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tables/table3.xml" ContentType="application/vnd.openxmlformats-officedocument.spreadsheetml.table+xml"/>
  <Override PartName="/xl/queryTables/queryTable1.xml" ContentType="application/vnd.openxmlformats-officedocument.spreadsheetml.queryTable+xml"/>
  <Override PartName="/xl/drawings/drawing3.xml" ContentType="application/vnd.openxmlformats-officedocument.drawing+xml"/>
  <Override PartName="/xl/ctrlProps/ctrlProp4.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drawings/drawing4.xml" ContentType="application/vnd.openxmlformats-officedocument.drawing+xml"/>
  <Override PartName="/xl/ctrlProps/ctrlProp5.xml" ContentType="application/vnd.ms-excel.controlproperties+xml"/>
  <Override PartName="/xl/pivotTables/pivotTable2.xml" ContentType="application/vnd.openxmlformats-officedocument.spreadsheetml.pivotTable+xml"/>
  <Override PartName="/xl/drawings/drawing5.xml" ContentType="application/vnd.openxmlformats-officedocument.drawing+xml"/>
  <Override PartName="/xl/ctrlProps/ctrlProp6.xml" ContentType="application/vnd.ms-excel.controlproperti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drawings/drawing1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39.xml" ContentType="application/vnd.openxmlformats-officedocument.spreadsheetml.pivotTable+xml"/>
  <Override PartName="/xl/drawings/drawing1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jacquelin-andersen\Downloads\"/>
    </mc:Choice>
  </mc:AlternateContent>
  <bookViews>
    <workbookView xWindow="0" yWindow="0" windowWidth="20490" windowHeight="7155" tabRatio="762" firstSheet="6" activeTab="6"/>
  </bookViews>
  <sheets>
    <sheet name="Control Panel" sheetId="30" state="hidden" r:id="rId1"/>
    <sheet name="Lookup" sheetId="44" state="hidden" r:id="rId2"/>
    <sheet name="Raw Data" sheetId="14" state="hidden" r:id="rId3"/>
    <sheet name="Data specifications" sheetId="15" state="hidden" r:id="rId4"/>
    <sheet name="Item Orders Summary" sheetId="42" state="hidden" r:id="rId5"/>
    <sheet name="ItemVendor Orders Summary" sheetId="45" state="hidden" r:id="rId6"/>
    <sheet name="1. Anti-Anaemia Medicines" sheetId="46" r:id="rId7"/>
    <sheet name="2. Antibacterials" sheetId="47" r:id="rId8"/>
    <sheet name="3. Antiseptics" sheetId="48" r:id="rId9"/>
    <sheet name="4. Cardiovascular Medicines" sheetId="49" r:id="rId10"/>
    <sheet name="5. Other Pharmaceuticals" sheetId="50" r:id="rId11"/>
    <sheet name="6. Oxytocics and Anti-oxytocics" sheetId="51" r:id="rId12"/>
    <sheet name="1. Hepatitis Test Kits" sheetId="52" r:id="rId13"/>
    <sheet name="2. Pregnancy Test Kits" sheetId="53" r:id="rId14"/>
    <sheet name="3. Syphilis Test Kits" sheetId="54" r:id="rId15"/>
    <sheet name="4. HIV Test Kits" sheetId="55" r:id="rId16"/>
    <sheet name="PO Count" sheetId="43" state="hidden" r:id="rId17"/>
    <sheet name="Master Control Panel" sheetId="1" state="hidden" r:id="rId18"/>
  </sheets>
  <definedNames>
    <definedName name="AddInFile">'Master Control Panel'!$E$19</definedName>
    <definedName name="AddInFolder">'Master Control Panel'!$E$18</definedName>
    <definedName name="AddInPath">'Master Control Panel'!$E$20</definedName>
    <definedName name="Atlas.accdb_1" localSheetId="3" hidden="1">'Data specifications'!$A$17:$A$197</definedName>
    <definedName name="Atlas.accdb_1" localSheetId="2" hidden="1">'Raw Data'!$A$1:$BE$2205</definedName>
    <definedName name="ClockOffset">'Master Control Panel'!$C$4</definedName>
    <definedName name="dbFile">'Master Control Panel'!$F$19</definedName>
    <definedName name="dbFolder">'Master Control Panel'!$F$18</definedName>
    <definedName name="dbPath">'Master Control Panel'!$F$20</definedName>
    <definedName name="dbTable">'Master Control Panel'!$F$21</definedName>
    <definedName name="EndDate">'Control Panel'!$C$3</definedName>
    <definedName name="pivot_Report1">#REF!</definedName>
    <definedName name="Slicer_DEPTID">#N/A</definedName>
    <definedName name="Slicer_FUND_CODE">#N/A</definedName>
    <definedName name="Slicer_ORDER_YR">#N/A</definedName>
    <definedName name="Slicer_TPP_ORDER">#N/A</definedName>
    <definedName name="StartDate">'Control Panel'!$C$2</definedName>
    <definedName name="User_Name">'Master Control Panel'!$C$3</definedName>
  </definedNames>
  <calcPr calcId="152511"/>
  <pivotCaches>
    <pivotCache cacheId="0" r:id="rId19"/>
  </pivotCaches>
  <extLst>
    <ext xmlns:x14="http://schemas.microsoft.com/office/spreadsheetml/2009/9/main" uri="{BBE1A952-AA13-448e-AADC-164F8A28A991}">
      <x14:slicerCaches>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BF1505" i="14" l="1"/>
  <c r="BF1664" i="14"/>
  <c r="BF618" i="14"/>
  <c r="BF619" i="14"/>
  <c r="BF620" i="14"/>
  <c r="BF621" i="14"/>
  <c r="BF1733" i="14"/>
  <c r="BF1734" i="14"/>
  <c r="BF1718" i="14"/>
  <c r="BF101" i="14"/>
  <c r="BF1913" i="14"/>
  <c r="BF1914" i="14"/>
  <c r="BF1915" i="14"/>
  <c r="BF1916" i="14"/>
  <c r="BF1666" i="14"/>
  <c r="BF570" i="14"/>
  <c r="BF571" i="14"/>
  <c r="BF572" i="14"/>
  <c r="BF1742" i="14"/>
  <c r="BF1917" i="14"/>
  <c r="BF1918" i="14"/>
  <c r="BF1919" i="14"/>
  <c r="BF1920" i="14"/>
  <c r="BF1921" i="14"/>
  <c r="BF1922" i="14"/>
  <c r="BF1923" i="14"/>
  <c r="BF1924" i="14"/>
  <c r="BF1925" i="14"/>
  <c r="BF1926" i="14"/>
  <c r="BF1927" i="14"/>
  <c r="BF1928" i="14"/>
  <c r="BF1929" i="14"/>
  <c r="BF1930" i="14"/>
  <c r="BF1931" i="14"/>
  <c r="BF359" i="14"/>
  <c r="BF1420" i="14"/>
  <c r="BF1421" i="14"/>
  <c r="BF1422" i="14"/>
  <c r="BF1423" i="14"/>
  <c r="BF1954" i="14"/>
  <c r="BF820" i="14"/>
  <c r="BF952" i="14"/>
  <c r="BF953" i="14"/>
  <c r="BF954" i="14"/>
  <c r="BF1424" i="14"/>
  <c r="BF1425" i="14"/>
  <c r="BF1426" i="14"/>
  <c r="BF1427" i="14"/>
  <c r="BF1428" i="14"/>
  <c r="BF1429" i="14"/>
  <c r="BF1430" i="14"/>
  <c r="BF1431" i="14"/>
  <c r="BF1432" i="14"/>
  <c r="BF1433" i="14"/>
  <c r="BF1434" i="14"/>
  <c r="BF1435" i="14"/>
  <c r="BF1436" i="14"/>
  <c r="BF1437" i="14"/>
  <c r="BF1438" i="14"/>
  <c r="BF1932" i="14"/>
  <c r="BF1910" i="14"/>
  <c r="BF1911" i="14"/>
  <c r="BF146" i="14"/>
  <c r="BF147" i="14"/>
  <c r="BF1634" i="14"/>
  <c r="BF1635" i="14"/>
  <c r="BF1600" i="14"/>
  <c r="BF1601" i="14"/>
  <c r="BF1439" i="14"/>
  <c r="BF1440" i="14"/>
  <c r="BF1441" i="14"/>
  <c r="BF1041" i="14"/>
  <c r="BF1042" i="14"/>
  <c r="BF1043" i="14"/>
  <c r="BF1044" i="14"/>
  <c r="BF1045" i="14"/>
  <c r="BF1046" i="14"/>
  <c r="BF1047" i="14"/>
  <c r="BF1048" i="14"/>
  <c r="BF1049" i="14"/>
  <c r="BF1050" i="14"/>
  <c r="BF1051" i="14"/>
  <c r="BF1052" i="14"/>
  <c r="BF148" i="14"/>
  <c r="BF1892" i="14"/>
  <c r="BF1893" i="14"/>
  <c r="BF1894" i="14"/>
  <c r="BF239" i="14"/>
  <c r="BF1053" i="14"/>
  <c r="BF1054" i="14"/>
  <c r="BF1055" i="14"/>
  <c r="BF1056" i="14"/>
  <c r="BF1057" i="14"/>
  <c r="BF1058" i="14"/>
  <c r="BF1059" i="14"/>
  <c r="BF1060" i="14"/>
  <c r="BF1061" i="14"/>
  <c r="BF1062" i="14"/>
  <c r="BF131" i="14"/>
  <c r="BF262" i="14"/>
  <c r="BF1942" i="14"/>
  <c r="BF1943" i="14"/>
  <c r="BF1944" i="14"/>
  <c r="BF1063" i="14"/>
  <c r="BF1064" i="14"/>
  <c r="BF1065" i="14"/>
  <c r="BF1066" i="14"/>
  <c r="BF1067" i="14"/>
  <c r="BF1068" i="14"/>
  <c r="BF1069" i="14"/>
  <c r="BF1070" i="14"/>
  <c r="BF1071" i="14"/>
  <c r="BF1072" i="14"/>
  <c r="BF1945" i="14"/>
  <c r="BF243" i="14"/>
  <c r="BF1807" i="14"/>
  <c r="BF1808" i="14"/>
  <c r="BF1610" i="14"/>
  <c r="BF1651" i="14"/>
  <c r="BF559" i="14"/>
  <c r="BF555" i="14"/>
  <c r="BF556" i="14"/>
  <c r="BF1809" i="14"/>
  <c r="BF1810" i="14"/>
  <c r="BF28" i="14"/>
  <c r="BF170" i="14"/>
  <c r="BF1827" i="14"/>
  <c r="BF557" i="14"/>
  <c r="BF558" i="14"/>
  <c r="BF1673" i="14"/>
  <c r="BF1674" i="14"/>
  <c r="BF1675" i="14"/>
  <c r="BF1073" i="14"/>
  <c r="BF1074" i="14"/>
  <c r="BF1075" i="14"/>
  <c r="BF1076" i="14"/>
  <c r="BF1077" i="14"/>
  <c r="BF1676" i="14"/>
  <c r="BF1677" i="14"/>
  <c r="BF1647" i="14"/>
  <c r="BF1466" i="14"/>
  <c r="BF625" i="14"/>
  <c r="BF1078" i="14"/>
  <c r="BF1079" i="14"/>
  <c r="BF1080" i="14"/>
  <c r="BF1081" i="14"/>
  <c r="BF1082" i="14"/>
  <c r="BF1579" i="14"/>
  <c r="BF590" i="14"/>
  <c r="BF1652" i="14"/>
  <c r="BF591" i="14"/>
  <c r="BF1737" i="14"/>
  <c r="BF226" i="14"/>
  <c r="BF257" i="14"/>
  <c r="BF258" i="14"/>
  <c r="BF121" i="14"/>
  <c r="BF207" i="14"/>
  <c r="BF1678" i="14"/>
  <c r="BF1740" i="14"/>
  <c r="BF561" i="14"/>
  <c r="BF562" i="14"/>
  <c r="BF600" i="14"/>
  <c r="BF1083" i="14"/>
  <c r="BF1084" i="14"/>
  <c r="BF1085" i="14"/>
  <c r="BF1086" i="14"/>
  <c r="BF1087" i="14"/>
  <c r="BF539" i="14"/>
  <c r="BF540" i="14"/>
  <c r="BF541" i="14"/>
  <c r="BF1521" i="14"/>
  <c r="BF1522" i="14"/>
  <c r="BF1933" i="14"/>
  <c r="BF134" i="14"/>
  <c r="BF110" i="14"/>
  <c r="BF1766" i="14"/>
  <c r="BF1767" i="14"/>
  <c r="BF1523" i="14"/>
  <c r="BF1524" i="14"/>
  <c r="BF1525" i="14"/>
  <c r="BF1693" i="14"/>
  <c r="BF1474" i="14"/>
  <c r="BF1088" i="14"/>
  <c r="BF1089" i="14"/>
  <c r="BF1090" i="14"/>
  <c r="BF1091" i="14"/>
  <c r="BF1092" i="14"/>
  <c r="BF1475" i="14"/>
  <c r="BF1476" i="14"/>
  <c r="BF1477" i="14"/>
  <c r="BF1478" i="14"/>
  <c r="BF1613" i="14"/>
  <c r="BF1614" i="14"/>
  <c r="BF1457" i="14"/>
  <c r="BF1458" i="14"/>
  <c r="BF1459" i="14"/>
  <c r="BF1460" i="14"/>
  <c r="BF1461" i="14"/>
  <c r="BF1462" i="14"/>
  <c r="BF1463" i="14"/>
  <c r="BF1464" i="14"/>
  <c r="BF1612" i="14"/>
  <c r="BF1813" i="14"/>
  <c r="BF1814" i="14"/>
  <c r="BF1790" i="14"/>
  <c r="BF1791" i="14"/>
  <c r="BF288" i="14"/>
  <c r="BF1093" i="14"/>
  <c r="BF1094" i="14"/>
  <c r="BF1095" i="14"/>
  <c r="BF1096" i="14"/>
  <c r="BF1097" i="14"/>
  <c r="BF1098" i="14"/>
  <c r="BF1099" i="14"/>
  <c r="BF1100" i="14"/>
  <c r="BF1101" i="14"/>
  <c r="BF1102" i="14"/>
  <c r="BF1792" i="14"/>
  <c r="BF1806" i="14"/>
  <c r="BF1793" i="14"/>
  <c r="BF1815" i="14"/>
  <c r="BF1794" i="14"/>
  <c r="BF1103" i="14"/>
  <c r="BF1104" i="14"/>
  <c r="BF1105" i="14"/>
  <c r="BF1106" i="14"/>
  <c r="BF1107" i="14"/>
  <c r="BF1108" i="14"/>
  <c r="BF1109" i="14"/>
  <c r="BF1110" i="14"/>
  <c r="BF1111" i="14"/>
  <c r="BF1112" i="14"/>
  <c r="BF1816" i="14"/>
  <c r="BF1782" i="14"/>
  <c r="BF267" i="14"/>
  <c r="BF59" i="14"/>
  <c r="BF1848" i="14"/>
  <c r="BF1113" i="14"/>
  <c r="BF1114" i="14"/>
  <c r="BF1115" i="14"/>
  <c r="BF1116" i="14"/>
  <c r="BF1117" i="14"/>
  <c r="BF1649" i="14"/>
  <c r="BF582" i="14"/>
  <c r="BF583" i="14"/>
  <c r="BF584" i="14"/>
  <c r="BF692" i="14"/>
  <c r="BF1118" i="14"/>
  <c r="BF1119" i="14"/>
  <c r="BF1120" i="14"/>
  <c r="BF1121" i="14"/>
  <c r="BF1122" i="14"/>
  <c r="BF1123" i="14"/>
  <c r="BF1124" i="14"/>
  <c r="BF1125" i="14"/>
  <c r="BF1126" i="14"/>
  <c r="BF1127" i="14"/>
  <c r="BF1849" i="14"/>
  <c r="BF1850" i="14"/>
  <c r="BF1851" i="14"/>
  <c r="BF1852" i="14"/>
  <c r="BF1853" i="14"/>
  <c r="BF1128" i="14"/>
  <c r="BF1129" i="14"/>
  <c r="BF1130" i="14"/>
  <c r="BF1131" i="14"/>
  <c r="BF1132" i="14"/>
  <c r="BF1854" i="14"/>
  <c r="BF1855" i="14"/>
  <c r="BF1856" i="14"/>
  <c r="BF1857" i="14"/>
  <c r="BF1858" i="14"/>
  <c r="BF599" i="14"/>
  <c r="BF586" i="14"/>
  <c r="BF643" i="14"/>
  <c r="BF630" i="14"/>
  <c r="BF597" i="14"/>
  <c r="BF1404" i="14"/>
  <c r="BF1405" i="14"/>
  <c r="BF339" i="14"/>
  <c r="BF340" i="14"/>
  <c r="BF1039" i="14"/>
  <c r="BF247" i="14"/>
  <c r="BF1859" i="14"/>
  <c r="BF1860" i="14"/>
  <c r="BF236" i="14"/>
  <c r="BF237" i="14"/>
  <c r="BF1591" i="14"/>
  <c r="BF1592" i="14"/>
  <c r="BF1593" i="14"/>
  <c r="BF546" i="14"/>
  <c r="BF547" i="14"/>
  <c r="BF1861" i="14"/>
  <c r="BF238" i="14"/>
  <c r="BF1862" i="14"/>
  <c r="BF194" i="14"/>
  <c r="BF195" i="14"/>
  <c r="BF196" i="14"/>
  <c r="BF188" i="14"/>
  <c r="BF189" i="14"/>
  <c r="BF83" i="14"/>
  <c r="BF1776" i="14"/>
  <c r="BF1636" i="14"/>
  <c r="BF1637" i="14"/>
  <c r="BF565" i="14"/>
  <c r="BF566" i="14"/>
  <c r="BF567" i="14"/>
  <c r="BF177" i="14"/>
  <c r="BF270" i="14"/>
  <c r="BF271" i="14"/>
  <c r="BF272" i="14"/>
  <c r="BF273" i="14"/>
  <c r="BF1412" i="14"/>
  <c r="BF1035" i="14"/>
  <c r="BF1377" i="14"/>
  <c r="BF2101" i="14"/>
  <c r="BF536" i="14"/>
  <c r="BF1698" i="14"/>
  <c r="BF1699" i="14"/>
  <c r="BF1700" i="14"/>
  <c r="BF1701" i="14"/>
  <c r="BF274" i="14"/>
  <c r="BF275" i="14"/>
  <c r="BF276" i="14"/>
  <c r="BF277" i="14"/>
  <c r="BF278" i="14"/>
  <c r="BF2102" i="14"/>
  <c r="BF2103" i="14"/>
  <c r="BF2104" i="14"/>
  <c r="BF2105" i="14"/>
  <c r="BF2106" i="14"/>
  <c r="BF1702" i="14"/>
  <c r="BF1703" i="14"/>
  <c r="BF1704" i="14"/>
  <c r="BF1705" i="14"/>
  <c r="BF1706" i="14"/>
  <c r="BF2107" i="14"/>
  <c r="BF1408" i="14"/>
  <c r="BF2108" i="14"/>
  <c r="BF2109" i="14"/>
  <c r="BF2110" i="14"/>
  <c r="BF279" i="14"/>
  <c r="BF280" i="14"/>
  <c r="BF281" i="14"/>
  <c r="BF282" i="14"/>
  <c r="BF53" i="14"/>
  <c r="BF2111" i="14"/>
  <c r="BF2112" i="14"/>
  <c r="BF2113" i="14"/>
  <c r="BF2114" i="14"/>
  <c r="BF2115" i="14"/>
  <c r="BF1707" i="14"/>
  <c r="BF1708" i="14"/>
  <c r="BF1709" i="14"/>
  <c r="BF1710" i="14"/>
  <c r="BF717" i="14"/>
  <c r="BF2116" i="14"/>
  <c r="BF2117" i="14"/>
  <c r="BF2118" i="14"/>
  <c r="BF2119" i="14"/>
  <c r="BF2120" i="14"/>
  <c r="BF2121" i="14"/>
  <c r="BF2122" i="14"/>
  <c r="BF2123" i="14"/>
  <c r="BF2124" i="14"/>
  <c r="BF2125" i="14"/>
  <c r="BF718" i="14"/>
  <c r="BF719" i="14"/>
  <c r="BF720" i="14"/>
  <c r="BF721" i="14"/>
  <c r="BF722" i="14"/>
  <c r="BF2126" i="14"/>
  <c r="BF2127" i="14"/>
  <c r="BF2128" i="14"/>
  <c r="BF2129" i="14"/>
  <c r="BF2130" i="14"/>
  <c r="BF1781" i="14"/>
  <c r="BF123" i="14"/>
  <c r="BF173" i="14"/>
  <c r="BF1935" i="14"/>
  <c r="BF1936" i="14"/>
  <c r="BF568" i="14"/>
  <c r="BF569" i="14"/>
  <c r="BF723" i="14"/>
  <c r="BF724" i="14"/>
  <c r="BF725" i="14"/>
  <c r="BF66" i="14"/>
  <c r="BF75" i="14"/>
  <c r="BF1937" i="14"/>
  <c r="BF1884" i="14"/>
  <c r="BF1885" i="14"/>
  <c r="BF1712" i="14"/>
  <c r="BF1655" i="14"/>
  <c r="BF1656" i="14"/>
  <c r="BF608" i="14"/>
  <c r="BF634" i="14"/>
  <c r="BF2131" i="14"/>
  <c r="BF2132" i="14"/>
  <c r="BF1235" i="14"/>
  <c r="BF1236" i="14"/>
  <c r="BF1410" i="14"/>
  <c r="BF1886" i="14"/>
  <c r="BF1887" i="14"/>
  <c r="BF232" i="14"/>
  <c r="BF233" i="14"/>
  <c r="BF36" i="14"/>
  <c r="BF1768" i="14"/>
  <c r="BF1888" i="14"/>
  <c r="BF1889" i="14"/>
  <c r="BF37" i="14"/>
  <c r="BF1890" i="14"/>
  <c r="BF1657" i="14"/>
  <c r="BF1658" i="14"/>
  <c r="BF635" i="14"/>
  <c r="BF609" i="14"/>
  <c r="BF1498" i="14"/>
  <c r="BF1891" i="14"/>
  <c r="BF1820" i="14"/>
  <c r="BF1821" i="14"/>
  <c r="BF88" i="14"/>
  <c r="BF38" i="14"/>
  <c r="BF1384" i="14"/>
  <c r="BF1385" i="14"/>
  <c r="BF528" i="14"/>
  <c r="BF529" i="14"/>
  <c r="BF1155" i="14"/>
  <c r="BF1156" i="14"/>
  <c r="BF1157" i="14"/>
  <c r="BF1158" i="14"/>
  <c r="BF1159" i="14"/>
  <c r="BF1160" i="14"/>
  <c r="BF1822" i="14"/>
  <c r="BF89" i="14"/>
  <c r="BF1758" i="14"/>
  <c r="BF1759" i="14"/>
  <c r="BF118" i="14"/>
  <c r="BF1161" i="14"/>
  <c r="BF1162" i="14"/>
  <c r="BF1163" i="14"/>
  <c r="BF1164" i="14"/>
  <c r="BF1165" i="14"/>
  <c r="BF1166" i="14"/>
  <c r="BF1167" i="14"/>
  <c r="BF1168" i="14"/>
  <c r="BF1169" i="14"/>
  <c r="BF1170" i="14"/>
  <c r="BF1499" i="14"/>
  <c r="BF552" i="14"/>
  <c r="BF553" i="14"/>
  <c r="BF1661" i="14"/>
  <c r="BF1470" i="14"/>
  <c r="BF1171" i="14"/>
  <c r="BF1172" i="14"/>
  <c r="BF1173" i="14"/>
  <c r="BF1174" i="14"/>
  <c r="BF1175" i="14"/>
  <c r="BF1176" i="14"/>
  <c r="BF1177" i="14"/>
  <c r="BF1178" i="14"/>
  <c r="BF1179" i="14"/>
  <c r="BF1180" i="14"/>
  <c r="BF1181" i="14"/>
  <c r="BF1182" i="14"/>
  <c r="BF1183" i="14"/>
  <c r="BF1184" i="14"/>
  <c r="BF1185" i="14"/>
  <c r="BF212" i="14"/>
  <c r="BF180" i="14"/>
  <c r="BF1866" i="14"/>
  <c r="BF231" i="14"/>
  <c r="BF141" i="14"/>
  <c r="BF1186" i="14"/>
  <c r="BF1187" i="14"/>
  <c r="BF1188" i="14"/>
  <c r="BF1189" i="14"/>
  <c r="BF1190" i="14"/>
  <c r="BF1471" i="14"/>
  <c r="BF1741" i="14"/>
  <c r="BF1744" i="14"/>
  <c r="BF1468" i="14"/>
  <c r="BF1519" i="14"/>
  <c r="BF1191" i="14"/>
  <c r="BF1192" i="14"/>
  <c r="BF1193" i="14"/>
  <c r="BF1194" i="14"/>
  <c r="BF1195" i="14"/>
  <c r="BF1196" i="14"/>
  <c r="BF1197" i="14"/>
  <c r="BF1198" i="14"/>
  <c r="BF1199" i="14"/>
  <c r="BF1200" i="14"/>
  <c r="BF1201" i="14"/>
  <c r="BF1202" i="14"/>
  <c r="BF1203" i="14"/>
  <c r="BF1204" i="14"/>
  <c r="BF1205" i="14"/>
  <c r="BF1206" i="14"/>
  <c r="BF1207" i="14"/>
  <c r="BF1208" i="14"/>
  <c r="BF1209" i="14"/>
  <c r="BF1210" i="14"/>
  <c r="BF142" i="14"/>
  <c r="BF1760" i="14"/>
  <c r="BF1908" i="14"/>
  <c r="BF1868" i="14"/>
  <c r="BF1869" i="14"/>
  <c r="BF1520" i="14"/>
  <c r="BF1730" i="14"/>
  <c r="BF1682" i="14"/>
  <c r="BF690" i="14"/>
  <c r="BF1687" i="14"/>
  <c r="BF1211" i="14"/>
  <c r="BF1212" i="14"/>
  <c r="BF1213" i="14"/>
  <c r="BF1214" i="14"/>
  <c r="BF1215" i="14"/>
  <c r="BF1216" i="14"/>
  <c r="BF1217" i="14"/>
  <c r="BF1218" i="14"/>
  <c r="BF1219" i="14"/>
  <c r="BF1220" i="14"/>
  <c r="BF1870" i="14"/>
  <c r="BF1871" i="14"/>
  <c r="BF1872" i="14"/>
  <c r="BF1819" i="14"/>
  <c r="BF1873" i="14"/>
  <c r="BF1688" i="14"/>
  <c r="BF645" i="14"/>
  <c r="BF709" i="14"/>
  <c r="BF710" i="14"/>
  <c r="BF711" i="14"/>
  <c r="BF1874" i="14"/>
  <c r="BF1875" i="14"/>
  <c r="BF1761" i="14"/>
  <c r="BF1762" i="14"/>
  <c r="BF143" i="14"/>
  <c r="BF1689" i="14"/>
  <c r="BF1690" i="14"/>
  <c r="BF1696" i="14"/>
  <c r="BF646" i="14"/>
  <c r="BF1714" i="14"/>
  <c r="BF144" i="14"/>
  <c r="BF79" i="14"/>
  <c r="BF176" i="14"/>
  <c r="BF108" i="14"/>
  <c r="BF51" i="14"/>
  <c r="BF1221" i="14"/>
  <c r="BF1258" i="14"/>
  <c r="BF364" i="14"/>
  <c r="BF365" i="14"/>
  <c r="BF315" i="14"/>
  <c r="BF234" i="14"/>
  <c r="BF235" i="14"/>
  <c r="BF1834" i="14"/>
  <c r="BF1835" i="14"/>
  <c r="BF100" i="14"/>
  <c r="BF1609" i="14"/>
  <c r="BF1571" i="14"/>
  <c r="BF1628" i="14"/>
  <c r="BF712" i="14"/>
  <c r="BF713" i="14"/>
  <c r="BF1318" i="14"/>
  <c r="BF530" i="14"/>
  <c r="BF1259" i="14"/>
  <c r="BF1260" i="14"/>
  <c r="BF337" i="14"/>
  <c r="BF1836" i="14"/>
  <c r="BF1837" i="14"/>
  <c r="BF1838" i="14"/>
  <c r="BF1839" i="14"/>
  <c r="BF1840" i="14"/>
  <c r="BF1367" i="14"/>
  <c r="BF1368" i="14"/>
  <c r="BF1369" i="14"/>
  <c r="BF479" i="14"/>
  <c r="BF480" i="14"/>
  <c r="BF1486" i="14"/>
  <c r="BF714" i="14"/>
  <c r="BF1526" i="14"/>
  <c r="BF1527" i="14"/>
  <c r="BF647" i="14"/>
  <c r="BF648" i="14"/>
  <c r="BF649" i="14"/>
  <c r="BF1528" i="14"/>
  <c r="BF1529" i="14"/>
  <c r="BF1487" i="14"/>
  <c r="BF1841" i="14"/>
  <c r="BF152" i="14"/>
  <c r="BF153" i="14"/>
  <c r="BF154" i="14"/>
  <c r="BF178" i="14"/>
  <c r="BF56" i="14"/>
  <c r="BF155" i="14"/>
  <c r="BF156" i="14"/>
  <c r="BF157" i="14"/>
  <c r="BF158" i="14"/>
  <c r="BF481" i="14"/>
  <c r="BF1038" i="14"/>
  <c r="BF334" i="14"/>
  <c r="BF335" i="14"/>
  <c r="BF360" i="14"/>
  <c r="BF2164" i="14"/>
  <c r="BF2165" i="14"/>
  <c r="BF2166" i="14"/>
  <c r="BF2167" i="14"/>
  <c r="BF2168" i="14"/>
  <c r="BF615" i="14"/>
  <c r="BF1572" i="14"/>
  <c r="BF1573" i="14"/>
  <c r="BF1530" i="14"/>
  <c r="BF1531" i="14"/>
  <c r="BF2169" i="14"/>
  <c r="BF2170" i="14"/>
  <c r="BF2171" i="14"/>
  <c r="BF2172" i="14"/>
  <c r="BF2173" i="14"/>
  <c r="BF1798" i="14"/>
  <c r="BF1799" i="14"/>
  <c r="BF1800" i="14"/>
  <c r="BF1801" i="14"/>
  <c r="BF112" i="14"/>
  <c r="BF1532" i="14"/>
  <c r="BF1533" i="14"/>
  <c r="BF1574" i="14"/>
  <c r="BF1488" i="14"/>
  <c r="BF1644" i="14"/>
  <c r="BF2174" i="14"/>
  <c r="BF2175" i="14"/>
  <c r="BF2176" i="14"/>
  <c r="BF2177" i="14"/>
  <c r="BF2190" i="14"/>
  <c r="BF192" i="14"/>
  <c r="BF1842" i="14"/>
  <c r="BF1843" i="14"/>
  <c r="BF1844" i="14"/>
  <c r="BF1845" i="14"/>
  <c r="BF1542" i="14"/>
  <c r="BF1543" i="14"/>
  <c r="BF1489" i="14"/>
  <c r="BF1490" i="14"/>
  <c r="BF1484" i="14"/>
  <c r="BF1544" i="14"/>
  <c r="BF1545" i="14"/>
  <c r="BF1546" i="14"/>
  <c r="BF1547" i="14"/>
  <c r="BF1548" i="14"/>
  <c r="BF1549" i="14"/>
  <c r="BF1534" i="14"/>
  <c r="BF1535" i="14"/>
  <c r="BF1536" i="14"/>
  <c r="BF549" i="14"/>
  <c r="BF2191" i="14"/>
  <c r="BF329" i="14"/>
  <c r="BF330" i="14"/>
  <c r="BF368" i="14"/>
  <c r="BF369" i="14"/>
  <c r="BF159" i="14"/>
  <c r="BF96" i="14"/>
  <c r="BF135" i="14"/>
  <c r="BF246" i="14"/>
  <c r="BF73" i="14"/>
  <c r="BF2084" i="14"/>
  <c r="BF781" i="14"/>
  <c r="BF908" i="14"/>
  <c r="BF782" i="14"/>
  <c r="BF909" i="14"/>
  <c r="BF910" i="14"/>
  <c r="BF911" i="14"/>
  <c r="BF912" i="14"/>
  <c r="BF913" i="14"/>
  <c r="BF914" i="14"/>
  <c r="BF50" i="14"/>
  <c r="BF60" i="14"/>
  <c r="BF1879" i="14"/>
  <c r="BF84" i="14"/>
  <c r="BF85" i="14"/>
  <c r="BF1275" i="14"/>
  <c r="BF1276" i="14"/>
  <c r="BF1277" i="14"/>
  <c r="BF1278" i="14"/>
  <c r="BF1279" i="14"/>
  <c r="BF1280" i="14"/>
  <c r="BF1281" i="14"/>
  <c r="BF1282" i="14"/>
  <c r="BF1283" i="14"/>
  <c r="BF1284" i="14"/>
  <c r="BF550" i="14"/>
  <c r="BF1550" i="14"/>
  <c r="BF1551" i="14"/>
  <c r="BF1552" i="14"/>
  <c r="BF1553" i="14"/>
  <c r="BF1554" i="14"/>
  <c r="BF1537" i="14"/>
  <c r="BF1538" i="14"/>
  <c r="BF1539" i="14"/>
  <c r="BF1491" i="14"/>
  <c r="BF512" i="14"/>
  <c r="BF513" i="14"/>
  <c r="BF514" i="14"/>
  <c r="BF515" i="14"/>
  <c r="BF516" i="14"/>
  <c r="BF1492" i="14"/>
  <c r="BF1493" i="14"/>
  <c r="BF1494" i="14"/>
  <c r="BF687" i="14"/>
  <c r="BF1472" i="14"/>
  <c r="BF86" i="14"/>
  <c r="BF1831" i="14"/>
  <c r="BF103" i="14"/>
  <c r="BF52" i="14"/>
  <c r="BF95" i="14"/>
  <c r="BF1748" i="14"/>
  <c r="BF1749" i="14"/>
  <c r="BF1750" i="14"/>
  <c r="BF1751" i="14"/>
  <c r="BF1752" i="14"/>
  <c r="BF1753" i="14"/>
  <c r="BF1264" i="14"/>
  <c r="BF491" i="14"/>
  <c r="BF492" i="14"/>
  <c r="BF493" i="14"/>
  <c r="BF494" i="14"/>
  <c r="BF495" i="14"/>
  <c r="BF496" i="14"/>
  <c r="BF497" i="14"/>
  <c r="BF498" i="14"/>
  <c r="BF499" i="14"/>
  <c r="BF1754" i="14"/>
  <c r="BF1755" i="14"/>
  <c r="BF29" i="14"/>
  <c r="BF30" i="14"/>
  <c r="BF31" i="14"/>
  <c r="BF1631" i="14"/>
  <c r="BF1632" i="14"/>
  <c r="BF1555" i="14"/>
  <c r="BF1556" i="14"/>
  <c r="BF573" i="14"/>
  <c r="BF1557" i="14"/>
  <c r="BF574" i="14"/>
  <c r="BF1482" i="14"/>
  <c r="BF1483" i="14"/>
  <c r="BF500" i="14"/>
  <c r="BF373" i="14"/>
  <c r="BF374" i="14"/>
  <c r="BF375" i="14"/>
  <c r="BF376" i="14"/>
  <c r="BF1558" i="14"/>
  <c r="BF1559" i="14"/>
  <c r="BF1560" i="14"/>
  <c r="BF1621" i="14"/>
  <c r="BF1669" i="14"/>
  <c r="BF377" i="14"/>
  <c r="BF378" i="14"/>
  <c r="BF379" i="14"/>
  <c r="BF380" i="14"/>
  <c r="BF381" i="14"/>
  <c r="BF382" i="14"/>
  <c r="BF383" i="14"/>
  <c r="BF384" i="14"/>
  <c r="BF385" i="14"/>
  <c r="BF386" i="14"/>
  <c r="BF241" i="14"/>
  <c r="BF242" i="14"/>
  <c r="BF1939" i="14"/>
  <c r="BF1864" i="14"/>
  <c r="BF1811" i="14"/>
  <c r="BF387" i="14"/>
  <c r="BF388" i="14"/>
  <c r="BF389" i="14"/>
  <c r="BF390" i="14"/>
  <c r="BF391" i="14"/>
  <c r="BF671" i="14"/>
  <c r="BF575" i="14"/>
  <c r="BF576" i="14"/>
  <c r="BF698" i="14"/>
  <c r="BF699" i="14"/>
  <c r="BF392" i="14"/>
  <c r="BF393" i="14"/>
  <c r="BF394" i="14"/>
  <c r="BF395" i="14"/>
  <c r="BF396" i="14"/>
  <c r="BF397" i="14"/>
  <c r="BF398" i="14"/>
  <c r="BF399" i="14"/>
  <c r="BF510" i="14"/>
  <c r="BF1375" i="14"/>
  <c r="BF265" i="14"/>
  <c r="BF222" i="14"/>
  <c r="BF223" i="14"/>
  <c r="BF224" i="14"/>
  <c r="BF54" i="14"/>
  <c r="BF116" i="14"/>
  <c r="BF117" i="14"/>
  <c r="BF209" i="14"/>
  <c r="BF55" i="14"/>
  <c r="BF205" i="14"/>
  <c r="BF1376" i="14"/>
  <c r="BF2194" i="14"/>
  <c r="BF2195" i="14"/>
  <c r="BF2196" i="14"/>
  <c r="BF2197" i="14"/>
  <c r="BF700" i="14"/>
  <c r="BF701" i="14"/>
  <c r="BF702" i="14"/>
  <c r="BF628" i="14"/>
  <c r="BF2198" i="14"/>
  <c r="BF2199" i="14"/>
  <c r="BF2200" i="14"/>
  <c r="BF2201" i="14"/>
  <c r="BF2202" i="14"/>
  <c r="BF93" i="14"/>
  <c r="BF1902" i="14"/>
  <c r="BF1903" i="14"/>
  <c r="BF1904" i="14"/>
  <c r="BF1905" i="14"/>
  <c r="BF1640" i="14"/>
  <c r="BF1641" i="14"/>
  <c r="BF670" i="14"/>
  <c r="BF616" i="14"/>
  <c r="BF1563" i="14"/>
  <c r="BF1564" i="14"/>
  <c r="BF1565" i="14"/>
  <c r="BF1566" i="14"/>
  <c r="BF683" i="14"/>
  <c r="BF1507" i="14"/>
  <c r="BF1508" i="14"/>
  <c r="BF1509" i="14"/>
  <c r="BF1510" i="14"/>
  <c r="BF1511" i="14"/>
  <c r="BF1512" i="14"/>
  <c r="BF1513" i="14"/>
  <c r="BF1514" i="14"/>
  <c r="BF1515" i="14"/>
  <c r="BF1583" i="14"/>
  <c r="BF1691" i="14"/>
  <c r="BF1906" i="14"/>
  <c r="BF1896" i="14"/>
  <c r="BF182" i="14"/>
  <c r="BF252" i="14"/>
  <c r="BF149" i="14"/>
  <c r="BF2203" i="14"/>
  <c r="BF2154" i="14"/>
  <c r="BF2155" i="14"/>
  <c r="BF318" i="14"/>
  <c r="BF323" i="14"/>
  <c r="BF254" i="14"/>
  <c r="BF255" i="14"/>
  <c r="BF256" i="14"/>
  <c r="BF1817" i="14"/>
  <c r="BF190" i="14"/>
  <c r="BF319" i="14"/>
  <c r="BF320" i="14"/>
  <c r="BF504" i="14"/>
  <c r="BF505" i="14"/>
  <c r="BF1036" i="14"/>
  <c r="BF2001" i="14"/>
  <c r="BF17" i="14"/>
  <c r="BF7" i="14"/>
  <c r="BF8" i="14"/>
  <c r="BF9" i="14"/>
  <c r="BF685" i="14"/>
  <c r="BF705" i="14"/>
  <c r="BF706" i="14"/>
  <c r="BF682" i="14"/>
  <c r="BF1719" i="14"/>
  <c r="BF1720" i="14"/>
  <c r="BF1721" i="14"/>
  <c r="BF1722" i="14"/>
  <c r="BF1723" i="14"/>
  <c r="BF1724" i="14"/>
  <c r="BF191" i="14"/>
  <c r="BF228" i="14"/>
  <c r="BF128" i="14"/>
  <c r="BF1833" i="14"/>
  <c r="BF240" i="14"/>
  <c r="BF104" i="14"/>
  <c r="BF72" i="14"/>
  <c r="BF206" i="14"/>
  <c r="BF1897" i="14"/>
  <c r="BF160" i="14"/>
  <c r="BF1725" i="14"/>
  <c r="BF1726" i="14"/>
  <c r="BF607" i="14"/>
  <c r="BF1646" i="14"/>
  <c r="BF1595" i="14"/>
  <c r="BF636" i="14"/>
  <c r="BF637" i="14"/>
  <c r="BF638" i="14"/>
  <c r="BF1616" i="14"/>
  <c r="BF1617" i="14"/>
  <c r="BF1763" i="14"/>
  <c r="BF97" i="14"/>
  <c r="BF1803" i="14"/>
  <c r="BF78" i="14"/>
  <c r="BF264" i="14"/>
  <c r="BF532" i="14"/>
  <c r="BF370" i="14"/>
  <c r="BF371" i="14"/>
  <c r="BF1371" i="14"/>
  <c r="BF533" i="14"/>
  <c r="BF1777" i="14"/>
  <c r="BF197" i="14"/>
  <c r="BF39" i="14"/>
  <c r="BF1818" i="14"/>
  <c r="BF1898" i="14"/>
  <c r="BF606" i="14"/>
  <c r="BF1618" i="14"/>
  <c r="BF1503" i="14"/>
  <c r="BF1589" i="14"/>
  <c r="BF1590" i="14"/>
  <c r="BF1863" i="14"/>
  <c r="BF229" i="14"/>
  <c r="BF1795" i="14"/>
  <c r="BF259" i="14"/>
  <c r="BF1804" i="14"/>
  <c r="BF534" i="14"/>
  <c r="BF525" i="14"/>
  <c r="BF526" i="14"/>
  <c r="BF1372" i="14"/>
  <c r="BF1373" i="14"/>
  <c r="BF268" i="14"/>
  <c r="BF107" i="14"/>
  <c r="BF48" i="14"/>
  <c r="BF136" i="14"/>
  <c r="BF161" i="14"/>
  <c r="BF10" i="14"/>
  <c r="BF749" i="14"/>
  <c r="BF750" i="14"/>
  <c r="BF751" i="14"/>
  <c r="BF688" i="14"/>
  <c r="BF612" i="14"/>
  <c r="BF613" i="14"/>
  <c r="BF1602" i="14"/>
  <c r="BF1697" i="14"/>
  <c r="BF132" i="14"/>
  <c r="BF213" i="14"/>
  <c r="BF67" i="14"/>
  <c r="BF283" i="14"/>
  <c r="BF1796" i="14"/>
  <c r="BF1328" i="14"/>
  <c r="BF1329" i="14"/>
  <c r="BF1330" i="14"/>
  <c r="BF1331" i="14"/>
  <c r="BF2180" i="14"/>
  <c r="BF2181" i="14"/>
  <c r="BF2182" i="14"/>
  <c r="BF2183" i="14"/>
  <c r="BF1332" i="14"/>
  <c r="BF1333" i="14"/>
  <c r="BF1778" i="14"/>
  <c r="BF119" i="14"/>
  <c r="BF65" i="14"/>
  <c r="BF248" i="14"/>
  <c r="BF1895" i="14"/>
  <c r="BF1334" i="14"/>
  <c r="BF1335" i="14"/>
  <c r="BF2184" i="14"/>
  <c r="BF2185" i="14"/>
  <c r="BF1336" i="14"/>
  <c r="BF150" i="14"/>
  <c r="BF253" i="14"/>
  <c r="BF1907" i="14"/>
  <c r="BF137" i="14"/>
  <c r="BF162" i="14"/>
  <c r="BF1337" i="14"/>
  <c r="BF1338" i="14"/>
  <c r="BF1339" i="14"/>
  <c r="BF1340" i="14"/>
  <c r="BF1341" i="14"/>
  <c r="BF577" i="14"/>
  <c r="BF563" i="14"/>
  <c r="BF564" i="14"/>
  <c r="BF578" i="14"/>
  <c r="BF1679" i="14"/>
  <c r="BF186" i="14"/>
  <c r="BF32" i="14"/>
  <c r="BF1765" i="14"/>
  <c r="BF68" i="14"/>
  <c r="BF284" i="14"/>
  <c r="BF1342" i="14"/>
  <c r="BF1343" i="14"/>
  <c r="BF1344" i="14"/>
  <c r="BF2186" i="14"/>
  <c r="BF2187" i="14"/>
  <c r="BF592" i="14"/>
  <c r="BF593" i="14"/>
  <c r="BF1467" i="14"/>
  <c r="BF1603" i="14"/>
  <c r="BF679" i="14"/>
  <c r="BF1345" i="14"/>
  <c r="BF1346" i="14"/>
  <c r="BF1347" i="14"/>
  <c r="BF1348" i="14"/>
  <c r="BF1349" i="14"/>
  <c r="BF1606" i="14"/>
  <c r="BF1584" i="14"/>
  <c r="BF1692" i="14"/>
  <c r="BF1567" i="14"/>
  <c r="BF1715" i="14"/>
  <c r="BF483" i="14"/>
  <c r="BF484" i="14"/>
  <c r="BF485" i="14"/>
  <c r="BF1350" i="14"/>
  <c r="BF1351" i="14"/>
  <c r="BF1622" i="14"/>
  <c r="BF623" i="14"/>
  <c r="BF672" i="14"/>
  <c r="BF1495" i="14"/>
  <c r="BF715" i="14"/>
  <c r="BF285" i="14"/>
  <c r="BF138" i="14"/>
  <c r="BF90" i="14"/>
  <c r="BF163" i="14"/>
  <c r="BF202" i="14"/>
  <c r="BF1352" i="14"/>
  <c r="BF486" i="14"/>
  <c r="BF487" i="14"/>
  <c r="BF1353" i="14"/>
  <c r="BF1354" i="14"/>
  <c r="BF1239" i="14"/>
  <c r="BF1240" i="14"/>
  <c r="BF1241" i="14"/>
  <c r="BF1242" i="14"/>
  <c r="BF1243" i="14"/>
  <c r="BF120" i="14"/>
  <c r="BF1865" i="14"/>
  <c r="BF1783" i="14"/>
  <c r="BF1934" i="14"/>
  <c r="BF269" i="14"/>
  <c r="BF1585" i="14"/>
  <c r="BF686" i="14"/>
  <c r="BF668" i="14"/>
  <c r="BF595" i="14"/>
  <c r="BF538" i="14"/>
  <c r="BF1355" i="14"/>
  <c r="BF1383" i="14"/>
  <c r="BF1244" i="14"/>
  <c r="BF1245" i="14"/>
  <c r="BF1246" i="14"/>
  <c r="BF1516" i="14"/>
  <c r="BF1517" i="14"/>
  <c r="BF548" i="14"/>
  <c r="BF1642" i="14"/>
  <c r="BF726" i="14"/>
  <c r="BF1247" i="14"/>
  <c r="BF1248" i="14"/>
  <c r="BF1249" i="14"/>
  <c r="BF341" i="14"/>
  <c r="BF1250" i="14"/>
  <c r="BF1251" i="14"/>
  <c r="BF300" i="14"/>
  <c r="BF1257" i="14"/>
  <c r="BF2139" i="14"/>
  <c r="BF2140" i="14"/>
  <c r="BF171" i="14"/>
  <c r="BF40" i="14"/>
  <c r="BF1775" i="14"/>
  <c r="BF172" i="14"/>
  <c r="BF1779" i="14"/>
  <c r="BF1479" i="14"/>
  <c r="BF588" i="14"/>
  <c r="BF1619" i="14"/>
  <c r="BF1596" i="14"/>
  <c r="BF1502" i="14"/>
  <c r="BF1909" i="14"/>
  <c r="BF179" i="14"/>
  <c r="BF164" i="14"/>
  <c r="BF61" i="14"/>
  <c r="BF214" i="14"/>
  <c r="BF2141" i="14"/>
  <c r="BF302" i="14"/>
  <c r="BF408" i="14"/>
  <c r="BF409" i="14"/>
  <c r="BF410" i="14"/>
  <c r="BF579" i="14"/>
  <c r="BF691" i="14"/>
  <c r="BF1611" i="14"/>
  <c r="BF1694" i="14"/>
  <c r="BF411" i="14"/>
  <c r="BF412" i="14"/>
  <c r="BF413" i="14"/>
  <c r="BF414" i="14"/>
  <c r="BF325" i="14"/>
  <c r="BF124" i="14"/>
  <c r="BF1832" i="14"/>
  <c r="BF33" i="14"/>
  <c r="BF230" i="14"/>
  <c r="BF215" i="14"/>
  <c r="BF604" i="14"/>
  <c r="BF694" i="14"/>
  <c r="BF1667" i="14"/>
  <c r="BF678" i="14"/>
  <c r="BF614" i="14"/>
  <c r="BF489" i="14"/>
  <c r="BF1453" i="14"/>
  <c r="BF1252" i="14"/>
  <c r="BF1253" i="14"/>
  <c r="BF415" i="14"/>
  <c r="BF244" i="14"/>
  <c r="BF58" i="14"/>
  <c r="BF64" i="14"/>
  <c r="BF1780" i="14"/>
  <c r="BF1823" i="14"/>
  <c r="BF416" i="14"/>
  <c r="BF417" i="14"/>
  <c r="BF418" i="14"/>
  <c r="BF419" i="14"/>
  <c r="BF420" i="14"/>
  <c r="BF580" i="14"/>
  <c r="BF1561" i="14"/>
  <c r="BF1540" i="14"/>
  <c r="BF650" i="14"/>
  <c r="BF651" i="14"/>
  <c r="BF421" i="14"/>
  <c r="BF422" i="14"/>
  <c r="BF423" i="14"/>
  <c r="BF424" i="14"/>
  <c r="BF425" i="14"/>
  <c r="BF34" i="14"/>
  <c r="BF200" i="14"/>
  <c r="BF127" i="14"/>
  <c r="BF227" i="14"/>
  <c r="BF80" i="14"/>
  <c r="BF426" i="14"/>
  <c r="BF427" i="14"/>
  <c r="BF428" i="14"/>
  <c r="BF429" i="14"/>
  <c r="BF1454" i="14"/>
  <c r="BF1650" i="14"/>
  <c r="BF652" i="14"/>
  <c r="BF585" i="14"/>
  <c r="BF554" i="14"/>
  <c r="BF673" i="14"/>
  <c r="BF219" i="14"/>
  <c r="BF57" i="14"/>
  <c r="BF1784" i="14"/>
  <c r="BF1940" i="14"/>
  <c r="BF139" i="14"/>
  <c r="BF1455" i="14"/>
  <c r="BF1266" i="14"/>
  <c r="BF1267" i="14"/>
  <c r="BF2192" i="14"/>
  <c r="BF2193" i="14"/>
  <c r="BF727" i="14"/>
  <c r="BF653" i="14"/>
  <c r="BF589" i="14"/>
  <c r="BF631" i="14"/>
  <c r="BF1746" i="14"/>
  <c r="BF1268" i="14"/>
  <c r="BF430" i="14"/>
  <c r="BF431" i="14"/>
  <c r="BF432" i="14"/>
  <c r="BF433" i="14"/>
  <c r="BF728" i="14"/>
  <c r="BF654" i="14"/>
  <c r="BF1465" i="14"/>
  <c r="BF1480" i="14"/>
  <c r="BF1683" i="14"/>
  <c r="BF1846" i="14"/>
  <c r="BF203" i="14"/>
  <c r="BF47" i="14"/>
  <c r="BF1941" i="14"/>
  <c r="BF98" i="14"/>
  <c r="BF366" i="14"/>
  <c r="BF367" i="14"/>
  <c r="BF443" i="14"/>
  <c r="BF444" i="14"/>
  <c r="BF445" i="14"/>
  <c r="BF446" i="14"/>
  <c r="BF447" i="14"/>
  <c r="BF1364" i="14"/>
  <c r="BF1365" i="14"/>
  <c r="BF1269" i="14"/>
  <c r="BF41" i="14"/>
  <c r="BF1785" i="14"/>
  <c r="BF1771" i="14"/>
  <c r="BF216" i="14"/>
  <c r="BF220" i="14"/>
  <c r="BF542" i="14"/>
  <c r="BF1665" i="14"/>
  <c r="BF1747" i="14"/>
  <c r="BF1580" i="14"/>
  <c r="BF1270" i="14"/>
  <c r="BF448" i="14"/>
  <c r="BF449" i="14"/>
  <c r="BF450" i="14"/>
  <c r="BF451" i="14"/>
  <c r="BF452" i="14"/>
  <c r="BF453" i="14"/>
  <c r="BF454" i="14"/>
  <c r="BF455" i="14"/>
  <c r="BF456" i="14"/>
  <c r="BF639" i="14"/>
  <c r="BF640" i="14"/>
  <c r="BF1654" i="14"/>
  <c r="BF1732" i="14"/>
  <c r="BF1625" i="14"/>
  <c r="BF140" i="14"/>
  <c r="BF76" i="14"/>
  <c r="BF114" i="14"/>
  <c r="BF165" i="14"/>
  <c r="BF166" i="14"/>
  <c r="BF457" i="14"/>
  <c r="BF458" i="14"/>
  <c r="BF459" i="14"/>
  <c r="BF460" i="14"/>
  <c r="BF461" i="14"/>
  <c r="BF462" i="14"/>
  <c r="BF463" i="14"/>
  <c r="BF464" i="14"/>
  <c r="BF465" i="14"/>
  <c r="BF466" i="14"/>
  <c r="BF544" i="14"/>
  <c r="BF644" i="14"/>
  <c r="BF642" i="14"/>
  <c r="BF1575" i="14"/>
  <c r="BF1620" i="14"/>
  <c r="BF183" i="14"/>
  <c r="BF125" i="14"/>
  <c r="BF111" i="14"/>
  <c r="BF260" i="14"/>
  <c r="BF91" i="14"/>
  <c r="BF42" i="14"/>
  <c r="BF184" i="14"/>
  <c r="BF1867" i="14"/>
  <c r="BF70" i="14"/>
  <c r="BF249" i="14"/>
  <c r="BF467" i="14"/>
  <c r="BF468" i="14"/>
  <c r="BF469" i="14"/>
  <c r="BF2178" i="14"/>
  <c r="BF2179" i="14"/>
  <c r="BF1797" i="14"/>
  <c r="BF71" i="14"/>
  <c r="BF115" i="14"/>
  <c r="BF211" i="14"/>
  <c r="BF1828" i="14"/>
  <c r="BF610" i="14"/>
  <c r="BF1541" i="14"/>
  <c r="BF1668" i="14"/>
  <c r="BF1586" i="14"/>
  <c r="BF581" i="14"/>
  <c r="BF263" i="14"/>
  <c r="BF1770" i="14"/>
  <c r="BF113" i="14"/>
  <c r="BF217" i="14"/>
  <c r="BF87" i="14"/>
  <c r="BF1660" i="14"/>
  <c r="BF601" i="14"/>
  <c r="BF560" i="14"/>
  <c r="BF1743" i="14"/>
  <c r="BF655" i="14"/>
  <c r="BF1756" i="14"/>
  <c r="BF1899" i="14"/>
  <c r="BF1824" i="14"/>
  <c r="BF175" i="14"/>
  <c r="BF198" i="14"/>
  <c r="BF697" i="14"/>
  <c r="BF1587" i="14"/>
  <c r="BF611" i="14"/>
  <c r="BF703" i="14"/>
  <c r="BF199" i="14"/>
  <c r="BF1829" i="14"/>
  <c r="BF43" i="14"/>
  <c r="BF250" i="14"/>
  <c r="BF1882" i="14"/>
  <c r="BF1594" i="14"/>
  <c r="BF1645" i="14"/>
  <c r="BF1680" i="14"/>
  <c r="BF1736" i="14"/>
  <c r="BF1695" i="14"/>
  <c r="BF752" i="14"/>
  <c r="BF753" i="14"/>
  <c r="BF754" i="14"/>
  <c r="BF755" i="14"/>
  <c r="BF756" i="14"/>
  <c r="BF757" i="14"/>
  <c r="BF758" i="14"/>
  <c r="BF759" i="14"/>
  <c r="BF760" i="14"/>
  <c r="BF1599" i="14"/>
  <c r="BF675" i="14"/>
  <c r="BF656" i="14"/>
  <c r="BF657" i="14"/>
  <c r="BF1684" i="14"/>
  <c r="BF301" i="14"/>
  <c r="BF1379" i="14"/>
  <c r="BF1380" i="14"/>
  <c r="BF519" i="14"/>
  <c r="BF1388" i="14"/>
  <c r="BF94" i="14"/>
  <c r="BF1757" i="14"/>
  <c r="BF286" i="14"/>
  <c r="BF1912" i="14"/>
  <c r="BF1900" i="14"/>
  <c r="BF627" i="14"/>
  <c r="BF689" i="14"/>
  <c r="BF1727" i="14"/>
  <c r="BF1562" i="14"/>
  <c r="BF1485" i="14"/>
  <c r="BF1653" i="14"/>
  <c r="BF596" i="14"/>
  <c r="BF1685" i="14"/>
  <c r="BF1716" i="14"/>
  <c r="BF1662" i="14"/>
  <c r="BF289" i="14"/>
  <c r="BF225" i="14"/>
  <c r="BF151" i="14"/>
  <c r="BF1769" i="14"/>
  <c r="BF92" i="14"/>
  <c r="BF2156" i="14"/>
  <c r="BF2157" i="14"/>
  <c r="BF1401" i="14"/>
  <c r="BF2143" i="14"/>
  <c r="BF2144" i="14"/>
  <c r="BF1881" i="14"/>
  <c r="BF129" i="14"/>
  <c r="BF44" i="14"/>
  <c r="BF133" i="14"/>
  <c r="BF287" i="14"/>
  <c r="BF1581" i="14"/>
  <c r="BF537" i="14"/>
  <c r="BF622" i="14"/>
  <c r="BF658" i="14"/>
  <c r="BF1627" i="14"/>
  <c r="BF1402" i="14"/>
  <c r="BF2158" i="14"/>
  <c r="BF2159" i="14"/>
  <c r="BF2160" i="14"/>
  <c r="BF1403" i="14"/>
  <c r="BF2161" i="14"/>
  <c r="BF347" i="14"/>
  <c r="BF348" i="14"/>
  <c r="BF349" i="14"/>
  <c r="BF350" i="14"/>
  <c r="BF102" i="14"/>
  <c r="BF251" i="14"/>
  <c r="BF1774" i="14"/>
  <c r="BF122" i="14"/>
  <c r="BF74" i="14"/>
  <c r="BF1630" i="14"/>
  <c r="BF695" i="14"/>
  <c r="BF1605" i="14"/>
  <c r="BF1568" i="14"/>
  <c r="BF674" i="14"/>
  <c r="BF1314" i="14"/>
  <c r="BF351" i="14"/>
  <c r="BF352" i="14"/>
  <c r="BF353" i="14"/>
  <c r="BF1315" i="14"/>
  <c r="BF1473" i="14"/>
  <c r="BF1623" i="14"/>
  <c r="BF659" i="14"/>
  <c r="BF1643" i="14"/>
  <c r="BF1638" i="14"/>
  <c r="BF1764" i="14"/>
  <c r="BF1938" i="14"/>
  <c r="BF174" i="14"/>
  <c r="BF1901" i="14"/>
  <c r="BF193" i="14"/>
  <c r="BF1633" i="14"/>
  <c r="BF602" i="14"/>
  <c r="BF660" i="14"/>
  <c r="BF1745" i="14"/>
  <c r="BF1569" i="14"/>
  <c r="BF310" i="14"/>
  <c r="BF311" i="14"/>
  <c r="BF291" i="14"/>
  <c r="BF292" i="14"/>
  <c r="BF293" i="14"/>
  <c r="BF294" i="14"/>
  <c r="BF295" i="14"/>
  <c r="BF296" i="14"/>
  <c r="BF2145" i="14"/>
  <c r="BF2146" i="14"/>
  <c r="BF1876" i="14"/>
  <c r="BF181" i="14"/>
  <c r="BF208" i="14"/>
  <c r="BF1880" i="14"/>
  <c r="BF105" i="14"/>
  <c r="BF2147" i="14"/>
  <c r="BF2148" i="14"/>
  <c r="BF2149" i="14"/>
  <c r="BF2150" i="14"/>
  <c r="BF2151" i="14"/>
  <c r="BF1500" i="14"/>
  <c r="BF1648" i="14"/>
  <c r="BF680" i="14"/>
  <c r="BF729" i="14"/>
  <c r="BF1271" i="14"/>
  <c r="BF304" i="14"/>
  <c r="BF305" i="14"/>
  <c r="BF306" i="14"/>
  <c r="BF307" i="14"/>
  <c r="BF69" i="14"/>
  <c r="BF1786" i="14"/>
  <c r="BF106" i="14"/>
  <c r="BF63" i="14"/>
  <c r="BF210" i="14"/>
  <c r="BF1738" i="14"/>
  <c r="BF1504" i="14"/>
  <c r="BF624" i="14"/>
  <c r="BF1671" i="14"/>
  <c r="BF1570" i="14"/>
  <c r="BF77" i="14"/>
  <c r="BF204" i="14"/>
  <c r="BF1773" i="14"/>
  <c r="BF99" i="14"/>
  <c r="BF109" i="14"/>
  <c r="BF308" i="14"/>
  <c r="BF1419" i="14"/>
  <c r="BF362" i="14"/>
  <c r="BF1306" i="14"/>
  <c r="BF1307" i="14"/>
  <c r="BF1597" i="14"/>
  <c r="BF1576" i="14"/>
  <c r="BF1598" i="14"/>
  <c r="BF1663" i="14"/>
  <c r="BF551" i="14"/>
  <c r="BF1877" i="14"/>
  <c r="BF145" i="14"/>
  <c r="BF245" i="14"/>
  <c r="BF1883" i="14"/>
  <c r="BF1812" i="14"/>
  <c r="BF661" i="14"/>
  <c r="BF629" i="14"/>
  <c r="BF1615" i="14"/>
  <c r="BF1496" i="14"/>
  <c r="BF1672" i="14"/>
  <c r="BF167" i="14"/>
  <c r="BF126" i="14"/>
  <c r="BF81" i="14"/>
  <c r="BF221" i="14"/>
  <c r="BF1310" i="14"/>
  <c r="BF338" i="14"/>
  <c r="BF1320" i="14"/>
  <c r="BF1321" i="14"/>
  <c r="BF1322" i="14"/>
  <c r="BF662" i="14"/>
  <c r="BF1739" i="14"/>
  <c r="BF707" i="14"/>
  <c r="BF663" i="14"/>
  <c r="BF676" i="14"/>
  <c r="BF761" i="14"/>
  <c r="BF762" i="14"/>
  <c r="BF965" i="14"/>
  <c r="BF763" i="14"/>
  <c r="BF764" i="14"/>
  <c r="BF977" i="14"/>
  <c r="BF978" i="14"/>
  <c r="BF979" i="14"/>
  <c r="BF980" i="14"/>
  <c r="BF981" i="14"/>
  <c r="BF1772" i="14"/>
  <c r="BF1789" i="14"/>
  <c r="BF45" i="14"/>
  <c r="BF185" i="14"/>
  <c r="BF261" i="14"/>
  <c r="BF605" i="14"/>
  <c r="BF594" i="14"/>
  <c r="BF716" i="14"/>
  <c r="BF1506" i="14"/>
  <c r="BF1607" i="14"/>
  <c r="BF982" i="14"/>
  <c r="BF983" i="14"/>
  <c r="BF984" i="14"/>
  <c r="BF985" i="14"/>
  <c r="BF986" i="14"/>
  <c r="BF168" i="14"/>
  <c r="BF169" i="14"/>
  <c r="BF1830" i="14"/>
  <c r="BF1847" i="14"/>
  <c r="BF82" i="14"/>
  <c r="BF987" i="14"/>
  <c r="BF988" i="14"/>
  <c r="BF989" i="14"/>
  <c r="BF990" i="14"/>
  <c r="BF991" i="14"/>
  <c r="BF187" i="14"/>
  <c r="BF130" i="14"/>
  <c r="BF62" i="14"/>
  <c r="BF218" i="14"/>
  <c r="BF1825" i="14"/>
  <c r="BF992" i="14"/>
  <c r="BF993" i="14"/>
  <c r="BF994" i="14"/>
  <c r="BF995" i="14"/>
  <c r="BF996" i="14"/>
  <c r="BF997" i="14"/>
  <c r="BF998" i="14"/>
  <c r="BF999" i="14"/>
  <c r="BF1000" i="14"/>
  <c r="BF1001" i="14"/>
  <c r="BF626" i="14"/>
  <c r="BF617" i="14"/>
  <c r="BF1518" i="14"/>
  <c r="BF603" i="14"/>
  <c r="BF693" i="14"/>
  <c r="BF1826" i="14"/>
  <c r="BF201" i="14"/>
  <c r="BF1787" i="14"/>
  <c r="BF1788" i="14"/>
  <c r="BF266" i="14"/>
  <c r="BF1002" i="14"/>
  <c r="BF1003" i="14"/>
  <c r="BF1004" i="14"/>
  <c r="BF1005" i="14"/>
  <c r="BF1006" i="14"/>
  <c r="BF35" i="14"/>
  <c r="BF46" i="14"/>
  <c r="BF1802" i="14"/>
  <c r="BF1805" i="14"/>
  <c r="BF1878" i="14"/>
  <c r="BF669" i="14"/>
  <c r="BF641" i="14"/>
  <c r="BF1728" i="14"/>
  <c r="BF1681" i="14"/>
  <c r="BF1604" i="14"/>
  <c r="BF1007" i="14"/>
  <c r="BF1008" i="14"/>
  <c r="BF1227" i="14"/>
  <c r="BF1228" i="14"/>
  <c r="BF1229" i="14"/>
  <c r="BF49" i="14"/>
  <c r="BF1577" i="14"/>
  <c r="BF1729" i="14"/>
  <c r="BF664" i="14"/>
  <c r="BF1670" i="14"/>
  <c r="BF1230" i="14"/>
  <c r="BF1231" i="14"/>
  <c r="BF1393" i="14"/>
  <c r="BF1394" i="14"/>
  <c r="BF1395" i="14"/>
  <c r="BF1659" i="14"/>
  <c r="BF730" i="14"/>
  <c r="BF1626" i="14"/>
  <c r="BF632" i="14"/>
  <c r="BF1481" i="14"/>
  <c r="BF696" i="14"/>
  <c r="BF1735" i="14"/>
  <c r="BF708" i="14"/>
  <c r="BF1497" i="14"/>
  <c r="BF731" i="14"/>
  <c r="BF765" i="14"/>
  <c r="BF766" i="14"/>
  <c r="BF767" i="14"/>
  <c r="BF768" i="14"/>
  <c r="BF1396" i="14"/>
  <c r="BF1397" i="14"/>
  <c r="BF1287" i="14"/>
  <c r="BF1288" i="14"/>
  <c r="BF1289" i="14"/>
  <c r="BF966" i="14"/>
  <c r="BF2038" i="14"/>
  <c r="BF14" i="14"/>
  <c r="BF970" i="14"/>
  <c r="BF2035" i="14"/>
  <c r="BF1290" i="14"/>
  <c r="BF1291" i="14"/>
  <c r="BF1292" i="14"/>
  <c r="BF1293" i="14"/>
  <c r="BF1294" i="14"/>
  <c r="BF1711" i="14"/>
  <c r="BF677" i="14"/>
  <c r="BF587" i="14"/>
  <c r="BF543" i="14"/>
  <c r="BF704" i="14"/>
  <c r="BF1295" i="14"/>
  <c r="BF1296" i="14"/>
  <c r="BF1023" i="14"/>
  <c r="BF1024" i="14"/>
  <c r="BF1025" i="14"/>
  <c r="BF1026" i="14"/>
  <c r="BF1027" i="14"/>
  <c r="BF1028" i="14"/>
  <c r="BF1029" i="14"/>
  <c r="BF1030" i="14"/>
  <c r="BF1624" i="14"/>
  <c r="BF1731" i="14"/>
  <c r="BF598" i="14"/>
  <c r="BF633" i="14"/>
  <c r="BF681" i="14"/>
  <c r="BF357" i="14"/>
  <c r="BF521" i="14"/>
  <c r="BF1415" i="14"/>
  <c r="BF1323" i="14"/>
  <c r="BF1324" i="14"/>
  <c r="BF684" i="14"/>
  <c r="BF1629" i="14"/>
  <c r="BF1713" i="14"/>
  <c r="BF1501" i="14"/>
  <c r="BF1399" i="14"/>
  <c r="BF1133" i="14"/>
  <c r="BF1009" i="14"/>
  <c r="BF1010" i="14"/>
  <c r="BF1308" i="14"/>
  <c r="BF2188" i="14"/>
  <c r="BF506" i="14"/>
  <c r="BF2189" i="14"/>
  <c r="BF507" i="14"/>
  <c r="BF508" i="14"/>
  <c r="BF1582" i="14"/>
  <c r="BF1588" i="14"/>
  <c r="BF665" i="14"/>
  <c r="BF666" i="14"/>
  <c r="BF667" i="14"/>
  <c r="BF1325" i="14"/>
  <c r="BF1134" i="14"/>
  <c r="BF1406" i="14"/>
  <c r="BF1407" i="14"/>
  <c r="BF1416" i="14"/>
  <c r="BF1469" i="14"/>
  <c r="BF545" i="14"/>
  <c r="BF1608" i="14"/>
  <c r="BF1639" i="14"/>
  <c r="BF1578" i="14"/>
  <c r="BF1686" i="14"/>
  <c r="BF1717" i="14"/>
  <c r="BF1381" i="14"/>
  <c r="BF1382" i="14"/>
  <c r="BF316" i="14"/>
  <c r="BF1222" i="14"/>
  <c r="BF1386" i="14"/>
  <c r="BF2036" i="14"/>
  <c r="BF2006" i="14"/>
  <c r="BF2095" i="14"/>
  <c r="BF2096" i="14"/>
  <c r="BF2060" i="14"/>
  <c r="BF518" i="14"/>
  <c r="BF1135" i="14"/>
  <c r="BF1136" i="14"/>
  <c r="BF1297" i="14"/>
  <c r="BF1298" i="14"/>
  <c r="BF354" i="14"/>
  <c r="BF1031" i="14"/>
  <c r="BF434" i="14"/>
  <c r="BF1011" i="14"/>
  <c r="BF435" i="14"/>
  <c r="BF344" i="14"/>
  <c r="BF326" i="14"/>
  <c r="BF1378" i="14"/>
  <c r="BF314" i="14"/>
  <c r="BF1958" i="14"/>
  <c r="BF13" i="14"/>
  <c r="BF6" i="14"/>
  <c r="BF1990" i="14"/>
  <c r="BF834" i="14"/>
  <c r="BF1137" i="14"/>
  <c r="BF1138" i="14"/>
  <c r="BF1012" i="14"/>
  <c r="BF1392" i="14"/>
  <c r="BF290" i="14"/>
  <c r="BF835" i="14"/>
  <c r="BF836" i="14"/>
  <c r="BF837" i="14"/>
  <c r="BF838" i="14"/>
  <c r="BF839" i="14"/>
  <c r="BF840" i="14"/>
  <c r="BF841" i="14"/>
  <c r="BF842" i="14"/>
  <c r="BF843" i="14"/>
  <c r="BF844" i="14"/>
  <c r="BF845" i="14"/>
  <c r="BF846" i="14"/>
  <c r="BF847" i="14"/>
  <c r="BF848" i="14"/>
  <c r="BF849" i="14"/>
  <c r="BF850" i="14"/>
  <c r="BF851" i="14"/>
  <c r="BF852" i="14"/>
  <c r="BF853" i="14"/>
  <c r="BF882" i="14"/>
  <c r="BF1272" i="14"/>
  <c r="BF1409" i="14"/>
  <c r="BF1237" i="14"/>
  <c r="BF1273" i="14"/>
  <c r="BF1356" i="14"/>
  <c r="BF1139" i="14"/>
  <c r="BF436" i="14"/>
  <c r="BF342" i="14"/>
  <c r="BF1316" i="14"/>
  <c r="BF1442" i="14"/>
  <c r="BF527" i="14"/>
  <c r="BF470" i="14"/>
  <c r="BF336" i="14"/>
  <c r="BF1309" i="14"/>
  <c r="BF1263" i="14"/>
  <c r="BF883" i="14"/>
  <c r="BF733" i="14"/>
  <c r="BF906" i="14"/>
  <c r="BF907" i="14"/>
  <c r="BF2019" i="14"/>
  <c r="BF328" i="14"/>
  <c r="BF1443" i="14"/>
  <c r="BF400" i="14"/>
  <c r="BF1140" i="14"/>
  <c r="BF1013" i="14"/>
  <c r="BF2020" i="14"/>
  <c r="BF2069" i="14"/>
  <c r="BF2070" i="14"/>
  <c r="BF2021" i="14"/>
  <c r="BF2071" i="14"/>
  <c r="BF1265" i="14"/>
  <c r="BF297" i="14"/>
  <c r="BF437" i="14"/>
  <c r="BF312" i="14"/>
  <c r="BF401" i="14"/>
  <c r="BF2153" i="14"/>
  <c r="BF343" i="14"/>
  <c r="BF471" i="14"/>
  <c r="BF1398" i="14"/>
  <c r="BF1232" i="14"/>
  <c r="BF1014" i="14"/>
  <c r="BF1357" i="14"/>
  <c r="BF1141" i="14"/>
  <c r="BF1319" i="14"/>
  <c r="BF1317" i="14"/>
  <c r="BF1142" i="14"/>
  <c r="BF358" i="14"/>
  <c r="BF1233" i="14"/>
  <c r="BF1326" i="14"/>
  <c r="BF1389" i="14"/>
  <c r="BF2072" i="14"/>
  <c r="BF2073" i="14"/>
  <c r="BF2074" i="14"/>
  <c r="BF2022" i="14"/>
  <c r="BF803" i="14"/>
  <c r="BF804" i="14"/>
  <c r="BF805" i="14"/>
  <c r="BF806" i="14"/>
  <c r="BF807" i="14"/>
  <c r="BF1305" i="14"/>
  <c r="BF1387" i="14"/>
  <c r="BF1238" i="14"/>
  <c r="BF1299" i="14"/>
  <c r="BF327" i="14"/>
  <c r="BF1143" i="14"/>
  <c r="BF1144" i="14"/>
  <c r="BF1145" i="14"/>
  <c r="BF1015" i="14"/>
  <c r="BF1444" i="14"/>
  <c r="BF1261" i="14"/>
  <c r="BF1445" i="14"/>
  <c r="BF1300" i="14"/>
  <c r="BF1311" i="14"/>
  <c r="BF2152" i="14"/>
  <c r="BF1274" i="14"/>
  <c r="BF2162" i="14"/>
  <c r="BF321" i="14"/>
  <c r="BF501" i="14"/>
  <c r="BF517" i="14"/>
  <c r="BF2163" i="14"/>
  <c r="BF1358" i="14"/>
  <c r="BF520" i="14"/>
  <c r="BF1446" i="14"/>
  <c r="BF522" i="14"/>
  <c r="BF808" i="14"/>
  <c r="BF809" i="14"/>
  <c r="BF829" i="14"/>
  <c r="BF1962" i="14"/>
  <c r="BF1146" i="14"/>
  <c r="BF472" i="14"/>
  <c r="BF502" i="14"/>
  <c r="BF503" i="14"/>
  <c r="BF473" i="14"/>
  <c r="BF474" i="14"/>
  <c r="BF324" i="14"/>
  <c r="BF1285" i="14"/>
  <c r="BF1254" i="14"/>
  <c r="BF1413" i="14"/>
  <c r="BF1963" i="14"/>
  <c r="BF1964" i="14"/>
  <c r="BF1965" i="14"/>
  <c r="BF1966" i="14"/>
  <c r="BF1967" i="14"/>
  <c r="BF1968" i="14"/>
  <c r="BF1969" i="14"/>
  <c r="BF1970" i="14"/>
  <c r="BF1971" i="14"/>
  <c r="BF1972" i="14"/>
  <c r="BF1973" i="14"/>
  <c r="BF1974" i="14"/>
  <c r="BF1975" i="14"/>
  <c r="BF1976" i="14"/>
  <c r="BF1977" i="14"/>
  <c r="BF1414" i="14"/>
  <c r="BF1147" i="14"/>
  <c r="BF331" i="14"/>
  <c r="BF1016" i="14"/>
  <c r="BF1223" i="14"/>
  <c r="BF2133" i="14"/>
  <c r="BF1327" i="14"/>
  <c r="BF355" i="14"/>
  <c r="BF1148" i="14"/>
  <c r="BF1417" i="14"/>
  <c r="BF363" i="14"/>
  <c r="BF482" i="14"/>
  <c r="BF1037" i="14"/>
  <c r="BF1033" i="14"/>
  <c r="BF303" i="14"/>
  <c r="BF1978" i="14"/>
  <c r="BF2082" i="14"/>
  <c r="BF1979" i="14"/>
  <c r="BF1980" i="14"/>
  <c r="BF1981" i="14"/>
  <c r="BF322" i="14"/>
  <c r="BF475" i="14"/>
  <c r="BF1359" i="14"/>
  <c r="BF1370" i="14"/>
  <c r="BF317" i="14"/>
  <c r="BF402" i="14"/>
  <c r="BF403" i="14"/>
  <c r="BF345" i="14"/>
  <c r="BF1390" i="14"/>
  <c r="BF1366" i="14"/>
  <c r="BF1982" i="14"/>
  <c r="BF1983" i="14"/>
  <c r="BF1984" i="14"/>
  <c r="BF1985" i="14"/>
  <c r="BF1986" i="14"/>
  <c r="BF1301" i="14"/>
  <c r="BF1149" i="14"/>
  <c r="BF1360" i="14"/>
  <c r="BF1017" i="14"/>
  <c r="BF438" i="14"/>
  <c r="BF439" i="14"/>
  <c r="BF1456" i="14"/>
  <c r="BF1255" i="14"/>
  <c r="BF1150" i="14"/>
  <c r="BF1447" i="14"/>
  <c r="BF1448" i="14"/>
  <c r="BF1234" i="14"/>
  <c r="BF476" i="14"/>
  <c r="BF2142" i="14"/>
  <c r="BF2134" i="14"/>
  <c r="BF333" i="14"/>
  <c r="BF509" i="14"/>
  <c r="BF523" i="14"/>
  <c r="BF1449" i="14"/>
  <c r="BF1361" i="14"/>
  <c r="BF1400" i="14"/>
  <c r="BF1018" i="14"/>
  <c r="BF1362" i="14"/>
  <c r="BF1363" i="14"/>
  <c r="BF404" i="14"/>
  <c r="BF361" i="14"/>
  <c r="BF1151" i="14"/>
  <c r="BF1450" i="14"/>
  <c r="BF1152" i="14"/>
  <c r="BF1019" i="14"/>
  <c r="BF1020" i="14"/>
  <c r="BF477" i="14"/>
  <c r="BF2135" i="14"/>
  <c r="BF2136" i="14"/>
  <c r="BF1451" i="14"/>
  <c r="BF1153" i="14"/>
  <c r="BF1021" i="14"/>
  <c r="BF1312" i="14"/>
  <c r="BF298" i="14"/>
  <c r="BF440" i="14"/>
  <c r="BF825" i="14"/>
  <c r="BF1946" i="14"/>
  <c r="BF822" i="14"/>
  <c r="BF1955" i="14"/>
  <c r="BF734" i="14"/>
  <c r="BF735" i="14"/>
  <c r="BF918" i="14"/>
  <c r="BF2037" i="14"/>
  <c r="BF919" i="14"/>
  <c r="BF920" i="14"/>
  <c r="BF441" i="14"/>
  <c r="BF346" i="14"/>
  <c r="BF405" i="14"/>
  <c r="BF406" i="14"/>
  <c r="BF1418" i="14"/>
  <c r="BF921" i="14"/>
  <c r="BF922" i="14"/>
  <c r="BF923" i="14"/>
  <c r="BF924" i="14"/>
  <c r="BF925" i="14"/>
  <c r="BF926" i="14"/>
  <c r="BF927" i="14"/>
  <c r="BF928" i="14"/>
  <c r="BF940" i="14"/>
  <c r="BF929" i="14"/>
  <c r="BF2137" i="14"/>
  <c r="BF1302" i="14"/>
  <c r="BF1034" i="14"/>
  <c r="BF490" i="14"/>
  <c r="BF332" i="14"/>
  <c r="BF930" i="14"/>
  <c r="BF1995" i="14"/>
  <c r="BF1960" i="14"/>
  <c r="BF1961" i="14"/>
  <c r="BF2089" i="14"/>
  <c r="BF1224" i="14"/>
  <c r="BF1225" i="14"/>
  <c r="BF1256" i="14"/>
  <c r="BF2204" i="14"/>
  <c r="BF2205" i="14"/>
  <c r="BF407" i="14"/>
  <c r="BF1411" i="14"/>
  <c r="BF1154" i="14"/>
  <c r="BF1303" i="14"/>
  <c r="BF1304" i="14"/>
  <c r="BF313" i="14"/>
  <c r="BF478" i="14"/>
  <c r="BF535" i="14"/>
  <c r="BF372" i="14"/>
  <c r="BF1452" i="14"/>
  <c r="BF511" i="14"/>
  <c r="BF1022" i="14"/>
  <c r="BF299" i="14"/>
  <c r="BF442" i="14"/>
  <c r="BF531" i="14"/>
  <c r="BF1226" i="14"/>
  <c r="BF2138" i="14"/>
  <c r="BF524" i="14"/>
  <c r="BF1313" i="14"/>
  <c r="BF1391" i="14"/>
  <c r="BF309" i="14"/>
  <c r="BF1262" i="14"/>
  <c r="BF1040" i="14"/>
  <c r="BF1032" i="14"/>
  <c r="BF356" i="14"/>
  <c r="BF488" i="14"/>
  <c r="BF1374" i="14"/>
  <c r="BF1286" i="14"/>
  <c r="BF931" i="14"/>
  <c r="BF932" i="14"/>
  <c r="BF875" i="14"/>
  <c r="BF1996" i="14"/>
  <c r="BF933" i="14"/>
  <c r="BF1997" i="14"/>
  <c r="BF2041" i="14"/>
  <c r="BF2042" i="14"/>
  <c r="BF2043" i="14"/>
  <c r="BF2044" i="14"/>
  <c r="BF868" i="14"/>
  <c r="BF3" i="14"/>
  <c r="BF2045" i="14"/>
  <c r="BF2046" i="14"/>
  <c r="BF2047" i="14"/>
  <c r="BF902" i="14"/>
  <c r="BF2015" i="14"/>
  <c r="BF2016" i="14"/>
  <c r="BF903" i="14"/>
  <c r="BF904" i="14"/>
  <c r="BF2061" i="14"/>
  <c r="BF2062" i="14"/>
  <c r="BF2033" i="14"/>
  <c r="BF961" i="14"/>
  <c r="BF2063" i="14"/>
  <c r="BF2064" i="14"/>
  <c r="BF962" i="14"/>
  <c r="BF2090" i="14"/>
  <c r="BF867" i="14"/>
  <c r="BF783" i="14"/>
  <c r="BF784" i="14"/>
  <c r="BF785" i="14"/>
  <c r="BF786" i="14"/>
  <c r="BF2093" i="14"/>
  <c r="BF2094" i="14"/>
  <c r="BF949" i="14"/>
  <c r="BF787" i="14"/>
  <c r="BF788" i="14"/>
  <c r="BF956" i="14"/>
  <c r="BF823" i="14"/>
  <c r="BF2039" i="14"/>
  <c r="BF886" i="14"/>
  <c r="BF801" i="14"/>
  <c r="BF887" i="14"/>
  <c r="BF888" i="14"/>
  <c r="BF889" i="14"/>
  <c r="BF890" i="14"/>
  <c r="BF789" i="14"/>
  <c r="BF891" i="14"/>
  <c r="BF957" i="14"/>
  <c r="BF18" i="14"/>
  <c r="BF747" i="14"/>
  <c r="BF892" i="14"/>
  <c r="BF893" i="14"/>
  <c r="BF2054" i="14"/>
  <c r="BF19" i="14"/>
  <c r="BF20" i="14"/>
  <c r="BF21" i="14"/>
  <c r="BF946" i="14"/>
  <c r="BF894" i="14"/>
  <c r="BF895" i="14"/>
  <c r="BF2075" i="14"/>
  <c r="BF2076" i="14"/>
  <c r="BF896" i="14"/>
  <c r="BF897" i="14"/>
  <c r="BF798" i="14"/>
  <c r="BF2077" i="14"/>
  <c r="BF2008" i="14"/>
  <c r="BF2028" i="14"/>
  <c r="BF2029" i="14"/>
  <c r="BF879" i="14"/>
  <c r="BF880" i="14"/>
  <c r="BF2030" i="14"/>
  <c r="BF2031" i="14"/>
  <c r="BF975" i="14"/>
  <c r="BF1950" i="14"/>
  <c r="BF1951" i="14"/>
  <c r="BF1952" i="14"/>
  <c r="BF1953" i="14"/>
  <c r="BF2057" i="14"/>
  <c r="BF2058" i="14"/>
  <c r="BF827" i="14"/>
  <c r="BF736" i="14"/>
  <c r="BF737" i="14"/>
  <c r="BF738" i="14"/>
  <c r="BF739" i="14"/>
  <c r="BF740" i="14"/>
  <c r="BF741" i="14"/>
  <c r="BF742" i="14"/>
  <c r="BF743" i="14"/>
  <c r="BF2013" i="14"/>
  <c r="BF1991" i="14"/>
  <c r="BF795" i="14"/>
  <c r="BF2099" i="14"/>
  <c r="BF2100" i="14"/>
  <c r="BF796" i="14"/>
  <c r="BF2078" i="14"/>
  <c r="BF2067" i="14"/>
  <c r="BF2068" i="14"/>
  <c r="BF2011" i="14"/>
  <c r="BF16" i="14"/>
  <c r="BF22" i="14"/>
  <c r="BF874" i="14"/>
  <c r="BF2098" i="14"/>
  <c r="BF2048" i="14"/>
  <c r="BF2049" i="14"/>
  <c r="BF972" i="14"/>
  <c r="BF821" i="14"/>
  <c r="BF2097" i="14"/>
  <c r="BF744" i="14"/>
  <c r="BF23" i="14"/>
  <c r="BF2040" i="14"/>
  <c r="BF748" i="14"/>
  <c r="BF934" i="14"/>
  <c r="BF2023" i="14"/>
  <c r="BF793" i="14"/>
  <c r="BF967" i="14"/>
  <c r="BF790" i="14"/>
  <c r="BF2017" i="14"/>
  <c r="BF955" i="14"/>
  <c r="BF4" i="14"/>
  <c r="BF869" i="14"/>
  <c r="BF830" i="14"/>
  <c r="BF2083" i="14"/>
  <c r="BF2050" i="14"/>
  <c r="BF1957" i="14"/>
  <c r="BF959" i="14"/>
  <c r="BF769" i="14"/>
  <c r="BF854" i="14"/>
  <c r="BF864" i="14"/>
  <c r="BF799" i="14"/>
  <c r="BF791" i="14"/>
  <c r="BF24" i="14"/>
  <c r="BF963" i="14"/>
  <c r="BF873" i="14"/>
  <c r="BF1987" i="14"/>
  <c r="BF770" i="14"/>
  <c r="BF2024" i="14"/>
  <c r="BF884" i="14"/>
  <c r="BF2" i="14"/>
  <c r="BF915" i="14"/>
  <c r="BF945" i="14"/>
  <c r="BF2009" i="14"/>
  <c r="BF942" i="14"/>
  <c r="BF2025" i="14"/>
  <c r="BF855" i="14"/>
  <c r="BF2003" i="14"/>
  <c r="BF1998" i="14"/>
  <c r="BF797" i="14"/>
  <c r="BF885" i="14"/>
  <c r="BF817" i="14"/>
  <c r="BF2014" i="14"/>
  <c r="BF771" i="14"/>
  <c r="BF810" i="14"/>
  <c r="BF833" i="14"/>
  <c r="BF2055" i="14"/>
  <c r="BF856" i="14"/>
  <c r="BF1994" i="14"/>
  <c r="BF976" i="14"/>
  <c r="BF824" i="14"/>
  <c r="BF971" i="14"/>
  <c r="BF831" i="14"/>
  <c r="BF2065" i="14"/>
  <c r="BF2056" i="14"/>
  <c r="BF772" i="14"/>
  <c r="BF773" i="14"/>
  <c r="BF865" i="14"/>
  <c r="BF2026" i="14"/>
  <c r="BF811" i="14"/>
  <c r="BF857" i="14"/>
  <c r="BF818" i="14"/>
  <c r="BF774" i="14"/>
  <c r="BF775" i="14"/>
  <c r="BF776" i="14"/>
  <c r="BF935" i="14"/>
  <c r="BF2088" i="14"/>
  <c r="BF2004" i="14"/>
  <c r="BF2007" i="14"/>
  <c r="BF2059" i="14"/>
  <c r="BF777" i="14"/>
  <c r="BF968" i="14"/>
  <c r="BF11" i="14"/>
  <c r="BF916" i="14"/>
  <c r="BF1992" i="14"/>
  <c r="BF948" i="14"/>
  <c r="BF812" i="14"/>
  <c r="BF832" i="14"/>
  <c r="BF898" i="14"/>
  <c r="BF941" i="14"/>
  <c r="BF872" i="14"/>
  <c r="BF778" i="14"/>
  <c r="BF2081" i="14"/>
  <c r="BF1988" i="14"/>
  <c r="BF1999" i="14"/>
  <c r="BF969" i="14"/>
  <c r="BF1947" i="14"/>
  <c r="BF802" i="14"/>
  <c r="BF813" i="14"/>
  <c r="BF936" i="14"/>
  <c r="BF25" i="14"/>
  <c r="BF26" i="14"/>
  <c r="BF1959" i="14"/>
  <c r="BF2010" i="14"/>
  <c r="BF950" i="14"/>
  <c r="BF779" i="14"/>
  <c r="BF951" i="14"/>
  <c r="BF794" i="14"/>
  <c r="BF878" i="14"/>
  <c r="BF2066" i="14"/>
  <c r="BF866" i="14"/>
  <c r="BF816" i="14"/>
  <c r="BF2053" i="14"/>
  <c r="BF876" i="14"/>
  <c r="BF2051" i="14"/>
  <c r="BF2034" i="14"/>
  <c r="BF974" i="14"/>
  <c r="BF858" i="14"/>
  <c r="BF870" i="14"/>
  <c r="BF937" i="14"/>
  <c r="BF938" i="14"/>
  <c r="BF859" i="14"/>
  <c r="BF2012" i="14"/>
  <c r="BF2018" i="14"/>
  <c r="BF877" i="14"/>
  <c r="BF860" i="14"/>
  <c r="BF2087" i="14"/>
  <c r="BF947" i="14"/>
  <c r="BF939" i="14"/>
  <c r="BF943" i="14"/>
  <c r="BF871" i="14"/>
  <c r="BF1956" i="14"/>
  <c r="BF1989" i="14"/>
  <c r="BF15" i="14"/>
  <c r="BF745" i="14"/>
  <c r="BF881" i="14"/>
  <c r="BF899" i="14"/>
  <c r="BF2032" i="14"/>
  <c r="BF901" i="14"/>
  <c r="BF1993" i="14"/>
  <c r="BF2027" i="14"/>
  <c r="BF917" i="14"/>
  <c r="BF12" i="14"/>
  <c r="BF5" i="14"/>
  <c r="BF1948" i="14"/>
  <c r="BF27" i="14"/>
  <c r="BF792" i="14"/>
  <c r="BF826" i="14"/>
  <c r="BF905" i="14"/>
  <c r="BF2000" i="14"/>
  <c r="BF944" i="14"/>
  <c r="BF861" i="14"/>
  <c r="BF828" i="14"/>
  <c r="BF814" i="14"/>
  <c r="BF815" i="14"/>
  <c r="BF2005" i="14"/>
  <c r="BF960" i="14"/>
  <c r="BF2092" i="14"/>
  <c r="BF2085" i="14"/>
  <c r="BF732" i="14"/>
  <c r="BF2079" i="14"/>
  <c r="BF800" i="14"/>
  <c r="BF2086" i="14"/>
  <c r="BF2052" i="14"/>
  <c r="BF862" i="14"/>
  <c r="BF780" i="14"/>
  <c r="BF2002" i="14"/>
  <c r="BF1949" i="14"/>
  <c r="BF746" i="14"/>
  <c r="BF973" i="14"/>
  <c r="BF819" i="14"/>
  <c r="BF958" i="14"/>
  <c r="BF2091" i="14"/>
  <c r="BF964" i="14"/>
  <c r="BF2080" i="14"/>
  <c r="BF863" i="14"/>
  <c r="BF900" i="14"/>
  <c r="BG1505" i="14"/>
  <c r="BG1664" i="14"/>
  <c r="BG618" i="14"/>
  <c r="BG619" i="14"/>
  <c r="BG620" i="14"/>
  <c r="BG621" i="14"/>
  <c r="BG1733" i="14"/>
  <c r="BG1734" i="14"/>
  <c r="BG1718" i="14"/>
  <c r="BG101" i="14"/>
  <c r="BG1913" i="14"/>
  <c r="BG1914" i="14"/>
  <c r="BG1915" i="14"/>
  <c r="BG1916" i="14"/>
  <c r="BG1666" i="14"/>
  <c r="BG570" i="14"/>
  <c r="BG571" i="14"/>
  <c r="BG572" i="14"/>
  <c r="BG1742" i="14"/>
  <c r="BG1917" i="14"/>
  <c r="BG1918" i="14"/>
  <c r="BG1919" i="14"/>
  <c r="BG1920" i="14"/>
  <c r="BG1921" i="14"/>
  <c r="BG1922" i="14"/>
  <c r="BG1923" i="14"/>
  <c r="BG1924" i="14"/>
  <c r="BG1925" i="14"/>
  <c r="BG1926" i="14"/>
  <c r="BG1927" i="14"/>
  <c r="BG1928" i="14"/>
  <c r="BG1929" i="14"/>
  <c r="BG1930" i="14"/>
  <c r="BG1931" i="14"/>
  <c r="BG359" i="14"/>
  <c r="BG1420" i="14"/>
  <c r="BG1421" i="14"/>
  <c r="BG1422" i="14"/>
  <c r="BG1423" i="14"/>
  <c r="BG1954" i="14"/>
  <c r="BG820" i="14"/>
  <c r="BG952" i="14"/>
  <c r="BG953" i="14"/>
  <c r="BG954" i="14"/>
  <c r="BG1424" i="14"/>
  <c r="BG1425" i="14"/>
  <c r="BG1426" i="14"/>
  <c r="BG1427" i="14"/>
  <c r="BG1428" i="14"/>
  <c r="BG1429" i="14"/>
  <c r="BG1430" i="14"/>
  <c r="BG1431" i="14"/>
  <c r="BG1432" i="14"/>
  <c r="BG1433" i="14"/>
  <c r="BG1434" i="14"/>
  <c r="BG1435" i="14"/>
  <c r="BG1436" i="14"/>
  <c r="BG1437" i="14"/>
  <c r="BG1438" i="14"/>
  <c r="BG1932" i="14"/>
  <c r="BG1910" i="14"/>
  <c r="BG1911" i="14"/>
  <c r="BG146" i="14"/>
  <c r="BG147" i="14"/>
  <c r="BG1634" i="14"/>
  <c r="BG1635" i="14"/>
  <c r="BG1600" i="14"/>
  <c r="BG1601" i="14"/>
  <c r="BG1439" i="14"/>
  <c r="BG1440" i="14"/>
  <c r="BG1441" i="14"/>
  <c r="BG1041" i="14"/>
  <c r="BG1042" i="14"/>
  <c r="BG1043" i="14"/>
  <c r="BG1044" i="14"/>
  <c r="BG1045" i="14"/>
  <c r="BG1046" i="14"/>
  <c r="BG1047" i="14"/>
  <c r="BG1048" i="14"/>
  <c r="BG1049" i="14"/>
  <c r="BG1050" i="14"/>
  <c r="BG1051" i="14"/>
  <c r="BG1052" i="14"/>
  <c r="BG148" i="14"/>
  <c r="BG1892" i="14"/>
  <c r="BG1893" i="14"/>
  <c r="BG1894" i="14"/>
  <c r="BG239" i="14"/>
  <c r="BG1053" i="14"/>
  <c r="BG1054" i="14"/>
  <c r="BG1055" i="14"/>
  <c r="BG1056" i="14"/>
  <c r="BG1057" i="14"/>
  <c r="BG1058" i="14"/>
  <c r="BG1059" i="14"/>
  <c r="BG1060" i="14"/>
  <c r="BG1061" i="14"/>
  <c r="BG1062" i="14"/>
  <c r="BG131" i="14"/>
  <c r="BG262" i="14"/>
  <c r="BG1942" i="14"/>
  <c r="BG1943" i="14"/>
  <c r="BG1944" i="14"/>
  <c r="BG1063" i="14"/>
  <c r="BG1064" i="14"/>
  <c r="BG1065" i="14"/>
  <c r="BG1066" i="14"/>
  <c r="BG1067" i="14"/>
  <c r="BG1068" i="14"/>
  <c r="BG1069" i="14"/>
  <c r="BG1070" i="14"/>
  <c r="BG1071" i="14"/>
  <c r="BG1072" i="14"/>
  <c r="BG1945" i="14"/>
  <c r="BG243" i="14"/>
  <c r="BG1807" i="14"/>
  <c r="BG1808" i="14"/>
  <c r="BG1610" i="14"/>
  <c r="BG1651" i="14"/>
  <c r="BG559" i="14"/>
  <c r="BG555" i="14"/>
  <c r="BG556" i="14"/>
  <c r="BG1809" i="14"/>
  <c r="BG1810" i="14"/>
  <c r="BG28" i="14"/>
  <c r="BG170" i="14"/>
  <c r="BG1827" i="14"/>
  <c r="BG557" i="14"/>
  <c r="BG558" i="14"/>
  <c r="BG1673" i="14"/>
  <c r="BG1674" i="14"/>
  <c r="BG1675" i="14"/>
  <c r="BG1073" i="14"/>
  <c r="BG1074" i="14"/>
  <c r="BG1075" i="14"/>
  <c r="BG1076" i="14"/>
  <c r="BG1077" i="14"/>
  <c r="BG1676" i="14"/>
  <c r="BG1677" i="14"/>
  <c r="BG1647" i="14"/>
  <c r="BG1466" i="14"/>
  <c r="BG625" i="14"/>
  <c r="BG1078" i="14"/>
  <c r="BG1079" i="14"/>
  <c r="BG1080" i="14"/>
  <c r="BG1081" i="14"/>
  <c r="BG1082" i="14"/>
  <c r="BG1579" i="14"/>
  <c r="BG590" i="14"/>
  <c r="BG1652" i="14"/>
  <c r="BG591" i="14"/>
  <c r="BG1737" i="14"/>
  <c r="BG226" i="14"/>
  <c r="BG257" i="14"/>
  <c r="BG258" i="14"/>
  <c r="BG121" i="14"/>
  <c r="BG207" i="14"/>
  <c r="BG1678" i="14"/>
  <c r="BG1740" i="14"/>
  <c r="BG561" i="14"/>
  <c r="BG562" i="14"/>
  <c r="BG600" i="14"/>
  <c r="BG1083" i="14"/>
  <c r="BG1084" i="14"/>
  <c r="BG1085" i="14"/>
  <c r="BG1086" i="14"/>
  <c r="BG1087" i="14"/>
  <c r="BG539" i="14"/>
  <c r="BG540" i="14"/>
  <c r="BG541" i="14"/>
  <c r="BG1521" i="14"/>
  <c r="BG1522" i="14"/>
  <c r="BG1933" i="14"/>
  <c r="BG134" i="14"/>
  <c r="BG110" i="14"/>
  <c r="BG1766" i="14"/>
  <c r="BG1767" i="14"/>
  <c r="BG1523" i="14"/>
  <c r="BG1524" i="14"/>
  <c r="BG1525" i="14"/>
  <c r="BG1693" i="14"/>
  <c r="BG1474" i="14"/>
  <c r="BG1088" i="14"/>
  <c r="BG1089" i="14"/>
  <c r="BG1090" i="14"/>
  <c r="BG1091" i="14"/>
  <c r="BG1092" i="14"/>
  <c r="BG1475" i="14"/>
  <c r="BG1476" i="14"/>
  <c r="BG1477" i="14"/>
  <c r="BG1478" i="14"/>
  <c r="BG1613" i="14"/>
  <c r="BG1614" i="14"/>
  <c r="BG1457" i="14"/>
  <c r="BG1458" i="14"/>
  <c r="BG1459" i="14"/>
  <c r="BG1460" i="14"/>
  <c r="BG1461" i="14"/>
  <c r="BG1462" i="14"/>
  <c r="BG1463" i="14"/>
  <c r="BG1464" i="14"/>
  <c r="BG1612" i="14"/>
  <c r="BG1813" i="14"/>
  <c r="BG1814" i="14"/>
  <c r="BG1790" i="14"/>
  <c r="BG1791" i="14"/>
  <c r="BG288" i="14"/>
  <c r="BG1093" i="14"/>
  <c r="BG1094" i="14"/>
  <c r="BG1095" i="14"/>
  <c r="BG1096" i="14"/>
  <c r="BG1097" i="14"/>
  <c r="BG1098" i="14"/>
  <c r="BG1099" i="14"/>
  <c r="BG1100" i="14"/>
  <c r="BG1101" i="14"/>
  <c r="BG1102" i="14"/>
  <c r="BG1792" i="14"/>
  <c r="BG1806" i="14"/>
  <c r="BG1793" i="14"/>
  <c r="BG1815" i="14"/>
  <c r="BG1794" i="14"/>
  <c r="BG1103" i="14"/>
  <c r="BG1104" i="14"/>
  <c r="BG1105" i="14"/>
  <c r="BG1106" i="14"/>
  <c r="BG1107" i="14"/>
  <c r="BG1108" i="14"/>
  <c r="BG1109" i="14"/>
  <c r="BG1110" i="14"/>
  <c r="BG1111" i="14"/>
  <c r="BG1112" i="14"/>
  <c r="BG1816" i="14"/>
  <c r="BG1782" i="14"/>
  <c r="BG267" i="14"/>
  <c r="BG59" i="14"/>
  <c r="BG1848" i="14"/>
  <c r="BG1113" i="14"/>
  <c r="BG1114" i="14"/>
  <c r="BG1115" i="14"/>
  <c r="BG1116" i="14"/>
  <c r="BG1117" i="14"/>
  <c r="BG1649" i="14"/>
  <c r="BG582" i="14"/>
  <c r="BG583" i="14"/>
  <c r="BG584" i="14"/>
  <c r="BG692" i="14"/>
  <c r="BG1118" i="14"/>
  <c r="BG1119" i="14"/>
  <c r="BG1120" i="14"/>
  <c r="BG1121" i="14"/>
  <c r="BG1122" i="14"/>
  <c r="BG1123" i="14"/>
  <c r="BG1124" i="14"/>
  <c r="BG1125" i="14"/>
  <c r="BG1126" i="14"/>
  <c r="BG1127" i="14"/>
  <c r="BG1849" i="14"/>
  <c r="BG1850" i="14"/>
  <c r="BG1851" i="14"/>
  <c r="BG1852" i="14"/>
  <c r="BG1853" i="14"/>
  <c r="BG1128" i="14"/>
  <c r="BG1129" i="14"/>
  <c r="BG1130" i="14"/>
  <c r="BG1131" i="14"/>
  <c r="BG1132" i="14"/>
  <c r="BG1854" i="14"/>
  <c r="BG1855" i="14"/>
  <c r="BG1856" i="14"/>
  <c r="BG1857" i="14"/>
  <c r="BG1858" i="14"/>
  <c r="BG599" i="14"/>
  <c r="BG586" i="14"/>
  <c r="BG643" i="14"/>
  <c r="BG630" i="14"/>
  <c r="BG597" i="14"/>
  <c r="BG1404" i="14"/>
  <c r="BG1405" i="14"/>
  <c r="BG339" i="14"/>
  <c r="BG340" i="14"/>
  <c r="BG1039" i="14"/>
  <c r="BG247" i="14"/>
  <c r="BG1859" i="14"/>
  <c r="BG1860" i="14"/>
  <c r="BG236" i="14"/>
  <c r="BG237" i="14"/>
  <c r="BG1591" i="14"/>
  <c r="BG1592" i="14"/>
  <c r="BG1593" i="14"/>
  <c r="BG546" i="14"/>
  <c r="BG547" i="14"/>
  <c r="BG1861" i="14"/>
  <c r="BG238" i="14"/>
  <c r="BG1862" i="14"/>
  <c r="BG194" i="14"/>
  <c r="BG195" i="14"/>
  <c r="BG196" i="14"/>
  <c r="BG188" i="14"/>
  <c r="BG189" i="14"/>
  <c r="BG83" i="14"/>
  <c r="BG1776" i="14"/>
  <c r="BG1636" i="14"/>
  <c r="BG1637" i="14"/>
  <c r="BG565" i="14"/>
  <c r="BG566" i="14"/>
  <c r="BG567" i="14"/>
  <c r="BG177" i="14"/>
  <c r="BG270" i="14"/>
  <c r="BG271" i="14"/>
  <c r="BG272" i="14"/>
  <c r="BG273" i="14"/>
  <c r="BG1412" i="14"/>
  <c r="BG1035" i="14"/>
  <c r="BG1377" i="14"/>
  <c r="BG2101" i="14"/>
  <c r="BG536" i="14"/>
  <c r="BG1698" i="14"/>
  <c r="BG1699" i="14"/>
  <c r="BG1700" i="14"/>
  <c r="BG1701" i="14"/>
  <c r="BG274" i="14"/>
  <c r="BG275" i="14"/>
  <c r="BG276" i="14"/>
  <c r="BG277" i="14"/>
  <c r="BG278" i="14"/>
  <c r="BG2102" i="14"/>
  <c r="BG2103" i="14"/>
  <c r="BG2104" i="14"/>
  <c r="BG2105" i="14"/>
  <c r="BG2106" i="14"/>
  <c r="BG1702" i="14"/>
  <c r="BG1703" i="14"/>
  <c r="BG1704" i="14"/>
  <c r="BG1705" i="14"/>
  <c r="BG1706" i="14"/>
  <c r="BG2107" i="14"/>
  <c r="BG1408" i="14"/>
  <c r="BG2108" i="14"/>
  <c r="BG2109" i="14"/>
  <c r="BG2110" i="14"/>
  <c r="BG279" i="14"/>
  <c r="BG280" i="14"/>
  <c r="BG281" i="14"/>
  <c r="BG282" i="14"/>
  <c r="BG53" i="14"/>
  <c r="BG2111" i="14"/>
  <c r="BG2112" i="14"/>
  <c r="BG2113" i="14"/>
  <c r="BG2114" i="14"/>
  <c r="BG2115" i="14"/>
  <c r="BG1707" i="14"/>
  <c r="BG1708" i="14"/>
  <c r="BG1709" i="14"/>
  <c r="BG1710" i="14"/>
  <c r="BG717" i="14"/>
  <c r="BG2116" i="14"/>
  <c r="BG2117" i="14"/>
  <c r="BG2118" i="14"/>
  <c r="BG2119" i="14"/>
  <c r="BG2120" i="14"/>
  <c r="BG2121" i="14"/>
  <c r="BG2122" i="14"/>
  <c r="BG2123" i="14"/>
  <c r="BG2124" i="14"/>
  <c r="BG2125" i="14"/>
  <c r="BG718" i="14"/>
  <c r="BG719" i="14"/>
  <c r="BG720" i="14"/>
  <c r="BG721" i="14"/>
  <c r="BG722" i="14"/>
  <c r="BG2126" i="14"/>
  <c r="BG2127" i="14"/>
  <c r="BG2128" i="14"/>
  <c r="BG2129" i="14"/>
  <c r="BG2130" i="14"/>
  <c r="BG1781" i="14"/>
  <c r="BG123" i="14"/>
  <c r="BG173" i="14"/>
  <c r="BG1935" i="14"/>
  <c r="BG1936" i="14"/>
  <c r="BG568" i="14"/>
  <c r="BG569" i="14"/>
  <c r="BG723" i="14"/>
  <c r="BG724" i="14"/>
  <c r="BG725" i="14"/>
  <c r="BG66" i="14"/>
  <c r="BG75" i="14"/>
  <c r="BG1937" i="14"/>
  <c r="BG1884" i="14"/>
  <c r="BG1885" i="14"/>
  <c r="BG1712" i="14"/>
  <c r="BG1655" i="14"/>
  <c r="BG1656" i="14"/>
  <c r="BG608" i="14"/>
  <c r="BG634" i="14"/>
  <c r="BG2131" i="14"/>
  <c r="BG2132" i="14"/>
  <c r="BG1235" i="14"/>
  <c r="BG1236" i="14"/>
  <c r="BG1410" i="14"/>
  <c r="BG1886" i="14"/>
  <c r="BG1887" i="14"/>
  <c r="BG232" i="14"/>
  <c r="BG233" i="14"/>
  <c r="BG36" i="14"/>
  <c r="BG1768" i="14"/>
  <c r="BG1888" i="14"/>
  <c r="BG1889" i="14"/>
  <c r="BG37" i="14"/>
  <c r="BG1890" i="14"/>
  <c r="BG1657" i="14"/>
  <c r="BG1658" i="14"/>
  <c r="BG635" i="14"/>
  <c r="BG609" i="14"/>
  <c r="BG1498" i="14"/>
  <c r="BG1891" i="14"/>
  <c r="BG1820" i="14"/>
  <c r="BG1821" i="14"/>
  <c r="BG88" i="14"/>
  <c r="BG38" i="14"/>
  <c r="BG1384" i="14"/>
  <c r="BG1385" i="14"/>
  <c r="BG528" i="14"/>
  <c r="BG529" i="14"/>
  <c r="BG1155" i="14"/>
  <c r="BG1156" i="14"/>
  <c r="BG1157" i="14"/>
  <c r="BG1158" i="14"/>
  <c r="BG1159" i="14"/>
  <c r="BG1160" i="14"/>
  <c r="BG1822" i="14"/>
  <c r="BG89" i="14"/>
  <c r="BG1758" i="14"/>
  <c r="BG1759" i="14"/>
  <c r="BG118" i="14"/>
  <c r="BG1161" i="14"/>
  <c r="BG1162" i="14"/>
  <c r="BG1163" i="14"/>
  <c r="BG1164" i="14"/>
  <c r="BG1165" i="14"/>
  <c r="BG1166" i="14"/>
  <c r="BG1167" i="14"/>
  <c r="BG1168" i="14"/>
  <c r="BG1169" i="14"/>
  <c r="BG1170" i="14"/>
  <c r="BG1499" i="14"/>
  <c r="BG552" i="14"/>
  <c r="BG553" i="14"/>
  <c r="BG1661" i="14"/>
  <c r="BG1470" i="14"/>
  <c r="BG1171" i="14"/>
  <c r="BG1172" i="14"/>
  <c r="BG1173" i="14"/>
  <c r="BG1174" i="14"/>
  <c r="BG1175" i="14"/>
  <c r="BG1176" i="14"/>
  <c r="BG1177" i="14"/>
  <c r="BG1178" i="14"/>
  <c r="BG1179" i="14"/>
  <c r="BG1180" i="14"/>
  <c r="BG1181" i="14"/>
  <c r="BG1182" i="14"/>
  <c r="BG1183" i="14"/>
  <c r="BG1184" i="14"/>
  <c r="BG1185" i="14"/>
  <c r="BG212" i="14"/>
  <c r="BG180" i="14"/>
  <c r="BG1866" i="14"/>
  <c r="BG231" i="14"/>
  <c r="BG141" i="14"/>
  <c r="BG1186" i="14"/>
  <c r="BG1187" i="14"/>
  <c r="BG1188" i="14"/>
  <c r="BG1189" i="14"/>
  <c r="BG1190" i="14"/>
  <c r="BG1471" i="14"/>
  <c r="BG1741" i="14"/>
  <c r="BG1744" i="14"/>
  <c r="BG1468" i="14"/>
  <c r="BG1519" i="14"/>
  <c r="BG1191" i="14"/>
  <c r="BG1192" i="14"/>
  <c r="BG1193" i="14"/>
  <c r="BG1194" i="14"/>
  <c r="BG1195" i="14"/>
  <c r="BG1196" i="14"/>
  <c r="BG1197" i="14"/>
  <c r="BG1198" i="14"/>
  <c r="BG1199" i="14"/>
  <c r="BG1200" i="14"/>
  <c r="BG1201" i="14"/>
  <c r="BG1202" i="14"/>
  <c r="BG1203" i="14"/>
  <c r="BG1204" i="14"/>
  <c r="BG1205" i="14"/>
  <c r="BG1206" i="14"/>
  <c r="BG1207" i="14"/>
  <c r="BG1208" i="14"/>
  <c r="BG1209" i="14"/>
  <c r="BG1210" i="14"/>
  <c r="BG142" i="14"/>
  <c r="BG1760" i="14"/>
  <c r="BG1908" i="14"/>
  <c r="BG1868" i="14"/>
  <c r="BG1869" i="14"/>
  <c r="BG1520" i="14"/>
  <c r="BG1730" i="14"/>
  <c r="BG1682" i="14"/>
  <c r="BG690" i="14"/>
  <c r="BG1687" i="14"/>
  <c r="BG1211" i="14"/>
  <c r="BG1212" i="14"/>
  <c r="BG1213" i="14"/>
  <c r="BG1214" i="14"/>
  <c r="BG1215" i="14"/>
  <c r="BG1216" i="14"/>
  <c r="BG1217" i="14"/>
  <c r="BG1218" i="14"/>
  <c r="BG1219" i="14"/>
  <c r="BG1220" i="14"/>
  <c r="BG1870" i="14"/>
  <c r="BG1871" i="14"/>
  <c r="BG1872" i="14"/>
  <c r="BG1819" i="14"/>
  <c r="BG1873" i="14"/>
  <c r="BG1688" i="14"/>
  <c r="BG645" i="14"/>
  <c r="BG709" i="14"/>
  <c r="BG710" i="14"/>
  <c r="BG711" i="14"/>
  <c r="BG1874" i="14"/>
  <c r="BG1875" i="14"/>
  <c r="BG1761" i="14"/>
  <c r="BG1762" i="14"/>
  <c r="BG143" i="14"/>
  <c r="BG1689" i="14"/>
  <c r="BG1690" i="14"/>
  <c r="BG1696" i="14"/>
  <c r="BG646" i="14"/>
  <c r="BG1714" i="14"/>
  <c r="BG144" i="14"/>
  <c r="BG79" i="14"/>
  <c r="BG176" i="14"/>
  <c r="BG108" i="14"/>
  <c r="BG51" i="14"/>
  <c r="BG1221" i="14"/>
  <c r="BG1258" i="14"/>
  <c r="BG364" i="14"/>
  <c r="BG365" i="14"/>
  <c r="BG315" i="14"/>
  <c r="BG234" i="14"/>
  <c r="BG235" i="14"/>
  <c r="BG1834" i="14"/>
  <c r="BG1835" i="14"/>
  <c r="BG100" i="14"/>
  <c r="BG1609" i="14"/>
  <c r="BG1571" i="14"/>
  <c r="BG1628" i="14"/>
  <c r="BG712" i="14"/>
  <c r="BG713" i="14"/>
  <c r="BG1318" i="14"/>
  <c r="BG530" i="14"/>
  <c r="BG1259" i="14"/>
  <c r="BG1260" i="14"/>
  <c r="BG337" i="14"/>
  <c r="BG1836" i="14"/>
  <c r="BG1837" i="14"/>
  <c r="BG1838" i="14"/>
  <c r="BG1839" i="14"/>
  <c r="BG1840" i="14"/>
  <c r="BG1367" i="14"/>
  <c r="BG1368" i="14"/>
  <c r="BG1369" i="14"/>
  <c r="BG479" i="14"/>
  <c r="BG480" i="14"/>
  <c r="BG1486" i="14"/>
  <c r="BG714" i="14"/>
  <c r="BG1526" i="14"/>
  <c r="BG1527" i="14"/>
  <c r="BG647" i="14"/>
  <c r="BG648" i="14"/>
  <c r="BG649" i="14"/>
  <c r="BG1528" i="14"/>
  <c r="BG1529" i="14"/>
  <c r="BG1487" i="14"/>
  <c r="BG1841" i="14"/>
  <c r="BG152" i="14"/>
  <c r="BG153" i="14"/>
  <c r="BG154" i="14"/>
  <c r="BG178" i="14"/>
  <c r="BG56" i="14"/>
  <c r="BG155" i="14"/>
  <c r="BG156" i="14"/>
  <c r="BG157" i="14"/>
  <c r="BG158" i="14"/>
  <c r="BG481" i="14"/>
  <c r="BG1038" i="14"/>
  <c r="BG334" i="14"/>
  <c r="BG335" i="14"/>
  <c r="BG360" i="14"/>
  <c r="BG2164" i="14"/>
  <c r="BG2165" i="14"/>
  <c r="BG2166" i="14"/>
  <c r="BH2166" i="14" s="1"/>
  <c r="BG2167" i="14"/>
  <c r="BG2168" i="14"/>
  <c r="BG615" i="14"/>
  <c r="BG1572" i="14"/>
  <c r="BG1573" i="14"/>
  <c r="BG1530" i="14"/>
  <c r="BG1531" i="14"/>
  <c r="BG2169" i="14"/>
  <c r="BH2169" i="14" s="1"/>
  <c r="BG2170" i="14"/>
  <c r="BG2171" i="14"/>
  <c r="BG2172" i="14"/>
  <c r="BG2173" i="14"/>
  <c r="BG1798" i="14"/>
  <c r="BG1799" i="14"/>
  <c r="BG1800" i="14"/>
  <c r="BG1801" i="14"/>
  <c r="BH1801" i="14" s="1"/>
  <c r="BG112" i="14"/>
  <c r="BG1532" i="14"/>
  <c r="BG1533" i="14"/>
  <c r="BG1574" i="14"/>
  <c r="BG1488" i="14"/>
  <c r="BG1644" i="14"/>
  <c r="BG2174" i="14"/>
  <c r="BG2175" i="14"/>
  <c r="BH2175" i="14" s="1"/>
  <c r="BG2176" i="14"/>
  <c r="BG2177" i="14"/>
  <c r="BG2190" i="14"/>
  <c r="BG192" i="14"/>
  <c r="BG1842" i="14"/>
  <c r="BG1843" i="14"/>
  <c r="BG1844" i="14"/>
  <c r="BG1845" i="14"/>
  <c r="BH1845" i="14" s="1"/>
  <c r="BG1542" i="14"/>
  <c r="BG1543" i="14"/>
  <c r="BG1489" i="14"/>
  <c r="BG1490" i="14"/>
  <c r="BG1484" i="14"/>
  <c r="BG1544" i="14"/>
  <c r="BG1545" i="14"/>
  <c r="BG1546" i="14"/>
  <c r="BH1546" i="14" s="1"/>
  <c r="BG1547" i="14"/>
  <c r="BG1548" i="14"/>
  <c r="BG1549" i="14"/>
  <c r="BG1534" i="14"/>
  <c r="BG1535" i="14"/>
  <c r="BG1536" i="14"/>
  <c r="BG549" i="14"/>
  <c r="BG2191" i="14"/>
  <c r="BH2191" i="14" s="1"/>
  <c r="BG329" i="14"/>
  <c r="BG330" i="14"/>
  <c r="BG368" i="14"/>
  <c r="BG369" i="14"/>
  <c r="BG159" i="14"/>
  <c r="BG96" i="14"/>
  <c r="BG135" i="14"/>
  <c r="BG246" i="14"/>
  <c r="BH246" i="14" s="1"/>
  <c r="BG73" i="14"/>
  <c r="BG2084" i="14"/>
  <c r="BG781" i="14"/>
  <c r="BG908" i="14"/>
  <c r="BG782" i="14"/>
  <c r="BG909" i="14"/>
  <c r="BG910" i="14"/>
  <c r="BG911" i="14"/>
  <c r="BH911" i="14" s="1"/>
  <c r="BG912" i="14"/>
  <c r="BG913" i="14"/>
  <c r="BG914" i="14"/>
  <c r="BG50" i="14"/>
  <c r="BG60" i="14"/>
  <c r="BG1879" i="14"/>
  <c r="BG84" i="14"/>
  <c r="BG85" i="14"/>
  <c r="BH85" i="14" s="1"/>
  <c r="BG1275" i="14"/>
  <c r="BG1276" i="14"/>
  <c r="BG1277" i="14"/>
  <c r="BG1278" i="14"/>
  <c r="BG1279" i="14"/>
  <c r="BG1280" i="14"/>
  <c r="BG1281" i="14"/>
  <c r="BG1282" i="14"/>
  <c r="BH1282" i="14" s="1"/>
  <c r="BG1283" i="14"/>
  <c r="BG1284" i="14"/>
  <c r="BG550" i="14"/>
  <c r="BG1550" i="14"/>
  <c r="BG1551" i="14"/>
  <c r="BG1552" i="14"/>
  <c r="BG1553" i="14"/>
  <c r="BG1554" i="14"/>
  <c r="BH1554" i="14" s="1"/>
  <c r="BG1537" i="14"/>
  <c r="BG1538" i="14"/>
  <c r="BG1539" i="14"/>
  <c r="BG1491" i="14"/>
  <c r="BG512" i="14"/>
  <c r="BG513" i="14"/>
  <c r="BG514" i="14"/>
  <c r="BG515" i="14"/>
  <c r="BH515" i="14" s="1"/>
  <c r="BG516" i="14"/>
  <c r="BG1492" i="14"/>
  <c r="BG1493" i="14"/>
  <c r="BG1494" i="14"/>
  <c r="BG687" i="14"/>
  <c r="BG1472" i="14"/>
  <c r="BG86" i="14"/>
  <c r="BG1831" i="14"/>
  <c r="BH1831" i="14" s="1"/>
  <c r="BG103" i="14"/>
  <c r="BG52" i="14"/>
  <c r="BG95" i="14"/>
  <c r="BG1748" i="14"/>
  <c r="BG1749" i="14"/>
  <c r="BG1750" i="14"/>
  <c r="BG1751" i="14"/>
  <c r="BG1752" i="14"/>
  <c r="BH1752" i="14" s="1"/>
  <c r="BG1753" i="14"/>
  <c r="BG1264" i="14"/>
  <c r="BG491" i="14"/>
  <c r="BG492" i="14"/>
  <c r="BG493" i="14"/>
  <c r="BG494" i="14"/>
  <c r="BG495" i="14"/>
  <c r="BG496" i="14"/>
  <c r="BH496" i="14" s="1"/>
  <c r="BG497" i="14"/>
  <c r="BG498" i="14"/>
  <c r="BG499" i="14"/>
  <c r="BG1754" i="14"/>
  <c r="BG1755" i="14"/>
  <c r="BG29" i="14"/>
  <c r="BG30" i="14"/>
  <c r="BG31" i="14"/>
  <c r="BH31" i="14" s="1"/>
  <c r="BG1631" i="14"/>
  <c r="BG1632" i="14"/>
  <c r="BG1555" i="14"/>
  <c r="BG1556" i="14"/>
  <c r="BG573" i="14"/>
  <c r="BG1557" i="14"/>
  <c r="BG574" i="14"/>
  <c r="BG1482" i="14"/>
  <c r="BH1482" i="14" s="1"/>
  <c r="BG1483" i="14"/>
  <c r="BG500" i="14"/>
  <c r="BG373" i="14"/>
  <c r="BG374" i="14"/>
  <c r="BG375" i="14"/>
  <c r="BG376" i="14"/>
  <c r="BG1558" i="14"/>
  <c r="BG1559" i="14"/>
  <c r="BH1559" i="14" s="1"/>
  <c r="BG1560" i="14"/>
  <c r="BG1621" i="14"/>
  <c r="BG1669" i="14"/>
  <c r="BG377" i="14"/>
  <c r="BG378" i="14"/>
  <c r="BG379" i="14"/>
  <c r="BG380" i="14"/>
  <c r="BG381" i="14"/>
  <c r="BH381" i="14" s="1"/>
  <c r="BG382" i="14"/>
  <c r="BG383" i="14"/>
  <c r="BG384" i="14"/>
  <c r="BG385" i="14"/>
  <c r="BG386" i="14"/>
  <c r="BG241" i="14"/>
  <c r="BG242" i="14"/>
  <c r="BG1939" i="14"/>
  <c r="BH1939" i="14" s="1"/>
  <c r="BG1864" i="14"/>
  <c r="BG1811" i="14"/>
  <c r="BG387" i="14"/>
  <c r="BG388" i="14"/>
  <c r="BG389" i="14"/>
  <c r="BG390" i="14"/>
  <c r="BG391" i="14"/>
  <c r="BG671" i="14"/>
  <c r="BH671" i="14" s="1"/>
  <c r="BG575" i="14"/>
  <c r="BG576" i="14"/>
  <c r="BG698" i="14"/>
  <c r="BG699" i="14"/>
  <c r="BG392" i="14"/>
  <c r="BG393" i="14"/>
  <c r="BG394" i="14"/>
  <c r="BG395" i="14"/>
  <c r="BH395" i="14" s="1"/>
  <c r="BG396" i="14"/>
  <c r="BG397" i="14"/>
  <c r="BG398" i="14"/>
  <c r="BG399" i="14"/>
  <c r="BG510" i="14"/>
  <c r="BG1375" i="14"/>
  <c r="BG265" i="14"/>
  <c r="BG222" i="14"/>
  <c r="BH222" i="14" s="1"/>
  <c r="BG223" i="14"/>
  <c r="BG224" i="14"/>
  <c r="BG54" i="14"/>
  <c r="BG116" i="14"/>
  <c r="BG117" i="14"/>
  <c r="BG209" i="14"/>
  <c r="BG55" i="14"/>
  <c r="BG205" i="14"/>
  <c r="BH205" i="14" s="1"/>
  <c r="BG1376" i="14"/>
  <c r="BG2194" i="14"/>
  <c r="BG2195" i="14"/>
  <c r="BG2196" i="14"/>
  <c r="BG2197" i="14"/>
  <c r="BG700" i="14"/>
  <c r="BG701" i="14"/>
  <c r="BG702" i="14"/>
  <c r="BH702" i="14" s="1"/>
  <c r="BG628" i="14"/>
  <c r="BG2198" i="14"/>
  <c r="BG2199" i="14"/>
  <c r="BG2200" i="14"/>
  <c r="BG2201" i="14"/>
  <c r="BG2202" i="14"/>
  <c r="BG93" i="14"/>
  <c r="BG1902" i="14"/>
  <c r="BH1902" i="14" s="1"/>
  <c r="BG1903" i="14"/>
  <c r="BG1904" i="14"/>
  <c r="BG1905" i="14"/>
  <c r="BG1640" i="14"/>
  <c r="BG1641" i="14"/>
  <c r="BG670" i="14"/>
  <c r="BG616" i="14"/>
  <c r="BG1563" i="14"/>
  <c r="BH1563" i="14" s="1"/>
  <c r="BG1564" i="14"/>
  <c r="BG1565" i="14"/>
  <c r="BG1566" i="14"/>
  <c r="BG683" i="14"/>
  <c r="BG1507" i="14"/>
  <c r="BG1508" i="14"/>
  <c r="BG1509" i="14"/>
  <c r="BG1510" i="14"/>
  <c r="BH1510" i="14" s="1"/>
  <c r="BG1511" i="14"/>
  <c r="BG1512" i="14"/>
  <c r="BG1513" i="14"/>
  <c r="BG1514" i="14"/>
  <c r="BG1515" i="14"/>
  <c r="BG1583" i="14"/>
  <c r="BG1691" i="14"/>
  <c r="BG1906" i="14"/>
  <c r="BH1906" i="14" s="1"/>
  <c r="BG1896" i="14"/>
  <c r="BG182" i="14"/>
  <c r="BG252" i="14"/>
  <c r="BG149" i="14"/>
  <c r="BG2203" i="14"/>
  <c r="BG2154" i="14"/>
  <c r="BG2155" i="14"/>
  <c r="BG318" i="14"/>
  <c r="BH318" i="14" s="1"/>
  <c r="BG323" i="14"/>
  <c r="BG254" i="14"/>
  <c r="BG255" i="14"/>
  <c r="BG256" i="14"/>
  <c r="BG1817" i="14"/>
  <c r="BG190" i="14"/>
  <c r="BG319" i="14"/>
  <c r="BG320" i="14"/>
  <c r="BH320" i="14" s="1"/>
  <c r="BG504" i="14"/>
  <c r="BG505" i="14"/>
  <c r="BG1036" i="14"/>
  <c r="BG2001" i="14"/>
  <c r="BG17" i="14"/>
  <c r="BG7" i="14"/>
  <c r="BG8" i="14"/>
  <c r="BG9" i="14"/>
  <c r="BH9" i="14" s="1"/>
  <c r="BG685" i="14"/>
  <c r="BG705" i="14"/>
  <c r="BG706" i="14"/>
  <c r="BG682" i="14"/>
  <c r="BG1719" i="14"/>
  <c r="BG1720" i="14"/>
  <c r="BG1721" i="14"/>
  <c r="BG1722" i="14"/>
  <c r="BH1722" i="14" s="1"/>
  <c r="BG1723" i="14"/>
  <c r="BG1724" i="14"/>
  <c r="BG191" i="14"/>
  <c r="BG228" i="14"/>
  <c r="BG128" i="14"/>
  <c r="BG1833" i="14"/>
  <c r="BG240" i="14"/>
  <c r="BG104" i="14"/>
  <c r="BH104" i="14" s="1"/>
  <c r="BG72" i="14"/>
  <c r="BG206" i="14"/>
  <c r="BG1897" i="14"/>
  <c r="BG160" i="14"/>
  <c r="BG1725" i="14"/>
  <c r="BG1726" i="14"/>
  <c r="BG607" i="14"/>
  <c r="BG1646" i="14"/>
  <c r="BH1646" i="14" s="1"/>
  <c r="BG1595" i="14"/>
  <c r="BG636" i="14"/>
  <c r="BG637" i="14"/>
  <c r="BG638" i="14"/>
  <c r="BG1616" i="14"/>
  <c r="BG1617" i="14"/>
  <c r="BG1763" i="14"/>
  <c r="BG97" i="14"/>
  <c r="BH97" i="14" s="1"/>
  <c r="BG1803" i="14"/>
  <c r="BG78" i="14"/>
  <c r="BG264" i="14"/>
  <c r="BG532" i="14"/>
  <c r="BG370" i="14"/>
  <c r="BG371" i="14"/>
  <c r="BG1371" i="14"/>
  <c r="BG533" i="14"/>
  <c r="BH533" i="14" s="1"/>
  <c r="BG1777" i="14"/>
  <c r="BG197" i="14"/>
  <c r="BG39" i="14"/>
  <c r="BG1818" i="14"/>
  <c r="BG1898" i="14"/>
  <c r="BG606" i="14"/>
  <c r="BG1618" i="14"/>
  <c r="BG1503" i="14"/>
  <c r="BH1503" i="14" s="1"/>
  <c r="BG1589" i="14"/>
  <c r="BG1590" i="14"/>
  <c r="BG1863" i="14"/>
  <c r="BG229" i="14"/>
  <c r="BG1795" i="14"/>
  <c r="BG259" i="14"/>
  <c r="BG1804" i="14"/>
  <c r="BG534" i="14"/>
  <c r="BH534" i="14" s="1"/>
  <c r="BG525" i="14"/>
  <c r="BG526" i="14"/>
  <c r="BG1372" i="14"/>
  <c r="BG1373" i="14"/>
  <c r="BG268" i="14"/>
  <c r="BG107" i="14"/>
  <c r="BG48" i="14"/>
  <c r="BG136" i="14"/>
  <c r="BH136" i="14" s="1"/>
  <c r="BG161" i="14"/>
  <c r="BG10" i="14"/>
  <c r="BG749" i="14"/>
  <c r="BG750" i="14"/>
  <c r="BG751" i="14"/>
  <c r="BG688" i="14"/>
  <c r="BG612" i="14"/>
  <c r="BG613" i="14"/>
  <c r="BH613" i="14" s="1"/>
  <c r="BG1602" i="14"/>
  <c r="BG1697" i="14"/>
  <c r="BG132" i="14"/>
  <c r="BG213" i="14"/>
  <c r="BG67" i="14"/>
  <c r="BG283" i="14"/>
  <c r="BG1796" i="14"/>
  <c r="BG1328" i="14"/>
  <c r="BH1328" i="14" s="1"/>
  <c r="BG1329" i="14"/>
  <c r="BG1330" i="14"/>
  <c r="BG1331" i="14"/>
  <c r="BG2180" i="14"/>
  <c r="BG2181" i="14"/>
  <c r="BG2182" i="14"/>
  <c r="BG2183" i="14"/>
  <c r="BG1332" i="14"/>
  <c r="BH1332" i="14" s="1"/>
  <c r="BG1333" i="14"/>
  <c r="BG1778" i="14"/>
  <c r="BG119" i="14"/>
  <c r="BG65" i="14"/>
  <c r="BG248" i="14"/>
  <c r="BG1895" i="14"/>
  <c r="BG1334" i="14"/>
  <c r="BG1335" i="14"/>
  <c r="BH1335" i="14" s="1"/>
  <c r="BG2184" i="14"/>
  <c r="BG2185" i="14"/>
  <c r="BG1336" i="14"/>
  <c r="BG150" i="14"/>
  <c r="BG253" i="14"/>
  <c r="BG1907" i="14"/>
  <c r="BG137" i="14"/>
  <c r="BG162" i="14"/>
  <c r="BH162" i="14" s="1"/>
  <c r="BG1337" i="14"/>
  <c r="BG1338" i="14"/>
  <c r="BG1339" i="14"/>
  <c r="BG1340" i="14"/>
  <c r="BG1341" i="14"/>
  <c r="BG577" i="14"/>
  <c r="BG563" i="14"/>
  <c r="BG564" i="14"/>
  <c r="BH564" i="14" s="1"/>
  <c r="BG578" i="14"/>
  <c r="BH578" i="14" s="1"/>
  <c r="BG1679" i="14"/>
  <c r="BG186" i="14"/>
  <c r="BG32" i="14"/>
  <c r="BG1765" i="14"/>
  <c r="BG68" i="14"/>
  <c r="BG284" i="14"/>
  <c r="BG1342" i="14"/>
  <c r="BH1342" i="14" s="1"/>
  <c r="BG1343" i="14"/>
  <c r="BG1344" i="14"/>
  <c r="BG2186" i="14"/>
  <c r="BG2187" i="14"/>
  <c r="BG592" i="14"/>
  <c r="BG593" i="14"/>
  <c r="BG1467" i="14"/>
  <c r="BG1603" i="14"/>
  <c r="BH1603" i="14" s="1"/>
  <c r="BG679" i="14"/>
  <c r="BG1345" i="14"/>
  <c r="BG1346" i="14"/>
  <c r="BG1347" i="14"/>
  <c r="BG1348" i="14"/>
  <c r="BG1349" i="14"/>
  <c r="BG1606" i="14"/>
  <c r="BG1584" i="14"/>
  <c r="BH1584" i="14" s="1"/>
  <c r="BG1692" i="14"/>
  <c r="BG1567" i="14"/>
  <c r="BG1715" i="14"/>
  <c r="BG483" i="14"/>
  <c r="BG484" i="14"/>
  <c r="BG485" i="14"/>
  <c r="BG1350" i="14"/>
  <c r="BG1351" i="14"/>
  <c r="BH1351" i="14" s="1"/>
  <c r="BG1622" i="14"/>
  <c r="BG623" i="14"/>
  <c r="BG672" i="14"/>
  <c r="BG1495" i="14"/>
  <c r="BG715" i="14"/>
  <c r="BG285" i="14"/>
  <c r="BG138" i="14"/>
  <c r="BG90" i="14"/>
  <c r="BH90" i="14" s="1"/>
  <c r="BG163" i="14"/>
  <c r="BG202" i="14"/>
  <c r="BG1352" i="14"/>
  <c r="BG486" i="14"/>
  <c r="BG487" i="14"/>
  <c r="BG1353" i="14"/>
  <c r="BG1354" i="14"/>
  <c r="BG1239" i="14"/>
  <c r="BH1239" i="14" s="1"/>
  <c r="BG1240" i="14"/>
  <c r="BG1241" i="14"/>
  <c r="BG1242" i="14"/>
  <c r="BG1243" i="14"/>
  <c r="BG120" i="14"/>
  <c r="BG1865" i="14"/>
  <c r="BG1783" i="14"/>
  <c r="BG1934" i="14"/>
  <c r="BH1934" i="14" s="1"/>
  <c r="BG269" i="14"/>
  <c r="BG1585" i="14"/>
  <c r="BG686" i="14"/>
  <c r="BG668" i="14"/>
  <c r="BG595" i="14"/>
  <c r="BG538" i="14"/>
  <c r="BG1355" i="14"/>
  <c r="BG1383" i="14"/>
  <c r="BH1383" i="14" s="1"/>
  <c r="BG1244" i="14"/>
  <c r="BH1244" i="14" s="1"/>
  <c r="BG1245" i="14"/>
  <c r="BG1246" i="14"/>
  <c r="BG1516" i="14"/>
  <c r="BG1517" i="14"/>
  <c r="BG548" i="14"/>
  <c r="BG1642" i="14"/>
  <c r="BG726" i="14"/>
  <c r="BH726" i="14" s="1"/>
  <c r="BG1247" i="14"/>
  <c r="BH1247" i="14" s="1"/>
  <c r="BG1248" i="14"/>
  <c r="BG1249" i="14"/>
  <c r="BG341" i="14"/>
  <c r="BG1250" i="14"/>
  <c r="BG1251" i="14"/>
  <c r="BG300" i="14"/>
  <c r="BG1257" i="14"/>
  <c r="BH1257" i="14" s="1"/>
  <c r="BG2139" i="14"/>
  <c r="BG2140" i="14"/>
  <c r="BG171" i="14"/>
  <c r="BG40" i="14"/>
  <c r="BG1775" i="14"/>
  <c r="BG172" i="14"/>
  <c r="BG1779" i="14"/>
  <c r="BG1479" i="14"/>
  <c r="BH1479" i="14" s="1"/>
  <c r="BG588" i="14"/>
  <c r="BG1619" i="14"/>
  <c r="BG1596" i="14"/>
  <c r="BG1502" i="14"/>
  <c r="BG1909" i="14"/>
  <c r="BG179" i="14"/>
  <c r="BG164" i="14"/>
  <c r="BG61" i="14"/>
  <c r="BH61" i="14" s="1"/>
  <c r="BG214" i="14"/>
  <c r="BH214" i="14" s="1"/>
  <c r="BG2141" i="14"/>
  <c r="BG302" i="14"/>
  <c r="BG408" i="14"/>
  <c r="BG409" i="14"/>
  <c r="BG410" i="14"/>
  <c r="BG579" i="14"/>
  <c r="BG691" i="14"/>
  <c r="BH691" i="14" s="1"/>
  <c r="BG1611" i="14"/>
  <c r="BG1694" i="14"/>
  <c r="BG411" i="14"/>
  <c r="BG412" i="14"/>
  <c r="BG413" i="14"/>
  <c r="BG414" i="14"/>
  <c r="BG325" i="14"/>
  <c r="BG124" i="14"/>
  <c r="BH124" i="14" s="1"/>
  <c r="BG1832" i="14"/>
  <c r="BG33" i="14"/>
  <c r="BG230" i="14"/>
  <c r="BG215" i="14"/>
  <c r="BG604" i="14"/>
  <c r="BG694" i="14"/>
  <c r="BG1667" i="14"/>
  <c r="BG678" i="14"/>
  <c r="BH678" i="14" s="1"/>
  <c r="BG614" i="14"/>
  <c r="BG489" i="14"/>
  <c r="BG1453" i="14"/>
  <c r="BG1252" i="14"/>
  <c r="BG1253" i="14"/>
  <c r="BG415" i="14"/>
  <c r="BG244" i="14"/>
  <c r="BG58" i="14"/>
  <c r="BH58" i="14" s="1"/>
  <c r="BG64" i="14"/>
  <c r="BH64" i="14" s="1"/>
  <c r="BG1780" i="14"/>
  <c r="BG1823" i="14"/>
  <c r="BG416" i="14"/>
  <c r="BG417" i="14"/>
  <c r="BG418" i="14"/>
  <c r="BG419" i="14"/>
  <c r="BG420" i="14"/>
  <c r="BH420" i="14" s="1"/>
  <c r="BG580" i="14"/>
  <c r="BH580" i="14" s="1"/>
  <c r="BG1561" i="14"/>
  <c r="BG1540" i="14"/>
  <c r="BG650" i="14"/>
  <c r="BG651" i="14"/>
  <c r="BG421" i="14"/>
  <c r="BG422" i="14"/>
  <c r="BG423" i="14"/>
  <c r="BH423" i="14" s="1"/>
  <c r="BG424" i="14"/>
  <c r="BG425" i="14"/>
  <c r="BG34" i="14"/>
  <c r="BG200" i="14"/>
  <c r="BG127" i="14"/>
  <c r="BG227" i="14"/>
  <c r="BG80" i="14"/>
  <c r="BG426" i="14"/>
  <c r="BH426" i="14" s="1"/>
  <c r="BG427" i="14"/>
  <c r="BG428" i="14"/>
  <c r="BG429" i="14"/>
  <c r="BG1454" i="14"/>
  <c r="BG1650" i="14"/>
  <c r="BG652" i="14"/>
  <c r="BG585" i="14"/>
  <c r="BG554" i="14"/>
  <c r="BH554" i="14" s="1"/>
  <c r="BG673" i="14"/>
  <c r="BH673" i="14" s="1"/>
  <c r="BG219" i="14"/>
  <c r="BG57" i="14"/>
  <c r="BG1784" i="14"/>
  <c r="BG1940" i="14"/>
  <c r="BG139" i="14"/>
  <c r="BG1455" i="14"/>
  <c r="BG1266" i="14"/>
  <c r="BH1266" i="14" s="1"/>
  <c r="BG1267" i="14"/>
  <c r="BG2192" i="14"/>
  <c r="BG2193" i="14"/>
  <c r="BG727" i="14"/>
  <c r="BG653" i="14"/>
  <c r="BG589" i="14"/>
  <c r="BG631" i="14"/>
  <c r="BG1746" i="14"/>
  <c r="BH1746" i="14" s="1"/>
  <c r="BG1268" i="14"/>
  <c r="BG430" i="14"/>
  <c r="BG431" i="14"/>
  <c r="BG432" i="14"/>
  <c r="BG433" i="14"/>
  <c r="BG728" i="14"/>
  <c r="BG654" i="14"/>
  <c r="BG1465" i="14"/>
  <c r="BH1465" i="14" s="1"/>
  <c r="BG1480" i="14"/>
  <c r="BG1683" i="14"/>
  <c r="BG1846" i="14"/>
  <c r="BG203" i="14"/>
  <c r="BG47" i="14"/>
  <c r="BG1941" i="14"/>
  <c r="BG98" i="14"/>
  <c r="BG366" i="14"/>
  <c r="BH366" i="14" s="1"/>
  <c r="BG367" i="14"/>
  <c r="BH367" i="14" s="1"/>
  <c r="BG443" i="14"/>
  <c r="BG444" i="14"/>
  <c r="BG445" i="14"/>
  <c r="BG446" i="14"/>
  <c r="BG447" i="14"/>
  <c r="BG1364" i="14"/>
  <c r="BG1365" i="14"/>
  <c r="BH1365" i="14" s="1"/>
  <c r="BG1269" i="14"/>
  <c r="BH1269" i="14" s="1"/>
  <c r="BG41" i="14"/>
  <c r="BG1785" i="14"/>
  <c r="BG1771" i="14"/>
  <c r="BG216" i="14"/>
  <c r="BG220" i="14"/>
  <c r="BG542" i="14"/>
  <c r="BG1665" i="14"/>
  <c r="BH1665" i="14" s="1"/>
  <c r="BG1747" i="14"/>
  <c r="BG1580" i="14"/>
  <c r="BG1270" i="14"/>
  <c r="BG448" i="14"/>
  <c r="BG449" i="14"/>
  <c r="BG450" i="14"/>
  <c r="BG451" i="14"/>
  <c r="BG452" i="14"/>
  <c r="BH452" i="14" s="1"/>
  <c r="BG453" i="14"/>
  <c r="BH453" i="14" s="1"/>
  <c r="BG454" i="14"/>
  <c r="BG455" i="14"/>
  <c r="BG456" i="14"/>
  <c r="BG639" i="14"/>
  <c r="BG640" i="14"/>
  <c r="BG1654" i="14"/>
  <c r="BG1732" i="14"/>
  <c r="BH1732" i="14" s="1"/>
  <c r="BG1625" i="14"/>
  <c r="BH1625" i="14" s="1"/>
  <c r="BG140" i="14"/>
  <c r="BG76" i="14"/>
  <c r="BG114" i="14"/>
  <c r="BG165" i="14"/>
  <c r="BG166" i="14"/>
  <c r="BG457" i="14"/>
  <c r="BG458" i="14"/>
  <c r="BH458" i="14" s="1"/>
  <c r="BG459" i="14"/>
  <c r="BG460" i="14"/>
  <c r="BG461" i="14"/>
  <c r="BG462" i="14"/>
  <c r="BG463" i="14"/>
  <c r="BG464" i="14"/>
  <c r="BG465" i="14"/>
  <c r="BG466" i="14"/>
  <c r="BH466" i="14" s="1"/>
  <c r="BG544" i="14"/>
  <c r="BG644" i="14"/>
  <c r="BG642" i="14"/>
  <c r="BG1575" i="14"/>
  <c r="BG1620" i="14"/>
  <c r="BG183" i="14"/>
  <c r="BG125" i="14"/>
  <c r="BG111" i="14"/>
  <c r="BH111" i="14" s="1"/>
  <c r="BG260" i="14"/>
  <c r="BG91" i="14"/>
  <c r="BG42" i="14"/>
  <c r="BG184" i="14"/>
  <c r="BG1867" i="14"/>
  <c r="BG70" i="14"/>
  <c r="BG249" i="14"/>
  <c r="BG467" i="14"/>
  <c r="BH467" i="14" s="1"/>
  <c r="BG468" i="14"/>
  <c r="BH468" i="14" s="1"/>
  <c r="BG469" i="14"/>
  <c r="BG2178" i="14"/>
  <c r="BG2179" i="14"/>
  <c r="BG1797" i="14"/>
  <c r="BG71" i="14"/>
  <c r="BG115" i="14"/>
  <c r="BG211" i="14"/>
  <c r="BH211" i="14" s="1"/>
  <c r="BG1828" i="14"/>
  <c r="BH1828" i="14" s="1"/>
  <c r="BG610" i="14"/>
  <c r="BG1541" i="14"/>
  <c r="BG1668" i="14"/>
  <c r="BG1586" i="14"/>
  <c r="BG581" i="14"/>
  <c r="BG263" i="14"/>
  <c r="BG1770" i="14"/>
  <c r="BH1770" i="14" s="1"/>
  <c r="BG113" i="14"/>
  <c r="BG217" i="14"/>
  <c r="BG87" i="14"/>
  <c r="BG1660" i="14"/>
  <c r="BG601" i="14"/>
  <c r="BG560" i="14"/>
  <c r="BG1743" i="14"/>
  <c r="BG655" i="14"/>
  <c r="BH655" i="14" s="1"/>
  <c r="BG1756" i="14"/>
  <c r="BH1756" i="14" s="1"/>
  <c r="BG1899" i="14"/>
  <c r="BG1824" i="14"/>
  <c r="BG175" i="14"/>
  <c r="BG198" i="14"/>
  <c r="BG697" i="14"/>
  <c r="BG1587" i="14"/>
  <c r="BG611" i="14"/>
  <c r="BH611" i="14" s="1"/>
  <c r="BG703" i="14"/>
  <c r="BH703" i="14" s="1"/>
  <c r="BG199" i="14"/>
  <c r="BG1829" i="14"/>
  <c r="BG43" i="14"/>
  <c r="BG250" i="14"/>
  <c r="BG1882" i="14"/>
  <c r="BG1594" i="14"/>
  <c r="BG1645" i="14"/>
  <c r="BH1645" i="14" s="1"/>
  <c r="BG1680" i="14"/>
  <c r="BG1736" i="14"/>
  <c r="BG1695" i="14"/>
  <c r="BG752" i="14"/>
  <c r="BG753" i="14"/>
  <c r="BG754" i="14"/>
  <c r="BG755" i="14"/>
  <c r="BG756" i="14"/>
  <c r="BH756" i="14" s="1"/>
  <c r="BG757" i="14"/>
  <c r="BG758" i="14"/>
  <c r="BG759" i="14"/>
  <c r="BG760" i="14"/>
  <c r="BG1599" i="14"/>
  <c r="BG675" i="14"/>
  <c r="BG656" i="14"/>
  <c r="BG657" i="14"/>
  <c r="BH657" i="14" s="1"/>
  <c r="BG1684" i="14"/>
  <c r="BH1684" i="14" s="1"/>
  <c r="BG301" i="14"/>
  <c r="BG1379" i="14"/>
  <c r="BG1380" i="14"/>
  <c r="BG519" i="14"/>
  <c r="BG1388" i="14"/>
  <c r="BG94" i="14"/>
  <c r="BG1757" i="14"/>
  <c r="BH1757" i="14" s="1"/>
  <c r="BG286" i="14"/>
  <c r="BH286" i="14" s="1"/>
  <c r="BG1912" i="14"/>
  <c r="BG1900" i="14"/>
  <c r="BG627" i="14"/>
  <c r="BG689" i="14"/>
  <c r="BG1727" i="14"/>
  <c r="BG1562" i="14"/>
  <c r="BG1485" i="14"/>
  <c r="BH1485" i="14" s="1"/>
  <c r="BG1653" i="14"/>
  <c r="BH1653" i="14" s="1"/>
  <c r="BG596" i="14"/>
  <c r="BG1685" i="14"/>
  <c r="BG1716" i="14"/>
  <c r="BG1662" i="14"/>
  <c r="BG289" i="14"/>
  <c r="BG225" i="14"/>
  <c r="BH225" i="14" s="1"/>
  <c r="BG151" i="14"/>
  <c r="BH151" i="14" s="1"/>
  <c r="BG1769" i="14"/>
  <c r="BH1769" i="14" s="1"/>
  <c r="BG92" i="14"/>
  <c r="BG2156" i="14"/>
  <c r="BG2157" i="14"/>
  <c r="BG1401" i="14"/>
  <c r="BG2143" i="14"/>
  <c r="BG2144" i="14"/>
  <c r="BG1881" i="14"/>
  <c r="BH1881" i="14" s="1"/>
  <c r="BG129" i="14"/>
  <c r="BH129" i="14" s="1"/>
  <c r="BG44" i="14"/>
  <c r="BG133" i="14"/>
  <c r="BG287" i="14"/>
  <c r="BG1581" i="14"/>
  <c r="BG537" i="14"/>
  <c r="BG622" i="14"/>
  <c r="BH622" i="14" s="1"/>
  <c r="BG658" i="14"/>
  <c r="BH658" i="14" s="1"/>
  <c r="BG1627" i="14"/>
  <c r="BH1627" i="14" s="1"/>
  <c r="BG1402" i="14"/>
  <c r="BG2158" i="14"/>
  <c r="BG2159" i="14"/>
  <c r="BG2160" i="14"/>
  <c r="BG1403" i="14"/>
  <c r="BG2161" i="14"/>
  <c r="BH2161" i="14" s="1"/>
  <c r="BG347" i="14"/>
  <c r="BH347" i="14" s="1"/>
  <c r="BG348" i="14"/>
  <c r="BG349" i="14"/>
  <c r="BG350" i="14"/>
  <c r="BG102" i="14"/>
  <c r="BG251" i="14"/>
  <c r="BG1774" i="14"/>
  <c r="BG122" i="14"/>
  <c r="BG74" i="14"/>
  <c r="BH74" i="14" s="1"/>
  <c r="BG1630" i="14"/>
  <c r="BH1630" i="14" s="1"/>
  <c r="BG695" i="14"/>
  <c r="BG1605" i="14"/>
  <c r="BG1568" i="14"/>
  <c r="BG674" i="14"/>
  <c r="BG1314" i="14"/>
  <c r="BG351" i="14"/>
  <c r="BH351" i="14" s="1"/>
  <c r="BG352" i="14"/>
  <c r="BH352" i="14" s="1"/>
  <c r="BG353" i="14"/>
  <c r="BH353" i="14" s="1"/>
  <c r="BG1315" i="14"/>
  <c r="BG1473" i="14"/>
  <c r="BG1623" i="14"/>
  <c r="BG659" i="14"/>
  <c r="BG1643" i="14"/>
  <c r="BG1638" i="14"/>
  <c r="BH1638" i="14" s="1"/>
  <c r="BG1764" i="14"/>
  <c r="BH1764" i="14" s="1"/>
  <c r="BG1938" i="14"/>
  <c r="BH1938" i="14" s="1"/>
  <c r="BG174" i="14"/>
  <c r="BG1901" i="14"/>
  <c r="BG193" i="14"/>
  <c r="BG1633" i="14"/>
  <c r="BG602" i="14"/>
  <c r="BG660" i="14"/>
  <c r="BH660" i="14" s="1"/>
  <c r="BG1745" i="14"/>
  <c r="BH1745" i="14" s="1"/>
  <c r="BG1569" i="14"/>
  <c r="BH1569" i="14" s="1"/>
  <c r="BG310" i="14"/>
  <c r="BG311" i="14"/>
  <c r="BH311" i="14" s="1"/>
  <c r="BG291" i="14"/>
  <c r="BH291" i="14" s="1"/>
  <c r="BG292" i="14"/>
  <c r="BG293" i="14"/>
  <c r="BG294" i="14"/>
  <c r="BH294" i="14" s="1"/>
  <c r="BG295" i="14"/>
  <c r="BH295" i="14" s="1"/>
  <c r="BG296" i="14"/>
  <c r="BH296" i="14" s="1"/>
  <c r="BG2145" i="14"/>
  <c r="BG2146" i="14"/>
  <c r="BG1876" i="14"/>
  <c r="BH1876" i="14" s="1"/>
  <c r="BG181" i="14"/>
  <c r="BG208" i="14"/>
  <c r="BG1880" i="14"/>
  <c r="BH1880" i="14" s="1"/>
  <c r="BG105" i="14"/>
  <c r="BH105" i="14" s="1"/>
  <c r="BG2147" i="14"/>
  <c r="BH2147" i="14" s="1"/>
  <c r="BG2148" i="14"/>
  <c r="BG2149" i="14"/>
  <c r="BG2150" i="14"/>
  <c r="BG2151" i="14"/>
  <c r="BG1500" i="14"/>
  <c r="BG1648" i="14"/>
  <c r="BH1648" i="14" s="1"/>
  <c r="BG680" i="14"/>
  <c r="BH680" i="14" s="1"/>
  <c r="BG729" i="14"/>
  <c r="BH729" i="14" s="1"/>
  <c r="BG1271" i="14"/>
  <c r="BG304" i="14"/>
  <c r="BH304" i="14" s="1"/>
  <c r="BG305" i="14"/>
  <c r="BG306" i="14"/>
  <c r="BG307" i="14"/>
  <c r="BG69" i="14"/>
  <c r="BH69" i="14" s="1"/>
  <c r="BG1786" i="14"/>
  <c r="BH1786" i="14" s="1"/>
  <c r="BG106" i="14"/>
  <c r="BH106" i="14" s="1"/>
  <c r="BG63" i="14"/>
  <c r="BG210" i="14"/>
  <c r="BH210" i="14" s="1"/>
  <c r="BG1738" i="14"/>
  <c r="BH1738" i="14" s="1"/>
  <c r="BG1504" i="14"/>
  <c r="BG624" i="14"/>
  <c r="BG1671" i="14"/>
  <c r="BH1671" i="14" s="1"/>
  <c r="BG1570" i="14"/>
  <c r="BH1570" i="14" s="1"/>
  <c r="BG77" i="14"/>
  <c r="BH77" i="14" s="1"/>
  <c r="BG204" i="14"/>
  <c r="BG1773" i="14"/>
  <c r="BG99" i="14"/>
  <c r="BH99" i="14" s="1"/>
  <c r="BG109" i="14"/>
  <c r="BG308" i="14"/>
  <c r="BG1419" i="14"/>
  <c r="BH1419" i="14" s="1"/>
  <c r="BG362" i="14"/>
  <c r="BH362" i="14" s="1"/>
  <c r="BG1306" i="14"/>
  <c r="BH1306" i="14" s="1"/>
  <c r="BG1307" i="14"/>
  <c r="BG1597" i="14"/>
  <c r="BG1576" i="14"/>
  <c r="BG1598" i="14"/>
  <c r="BG1663" i="14"/>
  <c r="BG551" i="14"/>
  <c r="BH551" i="14" s="1"/>
  <c r="BG1877" i="14"/>
  <c r="BH1877" i="14" s="1"/>
  <c r="BG145" i="14"/>
  <c r="BH145" i="14" s="1"/>
  <c r="BG245" i="14"/>
  <c r="BG1883" i="14"/>
  <c r="BG1812" i="14"/>
  <c r="BG661" i="14"/>
  <c r="BG629" i="14"/>
  <c r="BG1615" i="14"/>
  <c r="BH1615" i="14" s="1"/>
  <c r="BG1496" i="14"/>
  <c r="BH1496" i="14" s="1"/>
  <c r="BG1672" i="14"/>
  <c r="BH1672" i="14" s="1"/>
  <c r="BG167" i="14"/>
  <c r="BG126" i="14"/>
  <c r="BH126" i="14" s="1"/>
  <c r="BG81" i="14"/>
  <c r="BH81" i="14" s="1"/>
  <c r="BG221" i="14"/>
  <c r="BG1310" i="14"/>
  <c r="BG338" i="14"/>
  <c r="BH338" i="14" s="1"/>
  <c r="BG1320" i="14"/>
  <c r="BH1320" i="14" s="1"/>
  <c r="BG1321" i="14"/>
  <c r="BH1321" i="14" s="1"/>
  <c r="BG1322" i="14"/>
  <c r="BG662" i="14"/>
  <c r="BG1739" i="14"/>
  <c r="BH1739" i="14" s="1"/>
  <c r="BG707" i="14"/>
  <c r="BG663" i="14"/>
  <c r="BG676" i="14"/>
  <c r="BH676" i="14" s="1"/>
  <c r="BG761" i="14"/>
  <c r="BH761" i="14" s="1"/>
  <c r="BG762" i="14"/>
  <c r="BH762" i="14" s="1"/>
  <c r="BG965" i="14"/>
  <c r="BG763" i="14"/>
  <c r="BG764" i="14"/>
  <c r="BG977" i="14"/>
  <c r="BG978" i="14"/>
  <c r="BG979" i="14"/>
  <c r="BH979" i="14" s="1"/>
  <c r="BG980" i="14"/>
  <c r="BH980" i="14" s="1"/>
  <c r="BG981" i="14"/>
  <c r="BG1772" i="14"/>
  <c r="BG1789" i="14"/>
  <c r="BH1789" i="14" s="1"/>
  <c r="BG45" i="14"/>
  <c r="BH45" i="14" s="1"/>
  <c r="BG185" i="14"/>
  <c r="BG261" i="14"/>
  <c r="BG605" i="14"/>
  <c r="BH605" i="14" s="1"/>
  <c r="BG594" i="14"/>
  <c r="BH594" i="14" s="1"/>
  <c r="BG716" i="14"/>
  <c r="BH716" i="14" s="1"/>
  <c r="BG1506" i="14"/>
  <c r="BG1607" i="14"/>
  <c r="BH1607" i="14" s="1"/>
  <c r="BG982" i="14"/>
  <c r="BH982" i="14" s="1"/>
  <c r="BG983" i="14"/>
  <c r="BG984" i="14"/>
  <c r="BG985" i="14"/>
  <c r="BH985" i="14" s="1"/>
  <c r="BG986" i="14"/>
  <c r="BH986" i="14" s="1"/>
  <c r="BG168" i="14"/>
  <c r="BG169" i="14"/>
  <c r="BG1830" i="14"/>
  <c r="BG1847" i="14"/>
  <c r="BH1847" i="14" s="1"/>
  <c r="BG82" i="14"/>
  <c r="BG987" i="14"/>
  <c r="BG988" i="14"/>
  <c r="BH988" i="14" s="1"/>
  <c r="BG989" i="14"/>
  <c r="BH989" i="14" s="1"/>
  <c r="BG990" i="14"/>
  <c r="BH990" i="14" s="1"/>
  <c r="BG991" i="14"/>
  <c r="BG187" i="14"/>
  <c r="BG130" i="14"/>
  <c r="BH130" i="14" s="1"/>
  <c r="BG62" i="14"/>
  <c r="BG218" i="14"/>
  <c r="BG1825" i="14"/>
  <c r="BH1825" i="14" s="1"/>
  <c r="BG992" i="14"/>
  <c r="BH992" i="14" s="1"/>
  <c r="BG993" i="14"/>
  <c r="BH993" i="14" s="1"/>
  <c r="BG994" i="14"/>
  <c r="BG995" i="14"/>
  <c r="BH995" i="14" s="1"/>
  <c r="BG996" i="14"/>
  <c r="BH996" i="14" s="1"/>
  <c r="BG997" i="14"/>
  <c r="BG998" i="14"/>
  <c r="BG999" i="14"/>
  <c r="BH999" i="14" s="1"/>
  <c r="BG1000" i="14"/>
  <c r="BH1000" i="14" s="1"/>
  <c r="BG1001" i="14"/>
  <c r="BH1001" i="14" s="1"/>
  <c r="BG626" i="14"/>
  <c r="BG617" i="14"/>
  <c r="BH617" i="14" s="1"/>
  <c r="BG1518" i="14"/>
  <c r="BH1518" i="14" s="1"/>
  <c r="BG603" i="14"/>
  <c r="BG693" i="14"/>
  <c r="BG1826" i="14"/>
  <c r="BH1826" i="14" s="1"/>
  <c r="BG201" i="14"/>
  <c r="BH201" i="14" s="1"/>
  <c r="BG1787" i="14"/>
  <c r="BH1787" i="14" s="1"/>
  <c r="BG1788" i="14"/>
  <c r="BG266" i="14"/>
  <c r="BG1002" i="14"/>
  <c r="BH1002" i="14" s="1"/>
  <c r="BG1003" i="14"/>
  <c r="BG1004" i="14"/>
  <c r="BG1005" i="14"/>
  <c r="BH1005" i="14" s="1"/>
  <c r="BG1006" i="14"/>
  <c r="BH1006" i="14" s="1"/>
  <c r="BG35" i="14"/>
  <c r="BH35" i="14" s="1"/>
  <c r="BG46" i="14"/>
  <c r="BG1802" i="14"/>
  <c r="BG1805" i="14"/>
  <c r="BH1805" i="14" s="1"/>
  <c r="BG1878" i="14"/>
  <c r="BG669" i="14"/>
  <c r="BG641" i="14"/>
  <c r="BH641" i="14" s="1"/>
  <c r="BG1728" i="14"/>
  <c r="BH1728" i="14" s="1"/>
  <c r="BG1681" i="14"/>
  <c r="BH1681" i="14" s="1"/>
  <c r="BG1604" i="14"/>
  <c r="BG1007" i="14"/>
  <c r="BH1007" i="14" s="1"/>
  <c r="BG1008" i="14"/>
  <c r="BG1227" i="14"/>
  <c r="BG1228" i="14"/>
  <c r="BG1229" i="14"/>
  <c r="BH1229" i="14" s="1"/>
  <c r="BG49" i="14"/>
  <c r="BH49" i="14" s="1"/>
  <c r="BG1577" i="14"/>
  <c r="BH1577" i="14" s="1"/>
  <c r="BG1729" i="14"/>
  <c r="BG664" i="14"/>
  <c r="BH664" i="14" s="1"/>
  <c r="BG1670" i="14"/>
  <c r="BH1670" i="14" s="1"/>
  <c r="BG1230" i="14"/>
  <c r="BG1231" i="14"/>
  <c r="BG1393" i="14"/>
  <c r="BH1393" i="14" s="1"/>
  <c r="BG1394" i="14"/>
  <c r="BH1394" i="14" s="1"/>
  <c r="BG1395" i="14"/>
  <c r="BG1659" i="14"/>
  <c r="BG730" i="14"/>
  <c r="BG1626" i="14"/>
  <c r="BH1626" i="14" s="1"/>
  <c r="BG632" i="14"/>
  <c r="BG1481" i="14"/>
  <c r="BG696" i="14"/>
  <c r="BH696" i="14" s="1"/>
  <c r="BG1735" i="14"/>
  <c r="BH1735" i="14" s="1"/>
  <c r="BG708" i="14"/>
  <c r="BH708" i="14" s="1"/>
  <c r="BG1497" i="14"/>
  <c r="BG731" i="14"/>
  <c r="BG765" i="14"/>
  <c r="BH765" i="14" s="1"/>
  <c r="BG766" i="14"/>
  <c r="BG767" i="14"/>
  <c r="BG768" i="14"/>
  <c r="BH768" i="14" s="1"/>
  <c r="BG1396" i="14"/>
  <c r="BH1396" i="14" s="1"/>
  <c r="BG1397" i="14"/>
  <c r="BH1397" i="14" s="1"/>
  <c r="BG1287" i="14"/>
  <c r="BG1288" i="14"/>
  <c r="BH1288" i="14" s="1"/>
  <c r="BG1289" i="14"/>
  <c r="BH1289" i="14" s="1"/>
  <c r="BG966" i="14"/>
  <c r="BG2038" i="14"/>
  <c r="BG14" i="14"/>
  <c r="BH14" i="14" s="1"/>
  <c r="BG970" i="14"/>
  <c r="BH970" i="14" s="1"/>
  <c r="BG2035" i="14"/>
  <c r="BG1290" i="14"/>
  <c r="BG1291" i="14"/>
  <c r="BH1291" i="14" s="1"/>
  <c r="BG1292" i="14"/>
  <c r="BH1292" i="14" s="1"/>
  <c r="BG1293" i="14"/>
  <c r="BG1294" i="14"/>
  <c r="BG1711" i="14"/>
  <c r="BH1711" i="14" s="1"/>
  <c r="BG677" i="14"/>
  <c r="BH677" i="14" s="1"/>
  <c r="BG587" i="14"/>
  <c r="BH587" i="14" s="1"/>
  <c r="BG543" i="14"/>
  <c r="BG704" i="14"/>
  <c r="BG1295" i="14"/>
  <c r="BH1295" i="14" s="1"/>
  <c r="BG1296" i="14"/>
  <c r="BG1023" i="14"/>
  <c r="BG1024" i="14"/>
  <c r="BH1024" i="14" s="1"/>
  <c r="BG1025" i="14"/>
  <c r="BH1025" i="14" s="1"/>
  <c r="BG1026" i="14"/>
  <c r="BH1026" i="14" s="1"/>
  <c r="BG1027" i="14"/>
  <c r="BG1028" i="14"/>
  <c r="BG1029" i="14"/>
  <c r="BH1029" i="14" s="1"/>
  <c r="BG1030" i="14"/>
  <c r="BG1624" i="14"/>
  <c r="BG1731" i="14"/>
  <c r="BH1731" i="14" s="1"/>
  <c r="BG598" i="14"/>
  <c r="BH598" i="14" s="1"/>
  <c r="BG633" i="14"/>
  <c r="BG681" i="14"/>
  <c r="BG357" i="14"/>
  <c r="BH357" i="14" s="1"/>
  <c r="BG521" i="14"/>
  <c r="BG1415" i="14"/>
  <c r="BG1323" i="14"/>
  <c r="BG1324" i="14"/>
  <c r="BH1324" i="14" s="1"/>
  <c r="BG684" i="14"/>
  <c r="BH684" i="14" s="1"/>
  <c r="BG1629" i="14"/>
  <c r="BH1629" i="14" s="1"/>
  <c r="BG1713" i="14"/>
  <c r="BG1501" i="14"/>
  <c r="BH1501" i="14" s="1"/>
  <c r="BG1399" i="14"/>
  <c r="BH1399" i="14" s="1"/>
  <c r="BG1133" i="14"/>
  <c r="BG1009" i="14"/>
  <c r="BG1010" i="14"/>
  <c r="BH1010" i="14" s="1"/>
  <c r="BG1308" i="14"/>
  <c r="BH1308" i="14" s="1"/>
  <c r="BG2188" i="14"/>
  <c r="BH2188" i="14" s="1"/>
  <c r="BG506" i="14"/>
  <c r="BG2189" i="14"/>
  <c r="BG507" i="14"/>
  <c r="BH507" i="14" s="1"/>
  <c r="BG508" i="14"/>
  <c r="BH508" i="14" s="1"/>
  <c r="BG1582" i="14"/>
  <c r="BG1588" i="14"/>
  <c r="BH1588" i="14" s="1"/>
  <c r="BG665" i="14"/>
  <c r="BH665" i="14" s="1"/>
  <c r="BG666" i="14"/>
  <c r="BH666" i="14" s="1"/>
  <c r="BG667" i="14"/>
  <c r="BG1325" i="14"/>
  <c r="BG1134" i="14"/>
  <c r="BH1134" i="14" s="1"/>
  <c r="BG1406" i="14"/>
  <c r="BG1407" i="14"/>
  <c r="BG1416" i="14"/>
  <c r="BH1416" i="14" s="1"/>
  <c r="BG1469" i="14"/>
  <c r="BH1469" i="14" s="1"/>
  <c r="BG545" i="14"/>
  <c r="BH545" i="14" s="1"/>
  <c r="BG1608" i="14"/>
  <c r="BG1639" i="14"/>
  <c r="BH1639" i="14" s="1"/>
  <c r="BG1578" i="14"/>
  <c r="BH1578" i="14" s="1"/>
  <c r="BG1686" i="14"/>
  <c r="BG1717" i="14"/>
  <c r="BG1381" i="14"/>
  <c r="BH1381" i="14" s="1"/>
  <c r="BG1382" i="14"/>
  <c r="BH1382" i="14" s="1"/>
  <c r="BG316" i="14"/>
  <c r="BH316" i="14" s="1"/>
  <c r="BG1222" i="14"/>
  <c r="BG1386" i="14"/>
  <c r="BH1386" i="14" s="1"/>
  <c r="BG2036" i="14"/>
  <c r="BH2036" i="14" s="1"/>
  <c r="BG2006" i="14"/>
  <c r="BH2006" i="14" s="1"/>
  <c r="BG2095" i="14"/>
  <c r="BG2096" i="14"/>
  <c r="BH2096" i="14" s="1"/>
  <c r="BG2060" i="14"/>
  <c r="BH2060" i="14" s="1"/>
  <c r="BG518" i="14"/>
  <c r="BH518" i="14" s="1"/>
  <c r="BG1135" i="14"/>
  <c r="BG1136" i="14"/>
  <c r="BG1297" i="14"/>
  <c r="BH1297" i="14" s="1"/>
  <c r="BG1298" i="14"/>
  <c r="BG354" i="14"/>
  <c r="BG1031" i="14"/>
  <c r="BH1031" i="14" s="1"/>
  <c r="BG434" i="14"/>
  <c r="BH434" i="14" s="1"/>
  <c r="BG1011" i="14"/>
  <c r="BH1011" i="14" s="1"/>
  <c r="BG435" i="14"/>
  <c r="BG344" i="14"/>
  <c r="BG326" i="14"/>
  <c r="BG1378" i="14"/>
  <c r="BG314" i="14"/>
  <c r="BG1958" i="14"/>
  <c r="BH1958" i="14" s="1"/>
  <c r="BG13" i="14"/>
  <c r="BH13" i="14" s="1"/>
  <c r="BG6" i="14"/>
  <c r="BH6" i="14" s="1"/>
  <c r="BG1990" i="14"/>
  <c r="BG834" i="14"/>
  <c r="BH834" i="14" s="1"/>
  <c r="BG1137" i="14"/>
  <c r="BH1137" i="14" s="1"/>
  <c r="BG1138" i="14"/>
  <c r="BG1012" i="14"/>
  <c r="BG1392" i="14"/>
  <c r="BH1392" i="14" s="1"/>
  <c r="BG290" i="14"/>
  <c r="BH290" i="14" s="1"/>
  <c r="BG835" i="14"/>
  <c r="BH835" i="14" s="1"/>
  <c r="BG836" i="14"/>
  <c r="BH836" i="14" s="1"/>
  <c r="BG837" i="14"/>
  <c r="BH837" i="14" s="1"/>
  <c r="BG838" i="14"/>
  <c r="BH838" i="14" s="1"/>
  <c r="BG839" i="14"/>
  <c r="BG840" i="14"/>
  <c r="BG841" i="14"/>
  <c r="BH841" i="14" s="1"/>
  <c r="BG842" i="14"/>
  <c r="BH842" i="14" s="1"/>
  <c r="BG843" i="14"/>
  <c r="BG844" i="14"/>
  <c r="BG845" i="14"/>
  <c r="BG846" i="14"/>
  <c r="BH846" i="14" s="1"/>
  <c r="BG847" i="14"/>
  <c r="BG848" i="14"/>
  <c r="BG849" i="14"/>
  <c r="BH849" i="14" s="1"/>
  <c r="BG850" i="14"/>
  <c r="BH850" i="14" s="1"/>
  <c r="BG851" i="14"/>
  <c r="BH851" i="14" s="1"/>
  <c r="BG852" i="14"/>
  <c r="BH852" i="14" s="1"/>
  <c r="BG853" i="14"/>
  <c r="BH853" i="14" s="1"/>
  <c r="BG882" i="14"/>
  <c r="BH882" i="14" s="1"/>
  <c r="BG1272" i="14"/>
  <c r="BG1409" i="14"/>
  <c r="BG1237" i="14"/>
  <c r="BH1237" i="14" s="1"/>
  <c r="BG1273" i="14"/>
  <c r="BH1273" i="14" s="1"/>
  <c r="BG1356" i="14"/>
  <c r="BH1356" i="14" s="1"/>
  <c r="BG1139" i="14"/>
  <c r="BG436" i="14"/>
  <c r="BG342" i="14"/>
  <c r="BH342" i="14" s="1"/>
  <c r="BG1316" i="14"/>
  <c r="BG1442" i="14"/>
  <c r="BG527" i="14"/>
  <c r="BH527" i="14" s="1"/>
  <c r="BG470" i="14"/>
  <c r="BH470" i="14" s="1"/>
  <c r="BG336" i="14"/>
  <c r="BH336" i="14" s="1"/>
  <c r="BG1309" i="14"/>
  <c r="BG1263" i="14"/>
  <c r="BH1263" i="14" s="1"/>
  <c r="BG883" i="14"/>
  <c r="BH883" i="14" s="1"/>
  <c r="BG733" i="14"/>
  <c r="BG906" i="14"/>
  <c r="BG907" i="14"/>
  <c r="BH907" i="14" s="1"/>
  <c r="BG2019" i="14"/>
  <c r="BH2019" i="14" s="1"/>
  <c r="BG328" i="14"/>
  <c r="BH328" i="14" s="1"/>
  <c r="BG1443" i="14"/>
  <c r="BG400" i="14"/>
  <c r="BH400" i="14" s="1"/>
  <c r="BG1140" i="14"/>
  <c r="BH1140" i="14" s="1"/>
  <c r="BG1013" i="14"/>
  <c r="BH1013" i="14" s="1"/>
  <c r="BG2020" i="14"/>
  <c r="BG2069" i="14"/>
  <c r="BH2069" i="14" s="1"/>
  <c r="BG2070" i="14"/>
  <c r="BH2070" i="14" s="1"/>
  <c r="BG2021" i="14"/>
  <c r="BH2021" i="14" s="1"/>
  <c r="BG2071" i="14"/>
  <c r="BG1265" i="14"/>
  <c r="BH1265" i="14" s="1"/>
  <c r="BG297" i="14"/>
  <c r="BH297" i="14" s="1"/>
  <c r="BG437" i="14"/>
  <c r="BH437" i="14" s="1"/>
  <c r="BG312" i="14"/>
  <c r="BG401" i="14"/>
  <c r="BH401" i="14" s="1"/>
  <c r="BG2153" i="14"/>
  <c r="BH2153" i="14" s="1"/>
  <c r="BG343" i="14"/>
  <c r="BH343" i="14" s="1"/>
  <c r="BG471" i="14"/>
  <c r="BG1398" i="14"/>
  <c r="BH1398" i="14" s="1"/>
  <c r="BG1232" i="14"/>
  <c r="BH1232" i="14" s="1"/>
  <c r="BG1014" i="14"/>
  <c r="BG1357" i="14"/>
  <c r="BG1141" i="14"/>
  <c r="BH1141" i="14" s="1"/>
  <c r="BG1319" i="14"/>
  <c r="BH1319" i="14" s="1"/>
  <c r="BG1317" i="14"/>
  <c r="BH1317" i="14" s="1"/>
  <c r="BG1142" i="14"/>
  <c r="BG358" i="14"/>
  <c r="BH358" i="14" s="1"/>
  <c r="BG1233" i="14"/>
  <c r="BH1233" i="14" s="1"/>
  <c r="BG1326" i="14"/>
  <c r="BG1389" i="14"/>
  <c r="BG2072" i="14"/>
  <c r="BH2072" i="14" s="1"/>
  <c r="BG2073" i="14"/>
  <c r="BH2073" i="14" s="1"/>
  <c r="BG2074" i="14"/>
  <c r="BH2074" i="14" s="1"/>
  <c r="BG2022" i="14"/>
  <c r="BG803" i="14"/>
  <c r="BH803" i="14" s="1"/>
  <c r="BG804" i="14"/>
  <c r="BH804" i="14" s="1"/>
  <c r="BG805" i="14"/>
  <c r="BH805" i="14" s="1"/>
  <c r="BG806" i="14"/>
  <c r="BG807" i="14"/>
  <c r="BH807" i="14" s="1"/>
  <c r="BG1305" i="14"/>
  <c r="BH1305" i="14" s="1"/>
  <c r="BG1387" i="14"/>
  <c r="BH1387" i="14" s="1"/>
  <c r="BG1238" i="14"/>
  <c r="BG1299" i="14"/>
  <c r="BG327" i="14"/>
  <c r="BH327" i="14" s="1"/>
  <c r="BG1143" i="14"/>
  <c r="BH1143" i="14" s="1"/>
  <c r="BG1144" i="14"/>
  <c r="BG1145" i="14"/>
  <c r="BH1145" i="14" s="1"/>
  <c r="BG1015" i="14"/>
  <c r="BH1015" i="14" s="1"/>
  <c r="BG1444" i="14"/>
  <c r="BH1444" i="14" s="1"/>
  <c r="BG1261" i="14"/>
  <c r="BH1261" i="14" s="1"/>
  <c r="BG1445" i="14"/>
  <c r="BG1300" i="14"/>
  <c r="BH1300" i="14" s="1"/>
  <c r="BG1311" i="14"/>
  <c r="BG2152" i="14"/>
  <c r="BG1274" i="14"/>
  <c r="BH1274" i="14" s="1"/>
  <c r="BG2162" i="14"/>
  <c r="BH2162" i="14" s="1"/>
  <c r="BG321" i="14"/>
  <c r="BH321" i="14" s="1"/>
  <c r="BG501" i="14"/>
  <c r="BG517" i="14"/>
  <c r="BH517" i="14" s="1"/>
  <c r="BG2163" i="14"/>
  <c r="BH2163" i="14" s="1"/>
  <c r="BG1358" i="14"/>
  <c r="BH1358" i="14" s="1"/>
  <c r="BG520" i="14"/>
  <c r="BG1446" i="14"/>
  <c r="BH1446" i="14" s="1"/>
  <c r="BG522" i="14"/>
  <c r="BH522" i="14" s="1"/>
  <c r="BG808" i="14"/>
  <c r="BH808" i="14" s="1"/>
  <c r="BG809" i="14"/>
  <c r="BG829" i="14"/>
  <c r="BH829" i="14" s="1"/>
  <c r="BG1962" i="14"/>
  <c r="BH1962" i="14" s="1"/>
  <c r="BG1146" i="14"/>
  <c r="BH1146" i="14" s="1"/>
  <c r="BG472" i="14"/>
  <c r="BG502" i="14"/>
  <c r="BH502" i="14" s="1"/>
  <c r="BG503" i="14"/>
  <c r="BH503" i="14" s="1"/>
  <c r="BG473" i="14"/>
  <c r="BH473" i="14" s="1"/>
  <c r="BG474" i="14"/>
  <c r="BG324" i="14"/>
  <c r="BH324" i="14" s="1"/>
  <c r="BG1285" i="14"/>
  <c r="BH1285" i="14" s="1"/>
  <c r="BG1254" i="14"/>
  <c r="BH1254" i="14" s="1"/>
  <c r="BG1413" i="14"/>
  <c r="BG1963" i="14"/>
  <c r="BH1963" i="14" s="1"/>
  <c r="BG1964" i="14"/>
  <c r="BH1964" i="14" s="1"/>
  <c r="BG1965" i="14"/>
  <c r="BH1965" i="14" s="1"/>
  <c r="BG1966" i="14"/>
  <c r="BH1966" i="14" s="1"/>
  <c r="BG1967" i="14"/>
  <c r="BH1967" i="14" s="1"/>
  <c r="BG1968" i="14"/>
  <c r="BH1968" i="14" s="1"/>
  <c r="BG1969" i="14"/>
  <c r="BG1970" i="14"/>
  <c r="BG1971" i="14"/>
  <c r="BH1971" i="14" s="1"/>
  <c r="BG1972" i="14"/>
  <c r="BH1972" i="14" s="1"/>
  <c r="BG1973" i="14"/>
  <c r="BH1973" i="14" s="1"/>
  <c r="BG1974" i="14"/>
  <c r="BG1975" i="14"/>
  <c r="BG1976" i="14"/>
  <c r="BH1976" i="14" s="1"/>
  <c r="BG1977" i="14"/>
  <c r="BH1977" i="14" s="1"/>
  <c r="BG1414" i="14"/>
  <c r="BG1147" i="14"/>
  <c r="BH1147" i="14" s="1"/>
  <c r="BG331" i="14"/>
  <c r="BH331" i="14" s="1"/>
  <c r="BG1016" i="14"/>
  <c r="BH1016" i="14" s="1"/>
  <c r="BG1223" i="14"/>
  <c r="BG2133" i="14"/>
  <c r="BH2133" i="14" s="1"/>
  <c r="BG1327" i="14"/>
  <c r="BH1327" i="14" s="1"/>
  <c r="BG355" i="14"/>
  <c r="BH355" i="14" s="1"/>
  <c r="BG1148" i="14"/>
  <c r="BG1417" i="14"/>
  <c r="BH1417" i="14" s="1"/>
  <c r="BG363" i="14"/>
  <c r="BH363" i="14" s="1"/>
  <c r="BG482" i="14"/>
  <c r="BH482" i="14" s="1"/>
  <c r="BG1037" i="14"/>
  <c r="BG1033" i="14"/>
  <c r="BH1033" i="14" s="1"/>
  <c r="BG303" i="14"/>
  <c r="BH303" i="14" s="1"/>
  <c r="BG1978" i="14"/>
  <c r="BH1978" i="14" s="1"/>
  <c r="BG2082" i="14"/>
  <c r="BG1979" i="14"/>
  <c r="BH1979" i="14" s="1"/>
  <c r="BG1980" i="14"/>
  <c r="BH1980" i="14" s="1"/>
  <c r="BG1981" i="14"/>
  <c r="BG322" i="14"/>
  <c r="BG475" i="14"/>
  <c r="BH475" i="14" s="1"/>
  <c r="BG1359" i="14"/>
  <c r="BH1359" i="14" s="1"/>
  <c r="BG1370" i="14"/>
  <c r="BH1370" i="14" s="1"/>
  <c r="BG317" i="14"/>
  <c r="BG402" i="14"/>
  <c r="BH402" i="14" s="1"/>
  <c r="BG403" i="14"/>
  <c r="BH403" i="14" s="1"/>
  <c r="BG345" i="14"/>
  <c r="BH345" i="14" s="1"/>
  <c r="BG1390" i="14"/>
  <c r="BG1366" i="14"/>
  <c r="BH1366" i="14" s="1"/>
  <c r="BG1982" i="14"/>
  <c r="BH1982" i="14" s="1"/>
  <c r="BG1983" i="14"/>
  <c r="BH1983" i="14" s="1"/>
  <c r="BG1984" i="14"/>
  <c r="BG1985" i="14"/>
  <c r="BH1985" i="14" s="1"/>
  <c r="BG1986" i="14"/>
  <c r="BH1986" i="14" s="1"/>
  <c r="BG1301" i="14"/>
  <c r="BG1149" i="14"/>
  <c r="BG1360" i="14"/>
  <c r="BG1017" i="14"/>
  <c r="BH1017" i="14" s="1"/>
  <c r="BG438" i="14"/>
  <c r="BH438" i="14" s="1"/>
  <c r="BG439" i="14"/>
  <c r="BG1456" i="14"/>
  <c r="BH1456" i="14" s="1"/>
  <c r="BG1255" i="14"/>
  <c r="BH1255" i="14" s="1"/>
  <c r="BG1150" i="14"/>
  <c r="BH1150" i="14" s="1"/>
  <c r="BG1447" i="14"/>
  <c r="BG1448" i="14"/>
  <c r="BH1448" i="14" s="1"/>
  <c r="BG1234" i="14"/>
  <c r="BH1234" i="14" s="1"/>
  <c r="BG476" i="14"/>
  <c r="BH476" i="14" s="1"/>
  <c r="BG2142" i="14"/>
  <c r="BH2142" i="14" s="1"/>
  <c r="BG2134" i="14"/>
  <c r="BH2134" i="14" s="1"/>
  <c r="BG333" i="14"/>
  <c r="BH333" i="14" s="1"/>
  <c r="BG509" i="14"/>
  <c r="BH509" i="14" s="1"/>
  <c r="BG523" i="14"/>
  <c r="BH523" i="14" s="1"/>
  <c r="BG1449" i="14"/>
  <c r="BH1449" i="14" s="1"/>
  <c r="BG1361" i="14"/>
  <c r="BH1361" i="14" s="1"/>
  <c r="BG1400" i="14"/>
  <c r="BH1400" i="14" s="1"/>
  <c r="BG1018" i="14"/>
  <c r="BG1362" i="14"/>
  <c r="BH1362" i="14" s="1"/>
  <c r="BG1363" i="14"/>
  <c r="BH1363" i="14" s="1"/>
  <c r="BG404" i="14"/>
  <c r="BH404" i="14" s="1"/>
  <c r="BG361" i="14"/>
  <c r="BH361" i="14" s="1"/>
  <c r="BG1151" i="14"/>
  <c r="BG1450" i="14"/>
  <c r="BH1450" i="14" s="1"/>
  <c r="BG1152" i="14"/>
  <c r="BH1152" i="14" s="1"/>
  <c r="BG1019" i="14"/>
  <c r="BG1020" i="14"/>
  <c r="BH1020" i="14" s="1"/>
  <c r="BG477" i="14"/>
  <c r="BH477" i="14" s="1"/>
  <c r="BG2135" i="14"/>
  <c r="BH2135" i="14" s="1"/>
  <c r="BG2136" i="14"/>
  <c r="BH2136" i="14" s="1"/>
  <c r="BG1451" i="14"/>
  <c r="BH1451" i="14" s="1"/>
  <c r="BG1153" i="14"/>
  <c r="BH1153" i="14" s="1"/>
  <c r="BG1021" i="14"/>
  <c r="BH1021" i="14" s="1"/>
  <c r="BG1312" i="14"/>
  <c r="BG298" i="14"/>
  <c r="BH298" i="14" s="1"/>
  <c r="BG440" i="14"/>
  <c r="BH440" i="14" s="1"/>
  <c r="BG825" i="14"/>
  <c r="BH825" i="14" s="1"/>
  <c r="BG1946" i="14"/>
  <c r="BH1946" i="14" s="1"/>
  <c r="BG822" i="14"/>
  <c r="BH822" i="14" s="1"/>
  <c r="BG1955" i="14"/>
  <c r="BH1955" i="14" s="1"/>
  <c r="BG734" i="14"/>
  <c r="BH734" i="14" s="1"/>
  <c r="BG735" i="14"/>
  <c r="BG918" i="14"/>
  <c r="BH918" i="14" s="1"/>
  <c r="BG2037" i="14"/>
  <c r="BH2037" i="14" s="1"/>
  <c r="BG919" i="14"/>
  <c r="BH919" i="14" s="1"/>
  <c r="BG920" i="14"/>
  <c r="BH920" i="14" s="1"/>
  <c r="BG441" i="14"/>
  <c r="BH441" i="14" s="1"/>
  <c r="BG346" i="14"/>
  <c r="BH346" i="14" s="1"/>
  <c r="BG405" i="14"/>
  <c r="BH405" i="14" s="1"/>
  <c r="BG406" i="14"/>
  <c r="BG1418" i="14"/>
  <c r="BH1418" i="14" s="1"/>
  <c r="BG921" i="14"/>
  <c r="BH921" i="14" s="1"/>
  <c r="BG922" i="14"/>
  <c r="BH922" i="14" s="1"/>
  <c r="BG923" i="14"/>
  <c r="BH923" i="14" s="1"/>
  <c r="BG924" i="14"/>
  <c r="BH924" i="14" s="1"/>
  <c r="BG925" i="14"/>
  <c r="BH925" i="14" s="1"/>
  <c r="BG926" i="14"/>
  <c r="BH926" i="14" s="1"/>
  <c r="BG927" i="14"/>
  <c r="BH927" i="14" s="1"/>
  <c r="BG928" i="14"/>
  <c r="BH928" i="14" s="1"/>
  <c r="BG940" i="14"/>
  <c r="BH940" i="14" s="1"/>
  <c r="BG929" i="14"/>
  <c r="BH929" i="14" s="1"/>
  <c r="BG2137" i="14"/>
  <c r="BH2137" i="14" s="1"/>
  <c r="BG1302" i="14"/>
  <c r="BH1302" i="14" s="1"/>
  <c r="BG1034" i="14"/>
  <c r="BH1034" i="14" s="1"/>
  <c r="BG490" i="14"/>
  <c r="BH490" i="14" s="1"/>
  <c r="BG332" i="14"/>
  <c r="BH332" i="14" s="1"/>
  <c r="BG930" i="14"/>
  <c r="BH930" i="14" s="1"/>
  <c r="BG1995" i="14"/>
  <c r="BH1995" i="14" s="1"/>
  <c r="BG1960" i="14"/>
  <c r="BH1960" i="14" s="1"/>
  <c r="BG1961" i="14"/>
  <c r="BH1961" i="14" s="1"/>
  <c r="BG2089" i="14"/>
  <c r="BG1224" i="14"/>
  <c r="BH1224" i="14" s="1"/>
  <c r="BG1225" i="14"/>
  <c r="BG1256" i="14"/>
  <c r="BG2204" i="14"/>
  <c r="BH2204" i="14" s="1"/>
  <c r="BG2205" i="14"/>
  <c r="BH2205" i="14" s="1"/>
  <c r="BG407" i="14"/>
  <c r="BG1411" i="14"/>
  <c r="BH1411" i="14" s="1"/>
  <c r="BG1154" i="14"/>
  <c r="BH1154" i="14" s="1"/>
  <c r="BG1303" i="14"/>
  <c r="BH1303" i="14" s="1"/>
  <c r="BG1304" i="14"/>
  <c r="BH1304" i="14" s="1"/>
  <c r="BG313" i="14"/>
  <c r="BH313" i="14" s="1"/>
  <c r="BG478" i="14"/>
  <c r="BH478" i="14" s="1"/>
  <c r="BG535" i="14"/>
  <c r="BH535" i="14" s="1"/>
  <c r="BG372" i="14"/>
  <c r="BH372" i="14" s="1"/>
  <c r="BG1452" i="14"/>
  <c r="BH1452" i="14" s="1"/>
  <c r="BG511" i="14"/>
  <c r="BG1022" i="14"/>
  <c r="BH1022" i="14" s="1"/>
  <c r="BG299" i="14"/>
  <c r="BG442" i="14"/>
  <c r="BG531" i="14"/>
  <c r="BH531" i="14" s="1"/>
  <c r="BG1226" i="14"/>
  <c r="BH1226" i="14" s="1"/>
  <c r="BG2138" i="14"/>
  <c r="BH2138" i="14" s="1"/>
  <c r="BG524" i="14"/>
  <c r="BH524" i="14" s="1"/>
  <c r="BG1313" i="14"/>
  <c r="BH1313" i="14" s="1"/>
  <c r="BG1391" i="14"/>
  <c r="BH1391" i="14" s="1"/>
  <c r="BG309" i="14"/>
  <c r="BH309" i="14" s="1"/>
  <c r="BG1262" i="14"/>
  <c r="BG1040" i="14"/>
  <c r="BH1040" i="14" s="1"/>
  <c r="BG1032" i="14"/>
  <c r="BH1032" i="14" s="1"/>
  <c r="BG356" i="14"/>
  <c r="BH356" i="14" s="1"/>
  <c r="BG488" i="14"/>
  <c r="BH488" i="14" s="1"/>
  <c r="BG1374" i="14"/>
  <c r="BH1374" i="14" s="1"/>
  <c r="BG1286" i="14"/>
  <c r="BH1286" i="14" s="1"/>
  <c r="BG931" i="14"/>
  <c r="BH931" i="14" s="1"/>
  <c r="BG932" i="14"/>
  <c r="BG875" i="14"/>
  <c r="BH875" i="14" s="1"/>
  <c r="BG1996" i="14"/>
  <c r="BH1996" i="14" s="1"/>
  <c r="BG933" i="14"/>
  <c r="BH933" i="14" s="1"/>
  <c r="BG1997" i="14"/>
  <c r="BH1997" i="14" s="1"/>
  <c r="BG2041" i="14"/>
  <c r="BH2041" i="14" s="1"/>
  <c r="BG2042" i="14"/>
  <c r="BH2042" i="14" s="1"/>
  <c r="BG2043" i="14"/>
  <c r="BH2043" i="14" s="1"/>
  <c r="BG2044" i="14"/>
  <c r="BH2044" i="14" s="1"/>
  <c r="BG868" i="14"/>
  <c r="BH868" i="14" s="1"/>
  <c r="BG3" i="14"/>
  <c r="BH3" i="14" s="1"/>
  <c r="BG2045" i="14"/>
  <c r="BH2045" i="14" s="1"/>
  <c r="BG2046" i="14"/>
  <c r="BH2046" i="14" s="1"/>
  <c r="BG2047" i="14"/>
  <c r="BH2047" i="14" s="1"/>
  <c r="BG902" i="14"/>
  <c r="BH902" i="14" s="1"/>
  <c r="BG2015" i="14"/>
  <c r="BH2015" i="14" s="1"/>
  <c r="BG2016" i="14"/>
  <c r="BG903" i="14"/>
  <c r="BH903" i="14" s="1"/>
  <c r="BG904" i="14"/>
  <c r="BH904" i="14" s="1"/>
  <c r="BG2061" i="14"/>
  <c r="BH2061" i="14" s="1"/>
  <c r="BG2062" i="14"/>
  <c r="BH2062" i="14" s="1"/>
  <c r="BG2033" i="14"/>
  <c r="BH2033" i="14" s="1"/>
  <c r="BG961" i="14"/>
  <c r="BH961" i="14" s="1"/>
  <c r="BG2063" i="14"/>
  <c r="BH2063" i="14" s="1"/>
  <c r="BG2064" i="14"/>
  <c r="BG962" i="14"/>
  <c r="BH962" i="14" s="1"/>
  <c r="BG2090" i="14"/>
  <c r="BH2090" i="14" s="1"/>
  <c r="BG867" i="14"/>
  <c r="BH867" i="14" s="1"/>
  <c r="BG783" i="14"/>
  <c r="BH783" i="14" s="1"/>
  <c r="BG784" i="14"/>
  <c r="BH784" i="14" s="1"/>
  <c r="BG785" i="14"/>
  <c r="BH785" i="14" s="1"/>
  <c r="BG786" i="14"/>
  <c r="BH786" i="14" s="1"/>
  <c r="BG2093" i="14"/>
  <c r="BH2093" i="14" s="1"/>
  <c r="BG2094" i="14"/>
  <c r="BH2094" i="14" s="1"/>
  <c r="BG949" i="14"/>
  <c r="BH949" i="14" s="1"/>
  <c r="BG787" i="14"/>
  <c r="BH787" i="14" s="1"/>
  <c r="BG788" i="14"/>
  <c r="BH788" i="14" s="1"/>
  <c r="BG956" i="14"/>
  <c r="BH956" i="14" s="1"/>
  <c r="BG823" i="14"/>
  <c r="BH823" i="14" s="1"/>
  <c r="BG2039" i="14"/>
  <c r="BH2039" i="14" s="1"/>
  <c r="BG886" i="14"/>
  <c r="BH886" i="14" s="1"/>
  <c r="BG801" i="14"/>
  <c r="BH801" i="14" s="1"/>
  <c r="BG887" i="14"/>
  <c r="BH887" i="14" s="1"/>
  <c r="BG888" i="14"/>
  <c r="BH888" i="14" s="1"/>
  <c r="BG889" i="14"/>
  <c r="BH889" i="14" s="1"/>
  <c r="BG890" i="14"/>
  <c r="BH890" i="14" s="1"/>
  <c r="BG789" i="14"/>
  <c r="BH789" i="14" s="1"/>
  <c r="BG891" i="14"/>
  <c r="BH891" i="14" s="1"/>
  <c r="BG957" i="14"/>
  <c r="BH957" i="14" s="1"/>
  <c r="BG18" i="14"/>
  <c r="BH18" i="14" s="1"/>
  <c r="BG747" i="14"/>
  <c r="BH747" i="14" s="1"/>
  <c r="BG892" i="14"/>
  <c r="BG893" i="14"/>
  <c r="BH893" i="14" s="1"/>
  <c r="BG2054" i="14"/>
  <c r="BH2054" i="14" s="1"/>
  <c r="BG19" i="14"/>
  <c r="BH19" i="14" s="1"/>
  <c r="BG20" i="14"/>
  <c r="BH20" i="14" s="1"/>
  <c r="BG21" i="14"/>
  <c r="BH21" i="14" s="1"/>
  <c r="BG946" i="14"/>
  <c r="BH946" i="14" s="1"/>
  <c r="BG894" i="14"/>
  <c r="BH894" i="14" s="1"/>
  <c r="BG895" i="14"/>
  <c r="BH895" i="14" s="1"/>
  <c r="BG2075" i="14"/>
  <c r="BH2075" i="14" s="1"/>
  <c r="BG2076" i="14"/>
  <c r="BH2076" i="14" s="1"/>
  <c r="BG896" i="14"/>
  <c r="BH896" i="14" s="1"/>
  <c r="BG897" i="14"/>
  <c r="BH897" i="14" s="1"/>
  <c r="BG798" i="14"/>
  <c r="BG2077" i="14"/>
  <c r="BH2077" i="14" s="1"/>
  <c r="BG2008" i="14"/>
  <c r="BH2008" i="14" s="1"/>
  <c r="BG2028" i="14"/>
  <c r="BH2028" i="14" s="1"/>
  <c r="BG2029" i="14"/>
  <c r="BH2029" i="14" s="1"/>
  <c r="BG879" i="14"/>
  <c r="BH879" i="14" s="1"/>
  <c r="BG880" i="14"/>
  <c r="BH880" i="14" s="1"/>
  <c r="BG2030" i="14"/>
  <c r="BH2030" i="14" s="1"/>
  <c r="BG2031" i="14"/>
  <c r="BH2031" i="14" s="1"/>
  <c r="BG975" i="14"/>
  <c r="BH975" i="14" s="1"/>
  <c r="BG1950" i="14"/>
  <c r="BH1950" i="14" s="1"/>
  <c r="BG1951" i="14"/>
  <c r="BH1951" i="14" s="1"/>
  <c r="BG1952" i="14"/>
  <c r="BH1952" i="14" s="1"/>
  <c r="BG1953" i="14"/>
  <c r="BH1953" i="14" s="1"/>
  <c r="BG2057" i="14"/>
  <c r="BH2057" i="14" s="1"/>
  <c r="BG2058" i="14"/>
  <c r="BH2058" i="14" s="1"/>
  <c r="BG827" i="14"/>
  <c r="BH827" i="14" s="1"/>
  <c r="BG736" i="14"/>
  <c r="BH736" i="14" s="1"/>
  <c r="BG737" i="14"/>
  <c r="BH737" i="14" s="1"/>
  <c r="BG738" i="14"/>
  <c r="BH738" i="14" s="1"/>
  <c r="BG739" i="14"/>
  <c r="BH739" i="14" s="1"/>
  <c r="BG740" i="14"/>
  <c r="BH740" i="14" s="1"/>
  <c r="BG741" i="14"/>
  <c r="BH741" i="14" s="1"/>
  <c r="BG742" i="14"/>
  <c r="BH742" i="14" s="1"/>
  <c r="BG743" i="14"/>
  <c r="BH743" i="14" s="1"/>
  <c r="BG2013" i="14"/>
  <c r="BH2013" i="14" s="1"/>
  <c r="BG1991" i="14"/>
  <c r="BH1991" i="14" s="1"/>
  <c r="BG795" i="14"/>
  <c r="BH795" i="14" s="1"/>
  <c r="BG2099" i="14"/>
  <c r="BH2099" i="14" s="1"/>
  <c r="BG2100" i="14"/>
  <c r="BH2100" i="14" s="1"/>
  <c r="BG796" i="14"/>
  <c r="BH796" i="14" s="1"/>
  <c r="BG2078" i="14"/>
  <c r="BH2078" i="14" s="1"/>
  <c r="BG2067" i="14"/>
  <c r="BH2067" i="14" s="1"/>
  <c r="BG2068" i="14"/>
  <c r="BH2068" i="14" s="1"/>
  <c r="BG2011" i="14"/>
  <c r="BH2011" i="14" s="1"/>
  <c r="BG16" i="14"/>
  <c r="BH16" i="14" s="1"/>
  <c r="BG22" i="14"/>
  <c r="BH22" i="14" s="1"/>
  <c r="BG874" i="14"/>
  <c r="BH874" i="14" s="1"/>
  <c r="BG2098" i="14"/>
  <c r="BH2098" i="14" s="1"/>
  <c r="BG2048" i="14"/>
  <c r="BH2048" i="14" s="1"/>
  <c r="BG2049" i="14"/>
  <c r="BH2049" i="14" s="1"/>
  <c r="BG972" i="14"/>
  <c r="BH972" i="14" s="1"/>
  <c r="BG821" i="14"/>
  <c r="BH821" i="14" s="1"/>
  <c r="BG2097" i="14"/>
  <c r="BH2097" i="14" s="1"/>
  <c r="BG744" i="14"/>
  <c r="BH744" i="14" s="1"/>
  <c r="BG23" i="14"/>
  <c r="BH23" i="14" s="1"/>
  <c r="BG2040" i="14"/>
  <c r="BH2040" i="14" s="1"/>
  <c r="BG748" i="14"/>
  <c r="BH748" i="14" s="1"/>
  <c r="BG934" i="14"/>
  <c r="BH934" i="14" s="1"/>
  <c r="BG2023" i="14"/>
  <c r="BH2023" i="14" s="1"/>
  <c r="BG793" i="14"/>
  <c r="BH793" i="14" s="1"/>
  <c r="BG967" i="14"/>
  <c r="BH967" i="14" s="1"/>
  <c r="BG790" i="14"/>
  <c r="BH790" i="14" s="1"/>
  <c r="BG2017" i="14"/>
  <c r="BH2017" i="14" s="1"/>
  <c r="BG955" i="14"/>
  <c r="BH955" i="14" s="1"/>
  <c r="BG4" i="14"/>
  <c r="BH4" i="14" s="1"/>
  <c r="BG869" i="14"/>
  <c r="BH869" i="14" s="1"/>
  <c r="BG830" i="14"/>
  <c r="BH830" i="14" s="1"/>
  <c r="BG2083" i="14"/>
  <c r="BH2083" i="14" s="1"/>
  <c r="BG2050" i="14"/>
  <c r="BH2050" i="14" s="1"/>
  <c r="BG1957" i="14"/>
  <c r="BH1957" i="14" s="1"/>
  <c r="BG959" i="14"/>
  <c r="BH959" i="14" s="1"/>
  <c r="BG769" i="14"/>
  <c r="BH769" i="14" s="1"/>
  <c r="BG854" i="14"/>
  <c r="BH854" i="14" s="1"/>
  <c r="BG864" i="14"/>
  <c r="BH864" i="14" s="1"/>
  <c r="BG799" i="14"/>
  <c r="BH799" i="14" s="1"/>
  <c r="BG791" i="14"/>
  <c r="BH791" i="14" s="1"/>
  <c r="BG24" i="14"/>
  <c r="BH24" i="14" s="1"/>
  <c r="BG963" i="14"/>
  <c r="BH963" i="14" s="1"/>
  <c r="BG873" i="14"/>
  <c r="BH873" i="14" s="1"/>
  <c r="BG1987" i="14"/>
  <c r="BH1987" i="14" s="1"/>
  <c r="BG770" i="14"/>
  <c r="BH770" i="14" s="1"/>
  <c r="BG2024" i="14"/>
  <c r="BH2024" i="14" s="1"/>
  <c r="BG884" i="14"/>
  <c r="BH884" i="14" s="1"/>
  <c r="BG2" i="14"/>
  <c r="BH2" i="14" s="1"/>
  <c r="BG915" i="14"/>
  <c r="BH915" i="14" s="1"/>
  <c r="BG945" i="14"/>
  <c r="BH945" i="14" s="1"/>
  <c r="BG2009" i="14"/>
  <c r="BH2009" i="14" s="1"/>
  <c r="BG942" i="14"/>
  <c r="BH942" i="14" s="1"/>
  <c r="BG2025" i="14"/>
  <c r="BH2025" i="14" s="1"/>
  <c r="BG855" i="14"/>
  <c r="BH855" i="14" s="1"/>
  <c r="BG2003" i="14"/>
  <c r="BH2003" i="14" s="1"/>
  <c r="BG1998" i="14"/>
  <c r="BH1998" i="14" s="1"/>
  <c r="BG797" i="14"/>
  <c r="BH797" i="14" s="1"/>
  <c r="BG885" i="14"/>
  <c r="BH885" i="14" s="1"/>
  <c r="BG817" i="14"/>
  <c r="BH817" i="14" s="1"/>
  <c r="BG2014" i="14"/>
  <c r="BH2014" i="14" s="1"/>
  <c r="BG771" i="14"/>
  <c r="BH771" i="14" s="1"/>
  <c r="BG810" i="14"/>
  <c r="BH810" i="14" s="1"/>
  <c r="BG833" i="14"/>
  <c r="BH833" i="14" s="1"/>
  <c r="BG2055" i="14"/>
  <c r="BH2055" i="14" s="1"/>
  <c r="BG856" i="14"/>
  <c r="BH856" i="14" s="1"/>
  <c r="BG1994" i="14"/>
  <c r="BH1994" i="14" s="1"/>
  <c r="BG976" i="14"/>
  <c r="BH976" i="14" s="1"/>
  <c r="BG824" i="14"/>
  <c r="BH824" i="14" s="1"/>
  <c r="BG971" i="14"/>
  <c r="BH971" i="14" s="1"/>
  <c r="BG831" i="14"/>
  <c r="BG2065" i="14"/>
  <c r="BH2065" i="14" s="1"/>
  <c r="BG2056" i="14"/>
  <c r="BH2056" i="14" s="1"/>
  <c r="BG772" i="14"/>
  <c r="BH772" i="14" s="1"/>
  <c r="BG773" i="14"/>
  <c r="BH773" i="14" s="1"/>
  <c r="BG865" i="14"/>
  <c r="BH865" i="14" s="1"/>
  <c r="BG2026" i="14"/>
  <c r="BH2026" i="14" s="1"/>
  <c r="BG811" i="14"/>
  <c r="BH811" i="14" s="1"/>
  <c r="BG857" i="14"/>
  <c r="BH857" i="14" s="1"/>
  <c r="BG818" i="14"/>
  <c r="BH818" i="14" s="1"/>
  <c r="BG774" i="14"/>
  <c r="BH774" i="14" s="1"/>
  <c r="BG775" i="14"/>
  <c r="BH775" i="14" s="1"/>
  <c r="BG776" i="14"/>
  <c r="BH776" i="14" s="1"/>
  <c r="BG935" i="14"/>
  <c r="BH935" i="14" s="1"/>
  <c r="BG2088" i="14"/>
  <c r="BH2088" i="14" s="1"/>
  <c r="BG2004" i="14"/>
  <c r="BH2004" i="14" s="1"/>
  <c r="BG2007" i="14"/>
  <c r="BH2007" i="14" s="1"/>
  <c r="BG2059" i="14"/>
  <c r="BH2059" i="14" s="1"/>
  <c r="BG777" i="14"/>
  <c r="BH777" i="14" s="1"/>
  <c r="BG968" i="14"/>
  <c r="BH968" i="14" s="1"/>
  <c r="BG11" i="14"/>
  <c r="BH11" i="14" s="1"/>
  <c r="BG916" i="14"/>
  <c r="BH916" i="14" s="1"/>
  <c r="BG1992" i="14"/>
  <c r="BH1992" i="14" s="1"/>
  <c r="BG948" i="14"/>
  <c r="BH948" i="14" s="1"/>
  <c r="BG812" i="14"/>
  <c r="BH812" i="14" s="1"/>
  <c r="BG832" i="14"/>
  <c r="BH832" i="14" s="1"/>
  <c r="BG898" i="14"/>
  <c r="BH898" i="14" s="1"/>
  <c r="BG941" i="14"/>
  <c r="BH941" i="14" s="1"/>
  <c r="BG872" i="14"/>
  <c r="BH872" i="14" s="1"/>
  <c r="BG778" i="14"/>
  <c r="BH778" i="14" s="1"/>
  <c r="BG2081" i="14"/>
  <c r="BH2081" i="14" s="1"/>
  <c r="BG1988" i="14"/>
  <c r="BH1988" i="14" s="1"/>
  <c r="BG1999" i="14"/>
  <c r="BH1999" i="14" s="1"/>
  <c r="BG969" i="14"/>
  <c r="BH969" i="14" s="1"/>
  <c r="BG1947" i="14"/>
  <c r="BH1947" i="14" s="1"/>
  <c r="BG802" i="14"/>
  <c r="BH802" i="14" s="1"/>
  <c r="BG813" i="14"/>
  <c r="BH813" i="14" s="1"/>
  <c r="BG936" i="14"/>
  <c r="BH936" i="14" s="1"/>
  <c r="BG25" i="14"/>
  <c r="BH25" i="14" s="1"/>
  <c r="BG26" i="14"/>
  <c r="BH26" i="14" s="1"/>
  <c r="BG1959" i="14"/>
  <c r="BH1959" i="14" s="1"/>
  <c r="BG2010" i="14"/>
  <c r="BH2010" i="14" s="1"/>
  <c r="BG950" i="14"/>
  <c r="BH950" i="14" s="1"/>
  <c r="BG779" i="14"/>
  <c r="BH779" i="14" s="1"/>
  <c r="BG951" i="14"/>
  <c r="BH951" i="14" s="1"/>
  <c r="BG794" i="14"/>
  <c r="BH794" i="14" s="1"/>
  <c r="BG878" i="14"/>
  <c r="BH878" i="14" s="1"/>
  <c r="BG2066" i="14"/>
  <c r="BH2066" i="14" s="1"/>
  <c r="BG866" i="14"/>
  <c r="BH866" i="14" s="1"/>
  <c r="BG816" i="14"/>
  <c r="BH816" i="14" s="1"/>
  <c r="BG2053" i="14"/>
  <c r="BH2053" i="14" s="1"/>
  <c r="BG876" i="14"/>
  <c r="BH876" i="14" s="1"/>
  <c r="BG2051" i="14"/>
  <c r="BH2051" i="14" s="1"/>
  <c r="BG2034" i="14"/>
  <c r="BH2034" i="14" s="1"/>
  <c r="BG974" i="14"/>
  <c r="BH974" i="14" s="1"/>
  <c r="BG858" i="14"/>
  <c r="BH858" i="14" s="1"/>
  <c r="BG870" i="14"/>
  <c r="BH870" i="14" s="1"/>
  <c r="BG937" i="14"/>
  <c r="BH937" i="14" s="1"/>
  <c r="BG938" i="14"/>
  <c r="BH938" i="14" s="1"/>
  <c r="BG859" i="14"/>
  <c r="BH859" i="14" s="1"/>
  <c r="BG2012" i="14"/>
  <c r="BH2012" i="14" s="1"/>
  <c r="BG2018" i="14"/>
  <c r="BH2018" i="14" s="1"/>
  <c r="BG877" i="14"/>
  <c r="BH877" i="14" s="1"/>
  <c r="BG860" i="14"/>
  <c r="BH860" i="14" s="1"/>
  <c r="BG2087" i="14"/>
  <c r="BH2087" i="14" s="1"/>
  <c r="BG947" i="14"/>
  <c r="BH947" i="14" s="1"/>
  <c r="BG939" i="14"/>
  <c r="BH939" i="14" s="1"/>
  <c r="BG943" i="14"/>
  <c r="BH943" i="14" s="1"/>
  <c r="BG871" i="14"/>
  <c r="BH871" i="14" s="1"/>
  <c r="BG1956" i="14"/>
  <c r="BH1956" i="14" s="1"/>
  <c r="BG1989" i="14"/>
  <c r="BH1989" i="14" s="1"/>
  <c r="BG15" i="14"/>
  <c r="BH15" i="14" s="1"/>
  <c r="BG745" i="14"/>
  <c r="BH745" i="14" s="1"/>
  <c r="BG881" i="14"/>
  <c r="BH881" i="14" s="1"/>
  <c r="BG899" i="14"/>
  <c r="BH899" i="14" s="1"/>
  <c r="BG2032" i="14"/>
  <c r="BH2032" i="14" s="1"/>
  <c r="BG901" i="14"/>
  <c r="BH901" i="14" s="1"/>
  <c r="BG1993" i="14"/>
  <c r="BH1993" i="14" s="1"/>
  <c r="BG2027" i="14"/>
  <c r="BH2027" i="14" s="1"/>
  <c r="BG917" i="14"/>
  <c r="BH917" i="14" s="1"/>
  <c r="BG12" i="14"/>
  <c r="BH12" i="14" s="1"/>
  <c r="BG5" i="14"/>
  <c r="BH5" i="14" s="1"/>
  <c r="BG1948" i="14"/>
  <c r="BH1948" i="14" s="1"/>
  <c r="BG27" i="14"/>
  <c r="BH27" i="14" s="1"/>
  <c r="BG792" i="14"/>
  <c r="BH792" i="14" s="1"/>
  <c r="BG826" i="14"/>
  <c r="BH826" i="14" s="1"/>
  <c r="BG905" i="14"/>
  <c r="BH905" i="14" s="1"/>
  <c r="BG2000" i="14"/>
  <c r="BH2000" i="14" s="1"/>
  <c r="BG944" i="14"/>
  <c r="BH944" i="14" s="1"/>
  <c r="BG861" i="14"/>
  <c r="BH861" i="14" s="1"/>
  <c r="BG828" i="14"/>
  <c r="BH828" i="14" s="1"/>
  <c r="BG814" i="14"/>
  <c r="BH814" i="14" s="1"/>
  <c r="BG815" i="14"/>
  <c r="BH815" i="14" s="1"/>
  <c r="BG2005" i="14"/>
  <c r="BH2005" i="14" s="1"/>
  <c r="BG960" i="14"/>
  <c r="BH960" i="14" s="1"/>
  <c r="BG2092" i="14"/>
  <c r="BH2092" i="14" s="1"/>
  <c r="BG2085" i="14"/>
  <c r="BH2085" i="14" s="1"/>
  <c r="BG732" i="14"/>
  <c r="BH732" i="14" s="1"/>
  <c r="BG2079" i="14"/>
  <c r="BH2079" i="14" s="1"/>
  <c r="BG800" i="14"/>
  <c r="BH800" i="14" s="1"/>
  <c r="BG2086" i="14"/>
  <c r="BH2086" i="14" s="1"/>
  <c r="BG2052" i="14"/>
  <c r="BH2052" i="14" s="1"/>
  <c r="BG862" i="14"/>
  <c r="BH862" i="14" s="1"/>
  <c r="BG780" i="14"/>
  <c r="BH780" i="14" s="1"/>
  <c r="BG2002" i="14"/>
  <c r="BH2002" i="14" s="1"/>
  <c r="BG1949" i="14"/>
  <c r="BH1949" i="14" s="1"/>
  <c r="BG746" i="14"/>
  <c r="BH746" i="14" s="1"/>
  <c r="BG973" i="14"/>
  <c r="BH973" i="14" s="1"/>
  <c r="BG819" i="14"/>
  <c r="BH819" i="14" s="1"/>
  <c r="BG958" i="14"/>
  <c r="BH958" i="14" s="1"/>
  <c r="BG2091" i="14"/>
  <c r="BH2091" i="14" s="1"/>
  <c r="BG964" i="14"/>
  <c r="BH964" i="14" s="1"/>
  <c r="BG2080" i="14"/>
  <c r="BH2080" i="14" s="1"/>
  <c r="BG863" i="14"/>
  <c r="BH863" i="14" s="1"/>
  <c r="BG900" i="14"/>
  <c r="BH900" i="14" s="1"/>
  <c r="BH1505" i="14"/>
  <c r="BH1664" i="14"/>
  <c r="BH618" i="14"/>
  <c r="BH619" i="14"/>
  <c r="BH620" i="14"/>
  <c r="BH621" i="14"/>
  <c r="BH1733" i="14"/>
  <c r="BH1734" i="14"/>
  <c r="BH1718" i="14"/>
  <c r="BH101" i="14"/>
  <c r="BH1913" i="14"/>
  <c r="BH1914" i="14"/>
  <c r="BH1915" i="14"/>
  <c r="BH1916" i="14"/>
  <c r="BH1666" i="14"/>
  <c r="BH570" i="14"/>
  <c r="BH571" i="14"/>
  <c r="BH572" i="14"/>
  <c r="BH1742" i="14"/>
  <c r="BH1917" i="14"/>
  <c r="BH1918" i="14"/>
  <c r="BH1919" i="14"/>
  <c r="BH1920" i="14"/>
  <c r="BH1921" i="14"/>
  <c r="BH1922" i="14"/>
  <c r="BH1923" i="14"/>
  <c r="BH1924" i="14"/>
  <c r="BH1925" i="14"/>
  <c r="BH1926" i="14"/>
  <c r="BH1927" i="14"/>
  <c r="BH1928" i="14"/>
  <c r="BH1929" i="14"/>
  <c r="BH1930" i="14"/>
  <c r="BH1931" i="14"/>
  <c r="BH359" i="14"/>
  <c r="BH1420" i="14"/>
  <c r="BH1421" i="14"/>
  <c r="BH1422" i="14"/>
  <c r="BH1423" i="14"/>
  <c r="BH1954" i="14"/>
  <c r="BH820" i="14"/>
  <c r="BH952" i="14"/>
  <c r="BH953" i="14"/>
  <c r="BH954" i="14"/>
  <c r="BH1424" i="14"/>
  <c r="BH1425" i="14"/>
  <c r="BH1426" i="14"/>
  <c r="BH1427" i="14"/>
  <c r="BH1428" i="14"/>
  <c r="BH1429" i="14"/>
  <c r="BH1430" i="14"/>
  <c r="BH1431" i="14"/>
  <c r="BH1432" i="14"/>
  <c r="BH1433" i="14"/>
  <c r="BH1434" i="14"/>
  <c r="BH1435" i="14"/>
  <c r="BH1436" i="14"/>
  <c r="BH1437" i="14"/>
  <c r="BH1438" i="14"/>
  <c r="BH1932" i="14"/>
  <c r="BH1910" i="14"/>
  <c r="BH1911" i="14"/>
  <c r="BH146" i="14"/>
  <c r="BH147" i="14"/>
  <c r="BH1634" i="14"/>
  <c r="BH1635" i="14"/>
  <c r="BH1600" i="14"/>
  <c r="BH1601" i="14"/>
  <c r="BH1439" i="14"/>
  <c r="BH1440" i="14"/>
  <c r="BH1441" i="14"/>
  <c r="BH1041" i="14"/>
  <c r="BH1042" i="14"/>
  <c r="BH1043" i="14"/>
  <c r="BH1044" i="14"/>
  <c r="BH1045" i="14"/>
  <c r="BH1046" i="14"/>
  <c r="BH1047" i="14"/>
  <c r="BH1048" i="14"/>
  <c r="BH1049" i="14"/>
  <c r="BH1050" i="14"/>
  <c r="BH1051" i="14"/>
  <c r="BH1052" i="14"/>
  <c r="BH148" i="14"/>
  <c r="BH1892" i="14"/>
  <c r="BH1893" i="14"/>
  <c r="BH1894" i="14"/>
  <c r="BH239" i="14"/>
  <c r="BH1053" i="14"/>
  <c r="BH1054" i="14"/>
  <c r="BH1055" i="14"/>
  <c r="BH1056" i="14"/>
  <c r="BH1057" i="14"/>
  <c r="BH1058" i="14"/>
  <c r="BH1059" i="14"/>
  <c r="BH1060" i="14"/>
  <c r="BH1061" i="14"/>
  <c r="BH1062" i="14"/>
  <c r="BH131" i="14"/>
  <c r="BH262" i="14"/>
  <c r="BH1942" i="14"/>
  <c r="BH1943" i="14"/>
  <c r="BH1944" i="14"/>
  <c r="BH1063" i="14"/>
  <c r="BH1064" i="14"/>
  <c r="BH1065" i="14"/>
  <c r="BH1066" i="14"/>
  <c r="BH1067" i="14"/>
  <c r="BH1068" i="14"/>
  <c r="BH1069" i="14"/>
  <c r="BH1070" i="14"/>
  <c r="BH1071" i="14"/>
  <c r="BH1072" i="14"/>
  <c r="BH1945" i="14"/>
  <c r="BH243" i="14"/>
  <c r="BH1807" i="14"/>
  <c r="BH1808" i="14"/>
  <c r="BH1610" i="14"/>
  <c r="BH1651" i="14"/>
  <c r="BH559" i="14"/>
  <c r="BH555" i="14"/>
  <c r="BH556" i="14"/>
  <c r="BH1809" i="14"/>
  <c r="BH1810" i="14"/>
  <c r="BH28" i="14"/>
  <c r="BH170" i="14"/>
  <c r="BH1827" i="14"/>
  <c r="BH557" i="14"/>
  <c r="BH558" i="14"/>
  <c r="BH1673" i="14"/>
  <c r="BH1674" i="14"/>
  <c r="BH1675" i="14"/>
  <c r="BH1073" i="14"/>
  <c r="BH1074" i="14"/>
  <c r="BH1075" i="14"/>
  <c r="BH1076" i="14"/>
  <c r="BH1077" i="14"/>
  <c r="BH1676" i="14"/>
  <c r="BH1677" i="14"/>
  <c r="BH1647" i="14"/>
  <c r="BH1466" i="14"/>
  <c r="BH625" i="14"/>
  <c r="BH1078" i="14"/>
  <c r="BH1079" i="14"/>
  <c r="BH1080" i="14"/>
  <c r="BH1081" i="14"/>
  <c r="BH1082" i="14"/>
  <c r="BH1579" i="14"/>
  <c r="BH590" i="14"/>
  <c r="BH1652" i="14"/>
  <c r="BH591" i="14"/>
  <c r="BH1737" i="14"/>
  <c r="BH226" i="14"/>
  <c r="BH257" i="14"/>
  <c r="BH258" i="14"/>
  <c r="BH121" i="14"/>
  <c r="BH207" i="14"/>
  <c r="BH1678" i="14"/>
  <c r="BH1740" i="14"/>
  <c r="BH561" i="14"/>
  <c r="BH562" i="14"/>
  <c r="BH600" i="14"/>
  <c r="BH1083" i="14"/>
  <c r="BH1084" i="14"/>
  <c r="BH1085" i="14"/>
  <c r="BH1086" i="14"/>
  <c r="BH1087" i="14"/>
  <c r="BH539" i="14"/>
  <c r="BH540" i="14"/>
  <c r="BH541" i="14"/>
  <c r="BH1521" i="14"/>
  <c r="BH1522" i="14"/>
  <c r="BH1933" i="14"/>
  <c r="BH134" i="14"/>
  <c r="BH110" i="14"/>
  <c r="BH1766" i="14"/>
  <c r="BH1767" i="14"/>
  <c r="BH1523" i="14"/>
  <c r="BH1524" i="14"/>
  <c r="BH1525" i="14"/>
  <c r="BH1693" i="14"/>
  <c r="BH1474" i="14"/>
  <c r="BH1088" i="14"/>
  <c r="BH1089" i="14"/>
  <c r="BH1090" i="14"/>
  <c r="BH1091" i="14"/>
  <c r="BH1092" i="14"/>
  <c r="BH1475" i="14"/>
  <c r="BH1476" i="14"/>
  <c r="BH1477" i="14"/>
  <c r="BH1478" i="14"/>
  <c r="BH1613" i="14"/>
  <c r="BH1614" i="14"/>
  <c r="BH1457" i="14"/>
  <c r="BH1458" i="14"/>
  <c r="BH1459" i="14"/>
  <c r="BH1460" i="14"/>
  <c r="BH1461" i="14"/>
  <c r="BH1462" i="14"/>
  <c r="BH1463" i="14"/>
  <c r="BH1464" i="14"/>
  <c r="BH1612" i="14"/>
  <c r="BH1813" i="14"/>
  <c r="BH1814" i="14"/>
  <c r="BH1790" i="14"/>
  <c r="BH1791" i="14"/>
  <c r="BH288" i="14"/>
  <c r="BH1093" i="14"/>
  <c r="BH1094" i="14"/>
  <c r="BH1095" i="14"/>
  <c r="BH1096" i="14"/>
  <c r="BH1097" i="14"/>
  <c r="BH1098" i="14"/>
  <c r="BH1099" i="14"/>
  <c r="BH1100" i="14"/>
  <c r="BH1101" i="14"/>
  <c r="BH1102" i="14"/>
  <c r="BH1792" i="14"/>
  <c r="BH1806" i="14"/>
  <c r="BH1793" i="14"/>
  <c r="BH1815" i="14"/>
  <c r="BH1794" i="14"/>
  <c r="BH1103" i="14"/>
  <c r="BH1104" i="14"/>
  <c r="BH1105" i="14"/>
  <c r="BH1106" i="14"/>
  <c r="BH1107" i="14"/>
  <c r="BH1108" i="14"/>
  <c r="BH1109" i="14"/>
  <c r="BH1110" i="14"/>
  <c r="BH1111" i="14"/>
  <c r="BH1112" i="14"/>
  <c r="BH1816" i="14"/>
  <c r="BH1782" i="14"/>
  <c r="BH267" i="14"/>
  <c r="BH59" i="14"/>
  <c r="BH1848" i="14"/>
  <c r="BH1113" i="14"/>
  <c r="BH1114" i="14"/>
  <c r="BH1115" i="14"/>
  <c r="BH1116" i="14"/>
  <c r="BH1117" i="14"/>
  <c r="BH1649" i="14"/>
  <c r="BH582" i="14"/>
  <c r="BH583" i="14"/>
  <c r="BH584" i="14"/>
  <c r="BH692" i="14"/>
  <c r="BH1118" i="14"/>
  <c r="BH1119" i="14"/>
  <c r="BH1120" i="14"/>
  <c r="BH1121" i="14"/>
  <c r="BH1122" i="14"/>
  <c r="BH1123" i="14"/>
  <c r="BH1124" i="14"/>
  <c r="BH1125" i="14"/>
  <c r="BH1126" i="14"/>
  <c r="BH1127" i="14"/>
  <c r="BH1849" i="14"/>
  <c r="BH1850" i="14"/>
  <c r="BH1851" i="14"/>
  <c r="BH1852" i="14"/>
  <c r="BH1853" i="14"/>
  <c r="BH1128" i="14"/>
  <c r="BH1129" i="14"/>
  <c r="BH1130" i="14"/>
  <c r="BH1131" i="14"/>
  <c r="BH1132" i="14"/>
  <c r="BH1854" i="14"/>
  <c r="BH1855" i="14"/>
  <c r="BH1856" i="14"/>
  <c r="BH1857" i="14"/>
  <c r="BH1858" i="14"/>
  <c r="BH599" i="14"/>
  <c r="BH586" i="14"/>
  <c r="BH643" i="14"/>
  <c r="BH630" i="14"/>
  <c r="BH597" i="14"/>
  <c r="BH1404" i="14"/>
  <c r="BH1405" i="14"/>
  <c r="BH339" i="14"/>
  <c r="BH340" i="14"/>
  <c r="BH1039" i="14"/>
  <c r="BH247" i="14"/>
  <c r="BH1859" i="14"/>
  <c r="BH1860" i="14"/>
  <c r="BH236" i="14"/>
  <c r="BH237" i="14"/>
  <c r="BH1591" i="14"/>
  <c r="BH1592" i="14"/>
  <c r="BH1593" i="14"/>
  <c r="BH546" i="14"/>
  <c r="BH547" i="14"/>
  <c r="BH1861" i="14"/>
  <c r="BH238" i="14"/>
  <c r="BH1862" i="14"/>
  <c r="BH194" i="14"/>
  <c r="BH195" i="14"/>
  <c r="BH196" i="14"/>
  <c r="BH188" i="14"/>
  <c r="BH189" i="14"/>
  <c r="BH83" i="14"/>
  <c r="BH1776" i="14"/>
  <c r="BH1636" i="14"/>
  <c r="BH1637" i="14"/>
  <c r="BH565" i="14"/>
  <c r="BH566" i="14"/>
  <c r="BH567" i="14"/>
  <c r="BH177" i="14"/>
  <c r="BH270" i="14"/>
  <c r="BH271" i="14"/>
  <c r="BH272" i="14"/>
  <c r="BH273" i="14"/>
  <c r="BH1412" i="14"/>
  <c r="BH1035" i="14"/>
  <c r="BH1377" i="14"/>
  <c r="BH2101" i="14"/>
  <c r="BH536" i="14"/>
  <c r="BH1698" i="14"/>
  <c r="BH1699" i="14"/>
  <c r="BH1700" i="14"/>
  <c r="BH1701" i="14"/>
  <c r="BH274" i="14"/>
  <c r="BH275" i="14"/>
  <c r="BH276" i="14"/>
  <c r="BH277" i="14"/>
  <c r="BH278" i="14"/>
  <c r="BH2102" i="14"/>
  <c r="BH2103" i="14"/>
  <c r="BH2104" i="14"/>
  <c r="BH2105" i="14"/>
  <c r="BH2106" i="14"/>
  <c r="BH1702" i="14"/>
  <c r="BH1703" i="14"/>
  <c r="BH1704" i="14"/>
  <c r="BH1705" i="14"/>
  <c r="BH1706" i="14"/>
  <c r="BH2107" i="14"/>
  <c r="BH1408" i="14"/>
  <c r="BH2108" i="14"/>
  <c r="BH2109" i="14"/>
  <c r="BH2110" i="14"/>
  <c r="BH279" i="14"/>
  <c r="BH280" i="14"/>
  <c r="BH281" i="14"/>
  <c r="BH282" i="14"/>
  <c r="BH53" i="14"/>
  <c r="BH2111" i="14"/>
  <c r="BH2112" i="14"/>
  <c r="BH2113" i="14"/>
  <c r="BH2114" i="14"/>
  <c r="BH2115" i="14"/>
  <c r="BH1707" i="14"/>
  <c r="BH1708" i="14"/>
  <c r="BH1709" i="14"/>
  <c r="BH1710" i="14"/>
  <c r="BH717" i="14"/>
  <c r="BH2116" i="14"/>
  <c r="BH2117" i="14"/>
  <c r="BH2118" i="14"/>
  <c r="BH2119" i="14"/>
  <c r="BH2120" i="14"/>
  <c r="BH2121" i="14"/>
  <c r="BH2122" i="14"/>
  <c r="BH2123" i="14"/>
  <c r="BH2124" i="14"/>
  <c r="BH2125" i="14"/>
  <c r="BH718" i="14"/>
  <c r="BH719" i="14"/>
  <c r="BH720" i="14"/>
  <c r="BH721" i="14"/>
  <c r="BH722" i="14"/>
  <c r="BH2126" i="14"/>
  <c r="BH2127" i="14"/>
  <c r="BH2128" i="14"/>
  <c r="BH2129" i="14"/>
  <c r="BH2130" i="14"/>
  <c r="BH1781" i="14"/>
  <c r="BH123" i="14"/>
  <c r="BH173" i="14"/>
  <c r="BH1935" i="14"/>
  <c r="BH1936" i="14"/>
  <c r="BH568" i="14"/>
  <c r="BH569" i="14"/>
  <c r="BH723" i="14"/>
  <c r="BH724" i="14"/>
  <c r="BH725" i="14"/>
  <c r="BH66" i="14"/>
  <c r="BH75" i="14"/>
  <c r="BH1937" i="14"/>
  <c r="BH1884" i="14"/>
  <c r="BH1885" i="14"/>
  <c r="BH1712" i="14"/>
  <c r="BH1655" i="14"/>
  <c r="BH1656" i="14"/>
  <c r="BH608" i="14"/>
  <c r="BH634" i="14"/>
  <c r="BH2131" i="14"/>
  <c r="BH2132" i="14"/>
  <c r="BH1235" i="14"/>
  <c r="BH1236" i="14"/>
  <c r="BH1410" i="14"/>
  <c r="BH1886" i="14"/>
  <c r="BH1887" i="14"/>
  <c r="BH232" i="14"/>
  <c r="BH233" i="14"/>
  <c r="BH36" i="14"/>
  <c r="BH1768" i="14"/>
  <c r="BH1888" i="14"/>
  <c r="BH1889" i="14"/>
  <c r="BH37" i="14"/>
  <c r="BH1890" i="14"/>
  <c r="BH1657" i="14"/>
  <c r="BH1658" i="14"/>
  <c r="BH635" i="14"/>
  <c r="BH609" i="14"/>
  <c r="BH1498" i="14"/>
  <c r="BH1891" i="14"/>
  <c r="BH1820" i="14"/>
  <c r="BH1821" i="14"/>
  <c r="BH88" i="14"/>
  <c r="BH38" i="14"/>
  <c r="BH1384" i="14"/>
  <c r="BH1385" i="14"/>
  <c r="BH528" i="14"/>
  <c r="BH529" i="14"/>
  <c r="BH1155" i="14"/>
  <c r="BH1156" i="14"/>
  <c r="BH1157" i="14"/>
  <c r="BH1158" i="14"/>
  <c r="BH1159" i="14"/>
  <c r="BH1160" i="14"/>
  <c r="BH1822" i="14"/>
  <c r="BH89" i="14"/>
  <c r="BH1758" i="14"/>
  <c r="BH1759" i="14"/>
  <c r="BH118" i="14"/>
  <c r="BH1161" i="14"/>
  <c r="BH1162" i="14"/>
  <c r="BH1163" i="14"/>
  <c r="BH1164" i="14"/>
  <c r="BH1165" i="14"/>
  <c r="BH1166" i="14"/>
  <c r="BH1167" i="14"/>
  <c r="BH1168" i="14"/>
  <c r="BH1169" i="14"/>
  <c r="BH1170" i="14"/>
  <c r="BH1499" i="14"/>
  <c r="BH552" i="14"/>
  <c r="BH553" i="14"/>
  <c r="BH1661" i="14"/>
  <c r="BH1470" i="14"/>
  <c r="BH1171" i="14"/>
  <c r="BH1172" i="14"/>
  <c r="BH1173" i="14"/>
  <c r="BH1174" i="14"/>
  <c r="BH1175" i="14"/>
  <c r="BH1176" i="14"/>
  <c r="BH1177" i="14"/>
  <c r="BH1178" i="14"/>
  <c r="BH1179" i="14"/>
  <c r="BH1180" i="14"/>
  <c r="BH1181" i="14"/>
  <c r="BH1182" i="14"/>
  <c r="BH1183" i="14"/>
  <c r="BH1184" i="14"/>
  <c r="BH1185" i="14"/>
  <c r="BH212" i="14"/>
  <c r="BH180" i="14"/>
  <c r="BH1866" i="14"/>
  <c r="BH231" i="14"/>
  <c r="BH141" i="14"/>
  <c r="BH1186" i="14"/>
  <c r="BH1187" i="14"/>
  <c r="BH1188" i="14"/>
  <c r="BH1189" i="14"/>
  <c r="BH1190" i="14"/>
  <c r="BH1471" i="14"/>
  <c r="BH1741" i="14"/>
  <c r="BH1744" i="14"/>
  <c r="BH1468" i="14"/>
  <c r="BH1519" i="14"/>
  <c r="BH1191" i="14"/>
  <c r="BH1192" i="14"/>
  <c r="BH1193" i="14"/>
  <c r="BH1194" i="14"/>
  <c r="BH1195" i="14"/>
  <c r="BH1196" i="14"/>
  <c r="BH1197" i="14"/>
  <c r="BH1198" i="14"/>
  <c r="BH1199" i="14"/>
  <c r="BH1200" i="14"/>
  <c r="BH1201" i="14"/>
  <c r="BH1202" i="14"/>
  <c r="BH1203" i="14"/>
  <c r="BH1204" i="14"/>
  <c r="BH1205" i="14"/>
  <c r="BH1206" i="14"/>
  <c r="BH1207" i="14"/>
  <c r="BH1208" i="14"/>
  <c r="BH1209" i="14"/>
  <c r="BH1210" i="14"/>
  <c r="BH142" i="14"/>
  <c r="BH1760" i="14"/>
  <c r="BH1908" i="14"/>
  <c r="BH1868" i="14"/>
  <c r="BH1869" i="14"/>
  <c r="BH1520" i="14"/>
  <c r="BH1730" i="14"/>
  <c r="BH1682" i="14"/>
  <c r="BH690" i="14"/>
  <c r="BH1687" i="14"/>
  <c r="BH1211" i="14"/>
  <c r="BH1212" i="14"/>
  <c r="BH1213" i="14"/>
  <c r="BH1214" i="14"/>
  <c r="BH1215" i="14"/>
  <c r="BH1216" i="14"/>
  <c r="BH1217" i="14"/>
  <c r="BH1218" i="14"/>
  <c r="BH1219" i="14"/>
  <c r="BH1220" i="14"/>
  <c r="BH1870" i="14"/>
  <c r="BH1871" i="14"/>
  <c r="BH1872" i="14"/>
  <c r="BH1819" i="14"/>
  <c r="BH1873" i="14"/>
  <c r="BH1688" i="14"/>
  <c r="BH645" i="14"/>
  <c r="BH709" i="14"/>
  <c r="BH710" i="14"/>
  <c r="BH711" i="14"/>
  <c r="BH1874" i="14"/>
  <c r="BH1875" i="14"/>
  <c r="BH1761" i="14"/>
  <c r="BH1762" i="14"/>
  <c r="BH143" i="14"/>
  <c r="BH1689" i="14"/>
  <c r="BH1690" i="14"/>
  <c r="BH1696" i="14"/>
  <c r="BH646" i="14"/>
  <c r="BH1714" i="14"/>
  <c r="BH144" i="14"/>
  <c r="BH79" i="14"/>
  <c r="BH176" i="14"/>
  <c r="BH108" i="14"/>
  <c r="BH51" i="14"/>
  <c r="BH1221" i="14"/>
  <c r="BH1258" i="14"/>
  <c r="BH364" i="14"/>
  <c r="BH365" i="14"/>
  <c r="BH315" i="14"/>
  <c r="BH234" i="14"/>
  <c r="BH235" i="14"/>
  <c r="BH1834" i="14"/>
  <c r="BH1835" i="14"/>
  <c r="BH100" i="14"/>
  <c r="BH1609" i="14"/>
  <c r="BH1571" i="14"/>
  <c r="BH1628" i="14"/>
  <c r="BH712" i="14"/>
  <c r="BH713" i="14"/>
  <c r="BH1318" i="14"/>
  <c r="BH530" i="14"/>
  <c r="BH1259" i="14"/>
  <c r="BH1260" i="14"/>
  <c r="BH337" i="14"/>
  <c r="BH1836" i="14"/>
  <c r="BH1837" i="14"/>
  <c r="BH1838" i="14"/>
  <c r="BH1839" i="14"/>
  <c r="BH1840" i="14"/>
  <c r="BH1367" i="14"/>
  <c r="BH1368" i="14"/>
  <c r="BH1369" i="14"/>
  <c r="BH479" i="14"/>
  <c r="BH480" i="14"/>
  <c r="BH1486" i="14"/>
  <c r="BH714" i="14"/>
  <c r="BH1526" i="14"/>
  <c r="BH1527" i="14"/>
  <c r="BH647" i="14"/>
  <c r="BH648" i="14"/>
  <c r="BH649" i="14"/>
  <c r="BH1528" i="14"/>
  <c r="BH1529" i="14"/>
  <c r="BH1487" i="14"/>
  <c r="BH1841" i="14"/>
  <c r="BH152" i="14"/>
  <c r="BH153" i="14"/>
  <c r="BH154" i="14"/>
  <c r="BH178" i="14"/>
  <c r="BH56" i="14"/>
  <c r="BH155" i="14"/>
  <c r="BH156" i="14"/>
  <c r="BH157" i="14"/>
  <c r="BH158" i="14"/>
  <c r="BH481" i="14"/>
  <c r="BH1038" i="14"/>
  <c r="BH334" i="14"/>
  <c r="BH335" i="14"/>
  <c r="BH360" i="14"/>
  <c r="BH2164" i="14"/>
  <c r="BH2165" i="14"/>
  <c r="BH2167" i="14"/>
  <c r="BH2168" i="14"/>
  <c r="BH615" i="14"/>
  <c r="BH1572" i="14"/>
  <c r="BH1573" i="14"/>
  <c r="BH1530" i="14"/>
  <c r="BH1531" i="14"/>
  <c r="BH2170" i="14"/>
  <c r="BH2171" i="14"/>
  <c r="BH2172" i="14"/>
  <c r="BH2173" i="14"/>
  <c r="BH1798" i="14"/>
  <c r="BH1799" i="14"/>
  <c r="BH1800" i="14"/>
  <c r="BH112" i="14"/>
  <c r="BH1532" i="14"/>
  <c r="BH1533" i="14"/>
  <c r="BH1574" i="14"/>
  <c r="BH1488" i="14"/>
  <c r="BH1644" i="14"/>
  <c r="BH2174" i="14"/>
  <c r="BH2176" i="14"/>
  <c r="BH2177" i="14"/>
  <c r="BH2190" i="14"/>
  <c r="BH192" i="14"/>
  <c r="BH1842" i="14"/>
  <c r="BH1843" i="14"/>
  <c r="BH1844" i="14"/>
  <c r="BH1542" i="14"/>
  <c r="BH1543" i="14"/>
  <c r="BH1489" i="14"/>
  <c r="BH1490" i="14"/>
  <c r="BH1484" i="14"/>
  <c r="BH1544" i="14"/>
  <c r="BH1545" i="14"/>
  <c r="BH1547" i="14"/>
  <c r="BH1548" i="14"/>
  <c r="BH1549" i="14"/>
  <c r="BH1534" i="14"/>
  <c r="BH1535" i="14"/>
  <c r="BH1536" i="14"/>
  <c r="BH549" i="14"/>
  <c r="BH329" i="14"/>
  <c r="BH330" i="14"/>
  <c r="BH368" i="14"/>
  <c r="BH369" i="14"/>
  <c r="BH159" i="14"/>
  <c r="BH96" i="14"/>
  <c r="BH135" i="14"/>
  <c r="BH73" i="14"/>
  <c r="BH2084" i="14"/>
  <c r="BH781" i="14"/>
  <c r="BH908" i="14"/>
  <c r="BH782" i="14"/>
  <c r="BH909" i="14"/>
  <c r="BH910" i="14"/>
  <c r="BH912" i="14"/>
  <c r="BH913" i="14"/>
  <c r="BH914" i="14"/>
  <c r="BH50" i="14"/>
  <c r="BH60" i="14"/>
  <c r="BH1879" i="14"/>
  <c r="BH84" i="14"/>
  <c r="BH1275" i="14"/>
  <c r="BH1276" i="14"/>
  <c r="BH1277" i="14"/>
  <c r="BH1278" i="14"/>
  <c r="BH1279" i="14"/>
  <c r="BH1280" i="14"/>
  <c r="BH1281" i="14"/>
  <c r="BH1283" i="14"/>
  <c r="BH1284" i="14"/>
  <c r="BH550" i="14"/>
  <c r="BH1550" i="14"/>
  <c r="BH1551" i="14"/>
  <c r="BH1552" i="14"/>
  <c r="BH1553" i="14"/>
  <c r="BH1537" i="14"/>
  <c r="BH1538" i="14"/>
  <c r="BH1539" i="14"/>
  <c r="BH1491" i="14"/>
  <c r="BH512" i="14"/>
  <c r="BH513" i="14"/>
  <c r="BH514" i="14"/>
  <c r="BH516" i="14"/>
  <c r="BH1492" i="14"/>
  <c r="BH1493" i="14"/>
  <c r="BH1494" i="14"/>
  <c r="BH687" i="14"/>
  <c r="BH1472" i="14"/>
  <c r="BH86" i="14"/>
  <c r="BH103" i="14"/>
  <c r="BH52" i="14"/>
  <c r="BH95" i="14"/>
  <c r="BH1748" i="14"/>
  <c r="BH1749" i="14"/>
  <c r="BH1750" i="14"/>
  <c r="BH1751" i="14"/>
  <c r="BH1753" i="14"/>
  <c r="BH1264" i="14"/>
  <c r="BH491" i="14"/>
  <c r="BH492" i="14"/>
  <c r="BH493" i="14"/>
  <c r="BH494" i="14"/>
  <c r="BH495" i="14"/>
  <c r="BH497" i="14"/>
  <c r="BH498" i="14"/>
  <c r="BH499" i="14"/>
  <c r="BH1754" i="14"/>
  <c r="BH1755" i="14"/>
  <c r="BH29" i="14"/>
  <c r="BH30" i="14"/>
  <c r="BH1631" i="14"/>
  <c r="BH1632" i="14"/>
  <c r="BH1555" i="14"/>
  <c r="BH1556" i="14"/>
  <c r="BH573" i="14"/>
  <c r="BH1557" i="14"/>
  <c r="BH574" i="14"/>
  <c r="BH1483" i="14"/>
  <c r="BH500" i="14"/>
  <c r="BH373" i="14"/>
  <c r="BH374" i="14"/>
  <c r="BH375" i="14"/>
  <c r="BH376" i="14"/>
  <c r="BH1558" i="14"/>
  <c r="BH1560" i="14"/>
  <c r="BH1621" i="14"/>
  <c r="BH1669" i="14"/>
  <c r="BH377" i="14"/>
  <c r="BH378" i="14"/>
  <c r="BH379" i="14"/>
  <c r="BH380" i="14"/>
  <c r="BH382" i="14"/>
  <c r="BH383" i="14"/>
  <c r="BH384" i="14"/>
  <c r="BH385" i="14"/>
  <c r="BH386" i="14"/>
  <c r="BH241" i="14"/>
  <c r="BH242" i="14"/>
  <c r="BH1864" i="14"/>
  <c r="BH1811" i="14"/>
  <c r="BH387" i="14"/>
  <c r="BH388" i="14"/>
  <c r="BH389" i="14"/>
  <c r="BH390" i="14"/>
  <c r="BH391" i="14"/>
  <c r="BH575" i="14"/>
  <c r="BH576" i="14"/>
  <c r="BH698" i="14"/>
  <c r="BH699" i="14"/>
  <c r="BH392" i="14"/>
  <c r="BH393" i="14"/>
  <c r="BH394" i="14"/>
  <c r="BH396" i="14"/>
  <c r="BH397" i="14"/>
  <c r="BH398" i="14"/>
  <c r="BH399" i="14"/>
  <c r="BH510" i="14"/>
  <c r="BH1375" i="14"/>
  <c r="BH265" i="14"/>
  <c r="BH223" i="14"/>
  <c r="BH224" i="14"/>
  <c r="BH54" i="14"/>
  <c r="BH116" i="14"/>
  <c r="BH117" i="14"/>
  <c r="BH209" i="14"/>
  <c r="BH55" i="14"/>
  <c r="BH1376" i="14"/>
  <c r="BH2194" i="14"/>
  <c r="BH2195" i="14"/>
  <c r="BH2196" i="14"/>
  <c r="BH2197" i="14"/>
  <c r="BH700" i="14"/>
  <c r="BH701" i="14"/>
  <c r="BH628" i="14"/>
  <c r="BH2198" i="14"/>
  <c r="BH2199" i="14"/>
  <c r="BH2200" i="14"/>
  <c r="BH2201" i="14"/>
  <c r="BH2202" i="14"/>
  <c r="BH93" i="14"/>
  <c r="BH1903" i="14"/>
  <c r="BH1904" i="14"/>
  <c r="BH1905" i="14"/>
  <c r="BH1640" i="14"/>
  <c r="BH1641" i="14"/>
  <c r="BH670" i="14"/>
  <c r="BH616" i="14"/>
  <c r="BH1564" i="14"/>
  <c r="BH1565" i="14"/>
  <c r="BH1566" i="14"/>
  <c r="BH683" i="14"/>
  <c r="BH1507" i="14"/>
  <c r="BH1508" i="14"/>
  <c r="BH1509" i="14"/>
  <c r="BH1511" i="14"/>
  <c r="BH1512" i="14"/>
  <c r="BH1513" i="14"/>
  <c r="BH1514" i="14"/>
  <c r="BH1515" i="14"/>
  <c r="BH1583" i="14"/>
  <c r="BH1691" i="14"/>
  <c r="BH1896" i="14"/>
  <c r="BH182" i="14"/>
  <c r="BH252" i="14"/>
  <c r="BH149" i="14"/>
  <c r="BH2203" i="14"/>
  <c r="BH2154" i="14"/>
  <c r="BH2155" i="14"/>
  <c r="BH323" i="14"/>
  <c r="BH254" i="14"/>
  <c r="BH255" i="14"/>
  <c r="BH256" i="14"/>
  <c r="BH1817" i="14"/>
  <c r="BH190" i="14"/>
  <c r="BH319" i="14"/>
  <c r="BH504" i="14"/>
  <c r="BH505" i="14"/>
  <c r="BH1036" i="14"/>
  <c r="BH2001" i="14"/>
  <c r="BH17" i="14"/>
  <c r="BH7" i="14"/>
  <c r="BH8" i="14"/>
  <c r="BH685" i="14"/>
  <c r="BH705" i="14"/>
  <c r="BH706" i="14"/>
  <c r="BH682" i="14"/>
  <c r="BH1719" i="14"/>
  <c r="BH1720" i="14"/>
  <c r="BH1721" i="14"/>
  <c r="BH1723" i="14"/>
  <c r="BH1724" i="14"/>
  <c r="BH191" i="14"/>
  <c r="BH228" i="14"/>
  <c r="BH128" i="14"/>
  <c r="BH1833" i="14"/>
  <c r="BH240" i="14"/>
  <c r="BH72" i="14"/>
  <c r="BH206" i="14"/>
  <c r="BH1897" i="14"/>
  <c r="BH160" i="14"/>
  <c r="BH1725" i="14"/>
  <c r="BH1726" i="14"/>
  <c r="BH607" i="14"/>
  <c r="BH1595" i="14"/>
  <c r="BH636" i="14"/>
  <c r="BH637" i="14"/>
  <c r="BH638" i="14"/>
  <c r="BH1616" i="14"/>
  <c r="BH1617" i="14"/>
  <c r="BH1763" i="14"/>
  <c r="BH1803" i="14"/>
  <c r="BH78" i="14"/>
  <c r="BH264" i="14"/>
  <c r="BH532" i="14"/>
  <c r="BH370" i="14"/>
  <c r="BH371" i="14"/>
  <c r="BH1371" i="14"/>
  <c r="BH1777" i="14"/>
  <c r="BH197" i="14"/>
  <c r="BH39" i="14"/>
  <c r="BH1818" i="14"/>
  <c r="BH1898" i="14"/>
  <c r="BH606" i="14"/>
  <c r="BH1618" i="14"/>
  <c r="BH1589" i="14"/>
  <c r="BH1590" i="14"/>
  <c r="BH1863" i="14"/>
  <c r="BH229" i="14"/>
  <c r="BH1795" i="14"/>
  <c r="BH259" i="14"/>
  <c r="BH1804" i="14"/>
  <c r="BH525" i="14"/>
  <c r="BH526" i="14"/>
  <c r="BH1372" i="14"/>
  <c r="BH1373" i="14"/>
  <c r="BH268" i="14"/>
  <c r="BH107" i="14"/>
  <c r="BH48" i="14"/>
  <c r="BH161" i="14"/>
  <c r="BH10" i="14"/>
  <c r="BH749" i="14"/>
  <c r="BH750" i="14"/>
  <c r="BH751" i="14"/>
  <c r="BH688" i="14"/>
  <c r="BH612" i="14"/>
  <c r="BH1602" i="14"/>
  <c r="BH1697" i="14"/>
  <c r="BH132" i="14"/>
  <c r="BH213" i="14"/>
  <c r="BH67" i="14"/>
  <c r="BH283" i="14"/>
  <c r="BH1796" i="14"/>
  <c r="BH1329" i="14"/>
  <c r="BH1330" i="14"/>
  <c r="BH1331" i="14"/>
  <c r="BH2180" i="14"/>
  <c r="BH2181" i="14"/>
  <c r="BH2182" i="14"/>
  <c r="BH2183" i="14"/>
  <c r="BH1333" i="14"/>
  <c r="BH1778" i="14"/>
  <c r="BH119" i="14"/>
  <c r="BH65" i="14"/>
  <c r="BH248" i="14"/>
  <c r="BH1895" i="14"/>
  <c r="BH1334" i="14"/>
  <c r="BH2184" i="14"/>
  <c r="BH2185" i="14"/>
  <c r="BH1336" i="14"/>
  <c r="BH150" i="14"/>
  <c r="BH253" i="14"/>
  <c r="BH1907" i="14"/>
  <c r="BH137" i="14"/>
  <c r="BH1337" i="14"/>
  <c r="BH1338" i="14"/>
  <c r="BH1339" i="14"/>
  <c r="BH1340" i="14"/>
  <c r="BH1341" i="14"/>
  <c r="BH577" i="14"/>
  <c r="BH563" i="14"/>
  <c r="BH1679" i="14"/>
  <c r="BH186" i="14"/>
  <c r="BH32" i="14"/>
  <c r="BH1765" i="14"/>
  <c r="BH68" i="14"/>
  <c r="BH284" i="14"/>
  <c r="BH1343" i="14"/>
  <c r="BH1344" i="14"/>
  <c r="BH2186" i="14"/>
  <c r="BH2187" i="14"/>
  <c r="BH592" i="14"/>
  <c r="BH593" i="14"/>
  <c r="BH1467" i="14"/>
  <c r="BH679" i="14"/>
  <c r="BH1345" i="14"/>
  <c r="BH1346" i="14"/>
  <c r="BH1347" i="14"/>
  <c r="BH1348" i="14"/>
  <c r="BH1349" i="14"/>
  <c r="BH1606" i="14"/>
  <c r="BH1692" i="14"/>
  <c r="BH1567" i="14"/>
  <c r="BH1715" i="14"/>
  <c r="BH483" i="14"/>
  <c r="BH484" i="14"/>
  <c r="BH485" i="14"/>
  <c r="BH1350" i="14"/>
  <c r="BH1622" i="14"/>
  <c r="BH623" i="14"/>
  <c r="BH672" i="14"/>
  <c r="BH1495" i="14"/>
  <c r="BH715" i="14"/>
  <c r="BH285" i="14"/>
  <c r="BH138" i="14"/>
  <c r="BH163" i="14"/>
  <c r="BH202" i="14"/>
  <c r="BH1352" i="14"/>
  <c r="BH486" i="14"/>
  <c r="BH487" i="14"/>
  <c r="BH1353" i="14"/>
  <c r="BH1354" i="14"/>
  <c r="BH1240" i="14"/>
  <c r="BH1241" i="14"/>
  <c r="BH1242" i="14"/>
  <c r="BH1243" i="14"/>
  <c r="BH120" i="14"/>
  <c r="BH1865" i="14"/>
  <c r="BH1783" i="14"/>
  <c r="BH269" i="14"/>
  <c r="BH1585" i="14"/>
  <c r="BH686" i="14"/>
  <c r="BH668" i="14"/>
  <c r="BH595" i="14"/>
  <c r="BH538" i="14"/>
  <c r="BH1355" i="14"/>
  <c r="BH1245" i="14"/>
  <c r="BH1246" i="14"/>
  <c r="BH1516" i="14"/>
  <c r="BH1517" i="14"/>
  <c r="BH548" i="14"/>
  <c r="BH1642" i="14"/>
  <c r="BH1248" i="14"/>
  <c r="BH1249" i="14"/>
  <c r="BH341" i="14"/>
  <c r="BH1250" i="14"/>
  <c r="BH1251" i="14"/>
  <c r="BH300" i="14"/>
  <c r="BH2139" i="14"/>
  <c r="BH2140" i="14"/>
  <c r="BH171" i="14"/>
  <c r="BH40" i="14"/>
  <c r="BH1775" i="14"/>
  <c r="BH172" i="14"/>
  <c r="BH1779" i="14"/>
  <c r="BH588" i="14"/>
  <c r="BH1619" i="14"/>
  <c r="BH1596" i="14"/>
  <c r="BH1502" i="14"/>
  <c r="BH1909" i="14"/>
  <c r="BH179" i="14"/>
  <c r="BH164" i="14"/>
  <c r="BH2141" i="14"/>
  <c r="BH302" i="14"/>
  <c r="BH408" i="14"/>
  <c r="BH409" i="14"/>
  <c r="BH410" i="14"/>
  <c r="BH579" i="14"/>
  <c r="BH1611" i="14"/>
  <c r="BH1694" i="14"/>
  <c r="BH411" i="14"/>
  <c r="BH412" i="14"/>
  <c r="BH413" i="14"/>
  <c r="BH414" i="14"/>
  <c r="BH325" i="14"/>
  <c r="BH1832" i="14"/>
  <c r="BH33" i="14"/>
  <c r="BH230" i="14"/>
  <c r="BH215" i="14"/>
  <c r="BH604" i="14"/>
  <c r="BH694" i="14"/>
  <c r="BH1667" i="14"/>
  <c r="BH614" i="14"/>
  <c r="BH489" i="14"/>
  <c r="BH1453" i="14"/>
  <c r="BH1252" i="14"/>
  <c r="BH1253" i="14"/>
  <c r="BH415" i="14"/>
  <c r="BH244" i="14"/>
  <c r="BH1780" i="14"/>
  <c r="BH1823" i="14"/>
  <c r="BH416" i="14"/>
  <c r="BH417" i="14"/>
  <c r="BH418" i="14"/>
  <c r="BH419" i="14"/>
  <c r="BH1561" i="14"/>
  <c r="BH1540" i="14"/>
  <c r="BH650" i="14"/>
  <c r="BH651" i="14"/>
  <c r="BH421" i="14"/>
  <c r="BH422" i="14"/>
  <c r="BH424" i="14"/>
  <c r="BH425" i="14"/>
  <c r="BH34" i="14"/>
  <c r="BH200" i="14"/>
  <c r="BH127" i="14"/>
  <c r="BH227" i="14"/>
  <c r="BH80" i="14"/>
  <c r="BH427" i="14"/>
  <c r="BH428" i="14"/>
  <c r="BH429" i="14"/>
  <c r="BH1454" i="14"/>
  <c r="BH1650" i="14"/>
  <c r="BH652" i="14"/>
  <c r="BH585" i="14"/>
  <c r="BH219" i="14"/>
  <c r="BH57" i="14"/>
  <c r="BH1784" i="14"/>
  <c r="BH1940" i="14"/>
  <c r="BH139" i="14"/>
  <c r="BH1455" i="14"/>
  <c r="BH1267" i="14"/>
  <c r="BH2192" i="14"/>
  <c r="BH2193" i="14"/>
  <c r="BH727" i="14"/>
  <c r="BH653" i="14"/>
  <c r="BH589" i="14"/>
  <c r="BH631" i="14"/>
  <c r="BH1268" i="14"/>
  <c r="BH430" i="14"/>
  <c r="BH431" i="14"/>
  <c r="BH432" i="14"/>
  <c r="BH433" i="14"/>
  <c r="BH728" i="14"/>
  <c r="BH654" i="14"/>
  <c r="BH1480" i="14"/>
  <c r="BH1683" i="14"/>
  <c r="BH1846" i="14"/>
  <c r="BH203" i="14"/>
  <c r="BH47" i="14"/>
  <c r="BH1941" i="14"/>
  <c r="BH98" i="14"/>
  <c r="BH443" i="14"/>
  <c r="BH444" i="14"/>
  <c r="BH445" i="14"/>
  <c r="BH446" i="14"/>
  <c r="BH447" i="14"/>
  <c r="BH1364" i="14"/>
  <c r="BH41" i="14"/>
  <c r="BH1785" i="14"/>
  <c r="BH1771" i="14"/>
  <c r="BH216" i="14"/>
  <c r="BH220" i="14"/>
  <c r="BH542" i="14"/>
  <c r="BH1747" i="14"/>
  <c r="BH1580" i="14"/>
  <c r="BH1270" i="14"/>
  <c r="BH448" i="14"/>
  <c r="BH449" i="14"/>
  <c r="BH450" i="14"/>
  <c r="BH451" i="14"/>
  <c r="BH454" i="14"/>
  <c r="BH455" i="14"/>
  <c r="BH456" i="14"/>
  <c r="BH639" i="14"/>
  <c r="BH640" i="14"/>
  <c r="BH1654" i="14"/>
  <c r="BH140" i="14"/>
  <c r="BH76" i="14"/>
  <c r="BH114" i="14"/>
  <c r="BH165" i="14"/>
  <c r="BH166" i="14"/>
  <c r="BH457" i="14"/>
  <c r="BH459" i="14"/>
  <c r="BH460" i="14"/>
  <c r="BH461" i="14"/>
  <c r="BH462" i="14"/>
  <c r="BH463" i="14"/>
  <c r="BH464" i="14"/>
  <c r="BH465" i="14"/>
  <c r="BH544" i="14"/>
  <c r="BH644" i="14"/>
  <c r="BH642" i="14"/>
  <c r="BH1575" i="14"/>
  <c r="BH1620" i="14"/>
  <c r="BH183" i="14"/>
  <c r="BH125" i="14"/>
  <c r="BH260" i="14"/>
  <c r="BH91" i="14"/>
  <c r="BH42" i="14"/>
  <c r="BH184" i="14"/>
  <c r="BH1867" i="14"/>
  <c r="BH70" i="14"/>
  <c r="BH249" i="14"/>
  <c r="BH469" i="14"/>
  <c r="BH2178" i="14"/>
  <c r="BH2179" i="14"/>
  <c r="BH1797" i="14"/>
  <c r="BH71" i="14"/>
  <c r="BH115" i="14"/>
  <c r="BH610" i="14"/>
  <c r="BH1541" i="14"/>
  <c r="BH1668" i="14"/>
  <c r="BH1586" i="14"/>
  <c r="BH581" i="14"/>
  <c r="BH263" i="14"/>
  <c r="BH113" i="14"/>
  <c r="BH217" i="14"/>
  <c r="BH87" i="14"/>
  <c r="BH1660" i="14"/>
  <c r="BH601" i="14"/>
  <c r="BH560" i="14"/>
  <c r="BH1743" i="14"/>
  <c r="BH1899" i="14"/>
  <c r="BH1824" i="14"/>
  <c r="BH175" i="14"/>
  <c r="BH198" i="14"/>
  <c r="BH697" i="14"/>
  <c r="BH1587" i="14"/>
  <c r="BH199" i="14"/>
  <c r="BH1829" i="14"/>
  <c r="BH43" i="14"/>
  <c r="BH250" i="14"/>
  <c r="BH1882" i="14"/>
  <c r="BH1594" i="14"/>
  <c r="BH1680" i="14"/>
  <c r="BH1736" i="14"/>
  <c r="BH1695" i="14"/>
  <c r="BH752" i="14"/>
  <c r="BH753" i="14"/>
  <c r="BH754" i="14"/>
  <c r="BH755" i="14"/>
  <c r="BH757" i="14"/>
  <c r="BH758" i="14"/>
  <c r="BH759" i="14"/>
  <c r="BH760" i="14"/>
  <c r="BH1599" i="14"/>
  <c r="BH675" i="14"/>
  <c r="BH656" i="14"/>
  <c r="BH301" i="14"/>
  <c r="BH1379" i="14"/>
  <c r="BH1380" i="14"/>
  <c r="BH519" i="14"/>
  <c r="BH1388" i="14"/>
  <c r="BH94" i="14"/>
  <c r="BH1912" i="14"/>
  <c r="BH1900" i="14"/>
  <c r="BH627" i="14"/>
  <c r="BH689" i="14"/>
  <c r="BH1727" i="14"/>
  <c r="BH1562" i="14"/>
  <c r="BH596" i="14"/>
  <c r="BH1685" i="14"/>
  <c r="BH1716" i="14"/>
  <c r="BH1662" i="14"/>
  <c r="BH289" i="14"/>
  <c r="BH92" i="14"/>
  <c r="BH2156" i="14"/>
  <c r="BH2157" i="14"/>
  <c r="BH1401" i="14"/>
  <c r="BH2143" i="14"/>
  <c r="BH2144" i="14"/>
  <c r="BH44" i="14"/>
  <c r="BH133" i="14"/>
  <c r="BH287" i="14"/>
  <c r="BH1581" i="14"/>
  <c r="BH537" i="14"/>
  <c r="BH1402" i="14"/>
  <c r="BH2158" i="14"/>
  <c r="BH2159" i="14"/>
  <c r="BH2160" i="14"/>
  <c r="BH1403" i="14"/>
  <c r="BH348" i="14"/>
  <c r="BH349" i="14"/>
  <c r="BH350" i="14"/>
  <c r="BH102" i="14"/>
  <c r="BH251" i="14"/>
  <c r="BH1774" i="14"/>
  <c r="BH122" i="14"/>
  <c r="BH695" i="14"/>
  <c r="BH1605" i="14"/>
  <c r="BH1568" i="14"/>
  <c r="BH674" i="14"/>
  <c r="BH1314" i="14"/>
  <c r="BH1315" i="14"/>
  <c r="BH1473" i="14"/>
  <c r="BH1623" i="14"/>
  <c r="BH659" i="14"/>
  <c r="BH1643" i="14"/>
  <c r="BH174" i="14"/>
  <c r="BH1901" i="14"/>
  <c r="BH193" i="14"/>
  <c r="BH1633" i="14"/>
  <c r="BH602" i="14"/>
  <c r="BH310" i="14"/>
  <c r="BH292" i="14"/>
  <c r="BH293" i="14"/>
  <c r="BH2145" i="14"/>
  <c r="BH2146" i="14"/>
  <c r="BH181" i="14"/>
  <c r="BH208" i="14"/>
  <c r="BH2148" i="14"/>
  <c r="BH2149" i="14"/>
  <c r="BH2150" i="14"/>
  <c r="BH2151" i="14"/>
  <c r="BH1500" i="14"/>
  <c r="BH1271" i="14"/>
  <c r="BH305" i="14"/>
  <c r="BH306" i="14"/>
  <c r="BH307" i="14"/>
  <c r="BH63" i="14"/>
  <c r="BH1504" i="14"/>
  <c r="BH624" i="14"/>
  <c r="BH204" i="14"/>
  <c r="BH1773" i="14"/>
  <c r="BH109" i="14"/>
  <c r="BH308" i="14"/>
  <c r="BH1307" i="14"/>
  <c r="BH1597" i="14"/>
  <c r="BH1576" i="14"/>
  <c r="BH1598" i="14"/>
  <c r="BH1663" i="14"/>
  <c r="BH245" i="14"/>
  <c r="BH1883" i="14"/>
  <c r="BH1812" i="14"/>
  <c r="BH661" i="14"/>
  <c r="BH629" i="14"/>
  <c r="BH167" i="14"/>
  <c r="BH221" i="14"/>
  <c r="BH1310" i="14"/>
  <c r="BH1322" i="14"/>
  <c r="BH662" i="14"/>
  <c r="BH707" i="14"/>
  <c r="BH663" i="14"/>
  <c r="BH965" i="14"/>
  <c r="BH763" i="14"/>
  <c r="BH764" i="14"/>
  <c r="BH977" i="14"/>
  <c r="BH978" i="14"/>
  <c r="BH981" i="14"/>
  <c r="BH1772" i="14"/>
  <c r="BH185" i="14"/>
  <c r="BH261" i="14"/>
  <c r="BH1506" i="14"/>
  <c r="BH983" i="14"/>
  <c r="BH984" i="14"/>
  <c r="BH168" i="14"/>
  <c r="BH169" i="14"/>
  <c r="BH1830" i="14"/>
  <c r="BH82" i="14"/>
  <c r="BH987" i="14"/>
  <c r="BH991" i="14"/>
  <c r="BH187" i="14"/>
  <c r="BH62" i="14"/>
  <c r="BH218" i="14"/>
  <c r="BH994" i="14"/>
  <c r="BH997" i="14"/>
  <c r="BH998" i="14"/>
  <c r="BH626" i="14"/>
  <c r="BH603" i="14"/>
  <c r="BH693" i="14"/>
  <c r="BH1788" i="14"/>
  <c r="BH266" i="14"/>
  <c r="BH1003" i="14"/>
  <c r="BH1004" i="14"/>
  <c r="BH46" i="14"/>
  <c r="BH1802" i="14"/>
  <c r="BH1878" i="14"/>
  <c r="BH669" i="14"/>
  <c r="BH1604" i="14"/>
  <c r="BH1008" i="14"/>
  <c r="BH1227" i="14"/>
  <c r="BH1228" i="14"/>
  <c r="BH1729" i="14"/>
  <c r="BH1230" i="14"/>
  <c r="BH1231" i="14"/>
  <c r="BH1395" i="14"/>
  <c r="BH1659" i="14"/>
  <c r="BH730" i="14"/>
  <c r="BH632" i="14"/>
  <c r="BH1481" i="14"/>
  <c r="BH1497" i="14"/>
  <c r="BH731" i="14"/>
  <c r="BH766" i="14"/>
  <c r="BH767" i="14"/>
  <c r="BH1287" i="14"/>
  <c r="BH966" i="14"/>
  <c r="BH2038" i="14"/>
  <c r="BH2035" i="14"/>
  <c r="BH1290" i="14"/>
  <c r="BH1293" i="14"/>
  <c r="BH1294" i="14"/>
  <c r="BH543" i="14"/>
  <c r="BH704" i="14"/>
  <c r="BH1296" i="14"/>
  <c r="BH1023" i="14"/>
  <c r="BH1027" i="14"/>
  <c r="BH1028" i="14"/>
  <c r="BH1030" i="14"/>
  <c r="BH1624" i="14"/>
  <c r="BH633" i="14"/>
  <c r="BH681" i="14"/>
  <c r="BH521" i="14"/>
  <c r="BH1415" i="14"/>
  <c r="BH1323" i="14"/>
  <c r="BH1713" i="14"/>
  <c r="BH1133" i="14"/>
  <c r="BH1009" i="14"/>
  <c r="BH506" i="14"/>
  <c r="BH2189" i="14"/>
  <c r="BH1582" i="14"/>
  <c r="BH667" i="14"/>
  <c r="BH1325" i="14"/>
  <c r="BH1406" i="14"/>
  <c r="BH1407" i="14"/>
  <c r="BH1608" i="14"/>
  <c r="BH1686" i="14"/>
  <c r="BH1717" i="14"/>
  <c r="BH1222" i="14"/>
  <c r="BH2095" i="14"/>
  <c r="BH1135" i="14"/>
  <c r="BH1136" i="14"/>
  <c r="BH1298" i="14"/>
  <c r="BH354" i="14"/>
  <c r="BH435" i="14"/>
  <c r="BH344" i="14"/>
  <c r="BH326" i="14"/>
  <c r="BH1378" i="14"/>
  <c r="BH314" i="14"/>
  <c r="BH1990" i="14"/>
  <c r="BH1138" i="14"/>
  <c r="BH1012" i="14"/>
  <c r="BH839" i="14"/>
  <c r="BH840" i="14"/>
  <c r="BH843" i="14"/>
  <c r="BH844" i="14"/>
  <c r="BH845" i="14"/>
  <c r="BH847" i="14"/>
  <c r="BH848" i="14"/>
  <c r="BH1272" i="14"/>
  <c r="BH1409" i="14"/>
  <c r="BH1139" i="14"/>
  <c r="BH436" i="14"/>
  <c r="BH1316" i="14"/>
  <c r="BH1442" i="14"/>
  <c r="BH1309" i="14"/>
  <c r="BH733" i="14"/>
  <c r="BH906" i="14"/>
  <c r="BH1443" i="14"/>
  <c r="BH2020" i="14"/>
  <c r="BH2071" i="14"/>
  <c r="BH312" i="14"/>
  <c r="BH471" i="14"/>
  <c r="BH1014" i="14"/>
  <c r="BH1357" i="14"/>
  <c r="BH1142" i="14"/>
  <c r="BH1326" i="14"/>
  <c r="BH1389" i="14"/>
  <c r="BH2022" i="14"/>
  <c r="BH806" i="14"/>
  <c r="BH1238" i="14"/>
  <c r="BH1299" i="14"/>
  <c r="BH1144" i="14"/>
  <c r="BH1445" i="14"/>
  <c r="BH1311" i="14"/>
  <c r="BH2152" i="14"/>
  <c r="BH501" i="14"/>
  <c r="BH520" i="14"/>
  <c r="BH809" i="14"/>
  <c r="BH472" i="14"/>
  <c r="BH474" i="14"/>
  <c r="BH1413" i="14"/>
  <c r="BH1969" i="14"/>
  <c r="BH1970" i="14"/>
  <c r="BH1974" i="14"/>
  <c r="BH1975" i="14"/>
  <c r="BH1414" i="14"/>
  <c r="BH1223" i="14"/>
  <c r="BH1148" i="14"/>
  <c r="BH1037" i="14"/>
  <c r="BH2082" i="14"/>
  <c r="BH1981" i="14"/>
  <c r="BH322" i="14"/>
  <c r="BH317" i="14"/>
  <c r="BH1390" i="14"/>
  <c r="BH1984" i="14"/>
  <c r="BH1301" i="14"/>
  <c r="BH1149" i="14"/>
  <c r="BH1360" i="14"/>
  <c r="BH439" i="14"/>
  <c r="BH1447" i="14"/>
  <c r="BH1018" i="14"/>
  <c r="BH1151" i="14"/>
  <c r="BH1019" i="14"/>
  <c r="BH1312" i="14"/>
  <c r="BH735" i="14"/>
  <c r="BH406" i="14"/>
  <c r="BH2089" i="14"/>
  <c r="BH1225" i="14"/>
  <c r="BH1256" i="14"/>
  <c r="BH407" i="14"/>
  <c r="BH511" i="14"/>
  <c r="BH299" i="14"/>
  <c r="BH442" i="14"/>
  <c r="BH1262" i="14"/>
  <c r="BH932" i="14"/>
  <c r="BH2016" i="14"/>
  <c r="BH2064" i="14"/>
  <c r="BH892" i="14"/>
  <c r="BH798" i="14"/>
  <c r="BH831" i="14"/>
  <c r="BI1505" i="14"/>
  <c r="BI1664" i="14"/>
  <c r="BI618" i="14"/>
  <c r="BI619" i="14"/>
  <c r="BI620" i="14"/>
  <c r="BI621" i="14"/>
  <c r="BI1733" i="14"/>
  <c r="BI1734" i="14"/>
  <c r="BI1718" i="14"/>
  <c r="BI101" i="14"/>
  <c r="BI1913" i="14"/>
  <c r="BI1914" i="14"/>
  <c r="BI1915" i="14"/>
  <c r="BI1916" i="14"/>
  <c r="BI1666" i="14"/>
  <c r="BI570" i="14"/>
  <c r="BI571" i="14"/>
  <c r="BI572" i="14"/>
  <c r="BI1742" i="14"/>
  <c r="BI1917" i="14"/>
  <c r="BI1918" i="14"/>
  <c r="BI1919" i="14"/>
  <c r="BI1920" i="14"/>
  <c r="BI1921" i="14"/>
  <c r="BI1922" i="14"/>
  <c r="BI1923" i="14"/>
  <c r="BI1924" i="14"/>
  <c r="BI1925" i="14"/>
  <c r="BI1926" i="14"/>
  <c r="BI1927" i="14"/>
  <c r="BI1928" i="14"/>
  <c r="BI1929" i="14"/>
  <c r="BI1930" i="14"/>
  <c r="BI1931" i="14"/>
  <c r="BI359" i="14"/>
  <c r="BI1420" i="14"/>
  <c r="BI1421" i="14"/>
  <c r="BI1422" i="14"/>
  <c r="BI1423" i="14"/>
  <c r="BI1954" i="14"/>
  <c r="BI820" i="14"/>
  <c r="BI952" i="14"/>
  <c r="BI953" i="14"/>
  <c r="BI954" i="14"/>
  <c r="BI1424" i="14"/>
  <c r="BI1425" i="14"/>
  <c r="BI1426" i="14"/>
  <c r="BI1427" i="14"/>
  <c r="BI1428" i="14"/>
  <c r="BI1429" i="14"/>
  <c r="BI1430" i="14"/>
  <c r="BI1431" i="14"/>
  <c r="BI1432" i="14"/>
  <c r="BI1433" i="14"/>
  <c r="BI1434" i="14"/>
  <c r="BI1435" i="14"/>
  <c r="BI1436" i="14"/>
  <c r="BI1437" i="14"/>
  <c r="BI1438" i="14"/>
  <c r="BI1932" i="14"/>
  <c r="BI1910" i="14"/>
  <c r="BI1911" i="14"/>
  <c r="BI146" i="14"/>
  <c r="BI147" i="14"/>
  <c r="BI1634" i="14"/>
  <c r="BI1635" i="14"/>
  <c r="BI1600" i="14"/>
  <c r="BI1601" i="14"/>
  <c r="BI1439" i="14"/>
  <c r="BI1440" i="14"/>
  <c r="BI1441" i="14"/>
  <c r="BI1041" i="14"/>
  <c r="BI1042" i="14"/>
  <c r="BI1043" i="14"/>
  <c r="BI1044" i="14"/>
  <c r="BI1045" i="14"/>
  <c r="BI1046" i="14"/>
  <c r="BI1047" i="14"/>
  <c r="BI1048" i="14"/>
  <c r="BI1049" i="14"/>
  <c r="BI1050" i="14"/>
  <c r="BI1051" i="14"/>
  <c r="BI1052" i="14"/>
  <c r="BI148" i="14"/>
  <c r="BI1892" i="14"/>
  <c r="BI1893" i="14"/>
  <c r="BI1894" i="14"/>
  <c r="BI239" i="14"/>
  <c r="BI1053" i="14"/>
  <c r="BI1054" i="14"/>
  <c r="BI1055" i="14"/>
  <c r="BI1056" i="14"/>
  <c r="BI1057" i="14"/>
  <c r="BI1058" i="14"/>
  <c r="BI1059" i="14"/>
  <c r="BI1060" i="14"/>
  <c r="BI1061" i="14"/>
  <c r="BI1062" i="14"/>
  <c r="BI131" i="14"/>
  <c r="BI262" i="14"/>
  <c r="BI1942" i="14"/>
  <c r="BI1943" i="14"/>
  <c r="BI1944" i="14"/>
  <c r="BI1063" i="14"/>
  <c r="BI1064" i="14"/>
  <c r="BI1065" i="14"/>
  <c r="BI1066" i="14"/>
  <c r="BI1067" i="14"/>
  <c r="BI1068" i="14"/>
  <c r="BI1069" i="14"/>
  <c r="BI1070" i="14"/>
  <c r="BI1071" i="14"/>
  <c r="BI1072" i="14"/>
  <c r="BI1945" i="14"/>
  <c r="BI243" i="14"/>
  <c r="BI1807" i="14"/>
  <c r="BI1808" i="14"/>
  <c r="BI1610" i="14"/>
  <c r="BI1651" i="14"/>
  <c r="BI559" i="14"/>
  <c r="BI555" i="14"/>
  <c r="BI556" i="14"/>
  <c r="BI1809" i="14"/>
  <c r="BI1810" i="14"/>
  <c r="BI28" i="14"/>
  <c r="BI170" i="14"/>
  <c r="BI1827" i="14"/>
  <c r="BI557" i="14"/>
  <c r="BI558" i="14"/>
  <c r="BI1673" i="14"/>
  <c r="BI1674" i="14"/>
  <c r="BI1675" i="14"/>
  <c r="BI1073" i="14"/>
  <c r="BI1074" i="14"/>
  <c r="BI1075" i="14"/>
  <c r="BI1076" i="14"/>
  <c r="BI1077" i="14"/>
  <c r="BI1676" i="14"/>
  <c r="BI1677" i="14"/>
  <c r="BI1647" i="14"/>
  <c r="BI1466" i="14"/>
  <c r="BI625" i="14"/>
  <c r="BI1078" i="14"/>
  <c r="BI1079" i="14"/>
  <c r="BI1080" i="14"/>
  <c r="BI1081" i="14"/>
  <c r="BI1082" i="14"/>
  <c r="BI1579" i="14"/>
  <c r="BI590" i="14"/>
  <c r="BI1652" i="14"/>
  <c r="BI591" i="14"/>
  <c r="BI1737" i="14"/>
  <c r="BI226" i="14"/>
  <c r="BI257" i="14"/>
  <c r="BI258" i="14"/>
  <c r="BI121" i="14"/>
  <c r="BI207" i="14"/>
  <c r="BI1678" i="14"/>
  <c r="BI1740" i="14"/>
  <c r="BI561" i="14"/>
  <c r="BI562" i="14"/>
  <c r="BI600" i="14"/>
  <c r="BI1083" i="14"/>
  <c r="BI1084" i="14"/>
  <c r="BI1085" i="14"/>
  <c r="BI1086" i="14"/>
  <c r="BI1087" i="14"/>
  <c r="BI539" i="14"/>
  <c r="BI540" i="14"/>
  <c r="BI541" i="14"/>
  <c r="BI1521" i="14"/>
  <c r="BI1522" i="14"/>
  <c r="BI1933" i="14"/>
  <c r="BI134" i="14"/>
  <c r="BI110" i="14"/>
  <c r="BI1766" i="14"/>
  <c r="BI1767" i="14"/>
  <c r="BI1523" i="14"/>
  <c r="BI1524" i="14"/>
  <c r="BI1525" i="14"/>
  <c r="BI1693" i="14"/>
  <c r="BI1474" i="14"/>
  <c r="BI1088" i="14"/>
  <c r="BI1089" i="14"/>
  <c r="BI1090" i="14"/>
  <c r="BI1091" i="14"/>
  <c r="BI1092" i="14"/>
  <c r="BI1475" i="14"/>
  <c r="BI1476" i="14"/>
  <c r="BI1477" i="14"/>
  <c r="BI1478" i="14"/>
  <c r="BI1613" i="14"/>
  <c r="BI1614" i="14"/>
  <c r="BI1457" i="14"/>
  <c r="BI1458" i="14"/>
  <c r="BI1459" i="14"/>
  <c r="BI1460" i="14"/>
  <c r="BI1461" i="14"/>
  <c r="BI1462" i="14"/>
  <c r="BI1463" i="14"/>
  <c r="BI1464" i="14"/>
  <c r="BI1612" i="14"/>
  <c r="BI1813" i="14"/>
  <c r="BI1814" i="14"/>
  <c r="BI1790" i="14"/>
  <c r="BI1791" i="14"/>
  <c r="BI288" i="14"/>
  <c r="BI1093" i="14"/>
  <c r="BI1094" i="14"/>
  <c r="BI1095" i="14"/>
  <c r="BI1096" i="14"/>
  <c r="BI1097" i="14"/>
  <c r="BI1098" i="14"/>
  <c r="BI1099" i="14"/>
  <c r="BI1100" i="14"/>
  <c r="BI1101" i="14"/>
  <c r="BI1102" i="14"/>
  <c r="BI1792" i="14"/>
  <c r="BI1806" i="14"/>
  <c r="BI1793" i="14"/>
  <c r="BI1815" i="14"/>
  <c r="BI1794" i="14"/>
  <c r="BI1103" i="14"/>
  <c r="BI1104" i="14"/>
  <c r="BI1105" i="14"/>
  <c r="BI1106" i="14"/>
  <c r="BI1107" i="14"/>
  <c r="BI1108" i="14"/>
  <c r="BI1109" i="14"/>
  <c r="BI1110" i="14"/>
  <c r="BI1111" i="14"/>
  <c r="BI1112" i="14"/>
  <c r="BI1816" i="14"/>
  <c r="BI1782" i="14"/>
  <c r="BI267" i="14"/>
  <c r="BI59" i="14"/>
  <c r="BI1848" i="14"/>
  <c r="BI1113" i="14"/>
  <c r="BI1114" i="14"/>
  <c r="BI1115" i="14"/>
  <c r="BI1116" i="14"/>
  <c r="BI1117" i="14"/>
  <c r="BI1649" i="14"/>
  <c r="BI582" i="14"/>
  <c r="BI583" i="14"/>
  <c r="BI584" i="14"/>
  <c r="BI692" i="14"/>
  <c r="BI1118" i="14"/>
  <c r="BI1119" i="14"/>
  <c r="BI1120" i="14"/>
  <c r="BI1121" i="14"/>
  <c r="BI1122" i="14"/>
  <c r="BI1123" i="14"/>
  <c r="BI1124" i="14"/>
  <c r="BI1125" i="14"/>
  <c r="BI1126" i="14"/>
  <c r="BI1127" i="14"/>
  <c r="BI1849" i="14"/>
  <c r="BI1850" i="14"/>
  <c r="BI1851" i="14"/>
  <c r="BI1852" i="14"/>
  <c r="BI1853" i="14"/>
  <c r="BI1128" i="14"/>
  <c r="BI1129" i="14"/>
  <c r="BI1130" i="14"/>
  <c r="BI1131" i="14"/>
  <c r="BI1132" i="14"/>
  <c r="BI1854" i="14"/>
  <c r="BI1855" i="14"/>
  <c r="BI1856" i="14"/>
  <c r="BI1857" i="14"/>
  <c r="BI1858" i="14"/>
  <c r="BI599" i="14"/>
  <c r="BI586" i="14"/>
  <c r="BI643" i="14"/>
  <c r="BI630" i="14"/>
  <c r="BI597" i="14"/>
  <c r="BI1404" i="14"/>
  <c r="BI1405" i="14"/>
  <c r="BI339" i="14"/>
  <c r="BI340" i="14"/>
  <c r="BI1039" i="14"/>
  <c r="BI247" i="14"/>
  <c r="BI1859" i="14"/>
  <c r="BI1860" i="14"/>
  <c r="BI236" i="14"/>
  <c r="BI237" i="14"/>
  <c r="BI1591" i="14"/>
  <c r="BI1592" i="14"/>
  <c r="BI1593" i="14"/>
  <c r="BI546" i="14"/>
  <c r="BI547" i="14"/>
  <c r="BI1861" i="14"/>
  <c r="BI238" i="14"/>
  <c r="BI1862" i="14"/>
  <c r="BI194" i="14"/>
  <c r="BI195" i="14"/>
  <c r="BI196" i="14"/>
  <c r="BI188" i="14"/>
  <c r="BI189" i="14"/>
  <c r="BI83" i="14"/>
  <c r="BI1776" i="14"/>
  <c r="BI1636" i="14"/>
  <c r="BI1637" i="14"/>
  <c r="BI565" i="14"/>
  <c r="BI566" i="14"/>
  <c r="BI567" i="14"/>
  <c r="BI177" i="14"/>
  <c r="BI270" i="14"/>
  <c r="BI271" i="14"/>
  <c r="BI272" i="14"/>
  <c r="BI273" i="14"/>
  <c r="BI1412" i="14"/>
  <c r="BI1035" i="14"/>
  <c r="BI1377" i="14"/>
  <c r="BI2101" i="14"/>
  <c r="BI536" i="14"/>
  <c r="BI1698" i="14"/>
  <c r="BI1699" i="14"/>
  <c r="BI1700" i="14"/>
  <c r="BI1701" i="14"/>
  <c r="BI274" i="14"/>
  <c r="BI275" i="14"/>
  <c r="BI276" i="14"/>
  <c r="BI277" i="14"/>
  <c r="BI278" i="14"/>
  <c r="BI2102" i="14"/>
  <c r="BI2103" i="14"/>
  <c r="BI2104" i="14"/>
  <c r="BI2105" i="14"/>
  <c r="BI2106" i="14"/>
  <c r="BI1702" i="14"/>
  <c r="BI1703" i="14"/>
  <c r="BI1704" i="14"/>
  <c r="BI1705" i="14"/>
  <c r="BI1706" i="14"/>
  <c r="BI2107" i="14"/>
  <c r="BI1408" i="14"/>
  <c r="BI2108" i="14"/>
  <c r="BI2109" i="14"/>
  <c r="BI2110" i="14"/>
  <c r="BI279" i="14"/>
  <c r="BI280" i="14"/>
  <c r="BI281" i="14"/>
  <c r="BI282" i="14"/>
  <c r="BI53" i="14"/>
  <c r="BI2111" i="14"/>
  <c r="BI2112" i="14"/>
  <c r="BI2113" i="14"/>
  <c r="BI2114" i="14"/>
  <c r="BI2115" i="14"/>
  <c r="BI1707" i="14"/>
  <c r="BI1708" i="14"/>
  <c r="BI1709" i="14"/>
  <c r="BI1710" i="14"/>
  <c r="BI717" i="14"/>
  <c r="BI2116" i="14"/>
  <c r="BI2117" i="14"/>
  <c r="BI2118" i="14"/>
  <c r="BI2119" i="14"/>
  <c r="BI2120" i="14"/>
  <c r="BI2121" i="14"/>
  <c r="BI2122" i="14"/>
  <c r="BI2123" i="14"/>
  <c r="BI2124" i="14"/>
  <c r="BI2125" i="14"/>
  <c r="BI718" i="14"/>
  <c r="BI719" i="14"/>
  <c r="BI720" i="14"/>
  <c r="BI721" i="14"/>
  <c r="BI722" i="14"/>
  <c r="BI2126" i="14"/>
  <c r="BI2127" i="14"/>
  <c r="BI2128" i="14"/>
  <c r="BI2129" i="14"/>
  <c r="BI2130" i="14"/>
  <c r="BI1781" i="14"/>
  <c r="BI123" i="14"/>
  <c r="BI173" i="14"/>
  <c r="BI1935" i="14"/>
  <c r="BI1936" i="14"/>
  <c r="BI568" i="14"/>
  <c r="BI569" i="14"/>
  <c r="BI723" i="14"/>
  <c r="BI724" i="14"/>
  <c r="BI725" i="14"/>
  <c r="BI66" i="14"/>
  <c r="BI75" i="14"/>
  <c r="BI1937" i="14"/>
  <c r="BI1884" i="14"/>
  <c r="BI1885" i="14"/>
  <c r="BI1712" i="14"/>
  <c r="BI1655" i="14"/>
  <c r="BI1656" i="14"/>
  <c r="BI608" i="14"/>
  <c r="BI634" i="14"/>
  <c r="BI2131" i="14"/>
  <c r="BI2132" i="14"/>
  <c r="BI1235" i="14"/>
  <c r="BI1236" i="14"/>
  <c r="BI1410" i="14"/>
  <c r="BI1886" i="14"/>
  <c r="BI1887" i="14"/>
  <c r="BI232" i="14"/>
  <c r="BI233" i="14"/>
  <c r="BI36" i="14"/>
  <c r="BI1768" i="14"/>
  <c r="BI1888" i="14"/>
  <c r="BI1889" i="14"/>
  <c r="BI37" i="14"/>
  <c r="BI1890" i="14"/>
  <c r="BI1657" i="14"/>
  <c r="BI1658" i="14"/>
  <c r="BI635" i="14"/>
  <c r="BI609" i="14"/>
  <c r="BI1498" i="14"/>
  <c r="BI1891" i="14"/>
  <c r="BI1820" i="14"/>
  <c r="BI1821" i="14"/>
  <c r="BI88" i="14"/>
  <c r="BI38" i="14"/>
  <c r="BI1384" i="14"/>
  <c r="BI1385" i="14"/>
  <c r="BI528" i="14"/>
  <c r="BI529" i="14"/>
  <c r="BI1155" i="14"/>
  <c r="BI1156" i="14"/>
  <c r="BI1157" i="14"/>
  <c r="BI1158" i="14"/>
  <c r="BI1159" i="14"/>
  <c r="BI1160" i="14"/>
  <c r="BI1822" i="14"/>
  <c r="BI89" i="14"/>
  <c r="BI1758" i="14"/>
  <c r="BI1759" i="14"/>
  <c r="BI118" i="14"/>
  <c r="BI1161" i="14"/>
  <c r="BI1162" i="14"/>
  <c r="BI1163" i="14"/>
  <c r="BI1164" i="14"/>
  <c r="BI1165" i="14"/>
  <c r="BI1166" i="14"/>
  <c r="BI1167" i="14"/>
  <c r="BI1168" i="14"/>
  <c r="BI1169" i="14"/>
  <c r="BI1170" i="14"/>
  <c r="BI1499" i="14"/>
  <c r="BI552" i="14"/>
  <c r="BI553" i="14"/>
  <c r="BI1661" i="14"/>
  <c r="BI1470" i="14"/>
  <c r="BI1171" i="14"/>
  <c r="BI1172" i="14"/>
  <c r="BI1173" i="14"/>
  <c r="BI1174" i="14"/>
  <c r="BI1175" i="14"/>
  <c r="BI1176" i="14"/>
  <c r="BI1177" i="14"/>
  <c r="BI1178" i="14"/>
  <c r="BI1179" i="14"/>
  <c r="BI1180" i="14"/>
  <c r="BI1181" i="14"/>
  <c r="BI1182" i="14"/>
  <c r="BI1183" i="14"/>
  <c r="BI1184" i="14"/>
  <c r="BI1185" i="14"/>
  <c r="BI212" i="14"/>
  <c r="BI180" i="14"/>
  <c r="BI1866" i="14"/>
  <c r="BI231" i="14"/>
  <c r="BI141" i="14"/>
  <c r="BI1186" i="14"/>
  <c r="BI1187" i="14"/>
  <c r="BI1188" i="14"/>
  <c r="BI1189" i="14"/>
  <c r="BI1190" i="14"/>
  <c r="BI1471" i="14"/>
  <c r="BI1741" i="14"/>
  <c r="BI1744" i="14"/>
  <c r="BI1468" i="14"/>
  <c r="BI1519" i="14"/>
  <c r="BI1191" i="14"/>
  <c r="BI1192" i="14"/>
  <c r="BI1193" i="14"/>
  <c r="BI1194" i="14"/>
  <c r="BI1195" i="14"/>
  <c r="BI1196" i="14"/>
  <c r="BI1197" i="14"/>
  <c r="BI1198" i="14"/>
  <c r="BI1199" i="14"/>
  <c r="BI1200" i="14"/>
  <c r="BI1201" i="14"/>
  <c r="BI1202" i="14"/>
  <c r="BI1203" i="14"/>
  <c r="BI1204" i="14"/>
  <c r="BI1205" i="14"/>
  <c r="BI1206" i="14"/>
  <c r="BI1207" i="14"/>
  <c r="BI1208" i="14"/>
  <c r="BI1209" i="14"/>
  <c r="BI1210" i="14"/>
  <c r="BI142" i="14"/>
  <c r="BI1760" i="14"/>
  <c r="BI1908" i="14"/>
  <c r="BI1868" i="14"/>
  <c r="BI1869" i="14"/>
  <c r="BI1520" i="14"/>
  <c r="BI1730" i="14"/>
  <c r="BI1682" i="14"/>
  <c r="BI690" i="14"/>
  <c r="BI1687" i="14"/>
  <c r="BI1211" i="14"/>
  <c r="BI1212" i="14"/>
  <c r="BI1213" i="14"/>
  <c r="BI1214" i="14"/>
  <c r="BI1215" i="14"/>
  <c r="BI1216" i="14"/>
  <c r="BI1217" i="14"/>
  <c r="BI1218" i="14"/>
  <c r="BI1219" i="14"/>
  <c r="BI1220" i="14"/>
  <c r="BI1870" i="14"/>
  <c r="BI1871" i="14"/>
  <c r="BI1872" i="14"/>
  <c r="BI1819" i="14"/>
  <c r="BI1873" i="14"/>
  <c r="BI1688" i="14"/>
  <c r="BI645" i="14"/>
  <c r="BI709" i="14"/>
  <c r="BI710" i="14"/>
  <c r="BI711" i="14"/>
  <c r="BI1874" i="14"/>
  <c r="BI1875" i="14"/>
  <c r="BI1761" i="14"/>
  <c r="BI1762" i="14"/>
  <c r="BI143" i="14"/>
  <c r="BI1689" i="14"/>
  <c r="BI1690" i="14"/>
  <c r="BI1696" i="14"/>
  <c r="BI646" i="14"/>
  <c r="BI1714" i="14"/>
  <c r="BI144" i="14"/>
  <c r="BI79" i="14"/>
  <c r="BI176" i="14"/>
  <c r="BI108" i="14"/>
  <c r="BI51" i="14"/>
  <c r="BI1221" i="14"/>
  <c r="BI1258" i="14"/>
  <c r="BI364" i="14"/>
  <c r="BI365" i="14"/>
  <c r="BI315" i="14"/>
  <c r="BI234" i="14"/>
  <c r="BI235" i="14"/>
  <c r="BI1834" i="14"/>
  <c r="BI1835" i="14"/>
  <c r="BI100" i="14"/>
  <c r="BI1609" i="14"/>
  <c r="BI1571" i="14"/>
  <c r="BI1628" i="14"/>
  <c r="BI712" i="14"/>
  <c r="BI713" i="14"/>
  <c r="BI1318" i="14"/>
  <c r="BI530" i="14"/>
  <c r="BI1259" i="14"/>
  <c r="BI1260" i="14"/>
  <c r="BI337" i="14"/>
  <c r="BI1836" i="14"/>
  <c r="BI1837" i="14"/>
  <c r="BI1838" i="14"/>
  <c r="BI1839" i="14"/>
  <c r="BI1840" i="14"/>
  <c r="BI1367" i="14"/>
  <c r="BI1368" i="14"/>
  <c r="BI1369" i="14"/>
  <c r="BI479" i="14"/>
  <c r="BI480" i="14"/>
  <c r="BI1486" i="14"/>
  <c r="BI714" i="14"/>
  <c r="BI1526" i="14"/>
  <c r="BI1527" i="14"/>
  <c r="BI647" i="14"/>
  <c r="BI648" i="14"/>
  <c r="BI649" i="14"/>
  <c r="BI1528" i="14"/>
  <c r="BI1529" i="14"/>
  <c r="BI1487" i="14"/>
  <c r="BI1841" i="14"/>
  <c r="BI152" i="14"/>
  <c r="BI153" i="14"/>
  <c r="BI154" i="14"/>
  <c r="BI178" i="14"/>
  <c r="BI56" i="14"/>
  <c r="BI155" i="14"/>
  <c r="BI156" i="14"/>
  <c r="BI157" i="14"/>
  <c r="BI158" i="14"/>
  <c r="BI481" i="14"/>
  <c r="BI1038" i="14"/>
  <c r="BI334" i="14"/>
  <c r="BI335" i="14"/>
  <c r="BI360" i="14"/>
  <c r="BI2164" i="14"/>
  <c r="BI2165" i="14"/>
  <c r="BI2166" i="14"/>
  <c r="BI2167" i="14"/>
  <c r="BI2168" i="14"/>
  <c r="BI615" i="14"/>
  <c r="BI1572" i="14"/>
  <c r="BI1573" i="14"/>
  <c r="BI1530" i="14"/>
  <c r="BI1531" i="14"/>
  <c r="BI2169" i="14"/>
  <c r="BI2170" i="14"/>
  <c r="BI2171" i="14"/>
  <c r="BI2172" i="14"/>
  <c r="BI2173" i="14"/>
  <c r="BI1798" i="14"/>
  <c r="BI1799" i="14"/>
  <c r="BI1800" i="14"/>
  <c r="BI1801" i="14"/>
  <c r="BI112" i="14"/>
  <c r="BI1532" i="14"/>
  <c r="BI1533" i="14"/>
  <c r="BI1574" i="14"/>
  <c r="BI1488" i="14"/>
  <c r="BI1644" i="14"/>
  <c r="BI2174" i="14"/>
  <c r="BI2175" i="14"/>
  <c r="BI2176" i="14"/>
  <c r="BI2177" i="14"/>
  <c r="BI2190" i="14"/>
  <c r="BI192" i="14"/>
  <c r="BI1842" i="14"/>
  <c r="BI1843" i="14"/>
  <c r="BI1844" i="14"/>
  <c r="BI1845" i="14"/>
  <c r="BI1542" i="14"/>
  <c r="BI1543" i="14"/>
  <c r="BI1489" i="14"/>
  <c r="BI1490" i="14"/>
  <c r="BI1484" i="14"/>
  <c r="BI1544" i="14"/>
  <c r="BI1545" i="14"/>
  <c r="BI1546" i="14"/>
  <c r="BI1547" i="14"/>
  <c r="BI1548" i="14"/>
  <c r="BI1549" i="14"/>
  <c r="BI1534" i="14"/>
  <c r="BI1535" i="14"/>
  <c r="BI1536" i="14"/>
  <c r="BI549" i="14"/>
  <c r="BI2191" i="14"/>
  <c r="BI329" i="14"/>
  <c r="BI330" i="14"/>
  <c r="BI368" i="14"/>
  <c r="BI369" i="14"/>
  <c r="BI159" i="14"/>
  <c r="BI96" i="14"/>
  <c r="BI135" i="14"/>
  <c r="BI246" i="14"/>
  <c r="BI73" i="14"/>
  <c r="BI2084" i="14"/>
  <c r="BI781" i="14"/>
  <c r="BI908" i="14"/>
  <c r="BI782" i="14"/>
  <c r="BI909" i="14"/>
  <c r="BI910" i="14"/>
  <c r="BI911" i="14"/>
  <c r="BI912" i="14"/>
  <c r="BI913" i="14"/>
  <c r="BI914" i="14"/>
  <c r="BI50" i="14"/>
  <c r="BI60" i="14"/>
  <c r="BI1879" i="14"/>
  <c r="BI84" i="14"/>
  <c r="BI85" i="14"/>
  <c r="BI1275" i="14"/>
  <c r="BI1276" i="14"/>
  <c r="BI1277" i="14"/>
  <c r="BI1278" i="14"/>
  <c r="BI1279" i="14"/>
  <c r="BI1280" i="14"/>
  <c r="BI1281" i="14"/>
  <c r="BI1282" i="14"/>
  <c r="BI1283" i="14"/>
  <c r="BI1284" i="14"/>
  <c r="BI550" i="14"/>
  <c r="BI1550" i="14"/>
  <c r="BI1551" i="14"/>
  <c r="BI1552" i="14"/>
  <c r="BI1553" i="14"/>
  <c r="BI1554" i="14"/>
  <c r="BI1537" i="14"/>
  <c r="BI1538" i="14"/>
  <c r="BI1539" i="14"/>
  <c r="BI1491" i="14"/>
  <c r="BI512" i="14"/>
  <c r="BI513" i="14"/>
  <c r="BI514" i="14"/>
  <c r="BI515" i="14"/>
  <c r="BI516" i="14"/>
  <c r="BI1492" i="14"/>
  <c r="BI1493" i="14"/>
  <c r="BI1494" i="14"/>
  <c r="BI687" i="14"/>
  <c r="BI1472" i="14"/>
  <c r="BI86" i="14"/>
  <c r="BI1831" i="14"/>
  <c r="BI103" i="14"/>
  <c r="BI52" i="14"/>
  <c r="BI95" i="14"/>
  <c r="BI1748" i="14"/>
  <c r="BI1749" i="14"/>
  <c r="BI1750" i="14"/>
  <c r="BI1751" i="14"/>
  <c r="BI1752" i="14"/>
  <c r="BI1753" i="14"/>
  <c r="BI1264" i="14"/>
  <c r="BI491" i="14"/>
  <c r="BI492" i="14"/>
  <c r="BI493" i="14"/>
  <c r="BI494" i="14"/>
  <c r="BI495" i="14"/>
  <c r="BI496" i="14"/>
  <c r="BI497" i="14"/>
  <c r="BI498" i="14"/>
  <c r="BI499" i="14"/>
  <c r="BI1754" i="14"/>
  <c r="BI1755" i="14"/>
  <c r="BI29" i="14"/>
  <c r="BI30" i="14"/>
  <c r="BI31" i="14"/>
  <c r="BI1631" i="14"/>
  <c r="BI1632" i="14"/>
  <c r="BI1555" i="14"/>
  <c r="BI1556" i="14"/>
  <c r="BI573" i="14"/>
  <c r="BI1557" i="14"/>
  <c r="BI574" i="14"/>
  <c r="BI1482" i="14"/>
  <c r="BI1483" i="14"/>
  <c r="BI500" i="14"/>
  <c r="BI373" i="14"/>
  <c r="BI374" i="14"/>
  <c r="BI375" i="14"/>
  <c r="BI376" i="14"/>
  <c r="BI1558" i="14"/>
  <c r="BI1559" i="14"/>
  <c r="BI1560" i="14"/>
  <c r="BI1621" i="14"/>
  <c r="BI1669" i="14"/>
  <c r="BI377" i="14"/>
  <c r="BI378" i="14"/>
  <c r="BI379" i="14"/>
  <c r="BI380" i="14"/>
  <c r="BI381" i="14"/>
  <c r="BI382" i="14"/>
  <c r="BI383" i="14"/>
  <c r="BI384" i="14"/>
  <c r="BI385" i="14"/>
  <c r="BI386" i="14"/>
  <c r="BI241" i="14"/>
  <c r="BI242" i="14"/>
  <c r="BI1939" i="14"/>
  <c r="BI1864" i="14"/>
  <c r="BI1811" i="14"/>
  <c r="BI387" i="14"/>
  <c r="BI388" i="14"/>
  <c r="BI389" i="14"/>
  <c r="BI390" i="14"/>
  <c r="BI391" i="14"/>
  <c r="BI671" i="14"/>
  <c r="BI575" i="14"/>
  <c r="BI576" i="14"/>
  <c r="BI698" i="14"/>
  <c r="BI699" i="14"/>
  <c r="BI392" i="14"/>
  <c r="BI393" i="14"/>
  <c r="BI394" i="14"/>
  <c r="BI395" i="14"/>
  <c r="BI396" i="14"/>
  <c r="BI397" i="14"/>
  <c r="BI398" i="14"/>
  <c r="BI399" i="14"/>
  <c r="BI510" i="14"/>
  <c r="BI1375" i="14"/>
  <c r="BI265" i="14"/>
  <c r="BI222" i="14"/>
  <c r="BI223" i="14"/>
  <c r="BI224" i="14"/>
  <c r="BI54" i="14"/>
  <c r="BI116" i="14"/>
  <c r="BI117" i="14"/>
  <c r="BI209" i="14"/>
  <c r="BI55" i="14"/>
  <c r="BI205" i="14"/>
  <c r="BI1376" i="14"/>
  <c r="BI2194" i="14"/>
  <c r="BI2195" i="14"/>
  <c r="BI2196" i="14"/>
  <c r="BI2197" i="14"/>
  <c r="BI700" i="14"/>
  <c r="BI701" i="14"/>
  <c r="BI702" i="14"/>
  <c r="BI628" i="14"/>
  <c r="BI2198" i="14"/>
  <c r="BI2199" i="14"/>
  <c r="BI2200" i="14"/>
  <c r="BI2201" i="14"/>
  <c r="BI2202" i="14"/>
  <c r="BI93" i="14"/>
  <c r="BI1902" i="14"/>
  <c r="BI1903" i="14"/>
  <c r="BI1904" i="14"/>
  <c r="BI1905" i="14"/>
  <c r="BI1640" i="14"/>
  <c r="BI1641" i="14"/>
  <c r="BI670" i="14"/>
  <c r="BI616" i="14"/>
  <c r="BI1563" i="14"/>
  <c r="BI1564" i="14"/>
  <c r="BI1565" i="14"/>
  <c r="BI1566" i="14"/>
  <c r="BI683" i="14"/>
  <c r="BI1507" i="14"/>
  <c r="BI1508" i="14"/>
  <c r="BI1509" i="14"/>
  <c r="BI1510" i="14"/>
  <c r="BI1511" i="14"/>
  <c r="BI1512" i="14"/>
  <c r="BI1513" i="14"/>
  <c r="BI1514" i="14"/>
  <c r="BI1515" i="14"/>
  <c r="BI1583" i="14"/>
  <c r="BI1691" i="14"/>
  <c r="BI1906" i="14"/>
  <c r="BI1896" i="14"/>
  <c r="BI182" i="14"/>
  <c r="BI252" i="14"/>
  <c r="BI149" i="14"/>
  <c r="BI2203" i="14"/>
  <c r="BI2154" i="14"/>
  <c r="BI2155" i="14"/>
  <c r="BI318" i="14"/>
  <c r="BI323" i="14"/>
  <c r="BI254" i="14"/>
  <c r="BI255" i="14"/>
  <c r="BI256" i="14"/>
  <c r="BI1817" i="14"/>
  <c r="BI190" i="14"/>
  <c r="BI319" i="14"/>
  <c r="BI320" i="14"/>
  <c r="BI504" i="14"/>
  <c r="BI505" i="14"/>
  <c r="BI1036" i="14"/>
  <c r="BI2001" i="14"/>
  <c r="BI17" i="14"/>
  <c r="BI7" i="14"/>
  <c r="BI8" i="14"/>
  <c r="BI9" i="14"/>
  <c r="BI685" i="14"/>
  <c r="BI705" i="14"/>
  <c r="BI706" i="14"/>
  <c r="BI682" i="14"/>
  <c r="BI1719" i="14"/>
  <c r="BI1720" i="14"/>
  <c r="BI1721" i="14"/>
  <c r="BI1722" i="14"/>
  <c r="BI1723" i="14"/>
  <c r="BI1724" i="14"/>
  <c r="BI191" i="14"/>
  <c r="BI228" i="14"/>
  <c r="BI128" i="14"/>
  <c r="BI1833" i="14"/>
  <c r="BI240" i="14"/>
  <c r="BI104" i="14"/>
  <c r="BI72" i="14"/>
  <c r="BI206" i="14"/>
  <c r="BI1897" i="14"/>
  <c r="BI160" i="14"/>
  <c r="BI1725" i="14"/>
  <c r="BI1726" i="14"/>
  <c r="BI607" i="14"/>
  <c r="BI1646" i="14"/>
  <c r="BI1595" i="14"/>
  <c r="BI636" i="14"/>
  <c r="BI637" i="14"/>
  <c r="BI638" i="14"/>
  <c r="BI1616" i="14"/>
  <c r="BI1617" i="14"/>
  <c r="BI1763" i="14"/>
  <c r="BI97" i="14"/>
  <c r="BI1803" i="14"/>
  <c r="BI78" i="14"/>
  <c r="BI264" i="14"/>
  <c r="BI532" i="14"/>
  <c r="BI370" i="14"/>
  <c r="BI371" i="14"/>
  <c r="BI1371" i="14"/>
  <c r="BI533" i="14"/>
  <c r="BI1777" i="14"/>
  <c r="BI197" i="14"/>
  <c r="BI39" i="14"/>
  <c r="BI1818" i="14"/>
  <c r="BI1898" i="14"/>
  <c r="BI606" i="14"/>
  <c r="BI1618" i="14"/>
  <c r="BI1503" i="14"/>
  <c r="BI1589" i="14"/>
  <c r="BI1590" i="14"/>
  <c r="BI1863" i="14"/>
  <c r="BI229" i="14"/>
  <c r="BI1795" i="14"/>
  <c r="BI259" i="14"/>
  <c r="BI1804" i="14"/>
  <c r="BI534" i="14"/>
  <c r="BI525" i="14"/>
  <c r="BI526" i="14"/>
  <c r="BI1372" i="14"/>
  <c r="BI1373" i="14"/>
  <c r="BI268" i="14"/>
  <c r="BI107" i="14"/>
  <c r="BI48" i="14"/>
  <c r="BI136" i="14"/>
  <c r="BI161" i="14"/>
  <c r="BI10" i="14"/>
  <c r="BI749" i="14"/>
  <c r="BI750" i="14"/>
  <c r="BI751" i="14"/>
  <c r="BI688" i="14"/>
  <c r="BI612" i="14"/>
  <c r="BI613" i="14"/>
  <c r="BI1602" i="14"/>
  <c r="BI1697" i="14"/>
  <c r="BI132" i="14"/>
  <c r="BI213" i="14"/>
  <c r="BI67" i="14"/>
  <c r="BI283" i="14"/>
  <c r="BI1796" i="14"/>
  <c r="BI1328" i="14"/>
  <c r="BI1329" i="14"/>
  <c r="BI1330" i="14"/>
  <c r="BI1331" i="14"/>
  <c r="BI2180" i="14"/>
  <c r="BI2181" i="14"/>
  <c r="BI2182" i="14"/>
  <c r="BI2183" i="14"/>
  <c r="BI1332" i="14"/>
  <c r="BI1333" i="14"/>
  <c r="BI1778" i="14"/>
  <c r="BI119" i="14"/>
  <c r="BI65" i="14"/>
  <c r="BI248" i="14"/>
  <c r="BI1895" i="14"/>
  <c r="BI1334" i="14"/>
  <c r="BI1335" i="14"/>
  <c r="BI2184" i="14"/>
  <c r="BI2185" i="14"/>
  <c r="BI1336" i="14"/>
  <c r="BI150" i="14"/>
  <c r="BI253" i="14"/>
  <c r="BI1907" i="14"/>
  <c r="BI137" i="14"/>
  <c r="BI162" i="14"/>
  <c r="BI1337" i="14"/>
  <c r="BI1338" i="14"/>
  <c r="BI1339" i="14"/>
  <c r="BI1340" i="14"/>
  <c r="BI1341" i="14"/>
  <c r="BI577" i="14"/>
  <c r="BI563" i="14"/>
  <c r="BI564" i="14"/>
  <c r="BI578" i="14"/>
  <c r="BI1679" i="14"/>
  <c r="BI186" i="14"/>
  <c r="BI32" i="14"/>
  <c r="BI1765" i="14"/>
  <c r="BI68" i="14"/>
  <c r="BI284" i="14"/>
  <c r="BI1342" i="14"/>
  <c r="BI1343" i="14"/>
  <c r="BI1344" i="14"/>
  <c r="BI2186" i="14"/>
  <c r="BI2187" i="14"/>
  <c r="BI592" i="14"/>
  <c r="BI593" i="14"/>
  <c r="BI1467" i="14"/>
  <c r="BI1603" i="14"/>
  <c r="BI679" i="14"/>
  <c r="BI1345" i="14"/>
  <c r="BI1346" i="14"/>
  <c r="BI1347" i="14"/>
  <c r="BI1348" i="14"/>
  <c r="BI1349" i="14"/>
  <c r="BI1606" i="14"/>
  <c r="BI1584" i="14"/>
  <c r="BI1692" i="14"/>
  <c r="BI1567" i="14"/>
  <c r="BI1715" i="14"/>
  <c r="BI483" i="14"/>
  <c r="BI484" i="14"/>
  <c r="BI485" i="14"/>
  <c r="BI1350" i="14"/>
  <c r="BI1351" i="14"/>
  <c r="BI1622" i="14"/>
  <c r="BI623" i="14"/>
  <c r="BI672" i="14"/>
  <c r="BI1495" i="14"/>
  <c r="BI715" i="14"/>
  <c r="BI285" i="14"/>
  <c r="BI138" i="14"/>
  <c r="BI90" i="14"/>
  <c r="BI163" i="14"/>
  <c r="BI202" i="14"/>
  <c r="BI1352" i="14"/>
  <c r="BI486" i="14"/>
  <c r="BI487" i="14"/>
  <c r="BI1353" i="14"/>
  <c r="BI1354" i="14"/>
  <c r="BI1239" i="14"/>
  <c r="BI1240" i="14"/>
  <c r="BI1241" i="14"/>
  <c r="BI1242" i="14"/>
  <c r="BI1243" i="14"/>
  <c r="BI120" i="14"/>
  <c r="BI1865" i="14"/>
  <c r="BI1783" i="14"/>
  <c r="BI1934" i="14"/>
  <c r="BI269" i="14"/>
  <c r="BI1585" i="14"/>
  <c r="BI686" i="14"/>
  <c r="BI668" i="14"/>
  <c r="BI595" i="14"/>
  <c r="BI538" i="14"/>
  <c r="BI1355" i="14"/>
  <c r="BI1383" i="14"/>
  <c r="BI1244" i="14"/>
  <c r="BI1245" i="14"/>
  <c r="BI1246" i="14"/>
  <c r="BI1516" i="14"/>
  <c r="BI1517" i="14"/>
  <c r="BI548" i="14"/>
  <c r="BI1642" i="14"/>
  <c r="BI726" i="14"/>
  <c r="BI1247" i="14"/>
  <c r="BI1248" i="14"/>
  <c r="BI1249" i="14"/>
  <c r="BI341" i="14"/>
  <c r="BI1250" i="14"/>
  <c r="BI1251" i="14"/>
  <c r="BI300" i="14"/>
  <c r="BI1257" i="14"/>
  <c r="BI2139" i="14"/>
  <c r="BI2140" i="14"/>
  <c r="BI171" i="14"/>
  <c r="BI40" i="14"/>
  <c r="BI1775" i="14"/>
  <c r="BI172" i="14"/>
  <c r="BI1779" i="14"/>
  <c r="BI1479" i="14"/>
  <c r="BI588" i="14"/>
  <c r="BI1619" i="14"/>
  <c r="BI1596" i="14"/>
  <c r="BI1502" i="14"/>
  <c r="BI1909" i="14"/>
  <c r="BI179" i="14"/>
  <c r="BI164" i="14"/>
  <c r="BI61" i="14"/>
  <c r="BI214" i="14"/>
  <c r="BI2141" i="14"/>
  <c r="BI302" i="14"/>
  <c r="BI408" i="14"/>
  <c r="BI409" i="14"/>
  <c r="BI410" i="14"/>
  <c r="BI579" i="14"/>
  <c r="BI691" i="14"/>
  <c r="BI1611" i="14"/>
  <c r="BI1694" i="14"/>
  <c r="BI411" i="14"/>
  <c r="BI412" i="14"/>
  <c r="BI413" i="14"/>
  <c r="BI414" i="14"/>
  <c r="BI325" i="14"/>
  <c r="BI124" i="14"/>
  <c r="BI1832" i="14"/>
  <c r="BI33" i="14"/>
  <c r="BI230" i="14"/>
  <c r="BI215" i="14"/>
  <c r="BI604" i="14"/>
  <c r="BI694" i="14"/>
  <c r="BI1667" i="14"/>
  <c r="BI678" i="14"/>
  <c r="BI614" i="14"/>
  <c r="BI489" i="14"/>
  <c r="BI1453" i="14"/>
  <c r="BI1252" i="14"/>
  <c r="BI1253" i="14"/>
  <c r="BI415" i="14"/>
  <c r="BI244" i="14"/>
  <c r="BI58" i="14"/>
  <c r="BI64" i="14"/>
  <c r="BI1780" i="14"/>
  <c r="BI1823" i="14"/>
  <c r="BI416" i="14"/>
  <c r="BI417" i="14"/>
  <c r="BI418" i="14"/>
  <c r="BI419" i="14"/>
  <c r="BI420" i="14"/>
  <c r="BI580" i="14"/>
  <c r="BI1561" i="14"/>
  <c r="BI1540" i="14"/>
  <c r="BI650" i="14"/>
  <c r="BI651" i="14"/>
  <c r="BI421" i="14"/>
  <c r="BI422" i="14"/>
  <c r="BI423" i="14"/>
  <c r="BI424" i="14"/>
  <c r="BI425" i="14"/>
  <c r="BI34" i="14"/>
  <c r="BI200" i="14"/>
  <c r="BI127" i="14"/>
  <c r="BI227" i="14"/>
  <c r="BI80" i="14"/>
  <c r="BI426" i="14"/>
  <c r="BI427" i="14"/>
  <c r="BI428" i="14"/>
  <c r="BI429" i="14"/>
  <c r="BI1454" i="14"/>
  <c r="BI1650" i="14"/>
  <c r="BI652" i="14"/>
  <c r="BI585" i="14"/>
  <c r="BI554" i="14"/>
  <c r="BI673" i="14"/>
  <c r="BI219" i="14"/>
  <c r="BI57" i="14"/>
  <c r="BI1784" i="14"/>
  <c r="BI1940" i="14"/>
  <c r="BI139" i="14"/>
  <c r="BI1455" i="14"/>
  <c r="BI1266" i="14"/>
  <c r="BI1267" i="14"/>
  <c r="BI2192" i="14"/>
  <c r="BI2193" i="14"/>
  <c r="BI727" i="14"/>
  <c r="BI653" i="14"/>
  <c r="BI589" i="14"/>
  <c r="BI631" i="14"/>
  <c r="BI1746" i="14"/>
  <c r="BI1268" i="14"/>
  <c r="BI430" i="14"/>
  <c r="BI431" i="14"/>
  <c r="BI432" i="14"/>
  <c r="BI433" i="14"/>
  <c r="BI728" i="14"/>
  <c r="BI654" i="14"/>
  <c r="BI1465" i="14"/>
  <c r="BI1480" i="14"/>
  <c r="BI1683" i="14"/>
  <c r="BI1846" i="14"/>
  <c r="BI203" i="14"/>
  <c r="BI47" i="14"/>
  <c r="BI1941" i="14"/>
  <c r="BI98" i="14"/>
  <c r="BI366" i="14"/>
  <c r="BI367" i="14"/>
  <c r="BI443" i="14"/>
  <c r="BI444" i="14"/>
  <c r="BI445" i="14"/>
  <c r="BI446" i="14"/>
  <c r="BI447" i="14"/>
  <c r="BI1364" i="14"/>
  <c r="BI1365" i="14"/>
  <c r="BI1269" i="14"/>
  <c r="BI41" i="14"/>
  <c r="BI1785" i="14"/>
  <c r="BI1771" i="14"/>
  <c r="BI216" i="14"/>
  <c r="BI220" i="14"/>
  <c r="BI542" i="14"/>
  <c r="BI1665" i="14"/>
  <c r="BI1747" i="14"/>
  <c r="BI1580" i="14"/>
  <c r="BI1270" i="14"/>
  <c r="BI448" i="14"/>
  <c r="BI449" i="14"/>
  <c r="BI450" i="14"/>
  <c r="BI451" i="14"/>
  <c r="BI452" i="14"/>
  <c r="BI453" i="14"/>
  <c r="BI454" i="14"/>
  <c r="BI455" i="14"/>
  <c r="BI456" i="14"/>
  <c r="BI639" i="14"/>
  <c r="BI640" i="14"/>
  <c r="BI1654" i="14"/>
  <c r="BI1732" i="14"/>
  <c r="BI1625" i="14"/>
  <c r="BI140" i="14"/>
  <c r="BI76" i="14"/>
  <c r="BI114" i="14"/>
  <c r="BI165" i="14"/>
  <c r="BI166" i="14"/>
  <c r="BI457" i="14"/>
  <c r="BI458" i="14"/>
  <c r="BI459" i="14"/>
  <c r="BI460" i="14"/>
  <c r="BI461" i="14"/>
  <c r="BI462" i="14"/>
  <c r="BI463" i="14"/>
  <c r="BI464" i="14"/>
  <c r="BI465" i="14"/>
  <c r="BI466" i="14"/>
  <c r="BI544" i="14"/>
  <c r="BI644" i="14"/>
  <c r="BI642" i="14"/>
  <c r="BI1575" i="14"/>
  <c r="BI1620" i="14"/>
  <c r="BI183" i="14"/>
  <c r="BI125" i="14"/>
  <c r="BI111" i="14"/>
  <c r="BI260" i="14"/>
  <c r="BI91" i="14"/>
  <c r="BI42" i="14"/>
  <c r="BI184" i="14"/>
  <c r="BI1867" i="14"/>
  <c r="BI70" i="14"/>
  <c r="BI249" i="14"/>
  <c r="BI467" i="14"/>
  <c r="BI468" i="14"/>
  <c r="BI469" i="14"/>
  <c r="BI2178" i="14"/>
  <c r="BI2179" i="14"/>
  <c r="BI1797" i="14"/>
  <c r="BI71" i="14"/>
  <c r="BI115" i="14"/>
  <c r="BI211" i="14"/>
  <c r="BI1828" i="14"/>
  <c r="BI610" i="14"/>
  <c r="BI1541" i="14"/>
  <c r="BI1668" i="14"/>
  <c r="BI1586" i="14"/>
  <c r="BI581" i="14"/>
  <c r="BI263" i="14"/>
  <c r="BI1770" i="14"/>
  <c r="BI113" i="14"/>
  <c r="BI217" i="14"/>
  <c r="BI87" i="14"/>
  <c r="BI1660" i="14"/>
  <c r="BI601" i="14"/>
  <c r="BI560" i="14"/>
  <c r="BI1743" i="14"/>
  <c r="BI655" i="14"/>
  <c r="BI1756" i="14"/>
  <c r="BI1899" i="14"/>
  <c r="BI1824" i="14"/>
  <c r="BI175" i="14"/>
  <c r="BI198" i="14"/>
  <c r="BI697" i="14"/>
  <c r="BI1587" i="14"/>
  <c r="BI611" i="14"/>
  <c r="BI703" i="14"/>
  <c r="BI199" i="14"/>
  <c r="BI1829" i="14"/>
  <c r="BI43" i="14"/>
  <c r="BI250" i="14"/>
  <c r="BI1882" i="14"/>
  <c r="BI1594" i="14"/>
  <c r="BI1645" i="14"/>
  <c r="BI1680" i="14"/>
  <c r="BI1736" i="14"/>
  <c r="BI1695" i="14"/>
  <c r="BI752" i="14"/>
  <c r="BI753" i="14"/>
  <c r="BI754" i="14"/>
  <c r="BI755" i="14"/>
  <c r="BI756" i="14"/>
  <c r="BI757" i="14"/>
  <c r="BI758" i="14"/>
  <c r="BI759" i="14"/>
  <c r="BI760" i="14"/>
  <c r="BI1599" i="14"/>
  <c r="BI675" i="14"/>
  <c r="BI656" i="14"/>
  <c r="BI657" i="14"/>
  <c r="BI1684" i="14"/>
  <c r="BI301" i="14"/>
  <c r="BI1379" i="14"/>
  <c r="BI1380" i="14"/>
  <c r="BI519" i="14"/>
  <c r="BI1388" i="14"/>
  <c r="BI94" i="14"/>
  <c r="BI1757" i="14"/>
  <c r="BI286" i="14"/>
  <c r="BI1912" i="14"/>
  <c r="BI1900" i="14"/>
  <c r="BI627" i="14"/>
  <c r="BI689" i="14"/>
  <c r="BI1727" i="14"/>
  <c r="BI1562" i="14"/>
  <c r="BI1485" i="14"/>
  <c r="BI1653" i="14"/>
  <c r="BI596" i="14"/>
  <c r="BI1685" i="14"/>
  <c r="BI1716" i="14"/>
  <c r="BI1662" i="14"/>
  <c r="BI289" i="14"/>
  <c r="BI225" i="14"/>
  <c r="BI151" i="14"/>
  <c r="BI1769" i="14"/>
  <c r="BI92" i="14"/>
  <c r="BI2156" i="14"/>
  <c r="BI2157" i="14"/>
  <c r="BI1401" i="14"/>
  <c r="BI2143" i="14"/>
  <c r="BI2144" i="14"/>
  <c r="BI1881" i="14"/>
  <c r="BI129" i="14"/>
  <c r="BI44" i="14"/>
  <c r="BI133" i="14"/>
  <c r="BI287" i="14"/>
  <c r="BI1581" i="14"/>
  <c r="BI537" i="14"/>
  <c r="BI622" i="14"/>
  <c r="BI658" i="14"/>
  <c r="BI1627" i="14"/>
  <c r="BI1402" i="14"/>
  <c r="BI2158" i="14"/>
  <c r="BI2159" i="14"/>
  <c r="BI2160" i="14"/>
  <c r="BI1403" i="14"/>
  <c r="BI2161" i="14"/>
  <c r="BI347" i="14"/>
  <c r="BI348" i="14"/>
  <c r="BI349" i="14"/>
  <c r="BI350" i="14"/>
  <c r="BI102" i="14"/>
  <c r="BI251" i="14"/>
  <c r="BI1774" i="14"/>
  <c r="BI122" i="14"/>
  <c r="BI74" i="14"/>
  <c r="BI1630" i="14"/>
  <c r="BI695" i="14"/>
  <c r="BI1605" i="14"/>
  <c r="BI1568" i="14"/>
  <c r="BI674" i="14"/>
  <c r="BI1314" i="14"/>
  <c r="BI351" i="14"/>
  <c r="BI352" i="14"/>
  <c r="BI353" i="14"/>
  <c r="BI1315" i="14"/>
  <c r="BI1473" i="14"/>
  <c r="BI1623" i="14"/>
  <c r="BI659" i="14"/>
  <c r="BI1643" i="14"/>
  <c r="BI1638" i="14"/>
  <c r="BI1764" i="14"/>
  <c r="BI1938" i="14"/>
  <c r="BI174" i="14"/>
  <c r="BI1901" i="14"/>
  <c r="BI193" i="14"/>
  <c r="BI1633" i="14"/>
  <c r="BI602" i="14"/>
  <c r="BI660" i="14"/>
  <c r="BI1745" i="14"/>
  <c r="BI1569" i="14"/>
  <c r="BI310" i="14"/>
  <c r="BI311" i="14"/>
  <c r="BI291" i="14"/>
  <c r="BI292" i="14"/>
  <c r="BI293" i="14"/>
  <c r="BI294" i="14"/>
  <c r="BI295" i="14"/>
  <c r="BI296" i="14"/>
  <c r="BI2145" i="14"/>
  <c r="BI2146" i="14"/>
  <c r="BI1876" i="14"/>
  <c r="BI181" i="14"/>
  <c r="BI208" i="14"/>
  <c r="BI1880" i="14"/>
  <c r="BI105" i="14"/>
  <c r="BI2147" i="14"/>
  <c r="BI2148" i="14"/>
  <c r="BI2149" i="14"/>
  <c r="BI2150" i="14"/>
  <c r="BI2151" i="14"/>
  <c r="BI1500" i="14"/>
  <c r="BI1648" i="14"/>
  <c r="BI680" i="14"/>
  <c r="BI729" i="14"/>
  <c r="BI1271" i="14"/>
  <c r="BI304" i="14"/>
  <c r="BI305" i="14"/>
  <c r="BI306" i="14"/>
  <c r="BI307" i="14"/>
  <c r="BI69" i="14"/>
  <c r="BI1786" i="14"/>
  <c r="BI106" i="14"/>
  <c r="BI63" i="14"/>
  <c r="BI210" i="14"/>
  <c r="BI1738" i="14"/>
  <c r="BI1504" i="14"/>
  <c r="BI624" i="14"/>
  <c r="BI1671" i="14"/>
  <c r="BI1570" i="14"/>
  <c r="BI77" i="14"/>
  <c r="BI204" i="14"/>
  <c r="BI1773" i="14"/>
  <c r="BI99" i="14"/>
  <c r="BI109" i="14"/>
  <c r="BI308" i="14"/>
  <c r="BI1419" i="14"/>
  <c r="BI362" i="14"/>
  <c r="BI1306" i="14"/>
  <c r="BI1307" i="14"/>
  <c r="BI1597" i="14"/>
  <c r="BI1576" i="14"/>
  <c r="BI1598" i="14"/>
  <c r="BI1663" i="14"/>
  <c r="BI551" i="14"/>
  <c r="BI1877" i="14"/>
  <c r="BI145" i="14"/>
  <c r="BI245" i="14"/>
  <c r="BI1883" i="14"/>
  <c r="BI1812" i="14"/>
  <c r="BI661" i="14"/>
  <c r="BI629" i="14"/>
  <c r="BI1615" i="14"/>
  <c r="BI1496" i="14"/>
  <c r="BI1672" i="14"/>
  <c r="BI167" i="14"/>
  <c r="BI126" i="14"/>
  <c r="BI81" i="14"/>
  <c r="BI221" i="14"/>
  <c r="BI1310" i="14"/>
  <c r="BI338" i="14"/>
  <c r="BI1320" i="14"/>
  <c r="BI1321" i="14"/>
  <c r="BI1322" i="14"/>
  <c r="BI662" i="14"/>
  <c r="BI1739" i="14"/>
  <c r="BI707" i="14"/>
  <c r="BI663" i="14"/>
  <c r="BI676" i="14"/>
  <c r="BI761" i="14"/>
  <c r="BI762" i="14"/>
  <c r="BI965" i="14"/>
  <c r="BI763" i="14"/>
  <c r="BI764" i="14"/>
  <c r="BI977" i="14"/>
  <c r="BI978" i="14"/>
  <c r="BI979" i="14"/>
  <c r="BI980" i="14"/>
  <c r="BI981" i="14"/>
  <c r="BI1772" i="14"/>
  <c r="BI1789" i="14"/>
  <c r="BI45" i="14"/>
  <c r="BI185" i="14"/>
  <c r="BI261" i="14"/>
  <c r="BI605" i="14"/>
  <c r="BI594" i="14"/>
  <c r="BI716" i="14"/>
  <c r="BI1506" i="14"/>
  <c r="BI1607" i="14"/>
  <c r="BI982" i="14"/>
  <c r="BI983" i="14"/>
  <c r="BI984" i="14"/>
  <c r="BI985" i="14"/>
  <c r="BI986" i="14"/>
  <c r="BI168" i="14"/>
  <c r="BI169" i="14"/>
  <c r="BI1830" i="14"/>
  <c r="BI1847" i="14"/>
  <c r="BI82" i="14"/>
  <c r="BI987" i="14"/>
  <c r="BI988" i="14"/>
  <c r="BI989" i="14"/>
  <c r="BI990" i="14"/>
  <c r="BI991" i="14"/>
  <c r="BI187" i="14"/>
  <c r="BI130" i="14"/>
  <c r="BI62" i="14"/>
  <c r="BI218" i="14"/>
  <c r="BI1825" i="14"/>
  <c r="BI992" i="14"/>
  <c r="BI993" i="14"/>
  <c r="BI994" i="14"/>
  <c r="BI995" i="14"/>
  <c r="BI996" i="14"/>
  <c r="BI997" i="14"/>
  <c r="BI998" i="14"/>
  <c r="BI999" i="14"/>
  <c r="BI1000" i="14"/>
  <c r="BI1001" i="14"/>
  <c r="BI626" i="14"/>
  <c r="BI617" i="14"/>
  <c r="BI1518" i="14"/>
  <c r="BI603" i="14"/>
  <c r="BI693" i="14"/>
  <c r="BI1826" i="14"/>
  <c r="BI201" i="14"/>
  <c r="BI1787" i="14"/>
  <c r="BI1788" i="14"/>
  <c r="BI266" i="14"/>
  <c r="BI1002" i="14"/>
  <c r="BI1003" i="14"/>
  <c r="BI1004" i="14"/>
  <c r="BI1005" i="14"/>
  <c r="BI1006" i="14"/>
  <c r="BI35" i="14"/>
  <c r="BI46" i="14"/>
  <c r="BI1802" i="14"/>
  <c r="BI1805" i="14"/>
  <c r="BI1878" i="14"/>
  <c r="BI669" i="14"/>
  <c r="BI641" i="14"/>
  <c r="BI1728" i="14"/>
  <c r="BI1681" i="14"/>
  <c r="BI1604" i="14"/>
  <c r="BI1007" i="14"/>
  <c r="BI1008" i="14"/>
  <c r="BI1227" i="14"/>
  <c r="BI1228" i="14"/>
  <c r="BI1229" i="14"/>
  <c r="BI49" i="14"/>
  <c r="BI1577" i="14"/>
  <c r="BI1729" i="14"/>
  <c r="BI664" i="14"/>
  <c r="BI1670" i="14"/>
  <c r="BI1230" i="14"/>
  <c r="BI1231" i="14"/>
  <c r="BI1393" i="14"/>
  <c r="BI1394" i="14"/>
  <c r="BI1395" i="14"/>
  <c r="BI1659" i="14"/>
  <c r="BI730" i="14"/>
  <c r="BI1626" i="14"/>
  <c r="BI632" i="14"/>
  <c r="BI1481" i="14"/>
  <c r="BI696" i="14"/>
  <c r="BI1735" i="14"/>
  <c r="BI708" i="14"/>
  <c r="BI1497" i="14"/>
  <c r="BI731" i="14"/>
  <c r="BI765" i="14"/>
  <c r="BI766" i="14"/>
  <c r="BI767" i="14"/>
  <c r="BI768" i="14"/>
  <c r="BI1396" i="14"/>
  <c r="BI1397" i="14"/>
  <c r="BI1287" i="14"/>
  <c r="BI1288" i="14"/>
  <c r="BI1289" i="14"/>
  <c r="BI966" i="14"/>
  <c r="BI2038" i="14"/>
  <c r="BI14" i="14"/>
  <c r="BI970" i="14"/>
  <c r="BI2035" i="14"/>
  <c r="BI1290" i="14"/>
  <c r="BI1291" i="14"/>
  <c r="BI1292" i="14"/>
  <c r="BI1293" i="14"/>
  <c r="BI1294" i="14"/>
  <c r="BI1711" i="14"/>
  <c r="BI677" i="14"/>
  <c r="BI587" i="14"/>
  <c r="BI543" i="14"/>
  <c r="BI704" i="14"/>
  <c r="BI1295" i="14"/>
  <c r="BI1296" i="14"/>
  <c r="BI1023" i="14"/>
  <c r="BI1024" i="14"/>
  <c r="BI1025" i="14"/>
  <c r="BI1026" i="14"/>
  <c r="BI1027" i="14"/>
  <c r="BI1028" i="14"/>
  <c r="BI1029" i="14"/>
  <c r="BI1030" i="14"/>
  <c r="BI1624" i="14"/>
  <c r="BI1731" i="14"/>
  <c r="BI598" i="14"/>
  <c r="BI633" i="14"/>
  <c r="BI681" i="14"/>
  <c r="BI357" i="14"/>
  <c r="BI521" i="14"/>
  <c r="BI1415" i="14"/>
  <c r="BI1323" i="14"/>
  <c r="BI1324" i="14"/>
  <c r="BI684" i="14"/>
  <c r="BI1629" i="14"/>
  <c r="BI1713" i="14"/>
  <c r="BI1501" i="14"/>
  <c r="BI1399" i="14"/>
  <c r="BI1133" i="14"/>
  <c r="BI1009" i="14"/>
  <c r="BI1010" i="14"/>
  <c r="BI1308" i="14"/>
  <c r="BI2188" i="14"/>
  <c r="BI506" i="14"/>
  <c r="BI2189" i="14"/>
  <c r="BI507" i="14"/>
  <c r="BI508" i="14"/>
  <c r="BI1582" i="14"/>
  <c r="BI1588" i="14"/>
  <c r="BI665" i="14"/>
  <c r="BI666" i="14"/>
  <c r="BI667" i="14"/>
  <c r="BI1325" i="14"/>
  <c r="BI1134" i="14"/>
  <c r="BI1406" i="14"/>
  <c r="BI1407" i="14"/>
  <c r="BI1416" i="14"/>
  <c r="BI1469" i="14"/>
  <c r="BI545" i="14"/>
  <c r="BI1608" i="14"/>
  <c r="BI1639" i="14"/>
  <c r="BI1578" i="14"/>
  <c r="BI1686" i="14"/>
  <c r="BI1717" i="14"/>
  <c r="BI1381" i="14"/>
  <c r="BI1382" i="14"/>
  <c r="BI316" i="14"/>
  <c r="BI1222" i="14"/>
  <c r="BI1386" i="14"/>
  <c r="BI2036" i="14"/>
  <c r="BI2006" i="14"/>
  <c r="BI2095" i="14"/>
  <c r="BI2096" i="14"/>
  <c r="BI2060" i="14"/>
  <c r="BI518" i="14"/>
  <c r="BI1135" i="14"/>
  <c r="BI1136" i="14"/>
  <c r="BI1297" i="14"/>
  <c r="BI1298" i="14"/>
  <c r="BI354" i="14"/>
  <c r="BI1031" i="14"/>
  <c r="BI434" i="14"/>
  <c r="BI1011" i="14"/>
  <c r="BI435" i="14"/>
  <c r="BI344" i="14"/>
  <c r="BI326" i="14"/>
  <c r="BI1378" i="14"/>
  <c r="BI314" i="14"/>
  <c r="BI1958" i="14"/>
  <c r="BI13" i="14"/>
  <c r="BI6" i="14"/>
  <c r="BI1990" i="14"/>
  <c r="BI834" i="14"/>
  <c r="BI1137" i="14"/>
  <c r="BI1138" i="14"/>
  <c r="BI1012" i="14"/>
  <c r="BI1392" i="14"/>
  <c r="BI290" i="14"/>
  <c r="BI835" i="14"/>
  <c r="BI836" i="14"/>
  <c r="BI837" i="14"/>
  <c r="BI838" i="14"/>
  <c r="BI839" i="14"/>
  <c r="BI840" i="14"/>
  <c r="BI841" i="14"/>
  <c r="BI842" i="14"/>
  <c r="BI843" i="14"/>
  <c r="BI844" i="14"/>
  <c r="BI845" i="14"/>
  <c r="BI846" i="14"/>
  <c r="BI847" i="14"/>
  <c r="BI848" i="14"/>
  <c r="BI849" i="14"/>
  <c r="BI850" i="14"/>
  <c r="BI851" i="14"/>
  <c r="BI852" i="14"/>
  <c r="BI853" i="14"/>
  <c r="BI882" i="14"/>
  <c r="BI1272" i="14"/>
  <c r="BI1409" i="14"/>
  <c r="BI1237" i="14"/>
  <c r="BI1273" i="14"/>
  <c r="BI1356" i="14"/>
  <c r="BI1139" i="14"/>
  <c r="BI436" i="14"/>
  <c r="BI342" i="14"/>
  <c r="BI1316" i="14"/>
  <c r="BI1442" i="14"/>
  <c r="BI527" i="14"/>
  <c r="BI470" i="14"/>
  <c r="BI336" i="14"/>
  <c r="BI1309" i="14"/>
  <c r="BI1263" i="14"/>
  <c r="BI883" i="14"/>
  <c r="BI733" i="14"/>
  <c r="BI906" i="14"/>
  <c r="BI907" i="14"/>
  <c r="BI2019" i="14"/>
  <c r="BI328" i="14"/>
  <c r="BI1443" i="14"/>
  <c r="BI400" i="14"/>
  <c r="BI1140" i="14"/>
  <c r="BI1013" i="14"/>
  <c r="BI2020" i="14"/>
  <c r="BI2069" i="14"/>
  <c r="BI2070" i="14"/>
  <c r="BI2021" i="14"/>
  <c r="BI2071" i="14"/>
  <c r="BI1265" i="14"/>
  <c r="BI297" i="14"/>
  <c r="BI437" i="14"/>
  <c r="BI312" i="14"/>
  <c r="BI401" i="14"/>
  <c r="BI2153" i="14"/>
  <c r="BI343" i="14"/>
  <c r="BI471" i="14"/>
  <c r="BI1398" i="14"/>
  <c r="BI1232" i="14"/>
  <c r="BI1014" i="14"/>
  <c r="BI1357" i="14"/>
  <c r="BI1141" i="14"/>
  <c r="BI1319" i="14"/>
  <c r="BI1317" i="14"/>
  <c r="BI1142" i="14"/>
  <c r="BI358" i="14"/>
  <c r="BI1233" i="14"/>
  <c r="BI1326" i="14"/>
  <c r="BI1389" i="14"/>
  <c r="BI2072" i="14"/>
  <c r="BI2073" i="14"/>
  <c r="BI2074" i="14"/>
  <c r="BI2022" i="14"/>
  <c r="BI803" i="14"/>
  <c r="BI804" i="14"/>
  <c r="BI805" i="14"/>
  <c r="BI806" i="14"/>
  <c r="BI807" i="14"/>
  <c r="BI1305" i="14"/>
  <c r="BI1387" i="14"/>
  <c r="BI1238" i="14"/>
  <c r="BI1299" i="14"/>
  <c r="BI327" i="14"/>
  <c r="BI1143" i="14"/>
  <c r="BI1144" i="14"/>
  <c r="BI1145" i="14"/>
  <c r="BI1015" i="14"/>
  <c r="BI1444" i="14"/>
  <c r="BI1261" i="14"/>
  <c r="BI1445" i="14"/>
  <c r="BI1300" i="14"/>
  <c r="BI1311" i="14"/>
  <c r="BI2152" i="14"/>
  <c r="BI1274" i="14"/>
  <c r="BI2162" i="14"/>
  <c r="BI321" i="14"/>
  <c r="BI501" i="14"/>
  <c r="BI517" i="14"/>
  <c r="BI2163" i="14"/>
  <c r="BI1358" i="14"/>
  <c r="BI520" i="14"/>
  <c r="BI1446" i="14"/>
  <c r="BI522" i="14"/>
  <c r="BI808" i="14"/>
  <c r="BI809" i="14"/>
  <c r="BI829" i="14"/>
  <c r="BI1962" i="14"/>
  <c r="BI1146" i="14"/>
  <c r="BI472" i="14"/>
  <c r="BI502" i="14"/>
  <c r="BI503" i="14"/>
  <c r="BI473" i="14"/>
  <c r="BI474" i="14"/>
  <c r="BI324" i="14"/>
  <c r="BI1285" i="14"/>
  <c r="BI1254" i="14"/>
  <c r="BI1413" i="14"/>
  <c r="BI1963" i="14"/>
  <c r="BI1964" i="14"/>
  <c r="BI1965" i="14"/>
  <c r="BI1966" i="14"/>
  <c r="BI1967" i="14"/>
  <c r="BI1968" i="14"/>
  <c r="BI1969" i="14"/>
  <c r="BI1970" i="14"/>
  <c r="BI1971" i="14"/>
  <c r="BI1972" i="14"/>
  <c r="BI1973" i="14"/>
  <c r="BI1974" i="14"/>
  <c r="BI1975" i="14"/>
  <c r="BI1976" i="14"/>
  <c r="BI1977" i="14"/>
  <c r="BI1414" i="14"/>
  <c r="BI1147" i="14"/>
  <c r="BI331" i="14"/>
  <c r="BI1016" i="14"/>
  <c r="BI1223" i="14"/>
  <c r="BI2133" i="14"/>
  <c r="BI1327" i="14"/>
  <c r="BI355" i="14"/>
  <c r="BI1148" i="14"/>
  <c r="BI1417" i="14"/>
  <c r="BI363" i="14"/>
  <c r="BI482" i="14"/>
  <c r="BI1037" i="14"/>
  <c r="BI1033" i="14"/>
  <c r="BI303" i="14"/>
  <c r="BI1978" i="14"/>
  <c r="BI2082" i="14"/>
  <c r="BI1979" i="14"/>
  <c r="BI1980" i="14"/>
  <c r="BI1981" i="14"/>
  <c r="BI322" i="14"/>
  <c r="BI475" i="14"/>
  <c r="BI1359" i="14"/>
  <c r="BI1370" i="14"/>
  <c r="BI317" i="14"/>
  <c r="BI402" i="14"/>
  <c r="BI403" i="14"/>
  <c r="BI345" i="14"/>
  <c r="BI1390" i="14"/>
  <c r="BI1366" i="14"/>
  <c r="BI1982" i="14"/>
  <c r="BI1983" i="14"/>
  <c r="BI1984" i="14"/>
  <c r="BI1985" i="14"/>
  <c r="BI1986" i="14"/>
  <c r="BI1301" i="14"/>
  <c r="BI1149" i="14"/>
  <c r="BI1360" i="14"/>
  <c r="BI1017" i="14"/>
  <c r="BI438" i="14"/>
  <c r="BI439" i="14"/>
  <c r="BI1456" i="14"/>
  <c r="BI1255" i="14"/>
  <c r="BI1150" i="14"/>
  <c r="BI1447" i="14"/>
  <c r="BI1448" i="14"/>
  <c r="BI1234" i="14"/>
  <c r="BI476" i="14"/>
  <c r="BI2142" i="14"/>
  <c r="BI2134" i="14"/>
  <c r="BI333" i="14"/>
  <c r="BI509" i="14"/>
  <c r="BI523" i="14"/>
  <c r="BI1449" i="14"/>
  <c r="BI1361" i="14"/>
  <c r="BI1400" i="14"/>
  <c r="BI1018" i="14"/>
  <c r="BI1362" i="14"/>
  <c r="BI1363" i="14"/>
  <c r="BI404" i="14"/>
  <c r="BI361" i="14"/>
  <c r="BI1151" i="14"/>
  <c r="BI1450" i="14"/>
  <c r="BI1152" i="14"/>
  <c r="BI1019" i="14"/>
  <c r="BI1020" i="14"/>
  <c r="BI477" i="14"/>
  <c r="BI2135" i="14"/>
  <c r="BI2136" i="14"/>
  <c r="BI1451" i="14"/>
  <c r="BI1153" i="14"/>
  <c r="BI1021" i="14"/>
  <c r="BI1312" i="14"/>
  <c r="BI298" i="14"/>
  <c r="BI440" i="14"/>
  <c r="BI825" i="14"/>
  <c r="BI1946" i="14"/>
  <c r="BI822" i="14"/>
  <c r="BI1955" i="14"/>
  <c r="BI734" i="14"/>
  <c r="BI735" i="14"/>
  <c r="BI918" i="14"/>
  <c r="BI2037" i="14"/>
  <c r="BI919" i="14"/>
  <c r="BI920" i="14"/>
  <c r="BI441" i="14"/>
  <c r="BI346" i="14"/>
  <c r="BI405" i="14"/>
  <c r="BI406" i="14"/>
  <c r="BI1418" i="14"/>
  <c r="BI921" i="14"/>
  <c r="BI922" i="14"/>
  <c r="BI923" i="14"/>
  <c r="BI924" i="14"/>
  <c r="BI925" i="14"/>
  <c r="BI926" i="14"/>
  <c r="BI927" i="14"/>
  <c r="BI928" i="14"/>
  <c r="BI940" i="14"/>
  <c r="BI929" i="14"/>
  <c r="BI2137" i="14"/>
  <c r="BI1302" i="14"/>
  <c r="BI1034" i="14"/>
  <c r="BI490" i="14"/>
  <c r="BI332" i="14"/>
  <c r="BI930" i="14"/>
  <c r="BI1995" i="14"/>
  <c r="BI1960" i="14"/>
  <c r="BI1961" i="14"/>
  <c r="BI2089" i="14"/>
  <c r="BI1224" i="14"/>
  <c r="BI1225" i="14"/>
  <c r="BI1256" i="14"/>
  <c r="BI2204" i="14"/>
  <c r="BI2205" i="14"/>
  <c r="BI407" i="14"/>
  <c r="BI1411" i="14"/>
  <c r="BI1154" i="14"/>
  <c r="BI1303" i="14"/>
  <c r="BI1304" i="14"/>
  <c r="BI313" i="14"/>
  <c r="BI478" i="14"/>
  <c r="BI535" i="14"/>
  <c r="BI372" i="14"/>
  <c r="BI1452" i="14"/>
  <c r="BI511" i="14"/>
  <c r="BI1022" i="14"/>
  <c r="BI299" i="14"/>
  <c r="BI442" i="14"/>
  <c r="BI531" i="14"/>
  <c r="BI1226" i="14"/>
  <c r="BI2138" i="14"/>
  <c r="BI524" i="14"/>
  <c r="BI1313" i="14"/>
  <c r="BI1391" i="14"/>
  <c r="BI309" i="14"/>
  <c r="BI1262" i="14"/>
  <c r="BI1040" i="14"/>
  <c r="BI1032" i="14"/>
  <c r="BI356" i="14"/>
  <c r="BI488" i="14"/>
  <c r="BI1374" i="14"/>
  <c r="BI1286" i="14"/>
  <c r="BI931" i="14"/>
  <c r="BI932" i="14"/>
  <c r="BI875" i="14"/>
  <c r="BI1996" i="14"/>
  <c r="BI933" i="14"/>
  <c r="BI1997" i="14"/>
  <c r="BI2041" i="14"/>
  <c r="BI2042" i="14"/>
  <c r="BI2043" i="14"/>
  <c r="BI2044" i="14"/>
  <c r="BI868" i="14"/>
  <c r="BI3" i="14"/>
  <c r="BI2045" i="14"/>
  <c r="BI2046" i="14"/>
  <c r="BI2047" i="14"/>
  <c r="BI902" i="14"/>
  <c r="BI2015" i="14"/>
  <c r="BI2016" i="14"/>
  <c r="BI903" i="14"/>
  <c r="BI904" i="14"/>
  <c r="BI2061" i="14"/>
  <c r="BI2062" i="14"/>
  <c r="BI2033" i="14"/>
  <c r="BI961" i="14"/>
  <c r="BI2063" i="14"/>
  <c r="BI2064" i="14"/>
  <c r="BI962" i="14"/>
  <c r="BI2090" i="14"/>
  <c r="BI867" i="14"/>
  <c r="BI783" i="14"/>
  <c r="BI784" i="14"/>
  <c r="BI785" i="14"/>
  <c r="BI786" i="14"/>
  <c r="BI2093" i="14"/>
  <c r="BI2094" i="14"/>
  <c r="BI949" i="14"/>
  <c r="BI787" i="14"/>
  <c r="BI788" i="14"/>
  <c r="BI956" i="14"/>
  <c r="BI823" i="14"/>
  <c r="BI2039" i="14"/>
  <c r="BI886" i="14"/>
  <c r="BI801" i="14"/>
  <c r="BI887" i="14"/>
  <c r="BI888" i="14"/>
  <c r="BI889" i="14"/>
  <c r="BI890" i="14"/>
  <c r="BI789" i="14"/>
  <c r="BI891" i="14"/>
  <c r="BI957" i="14"/>
  <c r="BI18" i="14"/>
  <c r="BI747" i="14"/>
  <c r="BI892" i="14"/>
  <c r="BI893" i="14"/>
  <c r="BI2054" i="14"/>
  <c r="BI19" i="14"/>
  <c r="BI20" i="14"/>
  <c r="BI21" i="14"/>
  <c r="BI946" i="14"/>
  <c r="BI894" i="14"/>
  <c r="BI895" i="14"/>
  <c r="BI2075" i="14"/>
  <c r="BI2076" i="14"/>
  <c r="BI896" i="14"/>
  <c r="BI897" i="14"/>
  <c r="BI798" i="14"/>
  <c r="BI2077" i="14"/>
  <c r="BI2008" i="14"/>
  <c r="BI2028" i="14"/>
  <c r="BI2029" i="14"/>
  <c r="BI879" i="14"/>
  <c r="BI880" i="14"/>
  <c r="BI2030" i="14"/>
  <c r="BI2031" i="14"/>
  <c r="BI975" i="14"/>
  <c r="BI1950" i="14"/>
  <c r="BI1951" i="14"/>
  <c r="BI1952" i="14"/>
  <c r="BI1953" i="14"/>
  <c r="BI2057" i="14"/>
  <c r="BI2058" i="14"/>
  <c r="BI827" i="14"/>
  <c r="BI736" i="14"/>
  <c r="BI737" i="14"/>
  <c r="BI738" i="14"/>
  <c r="BI739" i="14"/>
  <c r="BI740" i="14"/>
  <c r="BI741" i="14"/>
  <c r="BI742" i="14"/>
  <c r="BI743" i="14"/>
  <c r="BI2013" i="14"/>
  <c r="BI1991" i="14"/>
  <c r="BI795" i="14"/>
  <c r="BI2099" i="14"/>
  <c r="BI2100" i="14"/>
  <c r="BI796" i="14"/>
  <c r="BI2078" i="14"/>
  <c r="BI2067" i="14"/>
  <c r="BI2068" i="14"/>
  <c r="BI2011" i="14"/>
  <c r="BI16" i="14"/>
  <c r="BI22" i="14"/>
  <c r="BI874" i="14"/>
  <c r="BI2098" i="14"/>
  <c r="BI2048" i="14"/>
  <c r="BI2049" i="14"/>
  <c r="BI972" i="14"/>
  <c r="BI821" i="14"/>
  <c r="BI2097" i="14"/>
  <c r="BI744" i="14"/>
  <c r="BI23" i="14"/>
  <c r="BI2040" i="14"/>
  <c r="BI748" i="14"/>
  <c r="BI934" i="14"/>
  <c r="BI2023" i="14"/>
  <c r="BI793" i="14"/>
  <c r="BI967" i="14"/>
  <c r="BI790" i="14"/>
  <c r="BI2017" i="14"/>
  <c r="BI955" i="14"/>
  <c r="BI4" i="14"/>
  <c r="BI869" i="14"/>
  <c r="BI830" i="14"/>
  <c r="BI2083" i="14"/>
  <c r="BI2050" i="14"/>
  <c r="BI1957" i="14"/>
  <c r="BI959" i="14"/>
  <c r="BI769" i="14"/>
  <c r="BI854" i="14"/>
  <c r="BI864" i="14"/>
  <c r="BI799" i="14"/>
  <c r="BI791" i="14"/>
  <c r="BI24" i="14"/>
  <c r="BI963" i="14"/>
  <c r="BI873" i="14"/>
  <c r="BI1987" i="14"/>
  <c r="BI770" i="14"/>
  <c r="BI2024" i="14"/>
  <c r="BI884" i="14"/>
  <c r="BI2" i="14"/>
  <c r="BI915" i="14"/>
  <c r="BI945" i="14"/>
  <c r="BI2009" i="14"/>
  <c r="BI942" i="14"/>
  <c r="BI2025" i="14"/>
  <c r="BI855" i="14"/>
  <c r="BI2003" i="14"/>
  <c r="BI1998" i="14"/>
  <c r="BI797" i="14"/>
  <c r="BI885" i="14"/>
  <c r="BI817" i="14"/>
  <c r="BI2014" i="14"/>
  <c r="BI771" i="14"/>
  <c r="BI810" i="14"/>
  <c r="BI833" i="14"/>
  <c r="BI2055" i="14"/>
  <c r="BI856" i="14"/>
  <c r="BI1994" i="14"/>
  <c r="BI976" i="14"/>
  <c r="BI824" i="14"/>
  <c r="BI971" i="14"/>
  <c r="BI831" i="14"/>
  <c r="BI2065" i="14"/>
  <c r="BI2056" i="14"/>
  <c r="BI772" i="14"/>
  <c r="BI773" i="14"/>
  <c r="BI865" i="14"/>
  <c r="BI2026" i="14"/>
  <c r="BI811" i="14"/>
  <c r="BI857" i="14"/>
  <c r="BI818" i="14"/>
  <c r="BI774" i="14"/>
  <c r="BI775" i="14"/>
  <c r="BI776" i="14"/>
  <c r="BI935" i="14"/>
  <c r="BI2088" i="14"/>
  <c r="BI2004" i="14"/>
  <c r="BI2007" i="14"/>
  <c r="BI2059" i="14"/>
  <c r="BI777" i="14"/>
  <c r="BI968" i="14"/>
  <c r="BI11" i="14"/>
  <c r="BI916" i="14"/>
  <c r="BI1992" i="14"/>
  <c r="BI948" i="14"/>
  <c r="BI812" i="14"/>
  <c r="BI832" i="14"/>
  <c r="BI898" i="14"/>
  <c r="BI941" i="14"/>
  <c r="BI872" i="14"/>
  <c r="BI778" i="14"/>
  <c r="BI2081" i="14"/>
  <c r="BI1988" i="14"/>
  <c r="BI1999" i="14"/>
  <c r="BI969" i="14"/>
  <c r="BI1947" i="14"/>
  <c r="BI802" i="14"/>
  <c r="BI813" i="14"/>
  <c r="BI936" i="14"/>
  <c r="BI25" i="14"/>
  <c r="BI26" i="14"/>
  <c r="BI1959" i="14"/>
  <c r="BI2010" i="14"/>
  <c r="BI950" i="14"/>
  <c r="BI779" i="14"/>
  <c r="BI951" i="14"/>
  <c r="BI794" i="14"/>
  <c r="BI878" i="14"/>
  <c r="BI2066" i="14"/>
  <c r="BI866" i="14"/>
  <c r="BI816" i="14"/>
  <c r="BI2053" i="14"/>
  <c r="BI876" i="14"/>
  <c r="BI2051" i="14"/>
  <c r="BI2034" i="14"/>
  <c r="BI974" i="14"/>
  <c r="BI858" i="14"/>
  <c r="BI870" i="14"/>
  <c r="BI937" i="14"/>
  <c r="BI938" i="14"/>
  <c r="BI859" i="14"/>
  <c r="BI2012" i="14"/>
  <c r="BI2018" i="14"/>
  <c r="BI877" i="14"/>
  <c r="BI860" i="14"/>
  <c r="BI2087" i="14"/>
  <c r="BI947" i="14"/>
  <c r="BI939" i="14"/>
  <c r="BI943" i="14"/>
  <c r="BI871" i="14"/>
  <c r="BI1956" i="14"/>
  <c r="BI1989" i="14"/>
  <c r="BI15" i="14"/>
  <c r="BI745" i="14"/>
  <c r="BI881" i="14"/>
  <c r="BI899" i="14"/>
  <c r="BI2032" i="14"/>
  <c r="BI901" i="14"/>
  <c r="BI1993" i="14"/>
  <c r="BI2027" i="14"/>
  <c r="BI917" i="14"/>
  <c r="BI12" i="14"/>
  <c r="BI5" i="14"/>
  <c r="BI1948" i="14"/>
  <c r="BI27" i="14"/>
  <c r="BI792" i="14"/>
  <c r="BI826" i="14"/>
  <c r="BI905" i="14"/>
  <c r="BI2000" i="14"/>
  <c r="BI944" i="14"/>
  <c r="BI861" i="14"/>
  <c r="BI828" i="14"/>
  <c r="BI814" i="14"/>
  <c r="BI815" i="14"/>
  <c r="BI2005" i="14"/>
  <c r="BI960" i="14"/>
  <c r="BI2092" i="14"/>
  <c r="BI2085" i="14"/>
  <c r="BI732" i="14"/>
  <c r="BI2079" i="14"/>
  <c r="BI800" i="14"/>
  <c r="BI2086" i="14"/>
  <c r="BI2052" i="14"/>
  <c r="BI862" i="14"/>
  <c r="BI780" i="14"/>
  <c r="BI2002" i="14"/>
  <c r="BI1949" i="14"/>
  <c r="BI746" i="14"/>
  <c r="BI973" i="14"/>
  <c r="BI819" i="14"/>
  <c r="BI958" i="14"/>
  <c r="BI2091" i="14"/>
  <c r="BI964" i="14"/>
  <c r="BI2080" i="14"/>
  <c r="BI863" i="14"/>
  <c r="BI900" i="14"/>
  <c r="BK1505" i="14"/>
  <c r="BK1664" i="14"/>
  <c r="BK618" i="14"/>
  <c r="BK619" i="14"/>
  <c r="BK620" i="14"/>
  <c r="BK621" i="14"/>
  <c r="BK1733" i="14"/>
  <c r="BK1734" i="14"/>
  <c r="BK1718" i="14"/>
  <c r="BK101" i="14"/>
  <c r="BK1913" i="14"/>
  <c r="BK1914" i="14"/>
  <c r="BK1915" i="14"/>
  <c r="BK1916" i="14"/>
  <c r="BK1666" i="14"/>
  <c r="BK570" i="14"/>
  <c r="BK571" i="14"/>
  <c r="BK572" i="14"/>
  <c r="BK1742" i="14"/>
  <c r="BK1917" i="14"/>
  <c r="BK1918" i="14"/>
  <c r="BK1919" i="14"/>
  <c r="BK1920" i="14"/>
  <c r="BK1921" i="14"/>
  <c r="BK1922" i="14"/>
  <c r="BK1923" i="14"/>
  <c r="BK1924" i="14"/>
  <c r="BK1925" i="14"/>
  <c r="BK1926" i="14"/>
  <c r="BK1927" i="14"/>
  <c r="BK1928" i="14"/>
  <c r="BK1929" i="14"/>
  <c r="BK1930" i="14"/>
  <c r="BK1931" i="14"/>
  <c r="BK359" i="14"/>
  <c r="BK1420" i="14"/>
  <c r="BK1421" i="14"/>
  <c r="BK1422" i="14"/>
  <c r="BK1423" i="14"/>
  <c r="BK1954" i="14"/>
  <c r="BK820" i="14"/>
  <c r="BK952" i="14"/>
  <c r="BK953" i="14"/>
  <c r="BK954" i="14"/>
  <c r="BK1424" i="14"/>
  <c r="BK1425" i="14"/>
  <c r="BK1426" i="14"/>
  <c r="BK1427" i="14"/>
  <c r="BK1428" i="14"/>
  <c r="BK1429" i="14"/>
  <c r="BK1430" i="14"/>
  <c r="BK1431" i="14"/>
  <c r="BK1432" i="14"/>
  <c r="BK1433" i="14"/>
  <c r="BK1434" i="14"/>
  <c r="BK1435" i="14"/>
  <c r="BK1436" i="14"/>
  <c r="BK1437" i="14"/>
  <c r="BK1438" i="14"/>
  <c r="BK1932" i="14"/>
  <c r="BK1910" i="14"/>
  <c r="BK1911" i="14"/>
  <c r="BK146" i="14"/>
  <c r="BK147" i="14"/>
  <c r="BK1634" i="14"/>
  <c r="BK1635" i="14"/>
  <c r="BK1600" i="14"/>
  <c r="BK1601" i="14"/>
  <c r="BK1439" i="14"/>
  <c r="BK1440" i="14"/>
  <c r="BK1441" i="14"/>
  <c r="BK1041" i="14"/>
  <c r="BK1042" i="14"/>
  <c r="BK1043" i="14"/>
  <c r="BK1044" i="14"/>
  <c r="BK1045" i="14"/>
  <c r="BK1046" i="14"/>
  <c r="BK1047" i="14"/>
  <c r="BK1048" i="14"/>
  <c r="BK1049" i="14"/>
  <c r="BK1050" i="14"/>
  <c r="BK1051" i="14"/>
  <c r="BK1052" i="14"/>
  <c r="BK148" i="14"/>
  <c r="BK1892" i="14"/>
  <c r="BK1893" i="14"/>
  <c r="BK1894" i="14"/>
  <c r="BK239" i="14"/>
  <c r="BK1053" i="14"/>
  <c r="BK1054" i="14"/>
  <c r="BK1055" i="14"/>
  <c r="BK1056" i="14"/>
  <c r="BK1057" i="14"/>
  <c r="BK1058" i="14"/>
  <c r="BK1059" i="14"/>
  <c r="BK1060" i="14"/>
  <c r="BK1061" i="14"/>
  <c r="BK1062" i="14"/>
  <c r="BK131" i="14"/>
  <c r="BK262" i="14"/>
  <c r="BK1942" i="14"/>
  <c r="BK1943" i="14"/>
  <c r="BK1944" i="14"/>
  <c r="BK1063" i="14"/>
  <c r="BK1064" i="14"/>
  <c r="BK1065" i="14"/>
  <c r="BK1066" i="14"/>
  <c r="BK1067" i="14"/>
  <c r="BK1068" i="14"/>
  <c r="BK1069" i="14"/>
  <c r="BK1070" i="14"/>
  <c r="BK1071" i="14"/>
  <c r="BK1072" i="14"/>
  <c r="BK1945" i="14"/>
  <c r="BK243" i="14"/>
  <c r="BK1807" i="14"/>
  <c r="BK1808" i="14"/>
  <c r="BK1610" i="14"/>
  <c r="BK1651" i="14"/>
  <c r="BK559" i="14"/>
  <c r="BK555" i="14"/>
  <c r="BK556" i="14"/>
  <c r="BK1809" i="14"/>
  <c r="BK1810" i="14"/>
  <c r="BK28" i="14"/>
  <c r="BK170" i="14"/>
  <c r="BK1827" i="14"/>
  <c r="BK557" i="14"/>
  <c r="BK558" i="14"/>
  <c r="BK1673" i="14"/>
  <c r="BK1674" i="14"/>
  <c r="BK1675" i="14"/>
  <c r="BK1073" i="14"/>
  <c r="BK1074" i="14"/>
  <c r="BK1075" i="14"/>
  <c r="BK1076" i="14"/>
  <c r="BK1077" i="14"/>
  <c r="BK1676" i="14"/>
  <c r="BK1677" i="14"/>
  <c r="BK1647" i="14"/>
  <c r="BK1466" i="14"/>
  <c r="BK625" i="14"/>
  <c r="BK1078" i="14"/>
  <c r="BK1079" i="14"/>
  <c r="BK1080" i="14"/>
  <c r="BK1081" i="14"/>
  <c r="BK1082" i="14"/>
  <c r="BK1579" i="14"/>
  <c r="BK590" i="14"/>
  <c r="BK1652" i="14"/>
  <c r="BK591" i="14"/>
  <c r="BK1737" i="14"/>
  <c r="BK226" i="14"/>
  <c r="BK257" i="14"/>
  <c r="BK258" i="14"/>
  <c r="BK121" i="14"/>
  <c r="BK207" i="14"/>
  <c r="BK1678" i="14"/>
  <c r="BK1740" i="14"/>
  <c r="BK561" i="14"/>
  <c r="BK562" i="14"/>
  <c r="BK600" i="14"/>
  <c r="BK1083" i="14"/>
  <c r="BK1084" i="14"/>
  <c r="BK1085" i="14"/>
  <c r="BK1086" i="14"/>
  <c r="BK1087" i="14"/>
  <c r="BK539" i="14"/>
  <c r="BK540" i="14"/>
  <c r="BK541" i="14"/>
  <c r="BK1521" i="14"/>
  <c r="BK1522" i="14"/>
  <c r="BK1933" i="14"/>
  <c r="BK134" i="14"/>
  <c r="BK110" i="14"/>
  <c r="BK1766" i="14"/>
  <c r="BK1767" i="14"/>
  <c r="BK1523" i="14"/>
  <c r="BK1524" i="14"/>
  <c r="BK1525" i="14"/>
  <c r="BK1693" i="14"/>
  <c r="BK1474" i="14"/>
  <c r="BK1088" i="14"/>
  <c r="BK1089" i="14"/>
  <c r="BK1090" i="14"/>
  <c r="BK1091" i="14"/>
  <c r="BK1092" i="14"/>
  <c r="BK1475" i="14"/>
  <c r="BK1476" i="14"/>
  <c r="BK1477" i="14"/>
  <c r="BK1478" i="14"/>
  <c r="BK1613" i="14"/>
  <c r="BK1614" i="14"/>
  <c r="BK1457" i="14"/>
  <c r="BK1458" i="14"/>
  <c r="BK1459" i="14"/>
  <c r="BK1460" i="14"/>
  <c r="BK1461" i="14"/>
  <c r="BK1462" i="14"/>
  <c r="BK1463" i="14"/>
  <c r="BK1464" i="14"/>
  <c r="BK1612" i="14"/>
  <c r="BK1813" i="14"/>
  <c r="BK1814" i="14"/>
  <c r="BK1790" i="14"/>
  <c r="BK1791" i="14"/>
  <c r="BK288" i="14"/>
  <c r="BK1093" i="14"/>
  <c r="BK1094" i="14"/>
  <c r="BK1095" i="14"/>
  <c r="BK1096" i="14"/>
  <c r="BK1097" i="14"/>
  <c r="BK1098" i="14"/>
  <c r="BK1099" i="14"/>
  <c r="BK1100" i="14"/>
  <c r="BK1101" i="14"/>
  <c r="BK1102" i="14"/>
  <c r="BK1792" i="14"/>
  <c r="BK1806" i="14"/>
  <c r="BK1793" i="14"/>
  <c r="BK1815" i="14"/>
  <c r="BK1794" i="14"/>
  <c r="BK1103" i="14"/>
  <c r="BK1104" i="14"/>
  <c r="BK1105" i="14"/>
  <c r="BK1106" i="14"/>
  <c r="BK1107" i="14"/>
  <c r="BK1108" i="14"/>
  <c r="BK1109" i="14"/>
  <c r="BK1110" i="14"/>
  <c r="BK1111" i="14"/>
  <c r="BK1112" i="14"/>
  <c r="BK1816" i="14"/>
  <c r="BK1782" i="14"/>
  <c r="BK267" i="14"/>
  <c r="BK59" i="14"/>
  <c r="BK1848" i="14"/>
  <c r="BK1113" i="14"/>
  <c r="BK1114" i="14"/>
  <c r="BK1115" i="14"/>
  <c r="BK1116" i="14"/>
  <c r="BK1117" i="14"/>
  <c r="BK1649" i="14"/>
  <c r="BK582" i="14"/>
  <c r="BK583" i="14"/>
  <c r="BK584" i="14"/>
  <c r="BK692" i="14"/>
  <c r="BK1118" i="14"/>
  <c r="BK1119" i="14"/>
  <c r="BK1120" i="14"/>
  <c r="BK1121" i="14"/>
  <c r="BK1122" i="14"/>
  <c r="BK1123" i="14"/>
  <c r="BK1124" i="14"/>
  <c r="BK1125" i="14"/>
  <c r="BK1126" i="14"/>
  <c r="BK1127" i="14"/>
  <c r="BK1849" i="14"/>
  <c r="BK1850" i="14"/>
  <c r="BK1851" i="14"/>
  <c r="BK1852" i="14"/>
  <c r="BK1853" i="14"/>
  <c r="BK1128" i="14"/>
  <c r="BK1129" i="14"/>
  <c r="BK1130" i="14"/>
  <c r="BK1131" i="14"/>
  <c r="BK1132" i="14"/>
  <c r="BK1854" i="14"/>
  <c r="BK1855" i="14"/>
  <c r="BK1856" i="14"/>
  <c r="BK1857" i="14"/>
  <c r="BK1858" i="14"/>
  <c r="BK599" i="14"/>
  <c r="BK586" i="14"/>
  <c r="BK643" i="14"/>
  <c r="BK630" i="14"/>
  <c r="BK597" i="14"/>
  <c r="BK1404" i="14"/>
  <c r="BK1405" i="14"/>
  <c r="BK339" i="14"/>
  <c r="BK340" i="14"/>
  <c r="BK1039" i="14"/>
  <c r="BK247" i="14"/>
  <c r="BK1859" i="14"/>
  <c r="BK1860" i="14"/>
  <c r="BK236" i="14"/>
  <c r="BK237" i="14"/>
  <c r="BK1591" i="14"/>
  <c r="BK1592" i="14"/>
  <c r="BK1593" i="14"/>
  <c r="BK546" i="14"/>
  <c r="BK547" i="14"/>
  <c r="BK1861" i="14"/>
  <c r="BK238" i="14"/>
  <c r="BK1862" i="14"/>
  <c r="BK194" i="14"/>
  <c r="BK195" i="14"/>
  <c r="BK196" i="14"/>
  <c r="BK188" i="14"/>
  <c r="BK189" i="14"/>
  <c r="BK83" i="14"/>
  <c r="BK1776" i="14"/>
  <c r="BK1636" i="14"/>
  <c r="BK1637" i="14"/>
  <c r="BK565" i="14"/>
  <c r="BK566" i="14"/>
  <c r="BK567" i="14"/>
  <c r="BK177" i="14"/>
  <c r="BK270" i="14"/>
  <c r="BK271" i="14"/>
  <c r="BK272" i="14"/>
  <c r="BK273" i="14"/>
  <c r="BK1412" i="14"/>
  <c r="BK1035" i="14"/>
  <c r="BK1377" i="14"/>
  <c r="BK2101" i="14"/>
  <c r="BK536" i="14"/>
  <c r="BK1698" i="14"/>
  <c r="BK1699" i="14"/>
  <c r="BK1700" i="14"/>
  <c r="BK1701" i="14"/>
  <c r="BK274" i="14"/>
  <c r="BK275" i="14"/>
  <c r="BK276" i="14"/>
  <c r="BK277" i="14"/>
  <c r="BK278" i="14"/>
  <c r="BK2102" i="14"/>
  <c r="BK2103" i="14"/>
  <c r="BK2104" i="14"/>
  <c r="BK2105" i="14"/>
  <c r="BK2106" i="14"/>
  <c r="BK1702" i="14"/>
  <c r="BK1703" i="14"/>
  <c r="BK1704" i="14"/>
  <c r="BK1705" i="14"/>
  <c r="BK1706" i="14"/>
  <c r="BK2107" i="14"/>
  <c r="BK1408" i="14"/>
  <c r="BK2108" i="14"/>
  <c r="BK2109" i="14"/>
  <c r="BK2110" i="14"/>
  <c r="BK279" i="14"/>
  <c r="BK280" i="14"/>
  <c r="BK281" i="14"/>
  <c r="BK282" i="14"/>
  <c r="BK53" i="14"/>
  <c r="BK2111" i="14"/>
  <c r="BK2112" i="14"/>
  <c r="BK2113" i="14"/>
  <c r="BK2114" i="14"/>
  <c r="BK2115" i="14"/>
  <c r="BK1707" i="14"/>
  <c r="BK1708" i="14"/>
  <c r="BK1709" i="14"/>
  <c r="BK1710" i="14"/>
  <c r="BK717" i="14"/>
  <c r="BK2116" i="14"/>
  <c r="BK2117" i="14"/>
  <c r="BK2118" i="14"/>
  <c r="BK2119" i="14"/>
  <c r="BK2120" i="14"/>
  <c r="BK2121" i="14"/>
  <c r="BK2122" i="14"/>
  <c r="BK2123" i="14"/>
  <c r="BK2124" i="14"/>
  <c r="BK2125" i="14"/>
  <c r="BK718" i="14"/>
  <c r="BK719" i="14"/>
  <c r="BK720" i="14"/>
  <c r="BK721" i="14"/>
  <c r="BK722" i="14"/>
  <c r="BK2126" i="14"/>
  <c r="BK2127" i="14"/>
  <c r="BK2128" i="14"/>
  <c r="BK2129" i="14"/>
  <c r="BK2130" i="14"/>
  <c r="BK1781" i="14"/>
  <c r="BK123" i="14"/>
  <c r="BK173" i="14"/>
  <c r="BK1935" i="14"/>
  <c r="BK1936" i="14"/>
  <c r="BK568" i="14"/>
  <c r="BK569" i="14"/>
  <c r="BK723" i="14"/>
  <c r="BK724" i="14"/>
  <c r="BK725" i="14"/>
  <c r="BK66" i="14"/>
  <c r="BK75" i="14"/>
  <c r="BK1937" i="14"/>
  <c r="BK1884" i="14"/>
  <c r="BK1885" i="14"/>
  <c r="BK1712" i="14"/>
  <c r="BK1655" i="14"/>
  <c r="BK1656" i="14"/>
  <c r="BK608" i="14"/>
  <c r="BK634" i="14"/>
  <c r="BK2131" i="14"/>
  <c r="BK2132" i="14"/>
  <c r="BK1235" i="14"/>
  <c r="BK1236" i="14"/>
  <c r="BK1410" i="14"/>
  <c r="BK1886" i="14"/>
  <c r="BK1887" i="14"/>
  <c r="BK232" i="14"/>
  <c r="BK233" i="14"/>
  <c r="BK36" i="14"/>
  <c r="BK1768" i="14"/>
  <c r="BK1888" i="14"/>
  <c r="BK1889" i="14"/>
  <c r="BK37" i="14"/>
  <c r="BK1890" i="14"/>
  <c r="BK1657" i="14"/>
  <c r="BK1658" i="14"/>
  <c r="BK635" i="14"/>
  <c r="BK609" i="14"/>
  <c r="BK1498" i="14"/>
  <c r="BK1891" i="14"/>
  <c r="BK1820" i="14"/>
  <c r="BK1821" i="14"/>
  <c r="BK88" i="14"/>
  <c r="BK38" i="14"/>
  <c r="BK1384" i="14"/>
  <c r="BK1385" i="14"/>
  <c r="BK528" i="14"/>
  <c r="BK529" i="14"/>
  <c r="BK1155" i="14"/>
  <c r="BK1156" i="14"/>
  <c r="BK1157" i="14"/>
  <c r="BK1158" i="14"/>
  <c r="BK1159" i="14"/>
  <c r="BK1160" i="14"/>
  <c r="BK1822" i="14"/>
  <c r="BK89" i="14"/>
  <c r="BK1758" i="14"/>
  <c r="BK1759" i="14"/>
  <c r="BK118" i="14"/>
  <c r="BK1161" i="14"/>
  <c r="BK1162" i="14"/>
  <c r="BK1163" i="14"/>
  <c r="BK1164" i="14"/>
  <c r="BK1165" i="14"/>
  <c r="BK1166" i="14"/>
  <c r="BK1167" i="14"/>
  <c r="BK1168" i="14"/>
  <c r="BK1169" i="14"/>
  <c r="BK1170" i="14"/>
  <c r="BK1499" i="14"/>
  <c r="BK552" i="14"/>
  <c r="BK553" i="14"/>
  <c r="BK1661" i="14"/>
  <c r="BK1470" i="14"/>
  <c r="BK1171" i="14"/>
  <c r="BK1172" i="14"/>
  <c r="BK1173" i="14"/>
  <c r="BK1174" i="14"/>
  <c r="BK1175" i="14"/>
  <c r="BK1176" i="14"/>
  <c r="BK1177" i="14"/>
  <c r="BK1178" i="14"/>
  <c r="BK1179" i="14"/>
  <c r="BK1180" i="14"/>
  <c r="BK1181" i="14"/>
  <c r="BK1182" i="14"/>
  <c r="BK1183" i="14"/>
  <c r="BK1184" i="14"/>
  <c r="BK1185" i="14"/>
  <c r="BK212" i="14"/>
  <c r="BK180" i="14"/>
  <c r="BK1866" i="14"/>
  <c r="BK231" i="14"/>
  <c r="BK141" i="14"/>
  <c r="BK1186" i="14"/>
  <c r="BK1187" i="14"/>
  <c r="BK1188" i="14"/>
  <c r="BK1189" i="14"/>
  <c r="BK1190" i="14"/>
  <c r="BK1471" i="14"/>
  <c r="BK1741" i="14"/>
  <c r="BK1744" i="14"/>
  <c r="BK1468" i="14"/>
  <c r="BK1519" i="14"/>
  <c r="BK1191" i="14"/>
  <c r="BK1192" i="14"/>
  <c r="BK1193" i="14"/>
  <c r="BK1194" i="14"/>
  <c r="BK1195" i="14"/>
  <c r="BK1196" i="14"/>
  <c r="BK1197" i="14"/>
  <c r="BK1198" i="14"/>
  <c r="BK1199" i="14"/>
  <c r="BK1200" i="14"/>
  <c r="BK1201" i="14"/>
  <c r="BK1202" i="14"/>
  <c r="BK1203" i="14"/>
  <c r="BK1204" i="14"/>
  <c r="BK1205" i="14"/>
  <c r="BK1206" i="14"/>
  <c r="BK1207" i="14"/>
  <c r="BK1208" i="14"/>
  <c r="BK1209" i="14"/>
  <c r="BK1210" i="14"/>
  <c r="BK142" i="14"/>
  <c r="BK1760" i="14"/>
  <c r="BK1908" i="14"/>
  <c r="BK1868" i="14"/>
  <c r="BK1869" i="14"/>
  <c r="BK1520" i="14"/>
  <c r="BJ1520" i="14" s="1"/>
  <c r="BK1730" i="14"/>
  <c r="BK1682" i="14"/>
  <c r="BK690" i="14"/>
  <c r="BK1687" i="14"/>
  <c r="BK1211" i="14"/>
  <c r="BK1212" i="14"/>
  <c r="BK1213" i="14"/>
  <c r="BK1214" i="14"/>
  <c r="BK1215" i="14"/>
  <c r="BK1216" i="14"/>
  <c r="BK1217" i="14"/>
  <c r="BK1218" i="14"/>
  <c r="BK1219" i="14"/>
  <c r="BK1220" i="14"/>
  <c r="BK1870" i="14"/>
  <c r="BK1871" i="14"/>
  <c r="BK1872" i="14"/>
  <c r="BK1819" i="14"/>
  <c r="BK1873" i="14"/>
  <c r="BK1688" i="14"/>
  <c r="BK645" i="14"/>
  <c r="BK709" i="14"/>
  <c r="BK710" i="14"/>
  <c r="BK711" i="14"/>
  <c r="BK1874" i="14"/>
  <c r="BK1875" i="14"/>
  <c r="BK1761" i="14"/>
  <c r="BK1762" i="14"/>
  <c r="BK143" i="14"/>
  <c r="BK1689" i="14"/>
  <c r="BK1690" i="14"/>
  <c r="BK1696" i="14"/>
  <c r="BK646" i="14"/>
  <c r="BK1714" i="14"/>
  <c r="BK144" i="14"/>
  <c r="BK79" i="14"/>
  <c r="BK176" i="14"/>
  <c r="BK108" i="14"/>
  <c r="BK51" i="14"/>
  <c r="BK1221" i="14"/>
  <c r="BK1258" i="14"/>
  <c r="BK364" i="14"/>
  <c r="BK365" i="14"/>
  <c r="BK315" i="14"/>
  <c r="BK234" i="14"/>
  <c r="BK235" i="14"/>
  <c r="BK1834" i="14"/>
  <c r="BK1835" i="14"/>
  <c r="BK100" i="14"/>
  <c r="BK1609" i="14"/>
  <c r="BK1571" i="14"/>
  <c r="BK1628" i="14"/>
  <c r="BK712" i="14"/>
  <c r="BK713" i="14"/>
  <c r="BK1318" i="14"/>
  <c r="BK530" i="14"/>
  <c r="BK1259" i="14"/>
  <c r="BK1260" i="14"/>
  <c r="BK337" i="14"/>
  <c r="BK1836" i="14"/>
  <c r="BK1837" i="14"/>
  <c r="BK1838" i="14"/>
  <c r="BK1839" i="14"/>
  <c r="BK1840" i="14"/>
  <c r="BK1367" i="14"/>
  <c r="BK1368" i="14"/>
  <c r="BK1369" i="14"/>
  <c r="BK479" i="14"/>
  <c r="BK480" i="14"/>
  <c r="BK1486" i="14"/>
  <c r="BK714" i="14"/>
  <c r="BK1526" i="14"/>
  <c r="BK1527" i="14"/>
  <c r="BK647" i="14"/>
  <c r="BK648" i="14"/>
  <c r="BK649" i="14"/>
  <c r="BK1528" i="14"/>
  <c r="BK1529" i="14"/>
  <c r="BK1487" i="14"/>
  <c r="BK1841" i="14"/>
  <c r="BK152" i="14"/>
  <c r="BK153" i="14"/>
  <c r="BK154" i="14"/>
  <c r="BK178" i="14"/>
  <c r="BK56" i="14"/>
  <c r="BK155" i="14"/>
  <c r="BK156" i="14"/>
  <c r="BK157" i="14"/>
  <c r="BK158" i="14"/>
  <c r="BK481" i="14"/>
  <c r="BK1038" i="14"/>
  <c r="BK334" i="14"/>
  <c r="BK335" i="14"/>
  <c r="BK360" i="14"/>
  <c r="BK2164" i="14"/>
  <c r="BK2165" i="14"/>
  <c r="BK2166" i="14"/>
  <c r="BK2167" i="14"/>
  <c r="BK2168" i="14"/>
  <c r="BK615" i="14"/>
  <c r="BK1572" i="14"/>
  <c r="BK1573" i="14"/>
  <c r="BK1530" i="14"/>
  <c r="BK1531" i="14"/>
  <c r="BK2169" i="14"/>
  <c r="BK2170" i="14"/>
  <c r="BK2171" i="14"/>
  <c r="BK2172" i="14"/>
  <c r="BK2173" i="14"/>
  <c r="BK1798" i="14"/>
  <c r="BK1799" i="14"/>
  <c r="BK1800" i="14"/>
  <c r="BK1801" i="14"/>
  <c r="BK112" i="14"/>
  <c r="BK1532" i="14"/>
  <c r="BK1533" i="14"/>
  <c r="BK1574" i="14"/>
  <c r="BK1488" i="14"/>
  <c r="BK1644" i="14"/>
  <c r="BK2174" i="14"/>
  <c r="BK2175" i="14"/>
  <c r="BK2176" i="14"/>
  <c r="BK2177" i="14"/>
  <c r="BK2190" i="14"/>
  <c r="BK192" i="14"/>
  <c r="BK1842" i="14"/>
  <c r="BK1843" i="14"/>
  <c r="BK1844" i="14"/>
  <c r="BK1845" i="14"/>
  <c r="BK1542" i="14"/>
  <c r="BK1543" i="14"/>
  <c r="BK1489" i="14"/>
  <c r="BK1490" i="14"/>
  <c r="BK1484" i="14"/>
  <c r="BK1544" i="14"/>
  <c r="BK1545" i="14"/>
  <c r="BK1546" i="14"/>
  <c r="BK1547" i="14"/>
  <c r="BK1548" i="14"/>
  <c r="BK1549" i="14"/>
  <c r="BK1534" i="14"/>
  <c r="BK1535" i="14"/>
  <c r="BK1536" i="14"/>
  <c r="BK549" i="14"/>
  <c r="BK2191" i="14"/>
  <c r="BK329" i="14"/>
  <c r="BK330" i="14"/>
  <c r="BK368" i="14"/>
  <c r="BK369" i="14"/>
  <c r="BK159" i="14"/>
  <c r="BK96" i="14"/>
  <c r="BK135" i="14"/>
  <c r="BK246" i="14"/>
  <c r="BK73" i="14"/>
  <c r="BK2084" i="14"/>
  <c r="BK781" i="14"/>
  <c r="BK908" i="14"/>
  <c r="BK782" i="14"/>
  <c r="BK909" i="14"/>
  <c r="BK910" i="14"/>
  <c r="BK911" i="14"/>
  <c r="BK912" i="14"/>
  <c r="BK913" i="14"/>
  <c r="BK914" i="14"/>
  <c r="BK50" i="14"/>
  <c r="BK60" i="14"/>
  <c r="BK1879" i="14"/>
  <c r="BK84" i="14"/>
  <c r="BK85" i="14"/>
  <c r="BK1275" i="14"/>
  <c r="BK1276" i="14"/>
  <c r="BK1277" i="14"/>
  <c r="BK1278" i="14"/>
  <c r="BK1279" i="14"/>
  <c r="BK1280" i="14"/>
  <c r="BK1281" i="14"/>
  <c r="BK1282" i="14"/>
  <c r="BK1283" i="14"/>
  <c r="BK1284" i="14"/>
  <c r="BK550" i="14"/>
  <c r="BK1550" i="14"/>
  <c r="BK1551" i="14"/>
  <c r="BK1552" i="14"/>
  <c r="BK1553" i="14"/>
  <c r="BK1554" i="14"/>
  <c r="BK1537" i="14"/>
  <c r="BK1538" i="14"/>
  <c r="BK1539" i="14"/>
  <c r="BK1491" i="14"/>
  <c r="BK512" i="14"/>
  <c r="BK513" i="14"/>
  <c r="BK514" i="14"/>
  <c r="BK515" i="14"/>
  <c r="BK516" i="14"/>
  <c r="BK1492" i="14"/>
  <c r="BK1493" i="14"/>
  <c r="BK1494" i="14"/>
  <c r="BK687" i="14"/>
  <c r="BK1472" i="14"/>
  <c r="BK86" i="14"/>
  <c r="BK1831" i="14"/>
  <c r="BK103" i="14"/>
  <c r="BK52" i="14"/>
  <c r="BK95" i="14"/>
  <c r="BK1748" i="14"/>
  <c r="BK1749" i="14"/>
  <c r="BK1750" i="14"/>
  <c r="BK1751" i="14"/>
  <c r="BK1752" i="14"/>
  <c r="BK1753" i="14"/>
  <c r="BK1264" i="14"/>
  <c r="BK491" i="14"/>
  <c r="BK492" i="14"/>
  <c r="BK493" i="14"/>
  <c r="BK494" i="14"/>
  <c r="BK495" i="14"/>
  <c r="BK496" i="14"/>
  <c r="BK497" i="14"/>
  <c r="BK498" i="14"/>
  <c r="BK499" i="14"/>
  <c r="BK1754" i="14"/>
  <c r="BK1755" i="14"/>
  <c r="BK29" i="14"/>
  <c r="BK30" i="14"/>
  <c r="BK31" i="14"/>
  <c r="BK1631" i="14"/>
  <c r="BK1632" i="14"/>
  <c r="BK1555" i="14"/>
  <c r="BK1556" i="14"/>
  <c r="BK573" i="14"/>
  <c r="BK1557" i="14"/>
  <c r="BK574" i="14"/>
  <c r="BK1482" i="14"/>
  <c r="BK1483" i="14"/>
  <c r="BK500" i="14"/>
  <c r="BK373" i="14"/>
  <c r="BK374" i="14"/>
  <c r="BK375" i="14"/>
  <c r="BK376" i="14"/>
  <c r="BK1558" i="14"/>
  <c r="BK1559" i="14"/>
  <c r="BK1560" i="14"/>
  <c r="BK1621" i="14"/>
  <c r="BK1669" i="14"/>
  <c r="BK377" i="14"/>
  <c r="BK378" i="14"/>
  <c r="BK379" i="14"/>
  <c r="BK380" i="14"/>
  <c r="BK381" i="14"/>
  <c r="BK382" i="14"/>
  <c r="BK383" i="14"/>
  <c r="BK384" i="14"/>
  <c r="BK385" i="14"/>
  <c r="BK386" i="14"/>
  <c r="BK241" i="14"/>
  <c r="BK242" i="14"/>
  <c r="BJ242" i="14" s="1"/>
  <c r="BK1939" i="14"/>
  <c r="BK1864" i="14"/>
  <c r="BK1811" i="14"/>
  <c r="BK387" i="14"/>
  <c r="BK388" i="14"/>
  <c r="BK389" i="14"/>
  <c r="BK390" i="14"/>
  <c r="BK391" i="14"/>
  <c r="BK671" i="14"/>
  <c r="BK575" i="14"/>
  <c r="BK576" i="14"/>
  <c r="BK698" i="14"/>
  <c r="BK699" i="14"/>
  <c r="BK392" i="14"/>
  <c r="BK393" i="14"/>
  <c r="BK394" i="14"/>
  <c r="BK395" i="14"/>
  <c r="BK396" i="14"/>
  <c r="BK397" i="14"/>
  <c r="BK398" i="14"/>
  <c r="BK399" i="14"/>
  <c r="BK510" i="14"/>
  <c r="BK1375" i="14"/>
  <c r="BK265" i="14"/>
  <c r="BK222" i="14"/>
  <c r="BK223" i="14"/>
  <c r="BK224" i="14"/>
  <c r="BK54" i="14"/>
  <c r="BK116" i="14"/>
  <c r="BK117" i="14"/>
  <c r="BK209" i="14"/>
  <c r="BK55" i="14"/>
  <c r="BK205" i="14"/>
  <c r="BK1376" i="14"/>
  <c r="BK2194" i="14"/>
  <c r="BK2195" i="14"/>
  <c r="BK2196" i="14"/>
  <c r="BK2197" i="14"/>
  <c r="BK700" i="14"/>
  <c r="BK701" i="14"/>
  <c r="BK702" i="14"/>
  <c r="BK628" i="14"/>
  <c r="BK2198" i="14"/>
  <c r="BK2199" i="14"/>
  <c r="BK2200" i="14"/>
  <c r="BK2201" i="14"/>
  <c r="BK2202" i="14"/>
  <c r="BK93" i="14"/>
  <c r="BK1902" i="14"/>
  <c r="BK1903" i="14"/>
  <c r="BK1904" i="14"/>
  <c r="BK1905" i="14"/>
  <c r="BK1640" i="14"/>
  <c r="BK1641" i="14"/>
  <c r="BK670" i="14"/>
  <c r="BK616" i="14"/>
  <c r="BK1563" i="14"/>
  <c r="BK1564" i="14"/>
  <c r="BK1565" i="14"/>
  <c r="BK1566" i="14"/>
  <c r="BK683" i="14"/>
  <c r="BK1507" i="14"/>
  <c r="BK1508" i="14"/>
  <c r="BK1509" i="14"/>
  <c r="BK1510" i="14"/>
  <c r="BK1511" i="14"/>
  <c r="BK1512" i="14"/>
  <c r="BK1513" i="14"/>
  <c r="BK1514" i="14"/>
  <c r="BK1515" i="14"/>
  <c r="BK1583" i="14"/>
  <c r="BK1691" i="14"/>
  <c r="BK1906" i="14"/>
  <c r="BK1896" i="14"/>
  <c r="BK182" i="14"/>
  <c r="BK252" i="14"/>
  <c r="BK149" i="14"/>
  <c r="BK2203" i="14"/>
  <c r="BK2154" i="14"/>
  <c r="BK2155" i="14"/>
  <c r="BK318" i="14"/>
  <c r="BK323" i="14"/>
  <c r="BK254" i="14"/>
  <c r="BK255" i="14"/>
  <c r="BK256" i="14"/>
  <c r="BK1817" i="14"/>
  <c r="BK190" i="14"/>
  <c r="BK319" i="14"/>
  <c r="BK320" i="14"/>
  <c r="BK504" i="14"/>
  <c r="BK505" i="14"/>
  <c r="BK1036" i="14"/>
  <c r="BK2001" i="14"/>
  <c r="BK17" i="14"/>
  <c r="BK7" i="14"/>
  <c r="BK8" i="14"/>
  <c r="BK9" i="14"/>
  <c r="BK685" i="14"/>
  <c r="BK705" i="14"/>
  <c r="BK706" i="14"/>
  <c r="BK682" i="14"/>
  <c r="BJ682" i="14" s="1"/>
  <c r="BK1719" i="14"/>
  <c r="BK1720" i="14"/>
  <c r="BK1721" i="14"/>
  <c r="BK1722" i="14"/>
  <c r="BK1723" i="14"/>
  <c r="BK1724" i="14"/>
  <c r="BK191" i="14"/>
  <c r="BK228" i="14"/>
  <c r="BK128" i="14"/>
  <c r="BK1833" i="14"/>
  <c r="BJ1833" i="14" s="1"/>
  <c r="BK240" i="14"/>
  <c r="BK104" i="14"/>
  <c r="BK72" i="14"/>
  <c r="BK206" i="14"/>
  <c r="BK1897" i="14"/>
  <c r="BK160" i="14"/>
  <c r="BK1725" i="14"/>
  <c r="BK1726" i="14"/>
  <c r="BK607" i="14"/>
  <c r="BJ607" i="14" s="1"/>
  <c r="BK1646" i="14"/>
  <c r="BK1595" i="14"/>
  <c r="BK636" i="14"/>
  <c r="BK637" i="14"/>
  <c r="BK638" i="14"/>
  <c r="BK1616" i="14"/>
  <c r="BK1617" i="14"/>
  <c r="BK1763" i="14"/>
  <c r="BK97" i="14"/>
  <c r="BK1803" i="14"/>
  <c r="BK78" i="14"/>
  <c r="BK264" i="14"/>
  <c r="BK532" i="14"/>
  <c r="BK370" i="14"/>
  <c r="BK371" i="14"/>
  <c r="BK1371" i="14"/>
  <c r="BK533" i="14"/>
  <c r="BK1777" i="14"/>
  <c r="BK197" i="14"/>
  <c r="BK39" i="14"/>
  <c r="BK1818" i="14"/>
  <c r="BK1898" i="14"/>
  <c r="BK606" i="14"/>
  <c r="BK1618" i="14"/>
  <c r="BK1503" i="14"/>
  <c r="BK1589" i="14"/>
  <c r="BK1590" i="14"/>
  <c r="BK1863" i="14"/>
  <c r="BK229" i="14"/>
  <c r="BK1795" i="14"/>
  <c r="BK259" i="14"/>
  <c r="BK1804" i="14"/>
  <c r="BK534" i="14"/>
  <c r="BK525" i="14"/>
  <c r="BK526" i="14"/>
  <c r="BK1372" i="14"/>
  <c r="BK1373" i="14"/>
  <c r="BK268" i="14"/>
  <c r="BK107" i="14"/>
  <c r="BK48" i="14"/>
  <c r="BK136" i="14"/>
  <c r="BK161" i="14"/>
  <c r="BK10" i="14"/>
  <c r="BK749" i="14"/>
  <c r="BK750" i="14"/>
  <c r="BK751" i="14"/>
  <c r="BK688" i="14"/>
  <c r="BK612" i="14"/>
  <c r="BK613" i="14"/>
  <c r="BK1602" i="14"/>
  <c r="BK1697" i="14"/>
  <c r="BK132" i="14"/>
  <c r="BK213" i="14"/>
  <c r="BK67" i="14"/>
  <c r="BK283" i="14"/>
  <c r="BK1796" i="14"/>
  <c r="BK1328" i="14"/>
  <c r="BK1329" i="14"/>
  <c r="BK1330" i="14"/>
  <c r="BK1331" i="14"/>
  <c r="BK2180" i="14"/>
  <c r="BK2181" i="14"/>
  <c r="BK2182" i="14"/>
  <c r="BK2183" i="14"/>
  <c r="BK1332" i="14"/>
  <c r="BK1333" i="14"/>
  <c r="BK1778" i="14"/>
  <c r="BK119" i="14"/>
  <c r="BK65" i="14"/>
  <c r="BK248" i="14"/>
  <c r="BK1895" i="14"/>
  <c r="BK1334" i="14"/>
  <c r="BK1335" i="14"/>
  <c r="BK2184" i="14"/>
  <c r="BK2185" i="14"/>
  <c r="BK1336" i="14"/>
  <c r="BK150" i="14"/>
  <c r="BK253" i="14"/>
  <c r="BK1907" i="14"/>
  <c r="BK137" i="14"/>
  <c r="BK162" i="14"/>
  <c r="BK1337" i="14"/>
  <c r="BK1338" i="14"/>
  <c r="BK1339" i="14"/>
  <c r="BK1340" i="14"/>
  <c r="BK1341" i="14"/>
  <c r="BK577" i="14"/>
  <c r="BK563" i="14"/>
  <c r="BK564" i="14"/>
  <c r="BK578" i="14"/>
  <c r="BK1679" i="14"/>
  <c r="BK186" i="14"/>
  <c r="BK32" i="14"/>
  <c r="BK1765" i="14"/>
  <c r="BK68" i="14"/>
  <c r="BK284" i="14"/>
  <c r="BK1342" i="14"/>
  <c r="BK1343" i="14"/>
  <c r="BK1344" i="14"/>
  <c r="BK2186" i="14"/>
  <c r="BK2187" i="14"/>
  <c r="BK592" i="14"/>
  <c r="BK593" i="14"/>
  <c r="BK1467" i="14"/>
  <c r="BK1603" i="14"/>
  <c r="BK679" i="14"/>
  <c r="BK1345" i="14"/>
  <c r="BK1346" i="14"/>
  <c r="BK1347" i="14"/>
  <c r="BK1348" i="14"/>
  <c r="BK1349" i="14"/>
  <c r="BK1606" i="14"/>
  <c r="BK1584" i="14"/>
  <c r="BK1692" i="14"/>
  <c r="BK1567" i="14"/>
  <c r="BK1715" i="14"/>
  <c r="BK483" i="14"/>
  <c r="BK484" i="14"/>
  <c r="BK485" i="14"/>
  <c r="BK1350" i="14"/>
  <c r="BK1351" i="14"/>
  <c r="BK1622" i="14"/>
  <c r="BK623" i="14"/>
  <c r="BK672" i="14"/>
  <c r="BK1495" i="14"/>
  <c r="BK715" i="14"/>
  <c r="BK285" i="14"/>
  <c r="BK138" i="14"/>
  <c r="BK90" i="14"/>
  <c r="BK163" i="14"/>
  <c r="BK202" i="14"/>
  <c r="BK1352" i="14"/>
  <c r="BK486" i="14"/>
  <c r="BK487" i="14"/>
  <c r="BK1353" i="14"/>
  <c r="BK1354" i="14"/>
  <c r="BK1239" i="14"/>
  <c r="BK1240" i="14"/>
  <c r="BK1241" i="14"/>
  <c r="BK1242" i="14"/>
  <c r="BK1243" i="14"/>
  <c r="BK120" i="14"/>
  <c r="BK1865" i="14"/>
  <c r="BK1783" i="14"/>
  <c r="BK1934" i="14"/>
  <c r="BJ1934" i="14" s="1"/>
  <c r="BK269" i="14"/>
  <c r="BK1585" i="14"/>
  <c r="BK686" i="14"/>
  <c r="BK668" i="14"/>
  <c r="BK595" i="14"/>
  <c r="BK538" i="14"/>
  <c r="BK1355" i="14"/>
  <c r="BK1383" i="14"/>
  <c r="BK1244" i="14"/>
  <c r="BK1245" i="14"/>
  <c r="BK1246" i="14"/>
  <c r="BK1516" i="14"/>
  <c r="BK1517" i="14"/>
  <c r="BK548" i="14"/>
  <c r="BK1642" i="14"/>
  <c r="BK726" i="14"/>
  <c r="BK1247" i="14"/>
  <c r="BK1248" i="14"/>
  <c r="BK1249" i="14"/>
  <c r="BK341" i="14"/>
  <c r="BK1250" i="14"/>
  <c r="BK1251" i="14"/>
  <c r="BK300" i="14"/>
  <c r="BK1257" i="14"/>
  <c r="BJ1257" i="14" s="1"/>
  <c r="BK2139" i="14"/>
  <c r="BK2140" i="14"/>
  <c r="BK171" i="14"/>
  <c r="BK40" i="14"/>
  <c r="BK1775" i="14"/>
  <c r="BK172" i="14"/>
  <c r="BK1779" i="14"/>
  <c r="BK1479" i="14"/>
  <c r="BK588" i="14"/>
  <c r="BK1619" i="14"/>
  <c r="BK1596" i="14"/>
  <c r="BK1502" i="14"/>
  <c r="BK1909" i="14"/>
  <c r="BK179" i="14"/>
  <c r="BK164" i="14"/>
  <c r="BK61" i="14"/>
  <c r="BK214" i="14"/>
  <c r="BK2141" i="14"/>
  <c r="BK302" i="14"/>
  <c r="BK408" i="14"/>
  <c r="BK409" i="14"/>
  <c r="BK410" i="14"/>
  <c r="BK579" i="14"/>
  <c r="BK691" i="14"/>
  <c r="BK1611" i="14"/>
  <c r="BK1694" i="14"/>
  <c r="BK411" i="14"/>
  <c r="BK412" i="14"/>
  <c r="BK413" i="14"/>
  <c r="BK414" i="14"/>
  <c r="BK325" i="14"/>
  <c r="BK124" i="14"/>
  <c r="BK1832" i="14"/>
  <c r="BK33" i="14"/>
  <c r="BK230" i="14"/>
  <c r="BK215" i="14"/>
  <c r="BK604" i="14"/>
  <c r="BK694" i="14"/>
  <c r="BK1667" i="14"/>
  <c r="BK678" i="14"/>
  <c r="BK614" i="14"/>
  <c r="BK489" i="14"/>
  <c r="BK1453" i="14"/>
  <c r="BK1252" i="14"/>
  <c r="BK1253" i="14"/>
  <c r="BK415" i="14"/>
  <c r="BK244" i="14"/>
  <c r="BK58" i="14"/>
  <c r="BJ58" i="14" s="1"/>
  <c r="BK64" i="14"/>
  <c r="BK1780" i="14"/>
  <c r="BK1823" i="14"/>
  <c r="BK416" i="14"/>
  <c r="BK417" i="14"/>
  <c r="BK418" i="14"/>
  <c r="BK419" i="14"/>
  <c r="BK420" i="14"/>
  <c r="BK580" i="14"/>
  <c r="BK1561" i="14"/>
  <c r="BK1540" i="14"/>
  <c r="BK650" i="14"/>
  <c r="BK651" i="14"/>
  <c r="BK421" i="14"/>
  <c r="BK422" i="14"/>
  <c r="BK423" i="14"/>
  <c r="BK424" i="14"/>
  <c r="BK425" i="14"/>
  <c r="BK34" i="14"/>
  <c r="BK200" i="14"/>
  <c r="BK127" i="14"/>
  <c r="BK227" i="14"/>
  <c r="BK80" i="14"/>
  <c r="BK426" i="14"/>
  <c r="BK427" i="14"/>
  <c r="BK428" i="14"/>
  <c r="BK429" i="14"/>
  <c r="BK1454" i="14"/>
  <c r="BK1650" i="14"/>
  <c r="BK652" i="14"/>
  <c r="BK585" i="14"/>
  <c r="BK554" i="14"/>
  <c r="BK673" i="14"/>
  <c r="BK219" i="14"/>
  <c r="BK57" i="14"/>
  <c r="BK1784" i="14"/>
  <c r="BK1940" i="14"/>
  <c r="BK139" i="14"/>
  <c r="BK1455" i="14"/>
  <c r="BK1266" i="14"/>
  <c r="BK1267" i="14"/>
  <c r="BK2192" i="14"/>
  <c r="BK2193" i="14"/>
  <c r="BK727" i="14"/>
  <c r="BK653" i="14"/>
  <c r="BK589" i="14"/>
  <c r="BK631" i="14"/>
  <c r="BK1746" i="14"/>
  <c r="BK1268" i="14"/>
  <c r="BK430" i="14"/>
  <c r="BK431" i="14"/>
  <c r="BK432" i="14"/>
  <c r="BK433" i="14"/>
  <c r="BK728" i="14"/>
  <c r="BK654" i="14"/>
  <c r="BK1465" i="14"/>
  <c r="BK1480" i="14"/>
  <c r="BK1683" i="14"/>
  <c r="BK1846" i="14"/>
  <c r="BK203" i="14"/>
  <c r="BK47" i="14"/>
  <c r="BK1941" i="14"/>
  <c r="BK98" i="14"/>
  <c r="BK366" i="14"/>
  <c r="BK367" i="14"/>
  <c r="BK443" i="14"/>
  <c r="BK444" i="14"/>
  <c r="BK445" i="14"/>
  <c r="BK446" i="14"/>
  <c r="BK447" i="14"/>
  <c r="BK1364" i="14"/>
  <c r="BK1365" i="14"/>
  <c r="BK1269" i="14"/>
  <c r="BK41" i="14"/>
  <c r="BK1785" i="14"/>
  <c r="BK1771" i="14"/>
  <c r="BK216" i="14"/>
  <c r="BK220" i="14"/>
  <c r="BK542" i="14"/>
  <c r="BK1665" i="14"/>
  <c r="BK1747" i="14"/>
  <c r="BK1580" i="14"/>
  <c r="BK1270" i="14"/>
  <c r="BK448" i="14"/>
  <c r="BK449" i="14"/>
  <c r="BK450" i="14"/>
  <c r="BK451" i="14"/>
  <c r="BK452" i="14"/>
  <c r="BK453" i="14"/>
  <c r="BK454" i="14"/>
  <c r="BK455" i="14"/>
  <c r="BK456" i="14"/>
  <c r="BK639" i="14"/>
  <c r="BK640" i="14"/>
  <c r="BK1654" i="14"/>
  <c r="BK1732" i="14"/>
  <c r="BK1625" i="14"/>
  <c r="BK140" i="14"/>
  <c r="BK76" i="14"/>
  <c r="BK114" i="14"/>
  <c r="BK165" i="14"/>
  <c r="BK166" i="14"/>
  <c r="BK457" i="14"/>
  <c r="BK458" i="14"/>
  <c r="BK459" i="14"/>
  <c r="BK460" i="14"/>
  <c r="BK461" i="14"/>
  <c r="BK462" i="14"/>
  <c r="BK463" i="14"/>
  <c r="BK464" i="14"/>
  <c r="BK465" i="14"/>
  <c r="BK466" i="14"/>
  <c r="BK544" i="14"/>
  <c r="BK644" i="14"/>
  <c r="BK642" i="14"/>
  <c r="BK1575" i="14"/>
  <c r="BK1620" i="14"/>
  <c r="BK183" i="14"/>
  <c r="BK125" i="14"/>
  <c r="BK111" i="14"/>
  <c r="BK260" i="14"/>
  <c r="BK91" i="14"/>
  <c r="BK42" i="14"/>
  <c r="BK184" i="14"/>
  <c r="BK1867" i="14"/>
  <c r="BK70" i="14"/>
  <c r="BK249" i="14"/>
  <c r="BK467" i="14"/>
  <c r="BK468" i="14"/>
  <c r="BK469" i="14"/>
  <c r="BK2178" i="14"/>
  <c r="BK2179" i="14"/>
  <c r="BJ2179" i="14" s="1"/>
  <c r="BK1797" i="14"/>
  <c r="BK71" i="14"/>
  <c r="BK115" i="14"/>
  <c r="BK211" i="14"/>
  <c r="BK1828" i="14"/>
  <c r="BK610" i="14"/>
  <c r="BK1541" i="14"/>
  <c r="BK1668" i="14"/>
  <c r="BK1586" i="14"/>
  <c r="BK581" i="14"/>
  <c r="BK263" i="14"/>
  <c r="BK1770" i="14"/>
  <c r="BK113" i="14"/>
  <c r="BK217" i="14"/>
  <c r="BK87" i="14"/>
  <c r="BK1660" i="14"/>
  <c r="BK601" i="14"/>
  <c r="BK560" i="14"/>
  <c r="BK1743" i="14"/>
  <c r="BK655" i="14"/>
  <c r="BK1756" i="14"/>
  <c r="BK1899" i="14"/>
  <c r="BK1824" i="14"/>
  <c r="BK175" i="14"/>
  <c r="BJ175" i="14" s="1"/>
  <c r="BK198" i="14"/>
  <c r="BK697" i="14"/>
  <c r="BK1587" i="14"/>
  <c r="BK611" i="14"/>
  <c r="BK703" i="14"/>
  <c r="BK199" i="14"/>
  <c r="BK1829" i="14"/>
  <c r="BK43" i="14"/>
  <c r="BK250" i="14"/>
  <c r="BK1882" i="14"/>
  <c r="BK1594" i="14"/>
  <c r="BK1645" i="14"/>
  <c r="BJ1645" i="14" s="1"/>
  <c r="BK1680" i="14"/>
  <c r="BK1736" i="14"/>
  <c r="BK1695" i="14"/>
  <c r="BK752" i="14"/>
  <c r="BK753" i="14"/>
  <c r="BK754" i="14"/>
  <c r="BK755" i="14"/>
  <c r="BK756" i="14"/>
  <c r="BK757" i="14"/>
  <c r="BK758" i="14"/>
  <c r="BK759" i="14"/>
  <c r="BK760" i="14"/>
  <c r="BK1599" i="14"/>
  <c r="BK675" i="14"/>
  <c r="BK656" i="14"/>
  <c r="BK657" i="14"/>
  <c r="BK1684" i="14"/>
  <c r="BK301" i="14"/>
  <c r="BK1379" i="14"/>
  <c r="BK1380" i="14"/>
  <c r="BK519" i="14"/>
  <c r="BK1388" i="14"/>
  <c r="BK94" i="14"/>
  <c r="BK1757" i="14"/>
  <c r="BK286" i="14"/>
  <c r="BK1912" i="14"/>
  <c r="BK1900" i="14"/>
  <c r="BK627" i="14"/>
  <c r="BK689" i="14"/>
  <c r="BK1727" i="14"/>
  <c r="BK1562" i="14"/>
  <c r="BK1485" i="14"/>
  <c r="BK1653" i="14"/>
  <c r="BK596" i="14"/>
  <c r="BK1685" i="14"/>
  <c r="BK1716" i="14"/>
  <c r="BK1662" i="14"/>
  <c r="BK289" i="14"/>
  <c r="BK225" i="14"/>
  <c r="BK151" i="14"/>
  <c r="BJ151" i="14" s="1"/>
  <c r="BK1769" i="14"/>
  <c r="BK92" i="14"/>
  <c r="BK2156" i="14"/>
  <c r="BK2157" i="14"/>
  <c r="BK1401" i="14"/>
  <c r="BK2143" i="14"/>
  <c r="BK2144" i="14"/>
  <c r="BK1881" i="14"/>
  <c r="BK129" i="14"/>
  <c r="BK44" i="14"/>
  <c r="BK133" i="14"/>
  <c r="BK287" i="14"/>
  <c r="BK1581" i="14"/>
  <c r="BK537" i="14"/>
  <c r="BJ537" i="14" s="1"/>
  <c r="BK622" i="14"/>
  <c r="BK658" i="14"/>
  <c r="BK1627" i="14"/>
  <c r="BK1402" i="14"/>
  <c r="BK2158" i="14"/>
  <c r="BK2159" i="14"/>
  <c r="BK2160" i="14"/>
  <c r="BK1403" i="14"/>
  <c r="BK2161" i="14"/>
  <c r="BK347" i="14"/>
  <c r="BK348" i="14"/>
  <c r="BK349" i="14"/>
  <c r="BK350" i="14"/>
  <c r="BK102" i="14"/>
  <c r="BK251" i="14"/>
  <c r="BK1774" i="14"/>
  <c r="BK122" i="14"/>
  <c r="BK74" i="14"/>
  <c r="BJ74" i="14" s="1"/>
  <c r="BK1630" i="14"/>
  <c r="BK695" i="14"/>
  <c r="BK1605" i="14"/>
  <c r="BK1568" i="14"/>
  <c r="BK674" i="14"/>
  <c r="BK1314" i="14"/>
  <c r="BK351" i="14"/>
  <c r="BK352" i="14"/>
  <c r="BK353" i="14"/>
  <c r="BK1315" i="14"/>
  <c r="BK1473" i="14"/>
  <c r="BK1623" i="14"/>
  <c r="BK659" i="14"/>
  <c r="BK1643" i="14"/>
  <c r="BJ1643" i="14" s="1"/>
  <c r="BK1638" i="14"/>
  <c r="BK1764" i="14"/>
  <c r="BK1938" i="14"/>
  <c r="BK174" i="14"/>
  <c r="BK1901" i="14"/>
  <c r="BK193" i="14"/>
  <c r="BJ193" i="14" s="1"/>
  <c r="BK1633" i="14"/>
  <c r="BK602" i="14"/>
  <c r="BK660" i="14"/>
  <c r="BK1745" i="14"/>
  <c r="BJ1745" i="14" s="1"/>
  <c r="BK1569" i="14"/>
  <c r="BK310" i="14"/>
  <c r="BK311" i="14"/>
  <c r="BK291" i="14"/>
  <c r="BK292" i="14"/>
  <c r="BK293" i="14"/>
  <c r="BK294" i="14"/>
  <c r="BK295" i="14"/>
  <c r="BK296" i="14"/>
  <c r="BK2145" i="14"/>
  <c r="BK2146" i="14"/>
  <c r="BK1876" i="14"/>
  <c r="BK181" i="14"/>
  <c r="BK208" i="14"/>
  <c r="BJ208" i="14" s="1"/>
  <c r="BK1880" i="14"/>
  <c r="BK105" i="14"/>
  <c r="BK2147" i="14"/>
  <c r="BK2148" i="14"/>
  <c r="BK2149" i="14"/>
  <c r="BK2150" i="14"/>
  <c r="BK2151" i="14"/>
  <c r="BK1500" i="14"/>
  <c r="BK1648" i="14"/>
  <c r="BJ1648" i="14" s="1"/>
  <c r="BK680" i="14"/>
  <c r="BK729" i="14"/>
  <c r="BK1271" i="14"/>
  <c r="BK304" i="14"/>
  <c r="BK305" i="14"/>
  <c r="BK306" i="14"/>
  <c r="BK307" i="14"/>
  <c r="BK69" i="14"/>
  <c r="BK1786" i="14"/>
  <c r="BK106" i="14"/>
  <c r="BK63" i="14"/>
  <c r="BK210" i="14"/>
  <c r="BK1738" i="14"/>
  <c r="BK1504" i="14"/>
  <c r="BK624" i="14"/>
  <c r="BK1671" i="14"/>
  <c r="BK1570" i="14"/>
  <c r="BK77" i="14"/>
  <c r="BK204" i="14"/>
  <c r="BK1773" i="14"/>
  <c r="BK99" i="14"/>
  <c r="BK109" i="14"/>
  <c r="BK308" i="14"/>
  <c r="BK1419" i="14"/>
  <c r="BK362" i="14"/>
  <c r="BK1306" i="14"/>
  <c r="BK1307" i="14"/>
  <c r="BK1597" i="14"/>
  <c r="BK1576" i="14"/>
  <c r="BK1598" i="14"/>
  <c r="BK1663" i="14"/>
  <c r="BJ1663" i="14" s="1"/>
  <c r="BK551" i="14"/>
  <c r="BK1877" i="14"/>
  <c r="BK145" i="14"/>
  <c r="BK245" i="14"/>
  <c r="BK1883" i="14"/>
  <c r="BK1812" i="14"/>
  <c r="BK661" i="14"/>
  <c r="BK629" i="14"/>
  <c r="BK1615" i="14"/>
  <c r="BK1496" i="14"/>
  <c r="BK1672" i="14"/>
  <c r="BK167" i="14"/>
  <c r="BK126" i="14"/>
  <c r="BK81" i="14"/>
  <c r="BK221" i="14"/>
  <c r="BK1310" i="14"/>
  <c r="BK338" i="14"/>
  <c r="BK1320" i="14"/>
  <c r="BK1321" i="14"/>
  <c r="BK1322" i="14"/>
  <c r="BK662" i="14"/>
  <c r="BK1739" i="14"/>
  <c r="BK707" i="14"/>
  <c r="BK663" i="14"/>
  <c r="BK676" i="14"/>
  <c r="BK761" i="14"/>
  <c r="BK762" i="14"/>
  <c r="BK965" i="14"/>
  <c r="BK763" i="14"/>
  <c r="BK764" i="14"/>
  <c r="BK977" i="14"/>
  <c r="BK978" i="14"/>
  <c r="BK979" i="14"/>
  <c r="BK980" i="14"/>
  <c r="BK981" i="14"/>
  <c r="BK1772" i="14"/>
  <c r="BK1789" i="14"/>
  <c r="BK45" i="14"/>
  <c r="BK185" i="14"/>
  <c r="BK261" i="14"/>
  <c r="BK605" i="14"/>
  <c r="BK594" i="14"/>
  <c r="BK716" i="14"/>
  <c r="BK1506" i="14"/>
  <c r="BK1607" i="14"/>
  <c r="BK982" i="14"/>
  <c r="BK983" i="14"/>
  <c r="BK984" i="14"/>
  <c r="BK985" i="14"/>
  <c r="BK986" i="14"/>
  <c r="BK168" i="14"/>
  <c r="BK169" i="14"/>
  <c r="BJ169" i="14" s="1"/>
  <c r="BK1830" i="14"/>
  <c r="BK1847" i="14"/>
  <c r="BK82" i="14"/>
  <c r="BK987" i="14"/>
  <c r="BK988" i="14"/>
  <c r="BK989" i="14"/>
  <c r="BK990" i="14"/>
  <c r="BK991" i="14"/>
  <c r="BK187" i="14"/>
  <c r="BK130" i="14"/>
  <c r="BK62" i="14"/>
  <c r="BK218" i="14"/>
  <c r="BK1825" i="14"/>
  <c r="BK992" i="14"/>
  <c r="BK993" i="14"/>
  <c r="BK994" i="14"/>
  <c r="BK995" i="14"/>
  <c r="BK996" i="14"/>
  <c r="BK997" i="14"/>
  <c r="BK998" i="14"/>
  <c r="BK999" i="14"/>
  <c r="BK1000" i="14"/>
  <c r="BK1001" i="14"/>
  <c r="BK626" i="14"/>
  <c r="BK617" i="14"/>
  <c r="BK1518" i="14"/>
  <c r="BK603" i="14"/>
  <c r="BK693" i="14"/>
  <c r="BJ693" i="14" s="1"/>
  <c r="BK1826" i="14"/>
  <c r="BK201" i="14"/>
  <c r="BK1787" i="14"/>
  <c r="BK1788" i="14"/>
  <c r="BK266" i="14"/>
  <c r="BK1002" i="14"/>
  <c r="BK1003" i="14"/>
  <c r="BK1004" i="14"/>
  <c r="BK1005" i="14"/>
  <c r="BK1006" i="14"/>
  <c r="BK35" i="14"/>
  <c r="BK46" i="14"/>
  <c r="BK1802" i="14"/>
  <c r="BK1805" i="14"/>
  <c r="BK1878" i="14"/>
  <c r="BK669" i="14"/>
  <c r="BJ669" i="14" s="1"/>
  <c r="BK641" i="14"/>
  <c r="BK1728" i="14"/>
  <c r="BK1681" i="14"/>
  <c r="BK1604" i="14"/>
  <c r="BK1007" i="14"/>
  <c r="BK1008" i="14"/>
  <c r="BK1227" i="14"/>
  <c r="BK1228" i="14"/>
  <c r="BK1229" i="14"/>
  <c r="BK49" i="14"/>
  <c r="BK1577" i="14"/>
  <c r="BK1729" i="14"/>
  <c r="BK664" i="14"/>
  <c r="BK1670" i="14"/>
  <c r="BK1230" i="14"/>
  <c r="BK1231" i="14"/>
  <c r="BK1393" i="14"/>
  <c r="BK1394" i="14"/>
  <c r="BK1395" i="14"/>
  <c r="BK1659" i="14"/>
  <c r="BK730" i="14"/>
  <c r="BK1626" i="14"/>
  <c r="BK632" i="14"/>
  <c r="BK1481" i="14"/>
  <c r="BK696" i="14"/>
  <c r="BK1735" i="14"/>
  <c r="BK708" i="14"/>
  <c r="BK1497" i="14"/>
  <c r="BK731" i="14"/>
  <c r="BK765" i="14"/>
  <c r="BK766" i="14"/>
  <c r="BK767" i="14"/>
  <c r="BK768" i="14"/>
  <c r="BK1396" i="14"/>
  <c r="BK1397" i="14"/>
  <c r="BK1287" i="14"/>
  <c r="BK1288" i="14"/>
  <c r="BK1289" i="14"/>
  <c r="BK966" i="14"/>
  <c r="BK2038" i="14"/>
  <c r="BK14" i="14"/>
  <c r="BK970" i="14"/>
  <c r="BK2035" i="14"/>
  <c r="BK1290" i="14"/>
  <c r="BK1291" i="14"/>
  <c r="BK1292" i="14"/>
  <c r="BK1293" i="14"/>
  <c r="BK1294" i="14"/>
  <c r="BK1711" i="14"/>
  <c r="BK677" i="14"/>
  <c r="BJ677" i="14" s="1"/>
  <c r="BK587" i="14"/>
  <c r="BK543" i="14"/>
  <c r="BK704" i="14"/>
  <c r="BK1295" i="14"/>
  <c r="BK1296" i="14"/>
  <c r="BK1023" i="14"/>
  <c r="BK1024" i="14"/>
  <c r="BK1025" i="14"/>
  <c r="BK1026" i="14"/>
  <c r="BK1027" i="14"/>
  <c r="BK1028" i="14"/>
  <c r="BK1029" i="14"/>
  <c r="BK1030" i="14"/>
  <c r="BK1624" i="14"/>
  <c r="BK1731" i="14"/>
  <c r="BK598" i="14"/>
  <c r="BK633" i="14"/>
  <c r="BK681" i="14"/>
  <c r="BK357" i="14"/>
  <c r="BK521" i="14"/>
  <c r="BK1415" i="14"/>
  <c r="BK1323" i="14"/>
  <c r="BK1324" i="14"/>
  <c r="BK684" i="14"/>
  <c r="BK1629" i="14"/>
  <c r="BK1713" i="14"/>
  <c r="BK1501" i="14"/>
  <c r="BK1399" i="14"/>
  <c r="BK1133" i="14"/>
  <c r="BK1009" i="14"/>
  <c r="BK1010" i="14"/>
  <c r="BK1308" i="14"/>
  <c r="BK2188" i="14"/>
  <c r="BK506" i="14"/>
  <c r="BK2189" i="14"/>
  <c r="BK507" i="14"/>
  <c r="BK508" i="14"/>
  <c r="BK1582" i="14"/>
  <c r="BJ1582" i="14" s="1"/>
  <c r="BK1588" i="14"/>
  <c r="BK665" i="14"/>
  <c r="BK666" i="14"/>
  <c r="BK667" i="14"/>
  <c r="BK1325" i="14"/>
  <c r="BK1134" i="14"/>
  <c r="BK1406" i="14"/>
  <c r="BK1407" i="14"/>
  <c r="BJ1407" i="14" s="1"/>
  <c r="BK1416" i="14"/>
  <c r="BK1469" i="14"/>
  <c r="BK545" i="14"/>
  <c r="BK1608" i="14"/>
  <c r="BK1639" i="14"/>
  <c r="BK1578" i="14"/>
  <c r="BK1686" i="14"/>
  <c r="BK1717" i="14"/>
  <c r="BK1381" i="14"/>
  <c r="BK1382" i="14"/>
  <c r="BJ1382" i="14" s="1"/>
  <c r="BK316" i="14"/>
  <c r="BK1222" i="14"/>
  <c r="BK1386" i="14"/>
  <c r="BK2036" i="14"/>
  <c r="BK2006" i="14"/>
  <c r="BK2095" i="14"/>
  <c r="BK2096" i="14"/>
  <c r="BK2060" i="14"/>
  <c r="BK518" i="14"/>
  <c r="BK1135" i="14"/>
  <c r="BK1136" i="14"/>
  <c r="BK1297" i="14"/>
  <c r="BK1298" i="14"/>
  <c r="BK354" i="14"/>
  <c r="BK1031" i="14"/>
  <c r="BK434" i="14"/>
  <c r="BK1011" i="14"/>
  <c r="BK435" i="14"/>
  <c r="BK344" i="14"/>
  <c r="BK326" i="14"/>
  <c r="BK1378" i="14"/>
  <c r="BK314" i="14"/>
  <c r="BK1958" i="14"/>
  <c r="BK13" i="14"/>
  <c r="BK6" i="14"/>
  <c r="BK1990" i="14"/>
  <c r="BK834" i="14"/>
  <c r="BK1137" i="14"/>
  <c r="BK1138" i="14"/>
  <c r="BK1012" i="14"/>
  <c r="BK1392" i="14"/>
  <c r="BJ1392" i="14" s="1"/>
  <c r="BK290" i="14"/>
  <c r="BK835" i="14"/>
  <c r="BK836" i="14"/>
  <c r="BK837" i="14"/>
  <c r="BK838" i="14"/>
  <c r="BK839" i="14"/>
  <c r="BK840" i="14"/>
  <c r="BK841" i="14"/>
  <c r="BK842" i="14"/>
  <c r="BK843" i="14"/>
  <c r="BK844" i="14"/>
  <c r="BK845" i="14"/>
  <c r="BK846" i="14"/>
  <c r="BK847" i="14"/>
  <c r="BK848" i="14"/>
  <c r="BK849" i="14"/>
  <c r="BK850" i="14"/>
  <c r="BK851" i="14"/>
  <c r="BK852" i="14"/>
  <c r="BK853" i="14"/>
  <c r="BK882" i="14"/>
  <c r="BK1272" i="14"/>
  <c r="BK1409" i="14"/>
  <c r="BK1237" i="14"/>
  <c r="BK1273" i="14"/>
  <c r="BK1356" i="14"/>
  <c r="BK1139" i="14"/>
  <c r="BK436" i="14"/>
  <c r="BK342" i="14"/>
  <c r="BK1316" i="14"/>
  <c r="BK1442" i="14"/>
  <c r="BK527" i="14"/>
  <c r="BK470" i="14"/>
  <c r="BK336" i="14"/>
  <c r="BK1309" i="14"/>
  <c r="BK1263" i="14"/>
  <c r="BK883" i="14"/>
  <c r="BK733" i="14"/>
  <c r="BK906" i="14"/>
  <c r="BK907" i="14"/>
  <c r="BK2019" i="14"/>
  <c r="BK328" i="14"/>
  <c r="BK1443" i="14"/>
  <c r="BK400" i="14"/>
  <c r="BK1140" i="14"/>
  <c r="BK1013" i="14"/>
  <c r="BK2020" i="14"/>
  <c r="BK2069" i="14"/>
  <c r="BK2070" i="14"/>
  <c r="BK2021" i="14"/>
  <c r="BK2071" i="14"/>
  <c r="BK1265" i="14"/>
  <c r="BK297" i="14"/>
  <c r="BK437" i="14"/>
  <c r="BK312" i="14"/>
  <c r="BK401" i="14"/>
  <c r="BK2153" i="14"/>
  <c r="BK343" i="14"/>
  <c r="BK471" i="14"/>
  <c r="BK1398" i="14"/>
  <c r="BK1232" i="14"/>
  <c r="BK1014" i="14"/>
  <c r="BK1357" i="14"/>
  <c r="BK1141" i="14"/>
  <c r="BK1319" i="14"/>
  <c r="BK1317" i="14"/>
  <c r="BK1142" i="14"/>
  <c r="BK358" i="14"/>
  <c r="BK1233" i="14"/>
  <c r="BK1326" i="14"/>
  <c r="BK1389" i="14"/>
  <c r="BK2072" i="14"/>
  <c r="BK2073" i="14"/>
  <c r="BK2074" i="14"/>
  <c r="BK2022" i="14"/>
  <c r="BK803" i="14"/>
  <c r="BK804" i="14"/>
  <c r="BK805" i="14"/>
  <c r="BK806" i="14"/>
  <c r="BK807" i="14"/>
  <c r="BK1305" i="14"/>
  <c r="BK1387" i="14"/>
  <c r="BK1238" i="14"/>
  <c r="BK1299" i="14"/>
  <c r="BK327" i="14"/>
  <c r="BK1143" i="14"/>
  <c r="BK1144" i="14"/>
  <c r="BK1145" i="14"/>
  <c r="BK1015" i="14"/>
  <c r="BK1444" i="14"/>
  <c r="BK1261" i="14"/>
  <c r="BK1445" i="14"/>
  <c r="BK1300" i="14"/>
  <c r="BK1311" i="14"/>
  <c r="BK2152" i="14"/>
  <c r="BK1274" i="14"/>
  <c r="BK2162" i="14"/>
  <c r="BK321" i="14"/>
  <c r="BK501" i="14"/>
  <c r="BK517" i="14"/>
  <c r="BK2163" i="14"/>
  <c r="BK1358" i="14"/>
  <c r="BK520" i="14"/>
  <c r="BK1446" i="14"/>
  <c r="BK522" i="14"/>
  <c r="BK808" i="14"/>
  <c r="BK809" i="14"/>
  <c r="BK829" i="14"/>
  <c r="BK1962" i="14"/>
  <c r="BK1146" i="14"/>
  <c r="BK472" i="14"/>
  <c r="BK502" i="14"/>
  <c r="BK503" i="14"/>
  <c r="BK473" i="14"/>
  <c r="BK474" i="14"/>
  <c r="BK324" i="14"/>
  <c r="BK1285" i="14"/>
  <c r="BK1254" i="14"/>
  <c r="BK1413" i="14"/>
  <c r="BK1963" i="14"/>
  <c r="BK1964" i="14"/>
  <c r="BK1965" i="14"/>
  <c r="BK1966" i="14"/>
  <c r="BK1967" i="14"/>
  <c r="BK1968" i="14"/>
  <c r="BK1969" i="14"/>
  <c r="BK1970" i="14"/>
  <c r="BK1971" i="14"/>
  <c r="BK1972" i="14"/>
  <c r="BK1973" i="14"/>
  <c r="BK1974" i="14"/>
  <c r="BK1975" i="14"/>
  <c r="BK1976" i="14"/>
  <c r="BK1977" i="14"/>
  <c r="BK1414" i="14"/>
  <c r="BK1147" i="14"/>
  <c r="BK331" i="14"/>
  <c r="BK1016" i="14"/>
  <c r="BK1223" i="14"/>
  <c r="BK2133" i="14"/>
  <c r="BK1327" i="14"/>
  <c r="BK355" i="14"/>
  <c r="BK1148" i="14"/>
  <c r="BK1417" i="14"/>
  <c r="BK363" i="14"/>
  <c r="BK482" i="14"/>
  <c r="BK1037" i="14"/>
  <c r="BJ1037" i="14" s="1"/>
  <c r="BK1033" i="14"/>
  <c r="BK303" i="14"/>
  <c r="BK1978" i="14"/>
  <c r="BK2082" i="14"/>
  <c r="BK1979" i="14"/>
  <c r="BK1980" i="14"/>
  <c r="BK1981" i="14"/>
  <c r="BK322" i="14"/>
  <c r="BK475" i="14"/>
  <c r="BK1359" i="14"/>
  <c r="BK1370" i="14"/>
  <c r="BK317" i="14"/>
  <c r="BK402" i="14"/>
  <c r="BK403" i="14"/>
  <c r="BK345" i="14"/>
  <c r="BK1390" i="14"/>
  <c r="BK1366" i="14"/>
  <c r="BK1982" i="14"/>
  <c r="BK1983" i="14"/>
  <c r="BK1984" i="14"/>
  <c r="BK1985" i="14"/>
  <c r="BK1986" i="14"/>
  <c r="BK1301" i="14"/>
  <c r="BK1149" i="14"/>
  <c r="BK1360" i="14"/>
  <c r="BK1017" i="14"/>
  <c r="BK438" i="14"/>
  <c r="BK439" i="14"/>
  <c r="BK1456" i="14"/>
  <c r="BK1255" i="14"/>
  <c r="BK1150" i="14"/>
  <c r="BK1447" i="14"/>
  <c r="BK1448" i="14"/>
  <c r="BK1234" i="14"/>
  <c r="BK476" i="14"/>
  <c r="BK2142" i="14"/>
  <c r="BJ2142" i="14" s="1"/>
  <c r="BK2134" i="14"/>
  <c r="BK333" i="14"/>
  <c r="BK509" i="14"/>
  <c r="BK523" i="14"/>
  <c r="BK1449" i="14"/>
  <c r="BK1361" i="14"/>
  <c r="BK1400" i="14"/>
  <c r="BK1018" i="14"/>
  <c r="BK1362" i="14"/>
  <c r="BK1363" i="14"/>
  <c r="BK404" i="14"/>
  <c r="BK361" i="14"/>
  <c r="BK1151" i="14"/>
  <c r="BK1450" i="14"/>
  <c r="BK1152" i="14"/>
  <c r="BK1019" i="14"/>
  <c r="BK1020" i="14"/>
  <c r="BK477" i="14"/>
  <c r="BK2135" i="14"/>
  <c r="BK2136" i="14"/>
  <c r="BK1451" i="14"/>
  <c r="BK1153" i="14"/>
  <c r="BK1021" i="14"/>
  <c r="BK1312" i="14"/>
  <c r="BK298" i="14"/>
  <c r="BK440" i="14"/>
  <c r="BK825" i="14"/>
  <c r="BK1946" i="14"/>
  <c r="BK822" i="14"/>
  <c r="BK1955" i="14"/>
  <c r="BK734" i="14"/>
  <c r="BK735" i="14"/>
  <c r="BK918" i="14"/>
  <c r="BK2037" i="14"/>
  <c r="BK919" i="14"/>
  <c r="BK920" i="14"/>
  <c r="BK441" i="14"/>
  <c r="BK346" i="14"/>
  <c r="BK405" i="14"/>
  <c r="BK406" i="14"/>
  <c r="BK1418" i="14"/>
  <c r="BJ1418" i="14" s="1"/>
  <c r="BK921" i="14"/>
  <c r="BK922" i="14"/>
  <c r="BK923" i="14"/>
  <c r="BK924" i="14"/>
  <c r="BK925" i="14"/>
  <c r="BK926" i="14"/>
  <c r="BK927" i="14"/>
  <c r="BK928" i="14"/>
  <c r="BK940" i="14"/>
  <c r="BK929" i="14"/>
  <c r="BK2137" i="14"/>
  <c r="BK1302" i="14"/>
  <c r="BK1034" i="14"/>
  <c r="BK490" i="14"/>
  <c r="BK332" i="14"/>
  <c r="BK930" i="14"/>
  <c r="BK1995" i="14"/>
  <c r="BK1960" i="14"/>
  <c r="BK1961" i="14"/>
  <c r="BK2089" i="14"/>
  <c r="BK1224" i="14"/>
  <c r="BK1225" i="14"/>
  <c r="BK1256" i="14"/>
  <c r="BK2204" i="14"/>
  <c r="BK2205" i="14"/>
  <c r="BJ2205" i="14" s="1"/>
  <c r="BK407" i="14"/>
  <c r="BK1411" i="14"/>
  <c r="BK1154" i="14"/>
  <c r="BK1303" i="14"/>
  <c r="BK1304" i="14"/>
  <c r="BK313" i="14"/>
  <c r="BJ313" i="14" s="1"/>
  <c r="BK478" i="14"/>
  <c r="BK535" i="14"/>
  <c r="BK372" i="14"/>
  <c r="BK1452" i="14"/>
  <c r="BK511" i="14"/>
  <c r="BK1022" i="14"/>
  <c r="BK299" i="14"/>
  <c r="BK442" i="14"/>
  <c r="BK531" i="14"/>
  <c r="BK1226" i="14"/>
  <c r="BK2138" i="14"/>
  <c r="BK524" i="14"/>
  <c r="BK1313" i="14"/>
  <c r="BK1391" i="14"/>
  <c r="BK309" i="14"/>
  <c r="BK1262" i="14"/>
  <c r="BK1040" i="14"/>
  <c r="BK1032" i="14"/>
  <c r="BK356" i="14"/>
  <c r="BK488" i="14"/>
  <c r="BJ488" i="14" s="1"/>
  <c r="BK1374" i="14"/>
  <c r="BK1286" i="14"/>
  <c r="BK931" i="14"/>
  <c r="BK932" i="14"/>
  <c r="BK875" i="14"/>
  <c r="BK1996" i="14"/>
  <c r="BK933" i="14"/>
  <c r="BK1997" i="14"/>
  <c r="BK2041" i="14"/>
  <c r="BK2042" i="14"/>
  <c r="BK2043" i="14"/>
  <c r="BK2044" i="14"/>
  <c r="BK868" i="14"/>
  <c r="BK3" i="14"/>
  <c r="BK2045" i="14"/>
  <c r="BK2046" i="14"/>
  <c r="BK2047" i="14"/>
  <c r="BK902" i="14"/>
  <c r="BK2015" i="14"/>
  <c r="BK2016" i="14"/>
  <c r="BK903" i="14"/>
  <c r="BK904" i="14"/>
  <c r="BK2061" i="14"/>
  <c r="BK2062" i="14"/>
  <c r="BK2033" i="14"/>
  <c r="BK961" i="14"/>
  <c r="BK2063" i="14"/>
  <c r="BK2064" i="14"/>
  <c r="BK962" i="14"/>
  <c r="BK2090" i="14"/>
  <c r="BK867" i="14"/>
  <c r="BK783" i="14"/>
  <c r="BK784" i="14"/>
  <c r="BK785" i="14"/>
  <c r="BK786" i="14"/>
  <c r="BK2093" i="14"/>
  <c r="BK2094" i="14"/>
  <c r="BK949" i="14"/>
  <c r="BK787" i="14"/>
  <c r="BK788" i="14"/>
  <c r="BK956" i="14"/>
  <c r="BK823" i="14"/>
  <c r="BK2039" i="14"/>
  <c r="BK886" i="14"/>
  <c r="BK801" i="14"/>
  <c r="BK887" i="14"/>
  <c r="BK888" i="14"/>
  <c r="BK889" i="14"/>
  <c r="BK890" i="14"/>
  <c r="BK789" i="14"/>
  <c r="BK891" i="14"/>
  <c r="BK957" i="14"/>
  <c r="BK18" i="14"/>
  <c r="BK747" i="14"/>
  <c r="BK892" i="14"/>
  <c r="BK893" i="14"/>
  <c r="BK2054" i="14"/>
  <c r="BK19" i="14"/>
  <c r="BK20" i="14"/>
  <c r="BK21" i="14"/>
  <c r="BK946" i="14"/>
  <c r="BK894" i="14"/>
  <c r="BK895" i="14"/>
  <c r="BK2075" i="14"/>
  <c r="BK2076" i="14"/>
  <c r="BK896" i="14"/>
  <c r="BK897" i="14"/>
  <c r="BK798" i="14"/>
  <c r="BK2077" i="14"/>
  <c r="BK2008" i="14"/>
  <c r="BK2028" i="14"/>
  <c r="BK2029" i="14"/>
  <c r="BK879" i="14"/>
  <c r="BK880" i="14"/>
  <c r="BK2030" i="14"/>
  <c r="BK2031" i="14"/>
  <c r="BK975" i="14"/>
  <c r="BK1950" i="14"/>
  <c r="BK1951" i="14"/>
  <c r="BK1952" i="14"/>
  <c r="BK1953" i="14"/>
  <c r="BK2057" i="14"/>
  <c r="BK2058" i="14"/>
  <c r="BK827" i="14"/>
  <c r="BK736" i="14"/>
  <c r="BK737" i="14"/>
  <c r="BK738" i="14"/>
  <c r="BK739" i="14"/>
  <c r="BK740" i="14"/>
  <c r="BK741" i="14"/>
  <c r="BK742" i="14"/>
  <c r="BK743" i="14"/>
  <c r="BK2013" i="14"/>
  <c r="BK1991" i="14"/>
  <c r="BK795" i="14"/>
  <c r="BK2099" i="14"/>
  <c r="BK2100" i="14"/>
  <c r="BK796" i="14"/>
  <c r="BK2078" i="14"/>
  <c r="BK2067" i="14"/>
  <c r="BK2068" i="14"/>
  <c r="BJ2068" i="14" s="1"/>
  <c r="BK2011" i="14"/>
  <c r="BK16" i="14"/>
  <c r="BK22" i="14"/>
  <c r="BK874" i="14"/>
  <c r="BK2098" i="14"/>
  <c r="BK2048" i="14"/>
  <c r="BK2049" i="14"/>
  <c r="BK972" i="14"/>
  <c r="BK821" i="14"/>
  <c r="BK2097" i="14"/>
  <c r="BK744" i="14"/>
  <c r="BK23" i="14"/>
  <c r="BK2040" i="14"/>
  <c r="BK748" i="14"/>
  <c r="BK934" i="14"/>
  <c r="BK2023" i="14"/>
  <c r="BK793" i="14"/>
  <c r="BK967" i="14"/>
  <c r="BK790" i="14"/>
  <c r="BK2017" i="14"/>
  <c r="BK955" i="14"/>
  <c r="BK4" i="14"/>
  <c r="BK869" i="14"/>
  <c r="BK830" i="14"/>
  <c r="BK2083" i="14"/>
  <c r="BK2050" i="14"/>
  <c r="BK1957" i="14"/>
  <c r="BK959" i="14"/>
  <c r="BK769" i="14"/>
  <c r="BK854" i="14"/>
  <c r="BK864" i="14"/>
  <c r="BK799" i="14"/>
  <c r="BK791" i="14"/>
  <c r="BK24" i="14"/>
  <c r="BK963" i="14"/>
  <c r="BK873" i="14"/>
  <c r="BK1987" i="14"/>
  <c r="BK770" i="14"/>
  <c r="BK2024" i="14"/>
  <c r="BK884" i="14"/>
  <c r="BK2" i="14"/>
  <c r="BJ2" i="14" s="1"/>
  <c r="BK915" i="14"/>
  <c r="BK945" i="14"/>
  <c r="BK2009" i="14"/>
  <c r="BK942" i="14"/>
  <c r="BK2025" i="14"/>
  <c r="BK855" i="14"/>
  <c r="BK2003" i="14"/>
  <c r="BK1998" i="14"/>
  <c r="BK797" i="14"/>
  <c r="BK885" i="14"/>
  <c r="BK817" i="14"/>
  <c r="BK2014" i="14"/>
  <c r="BK771" i="14"/>
  <c r="BK810" i="14"/>
  <c r="BK833" i="14"/>
  <c r="BK2055" i="14"/>
  <c r="BK856" i="14"/>
  <c r="BK1994" i="14"/>
  <c r="BK976" i="14"/>
  <c r="BK824" i="14"/>
  <c r="BK971" i="14"/>
  <c r="BK831" i="14"/>
  <c r="BK2065" i="14"/>
  <c r="BK2056" i="14"/>
  <c r="BK772" i="14"/>
  <c r="BK773" i="14"/>
  <c r="BK865" i="14"/>
  <c r="BK2026" i="14"/>
  <c r="BK811" i="14"/>
  <c r="BK857" i="14"/>
  <c r="BK818" i="14"/>
  <c r="BK774" i="14"/>
  <c r="BK775" i="14"/>
  <c r="BK776" i="14"/>
  <c r="BK935" i="14"/>
  <c r="BK2088" i="14"/>
  <c r="BK2004" i="14"/>
  <c r="BK2007" i="14"/>
  <c r="BK2059" i="14"/>
  <c r="BK777" i="14"/>
  <c r="BK968" i="14"/>
  <c r="BK11" i="14"/>
  <c r="BK916" i="14"/>
  <c r="BK1992" i="14"/>
  <c r="BK948" i="14"/>
  <c r="BK812" i="14"/>
  <c r="BK832" i="14"/>
  <c r="BJ832" i="14" s="1"/>
  <c r="BK898" i="14"/>
  <c r="BK941" i="14"/>
  <c r="BK872" i="14"/>
  <c r="BK778" i="14"/>
  <c r="BK2081" i="14"/>
  <c r="BK1988" i="14"/>
  <c r="BK1999" i="14"/>
  <c r="BK969" i="14"/>
  <c r="BK1947" i="14"/>
  <c r="BK802" i="14"/>
  <c r="BK813" i="14"/>
  <c r="BK936" i="14"/>
  <c r="BK25" i="14"/>
  <c r="BK26" i="14"/>
  <c r="BK1959" i="14"/>
  <c r="BK2010" i="14"/>
  <c r="BK950" i="14"/>
  <c r="BK779" i="14"/>
  <c r="BK951" i="14"/>
  <c r="BK794" i="14"/>
  <c r="BK878" i="14"/>
  <c r="BK2066" i="14"/>
  <c r="BK866" i="14"/>
  <c r="BK816" i="14"/>
  <c r="BK2053" i="14"/>
  <c r="BK876" i="14"/>
  <c r="BK2051" i="14"/>
  <c r="BK2034" i="14"/>
  <c r="BK974" i="14"/>
  <c r="BK858" i="14"/>
  <c r="BK870" i="14"/>
  <c r="BK937" i="14"/>
  <c r="BK938" i="14"/>
  <c r="BK859" i="14"/>
  <c r="BK2012" i="14"/>
  <c r="BK2018" i="14"/>
  <c r="BK877" i="14"/>
  <c r="BJ877" i="14" s="1"/>
  <c r="BK860" i="14"/>
  <c r="BK2087" i="14"/>
  <c r="BK947" i="14"/>
  <c r="BK939" i="14"/>
  <c r="BJ939" i="14" s="1"/>
  <c r="BK943" i="14"/>
  <c r="BK871" i="14"/>
  <c r="BK1956" i="14"/>
  <c r="BK1989" i="14"/>
  <c r="BK15" i="14"/>
  <c r="BK745" i="14"/>
  <c r="BK881" i="14"/>
  <c r="BK899" i="14"/>
  <c r="BK2032" i="14"/>
  <c r="BK901" i="14"/>
  <c r="BK1993" i="14"/>
  <c r="BK2027" i="14"/>
  <c r="BK917" i="14"/>
  <c r="BK12" i="14"/>
  <c r="BK5" i="14"/>
  <c r="BK1948" i="14"/>
  <c r="BK27" i="14"/>
  <c r="BK792" i="14"/>
  <c r="BK826" i="14"/>
  <c r="BK905" i="14"/>
  <c r="BK2000" i="14"/>
  <c r="BK944" i="14"/>
  <c r="BK861" i="14"/>
  <c r="BK828" i="14"/>
  <c r="BK814" i="14"/>
  <c r="BK815" i="14"/>
  <c r="BK2005" i="14"/>
  <c r="BK960" i="14"/>
  <c r="BJ960" i="14" s="1"/>
  <c r="BK2092" i="14"/>
  <c r="BK2085" i="14"/>
  <c r="BK732" i="14"/>
  <c r="BK2079" i="14"/>
  <c r="BK800" i="14"/>
  <c r="BK2086" i="14"/>
  <c r="BK2052" i="14"/>
  <c r="BK862" i="14"/>
  <c r="BK780" i="14"/>
  <c r="BK2002" i="14"/>
  <c r="BK1949" i="14"/>
  <c r="BK746" i="14"/>
  <c r="BJ746" i="14" s="1"/>
  <c r="BK973" i="14"/>
  <c r="BK819" i="14"/>
  <c r="BK958" i="14"/>
  <c r="BK2091" i="14"/>
  <c r="BK964" i="14"/>
  <c r="BK2080" i="14"/>
  <c r="BK863" i="14"/>
  <c r="BK900" i="14"/>
  <c r="BJ314" i="14" l="1"/>
  <c r="BJ2037" i="14"/>
  <c r="BJ333" i="14"/>
  <c r="BJ1770" i="14"/>
  <c r="BJ1906" i="14"/>
  <c r="BJ201" i="14"/>
  <c r="BJ1097" i="14"/>
  <c r="BJ619" i="14"/>
  <c r="BJ65" i="14"/>
  <c r="BJ130" i="14"/>
  <c r="BJ1812" i="14"/>
  <c r="BJ403" i="14"/>
  <c r="BJ1752" i="14"/>
  <c r="BJ949" i="14"/>
  <c r="BJ395" i="14"/>
  <c r="BJ1947" i="14"/>
  <c r="BJ657" i="14"/>
  <c r="BJ1746" i="14"/>
  <c r="BJ1040" i="14"/>
  <c r="BJ531" i="14"/>
  <c r="BJ907" i="14"/>
  <c r="BJ527" i="14"/>
  <c r="BJ1711" i="14"/>
  <c r="BJ338" i="14"/>
  <c r="BJ551" i="14"/>
  <c r="BJ1821" i="14"/>
  <c r="BJ1887" i="14"/>
  <c r="BJ173" i="14"/>
  <c r="BJ722" i="14"/>
  <c r="BJ1193" i="14"/>
  <c r="BJ1168" i="14"/>
  <c r="BJ894" i="14"/>
  <c r="BJ2166" i="14"/>
  <c r="BJ737" i="14"/>
  <c r="BJ363" i="14"/>
  <c r="BJ850" i="14"/>
  <c r="BJ1396" i="14"/>
  <c r="BJ1510" i="14"/>
  <c r="BJ1179" i="14"/>
  <c r="BJ1859" i="14"/>
  <c r="BJ1475" i="14"/>
  <c r="BJ1381" i="14"/>
  <c r="BJ1025" i="14"/>
  <c r="BJ903" i="14"/>
  <c r="BJ918" i="14"/>
  <c r="BJ502" i="14"/>
  <c r="BJ807" i="14"/>
  <c r="BJ2069" i="14"/>
  <c r="BJ849" i="14"/>
  <c r="BJ2096" i="14"/>
  <c r="BJ1024" i="14"/>
  <c r="BJ988" i="14"/>
  <c r="BJ979" i="14"/>
  <c r="BJ1594" i="14"/>
  <c r="BJ451" i="14"/>
  <c r="BJ579" i="14"/>
  <c r="BJ2183" i="14"/>
  <c r="BJ319" i="14"/>
  <c r="BJ701" i="14"/>
  <c r="BJ394" i="14"/>
  <c r="BJ574" i="14"/>
  <c r="BJ1751" i="14"/>
  <c r="BJ84" i="14"/>
  <c r="BJ1545" i="14"/>
  <c r="BJ2174" i="14"/>
  <c r="BJ1526" i="14"/>
  <c r="BJ1107" i="14"/>
  <c r="BJ1806" i="14"/>
  <c r="BJ1096" i="14"/>
  <c r="BJ1813" i="14"/>
  <c r="BJ1458" i="14"/>
  <c r="BJ1092" i="14"/>
  <c r="BJ1524" i="14"/>
  <c r="BJ1521" i="14"/>
  <c r="BJ1083" i="14"/>
  <c r="BJ1674" i="14"/>
  <c r="BJ1809" i="14"/>
  <c r="BJ1066" i="14"/>
  <c r="BJ1055" i="14"/>
  <c r="BJ1044" i="14"/>
  <c r="BJ1600" i="14"/>
  <c r="BJ1438" i="14"/>
  <c r="BJ1430" i="14"/>
  <c r="BJ953" i="14"/>
  <c r="BJ1924" i="14"/>
  <c r="BJ1913" i="14"/>
  <c r="BJ618" i="14"/>
  <c r="BJ503" i="14"/>
  <c r="BJ1320" i="14"/>
  <c r="BJ972" i="14"/>
  <c r="BJ875" i="14"/>
  <c r="BJ928" i="14"/>
  <c r="BJ1362" i="14"/>
  <c r="BJ402" i="14"/>
  <c r="BJ1963" i="14"/>
  <c r="BJ1274" i="14"/>
  <c r="BJ2072" i="14"/>
  <c r="BJ1031" i="14"/>
  <c r="BJ1010" i="14"/>
  <c r="BJ999" i="14"/>
  <c r="BJ985" i="14"/>
  <c r="BJ676" i="14"/>
  <c r="BJ1419" i="14"/>
  <c r="BJ294" i="14"/>
  <c r="BJ656" i="14"/>
  <c r="BJ465" i="14"/>
  <c r="BJ1364" i="14"/>
  <c r="BJ419" i="14"/>
  <c r="BJ1334" i="14"/>
  <c r="BJ612" i="14"/>
  <c r="BJ1721" i="14"/>
  <c r="BJ1691" i="14"/>
  <c r="BJ380" i="14"/>
  <c r="BJ30" i="14"/>
  <c r="BJ514" i="14"/>
  <c r="BJ1281" i="14"/>
  <c r="BJ135" i="14"/>
  <c r="BJ1844" i="14"/>
  <c r="BJ157" i="14"/>
  <c r="BJ1214" i="14"/>
  <c r="BJ1208" i="14"/>
  <c r="BJ1189" i="14"/>
  <c r="BJ1470" i="14"/>
  <c r="BJ1156" i="14"/>
  <c r="BJ2111" i="14"/>
  <c r="BJ275" i="14"/>
  <c r="BJ188" i="14"/>
  <c r="BJ745" i="14"/>
  <c r="BJ1959" i="14"/>
  <c r="BJ2007" i="14"/>
  <c r="BJ855" i="14"/>
  <c r="BJ2049" i="14"/>
  <c r="BJ2031" i="14"/>
  <c r="BJ932" i="14"/>
  <c r="BJ332" i="14"/>
  <c r="BJ439" i="14"/>
  <c r="BJ2082" i="14"/>
  <c r="BJ2020" i="14"/>
  <c r="BJ1481" i="14"/>
  <c r="BJ261" i="14"/>
  <c r="BJ629" i="14"/>
  <c r="BJ289" i="14"/>
  <c r="BJ1727" i="14"/>
  <c r="BJ1881" i="14"/>
  <c r="BJ560" i="14"/>
  <c r="BJ581" i="14"/>
  <c r="BJ71" i="14"/>
  <c r="BJ1941" i="14"/>
  <c r="BJ589" i="14"/>
  <c r="BJ420" i="14"/>
  <c r="BJ179" i="14"/>
  <c r="BJ1865" i="14"/>
  <c r="BJ577" i="14"/>
  <c r="BJ1895" i="14"/>
  <c r="BJ606" i="14"/>
  <c r="BJ1720" i="14"/>
  <c r="BJ1583" i="14"/>
  <c r="BJ670" i="14"/>
  <c r="BJ1656" i="14"/>
  <c r="BJ1612" i="14"/>
  <c r="BJ556" i="14"/>
  <c r="BJ1062" i="14"/>
  <c r="BJ1950" i="14"/>
  <c r="BJ1015" i="14"/>
  <c r="BJ992" i="14"/>
  <c r="BJ111" i="14"/>
  <c r="BJ1465" i="14"/>
  <c r="BJ1546" i="14"/>
  <c r="BJ1949" i="14"/>
  <c r="BJ2059" i="14"/>
  <c r="BJ799" i="14"/>
  <c r="BJ1985" i="14"/>
  <c r="BJ1971" i="14"/>
  <c r="BJ841" i="14"/>
  <c r="BJ1588" i="14"/>
  <c r="BJ1731" i="14"/>
  <c r="BJ1393" i="14"/>
  <c r="BJ1005" i="14"/>
  <c r="BJ1671" i="14"/>
  <c r="BJ1880" i="14"/>
  <c r="BJ351" i="14"/>
  <c r="BJ1562" i="14"/>
  <c r="BJ755" i="14"/>
  <c r="BJ457" i="14"/>
  <c r="BJ654" i="14"/>
  <c r="BJ422" i="14"/>
  <c r="BJ1355" i="14"/>
  <c r="BJ1350" i="14"/>
  <c r="BJ563" i="14"/>
  <c r="BJ8" i="14"/>
  <c r="BJ1509" i="14"/>
  <c r="BJ1558" i="14"/>
  <c r="BJ495" i="14"/>
  <c r="BJ1553" i="14"/>
  <c r="BJ910" i="14"/>
  <c r="BJ1800" i="14"/>
  <c r="BJ2165" i="14"/>
  <c r="BJ1871" i="14"/>
  <c r="BJ1200" i="14"/>
  <c r="BJ1192" i="14"/>
  <c r="BJ1178" i="14"/>
  <c r="BJ1167" i="14"/>
  <c r="BJ2122" i="14"/>
  <c r="BJ2108" i="14"/>
  <c r="BJ546" i="14"/>
  <c r="BJ1850" i="14"/>
  <c r="BJ1121" i="14"/>
  <c r="BJ12" i="14"/>
  <c r="BJ866" i="14"/>
  <c r="BJ827" i="14"/>
  <c r="BJ886" i="14"/>
  <c r="BJ2044" i="14"/>
  <c r="BJ1256" i="14"/>
  <c r="BJ406" i="14"/>
  <c r="BJ317" i="14"/>
  <c r="BJ472" i="14"/>
  <c r="BJ2152" i="14"/>
  <c r="BJ1624" i="14"/>
  <c r="BJ728" i="14"/>
  <c r="BJ538" i="14"/>
  <c r="BJ1117" i="14"/>
  <c r="BJ1792" i="14"/>
  <c r="BJ1931" i="14"/>
  <c r="BJ1254" i="14"/>
  <c r="BJ1226" i="14"/>
  <c r="BJ82" i="14"/>
  <c r="BJ1503" i="14"/>
  <c r="BJ1341" i="14"/>
  <c r="BJ268" i="14"/>
  <c r="BJ117" i="14"/>
  <c r="BJ887" i="14"/>
  <c r="BJ535" i="14"/>
  <c r="BJ665" i="14"/>
  <c r="BJ452" i="14"/>
  <c r="BJ969" i="14"/>
  <c r="BJ736" i="14"/>
  <c r="BJ2027" i="14"/>
  <c r="BJ942" i="14"/>
  <c r="BJ1327" i="14"/>
  <c r="BJ327" i="14"/>
  <c r="BJ342" i="14"/>
  <c r="BJ627" i="14"/>
  <c r="BJ1502" i="14"/>
  <c r="BJ2187" i="14"/>
  <c r="BJ213" i="14"/>
  <c r="BJ160" i="14"/>
  <c r="BJ480" i="14"/>
  <c r="BJ1305" i="14"/>
  <c r="BJ352" i="14"/>
  <c r="BJ937" i="14"/>
  <c r="BJ801" i="14"/>
  <c r="BJ2134" i="14"/>
  <c r="BJ824" i="14"/>
  <c r="BJ1300" i="14"/>
  <c r="BJ99" i="14"/>
  <c r="BJ1568" i="14"/>
  <c r="BJ1818" i="14"/>
  <c r="BJ828" i="14"/>
  <c r="BJ671" i="14"/>
  <c r="BJ774" i="14"/>
  <c r="BJ105" i="14"/>
  <c r="BJ423" i="14"/>
  <c r="BJ1215" i="14"/>
  <c r="BJ1045" i="14"/>
  <c r="BJ5" i="14"/>
  <c r="BJ2010" i="14"/>
  <c r="BJ2204" i="14"/>
  <c r="BJ1979" i="14"/>
  <c r="BJ796" i="14"/>
  <c r="BJ346" i="14"/>
  <c r="BJ1578" i="14"/>
  <c r="BJ1626" i="14"/>
  <c r="BJ1847" i="14"/>
  <c r="BJ1576" i="14"/>
  <c r="BJ102" i="14"/>
  <c r="BJ1243" i="14"/>
  <c r="BJ335" i="14"/>
  <c r="BJ176" i="14"/>
  <c r="BJ75" i="14"/>
  <c r="BJ790" i="14"/>
  <c r="BJ893" i="14"/>
  <c r="BJ788" i="14"/>
  <c r="BJ524" i="14"/>
  <c r="BJ1961" i="14"/>
  <c r="BJ2137" i="14"/>
  <c r="BJ920" i="14"/>
  <c r="BJ1946" i="14"/>
  <c r="BJ361" i="14"/>
  <c r="BJ1149" i="14"/>
  <c r="BJ1390" i="14"/>
  <c r="BJ322" i="14"/>
  <c r="BJ1223" i="14"/>
  <c r="BJ501" i="14"/>
  <c r="BJ1238" i="14"/>
  <c r="BJ2022" i="14"/>
  <c r="BJ2071" i="14"/>
  <c r="BJ1443" i="14"/>
  <c r="BJ1139" i="14"/>
  <c r="BJ1990" i="14"/>
  <c r="BJ1608" i="14"/>
  <c r="BJ667" i="14"/>
  <c r="BJ506" i="14"/>
  <c r="BJ1713" i="14"/>
  <c r="BJ681" i="14"/>
  <c r="BJ543" i="14"/>
  <c r="BJ1497" i="14"/>
  <c r="BJ1659" i="14"/>
  <c r="BJ1729" i="14"/>
  <c r="BJ626" i="14"/>
  <c r="BJ991" i="14"/>
  <c r="BJ167" i="14"/>
  <c r="BJ245" i="14"/>
  <c r="BJ1307" i="14"/>
  <c r="BJ63" i="14"/>
  <c r="BJ596" i="14"/>
  <c r="BJ1723" i="14"/>
  <c r="BJ1621" i="14"/>
  <c r="BJ153" i="14"/>
  <c r="BJ1776" i="14"/>
  <c r="BJ1652" i="14"/>
  <c r="BJ885" i="14"/>
  <c r="BJ739" i="14"/>
  <c r="BJ2075" i="14"/>
  <c r="BJ1966" i="14"/>
  <c r="BJ474" i="14"/>
  <c r="BJ1142" i="14"/>
  <c r="BJ471" i="14"/>
  <c r="BJ1309" i="14"/>
  <c r="BJ852" i="14"/>
  <c r="BJ844" i="14"/>
  <c r="BJ836" i="14"/>
  <c r="BJ1135" i="14"/>
  <c r="BJ1027" i="14"/>
  <c r="BJ1290" i="14"/>
  <c r="BJ1287" i="14"/>
  <c r="BJ1604" i="14"/>
  <c r="BJ46" i="14"/>
  <c r="BJ1788" i="14"/>
  <c r="BJ994" i="14"/>
  <c r="BJ1506" i="14"/>
  <c r="BJ1772" i="14"/>
  <c r="BJ965" i="14"/>
  <c r="BJ1322" i="14"/>
  <c r="BJ915" i="14"/>
  <c r="BJ2099" i="14"/>
  <c r="BJ2062" i="14"/>
  <c r="BJ1452" i="14"/>
  <c r="BJ923" i="14"/>
  <c r="BJ809" i="14"/>
  <c r="BJ1255" i="14"/>
  <c r="BJ22" i="14"/>
  <c r="BJ2029" i="14"/>
  <c r="BJ783" i="14"/>
  <c r="BJ1411" i="14"/>
  <c r="BJ950" i="14"/>
  <c r="BJ777" i="14"/>
  <c r="BJ2055" i="14"/>
  <c r="BJ821" i="14"/>
  <c r="BJ2011" i="14"/>
  <c r="BJ477" i="14"/>
  <c r="BJ331" i="14"/>
  <c r="BJ522" i="14"/>
  <c r="BJ362" i="14"/>
  <c r="BJ1757" i="14"/>
  <c r="BJ466" i="14"/>
  <c r="BJ1732" i="14"/>
  <c r="BJ1665" i="14"/>
  <c r="BJ691" i="14"/>
  <c r="BJ1351" i="14"/>
  <c r="BJ1258" i="14"/>
  <c r="BJ717" i="14"/>
  <c r="BJ1522" i="14"/>
  <c r="BJ856" i="14"/>
  <c r="BJ744" i="14"/>
  <c r="BJ1952" i="14"/>
  <c r="BJ889" i="14"/>
  <c r="BJ2046" i="14"/>
  <c r="BJ1447" i="14"/>
  <c r="BJ1974" i="14"/>
  <c r="BJ1261" i="14"/>
  <c r="BJ863" i="14"/>
  <c r="BJ816" i="14"/>
  <c r="BJ833" i="14"/>
  <c r="BJ830" i="14"/>
  <c r="BJ2023" i="14"/>
  <c r="BJ975" i="14"/>
  <c r="BJ2094" i="14"/>
  <c r="BJ868" i="14"/>
  <c r="BJ478" i="14"/>
  <c r="BJ1456" i="14"/>
  <c r="BJ1147" i="14"/>
  <c r="BJ1958" i="14"/>
  <c r="BJ1324" i="14"/>
  <c r="BJ696" i="14"/>
  <c r="BJ641" i="14"/>
  <c r="BJ1826" i="14"/>
  <c r="BJ605" i="14"/>
  <c r="BJ69" i="14"/>
  <c r="BJ122" i="14"/>
  <c r="BJ2161" i="14"/>
  <c r="BJ94" i="14"/>
  <c r="BJ1743" i="14"/>
  <c r="BJ585" i="14"/>
  <c r="BJ1642" i="14"/>
  <c r="BJ138" i="14"/>
  <c r="BJ284" i="14"/>
  <c r="BJ48" i="14"/>
  <c r="BJ1763" i="14"/>
  <c r="BJ240" i="14"/>
  <c r="BJ549" i="14"/>
  <c r="BJ1835" i="14"/>
  <c r="BJ1759" i="14"/>
  <c r="BJ608" i="14"/>
  <c r="BJ258" i="14"/>
  <c r="BJ1176" i="14"/>
  <c r="BJ862" i="14"/>
  <c r="BJ905" i="14"/>
  <c r="BJ974" i="14"/>
  <c r="BJ878" i="14"/>
  <c r="BJ2081" i="14"/>
  <c r="BJ1992" i="14"/>
  <c r="BJ2088" i="14"/>
  <c r="BJ2040" i="14"/>
  <c r="BJ880" i="14"/>
  <c r="BJ961" i="14"/>
  <c r="BJ902" i="14"/>
  <c r="BJ1391" i="14"/>
  <c r="BJ1022" i="14"/>
  <c r="BJ1034" i="14"/>
  <c r="BJ1955" i="14"/>
  <c r="BJ1450" i="14"/>
  <c r="BJ1361" i="14"/>
  <c r="BJ1234" i="14"/>
  <c r="BJ1017" i="14"/>
  <c r="BJ1359" i="14"/>
  <c r="BJ303" i="14"/>
  <c r="BJ1962" i="14"/>
  <c r="BJ2163" i="14"/>
  <c r="BJ297" i="14"/>
  <c r="BJ1140" i="14"/>
  <c r="BJ883" i="14"/>
  <c r="BJ521" i="14"/>
  <c r="BJ1008" i="14"/>
  <c r="BJ1739" i="14"/>
  <c r="BJ1623" i="14"/>
  <c r="BJ287" i="14"/>
  <c r="BJ2157" i="14"/>
  <c r="BJ1716" i="14"/>
  <c r="BJ1380" i="14"/>
  <c r="BJ760" i="14"/>
  <c r="BJ1660" i="14"/>
  <c r="BJ1668" i="14"/>
  <c r="BJ114" i="14"/>
  <c r="BJ456" i="14"/>
  <c r="BJ727" i="14"/>
  <c r="BJ1784" i="14"/>
  <c r="BJ1454" i="14"/>
  <c r="BJ1495" i="14"/>
  <c r="BJ150" i="14"/>
  <c r="BJ229" i="14"/>
  <c r="BJ532" i="14"/>
  <c r="BJ2001" i="14"/>
  <c r="BJ256" i="14"/>
  <c r="BJ683" i="14"/>
  <c r="BJ699" i="14"/>
  <c r="BJ1556" i="14"/>
  <c r="BJ50" i="14"/>
  <c r="BJ908" i="14"/>
  <c r="BJ2173" i="14"/>
  <c r="BJ56" i="14"/>
  <c r="BJ645" i="14"/>
  <c r="BJ1468" i="14"/>
  <c r="BJ1271" i="14"/>
  <c r="BJ2148" i="14"/>
  <c r="BJ310" i="14"/>
  <c r="BJ1315" i="14"/>
  <c r="BJ349" i="14"/>
  <c r="BJ1736" i="14"/>
  <c r="BJ644" i="14"/>
  <c r="BJ1580" i="14"/>
  <c r="BJ430" i="14"/>
  <c r="BJ2191" i="14"/>
  <c r="BJ428" i="14"/>
  <c r="BJ1561" i="14"/>
  <c r="BJ1619" i="14"/>
  <c r="BJ1585" i="14"/>
  <c r="BJ202" i="14"/>
  <c r="BJ2185" i="14"/>
  <c r="BJ78" i="14"/>
  <c r="BJ1565" i="14"/>
  <c r="BJ2198" i="14"/>
  <c r="BJ224" i="14"/>
  <c r="BJ1811" i="14"/>
  <c r="BJ1632" i="14"/>
  <c r="BJ1492" i="14"/>
  <c r="BJ1284" i="14"/>
  <c r="BJ2083" i="14"/>
  <c r="BJ1543" i="14"/>
  <c r="BJ365" i="14"/>
  <c r="BJ1761" i="14"/>
  <c r="BJ1217" i="14"/>
  <c r="BJ142" i="14"/>
  <c r="BJ1741" i="14"/>
  <c r="BJ1170" i="14"/>
  <c r="BJ1159" i="14"/>
  <c r="BJ568" i="14"/>
  <c r="BJ2125" i="14"/>
  <c r="BJ1704" i="14"/>
  <c r="BJ1698" i="14"/>
  <c r="BJ1853" i="14"/>
  <c r="BJ584" i="14"/>
  <c r="BJ1110" i="14"/>
  <c r="BJ1099" i="14"/>
  <c r="BJ1461" i="14"/>
  <c r="BJ1477" i="14"/>
  <c r="BJ1474" i="14"/>
  <c r="BJ134" i="14"/>
  <c r="BJ1086" i="14"/>
  <c r="BJ170" i="14"/>
  <c r="BJ1069" i="14"/>
  <c r="BJ1058" i="14"/>
  <c r="BJ1047" i="14"/>
  <c r="BJ1425" i="14"/>
  <c r="BJ1927" i="14"/>
  <c r="BJ204" i="14"/>
  <c r="BJ2145" i="14"/>
  <c r="BJ174" i="14"/>
  <c r="BJ695" i="14"/>
  <c r="BJ1912" i="14"/>
  <c r="BJ758" i="14"/>
  <c r="BJ1756" i="14"/>
  <c r="BJ610" i="14"/>
  <c r="BJ140" i="14"/>
  <c r="BJ443" i="14"/>
  <c r="BJ219" i="14"/>
  <c r="BJ1780" i="14"/>
  <c r="BJ33" i="14"/>
  <c r="BJ2141" i="14"/>
  <c r="BJ1241" i="14"/>
  <c r="BJ1567" i="14"/>
  <c r="BJ1338" i="14"/>
  <c r="BJ1778" i="14"/>
  <c r="BJ526" i="14"/>
  <c r="BJ197" i="14"/>
  <c r="BJ705" i="14"/>
  <c r="BJ254" i="14"/>
  <c r="BJ1512" i="14"/>
  <c r="BJ383" i="14"/>
  <c r="BJ1483" i="14"/>
  <c r="BJ1538" i="14"/>
  <c r="BJ1548" i="14"/>
  <c r="BJ2177" i="14"/>
  <c r="BJ1038" i="14"/>
  <c r="BJ648" i="14"/>
  <c r="BJ337" i="14"/>
  <c r="BJ1873" i="14"/>
  <c r="BJ690" i="14"/>
  <c r="BJ1195" i="14"/>
  <c r="BJ231" i="14"/>
  <c r="BJ1173" i="14"/>
  <c r="BJ1162" i="14"/>
  <c r="BJ36" i="14"/>
  <c r="BJ2117" i="14"/>
  <c r="BJ279" i="14"/>
  <c r="BJ271" i="14"/>
  <c r="BJ238" i="14"/>
  <c r="BJ1856" i="14"/>
  <c r="BJ1124" i="14"/>
  <c r="BJ1074" i="14"/>
  <c r="BJ1943" i="14"/>
  <c r="BJ1893" i="14"/>
  <c r="BJ1433" i="14"/>
  <c r="BJ1422" i="14"/>
  <c r="BJ621" i="14"/>
  <c r="BJ162" i="14"/>
  <c r="BJ1342" i="14"/>
  <c r="BJ1482" i="14"/>
  <c r="BJ1874" i="14"/>
  <c r="BJ232" i="14"/>
  <c r="BJ276" i="14"/>
  <c r="BJ2091" i="14"/>
  <c r="BJ25" i="14"/>
  <c r="BJ2014" i="14"/>
  <c r="BJ1987" i="14"/>
  <c r="BJ955" i="14"/>
  <c r="BJ954" i="14"/>
  <c r="BJ2098" i="14"/>
  <c r="BJ741" i="14"/>
  <c r="BJ19" i="14"/>
  <c r="BJ823" i="14"/>
  <c r="BJ2042" i="14"/>
  <c r="BJ1303" i="14"/>
  <c r="BJ1224" i="14"/>
  <c r="BJ925" i="14"/>
  <c r="BJ1968" i="14"/>
  <c r="BJ804" i="14"/>
  <c r="BJ1232" i="14"/>
  <c r="BJ882" i="14"/>
  <c r="BJ1137" i="14"/>
  <c r="BJ1297" i="14"/>
  <c r="BJ1134" i="14"/>
  <c r="BJ1295" i="14"/>
  <c r="BJ1289" i="14"/>
  <c r="BJ765" i="14"/>
  <c r="BJ1002" i="14"/>
  <c r="BJ982" i="14"/>
  <c r="BJ305" i="14"/>
  <c r="BJ2159" i="14"/>
  <c r="BJ43" i="14"/>
  <c r="BJ184" i="14"/>
  <c r="BJ1575" i="14"/>
  <c r="BJ462" i="14"/>
  <c r="BJ1771" i="14"/>
  <c r="BJ445" i="14"/>
  <c r="BJ203" i="14"/>
  <c r="BJ432" i="14"/>
  <c r="BJ650" i="14"/>
  <c r="BJ416" i="14"/>
  <c r="BJ1252" i="14"/>
  <c r="BJ215" i="14"/>
  <c r="BJ412" i="14"/>
  <c r="BJ408" i="14"/>
  <c r="BJ40" i="14"/>
  <c r="BJ341" i="14"/>
  <c r="BJ1516" i="14"/>
  <c r="BJ486" i="14"/>
  <c r="BJ483" i="14"/>
  <c r="BJ32" i="14"/>
  <c r="BJ1340" i="14"/>
  <c r="BJ2180" i="14"/>
  <c r="BJ1373" i="14"/>
  <c r="BJ638" i="14"/>
  <c r="BJ228" i="14"/>
  <c r="BJ149" i="14"/>
  <c r="BJ1514" i="14"/>
  <c r="BJ2200" i="14"/>
  <c r="BJ2196" i="14"/>
  <c r="BJ116" i="14"/>
  <c r="BJ399" i="14"/>
  <c r="BJ388" i="14"/>
  <c r="BJ385" i="14"/>
  <c r="BJ377" i="14"/>
  <c r="BJ374" i="14"/>
  <c r="BJ1754" i="14"/>
  <c r="BJ492" i="14"/>
  <c r="BJ1748" i="14"/>
  <c r="BJ1491" i="14"/>
  <c r="BJ1278" i="14"/>
  <c r="BJ369" i="14"/>
  <c r="BJ1534" i="14"/>
  <c r="BJ1490" i="14"/>
  <c r="BJ192" i="14"/>
  <c r="BJ1574" i="14"/>
  <c r="BJ1572" i="14"/>
  <c r="BJ1528" i="14"/>
  <c r="BJ1837" i="14"/>
  <c r="BJ712" i="14"/>
  <c r="BJ234" i="14"/>
  <c r="BJ143" i="14"/>
  <c r="BJ1219" i="14"/>
  <c r="BJ1211" i="14"/>
  <c r="BJ1908" i="14"/>
  <c r="BJ1205" i="14"/>
  <c r="BJ1197" i="14"/>
  <c r="BJ1186" i="14"/>
  <c r="BJ1183" i="14"/>
  <c r="BJ1175" i="14"/>
  <c r="BJ470" i="14"/>
  <c r="BJ1527" i="14"/>
  <c r="BJ1989" i="14"/>
  <c r="BJ2026" i="14"/>
  <c r="BJ2057" i="14"/>
  <c r="BJ896" i="14"/>
  <c r="BJ789" i="14"/>
  <c r="BJ785" i="14"/>
  <c r="BJ1286" i="14"/>
  <c r="BJ1982" i="14"/>
  <c r="BJ1285" i="14"/>
  <c r="BJ1233" i="14"/>
  <c r="BJ846" i="14"/>
  <c r="BJ838" i="14"/>
  <c r="BJ326" i="14"/>
  <c r="BJ507" i="14"/>
  <c r="BJ1399" i="14"/>
  <c r="BJ1029" i="14"/>
  <c r="BJ1292" i="14"/>
  <c r="BJ1518" i="14"/>
  <c r="BJ764" i="14"/>
  <c r="BJ81" i="14"/>
  <c r="BJ1738" i="14"/>
  <c r="BJ2150" i="14"/>
  <c r="BJ291" i="14"/>
  <c r="BJ752" i="14"/>
  <c r="BJ1948" i="14"/>
  <c r="BJ435" i="14"/>
  <c r="BJ434" i="14"/>
  <c r="BJ1222" i="14"/>
  <c r="BJ91" i="14"/>
  <c r="BJ10" i="14"/>
  <c r="BJ1369" i="14"/>
  <c r="BJ1384" i="14"/>
  <c r="BJ1383" i="14"/>
  <c r="BJ635" i="14"/>
  <c r="BJ278" i="14"/>
  <c r="BJ1794" i="14"/>
  <c r="BJ625" i="14"/>
  <c r="BJ1911" i="14"/>
  <c r="BJ27" i="14"/>
  <c r="BJ791" i="14"/>
  <c r="BJ1997" i="14"/>
  <c r="BJ1996" i="14"/>
  <c r="BJ2136" i="14"/>
  <c r="BJ523" i="14"/>
  <c r="BJ732" i="14"/>
  <c r="BJ861" i="14"/>
  <c r="BJ881" i="14"/>
  <c r="BJ947" i="14"/>
  <c r="BJ818" i="14"/>
  <c r="BJ2065" i="14"/>
  <c r="BJ2003" i="14"/>
  <c r="BJ884" i="14"/>
  <c r="BJ2013" i="14"/>
  <c r="BJ2077" i="14"/>
  <c r="BJ946" i="14"/>
  <c r="BJ18" i="14"/>
  <c r="BJ962" i="14"/>
  <c r="BJ930" i="14"/>
  <c r="BJ298" i="14"/>
  <c r="BJ1020" i="14"/>
  <c r="BJ1417" i="14"/>
  <c r="BJ1446" i="14"/>
  <c r="BJ1145" i="14"/>
  <c r="BJ1141" i="14"/>
  <c r="BJ401" i="14"/>
  <c r="BJ1237" i="14"/>
  <c r="BJ1416" i="14"/>
  <c r="BJ14" i="14"/>
  <c r="BJ768" i="14"/>
  <c r="BJ1229" i="14"/>
  <c r="BJ1825" i="14"/>
  <c r="BJ1615" i="14"/>
  <c r="BJ660" i="14"/>
  <c r="BJ1638" i="14"/>
  <c r="BJ622" i="14"/>
  <c r="BJ2144" i="14"/>
  <c r="BJ225" i="14"/>
  <c r="BJ1587" i="14"/>
  <c r="BJ263" i="14"/>
  <c r="BJ262" i="14"/>
  <c r="BJ115" i="14"/>
  <c r="BJ249" i="14"/>
  <c r="BJ125" i="14"/>
  <c r="BJ1654" i="14"/>
  <c r="BJ542" i="14"/>
  <c r="BJ98" i="14"/>
  <c r="BJ631" i="14"/>
  <c r="BJ1915" i="14"/>
  <c r="BJ900" i="14"/>
  <c r="BJ2079" i="14"/>
  <c r="BJ899" i="14"/>
  <c r="BJ938" i="14"/>
  <c r="BJ2053" i="14"/>
  <c r="BJ898" i="14"/>
  <c r="BJ2056" i="14"/>
  <c r="BJ1998" i="14"/>
  <c r="BJ793" i="14"/>
  <c r="BJ1991" i="14"/>
  <c r="BJ2008" i="14"/>
  <c r="BJ747" i="14"/>
  <c r="BJ2090" i="14"/>
  <c r="BJ904" i="14"/>
  <c r="BJ3" i="14"/>
  <c r="BJ1032" i="14"/>
  <c r="BJ1995" i="14"/>
  <c r="BJ940" i="14"/>
  <c r="BJ921" i="14"/>
  <c r="BJ440" i="14"/>
  <c r="BJ1363" i="14"/>
  <c r="BJ1986" i="14"/>
  <c r="BJ1980" i="14"/>
  <c r="BJ2162" i="14"/>
  <c r="BJ2073" i="14"/>
  <c r="BJ2070" i="14"/>
  <c r="BJ2019" i="14"/>
  <c r="BJ1273" i="14"/>
  <c r="BJ842" i="14"/>
  <c r="BJ2060" i="14"/>
  <c r="BJ1469" i="14"/>
  <c r="BJ1308" i="14"/>
  <c r="BJ970" i="14"/>
  <c r="BJ1735" i="14"/>
  <c r="BJ1394" i="14"/>
  <c r="BJ1006" i="14"/>
  <c r="BJ1000" i="14"/>
  <c r="BJ989" i="14"/>
  <c r="BJ986" i="14"/>
  <c r="BJ761" i="14"/>
  <c r="BJ1496" i="14"/>
  <c r="BJ1877" i="14"/>
  <c r="BJ1570" i="14"/>
  <c r="BJ1786" i="14"/>
  <c r="BJ680" i="14"/>
  <c r="BJ295" i="14"/>
  <c r="BJ1764" i="14"/>
  <c r="BJ347" i="14"/>
  <c r="BJ658" i="14"/>
  <c r="BJ1485" i="14"/>
  <c r="BJ756" i="14"/>
  <c r="BJ611" i="14"/>
  <c r="BJ655" i="14"/>
  <c r="BJ211" i="14"/>
  <c r="BJ467" i="14"/>
  <c r="BJ458" i="14"/>
  <c r="BJ1365" i="14"/>
  <c r="BJ366" i="14"/>
  <c r="BJ1266" i="14"/>
  <c r="BJ554" i="14"/>
  <c r="BJ426" i="14"/>
  <c r="BJ678" i="14"/>
  <c r="BJ1239" i="14"/>
  <c r="BJ1584" i="14"/>
  <c r="BJ1328" i="14"/>
  <c r="BJ1722" i="14"/>
  <c r="BJ318" i="14"/>
  <c r="BJ205" i="14"/>
  <c r="BJ1939" i="14"/>
  <c r="BJ496" i="14"/>
  <c r="BJ911" i="14"/>
  <c r="BJ1845" i="14"/>
  <c r="BJ158" i="14"/>
  <c r="BJ646" i="14"/>
  <c r="BJ1730" i="14"/>
  <c r="BJ148" i="14"/>
  <c r="BJ630" i="14"/>
  <c r="BJ1667" i="14"/>
  <c r="BJ1779" i="14"/>
  <c r="BJ1783" i="14"/>
  <c r="BJ1354" i="14"/>
  <c r="BJ137" i="14"/>
  <c r="BJ1804" i="14"/>
  <c r="BJ1371" i="14"/>
  <c r="BJ616" i="14"/>
  <c r="BJ55" i="14"/>
  <c r="BJ1531" i="14"/>
  <c r="BJ1841" i="14"/>
  <c r="BJ1840" i="14"/>
  <c r="BJ1696" i="14"/>
  <c r="BJ212" i="14"/>
  <c r="BJ1890" i="14"/>
  <c r="BJ567" i="14"/>
  <c r="BJ643" i="14"/>
  <c r="BJ1649" i="14"/>
  <c r="BJ243" i="14"/>
  <c r="BJ131" i="14"/>
  <c r="BJ1052" i="14"/>
  <c r="BJ1742" i="14"/>
  <c r="BJ1455" i="14"/>
  <c r="BJ80" i="14"/>
  <c r="BJ244" i="14"/>
  <c r="BJ325" i="14"/>
  <c r="BJ164" i="14"/>
  <c r="BJ300" i="14"/>
  <c r="BJ1606" i="14"/>
  <c r="BJ1467" i="14"/>
  <c r="BJ1796" i="14"/>
  <c r="BJ1618" i="14"/>
  <c r="BJ2155" i="14"/>
  <c r="BJ93" i="14"/>
  <c r="BJ265" i="14"/>
  <c r="BJ391" i="14"/>
  <c r="BJ86" i="14"/>
  <c r="BJ530" i="14"/>
  <c r="BJ1221" i="14"/>
  <c r="BJ711" i="14"/>
  <c r="BJ66" i="14"/>
  <c r="BJ1710" i="14"/>
  <c r="BJ2106" i="14"/>
  <c r="BJ1377" i="14"/>
  <c r="BJ247" i="14"/>
  <c r="BJ1132" i="14"/>
  <c r="BJ267" i="14"/>
  <c r="BJ1082" i="14"/>
  <c r="BJ1677" i="14"/>
  <c r="BJ359" i="14"/>
  <c r="BJ2080" i="14"/>
  <c r="BJ2002" i="14"/>
  <c r="BJ2085" i="14"/>
  <c r="BJ944" i="14"/>
  <c r="BJ2087" i="14"/>
  <c r="BJ870" i="14"/>
  <c r="BJ1999" i="14"/>
  <c r="BJ812" i="14"/>
  <c r="BJ857" i="14"/>
  <c r="BJ831" i="14"/>
  <c r="BJ810" i="14"/>
  <c r="BJ2024" i="14"/>
  <c r="BJ864" i="14"/>
  <c r="BJ869" i="14"/>
  <c r="BJ934" i="14"/>
  <c r="BJ2067" i="14"/>
  <c r="BJ743" i="14"/>
  <c r="BJ798" i="14"/>
  <c r="BJ21" i="14"/>
  <c r="BJ957" i="14"/>
  <c r="BJ2093" i="14"/>
  <c r="BJ2064" i="14"/>
  <c r="BJ2016" i="14"/>
  <c r="BJ1262" i="14"/>
  <c r="BJ442" i="14"/>
  <c r="BJ927" i="14"/>
  <c r="BJ735" i="14"/>
  <c r="BJ1312" i="14"/>
  <c r="BJ1019" i="14"/>
  <c r="BJ1018" i="14"/>
  <c r="BJ1984" i="14"/>
  <c r="BJ1148" i="14"/>
  <c r="BJ1414" i="14"/>
  <c r="BJ1970" i="14"/>
  <c r="BJ1413" i="14"/>
  <c r="BJ520" i="14"/>
  <c r="BJ1144" i="14"/>
  <c r="BJ806" i="14"/>
  <c r="BJ1389" i="14"/>
  <c r="BJ1357" i="14"/>
  <c r="BJ312" i="14"/>
  <c r="BJ906" i="14"/>
  <c r="BJ1442" i="14"/>
  <c r="BJ1409" i="14"/>
  <c r="BJ848" i="14"/>
  <c r="BJ840" i="14"/>
  <c r="BJ1012" i="14"/>
  <c r="BJ354" i="14"/>
  <c r="BJ2095" i="14"/>
  <c r="BJ1717" i="14"/>
  <c r="BJ1009" i="14"/>
  <c r="BJ1323" i="14"/>
  <c r="BJ1023" i="14"/>
  <c r="BJ1294" i="14"/>
  <c r="BJ2038" i="14"/>
  <c r="BJ767" i="14"/>
  <c r="BJ1231" i="14"/>
  <c r="BJ1228" i="14"/>
  <c r="BJ1004" i="14"/>
  <c r="BJ998" i="14"/>
  <c r="BJ218" i="14"/>
  <c r="BJ987" i="14"/>
  <c r="BJ984" i="14"/>
  <c r="BJ978" i="14"/>
  <c r="BJ663" i="14"/>
  <c r="BJ1310" i="14"/>
  <c r="BJ308" i="14"/>
  <c r="BJ624" i="14"/>
  <c r="BJ307" i="14"/>
  <c r="BJ1500" i="14"/>
  <c r="BJ293" i="14"/>
  <c r="BJ602" i="14"/>
  <c r="BJ1314" i="14"/>
  <c r="BJ1774" i="14"/>
  <c r="BJ1403" i="14"/>
  <c r="BJ2143" i="14"/>
  <c r="BJ1388" i="14"/>
  <c r="BJ675" i="14"/>
  <c r="BJ754" i="14"/>
  <c r="BJ1882" i="14"/>
  <c r="BJ697" i="14"/>
  <c r="BJ70" i="14"/>
  <c r="BJ183" i="14"/>
  <c r="BJ464" i="14"/>
  <c r="BJ166" i="14"/>
  <c r="BJ640" i="14"/>
  <c r="BJ450" i="14"/>
  <c r="BJ220" i="14"/>
  <c r="BJ447" i="14"/>
  <c r="BJ139" i="14"/>
  <c r="BJ652" i="14"/>
  <c r="BJ227" i="14"/>
  <c r="BJ421" i="14"/>
  <c r="BJ418" i="14"/>
  <c r="BJ415" i="14"/>
  <c r="BJ694" i="14"/>
  <c r="BJ414" i="14"/>
  <c r="BJ410" i="14"/>
  <c r="BJ172" i="14"/>
  <c r="BJ1251" i="14"/>
  <c r="BJ548" i="14"/>
  <c r="BJ1353" i="14"/>
  <c r="BJ285" i="14"/>
  <c r="BJ485" i="14"/>
  <c r="BJ1349" i="14"/>
  <c r="BJ593" i="14"/>
  <c r="BJ68" i="14"/>
  <c r="BJ1907" i="14"/>
  <c r="BJ2182" i="14"/>
  <c r="BJ283" i="14"/>
  <c r="BJ688" i="14"/>
  <c r="BJ107" i="14"/>
  <c r="BJ259" i="14"/>
  <c r="BJ371" i="14"/>
  <c r="BJ1617" i="14"/>
  <c r="BJ1726" i="14"/>
  <c r="BJ7" i="14"/>
  <c r="BJ190" i="14"/>
  <c r="BJ2154" i="14"/>
  <c r="BJ1508" i="14"/>
  <c r="BJ2202" i="14"/>
  <c r="BJ700" i="14"/>
  <c r="BJ209" i="14"/>
  <c r="BJ1375" i="14"/>
  <c r="BJ393" i="14"/>
  <c r="BJ390" i="14"/>
  <c r="BJ241" i="14"/>
  <c r="BJ379" i="14"/>
  <c r="BJ376" i="14"/>
  <c r="BJ1557" i="14"/>
  <c r="BJ29" i="14"/>
  <c r="BJ85" i="14"/>
  <c r="BJ124" i="14"/>
  <c r="BJ61" i="14"/>
  <c r="BJ1479" i="14"/>
  <c r="BJ726" i="14"/>
  <c r="BJ90" i="14"/>
  <c r="BJ1603" i="14"/>
  <c r="BJ564" i="14"/>
  <c r="BJ1335" i="14"/>
  <c r="BJ1332" i="14"/>
  <c r="BJ613" i="14"/>
  <c r="BJ136" i="14"/>
  <c r="BJ534" i="14"/>
  <c r="BJ533" i="14"/>
  <c r="BJ104" i="14"/>
  <c r="BJ9" i="14"/>
  <c r="BJ1563" i="14"/>
  <c r="BJ1902" i="14"/>
  <c r="BJ702" i="14"/>
  <c r="BJ222" i="14"/>
  <c r="BJ381" i="14"/>
  <c r="BJ515" i="14"/>
  <c r="BJ152" i="14"/>
  <c r="BJ1872" i="14"/>
  <c r="BJ1209" i="14"/>
  <c r="BJ1201" i="14"/>
  <c r="BJ1190" i="14"/>
  <c r="BJ180" i="14"/>
  <c r="BJ1171" i="14"/>
  <c r="BJ118" i="14"/>
  <c r="BJ1157" i="14"/>
  <c r="BJ88" i="14"/>
  <c r="BJ1657" i="14"/>
  <c r="BJ634" i="14"/>
  <c r="BJ1935" i="14"/>
  <c r="BJ2126" i="14"/>
  <c r="BJ2123" i="14"/>
  <c r="BJ2112" i="14"/>
  <c r="BJ2109" i="14"/>
  <c r="BJ1702" i="14"/>
  <c r="BJ2101" i="14"/>
  <c r="BJ177" i="14"/>
  <c r="BJ189" i="14"/>
  <c r="BJ547" i="14"/>
  <c r="BJ1854" i="14"/>
  <c r="BJ1851" i="14"/>
  <c r="BJ1122" i="14"/>
  <c r="BJ582" i="14"/>
  <c r="BJ59" i="14"/>
  <c r="BJ1108" i="14"/>
  <c r="BJ1793" i="14"/>
  <c r="BJ1814" i="14"/>
  <c r="BJ1459" i="14"/>
  <c r="BJ1525" i="14"/>
  <c r="BJ1084" i="14"/>
  <c r="BJ121" i="14"/>
  <c r="BJ1579" i="14"/>
  <c r="BJ1647" i="14"/>
  <c r="BJ1675" i="14"/>
  <c r="BJ1810" i="14"/>
  <c r="BJ1807" i="14"/>
  <c r="BJ1067" i="14"/>
  <c r="BJ1056" i="14"/>
  <c r="BJ1601" i="14"/>
  <c r="BJ1932" i="14"/>
  <c r="BJ1431" i="14"/>
  <c r="BJ1925" i="14"/>
  <c r="BJ1914" i="14"/>
  <c r="BJ494" i="14"/>
  <c r="BJ1750" i="14"/>
  <c r="BJ1472" i="14"/>
  <c r="BJ513" i="14"/>
  <c r="BJ1552" i="14"/>
  <c r="BJ1280" i="14"/>
  <c r="BJ1879" i="14"/>
  <c r="BJ909" i="14"/>
  <c r="BJ96" i="14"/>
  <c r="BJ1536" i="14"/>
  <c r="BJ1544" i="14"/>
  <c r="BJ1843" i="14"/>
  <c r="BJ1644" i="14"/>
  <c r="BJ1799" i="14"/>
  <c r="BJ1530" i="14"/>
  <c r="BJ2164" i="14"/>
  <c r="BJ156" i="14"/>
  <c r="BJ1487" i="14"/>
  <c r="BJ714" i="14"/>
  <c r="BJ1839" i="14"/>
  <c r="BJ1318" i="14"/>
  <c r="BJ1834" i="14"/>
  <c r="BJ51" i="14"/>
  <c r="BJ1690" i="14"/>
  <c r="BJ710" i="14"/>
  <c r="BJ1870" i="14"/>
  <c r="BJ1213" i="14"/>
  <c r="BJ1869" i="14"/>
  <c r="BJ1207" i="14"/>
  <c r="BJ1199" i="14"/>
  <c r="BJ1191" i="14"/>
  <c r="BJ1188" i="14"/>
  <c r="BJ1185" i="14"/>
  <c r="BJ1177" i="14"/>
  <c r="BJ1661" i="14"/>
  <c r="BJ1166" i="14"/>
  <c r="BJ1758" i="14"/>
  <c r="BJ1155" i="14"/>
  <c r="BJ1820" i="14"/>
  <c r="BJ37" i="14"/>
  <c r="BJ1886" i="14"/>
  <c r="BJ725" i="14"/>
  <c r="BJ123" i="14"/>
  <c r="BJ721" i="14"/>
  <c r="BJ2121" i="14"/>
  <c r="BJ1709" i="14"/>
  <c r="BJ53" i="14"/>
  <c r="BJ1408" i="14"/>
  <c r="BJ2105" i="14"/>
  <c r="BJ274" i="14"/>
  <c r="BJ1035" i="14"/>
  <c r="BJ566" i="14"/>
  <c r="BJ196" i="14"/>
  <c r="BJ1593" i="14"/>
  <c r="BJ1039" i="14"/>
  <c r="BJ586" i="14"/>
  <c r="BJ1131" i="14"/>
  <c r="BJ1849" i="14"/>
  <c r="BJ1120" i="14"/>
  <c r="BJ1782" i="14"/>
  <c r="BJ1106" i="14"/>
  <c r="BJ1095" i="14"/>
  <c r="BJ1457" i="14"/>
  <c r="BJ1091" i="14"/>
  <c r="BJ1523" i="14"/>
  <c r="BJ541" i="14"/>
  <c r="BJ600" i="14"/>
  <c r="BJ257" i="14"/>
  <c r="BJ1081" i="14"/>
  <c r="BJ1676" i="14"/>
  <c r="BJ1673" i="14"/>
  <c r="BJ1945" i="14"/>
  <c r="BJ1065" i="14"/>
  <c r="BJ1054" i="14"/>
  <c r="BJ1051" i="14"/>
  <c r="BJ1043" i="14"/>
  <c r="BJ1635" i="14"/>
  <c r="BJ1437" i="14"/>
  <c r="BJ1429" i="14"/>
  <c r="BJ952" i="14"/>
  <c r="BJ1923" i="14"/>
  <c r="BJ572" i="14"/>
  <c r="BJ101" i="14"/>
  <c r="BJ1505" i="14"/>
  <c r="BJ1664" i="14"/>
  <c r="BJ552" i="14"/>
  <c r="BJ1164" i="14"/>
  <c r="BJ1822" i="14"/>
  <c r="BJ528" i="14"/>
  <c r="BJ1498" i="14"/>
  <c r="BJ1888" i="14"/>
  <c r="BJ1236" i="14"/>
  <c r="BJ1712" i="14"/>
  <c r="BJ723" i="14"/>
  <c r="BJ2130" i="14"/>
  <c r="BJ719" i="14"/>
  <c r="BJ2119" i="14"/>
  <c r="BJ281" i="14"/>
  <c r="BJ1706" i="14"/>
  <c r="BJ2103" i="14"/>
  <c r="BJ1700" i="14"/>
  <c r="BJ273" i="14"/>
  <c r="BJ1637" i="14"/>
  <c r="BJ194" i="14"/>
  <c r="BJ1591" i="14"/>
  <c r="BJ339" i="14"/>
  <c r="BJ1858" i="14"/>
  <c r="BJ1129" i="14"/>
  <c r="BJ1126" i="14"/>
  <c r="BJ1118" i="14"/>
  <c r="BJ1115" i="14"/>
  <c r="BJ1112" i="14"/>
  <c r="BJ1104" i="14"/>
  <c r="BJ1101" i="14"/>
  <c r="BJ1093" i="14"/>
  <c r="BJ1463" i="14"/>
  <c r="BJ1613" i="14"/>
  <c r="BJ1089" i="14"/>
  <c r="BJ1766" i="14"/>
  <c r="BJ539" i="14"/>
  <c r="BJ561" i="14"/>
  <c r="BJ1076" i="14"/>
  <c r="BJ557" i="14"/>
  <c r="BJ559" i="14"/>
  <c r="BJ1071" i="14"/>
  <c r="BJ1063" i="14"/>
  <c r="BJ1060" i="14"/>
  <c r="BJ239" i="14"/>
  <c r="BJ1049" i="14"/>
  <c r="BJ1041" i="14"/>
  <c r="BJ147" i="14"/>
  <c r="BJ1435" i="14"/>
  <c r="BJ1427" i="14"/>
  <c r="BJ1954" i="14"/>
  <c r="BJ1929" i="14"/>
  <c r="BJ1921" i="14"/>
  <c r="BJ1734" i="14"/>
  <c r="BJ968" i="14"/>
  <c r="BJ11" i="14"/>
  <c r="BJ44" i="14"/>
  <c r="BJ129" i="14"/>
  <c r="BJ453" i="14"/>
  <c r="BJ454" i="14"/>
  <c r="BJ1267" i="14"/>
  <c r="BJ2192" i="14"/>
  <c r="BJ72" i="14"/>
  <c r="BJ206" i="14"/>
  <c r="BJ973" i="14"/>
  <c r="BJ819" i="14"/>
  <c r="BJ876" i="14"/>
  <c r="BJ2051" i="14"/>
  <c r="BJ772" i="14"/>
  <c r="BJ773" i="14"/>
  <c r="BJ113" i="14"/>
  <c r="BJ217" i="14"/>
  <c r="BJ460" i="14"/>
  <c r="BJ459" i="14"/>
  <c r="BJ41" i="14"/>
  <c r="BJ1269" i="14"/>
  <c r="BJ505" i="14"/>
  <c r="BJ504" i="14"/>
  <c r="BJ576" i="14"/>
  <c r="BJ575" i="14"/>
  <c r="BJ497" i="14"/>
  <c r="BJ498" i="14"/>
  <c r="BJ1275" i="14"/>
  <c r="BJ1276" i="14"/>
  <c r="BJ1532" i="14"/>
  <c r="BJ112" i="14"/>
  <c r="BJ1884" i="14"/>
  <c r="BJ1937" i="14"/>
  <c r="BJ797" i="14"/>
  <c r="BJ1302" i="14"/>
  <c r="BJ429" i="14"/>
  <c r="BJ1385" i="14"/>
  <c r="BJ272" i="14"/>
  <c r="BJ814" i="14"/>
  <c r="BJ815" i="14"/>
  <c r="BJ941" i="14"/>
  <c r="BJ872" i="14"/>
  <c r="BJ24" i="14"/>
  <c r="BJ963" i="14"/>
  <c r="BJ1247" i="14"/>
  <c r="BJ1248" i="14"/>
  <c r="BJ679" i="14"/>
  <c r="BJ1345" i="14"/>
  <c r="BJ1595" i="14"/>
  <c r="BJ636" i="14"/>
  <c r="BJ182" i="14"/>
  <c r="BJ1896" i="14"/>
  <c r="BJ396" i="14"/>
  <c r="BJ397" i="14"/>
  <c r="BJ1714" i="14"/>
  <c r="BJ144" i="14"/>
  <c r="BJ2128" i="14"/>
  <c r="BJ2127" i="14"/>
  <c r="BJ236" i="14"/>
  <c r="BJ1860" i="14"/>
  <c r="BJ1113" i="14"/>
  <c r="BJ1848" i="14"/>
  <c r="BJ1791" i="14"/>
  <c r="BJ1790" i="14"/>
  <c r="BJ1678" i="14"/>
  <c r="BJ207" i="14"/>
  <c r="BJ1440" i="14"/>
  <c r="BJ1439" i="14"/>
  <c r="BJ500" i="14"/>
  <c r="BJ792" i="14"/>
  <c r="BJ689" i="14"/>
  <c r="BJ943" i="14"/>
  <c r="BJ871" i="14"/>
  <c r="BJ1683" i="14"/>
  <c r="BJ1480" i="14"/>
  <c r="BJ489" i="14"/>
  <c r="BJ614" i="14"/>
  <c r="BJ2140" i="14"/>
  <c r="BJ2139" i="14"/>
  <c r="BJ623" i="14"/>
  <c r="BJ1622" i="14"/>
  <c r="BJ1330" i="14"/>
  <c r="BJ1329" i="14"/>
  <c r="BJ329" i="14"/>
  <c r="BJ330" i="14"/>
  <c r="BJ2167" i="14"/>
  <c r="BJ2168" i="14"/>
  <c r="BJ2132" i="14"/>
  <c r="BJ2131" i="14"/>
  <c r="BJ945" i="14"/>
  <c r="BJ1724" i="14"/>
  <c r="BJ859" i="14"/>
  <c r="BJ2012" i="14"/>
  <c r="BJ301" i="14"/>
  <c r="BJ1684" i="14"/>
  <c r="BJ469" i="14"/>
  <c r="BJ468" i="14"/>
  <c r="BJ1697" i="14"/>
  <c r="BJ1602" i="14"/>
  <c r="BJ1202" i="14"/>
  <c r="BJ1203" i="14"/>
  <c r="BJ1933" i="14"/>
  <c r="BJ1883" i="14"/>
  <c r="BJ753" i="14"/>
  <c r="BJ1815" i="14"/>
  <c r="BJ1068" i="14"/>
  <c r="BJ779" i="14"/>
  <c r="BJ951" i="14"/>
  <c r="BJ1611" i="14"/>
  <c r="BJ1694" i="14"/>
  <c r="BJ1245" i="14"/>
  <c r="BJ1244" i="14"/>
  <c r="BJ1343" i="14"/>
  <c r="BJ1344" i="14"/>
  <c r="BJ1903" i="14"/>
  <c r="BJ1904" i="14"/>
  <c r="BJ1609" i="14"/>
  <c r="BJ1571" i="14"/>
  <c r="BJ1181" i="14"/>
  <c r="BJ1180" i="14"/>
  <c r="BJ2114" i="14"/>
  <c r="BJ2113" i="14"/>
  <c r="BJ1404" i="14"/>
  <c r="BJ597" i="14"/>
  <c r="BJ1610" i="14"/>
  <c r="BJ1808" i="14"/>
  <c r="BJ1424" i="14"/>
  <c r="BJ964" i="14"/>
  <c r="BJ780" i="14"/>
  <c r="BJ2092" i="14"/>
  <c r="BJ2000" i="14"/>
  <c r="BJ917" i="14"/>
  <c r="BJ15" i="14"/>
  <c r="BJ860" i="14"/>
  <c r="BJ858" i="14"/>
  <c r="BJ2066" i="14"/>
  <c r="BJ26" i="14"/>
  <c r="BJ1988" i="14"/>
  <c r="BJ948" i="14"/>
  <c r="BJ2004" i="14"/>
  <c r="BJ811" i="14"/>
  <c r="BJ971" i="14"/>
  <c r="BJ771" i="14"/>
  <c r="BJ2025" i="14"/>
  <c r="BJ770" i="14"/>
  <c r="BJ854" i="14"/>
  <c r="BJ4" i="14"/>
  <c r="BJ748" i="14"/>
  <c r="BJ2048" i="14"/>
  <c r="BJ2078" i="14"/>
  <c r="BJ742" i="14"/>
  <c r="BJ2058" i="14"/>
  <c r="BJ2030" i="14"/>
  <c r="BJ897" i="14"/>
  <c r="BJ20" i="14"/>
  <c r="BJ891" i="14"/>
  <c r="BJ2039" i="14"/>
  <c r="BJ786" i="14"/>
  <c r="BJ2063" i="14"/>
  <c r="BJ2015" i="14"/>
  <c r="BJ2043" i="14"/>
  <c r="BJ931" i="14"/>
  <c r="BJ309" i="14"/>
  <c r="BJ299" i="14"/>
  <c r="BJ1304" i="14"/>
  <c r="BJ1225" i="14"/>
  <c r="BJ490" i="14"/>
  <c r="BJ926" i="14"/>
  <c r="BJ405" i="14"/>
  <c r="BJ734" i="14"/>
  <c r="BJ1021" i="14"/>
  <c r="BJ1152" i="14"/>
  <c r="BJ1400" i="14"/>
  <c r="BJ476" i="14"/>
  <c r="BJ438" i="14"/>
  <c r="BJ1983" i="14"/>
  <c r="BJ1370" i="14"/>
  <c r="BJ1978" i="14"/>
  <c r="BJ355" i="14"/>
  <c r="BJ1977" i="14"/>
  <c r="BJ1969" i="14"/>
  <c r="BJ1146" i="14"/>
  <c r="BJ1358" i="14"/>
  <c r="BJ1311" i="14"/>
  <c r="BJ1143" i="14"/>
  <c r="BJ805" i="14"/>
  <c r="BJ1013" i="14"/>
  <c r="BJ839" i="14"/>
  <c r="BJ1378" i="14"/>
  <c r="BJ1406" i="14"/>
  <c r="BJ1133" i="14"/>
  <c r="BJ1415" i="14"/>
  <c r="BJ1296" i="14"/>
  <c r="BJ766" i="14"/>
  <c r="BJ632" i="14"/>
  <c r="BJ1598" i="14"/>
  <c r="BJ306" i="14"/>
  <c r="BJ251" i="14"/>
  <c r="BJ595" i="14"/>
  <c r="BJ484" i="14"/>
  <c r="BJ1138" i="14"/>
  <c r="BJ674" i="14"/>
  <c r="BJ1899" i="14"/>
  <c r="BJ409" i="14"/>
  <c r="BJ154" i="14"/>
  <c r="BJ2086" i="14"/>
  <c r="BJ800" i="14"/>
  <c r="BJ802" i="14"/>
  <c r="BJ813" i="14"/>
  <c r="BJ775" i="14"/>
  <c r="BJ776" i="14"/>
  <c r="BJ2050" i="14"/>
  <c r="BJ1957" i="14"/>
  <c r="BJ92" i="14"/>
  <c r="BJ1769" i="14"/>
  <c r="BJ1589" i="14"/>
  <c r="BJ1590" i="14"/>
  <c r="BJ2194" i="14"/>
  <c r="BJ1376" i="14"/>
  <c r="BJ1264" i="14"/>
  <c r="BJ1753" i="14"/>
  <c r="BJ913" i="14"/>
  <c r="BJ912" i="14"/>
  <c r="BJ2170" i="14"/>
  <c r="BJ2171" i="14"/>
  <c r="BJ769" i="14"/>
  <c r="BJ959" i="14"/>
  <c r="BJ2036" i="14"/>
  <c r="BJ1386" i="14"/>
  <c r="BJ1876" i="14"/>
  <c r="BJ2146" i="14"/>
  <c r="BJ448" i="14"/>
  <c r="BJ1270" i="14"/>
  <c r="BJ200" i="14"/>
  <c r="BJ34" i="14"/>
  <c r="BJ668" i="14"/>
  <c r="BJ686" i="14"/>
  <c r="BJ750" i="14"/>
  <c r="BJ749" i="14"/>
  <c r="BJ1640" i="14"/>
  <c r="BJ1905" i="14"/>
  <c r="BJ1079" i="14"/>
  <c r="BJ1078" i="14"/>
  <c r="BJ570" i="14"/>
  <c r="BJ1666" i="14"/>
  <c r="BJ1333" i="14"/>
  <c r="BJ2032" i="14"/>
  <c r="BJ901" i="14"/>
  <c r="BJ1627" i="14"/>
  <c r="BJ1402" i="14"/>
  <c r="BJ199" i="14"/>
  <c r="BJ703" i="14"/>
  <c r="BJ425" i="14"/>
  <c r="BJ424" i="14"/>
  <c r="BJ578" i="14"/>
  <c r="BJ1679" i="14"/>
  <c r="BJ52" i="14"/>
  <c r="BJ103" i="14"/>
  <c r="BJ73" i="14"/>
  <c r="BJ2084" i="14"/>
  <c r="BJ1153" i="14"/>
  <c r="BJ1451" i="14"/>
  <c r="BJ1976" i="14"/>
  <c r="BJ1975" i="14"/>
  <c r="BJ1670" i="14"/>
  <c r="BJ664" i="14"/>
  <c r="BJ1805" i="14"/>
  <c r="BJ1802" i="14"/>
  <c r="BJ996" i="14"/>
  <c r="BJ995" i="14"/>
  <c r="BJ45" i="14"/>
  <c r="BJ1789" i="14"/>
  <c r="BJ1347" i="14"/>
  <c r="BJ1346" i="14"/>
  <c r="BJ1494" i="14"/>
  <c r="BJ1493" i="14"/>
  <c r="BJ1550" i="14"/>
  <c r="BJ550" i="14"/>
  <c r="BJ1707" i="14"/>
  <c r="BJ2115" i="14"/>
  <c r="BJ1737" i="14"/>
  <c r="BJ591" i="14"/>
  <c r="BJ1994" i="14"/>
  <c r="BJ967" i="14"/>
  <c r="BJ2054" i="14"/>
  <c r="BJ437" i="14"/>
  <c r="BJ1288" i="14"/>
  <c r="BJ1797" i="14"/>
  <c r="BJ653" i="14"/>
  <c r="BJ286" i="14"/>
  <c r="BJ260" i="14"/>
  <c r="BJ1747" i="14"/>
  <c r="BJ427" i="14"/>
  <c r="BJ580" i="14"/>
  <c r="BJ214" i="14"/>
  <c r="BJ163" i="14"/>
  <c r="BJ525" i="14"/>
  <c r="BJ1777" i="14"/>
  <c r="BJ323" i="14"/>
  <c r="BJ628" i="14"/>
  <c r="BJ1560" i="14"/>
  <c r="BJ647" i="14"/>
  <c r="BJ1875" i="14"/>
  <c r="BJ1216" i="14"/>
  <c r="BJ1194" i="14"/>
  <c r="BJ1866" i="14"/>
  <c r="BJ1172" i="14"/>
  <c r="BJ38" i="14"/>
  <c r="BJ277" i="14"/>
  <c r="BJ270" i="14"/>
  <c r="BJ1861" i="14"/>
  <c r="BJ1098" i="14"/>
  <c r="BJ1693" i="14"/>
  <c r="BJ1466" i="14"/>
  <c r="BJ1942" i="14"/>
  <c r="BJ1892" i="14"/>
  <c r="BJ1326" i="14"/>
  <c r="BJ1014" i="14"/>
  <c r="BJ733" i="14"/>
  <c r="BJ1316" i="14"/>
  <c r="BJ1272" i="14"/>
  <c r="BJ847" i="14"/>
  <c r="BJ1298" i="14"/>
  <c r="BJ2006" i="14"/>
  <c r="BJ1686" i="14"/>
  <c r="BJ508" i="14"/>
  <c r="BJ1030" i="14"/>
  <c r="BJ1293" i="14"/>
  <c r="BJ966" i="14"/>
  <c r="BJ1230" i="14"/>
  <c r="BJ1227" i="14"/>
  <c r="BJ1878" i="14"/>
  <c r="BJ1003" i="14"/>
  <c r="BJ603" i="14"/>
  <c r="BJ997" i="14"/>
  <c r="BJ62" i="14"/>
  <c r="BJ983" i="14"/>
  <c r="BJ185" i="14"/>
  <c r="BJ977" i="14"/>
  <c r="BJ707" i="14"/>
  <c r="BJ221" i="14"/>
  <c r="BJ661" i="14"/>
  <c r="BJ109" i="14"/>
  <c r="BJ1504" i="14"/>
  <c r="BJ2151" i="14"/>
  <c r="BJ181" i="14"/>
  <c r="BJ292" i="14"/>
  <c r="BJ1633" i="14"/>
  <c r="BJ659" i="14"/>
  <c r="BJ2160" i="14"/>
  <c r="BJ1581" i="14"/>
  <c r="BJ1401" i="14"/>
  <c r="BJ1662" i="14"/>
  <c r="BJ519" i="14"/>
  <c r="BJ1599" i="14"/>
  <c r="BJ250" i="14"/>
  <c r="BJ198" i="14"/>
  <c r="BJ601" i="14"/>
  <c r="BJ1586" i="14"/>
  <c r="BJ1867" i="14"/>
  <c r="BJ1620" i="14"/>
  <c r="BJ463" i="14"/>
  <c r="BJ165" i="14"/>
  <c r="BJ639" i="14"/>
  <c r="BJ449" i="14"/>
  <c r="BJ216" i="14"/>
  <c r="BJ446" i="14"/>
  <c r="BJ47" i="14"/>
  <c r="BJ433" i="14"/>
  <c r="BJ1940" i="14"/>
  <c r="BJ1650" i="14"/>
  <c r="BJ127" i="14"/>
  <c r="BJ651" i="14"/>
  <c r="BJ417" i="14"/>
  <c r="BJ1253" i="14"/>
  <c r="BJ604" i="14"/>
  <c r="BJ413" i="14"/>
  <c r="BJ1909" i="14"/>
  <c r="BJ1775" i="14"/>
  <c r="BJ1250" i="14"/>
  <c r="BJ1517" i="14"/>
  <c r="BJ120" i="14"/>
  <c r="BJ487" i="14"/>
  <c r="BJ715" i="14"/>
  <c r="BJ1348" i="14"/>
  <c r="BJ592" i="14"/>
  <c r="BJ1765" i="14"/>
  <c r="BJ253" i="14"/>
  <c r="BJ248" i="14"/>
  <c r="BJ2181" i="14"/>
  <c r="BJ67" i="14"/>
  <c r="BJ751" i="14"/>
  <c r="BJ1795" i="14"/>
  <c r="BJ1898" i="14"/>
  <c r="BJ370" i="14"/>
  <c r="BJ1616" i="14"/>
  <c r="BJ1725" i="14"/>
  <c r="BJ128" i="14"/>
  <c r="BJ1719" i="14"/>
  <c r="BJ17" i="14"/>
  <c r="BJ1817" i="14"/>
  <c r="BJ2203" i="14"/>
  <c r="BJ1515" i="14"/>
  <c r="BJ1507" i="14"/>
  <c r="BJ1641" i="14"/>
  <c r="BJ2201" i="14"/>
  <c r="BJ2197" i="14"/>
  <c r="BJ510" i="14"/>
  <c r="BJ392" i="14"/>
  <c r="BJ389" i="14"/>
  <c r="BJ386" i="14"/>
  <c r="BJ378" i="14"/>
  <c r="BJ375" i="14"/>
  <c r="BJ573" i="14"/>
  <c r="BJ1755" i="14"/>
  <c r="BJ493" i="14"/>
  <c r="BJ1749" i="14"/>
  <c r="BJ687" i="14"/>
  <c r="BJ512" i="14"/>
  <c r="BJ1551" i="14"/>
  <c r="BJ1279" i="14"/>
  <c r="BJ60" i="14"/>
  <c r="BJ782" i="14"/>
  <c r="BJ159" i="14"/>
  <c r="BJ1535" i="14"/>
  <c r="BJ1484" i="14"/>
  <c r="BJ1842" i="14"/>
  <c r="BJ1488" i="14"/>
  <c r="BJ1798" i="14"/>
  <c r="BJ1573" i="14"/>
  <c r="BJ360" i="14"/>
  <c r="BJ155" i="14"/>
  <c r="BJ1529" i="14"/>
  <c r="BJ1486" i="14"/>
  <c r="BJ1838" i="14"/>
  <c r="BJ713" i="14"/>
  <c r="BJ235" i="14"/>
  <c r="BJ108" i="14"/>
  <c r="BJ1689" i="14"/>
  <c r="BJ709" i="14"/>
  <c r="BJ1220" i="14"/>
  <c r="BJ1212" i="14"/>
  <c r="BJ1868" i="14"/>
  <c r="BJ1206" i="14"/>
  <c r="BJ1198" i="14"/>
  <c r="BJ1519" i="14"/>
  <c r="BJ1187" i="14"/>
  <c r="BJ1184" i="14"/>
  <c r="BJ553" i="14"/>
  <c r="BJ1165" i="14"/>
  <c r="BJ89" i="14"/>
  <c r="BJ529" i="14"/>
  <c r="BJ1891" i="14"/>
  <c r="BJ1889" i="14"/>
  <c r="BJ1410" i="14"/>
  <c r="BJ1655" i="14"/>
  <c r="BJ724" i="14"/>
  <c r="BJ1781" i="14"/>
  <c r="BJ720" i="14"/>
  <c r="BJ2120" i="14"/>
  <c r="BJ1116" i="14"/>
  <c r="BJ1464" i="14"/>
  <c r="BJ540" i="14"/>
  <c r="BJ1930" i="14"/>
  <c r="BJ958" i="14"/>
  <c r="BJ2052" i="14"/>
  <c r="BJ2005" i="14"/>
  <c r="BJ826" i="14"/>
  <c r="BJ1993" i="14"/>
  <c r="BJ1956" i="14"/>
  <c r="BJ2018" i="14"/>
  <c r="BJ2034" i="14"/>
  <c r="BJ794" i="14"/>
  <c r="BJ936" i="14"/>
  <c r="BJ778" i="14"/>
  <c r="BJ916" i="14"/>
  <c r="BJ935" i="14"/>
  <c r="BJ865" i="14"/>
  <c r="BJ976" i="14"/>
  <c r="BJ817" i="14"/>
  <c r="BJ740" i="14"/>
  <c r="BJ879" i="14"/>
  <c r="BJ2033" i="14"/>
  <c r="BJ2041" i="14"/>
  <c r="BJ511" i="14"/>
  <c r="BJ822" i="14"/>
  <c r="BJ1366" i="14"/>
  <c r="BJ324" i="14"/>
  <c r="BJ517" i="14"/>
  <c r="BJ358" i="14"/>
  <c r="BJ1265" i="14"/>
  <c r="BJ837" i="14"/>
  <c r="BJ1028" i="14"/>
  <c r="BJ1291" i="14"/>
  <c r="BJ266" i="14"/>
  <c r="BJ617" i="14"/>
  <c r="BJ1607" i="14"/>
  <c r="BJ210" i="14"/>
  <c r="BJ1685" i="14"/>
  <c r="BJ1695" i="14"/>
  <c r="BJ1372" i="14"/>
  <c r="BJ264" i="14"/>
  <c r="BJ1555" i="14"/>
  <c r="BJ1405" i="14"/>
  <c r="BJ1423" i="14"/>
  <c r="BJ2009" i="14"/>
  <c r="BJ873" i="14"/>
  <c r="BJ2017" i="14"/>
  <c r="BJ23" i="14"/>
  <c r="BJ874" i="14"/>
  <c r="BJ2100" i="14"/>
  <c r="BJ1953" i="14"/>
  <c r="BJ2076" i="14"/>
  <c r="BJ890" i="14"/>
  <c r="BJ956" i="14"/>
  <c r="BJ784" i="14"/>
  <c r="BJ2047" i="14"/>
  <c r="BJ1374" i="14"/>
  <c r="BJ1313" i="14"/>
  <c r="BJ1154" i="14"/>
  <c r="BJ2089" i="14"/>
  <c r="BJ924" i="14"/>
  <c r="BJ441" i="14"/>
  <c r="BJ1151" i="14"/>
  <c r="BJ1449" i="14"/>
  <c r="BJ1448" i="14"/>
  <c r="BJ1360" i="14"/>
  <c r="BJ475" i="14"/>
  <c r="BJ1033" i="14"/>
  <c r="BJ2133" i="14"/>
  <c r="BJ1967" i="14"/>
  <c r="BJ829" i="14"/>
  <c r="BJ1445" i="14"/>
  <c r="BJ1299" i="14"/>
  <c r="BJ803" i="14"/>
  <c r="BJ1398" i="14"/>
  <c r="BJ400" i="14"/>
  <c r="BJ1263" i="14"/>
  <c r="BJ436" i="14"/>
  <c r="BJ853" i="14"/>
  <c r="BJ845" i="14"/>
  <c r="BJ834" i="14"/>
  <c r="BJ344" i="14"/>
  <c r="BJ1136" i="14"/>
  <c r="BJ1639" i="14"/>
  <c r="BJ1325" i="14"/>
  <c r="BJ2189" i="14"/>
  <c r="BJ1501" i="14"/>
  <c r="BJ357" i="14"/>
  <c r="BJ704" i="14"/>
  <c r="BJ731" i="14"/>
  <c r="BJ730" i="14"/>
  <c r="BJ1007" i="14"/>
  <c r="BJ187" i="14"/>
  <c r="BJ1830" i="14"/>
  <c r="BJ763" i="14"/>
  <c r="BJ662" i="14"/>
  <c r="BJ126" i="14"/>
  <c r="BJ1597" i="14"/>
  <c r="BJ1773" i="14"/>
  <c r="BJ304" i="14"/>
  <c r="BJ2149" i="14"/>
  <c r="BJ311" i="14"/>
  <c r="BJ1901" i="14"/>
  <c r="BJ1473" i="14"/>
  <c r="BJ1605" i="14"/>
  <c r="BJ350" i="14"/>
  <c r="BJ2158" i="14"/>
  <c r="BJ133" i="14"/>
  <c r="BJ2156" i="14"/>
  <c r="BJ1900" i="14"/>
  <c r="BJ1379" i="14"/>
  <c r="BJ759" i="14"/>
  <c r="BJ1829" i="14"/>
  <c r="BJ1824" i="14"/>
  <c r="BJ87" i="14"/>
  <c r="BJ1541" i="14"/>
  <c r="BJ2178" i="14"/>
  <c r="BJ42" i="14"/>
  <c r="BJ642" i="14"/>
  <c r="BJ461" i="14"/>
  <c r="BJ76" i="14"/>
  <c r="BJ455" i="14"/>
  <c r="BJ1785" i="14"/>
  <c r="BJ444" i="14"/>
  <c r="BJ1846" i="14"/>
  <c r="BJ431" i="14"/>
  <c r="BJ2193" i="14"/>
  <c r="BJ57" i="14"/>
  <c r="BJ1540" i="14"/>
  <c r="BJ1823" i="14"/>
  <c r="BJ1453" i="14"/>
  <c r="BJ230" i="14"/>
  <c r="BJ411" i="14"/>
  <c r="BJ302" i="14"/>
  <c r="BJ1596" i="14"/>
  <c r="BJ171" i="14"/>
  <c r="BJ1249" i="14"/>
  <c r="BJ1246" i="14"/>
  <c r="BJ1242" i="14"/>
  <c r="BJ1352" i="14"/>
  <c r="BJ672" i="14"/>
  <c r="BJ1715" i="14"/>
  <c r="BJ2186" i="14"/>
  <c r="BJ186" i="14"/>
  <c r="BJ1339" i="14"/>
  <c r="BJ1336" i="14"/>
  <c r="BJ119" i="14"/>
  <c r="BJ1331" i="14"/>
  <c r="BJ132" i="14"/>
  <c r="BJ1863" i="14"/>
  <c r="BJ39" i="14"/>
  <c r="BJ637" i="14"/>
  <c r="BJ1897" i="14"/>
  <c r="BJ191" i="14"/>
  <c r="BJ706" i="14"/>
  <c r="BJ1036" i="14"/>
  <c r="BJ255" i="14"/>
  <c r="BJ252" i="14"/>
  <c r="BJ1513" i="14"/>
  <c r="BJ1566" i="14"/>
  <c r="BJ2199" i="14"/>
  <c r="BJ2195" i="14"/>
  <c r="BJ54" i="14"/>
  <c r="BJ398" i="14"/>
  <c r="BJ698" i="14"/>
  <c r="BJ387" i="14"/>
  <c r="BJ384" i="14"/>
  <c r="BJ1669" i="14"/>
  <c r="BJ373" i="14"/>
  <c r="BJ499" i="14"/>
  <c r="BJ491" i="14"/>
  <c r="BJ95" i="14"/>
  <c r="BJ1539" i="14"/>
  <c r="BJ1277" i="14"/>
  <c r="BJ914" i="14"/>
  <c r="BJ781" i="14"/>
  <c r="BJ368" i="14"/>
  <c r="BJ1549" i="14"/>
  <c r="BJ1489" i="14"/>
  <c r="BJ2190" i="14"/>
  <c r="BJ1533" i="14"/>
  <c r="BJ2172" i="14"/>
  <c r="BJ615" i="14"/>
  <c r="BJ334" i="14"/>
  <c r="BJ178" i="14"/>
  <c r="BJ649" i="14"/>
  <c r="BJ479" i="14"/>
  <c r="BJ1836" i="14"/>
  <c r="BJ1628" i="14"/>
  <c r="BJ315" i="14"/>
  <c r="BJ79" i="14"/>
  <c r="BJ1762" i="14"/>
  <c r="BJ1688" i="14"/>
  <c r="BJ1218" i="14"/>
  <c r="BJ1687" i="14"/>
  <c r="BJ1760" i="14"/>
  <c r="BJ1204" i="14"/>
  <c r="BJ1196" i="14"/>
  <c r="BJ1744" i="14"/>
  <c r="BJ141" i="14"/>
  <c r="BJ1182" i="14"/>
  <c r="BJ1174" i="14"/>
  <c r="BJ1499" i="14"/>
  <c r="BJ1163" i="14"/>
  <c r="BJ1160" i="14"/>
  <c r="BJ609" i="14"/>
  <c r="BJ1768" i="14"/>
  <c r="BJ1235" i="14"/>
  <c r="BJ1885" i="14"/>
  <c r="BJ569" i="14"/>
  <c r="BJ2129" i="14"/>
  <c r="BJ718" i="14"/>
  <c r="BJ2118" i="14"/>
  <c r="BJ280" i="14"/>
  <c r="BJ1705" i="14"/>
  <c r="BJ2102" i="14"/>
  <c r="BJ1699" i="14"/>
  <c r="BJ1636" i="14"/>
  <c r="BJ1862" i="14"/>
  <c r="BJ237" i="14"/>
  <c r="BJ1857" i="14"/>
  <c r="BJ1128" i="14"/>
  <c r="BJ1125" i="14"/>
  <c r="BJ692" i="14"/>
  <c r="BJ1114" i="14"/>
  <c r="BJ1111" i="14"/>
  <c r="BJ1103" i="14"/>
  <c r="BJ1100" i="14"/>
  <c r="BJ288" i="14"/>
  <c r="BJ1462" i="14"/>
  <c r="BJ1478" i="14"/>
  <c r="BJ1088" i="14"/>
  <c r="BJ110" i="14"/>
  <c r="BJ1087" i="14"/>
  <c r="BJ1740" i="14"/>
  <c r="BJ1075" i="14"/>
  <c r="BJ1827" i="14"/>
  <c r="BJ1651" i="14"/>
  <c r="BJ1070" i="14"/>
  <c r="BJ1944" i="14"/>
  <c r="BJ1059" i="14"/>
  <c r="BJ1894" i="14"/>
  <c r="BJ1048" i="14"/>
  <c r="BJ1441" i="14"/>
  <c r="BJ146" i="14"/>
  <c r="BJ1434" i="14"/>
  <c r="BJ1426" i="14"/>
  <c r="BJ1928" i="14"/>
  <c r="BJ1920" i="14"/>
  <c r="BJ1708" i="14"/>
  <c r="BJ282" i="14"/>
  <c r="BJ2107" i="14"/>
  <c r="BJ2104" i="14"/>
  <c r="BJ1701" i="14"/>
  <c r="BJ1412" i="14"/>
  <c r="BJ565" i="14"/>
  <c r="BJ195" i="14"/>
  <c r="BJ1592" i="14"/>
  <c r="BJ340" i="14"/>
  <c r="BJ599" i="14"/>
  <c r="BJ1130" i="14"/>
  <c r="BJ1127" i="14"/>
  <c r="BJ1119" i="14"/>
  <c r="BJ1816" i="14"/>
  <c r="BJ1105" i="14"/>
  <c r="BJ1102" i="14"/>
  <c r="BJ1094" i="14"/>
  <c r="BJ1614" i="14"/>
  <c r="BJ1090" i="14"/>
  <c r="BJ1767" i="14"/>
  <c r="BJ562" i="14"/>
  <c r="BJ226" i="14"/>
  <c r="BJ1080" i="14"/>
  <c r="BJ1077" i="14"/>
  <c r="BJ558" i="14"/>
  <c r="BJ555" i="14"/>
  <c r="BJ1072" i="14"/>
  <c r="BJ1064" i="14"/>
  <c r="BJ1061" i="14"/>
  <c r="BJ1053" i="14"/>
  <c r="BJ1050" i="14"/>
  <c r="BJ1042" i="14"/>
  <c r="BJ1634" i="14"/>
  <c r="BJ1436" i="14"/>
  <c r="BJ1428" i="14"/>
  <c r="BJ820" i="14"/>
  <c r="BJ1922" i="14"/>
  <c r="BJ571" i="14"/>
  <c r="BJ1718" i="14"/>
  <c r="BJ1733" i="14"/>
  <c r="BJ1919" i="14"/>
  <c r="BJ1918" i="14"/>
  <c r="BJ1916" i="14"/>
  <c r="BJ620" i="14"/>
  <c r="BJ2097" i="14"/>
  <c r="BJ16" i="14"/>
  <c r="BJ795" i="14"/>
  <c r="BJ738" i="14"/>
  <c r="BJ1951" i="14"/>
  <c r="BJ2028" i="14"/>
  <c r="BJ895" i="14"/>
  <c r="BJ892" i="14"/>
  <c r="BJ888" i="14"/>
  <c r="BJ787" i="14"/>
  <c r="BJ867" i="14"/>
  <c r="BJ2061" i="14"/>
  <c r="BJ2045" i="14"/>
  <c r="BJ933" i="14"/>
  <c r="BJ356" i="14"/>
  <c r="BJ2138" i="14"/>
  <c r="BJ372" i="14"/>
  <c r="BJ407" i="14"/>
  <c r="BJ1960" i="14"/>
  <c r="BJ929" i="14"/>
  <c r="BJ922" i="14"/>
  <c r="BJ919" i="14"/>
  <c r="BJ825" i="14"/>
  <c r="BJ2135" i="14"/>
  <c r="BJ404" i="14"/>
  <c r="BJ509" i="14"/>
  <c r="BJ1150" i="14"/>
  <c r="BJ1301" i="14"/>
  <c r="BJ345" i="14"/>
  <c r="BJ1981" i="14"/>
  <c r="BJ482" i="14"/>
  <c r="BJ1016" i="14"/>
  <c r="BJ1973" i="14"/>
  <c r="BJ1965" i="14"/>
  <c r="BJ473" i="14"/>
  <c r="BJ808" i="14"/>
  <c r="BJ321" i="14"/>
  <c r="BJ1444" i="14"/>
  <c r="BJ1387" i="14"/>
  <c r="BJ2074" i="14"/>
  <c r="BJ1317" i="14"/>
  <c r="BJ343" i="14"/>
  <c r="BJ2021" i="14"/>
  <c r="BJ328" i="14"/>
  <c r="BJ336" i="14"/>
  <c r="BJ1356" i="14"/>
  <c r="BJ851" i="14"/>
  <c r="BJ843" i="14"/>
  <c r="BJ835" i="14"/>
  <c r="BJ6" i="14"/>
  <c r="BJ1011" i="14"/>
  <c r="BJ518" i="14"/>
  <c r="BJ316" i="14"/>
  <c r="BJ545" i="14"/>
  <c r="BJ666" i="14"/>
  <c r="BJ2188" i="14"/>
  <c r="BJ1629" i="14"/>
  <c r="BJ633" i="14"/>
  <c r="BJ1026" i="14"/>
  <c r="BJ587" i="14"/>
  <c r="BJ2035" i="14"/>
  <c r="BJ1397" i="14"/>
  <c r="BJ708" i="14"/>
  <c r="BJ1395" i="14"/>
  <c r="BJ1577" i="14"/>
  <c r="BJ1681" i="14"/>
  <c r="BJ35" i="14"/>
  <c r="BJ1787" i="14"/>
  <c r="BJ1001" i="14"/>
  <c r="BJ993" i="14"/>
  <c r="BJ990" i="14"/>
  <c r="BJ168" i="14"/>
  <c r="BJ716" i="14"/>
  <c r="BJ981" i="14"/>
  <c r="BJ762" i="14"/>
  <c r="BJ1321" i="14"/>
  <c r="BJ1672" i="14"/>
  <c r="BJ145" i="14"/>
  <c r="BJ1306" i="14"/>
  <c r="BJ77" i="14"/>
  <c r="BJ106" i="14"/>
  <c r="BJ729" i="14"/>
  <c r="BJ2147" i="14"/>
  <c r="BJ296" i="14"/>
  <c r="BJ1569" i="14"/>
  <c r="BJ1938" i="14"/>
  <c r="BJ353" i="14"/>
  <c r="BJ1630" i="14"/>
  <c r="BJ348" i="14"/>
  <c r="BJ1653" i="14"/>
  <c r="BJ757" i="14"/>
  <c r="BJ1680" i="14"/>
  <c r="BJ1828" i="14"/>
  <c r="BJ544" i="14"/>
  <c r="BJ1625" i="14"/>
  <c r="BJ367" i="14"/>
  <c r="BJ1268" i="14"/>
  <c r="BJ673" i="14"/>
  <c r="BJ64" i="14"/>
  <c r="BJ1832" i="14"/>
  <c r="BJ588" i="14"/>
  <c r="BJ269" i="14"/>
  <c r="BJ1240" i="14"/>
  <c r="BJ1692" i="14"/>
  <c r="BJ1337" i="14"/>
  <c r="BJ2184" i="14"/>
  <c r="BJ161" i="14"/>
  <c r="BJ1803" i="14"/>
  <c r="BJ685" i="14"/>
  <c r="BJ1511" i="14"/>
  <c r="BJ1564" i="14"/>
  <c r="BJ223" i="14"/>
  <c r="BJ1864" i="14"/>
  <c r="BJ382" i="14"/>
  <c r="BJ1631" i="14"/>
  <c r="BJ516" i="14"/>
  <c r="BJ1537" i="14"/>
  <c r="BJ1283" i="14"/>
  <c r="BJ1547" i="14"/>
  <c r="BJ1542" i="14"/>
  <c r="BJ2176" i="14"/>
  <c r="BJ481" i="14"/>
  <c r="BJ1368" i="14"/>
  <c r="BJ1260" i="14"/>
  <c r="BJ364" i="14"/>
  <c r="BJ1819" i="14"/>
  <c r="BJ1682" i="14"/>
  <c r="BJ1210" i="14"/>
  <c r="BJ1471" i="14"/>
  <c r="BJ1169" i="14"/>
  <c r="BJ1161" i="14"/>
  <c r="BJ1158" i="14"/>
  <c r="BJ1658" i="14"/>
  <c r="BJ233" i="14"/>
  <c r="BJ1936" i="14"/>
  <c r="BJ2124" i="14"/>
  <c r="BJ2116" i="14"/>
  <c r="BJ2110" i="14"/>
  <c r="BJ1703" i="14"/>
  <c r="BJ536" i="14"/>
  <c r="BJ83" i="14"/>
  <c r="BJ1855" i="14"/>
  <c r="BJ1852" i="14"/>
  <c r="BJ1123" i="14"/>
  <c r="BJ583" i="14"/>
  <c r="BJ1109" i="14"/>
  <c r="BJ1460" i="14"/>
  <c r="BJ1476" i="14"/>
  <c r="BJ1085" i="14"/>
  <c r="BJ590" i="14"/>
  <c r="BJ1073" i="14"/>
  <c r="BJ28" i="14"/>
  <c r="BJ1057" i="14"/>
  <c r="BJ1046" i="14"/>
  <c r="BJ1910" i="14"/>
  <c r="BJ1432" i="14"/>
  <c r="BJ1421" i="14"/>
  <c r="BJ1926" i="14"/>
  <c r="BJ1972" i="14"/>
  <c r="BJ1964" i="14"/>
  <c r="BJ1319" i="14"/>
  <c r="BJ2153" i="14"/>
  <c r="BJ290" i="14"/>
  <c r="BJ13" i="14"/>
  <c r="BJ684" i="14"/>
  <c r="BJ598" i="14"/>
  <c r="BJ49" i="14"/>
  <c r="BJ1728" i="14"/>
  <c r="BJ594" i="14"/>
  <c r="BJ980" i="14"/>
  <c r="BJ97" i="14"/>
  <c r="BJ1646" i="14"/>
  <c r="BJ320" i="14"/>
  <c r="BJ1559" i="14"/>
  <c r="BJ31" i="14"/>
  <c r="BJ1831" i="14"/>
  <c r="BJ1554" i="14"/>
  <c r="BJ1282" i="14"/>
  <c r="BJ246" i="14"/>
  <c r="BJ2175" i="14"/>
  <c r="BJ1801" i="14"/>
  <c r="BJ2169" i="14"/>
  <c r="BJ1367" i="14"/>
  <c r="BJ1259" i="14"/>
  <c r="BJ100" i="14"/>
  <c r="BJ1420" i="14"/>
  <c r="BJ1917" i="14"/>
  <c r="J18" i="15"/>
  <c r="J19" i="15" l="1"/>
  <c r="F25" i="15" l="1"/>
  <c r="F26" i="15"/>
  <c r="F24" i="15"/>
  <c r="F23" i="15"/>
  <c r="D20" i="1" l="1"/>
  <c r="F20" i="1"/>
  <c r="F27" i="1" l="1"/>
  <c r="F30" i="1" l="1"/>
  <c r="E20" i="1" l="1"/>
</calcChain>
</file>

<file path=xl/connections.xml><?xml version="1.0" encoding="utf-8"?>
<connections xmlns="http://schemas.openxmlformats.org/spreadsheetml/2006/main">
  <connection id="1" sourceFile="M:\UNFPA_Common\Data Sources\Atlas.accdb" name="Atlas1" type="7" refreshedVersion="6" minRefreshableVersion="3" saveData="1"/>
  <connection id="2" sourceFile="M:\UNFPA_Common\Data Sources\Atlas.accdb" name="Atlas3" type="7" refreshedVersion="4" minRefreshableVersion="3" saveData="1"/>
</connections>
</file>

<file path=xl/sharedStrings.xml><?xml version="1.0" encoding="utf-8"?>
<sst xmlns="http://schemas.openxmlformats.org/spreadsheetml/2006/main" count="69662" uniqueCount="7261">
  <si>
    <t>BUSINESS_UNIT</t>
  </si>
  <si>
    <t>CAT_DESCR</t>
  </si>
  <si>
    <t>COLUMN_NAME</t>
  </si>
  <si>
    <t>SELECT data fields to retrieve</t>
  </si>
  <si>
    <t>Rename column for this file (if desired)</t>
  </si>
  <si>
    <t>In the table below, use the drop-down lists in the left-hand</t>
  </si>
  <si>
    <t>column to select the database fields that you want to down-</t>
  </si>
  <si>
    <t>load. In the right-hand column, you can change the name</t>
  </si>
  <si>
    <t>UNFPA</t>
  </si>
  <si>
    <t>ETH40</t>
  </si>
  <si>
    <t>VALUE</t>
  </si>
  <si>
    <t>BU</t>
  </si>
  <si>
    <t>Sql server</t>
  </si>
  <si>
    <t>PSB_DATA</t>
  </si>
  <si>
    <t>in yellow.</t>
  </si>
  <si>
    <t>of the fields as they appear in this file. To add more rows,</t>
  </si>
  <si>
    <t>copy an existing row to bottom of table, then make selection.</t>
  </si>
  <si>
    <t>dbFolder</t>
  </si>
  <si>
    <t>dbFile</t>
  </si>
  <si>
    <t>dbPath</t>
  </si>
  <si>
    <t>dbTable</t>
  </si>
  <si>
    <t>AddIn</t>
  </si>
  <si>
    <t>archiveTbl</t>
  </si>
  <si>
    <t>tableName</t>
  </si>
  <si>
    <t>trashTbl</t>
  </si>
  <si>
    <t>selectTbl</t>
  </si>
  <si>
    <t>sqlSelect</t>
  </si>
  <si>
    <t>sqlWhere</t>
  </si>
  <si>
    <t>fieldTbl</t>
  </si>
  <si>
    <t>FIELD</t>
  </si>
  <si>
    <t>USER_NAME</t>
  </si>
  <si>
    <t>CLOCK_OFFSET</t>
  </si>
  <si>
    <t>previousEntries</t>
  </si>
  <si>
    <t>rawData</t>
  </si>
  <si>
    <t>Table data</t>
  </si>
  <si>
    <t xml:space="preserve">     These are used for uploading user 
     comments/edits to external database</t>
  </si>
  <si>
    <t>Session data (updated when user opens file)</t>
  </si>
  <si>
    <t>sqlStatement</t>
  </si>
  <si>
    <t>monitorTbl</t>
  </si>
  <si>
    <t>StagingTable</t>
  </si>
  <si>
    <t>pivotTbl</t>
  </si>
  <si>
    <t>HIERARCHY_LEVEL</t>
  </si>
  <si>
    <t>Operator</t>
  </si>
  <si>
    <t>Value</t>
  </si>
  <si>
    <t>Suffix</t>
  </si>
  <si>
    <t>&lt;&gt;</t>
  </si>
  <si>
    <t>Prefix</t>
  </si>
  <si>
    <t>&lt;enter target table&gt;</t>
  </si>
  <si>
    <t>SessionData</t>
  </si>
  <si>
    <t>Parameter</t>
  </si>
  <si>
    <t>Param Description</t>
  </si>
  <si>
    <t>FUNCTION</t>
  </si>
  <si>
    <t>bulkRefresh</t>
  </si>
  <si>
    <t>pasteFields</t>
  </si>
  <si>
    <t>downloaded rows that are not needed in main table</t>
  </si>
  <si>
    <t>location to put rows in main table when they are done being actively managed</t>
  </si>
  <si>
    <t>list of fields in main table that trigger upload to external DB</t>
  </si>
  <si>
    <t>countWhere</t>
  </si>
  <si>
    <t>Include</t>
  </si>
  <si>
    <t>getUserName</t>
  </si>
  <si>
    <t>getClockOffset</t>
  </si>
  <si>
    <t>tbl_SessionVars</t>
  </si>
  <si>
    <t>whereTbl</t>
  </si>
  <si>
    <t>where_Tbl_other</t>
  </si>
  <si>
    <t>HOW TO USE THIS SHEET:</t>
  </si>
  <si>
    <r>
      <rPr>
        <b/>
        <sz val="11"/>
        <rFont val="Calibri"/>
        <family val="2"/>
        <scheme val="minor"/>
      </rPr>
      <t>NOTE</t>
    </r>
    <r>
      <rPr>
        <sz val="11"/>
        <rFont val="Calibri"/>
        <family val="2"/>
        <scheme val="minor"/>
      </rPr>
      <t>: Any entries in the left-hand column that do not exactly</t>
    </r>
  </si>
  <si>
    <t>match the field names in the database will be highlighted</t>
  </si>
  <si>
    <t xml:space="preserve">takes just the last two characters from a SHIPTO_ID (41 = TPP, </t>
  </si>
  <si>
    <r>
      <rPr>
        <b/>
        <sz val="11"/>
        <rFont val="Calibri"/>
        <family val="2"/>
        <scheme val="minor"/>
      </rPr>
      <t>NOTE</t>
    </r>
    <r>
      <rPr>
        <sz val="11"/>
        <rFont val="Calibri"/>
        <family val="2"/>
        <scheme val="minor"/>
      </rPr>
      <t xml:space="preserve">: </t>
    </r>
    <r>
      <rPr>
        <b/>
        <sz val="11"/>
        <color rgb="FFFFC000"/>
        <rFont val="Calibri"/>
        <family val="2"/>
        <scheme val="minor"/>
      </rPr>
      <t>Yellow</t>
    </r>
    <r>
      <rPr>
        <sz val="11"/>
        <rFont val="Calibri"/>
        <family val="2"/>
        <scheme val="minor"/>
      </rPr>
      <t xml:space="preserve"> entries are not necessarily problems; for example,</t>
    </r>
  </si>
  <si>
    <t>Like with the field selections at left, use the drop-down lists in the FIELD column</t>
  </si>
  <si>
    <t>or enter a valid expression (see left for example).</t>
  </si>
  <si>
    <r>
      <rPr>
        <b/>
        <sz val="11"/>
        <color theme="1"/>
        <rFont val="Calibri"/>
        <family val="2"/>
        <scheme val="minor"/>
      </rPr>
      <t>NOTE</t>
    </r>
    <r>
      <rPr>
        <sz val="11"/>
        <color theme="1"/>
        <rFont val="Calibri"/>
        <family val="2"/>
        <scheme val="minor"/>
      </rPr>
      <t>: By default, each row in the table is treated as a separate filter, and the filters</t>
    </r>
  </si>
  <si>
    <t>are joined by AND's (that is, *all* filters must apply). However, you can create</t>
  </si>
  <si>
    <r>
      <t xml:space="preserve">complex filters by using "OR" along with parentheses in the </t>
    </r>
    <r>
      <rPr>
        <b/>
        <sz val="11"/>
        <color theme="1"/>
        <rFont val="Calibri"/>
        <family val="2"/>
        <scheme val="minor"/>
      </rPr>
      <t>Prefix</t>
    </r>
    <r>
      <rPr>
        <sz val="11"/>
        <color theme="1"/>
        <rFont val="Calibri"/>
        <family val="2"/>
        <scheme val="minor"/>
      </rPr>
      <t xml:space="preserve"> and </t>
    </r>
    <r>
      <rPr>
        <b/>
        <sz val="11"/>
        <color theme="1"/>
        <rFont val="Calibri"/>
        <family val="2"/>
        <scheme val="minor"/>
      </rPr>
      <t>Suffix</t>
    </r>
    <r>
      <rPr>
        <sz val="11"/>
        <color theme="1"/>
        <rFont val="Calibri"/>
        <family val="2"/>
        <scheme val="minor"/>
      </rPr>
      <t xml:space="preserve"> columns.</t>
    </r>
  </si>
  <si>
    <t xml:space="preserve">(the keyword "OR" and left parenthesis "(" in the Prefix column, right parenthesis ")" </t>
  </si>
  <si>
    <t>in the Suffix column)</t>
  </si>
  <si>
    <r>
      <rPr>
        <b/>
        <sz val="11"/>
        <color theme="1"/>
        <rFont val="Calibri"/>
        <family val="2"/>
        <scheme val="minor"/>
      </rPr>
      <t>NOTE</t>
    </r>
    <r>
      <rPr>
        <sz val="11"/>
        <color theme="1"/>
        <rFont val="Calibri"/>
        <family val="2"/>
        <scheme val="minor"/>
      </rPr>
      <t xml:space="preserve">: If you want to filter according to a list (e.g., list of Vendor IDs, BUs, Shipto's, </t>
    </r>
  </si>
  <si>
    <t>etc.), you can create another table and add your list to that table. Then, in the table</t>
  </si>
  <si>
    <r>
      <t xml:space="preserve">below, enter the word "IN" in the </t>
    </r>
    <r>
      <rPr>
        <b/>
        <sz val="11"/>
        <color theme="1"/>
        <rFont val="Calibri"/>
        <family val="2"/>
        <scheme val="minor"/>
      </rPr>
      <t>Operator</t>
    </r>
    <r>
      <rPr>
        <sz val="11"/>
        <color theme="1"/>
        <rFont val="Calibri"/>
        <family val="2"/>
        <scheme val="minor"/>
      </rPr>
      <t xml:space="preserve"> column, and enter the name of the table</t>
    </r>
  </si>
  <si>
    <t>Select columns in database</t>
  </si>
  <si>
    <t>Specify row filters</t>
  </si>
  <si>
    <t>42 = Emergency, etc). This is a valid entry but will turn yellow</t>
  </si>
  <si>
    <t>because it doesn't exactly match any column names.</t>
  </si>
  <si>
    <t>Use the table below to set row filters (e.g., date ranges, BU, Ship-to, etc).</t>
  </si>
  <si>
    <r>
      <rPr>
        <b/>
        <sz val="11"/>
        <color theme="1"/>
        <rFont val="Calibri"/>
        <family val="2"/>
        <scheme val="minor"/>
      </rPr>
      <t>NOTE</t>
    </r>
    <r>
      <rPr>
        <sz val="11"/>
        <color theme="1"/>
        <rFont val="Calibri"/>
        <family val="2"/>
        <scheme val="minor"/>
      </rPr>
      <t xml:space="preserve">: To exclude a filter permanently, delete the row; to exclude it temporarily, </t>
    </r>
  </si>
  <si>
    <r>
      <t xml:space="preserve">enter "N" in the </t>
    </r>
    <r>
      <rPr>
        <b/>
        <sz val="11"/>
        <color theme="1"/>
        <rFont val="Calibri"/>
        <family val="2"/>
        <scheme val="minor"/>
      </rPr>
      <t>Include</t>
    </r>
    <r>
      <rPr>
        <sz val="11"/>
        <color theme="1"/>
        <rFont val="Calibri"/>
        <family val="2"/>
        <scheme val="minor"/>
      </rPr>
      <t xml:space="preserve"> column (remove the "N" to include the filter again)</t>
    </r>
  </si>
  <si>
    <r>
      <rPr>
        <b/>
        <sz val="11"/>
        <color theme="1"/>
        <rFont val="Calibri"/>
        <family val="2"/>
        <scheme val="minor"/>
      </rPr>
      <t>NOTE</t>
    </r>
    <r>
      <rPr>
        <sz val="11"/>
        <color theme="1"/>
        <rFont val="Calibri"/>
        <family val="2"/>
        <scheme val="minor"/>
      </rPr>
      <t>:  You can create as many tables as you need for your different filters.</t>
    </r>
  </si>
  <si>
    <r>
      <t>NOTE</t>
    </r>
    <r>
      <rPr>
        <sz val="11"/>
        <color theme="1"/>
        <rFont val="Calibri"/>
        <family val="2"/>
        <scheme val="minor"/>
      </rPr>
      <t xml:space="preserve">:  The column header of your list needs to match the name in the </t>
    </r>
    <r>
      <rPr>
        <b/>
        <sz val="11"/>
        <color theme="1"/>
        <rFont val="Calibri"/>
        <family val="2"/>
        <scheme val="minor"/>
      </rPr>
      <t>FIELD</t>
    </r>
  </si>
  <si>
    <t>Create secondary tables, as needed, to give more detail about the filters at left.</t>
  </si>
  <si>
    <t xml:space="preserve">enter the name of the table you created. </t>
  </si>
  <si>
    <r>
      <t xml:space="preserve">Just be sure to use the word "IN" in the </t>
    </r>
    <r>
      <rPr>
        <b/>
        <sz val="11"/>
        <color theme="1"/>
        <rFont val="Calibri"/>
        <family val="2"/>
        <scheme val="minor"/>
      </rPr>
      <t>Operator</t>
    </r>
    <r>
      <rPr>
        <sz val="11"/>
        <color theme="1"/>
        <rFont val="Calibri"/>
        <family val="2"/>
        <scheme val="minor"/>
      </rPr>
      <t xml:space="preserve"> column, and in the </t>
    </r>
    <r>
      <rPr>
        <b/>
        <sz val="11"/>
        <color theme="1"/>
        <rFont val="Calibri"/>
        <family val="2"/>
        <scheme val="minor"/>
      </rPr>
      <t>Value</t>
    </r>
    <r>
      <rPr>
        <sz val="11"/>
        <color theme="1"/>
        <rFont val="Calibri"/>
        <family val="2"/>
        <scheme val="minor"/>
      </rPr>
      <t xml:space="preserve"> column, </t>
    </r>
  </si>
  <si>
    <t>column of the table at left. This allows you to create tables with more than one</t>
  </si>
  <si>
    <r>
      <t xml:space="preserve">column, and the column whose header matches the </t>
    </r>
    <r>
      <rPr>
        <b/>
        <sz val="11"/>
        <color theme="1"/>
        <rFont val="Calibri"/>
        <family val="2"/>
        <scheme val="minor"/>
      </rPr>
      <t>FIELD</t>
    </r>
    <r>
      <rPr>
        <sz val="11"/>
        <color theme="1"/>
        <rFont val="Calibri"/>
        <family val="2"/>
        <scheme val="minor"/>
      </rPr>
      <t xml:space="preserve"> being filtered </t>
    </r>
  </si>
  <si>
    <t>contains the list to filter on.</t>
  </si>
  <si>
    <r>
      <t>NOTE</t>
    </r>
    <r>
      <rPr>
        <sz val="11"/>
        <color theme="1"/>
        <rFont val="Calibri"/>
        <family val="2"/>
        <scheme val="minor"/>
      </rPr>
      <t>:  You can find (and change, if you wish) the name of the table you created by</t>
    </r>
  </si>
  <si>
    <t>a) clicking on the table and b) clicking on the Design menu in the Ribbon. The name</t>
  </si>
  <si>
    <t>of the table is shown at the far left of the Ribbon.</t>
  </si>
  <si>
    <r>
      <t>NOTE</t>
    </r>
    <r>
      <rPr>
        <sz val="11"/>
        <color theme="1"/>
        <rFont val="Calibri"/>
        <family val="2"/>
        <scheme val="minor"/>
      </rPr>
      <t>:  These secondary tables are best for lists longer than 4 or 5 items. If you have</t>
    </r>
  </si>
  <si>
    <t>fewer items than that, it is probably easier to include them individually in the main</t>
  </si>
  <si>
    <r>
      <t xml:space="preserve">you just created in the </t>
    </r>
    <r>
      <rPr>
        <b/>
        <sz val="11"/>
        <color theme="1"/>
        <rFont val="Calibri"/>
        <family val="2"/>
        <scheme val="minor"/>
      </rPr>
      <t>Value</t>
    </r>
    <r>
      <rPr>
        <sz val="11"/>
        <color theme="1"/>
        <rFont val="Calibri"/>
        <family val="2"/>
        <scheme val="minor"/>
      </rPr>
      <t xml:space="preserve"> column. See more detail at right   ======&gt;</t>
    </r>
  </si>
  <si>
    <t>filter table at left, using parentheses and the keyword OR as needed.</t>
  </si>
  <si>
    <r>
      <rPr>
        <sz val="11"/>
        <color theme="1"/>
        <rFont val="Calibri"/>
        <family val="2"/>
        <scheme val="minor"/>
      </rPr>
      <t xml:space="preserve">for file-based databases, </t>
    </r>
    <r>
      <rPr>
        <u/>
        <sz val="11"/>
        <color theme="1"/>
        <rFont val="Calibri"/>
        <family val="2"/>
        <scheme val="minor"/>
      </rPr>
      <t>dbFolder</t>
    </r>
    <r>
      <rPr>
        <sz val="11"/>
        <color theme="1"/>
        <rFont val="Calibri"/>
        <family val="2"/>
        <scheme val="minor"/>
      </rPr>
      <t xml:space="preserve"> means just what the name implies: the folder where the external database lies; for non-file databases servers , this parameter simply contains a reference to the DB server (e.g., "SQL Server")</t>
    </r>
  </si>
  <si>
    <r>
      <rPr>
        <sz val="11"/>
        <color theme="1"/>
        <rFont val="Calibri"/>
        <family val="2"/>
        <scheme val="minor"/>
      </rPr>
      <t xml:space="preserve">for file-based databases, </t>
    </r>
    <r>
      <rPr>
        <u/>
        <sz val="11"/>
        <color theme="1"/>
        <rFont val="Calibri"/>
        <family val="2"/>
        <scheme val="minor"/>
      </rPr>
      <t>dbFile</t>
    </r>
    <r>
      <rPr>
        <sz val="11"/>
        <color theme="1"/>
        <rFont val="Calibri"/>
        <family val="2"/>
        <scheme val="minor"/>
      </rPr>
      <t xml:space="preserve"> means just what the name implies: the filename of the external database; for non-file databases servers , this parameter contains the database on the DB server (e.g., "PSB_EXTRACTS")</t>
    </r>
  </si>
  <si>
    <t>manual data entry</t>
  </si>
  <si>
    <t>calculated formula (don't edit!!)</t>
  </si>
  <si>
    <t>output of VBA code;</t>
  </si>
  <si>
    <t>name of pivot table that feeds off of the Raw Data</t>
  </si>
  <si>
    <t>Yes</t>
  </si>
  <si>
    <t>library.xla</t>
  </si>
  <si>
    <t>friendlyName</t>
  </si>
  <si>
    <t>bold text on green</t>
  </si>
  <si>
    <t>blue text</t>
  </si>
  <si>
    <t>red text</t>
  </si>
  <si>
    <t>LEGEND</t>
  </si>
  <si>
    <t xml:space="preserve">in the external data, selecting data to download from the external data source, placing downloaded data in a user-specified location, </t>
  </si>
  <si>
    <r>
      <t xml:space="preserve">This file makes extensive uses of Excel Tables, which are generally related  in this file by the concept of a </t>
    </r>
    <r>
      <rPr>
        <b/>
        <sz val="11"/>
        <color theme="1"/>
        <rFont val="Calibri"/>
        <family val="2"/>
        <scheme val="minor"/>
      </rPr>
      <t>stream</t>
    </r>
    <r>
      <rPr>
        <sz val="11"/>
        <color theme="1"/>
        <rFont val="Calibri"/>
        <family val="2"/>
        <scheme val="minor"/>
      </rPr>
      <t>.  A stream is simply a</t>
    </r>
  </si>
  <si>
    <t xml:space="preserve">series of data processing stages. Examples of processing stages: identifying the external data to connect to, refreshing of list of columns </t>
  </si>
  <si>
    <t xml:space="preserve">etc. There are several background streams the users will generally be unaware of, and one or more streams that the user will set up and  </t>
  </si>
  <si>
    <t xml:space="preserve">interact with. The tables in this file define the streams, either feeding into the data processing stages or receive the output from them. </t>
  </si>
  <si>
    <t>The "master" table below contains information on how the other tables in the file relate to processing stages for the various streams.</t>
  </si>
  <si>
    <t>function/stage listed at the far left of the table. This structureallows for new stages and functionality to be added ad-hoc</t>
  </si>
  <si>
    <r>
      <rPr>
        <b/>
        <sz val="11"/>
        <color theme="1"/>
        <rFont val="Calibri"/>
        <family val="2"/>
        <scheme val="minor"/>
      </rPr>
      <t>obsolete</t>
    </r>
    <r>
      <rPr>
        <sz val="11"/>
        <color theme="1"/>
        <rFont val="Calibri"/>
        <family val="2"/>
        <scheme val="minor"/>
      </rPr>
      <t xml:space="preserve"> - name of the table where users specify </t>
    </r>
    <r>
      <rPr>
        <u/>
        <sz val="11"/>
        <color theme="1"/>
        <rFont val="Calibri"/>
        <family val="2"/>
        <scheme val="minor"/>
      </rPr>
      <t>non-date criteria</t>
    </r>
    <r>
      <rPr>
        <sz val="11"/>
        <color theme="1"/>
        <rFont val="Calibri"/>
        <family val="2"/>
        <scheme val="minor"/>
      </rPr>
      <t xml:space="preserve"> for the SELECT statement; date criteria are specified in a separate table (see above)</t>
    </r>
  </si>
  <si>
    <t xml:space="preserve"> </t>
  </si>
  <si>
    <t>Grand Total</t>
  </si>
  <si>
    <t>ACCOUNT</t>
  </si>
  <si>
    <t>The table below lists the database</t>
  </si>
  <si>
    <t>fields/columns available for export</t>
  </si>
  <si>
    <t>into this file. Most names are either</t>
  </si>
  <si>
    <t xml:space="preserve">Atlas names or slightly modified </t>
  </si>
  <si>
    <t>can be a little hard to interpret, but</t>
  </si>
  <si>
    <t>many will be self-explanatory.</t>
  </si>
  <si>
    <t>To update the list (in case the table</t>
  </si>
  <si>
    <t>in the database has changed), right-</t>
  </si>
  <si>
    <t xml:space="preserve">click on the table and choose </t>
  </si>
  <si>
    <t>"Refresh field list"</t>
  </si>
  <si>
    <t xml:space="preserve">versions of Atlas names. Some </t>
  </si>
  <si>
    <r>
      <t xml:space="preserve">you can enter an </t>
    </r>
    <r>
      <rPr>
        <u/>
        <sz val="11"/>
        <rFont val="Calibri"/>
        <family val="2"/>
        <scheme val="minor"/>
      </rPr>
      <t>expression</t>
    </r>
    <r>
      <rPr>
        <sz val="11"/>
        <rFont val="Calibri"/>
        <family val="2"/>
        <scheme val="minor"/>
      </rPr>
      <t xml:space="preserve"> like </t>
    </r>
    <r>
      <rPr>
        <b/>
        <sz val="11"/>
        <rFont val="Calibri"/>
        <family val="2"/>
        <scheme val="minor"/>
      </rPr>
      <t>RIGHT(SHIPTO_ID,2)</t>
    </r>
    <r>
      <rPr>
        <sz val="11"/>
        <rFont val="Calibri"/>
        <family val="2"/>
        <scheme val="minor"/>
      </rPr>
      <t xml:space="preserve">, which </t>
    </r>
  </si>
  <si>
    <r>
      <t xml:space="preserve">The tables related to </t>
    </r>
    <r>
      <rPr>
        <b/>
        <sz val="11"/>
        <color theme="1"/>
        <rFont val="Calibri"/>
        <family val="2"/>
        <scheme val="minor"/>
      </rPr>
      <t>single stream</t>
    </r>
    <r>
      <rPr>
        <sz val="11"/>
        <color theme="1"/>
        <rFont val="Calibri"/>
        <family val="2"/>
        <scheme val="minor"/>
      </rPr>
      <t xml:space="preserve"> are </t>
    </r>
    <r>
      <rPr>
        <b/>
        <sz val="11"/>
        <color theme="1"/>
        <rFont val="Calibri"/>
        <family val="2"/>
        <scheme val="minor"/>
      </rPr>
      <t>arranged in a single column</t>
    </r>
    <r>
      <rPr>
        <sz val="11"/>
        <color theme="1"/>
        <rFont val="Calibri"/>
        <family val="2"/>
        <scheme val="minor"/>
      </rPr>
      <t xml:space="preserve">, with the </t>
    </r>
    <r>
      <rPr>
        <b/>
        <u/>
        <sz val="11"/>
        <color rgb="FF00B050"/>
        <rFont val="Calibri"/>
        <family val="2"/>
        <scheme val="minor"/>
      </rPr>
      <t>entries in green</t>
    </r>
    <r>
      <rPr>
        <sz val="11"/>
        <color theme="1"/>
        <rFont val="Calibri"/>
        <family val="2"/>
        <scheme val="minor"/>
      </rPr>
      <t xml:space="preserve"> indicating </t>
    </r>
    <r>
      <rPr>
        <b/>
        <u/>
        <sz val="11"/>
        <color rgb="FF00B050"/>
        <rFont val="Calibri"/>
        <family val="2"/>
        <scheme val="minor"/>
      </rPr>
      <t>user data entry</t>
    </r>
    <r>
      <rPr>
        <sz val="11"/>
        <color theme="1"/>
        <rFont val="Calibri"/>
        <family val="2"/>
        <scheme val="minor"/>
      </rPr>
      <t>. the table related to the processing</t>
    </r>
  </si>
  <si>
    <r>
      <rPr>
        <u/>
        <sz val="11"/>
        <color theme="1"/>
        <rFont val="Calibri"/>
        <family val="2"/>
        <scheme val="minor"/>
      </rPr>
      <t>dbPath</t>
    </r>
    <r>
      <rPr>
        <sz val="11"/>
        <color theme="1"/>
        <rFont val="Calibri"/>
        <family val="2"/>
        <scheme val="minor"/>
      </rPr>
      <t xml:space="preserve"> is calculated, so the user shouldn't change it; </t>
    </r>
    <r>
      <rPr>
        <b/>
        <sz val="11"/>
        <color theme="1"/>
        <rFont val="Calibri"/>
        <family val="2"/>
        <scheme val="minor"/>
      </rPr>
      <t xml:space="preserve">more info:  </t>
    </r>
    <r>
      <rPr>
        <sz val="11"/>
        <color theme="1"/>
        <rFont val="Calibri"/>
        <family val="2"/>
        <scheme val="minor"/>
      </rPr>
      <t>theoretically a "path" applies only to file-based databases; however, since some older functions were written to expect an actual file path, a "path" is created for non-file databases as well, and this "path"  is fed to these older functions.</t>
    </r>
  </si>
  <si>
    <r>
      <rPr>
        <u/>
        <sz val="11"/>
        <color theme="1"/>
        <rFont val="Calibri"/>
        <family val="2"/>
        <scheme val="minor"/>
      </rPr>
      <t>dbTable</t>
    </r>
    <r>
      <rPr>
        <sz val="11"/>
        <color theme="1"/>
        <rFont val="Calibri"/>
        <family val="2"/>
        <scheme val="minor"/>
      </rPr>
      <t xml:space="preserve"> is the name of the table in the external database containing the data we want to download into this file</t>
    </r>
  </si>
  <si>
    <r>
      <rPr>
        <u/>
        <sz val="11"/>
        <color theme="1"/>
        <rFont val="Calibri"/>
        <family val="2"/>
        <scheme val="minor"/>
      </rPr>
      <t>fieldTbl</t>
    </r>
    <r>
      <rPr>
        <sz val="11"/>
        <color theme="1"/>
        <rFont val="Calibri"/>
        <family val="2"/>
        <scheme val="minor"/>
      </rPr>
      <t xml:space="preserve"> is the name of the Excel Table (see the stream's Control Panel sheet) that contains the list of fields in </t>
    </r>
    <r>
      <rPr>
        <b/>
        <sz val="11"/>
        <color theme="1"/>
        <rFont val="Calibri"/>
        <family val="2"/>
        <scheme val="minor"/>
      </rPr>
      <t>dbTable</t>
    </r>
  </si>
  <si>
    <r>
      <rPr>
        <u/>
        <sz val="11"/>
        <color theme="1"/>
        <rFont val="Calibri"/>
        <family val="2"/>
        <scheme val="minor"/>
      </rPr>
      <t>selectTbl</t>
    </r>
    <r>
      <rPr>
        <sz val="11"/>
        <color theme="1"/>
        <rFont val="Calibri"/>
        <family val="2"/>
        <scheme val="minor"/>
      </rPr>
      <t xml:space="preserve"> is the name of the Excel Table (see the stream's Control Panel sheet) that contains the list of user-selected fields that will become part of the final SELECT statement sent to the external DB</t>
    </r>
  </si>
  <si>
    <r>
      <rPr>
        <u/>
        <sz val="11"/>
        <color theme="1"/>
        <rFont val="Calibri"/>
        <family val="2"/>
        <scheme val="minor"/>
      </rPr>
      <t>sqlSelect</t>
    </r>
    <r>
      <rPr>
        <sz val="11"/>
        <color theme="1"/>
        <rFont val="Calibri"/>
        <family val="2"/>
        <scheme val="minor"/>
      </rPr>
      <t xml:space="preserve"> is produced automatically, so the user shouldn't change it; it is the "SELECT &lt;fields&gt;" part of the final SELECT statement</t>
    </r>
  </si>
  <si>
    <r>
      <rPr>
        <u/>
        <sz val="11"/>
        <color theme="1"/>
        <rFont val="Calibri"/>
        <family val="2"/>
        <scheme val="minor"/>
      </rPr>
      <t>whereTbl</t>
    </r>
    <r>
      <rPr>
        <sz val="11"/>
        <color theme="1"/>
        <rFont val="Calibri"/>
        <family val="2"/>
        <scheme val="minor"/>
      </rPr>
      <t xml:space="preserve"> is the name of the Excel Table (see the stream's Control Panel sheet) where users specify criteria for the SELECT statement</t>
    </r>
  </si>
  <si>
    <r>
      <rPr>
        <u/>
        <sz val="11"/>
        <color theme="1"/>
        <rFont val="Calibri"/>
        <family val="2"/>
        <scheme val="minor"/>
      </rPr>
      <t>countWhere</t>
    </r>
    <r>
      <rPr>
        <sz val="11"/>
        <color theme="1"/>
        <rFont val="Calibri"/>
        <family val="2"/>
        <scheme val="minor"/>
      </rPr>
      <t xml:space="preserve"> is the number of "WHERE" criteria, used in determining if/when to use "AND" to join the various criteria</t>
    </r>
  </si>
  <si>
    <r>
      <rPr>
        <u/>
        <sz val="11"/>
        <color theme="1"/>
        <rFont val="Calibri"/>
        <family val="2"/>
        <scheme val="minor"/>
      </rPr>
      <t>sqlWhere</t>
    </r>
    <r>
      <rPr>
        <sz val="11"/>
        <color theme="1"/>
        <rFont val="Calibri"/>
        <family val="2"/>
        <scheme val="minor"/>
      </rPr>
      <t xml:space="preserve"> is produced automatically, so the user shouldn't change it; it is the "WHERE &lt;criteria&gt;" part of the final SELECT statement</t>
    </r>
  </si>
  <si>
    <r>
      <rPr>
        <u/>
        <sz val="11"/>
        <color theme="1"/>
        <rFont val="Calibri"/>
        <family val="2"/>
        <scheme val="minor"/>
      </rPr>
      <t>sqlStatement</t>
    </r>
    <r>
      <rPr>
        <sz val="11"/>
        <color theme="1"/>
        <rFont val="Calibri"/>
        <family val="2"/>
        <scheme val="minor"/>
      </rPr>
      <t xml:space="preserve"> is calculated, so the user shouldn't change it; it is the full SQL statement resulting from SELECT &amp; WHERE clauses</t>
    </r>
  </si>
  <si>
    <r>
      <rPr>
        <u/>
        <sz val="11"/>
        <color theme="1"/>
        <rFont val="Calibri"/>
        <family val="2"/>
        <scheme val="minor"/>
      </rPr>
      <t>bulkRefresh</t>
    </r>
    <r>
      <rPr>
        <sz val="11"/>
        <color theme="1"/>
        <rFont val="Calibri"/>
        <family val="2"/>
        <scheme val="minor"/>
      </rPr>
      <t xml:space="preserve"> is a Y/N value indicating whether to </t>
    </r>
    <r>
      <rPr>
        <u/>
        <sz val="11"/>
        <color theme="1"/>
        <rFont val="Calibri"/>
        <family val="2"/>
        <scheme val="minor"/>
      </rPr>
      <t>replace</t>
    </r>
    <r>
      <rPr>
        <sz val="11"/>
        <color theme="1"/>
        <rFont val="Calibri"/>
        <family val="2"/>
        <scheme val="minor"/>
      </rPr>
      <t xml:space="preserve"> previously downloaded data (bulkRefresh = Yes) or </t>
    </r>
    <r>
      <rPr>
        <u/>
        <sz val="11"/>
        <color theme="1"/>
        <rFont val="Calibri"/>
        <family val="2"/>
        <scheme val="minor"/>
      </rPr>
      <t>appended</t>
    </r>
    <r>
      <rPr>
        <sz val="11"/>
        <color theme="1"/>
        <rFont val="Calibri"/>
        <family val="2"/>
        <scheme val="minor"/>
      </rPr>
      <t xml:space="preserve"> to it (bulkRefresh = No); Note:  as of June 1, 2016, the user must </t>
    </r>
    <r>
      <rPr>
        <u/>
        <sz val="11"/>
        <color theme="1"/>
        <rFont val="Calibri"/>
        <family val="2"/>
        <scheme val="minor"/>
      </rPr>
      <t>manually specify</t>
    </r>
    <r>
      <rPr>
        <sz val="11"/>
        <color theme="1"/>
        <rFont val="Calibri"/>
        <family val="2"/>
        <scheme val="minor"/>
      </rPr>
      <t xml:space="preserve"> the filter criteria regarding LAST_DTTM_UPDATE in WHERE clause; eventually, we would like that part automated according to the Yes/No value of bulkRefresh</t>
    </r>
  </si>
  <si>
    <r>
      <rPr>
        <u/>
        <sz val="11"/>
        <color theme="1"/>
        <rFont val="Calibri"/>
        <family val="2"/>
        <scheme val="minor"/>
      </rPr>
      <t>rawData</t>
    </r>
    <r>
      <rPr>
        <sz val="11"/>
        <color theme="1"/>
        <rFont val="Calibri"/>
        <family val="2"/>
        <scheme val="minor"/>
      </rPr>
      <t xml:space="preserve"> is the name of the Excel Table where downloaded data is placed before processing &amp; adding to main table</t>
    </r>
  </si>
  <si>
    <r>
      <rPr>
        <u/>
        <sz val="11"/>
        <color theme="1"/>
        <rFont val="Calibri"/>
        <family val="2"/>
        <scheme val="minor"/>
      </rPr>
      <t>previousEntries</t>
    </r>
    <r>
      <rPr>
        <sz val="11"/>
        <color theme="1"/>
        <rFont val="Calibri"/>
        <family val="2"/>
        <scheme val="minor"/>
      </rPr>
      <t xml:space="preserve"> is the name of the Excel Table that contains list of rows already added to main table (so they won't be added again during future downloads)</t>
    </r>
  </si>
  <si>
    <r>
      <t xml:space="preserve">A stream's </t>
    </r>
    <r>
      <rPr>
        <u/>
        <sz val="11"/>
        <color theme="1"/>
        <rFont val="Calibri"/>
        <family val="2"/>
        <scheme val="minor"/>
      </rPr>
      <t>tableName</t>
    </r>
    <r>
      <rPr>
        <sz val="11"/>
        <color theme="1"/>
        <rFont val="Calibri"/>
        <family val="2"/>
        <scheme val="minor"/>
      </rPr>
      <t xml:space="preserve"> is the name of the "main" Excel Table; streams are not required to have a main table, but the idea of a main table is at the heart of the functioning  and structure of this file. </t>
    </r>
  </si>
  <si>
    <r>
      <t xml:space="preserve">A stream's </t>
    </r>
    <r>
      <rPr>
        <u/>
        <sz val="11"/>
        <color theme="1"/>
        <rFont val="Calibri"/>
        <family val="2"/>
        <scheme val="minor"/>
      </rPr>
      <t>friendlyName</t>
    </r>
    <r>
      <rPr>
        <sz val="11"/>
        <color theme="1"/>
        <rFont val="Calibri"/>
        <family val="2"/>
        <scheme val="minor"/>
      </rPr>
      <t xml:space="preserve"> is the name shown to the user if decisions ever need to be made; in contrast to the code words used below, this should be a normal name or description understandable to an average person</t>
    </r>
  </si>
  <si>
    <t>tbl_FieldList_Report1</t>
  </si>
  <si>
    <t>tbl_SelectList_Report1</t>
  </si>
  <si>
    <t>tbl_Where_Report1</t>
  </si>
  <si>
    <t>tbl_RawData_Report1</t>
  </si>
  <si>
    <r>
      <rPr>
        <u/>
        <sz val="11"/>
        <color theme="1"/>
        <rFont val="Calibri"/>
        <family val="2"/>
        <scheme val="minor"/>
      </rPr>
      <t>HIERARCHY_LEVEL</t>
    </r>
    <r>
      <rPr>
        <sz val="11"/>
        <color theme="1"/>
        <rFont val="Calibri"/>
        <family val="2"/>
        <scheme val="minor"/>
      </rPr>
      <t xml:space="preserve"> is the level of detail contained in the downloaded data; e.g, BuPoLS = BU-PO-Line-Schedule; BuRLSD = BU-REQ-Line-Schedule-Distrib, etc.; this is necessary only for uploading comments/edits to the external database (so that the external database knows how to JOIN the comment to the appropriate database table)</t>
    </r>
  </si>
  <si>
    <r>
      <rPr>
        <u/>
        <sz val="11"/>
        <color theme="1"/>
        <rFont val="Calibri"/>
        <family val="2"/>
        <scheme val="minor"/>
      </rPr>
      <t>pasteFields</t>
    </r>
    <r>
      <rPr>
        <sz val="11"/>
        <color theme="1"/>
        <rFont val="Calibri"/>
        <family val="2"/>
        <scheme val="minor"/>
      </rPr>
      <t xml:space="preserve"> gives the name of a table containing the list of downloaded fields to paste as values into main table (as opposed to using formulas)</t>
    </r>
  </si>
  <si>
    <t>BuPo</t>
  </si>
  <si>
    <t>Report_1</t>
  </si>
  <si>
    <t>TPP_ORDER</t>
  </si>
  <si>
    <t>DEPTID</t>
  </si>
  <si>
    <t>INV_ITEM_ID</t>
  </si>
  <si>
    <t>SHIPTO_ID</t>
  </si>
  <si>
    <t>PSBSTOCK_ORDER</t>
  </si>
  <si>
    <t>SHIP_TYPE_ID</t>
  </si>
  <si>
    <t>SHIP_TO_CUST_ID</t>
  </si>
  <si>
    <t>LOCATION</t>
  </si>
  <si>
    <t>IMPL_AGENT</t>
  </si>
  <si>
    <t>DONOR</t>
  </si>
  <si>
    <t>PROJECT_ID</t>
  </si>
  <si>
    <t>ACTIVITY_ID</t>
  </si>
  <si>
    <t>FUND_CODE</t>
  </si>
  <si>
    <t>Item ID</t>
  </si>
  <si>
    <t>N</t>
  </si>
  <si>
    <t>Main Report</t>
  </si>
  <si>
    <t>&lt;== see Control Panel sheet for user specifications &amp; exclusions</t>
  </si>
  <si>
    <t>ORDER_TYPE</t>
  </si>
  <si>
    <t>REQ_ID</t>
  </si>
  <si>
    <t>Line No.</t>
  </si>
  <si>
    <t>Sched No.</t>
  </si>
  <si>
    <t>Distrib No.</t>
  </si>
  <si>
    <t>Shipto</t>
  </si>
  <si>
    <t>PO</t>
  </si>
  <si>
    <t>SELECT  BUSINESS_UNIT AS [BU], INV_ITEM_ID AS [Item ID], CASE WHEN INV_ORDER_NO IS NULL THEN CASE WHEN LEN(LTRIM(RTRIM(PO_ID))) = 0 THEN RECEIVER_ID COLLATE DATABASE_DEFAULT ELSE 'P' + PO_ID END ELSE CAST(INV_ORDER_NO AS CHAR(10)) END AS [Order], INV_LINE_NBR AS [Line No.], INV_SCHED_NBR AS [Sched No.], INV_DISTRIB_NBR AS [Distrib No.], Storage_location AS [Storage], INV_LOT_ID AS [Lot ID], LOT_BIRTHDATE AS [Lot Creation], EXPIRATION_DATE AS [Lot Expiry], LOT_PCT_REMAINING AS [Pct Remaining], LOT_DAYS_REMAINING AS [Days Remaining], BUYER_ID_REQ AS [Buyer], QTY_ONHAND, CASE WHEN QTY_ALLOCATED IS NULL THEN 0 ELSE QTY_ALLOCATED END AS [Qty Allocated], CASE WHEN QTY_AVAILABLE IS NULL THEN 0 ELSE QTY_AVAILABLE END AS [Qty Available], CASE WHEN LEN(LTRIM(RTRIM(RECEIVER_ID))) &gt; 0 THEN 'Replenishment' ELSE STATUS_INV_ORDER END AS [Order Status], IN_FULFILL_STATE AS [Status No.], STATUS_DT AS [Status Date], QTY, PICK_PLAN AS [Pick Plan], PP_LINE_NBR AS [PP Line], CASE WHEN IN_FULFILL_STATE = 0 THEN QTY_UNSOURCED ELSE 0 END AS [Qty Unsourced], CASE WHEN IN_FULFILL_STATE &gt; 0 AND IN_FULFILL_STATE &lt;= 30 THEN STATUS_QTY ELSE 0 END AS [Qty REQ], CASE WHEN IN_FULFILL_STATE &gt; 0 AND IN_FULFILL_STATE &lt;= 30 THEN STATUS_QTY ELSE 0 END AS [Qty PP], SHIPTO_ID AS [Shipto], PO_ID AS [PO], RECEIVER_ID AS [RECV ID] 
FROM INV_TBL_compilation 
WHERE  IN_FULFILL_STATE IS NULL   OR ( IN_FULFILL_STATE IS NOT NULL  AND AND IN_FULFILL_STATE &lt;&gt; 90)</t>
  </si>
  <si>
    <t>Mali</t>
  </si>
  <si>
    <t>Sierra Leone</t>
  </si>
  <si>
    <t>Ghana</t>
  </si>
  <si>
    <t>Kenya</t>
  </si>
  <si>
    <t>Togo</t>
  </si>
  <si>
    <t>Gambia</t>
  </si>
  <si>
    <t>Madagascar</t>
  </si>
  <si>
    <t>Tanzania</t>
  </si>
  <si>
    <t>Burundi</t>
  </si>
  <si>
    <t>Niger</t>
  </si>
  <si>
    <t>Haiti</t>
  </si>
  <si>
    <t>Uganda</t>
  </si>
  <si>
    <t>Yemen</t>
  </si>
  <si>
    <t>Comoros</t>
  </si>
  <si>
    <t>El Salvador</t>
  </si>
  <si>
    <t>South Sudan</t>
  </si>
  <si>
    <t>Mongolia</t>
  </si>
  <si>
    <t>Mozambique</t>
  </si>
  <si>
    <t>Sudan</t>
  </si>
  <si>
    <t>Congo</t>
  </si>
  <si>
    <t>Venezuela</t>
  </si>
  <si>
    <t>Afghanistan</t>
  </si>
  <si>
    <t>Burkina Faso</t>
  </si>
  <si>
    <t>Cameroon</t>
  </si>
  <si>
    <t>N/A</t>
  </si>
  <si>
    <t>Myanmar</t>
  </si>
  <si>
    <t>Country</t>
  </si>
  <si>
    <t>Orders_TBL_core_by_distrib</t>
  </si>
  <si>
    <t>ORDER_DT</t>
  </si>
  <si>
    <t>VENDOR_ID</t>
  </si>
  <si>
    <t>ORDER_ID</t>
  </si>
  <si>
    <t>ORDER_LINE</t>
  </si>
  <si>
    <t>ORDER_SCHED</t>
  </si>
  <si>
    <t>ORDER_DISTRIB</t>
  </si>
  <si>
    <t>REQ_LINE</t>
  </si>
  <si>
    <t>REQ_SCHED</t>
  </si>
  <si>
    <t>REQ_DISTRIB</t>
  </si>
  <si>
    <t>ITEM_DESCR</t>
  </si>
  <si>
    <t>DISTRIB_PCT</t>
  </si>
  <si>
    <t>QTY_ORDER_DISTRIB</t>
  </si>
  <si>
    <t>UNIT_PRICE_USD</t>
  </si>
  <si>
    <t>AMT_ORDER_DISTRIB_USD</t>
  </si>
  <si>
    <t>CCY</t>
  </si>
  <si>
    <t>CCY_PER_USD</t>
  </si>
  <si>
    <t>UNIT_PRICE_CCY</t>
  </si>
  <si>
    <t>STATUS_OLS</t>
  </si>
  <si>
    <t>STATUS_OLSD</t>
  </si>
  <si>
    <t>ORDER_YR</t>
  </si>
  <si>
    <t>ORDER_YR_MO</t>
  </si>
  <si>
    <t>ORDER_YR_QRTR</t>
  </si>
  <si>
    <t>DEPT_DESCR</t>
  </si>
  <si>
    <t>CATEGORY_CD</t>
  </si>
  <si>
    <t>PARENT_CAT_DESCR</t>
  </si>
  <si>
    <t>PARENT_CAT_CD</t>
  </si>
  <si>
    <t>RHI_ITEM</t>
  </si>
  <si>
    <t>RHI_CAT_ID</t>
  </si>
  <si>
    <t>FREIGHT_LINE</t>
  </si>
  <si>
    <t>PHYS_NATURE_CAT</t>
  </si>
  <si>
    <t>PHYS_NATURE_CAT_DESCR</t>
  </si>
  <si>
    <t>VENDOR_NAME</t>
  </si>
  <si>
    <t>VENDOR_CLASS</t>
  </si>
  <si>
    <t>VNDR_CLASS_DESCR</t>
  </si>
  <si>
    <t>BU_LOCATION</t>
  </si>
  <si>
    <t>BU_CNTRY3</t>
  </si>
  <si>
    <t>BU_CNTRY2</t>
  </si>
  <si>
    <t>BU_COUNTRY</t>
  </si>
  <si>
    <t>BU_REGION</t>
  </si>
  <si>
    <t>SHIPTO_CNTRY2</t>
  </si>
  <si>
    <t>SHIPTO_CNTRY3</t>
  </si>
  <si>
    <t>SHIPTO_COUNTRY</t>
  </si>
  <si>
    <t>SHIPTO_REGION_PSB</t>
  </si>
  <si>
    <t>ITEM</t>
  </si>
  <si>
    <t>Item Descr</t>
  </si>
  <si>
    <t>Order No.</t>
  </si>
  <si>
    <t>Ship Type</t>
  </si>
  <si>
    <t>Country (ISO 3)</t>
  </si>
  <si>
    <t>Region</t>
  </si>
  <si>
    <t>Status</t>
  </si>
  <si>
    <t>=</t>
  </si>
  <si>
    <t>Tbl_Order_Type</t>
  </si>
  <si>
    <t>IN</t>
  </si>
  <si>
    <t>C</t>
  </si>
  <si>
    <t>21070</t>
  </si>
  <si>
    <t>TZA</t>
  </si>
  <si>
    <t>OCEAN</t>
  </si>
  <si>
    <t>HTI</t>
  </si>
  <si>
    <t>NER</t>
  </si>
  <si>
    <t>AIR</t>
  </si>
  <si>
    <t>BFA</t>
  </si>
  <si>
    <t>GMB</t>
  </si>
  <si>
    <t>X</t>
  </si>
  <si>
    <t>COMMON</t>
  </si>
  <si>
    <t>SSD</t>
  </si>
  <si>
    <t>FJI</t>
  </si>
  <si>
    <t>Fiji</t>
  </si>
  <si>
    <t>TGO</t>
  </si>
  <si>
    <t>MLI</t>
  </si>
  <si>
    <t>COG</t>
  </si>
  <si>
    <t>CIV</t>
  </si>
  <si>
    <t>Cote D'Ivoire</t>
  </si>
  <si>
    <t>CMR</t>
  </si>
  <si>
    <t>COM</t>
  </si>
  <si>
    <t>YEM</t>
  </si>
  <si>
    <t>AFG</t>
  </si>
  <si>
    <t>SLV</t>
  </si>
  <si>
    <t>SLE</t>
  </si>
  <si>
    <t>STP</t>
  </si>
  <si>
    <t>Sao Tome and Principe</t>
  </si>
  <si>
    <t>LBR</t>
  </si>
  <si>
    <t>Liberia</t>
  </si>
  <si>
    <t>ETH</t>
  </si>
  <si>
    <t>Ethiopia</t>
  </si>
  <si>
    <t>MMR</t>
  </si>
  <si>
    <t>MDG</t>
  </si>
  <si>
    <t>BDI</t>
  </si>
  <si>
    <t>DJI</t>
  </si>
  <si>
    <t>Djibouti</t>
  </si>
  <si>
    <t>GNB</t>
  </si>
  <si>
    <t>Guinea-Bissau</t>
  </si>
  <si>
    <t>GHA</t>
  </si>
  <si>
    <t>TCD</t>
  </si>
  <si>
    <t>Chad</t>
  </si>
  <si>
    <t>SDN</t>
  </si>
  <si>
    <t>72330</t>
  </si>
  <si>
    <t>ZWE</t>
  </si>
  <si>
    <t>Zimbabwe</t>
  </si>
  <si>
    <t>72335</t>
  </si>
  <si>
    <t>BGD</t>
  </si>
  <si>
    <t>Bangladesh</t>
  </si>
  <si>
    <t>COD</t>
  </si>
  <si>
    <t>Congo, The Democratic Republic</t>
  </si>
  <si>
    <t>MOZ</t>
  </si>
  <si>
    <t>UGA</t>
  </si>
  <si>
    <t>KEN</t>
  </si>
  <si>
    <t>RWA</t>
  </si>
  <si>
    <t>Rwanda</t>
  </si>
  <si>
    <t>72344</t>
  </si>
  <si>
    <t>COURIER</t>
  </si>
  <si>
    <t>HND</t>
  </si>
  <si>
    <t>Honduras</t>
  </si>
  <si>
    <t>SLV40</t>
  </si>
  <si>
    <t>MNG</t>
  </si>
  <si>
    <t>VEN</t>
  </si>
  <si>
    <t>Category</t>
  </si>
  <si>
    <t>Sub-Category</t>
  </si>
  <si>
    <t>Vendor</t>
  </si>
  <si>
    <t>UoM</t>
  </si>
  <si>
    <t>ITM_SETID</t>
  </si>
  <si>
    <t>EA_per_UoM</t>
  </si>
  <si>
    <t>RH_KIT</t>
  </si>
  <si>
    <t>BU_REGION_RO</t>
  </si>
  <si>
    <t>SHIPTO_REGION_RO</t>
  </si>
  <si>
    <t>Qty_UOM</t>
  </si>
  <si>
    <t>Qty_EA</t>
  </si>
  <si>
    <t>QTY_ORDER_DISTRIB * EA_per_UoM</t>
  </si>
  <si>
    <t>EA</t>
  </si>
  <si>
    <t>100</t>
  </si>
  <si>
    <t>A/S BALTIC CONTROL LTD AARHUS</t>
  </si>
  <si>
    <t>0000170456</t>
  </si>
  <si>
    <t>VI</t>
  </si>
  <si>
    <t>P3</t>
  </si>
  <si>
    <t>101</t>
  </si>
  <si>
    <t>INTERTEK ITALIA SPA</t>
  </si>
  <si>
    <t>0000156574</t>
  </si>
  <si>
    <t>D</t>
  </si>
  <si>
    <t>&lt;== Include orders for PSBSTOCK (inventory replenishment)? Y/N</t>
  </si>
  <si>
    <t>&lt;== Start Date (inclusive)</t>
  </si>
  <si>
    <t>&lt;== End Date (inclusive)</t>
  </si>
  <si>
    <t>&gt;=</t>
  </si>
  <si>
    <t>&lt;=</t>
  </si>
  <si>
    <t>&lt;== Include TPP orders? Y/N</t>
  </si>
  <si>
    <t>&lt;== Include cancelled orders? Y/N</t>
  </si>
  <si>
    <t xml:space="preserve">Add rows to the table </t>
  </si>
  <si>
    <t xml:space="preserve">below to include more </t>
  </si>
  <si>
    <t>order types. Types include</t>
  </si>
  <si>
    <t>REQ, PO, INV, and VCHR</t>
  </si>
  <si>
    <t>ECU</t>
  </si>
  <si>
    <t>Ecuador</t>
  </si>
  <si>
    <t>M</t>
  </si>
  <si>
    <t>Below are "slicers" that keep pivot tables in sync with each other.</t>
  </si>
  <si>
    <t>There is no need to do anything here, but if you filter one report on</t>
  </si>
  <si>
    <t>either of these fields, the other report will be filtered automatically.</t>
  </si>
  <si>
    <t>INV_ITEM</t>
  </si>
  <si>
    <t>INV_ITEM_CURRENT</t>
  </si>
  <si>
    <t>Y</t>
  </si>
  <si>
    <t>RH Kit?</t>
  </si>
  <si>
    <t>Inv Item?</t>
  </si>
  <si>
    <t>RH Kit Req</t>
  </si>
  <si>
    <t>5XFPR</t>
  </si>
  <si>
    <t>6UNDP</t>
  </si>
  <si>
    <t>BLR41</t>
  </si>
  <si>
    <t>BLR</t>
  </si>
  <si>
    <t>Belarus</t>
  </si>
  <si>
    <t>PM</t>
  </si>
  <si>
    <t>HND41</t>
  </si>
  <si>
    <t>BSG00</t>
  </si>
  <si>
    <t>BHS41</t>
  </si>
  <si>
    <t>BHS</t>
  </si>
  <si>
    <t>Bahamas</t>
  </si>
  <si>
    <t>MLI41</t>
  </si>
  <si>
    <t>SLV41</t>
  </si>
  <si>
    <t>MNG41</t>
  </si>
  <si>
    <t>MMU00</t>
  </si>
  <si>
    <t>MMR41</t>
  </si>
  <si>
    <t>SVG00</t>
  </si>
  <si>
    <t>NER41</t>
  </si>
  <si>
    <t>GNB41</t>
  </si>
  <si>
    <t>BYGG0</t>
  </si>
  <si>
    <t>&lt;== TPP only? Y/N</t>
  </si>
  <si>
    <t>SELECT  BUSINESS_UNIT AS [BU], REQ_ID, ORDER_ID AS [Order No.], ORDER_DT AS [Date], ORDER_YR, ORDER_TYPE AS [Type], INV_ITEM_ID AS [Item ID], ITEM_DESCR AS [Item Descr], RH_KIT, STATUS_OLS AS [Status], ORDER_LINE AS [Line No.], ORDER_SCHED AS [Sched No.], ORDER_DISTRIB AS [Distrib No.],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SHIP_TYPE_ID AS [Ship Type], TPP_ORDER, PSBSTOCK_ORDER, PARENT_CAT_DESCR AS [Category], CAT_DESCR AS [Sub-Category], VENDOR_NAME AS [Vendor], VENDOR_ID 
FROM Orders_TBL_core_by_distrib 
WHERE  BUSINESS_UNIT = 'UNFPA' AND  ORDER_DT &gt;= '20160101' AND  ORDER_DT &lt;= '20171231' AND  ORDER_TYPE IN ('PO', 'INV') AND  PSBSTOCK_ORDER &lt;&gt; 1 AND  TPP_ORDER = 1 AND  STATUS_OLS &lt;&gt; 'X'</t>
  </si>
  <si>
    <t>CASE WHEN PSBSTOCK_ORDER IS NULL THEN 0 ELSE PSBSTOCK_ORDER END</t>
  </si>
  <si>
    <t>PU0074</t>
  </si>
  <si>
    <t>FPA90</t>
  </si>
  <si>
    <t>BDI40</t>
  </si>
  <si>
    <t>SDN40</t>
  </si>
  <si>
    <t>11450</t>
  </si>
  <si>
    <t>ZZT05</t>
  </si>
  <si>
    <t>FPRHCTD5</t>
  </si>
  <si>
    <t>RHC01ACT05</t>
  </si>
  <si>
    <t>COG40</t>
  </si>
  <si>
    <t>ERI40</t>
  </si>
  <si>
    <t>ERI</t>
  </si>
  <si>
    <t>Eritrea</t>
  </si>
  <si>
    <t>MDG40</t>
  </si>
  <si>
    <t>KEN40</t>
  </si>
  <si>
    <t>COD40</t>
  </si>
  <si>
    <t>MMR40</t>
  </si>
  <si>
    <t>UGA40</t>
  </si>
  <si>
    <t>TZA40</t>
  </si>
  <si>
    <t>GHA40</t>
  </si>
  <si>
    <t>NER40</t>
  </si>
  <si>
    <t>SSD40</t>
  </si>
  <si>
    <t>GNB40</t>
  </si>
  <si>
    <t>CMR40</t>
  </si>
  <si>
    <t>TCD40</t>
  </si>
  <si>
    <t>NGA40</t>
  </si>
  <si>
    <t>NGA</t>
  </si>
  <si>
    <t>Nigeria</t>
  </si>
  <si>
    <t>CIV40</t>
  </si>
  <si>
    <t>PNG40</t>
  </si>
  <si>
    <t>PNG</t>
  </si>
  <si>
    <t>Papua New Guinea</t>
  </si>
  <si>
    <t>HTI40</t>
  </si>
  <si>
    <t>SLE40</t>
  </si>
  <si>
    <t>GMB40</t>
  </si>
  <si>
    <t>SOM</t>
  </si>
  <si>
    <t>Somalia</t>
  </si>
  <si>
    <t>BFA40</t>
  </si>
  <si>
    <t>44500</t>
  </si>
  <si>
    <t>ZWE40</t>
  </si>
  <si>
    <t>TGO40</t>
  </si>
  <si>
    <t>MOZ40</t>
  </si>
  <si>
    <t>53800</t>
  </si>
  <si>
    <t>RHPROCFPA</t>
  </si>
  <si>
    <t>SYR40</t>
  </si>
  <si>
    <t>SYR</t>
  </si>
  <si>
    <t>Syrian Arab Republic</t>
  </si>
  <si>
    <t>AFG40</t>
  </si>
  <si>
    <t>YEM40</t>
  </si>
  <si>
    <t>SOM40</t>
  </si>
  <si>
    <t>MRT40</t>
  </si>
  <si>
    <t>MRT</t>
  </si>
  <si>
    <t>Mauritania</t>
  </si>
  <si>
    <t>LBR40</t>
  </si>
  <si>
    <t>60500</t>
  </si>
  <si>
    <t>BGD40</t>
  </si>
  <si>
    <t>RWA40</t>
  </si>
  <si>
    <t>72900</t>
  </si>
  <si>
    <t>URY40</t>
  </si>
  <si>
    <t>URY</t>
  </si>
  <si>
    <t>Uruguay</t>
  </si>
  <si>
    <t>URY03101</t>
  </si>
  <si>
    <t>STP40</t>
  </si>
  <si>
    <t>42500</t>
  </si>
  <si>
    <t>MWI40</t>
  </si>
  <si>
    <t>MWI</t>
  </si>
  <si>
    <t>Malawi</t>
  </si>
  <si>
    <t>DJI40</t>
  </si>
  <si>
    <t>SYR08-RH</t>
  </si>
  <si>
    <t>UCJ20</t>
  </si>
  <si>
    <t>71600</t>
  </si>
  <si>
    <t>SLV01</t>
  </si>
  <si>
    <t>SLV08SRR</t>
  </si>
  <si>
    <t>CONTRACEPT</t>
  </si>
  <si>
    <t>ZWE07101</t>
  </si>
  <si>
    <t>1161CONTR_Z</t>
  </si>
  <si>
    <t>ORDER_CREATE_DT</t>
  </si>
  <si>
    <t>FIRST_APPRV_DT</t>
  </si>
  <si>
    <t>LATEST_APPRV_DT</t>
  </si>
  <si>
    <t>FIRST_DISP_DT</t>
  </si>
  <si>
    <t>ADDR_SEQ_NUM_VNDR</t>
  </si>
  <si>
    <t>BUYER_ID</t>
  </si>
  <si>
    <t>PO_REF</t>
  </si>
  <si>
    <t>PICK_PLAN</t>
  </si>
  <si>
    <t>PP_LINE</t>
  </si>
  <si>
    <t>SEQ_NBR_INV</t>
  </si>
  <si>
    <t>PARENT_ORDER_TYPE</t>
  </si>
  <si>
    <t>PARENT_ORDER</t>
  </si>
  <si>
    <t>PARENT_ORDER_LINE</t>
  </si>
  <si>
    <t>PARENT_ORDER_SCHED</t>
  </si>
  <si>
    <t>PARENT_ORDER_DISTRIB</t>
  </si>
  <si>
    <t>REQ_ID_ORIG</t>
  </si>
  <si>
    <t>SOURCE_TYPE</t>
  </si>
  <si>
    <t>ITEM_DESCR_ORIG</t>
  </si>
  <si>
    <t>CATEGORY_ID_ORIG</t>
  </si>
  <si>
    <t>CUST_ID</t>
  </si>
  <si>
    <t>CUST_NAME_ORIG</t>
  </si>
  <si>
    <t>DUE_DT</t>
  </si>
  <si>
    <t>INCOTERMS</t>
  </si>
  <si>
    <t>QTY_ORDER_DISTRIB_ORIG</t>
  </si>
  <si>
    <t>UNIT_PRICE_ORIG_USD</t>
  </si>
  <si>
    <t>UNIT_PRICE_ORIG_CCY</t>
  </si>
  <si>
    <t>AMT_ORDER_DISTRIB_ORIG_USD</t>
  </si>
  <si>
    <t>AMT_ORDER_DISTRIB_ORIG_CCY</t>
  </si>
  <si>
    <t>STATUS_DT</t>
  </si>
  <si>
    <t>STATUS_OLS_NBR</t>
  </si>
  <si>
    <t>STATUS_OLS_DESCR</t>
  </si>
  <si>
    <t>QTY_RECV_PO_DISTRIB_ORIG</t>
  </si>
  <si>
    <t>AMT_RECV_PO_DISTRIB_USD_ORIG</t>
  </si>
  <si>
    <t>AMT_RECV_PO_DISTRIB_CCY_ORIG</t>
  </si>
  <si>
    <t>QTY_UNRECV_PO_DISTRIB_ORIG</t>
  </si>
  <si>
    <t>AMT_UNRECV_PO_DISTRIB_USD_ORIG</t>
  </si>
  <si>
    <t>AMT_UNRECV_PO_DISTRIB_CCY_ORIG</t>
  </si>
  <si>
    <t>CNT_RECV_DT_PO_DISTRIB_ORIG</t>
  </si>
  <si>
    <t>LATEST_RECV_DT_PO_DISTRIB_ORIG</t>
  </si>
  <si>
    <t>FIRST_RECV_DT_PO_DISTRIB_ORIG</t>
  </si>
  <si>
    <t>CNT_RECV_EFF_DT_PO_DISTRIB_ORIG</t>
  </si>
  <si>
    <t>LATEST_RECV_EFF_DT_PO_DISTRIB_ORIG</t>
  </si>
  <si>
    <t>FIRST_RECV_EFF_DT_PO_DISTRIB_ORIG</t>
  </si>
  <si>
    <t>ACCT_DESCR</t>
  </si>
  <si>
    <t>UOM_DESCR</t>
  </si>
  <si>
    <t>DEFAULT_ACCOUNT</t>
  </si>
  <si>
    <t>DEFAULT_ACCOUNT_DESCR</t>
  </si>
  <si>
    <t>VNDR_CNTRY2</t>
  </si>
  <si>
    <t>VNDR_CNTRY3</t>
  </si>
  <si>
    <t>VNDR_CNTRY</t>
  </si>
  <si>
    <t>ETD</t>
  </si>
  <si>
    <t>ETA</t>
  </si>
  <si>
    <t>ATD</t>
  </si>
  <si>
    <t>ATA</t>
  </si>
  <si>
    <t>ATD_RECV_DT</t>
  </si>
  <si>
    <t>ATD_RECV_EFF_DT</t>
  </si>
  <si>
    <t>RECV_DELTA_DUE_DT</t>
  </si>
  <si>
    <t>RECV_EFF_DELTA_DUE_DT</t>
  </si>
  <si>
    <t>RECV_DELTA_ETD</t>
  </si>
  <si>
    <t>RECV_EFF_DELTA_ETD</t>
  </si>
  <si>
    <t>RECV_DELTA_ATD</t>
  </si>
  <si>
    <t>RECV_EFF_DELTA_ATD</t>
  </si>
  <si>
    <t>RECV_DELTA</t>
  </si>
  <si>
    <t>RECV_EFF_DELTA</t>
  </si>
  <si>
    <t>REQ_TYPE</t>
  </si>
  <si>
    <t>INSURANCE_INCLUDE_INCOTERMS</t>
  </si>
  <si>
    <t>INSURANCE_INCLUDE_SHIPTO</t>
  </si>
  <si>
    <t>INSURANCE_RATE</t>
  </si>
  <si>
    <t>INSURANCE_UPLIFT_FEE</t>
  </si>
  <si>
    <t>REQ_ISSUE_DT</t>
  </si>
  <si>
    <t>REQ_DT</t>
  </si>
  <si>
    <t>ENTERED_DT_REQ</t>
  </si>
  <si>
    <t>APPRV_DT_REQ</t>
  </si>
  <si>
    <t>REQUESTOR_ID</t>
  </si>
  <si>
    <t>PI_TYPE</t>
  </si>
  <si>
    <t>INSURANCE_PREMIUM_DISTRIB</t>
  </si>
  <si>
    <t>QTY_RECV_PO_DISTRIB</t>
  </si>
  <si>
    <t>AMT_RECV_PO_DISTRIB_USD</t>
  </si>
  <si>
    <t>AMT_RECV_PO_DISTRIB_CCY</t>
  </si>
  <si>
    <t>CNT_RECV_DT_PO_DISTRIB</t>
  </si>
  <si>
    <t>LATEST_RECV_DT_PO_DISTRIB</t>
  </si>
  <si>
    <t>FIRST_RECV_DT_PO_DISTRIB</t>
  </si>
  <si>
    <t>CNT_RECV_EFF_DT_PO_DISTRIB</t>
  </si>
  <si>
    <t>LATEST_RECV_EFF_DT_PO_DISTRIB</t>
  </si>
  <si>
    <t>FIRST_RECV_EFF_DT_PO_DISTRIB</t>
  </si>
  <si>
    <t>QTY_UNRECV_PO_DISTRIB</t>
  </si>
  <si>
    <t>AMT_UNRECV_PO_DISTRIB_USD</t>
  </si>
  <si>
    <t>AMT_UNRECV_PO_DISTRIB_CCY</t>
  </si>
  <si>
    <t>PROC_TYPE_LEVEL_1</t>
  </si>
  <si>
    <t>PROC_TYPE</t>
  </si>
  <si>
    <t>FUND_TYPE</t>
  </si>
  <si>
    <t>FUND_DESCR</t>
  </si>
  <si>
    <t>CUST_CREATE_DT</t>
  </si>
  <si>
    <t>CUST_NAME</t>
  </si>
  <si>
    <t>PSB Region</t>
  </si>
  <si>
    <t>ASEA</t>
  </si>
  <si>
    <t>Africa (Anglophone)</t>
  </si>
  <si>
    <t>Africa (Francophone)</t>
  </si>
  <si>
    <t>LAC</t>
  </si>
  <si>
    <t>UDJ35</t>
  </si>
  <si>
    <t>DELYFHS</t>
  </si>
  <si>
    <t>M:\Excel Tools\Shared\Data Sources\</t>
  </si>
  <si>
    <t>RH Kit PO</t>
  </si>
  <si>
    <t>RH Kit Order</t>
  </si>
  <si>
    <t>BuOLSD</t>
  </si>
  <si>
    <t>LAST_UPDATE_DTTM</t>
  </si>
  <si>
    <t>BuOL</t>
  </si>
  <si>
    <t>OL</t>
  </si>
  <si>
    <t>BuOLS</t>
  </si>
  <si>
    <t>OLS</t>
  </si>
  <si>
    <t>OLSD</t>
  </si>
  <si>
    <t>AMT_ONLY_FLG</t>
  </si>
  <si>
    <t>ORIG_PROM_DT</t>
  </si>
  <si>
    <t>STATUS_OL</t>
  </si>
  <si>
    <t>CATEGORY_ID</t>
  </si>
  <si>
    <t>OTS_DT</t>
  </si>
  <si>
    <t>OMS_DT</t>
  </si>
  <si>
    <t>OMS_CREATE_DT</t>
  </si>
  <si>
    <t>FUND_EXPIRY_DT</t>
  </si>
  <si>
    <t>PSB_DATA_DTTM</t>
  </si>
  <si>
    <t>Pick Plan</t>
  </si>
  <si>
    <t>CASE WHEN RIGHT(SHIPTO_ID,2) = '42' THEN 'Y' WHEN RH_KIT IS NULL THEN 'N' WHEN RH_KIT = 1 AND INV_ITEM = 'Y' THEN 'Y' ELSE 'N' END</t>
  </si>
  <si>
    <t>Completed</t>
  </si>
  <si>
    <t>Partial Match</t>
  </si>
  <si>
    <t>Dispatched</t>
  </si>
  <si>
    <t>Matched</t>
  </si>
  <si>
    <t>Req Line</t>
  </si>
  <si>
    <t>Req Sched</t>
  </si>
  <si>
    <t>Req Distrib</t>
  </si>
  <si>
    <t>Date of Status</t>
  </si>
  <si>
    <t>Order
Type</t>
  </si>
  <si>
    <t>Order
Date</t>
  </si>
  <si>
    <t>Req Date</t>
  </si>
  <si>
    <t>Req Apprv Dt</t>
  </si>
  <si>
    <t>Due Dt</t>
  </si>
  <si>
    <t>Dispatch Dt</t>
  </si>
  <si>
    <t>Include orders from</t>
  </si>
  <si>
    <t>the following categories</t>
  </si>
  <si>
    <t>ONLY:</t>
  </si>
  <si>
    <t>Tbl_Parent_cat</t>
  </si>
  <si>
    <t>0000020617</t>
  </si>
  <si>
    <t>MNG40</t>
  </si>
  <si>
    <t>CRI40</t>
  </si>
  <si>
    <t>CRI</t>
  </si>
  <si>
    <t>Costa Rica</t>
  </si>
  <si>
    <t>Lab charges</t>
  </si>
  <si>
    <t>70800</t>
  </si>
  <si>
    <t>VEN41</t>
  </si>
  <si>
    <t>1161CONTR</t>
  </si>
  <si>
    <t>USU00</t>
  </si>
  <si>
    <t xml:space="preserve">WHEN (ITEM_DESCR LIKE '%Medroxyprogesterone Acetate 104%' AND VENDOR_NAME LIKE 'PFI%') OR INV_ITEM_ID = 'SAYANA_PRESS' THEN 'MPA_SUBQ_104MG'
</t>
  </si>
  <si>
    <t xml:space="preserve">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t>
  </si>
  <si>
    <t>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t>
  </si>
  <si>
    <t>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 
FROM Orders_TBL_core_by_distrib 
WHERE  BUSINESS_UNIT = 'UNFPA' AND  PARENT_CAT_DESCR IN ('Contraceptives')) OR ( BUSINESS_UNIT = 'DNK40' AND  VENDOR_ID = '0000000718' )) AND  ORDER_DT &gt;= '20160101' AND  ORDER_DT &lt;= '20181211' AND  ORDER_TYPE IN ('PO') AND  STATUS_OLS &lt;&gt; 'X' AND  STATUS_OLSD &lt;&gt; 'X'</t>
  </si>
  <si>
    <t>ARG</t>
  </si>
  <si>
    <t>Argentina</t>
  </si>
  <si>
    <t>EUB10</t>
  </si>
  <si>
    <t>FPRHCTD2</t>
  </si>
  <si>
    <t>HR_COMMODITIES</t>
  </si>
  <si>
    <t>61100</t>
  </si>
  <si>
    <t>PRK40</t>
  </si>
  <si>
    <t>PRK</t>
  </si>
  <si>
    <t>Korea, Democratic People's Rep</t>
  </si>
  <si>
    <t>HRF01PRK</t>
  </si>
  <si>
    <t>43900</t>
  </si>
  <si>
    <t>41200</t>
  </si>
  <si>
    <t>Pharmaceuticals</t>
  </si>
  <si>
    <t>Laboratory Testing</t>
  </si>
  <si>
    <t>PRESHIPMENTINSPCPH</t>
  </si>
  <si>
    <t>Preshipment inspection Pharmaceutical</t>
  </si>
  <si>
    <t>Samplin/Inspect Pharmaceutical</t>
  </si>
  <si>
    <t>3006E</t>
  </si>
  <si>
    <t>0000020339</t>
  </si>
  <si>
    <t>0000035153</t>
  </si>
  <si>
    <t>PO34591,R20339,IMRES, GNB</t>
  </si>
  <si>
    <t>UNFPA0000035153-1-1-1</t>
  </si>
  <si>
    <t>0000035153-1-1</t>
  </si>
  <si>
    <t>0000020364</t>
  </si>
  <si>
    <t>0000035271</t>
  </si>
  <si>
    <t>MMR40,R20364,Pharma,IMRES,CO</t>
  </si>
  <si>
    <t>BENZABENPEN900MG</t>
  </si>
  <si>
    <t>Benza benzylpenicillin 900mg</t>
  </si>
  <si>
    <t>UNFPA0000035271-2-1-1</t>
  </si>
  <si>
    <t>0000035271-2-1</t>
  </si>
  <si>
    <t>P10</t>
  </si>
  <si>
    <t>62400</t>
  </si>
  <si>
    <t>UOC31</t>
  </si>
  <si>
    <t>MYA04RAK</t>
  </si>
  <si>
    <t>RS02PU21W</t>
  </si>
  <si>
    <t>Antibacterials</t>
  </si>
  <si>
    <t>IMRES</t>
  </si>
  <si>
    <t>0000000730</t>
  </si>
  <si>
    <t>DEXTRAN70,6%</t>
  </si>
  <si>
    <t>Dextran 70, 6% in sodium chloride 0.9% in 500ml bottle</t>
  </si>
  <si>
    <t>UNFPA0000035271-3-1-1</t>
  </si>
  <si>
    <t>0000035271-3-1</t>
  </si>
  <si>
    <t>BO</t>
  </si>
  <si>
    <t>Intravenous Solutions</t>
  </si>
  <si>
    <t>HYDRALAZINEHCL50</t>
  </si>
  <si>
    <t>Hydralazine hydrochloride 50mg tablet</t>
  </si>
  <si>
    <t>UNFPA0000035271-4-1-1</t>
  </si>
  <si>
    <t>0000035271-4-1</t>
  </si>
  <si>
    <t>500</t>
  </si>
  <si>
    <t>Cardiovascular Medicines</t>
  </si>
  <si>
    <t>IBUPROFEN_400MG</t>
  </si>
  <si>
    <t>Ibuprofen 400mg tablet</t>
  </si>
  <si>
    <t>UNFPA0000035271-5-1-1</t>
  </si>
  <si>
    <t>0000035271-5-1</t>
  </si>
  <si>
    <t>Analgesics</t>
  </si>
  <si>
    <t>LIDOCAINEHCLC2/5</t>
  </si>
  <si>
    <t>Lidocaine hydrochloride 2% injection in 5ml vial</t>
  </si>
  <si>
    <t>UNFPA0000035271-6-1-1</t>
  </si>
  <si>
    <t>0000035271-6-1</t>
  </si>
  <si>
    <t>Anaesthetics</t>
  </si>
  <si>
    <t>0000020347</t>
  </si>
  <si>
    <t>0000035195</t>
  </si>
  <si>
    <t>R20347, MEG, SYR40</t>
  </si>
  <si>
    <t>FESULP_200MG</t>
  </si>
  <si>
    <t>Ferrous sulphate dried 200mg (60-65mg Fe) sugar coated tablet</t>
  </si>
  <si>
    <t>UNFPA0000035195-1-1-1</t>
  </si>
  <si>
    <t>0000035195-1-1</t>
  </si>
  <si>
    <t>EUA94</t>
  </si>
  <si>
    <t>Anti-Anaemia Medicines</t>
  </si>
  <si>
    <t>THE MEDICAL EXPORT GROUP BV</t>
  </si>
  <si>
    <t>0000000798</t>
  </si>
  <si>
    <t>0000020386</t>
  </si>
  <si>
    <t>0000035254</t>
  </si>
  <si>
    <t>R20386, YEM40, MEG</t>
  </si>
  <si>
    <t>AMPICILLIN_1GINJ</t>
  </si>
  <si>
    <t>Ampicillin sodium 1000mg (1g) powder for Injection in vial</t>
  </si>
  <si>
    <t>UNFPA0000035254-1-1-1</t>
  </si>
  <si>
    <t>0000035254-1-1</t>
  </si>
  <si>
    <t>P50</t>
  </si>
  <si>
    <t>53100</t>
  </si>
  <si>
    <t>NLA84</t>
  </si>
  <si>
    <t>YEM05RCS</t>
  </si>
  <si>
    <t>PROCUR_RH_COMOD</t>
  </si>
  <si>
    <t>0000020412</t>
  </si>
  <si>
    <t>0000035262</t>
  </si>
  <si>
    <t>RWA40,R20412,misoprostol, CSB</t>
  </si>
  <si>
    <t>MISOPROSTOL_200MG</t>
  </si>
  <si>
    <t>Misoprostol 200mcg tablet</t>
  </si>
  <si>
    <t>UNFPA0000035262-1-1-1</t>
  </si>
  <si>
    <t>0000035262-1-1</t>
  </si>
  <si>
    <t>Oxytocics and Anti-oxytocics</t>
  </si>
  <si>
    <t>CHINA RESOURCES ZIZHU PHARMACEUTICAL CO</t>
  </si>
  <si>
    <t>0000206285</t>
  </si>
  <si>
    <t>0000035270</t>
  </si>
  <si>
    <t>MMR40,R20364,Pharma,Durbin,CO</t>
  </si>
  <si>
    <t>NIFEDIPINE_10MG</t>
  </si>
  <si>
    <t>Nifedipine 10mg, immediate release capsule.HS code:30033900</t>
  </si>
  <si>
    <t>UNFPA0000035270-1-1-1</t>
  </si>
  <si>
    <t>0000035270-1-1</t>
  </si>
  <si>
    <t>P90</t>
  </si>
  <si>
    <t>Other Pharmaceuticals</t>
  </si>
  <si>
    <t>DURBIN PLC</t>
  </si>
  <si>
    <t>0000214488</t>
  </si>
  <si>
    <t>0000035229</t>
  </si>
  <si>
    <t>MMR40,R20364,pharma,UNICEF,CO</t>
  </si>
  <si>
    <t>Omeprazole 20mg capsules (e/c), blister of 10 capsules</t>
  </si>
  <si>
    <t>UNFPA0000035229-3-1-1</t>
  </si>
  <si>
    <t>0000035229-3-1</t>
  </si>
  <si>
    <t>UNICEF SUPPLY DIVISION</t>
  </si>
  <si>
    <t>0000012661</t>
  </si>
  <si>
    <t>0000020346</t>
  </si>
  <si>
    <t>0000035199</t>
  </si>
  <si>
    <t>R20346, SYR40, IMRES</t>
  </si>
  <si>
    <t>ANTI-DIG0.30MG</t>
  </si>
  <si>
    <t>Anti-D (RhO) immunoglobulin 300mcg (1500 I.U.) in single-dose vial (Keep cool between 2-8 °C)</t>
  </si>
  <si>
    <t>UNFPA0000035199-1-1-1</t>
  </si>
  <si>
    <t>0000035199-1-1</t>
  </si>
  <si>
    <t>NOA56</t>
  </si>
  <si>
    <t>Ascorbic acid (vitamin C) 250mg tab</t>
  </si>
  <si>
    <t>UNFPA0000035229-1-1-1</t>
  </si>
  <si>
    <t>0000035229-1-1</t>
  </si>
  <si>
    <t>Salbutamol 4mg tablet</t>
  </si>
  <si>
    <t>UNFPA0000035229-4-1-1</t>
  </si>
  <si>
    <t>0000035229-4-1</t>
  </si>
  <si>
    <t>0000035235</t>
  </si>
  <si>
    <t>R20347, PSI for PO35199</t>
  </si>
  <si>
    <t>UNFPA0000035235-1-1-1</t>
  </si>
  <si>
    <t>0000035235-1-1</t>
  </si>
  <si>
    <t>0000035237</t>
  </si>
  <si>
    <t>R20347, PSI for PO35208 - IDA</t>
  </si>
  <si>
    <t>UNFPA0000035237-1-1-1</t>
  </si>
  <si>
    <t>0000035237-1-1</t>
  </si>
  <si>
    <t>METRONIDAZOL_250MG</t>
  </si>
  <si>
    <t>Metronidazole 250mg tablet</t>
  </si>
  <si>
    <t>UNFPA0000035271-8-1-1</t>
  </si>
  <si>
    <t>0000035271-8-1</t>
  </si>
  <si>
    <t>Antiprotozoal Medicines</t>
  </si>
  <si>
    <t>WATERINJ_10ML</t>
  </si>
  <si>
    <t>Water for injection in 10ml plastic ampoule</t>
  </si>
  <si>
    <t>UNFPA0000035271-9-1-1</t>
  </si>
  <si>
    <t>0000035271-9-1</t>
  </si>
  <si>
    <t>MGSULPHATE_2ML</t>
  </si>
  <si>
    <t>Magnesium Sulphate 500mg/ml injection in 2ml ampoule</t>
  </si>
  <si>
    <t>UNFPA0000035271-11-1-1</t>
  </si>
  <si>
    <t>0000035271-11-1</t>
  </si>
  <si>
    <t>0000035285</t>
  </si>
  <si>
    <t>MMR40,R20364,Pharma,Denk,CO</t>
  </si>
  <si>
    <t>CIPROFLOXACI_500MG</t>
  </si>
  <si>
    <t>Ciprofloxacin 500mg tablet</t>
  </si>
  <si>
    <t>UNFPA0000035285-1-1-1</t>
  </si>
  <si>
    <t>0000035285-1-1</t>
  </si>
  <si>
    <t>UOC30</t>
  </si>
  <si>
    <t>MYA04KAC</t>
  </si>
  <si>
    <t>RS04PU21W</t>
  </si>
  <si>
    <t>DENK PHARMA GMBH &amp; CO KG</t>
  </si>
  <si>
    <t>0000215609</t>
  </si>
  <si>
    <t>METRONIDAZOLE5</t>
  </si>
  <si>
    <t>Metronidazole  500mg/100ml injection in 100ml vial</t>
  </si>
  <si>
    <t>UNFPA0000035271-7-1-1</t>
  </si>
  <si>
    <t>0000035271-7-1</t>
  </si>
  <si>
    <t>0000035298</t>
  </si>
  <si>
    <t>MMR40,R20364,Pharma,IDA.CO</t>
  </si>
  <si>
    <t>NACL0.5L</t>
  </si>
  <si>
    <t>Sodium chloride 0.9% IV isotonic infusion in 500ml bottle</t>
  </si>
  <si>
    <t>UNFPA0000035298-6-1-1</t>
  </si>
  <si>
    <t>0000035298-6-1</t>
  </si>
  <si>
    <t>P20</t>
  </si>
  <si>
    <t>IDA Foundation</t>
  </si>
  <si>
    <t>0000125342</t>
  </si>
  <si>
    <t>AMOXYCILLIN_250MG</t>
  </si>
  <si>
    <t>Amoxicillin trihydrate 250mg capsule</t>
  </si>
  <si>
    <t>UNFPA0000035271-1-1-1</t>
  </si>
  <si>
    <t>0000035271-1-1</t>
  </si>
  <si>
    <t>ATROPINESULP_1MG</t>
  </si>
  <si>
    <t>Atropine sulphate 1mg/ml injection in 1ml ampoule</t>
  </si>
  <si>
    <t>UNFPA0000035298-1-1-1</t>
  </si>
  <si>
    <t>0000035298-1-1</t>
  </si>
  <si>
    <t>GENTAMYSULP_10MG</t>
  </si>
  <si>
    <t>Gentamicin sulphate 10mg base/ml injection in 2ml ampoule</t>
  </si>
  <si>
    <t>UNFPA0000035298-4-1-1</t>
  </si>
  <si>
    <t>0000035298-4-1</t>
  </si>
  <si>
    <t>0000035299</t>
  </si>
  <si>
    <t>MMR40,R20364.Pharma,MEG,CO</t>
  </si>
  <si>
    <t>AMOXYCILLIN_500MG</t>
  </si>
  <si>
    <t>Amoxicillin trihydrate 500mg capsule</t>
  </si>
  <si>
    <t>UNFPA0000035299-6-1-1</t>
  </si>
  <si>
    <t>0000035299-6-1</t>
  </si>
  <si>
    <t>CHLORHEXIDINE5%</t>
  </si>
  <si>
    <t>Chlorhexidine digluconate solution 5% in 1 litre bottle</t>
  </si>
  <si>
    <t>UNFPA0000035299-8-1-1</t>
  </si>
  <si>
    <t>0000035299-8-1</t>
  </si>
  <si>
    <t>Antiseptics</t>
  </si>
  <si>
    <t>DOXYCYCLINE_100MG</t>
  </si>
  <si>
    <t>Doxycycline 100mg tablet</t>
  </si>
  <si>
    <t>UNFPA0000035298-2-1-1</t>
  </si>
  <si>
    <t>0000035298-2-1</t>
  </si>
  <si>
    <t>0000020337</t>
  </si>
  <si>
    <t>0000035170</t>
  </si>
  <si>
    <t>SLV-R20337-Nifedipina-CFA</t>
  </si>
  <si>
    <t>UNFPA0000035170-1-1-1</t>
  </si>
  <si>
    <t>0000035170-1-1</t>
  </si>
  <si>
    <t>Calamine Lotion - Topical; Calamine 15%; Zinc Oxide 5% bottle of 500 ml</t>
  </si>
  <si>
    <t>UNFPA0000035229-2-1-1</t>
  </si>
  <si>
    <t>0000035229-2-1</t>
  </si>
  <si>
    <t>Thiamine 100 MG</t>
  </si>
  <si>
    <t>UNFPA0000035229-5-1-1</t>
  </si>
  <si>
    <t>0000035229-5-1</t>
  </si>
  <si>
    <t>Micronutrient film coated tablets, Pregnancy and Lactation</t>
  </si>
  <si>
    <t>UNFPA0000035229-6-1-1</t>
  </si>
  <si>
    <t>0000035229-6-1</t>
  </si>
  <si>
    <t>UNFPA0000035195-2-1-1</t>
  </si>
  <si>
    <t>0000035195-2-1</t>
  </si>
  <si>
    <t>FESULPFOLIC_200MG</t>
  </si>
  <si>
    <t>Ferrous sulphate 200mg (60mg iron)/folic acid 0.4mg coated tablet</t>
  </si>
  <si>
    <t>UNFPA0000035298-3-1-1</t>
  </si>
  <si>
    <t>0000035298-3-1</t>
  </si>
  <si>
    <t>GENTAMYSULP_40MG</t>
  </si>
  <si>
    <t>Gentamicin sulphate 40mg base/ml injection 40mg base/ml in 2ml ampoule</t>
  </si>
  <si>
    <t>UNFPA0000035298-5-1-1</t>
  </si>
  <si>
    <t>0000035298-5-1</t>
  </si>
  <si>
    <t>UNFPA0000035298-8-1-1</t>
  </si>
  <si>
    <t>0000035298-8-1</t>
  </si>
  <si>
    <t>PARACETAMOL_500MG</t>
  </si>
  <si>
    <t>Paracetamol 500mg, tablet</t>
  </si>
  <si>
    <t>UNFPA0000035299-12-1-1</t>
  </si>
  <si>
    <t>0000035299-12-1</t>
  </si>
  <si>
    <t>TETRACYCLINEHCL_1%</t>
  </si>
  <si>
    <t>Tetracycline hydrochloride eye-ointment 1% in tube of 5g</t>
  </si>
  <si>
    <t>UNFPA0000035299-14-1-1</t>
  </si>
  <si>
    <t>0000035299-14-1</t>
  </si>
  <si>
    <t>0000020571</t>
  </si>
  <si>
    <t>0000035504</t>
  </si>
  <si>
    <t>GMB1840 R20571 Misoprostol CSB</t>
  </si>
  <si>
    <t>UNFPA0000035504-1-2-1</t>
  </si>
  <si>
    <t>0000035504-1-2</t>
  </si>
  <si>
    <t>P4</t>
  </si>
  <si>
    <t>PI000000406</t>
  </si>
  <si>
    <t>0000035527</t>
  </si>
  <si>
    <t>BLR1841, PI406, REQ2253, MC, K</t>
  </si>
  <si>
    <t>Preshipment inspection 200 Gross MC 53 mm standard with custom inscription &amp; 200 Gross MC 56 mm - Condomize elephant</t>
  </si>
  <si>
    <t>UNFPA0000035527-1-1-1</t>
  </si>
  <si>
    <t>0000035527-1-1</t>
  </si>
  <si>
    <t>PI000000386</t>
  </si>
  <si>
    <t>0000035345</t>
  </si>
  <si>
    <t>MNG1841, WREQ2278, PI386, GF</t>
  </si>
  <si>
    <t>Pre-shipment Inspection of Lubricants (1 man day)</t>
  </si>
  <si>
    <t>UNFPA0000035345-4-1-1</t>
  </si>
  <si>
    <t>0000035345-4-1</t>
  </si>
  <si>
    <t>MNG00</t>
  </si>
  <si>
    <t>0000035355</t>
  </si>
  <si>
    <t>RWA40, R20412, oxytocin, CSB</t>
  </si>
  <si>
    <t>OXYTOCIN_10IU/ML</t>
  </si>
  <si>
    <t>Oxytocin 10 I.U. base/ml injection in 1ml ampoule.</t>
  </si>
  <si>
    <t>UNFPA0000035355-1-1-1</t>
  </si>
  <si>
    <t>0000035355-1-1</t>
  </si>
  <si>
    <t>GRINDEKS</t>
  </si>
  <si>
    <t>0000215677</t>
  </si>
  <si>
    <t>0000035433</t>
  </si>
  <si>
    <t>R20410, PSI for PO35346</t>
  </si>
  <si>
    <t>UNFPA0000035433-1-1-1</t>
  </si>
  <si>
    <t>0000035433-1-1</t>
  </si>
  <si>
    <t>UKB04</t>
  </si>
  <si>
    <t>WOS01SYR</t>
  </si>
  <si>
    <t>0000020574</t>
  </si>
  <si>
    <t>0000035400</t>
  </si>
  <si>
    <t>URY40,RQ20497, TESTING, MC+LUB</t>
  </si>
  <si>
    <t>UNFPA0000035400-5-1-1</t>
  </si>
  <si>
    <t>0000035400-5-1</t>
  </si>
  <si>
    <t>UYA16</t>
  </si>
  <si>
    <t>MAC2018</t>
  </si>
  <si>
    <t>0000035434</t>
  </si>
  <si>
    <t>R20410, PSI for PO35347</t>
  </si>
  <si>
    <t>UNFPA0000035434-1-1-1</t>
  </si>
  <si>
    <t>0000035434-1-1</t>
  </si>
  <si>
    <t>0000020539</t>
  </si>
  <si>
    <t>0000035461</t>
  </si>
  <si>
    <t>MMR40,R20539,Misopro,Zizhu,CO</t>
  </si>
  <si>
    <t>UNFPA0000035461-1-1-1</t>
  </si>
  <si>
    <t>0000035461-1-1</t>
  </si>
  <si>
    <t>CALGLUCONATE_100MG</t>
  </si>
  <si>
    <t>Calcium gluconate 100mg base/ml injection in 10ml ampoule</t>
  </si>
  <si>
    <t>UNFPA0000035299-1-1-1</t>
  </si>
  <si>
    <t>0000035299-1-1</t>
  </si>
  <si>
    <t>0000035488</t>
  </si>
  <si>
    <t>ERI40, R200470, Pharma, CO</t>
  </si>
  <si>
    <t>LIDOCAINEHCL2/50</t>
  </si>
  <si>
    <t>Lidocaine hydrochloride 2% injection in 50ml vial</t>
  </si>
  <si>
    <t>UNFPA0000035488-2-1-1</t>
  </si>
  <si>
    <t>0000035488-2-1</t>
  </si>
  <si>
    <t>41400</t>
  </si>
  <si>
    <t>ERI05MNH</t>
  </si>
  <si>
    <t>PROCRHSUPP</t>
  </si>
  <si>
    <t>0000020445</t>
  </si>
  <si>
    <t>0000035343</t>
  </si>
  <si>
    <t>R20445, BC-MEG35254</t>
  </si>
  <si>
    <t>UNFPA0000035343-1-1-1</t>
  </si>
  <si>
    <t>0000035343-1-1</t>
  </si>
  <si>
    <t>NLA69</t>
  </si>
  <si>
    <t>0000035344</t>
  </si>
  <si>
    <t>PSI PO for IMRES PO35338</t>
  </si>
  <si>
    <t>UNFPA0000035344-1-1-1</t>
  </si>
  <si>
    <t>0000035344-1-1</t>
  </si>
  <si>
    <t>0000020410</t>
  </si>
  <si>
    <t>0000035346</t>
  </si>
  <si>
    <t>R20410, IDA, SYR40</t>
  </si>
  <si>
    <t>FOLICACID_5MG</t>
  </si>
  <si>
    <t>Folic acid 5mg tablet</t>
  </si>
  <si>
    <t>UNFPA0000035346-1-1-1</t>
  </si>
  <si>
    <t>0000035346-1-1</t>
  </si>
  <si>
    <t>0000020470</t>
  </si>
  <si>
    <t>0000035487</t>
  </si>
  <si>
    <t>ER!40, Req. 20420,Pharma, CO</t>
  </si>
  <si>
    <t>UNFPA0000035487-2-1-1</t>
  </si>
  <si>
    <t>0000035487-2-1</t>
  </si>
  <si>
    <t>CEFIXIME_100MG/5ML</t>
  </si>
  <si>
    <t>Cefixime trihydrate 100mg/5ml powder oral suspension, 30ml</t>
  </si>
  <si>
    <t>UNFPA0000035299-2-1-1</t>
  </si>
  <si>
    <t>0000035299-2-1</t>
  </si>
  <si>
    <t>TEST_URINARY_PROT</t>
  </si>
  <si>
    <t>Test urinary protein, strip</t>
  </si>
  <si>
    <t>UNFPA0000035299-4-1-1</t>
  </si>
  <si>
    <t>0000035299-4-1</t>
  </si>
  <si>
    <t>Diagnostic and Lab. Reagents</t>
  </si>
  <si>
    <t>CEFIXIME_200MG</t>
  </si>
  <si>
    <t>Cefixime 200mg, tablet</t>
  </si>
  <si>
    <t>UNFPA0000035299-7-1-1</t>
  </si>
  <si>
    <t>0000035299-7-1</t>
  </si>
  <si>
    <t>DISINFTABWATER</t>
  </si>
  <si>
    <t>Disinfectant tablets for water. Content 1.67g NaDCC, tablet</t>
  </si>
  <si>
    <t>UNFPA0000035299-9-1-1</t>
  </si>
  <si>
    <t>0000035299-9-1</t>
  </si>
  <si>
    <t>200</t>
  </si>
  <si>
    <t>MGSULPHATE_10ML</t>
  </si>
  <si>
    <t>Magnesium sulphate 500mg/ml injection in 10ml ampoule</t>
  </si>
  <si>
    <t>UNFPA0000035299-11-1-1</t>
  </si>
  <si>
    <t>0000035299-11-1</t>
  </si>
  <si>
    <t>POVIODINE10%_500ML</t>
  </si>
  <si>
    <t>Povidone iodine 10% solution for cutaneous use, 500ml bottle</t>
  </si>
  <si>
    <t>UNFPA0000035299-13-1-1</t>
  </si>
  <si>
    <t>0000035299-13-1</t>
  </si>
  <si>
    <t>0000035460</t>
  </si>
  <si>
    <t>MMR40,R20539,PSI,Intertek,CO</t>
  </si>
  <si>
    <t>UNFPA0000035460-1-1-1</t>
  </si>
  <si>
    <t>0000035460-1-1</t>
  </si>
  <si>
    <t>0000020619</t>
  </si>
  <si>
    <t>0000035565</t>
  </si>
  <si>
    <t>ERI40, R20619, Phama, GDKS,CSB</t>
  </si>
  <si>
    <t>UNFPA0000035565-1-1-1</t>
  </si>
  <si>
    <t>0000035565-1-1</t>
  </si>
  <si>
    <t>UNFPA0000035565-1-1-2</t>
  </si>
  <si>
    <t>0000020494</t>
  </si>
  <si>
    <t>0000035409</t>
  </si>
  <si>
    <t>KEN40, R20494,PVOC PO35114</t>
  </si>
  <si>
    <t>Pre-export verification of Conformity inspection (PVoC)of PO 35114, Jadelle,
 Kenya</t>
  </si>
  <si>
    <t>UNFPA0000035409-1-1-1</t>
  </si>
  <si>
    <t>0000035409-1-1</t>
  </si>
  <si>
    <t>SGS NEDERLAND B V FORMERLY SGS</t>
  </si>
  <si>
    <t>0000044101</t>
  </si>
  <si>
    <t>0000035459</t>
  </si>
  <si>
    <t>UNFPA0000035459-1-1-1</t>
  </si>
  <si>
    <t>0000035459-1-1</t>
  </si>
  <si>
    <t>0000020578</t>
  </si>
  <si>
    <t>0000035562</t>
  </si>
  <si>
    <t>R20578, Medical Equipment, CO</t>
  </si>
  <si>
    <t>UNFPA0000035562-1-1-1</t>
  </si>
  <si>
    <t>0000035562-1-1</t>
  </si>
  <si>
    <t>KRA12</t>
  </si>
  <si>
    <t>CIV0701A</t>
  </si>
  <si>
    <t>SONU-SM</t>
  </si>
  <si>
    <t>0000020585</t>
  </si>
  <si>
    <t>0000035539</t>
  </si>
  <si>
    <t>HTI40,RQ20585, PHARMA, MEG</t>
  </si>
  <si>
    <t>UNFPA0000035539-3-1-1</t>
  </si>
  <si>
    <t>0000035539-3-1</t>
  </si>
  <si>
    <t>UNFPA0000035539-2-1-1</t>
  </si>
  <si>
    <t>0000035539-2-1</t>
  </si>
  <si>
    <t>0000035564</t>
  </si>
  <si>
    <t>ERI40 R20619,Pharma, Zizhu,CSB</t>
  </si>
  <si>
    <t>UNFPA0000035564-1-1-1</t>
  </si>
  <si>
    <t>0000035564-1-1</t>
  </si>
  <si>
    <t>0000020579</t>
  </si>
  <si>
    <t>0000035572</t>
  </si>
  <si>
    <t>SSd40, R20579,Phama,MEG,CSB</t>
  </si>
  <si>
    <t>UNFPA0000035572-1-1-1</t>
  </si>
  <si>
    <t>0000035572-1-1</t>
  </si>
  <si>
    <t>0000020601</t>
  </si>
  <si>
    <t>0000035575</t>
  </si>
  <si>
    <t>STP40, R20601,Pharma,Imres,CSB</t>
  </si>
  <si>
    <t>UNFPA0000035575-1-1-1</t>
  </si>
  <si>
    <t>0000035575-1-1</t>
  </si>
  <si>
    <t>UNFPA0000035565-1-1-3</t>
  </si>
  <si>
    <t>UNFPA0000035487-3-1-1</t>
  </si>
  <si>
    <t>0000035487-3-1</t>
  </si>
  <si>
    <t>PI000000362</t>
  </si>
  <si>
    <t>0000035513</t>
  </si>
  <si>
    <t>PI 362, S&amp; Testing of PO 35186</t>
  </si>
  <si>
    <t>UNFPA0000035513-3-1-1</t>
  </si>
  <si>
    <t>0000035513-3-1</t>
  </si>
  <si>
    <t>LBU00</t>
  </si>
  <si>
    <t>LBN41</t>
  </si>
  <si>
    <t>LBN</t>
  </si>
  <si>
    <t>Lebanon</t>
  </si>
  <si>
    <t>UNFPA0000035487-1-1-1</t>
  </si>
  <si>
    <t>0000035487-1-1</t>
  </si>
  <si>
    <t>0000020588</t>
  </si>
  <si>
    <t>0000035642</t>
  </si>
  <si>
    <t>R20588, Misoprostol, MRT, CSB</t>
  </si>
  <si>
    <t>UNFPA0000035642-1-1-1</t>
  </si>
  <si>
    <t>0000035642-1-1</t>
  </si>
  <si>
    <t>UNFPA0000035488-1-1-1</t>
  </si>
  <si>
    <t>0000035488-1-1</t>
  </si>
  <si>
    <t>UNFPA0000035504-1-1-1</t>
  </si>
  <si>
    <t>0000035504-1-1</t>
  </si>
  <si>
    <t>0000035338</t>
  </si>
  <si>
    <t>R20386, YEM40, IMRES</t>
  </si>
  <si>
    <t>UNFPA0000035338-1-1-1</t>
  </si>
  <si>
    <t>0000035338-1-1</t>
  </si>
  <si>
    <t>0000035347</t>
  </si>
  <si>
    <t>R20410, IMRES, SYR40</t>
  </si>
  <si>
    <t>UNFPA0000035347-1-1-1</t>
  </si>
  <si>
    <t>0000035347-1-1</t>
  </si>
  <si>
    <t>0000020599</t>
  </si>
  <si>
    <t>0000035747</t>
  </si>
  <si>
    <t>R20599,MGSulphate,CSB18,CMR</t>
  </si>
  <si>
    <t>UNFPA0000035747-1-1-1</t>
  </si>
  <si>
    <t>0000035747-1-1</t>
  </si>
  <si>
    <t>0000020416</t>
  </si>
  <si>
    <t>0000035751</t>
  </si>
  <si>
    <t>MOZ1840 R20416 Misoprostol CSB</t>
  </si>
  <si>
    <t>UNFPA0000035751-1-2-1</t>
  </si>
  <si>
    <t>0000035751-1-2</t>
  </si>
  <si>
    <t>0000035569</t>
  </si>
  <si>
    <t>SSd40, R20579,Pharma,Imres,CSB</t>
  </si>
  <si>
    <t>UNFPA0000035569-1-1-1</t>
  </si>
  <si>
    <t>0000035569-1-1</t>
  </si>
  <si>
    <t>UNFPA0000035575-2-1-1</t>
  </si>
  <si>
    <t>0000035575-2-1</t>
  </si>
  <si>
    <t>UNFPA0000035562-15-1-1</t>
  </si>
  <si>
    <t>0000035562-15-1</t>
  </si>
  <si>
    <t>0000035697</t>
  </si>
  <si>
    <t>rq20585, HTI CSB, MISO</t>
  </si>
  <si>
    <t>UNFPA0000035697-1-1-1</t>
  </si>
  <si>
    <t>0000035697-1-1</t>
  </si>
  <si>
    <t>0000020707</t>
  </si>
  <si>
    <t>0000035737</t>
  </si>
  <si>
    <t>R20707PSIMGsulphateZWEETH</t>
  </si>
  <si>
    <t>Preshipment inspection Pharmaceutical-To be conducted in the ZWE Ministry of Health Warehouse</t>
  </si>
  <si>
    <t>UNFPA0000035737-1-1-1</t>
  </si>
  <si>
    <t>0000035737-1-1</t>
  </si>
  <si>
    <t>0000020583</t>
  </si>
  <si>
    <t>0000035705</t>
  </si>
  <si>
    <t>R20583, Pharmaceutical, CSB</t>
  </si>
  <si>
    <t>UNFPA0000035705-1-1-1</t>
  </si>
  <si>
    <t>0000035705-1-1</t>
  </si>
  <si>
    <t>0000035757</t>
  </si>
  <si>
    <t>MOZ1840 R20416 Miso- Beira CSB</t>
  </si>
  <si>
    <t>UNFPA0000035757-1-1-1</t>
  </si>
  <si>
    <t>0000035757-1-1</t>
  </si>
  <si>
    <t>0000020551</t>
  </si>
  <si>
    <t>0000035744</t>
  </si>
  <si>
    <t>R20551,MGSulphate,CSB18,TGO</t>
  </si>
  <si>
    <t>UNFPA0000035744-1-1-1</t>
  </si>
  <si>
    <t>0000035744-1-1</t>
  </si>
  <si>
    <t>0000020549</t>
  </si>
  <si>
    <t>0000035589</t>
  </si>
  <si>
    <t>R20549OxytocinDAR</t>
  </si>
  <si>
    <t>UNFPA0000035589-1-1-1</t>
  </si>
  <si>
    <t>0000035589-1-1</t>
  </si>
  <si>
    <t>UNFPA0000035575-3-1-1</t>
  </si>
  <si>
    <t>0000035575-3-1</t>
  </si>
  <si>
    <t>0000035605</t>
  </si>
  <si>
    <t>R20588, Oxytocin, MRT, CSB</t>
  </si>
  <si>
    <t>UNFPA0000035605-1-1-1</t>
  </si>
  <si>
    <t>0000035605-1-1</t>
  </si>
  <si>
    <t>0000020616</t>
  </si>
  <si>
    <t>0000035814</t>
  </si>
  <si>
    <t>R20616IBUPROFENCSBMWI</t>
  </si>
  <si>
    <t>UNFPA0000035814-1-1-1</t>
  </si>
  <si>
    <t>0000035814-1-1</t>
  </si>
  <si>
    <t>0000020808</t>
  </si>
  <si>
    <t>0000035840</t>
  </si>
  <si>
    <t>SDN40,R20808Oxytocin,IMRES,CSB</t>
  </si>
  <si>
    <t>UNFPA0000035840-2-1-1</t>
  </si>
  <si>
    <t>0000035840-2-1</t>
  </si>
  <si>
    <t>0000020766</t>
  </si>
  <si>
    <t>0000035848</t>
  </si>
  <si>
    <t>R20766</t>
  </si>
  <si>
    <t>UNFPA0000035848-3-1-1</t>
  </si>
  <si>
    <t>0000035848-3-1</t>
  </si>
  <si>
    <t>UNFPA0000035575-4-1-1</t>
  </si>
  <si>
    <t>0000035575-4-1</t>
  </si>
  <si>
    <t>0000035588</t>
  </si>
  <si>
    <t>R20549OxytocinZNZ</t>
  </si>
  <si>
    <t>UNFPA0000035588-1-1-1</t>
  </si>
  <si>
    <t>0000035588-1-1</t>
  </si>
  <si>
    <t>0000035612</t>
  </si>
  <si>
    <t>R20588, MRT, CSB</t>
  </si>
  <si>
    <t>UNFPA0000035612-1-1-1</t>
  </si>
  <si>
    <t>0000035612-1-1</t>
  </si>
  <si>
    <t>0000020615</t>
  </si>
  <si>
    <t>0000035716</t>
  </si>
  <si>
    <t>LBR40, R20615, Misoprostol,CSB</t>
  </si>
  <si>
    <t>UNFPA0000035716-1-1-1</t>
  </si>
  <si>
    <t>0000035716-1-1</t>
  </si>
  <si>
    <t>0000020697</t>
  </si>
  <si>
    <t>0000035734</t>
  </si>
  <si>
    <t>GMB40, R20697, Mg Sulph, CSB</t>
  </si>
  <si>
    <t>UNFPA0000035734-1-1-1</t>
  </si>
  <si>
    <t>0000035734-1-1</t>
  </si>
  <si>
    <t>0000035742</t>
  </si>
  <si>
    <t>R20551,Misoprostol,CSB18,TGO</t>
  </si>
  <si>
    <t>UNFPA0000035742-1-1-1</t>
  </si>
  <si>
    <t>0000035742-1-1</t>
  </si>
  <si>
    <t>0000035797</t>
  </si>
  <si>
    <t>R20539. PSI for PO35299</t>
  </si>
  <si>
    <t>UNFPA0000035797-1-1-1</t>
  </si>
  <si>
    <t>0000035797-1-1</t>
  </si>
  <si>
    <t>0000020811</t>
  </si>
  <si>
    <t>0000035878</t>
  </si>
  <si>
    <t>PRK1840, RQ20811, Oxytocin, CO</t>
  </si>
  <si>
    <t>UNFPA0000035878-2-1-1</t>
  </si>
  <si>
    <t>0000035878-2-1</t>
  </si>
  <si>
    <t>RHEMERGENCY</t>
  </si>
  <si>
    <t>UNFPA0000035744-2-1-1</t>
  </si>
  <si>
    <t>0000035744-2-1</t>
  </si>
  <si>
    <t>0000035745</t>
  </si>
  <si>
    <t>R20559,Misoprostol,CSB18,CMR</t>
  </si>
  <si>
    <t>UNFPA0000035745-1-1-1</t>
  </si>
  <si>
    <t>0000035745-1-1</t>
  </si>
  <si>
    <t>0000035938</t>
  </si>
  <si>
    <t>SDN40,R20808,Misopr,Zizhu,CSB</t>
  </si>
  <si>
    <t>UNFPA0000035938-1-1-1</t>
  </si>
  <si>
    <t>0000035938-1-1</t>
  </si>
  <si>
    <t>0000020713</t>
  </si>
  <si>
    <t>0000035921</t>
  </si>
  <si>
    <t>R20713, UNICEF, SYR40</t>
  </si>
  <si>
    <t>Metronidazole 250mg tabs/PAC-100</t>
  </si>
  <si>
    <t>UNFPA0000035921-4-1-1</t>
  </si>
  <si>
    <t>0000035921-4-1</t>
  </si>
  <si>
    <t>RHPROCFPAMOH</t>
  </si>
  <si>
    <t>Anti-Inflammatory Medicines</t>
  </si>
  <si>
    <t>0000020805</t>
  </si>
  <si>
    <t>0000035861</t>
  </si>
  <si>
    <t>ERI40, R20805, PSIPO35487, IDA</t>
  </si>
  <si>
    <t>Pre-shipment inspection for goods under PO# 35487
Final Random Inspection:
-     Random Checking  
-     Quality control as per UNFPA specifications  
-     Packing &amp; Marking 
-     Photographs</t>
  </si>
  <si>
    <t>UNFPA0000035861-1-1-1</t>
  </si>
  <si>
    <t>0000035861-1-1</t>
  </si>
  <si>
    <t>PI000000429</t>
  </si>
  <si>
    <t>0000035917</t>
  </si>
  <si>
    <t>PI000000429, UNDP Global Fund</t>
  </si>
  <si>
    <t>UNFPA0000035917-4-1-1</t>
  </si>
  <si>
    <t>0000035917-4-1</t>
  </si>
  <si>
    <t>GWDG0</t>
  </si>
  <si>
    <t>0000020869</t>
  </si>
  <si>
    <t>0000035948</t>
  </si>
  <si>
    <t>ZWe40, oxytocin fp, Imres, CSB</t>
  </si>
  <si>
    <t>UNFPA0000035948-1-1-1</t>
  </si>
  <si>
    <t>0000035948-1-1</t>
  </si>
  <si>
    <t>0000035798</t>
  </si>
  <si>
    <t>R20539, PSI for PO35271</t>
  </si>
  <si>
    <t>UNFPA0000035798-1-1-1</t>
  </si>
  <si>
    <t>0000035798-1-1</t>
  </si>
  <si>
    <t>UNFPA0000035840-2-2-1</t>
  </si>
  <si>
    <t>0000035840-2-2</t>
  </si>
  <si>
    <t>UNFPA0000035848-1-1-1</t>
  </si>
  <si>
    <t>0000035848-1-1</t>
  </si>
  <si>
    <t>UNFPA0000035751-1-1-1</t>
  </si>
  <si>
    <t>0000035751-1-1</t>
  </si>
  <si>
    <t>0000035754</t>
  </si>
  <si>
    <t>R20713, SYR40, UNICEF</t>
  </si>
  <si>
    <t>Ceftriaxone</t>
  </si>
  <si>
    <t>UNFPA0000035754-1-1-1</t>
  </si>
  <si>
    <t>0000035754-1-1</t>
  </si>
  <si>
    <t>UNFPA0000035848-4-1-1</t>
  </si>
  <si>
    <t>0000035848-4-1</t>
  </si>
  <si>
    <t>0000020806</t>
  </si>
  <si>
    <t>0000035855</t>
  </si>
  <si>
    <t>LBR40,R20806/20615,oxytoc,CSB</t>
  </si>
  <si>
    <t>UNFPA0000035855-1-1-1</t>
  </si>
  <si>
    <t>0000035855-1-1</t>
  </si>
  <si>
    <t>0000035885</t>
  </si>
  <si>
    <t>R20549MisoprostolCSBZNZ</t>
  </si>
  <si>
    <t>UNFPA0000035885-1-1-1</t>
  </si>
  <si>
    <t>0000035885-1-1</t>
  </si>
  <si>
    <t>0000020884</t>
  </si>
  <si>
    <t>0000035968</t>
  </si>
  <si>
    <t>SSD40, R20884, PSIPO35488, CO</t>
  </si>
  <si>
    <t>Pre-shipment Inspection  charges  PO # 35488.
Scope of Work: 
• Final Random Inspection 
-     Random Checking  
-     Quality control as per UNFPA specifications  
-     Packing &amp; Marking 
-     Photographs</t>
  </si>
  <si>
    <t>UNFPA0000035968-1-1-1</t>
  </si>
  <si>
    <t>0000035968-1-1</t>
  </si>
  <si>
    <t>0000020712</t>
  </si>
  <si>
    <t>0000035995</t>
  </si>
  <si>
    <t>SSD40, R20712,Pharma, Imres,CO</t>
  </si>
  <si>
    <t>UNFPA0000035995-2-1-1</t>
  </si>
  <si>
    <t>0000035995-2-1</t>
  </si>
  <si>
    <t>53600</t>
  </si>
  <si>
    <t>CAA45</t>
  </si>
  <si>
    <t>SDJ02IRH</t>
  </si>
  <si>
    <t>EQUIPHFFPA</t>
  </si>
  <si>
    <t>CHLORHEXCORDCARE</t>
  </si>
  <si>
    <t>Chlorhexidine Di-gluconate solution 7.1% (delivering 4.0%CHX) in 15ml bottle</t>
  </si>
  <si>
    <t>UNFPA0000035995-7-1-2</t>
  </si>
  <si>
    <t>0000035995-7-1</t>
  </si>
  <si>
    <t>SEA72</t>
  </si>
  <si>
    <t>UNFPA0000035995-7-1-1</t>
  </si>
  <si>
    <t>HARTMANNSOL1L</t>
  </si>
  <si>
    <t>Hartmann's solution (Ringer's lactate) IV infusion in 1000ml bottle</t>
  </si>
  <si>
    <t>UNFPA0000035995-8-1-1</t>
  </si>
  <si>
    <t>0000035995-8-1</t>
  </si>
  <si>
    <t>UNFPA0000035995-8-1-2</t>
  </si>
  <si>
    <t>0000036016</t>
  </si>
  <si>
    <t>R20549MgSulphateTZA</t>
  </si>
  <si>
    <t>UNFPA0000036016-1-1-1</t>
  </si>
  <si>
    <t>0000036016-1-1</t>
  </si>
  <si>
    <t>PI000000414</t>
  </si>
  <si>
    <t>0000035980</t>
  </si>
  <si>
    <t>SO: MMR1841, PI414, RHCs</t>
  </si>
  <si>
    <t>UNFPA0000035980-2-1-1</t>
  </si>
  <si>
    <t>0000035980-2-1</t>
  </si>
  <si>
    <t>UNFPA0000035980-2-1-2</t>
  </si>
  <si>
    <t>0000035993</t>
  </si>
  <si>
    <t>SSD, R20712, Pharma+Med.Dev.CO</t>
  </si>
  <si>
    <t>UNFPA0000035993-3-1-2</t>
  </si>
  <si>
    <t>0000035993-3-1</t>
  </si>
  <si>
    <t>UNFPA0000035993-3-1-1</t>
  </si>
  <si>
    <t>UNFPA0000035995-2-1-2</t>
  </si>
  <si>
    <t>NACL1L</t>
  </si>
  <si>
    <t>Sodium chloride 0.9% isotonic IV infusion in 1000ml bottle</t>
  </si>
  <si>
    <t>UNFPA0000035995-1-1-2</t>
  </si>
  <si>
    <t>0000035995-1-1</t>
  </si>
  <si>
    <t>UNFPA0000035855-1-2-1</t>
  </si>
  <si>
    <t>0000035855-1-2</t>
  </si>
  <si>
    <t>UNFPA0000035855-1-2-2</t>
  </si>
  <si>
    <t>0000020905</t>
  </si>
  <si>
    <t>0000036019</t>
  </si>
  <si>
    <t>NGA40,R20905,CSB,misoprostol</t>
  </si>
  <si>
    <t>UNFPA0000036019-2-1-1</t>
  </si>
  <si>
    <t>0000036019-2-1</t>
  </si>
  <si>
    <t>0000020794</t>
  </si>
  <si>
    <t>0000036052</t>
  </si>
  <si>
    <t>YEM1840, RQ20794 &amp; 20795, CO</t>
  </si>
  <si>
    <t>UNFPA0000036052-1-1-1</t>
  </si>
  <si>
    <t>0000036052-1-1</t>
  </si>
  <si>
    <t>UOC40</t>
  </si>
  <si>
    <t>0000036072</t>
  </si>
  <si>
    <t>SDN40,R20808,Oxytocin,Grindeks</t>
  </si>
  <si>
    <t>UNFPA0000036072-1-1-1</t>
  </si>
  <si>
    <t>0000036072-1-1</t>
  </si>
  <si>
    <t>UNFPA0000036072-1-1-2</t>
  </si>
  <si>
    <t>0000036017</t>
  </si>
  <si>
    <t>UNFPA0000036017-2-1-1</t>
  </si>
  <si>
    <t>0000036017-2-1</t>
  </si>
  <si>
    <t>GLUCOSE5%_1L</t>
  </si>
  <si>
    <t>Glucose 5%,iso-osmotic,1L+Infusion set, sterile, single use</t>
  </si>
  <si>
    <t>UNFPA0000035993-1-1-2</t>
  </si>
  <si>
    <t>0000035993-1-1</t>
  </si>
  <si>
    <t>UNFPA0000035993-1-1-1</t>
  </si>
  <si>
    <t>UNFPA0000035995-3-1-1</t>
  </si>
  <si>
    <t>0000035995-3-1</t>
  </si>
  <si>
    <t>UNFPA0000035995-3-1-2</t>
  </si>
  <si>
    <t>UNFPA0000035995-4-1-2</t>
  </si>
  <si>
    <t>0000035995-4-1</t>
  </si>
  <si>
    <t>0000035518</t>
  </si>
  <si>
    <t>GMB1840 R20571 Oxytocin CSB</t>
  </si>
  <si>
    <t>UNFPA0000035518-1-1-1</t>
  </si>
  <si>
    <t>0000035518-1-1</t>
  </si>
  <si>
    <t>0000036103</t>
  </si>
  <si>
    <t>YEM1840, RQ20794, CO, Imres</t>
  </si>
  <si>
    <t>HYDRALAZINEHCL20</t>
  </si>
  <si>
    <t>Hydralazine hydrochloride 20mg/2ml powder for injection in 2ml ampoule</t>
  </si>
  <si>
    <t>UNFPA0000036103-1-1-1</t>
  </si>
  <si>
    <t>0000036103-1-1</t>
  </si>
  <si>
    <t>P5</t>
  </si>
  <si>
    <t>0000020960</t>
  </si>
  <si>
    <t>0000036130</t>
  </si>
  <si>
    <t>R20960, Pharmaceuticals, CO</t>
  </si>
  <si>
    <t>UNFPA0000036130-2-1-1</t>
  </si>
  <si>
    <t>0000036130-2-1</t>
  </si>
  <si>
    <t>40500</t>
  </si>
  <si>
    <t>BDI7R21A</t>
  </si>
  <si>
    <t>PFS PROD SR</t>
  </si>
  <si>
    <t>LIDOCAINEHCL2/20</t>
  </si>
  <si>
    <t>Lidocaine hydrochloride 2% injection in 20ml vial</t>
  </si>
  <si>
    <t>UNFPA0000036130-4-1-1</t>
  </si>
  <si>
    <t>0000036130-4-1</t>
  </si>
  <si>
    <t>UNFPA0000036130-7-1-1</t>
  </si>
  <si>
    <t>0000036130-7-1</t>
  </si>
  <si>
    <t>0000020795</t>
  </si>
  <si>
    <t>0000036133</t>
  </si>
  <si>
    <t>YEM1840, RQ20795, PSI PO36052</t>
  </si>
  <si>
    <t>Preshipment inspection - @ 2 locations, China + The Netherlands - PSI for PO36052 MEG</t>
  </si>
  <si>
    <t>UNFPA0000036133-1-1-1</t>
  </si>
  <si>
    <t>0000036133-1-1</t>
  </si>
  <si>
    <t>PROCUR_FIST-KIT</t>
  </si>
  <si>
    <t>UNFPA0000035995-1-1-1</t>
  </si>
  <si>
    <t>0000036161</t>
  </si>
  <si>
    <t>HTI40,rq20585, CSB Oxytocin,</t>
  </si>
  <si>
    <t>UNFPA0000036161-1-1-1</t>
  </si>
  <si>
    <t>0000036161-1-1</t>
  </si>
  <si>
    <t>PI000000415</t>
  </si>
  <si>
    <t>0000036145</t>
  </si>
  <si>
    <t>Inspection of PO36144</t>
  </si>
  <si>
    <t>UNFPA0000036145-1-1-1</t>
  </si>
  <si>
    <t>0000036145-1-1</t>
  </si>
  <si>
    <t>MLDG0</t>
  </si>
  <si>
    <t>PI000000409</t>
  </si>
  <si>
    <t>0000036039</t>
  </si>
  <si>
    <t>SVL-PI-409-NIFEDIPINE</t>
  </si>
  <si>
    <t>UNFPA0000036039-1-1-1</t>
  </si>
  <si>
    <t>0000036039-1-1</t>
  </si>
  <si>
    <t>UNFPA0000036052-2-1-1</t>
  </si>
  <si>
    <t>0000036052-2-1</t>
  </si>
  <si>
    <t>0000021013</t>
  </si>
  <si>
    <t>0000036199</t>
  </si>
  <si>
    <t>R21013, Pharmaceutical, CO</t>
  </si>
  <si>
    <t>UNFPA0000036199-1-1-1</t>
  </si>
  <si>
    <t>0000036199-1-1</t>
  </si>
  <si>
    <t>UNFPA0000035995-4-1-1</t>
  </si>
  <si>
    <t>BENZABENPENI1.44MG</t>
  </si>
  <si>
    <t>Benza benzylpenicillin 1.44G</t>
  </si>
  <si>
    <t>UNFPA0000035995-9-1-1</t>
  </si>
  <si>
    <t>0000035995-9-1</t>
  </si>
  <si>
    <t>UNFPA0000035995-9-1-2</t>
  </si>
  <si>
    <t>UNFPA0000036161-1-2-1</t>
  </si>
  <si>
    <t>0000036161-1-2</t>
  </si>
  <si>
    <t>0000020999</t>
  </si>
  <si>
    <t>0000036200</t>
  </si>
  <si>
    <t>R20999, Medical devices, CO</t>
  </si>
  <si>
    <t>UNFPA0000036200-6-1-1</t>
  </si>
  <si>
    <t>0000036200-6-1</t>
  </si>
  <si>
    <t>UNFPA0000036200-9-1-1</t>
  </si>
  <si>
    <t>0000036200-9-1</t>
  </si>
  <si>
    <t>0000020955</t>
  </si>
  <si>
    <t>0000036113</t>
  </si>
  <si>
    <t>SDN40,R20808&amp;20955,MgSul,Frese</t>
  </si>
  <si>
    <t>UNFPA0000036113-1-1-2</t>
  </si>
  <si>
    <t>0000036113-1-1</t>
  </si>
  <si>
    <t>FRESENIUS KABI DK</t>
  </si>
  <si>
    <t>0000215550</t>
  </si>
  <si>
    <t>UNFPA0000036113-1-1-1</t>
  </si>
  <si>
    <t>0000036129</t>
  </si>
  <si>
    <t>SSD40, 20712,Pharma, CO</t>
  </si>
  <si>
    <t>UNFPA0000036129-1-1-2</t>
  </si>
  <si>
    <t>0000036129-1-1</t>
  </si>
  <si>
    <t>UNFPA0000036130-1-1-1</t>
  </si>
  <si>
    <t>0000036130-1-1</t>
  </si>
  <si>
    <t>UNFPA0000036129-1-1-1</t>
  </si>
  <si>
    <t>UNFPA0000036130-3-1-1</t>
  </si>
  <si>
    <t>0000036130-3-1</t>
  </si>
  <si>
    <t>0000036092</t>
  </si>
  <si>
    <t>R20549Misoprostol DAR</t>
  </si>
  <si>
    <t>UNFPA0000036092-1-1-1</t>
  </si>
  <si>
    <t>0000036092-1-1</t>
  </si>
  <si>
    <t>0000036097</t>
  </si>
  <si>
    <t>YEM1840, RQ20794, CO</t>
  </si>
  <si>
    <t>UNFPA0000036097-2-1-1</t>
  </si>
  <si>
    <t>0000036097-2-1</t>
  </si>
  <si>
    <t>0000036099</t>
  </si>
  <si>
    <t>UNOPS, 3MGD - RHCs, Pharma&amp;An.</t>
  </si>
  <si>
    <t>AMPICILLIN500MGINJ</t>
  </si>
  <si>
    <t>Ampicillin sodium 500mg powder for injection in vial</t>
  </si>
  <si>
    <t>UNFPA0000036099-1-1-1</t>
  </si>
  <si>
    <t>0000036099-1-1</t>
  </si>
  <si>
    <t>0000035981</t>
  </si>
  <si>
    <t>LBR40, R20615/20749,CaGl,CSB</t>
  </si>
  <si>
    <t>UNFPA0000035981-1-1-1</t>
  </si>
  <si>
    <t>0000035981-1-1</t>
  </si>
  <si>
    <t>UNFPA0000035993-2-1-1</t>
  </si>
  <si>
    <t>0000035993-2-1</t>
  </si>
  <si>
    <t>UNFPA0000035993-2-1-2</t>
  </si>
  <si>
    <t>UNFPA0000035995-5-1-2</t>
  </si>
  <si>
    <t>0000035995-5-1</t>
  </si>
  <si>
    <t>UNFPA0000035995-5-1-1</t>
  </si>
  <si>
    <t>UNFPA0000035995-6-1-1</t>
  </si>
  <si>
    <t>0000035995-6-1</t>
  </si>
  <si>
    <t>UNFPA0000035995-6-1-2</t>
  </si>
  <si>
    <t>UNFPA0000036016-1-2-1</t>
  </si>
  <si>
    <t>0000036016-1-2</t>
  </si>
  <si>
    <t>UNFPA0000036016-1-3-1</t>
  </si>
  <si>
    <t>0000036016-1-3</t>
  </si>
  <si>
    <t>UNFPA0000036130-5-1-1</t>
  </si>
  <si>
    <t>0000036130-5-1</t>
  </si>
  <si>
    <t>UNFPA0000036133-1-2-1</t>
  </si>
  <si>
    <t>0000036133-1-2</t>
  </si>
  <si>
    <t>0000020582</t>
  </si>
  <si>
    <t>0000036284</t>
  </si>
  <si>
    <t>R20582, CSB order</t>
  </si>
  <si>
    <t>UNFPA0000036284-1-1-1</t>
  </si>
  <si>
    <t>0000036284-1-1</t>
  </si>
  <si>
    <t>UNFPA0000036284-1-1-2</t>
  </si>
  <si>
    <t>0000020430</t>
  </si>
  <si>
    <t>0000036285</t>
  </si>
  <si>
    <t>R20430, Magnesium, CSB</t>
  </si>
  <si>
    <t>UNFPA0000036285-1-1-1</t>
  </si>
  <si>
    <t>0000036285-1-1</t>
  </si>
  <si>
    <t>DEMO SA</t>
  </si>
  <si>
    <t>0000251549</t>
  </si>
  <si>
    <t>UNFPA0000036285-1-1-2</t>
  </si>
  <si>
    <t>0000036250</t>
  </si>
  <si>
    <t>YEM1840, PSIPO36103, RQ20794</t>
  </si>
  <si>
    <t>Preshipment inspection Pharmaceutical Imres PO36103 (the Netherlands and India)</t>
  </si>
  <si>
    <t>UNFPA0000036250-1-1-1</t>
  </si>
  <si>
    <t>0000036250-1-1</t>
  </si>
  <si>
    <t>UNFPA0000036250-1-2-1</t>
  </si>
  <si>
    <t>0000036250-1-2</t>
  </si>
  <si>
    <t>PROCURE_RH_KITS</t>
  </si>
  <si>
    <t>UNFPA0000036200-8-1-1</t>
  </si>
  <si>
    <t>0000036200-8-1</t>
  </si>
  <si>
    <t>0000020660</t>
  </si>
  <si>
    <t>0000036293</t>
  </si>
  <si>
    <t>STP40,R20660, Med.supplies. CO</t>
  </si>
  <si>
    <t>UNFPA0000036293-5-1-1</t>
  </si>
  <si>
    <t>0000036293-5-1</t>
  </si>
  <si>
    <t>43400</t>
  </si>
  <si>
    <t>STP07DCS</t>
  </si>
  <si>
    <t>RHEQUPCOMD</t>
  </si>
  <si>
    <t>UNFPA0000036293-3-1-1</t>
  </si>
  <si>
    <t>0000036293-3-1</t>
  </si>
  <si>
    <t>PI000000421</t>
  </si>
  <si>
    <t>0000036325</t>
  </si>
  <si>
    <t>PI...421, NER, TPP, World Bank</t>
  </si>
  <si>
    <t>UNFPA0000036325-1-1-2</t>
  </si>
  <si>
    <t>0000036325-1-1</t>
  </si>
  <si>
    <t>NEGW1</t>
  </si>
  <si>
    <t>UNFPA0000036325-1-1-3</t>
  </si>
  <si>
    <t>UNFPA0000036325-1-1-1</t>
  </si>
  <si>
    <t>PI000000418</t>
  </si>
  <si>
    <t>0000036326</t>
  </si>
  <si>
    <t>PI....418, NER, TPP, WorldBank</t>
  </si>
  <si>
    <t>UNFPA0000036326-1-1-1</t>
  </si>
  <si>
    <t>0000036326-1-1</t>
  </si>
  <si>
    <t>0000020589</t>
  </si>
  <si>
    <t>0000036171</t>
  </si>
  <si>
    <t>R20589, Niger, CSB</t>
  </si>
  <si>
    <t>UNFPA0000036171-1-1-1</t>
  </si>
  <si>
    <t>0000036171-1-1</t>
  </si>
  <si>
    <t>0000036181</t>
  </si>
  <si>
    <t>R20582, Brazzaville, CSB</t>
  </si>
  <si>
    <t>UNFPA0000036181-1-1-1</t>
  </si>
  <si>
    <t>0000036181-1-1</t>
  </si>
  <si>
    <t>UNFPA0000036200-7-1-1</t>
  </si>
  <si>
    <t>0000036200-7-1</t>
  </si>
  <si>
    <t>0000020988</t>
  </si>
  <si>
    <t>0000036358</t>
  </si>
  <si>
    <t>ZWE40, R20988, PSI PO 36357</t>
  </si>
  <si>
    <t>Pre-shipment inspection of pharma PO 36357, supplier MEG, The Netherlands; 1 man-day fee: $ 630</t>
  </si>
  <si>
    <t>UNFPA0000036358-1-1-1</t>
  </si>
  <si>
    <t>0000036358-1-1</t>
  </si>
  <si>
    <t>0000021110</t>
  </si>
  <si>
    <t>0000036366</t>
  </si>
  <si>
    <t>R21110, Medical devices, CO</t>
  </si>
  <si>
    <t>UNFPA0000036366-3-1-1</t>
  </si>
  <si>
    <t>0000036366-3-1</t>
  </si>
  <si>
    <t>0000021115</t>
  </si>
  <si>
    <t>KETAMINEHCL_50MG</t>
  </si>
  <si>
    <t>Ketamine hydrochloride 50mg base/ml injection in 10ml vial</t>
  </si>
  <si>
    <t>UNFPA0000036366-5-1-1</t>
  </si>
  <si>
    <t>0000036366-5-1</t>
  </si>
  <si>
    <t>P25</t>
  </si>
  <si>
    <t>HARTMANNSOL0.5L</t>
  </si>
  <si>
    <t>Hartmann's solution (Ringer's lactate) IV infusion in 500ml bottle</t>
  </si>
  <si>
    <t>UNFPA0000036366-6-1-1</t>
  </si>
  <si>
    <t>0000036366-6-1</t>
  </si>
  <si>
    <t>0000020772</t>
  </si>
  <si>
    <t>0000036351</t>
  </si>
  <si>
    <t>ZWE40, R20772/20988, pharma</t>
  </si>
  <si>
    <t>CHLORHEXIDINEHIBI</t>
  </si>
  <si>
    <t>Chlorhexidine gluconate solution 4.0% (Hibiscrub) in 500ml bottle</t>
  </si>
  <si>
    <t>UNFPA0000036351-1-1-1</t>
  </si>
  <si>
    <t>0000036351-1-1</t>
  </si>
  <si>
    <t>0000036354</t>
  </si>
  <si>
    <t>HTI40, PSI Pharma form PO35539</t>
  </si>
  <si>
    <t>UNFPA0000036354-1-1-1</t>
  </si>
  <si>
    <t>0000036354-1-1</t>
  </si>
  <si>
    <t>UNFPA0000036017-1-1-1</t>
  </si>
  <si>
    <t>0000036017-1-1</t>
  </si>
  <si>
    <t>0000036104</t>
  </si>
  <si>
    <t>UNFPA0000036104-1-1-1</t>
  </si>
  <si>
    <t>0000036104-1-1</t>
  </si>
  <si>
    <t>LIDOCAINEHCL1/20</t>
  </si>
  <si>
    <t>Lidocaine hydrochloride 1% injection in 20ml vial</t>
  </si>
  <si>
    <t>UNFPA0000036099-6-1-1</t>
  </si>
  <si>
    <t>0000036099-6-1</t>
  </si>
  <si>
    <t>UNFPA0000036366-7-1-1</t>
  </si>
  <si>
    <t>0000036366-7-1</t>
  </si>
  <si>
    <t>UNFPA0000036366-9-1-1</t>
  </si>
  <si>
    <t>0000036366-9-1</t>
  </si>
  <si>
    <t>UNFPA0000036326-2-1-1</t>
  </si>
  <si>
    <t>0000036326-2-1</t>
  </si>
  <si>
    <t>UNFPA0000036103-3-1-1</t>
  </si>
  <si>
    <t>0000036103-3-1</t>
  </si>
  <si>
    <t>UNFPA0000036104-1-2-1</t>
  </si>
  <si>
    <t>0000036104-1-2</t>
  </si>
  <si>
    <t>0000020830</t>
  </si>
  <si>
    <t>0000036415</t>
  </si>
  <si>
    <t>REQ 20831 - Pharmaceuticals</t>
  </si>
  <si>
    <t>UNFPA0000036415-2-1-1</t>
  </si>
  <si>
    <t>0000036415-2-1</t>
  </si>
  <si>
    <t>UNFPA0000036415-4-1-1</t>
  </si>
  <si>
    <t>0000036415-4-1</t>
  </si>
  <si>
    <t>0000020831</t>
  </si>
  <si>
    <t>UNFPA0000036415-5-1-1</t>
  </si>
  <si>
    <t>0000036415-5-1</t>
  </si>
  <si>
    <t>UNFPA0000036415-3-1-1</t>
  </si>
  <si>
    <t>0000036415-3-1</t>
  </si>
  <si>
    <t>0000021068</t>
  </si>
  <si>
    <t>0000036332</t>
  </si>
  <si>
    <t>R21068PSIMWI</t>
  </si>
  <si>
    <t>Preshipment inspection Pharmaceutical-  to be conducted in relation to UNFPA PO 35814 issued to IDA foundation</t>
  </si>
  <si>
    <t>UNFPA0000036332-1-1-1</t>
  </si>
  <si>
    <t>0000036332-1-1</t>
  </si>
  <si>
    <t>MWI07AYP</t>
  </si>
  <si>
    <t>0000021167</t>
  </si>
  <si>
    <t>0000036465</t>
  </si>
  <si>
    <t>R21167, Pharmaceutical, CO</t>
  </si>
  <si>
    <t>S0564012 Sub, Abs, DEC4, need 1/2 30 mm, round /BOX -36 Handling fee 5%</t>
  </si>
  <si>
    <t>UNFPA0000036465-2-1-1</t>
  </si>
  <si>
    <t>0000036465-2-1</t>
  </si>
  <si>
    <t>UNFPA0000036465-2-1-2</t>
  </si>
  <si>
    <t>S1501000 Epinephrine inj 1mg/ml1 ml amp/Box-10 handling fee 5%</t>
  </si>
  <si>
    <t>UNFPA0000036465-3-1-3</t>
  </si>
  <si>
    <t>0000036465-3-1</t>
  </si>
  <si>
    <t>UNFPA0000036465-3-1-1</t>
  </si>
  <si>
    <t>UNFPA0000036465-3-1-2</t>
  </si>
  <si>
    <t>0000021039</t>
  </si>
  <si>
    <t>0000036445</t>
  </si>
  <si>
    <t>RQ 21039- CE 10019723</t>
  </si>
  <si>
    <t>S1555420 Fluconazole 150mg caps/PAC-100</t>
  </si>
  <si>
    <t>UNFPA0000036445-1-1-1</t>
  </si>
  <si>
    <t>0000036445-1-1</t>
  </si>
  <si>
    <t>52100</t>
  </si>
  <si>
    <t>LBA11</t>
  </si>
  <si>
    <t>LBN04MOH</t>
  </si>
  <si>
    <t>R0203SDSRH</t>
  </si>
  <si>
    <t>LBN40</t>
  </si>
  <si>
    <t>Antifungal Medicines</t>
  </si>
  <si>
    <t>UNFPA0000036445-1-1-2</t>
  </si>
  <si>
    <t>0000021153</t>
  </si>
  <si>
    <t>0000036434</t>
  </si>
  <si>
    <t>R21153, Inspection PO 36200</t>
  </si>
  <si>
    <t>UNFPA0000036434-1-1-1</t>
  </si>
  <si>
    <t>0000036434-1-1</t>
  </si>
  <si>
    <t>UNFPA0000036465-2-1-3</t>
  </si>
  <si>
    <t>0000036369</t>
  </si>
  <si>
    <t>R20582, Oxytocin, CSB</t>
  </si>
  <si>
    <t>UNFPA0000036369-1-1-2</t>
  </si>
  <si>
    <t>0000036369-1-1</t>
  </si>
  <si>
    <t>UNFPA0000036369-1-1-1</t>
  </si>
  <si>
    <t>S1501000 epinephrine inj 1 mg /ml ampp /BOX -10</t>
  </si>
  <si>
    <t>UNFPA0000036465-6-1-3</t>
  </si>
  <si>
    <t>0000036465-6-1</t>
  </si>
  <si>
    <t>UNFPA0000036465-6-1-1</t>
  </si>
  <si>
    <t>UNFPA0000036465-6-1-2</t>
  </si>
  <si>
    <t>0000020990</t>
  </si>
  <si>
    <t>0000036455</t>
  </si>
  <si>
    <t>R20990, Pharma, TGO1840, Lome</t>
  </si>
  <si>
    <t>Doxycycline 100mg tablet - Subject to PRE-SHIPMENT INSPECTION</t>
  </si>
  <si>
    <t>UNFPA0000036455-1-1-1</t>
  </si>
  <si>
    <t>0000036455-1-1</t>
  </si>
  <si>
    <t>FRA08</t>
  </si>
  <si>
    <t>FRA08TGO</t>
  </si>
  <si>
    <t>COOR_SJA02</t>
  </si>
  <si>
    <t>S1543625 DIAZEPAM inj 5mg/ml 2ml amp/BOX-10</t>
  </si>
  <si>
    <t>UNFPA0000036465-4-1-2</t>
  </si>
  <si>
    <t>0000036465-4-1</t>
  </si>
  <si>
    <t>UNFPA0000036465-4-1-3</t>
  </si>
  <si>
    <t>UNFPA0000036200-10-1-1</t>
  </si>
  <si>
    <t>0000036200-10-1</t>
  </si>
  <si>
    <t>0000036352</t>
  </si>
  <si>
    <t>ZWE40, R20988, PSI PO 36351</t>
  </si>
  <si>
    <t>Pre-shipment inspection of pharma PO 36351, supplier Imres, The Netherlands; 1 man-day fee: $ 630</t>
  </si>
  <si>
    <t>UNFPA0000036352-1-1-1</t>
  </si>
  <si>
    <t>0000036352-1-1</t>
  </si>
  <si>
    <t>0000036357</t>
  </si>
  <si>
    <t>ZWE40, R20772/20988,pharma</t>
  </si>
  <si>
    <t>UNFPA0000036357-1-1-1</t>
  </si>
  <si>
    <t>0000036357-1-1</t>
  </si>
  <si>
    <t>S0564050 Sub, Abs, DEC4, need 1/2 30 mm, round /BOX -36</t>
  </si>
  <si>
    <t>UNFPA0000036465-1-1-2</t>
  </si>
  <si>
    <t>0000036465-1-1</t>
  </si>
  <si>
    <t>UNFPA0000036465-1-1-3</t>
  </si>
  <si>
    <t>UNFPA0000036465-1-1-1</t>
  </si>
  <si>
    <t>UNFPA0000036465-4-1-1</t>
  </si>
  <si>
    <t>0000020852</t>
  </si>
  <si>
    <t>0000036566</t>
  </si>
  <si>
    <t>PO36566, MEG, Pharma, Lome</t>
  </si>
  <si>
    <t>CEFIXIME_400MG</t>
  </si>
  <si>
    <t>Cefixime 400mg tablet</t>
  </si>
  <si>
    <t>UNFPA0000036566-3-1-3</t>
  </si>
  <si>
    <t>0000036566-3-1</t>
  </si>
  <si>
    <t>TGO06CLS</t>
  </si>
  <si>
    <t>CONS_PFO01</t>
  </si>
  <si>
    <t>UNFPA0000036566-3-1-1</t>
  </si>
  <si>
    <t>UNFPA0000036566-3-1-2</t>
  </si>
  <si>
    <t>AZITHROMYCIN_500MG</t>
  </si>
  <si>
    <t>UNFPA0000036566-1-1-3</t>
  </si>
  <si>
    <t>0000036566-1-1</t>
  </si>
  <si>
    <t>UNFPA0000036566-1-1-1</t>
  </si>
  <si>
    <t>S1569650 NALOXONE inj 400mcg/ml 1 ml amp/BOX-10 J+HANDLING FEE 5%</t>
  </si>
  <si>
    <t>UNFPA0000036465-5-1-1</t>
  </si>
  <si>
    <t>0000036465-5-1</t>
  </si>
  <si>
    <t>UNFPA0000036465-5-1-2</t>
  </si>
  <si>
    <t>UNFPA0000036465-5-1-3</t>
  </si>
  <si>
    <t>PI000000477</t>
  </si>
  <si>
    <t>0000036653</t>
  </si>
  <si>
    <t>FJI41, PSI , PO36643, PI477</t>
  </si>
  <si>
    <t>Pre shipment Inspection - Lubricants 1st Shipment</t>
  </si>
  <si>
    <t>UNFPA0000036653-7-1-1</t>
  </si>
  <si>
    <t>0000036653-7-1</t>
  </si>
  <si>
    <t>FJDG0</t>
  </si>
  <si>
    <t>FJI41</t>
  </si>
  <si>
    <t>UNFPA0000036653-7-1-2</t>
  </si>
  <si>
    <t>Pre shipment Inspection - Lubricants 2nd Shipment</t>
  </si>
  <si>
    <t>UNFPA0000036653-8-1-2</t>
  </si>
  <si>
    <t>0000036653-8-1</t>
  </si>
  <si>
    <t>UNFPA0000036415-1-1-1</t>
  </si>
  <si>
    <t>0000036415-1-1</t>
  </si>
  <si>
    <t>0000021209</t>
  </si>
  <si>
    <t>0000036536</t>
  </si>
  <si>
    <t>PO36536, Intertek, Doxy, Togo</t>
  </si>
  <si>
    <t>Pre shipment inspection Doxycyline</t>
  </si>
  <si>
    <t>UNFPA0000036536-1-1-1</t>
  </si>
  <si>
    <t>0000036536-1-1</t>
  </si>
  <si>
    <t>0000021223</t>
  </si>
  <si>
    <t>0000036596</t>
  </si>
  <si>
    <t>R21223, Inspection PO 36130</t>
  </si>
  <si>
    <t>UNFPA0000036596-1-1-1</t>
  </si>
  <si>
    <t>0000036596-1-1</t>
  </si>
  <si>
    <t>0000021244</t>
  </si>
  <si>
    <t>0000036599</t>
  </si>
  <si>
    <t>YEM1840, RQ21244, Imres</t>
  </si>
  <si>
    <t>UNFPA0000036599-1-1-1</t>
  </si>
  <si>
    <t>0000036599-1-1</t>
  </si>
  <si>
    <t>0000021217</t>
  </si>
  <si>
    <t>0000036605</t>
  </si>
  <si>
    <t>BDG40, REQ 21217, MEG</t>
  </si>
  <si>
    <t>UNFPA0000036605-10-1-1</t>
  </si>
  <si>
    <t>0000036605-10-1</t>
  </si>
  <si>
    <t>UKB11</t>
  </si>
  <si>
    <t>BGD09MWC</t>
  </si>
  <si>
    <t>PROCU12SDNMFPA</t>
  </si>
  <si>
    <t>PI000000434</t>
  </si>
  <si>
    <t>0000036612</t>
  </si>
  <si>
    <t>MMR1841, PO35941, PI434</t>
  </si>
  <si>
    <t>2nd shipment - Preshipment inspection Lubricants (PO35941 Karex)</t>
  </si>
  <si>
    <t>UNFPA0000036612-2-1-1</t>
  </si>
  <si>
    <t>0000036612-2-1</t>
  </si>
  <si>
    <t>UNFPA0000036566-1-1-2</t>
  </si>
  <si>
    <t>0000021176</t>
  </si>
  <si>
    <t>0000036601</t>
  </si>
  <si>
    <t>R21176, Pharma, CO</t>
  </si>
  <si>
    <t>UNFPA0000036601-2-1-2</t>
  </si>
  <si>
    <t>0000036601-2-1</t>
  </si>
  <si>
    <t>P12</t>
  </si>
  <si>
    <t>0000036637</t>
  </si>
  <si>
    <t>YEM1840, RQ21244, MEG</t>
  </si>
  <si>
    <t>UNFPA0000036637-1-1-1</t>
  </si>
  <si>
    <t>0000036637-1-1</t>
  </si>
  <si>
    <t>UNFPA0000036601-2-1-1</t>
  </si>
  <si>
    <t>UNFPA0000036601-2-1-3</t>
  </si>
  <si>
    <t>0000021250</t>
  </si>
  <si>
    <t>0000036604</t>
  </si>
  <si>
    <t>PO36604, R21250, PSI, Lome</t>
  </si>
  <si>
    <t>Preshipment inspection Pharmaceutical
Product description: AZITHROMYCIN_500MG
Quantity: 100
UoM: Pack of 500
Product description: CLOTRIMAZOLE_500MG
Quantity: 200
UoM: Pack of 100
Product description: CEFIXIME_400MG
Quantity: 200
UoM: Pack of 100</t>
  </si>
  <si>
    <t>UNFPA0000036604-1-1-1</t>
  </si>
  <si>
    <t>0000036604-1-1</t>
  </si>
  <si>
    <t>UNFPA0000036653-8-1-1</t>
  </si>
  <si>
    <t>0000021222</t>
  </si>
  <si>
    <t>0000036603</t>
  </si>
  <si>
    <t>R21222, Pharma, CO</t>
  </si>
  <si>
    <t>UNFPA0000036603-1-1-1</t>
  </si>
  <si>
    <t>0000036603-1-1</t>
  </si>
  <si>
    <t>UNFPA0000036603-1-1-2</t>
  </si>
  <si>
    <t>UNFPA0000036605-7-1-1</t>
  </si>
  <si>
    <t>0000036605-7-1</t>
  </si>
  <si>
    <t>UNFPA0000036605-7-1-2</t>
  </si>
  <si>
    <t>1st shipment - Preshipment inspection Lubricants (PO35941 Karex)</t>
  </si>
  <si>
    <t>UNFPA0000036612-1-1-2</t>
  </si>
  <si>
    <t>0000036612-1-1</t>
  </si>
  <si>
    <t>UNFPA0000036284-3-1-2</t>
  </si>
  <si>
    <t>0000036284-3-1</t>
  </si>
  <si>
    <t>UNFPA0000036284-3-1-1</t>
  </si>
  <si>
    <t>0000021051</t>
  </si>
  <si>
    <t>0000036394</t>
  </si>
  <si>
    <t>REQ 21051 - CE 10019766</t>
  </si>
  <si>
    <t>Micronutrient tabs, pregnancy/BOT-100 - S1580101 - Quantity of 121,000 bot of 100</t>
  </si>
  <si>
    <t>UNFPA0000036394-1-1-1</t>
  </si>
  <si>
    <t>0000036394-1-1</t>
  </si>
  <si>
    <t>UOC35</t>
  </si>
  <si>
    <t>Vitamins and Minerals</t>
  </si>
  <si>
    <t>UNFPA0000036394-1-1-3</t>
  </si>
  <si>
    <t>UNFPA0000036394-1-1-2</t>
  </si>
  <si>
    <t>UNFPA0000036599-1-2-1</t>
  </si>
  <si>
    <t>0000036599-1-2</t>
  </si>
  <si>
    <t>UNFPA0000036612-2-1-2</t>
  </si>
  <si>
    <t>0000021243</t>
  </si>
  <si>
    <t>0000036588</t>
  </si>
  <si>
    <t>YEM1840, RQ21243/20794, Oxytoc</t>
  </si>
  <si>
    <t>UNFPA0000036588-1-1-1</t>
  </si>
  <si>
    <t>0000036588-1-1</t>
  </si>
  <si>
    <t>CLOTRIMAZOLE_500MG</t>
  </si>
  <si>
    <t>Clotrimazole 500mg + applicator vaginal tablet</t>
  </si>
  <si>
    <t>UNFPA0000036566-2-1-2</t>
  </si>
  <si>
    <t>0000036566-2-1</t>
  </si>
  <si>
    <t>UNFPA0000036566-2-1-1</t>
  </si>
  <si>
    <t>UNFPA0000036566-2-1-3</t>
  </si>
  <si>
    <t>0000021267</t>
  </si>
  <si>
    <t>0000036712</t>
  </si>
  <si>
    <t>UGA1840 R21267 CSB Misoprostol</t>
  </si>
  <si>
    <t>UNFPA0000036712-1-1-1</t>
  </si>
  <si>
    <t>0000036712-1-1</t>
  </si>
  <si>
    <t>DEXAMETHNAP</t>
  </si>
  <si>
    <t>Dexamethasone sodium phosphate 4mg base/ml (as disodium salt) in 1ml ampoule.</t>
  </si>
  <si>
    <t>UNFPA0000036601-1-1-1</t>
  </si>
  <si>
    <t>0000036601-1-1</t>
  </si>
  <si>
    <t>UNFPA0000036601-1-1-2</t>
  </si>
  <si>
    <t>UNFPA0000036601-1-1-3</t>
  </si>
  <si>
    <t>0000021174</t>
  </si>
  <si>
    <t>0000036702</t>
  </si>
  <si>
    <t>PNG40 R21174 Oxytocin -CSB</t>
  </si>
  <si>
    <t>UNFPA0000036702-1-1-2</t>
  </si>
  <si>
    <t>0000036702-1-1</t>
  </si>
  <si>
    <t>UNFPA0000036702-1-1-1</t>
  </si>
  <si>
    <t>UNFPA0000036702-1-1-3</t>
  </si>
  <si>
    <t>UNFPA0000036612-1-1-1</t>
  </si>
  <si>
    <t>0000036716</t>
  </si>
  <si>
    <t>MMR1841, PI414, PSI of PO36099</t>
  </si>
  <si>
    <t>Preshipment inspection Pharmaceutical, Imres PO 36099</t>
  </si>
  <si>
    <t>UNFPA0000036716-1-1-2</t>
  </si>
  <si>
    <t>0000036716-1-1</t>
  </si>
  <si>
    <t>UNFPA0000036716-1-1-1</t>
  </si>
  <si>
    <t>0000036717</t>
  </si>
  <si>
    <t>MMR1841, PI414, PSI of PO35980</t>
  </si>
  <si>
    <t>UNFPA0000036717-1-1-1</t>
  </si>
  <si>
    <t>0000036717-1-1</t>
  </si>
  <si>
    <t>PI000000455</t>
  </si>
  <si>
    <t>0000036758</t>
  </si>
  <si>
    <t>PI455v3I24,25,27-30,32,33PFSA2</t>
  </si>
  <si>
    <t>UNFPA0000036758-1-1-2</t>
  </si>
  <si>
    <t>0000036758-1-1</t>
  </si>
  <si>
    <t>ETG00</t>
  </si>
  <si>
    <t>ETH41</t>
  </si>
  <si>
    <t>UNFPA0000036758-1-1-1</t>
  </si>
  <si>
    <t>0000036852</t>
  </si>
  <si>
    <t>YEM1840, PO36832, RQ20794, PSI</t>
  </si>
  <si>
    <t>Preshipment inspection of PO36832 FRESENIUS KABI (2 man-day)</t>
  </si>
  <si>
    <t>UNFPA0000036852-1-1-1</t>
  </si>
  <si>
    <t>0000036852-1-1</t>
  </si>
  <si>
    <t>0000021276</t>
  </si>
  <si>
    <t>0000036798</t>
  </si>
  <si>
    <t>R21276,Pharma,ClinicM, COD</t>
  </si>
  <si>
    <t>UNFPA0000036798-1-1-1</t>
  </si>
  <si>
    <t>0000036798-1-1</t>
  </si>
  <si>
    <t>44300</t>
  </si>
  <si>
    <t>CAA78</t>
  </si>
  <si>
    <t>COD04C78</t>
  </si>
  <si>
    <t>ACHATMOBILCLINC</t>
  </si>
  <si>
    <t>72215</t>
  </si>
  <si>
    <t>0000021356</t>
  </si>
  <si>
    <t>0000036815</t>
  </si>
  <si>
    <t>RQ 21356- Pharmaceuticals</t>
  </si>
  <si>
    <t>UNFPA0000036815-1-1-1</t>
  </si>
  <si>
    <t>0000036815-1-1</t>
  </si>
  <si>
    <t>UNFPA0000036815-1-1-2</t>
  </si>
  <si>
    <t>3TC30MG+AZT60MG</t>
  </si>
  <si>
    <t>Lamivudine 30mg + Zidovudine 60mg, tablet</t>
  </si>
  <si>
    <t>UNFPA0000036815-5-1-1</t>
  </si>
  <si>
    <t>0000036815-5-1</t>
  </si>
  <si>
    <t>P60</t>
  </si>
  <si>
    <t>Antiretroviral Medicines</t>
  </si>
  <si>
    <t>UNFPA0000036815-5-1-2</t>
  </si>
  <si>
    <t>0000021351</t>
  </si>
  <si>
    <t>0000036829</t>
  </si>
  <si>
    <t>YEM1840, RQ21351, PSIIMRES</t>
  </si>
  <si>
    <t>Preshipment inspection of 1st &amp; 2nd shipment of PO36599 Imres</t>
  </si>
  <si>
    <t>UNFPA0000036829-1-1-1</t>
  </si>
  <si>
    <t>0000036829-1-1</t>
  </si>
  <si>
    <t>Ferrous sulphate 200mg + Folic acid 0.4mg sugar coated tablets</t>
  </si>
  <si>
    <t>UNFPA0000036815-2-1-1</t>
  </si>
  <si>
    <t>0000036815-2-1</t>
  </si>
  <si>
    <t>UNFPA0000036815-2-1-2</t>
  </si>
  <si>
    <t>AZITHROMYCIN_250MG</t>
  </si>
  <si>
    <t>Azithromycin 250mg tablets, blister packing</t>
  </si>
  <si>
    <t>UNFPA0000036815-4-1-1</t>
  </si>
  <si>
    <t>0000036815-4-1</t>
  </si>
  <si>
    <t>UNFPA0000036815-4-1-2</t>
  </si>
  <si>
    <t>0000036816</t>
  </si>
  <si>
    <t>Myanmar CO</t>
  </si>
  <si>
    <t>UNFPA0000036816-1-1-1</t>
  </si>
  <si>
    <t>0000036816-1-1</t>
  </si>
  <si>
    <t>UNFPA0000036816-1-1-2</t>
  </si>
  <si>
    <t>0000036652</t>
  </si>
  <si>
    <t>FJI41, PSI , PO36645, PI477</t>
  </si>
  <si>
    <t>Lubricants - LUBETUBEWATR118ML</t>
  </si>
  <si>
    <t>UNFPA0000036652-1-1-1</t>
  </si>
  <si>
    <t>0000036652-1-1</t>
  </si>
  <si>
    <t>0000036634</t>
  </si>
  <si>
    <t>R20430, Oxytocin, CSB</t>
  </si>
  <si>
    <t>UNFPA0000036634-1-1-1</t>
  </si>
  <si>
    <t>0000036634-1-1</t>
  </si>
  <si>
    <t>PI000000443</t>
  </si>
  <si>
    <t>0000036635</t>
  </si>
  <si>
    <t>ARG41-PI443-PAHO-MISO-ZIZHU</t>
  </si>
  <si>
    <t>UNFPA0000036635-1-1-1</t>
  </si>
  <si>
    <t>0000036635-1-1</t>
  </si>
  <si>
    <t>ARG41</t>
  </si>
  <si>
    <t>0000036639</t>
  </si>
  <si>
    <t>R20599,Oxytocin,CSB18,CMR</t>
  </si>
  <si>
    <t>UNFPA0000036639-1-1-1</t>
  </si>
  <si>
    <t>0000036639-1-1</t>
  </si>
  <si>
    <t>0000020432</t>
  </si>
  <si>
    <t>0000036698</t>
  </si>
  <si>
    <t>R20432, MISOPROSTOL, MDG</t>
  </si>
  <si>
    <t>UNFPA0000036698-1-1-1</t>
  </si>
  <si>
    <t>0000036698-1-1</t>
  </si>
  <si>
    <t>0000021466</t>
  </si>
  <si>
    <t>0000037019</t>
  </si>
  <si>
    <t>REQ 21466 - Pharma (Hargeisa)</t>
  </si>
  <si>
    <t>UNFPA0000037019-8-1-2</t>
  </si>
  <si>
    <t>0000037019-8-1</t>
  </si>
  <si>
    <t>53500</t>
  </si>
  <si>
    <t>UKB20</t>
  </si>
  <si>
    <t>SOM03RSC</t>
  </si>
  <si>
    <t>COMSECPROC</t>
  </si>
  <si>
    <t>0000036830</t>
  </si>
  <si>
    <t>YEM1840, RQ21351, PSIMEG</t>
  </si>
  <si>
    <t>Preshipment inspection 2 locations (India and China) x 2 days each) PO36637 MEG</t>
  </si>
  <si>
    <t>UNFPA0000036830-1-2-1</t>
  </si>
  <si>
    <t>0000036830-1-2</t>
  </si>
  <si>
    <t>3TC300MG+TDF300MG</t>
  </si>
  <si>
    <t>Lamivudine 300mg + Tenofovir 300mg, tablet</t>
  </si>
  <si>
    <t>UNFPA0000036815-6-1-2</t>
  </si>
  <si>
    <t>0000036815-6-1</t>
  </si>
  <si>
    <t>P30</t>
  </si>
  <si>
    <t>UNFPA0000036815-6-1-1</t>
  </si>
  <si>
    <t>UNFPA0000036830-1-1-1</t>
  </si>
  <si>
    <t>0000036830-1-1</t>
  </si>
  <si>
    <t>UNFPA0000037019-2-1-1</t>
  </si>
  <si>
    <t>0000037019-2-1</t>
  </si>
  <si>
    <t>UNFPA0000037019-2-1-2</t>
  </si>
  <si>
    <t>UNFPA0000036852-1-1-2</t>
  </si>
  <si>
    <t>UNFPA0000036798-2-1-1</t>
  </si>
  <si>
    <t>0000036798-2-1</t>
  </si>
  <si>
    <t>UNFPA0000036798-3-1-1</t>
  </si>
  <si>
    <t>0000036798-3-1</t>
  </si>
  <si>
    <t>0000021030</t>
  </si>
  <si>
    <t>0000036994</t>
  </si>
  <si>
    <t>REQ 21030 - Pharmaceuticals</t>
  </si>
  <si>
    <t>UNFPA0000036994-1-1-1</t>
  </si>
  <si>
    <t>0000036994-1-1</t>
  </si>
  <si>
    <t>PT SANBE FARMA</t>
  </si>
  <si>
    <t>0000257878</t>
  </si>
  <si>
    <t>UNFPA0000037019-1-1-1</t>
  </si>
  <si>
    <t>0000037019-1-1</t>
  </si>
  <si>
    <t>UNFPA0000037019-1-1-2</t>
  </si>
  <si>
    <t>UNFPA0000037019-9-1-2</t>
  </si>
  <si>
    <t>0000037019-9-1</t>
  </si>
  <si>
    <t>UNFPA0000037019-9-1-1</t>
  </si>
  <si>
    <t>UNFPA0000037019-11-1-2</t>
  </si>
  <si>
    <t>0000037019-11-1</t>
  </si>
  <si>
    <t>UNFPA0000037019-11-1-1</t>
  </si>
  <si>
    <t>UNFPA0000037019-14-1-1</t>
  </si>
  <si>
    <t>0000037019-14-1</t>
  </si>
  <si>
    <t>UNFPA0000037019-14-1-2</t>
  </si>
  <si>
    <t>UNFPA0000037019-13-1-2</t>
  </si>
  <si>
    <t>0000037019-13-1</t>
  </si>
  <si>
    <t>UNFPA0000037019-13-1-1</t>
  </si>
  <si>
    <t>0000037022</t>
  </si>
  <si>
    <t>REQ 37022  Pharma - Garowe</t>
  </si>
  <si>
    <t>UNFPA0000037022-14-1-2</t>
  </si>
  <si>
    <t>0000037022-14-1</t>
  </si>
  <si>
    <t>UNFPA0000037022-14-1-1</t>
  </si>
  <si>
    <t>UNFPA0000037022-15-1-2</t>
  </si>
  <si>
    <t>0000037022-15-1</t>
  </si>
  <si>
    <t>UNFPA0000037022-15-1-1</t>
  </si>
  <si>
    <t>UNFPA0000037019-10-1-1</t>
  </si>
  <si>
    <t>0000037019-10-1</t>
  </si>
  <si>
    <t>UNFPA0000037019-10-1-2</t>
  </si>
  <si>
    <t>UNFPA0000037022-7-1-1</t>
  </si>
  <si>
    <t>0000037022-7-1</t>
  </si>
  <si>
    <t>UNFPA0000037022-7-1-2</t>
  </si>
  <si>
    <t>UNFPA0000037022-8-1-1</t>
  </si>
  <si>
    <t>0000037022-8-1</t>
  </si>
  <si>
    <t>UNFPA0000037022-8-1-2</t>
  </si>
  <si>
    <t>PI000000466</t>
  </si>
  <si>
    <t>0000036828</t>
  </si>
  <si>
    <t>VEN41, PAHO, Miso, PI466</t>
  </si>
  <si>
    <t>UNFPA0000036828-1-1-1</t>
  </si>
  <si>
    <t>0000036828-1-1</t>
  </si>
  <si>
    <t>UNFPA0000036829-1-2-1</t>
  </si>
  <si>
    <t>0000036829-1-2</t>
  </si>
  <si>
    <t>0000036832</t>
  </si>
  <si>
    <t>YEM1840, RQ20794, Gentamicin</t>
  </si>
  <si>
    <t>UNFPA0000036832-1-1-1</t>
  </si>
  <si>
    <t>0000036832-1-1</t>
  </si>
  <si>
    <t>UNFPA0000036832-1-1-2</t>
  </si>
  <si>
    <t>0000037097</t>
  </si>
  <si>
    <t>SSD40, R20712, Med. Dev. CO</t>
  </si>
  <si>
    <t>Azithromycin 500 mg tablet</t>
  </si>
  <si>
    <t>UNFPA0000037097-1-1-1</t>
  </si>
  <si>
    <t>0000037097-1-1</t>
  </si>
  <si>
    <t>UNFPA0000037097-1-1-2</t>
  </si>
  <si>
    <t>0000037024</t>
  </si>
  <si>
    <t>REQ 21466 - Mogadishu</t>
  </si>
  <si>
    <t>UNFPA0000037024-2-1-2</t>
  </si>
  <si>
    <t>0000037024-2-1</t>
  </si>
  <si>
    <t>UNFPA0000037024-2-1-1</t>
  </si>
  <si>
    <t>UNFPA0000037024-3-1-2</t>
  </si>
  <si>
    <t>0000037024-3-1</t>
  </si>
  <si>
    <t>UNFPA0000037024-3-1-1</t>
  </si>
  <si>
    <t>UNFPA0000037024-4-1-2</t>
  </si>
  <si>
    <t>0000037024-4-1</t>
  </si>
  <si>
    <t>UNFPA0000037024-4-1-1</t>
  </si>
  <si>
    <t>UNFPA0000037022-12-1-2</t>
  </si>
  <si>
    <t>0000037022-12-1</t>
  </si>
  <si>
    <t>UNFPA0000037022-12-1-1</t>
  </si>
  <si>
    <t>UNFPA0000037022-13-1-2</t>
  </si>
  <si>
    <t>0000037022-13-1</t>
  </si>
  <si>
    <t>UNFPA0000037022-13-1-1</t>
  </si>
  <si>
    <t>UNFPA0000037024-1-1-1</t>
  </si>
  <si>
    <t>0000037024-1-1</t>
  </si>
  <si>
    <t>UNFPA0000037024-1-1-2</t>
  </si>
  <si>
    <t>UNFPA0000037097-1-1-3</t>
  </si>
  <si>
    <t>SDJ03SRH</t>
  </si>
  <si>
    <t>PROGMGTFPA</t>
  </si>
  <si>
    <t>0000021309</t>
  </si>
  <si>
    <t>0000037069</t>
  </si>
  <si>
    <t>MNG1840 R21309 Youth DSF</t>
  </si>
  <si>
    <t>UNFPA0000037069-2-1-1</t>
  </si>
  <si>
    <t>0000037069-2-1</t>
  </si>
  <si>
    <t>62300</t>
  </si>
  <si>
    <t>GOB01</t>
  </si>
  <si>
    <t>MNG06FPA</t>
  </si>
  <si>
    <t>1D21PR7Y74</t>
  </si>
  <si>
    <t>UNFPA0000037069-1-1-2</t>
  </si>
  <si>
    <t>0000037069-1-1</t>
  </si>
  <si>
    <t>UNFPA0000037069-1-1-1</t>
  </si>
  <si>
    <t>UNFPA0000037069-1-1-3</t>
  </si>
  <si>
    <t>UNFPA0000037069-2-1-2</t>
  </si>
  <si>
    <t>Azithromycin 250mg tablet (blister)</t>
  </si>
  <si>
    <t>UNFPA0000037024-5-1-2</t>
  </si>
  <si>
    <t>0000037024-5-1</t>
  </si>
  <si>
    <t>UNFPA0000037024-5-1-1</t>
  </si>
  <si>
    <t>UNFPA0000037024-6-1-2</t>
  </si>
  <si>
    <t>0000037024-6-1</t>
  </si>
  <si>
    <t>UNFPA0000037024-6-1-1</t>
  </si>
  <si>
    <t>UNFPA0000037024-7-1-1</t>
  </si>
  <si>
    <t>0000037024-7-1</t>
  </si>
  <si>
    <t>UNFPA0000037024-7-1-2</t>
  </si>
  <si>
    <t>UNFPA0000037024-10-1-1</t>
  </si>
  <si>
    <t>0000037024-10-1</t>
  </si>
  <si>
    <t>UNFPA0000037024-10-1-2</t>
  </si>
  <si>
    <t>UNFPA0000037024-15-1-1</t>
  </si>
  <si>
    <t>0000037024-15-1</t>
  </si>
  <si>
    <t>UNFPA0000037024-15-1-2</t>
  </si>
  <si>
    <t>UNFPA0000037024-14-1-2</t>
  </si>
  <si>
    <t>0000037024-14-1</t>
  </si>
  <si>
    <t>UNFPA0000037024-14-1-1</t>
  </si>
  <si>
    <t>UNFPA0000037069-2-1-3</t>
  </si>
  <si>
    <t>0000037071</t>
  </si>
  <si>
    <t>UNFPA0000037071-1-1-1</t>
  </si>
  <si>
    <t>0000037071-1-1</t>
  </si>
  <si>
    <t>0000036979</t>
  </si>
  <si>
    <t>R20766/20783</t>
  </si>
  <si>
    <t>UNFPA0000036979-1-1-2</t>
  </si>
  <si>
    <t>0000036979-1-1</t>
  </si>
  <si>
    <t>UNFPA0000036979-1-1-1</t>
  </si>
  <si>
    <t>UNFPA0000037019-7-1-1</t>
  </si>
  <si>
    <t>0000037019-7-1</t>
  </si>
  <si>
    <t>UNFPA0000037019-7-1-2</t>
  </si>
  <si>
    <t>UNFPA0000037024-8-1-1</t>
  </si>
  <si>
    <t>0000037024-8-1</t>
  </si>
  <si>
    <t>UNFPA0000037024-8-1-2</t>
  </si>
  <si>
    <t>UNFPA0000037024-9-1-1</t>
  </si>
  <si>
    <t>0000037024-9-1</t>
  </si>
  <si>
    <t>UNFPA0000037024-9-1-2</t>
  </si>
  <si>
    <t>UNFPA0000037024-11-1-2</t>
  </si>
  <si>
    <t>0000037024-11-1</t>
  </si>
  <si>
    <t>UNFPA0000037024-11-1-1</t>
  </si>
  <si>
    <t>UNFPA0000037024-13-1-2</t>
  </si>
  <si>
    <t>0000037024-13-1</t>
  </si>
  <si>
    <t>UNFPA0000037024-13-1-1</t>
  </si>
  <si>
    <t>UNFPA0000037022-2-1-2</t>
  </si>
  <si>
    <t>0000037022-2-1</t>
  </si>
  <si>
    <t>UNFPA0000037022-2-1-1</t>
  </si>
  <si>
    <t>UNFPA0000037022-3-1-1</t>
  </si>
  <si>
    <t>0000037022-3-1</t>
  </si>
  <si>
    <t>UNFPA0000037022-3-1-2</t>
  </si>
  <si>
    <t>UNFPA0000037019-12-1-1</t>
  </si>
  <si>
    <t>0000037019-12-1</t>
  </si>
  <si>
    <t>UNFPA0000037019-12-1-2</t>
  </si>
  <si>
    <t>UNFPA0000037019-15-1-2</t>
  </si>
  <si>
    <t>0000037019-15-1</t>
  </si>
  <si>
    <t>UNFPA0000037019-15-1-1</t>
  </si>
  <si>
    <t>UNFPA0000037022-1-1-2</t>
  </si>
  <si>
    <t>0000037022-1-1</t>
  </si>
  <si>
    <t>UNFPA0000037022-1-1-1</t>
  </si>
  <si>
    <t>UNFPA0000037022-4-1-2</t>
  </si>
  <si>
    <t>0000037022-4-1</t>
  </si>
  <si>
    <t>UNFPA0000037022-4-1-1</t>
  </si>
  <si>
    <t>UNFPA0000037022-6-1-2</t>
  </si>
  <si>
    <t>0000037022-6-1</t>
  </si>
  <si>
    <t>UNFPA0000037022-6-1-1</t>
  </si>
  <si>
    <t>UNFPA0000037022-9-1-1</t>
  </si>
  <si>
    <t>0000037022-9-1</t>
  </si>
  <si>
    <t>UNFPA0000037022-9-1-2</t>
  </si>
  <si>
    <t>UNFPA0000037022-5-1-1</t>
  </si>
  <si>
    <t>0000037022-5-1</t>
  </si>
  <si>
    <t>UNFPA0000037022-5-1-2</t>
  </si>
  <si>
    <t>UNFPA0000037022-10-1-2</t>
  </si>
  <si>
    <t>0000037022-10-1</t>
  </si>
  <si>
    <t>UNFPA0000037022-10-1-1</t>
  </si>
  <si>
    <t>0000037222</t>
  </si>
  <si>
    <t>SSD40, R20712, Pharma, CO</t>
  </si>
  <si>
    <t>UNFPA0000037222-2-1-1</t>
  </si>
  <si>
    <t>0000037222-2-1</t>
  </si>
  <si>
    <t>UNFPA0000037222-2-1-2</t>
  </si>
  <si>
    <t>0000020638</t>
  </si>
  <si>
    <t>0000037146</t>
  </si>
  <si>
    <t>PO37146, MedEquip, UNICEF, MDG</t>
  </si>
  <si>
    <t>S1551980- Eye drops 0,3%/BOT-5ml - Collyre Gentamycine (1 flacon pour 10kits)</t>
  </si>
  <si>
    <t>UNFPA0000037146-2-1-3</t>
  </si>
  <si>
    <t>0000037146-2-1</t>
  </si>
  <si>
    <t>42400</t>
  </si>
  <si>
    <t>MDG07MSP</t>
  </si>
  <si>
    <t>P1S1A90A02</t>
  </si>
  <si>
    <t>UNFPA0000037146-2-1-1</t>
  </si>
  <si>
    <t>UNFPA0000037146-2-1-2</t>
  </si>
  <si>
    <t>0000021548</t>
  </si>
  <si>
    <t>0000037137</t>
  </si>
  <si>
    <t>SLE40,R 21548, oxytoc, CSB</t>
  </si>
  <si>
    <t>UNFPA0000037137-1-1-1</t>
  </si>
  <si>
    <t>0000037137-1-1</t>
  </si>
  <si>
    <t>0000020669</t>
  </si>
  <si>
    <t>0000037139</t>
  </si>
  <si>
    <t>PO37139, Glucose 5%, MEG, MDG</t>
  </si>
  <si>
    <t>UNFPA0000037139-2-1-1</t>
  </si>
  <si>
    <t>0000037139-2-1</t>
  </si>
  <si>
    <t>MDG07SLF</t>
  </si>
  <si>
    <t>P1S4A90A07</t>
  </si>
  <si>
    <t>0000021594</t>
  </si>
  <si>
    <t>S0503020 - Medical Tape, perforated, 10cmx5cm, roll</t>
  </si>
  <si>
    <t>UNFPA0000037146-1-1-1</t>
  </si>
  <si>
    <t>0000037146-1-1</t>
  </si>
  <si>
    <t>UNFPA0000037022-11-1-1</t>
  </si>
  <si>
    <t>0000037022-11-1</t>
  </si>
  <si>
    <t>UNFPA0000037022-11-1-2</t>
  </si>
  <si>
    <t>UNFPA0000037024-12-1-1</t>
  </si>
  <si>
    <t>0000037024-12-1</t>
  </si>
  <si>
    <t>UNFPA0000037024-12-1-2</t>
  </si>
  <si>
    <t>UNFPA0000037097-1-2-2</t>
  </si>
  <si>
    <t>0000037097-1-2</t>
  </si>
  <si>
    <t>UNFPA0000037097-1-2-1</t>
  </si>
  <si>
    <t>UNFPA0000037146-1-1-2</t>
  </si>
  <si>
    <t>UNFPA0000037146-1-1-3</t>
  </si>
  <si>
    <t>0000021666</t>
  </si>
  <si>
    <t>0000037260</t>
  </si>
  <si>
    <t>R21666,PSI PO36601,CIV</t>
  </si>
  <si>
    <t>Preshipment inspection Pharmaceutical
UNFPA PO 36601 
Supplier : IDA
As per quote 480/18/GS</t>
  </si>
  <si>
    <t>UNFPA0000037260-1-1-1</t>
  </si>
  <si>
    <t>0000037260-1-1</t>
  </si>
  <si>
    <t>FISTULEOBS</t>
  </si>
  <si>
    <t>0000021672</t>
  </si>
  <si>
    <t>0000037276</t>
  </si>
  <si>
    <t>REQ 21762 - Pharmaceuticals</t>
  </si>
  <si>
    <t>UNFPA0000037276-3-1-1</t>
  </si>
  <si>
    <t>0000037276-3-1</t>
  </si>
  <si>
    <t>UNFPA0000037276-3-1-2</t>
  </si>
  <si>
    <t>0000037277</t>
  </si>
  <si>
    <t>REQ 21672 - Pharmaceuticals</t>
  </si>
  <si>
    <t>UNFPA0000037277-1-1-2</t>
  </si>
  <si>
    <t>0000037277-1-1</t>
  </si>
  <si>
    <t>UNFPA0000037097-1-2-4</t>
  </si>
  <si>
    <t>UNFPA0000037097-1-2-3</t>
  </si>
  <si>
    <t>METHYLDOPA_250MG</t>
  </si>
  <si>
    <t>Methyldopa 250mg tablet</t>
  </si>
  <si>
    <t>UNFPA0000037097-2-1-1</t>
  </si>
  <si>
    <t>0000037097-2-1</t>
  </si>
  <si>
    <t>Antihypertensive Medicines</t>
  </si>
  <si>
    <t>UNFPA0000037097-2-1-2</t>
  </si>
  <si>
    <t>UNFPA0000037097-2-1-5</t>
  </si>
  <si>
    <t>UNFPA0000037097-2-1-3</t>
  </si>
  <si>
    <t>UNFPA0000037019-3-1-2</t>
  </si>
  <si>
    <t>0000037019-3-1</t>
  </si>
  <si>
    <t>UNFPA0000037019-3-1-1</t>
  </si>
  <si>
    <t>UNFPA0000037019-4-1-2</t>
  </si>
  <si>
    <t>0000037019-4-1</t>
  </si>
  <si>
    <t>UNFPA0000037019-4-1-1</t>
  </si>
  <si>
    <t>UNFPA0000037019-5-1-1</t>
  </si>
  <si>
    <t>0000037019-5-1</t>
  </si>
  <si>
    <t>UNFPA0000037019-5-1-2</t>
  </si>
  <si>
    <t>UNFPA0000037097-2-1-6</t>
  </si>
  <si>
    <t>UNFPA0000037097-2-1-4</t>
  </si>
  <si>
    <t>0000021722</t>
  </si>
  <si>
    <t>0000037371</t>
  </si>
  <si>
    <t>GMB1840 R21722 CSB Gluconate</t>
  </si>
  <si>
    <t>Calcium gluconate 100mg/ml (equivalent to 94mg/ml calcium gluconate + calcium saccharate) injection in 10ml ampoule,Package=20Ampoule.</t>
  </si>
  <si>
    <t>UNFPA0000037371-1-1-1</t>
  </si>
  <si>
    <t>0000037371-1-1</t>
  </si>
  <si>
    <t>0000021734</t>
  </si>
  <si>
    <t>0000037387</t>
  </si>
  <si>
    <t>SSD40, R21734, PSI PO37222, CO</t>
  </si>
  <si>
    <t>UNFPA0000037387-1-1-3</t>
  </si>
  <si>
    <t>0000037387-1-1</t>
  </si>
  <si>
    <t>UNFPA0000037387-1-1-2</t>
  </si>
  <si>
    <t>UNFPA0000037387-1-1-1</t>
  </si>
  <si>
    <t>0000021587</t>
  </si>
  <si>
    <t>0000037187</t>
  </si>
  <si>
    <t>R21587, PSI for PO36603 (MEG)</t>
  </si>
  <si>
    <t>Preshipment inspection Pharmaceutical
UNPFA PO 36603
Supplier : MEG 
As per quote 614/18/GS</t>
  </si>
  <si>
    <t>UNFPA0000037187-1-1-1</t>
  </si>
  <si>
    <t>0000037187-1-1</t>
  </si>
  <si>
    <t>0000021486</t>
  </si>
  <si>
    <t>0000037211</t>
  </si>
  <si>
    <t>RK1840, RQ21486, Oxytocin, CSB</t>
  </si>
  <si>
    <t>UNFPA0000037211-1-1-1</t>
  </si>
  <si>
    <t>0000037211-1-1</t>
  </si>
  <si>
    <t>UNFPA0000037211-1-1-2</t>
  </si>
  <si>
    <t>UNFPA0000037222-1-1-1</t>
  </si>
  <si>
    <t>0000037222-1-1</t>
  </si>
  <si>
    <t>UNFPA0000037222-1-1-2</t>
  </si>
  <si>
    <t>0000021336</t>
  </si>
  <si>
    <t>0000037441</t>
  </si>
  <si>
    <t>GHA40, R20693/21336, testing,</t>
  </si>
  <si>
    <t>NET-EN_50MG_EV_5MG</t>
  </si>
  <si>
    <t>Pharmaceutical testing of Norigynon  PO 35280, 2nd shipment (3 batches: XB30JG3, XB30JG4, XB30JG5), price per batch: Eur 2,159.30</t>
  </si>
  <si>
    <t>UNFPA0000037441-2-1-1</t>
  </si>
  <si>
    <t>0000037441-2-1</t>
  </si>
  <si>
    <t>EUROFINS PROXY LABORATORIES B V</t>
  </si>
  <si>
    <t>0000262132</t>
  </si>
  <si>
    <t>UNFPA0000037277-1-1-1</t>
  </si>
  <si>
    <t>0000020693</t>
  </si>
  <si>
    <t>Pharmaceutical testing of Norigynon PO 35280 , 1st shipment (2 batches: XB30ES6, XB30EVL), price per batch: Eur 2,159.30</t>
  </si>
  <si>
    <t>UNFPA0000037441-1-1-1</t>
  </si>
  <si>
    <t>0000037441-1-1</t>
  </si>
  <si>
    <t>UNFPA0000037276-1-1-1</t>
  </si>
  <si>
    <t>0000037276-1-1</t>
  </si>
  <si>
    <t>UNFPA0000037276-1-1-2</t>
  </si>
  <si>
    <t>UNFPA0000037277-3-1-2</t>
  </si>
  <si>
    <t>0000037277-3-1</t>
  </si>
  <si>
    <t>UNFPA0000037277-3-1-1</t>
  </si>
  <si>
    <t>PI000000542</t>
  </si>
  <si>
    <t>0000037448</t>
  </si>
  <si>
    <t>HND1841 REQ4007 PI542 ePO1190</t>
  </si>
  <si>
    <t>UNFPA0000037448-1-1-2</t>
  </si>
  <si>
    <t>0000037448-1-1</t>
  </si>
  <si>
    <t>HNNG0</t>
  </si>
  <si>
    <t>UNFPA0000037448-1-1-1</t>
  </si>
  <si>
    <t>0000021746</t>
  </si>
  <si>
    <t>0000037465</t>
  </si>
  <si>
    <t>SYR40, REQ21746, IMRES</t>
  </si>
  <si>
    <t>UNFPA0000037465-1-1-2</t>
  </si>
  <si>
    <t>0000037465-1-1</t>
  </si>
  <si>
    <t>UNFPA0000037465-1-1-1</t>
  </si>
  <si>
    <t>UNFPA0000037465-1-1-3</t>
  </si>
  <si>
    <t>PI000000458</t>
  </si>
  <si>
    <t>0000037455</t>
  </si>
  <si>
    <t>STP41, PSI for PO36921, UNDP</t>
  </si>
  <si>
    <t>Pre-shipment inspection for PO36921</t>
  </si>
  <si>
    <t>UNFPA0000037455-1-1-3</t>
  </si>
  <si>
    <t>0000037455-1-1</t>
  </si>
  <si>
    <t>STD00</t>
  </si>
  <si>
    <t>STP41</t>
  </si>
  <si>
    <t>UNFPA0000037019-6-1-1</t>
  </si>
  <si>
    <t>0000037019-6-1</t>
  </si>
  <si>
    <t>UNFPA0000037019-6-1-2</t>
  </si>
  <si>
    <t>UNFPA0000037019-8-1-1</t>
  </si>
  <si>
    <t>PI000000464</t>
  </si>
  <si>
    <t>0000037516</t>
  </si>
  <si>
    <t>PI464, MoH Niger, TPP</t>
  </si>
  <si>
    <t>S1501000, Adrenaline  (Epinephrine inj 1mg/ml 1ml amp/BOX-10)</t>
  </si>
  <si>
    <t>UNFPA0000037516-2-1-1</t>
  </si>
  <si>
    <t>0000037516-2-1</t>
  </si>
  <si>
    <t>Antiallergics</t>
  </si>
  <si>
    <t>UNFPA0000037516-2-1-2</t>
  </si>
  <si>
    <t>UNFPA0000037516-2-1-3</t>
  </si>
  <si>
    <t>S1505075, Amoxicillin trihydrate 500mg capsule (pack of 100)</t>
  </si>
  <si>
    <t>UNFPA0000037516-4-1-1</t>
  </si>
  <si>
    <t>0000037516-4-1</t>
  </si>
  <si>
    <t>PI000000533</t>
  </si>
  <si>
    <t>0000037508</t>
  </si>
  <si>
    <t>COM1841 REQ4230 PI533 ePO1207</t>
  </si>
  <si>
    <t>UNFPA0000037508-2-1-2</t>
  </si>
  <si>
    <t>0000037508-2-1</t>
  </si>
  <si>
    <t>KMGG0</t>
  </si>
  <si>
    <t>COM41</t>
  </si>
  <si>
    <t>UNFPA0000037508-2-1-1</t>
  </si>
  <si>
    <t>0000021611</t>
  </si>
  <si>
    <t>0000037541</t>
  </si>
  <si>
    <t>ZWE40, R21611, oxytocin, CSB</t>
  </si>
  <si>
    <t>UNFPA0000037541-1-1-1</t>
  </si>
  <si>
    <t>0000037541-1-1</t>
  </si>
  <si>
    <t>UNFPA0000037541-1-1-2</t>
  </si>
  <si>
    <t>0000021837</t>
  </si>
  <si>
    <t>0000037510</t>
  </si>
  <si>
    <t>SYR40, REQ21837, MEG</t>
  </si>
  <si>
    <t>UNFPA0000037510-2-1-1</t>
  </si>
  <si>
    <t>0000037510-2-1</t>
  </si>
  <si>
    <t>UNFPA0000037516-4-1-3</t>
  </si>
  <si>
    <t>UNFPA0000037516-4-1-2</t>
  </si>
  <si>
    <t>0000037513</t>
  </si>
  <si>
    <t>UNFPA0000037513-11-1-1</t>
  </si>
  <si>
    <t>0000037513-11-1</t>
  </si>
  <si>
    <t>UNFPA0000037513-11-1-2</t>
  </si>
  <si>
    <t>UNFPA0000037513-11-1-3</t>
  </si>
  <si>
    <t>S1553010, Ibuprofen 400mg tablet (pack of 100)</t>
  </si>
  <si>
    <t>UNFPA0000037516-3-1-2</t>
  </si>
  <si>
    <t>0000037516-3-1</t>
  </si>
  <si>
    <t>UNFPA0000037516-3-1-1</t>
  </si>
  <si>
    <t>UNFPA0000037455-1-1-1</t>
  </si>
  <si>
    <t>UNFPA0000037455-1-1-2</t>
  </si>
  <si>
    <t>0000021554</t>
  </si>
  <si>
    <t>0000037469</t>
  </si>
  <si>
    <t>SSD40, R21554, PSI PO37097, CO</t>
  </si>
  <si>
    <t>Pre-shipment Inspection (PSI) of supplies under PO 37097 to be delivered to Juba, South Sudan</t>
  </si>
  <si>
    <t>UNFPA0000037469-1-1-1</t>
  </si>
  <si>
    <t>0000037469-1-1</t>
  </si>
  <si>
    <t>UNFPA0000037469-1-1-3</t>
  </si>
  <si>
    <t>UNFPA0000037469-1-1-2</t>
  </si>
  <si>
    <t>0000021677</t>
  </si>
  <si>
    <t>0000037342</t>
  </si>
  <si>
    <t>AFG1840, R21677 Misoprostol</t>
  </si>
  <si>
    <t>UNFPA0000037342-2-1-2</t>
  </si>
  <si>
    <t>0000037342-2-1</t>
  </si>
  <si>
    <t>UNFPA0000037342-2-1-1</t>
  </si>
  <si>
    <t>0000037511</t>
  </si>
  <si>
    <t>LIDOCAINEHCL1/10</t>
  </si>
  <si>
    <t>Lidocaine hydrochloride 1% injection in 10ml vial</t>
  </si>
  <si>
    <t>UNFPA0000037511-1-1-1</t>
  </si>
  <si>
    <t>0000037511-1-1</t>
  </si>
  <si>
    <t>UNFPA0000037511-1-1-2</t>
  </si>
  <si>
    <t>UNFPA0000037516-3-1-3</t>
  </si>
  <si>
    <t>UNFPA0000037510-2-1-2</t>
  </si>
  <si>
    <t>UNFPA0000037510-2-1-3</t>
  </si>
  <si>
    <t>UNFPA0000037019-2-1-3</t>
  </si>
  <si>
    <t>UNFPA0000037019-3-1-3</t>
  </si>
  <si>
    <t>UNFPA0000037022-8-1-3</t>
  </si>
  <si>
    <t>UNFPA0000037019-8-1-3</t>
  </si>
  <si>
    <t>UNFPA0000037019-9-1-3</t>
  </si>
  <si>
    <t>UNFPA0000037022-14-1-3</t>
  </si>
  <si>
    <t>UNFPA0000037024-15-1-3</t>
  </si>
  <si>
    <t>UNFPA0000037024-2-1-3</t>
  </si>
  <si>
    <t>UNFPA0000037024-3-1-3</t>
  </si>
  <si>
    <t>UNFPA0000037024-8-1-3</t>
  </si>
  <si>
    <t>UNFPA0000037019-14-1-3</t>
  </si>
  <si>
    <t>UNFPA0000037024-9-1-3</t>
  </si>
  <si>
    <t>UNFPA0000037022-2-1-3</t>
  </si>
  <si>
    <t>UNFPA0000037022-3-1-3</t>
  </si>
  <si>
    <t>UNFPA0000037022-9-1-3</t>
  </si>
  <si>
    <t>UNFPA0000037024-14-1-3</t>
  </si>
  <si>
    <t>MGSULPHATE2ML</t>
  </si>
  <si>
    <t>GIN40</t>
  </si>
  <si>
    <t>GIN</t>
  </si>
  <si>
    <t>Guinea</t>
  </si>
  <si>
    <t>OXYTOCIN10IU/ML</t>
  </si>
  <si>
    <t>MGSULPHATE10ML</t>
  </si>
  <si>
    <t>USA</t>
  </si>
  <si>
    <t>United States</t>
  </si>
  <si>
    <t>HQ</t>
  </si>
  <si>
    <t>Emergency</t>
  </si>
  <si>
    <t>GENTAMYSULP10MG</t>
  </si>
  <si>
    <t>PK</t>
  </si>
  <si>
    <t>42000</t>
  </si>
  <si>
    <t>STANDARD DIAGNOSTICS, INC</t>
  </si>
  <si>
    <t>0000094327</t>
  </si>
  <si>
    <t>ERGOMESTRINE0.2MG</t>
  </si>
  <si>
    <t>CAGLUCONAT2</t>
  </si>
  <si>
    <t>41300</t>
  </si>
  <si>
    <t>GNQ40</t>
  </si>
  <si>
    <t>GNQ</t>
  </si>
  <si>
    <t>Equatorial Guinea</t>
  </si>
  <si>
    <t>LIDOCAINHYDROC2/20</t>
  </si>
  <si>
    <t>ERGOMESTRINE_0.2MG</t>
  </si>
  <si>
    <t>Ergometrine maleate 0.2mg base/ml injection in 1ml ampoule</t>
  </si>
  <si>
    <t>ACME FORMULATION PVT LTD</t>
  </si>
  <si>
    <t>0000229007</t>
  </si>
  <si>
    <t>GENTAMYSULP40MG</t>
  </si>
  <si>
    <t>HIV1/2_BUF_RAPID</t>
  </si>
  <si>
    <t>51800</t>
  </si>
  <si>
    <t>JOR40</t>
  </si>
  <si>
    <t>JOR</t>
  </si>
  <si>
    <t>Jordan</t>
  </si>
  <si>
    <t>ZZT06</t>
  </si>
  <si>
    <t>DOXYCYCLINE100MG</t>
  </si>
  <si>
    <t>P6</t>
  </si>
  <si>
    <t>CEFIXIME400MG</t>
  </si>
  <si>
    <t>AMPICILLIN1GINJ</t>
  </si>
  <si>
    <t>KETAMINEHCL</t>
  </si>
  <si>
    <t>MISOPROSTOL</t>
  </si>
  <si>
    <t>16200</t>
  </si>
  <si>
    <t>R6240</t>
  </si>
  <si>
    <t>BX</t>
  </si>
  <si>
    <t>TETRACYCLINEHCL</t>
  </si>
  <si>
    <t>Antimalarial Medicines</t>
  </si>
  <si>
    <t>TU</t>
  </si>
  <si>
    <t>AZITHROMYCIN250MG</t>
  </si>
  <si>
    <t>AMOXYCILLIN500MG</t>
  </si>
  <si>
    <t>MLI40</t>
  </si>
  <si>
    <t>CAF40</t>
  </si>
  <si>
    <t>CAF</t>
  </si>
  <si>
    <t>Central African Republic</t>
  </si>
  <si>
    <t>TRINITY BIOTECH</t>
  </si>
  <si>
    <t>0000052859</t>
  </si>
  <si>
    <t>41700</t>
  </si>
  <si>
    <t>MATDRUGSEQP</t>
  </si>
  <si>
    <t>72350</t>
  </si>
  <si>
    <t>LIDOCAINHYDROC1/20</t>
  </si>
  <si>
    <t>42300</t>
  </si>
  <si>
    <t>ACT14U0074</t>
  </si>
  <si>
    <t>TJK</t>
  </si>
  <si>
    <t>Tajikistan</t>
  </si>
  <si>
    <t>41500</t>
  </si>
  <si>
    <t>CU</t>
  </si>
  <si>
    <t>Cancelled</t>
  </si>
  <si>
    <t>RHPROC</t>
  </si>
  <si>
    <t>AZITHROMYCIN200MG</t>
  </si>
  <si>
    <t>Azithromycin dihydrate 200mg base/5ml suspension in 15ml bottle</t>
  </si>
  <si>
    <t>ALERE INTERNATIONAL LIMITED</t>
  </si>
  <si>
    <t>0000227547</t>
  </si>
  <si>
    <t>AOGW0</t>
  </si>
  <si>
    <t>AGO41</t>
  </si>
  <si>
    <t>AGO</t>
  </si>
  <si>
    <t>Angola</t>
  </si>
  <si>
    <t>ACT33U0074</t>
  </si>
  <si>
    <t>3FPA0</t>
  </si>
  <si>
    <t>MEGNL</t>
  </si>
  <si>
    <t>NLD</t>
  </si>
  <si>
    <t>Netherlands</t>
  </si>
  <si>
    <t>Quinine sulphate 300mg film-coated tablet</t>
  </si>
  <si>
    <t>P40</t>
  </si>
  <si>
    <t>Antiviral Medicines</t>
  </si>
  <si>
    <t>TEST_BLOOD_ANTI_A</t>
  </si>
  <si>
    <t>Ceftriaxone pdr/inj 1g vial/BOX-10</t>
  </si>
  <si>
    <t>CDU00</t>
  </si>
  <si>
    <t>COD41</t>
  </si>
  <si>
    <t>RH_FACTOR_TEST</t>
  </si>
  <si>
    <t>Test Rhesus, anti-D, 10-ml bottle, dropper</t>
  </si>
  <si>
    <t>TEST_BLOOD_ANTI_AB</t>
  </si>
  <si>
    <t>QUININEDHC300MG2ML</t>
  </si>
  <si>
    <t>ZZH05</t>
  </si>
  <si>
    <t>42900</t>
  </si>
  <si>
    <t>TEST_BLOOD_ANTI_B</t>
  </si>
  <si>
    <t>Test blood-group, anti-B, 10-ml bottle, fl.dropper</t>
  </si>
  <si>
    <t>43100</t>
  </si>
  <si>
    <t>SMNSONU74</t>
  </si>
  <si>
    <t>BGD09EMG</t>
  </si>
  <si>
    <t>ETH08HUM</t>
  </si>
  <si>
    <t>ACTIVITY25</t>
  </si>
  <si>
    <t>0000022840</t>
  </si>
  <si>
    <t>0000039093</t>
  </si>
  <si>
    <t>MOZ40,R22767/22839,pharma,Dutc</t>
  </si>
  <si>
    <t>UNFPA0000039093-7-1-1</t>
  </si>
  <si>
    <t>0000039093-7-1</t>
  </si>
  <si>
    <t>NLA82</t>
  </si>
  <si>
    <t>MOZ09CO6</t>
  </si>
  <si>
    <t>PROSRHHARHKIT</t>
  </si>
  <si>
    <t>UNFPA0000039093-7-1-2</t>
  </si>
  <si>
    <t>PI000000632</t>
  </si>
  <si>
    <t>0000039095</t>
  </si>
  <si>
    <t>AGO41,PI632,Med.devices,IDA</t>
  </si>
  <si>
    <t>UNFPA0000039095-15-1-1</t>
  </si>
  <si>
    <t>0000039095-15-1</t>
  </si>
  <si>
    <t>UNFPA0000039095-15-1-2</t>
  </si>
  <si>
    <t>Ampicillin, as sodium salt, powder for injection, 500mg, vial</t>
  </si>
  <si>
    <t>UNFPA0000039095-16-1-1</t>
  </si>
  <si>
    <t>0000039095-16-1</t>
  </si>
  <si>
    <t>UNFPA0000039095-16-1-2</t>
  </si>
  <si>
    <t>METHYLDP250MG_1000</t>
  </si>
  <si>
    <t>UNFPA0000039095-22-1-1</t>
  </si>
  <si>
    <t>0000039095-22-1</t>
  </si>
  <si>
    <t>UNFPA0000039095-22-1-2</t>
  </si>
  <si>
    <t>CEFIXIME400MG_100</t>
  </si>
  <si>
    <t>Cefixime 400mg 100 tablets</t>
  </si>
  <si>
    <t>UNFPA0000039095-2-1-2</t>
  </si>
  <si>
    <t>0000039095-2-1</t>
  </si>
  <si>
    <t>UNFPA0000039095-2-1-1</t>
  </si>
  <si>
    <t>AMOXYCLLN250MGP_40</t>
  </si>
  <si>
    <t>Amoxicillin trihydrate  suspension 250mg/5ml in 100ml bottle</t>
  </si>
  <si>
    <t>UNFPA0000039095-20-1-1</t>
  </si>
  <si>
    <t>0000039095-20-1</t>
  </si>
  <si>
    <t>UNFPA0000039095-20-1-2</t>
  </si>
  <si>
    <t>IBUPROFEN400MG_500</t>
  </si>
  <si>
    <t>UNFPA0000039095-21-1-2</t>
  </si>
  <si>
    <t>0000039095-21-1</t>
  </si>
  <si>
    <t>UNFPA0000039095-21-1-1</t>
  </si>
  <si>
    <t>0000022498</t>
  </si>
  <si>
    <t>0000039106</t>
  </si>
  <si>
    <t>R22498, UNICEF, TGO40</t>
  </si>
  <si>
    <t>Benzabenzylpen.pdr/inj  2,4MIUvl/BOX-50</t>
  </si>
  <si>
    <t>UNFPA0000039106-3-1-1</t>
  </si>
  <si>
    <t>0000039106-3-1</t>
  </si>
  <si>
    <t>0000022861</t>
  </si>
  <si>
    <t>0000039121</t>
  </si>
  <si>
    <t>R22861, Imres, TGO40</t>
  </si>
  <si>
    <t>DOXYCYCN100MG_1000</t>
  </si>
  <si>
    <t>UNFPA0000039121-18-1-1</t>
  </si>
  <si>
    <t>0000039121-18-1</t>
  </si>
  <si>
    <t>EQUI_SJA01</t>
  </si>
  <si>
    <t>0000022767</t>
  </si>
  <si>
    <t>UNFPA0000039093-2-1-2</t>
  </si>
  <si>
    <t>0000039093-2-1</t>
  </si>
  <si>
    <t>PROSRHHA-KIT</t>
  </si>
  <si>
    <t>UNFPA0000039093-2-1-1</t>
  </si>
  <si>
    <t>CEFIXIME_400MG_10</t>
  </si>
  <si>
    <t>UNFPA0000039093-4-1-1</t>
  </si>
  <si>
    <t>0000039093-4-1</t>
  </si>
  <si>
    <t>UNFPA0000039093-4-1-2</t>
  </si>
  <si>
    <t>Gentamicin sulphate 10mg/ml injection in 2ml ampoule</t>
  </si>
  <si>
    <t>ATROPINESULP1MG_10</t>
  </si>
  <si>
    <t>UNFPA0000039095-18-1-1</t>
  </si>
  <si>
    <t>0000039095-18-1</t>
  </si>
  <si>
    <t>UNFPA0000039095-18-1-2</t>
  </si>
  <si>
    <t>PI000000625</t>
  </si>
  <si>
    <t>0000039097</t>
  </si>
  <si>
    <t>AGO41,PI625,Pharma+MD, MEG</t>
  </si>
  <si>
    <t>METRONIDAZOL5_1BOT</t>
  </si>
  <si>
    <t>Metronidazole 500mg/100ml injection in 100ml</t>
  </si>
  <si>
    <t>R</t>
  </si>
  <si>
    <t>Received</t>
  </si>
  <si>
    <t>UNFPA0000039097-1-1-1</t>
  </si>
  <si>
    <t>0000039097-1-1</t>
  </si>
  <si>
    <t>UNFPA0000039097-1-1-2</t>
  </si>
  <si>
    <t>Ceftriaxone pdr/inj 250 mg vial/BOX-50</t>
  </si>
  <si>
    <t>UNFPA0000039106-1-1-1</t>
  </si>
  <si>
    <t>0000039106-1-1</t>
  </si>
  <si>
    <t>0000039127</t>
  </si>
  <si>
    <t>AGO41,PI625,PSI of MEG PO39097</t>
  </si>
  <si>
    <t>Preshipment inspection Pharmaceutical, Intertek quotation 363-19-GS, MEG PO 39097</t>
  </si>
  <si>
    <t>UNFPA0000039127-1-1-1</t>
  </si>
  <si>
    <t>0000039127-1-1</t>
  </si>
  <si>
    <t>0000022766</t>
  </si>
  <si>
    <t>0000039117</t>
  </si>
  <si>
    <t>MOZ40,R22766/22781,pharm,CERF</t>
  </si>
  <si>
    <t>UNFPA0000039117-2-1-1</t>
  </si>
  <si>
    <t>0000039117-2-1</t>
  </si>
  <si>
    <t>UOH07</t>
  </si>
  <si>
    <t>PROSRHMED</t>
  </si>
  <si>
    <t>0000022854</t>
  </si>
  <si>
    <t>0000039147</t>
  </si>
  <si>
    <t>LBN1940 R22854 Pharmaceuticals</t>
  </si>
  <si>
    <t>LPV/R,100+25MG_60</t>
  </si>
  <si>
    <t>Lopinavir (LPV) + Ritonavir (r), tablets 100+25 mg</t>
  </si>
  <si>
    <t>UNFPA0000039147-2-1-2</t>
  </si>
  <si>
    <t>0000039147-2-1</t>
  </si>
  <si>
    <t>DKA34</t>
  </si>
  <si>
    <t>SP02IA022SRHSD</t>
  </si>
  <si>
    <t>MISSIONPHARMA A/S</t>
  </si>
  <si>
    <t>0000041102</t>
  </si>
  <si>
    <t>0000022827</t>
  </si>
  <si>
    <t>0000039173</t>
  </si>
  <si>
    <t>R22827,MAGSLPHATE,MDG40,CSB19</t>
  </si>
  <si>
    <t>MGSULPHATE10ML_10</t>
  </si>
  <si>
    <t>UNFPA0000039173-1-1-1</t>
  </si>
  <si>
    <t>0000039173-1-1</t>
  </si>
  <si>
    <t>SVIZERA EUROPE B V</t>
  </si>
  <si>
    <t>0000264874</t>
  </si>
  <si>
    <t>UNFPA0000039147-2-1-1</t>
  </si>
  <si>
    <t>BOL40</t>
  </si>
  <si>
    <t>BOL</t>
  </si>
  <si>
    <t>Bolivia</t>
  </si>
  <si>
    <t>0000039185</t>
  </si>
  <si>
    <t>AGO41, PSI of PO 39113</t>
  </si>
  <si>
    <t>PSI of PO 39113 (Hangzhou), Intertek quote 395/19/GS</t>
  </si>
  <si>
    <t>UNFPA0000039185-1-1-1</t>
  </si>
  <si>
    <t>0000039185-1-1</t>
  </si>
  <si>
    <t>0000039177</t>
  </si>
  <si>
    <t>R22731</t>
  </si>
  <si>
    <t>Laboratory testing of PO 39104</t>
  </si>
  <si>
    <t>UNFPA0000039177-1-1-2</t>
  </si>
  <si>
    <t>0000039177-1-1</t>
  </si>
  <si>
    <t>TUV SUD PSB PTE LTD</t>
  </si>
  <si>
    <t>0000125884</t>
  </si>
  <si>
    <t>UNFPA0000039177-1-1-1</t>
  </si>
  <si>
    <t>0000039191</t>
  </si>
  <si>
    <t>AGO41,PI632,PSI of IDA PO39095</t>
  </si>
  <si>
    <t>PSI of PO 39095 (IDA), China - Ampicillin, Intertek quote 392/19/GS</t>
  </si>
  <si>
    <t>UNFPA0000039191-4-1-1</t>
  </si>
  <si>
    <t>0000039191-4-1</t>
  </si>
  <si>
    <t>0000022821</t>
  </si>
  <si>
    <t>0000039192</t>
  </si>
  <si>
    <t>ERI40, R22821, MEG, FPA90</t>
  </si>
  <si>
    <t>anti-D (RhO) immunoglobulin 300mcg (winrho SDF)</t>
  </si>
  <si>
    <t>UNFPA0000039192-1-1-2</t>
  </si>
  <si>
    <t>0000039192-1-1</t>
  </si>
  <si>
    <t>UNFPA0000039192-1-1-1</t>
  </si>
  <si>
    <t>UNFPA0000039192-3-1-1</t>
  </si>
  <si>
    <t>0000039192-3-1</t>
  </si>
  <si>
    <t>UNFPA0000039192-3-1-2</t>
  </si>
  <si>
    <t>0000022927</t>
  </si>
  <si>
    <t>0000039206</t>
  </si>
  <si>
    <t>PSI for PO38903, MPA, SLE40</t>
  </si>
  <si>
    <t>UNFPA0000039206-1-1-2</t>
  </si>
  <si>
    <t>0000039206-1-1</t>
  </si>
  <si>
    <t>UNFPA0000039206-1-1-1</t>
  </si>
  <si>
    <t>PSI of PO 39095 (IDA), India, Intertek quote 392/19/GS</t>
  </si>
  <si>
    <t>UNFPA0000039191-2-1-2</t>
  </si>
  <si>
    <t>0000039191-2-1</t>
  </si>
  <si>
    <t>UNFPA0000039191-2-1-1</t>
  </si>
  <si>
    <t>UNFPA0000039192-2-1-1</t>
  </si>
  <si>
    <t>0000039192-2-1</t>
  </si>
  <si>
    <t>0000022943</t>
  </si>
  <si>
    <t>0000039209</t>
  </si>
  <si>
    <t>R22943, PSI Imres, TGO40</t>
  </si>
  <si>
    <t>UNFPA0000039209-1-1-1</t>
  </si>
  <si>
    <t>0000039209-1-1</t>
  </si>
  <si>
    <t>ZZT06TGO</t>
  </si>
  <si>
    <t>EQFSSONU_DSM</t>
  </si>
  <si>
    <t>0000039228</t>
  </si>
  <si>
    <t>ERI40, R22821, FPA90</t>
  </si>
  <si>
    <t>METRONIDAZOL5_1BAG</t>
  </si>
  <si>
    <t>UNFPA0000039228-1-1-1</t>
  </si>
  <si>
    <t>0000039228-1-1</t>
  </si>
  <si>
    <t>BG</t>
  </si>
  <si>
    <t>UNFPA0000039093-1-1-1</t>
  </si>
  <si>
    <t>0000039093-1-1</t>
  </si>
  <si>
    <t>UNFPA0000039093-1-1-2</t>
  </si>
  <si>
    <t>Clotrimazole 500mg vaginal tablet</t>
  </si>
  <si>
    <t>UNFPA0000039093-5-1-2</t>
  </si>
  <si>
    <t>0000039093-5-1</t>
  </si>
  <si>
    <t>TAB</t>
  </si>
  <si>
    <t>UNFPA0000039093-5-1-1</t>
  </si>
  <si>
    <t>azithromycin dihydrate 200mg base/ 5ml suspension, 15ml</t>
  </si>
  <si>
    <t>UNFPA0000039095-3-1-2</t>
  </si>
  <si>
    <t>0000039095-3-1</t>
  </si>
  <si>
    <t>UNFPA0000039095-3-1-1</t>
  </si>
  <si>
    <t>Ampicillin sodium 1000mg (1g) powder for solution for injection in vial</t>
  </si>
  <si>
    <t>UNFPA0000039095-19-1-2</t>
  </si>
  <si>
    <t>0000039095-19-1</t>
  </si>
  <si>
    <t>UNFPA0000039095-19-1-1</t>
  </si>
  <si>
    <t>UNFPA0000039095-23-1-1</t>
  </si>
  <si>
    <t>0000039095-23-1</t>
  </si>
  <si>
    <t>UNFPA0000039095-23-1-2</t>
  </si>
  <si>
    <t>Metronidazole 500mg tab PAC/10x10</t>
  </si>
  <si>
    <t>UNFPA0000039106-2-1-1</t>
  </si>
  <si>
    <t>0000039106-2-1</t>
  </si>
  <si>
    <t>UNFPA0000039117-1-1-1</t>
  </si>
  <si>
    <t>0000039117-1-1</t>
  </si>
  <si>
    <t>0000039118</t>
  </si>
  <si>
    <t>R22218, Inspection PO 38230</t>
  </si>
  <si>
    <t>UNFPA0000039118-1-1-1</t>
  </si>
  <si>
    <t>0000039118-1-1</t>
  </si>
  <si>
    <t>AZTHROMYCN_250MG_4</t>
  </si>
  <si>
    <t>Azithromycin 250mg, tablets</t>
  </si>
  <si>
    <t>UNFPA0000039121-19-1-1</t>
  </si>
  <si>
    <t>0000039121-19-1</t>
  </si>
  <si>
    <t>0000022944</t>
  </si>
  <si>
    <t>0000039247</t>
  </si>
  <si>
    <t>R22944med/pharmaLBR</t>
  </si>
  <si>
    <t>Clotrimazole 500mg vaginal tablet with applicator (S1555945)</t>
  </si>
  <si>
    <t>UNFPA0000039247-2-1-1</t>
  </si>
  <si>
    <t>0000039247-2-1</t>
  </si>
  <si>
    <t>SEA84</t>
  </si>
  <si>
    <t>LBR04YTH</t>
  </si>
  <si>
    <t>UNFPA0000039247-2-1-2</t>
  </si>
  <si>
    <t>Amod 270mg+Arte100mg tabs/6/PAC-25 (S1300112)</t>
  </si>
  <si>
    <t>UNFPA0000039247-8-1-2</t>
  </si>
  <si>
    <t>0000039247-8-1</t>
  </si>
  <si>
    <t>UDC67</t>
  </si>
  <si>
    <t>0000022160</t>
  </si>
  <si>
    <t>0000038095</t>
  </si>
  <si>
    <t>PO38095, UNICEF, GNQ40</t>
  </si>
  <si>
    <t>S1568045 SUFADOX+PYREMETH 500+25mg tabs/PAC-100</t>
  </si>
  <si>
    <t>UNFPA0000038095-1-1-1</t>
  </si>
  <si>
    <t>0000038095-1-1</t>
  </si>
  <si>
    <t>NBE03</t>
  </si>
  <si>
    <t>GNQ07NBE</t>
  </si>
  <si>
    <t>ME</t>
  </si>
  <si>
    <t>S1546315 Erythromycin 250mg tbs/PAC-100</t>
  </si>
  <si>
    <t>UNFPA0000038095-7-1-1</t>
  </si>
  <si>
    <t>0000038095-7-1</t>
  </si>
  <si>
    <t>S1560600 Quinine DiHCI inj 300mg/ml,2ml amp/BOX</t>
  </si>
  <si>
    <t>UNFPA0000038095-10-1-1</t>
  </si>
  <si>
    <t>0000038095-10-1</t>
  </si>
  <si>
    <t>S1300008 Artesunate pdr./inj 60mg vial/BOX-1</t>
  </si>
  <si>
    <t>UNFPA0000038095-12-1-1</t>
  </si>
  <si>
    <t>0000038095-12-1</t>
  </si>
  <si>
    <t>Epinephrine 1 mg/ml injection 1 ml ampoule, box of 10 (S1501000)</t>
  </si>
  <si>
    <t>UNFPA0000039247-3-1-1</t>
  </si>
  <si>
    <t>0000039247-3-1</t>
  </si>
  <si>
    <t>UNFPA0000039247-8-1-1</t>
  </si>
  <si>
    <t>Neomyc.+bacitr.oint. 5mg+500IU/g/TBE-20g (S1505120)</t>
  </si>
  <si>
    <t>UNFPA0000039247-14-1-2</t>
  </si>
  <si>
    <t>0000039247-14-1</t>
  </si>
  <si>
    <t>UNFPA0000039247-14-1-1</t>
  </si>
  <si>
    <t>Ceftriaxone pdr/inj 1g vial/BOX-10 (S1531005)</t>
  </si>
  <si>
    <t>UNFPA0000039247-17-1-2</t>
  </si>
  <si>
    <t>0000039247-17-1</t>
  </si>
  <si>
    <t>UNFPA0000039247-3-1-2</t>
  </si>
  <si>
    <t>0000021993</t>
  </si>
  <si>
    <t>0000038076</t>
  </si>
  <si>
    <t>R21993,MGSulphate,CSB CMR</t>
  </si>
  <si>
    <t>UNFPA0000038076-1-1-1</t>
  </si>
  <si>
    <t>0000038076-1-1</t>
  </si>
  <si>
    <t>PEAK INTERNATIONAL TRADE (TIANJIN)CO LTD</t>
  </si>
  <si>
    <t>0000101026</t>
  </si>
  <si>
    <t>S1552416 Hydralzine pdr/inj 20mg amp/BOX-5</t>
  </si>
  <si>
    <t>UNFPA0000038095-13-1-1</t>
  </si>
  <si>
    <t>0000038095-13-1</t>
  </si>
  <si>
    <t>S1532305 Ketamine inj 50mg/ml 10ml vial/BOX-25 nt</t>
  </si>
  <si>
    <t>UNFPA0000038095-15-1-1</t>
  </si>
  <si>
    <t>0000038095-15-1</t>
  </si>
  <si>
    <t>S1543625 Diazepan inj 5mg/ml 2ml amp/BOX-10</t>
  </si>
  <si>
    <t>UNFPA0000038095-16-1-1</t>
  </si>
  <si>
    <t>0000038095-16-1</t>
  </si>
  <si>
    <t>0000022216</t>
  </si>
  <si>
    <t>0000038081</t>
  </si>
  <si>
    <t>YEM1940, RQ22216, CSB</t>
  </si>
  <si>
    <t>MISOPROSTOL200MG_4</t>
  </si>
  <si>
    <t>UNFPA0000038081-2-1-1</t>
  </si>
  <si>
    <t>0000038081-2-1</t>
  </si>
  <si>
    <t>0000023041</t>
  </si>
  <si>
    <t>UNFPA0000038081-4-1-1</t>
  </si>
  <si>
    <t>0000038081-4-1</t>
  </si>
  <si>
    <t>Metoclopramide 10mg tablets/PAC-1000 (S1504010)</t>
  </si>
  <si>
    <t>UNFPA0000039247-9-1-2</t>
  </si>
  <si>
    <t>0000039247-9-1</t>
  </si>
  <si>
    <t>UNFPA0000039247-9-1-1</t>
  </si>
  <si>
    <t>Magn.trisilicate compound tabs/PAC-1000 (S1504200)</t>
  </si>
  <si>
    <t>UNFPA0000039247-18-1-1</t>
  </si>
  <si>
    <t>0000039247-18-1</t>
  </si>
  <si>
    <t>Gastro-Intestinal Medicines</t>
  </si>
  <si>
    <t>UNFPA0000039247-17-1-1</t>
  </si>
  <si>
    <t>Erythromycin 250mg tabs/PAC-100 (S1546315)</t>
  </si>
  <si>
    <t>UNFPA0000039247-19-1-1</t>
  </si>
  <si>
    <t>0000039247-19-1</t>
  </si>
  <si>
    <t>UNFPA0000039247-19-1-2</t>
  </si>
  <si>
    <t>S1523005 Dexamethasone inj 4mg/ml 1ml amp/BOX-50 Handing fee 5.00% = 66.53</t>
  </si>
  <si>
    <t>UNFPA0000038095-34-1-1</t>
  </si>
  <si>
    <t>0000038095-34-1</t>
  </si>
  <si>
    <t>S1559355 Magn.sulph.inj 500mg/ml 10ml amp/BOX-10</t>
  </si>
  <si>
    <t>UNFPA0000038095-35-1-1</t>
  </si>
  <si>
    <t>0000038095-35-1</t>
  </si>
  <si>
    <t>S1506001 Acetylsalic.ac.300mg tabs blis./PAC-100</t>
  </si>
  <si>
    <t>UNFPA0000038095-14-1-1</t>
  </si>
  <si>
    <t>0000038095-14-1</t>
  </si>
  <si>
    <t>S1570500 Misoprostol 200mcg tablet</t>
  </si>
  <si>
    <t>UNFPA0000038095-38-1-1</t>
  </si>
  <si>
    <t>0000038095-38-1</t>
  </si>
  <si>
    <t>MEDLOGIST</t>
  </si>
  <si>
    <t>S1555355 Mebendazole 100mg chewable tabs/PAC-100</t>
  </si>
  <si>
    <t>UNFPA0000038095-2-1-1</t>
  </si>
  <si>
    <t>0000038095-2-1</t>
  </si>
  <si>
    <t>S1551960 Gentamicin inj 40mg/ml 2ml amp/BOX-50</t>
  </si>
  <si>
    <t>UNFPA0000038095-4-1-1</t>
  </si>
  <si>
    <t>0000038095-4-1</t>
  </si>
  <si>
    <t>Chloramphenicol pdr/inj 1g vial/BOX-5 (S1531030)</t>
  </si>
  <si>
    <t>UNFPA0000039247-20-1-2</t>
  </si>
  <si>
    <t>0000039247-20-1</t>
  </si>
  <si>
    <t>UNFPA0000039247-18-1-2</t>
  </si>
  <si>
    <t>Haloperidol 5mg tabs/PAC-100 (S1543660)</t>
  </si>
  <si>
    <t>UNFPA0000039247-22-1-1</t>
  </si>
  <si>
    <t>0000039247-22-1</t>
  </si>
  <si>
    <t>UNFPA0000039247-22-1-2</t>
  </si>
  <si>
    <t>Omeprazole 20mg capsules (e/c) PAC/100 (S1504007)</t>
  </si>
  <si>
    <t>UNFPA0000039247-23-1-1</t>
  </si>
  <si>
    <t>0000039247-23-1</t>
  </si>
  <si>
    <t>UNFPA0000039247-20-1-1</t>
  </si>
  <si>
    <t>UNFPA0000039247-23-1-2</t>
  </si>
  <si>
    <t>Ceftriaxone powder for injection 1 g vial, box of 10 (S1531005)</t>
  </si>
  <si>
    <t>UNFPA0000039247-1-1-2</t>
  </si>
  <si>
    <t>0000039247-1-1</t>
  </si>
  <si>
    <t>UNFPA0000039247-1-1-1</t>
  </si>
  <si>
    <t>Erythromycin 250mg tabs/PAC-100 (UNICEF: S1546315 )</t>
  </si>
  <si>
    <t>UNFPA0000039247-4-1-1</t>
  </si>
  <si>
    <t>0000039247-4-1</t>
  </si>
  <si>
    <t>UNFPA0000039247-4-1-2</t>
  </si>
  <si>
    <t>Diazepam (DZP protocol for 7 days 5mg (38 tabs) S1543630</t>
  </si>
  <si>
    <t>UNFPA0000039247-7-1-2</t>
  </si>
  <si>
    <t>0000039247-7-1</t>
  </si>
  <si>
    <t>Sedatives And Narcotics</t>
  </si>
  <si>
    <t>UNFPA0000039247-7-1-1</t>
  </si>
  <si>
    <t>Metronidazole 500mg tabs/PAC-100 (S1555661)</t>
  </si>
  <si>
    <t>UNFPA0000039247-10-1-2</t>
  </si>
  <si>
    <t>0000039247-10-1</t>
  </si>
  <si>
    <t>UNFPA0000039247-10-1-1</t>
  </si>
  <si>
    <t>Miconazole nitrate cream 2%/TBE-30g (S1515060)</t>
  </si>
  <si>
    <t>UNFPA0000039247-12-1-1</t>
  </si>
  <si>
    <t>0000039247-12-1</t>
  </si>
  <si>
    <t>UNFPA0000039247-12-1-2</t>
  </si>
  <si>
    <t>Benzyl benzoate 25% lotion /BOT-1000ml (S1519500)</t>
  </si>
  <si>
    <t>UNFPA0000039247-13-1-1</t>
  </si>
  <si>
    <t>0000039247-13-1</t>
  </si>
  <si>
    <t>S1555680 Metronidazole inj 500mg/100 vl/BOX-50</t>
  </si>
  <si>
    <t>UNFPA0000038095-5-1-1</t>
  </si>
  <si>
    <t>0000038095-5-1</t>
  </si>
  <si>
    <t>S1531006 Ceftriaxone pdr/inj 250mg vial/BOX-50</t>
  </si>
  <si>
    <t>UNFPA0000038095-8-1-1</t>
  </si>
  <si>
    <t>0000038095-8-1</t>
  </si>
  <si>
    <t>S1555652 Medronidazole 500mg tbs PAC/10x10</t>
  </si>
  <si>
    <t>UNFPA0000038095-9-1-1</t>
  </si>
  <si>
    <t>0000038095-9-1</t>
  </si>
  <si>
    <t>S1300112 Amod 270mg+Arte100mg tbs/6/PAC-25</t>
  </si>
  <si>
    <t>UNFPA0000038095-11-1-1</t>
  </si>
  <si>
    <t>0000038095-11-1</t>
  </si>
  <si>
    <t>S1531009 Azitromycin 250 mg  tab pAC-6</t>
  </si>
  <si>
    <t>UNFPA0000038095-41-1-1</t>
  </si>
  <si>
    <t>0000038095-41-1</t>
  </si>
  <si>
    <t>0000022208</t>
  </si>
  <si>
    <t>0000038156</t>
  </si>
  <si>
    <t>PO38156, R22208, GNQ40</t>
  </si>
  <si>
    <t>UNFPA0000038156-1-1-1</t>
  </si>
  <si>
    <t>0000038156-1-1</t>
  </si>
  <si>
    <t>UNFPA0000039247-13-1-2</t>
  </si>
  <si>
    <t>Calamine lotion/BOT-500ml (S1523000)</t>
  </si>
  <si>
    <t>UNFPA0000039247-15-1-2</t>
  </si>
  <si>
    <t>0000039247-15-1</t>
  </si>
  <si>
    <t>UNFPA0000039247-15-1-1</t>
  </si>
  <si>
    <t>Benzylpenicillin pdr/inj 5MIUvial/BOX-50 (S1520011)</t>
  </si>
  <si>
    <t>UNFPA0000039247-16-1-1</t>
  </si>
  <si>
    <t>0000039247-16-1</t>
  </si>
  <si>
    <t>UNFPA0000039247-16-1-2</t>
  </si>
  <si>
    <t>0000022941</t>
  </si>
  <si>
    <t>0000039258</t>
  </si>
  <si>
    <t>R22941PharmaLBR</t>
  </si>
  <si>
    <t>WATERINJ10ML_50</t>
  </si>
  <si>
    <t>UNFPA0000039258-2-1-4</t>
  </si>
  <si>
    <t>0000039258-2-1</t>
  </si>
  <si>
    <t>UNFPA0000039258-2-1-2</t>
  </si>
  <si>
    <t>UNFPA0000039258-2-1-1</t>
  </si>
  <si>
    <t>UNFPA0000039258-2-1-3</t>
  </si>
  <si>
    <t>UNFPA0000039258-3-1-1</t>
  </si>
  <si>
    <t>0000039258-3-1</t>
  </si>
  <si>
    <t>UDC65</t>
  </si>
  <si>
    <t>LBR04GBV</t>
  </si>
  <si>
    <t>UNFPA0000039258-3-1-2</t>
  </si>
  <si>
    <t>0000022818</t>
  </si>
  <si>
    <t>0000039288</t>
  </si>
  <si>
    <t>RQ22818-TJK40, TUV</t>
  </si>
  <si>
    <t>Testing of MPA 150 mg - 2 batches - Quotation 5241537- UNFPA 39016</t>
  </si>
  <si>
    <t>UNFPA0000039288-1-1-1</t>
  </si>
  <si>
    <t>0000039288-1-1</t>
  </si>
  <si>
    <t>TJK40</t>
  </si>
  <si>
    <t>0000038110</t>
  </si>
  <si>
    <t>UNFPA0000038110-1-1-1</t>
  </si>
  <si>
    <t>0000038110-1-1</t>
  </si>
  <si>
    <t>SANDOZ D D</t>
  </si>
  <si>
    <t>0000257206</t>
  </si>
  <si>
    <t>0000021992</t>
  </si>
  <si>
    <t>0000038134</t>
  </si>
  <si>
    <t>R21992, Misoprostol, CSB</t>
  </si>
  <si>
    <t>UNFPA0000038134-1-1-1</t>
  </si>
  <si>
    <t>0000038134-1-1</t>
  </si>
  <si>
    <t>UNFPA0000038156-5-1-1</t>
  </si>
  <si>
    <t>0000038156-5-1</t>
  </si>
  <si>
    <t>0000022019</t>
  </si>
  <si>
    <t>0000038173</t>
  </si>
  <si>
    <t>PO38173, Imres, CSB, TGO40</t>
  </si>
  <si>
    <t>UNFPA0000038173-3-1-1</t>
  </si>
  <si>
    <t>0000038173-3-1</t>
  </si>
  <si>
    <t>FESULC200MG_1000BT</t>
  </si>
  <si>
    <t>Ferrous fumarate 185mg (60mg iron)/folic acid 0.4mg</t>
  </si>
  <si>
    <t>UNFPA0000038156-3-1-1</t>
  </si>
  <si>
    <t>0000038156-3-1</t>
  </si>
  <si>
    <t>UNFPA0000038173-1-1-1</t>
  </si>
  <si>
    <t>0000038173-1-1</t>
  </si>
  <si>
    <t>UNFPA0000039288-1-1-2</t>
  </si>
  <si>
    <t>0000022912</t>
  </si>
  <si>
    <t>0000039303</t>
  </si>
  <si>
    <t>R22912, CSB</t>
  </si>
  <si>
    <t>Laboratory testing for PO 39212/Triclofem-MissionPharma</t>
  </si>
  <si>
    <t>UNFPA0000039303-1-1-2</t>
  </si>
  <si>
    <t>0000039303-1-1</t>
  </si>
  <si>
    <t>UNFPA0000039303-1-1-1</t>
  </si>
  <si>
    <t>0000022995</t>
  </si>
  <si>
    <t>0000039313</t>
  </si>
  <si>
    <t>ZMB40, R22995, TESTPO39169,CSB</t>
  </si>
  <si>
    <t>Testing of injectable contraceptive MPA_150MG of PO 39169 (10 batches 10 X Usd 600), supplier Missionpharma/PT Tunggal</t>
  </si>
  <si>
    <t>UNFPA0000039313-1-1-1</t>
  </si>
  <si>
    <t>0000039313-1-1</t>
  </si>
  <si>
    <t>ZMB40</t>
  </si>
  <si>
    <t>ZMB</t>
  </si>
  <si>
    <t>Zambia</t>
  </si>
  <si>
    <t>UNFPA0000039313-1-1-2</t>
  </si>
  <si>
    <t>0000022956</t>
  </si>
  <si>
    <t>0000039317</t>
  </si>
  <si>
    <t>BGD1940, RQ22956, WB/UNFPA</t>
  </si>
  <si>
    <t>DOXYCYCLN100MG_100</t>
  </si>
  <si>
    <t>Doxycycline 100mg, tablets</t>
  </si>
  <si>
    <t>UNFPA0000039317-2-3-2</t>
  </si>
  <si>
    <t>0000039317-2-3</t>
  </si>
  <si>
    <t>BGA01</t>
  </si>
  <si>
    <t>BGD09MRG</t>
  </si>
  <si>
    <t>PROCU33S017FPA</t>
  </si>
  <si>
    <t>0000022139</t>
  </si>
  <si>
    <t>0000038190</t>
  </si>
  <si>
    <t>MMR40,R22139,Miso,ACME,CSB</t>
  </si>
  <si>
    <t>UNFPA0000038190-1-1-1</t>
  </si>
  <si>
    <t>0000038190-1-1</t>
  </si>
  <si>
    <t>0000022219</t>
  </si>
  <si>
    <t>0000038069</t>
  </si>
  <si>
    <t>R22219, CSB</t>
  </si>
  <si>
    <t>UNFPA0000038069-2-1-1</t>
  </si>
  <si>
    <t>0000038069-2-1</t>
  </si>
  <si>
    <t>S1551961 Gentamicin inj 10mg/ml 2ml amp/BOX-50</t>
  </si>
  <si>
    <t>UNFPA0000038095-3-1-1</t>
  </si>
  <si>
    <t>0000038095-3-1</t>
  </si>
  <si>
    <t>S1537310 Claxacilin 250mg caps/PAC-500</t>
  </si>
  <si>
    <t>UNFPA0000038095-6-1-1</t>
  </si>
  <si>
    <t>0000038095-6-1</t>
  </si>
  <si>
    <t>S1514010 Atropine inj 1mg/ml 1ml amp/BOX-10</t>
  </si>
  <si>
    <t>UNFPA0000038095-17-1-1</t>
  </si>
  <si>
    <t>0000038095-17-1</t>
  </si>
  <si>
    <t>S1531042Chlorhex.diglu.7.1% gel cord.c.TBE/20g</t>
  </si>
  <si>
    <t>UNFPA0000038095-19-1-1</t>
  </si>
  <si>
    <t>0000038095-19-1</t>
  </si>
  <si>
    <t>S1510000 Tetracycline eye oinment 1% TBE 5g tube</t>
  </si>
  <si>
    <t>UNFPA0000038095-39-1-1</t>
  </si>
  <si>
    <t>0000038095-39-1</t>
  </si>
  <si>
    <t>0000022322</t>
  </si>
  <si>
    <t>0000038224</t>
  </si>
  <si>
    <t>BGD1940, RQ22322, MEG</t>
  </si>
  <si>
    <t>Misoprostol 200mcg tablet - Pack of 4</t>
  </si>
  <si>
    <t>UNFPA0000038224-2-1-1</t>
  </si>
  <si>
    <t>0000038224-2-1</t>
  </si>
  <si>
    <t>DKA44</t>
  </si>
  <si>
    <t>PROCU33SFPA</t>
  </si>
  <si>
    <t>Ferrous sulphate 200mg (60mg Fe) sugar coated tablet - pack of 1000</t>
  </si>
  <si>
    <t>UNFPA0000038224-1-1-1</t>
  </si>
  <si>
    <t>0000038224-1-1</t>
  </si>
  <si>
    <t>0000038234</t>
  </si>
  <si>
    <t>MMR40,R22139,MgSu,MissionP,CSB</t>
  </si>
  <si>
    <t>MGSULPHATE10ML_50</t>
  </si>
  <si>
    <t>UNFPA0000038234-1-1-1</t>
  </si>
  <si>
    <t>0000038234-1-1</t>
  </si>
  <si>
    <t>0000022128</t>
  </si>
  <si>
    <t>0000038232</t>
  </si>
  <si>
    <t>PO38232, PSI (PO38156), GNQ</t>
  </si>
  <si>
    <t>UNFPA0000038232-1-1-1</t>
  </si>
  <si>
    <t>0000038232-1-1</t>
  </si>
  <si>
    <t>0000038250</t>
  </si>
  <si>
    <t>BGD1940, PSI PO38224</t>
  </si>
  <si>
    <t>Pre-shipment Inspection cost of MEG PO38224</t>
  </si>
  <si>
    <t>UNFPA0000038250-1-1-1</t>
  </si>
  <si>
    <t>0000038250-1-1</t>
  </si>
  <si>
    <t>UNFPA0000039317-2-3-1</t>
  </si>
  <si>
    <t>TETRCYCLINEHCL1%_1</t>
  </si>
  <si>
    <t>UNFPA0000039317-3-2-2</t>
  </si>
  <si>
    <t>0000039317-3-2</t>
  </si>
  <si>
    <t>UNFPA0000039317-3-2-1</t>
  </si>
  <si>
    <t>Ferrous sulphate 200mg (60mg Fe) sugar coated tablet</t>
  </si>
  <si>
    <t>UNFPA0000039317-4-4-2</t>
  </si>
  <si>
    <t>0000039317-4-4</t>
  </si>
  <si>
    <t>UNFPA0000039317-4-4-1</t>
  </si>
  <si>
    <t>Calcium gluconate 100mg/ml injection in 10ml ampoule</t>
  </si>
  <si>
    <t>UNFPA0000039317-5-3-1</t>
  </si>
  <si>
    <t>0000039317-5-3</t>
  </si>
  <si>
    <t>UNFPA0000039317-5-3-2</t>
  </si>
  <si>
    <t>Glucose, solution for infusion, 5% (iso-osmotic), 1-litre bag + Infusion-giving set, sterile, single use</t>
  </si>
  <si>
    <t>UNFPA0000039317-6-2-2</t>
  </si>
  <si>
    <t>0000039317-6-2</t>
  </si>
  <si>
    <t>SET</t>
  </si>
  <si>
    <t>CEFIXIME200MG_P10</t>
  </si>
  <si>
    <t>UNFPA0000039317-1-2-2</t>
  </si>
  <si>
    <t>0000039317-1-2</t>
  </si>
  <si>
    <t>UNFPA0000039317-1-2-1</t>
  </si>
  <si>
    <t>UNFPA0000039317-1-4-2</t>
  </si>
  <si>
    <t>0000039317-1-4</t>
  </si>
  <si>
    <t>UNFPA0000039317-1-4-1</t>
  </si>
  <si>
    <t>UNFPA0000039317-1-5-2</t>
  </si>
  <si>
    <t>0000039317-1-5</t>
  </si>
  <si>
    <t>0000022366</t>
  </si>
  <si>
    <t>0000038275</t>
  </si>
  <si>
    <t>PRK1940, RQ22366, Oxytocin</t>
  </si>
  <si>
    <t>Oxytocin 10 I.U. base/ml injection in 1ml ampoule (Manufacturer ‘’ HBM PHARMA S.R.O.’’)</t>
  </si>
  <si>
    <t>UNFPA0000038275-1-1-1</t>
  </si>
  <si>
    <t>0000038275-1-1</t>
  </si>
  <si>
    <t>SRHEMERGENCY</t>
  </si>
  <si>
    <t>0000022359</t>
  </si>
  <si>
    <t>0000038285</t>
  </si>
  <si>
    <t>STP40, R22359, Pharma- CO</t>
  </si>
  <si>
    <t>Sulfadox+Pyrimeth 500+25mg tabs/PAC-1000</t>
  </si>
  <si>
    <t>UNFPA0000038285-1-1-1</t>
  </si>
  <si>
    <t>0000038285-1-1</t>
  </si>
  <si>
    <t>0000022230</t>
  </si>
  <si>
    <t>0000038122</t>
  </si>
  <si>
    <t>TZA40 CSB OXYTOCIN R22203</t>
  </si>
  <si>
    <t>UNFPA0000038122-1-1-1</t>
  </si>
  <si>
    <t>0000038122-1-1</t>
  </si>
  <si>
    <t>UNFPA0000038156-2-1-1</t>
  </si>
  <si>
    <t>0000038156-2-1</t>
  </si>
  <si>
    <t>MISOPROSTOL200MG_3</t>
  </si>
  <si>
    <t>UNFPA0000038173-2-1-1</t>
  </si>
  <si>
    <t>0000038173-2-1</t>
  </si>
  <si>
    <t>0000022177</t>
  </si>
  <si>
    <t>0000038286</t>
  </si>
  <si>
    <t>R22177, inspection of PO38146</t>
  </si>
  <si>
    <t>UNFPA0000038286-1-1-1</t>
  </si>
  <si>
    <t>0000038286-1-1</t>
  </si>
  <si>
    <t>UNFPA0000039317-6-2-1</t>
  </si>
  <si>
    <t>UNFPA0000039317-6-3-2</t>
  </si>
  <si>
    <t>0000039317-6-3</t>
  </si>
  <si>
    <t>UNFPA0000039317-6-3-1</t>
  </si>
  <si>
    <t>UNFPA0000039317-6-4-1</t>
  </si>
  <si>
    <t>0000039317-6-4</t>
  </si>
  <si>
    <t>UNFPA0000039317-1-5-1</t>
  </si>
  <si>
    <t>UNFPA0000039317-2-1-2</t>
  </si>
  <si>
    <t>0000039317-2-1</t>
  </si>
  <si>
    <t>0000038314</t>
  </si>
  <si>
    <t>PRK1940, RQ22366, MEG</t>
  </si>
  <si>
    <t>UNFPA0000038314-2-1-1</t>
  </si>
  <si>
    <t>0000038314-2-1</t>
  </si>
  <si>
    <t>0000038318</t>
  </si>
  <si>
    <t>PRK1940, RQ22366, PSIfor38314</t>
  </si>
  <si>
    <t>Preshipment inspection Pharmaceutical under MEG PO38314</t>
  </si>
  <si>
    <t>UNFPA0000038318-1-1-1</t>
  </si>
  <si>
    <t>0000038318-1-1</t>
  </si>
  <si>
    <t>0000022298</t>
  </si>
  <si>
    <t>0000038197</t>
  </si>
  <si>
    <t>PNG1940, RQ22298, Oxytocin,CSB</t>
  </si>
  <si>
    <t>Oxytocin 10 I.U. base/ml injection in 1ml ampoule</t>
  </si>
  <si>
    <t>UNFPA0000038197-1-1-1</t>
  </si>
  <si>
    <t>0000038197-1-1</t>
  </si>
  <si>
    <t>0000038335</t>
  </si>
  <si>
    <t>R22230MgSulphateTZA</t>
  </si>
  <si>
    <t>UNFPA0000038335-1-1-1</t>
  </si>
  <si>
    <t>0000038335-1-1</t>
  </si>
  <si>
    <t>0000022385</t>
  </si>
  <si>
    <t>0000038377</t>
  </si>
  <si>
    <t>MOZ1940 R22385 Pharma CERF</t>
  </si>
  <si>
    <t>Metronidazole, for intravenous infusion, 5mg/ml, 100-ml. Semi-rigid  PVC free bottles</t>
  </si>
  <si>
    <t>UNFPA0000038377-1-1-1</t>
  </si>
  <si>
    <t>0000038377-1-1</t>
  </si>
  <si>
    <t>UZJ25</t>
  </si>
  <si>
    <t>UNFPA0000038377-1-1-2</t>
  </si>
  <si>
    <t>UNFPA0000039317-2-1-1</t>
  </si>
  <si>
    <t>UNFPA0000039317-3-3-2</t>
  </si>
  <si>
    <t>0000039317-3-3</t>
  </si>
  <si>
    <t>UNFPA0000039317-3-3-1</t>
  </si>
  <si>
    <t>UNFPA0000039317-6-4-2</t>
  </si>
  <si>
    <t>UNFPA0000039317-6-5-2</t>
  </si>
  <si>
    <t>0000039317-6-5</t>
  </si>
  <si>
    <t>UNFPA0000039317-6-5-1</t>
  </si>
  <si>
    <t>0000022022</t>
  </si>
  <si>
    <t>0000038374</t>
  </si>
  <si>
    <t>SDN1940 R22022 Misoprostol</t>
  </si>
  <si>
    <t>UNFPA0000038374-1-1-1</t>
  </si>
  <si>
    <t>0000038374-1-1</t>
  </si>
  <si>
    <t>0000038391</t>
  </si>
  <si>
    <t>R21992, Magnesium, CSB</t>
  </si>
  <si>
    <t>UNFPA0000038391-1-1-1</t>
  </si>
  <si>
    <t>0000038391-1-1</t>
  </si>
  <si>
    <t>0000038369</t>
  </si>
  <si>
    <t>R22230MisoprostolTZA</t>
  </si>
  <si>
    <t>UNFPA0000038369-1-1-1</t>
  </si>
  <si>
    <t>0000038369-1-1</t>
  </si>
  <si>
    <t>0000022231</t>
  </si>
  <si>
    <t>0000038396</t>
  </si>
  <si>
    <t>R22231,Gluconate,CSB19,COD</t>
  </si>
  <si>
    <t>Calcium gluconate 100mg/ml (equivalent to 94mg/ml calcium gluconate + calcium saccharate) injection in 10ml ampoule,Package=20Ampoule.
Final destinations : 
Kinshasa : 550 Pack of 20
Goma : 220 Pack of 20
Lubumbashi : 230 Pack of 20</t>
  </si>
  <si>
    <t>UNFPA0000038396-1-1-2</t>
  </si>
  <si>
    <t>0000038396-1-1</t>
  </si>
  <si>
    <t>UNFPA0000038396-1-2-1</t>
  </si>
  <si>
    <t>0000038396-1-2</t>
  </si>
  <si>
    <t>UNFPA0000039317-8-3-2</t>
  </si>
  <si>
    <t>0000039317-8-3</t>
  </si>
  <si>
    <t>UNFPA0000039317-4-1-1</t>
  </si>
  <si>
    <t>0000039317-4-1</t>
  </si>
  <si>
    <t>UNFPA0000039317-4-1-2</t>
  </si>
  <si>
    <t>UNFPA0000039317-5-1-2</t>
  </si>
  <si>
    <t>0000039317-5-1</t>
  </si>
  <si>
    <t>UNFPA0000039317-5-1-1</t>
  </si>
  <si>
    <t>LIDOCAINEHCL5/2</t>
  </si>
  <si>
    <t>Lidocaine Hydrochloride 5% + 7,5% Glucose injection in 2 ml amp</t>
  </si>
  <si>
    <t>UNFPA0000038396-1-1-1</t>
  </si>
  <si>
    <t>UNFPA0000038396-1-1-3</t>
  </si>
  <si>
    <t>UNFPA0000038396-1-2-2</t>
  </si>
  <si>
    <t>UNFPA0000038396-1-3-2</t>
  </si>
  <si>
    <t>0000038396-1-3</t>
  </si>
  <si>
    <t>UNFPA0000038396-1-3-1</t>
  </si>
  <si>
    <t>UNFPA0000039317-8-1-2</t>
  </si>
  <si>
    <t>0000039317-8-1</t>
  </si>
  <si>
    <t>UNFPA0000039317-8-1-1</t>
  </si>
  <si>
    <t>UNFPA0000039317-8-3-1</t>
  </si>
  <si>
    <t>UNFPA0000039317-9-4-1</t>
  </si>
  <si>
    <t>0000039317-9-4</t>
  </si>
  <si>
    <t>UNFPA0000039317-9-4-2</t>
  </si>
  <si>
    <t>0000022373</t>
  </si>
  <si>
    <t>0000038419</t>
  </si>
  <si>
    <t>R22373,Dignity Kits,COD</t>
  </si>
  <si>
    <t>Female Underwear (panty) - Size medium</t>
  </si>
  <si>
    <t>UNFPA0000038419-2-1-1</t>
  </si>
  <si>
    <t>0000038419-2-1</t>
  </si>
  <si>
    <t>UOG95</t>
  </si>
  <si>
    <t>COD04G95</t>
  </si>
  <si>
    <t>PROCU0G95</t>
  </si>
  <si>
    <t>JOSE MIGUEL POVEDA S A</t>
  </si>
  <si>
    <t>0000242851</t>
  </si>
  <si>
    <t>Bath Soap packed in carton holder with UNFPA logo</t>
  </si>
  <si>
    <t>UNFPA0000038419-4-1-1</t>
  </si>
  <si>
    <t>0000038419-4-1</t>
  </si>
  <si>
    <t>Comb</t>
  </si>
  <si>
    <t>UNFPA0000038419-7-1-1</t>
  </si>
  <si>
    <t>0000038419-7-1</t>
  </si>
  <si>
    <t>Detergent / washing powder</t>
  </si>
  <si>
    <t>UNFPA0000038419-8-1-1</t>
  </si>
  <si>
    <t>0000038419-8-1</t>
  </si>
  <si>
    <t>Kitting cost (per kit - included in LTA)</t>
  </si>
  <si>
    <t>UNFPA0000038419-15-1-1</t>
  </si>
  <si>
    <t>0000038419-15-1</t>
  </si>
  <si>
    <t>Printing color</t>
  </si>
  <si>
    <t>UNFPA0000038419-16-1-1</t>
  </si>
  <si>
    <t>0000038419-16-1</t>
  </si>
  <si>
    <t>UNFPA0000039317-9-1-2</t>
  </si>
  <si>
    <t>0000039317-9-1</t>
  </si>
  <si>
    <t>UNFPA0000039317-9-1-1</t>
  </si>
  <si>
    <t>Oxytocin 10 I.U. base/ml injection in 1ml ampoule. (Keep cold between 2-8 °C)</t>
  </si>
  <si>
    <t>UNFPA0000039317-10-2-2</t>
  </si>
  <si>
    <t>0000039317-10-2</t>
  </si>
  <si>
    <t>UNFPA0000039317-10-2-1</t>
  </si>
  <si>
    <t>UNFPA0000039317-10-4-1</t>
  </si>
  <si>
    <t>0000039317-10-4</t>
  </si>
  <si>
    <t>UNFPA0000039317-10-4-2</t>
  </si>
  <si>
    <t>0000022319</t>
  </si>
  <si>
    <t>0000038400</t>
  </si>
  <si>
    <t>RWA40,R22319/22056,MGSulph,CSB</t>
  </si>
  <si>
    <t>UNFPA0000038400-1-1-1</t>
  </si>
  <si>
    <t>0000038400-1-1</t>
  </si>
  <si>
    <t>0000022347</t>
  </si>
  <si>
    <t>0000038402</t>
  </si>
  <si>
    <t>MOZ1940 R22347 MED+PHARMA IDAI</t>
  </si>
  <si>
    <t>UNFPA0000038402-10-1-2</t>
  </si>
  <si>
    <t>0000038402-10-1</t>
  </si>
  <si>
    <t>UNFPA0000038402-10-1-1</t>
  </si>
  <si>
    <t>UNFPA0000038400-1-3-1</t>
  </si>
  <si>
    <t>0000038400-1-3</t>
  </si>
  <si>
    <t>Female Underwear (panty) - Size large</t>
  </si>
  <si>
    <t>UNFPA0000038419-3-1-1</t>
  </si>
  <si>
    <t>0000038419-3-1</t>
  </si>
  <si>
    <t>Tooth brush (packed in oriented polypropylene)</t>
  </si>
  <si>
    <t>UNFPA0000038419-6-1-1</t>
  </si>
  <si>
    <t>0000038419-6-1</t>
  </si>
  <si>
    <t>0000039323</t>
  </si>
  <si>
    <t>UNFPA0000039323-1-1-1</t>
  </si>
  <si>
    <t>0000039323-1-1</t>
  </si>
  <si>
    <t>UNFPA0000039323-1-1-2</t>
  </si>
  <si>
    <t>UNFPA0000039323-2-3-1</t>
  </si>
  <si>
    <t>0000039323-2-3</t>
  </si>
  <si>
    <t>UNFPA0000039323-2-2-1</t>
  </si>
  <si>
    <t>0000039323-2-2</t>
  </si>
  <si>
    <t>VITMNK-1_1MG/ML10</t>
  </si>
  <si>
    <t>Vitamin K-1 (Phytomenadione) 1mg/ml, 1ml vial</t>
  </si>
  <si>
    <t>UNFPA0000039323-4-1-2</t>
  </si>
  <si>
    <t>0000039323-4-1</t>
  </si>
  <si>
    <t>UNFPA0000039323-4-1-1</t>
  </si>
  <si>
    <t>Tee - Shirt</t>
  </si>
  <si>
    <t>UNFPA0000038419-13-1-1</t>
  </si>
  <si>
    <t>0000038419-13-1</t>
  </si>
  <si>
    <t>UNFPA0000038402-16-1-1</t>
  </si>
  <si>
    <t>0000038402-16-1</t>
  </si>
  <si>
    <t>UNFPA0000038402-22-1-2</t>
  </si>
  <si>
    <t>0000038402-22-1</t>
  </si>
  <si>
    <t>0000038437</t>
  </si>
  <si>
    <t>SDN1940 R22022 Calcium Glucona</t>
  </si>
  <si>
    <t>UNFPA0000038437-1-1-1</t>
  </si>
  <si>
    <t>0000038437-1-1</t>
  </si>
  <si>
    <t>UNFPA0000038402-22-1-1</t>
  </si>
  <si>
    <t>Female Underwear (panty) - Size small</t>
  </si>
  <si>
    <t>UNFPA0000038419-1-1-1</t>
  </si>
  <si>
    <t>0000038419-1-1</t>
  </si>
  <si>
    <t>MULTIVITAMIN_TAB</t>
  </si>
  <si>
    <t>Multivitamin coated tablet</t>
  </si>
  <si>
    <t>UNFPA0000039323-5-2-1</t>
  </si>
  <si>
    <t>0000039323-5-2</t>
  </si>
  <si>
    <t>UNFPA0000039323-3-2-1</t>
  </si>
  <si>
    <t>0000039323-3-2</t>
  </si>
  <si>
    <t>UNFPA0000039323-3-3-1</t>
  </si>
  <si>
    <t>0000039323-3-3</t>
  </si>
  <si>
    <t>UNFPA0000039323-3-4-1</t>
  </si>
  <si>
    <t>0000039323-3-4</t>
  </si>
  <si>
    <t>UNFPA0000039323-3-5-1</t>
  </si>
  <si>
    <t>0000039323-3-5</t>
  </si>
  <si>
    <t>0000022919</t>
  </si>
  <si>
    <t>0000039325</t>
  </si>
  <si>
    <t>R22919pharmaLBR</t>
  </si>
  <si>
    <t>AZTHROMYCN_250MG_6</t>
  </si>
  <si>
    <t>Azithromycin 250mg tablet</t>
  </si>
  <si>
    <t>UNFPA0000039325-2-1-2</t>
  </si>
  <si>
    <t>0000039325-2-1</t>
  </si>
  <si>
    <t>Torch / flashlight (self-powered)</t>
  </si>
  <si>
    <t>UNFPA0000038419-10-1-1</t>
  </si>
  <si>
    <t>0000038419-10-1</t>
  </si>
  <si>
    <t>Bucket</t>
  </si>
  <si>
    <t>UNFPA0000038419-12-1-1</t>
  </si>
  <si>
    <t>0000038419-12-1</t>
  </si>
  <si>
    <t>0000022435</t>
  </si>
  <si>
    <t>0000038463</t>
  </si>
  <si>
    <t>R22435,Pharma,JAD,COD</t>
  </si>
  <si>
    <t>UNFPA0000038463-1-1-1</t>
  </si>
  <si>
    <t>0000038463-1-1</t>
  </si>
  <si>
    <t>UDJ36</t>
  </si>
  <si>
    <t>COD04J36</t>
  </si>
  <si>
    <t>PROCEQJ36</t>
  </si>
  <si>
    <t>UNFPA0000038463-1-1-2</t>
  </si>
  <si>
    <t>Test to determine blood type. The reagents will cause direct agglutination (clumping) of test red cells that carry the corresponding ABO antigen, B in this case. No agglutination generally indicates absence of the corresponding ABO antigen.</t>
  </si>
  <si>
    <t>UNFPA0000038463-10-1-2</t>
  </si>
  <si>
    <t>0000038463-10-1</t>
  </si>
  <si>
    <t>UNFPA0000038463-10-1-1</t>
  </si>
  <si>
    <t>UNFPA0000039325-2-1-4</t>
  </si>
  <si>
    <t>UNFPA0000039325-2-1-1</t>
  </si>
  <si>
    <t>UNFPA0000039325-2-1-3</t>
  </si>
  <si>
    <t>0000039349</t>
  </si>
  <si>
    <t>Vitamin A (Retinol), soft gelatin Ccapsule 200,000IU pack of 100  capsules (UNICEF S1583010)</t>
  </si>
  <si>
    <t>UNFPA0000039349-2-1-2</t>
  </si>
  <si>
    <t>0000039349-2-1</t>
  </si>
  <si>
    <t>UNFPA0000039349-2-1-1</t>
  </si>
  <si>
    <t>0000022923</t>
  </si>
  <si>
    <t>0000039354</t>
  </si>
  <si>
    <t>R22923,Pharmaceuticals JAD,DRC</t>
  </si>
  <si>
    <t>UNFPA0000039354-1-1-1</t>
  </si>
  <si>
    <t>0000039354-1-1</t>
  </si>
  <si>
    <t>PROCKITJ36</t>
  </si>
  <si>
    <t>0000022313</t>
  </si>
  <si>
    <t>0000038492</t>
  </si>
  <si>
    <t>PO38492, MEG, R22313, GNQ</t>
  </si>
  <si>
    <t>UNFPA0000038492-22-1-1</t>
  </si>
  <si>
    <t>0000038492-22-1</t>
  </si>
  <si>
    <t>UNFPA0000038492-22-1-2</t>
  </si>
  <si>
    <t>LIDOCANEHCL2/20_20</t>
  </si>
  <si>
    <t>UNFPA0000038492-23-1-2</t>
  </si>
  <si>
    <t>0000038492-23-1</t>
  </si>
  <si>
    <t>UNFPA0000038492-23-1-1</t>
  </si>
  <si>
    <t>UNFPA0000038463-2-1-2</t>
  </si>
  <si>
    <t>0000038463-2-1</t>
  </si>
  <si>
    <t>UNFPA0000038463-2-1-1</t>
  </si>
  <si>
    <t>UNFPA0000039354-1-1-2</t>
  </si>
  <si>
    <t>Lamivudine 30mg + Zidovudine 60mg Tablets</t>
  </si>
  <si>
    <t>UNFPA0000039147-1-1-1</t>
  </si>
  <si>
    <t>0000039147-1-1</t>
  </si>
  <si>
    <t>UNFPA0000039147-1-1-2</t>
  </si>
  <si>
    <t>0000022907</t>
  </si>
  <si>
    <t>0000039170</t>
  </si>
  <si>
    <t>PRK1940, RQ22907, Oxytocin</t>
  </si>
  <si>
    <t>UNFPA0000039170-1-1-1</t>
  </si>
  <si>
    <t>0000039170-1-1</t>
  </si>
  <si>
    <t>0000022999</t>
  </si>
  <si>
    <t>0000039296</t>
  </si>
  <si>
    <t>MOZ40,R22999,PSI PO 38377</t>
  </si>
  <si>
    <t>Pre-shipment inspection Pharmaceutical PO 38377, 1 man-day, USD 630, supplier MEG (Netherlands)</t>
  </si>
  <si>
    <t>UNFPA0000039296-1-1-1</t>
  </si>
  <si>
    <t>0000039296-1-1</t>
  </si>
  <si>
    <t>UNFPA0000039317-1-3-2</t>
  </si>
  <si>
    <t>0000039317-1-3</t>
  </si>
  <si>
    <t>UNFPA0000038463-3-1-1</t>
  </si>
  <si>
    <t>0000038463-3-1</t>
  </si>
  <si>
    <t>UNFPA0000038463-3-1-2</t>
  </si>
  <si>
    <t>Test to determine blood type. The reagents will cause direct agglutination (clumping) of test red cells that carry the corresponding ABO antigen, A in this case. No agglutination generally indicates absence of the corresponding ABO antigen.</t>
  </si>
  <si>
    <t>UNFPA0000038463-8-1-1</t>
  </si>
  <si>
    <t>0000038463-8-1</t>
  </si>
  <si>
    <t>UNFPA0000038463-8-1-2</t>
  </si>
  <si>
    <t>0000022326</t>
  </si>
  <si>
    <t>0000038482</t>
  </si>
  <si>
    <t>REQ22326.PHARMA.PEAK.CSB</t>
  </si>
  <si>
    <t>FESUL200MG_100TAB</t>
  </si>
  <si>
    <t>UNFPA0000038482-1-1-1</t>
  </si>
  <si>
    <t>0000038482-1-1</t>
  </si>
  <si>
    <t>UNFPA0000039317-1-3-1</t>
  </si>
  <si>
    <t>GENTAMYSUL40MG_100</t>
  </si>
  <si>
    <t>Gentamicin sulphate 40mg base/ml injection 40mg base/ml in 2</t>
  </si>
  <si>
    <t>UNFPA0000039354-4-1-2</t>
  </si>
  <si>
    <t>0000039354-4-1</t>
  </si>
  <si>
    <t>UNFPA0000039317-2-2-1</t>
  </si>
  <si>
    <t>0000039317-2-2</t>
  </si>
  <si>
    <t>UNFPA0000039317-2-2-2</t>
  </si>
  <si>
    <t>UNFPA0000039317-3-1-1</t>
  </si>
  <si>
    <t>0000039317-3-1</t>
  </si>
  <si>
    <t>UNFPA0000039317-3-1-2</t>
  </si>
  <si>
    <t>IBUPROFN400MG_1000</t>
  </si>
  <si>
    <t>UNFPA0000038492-1-1-1</t>
  </si>
  <si>
    <t>0000038492-1-1</t>
  </si>
  <si>
    <t>0000022204</t>
  </si>
  <si>
    <t>0000038478</t>
  </si>
  <si>
    <t>R22204/R22452, CSB order</t>
  </si>
  <si>
    <t>UNFPA0000038478-1-1-1</t>
  </si>
  <si>
    <t>0000038478-1-1</t>
  </si>
  <si>
    <t>UNFPA0000038492-1-1-2</t>
  </si>
  <si>
    <t>NACL1L_1</t>
  </si>
  <si>
    <t>Sodium chloride 0.9% isotonic IV infusion in 1000ml bag + Infusion-giving set, sterile, single use</t>
  </si>
  <si>
    <t>UNFPA0000038492-10-1-2</t>
  </si>
  <si>
    <t>0000038492-10-1</t>
  </si>
  <si>
    <t>UNFPA0000038492-10-1-1</t>
  </si>
  <si>
    <t>UNFPA0000038492-16-1-2</t>
  </si>
  <si>
    <t>0000038492-16-1</t>
  </si>
  <si>
    <t>UNFPA0000039317-4-2-2</t>
  </si>
  <si>
    <t>0000039317-4-2</t>
  </si>
  <si>
    <t>UNFPA0000039317-4-2-1</t>
  </si>
  <si>
    <t>UNFPA0000039317-4-3-2</t>
  </si>
  <si>
    <t>0000039317-4-3</t>
  </si>
  <si>
    <t>UNFPA0000039317-4-3-1</t>
  </si>
  <si>
    <t>UNFPA0000039317-6-1-2</t>
  </si>
  <si>
    <t>0000039317-6-1</t>
  </si>
  <si>
    <t>UNFPA0000039317-6-1-1</t>
  </si>
  <si>
    <t>WATERINJ10ML_20</t>
  </si>
  <si>
    <t>UNFPA0000038492-5-1-2</t>
  </si>
  <si>
    <t>0000038492-5-1</t>
  </si>
  <si>
    <t>UNFPA0000038492-5-1-1</t>
  </si>
  <si>
    <t>METHYLERGOM_0.2MG</t>
  </si>
  <si>
    <t>UNFPA0000038492-9-1-2</t>
  </si>
  <si>
    <t>0000038492-9-1</t>
  </si>
  <si>
    <t>UNFPA0000038492-9-1-1</t>
  </si>
  <si>
    <t>UNFPA0000038492-16-1-1</t>
  </si>
  <si>
    <t>UNFPA0000038492-19-1-1</t>
  </si>
  <si>
    <t>0000038492-19-1</t>
  </si>
  <si>
    <t>UNFPA0000039317-8-2-1</t>
  </si>
  <si>
    <t>0000039317-8-2</t>
  </si>
  <si>
    <t>UNFPA0000039317-8-2-2</t>
  </si>
  <si>
    <t>UNFPA0000039317-8-4-1</t>
  </si>
  <si>
    <t>0000039317-8-4</t>
  </si>
  <si>
    <t>UNFPA0000039317-8-4-2</t>
  </si>
  <si>
    <t>UNFPA0000039317-9-5-1</t>
  </si>
  <si>
    <t>0000039317-9-5</t>
  </si>
  <si>
    <t>UNFPA0000039317-9-5-2</t>
  </si>
  <si>
    <t>UNFPA0000038492-19-1-2</t>
  </si>
  <si>
    <t>NACL0.5L_1</t>
  </si>
  <si>
    <t>UNFPA0000038492-21-1-1</t>
  </si>
  <si>
    <t>0000038492-21-1</t>
  </si>
  <si>
    <t>UNFPA0000038492-14-1-2</t>
  </si>
  <si>
    <t>0000038492-14-1</t>
  </si>
  <si>
    <t>UNFPA0000038492-14-1-1</t>
  </si>
  <si>
    <t>METHYLDOP250MG_100</t>
  </si>
  <si>
    <t>UNFPA0000038492-17-1-2</t>
  </si>
  <si>
    <t>0000038492-17-1</t>
  </si>
  <si>
    <t>UNFPA0000039317-10-3-2</t>
  </si>
  <si>
    <t>0000039317-10-3</t>
  </si>
  <si>
    <t>UNFPA0000039317-10-3-1</t>
  </si>
  <si>
    <t>UNFPA0000039354-4-1-1</t>
  </si>
  <si>
    <t>UNFPA0000039354-6-1-1</t>
  </si>
  <si>
    <t>0000039354-6-1</t>
  </si>
  <si>
    <t>UNFPA0000039354-6-1-2</t>
  </si>
  <si>
    <t>Metronidazole, for intravenous infusion, 5mg/ml, 100-ml</t>
  </si>
  <si>
    <t>UNFPA0000039354-7-1-2</t>
  </si>
  <si>
    <t>0000039354-7-1</t>
  </si>
  <si>
    <t>UNFPA0000038492-17-1-1</t>
  </si>
  <si>
    <t>UNFPA0000038492-25-1-2</t>
  </si>
  <si>
    <t>0000038492-25-1</t>
  </si>
  <si>
    <t>UNFPA0000038492-25-1-1</t>
  </si>
  <si>
    <t>0000038521</t>
  </si>
  <si>
    <t>Ampicillin, as sodium salt, powder for injection, 500mg, vial (box of 50 pcs)</t>
  </si>
  <si>
    <t>UNFPA0000038521-4-1-2</t>
  </si>
  <si>
    <t>0000038521-4-1</t>
  </si>
  <si>
    <t>UNFPA0000038521-4-1-1</t>
  </si>
  <si>
    <t>UNFPA0000038492-21-1-2</t>
  </si>
  <si>
    <t>UNFPA0000039323-1-2-1</t>
  </si>
  <si>
    <t>0000039323-1-2</t>
  </si>
  <si>
    <t>UNFPA0000039354-7-1-1</t>
  </si>
  <si>
    <t>Water for injection sterile, 10-ml ampoule</t>
  </si>
  <si>
    <t>UNFPA0000039354-9-1-2</t>
  </si>
  <si>
    <t>0000039354-9-1</t>
  </si>
  <si>
    <t>UNFPA0000039354-9-1-1</t>
  </si>
  <si>
    <t>UNFPA0000039323-1-3-1</t>
  </si>
  <si>
    <t>0000039323-1-3</t>
  </si>
  <si>
    <t>UNFPA0000039323-2-1-1</t>
  </si>
  <si>
    <t>0000039323-2-1</t>
  </si>
  <si>
    <t>Methyldopa 250mg tablet (jar of 1,000 pcs)</t>
  </si>
  <si>
    <t>UNFPA0000038521-5-1-1</t>
  </si>
  <si>
    <t>0000038521-5-1</t>
  </si>
  <si>
    <t>UNFPA0000038521-5-1-2</t>
  </si>
  <si>
    <t>Misoprostol 200mcg tablet (blister of 4 pcs)</t>
  </si>
  <si>
    <t>UNFPA0000038521-6-1-1</t>
  </si>
  <si>
    <t>0000038521-6-1</t>
  </si>
  <si>
    <t>UNFPA0000038521-6-1-2</t>
  </si>
  <si>
    <t>Calcium gluconate 100mg base/ml injection in 10ml ampoule (box of 20 pcs)</t>
  </si>
  <si>
    <t>UNFPA0000038521-1-1-2</t>
  </si>
  <si>
    <t>0000038521-1-1</t>
  </si>
  <si>
    <t>UNFPA0000038521-1-1-1</t>
  </si>
  <si>
    <t>UNFPA0000039323-2-1-2</t>
  </si>
  <si>
    <t>UNFPA0000039323-3-1-1</t>
  </si>
  <si>
    <t>0000039323-3-1</t>
  </si>
  <si>
    <t>UNFPA0000039323-3-1-2</t>
  </si>
  <si>
    <t>UNFPA0000039323-4-2-1</t>
  </si>
  <si>
    <t>0000039323-4-2</t>
  </si>
  <si>
    <t>UNFPA0000039325-1-1-2</t>
  </si>
  <si>
    <t>0000039325-1-1</t>
  </si>
  <si>
    <t>UNFPA0000039325-1-1-1</t>
  </si>
  <si>
    <t>UNFPA0000038400-1-2-1</t>
  </si>
  <si>
    <t>0000038400-1-2</t>
  </si>
  <si>
    <t>UNFPA0000038402-16-2-1</t>
  </si>
  <si>
    <t>0000038402-16-2</t>
  </si>
  <si>
    <t>GENTAMYSUL40MG_10</t>
  </si>
  <si>
    <t>UNFPA0000038402-23-1-1</t>
  </si>
  <si>
    <t>0000038402-23-1</t>
  </si>
  <si>
    <t>UNFPA0000038402-23-1-2</t>
  </si>
  <si>
    <t>Tooth paste</t>
  </si>
  <si>
    <t>UNFPA0000038419-5-1-1</t>
  </si>
  <si>
    <t>0000038419-5-1</t>
  </si>
  <si>
    <t>Vitamin A (Retinol), soft gelatin capsule 100,000IU pack of 100 capsules (UNICEF S1583020)</t>
  </si>
  <si>
    <t>UNFPA0000039349-1-1-2</t>
  </si>
  <si>
    <t>0000039349-1-1</t>
  </si>
  <si>
    <t>UNFPA0000039349-1-1-1</t>
  </si>
  <si>
    <t>UNFPA0000039354-2-1-1</t>
  </si>
  <si>
    <t>0000039354-2-1</t>
  </si>
  <si>
    <t>UNFPA0000039354-2-1-2</t>
  </si>
  <si>
    <t>UNFPA0000039354-3-1-2</t>
  </si>
  <si>
    <t>0000039354-3-1</t>
  </si>
  <si>
    <t>UNFPA0000039354-3-1-1</t>
  </si>
  <si>
    <t>QUINNSLP300MG_1000</t>
  </si>
  <si>
    <t>UNFPA0000039354-8-1-2</t>
  </si>
  <si>
    <t>0000039354-8-1</t>
  </si>
  <si>
    <t>UNFPA0000039354-8-1-1</t>
  </si>
  <si>
    <t>0000023069</t>
  </si>
  <si>
    <t>0000039410</t>
  </si>
  <si>
    <t>R23069,PSI-PO39342,MDG40,CSB19</t>
  </si>
  <si>
    <t>Preshipment inspection Pharmaceutical_ Quotation:5254242</t>
  </si>
  <si>
    <t>UNFPA0000039410-1-1-1</t>
  </si>
  <si>
    <t>0000039410-1-1</t>
  </si>
  <si>
    <t>0000023005</t>
  </si>
  <si>
    <t>0000039416</t>
  </si>
  <si>
    <t>R23004,R23005, R23075, Fistula</t>
  </si>
  <si>
    <t>ATROPINESULP1MG_50</t>
  </si>
  <si>
    <t>Atropine sulphate 1mg/ml, injection in 1-ml ampoule</t>
  </si>
  <si>
    <t>UNFPA0000039416-4-1-2</t>
  </si>
  <si>
    <t>0000039416-4-1</t>
  </si>
  <si>
    <t>DKA43</t>
  </si>
  <si>
    <t>NER09SMN</t>
  </si>
  <si>
    <t>UNFPA0000039416-4-1-1</t>
  </si>
  <si>
    <t>0000023004</t>
  </si>
  <si>
    <t>0000039417</t>
  </si>
  <si>
    <t>R23004, R23005, R23070,Fistule</t>
  </si>
  <si>
    <t>UNFPA0000039417-1-1-2</t>
  </si>
  <si>
    <t>0000039417-1-1</t>
  </si>
  <si>
    <t>UDC61</t>
  </si>
  <si>
    <t>SMNRENF74</t>
  </si>
  <si>
    <t>Reusable menstrual pads</t>
  </si>
  <si>
    <t>UNFPA0000038419-9-1-1</t>
  </si>
  <si>
    <t>0000038419-9-1</t>
  </si>
  <si>
    <t>Backpack</t>
  </si>
  <si>
    <t>UNFPA0000038419-11-1-1</t>
  </si>
  <si>
    <t>0000038419-11-1</t>
  </si>
  <si>
    <t>Flip Flop</t>
  </si>
  <si>
    <t>UNFPA0000038419-14-1-1</t>
  </si>
  <si>
    <t>0000038419-14-1</t>
  </si>
  <si>
    <t>0000022264</t>
  </si>
  <si>
    <t>0000038550</t>
  </si>
  <si>
    <t>STP40, R22264,Pharma, IDA, CO</t>
  </si>
  <si>
    <t>UNFPA0000038550-1-1-1</t>
  </si>
  <si>
    <t>0000038550-1-1</t>
  </si>
  <si>
    <t>0000038562</t>
  </si>
  <si>
    <t>REQ22326.PSI of PO3842.HAITI</t>
  </si>
  <si>
    <t>PSI of METHYLERGOM_0.2MG purchased under PO38482 (India)</t>
  </si>
  <si>
    <t>UNFPA0000038562-1-1-1</t>
  </si>
  <si>
    <t>0000038562-1-1</t>
  </si>
  <si>
    <t>UNFPA0000038482-2-1-1</t>
  </si>
  <si>
    <t>0000038482-2-1</t>
  </si>
  <si>
    <t>UNFPA0000038492-2-1-2</t>
  </si>
  <si>
    <t>0000038492-2-1</t>
  </si>
  <si>
    <t>UNFPA0000038492-2-1-1</t>
  </si>
  <si>
    <t>UNFPA0000038492-8-1-2</t>
  </si>
  <si>
    <t>0000038492-8-1</t>
  </si>
  <si>
    <t>UNFPA0000038492-8-1-1</t>
  </si>
  <si>
    <t>UNFPA0000038492-13-1-2</t>
  </si>
  <si>
    <t>0000038492-13-1</t>
  </si>
  <si>
    <t>UNFPA0000038492-13-1-1</t>
  </si>
  <si>
    <t>UNFPA0000039417-1-1-1</t>
  </si>
  <si>
    <t>Quinine dihydrochloride 300_x000D_
mg/ml, solution for dilution_x000D_
for infusion in 2-ml ampoule</t>
  </si>
  <si>
    <t>UNFPA0000039417-14-1-2</t>
  </si>
  <si>
    <t>0000039417-14-1</t>
  </si>
  <si>
    <t>UNFPA0000039417-14-1-1</t>
  </si>
  <si>
    <t>0000039405</t>
  </si>
  <si>
    <t>R22919PharmaLBR</t>
  </si>
  <si>
    <t>FOLICACID5MG_1000</t>
  </si>
  <si>
    <t>UNFPA0000039405-1-1-2</t>
  </si>
  <si>
    <t>0000039405-1-1</t>
  </si>
  <si>
    <t>UNFPA0000039405-1-1-1</t>
  </si>
  <si>
    <t>0000039414</t>
  </si>
  <si>
    <t>R23004,Projet kit Fistule</t>
  </si>
  <si>
    <t>Hartmann's sol (Ringer's lactate) intravenous infusion, 0.5L + giving set</t>
  </si>
  <si>
    <t>UNFPA0000039414-2-1-2</t>
  </si>
  <si>
    <t>0000039414-2-1</t>
  </si>
  <si>
    <t>Povidone iodine 10% solution for cutaneous use, 500-ml bottle</t>
  </si>
  <si>
    <t>UNFPA0000038492-20-1-2</t>
  </si>
  <si>
    <t>0000038492-20-1</t>
  </si>
  <si>
    <t>UNFPA0000038492-20-1-1</t>
  </si>
  <si>
    <t>0000022427</t>
  </si>
  <si>
    <t>0000038502</t>
  </si>
  <si>
    <t>R22427folicacidETH</t>
  </si>
  <si>
    <t>FOLICACID5MG_100</t>
  </si>
  <si>
    <t>UNFPA0000038502-1-1-1</t>
  </si>
  <si>
    <t>0000038502-1-1</t>
  </si>
  <si>
    <t>JPA83</t>
  </si>
  <si>
    <t>UNFPA0000038502-1-1-2</t>
  </si>
  <si>
    <t>Magnesium sulphate 500mg/ml injection in 10ml ampoule (box of 10 pcs)</t>
  </si>
  <si>
    <t>UNFPA0000038521-2-1-1</t>
  </si>
  <si>
    <t>0000038521-2-1</t>
  </si>
  <si>
    <t>UNFPA0000038521-2-1-2</t>
  </si>
  <si>
    <t>UNFPA0000039414-2-1-1</t>
  </si>
  <si>
    <t>0000039415</t>
  </si>
  <si>
    <t>R23004, R23005, R23075, R23111</t>
  </si>
  <si>
    <t>UNFPA0000039415-1-1-1</t>
  </si>
  <si>
    <t>0000039415-1-1</t>
  </si>
  <si>
    <t>UNFPA0000039415-1-1-2</t>
  </si>
  <si>
    <t>UNFPA0000039416-1-1-1</t>
  </si>
  <si>
    <t>0000039416-1-1</t>
  </si>
  <si>
    <t>UNFPA0000039416-1-1-2</t>
  </si>
  <si>
    <t>UNFPA0000039417-3-1-2</t>
  </si>
  <si>
    <t>0000039417-3-1</t>
  </si>
  <si>
    <t>UNFPA0000039417-3-1-1</t>
  </si>
  <si>
    <t>OXYBTYNNHCL5MG_30</t>
  </si>
  <si>
    <t>Oxybutynin hydrochloride, 5mg, tablet</t>
  </si>
  <si>
    <t>UNFPA0000039417-13-1-2</t>
  </si>
  <si>
    <t>0000039417-13-1</t>
  </si>
  <si>
    <t>Antispasmodic Medicines</t>
  </si>
  <si>
    <t>UNFPA0000039417-13-1-1</t>
  </si>
  <si>
    <t>0000022970</t>
  </si>
  <si>
    <t>0000039439</t>
  </si>
  <si>
    <t>R22970vaccineLBR</t>
  </si>
  <si>
    <t>HepB vaccine, pediatric, vial of 10 dose (S359323)</t>
  </si>
  <si>
    <t>UNFPA0000039439-2-1-1</t>
  </si>
  <si>
    <t>0000039439-2-1</t>
  </si>
  <si>
    <t>UNFPA0000039439-2-1-2</t>
  </si>
  <si>
    <t>UNFPA0000039405-2-1-2</t>
  </si>
  <si>
    <t>0000039405-2-1</t>
  </si>
  <si>
    <t>UNFPA0000039405-2-1-1</t>
  </si>
  <si>
    <t>DEXAMETHNAP4MG_100</t>
  </si>
  <si>
    <t>Dexamethasone sodium phosphate 4mg base/ml  in 1ml ampoule</t>
  </si>
  <si>
    <t>UNFPA0000039415-2-1-1</t>
  </si>
  <si>
    <t>0000039415-2-1</t>
  </si>
  <si>
    <t>UNFPA0000039415-2-1-2</t>
  </si>
  <si>
    <t>UNFPA0000039416-2-1-2</t>
  </si>
  <si>
    <t>0000039416-2-1</t>
  </si>
  <si>
    <t>UNFPA0000039416-2-1-1</t>
  </si>
  <si>
    <t>UNFPA0000039416-3-1-1</t>
  </si>
  <si>
    <t>0000039416-3-1</t>
  </si>
  <si>
    <t>0000038696</t>
  </si>
  <si>
    <t>Rq22326, HTI40, Hidralaz,MPA</t>
  </si>
  <si>
    <t>UNFPA0000038696-1-1-2</t>
  </si>
  <si>
    <t>0000038696-1-1</t>
  </si>
  <si>
    <t>UNFPA0000038696-1-1-1</t>
  </si>
  <si>
    <t>PSI of FESUL200MG_100TAB purchased under PO38482 (Cyprus)</t>
  </si>
  <si>
    <t>UNFPA0000038562-2-1-1</t>
  </si>
  <si>
    <t>0000038562-2-1</t>
  </si>
  <si>
    <t>0000022430</t>
  </si>
  <si>
    <t>0000038765</t>
  </si>
  <si>
    <t>R22231/22430,MG/Miso,CSB,COD</t>
  </si>
  <si>
    <t>Magnesium sulphate 500mg/ml injection in 10ml ampoule
Origin: Lynge, Denmark
Final Destination : 
Kinshasa : 550
Goma : 220
Lubumbashi : 230</t>
  </si>
  <si>
    <t>UNFPA0000038765-1-1-1</t>
  </si>
  <si>
    <t>0000038765-1-1</t>
  </si>
  <si>
    <t>UNFPA0000039416-3-1-2</t>
  </si>
  <si>
    <t>PARCETML500MG_1000</t>
  </si>
  <si>
    <t>UNFPA0000039417-9-1-1</t>
  </si>
  <si>
    <t>0000039417-9-1</t>
  </si>
  <si>
    <t>UNFPA0000039417-9-1-2</t>
  </si>
  <si>
    <t>UNFPA0000039417-11-1-1</t>
  </si>
  <si>
    <t>0000039417-11-1</t>
  </si>
  <si>
    <t>UNFPA0000039417-11-1-2</t>
  </si>
  <si>
    <t>0000021995</t>
  </si>
  <si>
    <t>0000039199</t>
  </si>
  <si>
    <t>ERI40, R21995, Imres, CSB</t>
  </si>
  <si>
    <t>MGSULPHATE2ML_10</t>
  </si>
  <si>
    <t>Magnesium Sulphate 500mg/ml injection in 2ml ampoule,Pack 10</t>
  </si>
  <si>
    <t>UNFPA0000039199-1-1-2</t>
  </si>
  <si>
    <t>0000039199-1-1</t>
  </si>
  <si>
    <t>UNFPA0000039199-1-1-1</t>
  </si>
  <si>
    <t>0000022914</t>
  </si>
  <si>
    <t>0000039210</t>
  </si>
  <si>
    <t>R22914psicsbDMPATZA</t>
  </si>
  <si>
    <t>Preshipment inspection Services related to PO 38984 issued to Mission Pharma.  There are 24 batches for the entire quantity @USD600/per bacth</t>
  </si>
  <si>
    <t>UNFPA0000039210-1-1-1</t>
  </si>
  <si>
    <t>0000039210-1-1</t>
  </si>
  <si>
    <t>Metronidazole 500mg tabs/PAC-100 (S1555661 )</t>
  </si>
  <si>
    <t>UNFPA0000039247-5-1-1</t>
  </si>
  <si>
    <t>0000039247-5-1</t>
  </si>
  <si>
    <t>UNFPA0000039247-5-1-2</t>
  </si>
  <si>
    <t>Nystatin 100,000IU pess. with app/PAC-15 (UNICEF:S1555910)</t>
  </si>
  <si>
    <t>UNFPA0000039247-6-1-1</t>
  </si>
  <si>
    <t>0000039247-6-1</t>
  </si>
  <si>
    <t>UNFPA0000039247-6-1-2</t>
  </si>
  <si>
    <t>PI000000641</t>
  </si>
  <si>
    <t>0000038717</t>
  </si>
  <si>
    <t>PI641.Oxytocin.MoH-T&amp;T</t>
  </si>
  <si>
    <t>UNFPA0000038717-1-1-1</t>
  </si>
  <si>
    <t>0000038717-1-1</t>
  </si>
  <si>
    <t>TTG00</t>
  </si>
  <si>
    <t>TTO41</t>
  </si>
  <si>
    <t>TTO</t>
  </si>
  <si>
    <t>Trinidad and Tobago</t>
  </si>
  <si>
    <t>PI000000643</t>
  </si>
  <si>
    <t>0000038748</t>
  </si>
  <si>
    <t>PI643.Benzathine.MoH-T&amp;T</t>
  </si>
  <si>
    <t>BNZABNPEN1.44MG_10</t>
  </si>
  <si>
    <t>Benzathine benzylpenicillin 1.44g (2.4 million units)</t>
  </si>
  <si>
    <t>UNFPA0000038748-1-1-1</t>
  </si>
  <si>
    <t>0000038748-1-1</t>
  </si>
  <si>
    <t>UNFPA0000038748-1-1-2</t>
  </si>
  <si>
    <t>UNFPA0000038765-1-2-1</t>
  </si>
  <si>
    <t>0000038765-1-2</t>
  </si>
  <si>
    <t>Magnesium Sulphate 500mg/ml injection in 2ml ampoule,Pack 10
Origin: Lynge, Denmark
Final Destination : 
Kinshasa : 2200
Goma : 880
Lubumbashi : 920</t>
  </si>
  <si>
    <t>UNFPA0000038765-2-1-2</t>
  </si>
  <si>
    <t>0000038765-2-1</t>
  </si>
  <si>
    <t>UNFPA0000038765-2-1-1</t>
  </si>
  <si>
    <t>Fluconazole 200mg caps/PAC-100 (S1555410)</t>
  </si>
  <si>
    <t>UNFPA0000039247-11-1-1</t>
  </si>
  <si>
    <t>0000039247-11-1</t>
  </si>
  <si>
    <t>UNFPA0000039247-11-1-2</t>
  </si>
  <si>
    <t>Chloramphenicol 250mg caps/PAC-100 (S1531031)</t>
  </si>
  <si>
    <t>UNFPA0000039247-21-1-1</t>
  </si>
  <si>
    <t>0000039247-21-1</t>
  </si>
  <si>
    <t>UNFPA0000039247-21-1-2</t>
  </si>
  <si>
    <t>0000039500</t>
  </si>
  <si>
    <t>BGD1940, RQ22956, PSI PO39323</t>
  </si>
  <si>
    <t>1st shipment - Preshipment inspection Pharmaceutical - MEG PO39323</t>
  </si>
  <si>
    <t>UNFPA0000039500-1-1-2</t>
  </si>
  <si>
    <t>0000039500-1-1</t>
  </si>
  <si>
    <t>DTP-HebB-Hib vaccine, liquid, vial of 10 dose (S359129)</t>
  </si>
  <si>
    <t>UNFPA0000039439-1-1-2</t>
  </si>
  <si>
    <t>0000039439-1-1</t>
  </si>
  <si>
    <t>UNFPA0000038765-2-1-3</t>
  </si>
  <si>
    <t>UNFPA0000038765-1-3-1</t>
  </si>
  <si>
    <t>0000038765-1-3</t>
  </si>
  <si>
    <t>UNFPA0000038765-2-2-1</t>
  </si>
  <si>
    <t>0000038765-2-2</t>
  </si>
  <si>
    <t>UNFPA0000038765-2-2-2</t>
  </si>
  <si>
    <t>Misoprostol 200mcg tablet
Origin: Kandla, India
Final Destination : 
Kinshasa : 55000
Goma : 22000
Lubumbashi : 23000</t>
  </si>
  <si>
    <t>UNFPA0000038765-3-1-1</t>
  </si>
  <si>
    <t>0000038765-3-1</t>
  </si>
  <si>
    <t>UNFPA0000039439-1-1-1</t>
  </si>
  <si>
    <t>UNFPA0000039500-1-1-1</t>
  </si>
  <si>
    <t>0000039501</t>
  </si>
  <si>
    <t>BGD1940, RQ22956, PSI PO39317</t>
  </si>
  <si>
    <t>2nd shipment - Preshipment inspection Pharmaceutical - IMRES PO39317</t>
  </si>
  <si>
    <t>UNFPA0000039501-2-1-1</t>
  </si>
  <si>
    <t>0000039501-2-1</t>
  </si>
  <si>
    <t>UNFPA0000039501-2-1-2</t>
  </si>
  <si>
    <t>PI000000653</t>
  </si>
  <si>
    <t>0000039529</t>
  </si>
  <si>
    <t>PI.., CE879, SWEDD Projet</t>
  </si>
  <si>
    <t>UNICEF S0001467,
Cover glass, slides, box/100</t>
  </si>
  <si>
    <t>UNFPA0000039529-2-1-1</t>
  </si>
  <si>
    <t>0000039529-2-1</t>
  </si>
  <si>
    <t>NEGW2</t>
  </si>
  <si>
    <t>UNFPA0000039529-2-1-2</t>
  </si>
  <si>
    <t>UNICEF S0001616,
Pipette,tip,yellow, 20-200 ul, rack/960</t>
  </si>
  <si>
    <t>UNFPA0000039529-4-1-2</t>
  </si>
  <si>
    <t>0000039529-4-1</t>
  </si>
  <si>
    <t>960</t>
  </si>
  <si>
    <t>0000022587</t>
  </si>
  <si>
    <t>0000038672</t>
  </si>
  <si>
    <t>UNFPA0000038672-1-1-1</t>
  </si>
  <si>
    <t>0000038672-1-1</t>
  </si>
  <si>
    <t>0000022657</t>
  </si>
  <si>
    <t>0000038828</t>
  </si>
  <si>
    <t>MWI40, R22657, CSB</t>
  </si>
  <si>
    <t>PSI of MPA_150MG, PO 38427, TUV quote 5229185</t>
  </si>
  <si>
    <t>UNFPA0000038828-1-1-1</t>
  </si>
  <si>
    <t>0000038828-1-1</t>
  </si>
  <si>
    <t>0000022709</t>
  </si>
  <si>
    <t>0000038858</t>
  </si>
  <si>
    <t>STP40, R22709, PSIPO38550, CO</t>
  </si>
  <si>
    <t>Pre shipment Inspection cost for the commodities under PO 38550</t>
  </si>
  <si>
    <t>UNFPA0000038858-1-1-1</t>
  </si>
  <si>
    <t>0000038858-1-1</t>
  </si>
  <si>
    <t>0000022667</t>
  </si>
  <si>
    <t>0000038825</t>
  </si>
  <si>
    <t>MWI40, R22667, UKB33</t>
  </si>
  <si>
    <t>Pre-shipment inspection charges for analysis of Medroxy progesterone acetate under PO # 38270, TUV quote 5229187</t>
  </si>
  <si>
    <t>UNFPA0000038825-1-1-1</t>
  </si>
  <si>
    <t>0000038825-1-1</t>
  </si>
  <si>
    <t>UKB33</t>
  </si>
  <si>
    <t>MWI08FPL</t>
  </si>
  <si>
    <t>0000022690</t>
  </si>
  <si>
    <t>0000038878</t>
  </si>
  <si>
    <t>REQ 22690 - Pharmaceuticals</t>
  </si>
  <si>
    <t>FESULC200MG_1000TB</t>
  </si>
  <si>
    <t>UNFPA0000038878-1-1-1</t>
  </si>
  <si>
    <t>0000038878-1-1</t>
  </si>
  <si>
    <t>UNFPA0000038878-1-1-2</t>
  </si>
  <si>
    <t>UNFPA0000039529-4-1-1</t>
  </si>
  <si>
    <t>0000023122</t>
  </si>
  <si>
    <t>0000039534</t>
  </si>
  <si>
    <t>R23122unicefitemsLBR</t>
  </si>
  <si>
    <t>Sulf.400mg+Trimet.80mg tabs/PAC-500 (S1537100)</t>
  </si>
  <si>
    <t>UNFPA0000039534-2-1-2</t>
  </si>
  <si>
    <t>0000039534-2-1</t>
  </si>
  <si>
    <t>UNFPA0000039534-2-1-1</t>
  </si>
  <si>
    <t>Morphine sulphate 10mg SR tabs/PAC-60 nt (S0003030)</t>
  </si>
  <si>
    <t>UNFPA0000039534-4-1-2</t>
  </si>
  <si>
    <t>0000039534-4-1</t>
  </si>
  <si>
    <t>UNFPA0000039534-4-1-1</t>
  </si>
  <si>
    <t>Benz.acid 6%+salic.acid 3% oint./TBE-40g (S1515020)</t>
  </si>
  <si>
    <t>UNFPA0000039534-5-1-1</t>
  </si>
  <si>
    <t>0000039534-5-1</t>
  </si>
  <si>
    <t>UNFPA0000039534-5-1-2</t>
  </si>
  <si>
    <t>0000022637</t>
  </si>
  <si>
    <t>0000038881</t>
  </si>
  <si>
    <t>R22637MeddevicesLBR</t>
  </si>
  <si>
    <t>UNFPA0000038881-2-1-1</t>
  </si>
  <si>
    <t>0000038881-2-1</t>
  </si>
  <si>
    <t>UNFPA0000038881-2-1-2</t>
  </si>
  <si>
    <t>UNFPA0000038881-2-1-4</t>
  </si>
  <si>
    <t>UNFPA0000038881-2-1-3</t>
  </si>
  <si>
    <t>UNFPA0000038881-5-1-2</t>
  </si>
  <si>
    <t>0000038881-5-1</t>
  </si>
  <si>
    <t>UNFPA0000038881-5-1-4</t>
  </si>
  <si>
    <t>Chlorpromazine inj 25mg/ml 2ml amp/BOX10 (S1534950)</t>
  </si>
  <si>
    <t>UNFPA0000039534-7-1-2</t>
  </si>
  <si>
    <t>0000039534-7-1</t>
  </si>
  <si>
    <t>UNFPA0000039534-7-1-1</t>
  </si>
  <si>
    <t>Amitriptyline 25mg tabs/PAC-500 (S1506010)</t>
  </si>
  <si>
    <t>UNFPA0000039534-8-1-1</t>
  </si>
  <si>
    <t>0000039534-8-1</t>
  </si>
  <si>
    <t>UNFPA0000039534-8-1-2</t>
  </si>
  <si>
    <t>2nd shipment - Preshipment inspection Pharmaceutical - MEG PO39323</t>
  </si>
  <si>
    <t>UNFPA0000039500-2-1-1</t>
  </si>
  <si>
    <t>0000039500-2-1</t>
  </si>
  <si>
    <t>UNFPA0000039500-2-1-2</t>
  </si>
  <si>
    <t>UNFPA0000038881-5-1-1</t>
  </si>
  <si>
    <t>UNFPA0000038881-5-1-3</t>
  </si>
  <si>
    <t>UNFPA0000038881-8-1-1</t>
  </si>
  <si>
    <t>0000038881-8-1</t>
  </si>
  <si>
    <t>UNFPA0000038881-8-1-2</t>
  </si>
  <si>
    <t>UNFPA0000038881-9-1-1</t>
  </si>
  <si>
    <t>0000038881-9-1</t>
  </si>
  <si>
    <t>UNFPA0000038881-9-1-2</t>
  </si>
  <si>
    <t>1st shipment - Preshipment inspection Pharmaceutical - IMRES PO39317</t>
  </si>
  <si>
    <t>UNFPA0000039501-1-1-2</t>
  </si>
  <si>
    <t>0000039501-1-1</t>
  </si>
  <si>
    <t>UNFPA0000039501-1-1-1</t>
  </si>
  <si>
    <t>UNICEF S0001494,
Stain, Giemsa, solution, bot/500ml***</t>
  </si>
  <si>
    <t>UNFPA0000039529-1-1-1</t>
  </si>
  <si>
    <t>0000039529-1-1</t>
  </si>
  <si>
    <t>UNFPA0000039529-1-1-2</t>
  </si>
  <si>
    <t>0000039552</t>
  </si>
  <si>
    <t>UNFPA0000039552-1-1-1</t>
  </si>
  <si>
    <t>0000039552-1-1</t>
  </si>
  <si>
    <t>UNFPA0000038765-2-3-2</t>
  </si>
  <si>
    <t>0000038765-2-3</t>
  </si>
  <si>
    <t>UNFPA0000038765-2-3-1</t>
  </si>
  <si>
    <t>UNFPA0000038765-3-2-1</t>
  </si>
  <si>
    <t>0000038765-3-2</t>
  </si>
  <si>
    <t>UNFPA0000038765-3-3-1</t>
  </si>
  <si>
    <t>0000038765-3-3</t>
  </si>
  <si>
    <t>UNFPA0000038881-6-1-1</t>
  </si>
  <si>
    <t>0000038881-6-1</t>
  </si>
  <si>
    <t>Artemether 20mg + Lumefantrine 120mg fixed dose combination tablets, blister of 24 tablets pack of 30 (S1300063)</t>
  </si>
  <si>
    <t>UNFPA0000039534-1-1-2</t>
  </si>
  <si>
    <t>0000039534-1-1</t>
  </si>
  <si>
    <t>UNFPA0000039534-1-1-1</t>
  </si>
  <si>
    <t>Methadone HCl 10mg/ml or.sol 500ml/PAC-6 (S0003032)</t>
  </si>
  <si>
    <t>UNFPA0000039534-10-1-1</t>
  </si>
  <si>
    <t>0000039534-10-1</t>
  </si>
  <si>
    <t>UNFPA0000039534-10-1-2</t>
  </si>
  <si>
    <t>0000022229</t>
  </si>
  <si>
    <t>0000039542</t>
  </si>
  <si>
    <t>REQ 22229- Med supplies &amp;</t>
  </si>
  <si>
    <t>UNFPA0000039542-2-1-2</t>
  </si>
  <si>
    <t>0000039542-2-1</t>
  </si>
  <si>
    <t>UNFPA0000039542-2-1-1</t>
  </si>
  <si>
    <t>UNFPA0000038881-6-1-2</t>
  </si>
  <si>
    <t>0000022689</t>
  </si>
  <si>
    <t>0000038931</t>
  </si>
  <si>
    <t>33,333xMisoprostol for RWA</t>
  </si>
  <si>
    <t>UNFPA0000038931-1-1-1</t>
  </si>
  <si>
    <t>0000038931-1-1</t>
  </si>
  <si>
    <t>0000022685</t>
  </si>
  <si>
    <t>0000038880</t>
  </si>
  <si>
    <t>REQ 22685- Pharmaceuticals</t>
  </si>
  <si>
    <t>UNFPA0000038880-1-1-1</t>
  </si>
  <si>
    <t>0000038880-1-1</t>
  </si>
  <si>
    <t>CLOXACILLIN_500MG</t>
  </si>
  <si>
    <t>Cloxacillin, as sodium salt, 500mg, vial</t>
  </si>
  <si>
    <t>UNFPA0000038881-3-1-4</t>
  </si>
  <si>
    <t>0000038881-3-1</t>
  </si>
  <si>
    <t>UNFPA0000038881-3-1-2</t>
  </si>
  <si>
    <t>UNFPA0000038881-3-1-3</t>
  </si>
  <si>
    <t>UNFPA0000039258-1-1-2</t>
  </si>
  <si>
    <t>0000039258-1-1</t>
  </si>
  <si>
    <t>UNFPA0000039258-1-1-4</t>
  </si>
  <si>
    <t>UNFPA0000039258-1-1-3</t>
  </si>
  <si>
    <t>UNFPA0000039258-1-1-1</t>
  </si>
  <si>
    <t>0000022820</t>
  </si>
  <si>
    <t>0000039312</t>
  </si>
  <si>
    <t>R22820,PSI_PO39046,GIN40,BMGF</t>
  </si>
  <si>
    <t>SAMPLING &amp; TESTING_MPA_150MG_4 batches_ TUV quotation 5252234_ UNFPA 39046</t>
  </si>
  <si>
    <t>UNFPA0000039312-1-1-1</t>
  </si>
  <si>
    <t>0000039312-1-1</t>
  </si>
  <si>
    <t>UNFPA0000039317-1-1-1</t>
  </si>
  <si>
    <t>0000039317-1-1</t>
  </si>
  <si>
    <t>UNFPA0000039317-1-1-2</t>
  </si>
  <si>
    <t>UNFPA0000039317-4-5-2</t>
  </si>
  <si>
    <t>0000039317-4-5</t>
  </si>
  <si>
    <t>UNFPA0000039317-4-5-1</t>
  </si>
  <si>
    <t>UNFPA0000039317-5-2-1</t>
  </si>
  <si>
    <t>0000039317-5-2</t>
  </si>
  <si>
    <t>UNFPA0000039317-5-2-2</t>
  </si>
  <si>
    <t>UNFPA0000039317-8-5-2</t>
  </si>
  <si>
    <t>0000039317-8-5</t>
  </si>
  <si>
    <t>UNFPA0000039317-8-5-1</t>
  </si>
  <si>
    <t>UNFPA0000038881-3-1-1</t>
  </si>
  <si>
    <t>0000038898</t>
  </si>
  <si>
    <t>R22637CiprofloxacinLBR</t>
  </si>
  <si>
    <t>CPROFLXCN500MG_10</t>
  </si>
  <si>
    <t>Ciprofloxacin 500mg Pack of 10 tablet</t>
  </si>
  <si>
    <t>UNFPA0000038898-1-1-2</t>
  </si>
  <si>
    <t>0000038898-1-1</t>
  </si>
  <si>
    <t>UNFPA0000038898-1-1-1</t>
  </si>
  <si>
    <t>0000022551</t>
  </si>
  <si>
    <t>0000038901</t>
  </si>
  <si>
    <t>R22551,Pharm,PO38901,MDG40,CSB</t>
  </si>
  <si>
    <t>UNFPA0000038901-1-1-1</t>
  </si>
  <si>
    <t>0000038901-1-1</t>
  </si>
  <si>
    <t>0000038916</t>
  </si>
  <si>
    <t>Req22230OxytocinTZA</t>
  </si>
  <si>
    <t>UNFPA0000038916-1-2-1</t>
  </si>
  <si>
    <t>0000038916-1-2</t>
  </si>
  <si>
    <t>UNFPA0000038916-1-2-2</t>
  </si>
  <si>
    <t>UNFPA0000039317-9-2-2</t>
  </si>
  <si>
    <t>0000039317-9-2</t>
  </si>
  <si>
    <t>UNFPA0000039317-9-2-1</t>
  </si>
  <si>
    <t>UNFPA0000039317-9-3-2</t>
  </si>
  <si>
    <t>0000039317-9-3</t>
  </si>
  <si>
    <t>UNFPA0000039317-9-3-1</t>
  </si>
  <si>
    <t>UNFPA0000039323-5-1-2</t>
  </si>
  <si>
    <t>0000039323-5-1</t>
  </si>
  <si>
    <t>UNFPA0000039323-5-1-1</t>
  </si>
  <si>
    <t>AZTHROMYCN_500MG_3</t>
  </si>
  <si>
    <t>Azithromycin 500mg tablet</t>
  </si>
  <si>
    <t>UNFPA0000039325-3-1-1</t>
  </si>
  <si>
    <t>0000039325-3-1</t>
  </si>
  <si>
    <t>UNFPA0000039325-3-1-2</t>
  </si>
  <si>
    <t>UNFPA0000039354-5-1-1</t>
  </si>
  <si>
    <t>0000039354-5-1</t>
  </si>
  <si>
    <t>UNFPA0000039354-5-1-2</t>
  </si>
  <si>
    <t>Loperamide 2 mg tabs /PAC10x10 (S1504016)</t>
  </si>
  <si>
    <t>UNFPA0000039534-12-1-1</t>
  </si>
  <si>
    <t>0000039534-12-1</t>
  </si>
  <si>
    <t>UNFPA0000039534-12-1-2</t>
  </si>
  <si>
    <t>0000023172</t>
  </si>
  <si>
    <t>0000039563</t>
  </si>
  <si>
    <t>MWI40,R23172,UKB33</t>
  </si>
  <si>
    <t>Chlorhexidine digluconate 7.1% w/v solution, bottle of 10ml with a dripper</t>
  </si>
  <si>
    <t>UNFPA0000039563-2-1-2</t>
  </si>
  <si>
    <t>0000039563-2-1</t>
  </si>
  <si>
    <t>2020PROC</t>
  </si>
  <si>
    <t>UNFPA0000038916-1-1-1</t>
  </si>
  <si>
    <t>0000038916-1-1</t>
  </si>
  <si>
    <t>PI000000648</t>
  </si>
  <si>
    <t>0000038818</t>
  </si>
  <si>
    <t>MMR1941 PI648 MGSUPLHATE</t>
  </si>
  <si>
    <t>UNFPA0000038818-1-1-1</t>
  </si>
  <si>
    <t>0000038818-1-1</t>
  </si>
  <si>
    <t>0000022662</t>
  </si>
  <si>
    <t>0000038830</t>
  </si>
  <si>
    <t>ERI40, R22662, CSB</t>
  </si>
  <si>
    <t>PSI of MPA_150MG, PO 38695, TUV quote 5229718</t>
  </si>
  <si>
    <t>UNFPA0000038830-1-1-1</t>
  </si>
  <si>
    <t>0000038830-1-1</t>
  </si>
  <si>
    <t>0000022664</t>
  </si>
  <si>
    <t>0000038833</t>
  </si>
  <si>
    <t>R22664samplig&amp;testingTZA</t>
  </si>
  <si>
    <t>Preshipment inspection services related to PO 38601 issued to Mission Pharma.  There are 10 batches for the entire quantity@USD600.00/batch.</t>
  </si>
  <si>
    <t>UNFPA0000038833-1-1-1</t>
  </si>
  <si>
    <t>0000038833-1-1</t>
  </si>
  <si>
    <t>PI000000649</t>
  </si>
  <si>
    <t>0000038864</t>
  </si>
  <si>
    <t>GMB41, Rq5519, PI649, MC, Lubs</t>
  </si>
  <si>
    <t>Lubricants:
• Inspection and sampling fee: 480$ x half man-days = total 480.00$</t>
  </si>
  <si>
    <t>UNFPA0000038864-4-1-1</t>
  </si>
  <si>
    <t>0000038864-4-1</t>
  </si>
  <si>
    <t>GMNG0</t>
  </si>
  <si>
    <t>GMB41</t>
  </si>
  <si>
    <t>0000022804</t>
  </si>
  <si>
    <t>0000039009</t>
  </si>
  <si>
    <t>ZWe40,R22804,testPO38721,CSB</t>
  </si>
  <si>
    <t>Testing of injectable contraceptive MPA_150MG of PO 38721 (5 batches), supplier Missionpharma/PT Tunggal</t>
  </si>
  <si>
    <t>UNFPA0000039009-1-1-1</t>
  </si>
  <si>
    <t>0000039009-1-1</t>
  </si>
  <si>
    <t>UNFPA0000039563-2-1-1</t>
  </si>
  <si>
    <t>0000039566</t>
  </si>
  <si>
    <t>MWI40,R23172,Dexamethnap,UKB33</t>
  </si>
  <si>
    <t>UNFPA0000039566-1-1-1</t>
  </si>
  <si>
    <t>0000039566-1-1</t>
  </si>
  <si>
    <t>UNFPA0000039566-1-1-2</t>
  </si>
  <si>
    <t>0000023136</t>
  </si>
  <si>
    <t>0000039592</t>
  </si>
  <si>
    <t>R23136, TGO40, CSB</t>
  </si>
  <si>
    <t>UNFPA0000039592-3-1-1</t>
  </si>
  <si>
    <t>0000039592-3-1</t>
  </si>
  <si>
    <t>0000039606</t>
  </si>
  <si>
    <t>R2202,PSI_PO39581,MDG40,CSB19</t>
  </si>
  <si>
    <t>UNFPA0000039606-2-1-1</t>
  </si>
  <si>
    <t>0000039606-2-1</t>
  </si>
  <si>
    <t>UNFPA0000039606-2-1-2</t>
  </si>
  <si>
    <t>0000023135</t>
  </si>
  <si>
    <t>0000039642</t>
  </si>
  <si>
    <t>R23135, CSB</t>
  </si>
  <si>
    <t>UNFPA0000039642-1-1-1</t>
  </si>
  <si>
    <t>0000039642-1-1</t>
  </si>
  <si>
    <t>JSC KALCEKS</t>
  </si>
  <si>
    <t>0000251906</t>
  </si>
  <si>
    <t>0000023008</t>
  </si>
  <si>
    <t>0000039656</t>
  </si>
  <si>
    <t>PO 23008PSIPO 39258</t>
  </si>
  <si>
    <t>UNFPA0000039656-1-1-1</t>
  </si>
  <si>
    <t>0000039656-1-1</t>
  </si>
  <si>
    <t>UNFPA0000039656-1-1-2</t>
  </si>
  <si>
    <t>UNFPA0000039656-1-1-3</t>
  </si>
  <si>
    <t>UNFPA0000039656-1-1-4</t>
  </si>
  <si>
    <t>UNFPA0000039656-1-1-5</t>
  </si>
  <si>
    <t>0000022738</t>
  </si>
  <si>
    <t>0000039036</t>
  </si>
  <si>
    <t>R22738OxytocinCalciumCSBLBR</t>
  </si>
  <si>
    <t>UNFPA0000039036-1-1-2</t>
  </si>
  <si>
    <t>0000039036-1-1</t>
  </si>
  <si>
    <t>0000039006</t>
  </si>
  <si>
    <t>R22231,PSI PO38766,CSB19</t>
  </si>
  <si>
    <t>Preshipment inspection related to PO 38766 (MPA_150MG) for Congo DR, issued to Mission Pharma.
There are 9 batches for the entire quantity</t>
  </si>
  <si>
    <t>UNFPA0000039006-1-1-1</t>
  </si>
  <si>
    <t>0000039006-1-1</t>
  </si>
  <si>
    <t>UNFPA0000039036-1-1-1</t>
  </si>
  <si>
    <t>0000039025</t>
  </si>
  <si>
    <t>R22738MGSulfateCSBLBR</t>
  </si>
  <si>
    <t>MAGSLPHATE10ML_100</t>
  </si>
  <si>
    <t>Magnesium sulphate 500mg/ml injection in 10ml amp,Pack 100</t>
  </si>
  <si>
    <t>UNFPA0000039025-1-1-1</t>
  </si>
  <si>
    <t>0000039025-1-1</t>
  </si>
  <si>
    <t>0000022233</t>
  </si>
  <si>
    <t>0000039047</t>
  </si>
  <si>
    <t>R22233,IMRES,CSB MALI</t>
  </si>
  <si>
    <t>UNFPA0000039047-3-1-1</t>
  </si>
  <si>
    <t>0000039047-3-1</t>
  </si>
  <si>
    <t>UNFPA0000039656-1-1-6</t>
  </si>
  <si>
    <t>0000023163</t>
  </si>
  <si>
    <t>0000039629</t>
  </si>
  <si>
    <t>ECU, Rq23163, FTP, pregTest</t>
  </si>
  <si>
    <t>Preshipment inspection Pregnancy Test from PO39520</t>
  </si>
  <si>
    <t>UNFPA0000039629-1-1-1</t>
  </si>
  <si>
    <t>0000039629-1-1</t>
  </si>
  <si>
    <t>71300</t>
  </si>
  <si>
    <t>HRF01ECU</t>
  </si>
  <si>
    <t>0715ABDP1F1</t>
  </si>
  <si>
    <t>ECU40</t>
  </si>
  <si>
    <t>0000023205</t>
  </si>
  <si>
    <t>0000039675</t>
  </si>
  <si>
    <t>R23205PharmaceuticalsSWZ</t>
  </si>
  <si>
    <t>UNFPA0000039675-2-1-1</t>
  </si>
  <si>
    <t>0000039675-2-1</t>
  </si>
  <si>
    <t>43800</t>
  </si>
  <si>
    <t>SWZ06FPS</t>
  </si>
  <si>
    <t>PROCURECOM</t>
  </si>
  <si>
    <t>SWZ40</t>
  </si>
  <si>
    <t>SWZ</t>
  </si>
  <si>
    <t>0000022965</t>
  </si>
  <si>
    <t>0000039639</t>
  </si>
  <si>
    <t>R22965pharmaceuticalsLBR</t>
  </si>
  <si>
    <t>HCG urine pregnancy test strip, kit/50 (S0003744)</t>
  </si>
  <si>
    <t>UNFPA0000039639-1-1-4</t>
  </si>
  <si>
    <t>0000039639-1-1</t>
  </si>
  <si>
    <t>KT</t>
  </si>
  <si>
    <t>UNFPA0000039639-1-1-3</t>
  </si>
  <si>
    <t>UNFPA0000039639-1-1-2</t>
  </si>
  <si>
    <t>0000039033</t>
  </si>
  <si>
    <t>REQ 22229- Misoprostol CSB</t>
  </si>
  <si>
    <t>UNFPA0000039033-1-1-1</t>
  </si>
  <si>
    <t>0000039033-1-1</t>
  </si>
  <si>
    <t>UNFPA0000039047-1-1-1</t>
  </si>
  <si>
    <t>0000039047-1-1</t>
  </si>
  <si>
    <t>0000022801</t>
  </si>
  <si>
    <t>0000039049</t>
  </si>
  <si>
    <t>R22801PSIPO38502ETH</t>
  </si>
  <si>
    <t>Preshipment inspection services related to PO 38502 issued to Peak in China</t>
  </si>
  <si>
    <t>UNFPA0000039049-1-1-1</t>
  </si>
  <si>
    <t>0000039049-1-1</t>
  </si>
  <si>
    <t>UNFPA0000038878-2-1-1</t>
  </si>
  <si>
    <t>0000038878-2-1</t>
  </si>
  <si>
    <t>UNFPA0000038878-2-1-2</t>
  </si>
  <si>
    <t>UNFPA0000038881-1-1-1</t>
  </si>
  <si>
    <t>0000038881-1-1</t>
  </si>
  <si>
    <t>UNFPA0000038881-1-1-2</t>
  </si>
  <si>
    <t>UNFPA0000038881-4-1-4</t>
  </si>
  <si>
    <t>0000038881-4-1</t>
  </si>
  <si>
    <t>UNFPA0000038881-4-1-2</t>
  </si>
  <si>
    <t>UNFPA0000038881-4-1-3</t>
  </si>
  <si>
    <t>UNFPA0000038881-4-1-1</t>
  </si>
  <si>
    <t>Hartmann's sol (Ringer's lactate) intravenous infusion, 0.5L  + giving set</t>
  </si>
  <si>
    <t>UNFPA0000038881-7-1-1</t>
  </si>
  <si>
    <t>0000038881-7-1</t>
  </si>
  <si>
    <t>UNFPA0000038881-7-1-2</t>
  </si>
  <si>
    <t>GENTAMYSULP40MG_50</t>
  </si>
  <si>
    <t>UNFPA0000038881-10-1-3</t>
  </si>
  <si>
    <t>0000038881-10-1</t>
  </si>
  <si>
    <t>UNFPA0000038881-10-1-4</t>
  </si>
  <si>
    <t>UNFPA0000038881-10-1-1</t>
  </si>
  <si>
    <t>UNFPA0000038881-10-1-2</t>
  </si>
  <si>
    <t>UNFPA0000039047-2-1-1</t>
  </si>
  <si>
    <t>0000039047-2-1</t>
  </si>
  <si>
    <t>PI000000637</t>
  </si>
  <si>
    <t>0000039061</t>
  </si>
  <si>
    <t>AGO41,PI637,Med+pharma,Imres</t>
  </si>
  <si>
    <t>UNFPA0000039061-14-1-2</t>
  </si>
  <si>
    <t>0000039061-14-1</t>
  </si>
  <si>
    <t>UNFPA0000039061-14-1-1</t>
  </si>
  <si>
    <t>UNFPA0000039061-17-1-2</t>
  </si>
  <si>
    <t>0000039061-17-1</t>
  </si>
  <si>
    <t>UNFPA0000039061-17-1-1</t>
  </si>
  <si>
    <t>UNFPA0000039639-1-1-1</t>
  </si>
  <si>
    <t>UNFPA0000039642-2-1-1</t>
  </si>
  <si>
    <t>0000039642-2-1</t>
  </si>
  <si>
    <t>0000023125</t>
  </si>
  <si>
    <t>0000039652</t>
  </si>
  <si>
    <t>R23125, MAGSLPHATE,CAF40,CSB19</t>
  </si>
  <si>
    <t>UNFPA0000039652-1-1-1</t>
  </si>
  <si>
    <t>0000039652-1-1</t>
  </si>
  <si>
    <t>0000039654</t>
  </si>
  <si>
    <t>R23125,CALGLUCONATE,CAF40,CSB</t>
  </si>
  <si>
    <t>UNFPA0000039654-1-1-1</t>
  </si>
  <si>
    <t>0000039654-1-1</t>
  </si>
  <si>
    <t>0000039664</t>
  </si>
  <si>
    <t>R22571, Inspection PO 38754</t>
  </si>
  <si>
    <t>UNFPA0000039664-1-1-1</t>
  </si>
  <si>
    <t>0000039664-1-1</t>
  </si>
  <si>
    <t>UNFPA0000039664-1-1-2</t>
  </si>
  <si>
    <t>0000023260</t>
  </si>
  <si>
    <t>0000039720</t>
  </si>
  <si>
    <t>MWI40,R23260,DEXAMETH.,UKB33</t>
  </si>
  <si>
    <t>DEXAMETHNAP4MG_50</t>
  </si>
  <si>
    <t>UNFPA0000039720-1-1-1</t>
  </si>
  <si>
    <t>0000039720-1-1</t>
  </si>
  <si>
    <t>UNFPA0000039720-1-1-2</t>
  </si>
  <si>
    <t>0000022855</t>
  </si>
  <si>
    <t>0000039693</t>
  </si>
  <si>
    <t>REQ 22855 - Pharma</t>
  </si>
  <si>
    <t>Lamivudine 300mg + Tenofovir Disoproxil Fumarate 300mg Tablets</t>
  </si>
  <si>
    <t>UNFPA0000039693-2-1-1</t>
  </si>
  <si>
    <t>0000039693-2-1</t>
  </si>
  <si>
    <t>UNFPA0000039693-2-1-2</t>
  </si>
  <si>
    <t>PI000000633</t>
  </si>
  <si>
    <t>0000039068</t>
  </si>
  <si>
    <t>AGO41,PI633,Med.devices,MP</t>
  </si>
  <si>
    <t>UNFPA0000039068-7-1-2</t>
  </si>
  <si>
    <t>0000039068-7-1</t>
  </si>
  <si>
    <t>UNFPA0000039068-7-1-1</t>
  </si>
  <si>
    <t>0000022794</t>
  </si>
  <si>
    <t>0000038980</t>
  </si>
  <si>
    <t>R22794, Inspection PO 38415</t>
  </si>
  <si>
    <t>Inspection MPA_150MG</t>
  </si>
  <si>
    <t>UNFPA0000038980-1-1-1</t>
  </si>
  <si>
    <t>0000038980-1-1</t>
  </si>
  <si>
    <t>UNFPA0000039061-16-1-1</t>
  </si>
  <si>
    <t>0000039061-16-1</t>
  </si>
  <si>
    <t>UNFPA0000039061-16-1-2</t>
  </si>
  <si>
    <t>UNFPA0000039061-31-1-2</t>
  </si>
  <si>
    <t>0000039061-31-1</t>
  </si>
  <si>
    <t>UNFPA0000039061-31-1-1</t>
  </si>
  <si>
    <t>0000039689</t>
  </si>
  <si>
    <t>R22738PSILubricantCSBLBR</t>
  </si>
  <si>
    <t>Preshipment inspection services related to PO 39126 issued to Suretex, Thailand.</t>
  </si>
  <si>
    <t>UNFPA0000039689-1-1-1</t>
  </si>
  <si>
    <t>0000039689-1-1</t>
  </si>
  <si>
    <t>LPV/R_200+50MG</t>
  </si>
  <si>
    <t>Lopinavir (LPV) + Ritonavir (r), tablets 200+50 mg</t>
  </si>
  <si>
    <t>UNFPA0000039693-1-1-2</t>
  </si>
  <si>
    <t>0000039693-1-1</t>
  </si>
  <si>
    <t>FRA09</t>
  </si>
  <si>
    <t>UNFPA0000039693-1-1-1</t>
  </si>
  <si>
    <t>0000039413</t>
  </si>
  <si>
    <t>R23069,PSI-PO39345,MDG40,CSB19</t>
  </si>
  <si>
    <t>Preshipment inspection Pharmaceutical -              
Quotation No. 5254262</t>
  </si>
  <si>
    <t>UNFPA0000039413-1-1-2</t>
  </si>
  <si>
    <t>0000039413-1-1</t>
  </si>
  <si>
    <t>UNFPA0000039413-1-1-1</t>
  </si>
  <si>
    <t>NACL0.5L_20</t>
  </si>
  <si>
    <t>sodium chloride 0.9% intravenous infusion, 500ml  bag + givi</t>
  </si>
  <si>
    <t>UNFPA0000039414-3-1-2</t>
  </si>
  <si>
    <t>0000039414-3-1</t>
  </si>
  <si>
    <t>PI000000638</t>
  </si>
  <si>
    <t>0000039069</t>
  </si>
  <si>
    <t>AGO41,PI638,Med.devices,Peak</t>
  </si>
  <si>
    <t>UNFPA0000039069-12-1-1</t>
  </si>
  <si>
    <t>0000039069-12-1</t>
  </si>
  <si>
    <t>UNFPA0000039069-12-1-2</t>
  </si>
  <si>
    <t>UNFPA0000039036-2-1-1</t>
  </si>
  <si>
    <t>0000039036-2-1</t>
  </si>
  <si>
    <t>0000022808</t>
  </si>
  <si>
    <t>0000039034</t>
  </si>
  <si>
    <t>Laboratory Testing of PO</t>
  </si>
  <si>
    <t>UNFPA0000039034-1-1-1</t>
  </si>
  <si>
    <t>0000039034-1-1</t>
  </si>
  <si>
    <t>UNFPA0000039061-1-1-2</t>
  </si>
  <si>
    <t>0000039061-1-1</t>
  </si>
  <si>
    <t>UNFPA0000039061-1-1-1</t>
  </si>
  <si>
    <t>UNFPA0000039414-3-1-1</t>
  </si>
  <si>
    <t>UNFPA0000039417-2-1-1</t>
  </si>
  <si>
    <t>0000039417-2-1</t>
  </si>
  <si>
    <t>UNFPA0000039417-2-1-2</t>
  </si>
  <si>
    <t>UNFPA0000039417-12-1-2</t>
  </si>
  <si>
    <t>0000039417-12-1</t>
  </si>
  <si>
    <t>UNFPA0000039417-12-1-1</t>
  </si>
  <si>
    <t>UNFPA0000039417-15-1-2</t>
  </si>
  <si>
    <t>0000039417-15-1</t>
  </si>
  <si>
    <t>UNFPA0000039061-15-1-2</t>
  </si>
  <si>
    <t>0000039061-15-1</t>
  </si>
  <si>
    <t>UNFPA0000039061-15-1-1</t>
  </si>
  <si>
    <t>UNFPA0000039061-18-1-1</t>
  </si>
  <si>
    <t>0000039061-18-1</t>
  </si>
  <si>
    <t>UNFPA0000039061-48-1-1</t>
  </si>
  <si>
    <t>0000039061-48-1</t>
  </si>
  <si>
    <t>UNFPA0000039061-48-1-2</t>
  </si>
  <si>
    <t>0000039064</t>
  </si>
  <si>
    <t>ERI40, R21995, CSB</t>
  </si>
  <si>
    <t>UNFPA0000039064-1-1-1</t>
  </si>
  <si>
    <t>0000039064-1-1</t>
  </si>
  <si>
    <t>UNFPA0000039068-6-1-1</t>
  </si>
  <si>
    <t>0000039068-6-1</t>
  </si>
  <si>
    <t>UNFPA0000039068-6-1-2</t>
  </si>
  <si>
    <t>UNFPA0000039417-15-1-1</t>
  </si>
  <si>
    <t>UNICEF S0001330,
Pipette, digital, 8 channel, 20-200ul</t>
  </si>
  <si>
    <t>UNFPA0000039529-3-1-1</t>
  </si>
  <si>
    <t>0000039529-3-1</t>
  </si>
  <si>
    <t>UNFPA0000039529-3-1-2</t>
  </si>
  <si>
    <t>Morphine sulph.inj 10mg/ml 1ml/BOX-10 nt (S1555950)</t>
  </si>
  <si>
    <t>UNFPA0000039534-3-1-2</t>
  </si>
  <si>
    <t>0000039534-3-1</t>
  </si>
  <si>
    <t>UNFPA0000039534-3-1-1</t>
  </si>
  <si>
    <t>Phenobarbital 30mg tabs/PAC-100 pt (S1559312)</t>
  </si>
  <si>
    <t>UNFPA0000039534-6-1-2</t>
  </si>
  <si>
    <t>0000039534-6-1</t>
  </si>
  <si>
    <t>UNFPA0000039534-6-1-1</t>
  </si>
  <si>
    <t>Haloperidol inj.5mg/ml 1ml amp/BOX-10 (S1543670)</t>
  </si>
  <si>
    <t>UNFPA0000039534-9-1-2</t>
  </si>
  <si>
    <t>0000039534-9-1</t>
  </si>
  <si>
    <t>UNFPA0000039534-9-1-1</t>
  </si>
  <si>
    <t>Methadone HCl 5mg/ml or.sol 1000ml/PAC-6 (S0003033)</t>
  </si>
  <si>
    <t>UNFPA0000039534-11-1-1</t>
  </si>
  <si>
    <t>0000039534-11-1</t>
  </si>
  <si>
    <t>UNFPA0000039534-11-1-2</t>
  </si>
  <si>
    <t>0000023123</t>
  </si>
  <si>
    <t>0000039544</t>
  </si>
  <si>
    <t>REQ 23123 PSI of Cefixime</t>
  </si>
  <si>
    <t>UNFPA0000039544-1-1-1</t>
  </si>
  <si>
    <t>0000039544-1-1</t>
  </si>
  <si>
    <t>GENTIAN_VIOLET_25G</t>
  </si>
  <si>
    <t>Gentian violet crystals USP, 25g, amber glass bottle</t>
  </si>
  <si>
    <t>0000039552-2-1</t>
  </si>
  <si>
    <t>UNFPA0000039552-2-1-1</t>
  </si>
  <si>
    <t>UNFPA0000039552-3-1-2</t>
  </si>
  <si>
    <t>0000039552-3-1</t>
  </si>
  <si>
    <t>UNFPA0000039552-3-1-1</t>
  </si>
  <si>
    <t>UNFPA0000039563-1-1-1</t>
  </si>
  <si>
    <t>0000039563-1-1</t>
  </si>
  <si>
    <t>UNFPA0000039563-1-1-2</t>
  </si>
  <si>
    <t>UNFPA0000039592-1-1-1</t>
  </si>
  <si>
    <t>0000039592-1-1</t>
  </si>
  <si>
    <t>0000023165</t>
  </si>
  <si>
    <t>0000039607</t>
  </si>
  <si>
    <t>MOZ40, R23165, PSI PO 39117</t>
  </si>
  <si>
    <t>Pre-shipment inspection of pharmaceuticals of PO 39117, supplier Imres, Netherlands, 1-man day,USD 630</t>
  </si>
  <si>
    <t>UNFPA0000039607-1-1-2</t>
  </si>
  <si>
    <t>0000039607-1-1</t>
  </si>
  <si>
    <t>UNFPA0000039607-1-1-1</t>
  </si>
  <si>
    <t>0000039643</t>
  </si>
  <si>
    <t>R23135,CSB</t>
  </si>
  <si>
    <t>UNFPA0000039643-1-1-1</t>
  </si>
  <si>
    <t>0000039643-1-1</t>
  </si>
  <si>
    <t>UNFPA0000039675-1-1-1</t>
  </si>
  <si>
    <t>0000039675-1-1</t>
  </si>
  <si>
    <t>GMB08102</t>
  </si>
  <si>
    <t>MLU01</t>
  </si>
  <si>
    <t>0000021865</t>
  </si>
  <si>
    <t>0000037563</t>
  </si>
  <si>
    <t>R21865, Pharmaceutical, CO</t>
  </si>
  <si>
    <t>UNFPA0000037563-2-1-1</t>
  </si>
  <si>
    <t>0000037563-2-1</t>
  </si>
  <si>
    <t>UQA68</t>
  </si>
  <si>
    <t>UBRAFCIV</t>
  </si>
  <si>
    <t>JP_UN_HIV</t>
  </si>
  <si>
    <t>0000021872</t>
  </si>
  <si>
    <t>0000037558</t>
  </si>
  <si>
    <t>RQ21872,SYR40,ISAPO37363/37510</t>
  </si>
  <si>
    <t>Preshipment inspection Pharmaceutical
Quote 730/18/GS:
1.       Number of man days: 1 man-day 
2.       Price in USD: USD 630.00 per manday (Netherlands)
3. Commodity PO 37510
goods are for humanitarian aid purposes</t>
  </si>
  <si>
    <t>UNFPA0000037558-2-1-1</t>
  </si>
  <si>
    <t>0000037558-2-1</t>
  </si>
  <si>
    <t>UNFPA0000037563-3-1-1</t>
  </si>
  <si>
    <t>0000037563-3-1</t>
  </si>
  <si>
    <t>PI000000459</t>
  </si>
  <si>
    <t>0000037616</t>
  </si>
  <si>
    <t>PI # 459 v5, SLV, Misoprostol</t>
  </si>
  <si>
    <t>UNFPA0000037616-1-1-1</t>
  </si>
  <si>
    <t>0000037616-1-1</t>
  </si>
  <si>
    <t>Preshipment inspection Pharmaceutical
Quote 665/18/GS:
1.       Number of man days: 1 man-day  in The Netherlands
2.       Price in USD: USD 630.00 per manday (The Netherlands)
3. Commodity PO 37363
goods are for humanitarian aid purposes</t>
  </si>
  <si>
    <t>UNFPA0000037558-1-1-1</t>
  </si>
  <si>
    <t>0000037558-1-1</t>
  </si>
  <si>
    <t>SEA86</t>
  </si>
  <si>
    <t>UNFPA0000037563-1-1-1</t>
  </si>
  <si>
    <t>0000037563-1-1</t>
  </si>
  <si>
    <t>0000021982</t>
  </si>
  <si>
    <t>0000037701</t>
  </si>
  <si>
    <t>RWA40,R21982,Oxytocin,CSB</t>
  </si>
  <si>
    <t>UNFPA0000037701-1-1-1</t>
  </si>
  <si>
    <t>0000037701-1-1</t>
  </si>
  <si>
    <t>0000022010</t>
  </si>
  <si>
    <t>0000037690</t>
  </si>
  <si>
    <t>R22010, Inspection PO 37563</t>
  </si>
  <si>
    <t>UNFPA0000037690-1-1-1</t>
  </si>
  <si>
    <t>0000037690-1-1</t>
  </si>
  <si>
    <t>0000022016</t>
  </si>
  <si>
    <t>0000037746</t>
  </si>
  <si>
    <t>ZWE40, R22016, Misoprostol,CSB</t>
  </si>
  <si>
    <t>UNFPA0000037746-1-1-1</t>
  </si>
  <si>
    <t>0000037746-1-1</t>
  </si>
  <si>
    <t>0000021977</t>
  </si>
  <si>
    <t>0000037750</t>
  </si>
  <si>
    <t>SSD40,R21977, PSI/PO37097</t>
  </si>
  <si>
    <t>Pre-shipment Inspection cost for 2nd shipment from The Netherlands supplies under PO # 37097</t>
  </si>
  <si>
    <t>UNFPA0000037750-1-1-1</t>
  </si>
  <si>
    <t>0000037750-1-1</t>
  </si>
  <si>
    <t>0000021997</t>
  </si>
  <si>
    <t>0000037800</t>
  </si>
  <si>
    <t>GMB1940 R21997, CSB MGSULPHATE</t>
  </si>
  <si>
    <t>UNFPA0000037800-1-2-1</t>
  </si>
  <si>
    <t>0000037800-1-2</t>
  </si>
  <si>
    <t>0000022080</t>
  </si>
  <si>
    <t>0000037790</t>
  </si>
  <si>
    <t>R22080, Medical devices, CO</t>
  </si>
  <si>
    <t>UNFPA0000037790-3-1-1</t>
  </si>
  <si>
    <t>0000037790-3-1</t>
  </si>
  <si>
    <t>UNFPA0000037800-1-1-1</t>
  </si>
  <si>
    <t>0000037800-1-1</t>
  </si>
  <si>
    <t>0000021936</t>
  </si>
  <si>
    <t>0000037633</t>
  </si>
  <si>
    <t>R21936, Grindex, Oxytocin, CO</t>
  </si>
  <si>
    <t>UNFPA0000037633-1-1-1</t>
  </si>
  <si>
    <t>0000037633-1-1</t>
  </si>
  <si>
    <t>0000022004</t>
  </si>
  <si>
    <t>0000037819</t>
  </si>
  <si>
    <t>R22004, CSB</t>
  </si>
  <si>
    <t>UNFPA0000037819-3-1-1</t>
  </si>
  <si>
    <t>0000037819-3-1</t>
  </si>
  <si>
    <t>0000022026</t>
  </si>
  <si>
    <t>0000037846</t>
  </si>
  <si>
    <t>STP40,R22026,Pharma, Imres,CSB</t>
  </si>
  <si>
    <t>UNFPA0000037846-1-1-1</t>
  </si>
  <si>
    <t>0000037846-1-1</t>
  </si>
  <si>
    <t>0000037805</t>
  </si>
  <si>
    <t>GMB1940 R21997 PHARMA CSB</t>
  </si>
  <si>
    <t>UNFPA0000037805-1-1-1</t>
  </si>
  <si>
    <t>0000037805-1-1</t>
  </si>
  <si>
    <t>0000022116</t>
  </si>
  <si>
    <t>0000037810</t>
  </si>
  <si>
    <t>STP40, R22116, Med. Dev. CO</t>
  </si>
  <si>
    <t>UNFPA0000037810-1-1-1</t>
  </si>
  <si>
    <t>0000037810-1-1</t>
  </si>
  <si>
    <t>USS01</t>
  </si>
  <si>
    <t>FP_PROVSERV</t>
  </si>
  <si>
    <t>0000037817</t>
  </si>
  <si>
    <t>R21992, Oxytocin, CSB</t>
  </si>
  <si>
    <t>UNFPA0000037817-1-1-1</t>
  </si>
  <si>
    <t>0000037817-1-1</t>
  </si>
  <si>
    <t>0000037820</t>
  </si>
  <si>
    <t>UNFPA0000037820-1-1-1</t>
  </si>
  <si>
    <t>0000037820-1-1</t>
  </si>
  <si>
    <t>UNFPA0000037819-2-1-1</t>
  </si>
  <si>
    <t>0000037819-2-1</t>
  </si>
  <si>
    <t>UNFPA0000037846-3-1-1</t>
  </si>
  <si>
    <t>0000037846-3-1</t>
  </si>
  <si>
    <t>0000022009</t>
  </si>
  <si>
    <t>0000037856</t>
  </si>
  <si>
    <t>MOZ1940 R22009 CSB Maputo</t>
  </si>
  <si>
    <t>UNFPA0000037856-1-1-1</t>
  </si>
  <si>
    <t>0000037856-1-1</t>
  </si>
  <si>
    <t>0000021974</t>
  </si>
  <si>
    <t>0000037676</t>
  </si>
  <si>
    <t>RWA40,R21974,Oxytocin,CSB</t>
  </si>
  <si>
    <t>UNFPA0000037676-1-1-1</t>
  </si>
  <si>
    <t>0000037676-1-1</t>
  </si>
  <si>
    <t>0000021994</t>
  </si>
  <si>
    <t>0000037904</t>
  </si>
  <si>
    <t>R21994</t>
  </si>
  <si>
    <t>UNFPA0000037904-1-1-1</t>
  </si>
  <si>
    <t>0000037904-1-1</t>
  </si>
  <si>
    <t>UNFPA0000037904-1-1-2</t>
  </si>
  <si>
    <t>0000037910</t>
  </si>
  <si>
    <t>R21993,Oxy/Miso,CSB19,CMR</t>
  </si>
  <si>
    <t>Misoprostol 200mcg tablet
CPT Yaounde, Cameroon</t>
  </si>
  <si>
    <t>UNFPA0000037910-1-1-1</t>
  </si>
  <si>
    <t>0000037910-1-1</t>
  </si>
  <si>
    <t>UNFPA0000037790-1-1-1</t>
  </si>
  <si>
    <t>0000037790-1-1</t>
  </si>
  <si>
    <t>UNFPA0000037805-2-1-1</t>
  </si>
  <si>
    <t>0000037805-2-1</t>
  </si>
  <si>
    <t>UNFPA0000037819-1-1-1</t>
  </si>
  <si>
    <t>0000037819-1-1</t>
  </si>
  <si>
    <t>UNFPA0000037904-3-1-1</t>
  </si>
  <si>
    <t>0000037904-3-1</t>
  </si>
  <si>
    <t>UNFPA0000037904-3-2-1</t>
  </si>
  <si>
    <t>0000037904-3-2</t>
  </si>
  <si>
    <t>UNFPA0000037846-2-1-1</t>
  </si>
  <si>
    <t>0000037846-2-1</t>
  </si>
  <si>
    <t>0000037942</t>
  </si>
  <si>
    <t>PI574,TPP Buffett Fd,Congo DRC</t>
  </si>
  <si>
    <t>UNFPA0000037942-1-1-1</t>
  </si>
  <si>
    <t>0000037942-1-1</t>
  </si>
  <si>
    <t>0000022056</t>
  </si>
  <si>
    <t>0000037931</t>
  </si>
  <si>
    <t>RWA40,R22056,OXYTOCIN,CSB</t>
  </si>
  <si>
    <t>UNFPA0000037931-1-1-1</t>
  </si>
  <si>
    <t>0000037931-1-1</t>
  </si>
  <si>
    <t>0000022024</t>
  </si>
  <si>
    <t>0000037987</t>
  </si>
  <si>
    <t>SLE40,R22024,OXYT+PHARMACT,CSB</t>
  </si>
  <si>
    <t>UNFPA0000037987-1-1-1</t>
  </si>
  <si>
    <t>0000037987-1-1</t>
  </si>
  <si>
    <t>0000037894</t>
  </si>
  <si>
    <t>MOZ1940 R22009 Beira Misoprost</t>
  </si>
  <si>
    <t>UNFPA0000037894-1-1-1</t>
  </si>
  <si>
    <t>0000037894-1-1</t>
  </si>
  <si>
    <t>UNFPA0000037904-2-1-1</t>
  </si>
  <si>
    <t>0000037904-2-1</t>
  </si>
  <si>
    <t>Oxytocin 10 I.U. base/ml injection in 1ml ampoule.
FCA Lelystad, The Netherlands</t>
  </si>
  <si>
    <t>UNFPA0000037910-2-1-1</t>
  </si>
  <si>
    <t>0000037910-2-1</t>
  </si>
  <si>
    <t>0000037982</t>
  </si>
  <si>
    <t>R22177, CSB</t>
  </si>
  <si>
    <t>UNFPA0000037982-2-1-1</t>
  </si>
  <si>
    <t>0000037982-2-1</t>
  </si>
  <si>
    <t>0000021990</t>
  </si>
  <si>
    <t>0000037985</t>
  </si>
  <si>
    <t>Req.21990, BOL, Cal.Glu + Miso</t>
  </si>
  <si>
    <t>UNFPA0000037985-2-1-1</t>
  </si>
  <si>
    <t>0000037985-2-1</t>
  </si>
  <si>
    <t>UNFPA0000037982-1-1-2</t>
  </si>
  <si>
    <t>0000037982-1-1</t>
  </si>
  <si>
    <t>UNFPA0000037982-1-1-1</t>
  </si>
  <si>
    <t>UNFPA0000037985-1-1-1</t>
  </si>
  <si>
    <t>0000037985-1-1</t>
  </si>
  <si>
    <t>UNFPA0000037987-3-1-1</t>
  </si>
  <si>
    <t>0000037987-3-1</t>
  </si>
  <si>
    <t>UNFPA0000037987-4-1-1</t>
  </si>
  <si>
    <t>0000037987-4-1</t>
  </si>
  <si>
    <t>0000037954</t>
  </si>
  <si>
    <t>STP40, R22026, Pharma, CSB</t>
  </si>
  <si>
    <t>UNFPA0000037954-1-1-1</t>
  </si>
  <si>
    <t>0000037954-1-1</t>
  </si>
  <si>
    <t>0000037956</t>
  </si>
  <si>
    <t>UNFPA0000037956-3-1-1</t>
  </si>
  <si>
    <t>0000037956-3-1</t>
  </si>
  <si>
    <t>UNFPA0000037982-3-1-1</t>
  </si>
  <si>
    <t>0000037982-3-1</t>
  </si>
  <si>
    <t>UNFPA0000037987-2-1-1</t>
  </si>
  <si>
    <t>0000037987-2-1</t>
  </si>
  <si>
    <t>UNFPA0000037987-4-2-1</t>
  </si>
  <si>
    <t>0000037987-4-2</t>
  </si>
  <si>
    <t>0000039746</t>
  </si>
  <si>
    <t>MWI40,R23260,PSI of PO 39563</t>
  </si>
  <si>
    <t>pre-shipment inspection of PO 39563 line 2 (CHLORHEXCORDCARE - Imres)</t>
  </si>
  <si>
    <t>UNFPA0000039746-1-1-2</t>
  </si>
  <si>
    <t>0000039746-1-1</t>
  </si>
  <si>
    <t>UNFPA0000039746-1-1-1</t>
  </si>
  <si>
    <t>0000023289</t>
  </si>
  <si>
    <t>0000039775</t>
  </si>
  <si>
    <t>UGA1940 R23289 CERF blood test</t>
  </si>
  <si>
    <t>UNFPA0000039775-1-1-1</t>
  </si>
  <si>
    <t>0000039775-1-1</t>
  </si>
  <si>
    <t>44000</t>
  </si>
  <si>
    <t>UOG99</t>
  </si>
  <si>
    <t>UGA08CMH</t>
  </si>
  <si>
    <t>MHMISPPROC</t>
  </si>
  <si>
    <t>UNFPA0000039775-2-1-1</t>
  </si>
  <si>
    <t>0000039775-2-1</t>
  </si>
  <si>
    <t>0000023291</t>
  </si>
  <si>
    <t>0000039793</t>
  </si>
  <si>
    <t>REQ.23291.MENSTRUALCUPS.CRI40</t>
  </si>
  <si>
    <t>Menstrual Cup 44mm</t>
  </si>
  <si>
    <t>UNFPA0000039793-2-1-1</t>
  </si>
  <si>
    <t>0000039793-2-1</t>
  </si>
  <si>
    <t>CRI05PCA</t>
  </si>
  <si>
    <t>IMPLEMENTPP</t>
  </si>
  <si>
    <t>FLOWCUP AB</t>
  </si>
  <si>
    <t>0000276989</t>
  </si>
  <si>
    <t>UNFPA0000039793-2-1-2</t>
  </si>
  <si>
    <t>Menstrual Cup 40mm</t>
  </si>
  <si>
    <t>UNFPA0000039793-1-1-2</t>
  </si>
  <si>
    <t>0000039793-1-1</t>
  </si>
  <si>
    <t>UNFPA0000039793-1-1-1</t>
  </si>
  <si>
    <t>0000023349</t>
  </si>
  <si>
    <t>0000039845</t>
  </si>
  <si>
    <t>REQ 23349 - PSI of PO 38878</t>
  </si>
  <si>
    <t>UNFPA0000039845-1-1-1</t>
  </si>
  <si>
    <t>0000039845-1-1</t>
  </si>
  <si>
    <t>0000023282</t>
  </si>
  <si>
    <t>0000039847</t>
  </si>
  <si>
    <t>REQ 23282 - Pharmaceuticals</t>
  </si>
  <si>
    <t>UNFPA0000039847-2-1-1</t>
  </si>
  <si>
    <t>0000039847-2-1</t>
  </si>
  <si>
    <t>UDC46</t>
  </si>
  <si>
    <t>UNFPA0000039847-2-1-2</t>
  </si>
  <si>
    <t>UNFPA0000039847-4-1-2</t>
  </si>
  <si>
    <t>0000039847-4-1</t>
  </si>
  <si>
    <t>UNFPA0000039847-4-1-1</t>
  </si>
  <si>
    <t>UNFPA0000039847-5-1-1</t>
  </si>
  <si>
    <t>0000039847-5-1</t>
  </si>
  <si>
    <t>UNFPA0000039847-5-1-2</t>
  </si>
  <si>
    <t>UNFPA0000039847-6-1-2</t>
  </si>
  <si>
    <t>0000039847-6-1</t>
  </si>
  <si>
    <t>UNFPA0000039847-6-1-1</t>
  </si>
  <si>
    <t>UNFPA0000039847-8-1-1</t>
  </si>
  <si>
    <t>0000039847-8-1</t>
  </si>
  <si>
    <t>UNFPA0000039847-8-1-2</t>
  </si>
  <si>
    <t>UNFPA0000039847-9-1-1</t>
  </si>
  <si>
    <t>0000039847-9-1</t>
  </si>
  <si>
    <t>UNFPA0000039847-9-1-2</t>
  </si>
  <si>
    <t>UNFPA0000039847-11-1-1</t>
  </si>
  <si>
    <t>0000039847-11-1</t>
  </si>
  <si>
    <t>UNFPA0000039847-11-1-2</t>
  </si>
  <si>
    <t>UNFPA0000039847-1-1-1</t>
  </si>
  <si>
    <t>0000039847-1-1</t>
  </si>
  <si>
    <t>UNFPA0000039847-1-1-2</t>
  </si>
  <si>
    <t>UNFPA0000039847-22-1-2</t>
  </si>
  <si>
    <t>0000039847-22-1</t>
  </si>
  <si>
    <t>UNFPA0000039847-22-1-1</t>
  </si>
  <si>
    <t>UNFPA0000039847-14-1-2</t>
  </si>
  <si>
    <t>0000039847-14-1</t>
  </si>
  <si>
    <t>UNFPA0000039847-14-1-1</t>
  </si>
  <si>
    <t>UNFPA0000039847-15-1-1</t>
  </si>
  <si>
    <t>0000039847-15-1</t>
  </si>
  <si>
    <t>UNFPA0000039847-15-1-2</t>
  </si>
  <si>
    <t>0000023344</t>
  </si>
  <si>
    <t>0000039871</t>
  </si>
  <si>
    <t>RQ23344,medicines</t>
  </si>
  <si>
    <t>UNFPA0000039871-1-1-1</t>
  </si>
  <si>
    <t>0000039871-1-1</t>
  </si>
  <si>
    <t>EUB21</t>
  </si>
  <si>
    <t>UNFPA0000039871-1-1-2</t>
  </si>
  <si>
    <t>UNFPA0000039871-2-1-2</t>
  </si>
  <si>
    <t>0000039871-2-1</t>
  </si>
  <si>
    <t>UNFPA0000039871-2-1-1</t>
  </si>
  <si>
    <t>0000023273</t>
  </si>
  <si>
    <t>0000039898</t>
  </si>
  <si>
    <t>JOR1940, REQ23273, ARVs</t>
  </si>
  <si>
    <t>UNFPA0000039898-1-1-1</t>
  </si>
  <si>
    <t>0000039898-1-1</t>
  </si>
  <si>
    <t>CAA93</t>
  </si>
  <si>
    <t>JOR09SRH</t>
  </si>
  <si>
    <t>RHCSPRCRMT</t>
  </si>
  <si>
    <t>UNFPA0000039898-5-1-1</t>
  </si>
  <si>
    <t>0000039898-5-1</t>
  </si>
  <si>
    <t>UNFPA0000039898-5-1-2</t>
  </si>
  <si>
    <t>0000023242</t>
  </si>
  <si>
    <t>0000039900</t>
  </si>
  <si>
    <t>R23242,Magnesium Sulfate,MDG40</t>
  </si>
  <si>
    <t>UNFPA0000039900-1-1-2</t>
  </si>
  <si>
    <t>0000039900-1-1</t>
  </si>
  <si>
    <t>UNFPA0000039900-1-1-1</t>
  </si>
  <si>
    <t>UNFPA0000039898-2-1-1</t>
  </si>
  <si>
    <t>0000039898-2-1</t>
  </si>
  <si>
    <t>0000039928</t>
  </si>
  <si>
    <t>R23125,Oxytocin,CAF40,CSB19</t>
  </si>
  <si>
    <t>UNFPA0000039928-1-1-1</t>
  </si>
  <si>
    <t>0000039928-1-1</t>
  </si>
  <si>
    <t>UNFPA0000039928-1-1-2</t>
  </si>
  <si>
    <t>UNFPA0000039898-4-1-1</t>
  </si>
  <si>
    <t>0000039898-4-1</t>
  </si>
  <si>
    <t>UNFPA0000039898-4-1-2</t>
  </si>
  <si>
    <t>ZIDO_300+LAMI_150</t>
  </si>
  <si>
    <t>Zidovudine 300mg + Lamivudine 150mg, combined tablet</t>
  </si>
  <si>
    <t>UNFPA0000039898-6-1-1</t>
  </si>
  <si>
    <t>0000039898-6-1</t>
  </si>
  <si>
    <t>UNFPA0000039898-6-1-2</t>
  </si>
  <si>
    <t>0000023394</t>
  </si>
  <si>
    <t>0000039933</t>
  </si>
  <si>
    <t>FJI1940, RQ23394/23396</t>
  </si>
  <si>
    <t>UNFPA0000039933-3-1-1</t>
  </si>
  <si>
    <t>0000039933-3-1</t>
  </si>
  <si>
    <t>AUA86</t>
  </si>
  <si>
    <t>SRP06SLB</t>
  </si>
  <si>
    <t>SLBRHCMDTS</t>
  </si>
  <si>
    <t>UNFPA0000039933-3-1-2</t>
  </si>
  <si>
    <t>UNFPA0000039933-5-1-2</t>
  </si>
  <si>
    <t>0000039933-5-1</t>
  </si>
  <si>
    <t>UNFPA0000039933-5-1-1</t>
  </si>
  <si>
    <t>0000039901</t>
  </si>
  <si>
    <t>R23242,MisoprostoL,MDG40,CSB19</t>
  </si>
  <si>
    <t>UNFPA0000039901-1-1-1</t>
  </si>
  <si>
    <t>0000039901-1-1</t>
  </si>
  <si>
    <t>UNFPA0000039901-1-1-2</t>
  </si>
  <si>
    <t>UNFPA0000039933-2-1-2</t>
  </si>
  <si>
    <t>0000039933-2-1</t>
  </si>
  <si>
    <t>UNFPA0000039933-2-1-1</t>
  </si>
  <si>
    <t>0000022515</t>
  </si>
  <si>
    <t>0000039930</t>
  </si>
  <si>
    <t>R22515,PSI PO38463,COD/IDA</t>
  </si>
  <si>
    <t>Inspction and testing JAD/IDA - PO38463</t>
  </si>
  <si>
    <t>UNFPA0000039930-1-1-2</t>
  </si>
  <si>
    <t>0000039930-1-1</t>
  </si>
  <si>
    <t>UNFPA0000039930-1-1-1</t>
  </si>
  <si>
    <t>0000023406</t>
  </si>
  <si>
    <t>0000039960</t>
  </si>
  <si>
    <t>R23406, MEG supplies</t>
  </si>
  <si>
    <t>UNFPA0000039960-4-1-1</t>
  </si>
  <si>
    <t>0000039960-4-1</t>
  </si>
  <si>
    <t>73000</t>
  </si>
  <si>
    <t>UOH19</t>
  </si>
  <si>
    <t>VEN03CR2</t>
  </si>
  <si>
    <t>C2PROSSR</t>
  </si>
  <si>
    <t>VEN40</t>
  </si>
  <si>
    <t>UNFPA0000039960-4-1-2</t>
  </si>
  <si>
    <t>0000023411</t>
  </si>
  <si>
    <t>0000039964</t>
  </si>
  <si>
    <t>R23411, Medical supp, UNICEF</t>
  </si>
  <si>
    <t>UNFPA0000039964-1-1-1</t>
  </si>
  <si>
    <t>0000039964-1-1</t>
  </si>
  <si>
    <t>UNFPA0000039964-1-1-2</t>
  </si>
  <si>
    <t>UNFPA0000039960-5-1-2</t>
  </si>
  <si>
    <t>0000039960-5-1</t>
  </si>
  <si>
    <t>UNFPA0000039960-5-1-1</t>
  </si>
  <si>
    <t>0000023416</t>
  </si>
  <si>
    <t>0000039978</t>
  </si>
  <si>
    <t>Destruction costs for RH kit 1B (expired)</t>
  </si>
  <si>
    <t>UNFPA0000039978-1-1-1</t>
  </si>
  <si>
    <t>0000039978-1-1</t>
  </si>
  <si>
    <t>0000023425</t>
  </si>
  <si>
    <t>UNFPA0000039960-13-1-2</t>
  </si>
  <si>
    <t>0000039960-13-1</t>
  </si>
  <si>
    <t>UNFPA0000039960-13-1-1</t>
  </si>
  <si>
    <t>0000040027</t>
  </si>
  <si>
    <t>R23406, MEG supplies, VEN40</t>
  </si>
  <si>
    <t>0000023403</t>
  </si>
  <si>
    <t>0000040030</t>
  </si>
  <si>
    <t>R23403,VEN40,Medical Supplies</t>
  </si>
  <si>
    <t>Benzathine benzylpenicillin  1.44G (2.4 M.I.U) in 5ml vial</t>
  </si>
  <si>
    <t>UNFPA0000040030-4-1-2</t>
  </si>
  <si>
    <t>0000040030-4-1</t>
  </si>
  <si>
    <t>UNFPA0000040030-4-1-1</t>
  </si>
  <si>
    <t>UNFPA0000040030-1-1-1</t>
  </si>
  <si>
    <t>0000040030-1-1</t>
  </si>
  <si>
    <t>UNFPA0000040030-1-1-2</t>
  </si>
  <si>
    <t>UNFPA0000040027-2-1-1</t>
  </si>
  <si>
    <t>0000040027-2-1</t>
  </si>
  <si>
    <t>UNFPA0000040027-2-1-2</t>
  </si>
  <si>
    <t>UNFPA0000040030-3-1-1</t>
  </si>
  <si>
    <t>0000040030-3-1</t>
  </si>
  <si>
    <t>UNFPA0000040030-3-1-2</t>
  </si>
  <si>
    <t>0000023118</t>
  </si>
  <si>
    <t>0000040084</t>
  </si>
  <si>
    <t>UNFPA0000040084-2-1-2</t>
  </si>
  <si>
    <t>0000040084-2-1</t>
  </si>
  <si>
    <t>NOA72</t>
  </si>
  <si>
    <t>NER09ADO</t>
  </si>
  <si>
    <t>ADOOFFRE74</t>
  </si>
  <si>
    <t>UNFPA0000040084-2-1-1</t>
  </si>
  <si>
    <t>PI000000644</t>
  </si>
  <si>
    <t>0000040059</t>
  </si>
  <si>
    <t>PI644v2 SLV, ISSS, Misoprostol</t>
  </si>
  <si>
    <t>UNFPA0000040059-1-1-1</t>
  </si>
  <si>
    <t>0000040059-1-1</t>
  </si>
  <si>
    <t>UNFPA0000040059-1-1-2</t>
  </si>
  <si>
    <t>UNFPA0000040084-4-1-1</t>
  </si>
  <si>
    <t>0000040084-4-1</t>
  </si>
  <si>
    <t>UNFPA0000040084-4-1-2</t>
  </si>
  <si>
    <t>0000040087</t>
  </si>
  <si>
    <t>UNFPA0000040087-2-1-2</t>
  </si>
  <si>
    <t>0000040087-2-1</t>
  </si>
  <si>
    <t>UNFPA0000040087-2-1-1</t>
  </si>
  <si>
    <t>UNFPA0000040087-12-1-1</t>
  </si>
  <si>
    <t>0000040087-12-1</t>
  </si>
  <si>
    <t>UNFPA0000040087-12-1-2</t>
  </si>
  <si>
    <t>UNFPA0000040087-13-1-1</t>
  </si>
  <si>
    <t>0000040087-13-1</t>
  </si>
  <si>
    <t>UNFPA0000040087-13-1-2</t>
  </si>
  <si>
    <t>0000023060</t>
  </si>
  <si>
    <t>0000040088</t>
  </si>
  <si>
    <t>R23060PSI38881LBR</t>
  </si>
  <si>
    <t>Preshipment inspection Pharmaceutical-related to PO 38881 issued to MEG</t>
  </si>
  <si>
    <t>UNFPA0000040088-1-1-3</t>
  </si>
  <si>
    <t>0000040088-1-1</t>
  </si>
  <si>
    <t>UNFPA0000040088-1-1-6</t>
  </si>
  <si>
    <t>UNFPA0000040088-1-1-4</t>
  </si>
  <si>
    <t>UNFPA0000040088-1-1-5</t>
  </si>
  <si>
    <t>UNFPA0000040088-1-1-2</t>
  </si>
  <si>
    <t>UNFPA0000040088-1-1-1</t>
  </si>
  <si>
    <t>TETRCYCLINHCL1%_50</t>
  </si>
  <si>
    <t>UNFPA0000040087-4-1-2</t>
  </si>
  <si>
    <t>0000040087-4-1</t>
  </si>
  <si>
    <t>UNFPA0000040087-4-1-1</t>
  </si>
  <si>
    <t>UNFPA0000040084-1-1-2</t>
  </si>
  <si>
    <t>0000040084-1-1</t>
  </si>
  <si>
    <t>UNFPA0000040084-1-1-1</t>
  </si>
  <si>
    <t>Lidocaine hydrochloride 2% (20mg/ml) injection in 20ml ampou</t>
  </si>
  <si>
    <t>OXYBTYNNHCL5MG_500</t>
  </si>
  <si>
    <t>UNFPA0000040087-1-1-2</t>
  </si>
  <si>
    <t>0000040087-1-1</t>
  </si>
  <si>
    <t>UNFPA0000040087-1-1-1</t>
  </si>
  <si>
    <t>UNFPA0000039775-3-1-1</t>
  </si>
  <si>
    <t>0000039775-3-1</t>
  </si>
  <si>
    <t>UNFPA0000039847-3-1-1</t>
  </si>
  <si>
    <t>0000039847-3-1</t>
  </si>
  <si>
    <t>UNFPA0000039847-3-1-2</t>
  </si>
  <si>
    <t>UNFPA0000039847-7-1-1</t>
  </si>
  <si>
    <t>0000039847-7-1</t>
  </si>
  <si>
    <t>UNFPA0000039847-7-1-2</t>
  </si>
  <si>
    <t>UNFPA0000039847-23-1-1</t>
  </si>
  <si>
    <t>0000039847-23-1</t>
  </si>
  <si>
    <t>UNFPA0000039847-23-1-2</t>
  </si>
  <si>
    <t>ATV/R,300+100MG</t>
  </si>
  <si>
    <t>Atazanavir (ATV) + ritonavir (r), tablets 300+100 mg</t>
  </si>
  <si>
    <t>UNFPA0000039898-3-1-1</t>
  </si>
  <si>
    <t>0000039898-3-1</t>
  </si>
  <si>
    <t>UNFPA0000039933-1-1-1</t>
  </si>
  <si>
    <t>0000039933-1-1</t>
  </si>
  <si>
    <t>UNFPA0000039933-1-1-2</t>
  </si>
  <si>
    <t>UNFPA0000039960-3-1-2</t>
  </si>
  <si>
    <t>0000039960-3-1</t>
  </si>
  <si>
    <t>UNFPA0000039960-3-1-1</t>
  </si>
  <si>
    <t>Chlorhexidine gluconate solution 4.0% (detergent solution) in 500ml bottle</t>
  </si>
  <si>
    <t>UNFPA0000039960-9-1-2</t>
  </si>
  <si>
    <t>0000039960-9-1</t>
  </si>
  <si>
    <t>UNFPA0000039960-9-1-1</t>
  </si>
  <si>
    <t>UNFPA0000039960-14-1-2</t>
  </si>
  <si>
    <t>0000039960-14-1</t>
  </si>
  <si>
    <t>UNFPA0000039960-14-1-1</t>
  </si>
  <si>
    <t>0000023381</t>
  </si>
  <si>
    <t>0000039991</t>
  </si>
  <si>
    <t>FJI1940, RQ23381, Solomon</t>
  </si>
  <si>
    <t>Preshipment inspection Diagnostic Kits - Hangzhou PO39943 (China)</t>
  </si>
  <si>
    <t>UNFPA0000039991-1-1-2</t>
  </si>
  <si>
    <t>0000039991-1-1</t>
  </si>
  <si>
    <t>UNFPA0000039991-1-1-1</t>
  </si>
  <si>
    <t>UNFPA0000040030-6-1-1</t>
  </si>
  <si>
    <t>0000040030-6-1</t>
  </si>
  <si>
    <t>UNFPA0000040030-6-1-2</t>
  </si>
  <si>
    <t>UNFPA0000040084-3-1-1</t>
  </si>
  <si>
    <t>0000040084-3-1</t>
  </si>
  <si>
    <t>UNFPA0000040084-3-1-2</t>
  </si>
  <si>
    <t>UNFPA0000040084-5-1-1</t>
  </si>
  <si>
    <t>0000040084-5-1</t>
  </si>
  <si>
    <t>UNFPA0000040084-5-1-2</t>
  </si>
  <si>
    <t>IBUPROFN400MG_100</t>
  </si>
  <si>
    <t>CPROFLXCN500MG_100</t>
  </si>
  <si>
    <t>Ciprofloxacin 500mg tablet pack of 100</t>
  </si>
  <si>
    <t>UNFPA0000040087-5-1-1</t>
  </si>
  <si>
    <t>0000040087-5-1</t>
  </si>
  <si>
    <t>UNFPA0000040087-5-1-2</t>
  </si>
  <si>
    <t>UNFPA0000040087-6-1-2</t>
  </si>
  <si>
    <t>0000040087-6-1</t>
  </si>
  <si>
    <t>UNFPA0000040087-6-1-1</t>
  </si>
  <si>
    <t>Row Labels</t>
  </si>
  <si>
    <t>Sum of Value</t>
  </si>
  <si>
    <t>Sum of Qty_UOM</t>
  </si>
  <si>
    <t>Count of Order No.</t>
  </si>
  <si>
    <t>Combined Item ID</t>
  </si>
  <si>
    <t>Match</t>
  </si>
  <si>
    <t>TRUE</t>
  </si>
  <si>
    <t>ItemID&amp;PO</t>
  </si>
  <si>
    <t>UNFPA0000038400-1-3-2</t>
  </si>
  <si>
    <t>DKA54</t>
  </si>
  <si>
    <t>Values</t>
  </si>
  <si>
    <t>Total Sum of Value</t>
  </si>
  <si>
    <t>Total Sum of Qty_UOM</t>
  </si>
  <si>
    <t>Diagnostic Test Kits</t>
  </si>
  <si>
    <t>PREG_TEST_STRIP</t>
  </si>
  <si>
    <t>Test pregnancy, strip, temperature stable</t>
  </si>
  <si>
    <t>Pregnancy Test Kits</t>
  </si>
  <si>
    <t>HIV Test Kits</t>
  </si>
  <si>
    <t>Syphilis Test Kits</t>
  </si>
  <si>
    <t>HIV_RAPID8</t>
  </si>
  <si>
    <t>HIV_Rapid_P25_PC_03FK16</t>
  </si>
  <si>
    <t>SYPHILIS_RAP4</t>
  </si>
  <si>
    <t>SYPHILIS_RAP_P100_PC_06FK11</t>
  </si>
  <si>
    <t>JOU00</t>
  </si>
  <si>
    <t>SYPHILIS_RAP3</t>
  </si>
  <si>
    <t>SYPHILIS_RAP_P30_PC_06FK10</t>
  </si>
  <si>
    <t>HIV_RAPID3</t>
  </si>
  <si>
    <t>HIV_Rapid_P100_PC_7D2343SET</t>
  </si>
  <si>
    <t>HIV_RAPID1</t>
  </si>
  <si>
    <t>HIV_Rapid_P20_PC_7D2342</t>
  </si>
  <si>
    <t>Chase buffer for whole blood test procedure</t>
  </si>
  <si>
    <t>PC</t>
  </si>
  <si>
    <t>HIV_RAPID2</t>
  </si>
  <si>
    <t>HIV_Rapid_P100_PC_7D2343</t>
  </si>
  <si>
    <t>PI000000364</t>
  </si>
  <si>
    <t>0000035303</t>
  </si>
  <si>
    <t>HIV Tests, Alere</t>
  </si>
  <si>
    <t>7D2343 Determine HIV-1/2 100T (including accessories - 7D2243 Determine Chase Buffer, 7D2232 Lancets Determine 100T, 7D2222 Determine EDTA Capillary Tubes)</t>
  </si>
  <si>
    <t>UNFPA0000035303-1-1-1</t>
  </si>
  <si>
    <t>0000035303-1-1</t>
  </si>
  <si>
    <t>7D2843SET Alere HIV Combo SET 100T ((including accessories - 7D2243 Determine Chase Buffer, 7D2232 Lancets Determine 100T, 7D2222 Determine EDTA Capillary Tubes)</t>
  </si>
  <si>
    <t>UNFPA0000035303-2-1-1</t>
  </si>
  <si>
    <t>0000035303-2-1</t>
  </si>
  <si>
    <t>0000020446</t>
  </si>
  <si>
    <t>0000035320</t>
  </si>
  <si>
    <t>FJI40,RQ20446,MDs,MEG</t>
  </si>
  <si>
    <t>UNFPA0000035320-1-1-1</t>
  </si>
  <si>
    <t>0000035320-1-1</t>
  </si>
  <si>
    <t>SRP06SRH</t>
  </si>
  <si>
    <t>0000035302</t>
  </si>
  <si>
    <t>HIV tests, Monusco, TB</t>
  </si>
  <si>
    <t>UNIGOLD HIV 1/2 test</t>
  </si>
  <si>
    <t>UNFPA0000035302-1-1-1</t>
  </si>
  <si>
    <t>0000035302-1-1</t>
  </si>
  <si>
    <t>0000035306</t>
  </si>
  <si>
    <t>MMR40,R20364,Pharma,MEG,CO</t>
  </si>
  <si>
    <t>UNFPA0000035306-4-1-1</t>
  </si>
  <si>
    <t>0000035306-4-1</t>
  </si>
  <si>
    <t>0000035515</t>
  </si>
  <si>
    <t>GMB1840 R20571 HIV TESTS</t>
  </si>
  <si>
    <t>UNFPA0000035515-1-1-1</t>
  </si>
  <si>
    <t>0000035515-1-1</t>
  </si>
  <si>
    <t>0000020507</t>
  </si>
  <si>
    <t>0000035468</t>
  </si>
  <si>
    <t>R20507MedDevMWI</t>
  </si>
  <si>
    <t>UNFPA0000035468-6-1-1</t>
  </si>
  <si>
    <t>0000035468-6-1</t>
  </si>
  <si>
    <t>PI000000389</t>
  </si>
  <si>
    <t>0000035500</t>
  </si>
  <si>
    <t>PI#389 v1, BHS, Pregnancy Test</t>
  </si>
  <si>
    <t>UNFPA0000035500-1-1-1</t>
  </si>
  <si>
    <t>0000035500-1-1</t>
  </si>
  <si>
    <t>0000020749</t>
  </si>
  <si>
    <t>0000035769</t>
  </si>
  <si>
    <t>LBR40, R20749, HIV test, CSB</t>
  </si>
  <si>
    <t>UNFPA0000035769-1-1-1</t>
  </si>
  <si>
    <t>0000035769-1-1</t>
  </si>
  <si>
    <t>0000020627</t>
  </si>
  <si>
    <t>0000035854</t>
  </si>
  <si>
    <t>ZWE40, R20626/627/788,medical</t>
  </si>
  <si>
    <t>UNFPA0000035854-4-1-1</t>
  </si>
  <si>
    <t>0000035854-4-1</t>
  </si>
  <si>
    <t>UNFPA0000035854-4-1-2</t>
  </si>
  <si>
    <t>VEU00</t>
  </si>
  <si>
    <t>PI000000371</t>
  </si>
  <si>
    <t>0000035879</t>
  </si>
  <si>
    <t>JOR1841, PI371, UNRWA</t>
  </si>
  <si>
    <t>UNFPA0000035879-1-1-1</t>
  </si>
  <si>
    <t>0000035879-1-1</t>
  </si>
  <si>
    <t>JOR41</t>
  </si>
  <si>
    <t>0000020759</t>
  </si>
  <si>
    <t>0000035971</t>
  </si>
  <si>
    <t>UGA1840 R20579/20560 HIV CERF</t>
  </si>
  <si>
    <t>HIV_CAPILLARY</t>
  </si>
  <si>
    <t>HIV_CAPILLARY_P100_PC_7D2222</t>
  </si>
  <si>
    <t>UNFPA0000035971-1-1-1</t>
  </si>
  <si>
    <t>0000035971-1-1</t>
  </si>
  <si>
    <t>UOG42</t>
  </si>
  <si>
    <t>MHMISPUNFPA-1</t>
  </si>
  <si>
    <t>UNFPA0000035971-2-1-1</t>
  </si>
  <si>
    <t>0000035971-2-1</t>
  </si>
  <si>
    <t>UNFPA0000035971-3-1-1</t>
  </si>
  <si>
    <t>0000035971-3-1</t>
  </si>
  <si>
    <t>0000020760</t>
  </si>
  <si>
    <t>UNFPA0000035971-4-1-1</t>
  </si>
  <si>
    <t>0000035971-4-1</t>
  </si>
  <si>
    <t>UOG35</t>
  </si>
  <si>
    <t>UNFPA0000035971-5-1-1</t>
  </si>
  <si>
    <t>0000035971-5-1</t>
  </si>
  <si>
    <t>UNFPA0000035971-6-1-1</t>
  </si>
  <si>
    <t>0000035971-6-1</t>
  </si>
  <si>
    <t>0000036036</t>
  </si>
  <si>
    <t>STP40, R20601, HIV, CSB</t>
  </si>
  <si>
    <t>HIV_RAPID10</t>
  </si>
  <si>
    <t>HIV_Rapid_P20_PC_1206502</t>
  </si>
  <si>
    <t>UNFPA0000036036-1-1-1</t>
  </si>
  <si>
    <t>0000036036-1-1</t>
  </si>
  <si>
    <t>UNFPA0000035980-5-1-2</t>
  </si>
  <si>
    <t>0000035980-5-1</t>
  </si>
  <si>
    <t>UNFPA0000035980-5-1-1</t>
  </si>
  <si>
    <t>PI000000444</t>
  </si>
  <si>
    <t>0000036150</t>
  </si>
  <si>
    <t>VEN-PI444-TESTKITS-UNHCR</t>
  </si>
  <si>
    <t>UNFPA0000036150-1-1-1</t>
  </si>
  <si>
    <t>0000036150-1-1</t>
  </si>
  <si>
    <t>0000036169</t>
  </si>
  <si>
    <t>SSD40, R20712, Pharma, SD, CO</t>
  </si>
  <si>
    <t>UNFPA0000036169-1-1-1</t>
  </si>
  <si>
    <t>0000036169-1-1</t>
  </si>
  <si>
    <t>UNFPA0000036169-1-1-2</t>
  </si>
  <si>
    <t>0000036170</t>
  </si>
  <si>
    <t>UGA1840 R20759/20760 HIV TEST</t>
  </si>
  <si>
    <t>UNFPA0000036170-1-1-1</t>
  </si>
  <si>
    <t>0000036170-1-1</t>
  </si>
  <si>
    <t>0000020819</t>
  </si>
  <si>
    <t>0000037229</t>
  </si>
  <si>
    <t>REQ 20819- HIV1/2 Chase Buffer</t>
  </si>
  <si>
    <t>UNFPA0000037229-1-1-2</t>
  </si>
  <si>
    <t>0000037229-1-1</t>
  </si>
  <si>
    <t>SEA89</t>
  </si>
  <si>
    <t>UNFPA0000037229-1-1-1</t>
  </si>
  <si>
    <t>UNFPA0000036150-2-1-1</t>
  </si>
  <si>
    <t>0000036150-2-1</t>
  </si>
  <si>
    <t>UNFPA0000036170-2-1-1</t>
  </si>
  <si>
    <t>0000036170-2-1</t>
  </si>
  <si>
    <t>0000036205</t>
  </si>
  <si>
    <t>P I362 - Diagnostics</t>
  </si>
  <si>
    <t>HIV_Rapid_P100_PC_7D2343
Determine Chase Buffer CE 100T
Determine EDTA Capillary Tubes
Lancets determine (100 tests)</t>
  </si>
  <si>
    <t>UNFPA0000036205-1-1-1</t>
  </si>
  <si>
    <t>0000036205-1-1</t>
  </si>
  <si>
    <t>0000036295</t>
  </si>
  <si>
    <t>STP40, R20660, Med. Sup. CO</t>
  </si>
  <si>
    <t>UNFPA0000036295-1-1-1</t>
  </si>
  <si>
    <t>0000036295-1-1</t>
  </si>
  <si>
    <t>0000023025</t>
  </si>
  <si>
    <t>SYPHILIS_RAP7</t>
  </si>
  <si>
    <t>Test Syphilis, rapid plasma regain (RPR)</t>
  </si>
  <si>
    <t>UNFPA0000039170-4-1-1</t>
  </si>
  <si>
    <t>0000039170-4-1</t>
  </si>
  <si>
    <t>0000020963</t>
  </si>
  <si>
    <t>0000037480</t>
  </si>
  <si>
    <t>REQ. 20963- Diagnostics</t>
  </si>
  <si>
    <t>UNFPA0000037480-1-1-2</t>
  </si>
  <si>
    <t>0000037480-1-1</t>
  </si>
  <si>
    <t>UNFPA0000037480-1-1-1</t>
  </si>
  <si>
    <t>0000021818</t>
  </si>
  <si>
    <t>0000037509</t>
  </si>
  <si>
    <t>VEN40,RQ21818,DIAG,ABBOT,CERF</t>
  </si>
  <si>
    <t>HIV_Rapid_P100_PC_7D2343 with Accessories</t>
  </si>
  <si>
    <t>UNFPA0000037509-1-1-1</t>
  </si>
  <si>
    <t>0000037509-1-1</t>
  </si>
  <si>
    <t>UOG70</t>
  </si>
  <si>
    <t>VEN03CRF</t>
  </si>
  <si>
    <t>SRHPROCERF</t>
  </si>
  <si>
    <t>UNFPA0000037509-1-1-2</t>
  </si>
  <si>
    <t>Sampling and testing of PO 38903, MPA, for Sierra Leone. 5 batches.</t>
  </si>
  <si>
    <t>SYPHILIS_RAP1</t>
  </si>
  <si>
    <t>SYPHILIS_RAP_P100_PC_7D2443 with Accessories</t>
  </si>
  <si>
    <t>UNFPA0000037509-2-1-1</t>
  </si>
  <si>
    <t>0000037509-2-1</t>
  </si>
  <si>
    <t>UNFPA0000037509-2-1-2</t>
  </si>
  <si>
    <t>PI000000528</t>
  </si>
  <si>
    <t>0000037534</t>
  </si>
  <si>
    <t>VEN41 PI528, UNHCR, STANDARD</t>
  </si>
  <si>
    <t>UNFPA0000037534-2-1-2</t>
  </si>
  <si>
    <t>0000037534-2-1</t>
  </si>
  <si>
    <t>UNFPA0000037534-2-1-1</t>
  </si>
  <si>
    <t>UNFPA0000037534-1-1-2</t>
  </si>
  <si>
    <t>0000037534-1-1</t>
  </si>
  <si>
    <t>UNFPA0000037534-1-1-1</t>
  </si>
  <si>
    <t>0000036308</t>
  </si>
  <si>
    <t>RQ20189 &amp; 21054-Mogadishu</t>
  </si>
  <si>
    <t>UNFPA0000036308-8-1-1</t>
  </si>
  <si>
    <t>0000036308-8-1</t>
  </si>
  <si>
    <t>0000036310</t>
  </si>
  <si>
    <t>REQ 20819 &amp; 21054- Garowe</t>
  </si>
  <si>
    <t>UNFPA0000036310-8-1-2</t>
  </si>
  <si>
    <t>0000036310-8-1</t>
  </si>
  <si>
    <t>UNFPA0000036310-8-1-1</t>
  </si>
  <si>
    <t>HIV_RAPID9</t>
  </si>
  <si>
    <t>HIV_Rapid_P30_PC_03FK10</t>
  </si>
  <si>
    <t>UNFPA0000037480-2-1-1</t>
  </si>
  <si>
    <t>0000037480-2-1</t>
  </si>
  <si>
    <t>UNFPA0000037480-2-1-2</t>
  </si>
  <si>
    <t>0000036447</t>
  </si>
  <si>
    <t>REQ 20963 -  Diagnostic</t>
  </si>
  <si>
    <t>UNFPA0000036447-1-1-1</t>
  </si>
  <si>
    <t>0000036447-1-1</t>
  </si>
  <si>
    <t>0000021162</t>
  </si>
  <si>
    <t>0000036463</t>
  </si>
  <si>
    <t>Req 21162, HIV rapid, VEN</t>
  </si>
  <si>
    <t>UNFPA0000036463-1-1-1</t>
  </si>
  <si>
    <t>0000036463-1-1</t>
  </si>
  <si>
    <t>UBRAFVEN</t>
  </si>
  <si>
    <t>UBRAFCOND</t>
  </si>
  <si>
    <t>UNFPA0000039323-1-2-2</t>
  </si>
  <si>
    <t>UNFPA0000039323-1-3-2</t>
  </si>
  <si>
    <t>UNFPA0000039323-2-1-3</t>
  </si>
  <si>
    <t>0000036309</t>
  </si>
  <si>
    <t>RQ 20819 &amp; 21054 Hargeisa</t>
  </si>
  <si>
    <t>UNFPA0000036309-8-1-2</t>
  </si>
  <si>
    <t>0000036309-8-1</t>
  </si>
  <si>
    <t>UNFPA0000036309-8-1-1</t>
  </si>
  <si>
    <t>PI000000529</t>
  </si>
  <si>
    <t>0000037854</t>
  </si>
  <si>
    <t>BHS1841, PI000000529,</t>
  </si>
  <si>
    <t>Test pregnancy, strip, temperature stable LTA 18/661</t>
  </si>
  <si>
    <t>UNFPA0000037854-1-1-1</t>
  </si>
  <si>
    <t>0000037854-1-1</t>
  </si>
  <si>
    <t>0000036495</t>
  </si>
  <si>
    <t>RQ 20830-20831 - CSB</t>
  </si>
  <si>
    <t>UNFPA0000036495-2-1-1</t>
  </si>
  <si>
    <t>0000036495-2-1</t>
  </si>
  <si>
    <t>UNFPA0000039323-3-1-3</t>
  </si>
  <si>
    <t>UNFPA0000039323-4-2-2</t>
  </si>
  <si>
    <t>UNFPA0000039323-1-1-3</t>
  </si>
  <si>
    <t>UNFPA0000039323-2-3-2</t>
  </si>
  <si>
    <t>LBR05GBV</t>
  </si>
  <si>
    <t>UNFPA0000039323-3-2-2</t>
  </si>
  <si>
    <t>UNFPA0000039323-3-3-2</t>
  </si>
  <si>
    <t>UNFPA0000039323-3-4-2</t>
  </si>
  <si>
    <t>UNFPA0000039323-3-5-2</t>
  </si>
  <si>
    <t>LBR05YTH</t>
  </si>
  <si>
    <t>UNFPA0000039323-2-2-2</t>
  </si>
  <si>
    <t>UNFPA0000039323-4-1-3</t>
  </si>
  <si>
    <t>0000022352</t>
  </si>
  <si>
    <t>0000038331</t>
  </si>
  <si>
    <t>Req22352, COL, PregTests, CERF</t>
  </si>
  <si>
    <t>PREG_RAPID_TEST1</t>
  </si>
  <si>
    <t>HCG_PREGNANCY_RAPID TEST_URINE_P50
A rapid chromatographic immunoassay for the qualitative detection of human chorionic gonadotropin in urine to aid in the early detection of pregnancy.</t>
  </si>
  <si>
    <t>UNFPA0000038331-1-1-2</t>
  </si>
  <si>
    <t>0000038331-1-1</t>
  </si>
  <si>
    <t>70700</t>
  </si>
  <si>
    <t>COL06SSR</t>
  </si>
  <si>
    <t>SSR_HUMANITARIA</t>
  </si>
  <si>
    <t>COL40</t>
  </si>
  <si>
    <t>COL</t>
  </si>
  <si>
    <t>Colombia</t>
  </si>
  <si>
    <t>HANGZHOU BIOTEST BIOTECH CO LTD</t>
  </si>
  <si>
    <t>0000256820</t>
  </si>
  <si>
    <t>UNFPA0000038331-1-1-1</t>
  </si>
  <si>
    <t>UOG94</t>
  </si>
  <si>
    <t>COL06HUM</t>
  </si>
  <si>
    <t>INSUM_CERF19</t>
  </si>
  <si>
    <t>UNFPA0000039323-5-2-2</t>
  </si>
  <si>
    <t>0000022506</t>
  </si>
  <si>
    <t>0000039372</t>
  </si>
  <si>
    <t>HIV Kits, R22506, CSB, TGO40</t>
  </si>
  <si>
    <t>HIV_RAPID15</t>
  </si>
  <si>
    <t>Test HIV 1+2, rapid</t>
  </si>
  <si>
    <t>UNFPA0000039372-1-1-1</t>
  </si>
  <si>
    <t>0000039372-1-1</t>
  </si>
  <si>
    <t>0000021122</t>
  </si>
  <si>
    <t>0000036426</t>
  </si>
  <si>
    <t>FJI1840, REQ21122, MEG</t>
  </si>
  <si>
    <t>UNFPA0000036426-5-1-2</t>
  </si>
  <si>
    <t>0000036426-5-1</t>
  </si>
  <si>
    <t>UCJ17</t>
  </si>
  <si>
    <t>SRP06KIR</t>
  </si>
  <si>
    <t>KIRRHPROCURE</t>
  </si>
  <si>
    <t>UNFPA0000036426-5-1-1</t>
  </si>
  <si>
    <t>0000023027</t>
  </si>
  <si>
    <t>0000039364</t>
  </si>
  <si>
    <t>RQ23027, pregnancy, SYR40</t>
  </si>
  <si>
    <t>UNFPA0000039364-1-1-1</t>
  </si>
  <si>
    <t>0000039364-1-1</t>
  </si>
  <si>
    <t>FIA23</t>
  </si>
  <si>
    <t>0000022158</t>
  </si>
  <si>
    <t>0000037933</t>
  </si>
  <si>
    <t>FJI1940, RQ22158, CSB</t>
  </si>
  <si>
    <t>UNFPA0000037933-4-1-1</t>
  </si>
  <si>
    <t>0000037933-4-1</t>
  </si>
  <si>
    <t>UNFPA0000036495-1-1-1</t>
  </si>
  <si>
    <t>0000036495-1-1</t>
  </si>
  <si>
    <t>UNFPA0000036603-2-1-1</t>
  </si>
  <si>
    <t>0000036603-2-1</t>
  </si>
  <si>
    <t>FPRHCCIV</t>
  </si>
  <si>
    <t>SPSR-GP</t>
  </si>
  <si>
    <t>UNFPA0000036603-2-1-2</t>
  </si>
  <si>
    <t>PI000000436</t>
  </si>
  <si>
    <t>0000036619</t>
  </si>
  <si>
    <t>HIV ABS. UNIGOLD Recomb</t>
  </si>
  <si>
    <t>UNFPA0000036619-1-1-1</t>
  </si>
  <si>
    <t>0000036619-1-1</t>
  </si>
  <si>
    <t>0000036616</t>
  </si>
  <si>
    <t>PI436 - MINUSMA</t>
  </si>
  <si>
    <t>7D2343 Determine HIV - 1/2 100T
And :
41 DETERMINE CHASE BUFFER CE 100T
41 Determine EDTA Capillary Tubes (x100)
41 Lancets Determine (100 tests)
Free of charge</t>
  </si>
  <si>
    <t>UNFPA0000036616-1-1-1</t>
  </si>
  <si>
    <t>0000036616-1-1</t>
  </si>
  <si>
    <t>0000023081</t>
  </si>
  <si>
    <t>0000039430</t>
  </si>
  <si>
    <t>MNG1940 R23081 Preg Tests</t>
  </si>
  <si>
    <t>This PO is replacing Line 14 in PO 36865 for payment purposes</t>
  </si>
  <si>
    <t>UNFPA0000039430-1-1-1</t>
  </si>
  <si>
    <t>0000039430-1-1</t>
  </si>
  <si>
    <t>1D11PR4Y74</t>
  </si>
  <si>
    <t>0000023117</t>
  </si>
  <si>
    <t>0000039513</t>
  </si>
  <si>
    <t>Req23117, COL, PregTests, CERF</t>
  </si>
  <si>
    <t>UNFPA0000039513-1-1-1</t>
  </si>
  <si>
    <t>0000039513-1-1</t>
  </si>
  <si>
    <t>0000036713</t>
  </si>
  <si>
    <t>PO36713, R20551, HIVRapid, TGO</t>
  </si>
  <si>
    <t>UNFPA0000036713-1-1-1</t>
  </si>
  <si>
    <t>0000036713-1-1</t>
  </si>
  <si>
    <t>0000023100</t>
  </si>
  <si>
    <t>0000039520</t>
  </si>
  <si>
    <t>ECU, FTP, Rq23100, PregTests</t>
  </si>
  <si>
    <t>UNFPA0000039520-1-1-1</t>
  </si>
  <si>
    <t>0000039520-1-1</t>
  </si>
  <si>
    <t>0714ABDP1F1</t>
  </si>
  <si>
    <t>0000022245</t>
  </si>
  <si>
    <t>0000038452</t>
  </si>
  <si>
    <t>R22245, R22433, CO</t>
  </si>
  <si>
    <t>UNFPA0000038452-8-1-1</t>
  </si>
  <si>
    <t>0000038452-8-1</t>
  </si>
  <si>
    <t>GNB06SSR</t>
  </si>
  <si>
    <t>NETWORKSUP</t>
  </si>
  <si>
    <t>UNFPA0000038452-8-1-2</t>
  </si>
  <si>
    <t>SYPHILIS_RAP8</t>
  </si>
  <si>
    <t>UNFPA0000038550-2-1-1</t>
  </si>
  <si>
    <t>0000038550-2-1</t>
  </si>
  <si>
    <t>0000022406</t>
  </si>
  <si>
    <t>0000038783</t>
  </si>
  <si>
    <t>GMB40, R22406, FPA90</t>
  </si>
  <si>
    <t>UNFPA0000038783-1-1-1</t>
  </si>
  <si>
    <t>0000038783-1-1</t>
  </si>
  <si>
    <t>PI000000587</t>
  </si>
  <si>
    <t>0000038787</t>
  </si>
  <si>
    <t>PI587,HIV1/2&amp;HIV3, MONUSCO</t>
  </si>
  <si>
    <t>HIV RAPID 3 - 7D2343SET - DETERMINE HIV 1/2 SERUM/PLASMA 100TEST/K
The client (MONUSCO DRC) resides in Congo DRC and requested a delivery in Uganda.Their office in Uganda was appointed consignee of the order</t>
  </si>
  <si>
    <t>UNFPA0000038787-2-1-1</t>
  </si>
  <si>
    <t>0000038787-2-1</t>
  </si>
  <si>
    <t>0000038786</t>
  </si>
  <si>
    <t>PI587,HIV Rapid 8,MONUSCO</t>
  </si>
  <si>
    <t>HIV RAPID 8 - HIV_RapidTest_P25_Blood_w/ Accessories 03FK16 HIV 1/2 3.0 25T/Kit</t>
  </si>
  <si>
    <t>UNFPA0000038786-1-1-1</t>
  </si>
  <si>
    <t>0000038786-1-1</t>
  </si>
  <si>
    <t>HIV1/2_CHASE BUFFER_RAPID_P100_WHOLE BLOOD TEST Catalog Code: 7D2243
The client (MONUSCO DRC) resides in Congo DRC and requested a delivery in Uganda.Their office in Uganda was appointed consignee of the order.</t>
  </si>
  <si>
    <t>UNFPA0000038787-1-1-1</t>
  </si>
  <si>
    <t>0000038787-1-1</t>
  </si>
  <si>
    <t>0000021479</t>
  </si>
  <si>
    <t>0000036865</t>
  </si>
  <si>
    <t>MNG1840 R21239 MDs Youth DSF</t>
  </si>
  <si>
    <t>Test pregnancy, strip, temperature stable. UOM is 60 boxes of 20 pieces instead of 1200 each.</t>
  </si>
  <si>
    <t>UNFPA0000036865-14-1-2</t>
  </si>
  <si>
    <t>0000036865-14-1</t>
  </si>
  <si>
    <t>1D15PR6Y74</t>
  </si>
  <si>
    <t>UNFPA0000036865-14-1-1</t>
  </si>
  <si>
    <t>0000022599</t>
  </si>
  <si>
    <t>0000038769</t>
  </si>
  <si>
    <t>REQ 22599- Pregnancy test</t>
  </si>
  <si>
    <t>UNFPA0000038769-1-1-1</t>
  </si>
  <si>
    <t>0000038769-1-1</t>
  </si>
  <si>
    <t>SOM03PRG</t>
  </si>
  <si>
    <t>SUPROGIMPL</t>
  </si>
  <si>
    <t>0000038776</t>
  </si>
  <si>
    <t>PI587,HIV Rapid10,COD</t>
  </si>
  <si>
    <t>HIV_RAPID10 HIV_RapidTest_P20_Blood_Detect HIV 1/2_w/ Accessories</t>
  </si>
  <si>
    <t>UNFPA0000038776-1-1-1</t>
  </si>
  <si>
    <t>0000038776-1-1</t>
  </si>
  <si>
    <t>UNFPA0000039323-5-1-3</t>
  </si>
  <si>
    <t>0000021236</t>
  </si>
  <si>
    <t>0000037028</t>
  </si>
  <si>
    <t>PO37028, MedEquip, PEAK, MDG</t>
  </si>
  <si>
    <t>UNFPA0000037028-2-1-2</t>
  </si>
  <si>
    <t>0000037028-2-1</t>
  </si>
  <si>
    <t>UNFPA0000037028-2-1-3</t>
  </si>
  <si>
    <t>UNFPA0000037028-2-1-1</t>
  </si>
  <si>
    <t>0000037067</t>
  </si>
  <si>
    <t>UNFPA0000037067-1-1-1</t>
  </si>
  <si>
    <t>0000037067-1-1</t>
  </si>
  <si>
    <t>0000037072</t>
  </si>
  <si>
    <t>Chase buffer for whole blood test procedure
Product code: 7D2243</t>
  </si>
  <si>
    <t>UNFPA0000037072-1-1-1</t>
  </si>
  <si>
    <t>0000037072-1-1</t>
  </si>
  <si>
    <t>0000021368</t>
  </si>
  <si>
    <t>0000037135</t>
  </si>
  <si>
    <t>R21421,HIV Tests,CSB18,COD</t>
  </si>
  <si>
    <t>UNFPA0000037135-1-3-1</t>
  </si>
  <si>
    <t>0000037135-1-3</t>
  </si>
  <si>
    <t>UNFPA0000037135-1-3-2</t>
  </si>
  <si>
    <t>UNFPA0000037135-1-2-1</t>
  </si>
  <si>
    <t>0000037135-1-2</t>
  </si>
  <si>
    <t>UNFPA0000037135-1-2-2</t>
  </si>
  <si>
    <t>UNFPA0000037135-1-1-2</t>
  </si>
  <si>
    <t>0000037135-1-1</t>
  </si>
  <si>
    <t>UNFPA0000037135-1-1-1</t>
  </si>
  <si>
    <t>0000022090</t>
  </si>
  <si>
    <t>0000038905</t>
  </si>
  <si>
    <t>ZWE40,R22090, pregn tests,CO</t>
  </si>
  <si>
    <t>UNFPA0000038905-1-1-1</t>
  </si>
  <si>
    <t>0000038905-1-1</t>
  </si>
  <si>
    <t>0000039113</t>
  </si>
  <si>
    <t>AGO41,PI625,PregTest,Hangzhou</t>
  </si>
  <si>
    <t>UNFPA0000039113-1-1-1</t>
  </si>
  <si>
    <t>0000039113-1-1</t>
  </si>
  <si>
    <t>HEPA-B_TEST4</t>
  </si>
  <si>
    <t>Test Hepatitis B surface antigen (HBsAg), rapid</t>
  </si>
  <si>
    <t>UNFPA0000039847-17-1-1</t>
  </si>
  <si>
    <t>0000039847-17-1</t>
  </si>
  <si>
    <t>Hepatitis Test Kits</t>
  </si>
  <si>
    <t>UNFPA0000039847-17-1-2</t>
  </si>
  <si>
    <t>HEPA-C_TEST4</t>
  </si>
  <si>
    <t>Test Hepatitis C virus (HCV), rapid</t>
  </si>
  <si>
    <t>UNFPA0000039847-18-1-2</t>
  </si>
  <si>
    <t>0000039847-18-1</t>
  </si>
  <si>
    <t>UNFPA0000039847-18-1-1</t>
  </si>
  <si>
    <t>0000023392</t>
  </si>
  <si>
    <t>0000039953</t>
  </si>
  <si>
    <t>R23392,VEN40,HIVtest31</t>
  </si>
  <si>
    <t>HIV_RAPID31</t>
  </si>
  <si>
    <t>Test HIV 1+2_Rapid_P50_w/o accessories</t>
  </si>
  <si>
    <t>UNFPA0000039953-1-1-1</t>
  </si>
  <si>
    <t>0000039953-1-1</t>
  </si>
  <si>
    <t>BEIJING WANTAI BIOLOGICAL PHARMACY</t>
  </si>
  <si>
    <t>0000268233</t>
  </si>
  <si>
    <t>UNFPA0000039953-1-1-2</t>
  </si>
  <si>
    <t>0000023371</t>
  </si>
  <si>
    <t>0000039976</t>
  </si>
  <si>
    <t>STP40, R23371, HIV test, CSB</t>
  </si>
  <si>
    <t>HIV_RAPID41</t>
  </si>
  <si>
    <t>HIV_RapidTest_P100_Blood_w/ Accessories - is a qualitative in vitro diagnostic test for the detection of antibodies of all classes specific to HIV-1 (including Group O) and HIV-2 in human serum, plasma and venous or capillary whole blood.</t>
  </si>
  <si>
    <t>UNFPA0000039976-1-1-2</t>
  </si>
  <si>
    <t>0000039976-1-1</t>
  </si>
  <si>
    <t>PREMIER MEDICAL USA CORPORATION</t>
  </si>
  <si>
    <t>0000267679</t>
  </si>
  <si>
    <t>UNFPA0000039976-1-1-1</t>
  </si>
  <si>
    <t>0000039943</t>
  </si>
  <si>
    <t>FJI1940, RQ23394, Solomon</t>
  </si>
  <si>
    <t>UNFPA0000039943-1-1-1</t>
  </si>
  <si>
    <t>0000039943-1-1</t>
  </si>
  <si>
    <t>UNFPA0000039943-1-1-2</t>
  </si>
  <si>
    <t>SYPHILIS_RAP6</t>
  </si>
  <si>
    <t>UNFPA0000040030-7-1-1</t>
  </si>
  <si>
    <t>0000040030-7-1</t>
  </si>
  <si>
    <t>UNFPA0000040030-7-1-2</t>
  </si>
  <si>
    <t>0000040081</t>
  </si>
  <si>
    <t>HIV_RAPID17</t>
  </si>
  <si>
    <t>UNFPA0000040081-1-1-1</t>
  </si>
  <si>
    <t>0000040081-1-1</t>
  </si>
  <si>
    <t>UNFPA0000040081-1-1-2</t>
  </si>
  <si>
    <t>0000023497</t>
  </si>
  <si>
    <t>UNFPA0000040030-12-1-1</t>
  </si>
  <si>
    <t>0000040030-12-1</t>
  </si>
  <si>
    <t>UNFPA0000040030-11-1-1</t>
  </si>
  <si>
    <t>0000040030-11-1</t>
  </si>
  <si>
    <t>narasimhan</t>
  </si>
  <si>
    <t>COD05J36</t>
  </si>
  <si>
    <t>Column Labels</t>
  </si>
  <si>
    <t>Qtr1</t>
  </si>
  <si>
    <t>Qtr2</t>
  </si>
  <si>
    <t>Qtr3</t>
  </si>
  <si>
    <t>Qtr4</t>
  </si>
  <si>
    <t>Anti-Anaemia Medicines-Value by Items</t>
  </si>
  <si>
    <t>Sum of Qty_EA</t>
  </si>
  <si>
    <t>Anti-Anaemia Medicines- Value by  Region</t>
  </si>
  <si>
    <t>Anti-Anaemia Medicines- Value by  Supplier</t>
  </si>
  <si>
    <t>Antibacterials Medicines-Value by Items</t>
  </si>
  <si>
    <t>Antiseptics-Value by Items</t>
  </si>
  <si>
    <t>Antibacterial Medicines- Value by  Region</t>
  </si>
  <si>
    <t>Antiseptics-Value by Region</t>
  </si>
  <si>
    <t>Antiseptics-Value by Supplier</t>
  </si>
  <si>
    <t>Cardiovascular Medicines-Value by Items</t>
  </si>
  <si>
    <t>Cardiovascular Medicines-Value by Supplier</t>
  </si>
  <si>
    <t>Cardiovascular Medicines-Value by Region</t>
  </si>
  <si>
    <t>Other Pharmaceuticals-Value by Items</t>
  </si>
  <si>
    <t>Other Pharmaceuticals-Value by Region</t>
  </si>
  <si>
    <t>Other Pharmaceuticals-Value by Supplier</t>
  </si>
  <si>
    <t>Oxytocics and Anti-oxytocics-Value by Items</t>
  </si>
  <si>
    <t>Oxytocics and Anti-oxytocics-Value by Region</t>
  </si>
  <si>
    <t>Oxytocics and Anti-oxytocics-Value by Supplier</t>
  </si>
  <si>
    <t xml:space="preserve"> Pregnancy Test Kits-Value by Region</t>
  </si>
  <si>
    <t xml:space="preserve"> Pregnancy Test Kits-Value by Supplier</t>
  </si>
  <si>
    <t>WHERE  ORDER_DT &gt;= '20180101' AND  ORDER_DT &lt;= '20201231' AND  BUSINESS_UNIT = 'UNFPA' AND  PARENT_CAT_DESCR IN ('Pharmaceuticals', 'Diagnostic Test Kits') AND  ORDER_TYPE IN ('PO') AND  STATUS_OLS &lt;&gt; 'X' AND  STATUS_OLSD &lt;&gt; 'X'</t>
  </si>
  <si>
    <t xml:space="preserve">LACRO     </t>
  </si>
  <si>
    <t>0000023484</t>
  </si>
  <si>
    <t>0000040574</t>
  </si>
  <si>
    <t>SDN2040 R23484 Miso and LNG1.5</t>
  </si>
  <si>
    <t>UNFPA0000040574-2-1-1</t>
  </si>
  <si>
    <t>0000040574-2-1</t>
  </si>
  <si>
    <t xml:space="preserve">ASRO      </t>
  </si>
  <si>
    <t>CIPLA LTD</t>
  </si>
  <si>
    <t>0000178930</t>
  </si>
  <si>
    <t xml:space="preserve">WCARO     </t>
  </si>
  <si>
    <t>0000023537</t>
  </si>
  <si>
    <t>0000040811</t>
  </si>
  <si>
    <t>R23556,Misoprostol,COD,CSB20</t>
  </si>
  <si>
    <t>Misoprostol 200mcg tablet
Final destinations
28,000 P4 to Kinshasa 
12,000 P4 to Lubumbashi
20,000 P4 to Goma</t>
  </si>
  <si>
    <t>UNFPA0000040811-1-1-1</t>
  </si>
  <si>
    <t>0000040811-1-1</t>
  </si>
  <si>
    <t xml:space="preserve">ESARO     </t>
  </si>
  <si>
    <t>UNFPA0000040811-1-2-1</t>
  </si>
  <si>
    <t>0000040811-1-2</t>
  </si>
  <si>
    <t>0000023834</t>
  </si>
  <si>
    <t>0000040784</t>
  </si>
  <si>
    <t>ZWE49, R23834, MgSulphate,CSB</t>
  </si>
  <si>
    <t>MGSULPHATE10ML_100</t>
  </si>
  <si>
    <t>UNFPA0000040784-1-1-1</t>
  </si>
  <si>
    <t>0000040784-1-1</t>
  </si>
  <si>
    <t>0000024618</t>
  </si>
  <si>
    <t>0000041830</t>
  </si>
  <si>
    <t>PRK2040, RQ24618, KOF01</t>
  </si>
  <si>
    <t>UNFPA0000041830-11-1-1</t>
  </si>
  <si>
    <t>0000041830-11-1</t>
  </si>
  <si>
    <t>KOF01</t>
  </si>
  <si>
    <t>PRK06RH1</t>
  </si>
  <si>
    <t>3PROCUREMENT</t>
  </si>
  <si>
    <t xml:space="preserve">APRO      </t>
  </si>
  <si>
    <t>UNFPA0000041830-7-1-2</t>
  </si>
  <si>
    <t>0000041830-7-1</t>
  </si>
  <si>
    <t>UNFPA0000041830-8-1-1</t>
  </si>
  <si>
    <t>0000041830-8-1</t>
  </si>
  <si>
    <t>UNFPA0000041830-1-1-1</t>
  </si>
  <si>
    <t>0000041830-1-1</t>
  </si>
  <si>
    <t>0000023512</t>
  </si>
  <si>
    <t>0000040593</t>
  </si>
  <si>
    <t>R23512, Oxytocin, CSB</t>
  </si>
  <si>
    <t>UNFPA0000040593-1-1-1</t>
  </si>
  <si>
    <t>0000040593-1-1</t>
  </si>
  <si>
    <t>0000023772</t>
  </si>
  <si>
    <t>0000040855</t>
  </si>
  <si>
    <t>MOZ2040,R23772,DUTCH FUNDS</t>
  </si>
  <si>
    <t>UNFPA0000040855-1-1-1</t>
  </si>
  <si>
    <t>0000040855-1-1</t>
  </si>
  <si>
    <t>UNFPA0000041830-1-1-2</t>
  </si>
  <si>
    <t>UNFPA0000041830-11-1-2</t>
  </si>
  <si>
    <t>UNFPA0000041830-8-1-2</t>
  </si>
  <si>
    <t>UNFPA0000041830-6-1-1</t>
  </si>
  <si>
    <t>0000041830-6-1</t>
  </si>
  <si>
    <t>UNFPA0000041830-6-1-2</t>
  </si>
  <si>
    <t>UNFPA0000041830-9-1-1</t>
  </si>
  <si>
    <t>0000041830-9-1</t>
  </si>
  <si>
    <t>UNFPA0000041830-7-1-1</t>
  </si>
  <si>
    <t>UNFPA0000041830-9-1-2</t>
  </si>
  <si>
    <t>HYDRLAZHCL25MG_P84</t>
  </si>
  <si>
    <t>Hydralazine hydrochloride 25mg tablet</t>
  </si>
  <si>
    <t>UNFPA0000041830-5-1-2</t>
  </si>
  <si>
    <t>0000041830-5-1</t>
  </si>
  <si>
    <t>P84</t>
  </si>
  <si>
    <t>UNFPA0000041830-5-1-1</t>
  </si>
  <si>
    <t>BENZABNPEN1.44MG50</t>
  </si>
  <si>
    <t>Benzathine  benzylpenicillin 1.44g (2.4 million units) powder for injection in a vial</t>
  </si>
  <si>
    <t>UNFPA0000041830-14-1-1</t>
  </si>
  <si>
    <t>0000041830-14-1</t>
  </si>
  <si>
    <t>CEPHALEXN500MG_500</t>
  </si>
  <si>
    <t>Cephalexin 500mg capsule</t>
  </si>
  <si>
    <t>UNFPA0000041830-12-1-1</t>
  </si>
  <si>
    <t>0000041830-12-1</t>
  </si>
  <si>
    <t>UNFPA0000041830-12-1-2</t>
  </si>
  <si>
    <t>UNFPA0000041830-13-1-1</t>
  </si>
  <si>
    <t>0000041830-13-1</t>
  </si>
  <si>
    <t>UNFPA0000041830-13-1-2</t>
  </si>
  <si>
    <t>0000024728</t>
  </si>
  <si>
    <t>0000041908</t>
  </si>
  <si>
    <t>RQ 24278</t>
  </si>
  <si>
    <t>UNFPA0000041908-1-1-1</t>
  </si>
  <si>
    <t>0000041908-1-1</t>
  </si>
  <si>
    <t>R0201SDSRH</t>
  </si>
  <si>
    <t>UNFPA0000041830-14-1-2</t>
  </si>
  <si>
    <t>0000024109</t>
  </si>
  <si>
    <t>0000041829</t>
  </si>
  <si>
    <t>PSI cost, inspection of 318x Kit 6A, 42xKit 8 and 63xKit 11A at IMRES' premises, 1 man-day</t>
  </si>
  <si>
    <t>UNFPA0000041829-1-1-2</t>
  </si>
  <si>
    <t>0000041829-1-1</t>
  </si>
  <si>
    <t>40600</t>
  </si>
  <si>
    <t>CMA04</t>
  </si>
  <si>
    <t>CMR07SMI</t>
  </si>
  <si>
    <t>PROCUREMENT_BID</t>
  </si>
  <si>
    <t>CMR42</t>
  </si>
  <si>
    <t>UNFPA0000041829-1-1-1</t>
  </si>
  <si>
    <t>0000023477</t>
  </si>
  <si>
    <t>0000040403</t>
  </si>
  <si>
    <t>PNG2040, RQ23477, CSB/Oxytocin</t>
  </si>
  <si>
    <t>Oxytocin 10 I.U. base/ml injection in 1ml ampoule. (Keep cold between 2-8 °C)
Route of Administration: Both Intravenous (IV) and Intramuscular (IM)</t>
  </si>
  <si>
    <t>UNFPA0000040403-1-1-2</t>
  </si>
  <si>
    <t>0000040403-1-1</t>
  </si>
  <si>
    <t>UNFPA0000040403-1-1-1</t>
  </si>
  <si>
    <t>0000023517</t>
  </si>
  <si>
    <t>0000040236</t>
  </si>
  <si>
    <t>UGA2040 R23517 CSB Q1</t>
  </si>
  <si>
    <t>UNFPA0000040236-1-2-1</t>
  </si>
  <si>
    <t>0000040236-1-2</t>
  </si>
  <si>
    <t>UNFPA0000040236-2-2-1</t>
  </si>
  <si>
    <t>0000040236-2-2</t>
  </si>
  <si>
    <t>UNFPA0000039847-5-1-3</t>
  </si>
  <si>
    <t>0000024917</t>
  </si>
  <si>
    <t>UNFPA0000039317-14-1-1</t>
  </si>
  <si>
    <t>0000039317-14-1</t>
  </si>
  <si>
    <t>UNFPA0000039317-14-1-2</t>
  </si>
  <si>
    <t>Test blood-group, anti-A+B, 10-ml bottle, fl.dropper</t>
  </si>
  <si>
    <t>UNFPA0000039317-17-1-1</t>
  </si>
  <si>
    <t>0000039317-17-1</t>
  </si>
  <si>
    <t>Blood Test</t>
  </si>
  <si>
    <t>0000024599</t>
  </si>
  <si>
    <t>0000041734</t>
  </si>
  <si>
    <t>BGD1940, RQ24599, BGD WB</t>
  </si>
  <si>
    <t>Preshipment inspection of MEG PO39323 (3rd shipment)</t>
  </si>
  <si>
    <t>UNFPA0000041734-1-1-1</t>
  </si>
  <si>
    <t>0000041734-1-1</t>
  </si>
  <si>
    <t>Preshipment inspection of MEG PO39323 (4th shipment) (Intertek 5th PSI at MEG for this PO - MEG covered cost of Vitamin K PSI)</t>
  </si>
  <si>
    <t>UNFPA0000041734-2-1-1</t>
  </si>
  <si>
    <t>0000041734-2-1</t>
  </si>
  <si>
    <t>0000025930</t>
  </si>
  <si>
    <t>Preshipment inspection of Imres PO39317 (3rd PSI 4th lot) &amp; (4th PSI 5th lot)</t>
  </si>
  <si>
    <t>UNFPA0000041734-3-1-1</t>
  </si>
  <si>
    <t>0000041734-3-1</t>
  </si>
  <si>
    <t>UNFPA0000039317-3-3-3</t>
  </si>
  <si>
    <t>UNFPA0000039317-1-5-3</t>
  </si>
  <si>
    <t>CHLORHEX7.1%_GEL_S</t>
  </si>
  <si>
    <t>Chlorhexidine gluconate 7.1% (equivalent to 4% chlorhexidine</t>
  </si>
  <si>
    <t>UNFPA0000039317-20-1-1</t>
  </si>
  <si>
    <t>0000039317-20-1</t>
  </si>
  <si>
    <t>P7</t>
  </si>
  <si>
    <t>0000024693</t>
  </si>
  <si>
    <t>0000041891</t>
  </si>
  <si>
    <t>STP40,R24693,FPA90,MEG</t>
  </si>
  <si>
    <t>UNFPA0000041891-9-1-1</t>
  </si>
  <si>
    <t>0000041891-9-1</t>
  </si>
  <si>
    <t>UNFPA0000041891-8-1-1</t>
  </si>
  <si>
    <t>0000041891-8-1</t>
  </si>
  <si>
    <t>UNFPA0000041891-8-1-2</t>
  </si>
  <si>
    <t>UNFPA0000039317-17-1-2</t>
  </si>
  <si>
    <t>UNFPA0000039317-20-1-2</t>
  </si>
  <si>
    <t>UNFPA0000039317-8-3-3</t>
  </si>
  <si>
    <t>UNFPA0000039317-9-4-3</t>
  </si>
  <si>
    <t>UNFPA0000041891-9-1-2</t>
  </si>
  <si>
    <t>0000024208</t>
  </si>
  <si>
    <t>0000041410</t>
  </si>
  <si>
    <t>R24208,PSI_PO41140,MDG2040,CSB</t>
  </si>
  <si>
    <t>Preshipment inspection Pharmaceutical
1st Shipment_Number of man days:  1 man-day_Price in USD: USD 630.00 (rate for Netherlands).</t>
  </si>
  <si>
    <t>UNFPA0000041410-1-1-2</t>
  </si>
  <si>
    <t>0000041410-1-1</t>
  </si>
  <si>
    <t>UNFPA0000041410-1-1-1</t>
  </si>
  <si>
    <t>0000023545</t>
  </si>
  <si>
    <t>0000040287</t>
  </si>
  <si>
    <t>R23545, Calgluconate, CSB20</t>
  </si>
  <si>
    <t>UNFPA0000040287-1-1-1</t>
  </si>
  <si>
    <t>0000040287-1-1</t>
  </si>
  <si>
    <t>0000023544</t>
  </si>
  <si>
    <t>0000040455</t>
  </si>
  <si>
    <t>R23544,Oxytocin,GIN40,CSB20</t>
  </si>
  <si>
    <t>UNFPA0000040455-1-1-1</t>
  </si>
  <si>
    <t>0000040455-1-1</t>
  </si>
  <si>
    <t>Global Fund</t>
  </si>
  <si>
    <t>Preshipment inspection Pharmaceutical
3rd Shipment_Number of man days:  1 man-day_USD 630.00 (rate for Netherlands).</t>
  </si>
  <si>
    <t>UNFPA0000041410-3-1-1</t>
  </si>
  <si>
    <t>0000041410-3-1</t>
  </si>
  <si>
    <t>Preshipment inspection Pharmaceutical
2nd Shipment_Number of man days:  1 man-day_USD 630.00 (rate for Netherlands)</t>
  </si>
  <si>
    <t>UNFPA0000041410-2-1-1</t>
  </si>
  <si>
    <t>0000041410-2-1</t>
  </si>
  <si>
    <t>0000024161</t>
  </si>
  <si>
    <t>0000041513</t>
  </si>
  <si>
    <t>NPL40,R24161,Pharma,MEG,CSB</t>
  </si>
  <si>
    <t>MIFEMISO200/0.2</t>
  </si>
  <si>
    <t>Mifepristone 200mg + 4 misoprostol 200mcg tablets. (blister)</t>
  </si>
  <si>
    <t>UNFPA0000041513-1-1-1</t>
  </si>
  <si>
    <t>0000041513-1-1</t>
  </si>
  <si>
    <t>NPL40</t>
  </si>
  <si>
    <t>NPL</t>
  </si>
  <si>
    <t>Nepal</t>
  </si>
  <si>
    <t>0000040638</t>
  </si>
  <si>
    <t>R23537,Calgluco/MGS,COD,CSB20</t>
  </si>
  <si>
    <t>Magnesium Sulphate 500mg/ml injection in 2ml ampoule,Pack 10
Kinshasa : 1487
Lubumbashi : 518
Goma : 585</t>
  </si>
  <si>
    <t>UNFPA0000040638-2-1-1</t>
  </si>
  <si>
    <t>0000040638-2-1</t>
  </si>
  <si>
    <t>UNFPA0000040638-2-4-1</t>
  </si>
  <si>
    <t>0000040638-2-4</t>
  </si>
  <si>
    <t>Calcium gluconate 100mg/ml injection in 10ml ampoule
Kinshasa : 580
Lubumbashi : 240
Goma : 380</t>
  </si>
  <si>
    <t>UNFPA0000040638-1-3-1</t>
  </si>
  <si>
    <t>0000040638-1-3</t>
  </si>
  <si>
    <t>UNFPA0000040638-1-2-1</t>
  </si>
  <si>
    <t>0000040638-1-2</t>
  </si>
  <si>
    <t>UNFPA0000040638-1-1-1</t>
  </si>
  <si>
    <t>0000040638-1-1</t>
  </si>
  <si>
    <t>0000023475</t>
  </si>
  <si>
    <t>0000040431</t>
  </si>
  <si>
    <t>ZWE40, R23475,oxytocin,CSB</t>
  </si>
  <si>
    <t>UNFPA0000040431-1-1-1</t>
  </si>
  <si>
    <t>0000040431-1-1</t>
  </si>
  <si>
    <t>UNFPA0000039317-9-5-3</t>
  </si>
  <si>
    <t>UNFPA0000039317-6-5-3</t>
  </si>
  <si>
    <t>0000023479</t>
  </si>
  <si>
    <t>0000040168</t>
  </si>
  <si>
    <t>YEM2040, RQ23479, CSB</t>
  </si>
  <si>
    <t>UNFPA0000040168-2-1-1</t>
  </si>
  <si>
    <t>0000040168-2-1</t>
  </si>
  <si>
    <t>0000023685</t>
  </si>
  <si>
    <t>0000040462</t>
  </si>
  <si>
    <t>GMB, R23685, HIV test, CSB</t>
  </si>
  <si>
    <t>Determine HIV1/2,WB set,kit/100_S0003403 (Alere). CE10021863</t>
  </si>
  <si>
    <t>UNFPA0000040462-1-1-1</t>
  </si>
  <si>
    <t>0000040462-1-1</t>
  </si>
  <si>
    <t>0000023686</t>
  </si>
  <si>
    <t>0000040824</t>
  </si>
  <si>
    <t>ZWE40, R23686/23856, med, DFID</t>
  </si>
  <si>
    <t>UNFPA0000040824-16-1-1</t>
  </si>
  <si>
    <t>0000040824-16-1</t>
  </si>
  <si>
    <t>1141IMPEX</t>
  </si>
  <si>
    <t>UNFPA0000040638-2-3-1</t>
  </si>
  <si>
    <t>0000040638-2-3</t>
  </si>
  <si>
    <t>0000024460</t>
  </si>
  <si>
    <t>0000040830</t>
  </si>
  <si>
    <t>R23866, CERF projet, CO</t>
  </si>
  <si>
    <t>UNFPA0000040830-12-1-1</t>
  </si>
  <si>
    <t>0000040830-12-1</t>
  </si>
  <si>
    <t>UNFPA0000039317-6-4-3</t>
  </si>
  <si>
    <t>0000023643</t>
  </si>
  <si>
    <t>R23118, R23643, 23637</t>
  </si>
  <si>
    <t>UNFPA0000040081-3-1-1</t>
  </si>
  <si>
    <t>0000040081-3-1</t>
  </si>
  <si>
    <t>ADOCAMP74</t>
  </si>
  <si>
    <t>UNFPA0000040081-3-1-2</t>
  </si>
  <si>
    <t>0000024549</t>
  </si>
  <si>
    <t>0000041838</t>
  </si>
  <si>
    <t>R24549, BFA, CO</t>
  </si>
  <si>
    <t>PREGTEST_STRIP_100</t>
  </si>
  <si>
    <t>UNFPA0000041838-3-1-1</t>
  </si>
  <si>
    <t>0000041838-3-1</t>
  </si>
  <si>
    <t>40400</t>
  </si>
  <si>
    <t>JPD08</t>
  </si>
  <si>
    <t>BFA08JPN</t>
  </si>
  <si>
    <t>ACQUIMATER</t>
  </si>
  <si>
    <t>0000023795</t>
  </si>
  <si>
    <t>0000041137</t>
  </si>
  <si>
    <t>TGO20, R23795, MEG, CO</t>
  </si>
  <si>
    <t>UNFPA0000041137-2-1-1</t>
  </si>
  <si>
    <t>0000041137-2-1</t>
  </si>
  <si>
    <t>TGO07PFO</t>
  </si>
  <si>
    <t>UNFPA0000041137-3-1-1</t>
  </si>
  <si>
    <t>0000041137-3-1</t>
  </si>
  <si>
    <t>UNFPA0000040081-1-1-3</t>
  </si>
  <si>
    <t>0000040724</t>
  </si>
  <si>
    <t>R23537,MGSulphate,COD,CSB20</t>
  </si>
  <si>
    <t>Magnesium sulphate 500mg/ml injection in 10ml ampoule
Final Destination : 
Kinshasa : 767
Lubumbashi : 242
Goma : 200</t>
  </si>
  <si>
    <t>UNFPA0000040724-1-3-1</t>
  </si>
  <si>
    <t>0000040724-1-3</t>
  </si>
  <si>
    <t>UNFPA0000039317-8-5-3</t>
  </si>
  <si>
    <t>0000023535</t>
  </si>
  <si>
    <t>0000040294</t>
  </si>
  <si>
    <t>Req.23535, BOL, Pharma &amp; Diag.</t>
  </si>
  <si>
    <t>UNFPA0000040294-1-1-1</t>
  </si>
  <si>
    <t>0000040294-1-1</t>
  </si>
  <si>
    <t>UNFPA0000040294-3-1-1</t>
  </si>
  <si>
    <t>0000040294-3-1</t>
  </si>
  <si>
    <t>0000023552</t>
  </si>
  <si>
    <t>0000040291</t>
  </si>
  <si>
    <t>HTI40.REQ.23552.Mylan.CSB</t>
  </si>
  <si>
    <t>UNFPA0000040291-1-1-1</t>
  </si>
  <si>
    <t>0000040291-1-1</t>
  </si>
  <si>
    <t>0000024268</t>
  </si>
  <si>
    <t>0000041461</t>
  </si>
  <si>
    <t>R24268, Medical Equip, CO</t>
  </si>
  <si>
    <t>UNFPA0000041461-12-1-1</t>
  </si>
  <si>
    <t>0000041461-12-1</t>
  </si>
  <si>
    <t>UDA64</t>
  </si>
  <si>
    <t>BDI08GEN</t>
  </si>
  <si>
    <t>REPARATION-SUI</t>
  </si>
  <si>
    <t>UNFPA0000041461-12-1-2</t>
  </si>
  <si>
    <t>0000041262</t>
  </si>
  <si>
    <t>R23643, R23828, R23636, PJ</t>
  </si>
  <si>
    <t>UNFPA0000041262-1-1-1</t>
  </si>
  <si>
    <t>0000041262-1-1</t>
  </si>
  <si>
    <t>NGR02</t>
  </si>
  <si>
    <t>UNFPA0000041262-1-1-2</t>
  </si>
  <si>
    <t>UNFPA0000039317-19-1-1</t>
  </si>
  <si>
    <t>0000039317-19-1</t>
  </si>
  <si>
    <t>UNFPA0000041262-8-1-1</t>
  </si>
  <si>
    <t>0000041262-8-1</t>
  </si>
  <si>
    <t>0000024029</t>
  </si>
  <si>
    <t>0000041390</t>
  </si>
  <si>
    <t>VEN40, Rq 24029, HIV-Syphilis</t>
  </si>
  <si>
    <t>HIV1+2/SYPHILISP50</t>
  </si>
  <si>
    <t>HIV1+2/Syphilis_P50_w/ Accessories</t>
  </si>
  <si>
    <t>UNFPA0000041390-1-1-1</t>
  </si>
  <si>
    <t>0000041390-1-1</t>
  </si>
  <si>
    <t>UQA72</t>
  </si>
  <si>
    <t>UBRAFPRO</t>
  </si>
  <si>
    <t>HIV-Syphilis Combo</t>
  </si>
  <si>
    <t>UNFPA0000041262-3-1-1</t>
  </si>
  <si>
    <t>0000041262-3-1</t>
  </si>
  <si>
    <t>UNFPA0000041461-13-1-1</t>
  </si>
  <si>
    <t>0000041461-13-1</t>
  </si>
  <si>
    <t>0000023636</t>
  </si>
  <si>
    <t>Benzathine benzylpenicillin 1.44g(2.4miu) powder for inject</t>
  </si>
  <si>
    <t>UNFPA0000041262-14-1-1</t>
  </si>
  <si>
    <t>0000041262-14-1</t>
  </si>
  <si>
    <t>UNFPA0000039317-10-4-3</t>
  </si>
  <si>
    <t>UNFPA0000039317-1-4-3</t>
  </si>
  <si>
    <t>UNFPA0000041461-13-1-2</t>
  </si>
  <si>
    <t>0000024129</t>
  </si>
  <si>
    <t>0000041256</t>
  </si>
  <si>
    <t>IRQ2040, REQ24129, Medicines</t>
  </si>
  <si>
    <t>Ergometrine maleate 0.2mg base/ml injection in 1ml ampoule (Keep Cool; Store between 2°C-8°C)</t>
  </si>
  <si>
    <t>UNFPA0000041256-4-1-1</t>
  </si>
  <si>
    <t>0000041256-4-1</t>
  </si>
  <si>
    <t>51700</t>
  </si>
  <si>
    <t>EUB16</t>
  </si>
  <si>
    <t>IRQ03RHS</t>
  </si>
  <si>
    <t>EC2_RHKITSMNGT</t>
  </si>
  <si>
    <t>IRQ40</t>
  </si>
  <si>
    <t>IRQ</t>
  </si>
  <si>
    <t>Iraq</t>
  </si>
  <si>
    <t>0000024302</t>
  </si>
  <si>
    <t>0000041563</t>
  </si>
  <si>
    <t>BGD2040, RQ24302/24306/24396</t>
  </si>
  <si>
    <t>UNFPA0000041563-29-1-1</t>
  </si>
  <si>
    <t>0000041563-29-1</t>
  </si>
  <si>
    <t>COVID_PROCUSFPA</t>
  </si>
  <si>
    <t>UNFPA0000039317-4-4-3</t>
  </si>
  <si>
    <t>UNFPA0000039317-2-3-3</t>
  </si>
  <si>
    <t>UNFPA0000039317-5-3-3</t>
  </si>
  <si>
    <t>0000023674</t>
  </si>
  <si>
    <t>0000040444</t>
  </si>
  <si>
    <t>R23674,Oxytocin,SLE,CSB20</t>
  </si>
  <si>
    <t>Oxytocin 10 I.U. base/ml injection in 1ml ampoule. (Keep cold between 2-8 °C)
Oxytocin IM/IV</t>
  </si>
  <si>
    <t>UNFPA0000040444-1-1-1</t>
  </si>
  <si>
    <t>0000040444-1-1</t>
  </si>
  <si>
    <t>UNFPA0000039317-21-1-1</t>
  </si>
  <si>
    <t>0000039317-21-1</t>
  </si>
  <si>
    <t>Urine Test</t>
  </si>
  <si>
    <t>UNFPA0000039317-18-1-2</t>
  </si>
  <si>
    <t>0000039317-18-1</t>
  </si>
  <si>
    <t>UNFPA0000039317-18-1-1</t>
  </si>
  <si>
    <t>UNFPA0000039317-21-1-2</t>
  </si>
  <si>
    <t>UNFPA0000039317-15-1-1</t>
  </si>
  <si>
    <t>0000039317-15-1</t>
  </si>
  <si>
    <t>Test blood-group, anti-A, 10-ml bottle, fl.dropper</t>
  </si>
  <si>
    <t>UNFPA0000039317-16-1-1</t>
  </si>
  <si>
    <t>0000039317-16-1</t>
  </si>
  <si>
    <t>UNFPA0000041563-29-1-2</t>
  </si>
  <si>
    <t>UNFPA0000041563-32-1-1</t>
  </si>
  <si>
    <t>0000041563-32-1</t>
  </si>
  <si>
    <t>UNFPA0000041563-32-1-2</t>
  </si>
  <si>
    <t>UNFPA0000041563-30-1-2</t>
  </si>
  <si>
    <t>0000041563-30-1</t>
  </si>
  <si>
    <t>UNFPA0000041563-27-1-1</t>
  </si>
  <si>
    <t>0000041563-27-1</t>
  </si>
  <si>
    <t>UNFPA0000039317-8-4-3</t>
  </si>
  <si>
    <t>UNFPA0000039317-15-1-2</t>
  </si>
  <si>
    <t>UNFPA0000039317-4-5-3</t>
  </si>
  <si>
    <t>UNFPA0000041563-27-1-2</t>
  </si>
  <si>
    <t>UNFPA0000041563-25-1-1</t>
  </si>
  <si>
    <t>0000041563-25-1</t>
  </si>
  <si>
    <t>UNFPA0000041563-25-1-2</t>
  </si>
  <si>
    <t>UNFPA0000041563-26-1-1</t>
  </si>
  <si>
    <t>0000041563-26-1</t>
  </si>
  <si>
    <t>UNFPA0000041563-26-1-2</t>
  </si>
  <si>
    <t>UNFPA0000041563-28-1-2</t>
  </si>
  <si>
    <t>0000041563-28-1</t>
  </si>
  <si>
    <t>UNFPA0000041563-28-1-1</t>
  </si>
  <si>
    <t>0000023539</t>
  </si>
  <si>
    <t>0000040193</t>
  </si>
  <si>
    <t>R23539, Imres, CSB, CMR2040</t>
  </si>
  <si>
    <t>UNFPA0000040193-2-1-1</t>
  </si>
  <si>
    <t>0000040193-2-1</t>
  </si>
  <si>
    <t>UNFPA0000040193-3-1-1</t>
  </si>
  <si>
    <t>0000040193-3-1</t>
  </si>
  <si>
    <t>UNFPA0000040193-1-1-1</t>
  </si>
  <si>
    <t>0000040193-1-1</t>
  </si>
  <si>
    <t>UNFPA0000041563-31-1-1</t>
  </si>
  <si>
    <t>0000041563-31-1</t>
  </si>
  <si>
    <t>UNFPA0000041563-31-1-2</t>
  </si>
  <si>
    <t>0000041223</t>
  </si>
  <si>
    <t>UNFPA0000041223-3-1-1</t>
  </si>
  <si>
    <t>0000041223-3-1</t>
  </si>
  <si>
    <t>0000023518</t>
  </si>
  <si>
    <t>0000040404</t>
  </si>
  <si>
    <t>ERI, R23518, Oxytocin, CSB</t>
  </si>
  <si>
    <t>UNFPA0000040404-1-1-1</t>
  </si>
  <si>
    <t>0000040404-1-1</t>
  </si>
  <si>
    <t>UNFPA0000040404-1-1-2</t>
  </si>
  <si>
    <t>0000025190</t>
  </si>
  <si>
    <t>0000042822</t>
  </si>
  <si>
    <t>25369, 25190, 25189, 24713</t>
  </si>
  <si>
    <t>UNFPA0000042822-7-1-2</t>
  </si>
  <si>
    <t>0000042822-7-1</t>
  </si>
  <si>
    <t>40900</t>
  </si>
  <si>
    <t>WBP03</t>
  </si>
  <si>
    <t>TCD07PEF</t>
  </si>
  <si>
    <t>SECUPROSR</t>
  </si>
  <si>
    <t>0000040756</t>
  </si>
  <si>
    <t>R23635,23643,23637,23828, PJ</t>
  </si>
  <si>
    <t>UNFPA0000040756-18-1-1</t>
  </si>
  <si>
    <t>0000040756-18-1</t>
  </si>
  <si>
    <t>UNFPA0000040756-18-1-2</t>
  </si>
  <si>
    <t>0000023637</t>
  </si>
  <si>
    <t>UNFPA0000040756-13-1-2</t>
  </si>
  <si>
    <t>0000040756-13-1</t>
  </si>
  <si>
    <t>UNFPA0000040756-13-1-1</t>
  </si>
  <si>
    <t>UNFPA0000042822-7-1-1</t>
  </si>
  <si>
    <t>UNFPA0000042822-4-1-1</t>
  </si>
  <si>
    <t>0000042822-4-1</t>
  </si>
  <si>
    <t>SYPHILIS_RAP9</t>
  </si>
  <si>
    <t>UNFPA0000042822-18-1-2</t>
  </si>
  <si>
    <t>0000042822-18-1</t>
  </si>
  <si>
    <t>UNFPA0000042822-18-1-1</t>
  </si>
  <si>
    <t>UNFPA0000042822-15-1-1</t>
  </si>
  <si>
    <t>0000042822-15-1</t>
  </si>
  <si>
    <t>UNFPA0000040756-12-1-1</t>
  </si>
  <si>
    <t>0000040756-12-1</t>
  </si>
  <si>
    <t>UNFPA0000040756-10-1-2</t>
  </si>
  <si>
    <t>0000040756-10-1</t>
  </si>
  <si>
    <t>UNFPA0000040756-12-1-2</t>
  </si>
  <si>
    <t>UNFPA0000040756-11-1-1</t>
  </si>
  <si>
    <t>0000040756-11-1</t>
  </si>
  <si>
    <t>UNFPA0000040756-11-1-2</t>
  </si>
  <si>
    <t>UNFPA0000042822-15-1-2</t>
  </si>
  <si>
    <t>ATROPINSULP1MG_100</t>
  </si>
  <si>
    <t>UNFPA0000042822-16-1-1</t>
  </si>
  <si>
    <t>0000042822-16-1</t>
  </si>
  <si>
    <t>UNFPA0000042822-16-1-2</t>
  </si>
  <si>
    <t>UNFPA0000042822-12-1-1</t>
  </si>
  <si>
    <t>0000042822-12-1</t>
  </si>
  <si>
    <t>UNFPA0000042822-12-1-2</t>
  </si>
  <si>
    <t>0000025189</t>
  </si>
  <si>
    <t>UNFPA0000042822-56-1-1</t>
  </si>
  <si>
    <t>0000042822-56-1</t>
  </si>
  <si>
    <t>TCD07201</t>
  </si>
  <si>
    <t>APPUINSTIT</t>
  </si>
  <si>
    <t>UNFPA0000042822-67-1-1</t>
  </si>
  <si>
    <t>0000042822-67-1</t>
  </si>
  <si>
    <t>UNFPA0000042822-56-1-2</t>
  </si>
  <si>
    <t>UNFPA0000042822-67-1-2</t>
  </si>
  <si>
    <t>UNFPA0000040756-19-1-2</t>
  </si>
  <si>
    <t>0000040756-19-1</t>
  </si>
  <si>
    <t>UNFPA0000040756-19-1-1</t>
  </si>
  <si>
    <t>UNFPA0000040756-9-1-1</t>
  </si>
  <si>
    <t>0000040756-9-1</t>
  </si>
  <si>
    <t>UNFPA0000040756-9-1-2</t>
  </si>
  <si>
    <t>UNFPA0000042822-3-1-1</t>
  </si>
  <si>
    <t>0000042822-3-1</t>
  </si>
  <si>
    <t>UNFPA0000042822-58-1-1</t>
  </si>
  <si>
    <t>0000042822-58-1</t>
  </si>
  <si>
    <t>UNFPA0000042822-9-1-1</t>
  </si>
  <si>
    <t>0000042822-9-1</t>
  </si>
  <si>
    <t>UNFPA0000042822-61-1-2</t>
  </si>
  <si>
    <t>0000042822-61-1</t>
  </si>
  <si>
    <t>UNFPA0000042822-61-1-1</t>
  </si>
  <si>
    <t>UNFPA0000042822-60-1-1</t>
  </si>
  <si>
    <t>0000042822-60-1</t>
  </si>
  <si>
    <t>HARTMANNSOL1L_12</t>
  </si>
  <si>
    <t>Hartmann's sol. (Ringer's lactate) intravenous infusion, 1L</t>
  </si>
  <si>
    <t>UNFPA0000042822-10-1-1</t>
  </si>
  <si>
    <t>0000042822-10-1</t>
  </si>
  <si>
    <t>UNFPA0000042822-10-1-2</t>
  </si>
  <si>
    <t>UNFPA0000042822-14-1-1</t>
  </si>
  <si>
    <t>0000042822-14-1</t>
  </si>
  <si>
    <t>Sodium chloride 0.9% isotonic IV infus.1000ml bag+Inf.set</t>
  </si>
  <si>
    <t>UNFPA0000042822-11-1-1</t>
  </si>
  <si>
    <t>0000042822-11-1</t>
  </si>
  <si>
    <t>UNFPA0000042822-14-1-2</t>
  </si>
  <si>
    <t>UNFPA0000042822-59-1-1</t>
  </si>
  <si>
    <t>0000042822-59-1</t>
  </si>
  <si>
    <t>UNFPA0000042822-59-1-2</t>
  </si>
  <si>
    <t>HEPA-C_TEST6</t>
  </si>
  <si>
    <t>UNFPA0000042822-13-1-1</t>
  </si>
  <si>
    <t>0000042822-13-1</t>
  </si>
  <si>
    <t>UNFPA0000042822-13-1-2</t>
  </si>
  <si>
    <t>PI000000809</t>
  </si>
  <si>
    <t>0000041226</t>
  </si>
  <si>
    <t>GMB2041.REQ6299.PI809.ePO2945</t>
  </si>
  <si>
    <t>UNFPA0000041226-1-1-1</t>
  </si>
  <si>
    <t>0000041226-1-1</t>
  </si>
  <si>
    <t>VIGLIENZONE ADRIATICA S R L</t>
  </si>
  <si>
    <t>0000263754</t>
  </si>
  <si>
    <t>0000041848</t>
  </si>
  <si>
    <t>PRK2040, RQ24618/24674, KOF01</t>
  </si>
  <si>
    <t>Preshipment inspection Pharmaceutical &amp; Medical supplies - MEG PO41830 - The Netherlands</t>
  </si>
  <si>
    <t>UNFPA0000041848-1-1-2</t>
  </si>
  <si>
    <t>0000041848-1-1</t>
  </si>
  <si>
    <t>UNFPA0000041848-1-1-1</t>
  </si>
  <si>
    <t>0000024674</t>
  </si>
  <si>
    <t>UNFPA0000041848-2-1-2</t>
  </si>
  <si>
    <t>0000041848-2-1</t>
  </si>
  <si>
    <t>0000024214</t>
  </si>
  <si>
    <t>0000041732</t>
  </si>
  <si>
    <t>ZMB40, RQ 24214 - DFID</t>
  </si>
  <si>
    <t>UNFPA0000041732-2-1-1</t>
  </si>
  <si>
    <t>0000041732-2-1</t>
  </si>
  <si>
    <t>44400</t>
  </si>
  <si>
    <t>UZJ26</t>
  </si>
  <si>
    <t>ZMB08MNH</t>
  </si>
  <si>
    <t>PROCURERHC</t>
  </si>
  <si>
    <t>UNFPA0000041732-2-1-2</t>
  </si>
  <si>
    <t>0000023821</t>
  </si>
  <si>
    <t>0000040763</t>
  </si>
  <si>
    <t>MOZ2040,PSI PO 39093,DUTCH</t>
  </si>
  <si>
    <t>UNFPA0000040763-1-1-1</t>
  </si>
  <si>
    <t>0000040763-1-1</t>
  </si>
  <si>
    <t>0000040499</t>
  </si>
  <si>
    <t>SDN2040 R23484 Pharmaceuticals</t>
  </si>
  <si>
    <t>UNFPA0000040499-2-1-1</t>
  </si>
  <si>
    <t>0000040499-2-1</t>
  </si>
  <si>
    <t>UNFPA0000040499-2-1-2</t>
  </si>
  <si>
    <t>UNFPA0000042822-55-1-2</t>
  </si>
  <si>
    <t>0000042822-55-1</t>
  </si>
  <si>
    <t>UNFPA0000042822-55-1-1</t>
  </si>
  <si>
    <t>UNFPA0000041732-4-1-1</t>
  </si>
  <si>
    <t>0000041732-4-1</t>
  </si>
  <si>
    <t>UNFPA0000041732-4-1-2</t>
  </si>
  <si>
    <t>0000023850</t>
  </si>
  <si>
    <t>0000041144</t>
  </si>
  <si>
    <t>BGD2040, RQ23850, covid-19</t>
  </si>
  <si>
    <t>UNFPA0000041144-1-1-1</t>
  </si>
  <si>
    <t>0000041144-1-1</t>
  </si>
  <si>
    <t>UBA07</t>
  </si>
  <si>
    <t>UNFPA0000041732-3-1-1</t>
  </si>
  <si>
    <t>0000041732-3-1</t>
  </si>
  <si>
    <t>UNFPA0000041732-3-1-2</t>
  </si>
  <si>
    <t>UNFPA0000041732-1-1-1</t>
  </si>
  <si>
    <t>0000041732-1-1</t>
  </si>
  <si>
    <t>UNFPA0000040499-1-1-1</t>
  </si>
  <si>
    <t>0000040499-1-1</t>
  </si>
  <si>
    <t>UNFPA0000040499-2-2-1</t>
  </si>
  <si>
    <t>0000040499-2-2</t>
  </si>
  <si>
    <t>UNFPA0000041732-1-1-2</t>
  </si>
  <si>
    <t>0000024342</t>
  </si>
  <si>
    <t>0000041505</t>
  </si>
  <si>
    <t>R24342, Medical devices, CO</t>
  </si>
  <si>
    <t>UNFPA0000041505-13-1-1</t>
  </si>
  <si>
    <t>0000041505-13-1</t>
  </si>
  <si>
    <t>UNFPA0000041505-2-1-1</t>
  </si>
  <si>
    <t>0000041505-2-1</t>
  </si>
  <si>
    <t>UNFPA0000039323-4-2-4</t>
  </si>
  <si>
    <t>UNFPA0000039323-2-3-4</t>
  </si>
  <si>
    <t>UNFPA0000041505-17-1-1</t>
  </si>
  <si>
    <t>0000041505-17-1</t>
  </si>
  <si>
    <t>PI000000807</t>
  </si>
  <si>
    <t>0000041017</t>
  </si>
  <si>
    <t>PRK2041, PI807, IPPF</t>
  </si>
  <si>
    <t>PREG_RAPID_TEST1 - HCG Pregnancy Rapid Test Strip (URINE) (CE) - catalogue No. WHCG-S11</t>
  </si>
  <si>
    <t>UNFPA0000041017-1-1-1</t>
  </si>
  <si>
    <t>0000041017-1-1</t>
  </si>
  <si>
    <t>MYN00</t>
  </si>
  <si>
    <t>PRK41</t>
  </si>
  <si>
    <t>UNFPA0000041017-1-1-2</t>
  </si>
  <si>
    <t>UNFPA0000039323-2-3-3</t>
  </si>
  <si>
    <t>UNFPA0000039323-11-1-1</t>
  </si>
  <si>
    <t>0000039323-11-1</t>
  </si>
  <si>
    <t>UNFPA0000039323-11-1-2</t>
  </si>
  <si>
    <t>UNFPA0000039323-14-1-2</t>
  </si>
  <si>
    <t>0000039323-14-1</t>
  </si>
  <si>
    <t>UNFPA0000039323-12-1-3</t>
  </si>
  <si>
    <t>0000039323-12-1</t>
  </si>
  <si>
    <t>UNFPA0000039323-14-1-1</t>
  </si>
  <si>
    <t>UNFPA0000039323-12-1-1</t>
  </si>
  <si>
    <t>0000023662</t>
  </si>
  <si>
    <t>0000040557</t>
  </si>
  <si>
    <t>MOZ40 R23362Buffet Foundation</t>
  </si>
  <si>
    <t>UNFPA0000040557-1-1-1</t>
  </si>
  <si>
    <t>0000040557-1-1</t>
  </si>
  <si>
    <t>FPRHCBF3</t>
  </si>
  <si>
    <t>BUFFET_COMMODIT</t>
  </si>
  <si>
    <t>UNFPA0000039323-10-1-1</t>
  </si>
  <si>
    <t>0000039323-10-1</t>
  </si>
  <si>
    <t>UNFPA0000039323-14-1-3</t>
  </si>
  <si>
    <t>UNFPA0000039323-3-5-3</t>
  </si>
  <si>
    <t>UNFPA0000039323-3-4-4</t>
  </si>
  <si>
    <t>UNFPA0000039323-3-4-3</t>
  </si>
  <si>
    <t>UNFPA0000039323-12-1-2</t>
  </si>
  <si>
    <t>UNFPA0000039323-10-1-2</t>
  </si>
  <si>
    <t>0000023523</t>
  </si>
  <si>
    <t>0000041615</t>
  </si>
  <si>
    <t>RWA2040,R23523,Replace PO40198</t>
  </si>
  <si>
    <t>UNFPA0000041615-1-2-1</t>
  </si>
  <si>
    <t>0000041615-1-2</t>
  </si>
  <si>
    <t>UNFPA0000039323-2-2-3</t>
  </si>
  <si>
    <t>0000023541</t>
  </si>
  <si>
    <t>0000040844</t>
  </si>
  <si>
    <t>R23541, Grindeks, SSD40, CSB</t>
  </si>
  <si>
    <t>UNFPA0000040844-1-1-1</t>
  </si>
  <si>
    <t>0000040844-1-1</t>
  </si>
  <si>
    <t>0000023885</t>
  </si>
  <si>
    <t>0000040862</t>
  </si>
  <si>
    <t>REQ.23885.MENSTRUALCUPS.CRI40</t>
  </si>
  <si>
    <t>Menstrual Cups 40mm</t>
  </si>
  <si>
    <t>UNFPA0000040862-1-1-1</t>
  </si>
  <si>
    <t>0000040862-1-1</t>
  </si>
  <si>
    <t>CRI03</t>
  </si>
  <si>
    <t>CRI05SSR</t>
  </si>
  <si>
    <t>GENYSSSR</t>
  </si>
  <si>
    <t>UNFPA0000039323-13-1-3</t>
  </si>
  <si>
    <t>0000039323-13-1</t>
  </si>
  <si>
    <t>UNFPA0000039323-1-2-3</t>
  </si>
  <si>
    <t>UNFPA0000039323-3-3-3</t>
  </si>
  <si>
    <t>UNFPA0000039323-13-1-1</t>
  </si>
  <si>
    <t>UNFPA0000039323-1-2-4</t>
  </si>
  <si>
    <t>UNFPA0000039323-1-3-4</t>
  </si>
  <si>
    <t>UNFPA0000039323-1-3-3</t>
  </si>
  <si>
    <t>UNFPA0000039323-13-1-2</t>
  </si>
  <si>
    <t>UNFPA0000039323-10-2-1</t>
  </si>
  <si>
    <t>0000039323-10-2</t>
  </si>
  <si>
    <t>UNFPA0000039323-10-2-2</t>
  </si>
  <si>
    <t>UNFPA0000039323-4-1-5</t>
  </si>
  <si>
    <t>0000041021</t>
  </si>
  <si>
    <t>PRK2041, PI807, PSI</t>
  </si>
  <si>
    <t>Preshipment inspection for PO41016 (Imres, The Netherlands)</t>
  </si>
  <si>
    <t>UNFPA0000041021-2-1-2</t>
  </si>
  <si>
    <t>0000041021-2-1</t>
  </si>
  <si>
    <t>PI000000742</t>
  </si>
  <si>
    <t>0000041787</t>
  </si>
  <si>
    <t>PI742, PI839, MINUSMA, TPP</t>
  </si>
  <si>
    <t>HIV_RAPID11</t>
  </si>
  <si>
    <t>HIV_SelfTest_Kit50_Oral Fluid_Detect HIV1/2_w/ Accessories - HIV Self-Test is an in-vitro diagnostic medical device (IVD) that is used for selftesting of antibodies for HIV-1 and HIV-2 in oral fluid.</t>
  </si>
  <si>
    <t>UNFPA0000041787-1-1-1</t>
  </si>
  <si>
    <t>0000041787-1-1</t>
  </si>
  <si>
    <t>ORASURE TECHNOLOGIES INC</t>
  </si>
  <si>
    <t>0000257088</t>
  </si>
  <si>
    <t>0000024408</t>
  </si>
  <si>
    <t>0000041632</t>
  </si>
  <si>
    <t>R24408Oxytocin/MisoTZADFID</t>
  </si>
  <si>
    <t>UNFPA0000041632-2-1-1</t>
  </si>
  <si>
    <t>0000041632-2-1</t>
  </si>
  <si>
    <t>44200</t>
  </si>
  <si>
    <t>UKB27</t>
  </si>
  <si>
    <t>URT08RHM</t>
  </si>
  <si>
    <t>MH-PROCUREMENT</t>
  </si>
  <si>
    <t>UNFPA0000041632-2-1-3</t>
  </si>
  <si>
    <t>0000025533</t>
  </si>
  <si>
    <t>0000040800</t>
  </si>
  <si>
    <t>REQ 23837 - PSI of PO 39847</t>
  </si>
  <si>
    <t>UNFPA0000040800-2-1-1</t>
  </si>
  <si>
    <t>0000040800-2-1</t>
  </si>
  <si>
    <t>0000040666</t>
  </si>
  <si>
    <t>R23636, R23640, R23828, PJ</t>
  </si>
  <si>
    <t>Glucose 5% (isotonic), solution for infusion, 1-litre bottle + infusion-giving set, sterile, single use</t>
  </si>
  <si>
    <t>UNFPA0000040666-14-1-1</t>
  </si>
  <si>
    <t>0000040666-14-1</t>
  </si>
  <si>
    <t>0000023642</t>
  </si>
  <si>
    <t>0000040670</t>
  </si>
  <si>
    <t>R23642, R23828, PJ</t>
  </si>
  <si>
    <t>UNFPA0000040670-1-1-1</t>
  </si>
  <si>
    <t>0000040670-1-1</t>
  </si>
  <si>
    <t>UNFPA0000039323-11-1-3</t>
  </si>
  <si>
    <t>UNFPA0000039323-2-2-4</t>
  </si>
  <si>
    <t>UNFPA0000039323-5-2-4</t>
  </si>
  <si>
    <t>UNFPA0000039323-4-1-4</t>
  </si>
  <si>
    <t>UNFPA0000039323-5-2-3</t>
  </si>
  <si>
    <t>UNFPA0000039323-4-2-3</t>
  </si>
  <si>
    <t>UNFPA0000041632-2-1-2</t>
  </si>
  <si>
    <t>UNFPA0000041632-1-2-1</t>
  </si>
  <si>
    <t>0000041632-1-2</t>
  </si>
  <si>
    <t>UNFPA0000041632-1-2-2</t>
  </si>
  <si>
    <t>0000024327</t>
  </si>
  <si>
    <t>0000041484</t>
  </si>
  <si>
    <t>ERI2040, R24327, PSI (PO41375)</t>
  </si>
  <si>
    <t>Pre-shipment inspection of face shields, PPE- Track Manufacturing (India), 1 man-day fee, Goods PO 41375</t>
  </si>
  <si>
    <t>UNFPA0000041484-1-1-1</t>
  </si>
  <si>
    <t>0000041484-1-1</t>
  </si>
  <si>
    <t>UNFPA0000041632-2-2-1</t>
  </si>
  <si>
    <t>0000041632-2-2</t>
  </si>
  <si>
    <t>UNFPA0000040670-1-1-2</t>
  </si>
  <si>
    <t>UNFPA0000041632-1-1-1</t>
  </si>
  <si>
    <t>0000041632-1-1</t>
  </si>
  <si>
    <t>UNFPA0000041632-1-1-2</t>
  </si>
  <si>
    <t>Preshipment inspection for PO41017 (Hangzhou, China)</t>
  </si>
  <si>
    <t>UNFPA0000041021-1-1-1</t>
  </si>
  <si>
    <t>0000041021-1-1</t>
  </si>
  <si>
    <t>UNFPA0000041021-1-1-2</t>
  </si>
  <si>
    <t>UNFPA0000040670-3-1-1</t>
  </si>
  <si>
    <t>0000040670-3-1</t>
  </si>
  <si>
    <t>UNFPA0000040670-3-1-2</t>
  </si>
  <si>
    <t>0000023543</t>
  </si>
  <si>
    <t>0000040727</t>
  </si>
  <si>
    <t>R23543, CSB</t>
  </si>
  <si>
    <t>UNFPA0000040727-1-1-1</t>
  </si>
  <si>
    <t>0000040727-1-1</t>
  </si>
  <si>
    <t>0000023830</t>
  </si>
  <si>
    <t>0000040778</t>
  </si>
  <si>
    <t>Req23830, COL, Pregnancy Tests</t>
  </si>
  <si>
    <t>UNFPA0000040778-1-1-1</t>
  </si>
  <si>
    <t>0000040778-1-1</t>
  </si>
  <si>
    <t>CAPACI_UEF20</t>
  </si>
  <si>
    <t>UNFPA0000039323-3-3-4</t>
  </si>
  <si>
    <t>0000041562</t>
  </si>
  <si>
    <t>BGD2040, RQ24302, 24306, 24389</t>
  </si>
  <si>
    <t>UNFPA0000041562-22-1-1</t>
  </si>
  <si>
    <t>0000041562-22-1</t>
  </si>
  <si>
    <t>UNFPA0000041562-22-1-2</t>
  </si>
  <si>
    <t>0000023509</t>
  </si>
  <si>
    <t>0000040286</t>
  </si>
  <si>
    <t>R23509,Calgluconate,CSB20</t>
  </si>
  <si>
    <t>UNFPA0000040286-1-1-1</t>
  </si>
  <si>
    <t>0000040286-1-1</t>
  </si>
  <si>
    <t>0000023447</t>
  </si>
  <si>
    <t>0000040102</t>
  </si>
  <si>
    <t>RQ23447,CE10021598</t>
  </si>
  <si>
    <t>Innotest HCV Ab IV, ELISA, Kit/480-S0003494</t>
  </si>
  <si>
    <t>UNFPA0000040102-2-1-1</t>
  </si>
  <si>
    <t>0000040102-2-1</t>
  </si>
  <si>
    <t>0000040355</t>
  </si>
  <si>
    <t>R23509,Oxytocin,CAF,CSB 20</t>
  </si>
  <si>
    <t>UNFPA0000040355-1-1-1</t>
  </si>
  <si>
    <t>0000040355-1-1</t>
  </si>
  <si>
    <t>UNFPA0000041562-20-1-1</t>
  </si>
  <si>
    <t>0000041562-20-1</t>
  </si>
  <si>
    <t>UNFPA0000041562-20-1-2</t>
  </si>
  <si>
    <t>CLOXACILIN500MG_50</t>
  </si>
  <si>
    <t>Cloxacillin, as sodium salt, 500mg, vial, Pack of 50</t>
  </si>
  <si>
    <t>UNFPA0000041562-18-1-1</t>
  </si>
  <si>
    <t>0000041562-18-1</t>
  </si>
  <si>
    <t>UNFPA0000041562-18-1-2</t>
  </si>
  <si>
    <t>UNFPA0000041562-21-1-1</t>
  </si>
  <si>
    <t>0000041562-21-1</t>
  </si>
  <si>
    <t>R23118, R26041, PF</t>
  </si>
  <si>
    <t>UNFPA0000041562-21-1-2</t>
  </si>
  <si>
    <t>0000025474</t>
  </si>
  <si>
    <t>0000042936</t>
  </si>
  <si>
    <t>YEM2040, RQ25474, RH medicine</t>
  </si>
  <si>
    <t>UNFPA0000042936-5-1-2</t>
  </si>
  <si>
    <t>0000042936-5-1</t>
  </si>
  <si>
    <t>NLA93</t>
  </si>
  <si>
    <t>UNFPA0000042936-5-1-1</t>
  </si>
  <si>
    <t>UOH62</t>
  </si>
  <si>
    <t>UNFPA0000042936-1-1-1</t>
  </si>
  <si>
    <t>0000042936-1-1</t>
  </si>
  <si>
    <t>UNFPA0000042936-1-1-3</t>
  </si>
  <si>
    <t>UNFPA0000042936-1-1-4</t>
  </si>
  <si>
    <t>Murex HBsAg, ELIZA kit/480  - S0003467</t>
  </si>
  <si>
    <t>UNFPA0000040102-1-1-2</t>
  </si>
  <si>
    <t>0000040102-1-1</t>
  </si>
  <si>
    <t>UNFPA0000040102-1-1-1</t>
  </si>
  <si>
    <t>0000026041</t>
  </si>
  <si>
    <t>UNFPA0000040084-10-1-1</t>
  </si>
  <si>
    <t>0000040084-10-1</t>
  </si>
  <si>
    <t>UNFPA0000042936-1-1-2</t>
  </si>
  <si>
    <t>UNFPA0000042936-6-1-2</t>
  </si>
  <si>
    <t>0000042936-6-1</t>
  </si>
  <si>
    <t>UNFPA0000042936-4-1-1</t>
  </si>
  <si>
    <t>0000042936-4-1</t>
  </si>
  <si>
    <t>UNFPA0000042936-6-1-1</t>
  </si>
  <si>
    <t>UNFPA0000042936-4-1-2</t>
  </si>
  <si>
    <t>0000024015</t>
  </si>
  <si>
    <t>0000041287</t>
  </si>
  <si>
    <t>ZWE40,R24013/15,med,DFID</t>
  </si>
  <si>
    <t>UNFPA0000041287-16-1-1</t>
  </si>
  <si>
    <t>0000041287-16-1</t>
  </si>
  <si>
    <t>UNFPA0000041287-16-1-2</t>
  </si>
  <si>
    <t>UNFPA0000041287-15-1-2</t>
  </si>
  <si>
    <t>0000041287-15-1</t>
  </si>
  <si>
    <t>UNFPA0000041287-15-1-1</t>
  </si>
  <si>
    <t>UNFPA0000040084-1-1-3</t>
  </si>
  <si>
    <t>Murex HIV Ag/Ab combination, kit/480-S0003560</t>
  </si>
  <si>
    <t>UNFPA0000040102-3-1-1</t>
  </si>
  <si>
    <t>0000040102-3-1</t>
  </si>
  <si>
    <t>0000040413</t>
  </si>
  <si>
    <t>SSD40, R23541, Pharma, CSB</t>
  </si>
  <si>
    <t>UNFPA0000040413-1-1-1</t>
  </si>
  <si>
    <t>0000040413-1-1</t>
  </si>
  <si>
    <t>UNFPA0000042936-2-1-2</t>
  </si>
  <si>
    <t>0000042936-2-1</t>
  </si>
  <si>
    <t>UNFPA0000042936-2-1-1</t>
  </si>
  <si>
    <t>UNFPA0000042936-3-1-2</t>
  </si>
  <si>
    <t>0000042936-3-1</t>
  </si>
  <si>
    <t>UNFPA0000042936-3-1-1</t>
  </si>
  <si>
    <t>0000025604</t>
  </si>
  <si>
    <t>0000043061</t>
  </si>
  <si>
    <t>R24241, R24253, R25604, CSB</t>
  </si>
  <si>
    <t>UNFPA0000043061-38-1-1</t>
  </si>
  <si>
    <t>0000043061-38-1</t>
  </si>
  <si>
    <t>BDI08ASR</t>
  </si>
  <si>
    <t>SUIVICOORDIASR</t>
  </si>
  <si>
    <t>Dextran 70, 6% in sodium chloride 0.9% in 500ml bottle + Infusion-giving set, sterile, single use</t>
  </si>
  <si>
    <t>UNFPA0000041562-23-1-1</t>
  </si>
  <si>
    <t>0000041562-23-1</t>
  </si>
  <si>
    <t>UNFPA0000041562-17-1-2</t>
  </si>
  <si>
    <t>0000041562-17-1</t>
  </si>
  <si>
    <t>UNFPA0000041562-17-1-1</t>
  </si>
  <si>
    <t>UNFPA0000041562-19-1-1</t>
  </si>
  <si>
    <t>0000041562-19-1</t>
  </si>
  <si>
    <t>R23118, R24997, materil PF</t>
  </si>
  <si>
    <t>UNFPA0000040087-13-1-3</t>
  </si>
  <si>
    <t>UNFPA0000040087-2-1-3</t>
  </si>
  <si>
    <t>UNFPA0000040087-12-1-3</t>
  </si>
  <si>
    <t>UNFPA0000040084-5-1-3</t>
  </si>
  <si>
    <t>UNFPA0000043061-38-1-2</t>
  </si>
  <si>
    <t>0000025137</t>
  </si>
  <si>
    <t>0000042610</t>
  </si>
  <si>
    <t>NGA2040 REQ25136 &amp; 25137 UDE13</t>
  </si>
  <si>
    <t>UNFPA0000042610-1-1-1</t>
  </si>
  <si>
    <t>0000042610-1-1</t>
  </si>
  <si>
    <t>43200</t>
  </si>
  <si>
    <t>UDE13</t>
  </si>
  <si>
    <t>NIR08SRH</t>
  </si>
  <si>
    <t>ACTCORMH23</t>
  </si>
  <si>
    <t>72342</t>
  </si>
  <si>
    <t>0000023707</t>
  </si>
  <si>
    <t>0000041685</t>
  </si>
  <si>
    <t>REQ 23707- PSI of PO 40622</t>
  </si>
  <si>
    <t>UNFPA0000041685-1-1-1</t>
  </si>
  <si>
    <t>0000041685-1-1</t>
  </si>
  <si>
    <t>52600</t>
  </si>
  <si>
    <t>UOC71</t>
  </si>
  <si>
    <t>PAL06SRH</t>
  </si>
  <si>
    <t>SRH_CBPF_SUPPLY</t>
  </si>
  <si>
    <t>PAL40</t>
  </si>
  <si>
    <t>PSE</t>
  </si>
  <si>
    <t>Palestine</t>
  </si>
  <si>
    <t>UNFPA0000039416-2-1-3</t>
  </si>
  <si>
    <t>UNFPA0000039416-3-1-3</t>
  </si>
  <si>
    <t>UNFPA0000040087-4-1-3</t>
  </si>
  <si>
    <t>UNFPA0000040087-1-1-3</t>
  </si>
  <si>
    <t>UNFPA0000040084-3-1-3</t>
  </si>
  <si>
    <t>0000024332</t>
  </si>
  <si>
    <t>0000041522</t>
  </si>
  <si>
    <t>UZB40,R24332,Pharma,MP,CO</t>
  </si>
  <si>
    <t>UNFPA0000041522-1-1-1</t>
  </si>
  <si>
    <t>0000041522-1-1</t>
  </si>
  <si>
    <t>54800</t>
  </si>
  <si>
    <t>UDA62</t>
  </si>
  <si>
    <t>UZB04R01</t>
  </si>
  <si>
    <t>SRHPROJ02</t>
  </si>
  <si>
    <t>UZB40</t>
  </si>
  <si>
    <t>UZB</t>
  </si>
  <si>
    <t>Uzbekistan</t>
  </si>
  <si>
    <t xml:space="preserve">EECARO    </t>
  </si>
  <si>
    <t>0000041016</t>
  </si>
  <si>
    <t>UNFPA0000041016-3-1-1</t>
  </si>
  <si>
    <t>0000041016-3-1</t>
  </si>
  <si>
    <t>UNFPA0000041016-6-1-1</t>
  </si>
  <si>
    <t>0000041016-6-1</t>
  </si>
  <si>
    <t>UNFPA0000041016-6-1-2</t>
  </si>
  <si>
    <t>UNFPA0000041016-4-1-1</t>
  </si>
  <si>
    <t>0000041016-4-1</t>
  </si>
  <si>
    <t>UNFPA0000041016-4-1-2</t>
  </si>
  <si>
    <t>UNFPA0000041016-5-1-1</t>
  </si>
  <si>
    <t>0000041016-5-1</t>
  </si>
  <si>
    <t>UNFPA0000041016-5-1-2</t>
  </si>
  <si>
    <t>UNFPA0000041016-1-1-1</t>
  </si>
  <si>
    <t>0000041016-1-1</t>
  </si>
  <si>
    <t>0000023474</t>
  </si>
  <si>
    <t>0000040378</t>
  </si>
  <si>
    <t>R23474,MGSULPHATE,MDG40,CSB20</t>
  </si>
  <si>
    <t>UNFPA0000040378-1-3-1</t>
  </si>
  <si>
    <t>0000040378-1-3</t>
  </si>
  <si>
    <t>UNFPA0000040378-1-2-1</t>
  </si>
  <si>
    <t>0000040378-1-2</t>
  </si>
  <si>
    <t>UNFPA0000040087-6-1-3</t>
  </si>
  <si>
    <t>UNFPA0000040087-5-1-3</t>
  </si>
  <si>
    <t>0000023488</t>
  </si>
  <si>
    <t>0000040338</t>
  </si>
  <si>
    <t>R23488, R25674, CSB order</t>
  </si>
  <si>
    <t>UNFPA0000040338-3-1-1</t>
  </si>
  <si>
    <t>0000040338-3-1</t>
  </si>
  <si>
    <t>0000023752</t>
  </si>
  <si>
    <t>0000040606</t>
  </si>
  <si>
    <t>REQ 23752- PSI of PO 39542</t>
  </si>
  <si>
    <t>UNFPA0000040606-1-1-1</t>
  </si>
  <si>
    <t>0000040606-1-1</t>
  </si>
  <si>
    <t>0000024575</t>
  </si>
  <si>
    <t>0000041849</t>
  </si>
  <si>
    <t>R24575, BFA, CO</t>
  </si>
  <si>
    <t>HIV_RAPID_SET_4</t>
  </si>
  <si>
    <t>Test HIV 1+2, rapid (Complete Test Kit Set)</t>
  </si>
  <si>
    <t>UNFPA0000041849-12-1-1</t>
  </si>
  <si>
    <t>0000041849-12-1</t>
  </si>
  <si>
    <t>0000024415</t>
  </si>
  <si>
    <t>0000041582</t>
  </si>
  <si>
    <t>UZB40,R24415, PSI,Pharma,Balti</t>
  </si>
  <si>
    <t>UNFPA0000041582-1-1-1</t>
  </si>
  <si>
    <t>0000041582-1-1</t>
  </si>
  <si>
    <t>0000041446</t>
  </si>
  <si>
    <t>NPL40,R24161,Misopr,ACME,CSB</t>
  </si>
  <si>
    <t>UNFPA0000041446-1-1-1</t>
  </si>
  <si>
    <t>0000041446-1-1</t>
  </si>
  <si>
    <t>0000025004</t>
  </si>
  <si>
    <t>0000043128</t>
  </si>
  <si>
    <t>R25004, CO</t>
  </si>
  <si>
    <t>LIDOCANEHCL1/20_20</t>
  </si>
  <si>
    <t>Lidocaine hydrochloride 1% , 20ml ampoule USP or BP or equiv</t>
  </si>
  <si>
    <t>UNFPA0000043128-2-1-2</t>
  </si>
  <si>
    <t>0000043128-2-1</t>
  </si>
  <si>
    <t>41600</t>
  </si>
  <si>
    <t>JPA94</t>
  </si>
  <si>
    <t>GAB07JPA</t>
  </si>
  <si>
    <t>EQUIPEMENTPPS</t>
  </si>
  <si>
    <t>GAB40</t>
  </si>
  <si>
    <t>GAB</t>
  </si>
  <si>
    <t>Gabon</t>
  </si>
  <si>
    <t>UNFPA0000043128-2-1-1</t>
  </si>
  <si>
    <t>UNFPA0000043128-12-1-1</t>
  </si>
  <si>
    <t>0000043128-12-1</t>
  </si>
  <si>
    <t>UNFPA0000043128-12-1-2</t>
  </si>
  <si>
    <t>UNFPA0000043128-1-1-1</t>
  </si>
  <si>
    <t>0000043128-1-1</t>
  </si>
  <si>
    <t>UNFPA0000043128-10-1-1</t>
  </si>
  <si>
    <t>0000043128-10-1</t>
  </si>
  <si>
    <t>Test Syphilis, rapid plasma regain (RPR), P100</t>
  </si>
  <si>
    <t>UNFPA0000043128-5-1-1</t>
  </si>
  <si>
    <t>0000043128-5-1</t>
  </si>
  <si>
    <t>UNFPA0000043128-5-1-2</t>
  </si>
  <si>
    <t>UNFPA0000043128-11-1-2</t>
  </si>
  <si>
    <t>0000043128-11-1</t>
  </si>
  <si>
    <t>0000024244</t>
  </si>
  <si>
    <t>0000041741</t>
  </si>
  <si>
    <t>SDN2040 R24244 Med Equip</t>
  </si>
  <si>
    <t>UNFPA0000041741-11-1-1</t>
  </si>
  <si>
    <t>0000041741-11-1</t>
  </si>
  <si>
    <t>53700</t>
  </si>
  <si>
    <t>SEA93</t>
  </si>
  <si>
    <t>SDN07SRH</t>
  </si>
  <si>
    <t>MWFSLPPU74</t>
  </si>
  <si>
    <t>UNFPA0000041741-18-1-1</t>
  </si>
  <si>
    <t>0000041741-18-1</t>
  </si>
  <si>
    <t>UNFPA0000041741-18-1-2</t>
  </si>
  <si>
    <t>UNFPA0000041741-11-1-2</t>
  </si>
  <si>
    <t>0000023554</t>
  </si>
  <si>
    <t>0000040411</t>
  </si>
  <si>
    <t>REQ 23554 CSB</t>
  </si>
  <si>
    <t>UNFPA0000040411-4-1-1</t>
  </si>
  <si>
    <t>0000040411-4-1</t>
  </si>
  <si>
    <t>UNFPA0000040411-1-1-1</t>
  </si>
  <si>
    <t>0000040411-1-1</t>
  </si>
  <si>
    <t>0000040170</t>
  </si>
  <si>
    <t>UNFPA0000040170-1-1-1</t>
  </si>
  <si>
    <t>0000040170-1-1</t>
  </si>
  <si>
    <t>0000023716</t>
  </si>
  <si>
    <t>0000040708</t>
  </si>
  <si>
    <t>R23716, GNQ40, Imres</t>
  </si>
  <si>
    <t>UNFPA0000040708-1-1-1</t>
  </si>
  <si>
    <t>0000040708-1-1</t>
  </si>
  <si>
    <t>UNFPA0000041741-12-1-2</t>
  </si>
  <si>
    <t>0000041741-12-1</t>
  </si>
  <si>
    <t>0000041735</t>
  </si>
  <si>
    <t>RQ 24214 - DFID</t>
  </si>
  <si>
    <t>UNFPA0000041735-1-1-1</t>
  </si>
  <si>
    <t>0000041735-1-1</t>
  </si>
  <si>
    <t>UNFPA0000043128-11-1-1</t>
  </si>
  <si>
    <t>0000025226</t>
  </si>
  <si>
    <t>0000042863</t>
  </si>
  <si>
    <t>R25226, Svizera, TGO40</t>
  </si>
  <si>
    <t>UNFPA0000042863-1-1-1</t>
  </si>
  <si>
    <t>0000042863-1-1</t>
  </si>
  <si>
    <t>ZZT06TKD</t>
  </si>
  <si>
    <t>STRENG_SERVI</t>
  </si>
  <si>
    <t>UNFPA0000042863-1-1-2</t>
  </si>
  <si>
    <t>UNFPA0000041461-14-1-1</t>
  </si>
  <si>
    <t>0000041461-14-1</t>
  </si>
  <si>
    <t>0000024880</t>
  </si>
  <si>
    <t>0000042076</t>
  </si>
  <si>
    <t>MOZ2040,R24880,PSI PO41984</t>
  </si>
  <si>
    <t>Pre-shipment inspection of CEFIXIME_400MG_10 (PO 41984). Number of man days:  1 man-day. Price in USD: USD 630.00 (rate for Netherlands)</t>
  </si>
  <si>
    <t>UNFPA0000042076-1-1-1</t>
  </si>
  <si>
    <t>0000042076-1-1</t>
  </si>
  <si>
    <t>0000023780</t>
  </si>
  <si>
    <t>0000040798</t>
  </si>
  <si>
    <t>REQ 23780 &amp; 23817</t>
  </si>
  <si>
    <t>UNFPA0000040798-6-1-1</t>
  </si>
  <si>
    <t>0000040798-6-1</t>
  </si>
  <si>
    <t>UOH37</t>
  </si>
  <si>
    <t>UNFPA0000040798-6-1-2</t>
  </si>
  <si>
    <t>UNFPA0000040798-8-1-2</t>
  </si>
  <si>
    <t>0000040798-8-1</t>
  </si>
  <si>
    <t>UNFPA0000040798-8-1-1</t>
  </si>
  <si>
    <t>UNFPA0000040798-5-1-1</t>
  </si>
  <si>
    <t>0000040798-5-1</t>
  </si>
  <si>
    <t>UNFPA0000040798-2-1-1</t>
  </si>
  <si>
    <t>0000040798-2-1</t>
  </si>
  <si>
    <t>0000024343</t>
  </si>
  <si>
    <t>0000041553</t>
  </si>
  <si>
    <t>ZWE40, R24343, Pharma, UCJ20</t>
  </si>
  <si>
    <t>BUPIVACAINE0.5_20</t>
  </si>
  <si>
    <t>Bupivacaine hydrochloride 0.5% + glucose or dextrose 7.5%, 4ml, ampoule, injection for spinal anaesthesia (heavy or hyperbaric solution)</t>
  </si>
  <si>
    <t>UNFPA0000041553-1-1-1</t>
  </si>
  <si>
    <t>0000041553-1-1</t>
  </si>
  <si>
    <t>ZWE07102</t>
  </si>
  <si>
    <t>1211EMNOC</t>
  </si>
  <si>
    <t>0000041737</t>
  </si>
  <si>
    <t>RQ24214 - DFID</t>
  </si>
  <si>
    <t>UNFPA0000041737-1-1-1</t>
  </si>
  <si>
    <t>0000041737-1-1</t>
  </si>
  <si>
    <t>0000023817</t>
  </si>
  <si>
    <t>UNFPA0000040798-1-1-1</t>
  </si>
  <si>
    <t>0000040798-1-1</t>
  </si>
  <si>
    <t>UNFPA0000040798-10-1-1</t>
  </si>
  <si>
    <t>0000040798-10-1</t>
  </si>
  <si>
    <t>0000023483</t>
  </si>
  <si>
    <t>0000040418</t>
  </si>
  <si>
    <t>MMR40,R23483,MGSULPH,IDA,CSB</t>
  </si>
  <si>
    <t>UNFPA0000040418-1-1-1</t>
  </si>
  <si>
    <t>0000040418-1-1</t>
  </si>
  <si>
    <t>0000023521</t>
  </si>
  <si>
    <t>0000040210</t>
  </si>
  <si>
    <t>R23521MGSULPHATE10ML_10CSBTZA</t>
  </si>
  <si>
    <t>UNFPA0000040210-1-2-1</t>
  </si>
  <si>
    <t>0000040210-1-2</t>
  </si>
  <si>
    <t>0000040307</t>
  </si>
  <si>
    <t>R23544,pharma,GIN40,CSB20</t>
  </si>
  <si>
    <t>UNFPA0000040307-2-1-1</t>
  </si>
  <si>
    <t>0000040307-2-1</t>
  </si>
  <si>
    <t>UNFPA0000040307-3-1-1</t>
  </si>
  <si>
    <t>0000040307-3-1</t>
  </si>
  <si>
    <t>UNFPA0000041021-2-1-1</t>
  </si>
  <si>
    <t>0000024209</t>
  </si>
  <si>
    <t>0000041346</t>
  </si>
  <si>
    <t>ERI2040, R24209, PSI (PO41099)</t>
  </si>
  <si>
    <t>Preshipment inspection of Amoxicillin- Imres (Netherlands), 1 man-day fee, Goods PO 41099</t>
  </si>
  <si>
    <t>UNFPA0000041346-1-1-1</t>
  </si>
  <si>
    <t>0000041346-1-1</t>
  </si>
  <si>
    <t>UNFPA0000041223-2-1-1</t>
  </si>
  <si>
    <t>0000041223-2-1</t>
  </si>
  <si>
    <t>UNFPA0000041461-14-1-2</t>
  </si>
  <si>
    <t>UNFPA0000041737-2-1-1</t>
  </si>
  <si>
    <t>0000041737-2-1</t>
  </si>
  <si>
    <t>UNFPA0000040307-1-1-1</t>
  </si>
  <si>
    <t>0000040307-1-1</t>
  </si>
  <si>
    <t>0000023553</t>
  </si>
  <si>
    <t>0000040188</t>
  </si>
  <si>
    <t>R23553OxytocinTZACSB</t>
  </si>
  <si>
    <t>UNFPA0000040188-1-1-1</t>
  </si>
  <si>
    <t>0000040188-1-1</t>
  </si>
  <si>
    <t>UNFPA0000040188-2-1-1</t>
  </si>
  <si>
    <t>0000040188-2-1</t>
  </si>
  <si>
    <t>UNFPA0000041563-30-1-1</t>
  </si>
  <si>
    <t>UNFPA0000041262-3-1-2</t>
  </si>
  <si>
    <t>0000024201</t>
  </si>
  <si>
    <t>0000041350</t>
  </si>
  <si>
    <t>MOZ,R24021,Replace PO38402,l16</t>
  </si>
  <si>
    <t>UNFPA0000041350-1-1-1</t>
  </si>
  <si>
    <t>0000041350-1-1</t>
  </si>
  <si>
    <t>UNFPA0000040236-1-1-1</t>
  </si>
  <si>
    <t>0000040236-1-1</t>
  </si>
  <si>
    <t>0000023663</t>
  </si>
  <si>
    <t>0000040735</t>
  </si>
  <si>
    <t>R23663, Misoprostol, CSB</t>
  </si>
  <si>
    <t>UNFPA0000040735-1-1-1</t>
  </si>
  <si>
    <t>0000040735-1-1</t>
  </si>
  <si>
    <t>UNFPA0000041262-14-1-2</t>
  </si>
  <si>
    <t>PR</t>
  </si>
  <si>
    <t>Partial Receipt</t>
  </si>
  <si>
    <t>0000024620</t>
  </si>
  <si>
    <t>0000043010</t>
  </si>
  <si>
    <t>MWI, R24620, Spotlight, UDC58</t>
  </si>
  <si>
    <t>CLOTRIMAZOLE_100MG</t>
  </si>
  <si>
    <t>Clotrimazole 100mg vaginal tablet+applicator</t>
  </si>
  <si>
    <t>UNFPA0000043010-3-1-1</t>
  </si>
  <si>
    <t>0000043010-3-1</t>
  </si>
  <si>
    <t>UDC58</t>
  </si>
  <si>
    <t>MWI08GBV</t>
  </si>
  <si>
    <t>GBVESP</t>
  </si>
  <si>
    <t>UNFPA0000043010-3-1-2</t>
  </si>
  <si>
    <t>UNFPA0000043010-4-1-1</t>
  </si>
  <si>
    <t>0000043010-4-1</t>
  </si>
  <si>
    <t>UNFPA0000043010-4-1-2</t>
  </si>
  <si>
    <t>UNFPA0000041223-5-1-1</t>
  </si>
  <si>
    <t>0000041223-5-1</t>
  </si>
  <si>
    <t>UNFPA0000041734-2-1-2</t>
  </si>
  <si>
    <t>UNFPA0000043010-1-1-2</t>
  </si>
  <si>
    <t>0000043010-1-1</t>
  </si>
  <si>
    <t>UNFPA0000043010-1-1-1</t>
  </si>
  <si>
    <t>UNFPA0000041741-12-1-1</t>
  </si>
  <si>
    <t>UNFPA0000039534-5-1-3</t>
  </si>
  <si>
    <t>UNFPA0000040638-2-2-1</t>
  </si>
  <si>
    <t>0000040638-2-2</t>
  </si>
  <si>
    <t>0000041133</t>
  </si>
  <si>
    <t>PI742</t>
  </si>
  <si>
    <t>Uni-Gold™ Recombigen®
HIV-1/2
Confirmatory test with
product number 1206502</t>
  </si>
  <si>
    <t>UNFPA0000041133-1-1-1</t>
  </si>
  <si>
    <t>0000041133-1-1</t>
  </si>
  <si>
    <t>UNFPA0000043010-2-1-1</t>
  </si>
  <si>
    <t>0000043010-2-1</t>
  </si>
  <si>
    <t>UNFPA0000043010-2-1-2</t>
  </si>
  <si>
    <t>UNFPA0000040236-2-1-1</t>
  </si>
  <si>
    <t>0000040236-2-1</t>
  </si>
  <si>
    <t>UNFPA0000039534-3-1-3</t>
  </si>
  <si>
    <t>0000040261</t>
  </si>
  <si>
    <t>R23553HIVRapidCSBLBR</t>
  </si>
  <si>
    <t>HIV_RAPID14</t>
  </si>
  <si>
    <t>UNFPA0000040261-1-1-1</t>
  </si>
  <si>
    <t>0000040261-1-1</t>
  </si>
  <si>
    <t>0000023485</t>
  </si>
  <si>
    <t>0000040176</t>
  </si>
  <si>
    <t>R23485, TGO40, CSB 2020</t>
  </si>
  <si>
    <t>Oxytocin 10 I.U. base/ml injection in 1ml ampoule. (Keep cold between 2-8 °C)
IV+IM</t>
  </si>
  <si>
    <t>UNFPA0000040176-1-1-1</t>
  </si>
  <si>
    <t>0000040176-1-1</t>
  </si>
  <si>
    <t>UNFPA0000040708-3-1-1</t>
  </si>
  <si>
    <t>0000040708-3-1</t>
  </si>
  <si>
    <t>0000040780</t>
  </si>
  <si>
    <t>RQ23481, Grindeks,Zambia</t>
  </si>
  <si>
    <t>Oxytocin 10 I.U. base/ml injection in 1ml ampoule. (Keep cold between 2-8 °C)-reduced shelf life</t>
  </si>
  <si>
    <t>UNFPA0000040780-3-1-1</t>
  </si>
  <si>
    <t>0000040780-3-1</t>
  </si>
  <si>
    <t>UNFPA0000039534-6-1-3</t>
  </si>
  <si>
    <t>UNFPA0000040338-3-1-2</t>
  </si>
  <si>
    <t>UNFPA0000039534-11-1-3</t>
  </si>
  <si>
    <t>0000024403</t>
  </si>
  <si>
    <t>0000041599</t>
  </si>
  <si>
    <t>R24403,Testing PO38903,SLE</t>
  </si>
  <si>
    <t>Preshipment inspection related to PO 38903 (MPA 150) for Sierra Leone, issued to Mission Pharma
There is 1 Batch for the entire quantity</t>
  </si>
  <si>
    <t>UNFPA0000041599-1-1-1</t>
  </si>
  <si>
    <t>0000041599-1-1</t>
  </si>
  <si>
    <t>UNFPA0000041256-2-1-1</t>
  </si>
  <si>
    <t>0000041256-2-1</t>
  </si>
  <si>
    <t>0000024027</t>
  </si>
  <si>
    <t>0000041843</t>
  </si>
  <si>
    <t>PSI cost, inspection of 450x Kit 7 at IMRES premises, 1 man-day</t>
  </si>
  <si>
    <t>UNFPA0000041843-1-1-1</t>
  </si>
  <si>
    <t>0000041843-1-1</t>
  </si>
  <si>
    <t>UNFPA0000040176-2-1-1</t>
  </si>
  <si>
    <t>0000040176-2-1</t>
  </si>
  <si>
    <t>UNFPA0000040411-3-1-1</t>
  </si>
  <si>
    <t>0000040411-3-1</t>
  </si>
  <si>
    <t>0000024993</t>
  </si>
  <si>
    <t>0000042828</t>
  </si>
  <si>
    <t>R24993, Imres, TGO40</t>
  </si>
  <si>
    <t>UNFPA0000042828-1-1-1</t>
  </si>
  <si>
    <t>0000042828-1-1</t>
  </si>
  <si>
    <t>UNFPA0000042828-1-1-4</t>
  </si>
  <si>
    <t>PI000000799</t>
  </si>
  <si>
    <t>0000041218</t>
  </si>
  <si>
    <t>UZB2041.REQ8704.PI799.ePO2896</t>
  </si>
  <si>
    <t>UNFPA0000041218-1-1-1</t>
  </si>
  <si>
    <t>0000041218-1-1</t>
  </si>
  <si>
    <t>UNFPA0000041223-6-1-1</t>
  </si>
  <si>
    <t>0000041223-6-1</t>
  </si>
  <si>
    <t>0000040310</t>
  </si>
  <si>
    <t>R23543, CSB order</t>
  </si>
  <si>
    <t>UNFPA0000040310-1-1-1</t>
  </si>
  <si>
    <t>0000040310-1-1</t>
  </si>
  <si>
    <t>UNFPA0000040210-1-3-1</t>
  </si>
  <si>
    <t>0000040210-1-3</t>
  </si>
  <si>
    <t>0000024487</t>
  </si>
  <si>
    <t>0000041810</t>
  </si>
  <si>
    <t>R24487, Gab, CO</t>
  </si>
  <si>
    <t>UNFPA0000041810-2-1-1</t>
  </si>
  <si>
    <t>0000041810-2-1</t>
  </si>
  <si>
    <t>EQUIPEMENTPROJ</t>
  </si>
  <si>
    <t>UNFPA0000042828-1-1-2</t>
  </si>
  <si>
    <t>0000040289</t>
  </si>
  <si>
    <t>Req.23535, BOL, Oxytocin, CSB</t>
  </si>
  <si>
    <t>UNFPA0000040289-1-1-1</t>
  </si>
  <si>
    <t>0000040289-1-1</t>
  </si>
  <si>
    <t>UNFPA0000040724-1-1-1</t>
  </si>
  <si>
    <t>0000040724-1-1</t>
  </si>
  <si>
    <t>0000024376</t>
  </si>
  <si>
    <t>0000041524</t>
  </si>
  <si>
    <t>PRK2040, RQ24376, CERF</t>
  </si>
  <si>
    <t>UNFPA0000041524-1-1-1</t>
  </si>
  <si>
    <t>0000041524-1-1</t>
  </si>
  <si>
    <t>UOH52</t>
  </si>
  <si>
    <t>UNFPA0000040593-1-1-2</t>
  </si>
  <si>
    <t>UNFPA0000041223-1-1-1</t>
  </si>
  <si>
    <t>0000041223-1-1</t>
  </si>
  <si>
    <t>UNFPA0000041505-14-1-1</t>
  </si>
  <si>
    <t>0000041505-14-1</t>
  </si>
  <si>
    <t>UNFPA0000040084-2-1-3</t>
  </si>
  <si>
    <t>0000040454</t>
  </si>
  <si>
    <t>R23509,MGSulphate,CAR,CSB20</t>
  </si>
  <si>
    <t>UNFPA0000040454-1-1-1</t>
  </si>
  <si>
    <t>0000040454-1-1</t>
  </si>
  <si>
    <t>UNFPA0000041256-5-1-1</t>
  </si>
  <si>
    <t>0000041256-5-1</t>
  </si>
  <si>
    <t>UNFPA0000041849-12-1-2</t>
  </si>
  <si>
    <t>PI000000838</t>
  </si>
  <si>
    <t>0000043116</t>
  </si>
  <si>
    <t>VEN41, PAHO, miso PSIPO41901</t>
  </si>
  <si>
    <t>UNFPA0000043116-1-1-2</t>
  </si>
  <si>
    <t>0000043116-1-1</t>
  </si>
  <si>
    <t>UNFPA0000043116-1-1-1</t>
  </si>
  <si>
    <t>0000040870</t>
  </si>
  <si>
    <t>R23545, CSB, MLI</t>
  </si>
  <si>
    <t>UNFPA0000040870-1-1-1</t>
  </si>
  <si>
    <t>0000040870-1-1</t>
  </si>
  <si>
    <t>UNFPA0000039414-2-1-3</t>
  </si>
  <si>
    <t>UNFPA0000040666-6-1-2</t>
  </si>
  <si>
    <t>0000040666-6-1</t>
  </si>
  <si>
    <t>UNFPA0000041562-23-1-2</t>
  </si>
  <si>
    <t>0000024562</t>
  </si>
  <si>
    <t>0000041857</t>
  </si>
  <si>
    <t>VEN40, PSI for Sodium PO40027</t>
  </si>
  <si>
    <t>UNFPA0000041857-1-1-1</t>
  </si>
  <si>
    <t>0000041857-1-1</t>
  </si>
  <si>
    <t>UNFPA0000041256-1-1-1</t>
  </si>
  <si>
    <t>0000041256-1-1</t>
  </si>
  <si>
    <t>0000024074</t>
  </si>
  <si>
    <t>0000041172</t>
  </si>
  <si>
    <t>LBR, R24074 Oxytocin CSB</t>
  </si>
  <si>
    <t>UNFPA0000041172-3-1-1</t>
  </si>
  <si>
    <t>0000041172-3-1</t>
  </si>
  <si>
    <t>PI000000718</t>
  </si>
  <si>
    <t>0000040581</t>
  </si>
  <si>
    <t>PI718, HND, Testing of PO40559</t>
  </si>
  <si>
    <t>Testing of Medroxyprogesterone acetate (MPA) injectable [MPA_150MG] under PO40559 to be supplied by Missionpharma (manufacturer: PT Tunggal)</t>
  </si>
  <si>
    <t>UNFPA0000040581-1-1-1</t>
  </si>
  <si>
    <t>0000040581-1-1</t>
  </si>
  <si>
    <t>HNG00</t>
  </si>
  <si>
    <t>0000023903</t>
  </si>
  <si>
    <t>0000040871</t>
  </si>
  <si>
    <t>HTI2040-RQ23903-CERF-PREGT-BIO</t>
  </si>
  <si>
    <t>UNFPA0000040871-1-1-1</t>
  </si>
  <si>
    <t>0000040871-1-1</t>
  </si>
  <si>
    <t>71900</t>
  </si>
  <si>
    <t>UOH41</t>
  </si>
  <si>
    <t>HRF01HTI</t>
  </si>
  <si>
    <t>EMERGENCYCERF</t>
  </si>
  <si>
    <t>UNFPA0000040168-3-1-1</t>
  </si>
  <si>
    <t>0000040168-3-1</t>
  </si>
  <si>
    <t>0000040481</t>
  </si>
  <si>
    <t>SDN2040 R23484 Oxytocin</t>
  </si>
  <si>
    <t>UNFPA0000040481-1-1-1</t>
  </si>
  <si>
    <t>0000040481-1-1</t>
  </si>
  <si>
    <t>0000040810</t>
  </si>
  <si>
    <t>R23543, PSI for PO40727, CSB</t>
  </si>
  <si>
    <t>UNFPA0000040810-1-1-1</t>
  </si>
  <si>
    <t>0000040810-1-1</t>
  </si>
  <si>
    <t>0000023487</t>
  </si>
  <si>
    <t>0000040343</t>
  </si>
  <si>
    <t>STP40, R23487, Pharma, CSB</t>
  </si>
  <si>
    <t>UNFPA0000040343-2-1-1</t>
  </si>
  <si>
    <t>0000040343-2-1</t>
  </si>
  <si>
    <t>UNFPA0000040102-3-1-2</t>
  </si>
  <si>
    <t>0000040337</t>
  </si>
  <si>
    <t>ERI,R23518, Misopr., CSB</t>
  </si>
  <si>
    <t>UNFPA0000040337-1-1-1</t>
  </si>
  <si>
    <t>0000040337-1-1</t>
  </si>
  <si>
    <t>UNFPA0000041615-1-1-1</t>
  </si>
  <si>
    <t>0000041615-1-1</t>
  </si>
  <si>
    <t>0000042937</t>
  </si>
  <si>
    <t>YEM2040, RQ25474, PO42936MEG</t>
  </si>
  <si>
    <t>Preshipment inspection of RH medicines - MEG goods PO42936 - The Netherlands</t>
  </si>
  <si>
    <t>UNFPA0000042937-1-1-1</t>
  </si>
  <si>
    <t>0000042937-1-1</t>
  </si>
  <si>
    <t>UNFPA0000042937-1-1-2</t>
  </si>
  <si>
    <t>UNFPA0000041262-8-1-2</t>
  </si>
  <si>
    <t>UNFPA0000041513-1-1-2</t>
  </si>
  <si>
    <t>UNFPA0000040084-4-1-3</t>
  </si>
  <si>
    <t>UNFPA0000040593-2-1-1</t>
  </si>
  <si>
    <t>0000040593-2-1</t>
  </si>
  <si>
    <t>UNFPA0000040176-3-1-1</t>
  </si>
  <si>
    <t>0000040176-3-1</t>
  </si>
  <si>
    <t>0000024086</t>
  </si>
  <si>
    <t>0000041171</t>
  </si>
  <si>
    <t>UGA2040,R24086,Oxytocin,CSB</t>
  </si>
  <si>
    <t>UNFPA0000041171-1-1-1</t>
  </si>
  <si>
    <t>0000041171-1-1</t>
  </si>
  <si>
    <t>0000023698</t>
  </si>
  <si>
    <t>0000040500</t>
  </si>
  <si>
    <t>R23698,PSI PO39354,COD</t>
  </si>
  <si>
    <t>Preshipment inspection Pharmaceutical
PO 39354 MEG - Projet JAD
1 man - day</t>
  </si>
  <si>
    <t>UNFPA0000040500-1-1-1</t>
  </si>
  <si>
    <t>0000040500-1-1</t>
  </si>
  <si>
    <t>JPA79</t>
  </si>
  <si>
    <t>COD05J79</t>
  </si>
  <si>
    <t>PROCMEDJ79</t>
  </si>
  <si>
    <t>0000023762</t>
  </si>
  <si>
    <t>0000040857</t>
  </si>
  <si>
    <t>MOZ2040,R23762,DUTCH FUNDS</t>
  </si>
  <si>
    <t>UNFPA0000040857-1-1-1</t>
  </si>
  <si>
    <t>0000040857-1-1</t>
  </si>
  <si>
    <t>UNFPA0000041016-2-1-1</t>
  </si>
  <si>
    <t>0000041016-2-1</t>
  </si>
  <si>
    <t>UNFPA0000041737-1-2-1</t>
  </si>
  <si>
    <t>0000041737-1-2</t>
  </si>
  <si>
    <t>UNFPA0000041505-12-1-1</t>
  </si>
  <si>
    <t>0000041505-12-1</t>
  </si>
  <si>
    <t>UNFPA0000040176-4-1-1</t>
  </si>
  <si>
    <t>0000040176-4-1</t>
  </si>
  <si>
    <t>0000024227</t>
  </si>
  <si>
    <t>0000041521</t>
  </si>
  <si>
    <t>R24227, Medical Devices, CO</t>
  </si>
  <si>
    <t>UNFPA0000041521-1-1-1</t>
  </si>
  <si>
    <t>0000041521-1-1</t>
  </si>
  <si>
    <t>0000024568</t>
  </si>
  <si>
    <t>0000041718</t>
  </si>
  <si>
    <t>IRQ2040,R24568, PSI of PO41223</t>
  </si>
  <si>
    <t>PSI of PO 41223 - First shipment, August 2020</t>
  </si>
  <si>
    <t>UNFPA0000041718-1-1-1</t>
  </si>
  <si>
    <t>0000041718-1-1</t>
  </si>
  <si>
    <t>0000040203</t>
  </si>
  <si>
    <t>R23521CSBMisoTZA</t>
  </si>
  <si>
    <t>UNFPA0000040203-1-1-1</t>
  </si>
  <si>
    <t>0000040203-1-1</t>
  </si>
  <si>
    <t>UNFPA0000040413-3-1-1</t>
  </si>
  <si>
    <t>0000040413-3-1</t>
  </si>
  <si>
    <t>0000023542</t>
  </si>
  <si>
    <t>0000040644</t>
  </si>
  <si>
    <t>R23542, Oxytocin, TCD, CSB</t>
  </si>
  <si>
    <t>UNFPA0000040644-1-1-1</t>
  </si>
  <si>
    <t>0000040644-1-1</t>
  </si>
  <si>
    <t>0000040814</t>
  </si>
  <si>
    <t>R23488, PSI for PO40338, CSB</t>
  </si>
  <si>
    <t>UNFPA0000040814-1-1-1</t>
  </si>
  <si>
    <t>0000040814-1-1</t>
  </si>
  <si>
    <t>UNFPA0000040724-1-2-1</t>
  </si>
  <si>
    <t>0000040724-1-2</t>
  </si>
  <si>
    <t>0000023486</t>
  </si>
  <si>
    <t>0000040231</t>
  </si>
  <si>
    <t>SLE2040,MISOPROSTOL,R23486,CSB</t>
  </si>
  <si>
    <t>UNFPA0000040231-1-1-1</t>
  </si>
  <si>
    <t>0000040231-1-1</t>
  </si>
  <si>
    <t>UNFPA0000040666-6-1-1</t>
  </si>
  <si>
    <t>ZZT06NER</t>
  </si>
  <si>
    <t>ZZT06SONU74</t>
  </si>
  <si>
    <t>UNFPA0000041016-3-1-2</t>
  </si>
  <si>
    <t>PSI cost, inspection of 318x Kit 6A, 42xKit 8 and 63xKit 11A at IMRES' premises, 1 additional man-day</t>
  </si>
  <si>
    <t>UNFPA0000041829-2-1-1</t>
  </si>
  <si>
    <t>0000041829-2-1</t>
  </si>
  <si>
    <t>UNFPA0000041737-2-1-2</t>
  </si>
  <si>
    <t>0000025868</t>
  </si>
  <si>
    <t>UNFPA0000040798-12-1-1</t>
  </si>
  <si>
    <t>0000040798-12-1</t>
  </si>
  <si>
    <t>CAB13</t>
  </si>
  <si>
    <t>0000040468</t>
  </si>
  <si>
    <t>R23474,POfor PSI_PO40373,MDG40</t>
  </si>
  <si>
    <t>Preshipment inspectio for MPA_150MG from Missionpharma.
TUV SUD quotation: 5305532</t>
  </si>
  <si>
    <t>UNFPA0000040468-1-1-1</t>
  </si>
  <si>
    <t>0000040468-1-1</t>
  </si>
  <si>
    <t>UNFPA0000040666-5-1-1</t>
  </si>
  <si>
    <t>0000040666-5-1</t>
  </si>
  <si>
    <t>ZZT6SONU74</t>
  </si>
  <si>
    <t>0000023481</t>
  </si>
  <si>
    <t>Oxytocin 10 I.U. base/ml injection in 1ml ampoule. (Keep cold between 2-8 °C) iv+im  presentation</t>
  </si>
  <si>
    <t>UNFPA0000040780-1-1-1</t>
  </si>
  <si>
    <t>0000040780-1-1</t>
  </si>
  <si>
    <t>UNFPA0000040557-1-1-2</t>
  </si>
  <si>
    <t>0000041165</t>
  </si>
  <si>
    <t>UGA2040,R24086,CSB</t>
  </si>
  <si>
    <t>UNFPA0000041165-1-1-1</t>
  </si>
  <si>
    <t>0000041165-1-1</t>
  </si>
  <si>
    <t>0000025415</t>
  </si>
  <si>
    <t>0000042864</t>
  </si>
  <si>
    <t>R25415, Intertek, TGO40</t>
  </si>
  <si>
    <t>UNFPA0000042864-1-1-2</t>
  </si>
  <si>
    <t>0000042864-1-1</t>
  </si>
  <si>
    <t>UNFPA0000042864-1-1-1</t>
  </si>
  <si>
    <t>Eswatini</t>
  </si>
  <si>
    <t>0000024458</t>
  </si>
  <si>
    <t>0000042834</t>
  </si>
  <si>
    <t>UGA2040,R24458,Fistula,SWEDEN</t>
  </si>
  <si>
    <t>UNFPA0000042834-6-1-1</t>
  </si>
  <si>
    <t>0000042834-6-1</t>
  </si>
  <si>
    <t>UZJ34</t>
  </si>
  <si>
    <t>UGA08GBV</t>
  </si>
  <si>
    <t>GSS4.4COORDACOR</t>
  </si>
  <si>
    <t>UNFPA0000042834-6-1-2</t>
  </si>
  <si>
    <t>UGA09GBV</t>
  </si>
  <si>
    <t>GSS3.1GBVSRHUNF</t>
  </si>
  <si>
    <t>0000024535</t>
  </si>
  <si>
    <t>0000041709</t>
  </si>
  <si>
    <t>TUR2040, REQ24535, ANTI-D</t>
  </si>
  <si>
    <t>UNFPA0000041709-1-1-1</t>
  </si>
  <si>
    <t>0000041709-1-1</t>
  </si>
  <si>
    <t>54000</t>
  </si>
  <si>
    <t>WOS01TUR</t>
  </si>
  <si>
    <t>XBR_RHK</t>
  </si>
  <si>
    <t>TUR40</t>
  </si>
  <si>
    <t>TUR</t>
  </si>
  <si>
    <t>Turkey</t>
  </si>
  <si>
    <t>UNFPA0000040168-1-1-1</t>
  </si>
  <si>
    <t>0000040168-1-1</t>
  </si>
  <si>
    <t>0000040344</t>
  </si>
  <si>
    <t>SLE2040,MGSULPHATE,R23486,CSB</t>
  </si>
  <si>
    <t>UNFPA0000040344-1-1-1</t>
  </si>
  <si>
    <t>0000040344-1-1</t>
  </si>
  <si>
    <t>0000025294</t>
  </si>
  <si>
    <t>0000042908</t>
  </si>
  <si>
    <t>SWZ2040,R25294,FPA90</t>
  </si>
  <si>
    <t>UNFPA0000042908-1-1-2</t>
  </si>
  <si>
    <t>0000042908-1-1</t>
  </si>
  <si>
    <t>UNFPA0000042908-1-1-1</t>
  </si>
  <si>
    <t>UNFPA0000042908-2-1-1</t>
  </si>
  <si>
    <t>0000042908-2-1</t>
  </si>
  <si>
    <t>UNFPA0000042908-3-1-1</t>
  </si>
  <si>
    <t>0000042908-3-1</t>
  </si>
  <si>
    <t>0000024145</t>
  </si>
  <si>
    <t>0000041199</t>
  </si>
  <si>
    <t>BGD2040, RQ24145, PO41144</t>
  </si>
  <si>
    <t>Preshipment inspection Pharmaceutical - Goods PO41144 (Imres)</t>
  </si>
  <si>
    <t>UNFPA0000041199-1-1-1</t>
  </si>
  <si>
    <t>0000041199-1-1</t>
  </si>
  <si>
    <t>0000023571</t>
  </si>
  <si>
    <t>0000040375</t>
  </si>
  <si>
    <t>R23571&amp;23474,Misopro,MDG40,CSB</t>
  </si>
  <si>
    <t>Misoprostol 200mcg tablet
Misoprostol 200mcg tablet_MISOPROSTOL200MG_4</t>
  </si>
  <si>
    <t>UNFPA0000040375-1-1-1</t>
  </si>
  <si>
    <t>0000040375-1-1</t>
  </si>
  <si>
    <t>0000040257</t>
  </si>
  <si>
    <t>R23553MGsulphateCSBLBR</t>
  </si>
  <si>
    <t>UNFPA0000040257-1-1-1</t>
  </si>
  <si>
    <t>0000040257-1-1</t>
  </si>
  <si>
    <t>UNFPA0000040338-2-1-1</t>
  </si>
  <si>
    <t>0000040338-2-1</t>
  </si>
  <si>
    <t>UNFPA0000040411-2-1-1</t>
  </si>
  <si>
    <t>0000040411-2-1</t>
  </si>
  <si>
    <t>0000040406</t>
  </si>
  <si>
    <t>ZMB40, R23481, Pharma, CSB</t>
  </si>
  <si>
    <t>UNFPA0000040406-1-1-1</t>
  </si>
  <si>
    <t>0000040406-1-1</t>
  </si>
  <si>
    <t>0000041128</t>
  </si>
  <si>
    <t>UNFPA0000041128-1-1-1</t>
  </si>
  <si>
    <t>0000041128-1-1</t>
  </si>
  <si>
    <t>UNFPA0000041848-2-1-1</t>
  </si>
  <si>
    <t>UNFPA0000041737-3-1-1</t>
  </si>
  <si>
    <t>0000041737-3-1</t>
  </si>
  <si>
    <t>FPRHCUKZ</t>
  </si>
  <si>
    <t>MEDICINE_PROC</t>
  </si>
  <si>
    <t>UNFPA0000040378-1-1-1</t>
  </si>
  <si>
    <t>0000040378-1-1</t>
  </si>
  <si>
    <t>Menstrual Cups 44mm</t>
  </si>
  <si>
    <t>UNFPA0000040862-2-1-1</t>
  </si>
  <si>
    <t>0000040862-2-1</t>
  </si>
  <si>
    <t>0000023445</t>
  </si>
  <si>
    <t>0000040095</t>
  </si>
  <si>
    <t>R23445, Inspection PO 39229</t>
  </si>
  <si>
    <t>UNFPA0000040095-1-1-1</t>
  </si>
  <si>
    <t>0000040095-1-1</t>
  </si>
  <si>
    <t>0000024757</t>
  </si>
  <si>
    <t>0000042835</t>
  </si>
  <si>
    <t>R24757, med. supp, tcd</t>
  </si>
  <si>
    <t>UNFPA0000042835-3-1-2</t>
  </si>
  <si>
    <t>0000042835-3-1</t>
  </si>
  <si>
    <t>UNFPA0000042835-1-1-1</t>
  </si>
  <si>
    <t>0000042835-1-1</t>
  </si>
  <si>
    <t>UNFPA0000041632-1-1-3</t>
  </si>
  <si>
    <t>0000024402</t>
  </si>
  <si>
    <t>0000041692</t>
  </si>
  <si>
    <t>NGA, PSI of Sayana to Zambia</t>
  </si>
  <si>
    <t>Inspection of Sayana Press in Lagos, Nigeria, 2 man-days, 450 USD/day</t>
  </si>
  <si>
    <t>UNFPA0000041692-1-1-1</t>
  </si>
  <si>
    <t>0000041692-1-1</t>
  </si>
  <si>
    <t>UNFPA0000042835-3-1-1</t>
  </si>
  <si>
    <t>UNFPA0000042835-6-1-1</t>
  </si>
  <si>
    <t>0000042835-6-1</t>
  </si>
  <si>
    <t>UNFPA0000042835-1-1-2</t>
  </si>
  <si>
    <t>UNFPA0000042835-6-1-2</t>
  </si>
  <si>
    <t>VITMNK-1_1MG/ML100</t>
  </si>
  <si>
    <t>UNFPA0000042835-7-1-1</t>
  </si>
  <si>
    <t>0000042835-7-1</t>
  </si>
  <si>
    <t>UNFPA0000040431-1-1-2</t>
  </si>
  <si>
    <t>UNFPA0000041256-8-1-1</t>
  </si>
  <si>
    <t>0000041256-8-1</t>
  </si>
  <si>
    <t>UNFPA0000040824-14-1-1</t>
  </si>
  <si>
    <t>0000040824-14-1</t>
  </si>
  <si>
    <t>0000040622</t>
  </si>
  <si>
    <t>REQ 23707-</t>
  </si>
  <si>
    <t>UNFPA0000040622-1-1-1</t>
  </si>
  <si>
    <t>0000040622-1-1</t>
  </si>
  <si>
    <t>0000040096</t>
  </si>
  <si>
    <t>AGO41,items from Imres PO39061</t>
  </si>
  <si>
    <t>UNFPA0000040096-2-1-1</t>
  </si>
  <si>
    <t>0000040096-2-1</t>
  </si>
  <si>
    <t>0000041186</t>
  </si>
  <si>
    <t>R23663</t>
  </si>
  <si>
    <t>UNFPA0000041186-1-1-1</t>
  </si>
  <si>
    <t>0000041186-1-1</t>
  </si>
  <si>
    <t>UNFPA0000040210-1-1-1</t>
  </si>
  <si>
    <t>0000040210-1-1</t>
  </si>
  <si>
    <t>UNFPA0000040102-2-1-2</t>
  </si>
  <si>
    <t>0000023558</t>
  </si>
  <si>
    <t>0000040229</t>
  </si>
  <si>
    <t>VEN40, R23558, MD, IMRES</t>
  </si>
  <si>
    <t>UNFPA0000040229-2-1-1</t>
  </si>
  <si>
    <t>0000040229-2-1</t>
  </si>
  <si>
    <t>TRUCK</t>
  </si>
  <si>
    <t>0000023590</t>
  </si>
  <si>
    <t>0000040565</t>
  </si>
  <si>
    <t>ZMB2040, R23950, Pharma, DFID</t>
  </si>
  <si>
    <t>UNFPA0000040565-1-1-1</t>
  </si>
  <si>
    <t>0000040565-1-1</t>
  </si>
  <si>
    <t>SUN PHARMACEUTICAL INDUSTRIES LTD.</t>
  </si>
  <si>
    <t>0000255274</t>
  </si>
  <si>
    <t>UNFPA0000041632-2-2-2</t>
  </si>
  <si>
    <t>PSI of PO 41223 - Second shipment, October 2020</t>
  </si>
  <si>
    <t>UNFPA0000041718-2-1-1</t>
  </si>
  <si>
    <t>0000041718-2-1</t>
  </si>
  <si>
    <t>UNFPA0000041446-1-2-1</t>
  </si>
  <si>
    <t>0000041446-1-2</t>
  </si>
  <si>
    <t>UNFPA0000040294-2-1-1</t>
  </si>
  <si>
    <t>0000040294-2-1</t>
  </si>
  <si>
    <t>0000023775</t>
  </si>
  <si>
    <t>0000040635</t>
  </si>
  <si>
    <t>MOZ2040 R23775 DFID</t>
  </si>
  <si>
    <t>UNFPA0000040635-1-1-1</t>
  </si>
  <si>
    <t>0000040635-1-1</t>
  </si>
  <si>
    <t>MOZ09CO3</t>
  </si>
  <si>
    <t>PROSRHJPKITS</t>
  </si>
  <si>
    <t>UNFPA0000040824-15-1-1</t>
  </si>
  <si>
    <t>0000040824-15-1</t>
  </si>
  <si>
    <t>UNFPA0000041172-1-1-1</t>
  </si>
  <si>
    <t>0000041172-1-1</t>
  </si>
  <si>
    <t>0000041259</t>
  </si>
  <si>
    <t>UNFPA0000041259-1-1-1</t>
  </si>
  <si>
    <t>0000041259-1-1</t>
  </si>
  <si>
    <t>VEN03VBG</t>
  </si>
  <si>
    <t>ABOGAVBG</t>
  </si>
  <si>
    <t>0000023599</t>
  </si>
  <si>
    <t>0000040264</t>
  </si>
  <si>
    <t>MWI, PSI of PO39213, UKB33</t>
  </si>
  <si>
    <t>PSI of MPA_150MG (14 batches), PO 39213, TUV quote 5299204</t>
  </si>
  <si>
    <t>UNFPA0000040264-1-1-1</t>
  </si>
  <si>
    <t>0000040264-1-1</t>
  </si>
  <si>
    <t>UNFPA0000041521-8-1-1</t>
  </si>
  <si>
    <t>0000041521-8-1</t>
  </si>
  <si>
    <t>UNFPA0000041562-19-1-2</t>
  </si>
  <si>
    <t>UNFPA0000041505-15-1-1</t>
  </si>
  <si>
    <t>0000041505-15-1</t>
  </si>
  <si>
    <t>UNFPA0000041505-4-1-1</t>
  </si>
  <si>
    <t>0000041505-4-1</t>
  </si>
  <si>
    <t>UNFPA0000041256-9-1-1</t>
  </si>
  <si>
    <t>0000041256-9-1</t>
  </si>
  <si>
    <t>UNFPA0000041256-6-1-1</t>
  </si>
  <si>
    <t>0000041256-6-1</t>
  </si>
  <si>
    <t>0000041303</t>
  </si>
  <si>
    <t>R23541, SSD40, ACME, CSB</t>
  </si>
  <si>
    <t>UNFPA0000041303-1-1-1</t>
  </si>
  <si>
    <t>0000041303-1-1</t>
  </si>
  <si>
    <t>0000024252</t>
  </si>
  <si>
    <t>0000041385</t>
  </si>
  <si>
    <t>GTM2040-R22452-MISOP-ZIZHU</t>
  </si>
  <si>
    <t>UNFPA0000041385-1-1-1</t>
  </si>
  <si>
    <t>0000041385-1-1</t>
  </si>
  <si>
    <t>71700</t>
  </si>
  <si>
    <t>GTA03</t>
  </si>
  <si>
    <t>GTM07EF1</t>
  </si>
  <si>
    <t>P2I2PFMSR</t>
  </si>
  <si>
    <t>GTM40</t>
  </si>
  <si>
    <t>GTM</t>
  </si>
  <si>
    <t>Guatemala</t>
  </si>
  <si>
    <t>0000024479</t>
  </si>
  <si>
    <t>0000041650</t>
  </si>
  <si>
    <t>MOZ2040,R24479,PSI PO 40857</t>
  </si>
  <si>
    <t>Pre-shipment inspection of PO 40857: Number of man days: 1 man-day. Price in USD: USD 630.00 (rate for Netherlands).</t>
  </si>
  <si>
    <t>UNFPA0000041650-1-1-1</t>
  </si>
  <si>
    <t>0000041650-1-1</t>
  </si>
  <si>
    <t>UNFPA0000040798-1-1-2</t>
  </si>
  <si>
    <t>0000023759</t>
  </si>
  <si>
    <t>0000040651</t>
  </si>
  <si>
    <t>MNG2040 R23759 Preg Strips</t>
  </si>
  <si>
    <t>UNFPA0000040651-1-1-1</t>
  </si>
  <si>
    <t>0000040651-1-1</t>
  </si>
  <si>
    <t>1D15PR1Y74</t>
  </si>
  <si>
    <t>0000023581</t>
  </si>
  <si>
    <t>0000040237</t>
  </si>
  <si>
    <t>PSI cost, Inspection of 152 x IARH kit 7 at IMRES premises, 1 man-day.</t>
  </si>
  <si>
    <t>UNFPA0000040237-1-1-1</t>
  </si>
  <si>
    <t>0000040237-1-1</t>
  </si>
  <si>
    <t>TLS42</t>
  </si>
  <si>
    <t>TLS</t>
  </si>
  <si>
    <t>Timor-Leste</t>
  </si>
  <si>
    <t>0000023439</t>
  </si>
  <si>
    <t>0000040114</t>
  </si>
  <si>
    <t>ZWE40, R23439, S&amp;T PO 39688</t>
  </si>
  <si>
    <t>Sampling &amp; Testing of MPA IM (3 batches), PO 39688, supplier: Missionpharma</t>
  </si>
  <si>
    <t>UNFPA0000040114-1-1-1</t>
  </si>
  <si>
    <t>0000040114-1-1</t>
  </si>
  <si>
    <t>UNFPA0000040798-5-1-2</t>
  </si>
  <si>
    <t>0000040608</t>
  </si>
  <si>
    <t>STP40, R23487, HIV test, CSB</t>
  </si>
  <si>
    <t>UNFPA0000040608-1-1-1</t>
  </si>
  <si>
    <t>0000040608-1-1</t>
  </si>
  <si>
    <t>UNFPA0000040499-1-2-1</t>
  </si>
  <si>
    <t>0000040499-1-2</t>
  </si>
  <si>
    <t>UNFPA0000040343-1-1-1</t>
  </si>
  <si>
    <t>0000040343-1-1</t>
  </si>
  <si>
    <t>UNFPA0000040811-1-3-1</t>
  </si>
  <si>
    <t>0000040811-1-3</t>
  </si>
  <si>
    <t>0000042319</t>
  </si>
  <si>
    <t>SSD40, R23541, PSI PO40413,CSB</t>
  </si>
  <si>
    <t>UNFPA0000042319-1-1-1</t>
  </si>
  <si>
    <t>0000042319-1-1</t>
  </si>
  <si>
    <t>0000024829</t>
  </si>
  <si>
    <t>0000042288</t>
  </si>
  <si>
    <t>ZMB40, R24829, Pharma, CSB</t>
  </si>
  <si>
    <t>UNFPA0000042288-1-1-2</t>
  </si>
  <si>
    <t>0000042288-1-1</t>
  </si>
  <si>
    <t>UNFPA0000040756-10-1-1</t>
  </si>
  <si>
    <t>UNFPA0000040338-1-1-1</t>
  </si>
  <si>
    <t>0000040338-1-1</t>
  </si>
  <si>
    <t>0000023837</t>
  </si>
  <si>
    <t>UNFPA0000040800-1-1-1</t>
  </si>
  <si>
    <t>0000040800-1-1</t>
  </si>
  <si>
    <t>UNFPA0000040355-1-1-2</t>
  </si>
  <si>
    <t>0000040769</t>
  </si>
  <si>
    <t>R23512, Misoprostol, CSB</t>
  </si>
  <si>
    <t>UNFPA0000040769-1-1-1</t>
  </si>
  <si>
    <t>0000040769-1-1</t>
  </si>
  <si>
    <t>0000025345</t>
  </si>
  <si>
    <t>0000043053</t>
  </si>
  <si>
    <t>RQ 25345- CSB</t>
  </si>
  <si>
    <t>UNFPA0000043053-1-1-1</t>
  </si>
  <si>
    <t>0000043053-1-1</t>
  </si>
  <si>
    <t>LAO40</t>
  </si>
  <si>
    <t>LAO</t>
  </si>
  <si>
    <t>Lao People's Democratic Rep</t>
  </si>
  <si>
    <t>UNFPA0000043053-1-1-2</t>
  </si>
  <si>
    <t>UNFPA0000040168-2-1-2</t>
  </si>
  <si>
    <t>0000040179</t>
  </si>
  <si>
    <t>R23521CSBoxytocinTZA</t>
  </si>
  <si>
    <t>UNFPA0000040179-1-1-1</t>
  </si>
  <si>
    <t>0000040179-1-1</t>
  </si>
  <si>
    <t>PI000000705</t>
  </si>
  <si>
    <t>0000040282</t>
  </si>
  <si>
    <t>ARG41.PI705.MoH.Misoprostol</t>
  </si>
  <si>
    <t>UNFPA0000040282-1-1-1</t>
  </si>
  <si>
    <t>0000040282-1-1</t>
  </si>
  <si>
    <t>ARG01</t>
  </si>
  <si>
    <t>UNFPA0000040406-1-2-1</t>
  </si>
  <si>
    <t>0000040406-1-2</t>
  </si>
  <si>
    <t>0000040154</t>
  </si>
  <si>
    <t>ERI, R23518, MgSulph, CSB</t>
  </si>
  <si>
    <t>UNFPA0000040154-1-1-1</t>
  </si>
  <si>
    <t>0000040154-1-1</t>
  </si>
  <si>
    <t>UNFPA0000040666-7-1-1</t>
  </si>
  <si>
    <t>0000040666-7-1</t>
  </si>
  <si>
    <t>0000023838</t>
  </si>
  <si>
    <t>0000040781</t>
  </si>
  <si>
    <t>Req23838, COL, Pharma&amp;Med.Supp</t>
  </si>
  <si>
    <t>UNFPA0000040781-1-1-1</t>
  </si>
  <si>
    <t>0000040781-1-1</t>
  </si>
  <si>
    <t>UNFPA0000042288-1-1-1</t>
  </si>
  <si>
    <t>0000042124</t>
  </si>
  <si>
    <t>MWI, R24620, UDC58</t>
  </si>
  <si>
    <t>UNFPA0000042124-3-1-1</t>
  </si>
  <si>
    <t>0000042124-3-1</t>
  </si>
  <si>
    <t>0000025343</t>
  </si>
  <si>
    <t>0000042719</t>
  </si>
  <si>
    <t>PSI-PO40798 Kenya&amp; Netherlands</t>
  </si>
  <si>
    <t>UNFPA0000042719-1-1-1</t>
  </si>
  <si>
    <t>0000042719-1-1</t>
  </si>
  <si>
    <t>UNFPA0000042719-2-1-1</t>
  </si>
  <si>
    <t>0000042719-2-1</t>
  </si>
  <si>
    <t>0000025101</t>
  </si>
  <si>
    <t>0000042449</t>
  </si>
  <si>
    <t>MEX40,Rq25101-Miso</t>
  </si>
  <si>
    <t>UNFPA0000042449-1-1-1</t>
  </si>
  <si>
    <t>0000042449-1-1</t>
  </si>
  <si>
    <t>72300</t>
  </si>
  <si>
    <t>MEX07GEN</t>
  </si>
  <si>
    <t>005_SRHPROC</t>
  </si>
  <si>
    <t>MEX40</t>
  </si>
  <si>
    <t>MEX</t>
  </si>
  <si>
    <t>Mexico</t>
  </si>
  <si>
    <t>0000024716</t>
  </si>
  <si>
    <t>0000041959</t>
  </si>
  <si>
    <t>MWI, R24716, CSB</t>
  </si>
  <si>
    <t>UNFPA0000041959-1-1-1</t>
  </si>
  <si>
    <t>0000041959-1-1</t>
  </si>
  <si>
    <t>0000024232</t>
  </si>
  <si>
    <t>0000041995</t>
  </si>
  <si>
    <t>ERI2040, R24232, Med.dev, CO</t>
  </si>
  <si>
    <t>UNFPA0000041995-1-1-1</t>
  </si>
  <si>
    <t>0000041995-1-1</t>
  </si>
  <si>
    <t>UNFPA0000039534-4-1-3</t>
  </si>
  <si>
    <t>0000024683</t>
  </si>
  <si>
    <t>0000042205</t>
  </si>
  <si>
    <t>R24683, med. supplies</t>
  </si>
  <si>
    <t>GLUCOSE5%_1L_P10</t>
  </si>
  <si>
    <t>Glucose 5%,isotonic,1L+Infusion set,sterile,single use</t>
  </si>
  <si>
    <t>UNFPA0000042205-17-1-1</t>
  </si>
  <si>
    <t>0000042205-17-1</t>
  </si>
  <si>
    <t>UNFPA0000042205-18-1-1</t>
  </si>
  <si>
    <t>0000042205-18-1</t>
  </si>
  <si>
    <t>0000024893</t>
  </si>
  <si>
    <t>0000042469</t>
  </si>
  <si>
    <t>REQ 24893/25127</t>
  </si>
  <si>
    <t>UNFPA0000042469-2-1-2</t>
  </si>
  <si>
    <t>0000042469-2-1</t>
  </si>
  <si>
    <t>51300</t>
  </si>
  <si>
    <t>DJI05MNH</t>
  </si>
  <si>
    <t>PROD_EQUIP_SSR</t>
  </si>
  <si>
    <t>UNFPA0000042469-2-1-1</t>
  </si>
  <si>
    <t>UNFPA0000042205-28-1-1</t>
  </si>
  <si>
    <t>0000042205-28-1</t>
  </si>
  <si>
    <t>UNFPA0000042469-1-1-1</t>
  </si>
  <si>
    <t>0000042469-1-1</t>
  </si>
  <si>
    <t>0000025472</t>
  </si>
  <si>
    <t>0000042857</t>
  </si>
  <si>
    <t>REQ 25472 PSI of PO 41778</t>
  </si>
  <si>
    <t>UNFPA0000042857-1-1-1</t>
  </si>
  <si>
    <t>0000042857-1-1</t>
  </si>
  <si>
    <t>UNFPA0000039534-7-1-3</t>
  </si>
  <si>
    <t>UNFPA0000039317-16-1-2</t>
  </si>
  <si>
    <t>UNFPA0000039317-6-3-3</t>
  </si>
  <si>
    <t>UNFPA0000042469-1-1-2</t>
  </si>
  <si>
    <t>UNFPA0000042469-3-1-1</t>
  </si>
  <si>
    <t>0000042469-3-1</t>
  </si>
  <si>
    <t>UNFPA0000042469-3-1-2</t>
  </si>
  <si>
    <t>METRONIDAZOL5_20BG</t>
  </si>
  <si>
    <t>UNFPA0000042205-16-1-1</t>
  </si>
  <si>
    <t>0000042205-16-1</t>
  </si>
  <si>
    <t>UNFPA0000039317-4-3-3</t>
  </si>
  <si>
    <t>UNFPA0000039317-10-3-3</t>
  </si>
  <si>
    <t>UNFPA0000039317-1-3-3</t>
  </si>
  <si>
    <t>UNFPA0000042835-7-1-2</t>
  </si>
  <si>
    <t>UNFPA0000042908-3-1-2</t>
  </si>
  <si>
    <t>UNFPA0000042908-2-1-2</t>
  </si>
  <si>
    <t>UNFPA0000039534-9-1-3</t>
  </si>
  <si>
    <t>0000024637</t>
  </si>
  <si>
    <t>0000041982</t>
  </si>
  <si>
    <t>RQ24637- Kismayo Hospital</t>
  </si>
  <si>
    <t>UNFPA0000041982-32-1-1</t>
  </si>
  <si>
    <t>0000041982-32-1</t>
  </si>
  <si>
    <t>UNFPA0000039416-4-1-3</t>
  </si>
  <si>
    <t>UNFPA0000041982-32-1-2</t>
  </si>
  <si>
    <t>SOM04PRG</t>
  </si>
  <si>
    <t>Hartmann's sol. (Ringer's lactate) intravenous infusion, 1L  + giving set</t>
  </si>
  <si>
    <t>UNFPA0000041982-30-1-1</t>
  </si>
  <si>
    <t>0000041982-30-1</t>
  </si>
  <si>
    <t>UNFPA0000041982-30-1-2</t>
  </si>
  <si>
    <t>UNFPA0000041982-17-1-1</t>
  </si>
  <si>
    <t>0000041982-17-1</t>
  </si>
  <si>
    <t>UNFPA0000041982-17-1-2</t>
  </si>
  <si>
    <t>UNFPA0000041982-25-1-1</t>
  </si>
  <si>
    <t>0000041982-25-1</t>
  </si>
  <si>
    <t>UNFPA0000041982-25-1-2</t>
  </si>
  <si>
    <t>UNFPA0000041982-11-1-1</t>
  </si>
  <si>
    <t>0000041982-11-1</t>
  </si>
  <si>
    <t>UNFPA0000041982-26-1-1</t>
  </si>
  <si>
    <t>0000041982-26-1</t>
  </si>
  <si>
    <t>UNFPA0000041982-26-1-2</t>
  </si>
  <si>
    <t>UNFPA0000041982-14-1-1</t>
  </si>
  <si>
    <t>0000041982-14-1</t>
  </si>
  <si>
    <t>UNFPA0000041982-14-1-2</t>
  </si>
  <si>
    <t>UNFPA0000041982-27-1-1</t>
  </si>
  <si>
    <t>0000041982-27-1</t>
  </si>
  <si>
    <t>UNFPA0000041982-27-1-2</t>
  </si>
  <si>
    <t>UNFPA0000041982-10-1-1</t>
  </si>
  <si>
    <t>0000041982-10-1</t>
  </si>
  <si>
    <t>UNFPA0000039317-3-2-3</t>
  </si>
  <si>
    <t>UNFPA0000042822-4-1-2</t>
  </si>
  <si>
    <t>UNFPA0000039317-10-2-3</t>
  </si>
  <si>
    <t>UNFPA0000041982-10-1-2</t>
  </si>
  <si>
    <t>0000025141</t>
  </si>
  <si>
    <t>0000042607</t>
  </si>
  <si>
    <t>R25141, BEN40, Sun Pharma</t>
  </si>
  <si>
    <t>UNFPA0000042607-1-1-1</t>
  </si>
  <si>
    <t>0000042607-1-1</t>
  </si>
  <si>
    <t>BEN40</t>
  </si>
  <si>
    <t>BEN</t>
  </si>
  <si>
    <t>Benin</t>
  </si>
  <si>
    <t>UNFPA0000041982-31-1-1</t>
  </si>
  <si>
    <t>0000041982-31-1</t>
  </si>
  <si>
    <t>UNFPA0000041982-31-1-2</t>
  </si>
  <si>
    <t>UNFPA0000041982-28-1-2</t>
  </si>
  <si>
    <t>0000041982-28-1</t>
  </si>
  <si>
    <t>UNFPA0000039534-8-1-3</t>
  </si>
  <si>
    <t>UNFPA0000041982-23-1-1</t>
  </si>
  <si>
    <t>0000041982-23-1</t>
  </si>
  <si>
    <t>UNFPA0000041982-28-1-1</t>
  </si>
  <si>
    <t>UNFPA0000041982-23-1-2</t>
  </si>
  <si>
    <t>UNFPA0000041982-13-1-1</t>
  </si>
  <si>
    <t>0000041982-13-1</t>
  </si>
  <si>
    <t>UNFPA0000041982-13-1-2</t>
  </si>
  <si>
    <t>UNFPA0000039534-2-1-3</t>
  </si>
  <si>
    <t>UNFPA0000039317-19-1-2</t>
  </si>
  <si>
    <t>UNFPA0000042828-1-1-3</t>
  </si>
  <si>
    <t>UNFPA0000042822-9-1-2</t>
  </si>
  <si>
    <t>UNFPA0000039534-12-1-3</t>
  </si>
  <si>
    <t>UNFPA0000039534-1-1-3</t>
  </si>
  <si>
    <t>UNFPA0000039534-10-1-3</t>
  </si>
  <si>
    <t>UNFPA0000039317-2-2-3</t>
  </si>
  <si>
    <t>UNFPA0000042822-58-1-2</t>
  </si>
  <si>
    <t>UNFPA0000042822-11-1-2</t>
  </si>
  <si>
    <t>UNFPA0000039317-5-2-3</t>
  </si>
  <si>
    <t>0000024432</t>
  </si>
  <si>
    <t>0000041898</t>
  </si>
  <si>
    <t>CUB40, Methyldopa</t>
  </si>
  <si>
    <t>UNFPA0000041898-1-1-1</t>
  </si>
  <si>
    <t>0000041898-1-1</t>
  </si>
  <si>
    <t>71100</t>
  </si>
  <si>
    <t>FPA91</t>
  </si>
  <si>
    <t>CUB09SRG</t>
  </si>
  <si>
    <t>EMERG-COV-HEALT</t>
  </si>
  <si>
    <t>CUB40</t>
  </si>
  <si>
    <t>CUB</t>
  </si>
  <si>
    <t>Cuba</t>
  </si>
  <si>
    <t>0000024886</t>
  </si>
  <si>
    <t>0000041913</t>
  </si>
  <si>
    <t>PO41913,R24719,MedE,MDG40,CO20</t>
  </si>
  <si>
    <t>BUPIVACAINE0.5_10</t>
  </si>
  <si>
    <t>Bupivacaine hydrochloride 0.5% + glucose or dextrose 7.5%, 4ml, ampoule, injection for spinal anaesthesia (heavy or hyperbaric solution))</t>
  </si>
  <si>
    <t>UNFPA0000041913-4-1-1</t>
  </si>
  <si>
    <t>0000041913-4-1</t>
  </si>
  <si>
    <t>0000025044</t>
  </si>
  <si>
    <t>0000042317</t>
  </si>
  <si>
    <t>ZMB40, R25048, Magnesium, CO</t>
  </si>
  <si>
    <t>UNFPA0000042317-1-1-1</t>
  </si>
  <si>
    <t>0000042317-1-1</t>
  </si>
  <si>
    <t>UNFPA0000039095-18-1-3</t>
  </si>
  <si>
    <t>UNFPA0000042822-60-1-2</t>
  </si>
  <si>
    <t>0000024817</t>
  </si>
  <si>
    <t>0000042033</t>
  </si>
  <si>
    <t>MOZ2040,R24817,ERF FUNDS</t>
  </si>
  <si>
    <t>UNFPA0000042033-1-1-1</t>
  </si>
  <si>
    <t>0000042033-1-1</t>
  </si>
  <si>
    <t>0000024643</t>
  </si>
  <si>
    <t>0000041980</t>
  </si>
  <si>
    <t>RQ 24643 - Kismayo Hospital</t>
  </si>
  <si>
    <t>UNFPA0000041980-4-1-1</t>
  </si>
  <si>
    <t>0000041980-4-1</t>
  </si>
  <si>
    <t>UNFPA0000041980-4-1-2</t>
  </si>
  <si>
    <t>0000025220</t>
  </si>
  <si>
    <t>0000042686</t>
  </si>
  <si>
    <t>SLE2040, REQ25220, UZJ33</t>
  </si>
  <si>
    <t>UNFPA0000042686-1-1-1</t>
  </si>
  <si>
    <t>0000042686-1-1</t>
  </si>
  <si>
    <t>43600</t>
  </si>
  <si>
    <t>UZJ33</t>
  </si>
  <si>
    <t>SLE07RH1</t>
  </si>
  <si>
    <t>SLISLPROCURE</t>
  </si>
  <si>
    <t>UNFPA0000039323-10-1-3</t>
  </si>
  <si>
    <t>UNFPA0000043128-1-1-2</t>
  </si>
  <si>
    <t>UNFPA0000043128-10-1-2</t>
  </si>
  <si>
    <t>UNFPA0000039317-9-3-3</t>
  </si>
  <si>
    <t>UNFPA0000039323-3-5-4</t>
  </si>
  <si>
    <t>UNFPA0000042822-3-1-2</t>
  </si>
  <si>
    <t>UNFPA0000039416-1-1-3</t>
  </si>
  <si>
    <t>UNFPA0000042033-4-1-1</t>
  </si>
  <si>
    <t>0000042033-4-1</t>
  </si>
  <si>
    <t>UNFPA0000042033-2-1-1</t>
  </si>
  <si>
    <t>0000042033-2-1</t>
  </si>
  <si>
    <t>0000024587</t>
  </si>
  <si>
    <t>0000042353</t>
  </si>
  <si>
    <t>R24587, Imres, TGO40, Takeda</t>
  </si>
  <si>
    <t>UNFPA0000042353-6-1-1</t>
  </si>
  <si>
    <t>0000042353-6-1</t>
  </si>
  <si>
    <t>UNFPA0000042353-6-1-2</t>
  </si>
  <si>
    <t>UNFPA0000042353-5-1-1</t>
  </si>
  <si>
    <t>0000042353-5-1</t>
  </si>
  <si>
    <t>UNFPA0000042353-2-1-1</t>
  </si>
  <si>
    <t>0000042353-2-1</t>
  </si>
  <si>
    <t>UNFPA0000042353-1-1-1</t>
  </si>
  <si>
    <t>0000042353-1-1</t>
  </si>
  <si>
    <t>UNFPA0000042353-4-1-1</t>
  </si>
  <si>
    <t>0000042353-4-1</t>
  </si>
  <si>
    <t>UNFPA0000042353-4-1-2</t>
  </si>
  <si>
    <t>0000024810</t>
  </si>
  <si>
    <t>0000042168</t>
  </si>
  <si>
    <t>TKM40,R24810,Pharma,ACME,CO</t>
  </si>
  <si>
    <t>UNFPA0000042168-1-1-1</t>
  </si>
  <si>
    <t>0000042168-1-1</t>
  </si>
  <si>
    <t>54700</t>
  </si>
  <si>
    <t>TKM01</t>
  </si>
  <si>
    <t>TKM04R21</t>
  </si>
  <si>
    <t>PROCUR_RH</t>
  </si>
  <si>
    <t>TKM40</t>
  </si>
  <si>
    <t>TKM</t>
  </si>
  <si>
    <t>Turkmenistan</t>
  </si>
  <si>
    <t>UNFPA0000042168-1-1-2</t>
  </si>
  <si>
    <t>0000025019</t>
  </si>
  <si>
    <t>0000042450</t>
  </si>
  <si>
    <t>R25019SIDAETH</t>
  </si>
  <si>
    <t>UNFPA0000042450-1-1-2</t>
  </si>
  <si>
    <t>0000042450-1-1</t>
  </si>
  <si>
    <t>SEA88</t>
  </si>
  <si>
    <t>ETH09FPS</t>
  </si>
  <si>
    <t>ACTIVITY10</t>
  </si>
  <si>
    <t>UNFPA0000042450-1-1-1</t>
  </si>
  <si>
    <t>0000025016</t>
  </si>
  <si>
    <t>0000042284</t>
  </si>
  <si>
    <t>R25016, harma, TCD</t>
  </si>
  <si>
    <t>UNFPA0000042284-1-1-1</t>
  </si>
  <si>
    <t>0000042284-1-1</t>
  </si>
  <si>
    <t>UNFPA0000042450-2-1-1</t>
  </si>
  <si>
    <t>0000042450-2-1</t>
  </si>
  <si>
    <t>UNFPA0000042450-2-1-2</t>
  </si>
  <si>
    <t>0000042688</t>
  </si>
  <si>
    <t>SLE2040, REQ25220,  UZJ33</t>
  </si>
  <si>
    <t>UNFPA0000042688-1-1-1</t>
  </si>
  <si>
    <t>0000042688-1-1</t>
  </si>
  <si>
    <t>0000025372</t>
  </si>
  <si>
    <t>0000042716</t>
  </si>
  <si>
    <t>MOZ2040,R25372,DUTCH FUNDS</t>
  </si>
  <si>
    <t>UNFPA0000042716-1-1-2</t>
  </si>
  <si>
    <t>0000042716-1-1</t>
  </si>
  <si>
    <t>PROSRHMEDCD</t>
  </si>
  <si>
    <t>UNFPA0000042716-1-1-1</t>
  </si>
  <si>
    <t>0000025163</t>
  </si>
  <si>
    <t>0000042327</t>
  </si>
  <si>
    <t>ZWE40, R24833,oxytocin,MOH,CSB</t>
  </si>
  <si>
    <t>UNFPA0000042327-2-1-1</t>
  </si>
  <si>
    <t>0000042327-2-1</t>
  </si>
  <si>
    <t>0000025118</t>
  </si>
  <si>
    <t>0000042408</t>
  </si>
  <si>
    <t>MWI, R25118, Lidocaine, MWI01</t>
  </si>
  <si>
    <t>UNFPA0000042408-1-1-1</t>
  </si>
  <si>
    <t>0000042408-1-1</t>
  </si>
  <si>
    <t>MWI01</t>
  </si>
  <si>
    <t>HSJF</t>
  </si>
  <si>
    <t>0000024845</t>
  </si>
  <si>
    <t>0000042481</t>
  </si>
  <si>
    <t>CSB, R24845, TGO40</t>
  </si>
  <si>
    <t>UNFPA0000042481-1-1-1</t>
  </si>
  <si>
    <t>0000042481-1-1</t>
  </si>
  <si>
    <t>UNFPA0000042481-1-1-2</t>
  </si>
  <si>
    <t>UNFPA0000042481-2-1-1</t>
  </si>
  <si>
    <t>0000042481-2-1</t>
  </si>
  <si>
    <t>0000024939</t>
  </si>
  <si>
    <t>0000042143</t>
  </si>
  <si>
    <t>ZMB40, R24939, PSIPI41735,DFID</t>
  </si>
  <si>
    <t>Pre shipment Inspection for commodity under PO 41735. 
Number of man days:  2 man-days- Price in USD: USD 420.00 (rate for Cyprus-  Intertek quote 435/20/GS</t>
  </si>
  <si>
    <t>UNFPA0000042143-1-1-1</t>
  </si>
  <si>
    <t>0000042143-1-1</t>
  </si>
  <si>
    <t>PROCURE</t>
  </si>
  <si>
    <t>0000024388</t>
  </si>
  <si>
    <t>0000042217</t>
  </si>
  <si>
    <t>REQ 24388- Pharmaceuticals</t>
  </si>
  <si>
    <t>MIFEPRISTONE200</t>
  </si>
  <si>
    <t>Mifepristone 200mg tablet</t>
  </si>
  <si>
    <t>UNFPA0000042217-2-1-1</t>
  </si>
  <si>
    <t>0000042217-2-1</t>
  </si>
  <si>
    <t>53900</t>
  </si>
  <si>
    <t>ITA44</t>
  </si>
  <si>
    <t>TUN09SSR</t>
  </si>
  <si>
    <t>SSRMIGRANTS</t>
  </si>
  <si>
    <t>TUN40</t>
  </si>
  <si>
    <t>TUN</t>
  </si>
  <si>
    <t>Tunisia</t>
  </si>
  <si>
    <t>UNFPA0000042217-2-1-2</t>
  </si>
  <si>
    <t>B5390</t>
  </si>
  <si>
    <t>TUN10SRH</t>
  </si>
  <si>
    <t>UNFPA0000042217-1-1-1</t>
  </si>
  <si>
    <t>0000042217-1-1</t>
  </si>
  <si>
    <t>UNFPA0000042217-1-1-2</t>
  </si>
  <si>
    <t>0000041901</t>
  </si>
  <si>
    <t>VEN41, PAHO ,PI838, miso y oxy</t>
  </si>
  <si>
    <t>UNFPA0000041901-2-1-2</t>
  </si>
  <si>
    <t>0000041901-2-1</t>
  </si>
  <si>
    <t>UNFPA0000041901-2-1-1</t>
  </si>
  <si>
    <t>UNFPA0000041901-1-1-1</t>
  </si>
  <si>
    <t>0000041901-1-1</t>
  </si>
  <si>
    <t>UNFPA0000041901-1-1-2</t>
  </si>
  <si>
    <t>0000025132</t>
  </si>
  <si>
    <t>0000042445</t>
  </si>
  <si>
    <t>Cost of Reference Standards for Kit 3</t>
  </si>
  <si>
    <t>UNFPA0000042445-1-1-1</t>
  </si>
  <si>
    <t>0000042445-1-1</t>
  </si>
  <si>
    <t>JOR42</t>
  </si>
  <si>
    <t>UNFPA0000042445-1-1-3</t>
  </si>
  <si>
    <t>NOA76</t>
  </si>
  <si>
    <t>0000042166</t>
  </si>
  <si>
    <t>TKM40,R24810,MDs,MEG,CO</t>
  </si>
  <si>
    <t>UNFPA0000042166-4-1-1</t>
  </si>
  <si>
    <t>0000042166-4-1</t>
  </si>
  <si>
    <t>0000024776</t>
  </si>
  <si>
    <t>0000042003</t>
  </si>
  <si>
    <t>IRN2040 R24248 CE10021947</t>
  </si>
  <si>
    <t>Freight, Insurance &amp; Inspection CE10021947</t>
  </si>
  <si>
    <t>UNFPA0000042003-2-1-1</t>
  </si>
  <si>
    <t>0000042003-2-1</t>
  </si>
  <si>
    <t>61600</t>
  </si>
  <si>
    <t>UCJ26</t>
  </si>
  <si>
    <t>IRN06SRH</t>
  </si>
  <si>
    <t>O1STIKITG18</t>
  </si>
  <si>
    <t>74710</t>
  </si>
  <si>
    <t>IRN40</t>
  </si>
  <si>
    <t>IRN</t>
  </si>
  <si>
    <t>Iran (Islamic Republic Of)</t>
  </si>
  <si>
    <t xml:space="preserve">HQ        </t>
  </si>
  <si>
    <t>0000025358</t>
  </si>
  <si>
    <t>0000042750</t>
  </si>
  <si>
    <t>RQ25358-Models&amp;Medical devices</t>
  </si>
  <si>
    <t>HIV_RAPID13</t>
  </si>
  <si>
    <t>UNFPA0000042750-9-1-1</t>
  </si>
  <si>
    <t>0000042750-9-1</t>
  </si>
  <si>
    <t>52200</t>
  </si>
  <si>
    <t>EUB23</t>
  </si>
  <si>
    <t>LBY01SRH</t>
  </si>
  <si>
    <t>EQUIPMENTS</t>
  </si>
  <si>
    <t>LBY40</t>
  </si>
  <si>
    <t>LBY</t>
  </si>
  <si>
    <t>Libya</t>
  </si>
  <si>
    <t>UNFPA0000042750-9-1-2</t>
  </si>
  <si>
    <t>0000025160</t>
  </si>
  <si>
    <t>0000042552</t>
  </si>
  <si>
    <t>NPL40,R25160,MDs,MP,CO</t>
  </si>
  <si>
    <t>UNFPA0000042552-2-1-1</t>
  </si>
  <si>
    <t>0000042552-2-1</t>
  </si>
  <si>
    <t>62500</t>
  </si>
  <si>
    <t>UDH22</t>
  </si>
  <si>
    <t>NPL081RH</t>
  </si>
  <si>
    <t>SDRHEQUIP</t>
  </si>
  <si>
    <t>0000023947</t>
  </si>
  <si>
    <t>0000042462</t>
  </si>
  <si>
    <t>R23947, CO</t>
  </si>
  <si>
    <t>S0003872 FirstResponseHIV1+2/SyphComboCard,kit/25</t>
  </si>
  <si>
    <t>UNFPA0000042462-4-1-1</t>
  </si>
  <si>
    <t>0000042462-4-1</t>
  </si>
  <si>
    <t>UBRAFGNB</t>
  </si>
  <si>
    <t>FPHIVCOMMO</t>
  </si>
  <si>
    <t>UNFPA0000042462-4-1-2</t>
  </si>
  <si>
    <t>0000042165</t>
  </si>
  <si>
    <t>TKM40,R24810,Pharma,MP,CO</t>
  </si>
  <si>
    <t>UNFPA0000042165-1-1-1</t>
  </si>
  <si>
    <t>0000042165-1-1</t>
  </si>
  <si>
    <t>0000025299</t>
  </si>
  <si>
    <t>0000042737</t>
  </si>
  <si>
    <t>MEX40, PSI IDA 42454, pregtest</t>
  </si>
  <si>
    <t>Preshipment inspection Pharmaceutical PO42454</t>
  </si>
  <si>
    <t>UNFPA0000042737-1-1-1</t>
  </si>
  <si>
    <t>0000042737-1-1</t>
  </si>
  <si>
    <t>UNFPA0000042353-3-1-2</t>
  </si>
  <si>
    <t>0000042353-3-1</t>
  </si>
  <si>
    <t>UNFPA0000042353-3-1-1</t>
  </si>
  <si>
    <t>0000025408</t>
  </si>
  <si>
    <t>UNFPA0000042719-3-1-1</t>
  </si>
  <si>
    <t>0000042719-3-1</t>
  </si>
  <si>
    <t>UNFPA0000042327-2-1-2</t>
  </si>
  <si>
    <t>UNFPA0000042205-17-1-2</t>
  </si>
  <si>
    <t>0000042170</t>
  </si>
  <si>
    <t>TKM40,R24810,PSI,Intertek,CO</t>
  </si>
  <si>
    <t>UNFPA0000042170-1-1-1</t>
  </si>
  <si>
    <t>0000042170-1-1</t>
  </si>
  <si>
    <t>UNFPA0000042607-1-1-2</t>
  </si>
  <si>
    <t>UNFPA0000042353-5-1-2</t>
  </si>
  <si>
    <t>0000024740</t>
  </si>
  <si>
    <t>0000041940</t>
  </si>
  <si>
    <t>STP2040,R24740,FPA90,Imres</t>
  </si>
  <si>
    <t>UNFPA0000041940-9-1-1</t>
  </si>
  <si>
    <t>0000041940-9-1</t>
  </si>
  <si>
    <t>UNFPA0000041982-11-1-2</t>
  </si>
  <si>
    <t>UNFPA0000042205-18-1-2</t>
  </si>
  <si>
    <t>0000024873</t>
  </si>
  <si>
    <t>0000042162</t>
  </si>
  <si>
    <t>MWI, R24946&amp;24873,Clamps,MWI02</t>
  </si>
  <si>
    <t>UNFPA0000042162-2-1-1</t>
  </si>
  <si>
    <t>0000042162-2-1</t>
  </si>
  <si>
    <t>UNFPA0000042205-16-1-2</t>
  </si>
  <si>
    <t>0000042121</t>
  </si>
  <si>
    <t>MWI, R24873, MWI01</t>
  </si>
  <si>
    <t>UNFPA0000042121-1-1-1</t>
  </si>
  <si>
    <t>0000042121-1-1</t>
  </si>
  <si>
    <t>UNFPA0000042033-1-1-2</t>
  </si>
  <si>
    <t>UNFPA0000042166-4-1-2</t>
  </si>
  <si>
    <t>UNFPA0000042408-2-1-1</t>
  </si>
  <si>
    <t>0000042408-2-1</t>
  </si>
  <si>
    <t>0000042027</t>
  </si>
  <si>
    <t>MWI, R24716, MgSlph, CSB</t>
  </si>
  <si>
    <t>UNFPA0000042027-1-1-1</t>
  </si>
  <si>
    <t>0000042027-1-1</t>
  </si>
  <si>
    <t>0000042451</t>
  </si>
  <si>
    <t>MEX40 - Rq25101 - TestHIV</t>
  </si>
  <si>
    <t>HIV_RAPID32</t>
  </si>
  <si>
    <t>Test HIV 1+2_Rapid_P50_w/ accessories</t>
  </si>
  <si>
    <t>UNFPA0000042451-1-1-1</t>
  </si>
  <si>
    <t>0000042451-1-1</t>
  </si>
  <si>
    <t>0000025111</t>
  </si>
  <si>
    <t>0000042414</t>
  </si>
  <si>
    <t>R25111, PSI, PO41137</t>
  </si>
  <si>
    <t>UNFPA0000042414-1-1-1</t>
  </si>
  <si>
    <t>0000042414-1-1</t>
  </si>
  <si>
    <t>UNFPA0000042205-28-1-2</t>
  </si>
  <si>
    <t>UNFPA0000039095-20-1-3</t>
  </si>
  <si>
    <t>0000042683</t>
  </si>
  <si>
    <t>UNFPA0000042683-1-1-1</t>
  </si>
  <si>
    <t>0000042683-1-1</t>
  </si>
  <si>
    <t>0000024928</t>
  </si>
  <si>
    <t>0000042122</t>
  </si>
  <si>
    <t>CUB40,R24928 PSI pharmaPO41898</t>
  </si>
  <si>
    <t>Preshipment inspección Methyldopa PO41898</t>
  </si>
  <si>
    <t>UNFPA0000042122-1-1-1</t>
  </si>
  <si>
    <t>0000042122-1-1</t>
  </si>
  <si>
    <t>UNFPA0000042124-1-1-1</t>
  </si>
  <si>
    <t>0000042124-1-1</t>
  </si>
  <si>
    <t>UNFPA0000042445-1-1-2</t>
  </si>
  <si>
    <t>SEB10</t>
  </si>
  <si>
    <t>S0003872 FirstResponseHIV1+2 /SyphComboCard,kit/25
CE10021947</t>
  </si>
  <si>
    <t>UNFPA0000042003-1-1-1</t>
  </si>
  <si>
    <t>0000042003-1-1</t>
  </si>
  <si>
    <t>0000025251</t>
  </si>
  <si>
    <t>0000042587</t>
  </si>
  <si>
    <t>REQ 25251</t>
  </si>
  <si>
    <t>UNFPA0000042587-1-1-1</t>
  </si>
  <si>
    <t>0000042587-1-1</t>
  </si>
  <si>
    <t>JOINT STOCK COMPANY GRINDEKS</t>
  </si>
  <si>
    <t>0000284858</t>
  </si>
  <si>
    <t>0000024777</t>
  </si>
  <si>
    <t>0000041984</t>
  </si>
  <si>
    <t>MOZ2040,R24777,Pharma,ERF</t>
  </si>
  <si>
    <t>UNFPA0000041984-1-1-1</t>
  </si>
  <si>
    <t>0000041984-1-1</t>
  </si>
  <si>
    <t>UNFPA0000042033-4-1-2</t>
  </si>
  <si>
    <t>Tetracycline hydrochloride eye-oi
ntment 1%</t>
  </si>
  <si>
    <t>UNFPA0000041898-2-1-1</t>
  </si>
  <si>
    <t>0000041898-2-1</t>
  </si>
  <si>
    <t>0000024486</t>
  </si>
  <si>
    <t>0000041970</t>
  </si>
  <si>
    <t>R24486, GAB, CO</t>
  </si>
  <si>
    <t>HIV_RAPID_SET_2</t>
  </si>
  <si>
    <t>Test HIV 1+2, rapid (Complete test kit set)</t>
  </si>
  <si>
    <t>UNFPA0000041970-3-1-1</t>
  </si>
  <si>
    <t>0000041970-3-1</t>
  </si>
  <si>
    <t>UNFPA0000042162-3-1-1</t>
  </si>
  <si>
    <t>0000042162-3-1</t>
  </si>
  <si>
    <t>0000042454</t>
  </si>
  <si>
    <t>MEX40, R125101 pregtest</t>
  </si>
  <si>
    <t>Test pregnancy, strip, temperature stable, P100</t>
  </si>
  <si>
    <t>UNFPA0000042454-1-1-1</t>
  </si>
  <si>
    <t>0000042454-1-1</t>
  </si>
  <si>
    <t>0000025084</t>
  </si>
  <si>
    <t>0000042366</t>
  </si>
  <si>
    <t>RQ25084</t>
  </si>
  <si>
    <t>UNFPA0000042366-1-1-1</t>
  </si>
  <si>
    <t>0000042366-1-1</t>
  </si>
  <si>
    <t>61200</t>
  </si>
  <si>
    <t>TLS03SRH</t>
  </si>
  <si>
    <t>HUM_PREP</t>
  </si>
  <si>
    <t>TLS40</t>
  </si>
  <si>
    <t>UNFPA0000042353-1-1-2</t>
  </si>
  <si>
    <t>UNFPA0000042284-1-1-2</t>
  </si>
  <si>
    <t>UNFPA0000038916-1-2-3</t>
  </si>
  <si>
    <t>UNFPA0000042165-1-1-2</t>
  </si>
  <si>
    <t>0000024958</t>
  </si>
  <si>
    <t>0000042204</t>
  </si>
  <si>
    <t>IRQ2040,R24958, PSI of PO41256</t>
  </si>
  <si>
    <t>Preshipment inspection of pharmaceuticals – MEG Goods PO 41256</t>
  </si>
  <si>
    <t>UNFPA0000042204-1-1-1</t>
  </si>
  <si>
    <t>0000042204-1-1</t>
  </si>
  <si>
    <t>0000025272</t>
  </si>
  <si>
    <t>0000042628</t>
  </si>
  <si>
    <t>MOZ40,R25272,PSI PO42033,ERF</t>
  </si>
  <si>
    <t>Pre-Shipment Inspection of PO 42033 (pharma): Number of man days: 1 man-day. Price in USD: USD 630.00 (rate for Netherlands)</t>
  </si>
  <si>
    <t>UNFPA0000042628-1-1-1</t>
  </si>
  <si>
    <t>0000042628-1-1</t>
  </si>
  <si>
    <t>0000024719</t>
  </si>
  <si>
    <t>UNFPA0000041913-2-1-1</t>
  </si>
  <si>
    <t>0000041913-2-1</t>
  </si>
  <si>
    <t>0000024380</t>
  </si>
  <si>
    <t>0000041994</t>
  </si>
  <si>
    <t>RQ24391, 24380,24336,24782</t>
  </si>
  <si>
    <t>UNFPA0000041994-51-1-1</t>
  </si>
  <si>
    <t>0000041994-51-1</t>
  </si>
  <si>
    <t>UDC86</t>
  </si>
  <si>
    <t>TLS03SIP</t>
  </si>
  <si>
    <t>4.1.6SAVE</t>
  </si>
  <si>
    <t>0000024837</t>
  </si>
  <si>
    <t>0000042224</t>
  </si>
  <si>
    <t>SSD40, R24837, Misopros, CSB</t>
  </si>
  <si>
    <t>UNFPA0000042224-1-1-1</t>
  </si>
  <si>
    <t>0000042224-1-1</t>
  </si>
  <si>
    <t>Handling fees CE10021947</t>
  </si>
  <si>
    <t>UNFPA0000042003-3-1-1</t>
  </si>
  <si>
    <t>0000042003-3-1</t>
  </si>
  <si>
    <t>0000024937</t>
  </si>
  <si>
    <t>0000042207</t>
  </si>
  <si>
    <t>MWI, R24937, PSI of PO 42124</t>
  </si>
  <si>
    <t>PSI of PO 42124,  Intertek quote 454/20/GS</t>
  </si>
  <si>
    <t>UNFPA0000042207-1-1-1</t>
  </si>
  <si>
    <t>0000042207-1-1</t>
  </si>
  <si>
    <t>0000024648</t>
  </si>
  <si>
    <t>0000041899</t>
  </si>
  <si>
    <t>UZB40,R24648,HPVequip,UNICEF</t>
  </si>
  <si>
    <t>S0002149: Xpert HPV Assay/10_RoK</t>
  </si>
  <si>
    <t>UNFPA0000041899-2-1-1</t>
  </si>
  <si>
    <t>0000041899-2-1</t>
  </si>
  <si>
    <t>HPV Test Kits</t>
  </si>
  <si>
    <t>UNFPA0000042033-2-1-2</t>
  </si>
  <si>
    <t>Preshipment inspection Pharmaceutical Tetracycline PO41898</t>
  </si>
  <si>
    <t>UNFPA0000042122-2-1-1</t>
  </si>
  <si>
    <t>0000042122-2-1</t>
  </si>
  <si>
    <t>0000042689</t>
  </si>
  <si>
    <t>UNFPA0000042689-1-1-1</t>
  </si>
  <si>
    <t>0000042689-1-1</t>
  </si>
  <si>
    <t>UNFPA0000042610-1-1-2</t>
  </si>
  <si>
    <t>UNFPA0000042552-2-1-2</t>
  </si>
  <si>
    <t>0000025239</t>
  </si>
  <si>
    <t>0000042618</t>
  </si>
  <si>
    <t>MMR40,R25239,MobileClinic,Hosp</t>
  </si>
  <si>
    <t>Medicine</t>
  </si>
  <si>
    <t>UNFPA0000042618-5-1-1</t>
  </si>
  <si>
    <t>0000042618-5-1</t>
  </si>
  <si>
    <t>MYA04NAT</t>
  </si>
  <si>
    <t>RS01PUCOVID</t>
  </si>
  <si>
    <t>HOSPITAINER</t>
  </si>
  <si>
    <t>0000257078</t>
  </si>
  <si>
    <t>UNFPA0000042353-2-1-2</t>
  </si>
  <si>
    <t>0000042078</t>
  </si>
  <si>
    <t>R24873LidocaneMWI</t>
  </si>
  <si>
    <t>UNFPA0000042078-1-1-1</t>
  </si>
  <si>
    <t>0000042078-1-1</t>
  </si>
  <si>
    <t>S0002149: Xpert HPV Assay/10_TashObl</t>
  </si>
  <si>
    <t>UNFPA0000041899-3-1-1</t>
  </si>
  <si>
    <t>0000041899-3-1</t>
  </si>
  <si>
    <t>UNFPA0000042688-1-1-2</t>
  </si>
  <si>
    <t>0000025221</t>
  </si>
  <si>
    <t>0000042561</t>
  </si>
  <si>
    <t>MOZ40,R25221,ERF FUNDS</t>
  </si>
  <si>
    <t>UNFPA0000042561-1-1-1</t>
  </si>
  <si>
    <t>0000042561-1-1</t>
  </si>
  <si>
    <t>Title:</t>
  </si>
  <si>
    <t>Publishing date:</t>
  </si>
  <si>
    <t xml:space="preserve">Pharmaceutical and In-vitro Diagnostics Spend Analysis 2018 - 2020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</si>
</sst>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 #,##0_-;_-* &quot;-&quot;_-;_-@_-"/>
    <numFmt numFmtId="165" formatCode="_-* #,##0.00_-;\-* #,##0.00_-;_-* &quot;-&quot;??_-;_-@_-"/>
    <numFmt numFmtId="166" formatCode="_(&quot;£&quot;* #,##0.00_);_(&quot;£&quot;* \(#,##0.00\);_(&quot;£&quot;* &quot;-&quot;??_);_(@_)"/>
    <numFmt numFmtId="167" formatCode="_-* #,##0_-;\-* #,##0_-;_-* &quot;-&quot;??_-;_-@_-"/>
    <numFmt numFmtId="168" formatCode="_-[$$-409]* #,##0.00_ ;_-[$$-409]* \-#,##0.00\ ;_-[$$-409]* &quot;-&quot;??_ ;_-@_ "/>
    <numFmt numFmtId="169" formatCode="[$$-409]#,##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sz val="11"/>
      <color rgb="FF0000FF"/>
      <name val="Calibri"/>
      <family val="2"/>
      <scheme val="minor"/>
    </font>
    <font>
      <sz val="11"/>
      <color rgb="FF000000"/>
      <name val="Calibri"/>
      <family val="2"/>
    </font>
    <font>
      <b/>
      <sz val="11"/>
      <name val="Calibri"/>
      <family val="2"/>
      <scheme val="minor"/>
    </font>
    <font>
      <u/>
      <sz val="11"/>
      <color theme="1"/>
      <name val="Calibri"/>
      <family val="2"/>
      <scheme val="minor"/>
    </font>
    <font>
      <sz val="11"/>
      <name val="Calibri"/>
      <family val="2"/>
      <scheme val="minor"/>
    </font>
    <font>
      <b/>
      <sz val="11"/>
      <color rgb="FFFFC000"/>
      <name val="Calibri"/>
      <family val="2"/>
      <scheme val="minor"/>
    </font>
    <font>
      <b/>
      <u/>
      <sz val="11"/>
      <color theme="1"/>
      <name val="Calibri"/>
      <family val="2"/>
      <scheme val="minor"/>
    </font>
    <font>
      <sz val="11"/>
      <color theme="1"/>
      <name val="Calibri"/>
      <family val="2"/>
      <scheme val="minor"/>
    </font>
    <font>
      <sz val="10"/>
      <color theme="1"/>
      <name val="Tahoma"/>
      <family val="2"/>
    </font>
    <font>
      <sz val="10"/>
      <name val="Arial Unicode MS"/>
      <family val="2"/>
    </font>
    <font>
      <sz val="10"/>
      <name val="Arial"/>
      <family val="2"/>
    </font>
    <font>
      <b/>
      <sz val="10"/>
      <name val="Arial Unicode MS"/>
      <family val="2"/>
    </font>
    <font>
      <u/>
      <sz val="11"/>
      <name val="Calibri"/>
      <family val="2"/>
      <scheme val="minor"/>
    </font>
    <font>
      <b/>
      <u/>
      <sz val="11"/>
      <color rgb="FF00B050"/>
      <name val="Calibri"/>
      <family val="2"/>
      <scheme val="minor"/>
    </font>
    <font>
      <b/>
      <sz val="11"/>
      <color rgb="FFFF0000"/>
      <name val="Calibri"/>
      <family val="2"/>
      <scheme val="minor"/>
    </font>
    <font>
      <b/>
      <sz val="11"/>
      <color rgb="FF0000FF"/>
      <name val="Calibri"/>
      <family val="2"/>
      <scheme val="minor"/>
    </font>
    <font>
      <b/>
      <u/>
      <sz val="14"/>
      <color theme="1"/>
      <name val="Calibri"/>
      <family val="2"/>
      <scheme val="minor"/>
    </font>
    <font>
      <sz val="11"/>
      <color theme="1"/>
      <name val="Calibri"/>
      <scheme val="minor"/>
    </font>
    <font>
      <sz val="10"/>
      <color theme="1"/>
      <name val="Calibri"/>
      <family val="2"/>
      <scheme val="minor"/>
    </font>
    <font>
      <b/>
      <sz val="14"/>
      <color theme="1"/>
      <name val="Calibri"/>
      <family val="2"/>
      <scheme val="minor"/>
    </font>
    <font>
      <sz val="12"/>
      <color theme="1"/>
      <name val="Calibri"/>
      <family val="2"/>
      <scheme val="minor"/>
    </font>
    <font>
      <b/>
      <sz val="10"/>
      <color theme="1"/>
      <name val="Calibri"/>
      <family val="2"/>
      <scheme val="minor"/>
    </font>
  </fonts>
  <fills count="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s>
  <borders count="3">
    <border>
      <left/>
      <right/>
      <top/>
      <bottom/>
      <diagonal/>
    </border>
    <border>
      <left/>
      <right/>
      <top style="thin">
        <color theme="4" tint="0.39997558519241921"/>
      </top>
      <bottom/>
      <diagonal/>
    </border>
    <border>
      <left/>
      <right/>
      <top style="thin">
        <color theme="4" tint="0.39997558519241921"/>
      </top>
      <bottom style="thin">
        <color theme="4" tint="0.39997558519241921"/>
      </bottom>
      <diagonal/>
    </border>
  </borders>
  <cellStyleXfs count="18">
    <xf numFmtId="0" fontId="0" fillId="0" borderId="0"/>
    <xf numFmtId="0" fontId="11" fillId="0" borderId="0"/>
    <xf numFmtId="0" fontId="10" fillId="0" borderId="0"/>
    <xf numFmtId="0" fontId="13" fillId="0" borderId="0"/>
    <xf numFmtId="43" fontId="12"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6"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9" fontId="11" fillId="0" borderId="0" applyFont="0" applyFill="0" applyBorder="0" applyAlignment="0" applyProtection="0"/>
    <xf numFmtId="165" fontId="10" fillId="0" borderId="0" applyFont="0" applyFill="0" applyBorder="0" applyAlignment="0" applyProtection="0"/>
  </cellStyleXfs>
  <cellXfs count="77">
    <xf numFmtId="0" fontId="0" fillId="0" borderId="0" xfId="0"/>
    <xf numFmtId="14" fontId="1" fillId="0" borderId="0" xfId="0" applyNumberFormat="1" applyFont="1" applyFill="1"/>
    <xf numFmtId="0" fontId="0" fillId="0" borderId="0" xfId="0" applyAlignment="1">
      <alignment horizontal="right"/>
    </xf>
    <xf numFmtId="14" fontId="2" fillId="2" borderId="0" xfId="0" applyNumberFormat="1" applyFont="1" applyFill="1"/>
    <xf numFmtId="14" fontId="3" fillId="0" borderId="0" xfId="0" applyNumberFormat="1" applyFont="1" applyFill="1"/>
    <xf numFmtId="0" fontId="1" fillId="0" borderId="0" xfId="0" applyFont="1"/>
    <xf numFmtId="0" fontId="0" fillId="0" borderId="0" xfId="0" applyAlignment="1">
      <alignment horizontal="center"/>
    </xf>
    <xf numFmtId="21" fontId="0" fillId="0" borderId="0" xfId="0" applyNumberFormat="1" applyAlignment="1">
      <alignment horizontal="center"/>
    </xf>
    <xf numFmtId="0" fontId="2" fillId="0" borderId="0" xfId="0" applyFont="1" applyAlignment="1">
      <alignment horizontal="right"/>
    </xf>
    <xf numFmtId="0" fontId="0" fillId="0" borderId="0" xfId="0" applyAlignment="1">
      <alignment vertical="center"/>
    </xf>
    <xf numFmtId="0" fontId="0" fillId="0" borderId="0" xfId="0" applyFill="1"/>
    <xf numFmtId="0" fontId="5" fillId="3" borderId="0" xfId="0" applyFont="1" applyFill="1"/>
    <xf numFmtId="0" fontId="2" fillId="0" borderId="0" xfId="0" applyFont="1"/>
    <xf numFmtId="0" fontId="0" fillId="0" borderId="0" xfId="0" applyAlignment="1">
      <alignment vertical="top" wrapText="1"/>
    </xf>
    <xf numFmtId="0" fontId="0" fillId="0" borderId="0" xfId="0" applyAlignment="1"/>
    <xf numFmtId="0" fontId="2" fillId="0" borderId="0" xfId="0" applyFont="1" applyAlignment="1">
      <alignment horizontal="center"/>
    </xf>
    <xf numFmtId="0" fontId="0" fillId="0" borderId="0" xfId="0" applyFont="1" applyAlignment="1"/>
    <xf numFmtId="0" fontId="6" fillId="0" borderId="0" xfId="0" applyFont="1" applyAlignment="1"/>
    <xf numFmtId="0" fontId="7" fillId="0" borderId="0" xfId="0" applyFont="1"/>
    <xf numFmtId="0" fontId="5" fillId="0" borderId="0" xfId="0" applyFont="1"/>
    <xf numFmtId="0" fontId="3" fillId="0" borderId="0" xfId="0" applyNumberFormat="1" applyFont="1" applyFill="1" applyAlignment="1">
      <alignment horizontal="left"/>
    </xf>
    <xf numFmtId="0" fontId="2" fillId="2" borderId="0" xfId="0" applyFont="1" applyFill="1"/>
    <xf numFmtId="49" fontId="0" fillId="0" borderId="0" xfId="0" quotePrefix="1" applyNumberFormat="1" applyBorder="1" applyAlignment="1">
      <alignment horizontal="center"/>
    </xf>
    <xf numFmtId="49" fontId="0" fillId="0" borderId="0" xfId="0" applyNumberFormat="1"/>
    <xf numFmtId="0" fontId="9" fillId="0" borderId="0" xfId="0" applyFont="1" applyAlignment="1">
      <alignment horizontal="centerContinuous"/>
    </xf>
    <xf numFmtId="0" fontId="3" fillId="0" borderId="0" xfId="0" applyFont="1"/>
    <xf numFmtId="0" fontId="0" fillId="0" borderId="0" xfId="0" applyFill="1" applyAlignment="1">
      <alignment wrapText="1"/>
    </xf>
    <xf numFmtId="0" fontId="0" fillId="0" borderId="0" xfId="0" applyNumberFormat="1" applyBorder="1" applyAlignment="1">
      <alignment horizontal="center"/>
    </xf>
    <xf numFmtId="0" fontId="0" fillId="0" borderId="0" xfId="0" applyAlignment="1">
      <alignment wrapText="1"/>
    </xf>
    <xf numFmtId="0" fontId="0" fillId="0" borderId="0" xfId="0" applyFill="1" applyAlignment="1">
      <alignment vertical="center"/>
    </xf>
    <xf numFmtId="0" fontId="0" fillId="0" borderId="0" xfId="0" applyBorder="1" applyAlignment="1">
      <alignment horizontal="right"/>
    </xf>
    <xf numFmtId="0" fontId="0" fillId="0" borderId="0" xfId="0" applyBorder="1" applyAlignment="1">
      <alignment vertical="center"/>
    </xf>
    <xf numFmtId="49" fontId="0" fillId="0" borderId="0" xfId="0" applyNumberFormat="1" applyBorder="1" applyAlignment="1">
      <alignment horizontal="center"/>
    </xf>
    <xf numFmtId="0" fontId="0" fillId="0" borderId="2" xfId="0" applyFont="1" applyFill="1" applyBorder="1"/>
    <xf numFmtId="14" fontId="1" fillId="0" borderId="0" xfId="0" applyNumberFormat="1" applyFont="1" applyFill="1" applyAlignment="1"/>
    <xf numFmtId="0" fontId="0" fillId="0" borderId="0" xfId="0"/>
    <xf numFmtId="0" fontId="0" fillId="0" borderId="0" xfId="0" applyAlignment="1">
      <alignment horizontal="right"/>
    </xf>
    <xf numFmtId="0" fontId="2" fillId="0" borderId="0" xfId="0" applyFont="1"/>
    <xf numFmtId="0" fontId="0" fillId="0" borderId="0" xfId="0" applyAlignment="1"/>
    <xf numFmtId="0" fontId="7" fillId="0" borderId="0" xfId="0" applyFont="1"/>
    <xf numFmtId="0" fontId="0" fillId="0" borderId="0" xfId="0" pivotButton="1"/>
    <xf numFmtId="14" fontId="0" fillId="0" borderId="0" xfId="0" applyNumberFormat="1" applyAlignment="1">
      <alignment horizontal="center"/>
    </xf>
    <xf numFmtId="0" fontId="17" fillId="0" borderId="0" xfId="0" applyFont="1" applyAlignment="1">
      <alignment horizontal="right"/>
    </xf>
    <xf numFmtId="0" fontId="18" fillId="0" borderId="0" xfId="0" applyFont="1" applyAlignment="1">
      <alignment horizontal="right"/>
    </xf>
    <xf numFmtId="14" fontId="0" fillId="0" borderId="0" xfId="0" applyNumberFormat="1" applyBorder="1" applyAlignment="1">
      <alignment horizontal="center"/>
    </xf>
    <xf numFmtId="14" fontId="0" fillId="0" borderId="0" xfId="0" applyNumberFormat="1"/>
    <xf numFmtId="0" fontId="0" fillId="0" borderId="1" xfId="0" applyFont="1" applyFill="1" applyBorder="1"/>
    <xf numFmtId="14" fontId="0" fillId="2" borderId="0" xfId="0" applyNumberFormat="1" applyFill="1" applyAlignment="1">
      <alignment horizontal="center"/>
    </xf>
    <xf numFmtId="0" fontId="0" fillId="2" borderId="0" xfId="0" applyFill="1" applyAlignment="1">
      <alignment horizontal="center"/>
    </xf>
    <xf numFmtId="0" fontId="0" fillId="0" borderId="0" xfId="0" applyNumberFormat="1"/>
    <xf numFmtId="0" fontId="0" fillId="0" borderId="0" xfId="0" applyAlignment="1">
      <alignment wrapText="1"/>
    </xf>
    <xf numFmtId="0" fontId="1" fillId="0" borderId="0" xfId="0" applyNumberFormat="1" applyFont="1" applyFill="1" applyAlignment="1">
      <alignment wrapText="1"/>
    </xf>
    <xf numFmtId="0" fontId="0" fillId="0" borderId="0" xfId="0" applyFill="1" applyAlignment="1"/>
    <xf numFmtId="14" fontId="0" fillId="0" borderId="0" xfId="0" applyNumberFormat="1"/>
    <xf numFmtId="14" fontId="0" fillId="0" borderId="0" xfId="0" applyNumberFormat="1" applyAlignment="1">
      <alignment horizontal="center"/>
    </xf>
    <xf numFmtId="0" fontId="0" fillId="0" borderId="0" xfId="0" applyAlignment="1">
      <alignment vertical="center" wrapText="1"/>
    </xf>
    <xf numFmtId="0" fontId="0" fillId="4" borderId="0" xfId="0" applyFill="1"/>
    <xf numFmtId="0" fontId="0" fillId="5" borderId="0" xfId="0" applyFill="1"/>
    <xf numFmtId="0" fontId="0" fillId="0" borderId="0" xfId="0" applyAlignment="1">
      <alignment wrapText="1"/>
    </xf>
    <xf numFmtId="49" fontId="0" fillId="0" borderId="0" xfId="0" applyNumberFormat="1" applyAlignment="1">
      <alignment horizontal="center"/>
    </xf>
    <xf numFmtId="14" fontId="0" fillId="0" borderId="0" xfId="0" applyNumberFormat="1"/>
    <xf numFmtId="0" fontId="0" fillId="0" borderId="0" xfId="0" applyAlignment="1">
      <alignment horizontal="left"/>
    </xf>
    <xf numFmtId="164" fontId="0" fillId="0" borderId="0" xfId="0" applyNumberFormat="1"/>
    <xf numFmtId="168" fontId="0" fillId="0" borderId="0" xfId="0" pivotButton="1" applyNumberFormat="1"/>
    <xf numFmtId="168" fontId="0" fillId="0" borderId="0" xfId="0" applyNumberFormat="1"/>
    <xf numFmtId="0" fontId="19" fillId="0" borderId="0" xfId="0" applyFont="1"/>
    <xf numFmtId="169" fontId="0" fillId="0" borderId="0" xfId="0" applyNumberFormat="1"/>
    <xf numFmtId="167" fontId="20" fillId="0" borderId="0" xfId="0" applyNumberFormat="1" applyFont="1"/>
    <xf numFmtId="15" fontId="23" fillId="0" borderId="0" xfId="0" applyNumberFormat="1" applyFont="1" applyAlignment="1">
      <alignment horizontal="left"/>
    </xf>
    <xf numFmtId="15" fontId="24" fillId="0" borderId="0" xfId="0" applyNumberFormat="1" applyFont="1" applyAlignment="1">
      <alignment horizontal="left"/>
    </xf>
    <xf numFmtId="0" fontId="21"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0" fillId="0" borderId="0" xfId="0"/>
    <xf numFmtId="0" fontId="22" fillId="0" borderId="0" xfId="0" applyFont="1"/>
    <xf numFmtId="15" fontId="22" fillId="0" borderId="0" xfId="0" applyNumberFormat="1" applyFont="1"/>
    <xf numFmtId="0" fontId="0" fillId="0" borderId="0" xfId="0" applyAlignment="1">
      <alignment wrapText="1"/>
    </xf>
  </cellXfs>
  <cellStyles count="18">
    <cellStyle name="Comma 2" xfId="4"/>
    <cellStyle name="Comma 3" xfId="5"/>
    <cellStyle name="Comma 4" xfId="6"/>
    <cellStyle name="Comma 5" xfId="17"/>
    <cellStyle name="Currency 2" xfId="7"/>
    <cellStyle name="Normal" xfId="0" builtinId="0"/>
    <cellStyle name="Normal 10" xfId="15"/>
    <cellStyle name="Normal 11" xfId="1"/>
    <cellStyle name="Normal 2" xfId="2"/>
    <cellStyle name="Normal 2 2" xfId="3"/>
    <cellStyle name="Normal 3" xfId="8"/>
    <cellStyle name="Normal 4" xfId="9"/>
    <cellStyle name="Normal 5" xfId="10"/>
    <cellStyle name="Normal 6" xfId="11"/>
    <cellStyle name="Normal 7" xfId="12"/>
    <cellStyle name="Normal 8" xfId="13"/>
    <cellStyle name="Normal 9" xfId="14"/>
    <cellStyle name="Percent 2" xfId="16"/>
  </cellStyles>
  <dxfs count="104">
    <dxf>
      <alignment horizontal="left"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dxf>
    <dxf>
      <font>
        <b/>
        <i val="0"/>
        <strike val="0"/>
        <condense val="0"/>
        <extend val="0"/>
        <outline val="0"/>
        <shadow val="0"/>
        <u val="none"/>
        <vertAlign val="baseline"/>
        <sz val="11"/>
        <color theme="1"/>
        <name val="Calibri"/>
        <scheme val="minor"/>
      </font>
      <numFmt numFmtId="170" formatCode="dd/mm/yyyy"/>
      <fill>
        <patternFill patternType="solid">
          <fgColor indexed="64"/>
          <bgColor theme="6"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right" vertical="bottom" textRotation="0" wrapText="0" indent="0" justifyLastLine="0" shrinkToFit="0" readingOrder="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169" formatCode="[$$-409]#,##0"/>
    </dxf>
    <dxf>
      <numFmt numFmtId="0" formatCode="General"/>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168" formatCode="_-[$$-409]* #,##0.00_ ;_-[$$-409]* \-#,##0.00\ ;_-[$$-409]* &quot;-&quot;??_ ;_-@_ "/>
    </dxf>
    <dxf>
      <numFmt numFmtId="164" formatCode="_-* #,##0_-;\-* #,##0_-;_-* &quot;-&quot;_-;_-@_-"/>
    </dxf>
    <dxf>
      <numFmt numFmtId="165" formatCode="_-* #,##0.00_-;\-* #,##0.00_-;_-* &quot;-&quot;??_-;_-@_-"/>
    </dxf>
    <dxf>
      <numFmt numFmtId="1" formatCode="0"/>
    </dxf>
    <dxf>
      <numFmt numFmtId="171" formatCode="yyyy/mm/dd"/>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4" tint="0.39997558519241921"/>
        </top>
        <bottom style="thin">
          <color theme="4" tint="0.39997558519241921"/>
        </bottom>
      </border>
    </dxf>
    <dxf>
      <alignment horizontal="right"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ont>
        <b/>
        <i val="0"/>
      </font>
      <fill>
        <patternFill>
          <bgColor rgb="FFFFFF00"/>
        </patternFill>
      </fill>
    </dxf>
    <dxf>
      <font>
        <b/>
        <i val="0"/>
        <color theme="9" tint="-0.499984740745262"/>
      </font>
      <fill>
        <patternFill>
          <bgColor theme="9" tint="0.7999816888943144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0" formatCode="General"/>
    </dxf>
    <dxf>
      <numFmt numFmtId="0" formatCode="General"/>
    </dxf>
    <dxf>
      <numFmt numFmtId="0" formatCode="General"/>
    </dxf>
    <dxf>
      <numFmt numFmtId="170" formatCode="dd/mm/yyyy"/>
    </dxf>
    <dxf>
      <numFmt numFmtId="170" formatCode="dd/mm/yyyy"/>
    </dxf>
    <dxf>
      <numFmt numFmtId="170" formatCode="dd/mm/yyyy"/>
    </dxf>
    <dxf>
      <numFmt numFmtId="0" formatCode="General"/>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170" formatCode="dd/mm/yyyy"/>
    </dxf>
    <dxf>
      <numFmt numFmtId="0" formatCode="General"/>
    </dxf>
    <dxf>
      <numFmt numFmtId="170" formatCode="dd/mm/yyyy"/>
    </dxf>
    <dxf>
      <numFmt numFmtId="170" formatCode="dd/mm/yyyy"/>
    </dxf>
    <dxf>
      <numFmt numFmtId="170" formatCode="dd/mm/yyyy"/>
    </dxf>
    <dxf>
      <numFmt numFmtId="170" formatCode="dd/mm/yyyy"/>
    </dxf>
    <dxf>
      <numFmt numFmtId="0" formatCode="General"/>
    </dxf>
    <dxf>
      <numFmt numFmtId="0" formatCode="General"/>
    </dxf>
    <dxf>
      <numFmt numFmtId="170" formatCode="dd/mm/yyyy"/>
    </dxf>
    <dxf>
      <numFmt numFmtId="0" formatCode="General"/>
    </dxf>
    <dxf>
      <font>
        <b val="0"/>
        <i val="0"/>
        <strike val="0"/>
        <condense val="0"/>
        <extend val="0"/>
        <outline val="0"/>
        <shadow val="0"/>
        <u val="none"/>
        <vertAlign val="baseline"/>
        <sz val="11"/>
        <color theme="1"/>
        <name val="Calibri"/>
        <scheme val="minor"/>
      </font>
      <numFmt numFmtId="167" formatCode="_-* #,##0_-;\-* #,##0_-;_-* &quot;-&quot;??_-;_-@_-"/>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3.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(3).xlsx]1. Anti-Anaemia Medicines!PivotTable4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'1. Anti-Anaemia Medicines'!$C$32</c:f>
              <c:strCache>
                <c:ptCount val="1"/>
                <c:pt idx="0">
                  <c:v>Total</c:v>
                </c:pt>
              </c:strCache>
            </c:strRef>
          </c:tx>
          <c:spPr>
            <a:solidFill>
              <a:schemeClr val="accent1"/>
            </a:solidFill>
            <a:ln>
              <a:noFill/>
            </a:ln>
            <a:effectLst/>
          </c:spPr>
          <c:invertIfNegative val="0"/>
          <c:cat>
            <c:strRef>
              <c:f>'1. Anti-Anaemia Medicines'!$B$33:$B$43</c:f>
              <c:strCache>
                <c:ptCount val="10"/>
                <c:pt idx="0">
                  <c:v>Uzbekistan</c:v>
                </c:pt>
                <c:pt idx="1">
                  <c:v>Palestine</c:v>
                </c:pt>
                <c:pt idx="2">
                  <c:v>Korea, Democratic People's Rep</c:v>
                </c:pt>
                <c:pt idx="3">
                  <c:v>Lebanon</c:v>
                </c:pt>
                <c:pt idx="4">
                  <c:v>Iraq</c:v>
                </c:pt>
                <c:pt idx="5">
                  <c:v>Malawi</c:v>
                </c:pt>
                <c:pt idx="6">
                  <c:v>Chad</c:v>
                </c:pt>
                <c:pt idx="7">
                  <c:v>Turkmenistan</c:v>
                </c:pt>
                <c:pt idx="8">
                  <c:v>Djibouti</c:v>
                </c:pt>
                <c:pt idx="9">
                  <c:v>Somalia</c:v>
                </c:pt>
              </c:strCache>
            </c:strRef>
          </c:cat>
          <c:val>
            <c:numRef>
              <c:f>'1. Anti-Anaemia Medicines'!$C$33:$C$43</c:f>
              <c:numCache>
                <c:formatCode>[$$-409]#,##0</c:formatCode>
                <c:ptCount val="10"/>
                <c:pt idx="0">
                  <c:v>96000</c:v>
                </c:pt>
                <c:pt idx="1">
                  <c:v>61440</c:v>
                </c:pt>
                <c:pt idx="2">
                  <c:v>51792.5</c:v>
                </c:pt>
                <c:pt idx="3">
                  <c:v>26884</c:v>
                </c:pt>
                <c:pt idx="4">
                  <c:v>13080</c:v>
                </c:pt>
                <c:pt idx="5">
                  <c:v>11373.4</c:v>
                </c:pt>
                <c:pt idx="6">
                  <c:v>8750</c:v>
                </c:pt>
                <c:pt idx="7">
                  <c:v>8650</c:v>
                </c:pt>
                <c:pt idx="8">
                  <c:v>4325</c:v>
                </c:pt>
                <c:pt idx="9">
                  <c:v>2595</c:v>
                </c:pt>
              </c:numCache>
            </c:numRef>
          </c:val>
          <c:extLst xmlns:c16r2="http://schemas.microsoft.com/office/drawing/2015/06/chart">
            <c:ext xmlns:c16="http://schemas.microsoft.com/office/drawing/2014/chart" uri="{C3380CC4-5D6E-409C-BE32-E72D297353CC}">
              <c16:uniqueId val="{00000002-6BEB-4402-B492-4700AE85F3BA}"/>
            </c:ext>
          </c:extLst>
        </c:ser>
        <c:dLbls>
          <c:showLegendKey val="0"/>
          <c:showVal val="0"/>
          <c:showCatName val="0"/>
          <c:showSerName val="0"/>
          <c:showPercent val="0"/>
          <c:showBubbleSize val="0"/>
        </c:dLbls>
        <c:gapWidth val="219"/>
        <c:overlap val="-27"/>
        <c:axId val="1280212640"/>
        <c:axId val="1280198496"/>
      </c:barChart>
      <c:catAx>
        <c:axId val="128021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198496"/>
        <c:crosses val="autoZero"/>
        <c:auto val="1"/>
        <c:lblAlgn val="ctr"/>
        <c:lblOffset val="100"/>
        <c:noMultiLvlLbl val="0"/>
      </c:catAx>
      <c:valAx>
        <c:axId val="1280198496"/>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12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(3).xlsx]5. Other Pharmaceuticals!PivotTable10</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'5. Other Pharmaceuticals'!$C$46</c:f>
              <c:strCache>
                <c:ptCount val="1"/>
                <c:pt idx="0">
                  <c:v>Total</c:v>
                </c:pt>
              </c:strCache>
            </c:strRef>
          </c:tx>
          <c:spPr>
            <a:solidFill>
              <a:schemeClr val="accent1"/>
            </a:solidFill>
            <a:ln>
              <a:noFill/>
            </a:ln>
            <a:effectLst/>
          </c:spPr>
          <c:invertIfNegative val="0"/>
          <c:cat>
            <c:strRef>
              <c:f>'5. Other Pharmaceuticals'!$B$47:$B$55</c:f>
              <c:strCache>
                <c:ptCount val="8"/>
                <c:pt idx="0">
                  <c:v>IMRES</c:v>
                </c:pt>
                <c:pt idx="1">
                  <c:v>THE MEDICAL EXPORT GROUP BV</c:v>
                </c:pt>
                <c:pt idx="2">
                  <c:v>IDA Foundation</c:v>
                </c:pt>
                <c:pt idx="3">
                  <c:v>MISSIONPHARMA A/S</c:v>
                </c:pt>
                <c:pt idx="4">
                  <c:v>JSC KALCEKS</c:v>
                </c:pt>
                <c:pt idx="5">
                  <c:v>PEAK INTERNATIONAL TRADE (TIANJIN)CO LTD</c:v>
                </c:pt>
                <c:pt idx="6">
                  <c:v>FLOWCUP AB</c:v>
                </c:pt>
                <c:pt idx="7">
                  <c:v>SVIZERA EUROPE B V</c:v>
                </c:pt>
              </c:strCache>
            </c:strRef>
          </c:cat>
          <c:val>
            <c:numRef>
              <c:f>'5. Other Pharmaceuticals'!$C$47:$C$55</c:f>
              <c:numCache>
                <c:formatCode>[$$-409]#,##0</c:formatCode>
                <c:ptCount val="8"/>
                <c:pt idx="0">
                  <c:v>1234471</c:v>
                </c:pt>
                <c:pt idx="1">
                  <c:v>371409.38000000006</c:v>
                </c:pt>
                <c:pt idx="2">
                  <c:v>362754.55</c:v>
                </c:pt>
                <c:pt idx="3">
                  <c:v>302902.98</c:v>
                </c:pt>
                <c:pt idx="4">
                  <c:v>266336.40000000002</c:v>
                </c:pt>
                <c:pt idx="5">
                  <c:v>91956</c:v>
                </c:pt>
                <c:pt idx="6">
                  <c:v>2750</c:v>
                </c:pt>
                <c:pt idx="7">
                  <c:v>1132.2</c:v>
                </c:pt>
              </c:numCache>
            </c:numRef>
          </c:val>
          <c:extLst xmlns:c16r2="http://schemas.microsoft.com/office/drawing/2015/06/chart">
            <c:ext xmlns:c16="http://schemas.microsoft.com/office/drawing/2014/chart" uri="{C3380CC4-5D6E-409C-BE32-E72D297353CC}">
              <c16:uniqueId val="{00000000-ABD4-44A5-B29A-8DE249BCFAB2}"/>
            </c:ext>
          </c:extLst>
        </c:ser>
        <c:dLbls>
          <c:showLegendKey val="0"/>
          <c:showVal val="0"/>
          <c:showCatName val="0"/>
          <c:showSerName val="0"/>
          <c:showPercent val="0"/>
          <c:showBubbleSize val="0"/>
        </c:dLbls>
        <c:gapWidth val="219"/>
        <c:overlap val="-27"/>
        <c:axId val="1407527408"/>
        <c:axId val="1407523056"/>
      </c:barChart>
      <c:catAx>
        <c:axId val="1407527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3056"/>
        <c:crosses val="autoZero"/>
        <c:auto val="1"/>
        <c:lblAlgn val="ctr"/>
        <c:lblOffset val="100"/>
        <c:noMultiLvlLbl val="0"/>
      </c:catAx>
      <c:valAx>
        <c:axId val="1407523056"/>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7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(3).xlsx]6. Oxytocics and Anti-oxytocics!PivotTable14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'6. Oxytocics and Anti-oxytocics'!$C$35</c:f>
              <c:strCache>
                <c:ptCount val="1"/>
                <c:pt idx="0">
                  <c:v>Total</c:v>
                </c:pt>
              </c:strCache>
            </c:strRef>
          </c:tx>
          <c:spPr>
            <a:solidFill>
              <a:schemeClr val="accent1"/>
            </a:solidFill>
            <a:ln>
              <a:noFill/>
            </a:ln>
            <a:effectLst/>
          </c:spPr>
          <c:invertIfNegative val="0"/>
          <c:cat>
            <c:strRef>
              <c:f>'6. Oxytocics and Anti-oxytocics'!$B$36:$B$46</c:f>
              <c:strCache>
                <c:ptCount val="10"/>
                <c:pt idx="0">
                  <c:v>Tanzania</c:v>
                </c:pt>
                <c:pt idx="1">
                  <c:v>Zambia</c:v>
                </c:pt>
                <c:pt idx="2">
                  <c:v>Uganda</c:v>
                </c:pt>
                <c:pt idx="3">
                  <c:v>Lebanon</c:v>
                </c:pt>
                <c:pt idx="4">
                  <c:v>Cameroon</c:v>
                </c:pt>
                <c:pt idx="5">
                  <c:v>Sudan</c:v>
                </c:pt>
                <c:pt idx="6">
                  <c:v>Liberia</c:v>
                </c:pt>
                <c:pt idx="7">
                  <c:v>Mozambique</c:v>
                </c:pt>
                <c:pt idx="8">
                  <c:v>Sierra Leone</c:v>
                </c:pt>
                <c:pt idx="9">
                  <c:v>Burundi</c:v>
                </c:pt>
              </c:strCache>
            </c:strRef>
          </c:cat>
          <c:val>
            <c:numRef>
              <c:f>'6. Oxytocics and Anti-oxytocics'!$C$36:$C$46</c:f>
              <c:numCache>
                <c:formatCode>[$$-409]#,##0</c:formatCode>
                <c:ptCount val="10"/>
                <c:pt idx="0">
                  <c:v>1042866</c:v>
                </c:pt>
                <c:pt idx="1">
                  <c:v>659247.47</c:v>
                </c:pt>
                <c:pt idx="2">
                  <c:v>617890</c:v>
                </c:pt>
                <c:pt idx="3">
                  <c:v>527305.76</c:v>
                </c:pt>
                <c:pt idx="4">
                  <c:v>417700</c:v>
                </c:pt>
                <c:pt idx="5">
                  <c:v>382976</c:v>
                </c:pt>
                <c:pt idx="6">
                  <c:v>380798.25</c:v>
                </c:pt>
                <c:pt idx="7">
                  <c:v>226100</c:v>
                </c:pt>
                <c:pt idx="8">
                  <c:v>196383.76</c:v>
                </c:pt>
                <c:pt idx="9">
                  <c:v>170786</c:v>
                </c:pt>
              </c:numCache>
            </c:numRef>
          </c:val>
          <c:extLst xmlns:c16r2="http://schemas.microsoft.com/office/drawing/2015/06/chart">
            <c:ext xmlns:c16="http://schemas.microsoft.com/office/drawing/2014/chart" uri="{C3380CC4-5D6E-409C-BE32-E72D297353CC}">
              <c16:uniqueId val="{00000000-0464-4625-B8D0-1B26CF08493A}"/>
            </c:ext>
          </c:extLst>
        </c:ser>
        <c:dLbls>
          <c:showLegendKey val="0"/>
          <c:showVal val="0"/>
          <c:showCatName val="0"/>
          <c:showSerName val="0"/>
          <c:showPercent val="0"/>
          <c:showBubbleSize val="0"/>
        </c:dLbls>
        <c:gapWidth val="219"/>
        <c:overlap val="-27"/>
        <c:axId val="1407536112"/>
        <c:axId val="1407530672"/>
      </c:barChart>
      <c:catAx>
        <c:axId val="140753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0672"/>
        <c:crosses val="autoZero"/>
        <c:auto val="1"/>
        <c:lblAlgn val="ctr"/>
        <c:lblOffset val="100"/>
        <c:noMultiLvlLbl val="0"/>
      </c:catAx>
      <c:valAx>
        <c:axId val="1407530672"/>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(3).xlsx]6. Oxytocics and Anti-oxytocics!PivotTable15</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'6. Oxytocics and Anti-oxytocics'!$C$52</c:f>
              <c:strCache>
                <c:ptCount val="1"/>
                <c:pt idx="0">
                  <c:v>Total</c:v>
                </c:pt>
              </c:strCache>
            </c:strRef>
          </c:tx>
          <c:spPr>
            <a:solidFill>
              <a:schemeClr val="accent1"/>
            </a:solidFill>
            <a:ln>
              <a:noFill/>
            </a:ln>
            <a:effectLst/>
          </c:spPr>
          <c:invertIfNegative val="0"/>
          <c:cat>
            <c:strRef>
              <c:f>'6. Oxytocics and Anti-oxytocics'!$B$53:$B$63</c:f>
              <c:strCache>
                <c:ptCount val="10"/>
                <c:pt idx="0">
                  <c:v>IMRES</c:v>
                </c:pt>
                <c:pt idx="1">
                  <c:v>GRINDEKS</c:v>
                </c:pt>
                <c:pt idx="2">
                  <c:v>THE MEDICAL EXPORT GROUP BV</c:v>
                </c:pt>
                <c:pt idx="3">
                  <c:v>ACME FORMULATION PVT LTD</c:v>
                </c:pt>
                <c:pt idx="4">
                  <c:v>JOINT STOCK COMPANY GRINDEKS</c:v>
                </c:pt>
                <c:pt idx="5">
                  <c:v>SUN PHARMACEUTICAL INDUSTRIES LTD.</c:v>
                </c:pt>
                <c:pt idx="6">
                  <c:v>CIPLA LTD</c:v>
                </c:pt>
                <c:pt idx="7">
                  <c:v>MISSIONPHARMA A/S</c:v>
                </c:pt>
                <c:pt idx="8">
                  <c:v>CHINA RESOURCES ZIZHU PHARMACEUTICAL CO</c:v>
                </c:pt>
                <c:pt idx="9">
                  <c:v>PEAK INTERNATIONAL TRADE (TIANJIN)CO LTD</c:v>
                </c:pt>
              </c:strCache>
            </c:strRef>
          </c:cat>
          <c:val>
            <c:numRef>
              <c:f>'6. Oxytocics and Anti-oxytocics'!$C$53:$C$63</c:f>
              <c:numCache>
                <c:formatCode>[$$-409]#,##0</c:formatCode>
                <c:ptCount val="10"/>
                <c:pt idx="0">
                  <c:v>3202843.75</c:v>
                </c:pt>
                <c:pt idx="1">
                  <c:v>931635.35</c:v>
                </c:pt>
                <c:pt idx="2">
                  <c:v>886657.74</c:v>
                </c:pt>
                <c:pt idx="3">
                  <c:v>325091.90999999997</c:v>
                </c:pt>
                <c:pt idx="4">
                  <c:v>245032.88</c:v>
                </c:pt>
                <c:pt idx="5">
                  <c:v>142545</c:v>
                </c:pt>
                <c:pt idx="6">
                  <c:v>129276</c:v>
                </c:pt>
                <c:pt idx="7">
                  <c:v>33440</c:v>
                </c:pt>
                <c:pt idx="8">
                  <c:v>32800</c:v>
                </c:pt>
                <c:pt idx="9">
                  <c:v>24000</c:v>
                </c:pt>
              </c:numCache>
            </c:numRef>
          </c:val>
          <c:extLst xmlns:c16r2="http://schemas.microsoft.com/office/drawing/2015/06/chart">
            <c:ext xmlns:c16="http://schemas.microsoft.com/office/drawing/2014/chart" uri="{C3380CC4-5D6E-409C-BE32-E72D297353CC}">
              <c16:uniqueId val="{00000000-1119-4714-9A33-3DB0EC37E3B8}"/>
            </c:ext>
          </c:extLst>
        </c:ser>
        <c:dLbls>
          <c:showLegendKey val="0"/>
          <c:showVal val="0"/>
          <c:showCatName val="0"/>
          <c:showSerName val="0"/>
          <c:showPercent val="0"/>
          <c:showBubbleSize val="0"/>
        </c:dLbls>
        <c:gapWidth val="219"/>
        <c:overlap val="-27"/>
        <c:axId val="1407523600"/>
        <c:axId val="1407520880"/>
      </c:barChart>
      <c:catAx>
        <c:axId val="140752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0880"/>
        <c:crosses val="autoZero"/>
        <c:auto val="1"/>
        <c:lblAlgn val="ctr"/>
        <c:lblOffset val="100"/>
        <c:noMultiLvlLbl val="0"/>
      </c:catAx>
      <c:valAx>
        <c:axId val="140752088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(3).xlsx]2. Pregnancy Test Kits!PivotTable5</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'2. Pregnancy Test Kits'!$C$12</c:f>
              <c:strCache>
                <c:ptCount val="1"/>
                <c:pt idx="0">
                  <c:v>Total</c:v>
                </c:pt>
              </c:strCache>
            </c:strRef>
          </c:tx>
          <c:spPr>
            <a:solidFill>
              <a:schemeClr val="accent1"/>
            </a:solidFill>
            <a:ln>
              <a:noFill/>
            </a:ln>
            <a:effectLst/>
          </c:spPr>
          <c:invertIfNegative val="0"/>
          <c:cat>
            <c:strRef>
              <c:f>'2. Pregnancy Test Kits'!$B$13:$B$24</c:f>
              <c:strCache>
                <c:ptCount val="11"/>
                <c:pt idx="0">
                  <c:v>Burkina Faso</c:v>
                </c:pt>
                <c:pt idx="1">
                  <c:v>Korea, Democratic People's Rep</c:v>
                </c:pt>
                <c:pt idx="2">
                  <c:v>Iraq</c:v>
                </c:pt>
                <c:pt idx="3">
                  <c:v>Mexico</c:v>
                </c:pt>
                <c:pt idx="4">
                  <c:v>Malawi</c:v>
                </c:pt>
                <c:pt idx="5">
                  <c:v>Haiti</c:v>
                </c:pt>
                <c:pt idx="6">
                  <c:v>Colombia</c:v>
                </c:pt>
                <c:pt idx="7">
                  <c:v>Timor-Leste</c:v>
                </c:pt>
                <c:pt idx="8">
                  <c:v>Mongolia</c:v>
                </c:pt>
                <c:pt idx="9">
                  <c:v>Burundi</c:v>
                </c:pt>
                <c:pt idx="10">
                  <c:v>Somalia</c:v>
                </c:pt>
              </c:strCache>
            </c:strRef>
          </c:cat>
          <c:val>
            <c:numRef>
              <c:f>'2. Pregnancy Test Kits'!$C$13:$C$24</c:f>
              <c:numCache>
                <c:formatCode>[$$-409]#,##0</c:formatCode>
                <c:ptCount val="11"/>
                <c:pt idx="0">
                  <c:v>50447.76</c:v>
                </c:pt>
                <c:pt idx="1">
                  <c:v>25950</c:v>
                </c:pt>
                <c:pt idx="2">
                  <c:v>5001.32</c:v>
                </c:pt>
                <c:pt idx="3">
                  <c:v>1940</c:v>
                </c:pt>
                <c:pt idx="4">
                  <c:v>1940</c:v>
                </c:pt>
                <c:pt idx="5">
                  <c:v>125</c:v>
                </c:pt>
                <c:pt idx="6">
                  <c:v>100</c:v>
                </c:pt>
                <c:pt idx="7">
                  <c:v>44.8</c:v>
                </c:pt>
                <c:pt idx="8">
                  <c:v>25</c:v>
                </c:pt>
                <c:pt idx="9">
                  <c:v>19.399999999999999</c:v>
                </c:pt>
                <c:pt idx="10">
                  <c:v>7.76</c:v>
                </c:pt>
              </c:numCache>
            </c:numRef>
          </c:val>
          <c:extLst xmlns:c16r2="http://schemas.microsoft.com/office/drawing/2015/06/chart">
            <c:ext xmlns:c16="http://schemas.microsoft.com/office/drawing/2014/chart" uri="{C3380CC4-5D6E-409C-BE32-E72D297353CC}">
              <c16:uniqueId val="{00000000-12C0-4398-BBC3-1B9BB465388D}"/>
            </c:ext>
          </c:extLst>
        </c:ser>
        <c:dLbls>
          <c:showLegendKey val="0"/>
          <c:showVal val="0"/>
          <c:showCatName val="0"/>
          <c:showSerName val="0"/>
          <c:showPercent val="0"/>
          <c:showBubbleSize val="0"/>
        </c:dLbls>
        <c:gapWidth val="219"/>
        <c:overlap val="-27"/>
        <c:axId val="1407530128"/>
        <c:axId val="1407529040"/>
      </c:barChart>
      <c:catAx>
        <c:axId val="140753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9040"/>
        <c:crosses val="autoZero"/>
        <c:auto val="1"/>
        <c:lblAlgn val="ctr"/>
        <c:lblOffset val="100"/>
        <c:noMultiLvlLbl val="0"/>
      </c:catAx>
      <c:valAx>
        <c:axId val="140752904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0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(3).xlsx]3. Syphilis Test Kits!PivotTable8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Syphilis Test Kits'!$C$12</c:f>
              <c:strCache>
                <c:ptCount val="1"/>
                <c:pt idx="0">
                  <c:v>Total</c:v>
                </c:pt>
              </c:strCache>
            </c:strRef>
          </c:tx>
          <c:spPr>
            <a:solidFill>
              <a:schemeClr val="accent1"/>
            </a:solidFill>
            <a:ln>
              <a:noFill/>
            </a:ln>
            <a:effectLst/>
          </c:spPr>
          <c:invertIfNegative val="0"/>
          <c:cat>
            <c:strRef>
              <c:f>'3. Syphilis Test Kits'!$B$13:$B$16</c:f>
              <c:strCache>
                <c:ptCount val="3"/>
                <c:pt idx="0">
                  <c:v>Gabon</c:v>
                </c:pt>
                <c:pt idx="1">
                  <c:v>Chad</c:v>
                </c:pt>
                <c:pt idx="2">
                  <c:v>Korea, Democratic People's Rep</c:v>
                </c:pt>
              </c:strCache>
            </c:strRef>
          </c:cat>
          <c:val>
            <c:numRef>
              <c:f>'3. Syphilis Test Kits'!$C$13:$C$16</c:f>
              <c:numCache>
                <c:formatCode>[$$-409]#,##0</c:formatCode>
                <c:ptCount val="3"/>
                <c:pt idx="0">
                  <c:v>1154</c:v>
                </c:pt>
                <c:pt idx="1">
                  <c:v>577</c:v>
                </c:pt>
                <c:pt idx="2">
                  <c:v>100</c:v>
                </c:pt>
              </c:numCache>
            </c:numRef>
          </c:val>
          <c:extLst xmlns:c16r2="http://schemas.microsoft.com/office/drawing/2015/06/chart">
            <c:ext xmlns:c16="http://schemas.microsoft.com/office/drawing/2014/chart" uri="{C3380CC4-5D6E-409C-BE32-E72D297353CC}">
              <c16:uniqueId val="{00000000-CCE0-4CC9-B0A6-138D591F6A06}"/>
            </c:ext>
          </c:extLst>
        </c:ser>
        <c:dLbls>
          <c:showLegendKey val="0"/>
          <c:showVal val="0"/>
          <c:showCatName val="0"/>
          <c:showSerName val="0"/>
          <c:showPercent val="0"/>
          <c:showBubbleSize val="0"/>
        </c:dLbls>
        <c:gapWidth val="219"/>
        <c:overlap val="-27"/>
        <c:axId val="1407521424"/>
        <c:axId val="1407527952"/>
      </c:barChart>
      <c:catAx>
        <c:axId val="140752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7952"/>
        <c:crosses val="autoZero"/>
        <c:auto val="1"/>
        <c:lblAlgn val="ctr"/>
        <c:lblOffset val="100"/>
        <c:noMultiLvlLbl val="0"/>
      </c:catAx>
      <c:valAx>
        <c:axId val="1407527952"/>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(3).xlsx]3. Syphilis Test Kits!PivotTable9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Syphilis Test Kits'!$C$24</c:f>
              <c:strCache>
                <c:ptCount val="1"/>
                <c:pt idx="0">
                  <c:v>Total</c:v>
                </c:pt>
              </c:strCache>
            </c:strRef>
          </c:tx>
          <c:spPr>
            <a:solidFill>
              <a:schemeClr val="accent1"/>
            </a:solidFill>
            <a:ln>
              <a:noFill/>
            </a:ln>
            <a:effectLst/>
          </c:spPr>
          <c:invertIfNegative val="0"/>
          <c:cat>
            <c:strRef>
              <c:f>'3. Syphilis Test Kits'!$B$25:$B$27</c:f>
              <c:strCache>
                <c:ptCount val="2"/>
                <c:pt idx="0">
                  <c:v>THE MEDICAL EXPORT GROUP BV</c:v>
                </c:pt>
                <c:pt idx="1">
                  <c:v>IMRES</c:v>
                </c:pt>
              </c:strCache>
            </c:strRef>
          </c:cat>
          <c:val>
            <c:numRef>
              <c:f>'3. Syphilis Test Kits'!$C$25:$C$27</c:f>
              <c:numCache>
                <c:formatCode>[$$-409]#,##0</c:formatCode>
                <c:ptCount val="2"/>
                <c:pt idx="0">
                  <c:v>1731</c:v>
                </c:pt>
                <c:pt idx="1">
                  <c:v>100</c:v>
                </c:pt>
              </c:numCache>
            </c:numRef>
          </c:val>
          <c:extLst xmlns:c16r2="http://schemas.microsoft.com/office/drawing/2015/06/chart">
            <c:ext xmlns:c16="http://schemas.microsoft.com/office/drawing/2014/chart" uri="{C3380CC4-5D6E-409C-BE32-E72D297353CC}">
              <c16:uniqueId val="{00000000-C165-416D-8FD8-65605BC15CC0}"/>
            </c:ext>
          </c:extLst>
        </c:ser>
        <c:dLbls>
          <c:showLegendKey val="0"/>
          <c:showVal val="0"/>
          <c:showCatName val="0"/>
          <c:showSerName val="0"/>
          <c:showPercent val="0"/>
          <c:showBubbleSize val="0"/>
        </c:dLbls>
        <c:gapWidth val="219"/>
        <c:overlap val="-27"/>
        <c:axId val="1407533392"/>
        <c:axId val="1407533936"/>
      </c:barChart>
      <c:catAx>
        <c:axId val="140753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3936"/>
        <c:crosses val="autoZero"/>
        <c:auto val="1"/>
        <c:lblAlgn val="ctr"/>
        <c:lblOffset val="100"/>
        <c:noMultiLvlLbl val="0"/>
      </c:catAx>
      <c:valAx>
        <c:axId val="1407533936"/>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(3).xlsx]4. HIV Test Kits!PivotTable11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HIV Test Kits'!$C$12</c:f>
              <c:strCache>
                <c:ptCount val="1"/>
                <c:pt idx="0">
                  <c:v>Total</c:v>
                </c:pt>
              </c:strCache>
            </c:strRef>
          </c:tx>
          <c:spPr>
            <a:solidFill>
              <a:schemeClr val="accent1"/>
            </a:solidFill>
            <a:ln>
              <a:noFill/>
            </a:ln>
            <a:effectLst/>
          </c:spPr>
          <c:invertIfNegative val="0"/>
          <c:cat>
            <c:strRef>
              <c:f>'4. HIV Test Kits'!$B$13:$B$25</c:f>
              <c:strCache>
                <c:ptCount val="12"/>
                <c:pt idx="0">
                  <c:v>Liberia</c:v>
                </c:pt>
                <c:pt idx="1">
                  <c:v>Togo</c:v>
                </c:pt>
                <c:pt idx="2">
                  <c:v>Gambia</c:v>
                </c:pt>
                <c:pt idx="3">
                  <c:v>Burkina Faso</c:v>
                </c:pt>
                <c:pt idx="4">
                  <c:v>Syrian Arab Republic</c:v>
                </c:pt>
                <c:pt idx="5">
                  <c:v>Uganda</c:v>
                </c:pt>
                <c:pt idx="6">
                  <c:v>Gabon</c:v>
                </c:pt>
                <c:pt idx="7">
                  <c:v>Mali</c:v>
                </c:pt>
                <c:pt idx="8">
                  <c:v>Libya</c:v>
                </c:pt>
                <c:pt idx="9">
                  <c:v>Bolivia</c:v>
                </c:pt>
                <c:pt idx="10">
                  <c:v>Sao Tome and Principe</c:v>
                </c:pt>
                <c:pt idx="11">
                  <c:v>Mexico</c:v>
                </c:pt>
              </c:strCache>
            </c:strRef>
          </c:cat>
          <c:val>
            <c:numRef>
              <c:f>'4. HIV Test Kits'!$C$13:$C$25</c:f>
              <c:numCache>
                <c:formatCode>[$$-409]#,##0</c:formatCode>
                <c:ptCount val="12"/>
                <c:pt idx="0">
                  <c:v>532656</c:v>
                </c:pt>
                <c:pt idx="1">
                  <c:v>125000</c:v>
                </c:pt>
                <c:pt idx="2">
                  <c:v>75060</c:v>
                </c:pt>
                <c:pt idx="3">
                  <c:v>55640</c:v>
                </c:pt>
                <c:pt idx="4">
                  <c:v>43528.88</c:v>
                </c:pt>
                <c:pt idx="5">
                  <c:v>14605.5</c:v>
                </c:pt>
                <c:pt idx="6">
                  <c:v>14250</c:v>
                </c:pt>
                <c:pt idx="7">
                  <c:v>12478.3</c:v>
                </c:pt>
                <c:pt idx="8">
                  <c:v>7031.25</c:v>
                </c:pt>
                <c:pt idx="9">
                  <c:v>6250</c:v>
                </c:pt>
                <c:pt idx="10">
                  <c:v>5980</c:v>
                </c:pt>
                <c:pt idx="11">
                  <c:v>1120</c:v>
                </c:pt>
              </c:numCache>
            </c:numRef>
          </c:val>
          <c:extLst xmlns:c16r2="http://schemas.microsoft.com/office/drawing/2015/06/chart">
            <c:ext xmlns:c16="http://schemas.microsoft.com/office/drawing/2014/chart" uri="{C3380CC4-5D6E-409C-BE32-E72D297353CC}">
              <c16:uniqueId val="{00000000-E228-45E4-B78A-7FA9E692A369}"/>
            </c:ext>
          </c:extLst>
        </c:ser>
        <c:dLbls>
          <c:showLegendKey val="0"/>
          <c:showVal val="0"/>
          <c:showCatName val="0"/>
          <c:showSerName val="0"/>
          <c:showPercent val="0"/>
          <c:showBubbleSize val="0"/>
        </c:dLbls>
        <c:gapWidth val="219"/>
        <c:overlap val="-27"/>
        <c:axId val="1407525232"/>
        <c:axId val="1407524144"/>
      </c:barChart>
      <c:catAx>
        <c:axId val="140752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4144"/>
        <c:crosses val="autoZero"/>
        <c:auto val="1"/>
        <c:lblAlgn val="ctr"/>
        <c:lblOffset val="100"/>
        <c:noMultiLvlLbl val="0"/>
      </c:catAx>
      <c:valAx>
        <c:axId val="1407524144"/>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(3).xlsx]4. HIV Test Kits!PivotTable12</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HIV Test Kits'!$C$30</c:f>
              <c:strCache>
                <c:ptCount val="1"/>
                <c:pt idx="0">
                  <c:v>Total</c:v>
                </c:pt>
              </c:strCache>
            </c:strRef>
          </c:tx>
          <c:spPr>
            <a:solidFill>
              <a:schemeClr val="accent1"/>
            </a:solidFill>
            <a:ln>
              <a:noFill/>
            </a:ln>
            <a:effectLst/>
          </c:spPr>
          <c:invertIfNegative val="0"/>
          <c:cat>
            <c:strRef>
              <c:f>'4. HIV Test Kits'!$B$31:$B$40</c:f>
              <c:strCache>
                <c:ptCount val="9"/>
                <c:pt idx="0">
                  <c:v>BEIJING WANTAI BIOLOGICAL PHARMACY</c:v>
                </c:pt>
                <c:pt idx="1">
                  <c:v>IDA Foundation</c:v>
                </c:pt>
                <c:pt idx="2">
                  <c:v>IMRES</c:v>
                </c:pt>
                <c:pt idx="3">
                  <c:v>PEAK INTERNATIONAL TRADE (TIANJIN)CO LTD</c:v>
                </c:pt>
                <c:pt idx="4">
                  <c:v>PREMIER MEDICAL USA CORPORATION</c:v>
                </c:pt>
                <c:pt idx="5">
                  <c:v>THE MEDICAL EXPORT GROUP BV</c:v>
                </c:pt>
                <c:pt idx="6">
                  <c:v>TRINITY BIOTECH</c:v>
                </c:pt>
                <c:pt idx="7">
                  <c:v>UNICEF SUPPLY DIVISION</c:v>
                </c:pt>
                <c:pt idx="8">
                  <c:v>ORASURE TECHNOLOGIES INC</c:v>
                </c:pt>
              </c:strCache>
            </c:strRef>
          </c:cat>
          <c:val>
            <c:numRef>
              <c:f>'4. HIV Test Kits'!$C$31:$C$40</c:f>
              <c:numCache>
                <c:formatCode>[$$-409]#,##0</c:formatCode>
                <c:ptCount val="9"/>
                <c:pt idx="0">
                  <c:v>1120</c:v>
                </c:pt>
                <c:pt idx="1">
                  <c:v>10902.4</c:v>
                </c:pt>
                <c:pt idx="2">
                  <c:v>131250</c:v>
                </c:pt>
                <c:pt idx="3">
                  <c:v>21281.25</c:v>
                </c:pt>
                <c:pt idx="4">
                  <c:v>5980</c:v>
                </c:pt>
                <c:pt idx="5">
                  <c:v>602901.5</c:v>
                </c:pt>
                <c:pt idx="6">
                  <c:v>575.9</c:v>
                </c:pt>
                <c:pt idx="7">
                  <c:v>118588.88</c:v>
                </c:pt>
                <c:pt idx="8">
                  <c:v>1000</c:v>
                </c:pt>
              </c:numCache>
            </c:numRef>
          </c:val>
          <c:extLst xmlns:c16r2="http://schemas.microsoft.com/office/drawing/2015/06/chart">
            <c:ext xmlns:c16="http://schemas.microsoft.com/office/drawing/2014/chart" uri="{C3380CC4-5D6E-409C-BE32-E72D297353CC}">
              <c16:uniqueId val="{00000000-D0C7-4AF7-8076-7AE6B3BFE99A}"/>
            </c:ext>
          </c:extLst>
        </c:ser>
        <c:dLbls>
          <c:showLegendKey val="0"/>
          <c:showVal val="0"/>
          <c:showCatName val="0"/>
          <c:showSerName val="0"/>
          <c:showPercent val="0"/>
          <c:showBubbleSize val="0"/>
        </c:dLbls>
        <c:gapWidth val="219"/>
        <c:overlap val="-27"/>
        <c:axId val="1407521968"/>
        <c:axId val="1407524688"/>
      </c:barChart>
      <c:catAx>
        <c:axId val="140752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4688"/>
        <c:crosses val="autoZero"/>
        <c:auto val="1"/>
        <c:lblAlgn val="ctr"/>
        <c:lblOffset val="100"/>
        <c:noMultiLvlLbl val="0"/>
      </c:catAx>
      <c:valAx>
        <c:axId val="1407524688"/>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(3).xlsx]1. Anti-Anaemia Medicines!PivotTable5</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'1. Anti-Anaemia Medicines'!$C$53</c:f>
              <c:strCache>
                <c:ptCount val="1"/>
                <c:pt idx="0">
                  <c:v>Total</c:v>
                </c:pt>
              </c:strCache>
            </c:strRef>
          </c:tx>
          <c:spPr>
            <a:solidFill>
              <a:schemeClr val="accent1"/>
            </a:solidFill>
            <a:ln>
              <a:noFill/>
            </a:ln>
            <a:effectLst/>
          </c:spPr>
          <c:invertIfNegative val="0"/>
          <c:cat>
            <c:strRef>
              <c:f>'1. Anti-Anaemia Medicines'!$B$54:$B$58</c:f>
              <c:strCache>
                <c:ptCount val="4"/>
                <c:pt idx="0">
                  <c:v>IDA Foundation</c:v>
                </c:pt>
                <c:pt idx="1">
                  <c:v>IMRES</c:v>
                </c:pt>
                <c:pt idx="2">
                  <c:v>MISSIONPHARMA A/S</c:v>
                </c:pt>
                <c:pt idx="3">
                  <c:v>THE MEDICAL EXPORT GROUP BV</c:v>
                </c:pt>
              </c:strCache>
            </c:strRef>
          </c:cat>
          <c:val>
            <c:numRef>
              <c:f>'1. Anti-Anaemia Medicines'!$C$54:$C$58</c:f>
              <c:numCache>
                <c:formatCode>[$$-409]#,##0</c:formatCode>
                <c:ptCount val="4"/>
                <c:pt idx="0">
                  <c:v>4430</c:v>
                </c:pt>
                <c:pt idx="1">
                  <c:v>59285</c:v>
                </c:pt>
                <c:pt idx="2">
                  <c:v>157440</c:v>
                </c:pt>
                <c:pt idx="3">
                  <c:v>64634.9</c:v>
                </c:pt>
              </c:numCache>
            </c:numRef>
          </c:val>
          <c:extLst xmlns:c16r2="http://schemas.microsoft.com/office/drawing/2015/06/chart">
            <c:ext xmlns:c16="http://schemas.microsoft.com/office/drawing/2014/chart" uri="{C3380CC4-5D6E-409C-BE32-E72D297353CC}">
              <c16:uniqueId val="{00000000-4194-4ED8-8788-A1C268E8B1D6}"/>
            </c:ext>
          </c:extLst>
        </c:ser>
        <c:dLbls>
          <c:showLegendKey val="0"/>
          <c:showVal val="0"/>
          <c:showCatName val="0"/>
          <c:showSerName val="0"/>
          <c:showPercent val="0"/>
          <c:showBubbleSize val="0"/>
        </c:dLbls>
        <c:gapWidth val="219"/>
        <c:overlap val="-27"/>
        <c:axId val="1280203936"/>
        <c:axId val="1280204480"/>
      </c:barChart>
      <c:catAx>
        <c:axId val="128020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04480"/>
        <c:crosses val="autoZero"/>
        <c:auto val="1"/>
        <c:lblAlgn val="ctr"/>
        <c:lblOffset val="100"/>
        <c:noMultiLvlLbl val="0"/>
      </c:catAx>
      <c:valAx>
        <c:axId val="128020448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0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(3).xlsx]2. Antibacterials!PivotTable8</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'2. Antibacterials'!$D$50</c:f>
              <c:strCache>
                <c:ptCount val="1"/>
                <c:pt idx="0">
                  <c:v>Total</c:v>
                </c:pt>
              </c:strCache>
            </c:strRef>
          </c:tx>
          <c:spPr>
            <a:solidFill>
              <a:schemeClr val="accent1"/>
            </a:solidFill>
            <a:ln>
              <a:noFill/>
            </a:ln>
            <a:effectLst/>
          </c:spPr>
          <c:invertIfNegative val="0"/>
          <c:cat>
            <c:strRef>
              <c:f>'2. Antibacterials'!$C$51:$C$61</c:f>
              <c:strCache>
                <c:ptCount val="10"/>
                <c:pt idx="0">
                  <c:v>Lebanon</c:v>
                </c:pt>
                <c:pt idx="1">
                  <c:v>Korea, Democratic People's Rep</c:v>
                </c:pt>
                <c:pt idx="2">
                  <c:v>Zambia</c:v>
                </c:pt>
                <c:pt idx="3">
                  <c:v>Mozambique</c:v>
                </c:pt>
                <c:pt idx="4">
                  <c:v>Iraq</c:v>
                </c:pt>
                <c:pt idx="5">
                  <c:v>Niger</c:v>
                </c:pt>
                <c:pt idx="6">
                  <c:v>Bangladesh</c:v>
                </c:pt>
                <c:pt idx="7">
                  <c:v>Chad</c:v>
                </c:pt>
                <c:pt idx="8">
                  <c:v>Angola</c:v>
                </c:pt>
                <c:pt idx="9">
                  <c:v>Togo</c:v>
                </c:pt>
              </c:strCache>
            </c:strRef>
          </c:cat>
          <c:val>
            <c:numRef>
              <c:f>'2. Antibacterials'!$D$51:$D$61</c:f>
              <c:numCache>
                <c:formatCode>General</c:formatCode>
                <c:ptCount val="10"/>
                <c:pt idx="0">
                  <c:v>309070</c:v>
                </c:pt>
                <c:pt idx="1">
                  <c:v>191215</c:v>
                </c:pt>
                <c:pt idx="2">
                  <c:v>180950</c:v>
                </c:pt>
                <c:pt idx="3">
                  <c:v>146913.20000000001</c:v>
                </c:pt>
                <c:pt idx="4">
                  <c:v>83345</c:v>
                </c:pt>
                <c:pt idx="5">
                  <c:v>66375.5</c:v>
                </c:pt>
                <c:pt idx="6">
                  <c:v>19026.900000000001</c:v>
                </c:pt>
                <c:pt idx="7">
                  <c:v>11966</c:v>
                </c:pt>
                <c:pt idx="8">
                  <c:v>10220</c:v>
                </c:pt>
                <c:pt idx="9">
                  <c:v>8422</c:v>
                </c:pt>
              </c:numCache>
            </c:numRef>
          </c:val>
          <c:extLst xmlns:c16r2="http://schemas.microsoft.com/office/drawing/2015/06/chart">
            <c:ext xmlns:c16="http://schemas.microsoft.com/office/drawing/2014/chart" uri="{C3380CC4-5D6E-409C-BE32-E72D297353CC}">
              <c16:uniqueId val="{00000000-94AB-4095-9F02-FD48F31EC2F5}"/>
            </c:ext>
          </c:extLst>
        </c:ser>
        <c:dLbls>
          <c:showLegendKey val="0"/>
          <c:showVal val="0"/>
          <c:showCatName val="0"/>
          <c:showSerName val="0"/>
          <c:showPercent val="0"/>
          <c:showBubbleSize val="0"/>
        </c:dLbls>
        <c:gapWidth val="219"/>
        <c:overlap val="-27"/>
        <c:axId val="1280205024"/>
        <c:axId val="1280208832"/>
      </c:barChart>
      <c:catAx>
        <c:axId val="128020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08832"/>
        <c:crosses val="autoZero"/>
        <c:auto val="1"/>
        <c:lblAlgn val="ctr"/>
        <c:lblOffset val="100"/>
        <c:noMultiLvlLbl val="0"/>
      </c:catAx>
      <c:valAx>
        <c:axId val="1280208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0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(3).xlsx]2. Antibacterials!PivotTable10</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'2. Antibacterials'!$D$74</c:f>
              <c:strCache>
                <c:ptCount val="1"/>
                <c:pt idx="0">
                  <c:v>Total</c:v>
                </c:pt>
              </c:strCache>
            </c:strRef>
          </c:tx>
          <c:spPr>
            <a:solidFill>
              <a:schemeClr val="accent1"/>
            </a:solidFill>
            <a:ln>
              <a:noFill/>
            </a:ln>
            <a:effectLst/>
          </c:spPr>
          <c:invertIfNegative val="0"/>
          <c:cat>
            <c:strRef>
              <c:f>'2. Antibacterials'!$C$75:$C$80</c:f>
              <c:strCache>
                <c:ptCount val="5"/>
                <c:pt idx="0">
                  <c:v>THE MEDICAL EXPORT GROUP BV</c:v>
                </c:pt>
                <c:pt idx="1">
                  <c:v>MISSIONPHARMA A/S</c:v>
                </c:pt>
                <c:pt idx="2">
                  <c:v>IDA Foundation</c:v>
                </c:pt>
                <c:pt idx="3">
                  <c:v>PEAK INTERNATIONAL TRADE (TIANJIN)CO LTD</c:v>
                </c:pt>
                <c:pt idx="4">
                  <c:v>IMRES</c:v>
                </c:pt>
              </c:strCache>
            </c:strRef>
          </c:cat>
          <c:val>
            <c:numRef>
              <c:f>'2. Antibacterials'!$D$75:$D$80</c:f>
              <c:numCache>
                <c:formatCode>[$$-409]#,##0</c:formatCode>
                <c:ptCount val="5"/>
                <c:pt idx="0">
                  <c:v>681266.58000000007</c:v>
                </c:pt>
                <c:pt idx="1">
                  <c:v>124751.3</c:v>
                </c:pt>
                <c:pt idx="2">
                  <c:v>109119.54000000001</c:v>
                </c:pt>
                <c:pt idx="3">
                  <c:v>92250</c:v>
                </c:pt>
                <c:pt idx="4">
                  <c:v>31357</c:v>
                </c:pt>
              </c:numCache>
            </c:numRef>
          </c:val>
          <c:extLst xmlns:c16r2="http://schemas.microsoft.com/office/drawing/2015/06/chart">
            <c:ext xmlns:c16="http://schemas.microsoft.com/office/drawing/2014/chart" uri="{C3380CC4-5D6E-409C-BE32-E72D297353CC}">
              <c16:uniqueId val="{00000000-86AC-4316-8EDB-35D80C90F4D9}"/>
            </c:ext>
          </c:extLst>
        </c:ser>
        <c:dLbls>
          <c:showLegendKey val="0"/>
          <c:showVal val="0"/>
          <c:showCatName val="0"/>
          <c:showSerName val="0"/>
          <c:showPercent val="0"/>
          <c:showBubbleSize val="0"/>
        </c:dLbls>
        <c:gapWidth val="219"/>
        <c:overlap val="-27"/>
        <c:axId val="1280205568"/>
        <c:axId val="1280211008"/>
      </c:barChart>
      <c:catAx>
        <c:axId val="128020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11008"/>
        <c:crosses val="autoZero"/>
        <c:auto val="1"/>
        <c:lblAlgn val="ctr"/>
        <c:lblOffset val="100"/>
        <c:noMultiLvlLbl val="0"/>
      </c:catAx>
      <c:valAx>
        <c:axId val="1280211008"/>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0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(3).xlsx]3. Antiseptics!PivotTable13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Antiseptics'!$D$27</c:f>
              <c:strCache>
                <c:ptCount val="1"/>
                <c:pt idx="0">
                  <c:v>Total</c:v>
                </c:pt>
              </c:strCache>
            </c:strRef>
          </c:tx>
          <c:spPr>
            <a:solidFill>
              <a:schemeClr val="accent1"/>
            </a:solidFill>
            <a:ln>
              <a:noFill/>
            </a:ln>
            <a:effectLst/>
          </c:spPr>
          <c:invertIfNegative val="0"/>
          <c:cat>
            <c:strRef>
              <c:f>'3. Antiseptics'!$C$28:$C$38</c:f>
              <c:strCache>
                <c:ptCount val="10"/>
                <c:pt idx="0">
                  <c:v>Zimbabwe</c:v>
                </c:pt>
                <c:pt idx="1">
                  <c:v>Nepal</c:v>
                </c:pt>
                <c:pt idx="2">
                  <c:v>Niger</c:v>
                </c:pt>
                <c:pt idx="3">
                  <c:v>Djibouti</c:v>
                </c:pt>
                <c:pt idx="4">
                  <c:v>Iraq</c:v>
                </c:pt>
                <c:pt idx="5">
                  <c:v>Burundi</c:v>
                </c:pt>
                <c:pt idx="6">
                  <c:v>Bangladesh</c:v>
                </c:pt>
                <c:pt idx="7">
                  <c:v>Chad</c:v>
                </c:pt>
                <c:pt idx="8">
                  <c:v>Somalia</c:v>
                </c:pt>
                <c:pt idx="9">
                  <c:v>Sudan</c:v>
                </c:pt>
              </c:strCache>
            </c:strRef>
          </c:cat>
          <c:val>
            <c:numRef>
              <c:f>'3. Antiseptics'!$D$28:$D$38</c:f>
              <c:numCache>
                <c:formatCode>[$$-409]#,##0</c:formatCode>
                <c:ptCount val="10"/>
                <c:pt idx="0">
                  <c:v>16370</c:v>
                </c:pt>
                <c:pt idx="1">
                  <c:v>10200.68</c:v>
                </c:pt>
                <c:pt idx="2">
                  <c:v>3192</c:v>
                </c:pt>
                <c:pt idx="3">
                  <c:v>1010</c:v>
                </c:pt>
                <c:pt idx="4">
                  <c:v>1010</c:v>
                </c:pt>
                <c:pt idx="5">
                  <c:v>616</c:v>
                </c:pt>
                <c:pt idx="6">
                  <c:v>332</c:v>
                </c:pt>
                <c:pt idx="7">
                  <c:v>101</c:v>
                </c:pt>
                <c:pt idx="8">
                  <c:v>101</c:v>
                </c:pt>
                <c:pt idx="9">
                  <c:v>29.439999999999998</c:v>
                </c:pt>
              </c:numCache>
            </c:numRef>
          </c:val>
          <c:extLst xmlns:c16r2="http://schemas.microsoft.com/office/drawing/2015/06/chart">
            <c:ext xmlns:c16="http://schemas.microsoft.com/office/drawing/2014/chart" uri="{C3380CC4-5D6E-409C-BE32-E72D297353CC}">
              <c16:uniqueId val="{00000000-9868-4BC2-88D5-876989A0CED9}"/>
            </c:ext>
          </c:extLst>
        </c:ser>
        <c:dLbls>
          <c:showLegendKey val="0"/>
          <c:showVal val="0"/>
          <c:showCatName val="0"/>
          <c:showSerName val="0"/>
          <c:showPercent val="0"/>
          <c:showBubbleSize val="0"/>
        </c:dLbls>
        <c:gapWidth val="219"/>
        <c:overlap val="-27"/>
        <c:axId val="1280211552"/>
        <c:axId val="1280199040"/>
      </c:barChart>
      <c:catAx>
        <c:axId val="128021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199040"/>
        <c:crosses val="autoZero"/>
        <c:auto val="1"/>
        <c:lblAlgn val="ctr"/>
        <c:lblOffset val="100"/>
        <c:noMultiLvlLbl val="0"/>
      </c:catAx>
      <c:valAx>
        <c:axId val="128019904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021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(3).xlsx]3. Antiseptics!PivotTable1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'3. Antiseptics'!$D$43</c:f>
              <c:strCache>
                <c:ptCount val="1"/>
                <c:pt idx="0">
                  <c:v>Total</c:v>
                </c:pt>
              </c:strCache>
            </c:strRef>
          </c:tx>
          <c:spPr>
            <a:solidFill>
              <a:schemeClr val="accent1"/>
            </a:solidFill>
            <a:ln>
              <a:noFill/>
            </a:ln>
            <a:effectLst/>
          </c:spPr>
          <c:invertIfNegative val="0"/>
          <c:cat>
            <c:strRef>
              <c:f>'3. Antiseptics'!$C$44:$C$48</c:f>
              <c:strCache>
                <c:ptCount val="4"/>
                <c:pt idx="0">
                  <c:v>THE MEDICAL EXPORT GROUP BV</c:v>
                </c:pt>
                <c:pt idx="1">
                  <c:v>MISSIONPHARMA A/S</c:v>
                </c:pt>
                <c:pt idx="2">
                  <c:v>IMRES</c:v>
                </c:pt>
                <c:pt idx="3">
                  <c:v>IDA Foundation</c:v>
                </c:pt>
              </c:strCache>
            </c:strRef>
          </c:cat>
          <c:val>
            <c:numRef>
              <c:f>'3. Antiseptics'!$D$44:$D$48</c:f>
              <c:numCache>
                <c:formatCode>[$$-409]#,##0</c:formatCode>
                <c:ptCount val="4"/>
                <c:pt idx="0">
                  <c:v>19627.440000000002</c:v>
                </c:pt>
                <c:pt idx="1">
                  <c:v>10968.68</c:v>
                </c:pt>
                <c:pt idx="2">
                  <c:v>1750</c:v>
                </c:pt>
                <c:pt idx="3">
                  <c:v>616</c:v>
                </c:pt>
              </c:numCache>
            </c:numRef>
          </c:val>
          <c:extLst xmlns:c16r2="http://schemas.microsoft.com/office/drawing/2015/06/chart">
            <c:ext xmlns:c16="http://schemas.microsoft.com/office/drawing/2014/chart" uri="{C3380CC4-5D6E-409C-BE32-E72D297353CC}">
              <c16:uniqueId val="{00000000-0EB6-4E6F-90A7-458C911CF9B3}"/>
            </c:ext>
          </c:extLst>
        </c:ser>
        <c:dLbls>
          <c:showLegendKey val="0"/>
          <c:showVal val="0"/>
          <c:showCatName val="0"/>
          <c:showSerName val="0"/>
          <c:showPercent val="0"/>
          <c:showBubbleSize val="0"/>
        </c:dLbls>
        <c:gapWidth val="219"/>
        <c:overlap val="-27"/>
        <c:axId val="1034773152"/>
        <c:axId val="1407532304"/>
      </c:barChart>
      <c:catAx>
        <c:axId val="103477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2304"/>
        <c:crosses val="autoZero"/>
        <c:auto val="1"/>
        <c:lblAlgn val="ctr"/>
        <c:lblOffset val="100"/>
        <c:noMultiLvlLbl val="0"/>
      </c:catAx>
      <c:valAx>
        <c:axId val="1407532304"/>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77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(3).xlsx]4. Cardiovascular Medicines!PivotTable4</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Cardiovascular Medicines'!$C$24</c:f>
              <c:strCache>
                <c:ptCount val="1"/>
                <c:pt idx="0">
                  <c:v>Total</c:v>
                </c:pt>
              </c:strCache>
            </c:strRef>
          </c:tx>
          <c:spPr>
            <a:solidFill>
              <a:schemeClr val="accent1"/>
            </a:solidFill>
            <a:ln>
              <a:noFill/>
            </a:ln>
            <a:effectLst/>
          </c:spPr>
          <c:invertIfNegative val="0"/>
          <c:cat>
            <c:strRef>
              <c:f>'4. Cardiovascular Medicines'!$B$25:$B$37</c:f>
              <c:strCache>
                <c:ptCount val="12"/>
                <c:pt idx="0">
                  <c:v>Yemen</c:v>
                </c:pt>
                <c:pt idx="1">
                  <c:v>Cuba</c:v>
                </c:pt>
                <c:pt idx="2">
                  <c:v>Eswatini</c:v>
                </c:pt>
                <c:pt idx="3">
                  <c:v>Zambia</c:v>
                </c:pt>
                <c:pt idx="4">
                  <c:v>Niger</c:v>
                </c:pt>
                <c:pt idx="5">
                  <c:v>Korea, Democratic People's Rep</c:v>
                </c:pt>
                <c:pt idx="6">
                  <c:v>Somalia</c:v>
                </c:pt>
                <c:pt idx="7">
                  <c:v>Venezuela</c:v>
                </c:pt>
                <c:pt idx="8">
                  <c:v>Bangladesh</c:v>
                </c:pt>
                <c:pt idx="9">
                  <c:v>Chad</c:v>
                </c:pt>
                <c:pt idx="10">
                  <c:v>Sao Tome and Principe</c:v>
                </c:pt>
                <c:pt idx="11">
                  <c:v>Gabon</c:v>
                </c:pt>
              </c:strCache>
            </c:strRef>
          </c:cat>
          <c:val>
            <c:numRef>
              <c:f>'4. Cardiovascular Medicines'!$C$25:$C$37</c:f>
              <c:numCache>
                <c:formatCode>[$$-409]#,##0</c:formatCode>
                <c:ptCount val="12"/>
                <c:pt idx="0">
                  <c:v>173700</c:v>
                </c:pt>
                <c:pt idx="1">
                  <c:v>22295</c:v>
                </c:pt>
                <c:pt idx="2">
                  <c:v>18400</c:v>
                </c:pt>
                <c:pt idx="3">
                  <c:v>14280</c:v>
                </c:pt>
                <c:pt idx="4">
                  <c:v>14104</c:v>
                </c:pt>
                <c:pt idx="5">
                  <c:v>11340</c:v>
                </c:pt>
                <c:pt idx="6">
                  <c:v>4700.5</c:v>
                </c:pt>
                <c:pt idx="7">
                  <c:v>3036</c:v>
                </c:pt>
                <c:pt idx="8">
                  <c:v>2541.58</c:v>
                </c:pt>
                <c:pt idx="9">
                  <c:v>2233</c:v>
                </c:pt>
                <c:pt idx="10">
                  <c:v>1339.8</c:v>
                </c:pt>
                <c:pt idx="11">
                  <c:v>606.79999999999995</c:v>
                </c:pt>
              </c:numCache>
            </c:numRef>
          </c:val>
          <c:extLst xmlns:c16r2="http://schemas.microsoft.com/office/drawing/2015/06/chart">
            <c:ext xmlns:c16="http://schemas.microsoft.com/office/drawing/2014/chart" uri="{C3380CC4-5D6E-409C-BE32-E72D297353CC}">
              <c16:uniqueId val="{00000000-C37A-43C7-8DD1-917EB9680133}"/>
            </c:ext>
          </c:extLst>
        </c:ser>
        <c:dLbls>
          <c:showLegendKey val="0"/>
          <c:showVal val="0"/>
          <c:showCatName val="0"/>
          <c:showSerName val="0"/>
          <c:showPercent val="0"/>
          <c:showBubbleSize val="0"/>
        </c:dLbls>
        <c:gapWidth val="219"/>
        <c:overlap val="-27"/>
        <c:axId val="1407532848"/>
        <c:axId val="1407535568"/>
      </c:barChart>
      <c:catAx>
        <c:axId val="140753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5568"/>
        <c:crosses val="autoZero"/>
        <c:auto val="1"/>
        <c:lblAlgn val="ctr"/>
        <c:lblOffset val="100"/>
        <c:noMultiLvlLbl val="0"/>
      </c:catAx>
      <c:valAx>
        <c:axId val="1407535568"/>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3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(3).xlsx]4. Cardiovascular Medicines!PivotTable3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Cardiovascular Medicines'!$C$44</c:f>
              <c:strCache>
                <c:ptCount val="1"/>
                <c:pt idx="0">
                  <c:v>Total</c:v>
                </c:pt>
              </c:strCache>
            </c:strRef>
          </c:tx>
          <c:spPr>
            <a:solidFill>
              <a:schemeClr val="accent1"/>
            </a:solidFill>
            <a:ln>
              <a:noFill/>
            </a:ln>
            <a:effectLst/>
          </c:spPr>
          <c:invertIfNegative val="0"/>
          <c:cat>
            <c:strRef>
              <c:f>'4. Cardiovascular Medicines'!$B$45:$B$50</c:f>
              <c:strCache>
                <c:ptCount val="5"/>
                <c:pt idx="0">
                  <c:v>IDA Foundation</c:v>
                </c:pt>
                <c:pt idx="1">
                  <c:v>IMRES</c:v>
                </c:pt>
                <c:pt idx="2">
                  <c:v>MISSIONPHARMA A/S</c:v>
                </c:pt>
                <c:pt idx="3">
                  <c:v>SVIZERA EUROPE B V</c:v>
                </c:pt>
                <c:pt idx="4">
                  <c:v>THE MEDICAL EXPORT GROUP BV</c:v>
                </c:pt>
              </c:strCache>
            </c:strRef>
          </c:cat>
          <c:val>
            <c:numRef>
              <c:f>'4. Cardiovascular Medicines'!$C$45:$C$50</c:f>
              <c:numCache>
                <c:formatCode>[$$-409]#,##0</c:formatCode>
                <c:ptCount val="5"/>
                <c:pt idx="0">
                  <c:v>22295</c:v>
                </c:pt>
                <c:pt idx="1">
                  <c:v>21608.5</c:v>
                </c:pt>
                <c:pt idx="2">
                  <c:v>26180</c:v>
                </c:pt>
                <c:pt idx="3">
                  <c:v>2204</c:v>
                </c:pt>
                <c:pt idx="4">
                  <c:v>196289.17999999996</c:v>
                </c:pt>
              </c:numCache>
            </c:numRef>
          </c:val>
          <c:extLst xmlns:c16r2="http://schemas.microsoft.com/office/drawing/2015/06/chart">
            <c:ext xmlns:c16="http://schemas.microsoft.com/office/drawing/2014/chart" uri="{C3380CC4-5D6E-409C-BE32-E72D297353CC}">
              <c16:uniqueId val="{00000000-8663-4A8A-9448-201877C8A001}"/>
            </c:ext>
          </c:extLst>
        </c:ser>
        <c:dLbls>
          <c:showLegendKey val="0"/>
          <c:showVal val="0"/>
          <c:showCatName val="0"/>
          <c:showSerName val="0"/>
          <c:showPercent val="0"/>
          <c:showBubbleSize val="0"/>
        </c:dLbls>
        <c:gapWidth val="219"/>
        <c:overlap val="-27"/>
        <c:axId val="1407529584"/>
        <c:axId val="1407522512"/>
      </c:barChart>
      <c:catAx>
        <c:axId val="14075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2512"/>
        <c:crosses val="autoZero"/>
        <c:auto val="1"/>
        <c:lblAlgn val="ctr"/>
        <c:lblOffset val="100"/>
        <c:noMultiLvlLbl val="0"/>
      </c:catAx>
      <c:valAx>
        <c:axId val="1407522512"/>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[UNFPA_Pharmaceuticals_Spend_Analysis_2018_2020 (3).xlsx]5. Other Pharmaceuticals!PivotTable9</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'5. Other Pharmaceuticals'!$C$29</c:f>
              <c:strCache>
                <c:ptCount val="1"/>
                <c:pt idx="0">
                  <c:v>Total</c:v>
                </c:pt>
              </c:strCache>
            </c:strRef>
          </c:tx>
          <c:spPr>
            <a:solidFill>
              <a:schemeClr val="accent1"/>
            </a:solidFill>
            <a:ln>
              <a:noFill/>
            </a:ln>
            <a:effectLst/>
          </c:spPr>
          <c:invertIfNegative val="0"/>
          <c:cat>
            <c:strRef>
              <c:f>'5. Other Pharmaceuticals'!$B$30:$B$40</c:f>
              <c:strCache>
                <c:ptCount val="10"/>
                <c:pt idx="0">
                  <c:v>Zambia</c:v>
                </c:pt>
                <c:pt idx="1">
                  <c:v>Cameroon</c:v>
                </c:pt>
                <c:pt idx="2">
                  <c:v>Sudan</c:v>
                </c:pt>
                <c:pt idx="3">
                  <c:v>Yemen</c:v>
                </c:pt>
                <c:pt idx="4">
                  <c:v>Tanzania</c:v>
                </c:pt>
                <c:pt idx="5">
                  <c:v>Uganda</c:v>
                </c:pt>
                <c:pt idx="6">
                  <c:v>Myanmar</c:v>
                </c:pt>
                <c:pt idx="7">
                  <c:v>Malawi</c:v>
                </c:pt>
                <c:pt idx="8">
                  <c:v>Sierra Leone</c:v>
                </c:pt>
                <c:pt idx="9">
                  <c:v>Guinea</c:v>
                </c:pt>
              </c:strCache>
            </c:strRef>
          </c:cat>
          <c:val>
            <c:numRef>
              <c:f>'5. Other Pharmaceuticals'!$C$30:$C$40</c:f>
              <c:numCache>
                <c:formatCode>[$$-409]#,##0</c:formatCode>
                <c:ptCount val="10"/>
                <c:pt idx="0">
                  <c:v>496206</c:v>
                </c:pt>
                <c:pt idx="1">
                  <c:v>294000</c:v>
                </c:pt>
                <c:pt idx="2">
                  <c:v>229847.75</c:v>
                </c:pt>
                <c:pt idx="3">
                  <c:v>222599</c:v>
                </c:pt>
                <c:pt idx="4">
                  <c:v>170748</c:v>
                </c:pt>
                <c:pt idx="5">
                  <c:v>143080</c:v>
                </c:pt>
                <c:pt idx="6">
                  <c:v>132906.79999999999</c:v>
                </c:pt>
                <c:pt idx="7">
                  <c:v>128760</c:v>
                </c:pt>
                <c:pt idx="8">
                  <c:v>110232.48</c:v>
                </c:pt>
                <c:pt idx="9">
                  <c:v>97272</c:v>
                </c:pt>
              </c:numCache>
            </c:numRef>
          </c:val>
          <c:extLst xmlns:c16r2="http://schemas.microsoft.com/office/drawing/2015/06/chart">
            <c:ext xmlns:c16="http://schemas.microsoft.com/office/drawing/2014/chart" uri="{C3380CC4-5D6E-409C-BE32-E72D297353CC}">
              <c16:uniqueId val="{00000000-658F-4053-BA46-8A45511D9435}"/>
            </c:ext>
          </c:extLst>
        </c:ser>
        <c:dLbls>
          <c:showLegendKey val="0"/>
          <c:showVal val="0"/>
          <c:showCatName val="0"/>
          <c:showSerName val="0"/>
          <c:showPercent val="0"/>
          <c:showBubbleSize val="0"/>
        </c:dLbls>
        <c:gapWidth val="219"/>
        <c:overlap val="-27"/>
        <c:axId val="1407525776"/>
        <c:axId val="1407526320"/>
      </c:barChart>
      <c:catAx>
        <c:axId val="140752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6320"/>
        <c:crosses val="autoZero"/>
        <c:auto val="1"/>
        <c:lblAlgn val="ctr"/>
        <c:lblOffset val="100"/>
        <c:noMultiLvlLbl val="0"/>
      </c:catAx>
      <c:valAx>
        <c:axId val="1407526320"/>
        <c:scaling>
          <c:orientation val="minMax"/>
        </c:scaling>
        <c:delete val="0"/>
        <c:axPos val="l"/>
        <c:majorGridlines>
          <c:spPr>
            <a:ln w="9525" cap="flat" cmpd="sng" algn="ctr">
              <a:solidFill>
                <a:schemeClr val="tx1">
                  <a:lumMod val="15000"/>
                  <a:lumOff val="85000"/>
                </a:schemeClr>
              </a:solidFill>
              <a:round/>
            </a:ln>
            <a:effectLst/>
          </c:spPr>
        </c:majorGridlines>
        <c:numFmt formatCode="[$$-4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7525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381000</xdr:colOff>
          <xdr:row>0</xdr:row>
          <xdr:rowOff>180975</xdr:rowOff>
        </xdr:from>
        <xdr:to>
          <xdr:col>9</xdr:col>
          <xdr:colOff>571500</xdr:colOff>
          <xdr:row>3</xdr:row>
          <xdr:rowOff>114300</xdr:rowOff>
        </xdr:to>
        <xdr:sp macro="" textlink="">
          <xdr:nvSpPr>
            <xdr:cNvPr id="68609" name="Button 1" hidden="1">
              <a:extLst>
                <a:ext uri="{63B3BB69-23CF-44E3-9099-C40C66FF867C}">
                  <a14:compatExt spid="_x0000_s6860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twoCellAnchor editAs="oneCell">
    <xdr:from>
      <xdr:col>5</xdr:col>
      <xdr:colOff>66675</xdr:colOff>
      <xdr:row>16</xdr:row>
      <xdr:rowOff>57150</xdr:rowOff>
    </xdr:from>
    <xdr:to>
      <xdr:col>7</xdr:col>
      <xdr:colOff>552450</xdr:colOff>
      <xdr:row>29</xdr:row>
      <xdr:rowOff>104775</xdr:rowOff>
    </xdr:to>
    <mc:AlternateContent xmlns:mc="http://schemas.openxmlformats.org/markup-compatibility/2006" xmlns:a14="http://schemas.microsoft.com/office/drawing/2010/main">
      <mc:Choice Requires="a14">
        <xdr:graphicFrame macro="">
          <xdr:nvGraphicFramePr>
            <xdr:cNvPr id="3" name="DEPTID"/>
            <xdr:cNvGraphicFramePr/>
          </xdr:nvGraphicFramePr>
          <xdr:xfrm>
            <a:off x="0" y="0"/>
            <a:ext cx="0" cy="0"/>
          </xdr:xfrm>
          <a:graphic>
            <a:graphicData uri="http://schemas.microsoft.com/office/drawing/2010/slicer">
              <sle:slicer xmlns:sle="http://schemas.microsoft.com/office/drawing/2010/slicer" name="DEPTID"/>
            </a:graphicData>
          </a:graphic>
        </xdr:graphicFrame>
      </mc:Choice>
      <mc:Fallback xmlns="">
        <xdr:sp macro="" textlink="">
          <xdr:nvSpPr>
            <xdr:cNvPr id="0" name=""/>
            <xdr:cNvSpPr>
              <a:spLocks noTextEdit="1"/>
            </xdr:cNvSpPr>
          </xdr:nvSpPr>
          <xdr:spPr>
            <a:xfrm>
              <a:off x="3600450" y="2724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123825</xdr:colOff>
      <xdr:row>16</xdr:row>
      <xdr:rowOff>57150</xdr:rowOff>
    </xdr:from>
    <xdr:to>
      <xdr:col>10</xdr:col>
      <xdr:colOff>619125</xdr:colOff>
      <xdr:row>29</xdr:row>
      <xdr:rowOff>104775</xdr:rowOff>
    </xdr:to>
    <mc:AlternateContent xmlns:mc="http://schemas.openxmlformats.org/markup-compatibility/2006" xmlns:a14="http://schemas.microsoft.com/office/drawing/2010/main">
      <mc:Choice Requires="a14">
        <xdr:graphicFrame macro="">
          <xdr:nvGraphicFramePr>
            <xdr:cNvPr id="4" name="FUND_CODE"/>
            <xdr:cNvGraphicFramePr/>
          </xdr:nvGraphicFramePr>
          <xdr:xfrm>
            <a:off x="0" y="0"/>
            <a:ext cx="0" cy="0"/>
          </xdr:xfrm>
          <a:graphic>
            <a:graphicData uri="http://schemas.microsoft.com/office/drawing/2010/slicer">
              <sle:slicer xmlns:sle="http://schemas.microsoft.com/office/drawing/2010/slicer" name="FUND_CODE"/>
            </a:graphicData>
          </a:graphic>
        </xdr:graphicFrame>
      </mc:Choice>
      <mc:Fallback xmlns="">
        <xdr:sp macro="" textlink="">
          <xdr:nvSpPr>
            <xdr:cNvPr id="0" name=""/>
            <xdr:cNvSpPr>
              <a:spLocks noTextEdit="1"/>
            </xdr:cNvSpPr>
          </xdr:nvSpPr>
          <xdr:spPr>
            <a:xfrm>
              <a:off x="5610225" y="2724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57150</xdr:colOff>
      <xdr:row>30</xdr:row>
      <xdr:rowOff>0</xdr:rowOff>
    </xdr:from>
    <xdr:to>
      <xdr:col>7</xdr:col>
      <xdr:colOff>542925</xdr:colOff>
      <xdr:row>43</xdr:row>
      <xdr:rowOff>47625</xdr:rowOff>
    </xdr:to>
    <mc:AlternateContent xmlns:mc="http://schemas.openxmlformats.org/markup-compatibility/2006" xmlns:a14="http://schemas.microsoft.com/office/drawing/2010/main">
      <mc:Choice Requires="a14">
        <xdr:graphicFrame macro="">
          <xdr:nvGraphicFramePr>
            <xdr:cNvPr id="5" name="TPP_ORDER"/>
            <xdr:cNvGraphicFramePr/>
          </xdr:nvGraphicFramePr>
          <xdr:xfrm>
            <a:off x="0" y="0"/>
            <a:ext cx="0" cy="0"/>
          </xdr:xfrm>
          <a:graphic>
            <a:graphicData uri="http://schemas.microsoft.com/office/drawing/2010/slicer">
              <sle:slicer xmlns:sle="http://schemas.microsoft.com/office/drawing/2010/slicer" name="TPP_ORDER"/>
            </a:graphicData>
          </a:graphic>
        </xdr:graphicFrame>
      </mc:Choice>
      <mc:Fallback xmlns="">
        <xdr:sp macro="" textlink="">
          <xdr:nvSpPr>
            <xdr:cNvPr id="0" name=""/>
            <xdr:cNvSpPr>
              <a:spLocks noTextEdit="1"/>
            </xdr:cNvSpPr>
          </xdr:nvSpPr>
          <xdr:spPr>
            <a:xfrm>
              <a:off x="3590925" y="53340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0</xdr:colOff>
      <xdr:row>16</xdr:row>
      <xdr:rowOff>0</xdr:rowOff>
    </xdr:from>
    <xdr:to>
      <xdr:col>18</xdr:col>
      <xdr:colOff>609600</xdr:colOff>
      <xdr:row>29</xdr:row>
      <xdr:rowOff>89535</xdr:rowOff>
    </xdr:to>
    <mc:AlternateContent xmlns:mc="http://schemas.openxmlformats.org/markup-compatibility/2006" xmlns:a14="http://schemas.microsoft.com/office/drawing/2010/main">
      <mc:Choice Requires="a14">
        <xdr:graphicFrame macro="">
          <xdr:nvGraphicFramePr>
            <xdr:cNvPr id="7" name="ORDER_YR"/>
            <xdr:cNvGraphicFramePr/>
          </xdr:nvGraphicFramePr>
          <xdr:xfrm>
            <a:off x="0" y="0"/>
            <a:ext cx="0" cy="0"/>
          </xdr:xfrm>
          <a:graphic>
            <a:graphicData uri="http://schemas.microsoft.com/office/drawing/2010/slicer">
              <sle:slicer xmlns:sle="http://schemas.microsoft.com/office/drawing/2010/slicer" name="ORDER_YR"/>
            </a:graphicData>
          </a:graphic>
        </xdr:graphicFrame>
      </mc:Choice>
      <mc:Fallback xmlns="">
        <xdr:sp macro="" textlink="">
          <xdr:nvSpPr>
            <xdr:cNvPr id="0" name=""/>
            <xdr:cNvSpPr>
              <a:spLocks noTextEdit="1"/>
            </xdr:cNvSpPr>
          </xdr:nvSpPr>
          <xdr:spPr>
            <a:xfrm>
              <a:off x="10744200" y="29260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236220</xdr:colOff>
      <xdr:row>24</xdr:row>
      <xdr:rowOff>7620</xdr:rowOff>
    </xdr:from>
    <xdr:to>
      <xdr:col>16</xdr:col>
      <xdr:colOff>266700</xdr:colOff>
      <xdr:row>39</xdr:row>
      <xdr:rowOff>7620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99060</xdr:colOff>
      <xdr:row>42</xdr:row>
      <xdr:rowOff>7620</xdr:rowOff>
    </xdr:from>
    <xdr:to>
      <xdr:col>16</xdr:col>
      <xdr:colOff>129540</xdr:colOff>
      <xdr:row>57</xdr:row>
      <xdr:rowOff>7620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685800</xdr:colOff>
      <xdr:row>33</xdr:row>
      <xdr:rowOff>30480</xdr:rowOff>
    </xdr:from>
    <xdr:to>
      <xdr:col>12</xdr:col>
      <xdr:colOff>182880</xdr:colOff>
      <xdr:row>49</xdr:row>
      <xdr:rowOff>30480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647700</xdr:colOff>
      <xdr:row>50</xdr:row>
      <xdr:rowOff>106680</xdr:rowOff>
    </xdr:from>
    <xdr:to>
      <xdr:col>12</xdr:col>
      <xdr:colOff>144780</xdr:colOff>
      <xdr:row>65</xdr:row>
      <xdr:rowOff>106680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53340</xdr:colOff>
      <xdr:row>6</xdr:row>
      <xdr:rowOff>156210</xdr:rowOff>
    </xdr:from>
    <xdr:to>
      <xdr:col>15</xdr:col>
      <xdr:colOff>297180</xdr:colOff>
      <xdr:row>21</xdr:row>
      <xdr:rowOff>156210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556260</xdr:colOff>
      <xdr:row>6</xdr:row>
      <xdr:rowOff>156210</xdr:rowOff>
    </xdr:from>
    <xdr:to>
      <xdr:col>13</xdr:col>
      <xdr:colOff>121920</xdr:colOff>
      <xdr:row>21</xdr:row>
      <xdr:rowOff>156210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236220</xdr:colOff>
      <xdr:row>23</xdr:row>
      <xdr:rowOff>87630</xdr:rowOff>
    </xdr:from>
    <xdr:to>
      <xdr:col>12</xdr:col>
      <xdr:colOff>411480</xdr:colOff>
      <xdr:row>38</xdr:row>
      <xdr:rowOff>87630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601980</xdr:colOff>
      <xdr:row>10</xdr:row>
      <xdr:rowOff>125730</xdr:rowOff>
    </xdr:from>
    <xdr:to>
      <xdr:col>14</xdr:col>
      <xdr:colOff>53340</xdr:colOff>
      <xdr:row>26</xdr:row>
      <xdr:rowOff>125730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28</xdr:row>
      <xdr:rowOff>26670</xdr:rowOff>
    </xdr:from>
    <xdr:to>
      <xdr:col>13</xdr:col>
      <xdr:colOff>518160</xdr:colOff>
      <xdr:row>43</xdr:row>
      <xdr:rowOff>26670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3334</xdr:colOff>
      <xdr:row>2</xdr:row>
      <xdr:rowOff>19050</xdr:rowOff>
    </xdr:from>
    <xdr:to>
      <xdr:col>4</xdr:col>
      <xdr:colOff>139540</xdr:colOff>
      <xdr:row>3</xdr:row>
      <xdr:rowOff>180975</xdr:rowOff>
    </xdr:to>
    <xdr:sp macro="" textlink="">
      <xdr:nvSpPr>
        <xdr:cNvPr id="3" name="Right Brace 2"/>
        <xdr:cNvSpPr/>
      </xdr:nvSpPr>
      <xdr:spPr>
        <a:xfrm>
          <a:off x="4413409" y="400050"/>
          <a:ext cx="136206" cy="3524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28576</xdr:colOff>
      <xdr:row>40</xdr:row>
      <xdr:rowOff>19049</xdr:rowOff>
    </xdr:from>
    <xdr:to>
      <xdr:col>5</xdr:col>
      <xdr:colOff>95251</xdr:colOff>
      <xdr:row>61</xdr:row>
      <xdr:rowOff>123825</xdr:rowOff>
    </xdr:to>
    <xdr:sp macro="" textlink="">
      <xdr:nvSpPr>
        <xdr:cNvPr id="9" name="TextBox 8"/>
        <xdr:cNvSpPr txBox="1"/>
      </xdr:nvSpPr>
      <xdr:spPr>
        <a:xfrm>
          <a:off x="10048876" y="7639049"/>
          <a:ext cx="1295400" cy="410527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a:t>
          </a:r>
          <a:r>
            <a:rPr lang="en-US" sz="1100" b="1"/>
            <a:t>AddIn</a:t>
          </a:r>
          <a:r>
            <a:rPr lang="en-US" sz="1100"/>
            <a:t> column</a:t>
          </a:r>
          <a:r>
            <a:rPr lang="en-US" sz="1100" baseline="0"/>
            <a:t> </a:t>
          </a:r>
          <a:r>
            <a:rPr lang="en-US" sz="1100"/>
            <a:t>specifies</a:t>
          </a:r>
          <a:r>
            <a:rPr lang="en-US" sz="1100" baseline="0"/>
            <a:t> the location of an Excle Add-in that </a:t>
          </a:r>
          <a:r>
            <a:rPr lang="en-US" sz="1100"/>
            <a:t>contains a library of functions needed for many of the macros in this file to work. </a:t>
          </a:r>
        </a:p>
        <a:p>
          <a:endParaRPr lang="en-US" sz="1100"/>
        </a:p>
        <a:p>
          <a:r>
            <a:rPr lang="en-US" sz="1100"/>
            <a:t>When</a:t>
          </a:r>
          <a:r>
            <a:rPr lang="en-US" sz="1100" baseline="0"/>
            <a:t> this Excel file is opened, the table above is automatically checked for the name &amp; location of the add-in.</a:t>
          </a:r>
          <a:endParaRPr lang="en-US" sz="1100"/>
        </a:p>
      </xdr:txBody>
    </xdr:sp>
    <xdr:clientData/>
  </xdr:twoCellAnchor>
  <xdr:twoCellAnchor>
    <xdr:from>
      <xdr:col>3</xdr:col>
      <xdr:colOff>609600</xdr:colOff>
      <xdr:row>29</xdr:row>
      <xdr:rowOff>171450</xdr:rowOff>
    </xdr:from>
    <xdr:to>
      <xdr:col>3</xdr:col>
      <xdr:colOff>609600</xdr:colOff>
      <xdr:row>39</xdr:row>
      <xdr:rowOff>123825</xdr:rowOff>
    </xdr:to>
    <xdr:cxnSp macro="">
      <xdr:nvCxnSpPr>
        <xdr:cNvPr id="11" name="Straight Arrow Connector 10"/>
        <xdr:cNvCxnSpPr/>
      </xdr:nvCxnSpPr>
      <xdr:spPr>
        <a:xfrm flipV="1">
          <a:off x="9401175" y="4743450"/>
          <a:ext cx="0" cy="18573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40</xdr:row>
      <xdr:rowOff>9523</xdr:rowOff>
    </xdr:from>
    <xdr:to>
      <xdr:col>4</xdr:col>
      <xdr:colOff>19050</xdr:colOff>
      <xdr:row>71</xdr:row>
      <xdr:rowOff>180975</xdr:rowOff>
    </xdr:to>
    <xdr:sp macro="" textlink="">
      <xdr:nvSpPr>
        <xdr:cNvPr id="14" name="TextBox 13"/>
        <xdr:cNvSpPr txBox="1"/>
      </xdr:nvSpPr>
      <xdr:spPr>
        <a:xfrm>
          <a:off x="8782050" y="7629523"/>
          <a:ext cx="1257300" cy="607695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t>
          </a:r>
          <a:r>
            <a:rPr lang="en-US" sz="1100" b="1"/>
            <a:t>Staging</a:t>
          </a:r>
          <a:r>
            <a:rPr lang="en-US" sz="1100" b="1" baseline="0"/>
            <a:t> Table </a:t>
          </a:r>
          <a:r>
            <a:rPr lang="en-US" sz="1100"/>
            <a:t>specified above is a temporary staging area for data being uploaded to the external "comments" database:</a:t>
          </a:r>
          <a:r>
            <a:rPr lang="en-US" sz="1100" baseline="0"/>
            <a:t> </a:t>
          </a:r>
          <a:r>
            <a:rPr lang="en-US" sz="1100"/>
            <a:t> certain user edits (as specified in </a:t>
          </a:r>
          <a:r>
            <a:rPr lang="en-US" sz="1100" b="0">
              <a:solidFill>
                <a:schemeClr val="dk1"/>
              </a:solidFill>
              <a:effectLst/>
              <a:latin typeface="+mn-lt"/>
              <a:ea typeface="+mn-ea"/>
              <a:cs typeface="+mn-cs"/>
            </a:rPr>
            <a:t>a stream's</a:t>
          </a:r>
          <a:r>
            <a:rPr lang="en-US" sz="1100"/>
            <a:t> </a:t>
          </a:r>
          <a:r>
            <a:rPr lang="en-US" sz="1100" b="1"/>
            <a:t>monitorTbl</a:t>
          </a:r>
          <a:r>
            <a:rPr lang="en-US" sz="1100" b="0"/>
            <a:t> entry)</a:t>
          </a:r>
          <a:r>
            <a:rPr lang="en-US" sz="1100" b="0" baseline="0"/>
            <a:t> </a:t>
          </a:r>
          <a:r>
            <a:rPr lang="en-US" sz="1100" b="0"/>
            <a:t>cause</a:t>
          </a:r>
          <a:r>
            <a:rPr lang="en-US" sz="1100"/>
            <a:t> data to be added to the staging table, and subsequently the data is uploaded to the external database.</a:t>
          </a:r>
        </a:p>
        <a:p>
          <a:r>
            <a:rPr lang="en-US" sz="1100"/>
            <a:t>The action of uploading user edits</a:t>
          </a:r>
          <a:r>
            <a:rPr lang="en-US" sz="1100" baseline="0"/>
            <a:t> to an external could be considered </a:t>
          </a:r>
          <a:r>
            <a:rPr lang="en-US" sz="1100" u="sng" baseline="0"/>
            <a:t>part of</a:t>
          </a:r>
          <a:r>
            <a:rPr lang="en-US" sz="1100" baseline="0"/>
            <a:t> a stream, but s</a:t>
          </a:r>
          <a:r>
            <a:rPr lang="en-US" sz="1100"/>
            <a:t>ince the same staging table is used by</a:t>
          </a:r>
          <a:r>
            <a:rPr lang="en-US" sz="1100" baseline="0"/>
            <a:t> all streams, </a:t>
          </a:r>
          <a:endParaRPr lang="en-US" sz="1100"/>
        </a:p>
      </xdr:txBody>
    </xdr:sp>
    <xdr:clientData/>
  </xdr:twoCellAnchor>
  <xdr:twoCellAnchor>
    <xdr:from>
      <xdr:col>4</xdr:col>
      <xdr:colOff>647700</xdr:colOff>
      <xdr:row>29</xdr:row>
      <xdr:rowOff>171450</xdr:rowOff>
    </xdr:from>
    <xdr:to>
      <xdr:col>4</xdr:col>
      <xdr:colOff>647700</xdr:colOff>
      <xdr:row>40</xdr:row>
      <xdr:rowOff>9525</xdr:rowOff>
    </xdr:to>
    <xdr:cxnSp macro="">
      <xdr:nvCxnSpPr>
        <xdr:cNvPr id="15" name="Straight Arrow Connector 14"/>
        <xdr:cNvCxnSpPr/>
      </xdr:nvCxnSpPr>
      <xdr:spPr>
        <a:xfrm flipV="1">
          <a:off x="10668000" y="4743450"/>
          <a:ext cx="0" cy="19335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1257299</xdr:colOff>
      <xdr:row>39</xdr:row>
      <xdr:rowOff>190498</xdr:rowOff>
    </xdr:from>
    <xdr:to>
      <xdr:col>2</xdr:col>
      <xdr:colOff>1133474</xdr:colOff>
      <xdr:row>68</xdr:row>
      <xdr:rowOff>152400</xdr:rowOff>
    </xdr:to>
    <xdr:sp macro="" textlink="">
      <xdr:nvSpPr>
        <xdr:cNvPr id="12" name="TextBox 11"/>
        <xdr:cNvSpPr txBox="1"/>
      </xdr:nvSpPr>
      <xdr:spPr>
        <a:xfrm>
          <a:off x="1866899" y="7619998"/>
          <a:ext cx="1190625" cy="5486402"/>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t>
          </a:r>
          <a:r>
            <a:rPr lang="en-US" sz="1100" b="1"/>
            <a:t>SesssionVars </a:t>
          </a:r>
          <a:r>
            <a:rPr lang="en-US" sz="1100" b="1" baseline="0"/>
            <a:t>Table </a:t>
          </a:r>
          <a:r>
            <a:rPr lang="en-US" sz="1100"/>
            <a:t>contains information relating to the current session of the file,</a:t>
          </a:r>
          <a:r>
            <a:rPr lang="en-US" sz="1100" baseline="0"/>
            <a:t> such </a:t>
          </a:r>
          <a:r>
            <a:rPr lang="en-US" sz="1100"/>
            <a:t>which user has opened the</a:t>
          </a:r>
          <a:r>
            <a:rPr lang="en-US" sz="1100" baseline="0"/>
            <a:t> file and</a:t>
          </a:r>
          <a:r>
            <a:rPr lang="en-US" sz="1100"/>
            <a:t> the clock offset between the user's</a:t>
          </a:r>
          <a:r>
            <a:rPr lang="en-US" sz="1100" baseline="0"/>
            <a:t> computer and a reference computer. These values are automatically populated when the file is opened, and they are included in the uploads to the external "comments" database in order to record when and by whom the data was uploaded.</a:t>
          </a:r>
          <a:endParaRPr lang="en-US" sz="1100"/>
        </a:p>
      </xdr:txBody>
    </xdr:sp>
    <xdr:clientData/>
  </xdr:twoCellAnchor>
  <xdr:twoCellAnchor>
    <xdr:from>
      <xdr:col>2</xdr:col>
      <xdr:colOff>619125</xdr:colOff>
      <xdr:row>30</xdr:row>
      <xdr:rowOff>47625</xdr:rowOff>
    </xdr:from>
    <xdr:to>
      <xdr:col>2</xdr:col>
      <xdr:colOff>619125</xdr:colOff>
      <xdr:row>40</xdr:row>
      <xdr:rowOff>0</xdr:rowOff>
    </xdr:to>
    <xdr:cxnSp macro="">
      <xdr:nvCxnSpPr>
        <xdr:cNvPr id="13" name="Straight Arrow Connector 12"/>
        <xdr:cNvCxnSpPr/>
      </xdr:nvCxnSpPr>
      <xdr:spPr>
        <a:xfrm flipV="1">
          <a:off x="8220075" y="5762625"/>
          <a:ext cx="0" cy="1857375"/>
        </a:xfrm>
        <a:prstGeom prst="straightConnector1">
          <a:avLst/>
        </a:prstGeom>
        <a:ln>
          <a:tailEnd type="stealth" w="med"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45</xdr:col>
          <xdr:colOff>190500</xdr:colOff>
          <xdr:row>2205</xdr:row>
          <xdr:rowOff>133350</xdr:rowOff>
        </xdr:from>
        <xdr:to>
          <xdr:col>46</xdr:col>
          <xdr:colOff>381000</xdr:colOff>
          <xdr:row>2206</xdr:row>
          <xdr:rowOff>133350</xdr:rowOff>
        </xdr:to>
        <xdr:sp macro="" textlink="">
          <xdr:nvSpPr>
            <xdr:cNvPr id="73729" name="Button 1" hidden="1">
              <a:extLst>
                <a:ext uri="{63B3BB69-23CF-44E3-9099-C40C66FF867C}">
                  <a14:compatExt spid="_x0000_s737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0</xdr:row>
          <xdr:rowOff>0</xdr:rowOff>
        </xdr:from>
        <xdr:to>
          <xdr:col>1</xdr:col>
          <xdr:colOff>933450</xdr:colOff>
          <xdr:row>2</xdr:row>
          <xdr:rowOff>133350</xdr:rowOff>
        </xdr:to>
        <xdr:sp macro="" textlink="">
          <xdr:nvSpPr>
            <xdr:cNvPr id="73731" name="Button 3" hidden="1">
              <a:extLst>
                <a:ext uri="{63B3BB69-23CF-44E3-9099-C40C66FF867C}">
                  <a14:compatExt spid="_x0000_s7373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1</xdr:row>
          <xdr:rowOff>19050</xdr:rowOff>
        </xdr:from>
        <xdr:to>
          <xdr:col>0</xdr:col>
          <xdr:colOff>1552575</xdr:colOff>
          <xdr:row>4</xdr:row>
          <xdr:rowOff>104775</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Download data meeting all specifications on this sheet</a:t>
              </a:r>
            </a:p>
          </xdr:txBody>
        </xdr:sp>
        <xdr:clientData fPrintsWithSheet="0"/>
      </xdr:twoCellAnchor>
    </mc:Choice>
    <mc:Fallback/>
  </mc:AlternateContent>
  <xdr:twoCellAnchor>
    <xdr:from>
      <xdr:col>11</xdr:col>
      <xdr:colOff>323850</xdr:colOff>
      <xdr:row>17</xdr:row>
      <xdr:rowOff>19050</xdr:rowOff>
    </xdr:from>
    <xdr:to>
      <xdr:col>11</xdr:col>
      <xdr:colOff>466725</xdr:colOff>
      <xdr:row>20</xdr:row>
      <xdr:rowOff>161925</xdr:rowOff>
    </xdr:to>
    <xdr:sp macro="" textlink="">
      <xdr:nvSpPr>
        <xdr:cNvPr id="2" name="Right Brace 1"/>
        <xdr:cNvSpPr/>
      </xdr:nvSpPr>
      <xdr:spPr>
        <a:xfrm>
          <a:off x="11963400" y="3448050"/>
          <a:ext cx="142875" cy="714375"/>
        </a:xfrm>
        <a:prstGeom prst="rightBrace">
          <a:avLst>
            <a:gd name="adj1" fmla="val 8333"/>
            <a:gd name="adj2" fmla="val 66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762000</xdr:colOff>
          <xdr:row>0</xdr:row>
          <xdr:rowOff>19050</xdr:rowOff>
        </xdr:from>
        <xdr:to>
          <xdr:col>5</xdr:col>
          <xdr:colOff>152400</xdr:colOff>
          <xdr:row>2</xdr:row>
          <xdr:rowOff>133350</xdr:rowOff>
        </xdr:to>
        <xdr:sp macro="" textlink="">
          <xdr:nvSpPr>
            <xdr:cNvPr id="83970" name="Button 2" hidden="1">
              <a:extLst>
                <a:ext uri="{63B3BB69-23CF-44E3-9099-C40C66FF867C}">
                  <a14:compatExt spid="_x0000_s839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1485900</xdr:colOff>
          <xdr:row>0</xdr:row>
          <xdr:rowOff>38100</xdr:rowOff>
        </xdr:from>
        <xdr:to>
          <xdr:col>4</xdr:col>
          <xdr:colOff>1123950</xdr:colOff>
          <xdr:row>2</xdr:row>
          <xdr:rowOff>171450</xdr:rowOff>
        </xdr:to>
        <xdr:sp macro="" textlink="">
          <xdr:nvSpPr>
            <xdr:cNvPr id="86017" name="Button 1" hidden="1">
              <a:extLst>
                <a:ext uri="{63B3BB69-23CF-44E3-9099-C40C66FF867C}">
                  <a14:compatExt spid="_x0000_s8601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Refresh data</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53340</xdr:colOff>
      <xdr:row>28</xdr:row>
      <xdr:rowOff>91440</xdr:rowOff>
    </xdr:from>
    <xdr:to>
      <xdr:col>8</xdr:col>
      <xdr:colOff>1402080</xdr:colOff>
      <xdr:row>43</xdr:row>
      <xdr:rowOff>45720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68580</xdr:colOff>
      <xdr:row>47</xdr:row>
      <xdr:rowOff>22860</xdr:rowOff>
    </xdr:from>
    <xdr:to>
      <xdr:col>8</xdr:col>
      <xdr:colOff>1417320</xdr:colOff>
      <xdr:row>61</xdr:row>
      <xdr:rowOff>68580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190500</xdr:colOff>
      <xdr:row>0</xdr:row>
      <xdr:rowOff>66675</xdr:rowOff>
    </xdr:from>
    <xdr:to>
      <xdr:col>0</xdr:col>
      <xdr:colOff>904875</xdr:colOff>
      <xdr:row>1</xdr:row>
      <xdr:rowOff>161925</xdr:rowOff>
    </xdr:to>
    <xdr:pic>
      <xdr:nvPicPr>
        <xdr:cNvPr id="4" name="Picture 3" descr="clouored%20logo">
          <a:extLst>
            <a:ext uri="{FF2B5EF4-FFF2-40B4-BE49-F238E27FC236}">
              <a16:creationId xmlns:a16="http://schemas.microsoft.com/office/drawing/2014/main" xmlns="" id="{00000000-0008-0000-0300-00001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0" y="66675"/>
          <a:ext cx="714375" cy="2952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205740</xdr:colOff>
      <xdr:row>48</xdr:row>
      <xdr:rowOff>99060</xdr:rowOff>
    </xdr:from>
    <xdr:to>
      <xdr:col>12</xdr:col>
      <xdr:colOff>281940</xdr:colOff>
      <xdr:row>63</xdr:row>
      <xdr:rowOff>99060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320040</xdr:colOff>
      <xdr:row>68</xdr:row>
      <xdr:rowOff>289560</xdr:rowOff>
    </xdr:from>
    <xdr:to>
      <xdr:col>12</xdr:col>
      <xdr:colOff>396240</xdr:colOff>
      <xdr:row>81</xdr:row>
      <xdr:rowOff>175260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91440</xdr:colOff>
      <xdr:row>22</xdr:row>
      <xdr:rowOff>182880</xdr:rowOff>
    </xdr:from>
    <xdr:to>
      <xdr:col>16</xdr:col>
      <xdr:colOff>533400</xdr:colOff>
      <xdr:row>37</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213360</xdr:colOff>
      <xdr:row>39</xdr:row>
      <xdr:rowOff>68580</xdr:rowOff>
    </xdr:from>
    <xdr:to>
      <xdr:col>16</xdr:col>
      <xdr:colOff>655320</xdr:colOff>
      <xdr:row>54</xdr:row>
      <xdr:rowOff>68580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304800</xdr:colOff>
      <xdr:row>18</xdr:row>
      <xdr:rowOff>53340</xdr:rowOff>
    </xdr:from>
    <xdr:to>
      <xdr:col>15</xdr:col>
      <xdr:colOff>480060</xdr:colOff>
      <xdr:row>33</xdr:row>
      <xdr:rowOff>53340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xdr:colOff>
      <xdr:row>39</xdr:row>
      <xdr:rowOff>0</xdr:rowOff>
    </xdr:from>
    <xdr:to>
      <xdr:col>15</xdr:col>
      <xdr:colOff>205740</xdr:colOff>
      <xdr:row>54</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ythili Narasimhan" refreshedDate="44326.529618171298" missingItemsLimit="0" createdVersion="4" refreshedVersion="6" minRefreshableVersion="3" recordCount="2204">
  <cacheSource type="worksheet">
    <worksheetSource name="tbl_RawData_Report1"/>
  </cacheSource>
  <cacheFields count="67">
    <cacheField name="BU" numFmtId="0">
      <sharedItems/>
    </cacheField>
    <cacheField name="Item ID" numFmtId="0">
      <sharedItems count="174">
        <s v="PRESHIPMENTINSPCPH"/>
        <s v="NIFEDIPINE_10MG"/>
        <s v="FESULP_200MG"/>
        <s v="ANTI-DIG0.30MG"/>
        <s v=" "/>
        <s v="AMPICILLIN_1GINJ"/>
        <s v="MISOPROSTOL_200MG"/>
        <s v="AMOXYCILLIN_250MG"/>
        <s v="HYDRALAZINEHCL50"/>
        <s v="WATERINJ_10ML"/>
        <s v="DEXTRAN70,6%"/>
        <s v="MGSULPHATE_2ML"/>
        <s v="BENZABENPEN900MG"/>
        <s v="IBUPROFEN_400MG"/>
        <s v="METRONIDAZOL_250MG"/>
        <s v="LIDOCAINEHCLC2/5"/>
        <s v="METRONIDAZOLE5"/>
        <s v="CIPROFLOXACI_500MG"/>
        <s v="GENTAMYSULP_40MG"/>
        <s v="DOXYCYCLINE_100MG"/>
        <s v="ATROPINESULP_1MG"/>
        <s v="NACL0.5L"/>
        <s v="FESULPFOLIC_200MG"/>
        <s v="GENTAMYSULP_10MG"/>
        <s v="POVIODINE10%_500ML"/>
        <s v="TETRACYCLINEHCL_1%"/>
        <s v="CALGLUCONATE_100MG"/>
        <s v="TEST_URINARY_PROT"/>
        <s v="CEFIXIME_200MG"/>
        <s v="AMOXYCILLIN_500MG"/>
        <s v="MGSULPHATE_10ML"/>
        <s v="DISINFTABWATER"/>
        <s v="PARACETAMOL_500MG"/>
        <s v="CEFIXIME_100MG/5ML"/>
        <s v="CHLORHEXIDINE5%"/>
        <s v="PREG_TEST_STRIP"/>
        <s v="FOLICACID_5MG"/>
        <s v="OXYTOCIN_10IU/ML"/>
        <s v="LIDOCAINEHCL2/50"/>
        <s v="HIV_RAPID8"/>
        <s v="HIV_RAPID2"/>
        <s v="HIV_CAPILLARY"/>
        <s v="HIV_RAPID1"/>
        <s v="HIV1/2_BUF_RAPID"/>
        <s v="GLUCOSE5%_1L"/>
        <s v="HARTMANNSOL1L"/>
        <s v="CHLORHEXCORDCARE"/>
        <s v="NACL1L"/>
        <s v="BENZABENPENI1.44MG"/>
        <s v="HYDRALAZINEHCL20"/>
        <s v="HIV_RAPID10"/>
        <s v="AMPICILLIN500MGINJ"/>
        <s v="LIDOCAINEHCL1/20"/>
        <s v="LIDOCAINEHCL2/20"/>
        <s v="SYPHILIS_RAP3"/>
        <s v="SYPHILIS_RAP4"/>
        <s v="CHLORHEXIDINEHIBI"/>
        <s v="HARTMANNSOL0.5L"/>
        <s v="KETAMINEHCL_50MG"/>
        <s v="CLOTRIMAZOLE_500MG"/>
        <s v="CEFIXIME_400MG"/>
        <s v="AZITHROMYCIN_500MG"/>
        <s v="DEXAMETHNAP"/>
        <s v="HIV_RAPID3"/>
        <s v="3TC300MG+TDF300MG"/>
        <s v="3TC30MG+AZT60MG"/>
        <s v="AZITHROMYCIN_250MG"/>
        <s v="METHYLDOPA_250MG"/>
        <s v="NET-EN_50MG_EV_5MG"/>
        <s v="HIV_RAPID9"/>
        <s v="SYPHILIS_RAP1"/>
        <s v="LIDOCAINEHCL1/10"/>
        <s v="MGSULPHATE10ML_10"/>
        <s v="MISOPROSTOL200MG_4"/>
        <s v="FESULC200MG_1000BT"/>
        <s v="MISOPROSTOL200MG_3"/>
        <s v="MGSULPHATE10ML_50"/>
        <s v="PREG_RAPID_TEST1"/>
        <s v="METRONIDAZOL5_1BOT"/>
        <s v="CEFIXIME_400MG_10"/>
        <s v="GENTAMYSUL40MG_10"/>
        <s v="HIV_RAPID15"/>
        <s v="CEFIXIME400MG_100"/>
        <s v="TEST_BLOOD_ANTI_AB"/>
        <s v="DOXYCYCN100MG_1000"/>
        <s v="TEST_BLOOD_ANTI_A"/>
        <s v="METHYLERGOM_0.2MG"/>
        <s v="FESUL200MG_100TAB"/>
        <s v="QUINNSLP300MG_1000"/>
        <s v="LIDOCANEHCL2/20_20"/>
        <s v="RH_FACTOR_TEST"/>
        <s v="NACL1L_1"/>
        <s v="IBUPROFN400MG_1000"/>
        <s v="NACL0.5L_1"/>
        <s v="WATERINJ10ML_20"/>
        <s v="METHYLDOP250MG_100"/>
        <s v="FOLICACID5MG_100"/>
        <s v="SYPHILIS_RAP8"/>
        <s v="BNZABNPEN1.44MG_10"/>
        <s v="MGSULPHATE2ML_10"/>
        <s v="AZITHROMYCIN200MG"/>
        <s v="FESULC200MG_1000TB"/>
        <s v="GENTAMYSULP40MG_50"/>
        <s v="DOXYCYCLN100MG_100"/>
        <s v="CLOXACILLIN_500MG"/>
        <s v="CPROFLXCN500MG_10"/>
        <s v="MAGSLPHATE10ML_100"/>
        <s v="PARCETML500MG_1000"/>
        <s v="WATERINJ10ML_50"/>
        <s v="QUININEDHC300MG2ML"/>
        <s v="METHYLDP250MG_1000"/>
        <s v="ATROPINESULP1MG_10"/>
        <s v="AMOXYCLLN250MGP_40"/>
        <s v="IBUPROFEN400MG_500"/>
        <s v="AZTHROMYCN_250MG_4"/>
        <s v="LPV/R,100+25MG_60"/>
        <s v="SYPHILIS_RAP7"/>
        <s v="METRONIDAZOL5_1BAG"/>
        <s v="TETRCYCLINEHCL1%_1"/>
        <s v="CEFIXIME200MG_P10"/>
        <s v="CHLORHEX7.1%_GEL_S"/>
        <s v="TEST_BLOOD_ANTI_B"/>
        <s v="HEPA-B_TEST4"/>
        <s v="VITMNK-1_1MG/ML10"/>
        <s v="HEPA-C_TEST6"/>
        <s v="SYPHILIS_RAP9"/>
        <s v="BENZABNPEN1.44MG50"/>
        <s v="MULTIVITAMIN_TAB"/>
        <s v="AZTHROMYCN_500MG_3"/>
        <s v="AZTHROMYCN_250MG_6"/>
        <s v="GENTAMYSUL40MG_100"/>
        <s v="FOLICACID5MG_1000"/>
        <s v="NACL0.5L_20"/>
        <s v="DEXAMETHNAP4MG_100"/>
        <s v="ATROPINESULP1MG_50"/>
        <s v="OXYBTYNNHCL5MG_30"/>
        <s v="GENTIAN_VIOLET_25G"/>
        <s v="LPV/R_200+50MG"/>
        <s v="DEXAMETHNAP4MG_50"/>
        <s v="HEPA-C_TEST4"/>
        <s v="ATV/R,300+100MG"/>
        <s v="ZIDO_300+LAMI_150"/>
        <s v="HIV_RAPID31"/>
        <s v="HIV_RAPID41"/>
        <s v="SYPHILIS_RAP6"/>
        <s v="HIV_RAPID17"/>
        <s v="OXYBTYNNHCL5MG_500"/>
        <s v="TETRCYCLINHCL1%_50"/>
        <s v="HIV_RAPID14"/>
        <s v="MIFEMISO200/0.2"/>
        <s v="LIDOCANEHCL1/20_20"/>
        <s v="MGSULPHATE10ML_100"/>
        <s v="PREGTEST_STRIP_100"/>
        <s v="IBUPROFN400MG_100"/>
        <s v="HIV1+2/SYPHILISP50"/>
        <s v="BUPIVACAINE0.5_20"/>
        <s v="CLOXACILIN500MG_50"/>
        <s v="HYDRLAZHCL25MG_P84"/>
        <s v="CPROFLXCN500MG_100"/>
        <s v="HIV_RAPID11"/>
        <s v="LIDOCAINEHCL5/2"/>
        <s v="CEPHALEXN500MG_500"/>
        <s v="HIV_RAPID_SET_4"/>
        <s v="BUPIVACAINE0.5_10"/>
        <s v="GLUCOSE5%_1L_P10"/>
        <s v="HIV_RAPID_SET_2"/>
        <s v="CLOTRIMAZOLE_100MG"/>
        <s v="METRONIDAZOL5_20BG"/>
        <s v="MIFEPRISTONE200"/>
        <s v="HIV_RAPID32"/>
        <s v="HIV_RAPID13"/>
        <s v="ATROPINSULP1MG_100"/>
        <s v="HARTMANNSOL1L_12"/>
        <s v="VITMNK-1_1MG/ML100"/>
      </sharedItems>
    </cacheField>
    <cacheField name="Line No." numFmtId="0">
      <sharedItems containsSemiMixedTypes="0" containsString="0" containsNumber="1" containsInteger="1" minValue="1" maxValue="67"/>
    </cacheField>
    <cacheField name="Sched No." numFmtId="0">
      <sharedItems containsSemiMixedTypes="0" containsString="0" containsNumber="1" containsInteger="1" minValue="1" maxValue="5"/>
    </cacheField>
    <cacheField name="Distrib No." numFmtId="0">
      <sharedItems containsSemiMixedTypes="0" containsString="0" containsNumber="1" containsInteger="1" minValue="1" maxValue="6"/>
    </cacheField>
    <cacheField name="Shipto" numFmtId="0">
      <sharedItems/>
    </cacheField>
    <cacheField name="Order No." numFmtId="0">
      <sharedItems/>
    </cacheField>
    <cacheField name="Item Descr" numFmtId="0">
      <sharedItems/>
    </cacheField>
    <cacheField name="Status" numFmtId="0">
      <sharedItems/>
    </cacheField>
    <cacheField name="Value" numFmtId="0">
      <sharedItems containsSemiMixedTypes="0" containsString="0" containsNumber="1" minValue="0" maxValue="700003.25"/>
    </cacheField>
    <cacheField name="DEPTID" numFmtId="0">
      <sharedItems count="62">
        <s v="11450"/>
        <s v="71600"/>
        <s v="53800"/>
        <s v="62400"/>
        <s v="53100"/>
        <s v="21070"/>
        <s v="16200"/>
        <s v="72900"/>
        <s v="42500"/>
        <s v="41400"/>
        <s v="41200"/>
        <s v="44500"/>
        <s v="61100"/>
        <s v="44000"/>
        <s v="53600"/>
        <s v="40500"/>
        <s v="43400"/>
        <s v="53500"/>
        <s v="52100"/>
        <s v="43900"/>
        <s v="73000"/>
        <s v="60500"/>
        <s v="44300"/>
        <s v="62300"/>
        <s v="42400"/>
        <s v="41300"/>
        <s v="70700"/>
        <s v="42900"/>
        <s v="42000"/>
        <s v="41500"/>
        <s v="41700"/>
        <s v="42300"/>
        <s v="43100"/>
        <s v="71300"/>
        <s v="43800"/>
        <s v="70800"/>
        <s v="51800"/>
        <s v="44400"/>
        <s v="52600"/>
        <s v="71900"/>
        <s v="51700"/>
        <s v="71700"/>
        <s v="54800"/>
        <s v="44200"/>
        <s v="54000"/>
        <s v="53700"/>
        <s v="41600"/>
        <s v="40600"/>
        <s v="40400"/>
        <s v="71100"/>
        <s v="61200"/>
        <s v="61600"/>
        <s v="54700"/>
        <s v="40900"/>
        <s v="53900"/>
        <s v="B5390"/>
        <s v="72300"/>
        <s v="51300"/>
        <s v="62500"/>
        <s v="43200"/>
        <s v="43600"/>
        <s v="52200"/>
      </sharedItems>
    </cacheField>
    <cacheField name="FUND_CODE" numFmtId="0">
      <sharedItems count="105">
        <s v="ZZT05"/>
        <s v="SLV01"/>
        <s v="EUA94"/>
        <s v="NOA56"/>
        <s v="UOC31"/>
        <s v="NLA84"/>
        <s v="UOC30"/>
        <s v="6UNDP"/>
        <s v="AUA86"/>
        <s v="NLA69"/>
        <s v="5XFPR"/>
        <s v="UKB04"/>
        <s v="UYA16"/>
        <s v="UDJ35"/>
        <s v="FPA90"/>
        <s v="KRA12"/>
        <s v="UCJ20"/>
        <s v="3006E"/>
        <s v="UOG42"/>
        <s v="UOG35"/>
        <s v="CAA45"/>
        <s v="SEA72"/>
        <s v="UOC40"/>
        <s v="SEA89"/>
        <s v="UOC35"/>
        <s v="UCJ17"/>
        <s v="LBA11"/>
        <s v="FRA08"/>
        <s v="UQA68"/>
        <s v="UKB11"/>
        <s v="CAA78"/>
        <s v="GOB01"/>
        <s v="UKB20"/>
        <s v="EUB10"/>
        <s v="UOG70"/>
        <s v="SEA86"/>
        <s v="USS01"/>
        <s v="NBE03"/>
        <s v="DKA44"/>
        <s v="ZZH05"/>
        <s v="UOG94"/>
        <s v="UZJ25"/>
        <s v="UOG95"/>
        <s v="UDJ36"/>
        <s v="JPA83"/>
        <s v="3FPA0"/>
        <s v="UDC46"/>
        <s v="UKB33"/>
        <s v="DKA34"/>
        <s v="UDC65"/>
        <s v="UDC67"/>
        <s v="SEA84"/>
        <s v="NLA82"/>
        <s v="UOH07"/>
        <s v="ZZT06"/>
        <s v="BGA01"/>
        <s v="FIA23"/>
        <s v="UDC61"/>
        <s v="DKA43"/>
        <s v="FRA09"/>
        <s v="DKA54"/>
        <s v="UOG99"/>
        <s v="EUB21"/>
        <s v="CAA93"/>
        <s v="UOH19"/>
        <s v="NOA72"/>
        <s v="JPA79"/>
        <s v="UZJ26"/>
        <s v="UOC71"/>
        <s v="NGR02"/>
        <s v="UOH37"/>
        <s v="CAB13"/>
        <s v="CRI03"/>
        <s v="UOH41"/>
        <s v="UBA07"/>
        <s v="EUB16"/>
        <s v="GTA03"/>
        <s v="UQA72"/>
        <s v="UDA64"/>
        <s v="UDA62"/>
        <s v="UOH52"/>
        <s v="UKB27"/>
        <s v="SEA93"/>
        <s v="JPA94"/>
        <s v="CMA04"/>
        <s v="KOF01"/>
        <s v="JPD08"/>
        <s v="FPA91"/>
        <s v="UDC86"/>
        <s v="UCJ26"/>
        <s v="MWI01"/>
        <s v="UDC58"/>
        <s v="TKM01"/>
        <s v="WBP03"/>
        <s v="ITA44"/>
        <s v="NOA76"/>
        <s v="SEB10"/>
        <s v="SEA88"/>
        <s v="UDH22"/>
        <s v="UDE13"/>
        <s v="UZJ33"/>
        <s v="EUB23"/>
        <s v="UZJ34"/>
        <s v="NLA93"/>
        <s v="UOH62"/>
      </sharedItems>
    </cacheField>
    <cacheField name="IMPL_AGENT" numFmtId="0">
      <sharedItems/>
    </cacheField>
    <cacheField name="DONOR" numFmtId="0">
      <sharedItems/>
    </cacheField>
    <cacheField name="PROJECT_ID" numFmtId="0">
      <sharedItems/>
    </cacheField>
    <cacheField name="ACTIVITY_ID" numFmtId="0">
      <sharedItems/>
    </cacheField>
    <cacheField name="ACCOUNT" numFmtId="0">
      <sharedItems/>
    </cacheField>
    <cacheField name="Country (ISO 3)" numFmtId="0">
      <sharedItems/>
    </cacheField>
    <cacheField name="Country" numFmtId="0">
      <sharedItems count="82">
        <s v="Guinea-Bissau"/>
        <s v="El Salvador"/>
        <s v="Syrian Arab Republic"/>
        <s v="Myanmar"/>
        <s v="Yemen"/>
        <s v="Rwanda"/>
        <s v="Congo, The Democratic Republic"/>
        <s v="Fiji"/>
        <s v="Mongolia"/>
        <s v="Uruguay"/>
        <s v="Kenya"/>
        <s v="Malawi"/>
        <s v="Eritrea"/>
        <s v="Bahamas"/>
        <s v="Gambia"/>
        <s v="Lebanon"/>
        <s v="Belarus"/>
        <s v="Haiti"/>
        <s v="Cote D'Ivoire"/>
        <s v="South Sudan"/>
        <s v="Sao Tome and Principe"/>
        <s v="Tanzania"/>
        <s v="Mauritania"/>
        <s v="Liberia"/>
        <s v="Ethiopia"/>
        <s v="Togo"/>
        <s v="Cameroon"/>
        <s v="Mozambique"/>
        <s v="Sudan"/>
        <s v="Chad"/>
        <s v="Zimbabwe"/>
        <s v="Korea, Democratic People's Rep"/>
        <s v="Jordan"/>
        <s v="Uganda"/>
        <s v="Nigeria"/>
        <s v="Niger"/>
        <s v="Burundi"/>
        <s v="Mali"/>
        <s v="Venezuela"/>
        <s v="Congo"/>
        <s v="Burkina Faso"/>
        <s v="Somalia"/>
        <s v="Djibouti"/>
        <s v="Bangladesh"/>
        <s v="Argentina"/>
        <s v="Madagascar"/>
        <s v="Papua New Guinea"/>
        <s v="Sierra Leone"/>
        <s v="Afghanistan"/>
        <s v="Ghana"/>
        <s v="Honduras"/>
        <s v="Comoros"/>
        <s v="Guinea"/>
        <s v="Bolivia"/>
        <s v="Equatorial Guinea"/>
        <s v="Colombia"/>
        <s v="United States"/>
        <s v="Netherlands"/>
        <s v="Trinidad and Tobago"/>
        <s v="Angola"/>
        <s v="Tajikistan"/>
        <s v="Zambia"/>
        <s v="Ecuador"/>
        <s v="Central African Republic"/>
        <s v="Eswatini"/>
        <s v="Costa Rica"/>
        <s v="Timor-Leste"/>
        <s v="Palestine"/>
        <s v="Iraq"/>
        <s v="Guatemala"/>
        <s v="Nepal"/>
        <s v="Uzbekistan"/>
        <s v="Turkey"/>
        <s v="Gabon"/>
        <s v="Cuba"/>
        <s v="Iran (Islamic Republic Of)"/>
        <s v="Turkmenistan"/>
        <s v="Tunisia"/>
        <s v="Mexico"/>
        <s v="Benin"/>
        <s v="Libya"/>
        <s v="Lao People's Democratic Rep"/>
      </sharedItems>
    </cacheField>
    <cacheField name="Region" numFmtId="0">
      <sharedItems containsBlank="1"/>
    </cacheField>
    <cacheField name="Ship Type" numFmtId="0">
      <sharedItems/>
    </cacheField>
    <cacheField name="TPP_ORDER" numFmtId="0">
      <sharedItems containsSemiMixedTypes="0" containsString="0" containsNumber="1" containsInteger="1" minValue="0" maxValue="1" count="2">
        <n v="0"/>
        <n v="1"/>
      </sharedItems>
    </cacheField>
    <cacheField name="PSBSTOCK_ORDER" numFmtId="0">
      <sharedItems containsSemiMixedTypes="0" containsString="0" containsNumber="1" containsInteger="1" minValue="0" maxValue="1"/>
    </cacheField>
    <cacheField name="Qty_UOM" numFmtId="0">
      <sharedItems containsSemiMixedTypes="0" containsString="0" containsNumber="1" minValue="0" maxValue="600000"/>
    </cacheField>
    <cacheField name="UoM" numFmtId="14">
      <sharedItems/>
    </cacheField>
    <cacheField name="EA_per_UoM" numFmtId="0">
      <sharedItems containsSemiMixedTypes="0" containsString="0" containsNumber="1" containsInteger="1" minValue="1" maxValue="1000"/>
    </cacheField>
    <cacheField name="Qty_EA" numFmtId="0">
      <sharedItems containsSemiMixedTypes="0" containsString="0" containsNumber="1" minValue="0" maxValue="13000000"/>
    </cacheField>
    <cacheField name="Category" numFmtId="14">
      <sharedItems count="2">
        <s v="Pharmaceuticals"/>
        <s v="Diagnostic Test Kits"/>
      </sharedItems>
    </cacheField>
    <cacheField name="Sub-Category" numFmtId="14">
      <sharedItems count="32">
        <s v="Samplin/Inspect Pharmaceutical"/>
        <s v="Other Pharmaceuticals"/>
        <s v="Anti-Anaemia Medicines"/>
        <s v="Antibacterials"/>
        <s v="Oxytocics and Anti-oxytocics"/>
        <s v="Cardiovascular Medicines"/>
        <s v="Intravenous Solutions"/>
        <s v="Analgesics"/>
        <s v="Antiprotozoal Medicines"/>
        <s v="Anaesthetics"/>
        <s v="Antiseptics"/>
        <s v="Diagnostic and Lab. Reagents"/>
        <s v="HIV Test Kits"/>
        <s v="Pregnancy Test Kits"/>
        <s v="Laboratory Testing"/>
        <s v="Anti-Inflammatory Medicines"/>
        <s v="Syphilis Test Kits"/>
        <s v="Vitamins and Minerals"/>
        <s v="Antifungal Medicines"/>
        <s v="Antiretroviral Medicines"/>
        <s v="Antihypertensive Medicines"/>
        <s v="Antiallergics"/>
        <s v="Antimalarial Medicines"/>
        <s v="Gastro-Intestinal Medicines"/>
        <s v="Sedatives And Narcotics"/>
        <s v="Blood Test"/>
        <s v="Urine Test"/>
        <s v="Hepatitis Test Kits"/>
        <s v="Antispasmodic Medicines"/>
        <s v="Antiviral Medicines"/>
        <s v="HIV-Syphilis Combo"/>
        <s v="HPV Test Kits"/>
      </sharedItems>
    </cacheField>
    <cacheField name="Vendor" numFmtId="14">
      <sharedItems count="36">
        <s v="A/S BALTIC CONTROL LTD AARHUS"/>
        <s v="DURBIN PLC"/>
        <s v="THE MEDICAL EXPORT GROUP BV"/>
        <s v="IMRES"/>
        <s v="UNICEF SUPPLY DIVISION"/>
        <s v="CHINA RESOURCES ZIZHU PHARMACEUTICAL CO"/>
        <s v="DENK PHARMA GMBH &amp; CO KG"/>
        <s v="IDA Foundation"/>
        <s v="TRINITY BIOTECH"/>
        <s v="ALERE INTERNATIONAL LIMITED"/>
        <s v="GRINDEKS"/>
        <s v="INTERTEK ITALIA SPA"/>
        <s v="SGS NEDERLAND B V FORMERLY SGS"/>
        <s v="STANDARD DIAGNOSTICS, INC"/>
        <s v="FRESENIUS KABI DK"/>
        <s v="DEMO SA"/>
        <s v="PT SANBE FARMA"/>
        <s v="PEAK INTERNATIONAL TRADE (TIANJIN)CO LTD"/>
        <s v="EUROFINS PROXY LABORATORIES B V"/>
        <s v="JSC KALCEKS"/>
        <s v="MISSIONPHARMA A/S"/>
        <s v="SANDOZ D D"/>
        <s v="ACME FORMULATION PVT LTD"/>
        <s v="HANGZHOU BIOTEST BIOTECH CO LTD"/>
        <s v="JOSE MIGUEL POVEDA S A"/>
        <s v="TUV SUD PSB PTE LTD"/>
        <s v="SVIZERA EUROPE B V"/>
        <s v="FLOWCUP AB"/>
        <s v="BEIJING WANTAI BIOLOGICAL PHARMACY"/>
        <s v="PREMIER MEDICAL USA CORPORATION"/>
        <s v="SUN PHARMACEUTICAL INDUSTRIES LTD."/>
        <s v="CIPLA LTD"/>
        <s v="VIGLIENZONE ADRIATICA S R L"/>
        <s v="ORASURE TECHNOLOGIES INC"/>
        <s v="JOINT STOCK COMPANY GRINDEKS"/>
        <s v="HOSPITAINER"/>
      </sharedItems>
    </cacheField>
    <cacheField name="VENDOR_ID" numFmtId="14">
      <sharedItems/>
    </cacheField>
    <cacheField name="ORDER_YR" numFmtId="0">
      <sharedItems containsSemiMixedTypes="0" containsString="0" containsNumber="1" containsInteger="1" minValue="2018" maxValue="2020" count="3">
        <n v="2018"/>
        <n v="2019"/>
        <n v="2020"/>
      </sharedItems>
    </cacheField>
    <cacheField name="REQ_ID" numFmtId="14">
      <sharedItems containsBlank="1"/>
    </cacheField>
    <cacheField name="ETD" numFmtId="14">
      <sharedItems containsNonDate="0" containsDate="1" containsString="0" containsBlank="1" minDate="2018-03-31T00:00:00" maxDate="2023-01-01T00:00:00"/>
    </cacheField>
    <cacheField name="ETA" numFmtId="14">
      <sharedItems containsNonDate="0" containsDate="1" containsString="0" containsBlank="1" minDate="2018-04-03T00:00:00" maxDate="2023-01-01T00:00:00"/>
    </cacheField>
    <cacheField name="ATD" numFmtId="14">
      <sharedItems containsNonDate="0" containsDate="1" containsString="0" containsBlank="1" minDate="2018-03-31T00:00:00" maxDate="2021-05-08T00:00:00"/>
    </cacheField>
    <cacheField name="ATD_RECV_EFF_DT" numFmtId="14">
      <sharedItems containsNonDate="0" containsDate="1" containsString="0" containsBlank="1" minDate="2018-01-29T00:00:00" maxDate="2021-05-08T00:00:00"/>
    </cacheField>
    <cacheField name="ATA" numFmtId="14">
      <sharedItems containsNonDate="0" containsDate="1" containsString="0" containsBlank="1" minDate="2018-04-03T00:00:00" maxDate="2021-05-06T00:00:00"/>
    </cacheField>
    <cacheField name="PSB Region" numFmtId="14">
      <sharedItems/>
    </cacheField>
    <cacheField name="PO_REF" numFmtId="14">
      <sharedItems/>
    </cacheField>
    <cacheField name="BuOLSD" numFmtId="14">
      <sharedItems/>
    </cacheField>
    <cacheField name="Pick Plan" numFmtId="0">
      <sharedItems containsNonDate="0" containsString="0" containsBlank="1"/>
    </cacheField>
    <cacheField name="STATUS_OLS" numFmtId="14">
      <sharedItems/>
    </cacheField>
    <cacheField name="Inv Item?" numFmtId="14">
      <sharedItems containsBlank="1"/>
    </cacheField>
    <cacheField name="RH Kit?" numFmtId="14">
      <sharedItems/>
    </cacheField>
    <cacheField name="Req Line" numFmtId="0">
      <sharedItems containsString="0" containsBlank="1" containsNumber="1" containsInteger="1" minValue="1" maxValue="60"/>
    </cacheField>
    <cacheField name="Req Sched" numFmtId="0">
      <sharedItems containsString="0" containsBlank="1" containsNumber="1" containsInteger="1" minValue="1" maxValue="1"/>
    </cacheField>
    <cacheField name="Req Distrib" numFmtId="0">
      <sharedItems containsString="0" containsBlank="1" containsNumber="1" containsInteger="1" minValue="1" maxValue="3"/>
    </cacheField>
    <cacheField name="Order_x000a_Date" numFmtId="14">
      <sharedItems containsSemiMixedTypes="0" containsNonDate="0" containsDate="1" containsString="0" minDate="2018-01-08T00:00:00" maxDate="2020-12-31T00:00:00" count="372">
        <d v="2018-01-08T00:00:00"/>
        <d v="2018-01-15T00:00:00"/>
        <d v="2018-01-23T00:00:00"/>
        <d v="2018-01-24T00:00:00"/>
        <d v="2018-01-30T00:00:00"/>
        <d v="2018-02-02T00:00:00"/>
        <d v="2018-02-07T00:00:00"/>
        <d v="2018-02-09T00:00:00"/>
        <d v="2018-02-13T00:00:00"/>
        <d v="2018-02-16T00:00:00"/>
        <d v="2018-02-17T00:00:00"/>
        <d v="2018-02-21T00:00:00"/>
        <d v="2018-02-23T00:00:00"/>
        <d v="2018-02-26T00:00:00"/>
        <d v="2018-02-28T00:00:00"/>
        <d v="2018-03-12T00:00:00"/>
        <d v="2018-03-15T00:00:00"/>
        <d v="2018-03-20T00:00:00"/>
        <d v="2018-03-22T00:00:00"/>
        <d v="2018-03-23T00:00:00"/>
        <d v="2018-03-24T00:00:00"/>
        <d v="2018-03-25T00:00:00"/>
        <d v="2018-03-27T00:00:00"/>
        <d v="2018-04-04T00:00:00"/>
        <d v="2018-04-06T00:00:00"/>
        <d v="2018-04-07T00:00:00"/>
        <d v="2018-04-09T00:00:00"/>
        <d v="2018-04-12T00:00:00"/>
        <d v="2018-04-16T00:00:00"/>
        <d v="2018-04-23T00:00:00"/>
        <d v="2018-04-24T00:00:00"/>
        <d v="2018-04-25T00:00:00"/>
        <d v="2018-04-26T00:00:00"/>
        <d v="2018-04-27T00:00:00"/>
        <d v="2018-04-29T00:00:00"/>
        <d v="2018-04-30T00:00:00"/>
        <d v="2018-05-03T00:00:00"/>
        <d v="2018-05-04T00:00:00"/>
        <d v="2018-05-08T00:00:00"/>
        <d v="2018-05-09T00:00:00"/>
        <d v="2018-05-11T00:00:00"/>
        <d v="2018-05-14T00:00:00"/>
        <d v="2018-05-15T00:00:00"/>
        <d v="2018-05-17T00:00:00"/>
        <d v="2018-05-18T00:00:00"/>
        <d v="2018-05-23T00:00:00"/>
        <d v="2018-05-24T00:00:00"/>
        <d v="2018-05-28T00:00:00"/>
        <d v="2018-05-31T00:00:00"/>
        <d v="2018-06-04T00:00:00"/>
        <d v="2018-06-05T00:00:00"/>
        <d v="2018-06-06T00:00:00"/>
        <d v="2018-06-07T00:00:00"/>
        <d v="2018-06-08T00:00:00"/>
        <d v="2018-06-11T00:00:00"/>
        <d v="2018-06-12T00:00:00"/>
        <d v="2018-06-14T00:00:00"/>
        <d v="2018-06-15T00:00:00"/>
        <d v="2018-06-16T00:00:00"/>
        <d v="2018-06-18T00:00:00"/>
        <d v="2018-06-19T00:00:00"/>
        <d v="2018-06-22T00:00:00"/>
        <d v="2018-06-26T00:00:00"/>
        <d v="2018-06-27T00:00:00"/>
        <d v="2018-08-06T00:00:00"/>
        <d v="2018-06-29T00:00:00"/>
        <d v="2018-07-03T00:00:00"/>
        <d v="2018-07-04T00:00:00"/>
        <d v="2018-07-05T00:00:00"/>
        <d v="2018-07-10T00:00:00"/>
        <d v="2018-07-13T00:00:00"/>
        <d v="2018-07-17T00:00:00"/>
        <d v="2018-07-18T00:00:00"/>
        <d v="2018-07-19T00:00:00"/>
        <d v="2018-07-20T00:00:00"/>
        <d v="2018-07-25T00:00:00"/>
        <d v="2018-08-01T00:00:00"/>
        <d v="2018-08-03T00:00:00"/>
        <d v="2018-08-07T00:00:00"/>
        <d v="2018-08-08T00:00:00"/>
        <d v="2018-08-09T00:00:00"/>
        <d v="2018-08-13T00:00:00"/>
        <d v="2018-08-14T00:00:00"/>
        <d v="2018-08-20T00:00:00"/>
        <d v="2018-08-21T00:00:00"/>
        <d v="2018-08-22T00:00:00"/>
        <d v="2018-08-23T00:00:00"/>
        <d v="2018-08-29T00:00:00"/>
        <d v="2018-09-06T00:00:00"/>
        <d v="2018-09-10T00:00:00"/>
        <d v="2018-09-12T00:00:00"/>
        <d v="2018-09-17T00:00:00"/>
        <d v="2018-09-18T00:00:00"/>
        <d v="2018-10-03T00:00:00"/>
        <d v="2018-10-05T00:00:00"/>
        <d v="2018-10-10T00:00:00"/>
        <d v="2018-10-11T00:00:00"/>
        <d v="2018-10-17T00:00:00"/>
        <d v="2018-10-22T00:00:00"/>
        <d v="2018-10-26T00:00:00"/>
        <d v="2018-10-29T00:00:00"/>
        <d v="2018-11-01T00:00:00"/>
        <d v="2018-11-06T00:00:00"/>
        <d v="2018-11-07T00:00:00"/>
        <d v="2018-11-12T00:00:00"/>
        <d v="2018-11-14T00:00:00"/>
        <d v="2018-11-22T00:00:00"/>
        <d v="2018-11-27T00:00:00"/>
        <d v="2018-11-29T00:00:00"/>
        <d v="2018-12-06T00:00:00"/>
        <d v="2018-12-07T00:00:00"/>
        <d v="2018-12-10T00:00:00"/>
        <d v="2018-12-14T00:00:00"/>
        <d v="2018-12-19T00:00:00"/>
        <d v="2018-12-20T00:00:00"/>
        <d v="2018-12-21T00:00:00"/>
        <d v="2018-12-27T00:00:00"/>
        <d v="2018-12-28T00:00:00"/>
        <d v="2019-01-15T00:00:00"/>
        <d v="2019-01-16T00:00:00"/>
        <d v="2019-01-31T00:00:00"/>
        <d v="2019-02-05T00:00:00"/>
        <d v="2019-02-15T00:00:00"/>
        <d v="2019-02-21T00:00:00"/>
        <d v="2019-03-05T00:00:00"/>
        <d v="2019-03-06T00:00:00"/>
        <d v="2019-03-13T00:00:00"/>
        <d v="2019-03-14T00:00:00"/>
        <d v="2019-03-15T00:00:00"/>
        <d v="2019-03-19T00:00:00"/>
        <d v="2019-03-21T00:00:00"/>
        <d v="2019-03-22T00:00:00"/>
        <d v="2019-03-26T00:00:00"/>
        <d v="2019-03-27T00:00:00"/>
        <d v="2019-03-28T00:00:00"/>
        <d v="2019-04-10T00:00:00"/>
        <d v="2019-04-11T00:00:00"/>
        <d v="2019-04-15T00:00:00"/>
        <d v="2019-04-16T00:00:00"/>
        <d v="2019-04-17T00:00:00"/>
        <d v="2019-04-24T00:00:00"/>
        <d v="2019-04-25T00:00:00"/>
        <d v="2019-04-29T00:00:00"/>
        <d v="2019-05-01T00:00:00"/>
        <d v="2019-05-03T00:00:00"/>
        <d v="2019-05-08T00:00:00"/>
        <d v="2019-05-14T00:00:00"/>
        <d v="2019-05-15T00:00:00"/>
        <d v="2019-05-16T00:00:00"/>
        <d v="2019-05-17T00:00:00"/>
        <d v="2019-05-20T00:00:00"/>
        <d v="2019-05-21T00:00:00"/>
        <d v="2019-05-23T00:00:00"/>
        <d v="2019-05-27T00:00:00"/>
        <d v="2019-05-28T00:00:00"/>
        <d v="2019-05-29T00:00:00"/>
        <d v="2019-06-03T00:00:00"/>
        <d v="2019-06-06T00:00:00"/>
        <d v="2019-06-07T00:00:00"/>
        <d v="2019-07-02T00:00:00"/>
        <d v="2019-06-25T00:00:00"/>
        <d v="2019-06-26T00:00:00"/>
        <d v="2019-06-28T00:00:00"/>
        <d v="2019-07-01T00:00:00"/>
        <d v="2019-07-03T00:00:00"/>
        <d v="2019-07-04T00:00:00"/>
        <d v="2019-07-10T00:00:00"/>
        <d v="2019-07-11T00:00:00"/>
        <d v="2019-08-02T00:00:00"/>
        <d v="2019-07-17T00:00:00"/>
        <d v="2019-07-18T00:00:00"/>
        <d v="2019-07-19T00:00:00"/>
        <d v="2019-07-23T00:00:00"/>
        <d v="2019-07-24T00:00:00"/>
        <d v="2019-07-25T00:00:00"/>
        <d v="2019-07-29T00:00:00"/>
        <d v="2019-08-05T00:00:00"/>
        <d v="2019-08-07T00:00:00"/>
        <d v="2019-08-08T00:00:00"/>
        <d v="2019-08-09T00:00:00"/>
        <d v="2019-08-12T00:00:00"/>
        <d v="2019-08-13T00:00:00"/>
        <d v="2019-08-14T00:00:00"/>
        <d v="2019-08-15T00:00:00"/>
        <d v="2019-08-16T00:00:00"/>
        <d v="2019-08-19T00:00:00"/>
        <d v="2019-08-20T00:00:00"/>
        <d v="2019-08-21T00:00:00"/>
        <d v="2019-08-22T00:00:00"/>
        <d v="2019-08-26T00:00:00"/>
        <d v="2019-08-28T00:00:00"/>
        <d v="2019-08-29T00:00:00"/>
        <d v="2019-09-03T00:00:00"/>
        <d v="2019-09-04T00:00:00"/>
        <d v="2019-09-05T00:00:00"/>
        <d v="2019-09-09T00:00:00"/>
        <d v="2019-09-11T00:00:00"/>
        <d v="2019-09-12T00:00:00"/>
        <d v="2019-09-16T00:00:00"/>
        <d v="2019-09-17T00:00:00"/>
        <d v="2019-09-18T00:00:00"/>
        <d v="2019-09-19T00:00:00"/>
        <d v="2019-09-20T00:00:00"/>
        <d v="2019-09-23T00:00:00"/>
        <d v="2019-09-24T00:00:00"/>
        <d v="2019-09-25T00:00:00"/>
        <d v="2019-10-21T00:00:00"/>
        <d v="2019-10-01T00:00:00"/>
        <d v="2019-10-02T00:00:00"/>
        <d v="2019-10-03T00:00:00"/>
        <d v="2019-10-11T00:00:00"/>
        <d v="2019-10-14T00:00:00"/>
        <d v="2019-10-15T00:00:00"/>
        <d v="2019-10-16T00:00:00"/>
        <d v="2019-10-17T00:00:00"/>
        <d v="2019-10-22T00:00:00"/>
        <d v="2019-10-25T00:00:00"/>
        <d v="2019-10-28T00:00:00"/>
        <d v="2019-10-31T00:00:00"/>
        <d v="2019-11-01T00:00:00"/>
        <d v="2019-11-04T00:00:00"/>
        <d v="2019-11-05T00:00:00"/>
        <d v="2019-11-07T00:00:00"/>
        <d v="2019-11-08T00:00:00"/>
        <d v="2019-11-14T00:00:00"/>
        <d v="2019-11-19T00:00:00"/>
        <d v="2019-11-22T00:00:00"/>
        <d v="2019-11-27T00:00:00"/>
        <d v="2019-12-05T00:00:00"/>
        <d v="2019-12-10T00:00:00"/>
        <d v="2019-12-16T00:00:00"/>
        <d v="2019-12-18T00:00:00"/>
        <d v="2019-12-19T00:00:00"/>
        <d v="2019-12-20T00:00:00"/>
        <d v="2019-12-23T00:00:00"/>
        <d v="2019-12-24T00:00:00"/>
        <d v="2019-12-27T00:00:00"/>
        <d v="2019-12-30T00:00:00"/>
        <d v="2019-12-31T00:00:00"/>
        <d v="2020-01-14T00:00:00"/>
        <d v="2020-01-15T00:00:00"/>
        <d v="2020-01-16T00:00:00"/>
        <d v="2020-01-23T00:00:00"/>
        <d v="2020-01-31T00:00:00"/>
        <d v="2020-02-04T00:00:00"/>
        <d v="2020-02-05T00:00:00"/>
        <d v="2020-02-07T00:00:00"/>
        <d v="2020-02-10T00:00:00"/>
        <d v="2020-02-11T00:00:00"/>
        <d v="2020-02-12T00:00:00"/>
        <d v="2020-02-13T00:00:00"/>
        <d v="2020-02-14T00:00:00"/>
        <d v="2020-02-17T00:00:00"/>
        <d v="2020-02-18T00:00:00"/>
        <d v="2020-02-20T00:00:00"/>
        <d v="2020-02-21T00:00:00"/>
        <d v="2020-02-25T00:00:00"/>
        <d v="2020-02-26T00:00:00"/>
        <d v="2020-02-27T00:00:00"/>
        <d v="2020-02-28T00:00:00"/>
        <d v="2020-03-02T00:00:00"/>
        <d v="2020-03-04T00:00:00"/>
        <d v="2020-03-05T00:00:00"/>
        <d v="2020-03-11T00:00:00"/>
        <d v="2020-03-12T00:00:00"/>
        <d v="2020-03-13T00:00:00"/>
        <d v="2020-03-16T00:00:00"/>
        <d v="2020-03-17T00:00:00"/>
        <d v="2020-03-18T00:00:00"/>
        <d v="2020-03-19T00:00:00"/>
        <d v="2020-03-20T00:00:00"/>
        <d v="2020-03-24T00:00:00"/>
        <d v="2020-03-25T00:00:00"/>
        <d v="2020-03-26T00:00:00"/>
        <d v="2020-03-29T00:00:00"/>
        <d v="2020-03-30T00:00:00"/>
        <d v="2020-04-01T00:00:00"/>
        <d v="2020-04-02T00:00:00"/>
        <d v="2020-04-03T00:00:00"/>
        <d v="2020-04-06T00:00:00"/>
        <d v="2020-04-08T00:00:00"/>
        <d v="2020-04-10T00:00:00"/>
        <d v="2020-04-14T00:00:00"/>
        <d v="2020-04-16T00:00:00"/>
        <d v="2020-04-17T00:00:00"/>
        <d v="2020-04-21T00:00:00"/>
        <d v="2020-05-11T00:00:00"/>
        <d v="2020-05-12T00:00:00"/>
        <d v="2020-05-22T00:00:00"/>
        <d v="2020-05-26T00:00:00"/>
        <d v="2020-05-28T00:00:00"/>
        <d v="2020-05-29T00:00:00"/>
        <d v="2020-06-02T00:00:00"/>
        <d v="2020-06-03T00:00:00"/>
        <d v="2020-06-05T00:00:00"/>
        <d v="2020-06-08T00:00:00"/>
        <d v="2020-06-10T00:00:00"/>
        <d v="2020-06-11T00:00:00"/>
        <d v="2020-06-16T00:00:00"/>
        <d v="2020-06-17T00:00:00"/>
        <d v="2020-06-19T00:00:00"/>
        <d v="2020-06-22T00:00:00"/>
        <d v="2020-06-24T00:00:00"/>
        <d v="2020-06-25T00:00:00"/>
        <d v="2020-06-26T00:00:00"/>
        <d v="2020-06-28T00:00:00"/>
        <d v="2020-06-29T00:00:00"/>
        <d v="2020-06-30T00:00:00"/>
        <d v="2020-07-02T00:00:00"/>
        <d v="2020-07-06T00:00:00"/>
        <d v="2020-07-07T00:00:00"/>
        <d v="2020-07-09T00:00:00"/>
        <d v="2020-07-13T00:00:00"/>
        <d v="2020-07-16T00:00:00"/>
        <d v="2020-07-17T00:00:00"/>
        <d v="2020-07-20T00:00:00"/>
        <d v="2020-07-21T00:00:00"/>
        <d v="2020-07-22T00:00:00"/>
        <d v="2020-07-24T00:00:00"/>
        <d v="2020-07-27T00:00:00"/>
        <d v="2020-07-29T00:00:00"/>
        <d v="2020-07-30T00:00:00"/>
        <d v="2020-07-31T00:00:00"/>
        <d v="2020-08-04T00:00:00"/>
        <d v="2020-08-05T00:00:00"/>
        <d v="2020-08-06T00:00:00"/>
        <d v="2020-08-07T00:00:00"/>
        <d v="2020-08-10T00:00:00"/>
        <d v="2020-08-13T00:00:00"/>
        <d v="2020-08-17T00:00:00"/>
        <d v="2020-08-19T00:00:00"/>
        <d v="2020-08-20T00:00:00"/>
        <d v="2020-08-21T00:00:00"/>
        <d v="2020-08-22T00:00:00"/>
        <d v="2020-08-25T00:00:00"/>
        <d v="2020-08-27T00:00:00"/>
        <d v="2020-09-01T00:00:00"/>
        <d v="2020-09-02T00:00:00"/>
        <d v="2020-09-09T00:00:00"/>
        <d v="2020-09-10T00:00:00"/>
        <d v="2020-09-14T00:00:00"/>
        <d v="2020-09-17T00:00:00"/>
        <d v="2020-09-16T00:00:00"/>
        <d v="2020-09-21T00:00:00"/>
        <d v="2020-09-24T00:00:00"/>
        <d v="2020-09-29T00:00:00"/>
        <d v="2020-09-30T00:00:00"/>
        <d v="2020-10-02T00:00:00"/>
        <d v="2020-10-05T00:00:00"/>
        <d v="2020-10-07T00:00:00"/>
        <d v="2020-10-08T00:00:00"/>
        <d v="2020-11-10T00:00:00"/>
        <d v="2020-10-09T00:00:00"/>
        <d v="2020-10-12T00:00:00"/>
        <d v="2020-10-17T00:00:00"/>
        <d v="2020-10-19T00:00:00"/>
        <d v="2020-10-22T00:00:00"/>
        <d v="2020-10-23T00:00:00"/>
        <d v="2020-10-26T00:00:00"/>
        <d v="2020-11-02T00:00:00"/>
        <d v="2020-11-05T00:00:00"/>
        <d v="2020-11-09T00:00:00"/>
        <d v="2020-11-18T00:00:00"/>
        <d v="2020-11-19T00:00:00"/>
        <d v="2020-11-23T00:00:00"/>
        <d v="2020-11-24T00:00:00"/>
        <d v="2020-11-27T00:00:00"/>
        <d v="2020-12-02T00:00:00"/>
        <d v="2020-12-10T00:00:00"/>
        <d v="2020-12-16T00:00:00"/>
        <d v="2020-12-29T00:00:00"/>
        <d v="2020-12-30T00:00:00"/>
      </sharedItems>
      <fieldGroup par="66" base="48">
        <rangePr groupBy="months" startDate="2018-01-08T00:00:00" endDate="2020-12-31T00:00:00"/>
        <groupItems count="14">
          <s v="&lt;08/01/2018"/>
          <s v="Jan"/>
          <s v="Feb"/>
          <s v="Mar"/>
          <s v="Apr"/>
          <s v="May"/>
          <s v="Jun"/>
          <s v="Jul"/>
          <s v="Aug"/>
          <s v="Sep"/>
          <s v="Oct"/>
          <s v="Nov"/>
          <s v="Dec"/>
          <s v="&gt;31/12/2020"/>
        </groupItems>
      </fieldGroup>
    </cacheField>
    <cacheField name="Order_x000a_Type" numFmtId="14">
      <sharedItems/>
    </cacheField>
    <cacheField name="Date of Status" numFmtId="14">
      <sharedItems containsSemiMixedTypes="0" containsNonDate="0" containsDate="1" containsString="0" minDate="2018-04-04T10:50:18" maxDate="2021-05-08T00:00:00"/>
    </cacheField>
    <cacheField name="Req Date" numFmtId="14">
      <sharedItems containsNonDate="0" containsDate="1" containsString="0" containsBlank="1" minDate="2018-01-04T00:00:00" maxDate="2021-03-26T00:00:00"/>
    </cacheField>
    <cacheField name="Req Apprv Dt" numFmtId="14">
      <sharedItems containsNonDate="0" containsDate="1" containsString="0" containsBlank="1" minDate="2018-01-06T00:00:00" maxDate="2021-03-31T00:00:00"/>
    </cacheField>
    <cacheField name="OLS" numFmtId="14">
      <sharedItems/>
    </cacheField>
    <cacheField name="Dispatch Dt" numFmtId="14">
      <sharedItems containsSemiMixedTypes="0" containsNonDate="0" containsDate="1" containsString="0" minDate="2018-01-08T12:08:29" maxDate="2020-12-31T15:14:46"/>
    </cacheField>
    <cacheField name="Due Dt" numFmtId="14">
      <sharedItems containsSemiMixedTypes="0" containsNonDate="0" containsDate="1" containsString="0" minDate="2018-01-19T00:00:00" maxDate="2021-09-23T00:00:00"/>
    </cacheField>
    <cacheField name="FUND_EXPIRY_DT" numFmtId="14">
      <sharedItems containsNonDate="0" containsDate="1" containsString="0" containsBlank="1" minDate="2018-03-31T00:00:00" maxDate="2100-01-01T00:00:00" count="54">
        <d v="2030-12-31T00:00:00"/>
        <d v="2023-01-31T00:00:00"/>
        <d v="2018-06-30T00:00:00"/>
        <d v="2018-09-30T00:00:00"/>
        <d v="2018-12-01T00:00:00"/>
        <d v="2019-12-31T00:00:00"/>
        <d v="2018-10-16T00:00:00"/>
        <m/>
        <d v="2021-06-30T00:00:00"/>
        <d v="2018-03-31T00:00:00"/>
        <d v="2018-11-30T00:00:00"/>
        <d v="2020-02-29T00:00:00"/>
        <d v="2021-03-31T00:00:00"/>
        <d v="2099-12-31T00:00:00"/>
        <d v="2019-11-30T00:00:00"/>
        <d v="2021-12-31T00:00:00"/>
        <d v="2018-12-31T00:00:00"/>
        <d v="2018-08-19T00:00:00"/>
        <d v="2021-09-30T00:00:00"/>
        <d v="2019-03-31T00:00:00"/>
        <d v="2019-04-30T00:00:00"/>
        <d v="2020-02-28T00:00:00"/>
        <d v="2021-07-14T00:00:00"/>
        <d v="2019-06-30T00:00:00"/>
        <d v="2021-04-26T00:00:00"/>
        <d v="2019-09-30T00:00:00"/>
        <d v="2019-08-22T00:00:00"/>
        <d v="2020-01-31T00:00:00"/>
        <d v="2023-12-31T00:00:00"/>
        <d v="2020-03-31T00:00:00"/>
        <d v="2024-12-31T00:00:00"/>
        <d v="2022-12-31T00:00:00"/>
        <d v="2021-02-28T00:00:00"/>
        <d v="2019-11-22T00:00:00"/>
        <d v="2022-02-28T00:00:00"/>
        <d v="2020-12-31T00:00:00"/>
        <d v="2021-02-15T00:00:00"/>
        <d v="2020-09-30T00:00:00"/>
        <d v="2020-10-31T00:00:00"/>
        <d v="2022-11-07T00:00:00"/>
        <d v="2021-04-30T00:00:00"/>
        <d v="2024-01-07T00:00:00"/>
        <d v="2021-08-31T00:00:00"/>
        <d v="2021-05-31T00:00:00"/>
        <d v="2023-11-30T00:00:00"/>
        <d v="2023-03-31T00:00:00"/>
        <d v="2024-09-03T00:00:00"/>
        <d v="2021-07-31T00:00:00"/>
        <d v="2021-10-31T00:00:00"/>
        <d v="2021-08-18T00:00:00"/>
        <d v="2022-05-31T00:00:00"/>
        <d v="2021-12-18T00:00:00"/>
        <d v="2024-09-30T00:00:00"/>
        <d v="2021-10-14T00:00:00"/>
      </sharedItems>
      <fieldGroup par="64" base="56">
        <rangePr groupBy="days" startDate="2018-03-31T00:00:00" endDate="2100-01-0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1/2100"/>
        </groupItems>
      </fieldGroup>
    </cacheField>
    <cacheField name="RH Kit Req" numFmtId="0">
      <sharedItems containsSemiMixedTypes="0" containsString="0" containsNumber="1" containsInteger="1" minValue="0" maxValue="3"/>
    </cacheField>
    <cacheField name="RH Kit PO" numFmtId="0">
      <sharedItems containsSemiMixedTypes="0" containsString="0" containsNumber="1" containsInteger="1" minValue="0" maxValue="3"/>
    </cacheField>
    <cacheField name="RH Kit Order" numFmtId="0">
      <sharedItems containsSemiMixedTypes="0" containsString="0" containsNumber="1" containsInteger="1" minValue="0" maxValue="6"/>
    </cacheField>
    <cacheField name="Combined Item ID" numFmtId="0">
      <sharedItems count="174">
        <s v="PRESHIPMENTINSPCPH"/>
        <s v="NIFEDIPINE_10MG"/>
        <s v="FESULP_200MG"/>
        <s v="ANTI-DIG0.30MG"/>
        <s v=" "/>
        <s v="AMPICILLIN_1GINJ"/>
        <s v="MISOPROSTOL_200MG"/>
        <s v="AMOXYCILLIN_250MG"/>
        <s v="HYDRALAZINEHCL50"/>
        <s v="WATERINJ_10ML"/>
        <s v="DEXTRAN70,6%"/>
        <s v="MGSULPHATE_2ML"/>
        <s v="BENZABENPEN900MG"/>
        <s v="IBUPROFEN_400MG"/>
        <s v="METRONIDAZOL_250MG"/>
        <s v="LIDOCAINEHCLC2/5"/>
        <s v="METRONIDAZOLE5"/>
        <s v="CIPROFLOXACI_500MG"/>
        <s v="GENTAMYSULP_40MG"/>
        <s v="DOXYCYCLINE_100MG"/>
        <s v="ATROPINESULP_1MG"/>
        <s v="NACL0.5L"/>
        <s v="FESULPFOLIC_200MG"/>
        <s v="GENTAMYSULP_10MG"/>
        <s v="POVIODINE10%_500ML"/>
        <s v="TETRACYCLINEHCL_1%"/>
        <s v="CALGLUCONATE_100MG"/>
        <s v="TEST_URINARY_PROT"/>
        <s v="CEFIXIME_200MG"/>
        <s v="AMOXYCILLIN_500MG"/>
        <s v="MGSULPHATE_10ML"/>
        <s v="DISINFTABWATER"/>
        <s v="PARACETAMOL_500MG"/>
        <s v="CEFIXIME_100MG/5ML"/>
        <s v="CHLORHEXIDINE5%"/>
        <s v="PREG_TEST_STRIP"/>
        <s v="FOLICACID_5MG"/>
        <s v="OXYTOCIN_10IU/ML"/>
        <s v="LIDOCAINEHCL2/50"/>
        <s v="HIV_RAPID8"/>
        <s v="HIV_RAPID2"/>
        <s v="HIV_CAPILLARY"/>
        <s v="HIV_RAPID1"/>
        <s v="HIV1/2_BUF_RAPID"/>
        <s v="GLUCOSE5%_1L"/>
        <s v="HARTMANNSOL1L"/>
        <s v="CHLORHEXCORDCARE"/>
        <s v="NACL1L"/>
        <s v="BENZABENPENI1.44MG"/>
        <s v="HYDRALAZINEHCL20"/>
        <s v="HIV_RAPID10"/>
        <s v="AMPICILLIN500MGINJ"/>
        <s v="LIDOCAINEHCL1/20"/>
        <s v="LIDOCAINEHCL2/20"/>
        <s v="SYPHILIS_RAP3"/>
        <s v="SYPHILIS_RAP4"/>
        <s v="CHLORHEXIDINEHIBI"/>
        <s v="HARTMANNSOL0.5L"/>
        <s v="KETAMINEHCL_50MG"/>
        <s v="CLOTRIMAZOLE_500MG"/>
        <s v="CEFIXIME_400MG"/>
        <s v="AZITHROMYCIN_500MG"/>
        <s v="DEXAMETHNAP"/>
        <s v="HIV_RAPID3"/>
        <s v="3TC300MG+TDF300MG"/>
        <s v="3TC30MG+AZT60MG"/>
        <s v="AZITHROMYCIN_250MG"/>
        <s v="METHYLDOPA_250MG"/>
        <s v="NET-EN_50MG_EV_5MG"/>
        <s v="HIV_RAPID9"/>
        <s v="SYPHILIS_RAP1"/>
        <s v="LIDOCAINEHCL1/10"/>
        <s v="MGSULPHATE10ML_10"/>
        <s v="MISOPROSTOL200MG_4"/>
        <s v="FESULC200MG_1000BT"/>
        <s v="MISOPROSTOL200MG_3"/>
        <s v="MGSULPHATE10ML_50"/>
        <s v="PREG_RAPID_TEST1"/>
        <s v="METRONIDAZOL5_1BOT"/>
        <s v="CEFIXIME_400MG_10"/>
        <s v="GENTAMYSUL40MG_10"/>
        <s v="HIV_RAPID15"/>
        <s v="CEFIXIME400MG_100"/>
        <s v="TEST_BLOOD_ANTI_AB"/>
        <s v="DOXYCYCN100MG_1000"/>
        <s v="TEST_BLOOD_ANTI_A"/>
        <s v="METHYLERGOM_0.2MG"/>
        <s v="FESUL200MG_100TAB"/>
        <s v="QUINNSLP300MG_1000"/>
        <s v="LIDOCANEHCL2/20_20"/>
        <s v="RH_FACTOR_TEST"/>
        <s v="NACL1L_1"/>
        <s v="IBUPROFN400MG_1000"/>
        <s v="NACL0.5L_1"/>
        <s v="WATERINJ10ML_20"/>
        <s v="METHYLDOP250MG_100"/>
        <s v="FOLICACID5MG_100"/>
        <s v="SYPHILIS_RAP8"/>
        <s v="BNZABNPEN1.44MG_10"/>
        <s v="MGSULPHATE2ML_10"/>
        <s v="AZITHROMYCIN200MG"/>
        <s v="FESULC200MG_1000TB"/>
        <s v="GENTAMYSULP40MG_50"/>
        <s v="DOXYCYCLN100MG_100"/>
        <s v="CLOXACILLIN_500MG"/>
        <s v="CPROFLXCN500MG_10"/>
        <s v="MAGSLPHATE10ML_100"/>
        <s v="PARCETML500MG_1000"/>
        <s v="WATERINJ10ML_50"/>
        <s v="QUININEDHC300MG2ML"/>
        <s v="METHYLDP250MG_1000"/>
        <s v="ATROPINESULP1MG_10"/>
        <s v="AMOXYCLLN250MGP_40"/>
        <s v="IBUPROFEN400MG_500"/>
        <s v="AZTHROMYCN_250MG_4"/>
        <s v="LPV/R,100+25MG_60"/>
        <s v="SYPHILIS_RAP7"/>
        <s v="METRONIDAZOL5_1BAG"/>
        <s v="TETRCYCLINEHCL1%_1"/>
        <s v="CEFIXIME200MG_P10"/>
        <s v="CHLORHEX7.1%_GEL_S"/>
        <s v="TEST_BLOOD_ANTI_B"/>
        <s v="HEPA-B_TEST4"/>
        <s v="VITMNK-1_1MG/ML10"/>
        <s v="HEPA-C_TEST6"/>
        <s v="SYPHILIS_RAP9"/>
        <s v="BENZABNPEN1.44MG50"/>
        <s v="MULTIVITAMIN_TAB"/>
        <s v="AZTHROMYCN_500MG_3"/>
        <s v="AZTHROMYCN_250MG_6"/>
        <s v="GENTAMYSUL40MG_100"/>
        <s v="FOLICACID5MG_1000"/>
        <s v="NACL0.5L_20"/>
        <s v="DEXAMETHNAP4MG_100"/>
        <s v="ATROPINESULP1MG_50"/>
        <s v="OXYBTYNNHCL5MG_30"/>
        <s v="GENTIAN_VIOLET_25G"/>
        <s v="LPV/R_200+50MG"/>
        <s v="DEXAMETHNAP4MG_50"/>
        <s v="HEPA-C_TEST4"/>
        <s v="ATV/R,300+100MG"/>
        <s v="ZIDO_300+LAMI_150"/>
        <s v="HIV_RAPID31"/>
        <s v="HIV_RAPID41"/>
        <s v="SYPHILIS_RAP6"/>
        <s v="HIV_RAPID17"/>
        <s v="OXYBTYNNHCL5MG_500"/>
        <s v="TETRCYCLINHCL1%_50"/>
        <s v="HIV_RAPID14"/>
        <s v="MIFEMISO200/0.2"/>
        <s v="LIDOCANEHCL1/20_20"/>
        <s v="MGSULPHATE10ML_100"/>
        <s v="PREGTEST_STRIP_100"/>
        <s v="IBUPROFN400MG_100"/>
        <s v="HIV1+2/SYPHILISP50"/>
        <s v="BUPIVACAINE0.5_20"/>
        <s v="CLOXACILIN500MG_50"/>
        <s v="HYDRLAZHCL25MG_P84"/>
        <s v="CPROFLXCN500MG_100"/>
        <s v="HIV_RAPID11"/>
        <s v="LIDOCAINEHCL5/2"/>
        <s v="CEPHALEXN500MG_500"/>
        <s v="HIV_RAPID_SET_4"/>
        <s v="BUPIVACAINE0.5_10"/>
        <s v="GLUCOSE5%_1L_P10"/>
        <s v="HIV_RAPID_SET_2"/>
        <s v="CLOTRIMAZOLE_100MG"/>
        <s v="METRONIDAZOL5_20BG"/>
        <s v="MIFEPRISTONE200"/>
        <s v="HIV_RAPID32"/>
        <s v="HIV_RAPID13"/>
        <s v="ATROPINSULP1MG_100"/>
        <s v="HARTMANNSOL1L_12"/>
        <s v="VITMNK-1_1MG/ML100"/>
      </sharedItems>
    </cacheField>
    <cacheField name="Match" numFmtId="0">
      <sharedItems count="2">
        <b v="1"/>
        <b v="0"/>
      </sharedItems>
    </cacheField>
    <cacheField name="ItemID&amp;PO" numFmtId="0">
      <sharedItems/>
    </cacheField>
    <cacheField name="Months" numFmtId="0" databaseField="0">
      <fieldGroup base="56">
        <rangePr groupBy="months" startDate="2018-03-31T00:00:00" endDate="2100-01-01T00:00:00"/>
        <groupItems count="14">
          <s v="&lt;31/03/2018"/>
          <s v="Jan"/>
          <s v="Feb"/>
          <s v="Mar"/>
          <s v="Apr"/>
          <s v="May"/>
          <s v="Jun"/>
          <s v="Jul"/>
          <s v="Aug"/>
          <s v="Sep"/>
          <s v="Oct"/>
          <s v="Nov"/>
          <s v="Dec"/>
          <s v="&gt;01/01/2100"/>
        </groupItems>
      </fieldGroup>
    </cacheField>
    <cacheField name="Years" numFmtId="0" databaseField="0">
      <fieldGroup base="56">
        <rangePr groupBy="years" startDate="2018-03-31T00:00:00" endDate="2100-01-01T00:00:00"/>
        <groupItems count="85">
          <s v="&lt;31/03/2018"/>
          <s v="2018"/>
          <s v="2019"/>
          <s v="2020"/>
          <s v="2021"/>
          <s v="2022"/>
          <s v="2023"/>
          <s v="2024"/>
          <s v="2025"/>
          <s v="2026"/>
          <s v="2027"/>
          <s v="2028"/>
          <s v="2029"/>
          <s v="2030"/>
          <s v="2031"/>
          <s v="2032"/>
          <s v="2033"/>
          <s v="2034"/>
          <s v="2035"/>
          <s v="2036"/>
          <s v="2037"/>
          <s v="2038"/>
          <s v="2039"/>
          <s v="2040"/>
          <s v="2041"/>
          <s v="2042"/>
          <s v="2043"/>
          <s v="2044"/>
          <s v="2045"/>
          <s v="2046"/>
          <s v="2047"/>
          <s v="2048"/>
          <s v="2049"/>
          <s v="2050"/>
          <s v="2051"/>
          <s v="2052"/>
          <s v="2053"/>
          <s v="2054"/>
          <s v="2055"/>
          <s v="2056"/>
          <s v="2057"/>
          <s v="2058"/>
          <s v="2059"/>
          <s v="2060"/>
          <s v="2061"/>
          <s v="2062"/>
          <s v="2063"/>
          <s v="2064"/>
          <s v="2065"/>
          <s v="2066"/>
          <s v="2067"/>
          <s v="2068"/>
          <s v="2069"/>
          <s v="2070"/>
          <s v="2071"/>
          <s v="2072"/>
          <s v="2073"/>
          <s v="2074"/>
          <s v="2075"/>
          <s v="2076"/>
          <s v="2077"/>
          <s v="2078"/>
          <s v="2079"/>
          <s v="2080"/>
          <s v="2081"/>
          <s v="2082"/>
          <s v="2083"/>
          <s v="2084"/>
          <s v="2085"/>
          <s v="2086"/>
          <s v="2087"/>
          <s v="2088"/>
          <s v="2089"/>
          <s v="2090"/>
          <s v="2091"/>
          <s v="2092"/>
          <s v="2093"/>
          <s v="2094"/>
          <s v="2095"/>
          <s v="2096"/>
          <s v="2097"/>
          <s v="2098"/>
          <s v="2099"/>
          <s v="2100"/>
          <s v="&gt;01/01/2100"/>
        </groupItems>
      </fieldGroup>
    </cacheField>
    <cacheField name="Quarters" numFmtId="0" databaseField="0">
      <fieldGroup base="48">
        <rangePr groupBy="quarters" startDate="2018-01-08T00:00:00" endDate="2020-12-31T00:00:00"/>
        <groupItems count="6">
          <s v="&lt;08/01/2018"/>
          <s v="Qtr1"/>
          <s v="Qtr2"/>
          <s v="Qtr3"/>
          <s v="Qtr4"/>
          <s v="&gt;31/12/2020"/>
        </groupItems>
      </fieldGroup>
    </cacheField>
    <cacheField name="Years2" numFmtId="0" databaseField="0">
      <fieldGroup base="48">
        <rangePr groupBy="years" startDate="2018-01-08T00:00:00" endDate="2020-12-31T00:00:00"/>
        <groupItems count="5">
          <s v="&lt;08/01/2018"/>
          <s v="2018"/>
          <s v="2019"/>
          <s v="2020"/>
          <s v="&gt;31/12/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204">
  <r>
    <s v="UNFPA"/>
    <x v="0"/>
    <n v="1"/>
    <n v="1"/>
    <n v="1"/>
    <s v="GNB40"/>
    <s v="0000035153"/>
    <s v="Preshipment inspection Pharmaceutical"/>
    <s v="Completed"/>
    <n v="650"/>
    <x v="0"/>
    <x v="0"/>
    <s v="PU0074"/>
    <s v=" "/>
    <s v="FPRHCTD5"/>
    <s v="RHC01ACT05"/>
    <s v="72335"/>
    <s v="GNB"/>
    <x v="0"/>
    <s v="WCARO     "/>
    <s v="N/A"/>
    <x v="0"/>
    <n v="0"/>
    <n v="1"/>
    <s v="EA"/>
    <n v="1"/>
    <n v="1"/>
    <x v="0"/>
    <x v="0"/>
    <x v="0"/>
    <s v="0000170456"/>
    <x v="0"/>
    <s v="0000020339"/>
    <m/>
    <m/>
    <m/>
    <d v="2018-01-29T00:00:00"/>
    <m/>
    <s v="Africa (Francophone)"/>
    <s v="PO34591,R20339,IMRES, GNB"/>
    <s v="UNFPA0000035153-1-1-1"/>
    <m/>
    <s v="C"/>
    <s v="N"/>
    <s v="N"/>
    <n v="1"/>
    <n v="1"/>
    <n v="1"/>
    <x v="0"/>
    <s v="PO"/>
    <d v="2020-04-14T13:39:02"/>
    <d v="2018-01-05T00:00:00"/>
    <d v="2018-01-06T00:00:00"/>
    <s v="0000035153-1-1"/>
    <d v="2018-01-08T12:08:29"/>
    <d v="2018-01-19T00:00:00"/>
    <x v="0"/>
    <n v="0"/>
    <n v="0"/>
    <n v="0"/>
    <x v="0"/>
    <x v="0"/>
    <s v="PRESHIPMENTINSPCPH0000035153"/>
  </r>
  <r>
    <s v="UNFPA"/>
    <x v="1"/>
    <n v="1"/>
    <n v="1"/>
    <n v="1"/>
    <s v="SLV40"/>
    <s v="0000035170"/>
    <s v="Nifedipine 10mg, immediate release capsule.HS code:30033900"/>
    <s v="Completed"/>
    <n v="11787.5"/>
    <x v="1"/>
    <x v="1"/>
    <s v="PU0074"/>
    <s v=" "/>
    <s v="SLV08SRR"/>
    <s v="CONTRACEPT"/>
    <s v="72335"/>
    <s v="SLV"/>
    <x v="1"/>
    <s v="LACRO     "/>
    <s v="AIR"/>
    <x v="0"/>
    <n v="0"/>
    <n v="943"/>
    <s v="P90"/>
    <n v="90"/>
    <n v="84870"/>
    <x v="0"/>
    <x v="1"/>
    <x v="1"/>
    <s v="0000214488"/>
    <x v="0"/>
    <s v="0000020337"/>
    <d v="2018-04-29T00:00:00"/>
    <d v="2018-05-02T00:00:00"/>
    <d v="2018-04-29T00:00:00"/>
    <d v="2018-05-02T00:00:00"/>
    <m/>
    <s v="LAC"/>
    <s v="SLV-R20337-Nifedipina-CFA"/>
    <s v="UNFPA0000035170-1-1-1"/>
    <m/>
    <s v="C"/>
    <s v="N"/>
    <s v="N"/>
    <n v="1"/>
    <n v="1"/>
    <n v="1"/>
    <x v="1"/>
    <s v="PO"/>
    <d v="2018-06-01T17:39:30"/>
    <d v="2018-01-04T00:00:00"/>
    <d v="2018-01-08T00:00:00"/>
    <s v="0000035170-1-1"/>
    <d v="2018-01-15T11:25:44"/>
    <d v="2018-02-26T00:00:00"/>
    <x v="1"/>
    <n v="0"/>
    <n v="0"/>
    <n v="0"/>
    <x v="1"/>
    <x v="0"/>
    <s v="NIFEDIPINE_10MG0000035170"/>
  </r>
  <r>
    <s v="UNFPA"/>
    <x v="2"/>
    <n v="1"/>
    <n v="1"/>
    <n v="1"/>
    <s v="SYR40"/>
    <s v="0000035195"/>
    <s v="Ferrous sulphate dried 200mg (60-65mg Fe) sugar coated tablet"/>
    <s v="Completed"/>
    <n v="15610"/>
    <x v="2"/>
    <x v="2"/>
    <s v="PU0074"/>
    <s v=" "/>
    <s v="SYR08-RH"/>
    <s v="RHPROCFPA"/>
    <s v="72335"/>
    <s v="SYR"/>
    <x v="2"/>
    <s v="ASRO      "/>
    <s v="OCEAN"/>
    <x v="0"/>
    <n v="0"/>
    <n v="7000"/>
    <s v="101"/>
    <n v="1000"/>
    <n v="7000000"/>
    <x v="0"/>
    <x v="2"/>
    <x v="2"/>
    <s v="0000000798"/>
    <x v="0"/>
    <s v="0000020347"/>
    <d v="2018-05-11T00:00:00"/>
    <d v="2018-05-30T00:00:00"/>
    <d v="2018-05-14T00:00:00"/>
    <d v="2018-05-16T00:00:00"/>
    <d v="2018-06-01T00:00:00"/>
    <s v="ASEA"/>
    <s v="R20347, MEG, SYR40"/>
    <s v="UNFPA0000035195-1-1-1"/>
    <m/>
    <s v="C"/>
    <s v="N"/>
    <s v="N"/>
    <n v="5"/>
    <n v="1"/>
    <n v="1"/>
    <x v="2"/>
    <s v="PO"/>
    <d v="2018-07-13T20:51:41"/>
    <d v="2018-01-09T00:00:00"/>
    <d v="2018-01-17T00:00:00"/>
    <s v="0000035195-1-1"/>
    <d v="2018-01-24T13:07:30"/>
    <d v="2018-05-11T00:00:00"/>
    <x v="2"/>
    <n v="0"/>
    <n v="0"/>
    <n v="0"/>
    <x v="2"/>
    <x v="0"/>
    <s v="FESULP_200MG0000035195"/>
  </r>
  <r>
    <s v="UNFPA"/>
    <x v="3"/>
    <n v="2"/>
    <n v="1"/>
    <n v="1"/>
    <s v="SYR40"/>
    <s v="0000035195"/>
    <s v="Anti-D (RhO) immunoglobulin 300mcg (1500 I.U.) in single-dose vial (Keep cool between 2-8 °C)"/>
    <s v="Completed"/>
    <n v="137650"/>
    <x v="2"/>
    <x v="2"/>
    <s v="PU0074"/>
    <s v=" "/>
    <s v="SYR08-RH"/>
    <s v="RHPROCFPA"/>
    <s v="72335"/>
    <s v="SYR"/>
    <x v="2"/>
    <s v="ASRO      "/>
    <s v="OCEAN"/>
    <x v="0"/>
    <n v="0"/>
    <n v="2500"/>
    <s v="VI"/>
    <n v="1"/>
    <n v="2500"/>
    <x v="0"/>
    <x v="1"/>
    <x v="2"/>
    <s v="0000000798"/>
    <x v="0"/>
    <s v="0000020347"/>
    <d v="2018-05-11T00:00:00"/>
    <d v="2018-05-30T00:00:00"/>
    <d v="2018-05-14T00:00:00"/>
    <d v="2018-05-16T00:00:00"/>
    <d v="2018-06-01T00:00:00"/>
    <s v="ASEA"/>
    <s v="R20347, MEG, SYR40"/>
    <s v="UNFPA0000035195-2-1-1"/>
    <m/>
    <s v="C"/>
    <s v="N"/>
    <s v="N"/>
    <n v="6"/>
    <n v="1"/>
    <n v="1"/>
    <x v="2"/>
    <s v="PO"/>
    <d v="2018-07-13T20:51:41"/>
    <d v="2018-01-09T00:00:00"/>
    <d v="2018-01-17T00:00:00"/>
    <s v="0000035195-2-1"/>
    <d v="2018-01-24T13:07:30"/>
    <d v="2018-05-11T00:00:00"/>
    <x v="2"/>
    <n v="0"/>
    <n v="0"/>
    <n v="0"/>
    <x v="3"/>
    <x v="0"/>
    <s v="ANTI-DIG0.30MG0000035195"/>
  </r>
  <r>
    <s v="UNFPA"/>
    <x v="3"/>
    <n v="1"/>
    <n v="1"/>
    <n v="1"/>
    <s v="SYR40"/>
    <s v="0000035199"/>
    <s v="Anti-D (RhO) immunoglobulin 300mcg (1500 I.U.) in single-dose vial (Keep cool between 2-8 °C)"/>
    <s v="Completed"/>
    <n v="80000"/>
    <x v="2"/>
    <x v="3"/>
    <s v="PU0074"/>
    <s v=" "/>
    <s v="SYR08-RH"/>
    <s v="RHPROCFPA"/>
    <s v="72335"/>
    <s v="SYR"/>
    <x v="2"/>
    <s v="ASRO      "/>
    <s v="AIR"/>
    <x v="0"/>
    <n v="0"/>
    <n v="2000"/>
    <s v="VI"/>
    <n v="1"/>
    <n v="2000"/>
    <x v="0"/>
    <x v="1"/>
    <x v="3"/>
    <s v="0000000730"/>
    <x v="0"/>
    <s v="0000020346"/>
    <d v="2018-05-07T00:00:00"/>
    <d v="2018-05-09T00:00:00"/>
    <m/>
    <d v="2018-04-03T00:00:00"/>
    <m/>
    <s v="ASEA"/>
    <s v="R20346, SYR40, IMRES"/>
    <s v="UNFPA0000035199-1-1-1"/>
    <m/>
    <s v="C"/>
    <s v="N"/>
    <s v="N"/>
    <n v="4"/>
    <n v="1"/>
    <n v="1"/>
    <x v="3"/>
    <s v="PO"/>
    <d v="2018-06-06T08:08:17"/>
    <d v="2018-01-09T00:00:00"/>
    <d v="2018-01-17T00:00:00"/>
    <s v="0000035199-1-1"/>
    <d v="2018-01-31T14:58:30"/>
    <d v="2018-05-07T00:00:00"/>
    <x v="3"/>
    <n v="0"/>
    <n v="0"/>
    <n v="0"/>
    <x v="3"/>
    <x v="0"/>
    <s v="ANTI-DIG0.30MG0000035199"/>
  </r>
  <r>
    <s v="UNFPA"/>
    <x v="4"/>
    <n v="6"/>
    <n v="1"/>
    <n v="1"/>
    <s v="MMR40"/>
    <s v="0000035229"/>
    <s v="Micronutrient film coated tablets, Pregnancy and Lactation"/>
    <s v="Completed"/>
    <n v="569.25"/>
    <x v="3"/>
    <x v="4"/>
    <s v="PU0074"/>
    <s v=" "/>
    <s v="MYA04RAK"/>
    <s v="RS02PU21W"/>
    <s v="72335"/>
    <s v="MMR"/>
    <x v="3"/>
    <s v="APRO      "/>
    <s v="AIR"/>
    <x v="0"/>
    <n v="0"/>
    <n v="45"/>
    <s v="101"/>
    <n v="1000"/>
    <n v="45000"/>
    <x v="0"/>
    <x v="1"/>
    <x v="4"/>
    <s v="0000012661"/>
    <x v="0"/>
    <s v="0000020364"/>
    <m/>
    <m/>
    <m/>
    <d v="2018-04-23T00:00:00"/>
    <m/>
    <s v="ASEA"/>
    <s v="MMR40,R20364,pharma,UNICEF,CO"/>
    <s v="UNFPA0000035229-6-1-1"/>
    <m/>
    <s v="C"/>
    <m/>
    <s v="N"/>
    <n v="45"/>
    <n v="1"/>
    <n v="1"/>
    <x v="4"/>
    <s v="PO"/>
    <d v="2018-06-22T16:17:36"/>
    <d v="2018-01-18T00:00:00"/>
    <d v="2018-01-18T00:00:00"/>
    <s v="0000035229-6-1"/>
    <d v="2018-01-31T12:11:49"/>
    <d v="2018-04-25T00:00:00"/>
    <x v="4"/>
    <n v="0"/>
    <n v="0"/>
    <n v="0"/>
    <x v="4"/>
    <x v="1"/>
    <s v=" 0000035229"/>
  </r>
  <r>
    <s v="UNFPA"/>
    <x v="4"/>
    <n v="2"/>
    <n v="1"/>
    <n v="1"/>
    <s v="MMR40"/>
    <s v="0000035229"/>
    <s v="Calamine Lotion - Topical; Calamine 15%; Zinc Oxide 5% bottle of 500 ml"/>
    <s v="Completed"/>
    <n v="774.4"/>
    <x v="3"/>
    <x v="4"/>
    <s v="PU0074"/>
    <s v=" "/>
    <s v="MYA04RAK"/>
    <s v="RS02PU21W"/>
    <s v="72335"/>
    <s v="MMR"/>
    <x v="3"/>
    <s v="APRO      "/>
    <s v="AIR"/>
    <x v="0"/>
    <n v="0"/>
    <n v="400"/>
    <s v="BO"/>
    <n v="1"/>
    <n v="400"/>
    <x v="0"/>
    <x v="1"/>
    <x v="4"/>
    <s v="0000012661"/>
    <x v="0"/>
    <s v="0000020364"/>
    <m/>
    <m/>
    <m/>
    <d v="2018-04-23T00:00:00"/>
    <m/>
    <s v="ASEA"/>
    <s v="MMR40,R20364,pharma,UNICEF,CO"/>
    <s v="UNFPA0000035229-2-1-1"/>
    <m/>
    <s v="C"/>
    <m/>
    <s v="N"/>
    <n v="41"/>
    <n v="1"/>
    <n v="1"/>
    <x v="4"/>
    <s v="PO"/>
    <d v="2018-06-22T16:17:36"/>
    <d v="2018-01-18T00:00:00"/>
    <d v="2018-01-18T00:00:00"/>
    <s v="0000035229-2-1"/>
    <d v="2018-01-31T12:11:49"/>
    <d v="2018-04-25T00:00:00"/>
    <x v="4"/>
    <n v="0"/>
    <n v="0"/>
    <n v="0"/>
    <x v="4"/>
    <x v="1"/>
    <s v=" 0000035229"/>
  </r>
  <r>
    <s v="UNFPA"/>
    <x v="4"/>
    <n v="5"/>
    <n v="1"/>
    <n v="1"/>
    <s v="MMR40"/>
    <s v="0000035229"/>
    <s v="Thiamine 100 MG"/>
    <s v="Completed"/>
    <n v="1029.5999999999999"/>
    <x v="3"/>
    <x v="4"/>
    <s v="PU0074"/>
    <s v=" "/>
    <s v="MYA04RAK"/>
    <s v="RS02PU21W"/>
    <s v="72335"/>
    <s v="MMR"/>
    <x v="3"/>
    <s v="APRO      "/>
    <s v="AIR"/>
    <x v="0"/>
    <n v="0"/>
    <n v="600"/>
    <s v="100"/>
    <n v="100"/>
    <n v="60000"/>
    <x v="0"/>
    <x v="1"/>
    <x v="4"/>
    <s v="0000012661"/>
    <x v="0"/>
    <s v="0000020364"/>
    <m/>
    <m/>
    <m/>
    <d v="2018-04-23T00:00:00"/>
    <m/>
    <s v="ASEA"/>
    <s v="MMR40,R20364,pharma,UNICEF,CO"/>
    <s v="UNFPA0000035229-5-1-1"/>
    <m/>
    <s v="C"/>
    <m/>
    <s v="N"/>
    <n v="44"/>
    <n v="1"/>
    <n v="1"/>
    <x v="4"/>
    <s v="PO"/>
    <d v="2018-06-22T16:17:36"/>
    <d v="2018-01-18T00:00:00"/>
    <d v="2018-01-18T00:00:00"/>
    <s v="0000035229-5-1"/>
    <d v="2018-01-31T12:11:49"/>
    <d v="2018-04-25T00:00:00"/>
    <x v="4"/>
    <n v="0"/>
    <n v="0"/>
    <n v="0"/>
    <x v="4"/>
    <x v="1"/>
    <s v=" 0000035229"/>
  </r>
  <r>
    <s v="UNFPA"/>
    <x v="4"/>
    <n v="1"/>
    <n v="1"/>
    <n v="1"/>
    <s v="MMR40"/>
    <s v="0000035229"/>
    <s v="Ascorbic acid (vitamin C) 250mg tab"/>
    <s v="Completed"/>
    <n v="113.92"/>
    <x v="3"/>
    <x v="4"/>
    <s v="PU0074"/>
    <s v=" "/>
    <s v="MYA04RAK"/>
    <s v="RS02PU21W"/>
    <s v="72335"/>
    <s v="MMR"/>
    <x v="3"/>
    <s v="APRO      "/>
    <s v="AIR"/>
    <x v="0"/>
    <n v="0"/>
    <n v="12"/>
    <s v="101"/>
    <n v="1000"/>
    <n v="12000"/>
    <x v="0"/>
    <x v="1"/>
    <x v="4"/>
    <s v="0000012661"/>
    <x v="0"/>
    <s v="0000020364"/>
    <m/>
    <m/>
    <m/>
    <d v="2018-04-23T00:00:00"/>
    <m/>
    <s v="ASEA"/>
    <s v="MMR40,R20364,pharma,UNICEF,CO"/>
    <s v="UNFPA0000035229-1-1-1"/>
    <m/>
    <s v="C"/>
    <m/>
    <s v="N"/>
    <n v="40"/>
    <n v="1"/>
    <n v="1"/>
    <x v="4"/>
    <s v="PO"/>
    <d v="2018-06-22T16:17:36"/>
    <d v="2018-01-18T00:00:00"/>
    <d v="2018-01-18T00:00:00"/>
    <s v="0000035229-1-1"/>
    <d v="2018-01-31T12:11:49"/>
    <d v="2018-04-25T00:00:00"/>
    <x v="4"/>
    <n v="0"/>
    <n v="0"/>
    <n v="0"/>
    <x v="4"/>
    <x v="1"/>
    <s v=" 0000035229"/>
  </r>
  <r>
    <s v="UNFPA"/>
    <x v="4"/>
    <n v="4"/>
    <n v="1"/>
    <n v="1"/>
    <s v="MMR40"/>
    <s v="0000035229"/>
    <s v="Salbutamol 4mg tablet"/>
    <s v="Completed"/>
    <n v="176"/>
    <x v="3"/>
    <x v="4"/>
    <s v="PU0074"/>
    <s v=" "/>
    <s v="MYA04RAK"/>
    <s v="RS02PU21W"/>
    <s v="72335"/>
    <s v="MMR"/>
    <x v="3"/>
    <s v="APRO      "/>
    <s v="AIR"/>
    <x v="0"/>
    <n v="0"/>
    <n v="160"/>
    <s v="100"/>
    <n v="100"/>
    <n v="16000"/>
    <x v="0"/>
    <x v="1"/>
    <x v="4"/>
    <s v="0000012661"/>
    <x v="0"/>
    <s v="0000020364"/>
    <m/>
    <m/>
    <m/>
    <d v="2018-04-23T00:00:00"/>
    <m/>
    <s v="ASEA"/>
    <s v="MMR40,R20364,pharma,UNICEF,CO"/>
    <s v="UNFPA0000035229-4-1-1"/>
    <m/>
    <s v="C"/>
    <m/>
    <s v="N"/>
    <n v="43"/>
    <n v="1"/>
    <n v="1"/>
    <x v="4"/>
    <s v="PO"/>
    <d v="2018-06-22T16:17:36"/>
    <d v="2018-01-18T00:00:00"/>
    <d v="2018-01-18T00:00:00"/>
    <s v="0000035229-4-1"/>
    <d v="2018-01-31T12:11:49"/>
    <d v="2018-04-25T00:00:00"/>
    <x v="4"/>
    <n v="0"/>
    <n v="0"/>
    <n v="0"/>
    <x v="4"/>
    <x v="1"/>
    <s v=" 0000035229"/>
  </r>
  <r>
    <s v="UNFPA"/>
    <x v="4"/>
    <n v="3"/>
    <n v="1"/>
    <n v="1"/>
    <s v="MMR40"/>
    <s v="0000035229"/>
    <s v="Omeprazole 20mg capsules (e/c), blister of 10 capsules"/>
    <s v="Completed"/>
    <n v="353.76"/>
    <x v="3"/>
    <x v="4"/>
    <s v="PU0074"/>
    <s v=" "/>
    <s v="MYA04RAK"/>
    <s v="RS02PU21W"/>
    <s v="72335"/>
    <s v="MMR"/>
    <x v="3"/>
    <s v="APRO      "/>
    <s v="AIR"/>
    <x v="0"/>
    <n v="0"/>
    <n v="240"/>
    <s v="100"/>
    <n v="100"/>
    <n v="24000"/>
    <x v="0"/>
    <x v="1"/>
    <x v="4"/>
    <s v="0000012661"/>
    <x v="0"/>
    <s v="0000020364"/>
    <m/>
    <m/>
    <m/>
    <d v="2018-04-23T00:00:00"/>
    <m/>
    <s v="ASEA"/>
    <s v="MMR40,R20364,pharma,UNICEF,CO"/>
    <s v="UNFPA0000035229-3-1-1"/>
    <m/>
    <s v="C"/>
    <m/>
    <s v="N"/>
    <n v="42"/>
    <n v="1"/>
    <n v="1"/>
    <x v="4"/>
    <s v="PO"/>
    <d v="2018-06-22T16:17:36"/>
    <d v="2018-01-18T00:00:00"/>
    <d v="2018-01-18T00:00:00"/>
    <s v="0000035229-3-1"/>
    <d v="2018-01-31T12:11:49"/>
    <d v="2018-04-25T00:00:00"/>
    <x v="4"/>
    <n v="0"/>
    <n v="0"/>
    <n v="0"/>
    <x v="4"/>
    <x v="0"/>
    <s v=" 0000035229"/>
  </r>
  <r>
    <s v="UNFPA"/>
    <x v="0"/>
    <n v="1"/>
    <n v="1"/>
    <n v="1"/>
    <s v="SYR40"/>
    <s v="0000035235"/>
    <s v="Preshipment inspection Pharmaceutical"/>
    <s v="Completed"/>
    <n v="650"/>
    <x v="2"/>
    <x v="3"/>
    <s v="PU0074"/>
    <s v=" "/>
    <s v="SYR08-RH"/>
    <s v="RHPROCFPA"/>
    <s v="72335"/>
    <s v="SYR"/>
    <x v="2"/>
    <s v="ASRO      "/>
    <s v="AIR"/>
    <x v="0"/>
    <n v="0"/>
    <n v="1"/>
    <s v="EA"/>
    <n v="1"/>
    <n v="1"/>
    <x v="0"/>
    <x v="0"/>
    <x v="0"/>
    <s v="0000170456"/>
    <x v="0"/>
    <m/>
    <m/>
    <m/>
    <m/>
    <d v="2018-03-20T00:00:00"/>
    <m/>
    <s v="ASEA"/>
    <s v="R20347, PSI for PO35199"/>
    <s v="UNFPA0000035235-1-1-1"/>
    <m/>
    <s v="C"/>
    <s v="N"/>
    <s v="N"/>
    <m/>
    <m/>
    <m/>
    <x v="5"/>
    <s v="PO"/>
    <d v="2018-06-06T08:08:17"/>
    <m/>
    <m/>
    <s v="0000035235-1-1"/>
    <d v="2018-02-05T10:18:19"/>
    <d v="2018-05-07T00:00:00"/>
    <x v="3"/>
    <n v="0"/>
    <n v="0"/>
    <n v="0"/>
    <x v="0"/>
    <x v="0"/>
    <s v="PRESHIPMENTINSPCPH0000035235"/>
  </r>
  <r>
    <s v="UNFPA"/>
    <x v="0"/>
    <n v="1"/>
    <n v="1"/>
    <n v="1"/>
    <s v="SYR40"/>
    <s v="0000035237"/>
    <s v="Preshipment inspection Pharmaceutical"/>
    <s v="Completed"/>
    <n v="650"/>
    <x v="2"/>
    <x v="2"/>
    <s v="PU0074"/>
    <s v=" "/>
    <s v="SYR08-RH"/>
    <s v="RHPROCFPA"/>
    <s v="72335"/>
    <s v="SYR"/>
    <x v="2"/>
    <s v="ASRO      "/>
    <s v="N/A"/>
    <x v="0"/>
    <n v="0"/>
    <n v="1"/>
    <s v="EA"/>
    <n v="1"/>
    <n v="1"/>
    <x v="0"/>
    <x v="0"/>
    <x v="0"/>
    <s v="0000170456"/>
    <x v="0"/>
    <m/>
    <m/>
    <m/>
    <m/>
    <d v="2018-03-21T00:00:00"/>
    <m/>
    <s v="ASEA"/>
    <s v="R20347, PSI for PO35208 - IDA"/>
    <s v="UNFPA0000035237-1-1-1"/>
    <m/>
    <s v="C"/>
    <s v="N"/>
    <s v="N"/>
    <m/>
    <m/>
    <m/>
    <x v="5"/>
    <s v="PO"/>
    <d v="2018-04-20T17:48:25"/>
    <m/>
    <m/>
    <s v="0000035237-1-1"/>
    <d v="2018-02-05T10:18:36"/>
    <d v="2018-03-02T00:00:00"/>
    <x v="2"/>
    <n v="0"/>
    <n v="0"/>
    <n v="0"/>
    <x v="0"/>
    <x v="0"/>
    <s v="PRESHIPMENTINSPCPH0000035237"/>
  </r>
  <r>
    <s v="UNFPA"/>
    <x v="5"/>
    <n v="1"/>
    <n v="1"/>
    <n v="1"/>
    <s v="YEM40"/>
    <s v="0000035254"/>
    <s v="Ampicillin sodium 1000mg (1g) powder for Injection in vial"/>
    <s v="Completed"/>
    <n v="305110.40000000002"/>
    <x v="4"/>
    <x v="5"/>
    <s v="PU0074"/>
    <s v=" "/>
    <s v="YEM05RCS"/>
    <s v="PROCUR_RH_COMOD"/>
    <s v="72335"/>
    <s v="YEM"/>
    <x v="4"/>
    <s v="ASRO      "/>
    <s v="OCEAN"/>
    <x v="0"/>
    <n v="0"/>
    <n v="41120"/>
    <s v="P50"/>
    <n v="50"/>
    <n v="2056000"/>
    <x v="0"/>
    <x v="3"/>
    <x v="2"/>
    <s v="0000000798"/>
    <x v="0"/>
    <s v="0000020386"/>
    <d v="2018-05-14T00:00:00"/>
    <d v="2018-06-19T00:00:00"/>
    <m/>
    <d v="2018-07-05T00:00:00"/>
    <m/>
    <s v="ASEA"/>
    <s v="R20386, YEM40, MEG"/>
    <s v="UNFPA0000035254-1-1-1"/>
    <m/>
    <s v="C"/>
    <s v="N"/>
    <s v="N"/>
    <n v="3"/>
    <n v="1"/>
    <n v="1"/>
    <x v="6"/>
    <s v="PO"/>
    <d v="2018-09-04T14:33:43"/>
    <d v="2018-01-28T00:00:00"/>
    <d v="2018-01-30T00:00:00"/>
    <s v="0000035254-1-1"/>
    <d v="2018-02-07T17:10:44"/>
    <d v="2018-06-11T00:00:00"/>
    <x v="5"/>
    <n v="0"/>
    <n v="0"/>
    <n v="0"/>
    <x v="5"/>
    <x v="0"/>
    <s v="AMPICILLIN_1GINJ0000035254"/>
  </r>
  <r>
    <s v="UNFPA"/>
    <x v="6"/>
    <n v="1"/>
    <n v="1"/>
    <n v="1"/>
    <s v="RWA40"/>
    <s v="0000035262"/>
    <s v="Misoprostol 200mcg tablet"/>
    <s v="Completed"/>
    <n v="18908.04"/>
    <x v="0"/>
    <x v="0"/>
    <s v="PU0074"/>
    <s v=" "/>
    <s v="FPRHCTD5"/>
    <s v="RHC01ACT05"/>
    <s v="72335"/>
    <s v="RWA"/>
    <x v="5"/>
    <s v="ESARO     "/>
    <s v="AIR"/>
    <x v="0"/>
    <n v="0"/>
    <n v="33172"/>
    <s v="P3"/>
    <n v="3"/>
    <n v="99516"/>
    <x v="0"/>
    <x v="4"/>
    <x v="5"/>
    <s v="0000206285"/>
    <x v="0"/>
    <s v="0000020412"/>
    <d v="2018-03-31T00:00:00"/>
    <d v="2018-04-03T00:00:00"/>
    <d v="2018-03-31T00:00:00"/>
    <d v="2018-03-28T00:00:00"/>
    <d v="2018-04-03T00:00:00"/>
    <s v="Africa (Anglophone)"/>
    <s v="RWA40,R20412,misoprostol, CSB"/>
    <s v="UNFPA0000035262-1-1-1"/>
    <m/>
    <s v="C"/>
    <s v="Y"/>
    <s v="N"/>
    <n v="3"/>
    <n v="1"/>
    <n v="1"/>
    <x v="7"/>
    <s v="PO"/>
    <d v="2018-04-04T10:50:18"/>
    <d v="2018-02-06T00:00:00"/>
    <d v="2018-02-08T00:00:00"/>
    <s v="0000035262-1-1"/>
    <d v="2018-02-09T13:23:07"/>
    <d v="2018-04-06T00:00:00"/>
    <x v="0"/>
    <n v="0"/>
    <n v="0"/>
    <n v="0"/>
    <x v="6"/>
    <x v="0"/>
    <s v="MISOPROSTOL_200MG0000035262"/>
  </r>
  <r>
    <s v="UNFPA"/>
    <x v="1"/>
    <n v="1"/>
    <n v="1"/>
    <n v="1"/>
    <s v="MMR40"/>
    <s v="0000035270"/>
    <s v="Nifedipine 10mg, immediate release capsule.HS code:30033900"/>
    <s v="Completed"/>
    <n v="250"/>
    <x v="3"/>
    <x v="4"/>
    <s v="PU0074"/>
    <s v=" "/>
    <s v="MYA04RAK"/>
    <s v="RS02PU21W"/>
    <s v="72335"/>
    <s v="MMR"/>
    <x v="3"/>
    <s v="APRO      "/>
    <s v="COURIER"/>
    <x v="0"/>
    <n v="0"/>
    <n v="20"/>
    <s v="P90"/>
    <n v="90"/>
    <n v="1800"/>
    <x v="0"/>
    <x v="1"/>
    <x v="1"/>
    <s v="0000214488"/>
    <x v="0"/>
    <s v="0000020364"/>
    <d v="2018-04-27T00:00:00"/>
    <d v="2018-04-30T00:00:00"/>
    <d v="2018-04-27T00:00:00"/>
    <d v="2018-06-01T00:00:00"/>
    <d v="2018-05-30T00:00:00"/>
    <s v="ASEA"/>
    <s v="MMR40,R20364,Pharma,Durbin,CO"/>
    <s v="UNFPA0000035270-1-1-1"/>
    <m/>
    <s v="C"/>
    <s v="N"/>
    <s v="N"/>
    <n v="4"/>
    <n v="1"/>
    <n v="1"/>
    <x v="7"/>
    <s v="PO"/>
    <d v="2018-08-02T21:59:21"/>
    <d v="2018-01-18T00:00:00"/>
    <d v="2018-01-18T00:00:00"/>
    <s v="0000035270-1-1"/>
    <d v="2018-02-12T15:39:31"/>
    <d v="2018-04-16T00:00:00"/>
    <x v="4"/>
    <n v="0"/>
    <n v="0"/>
    <n v="0"/>
    <x v="1"/>
    <x v="0"/>
    <s v="NIFEDIPINE_10MG0000035270"/>
  </r>
  <r>
    <s v="UNFPA"/>
    <x v="7"/>
    <n v="1"/>
    <n v="1"/>
    <n v="1"/>
    <s v="MMR40"/>
    <s v="0000035271"/>
    <s v="Amoxicillin trihydrate 250mg capsule"/>
    <s v="Completed"/>
    <n v="684"/>
    <x v="3"/>
    <x v="4"/>
    <s v="PU0074"/>
    <s v=" "/>
    <s v="MYA04RAK"/>
    <s v="RS02PU21W"/>
    <s v="72335"/>
    <s v="MMR"/>
    <x v="3"/>
    <s v="APRO      "/>
    <s v="AIR"/>
    <x v="0"/>
    <n v="0"/>
    <n v="36"/>
    <s v="101"/>
    <n v="1000"/>
    <n v="36000"/>
    <x v="0"/>
    <x v="3"/>
    <x v="3"/>
    <s v="0000000730"/>
    <x v="0"/>
    <s v="0000020364"/>
    <d v="2018-08-30T00:00:00"/>
    <d v="2018-08-31T00:00:00"/>
    <d v="2018-08-30T00:00:00"/>
    <d v="2018-10-23T00:00:00"/>
    <d v="2018-08-31T00:00:00"/>
    <s v="ASEA"/>
    <s v="MMR40,R20364,Pharma,IMRES,CO"/>
    <s v="UNFPA0000035271-1-1-1"/>
    <m/>
    <s v="C"/>
    <s v="N"/>
    <s v="N"/>
    <n v="11"/>
    <n v="1"/>
    <n v="1"/>
    <x v="7"/>
    <s v="PO"/>
    <d v="2018-11-29T22:14:40"/>
    <d v="2018-01-18T00:00:00"/>
    <d v="2018-01-18T00:00:00"/>
    <s v="0000035271-1-1"/>
    <d v="2018-02-10T00:21:03"/>
    <d v="2018-08-17T00:00:00"/>
    <x v="4"/>
    <n v="0"/>
    <n v="0"/>
    <n v="0"/>
    <x v="7"/>
    <x v="0"/>
    <s v="AMOXYCILLIN_250MG0000035271"/>
  </r>
  <r>
    <s v="UNFPA"/>
    <x v="8"/>
    <n v="4"/>
    <n v="1"/>
    <n v="1"/>
    <s v="MMR40"/>
    <s v="0000035271"/>
    <s v="Hydralazine hydrochloride 50mg tablet"/>
    <s v="Completed"/>
    <n v="290"/>
    <x v="3"/>
    <x v="4"/>
    <s v="PU0074"/>
    <s v=" "/>
    <s v="MYA04RAK"/>
    <s v="RS02PU21W"/>
    <s v="72335"/>
    <s v="MMR"/>
    <x v="3"/>
    <s v="APRO      "/>
    <s v="AIR"/>
    <x v="0"/>
    <n v="0"/>
    <n v="4"/>
    <s v="500"/>
    <n v="500"/>
    <n v="2000"/>
    <x v="0"/>
    <x v="5"/>
    <x v="3"/>
    <s v="0000000730"/>
    <x v="0"/>
    <s v="0000020364"/>
    <d v="2018-08-30T00:00:00"/>
    <d v="2018-08-31T00:00:00"/>
    <d v="2018-08-30T00:00:00"/>
    <d v="2018-10-23T00:00:00"/>
    <d v="2018-08-31T00:00:00"/>
    <s v="ASEA"/>
    <s v="MMR40,R20364,Pharma,IMRES,CO"/>
    <s v="UNFPA0000035271-4-1-1"/>
    <m/>
    <s v="C"/>
    <s v="N"/>
    <s v="N"/>
    <n v="14"/>
    <n v="1"/>
    <n v="1"/>
    <x v="7"/>
    <s v="PO"/>
    <d v="2018-11-29T22:14:40"/>
    <d v="2018-01-18T00:00:00"/>
    <d v="2018-01-18T00:00:00"/>
    <s v="0000035271-4-1"/>
    <d v="2018-02-10T00:21:03"/>
    <d v="2018-08-17T00:00:00"/>
    <x v="4"/>
    <n v="0"/>
    <n v="0"/>
    <n v="0"/>
    <x v="8"/>
    <x v="0"/>
    <s v="HYDRALAZINEHCL500000035271"/>
  </r>
  <r>
    <s v="UNFPA"/>
    <x v="9"/>
    <n v="9"/>
    <n v="1"/>
    <n v="1"/>
    <s v="MMR40"/>
    <s v="0000035271"/>
    <s v="Water for injection in 10ml plastic ampoule"/>
    <s v="Completed"/>
    <n v="48"/>
    <x v="3"/>
    <x v="4"/>
    <s v="PU0074"/>
    <s v=" "/>
    <s v="MYA04RAK"/>
    <s v="RS02PU21W"/>
    <s v="72335"/>
    <s v="MMR"/>
    <x v="3"/>
    <s v="APRO      "/>
    <s v="AIR"/>
    <x v="0"/>
    <n v="0"/>
    <n v="24"/>
    <s v="P50"/>
    <n v="50"/>
    <n v="1200"/>
    <x v="0"/>
    <x v="1"/>
    <x v="3"/>
    <s v="0000000730"/>
    <x v="0"/>
    <s v="0000020364"/>
    <d v="2018-08-30T00:00:00"/>
    <d v="2018-08-31T00:00:00"/>
    <d v="2018-08-30T00:00:00"/>
    <d v="2018-10-23T00:00:00"/>
    <d v="2018-08-31T00:00:00"/>
    <s v="ASEA"/>
    <s v="MMR40,R20364,Pharma,IMRES,CO"/>
    <s v="UNFPA0000035271-9-1-1"/>
    <m/>
    <s v="C"/>
    <s v="N"/>
    <s v="N"/>
    <n v="19"/>
    <n v="1"/>
    <n v="1"/>
    <x v="7"/>
    <s v="PO"/>
    <d v="2018-11-29T22:14:40"/>
    <d v="2018-01-18T00:00:00"/>
    <d v="2018-01-18T00:00:00"/>
    <s v="0000035271-9-1"/>
    <d v="2018-02-10T00:21:03"/>
    <d v="2018-08-17T00:00:00"/>
    <x v="4"/>
    <n v="0"/>
    <n v="0"/>
    <n v="0"/>
    <x v="9"/>
    <x v="0"/>
    <s v="WATERINJ_10ML0000035271"/>
  </r>
  <r>
    <s v="UNFPA"/>
    <x v="10"/>
    <n v="3"/>
    <n v="1"/>
    <n v="1"/>
    <s v="MMR40"/>
    <s v="0000035271"/>
    <s v="Dextran 70, 6% in sodium chloride 0.9% in 500ml bottle"/>
    <s v="Completed"/>
    <n v="120"/>
    <x v="3"/>
    <x v="4"/>
    <s v="PU0074"/>
    <s v=" "/>
    <s v="MYA04RAK"/>
    <s v="RS02PU21W"/>
    <s v="72335"/>
    <s v="MMR"/>
    <x v="3"/>
    <s v="APRO      "/>
    <s v="AIR"/>
    <x v="0"/>
    <n v="0"/>
    <n v="24"/>
    <s v="BO"/>
    <n v="1"/>
    <n v="24"/>
    <x v="0"/>
    <x v="6"/>
    <x v="3"/>
    <s v="0000000730"/>
    <x v="0"/>
    <s v="0000020364"/>
    <d v="2018-08-30T00:00:00"/>
    <d v="2018-08-31T00:00:00"/>
    <d v="2018-08-30T00:00:00"/>
    <d v="2018-10-23T00:00:00"/>
    <d v="2018-08-31T00:00:00"/>
    <s v="ASEA"/>
    <s v="MMR40,R20364,Pharma,IMRES,CO"/>
    <s v="UNFPA0000035271-3-1-1"/>
    <m/>
    <s v="C"/>
    <s v="N"/>
    <s v="N"/>
    <n v="13"/>
    <n v="1"/>
    <n v="1"/>
    <x v="7"/>
    <s v="PO"/>
    <d v="2018-11-29T22:14:40"/>
    <d v="2018-01-18T00:00:00"/>
    <d v="2018-01-18T00:00:00"/>
    <s v="0000035271-3-1"/>
    <d v="2018-02-10T00:21:03"/>
    <d v="2018-08-17T00:00:00"/>
    <x v="4"/>
    <n v="0"/>
    <n v="0"/>
    <n v="0"/>
    <x v="10"/>
    <x v="0"/>
    <s v="DEXTRAN70,6%0000035271"/>
  </r>
  <r>
    <s v="UNFPA"/>
    <x v="11"/>
    <n v="11"/>
    <n v="1"/>
    <n v="1"/>
    <s v="MMR40"/>
    <s v="0000035271"/>
    <s v="Magnesium Sulphate 500mg/ml injection in 2ml ampoule"/>
    <s v="Completed"/>
    <n v="384"/>
    <x v="3"/>
    <x v="4"/>
    <s v="PU0074"/>
    <s v=" "/>
    <s v="MYA04RAK"/>
    <s v="RS02PU21W"/>
    <s v="72335"/>
    <s v="MMR"/>
    <x v="3"/>
    <s v="APRO      "/>
    <s v="COMMON"/>
    <x v="0"/>
    <n v="0"/>
    <n v="48"/>
    <s v="P10"/>
    <n v="10"/>
    <n v="480"/>
    <x v="0"/>
    <x v="1"/>
    <x v="3"/>
    <s v="0000000730"/>
    <x v="0"/>
    <s v="0000020364"/>
    <d v="2018-08-30T00:00:00"/>
    <d v="2018-08-31T00:00:00"/>
    <d v="2018-08-30T00:00:00"/>
    <d v="2018-10-23T00:00:00"/>
    <d v="2018-08-31T00:00:00"/>
    <s v="ASEA"/>
    <s v="MMR40,R20364,Pharma,IMRES,CO"/>
    <s v="UNFPA0000035271-11-1-1"/>
    <m/>
    <s v="C"/>
    <s v="N"/>
    <s v="N"/>
    <n v="32"/>
    <n v="1"/>
    <n v="1"/>
    <x v="7"/>
    <s v="PO"/>
    <d v="2018-11-29T22:14:40"/>
    <d v="2018-01-18T00:00:00"/>
    <d v="2018-01-18T00:00:00"/>
    <s v="0000035271-11-1"/>
    <d v="2018-02-10T00:21:03"/>
    <d v="2018-08-17T00:00:00"/>
    <x v="4"/>
    <n v="0"/>
    <n v="0"/>
    <n v="0"/>
    <x v="11"/>
    <x v="0"/>
    <s v="MGSULPHATE_2ML0000035271"/>
  </r>
  <r>
    <s v="UNFPA"/>
    <x v="12"/>
    <n v="2"/>
    <n v="1"/>
    <n v="1"/>
    <s v="MMR40"/>
    <s v="0000035271"/>
    <s v="Benza benzylpenicillin 900mg"/>
    <s v="Completed"/>
    <n v="27"/>
    <x v="3"/>
    <x v="4"/>
    <s v="PU0074"/>
    <s v=" "/>
    <s v="MYA04RAK"/>
    <s v="RS02PU21W"/>
    <s v="72335"/>
    <s v="MMR"/>
    <x v="3"/>
    <s v="APRO      "/>
    <s v="AIR"/>
    <x v="0"/>
    <n v="0"/>
    <n v="20"/>
    <s v="P10"/>
    <n v="10"/>
    <n v="200"/>
    <x v="0"/>
    <x v="3"/>
    <x v="3"/>
    <s v="0000000730"/>
    <x v="0"/>
    <s v="0000020364"/>
    <d v="2018-08-30T00:00:00"/>
    <d v="2018-08-31T00:00:00"/>
    <d v="2018-08-30T00:00:00"/>
    <d v="2018-10-23T00:00:00"/>
    <d v="2018-08-31T00:00:00"/>
    <s v="ASEA"/>
    <s v="MMR40,R20364,Pharma,IMRES,CO"/>
    <s v="UNFPA0000035271-2-1-1"/>
    <m/>
    <s v="C"/>
    <s v="N"/>
    <s v="N"/>
    <n v="12"/>
    <n v="1"/>
    <n v="1"/>
    <x v="7"/>
    <s v="PO"/>
    <d v="2018-11-29T22:14:40"/>
    <d v="2018-01-18T00:00:00"/>
    <d v="2018-01-18T00:00:00"/>
    <s v="0000035271-2-1"/>
    <d v="2018-02-10T00:21:03"/>
    <d v="2018-08-17T00:00:00"/>
    <x v="4"/>
    <n v="0"/>
    <n v="0"/>
    <n v="0"/>
    <x v="12"/>
    <x v="0"/>
    <s v="BENZABENPEN900MG0000035271"/>
  </r>
  <r>
    <s v="UNFPA"/>
    <x v="13"/>
    <n v="5"/>
    <n v="1"/>
    <n v="1"/>
    <s v="MMR40"/>
    <s v="0000035271"/>
    <s v="Ibuprofen 400mg tablet"/>
    <s v="Completed"/>
    <n v="480"/>
    <x v="3"/>
    <x v="4"/>
    <s v="PU0074"/>
    <s v=" "/>
    <s v="MYA04RAK"/>
    <s v="RS02PU21W"/>
    <s v="72335"/>
    <s v="MMR"/>
    <x v="3"/>
    <s v="APRO      "/>
    <s v="AIR"/>
    <x v="0"/>
    <n v="0"/>
    <n v="40"/>
    <s v="101"/>
    <n v="1000"/>
    <n v="40000"/>
    <x v="0"/>
    <x v="7"/>
    <x v="3"/>
    <s v="0000000730"/>
    <x v="0"/>
    <s v="0000020364"/>
    <d v="2018-08-30T00:00:00"/>
    <d v="2018-08-31T00:00:00"/>
    <d v="2018-08-30T00:00:00"/>
    <d v="2018-10-23T00:00:00"/>
    <d v="2018-08-31T00:00:00"/>
    <s v="ASEA"/>
    <s v="MMR40,R20364,Pharma,IMRES,CO"/>
    <s v="UNFPA0000035271-5-1-1"/>
    <m/>
    <s v="C"/>
    <s v="N"/>
    <s v="N"/>
    <n v="15"/>
    <n v="1"/>
    <n v="1"/>
    <x v="7"/>
    <s v="PO"/>
    <d v="2018-11-29T22:14:40"/>
    <d v="2018-01-18T00:00:00"/>
    <d v="2018-01-18T00:00:00"/>
    <s v="0000035271-5-1"/>
    <d v="2018-02-10T00:21:03"/>
    <d v="2018-08-17T00:00:00"/>
    <x v="4"/>
    <n v="0"/>
    <n v="0"/>
    <n v="0"/>
    <x v="13"/>
    <x v="0"/>
    <s v="IBUPROFEN_400MG0000035271"/>
  </r>
  <r>
    <s v="UNFPA"/>
    <x v="14"/>
    <n v="8"/>
    <n v="1"/>
    <n v="1"/>
    <s v="MMR40"/>
    <s v="0000035271"/>
    <s v="Metronidazole 250mg tablet"/>
    <s v="Completed"/>
    <n v="168"/>
    <x v="3"/>
    <x v="4"/>
    <s v="PU0074"/>
    <s v=" "/>
    <s v="MYA04RAK"/>
    <s v="RS02PU21W"/>
    <s v="72335"/>
    <s v="MMR"/>
    <x v="3"/>
    <s v="APRO      "/>
    <s v="AIR"/>
    <x v="0"/>
    <n v="0"/>
    <n v="24"/>
    <s v="101"/>
    <n v="1000"/>
    <n v="24000"/>
    <x v="0"/>
    <x v="8"/>
    <x v="3"/>
    <s v="0000000730"/>
    <x v="0"/>
    <s v="0000020364"/>
    <d v="2018-08-30T00:00:00"/>
    <d v="2018-08-31T00:00:00"/>
    <d v="2018-08-30T00:00:00"/>
    <d v="2018-10-23T00:00:00"/>
    <d v="2018-08-31T00:00:00"/>
    <s v="ASEA"/>
    <s v="MMR40,R20364,Pharma,IMRES,CO"/>
    <s v="UNFPA0000035271-8-1-1"/>
    <m/>
    <s v="C"/>
    <s v="N"/>
    <s v="N"/>
    <n v="18"/>
    <n v="1"/>
    <n v="1"/>
    <x v="7"/>
    <s v="PO"/>
    <d v="2018-11-29T22:14:40"/>
    <d v="2018-01-18T00:00:00"/>
    <d v="2018-01-18T00:00:00"/>
    <s v="0000035271-8-1"/>
    <d v="2018-02-10T00:21:03"/>
    <d v="2018-08-17T00:00:00"/>
    <x v="4"/>
    <n v="0"/>
    <n v="0"/>
    <n v="0"/>
    <x v="14"/>
    <x v="0"/>
    <s v="METRONIDAZOL_250MG0000035271"/>
  </r>
  <r>
    <s v="UNFPA"/>
    <x v="15"/>
    <n v="6"/>
    <n v="1"/>
    <n v="1"/>
    <s v="MMR40"/>
    <s v="0000035271"/>
    <s v="Lidocaine hydrochloride 2% injection in 5ml vial"/>
    <s v="Completed"/>
    <n v="60"/>
    <x v="3"/>
    <x v="4"/>
    <s v="PU0074"/>
    <s v=" "/>
    <s v="MYA04RAK"/>
    <s v="RS02PU21W"/>
    <s v="72335"/>
    <s v="MMR"/>
    <x v="3"/>
    <s v="APRO      "/>
    <s v="AIR"/>
    <x v="0"/>
    <n v="0"/>
    <n v="12"/>
    <s v="P10"/>
    <n v="10"/>
    <n v="120"/>
    <x v="0"/>
    <x v="9"/>
    <x v="3"/>
    <s v="0000000730"/>
    <x v="0"/>
    <s v="0000020364"/>
    <d v="2018-08-30T00:00:00"/>
    <d v="2018-08-31T00:00:00"/>
    <d v="2018-08-30T00:00:00"/>
    <d v="2018-10-23T00:00:00"/>
    <d v="2018-08-31T00:00:00"/>
    <s v="ASEA"/>
    <s v="MMR40,R20364,Pharma,IMRES,CO"/>
    <s v="UNFPA0000035271-6-1-1"/>
    <m/>
    <s v="C"/>
    <s v="N"/>
    <s v="N"/>
    <n v="16"/>
    <n v="1"/>
    <n v="1"/>
    <x v="7"/>
    <s v="PO"/>
    <d v="2018-11-29T22:14:40"/>
    <d v="2018-01-18T00:00:00"/>
    <d v="2018-01-18T00:00:00"/>
    <s v="0000035271-6-1"/>
    <d v="2018-02-10T00:21:03"/>
    <d v="2018-08-17T00:00:00"/>
    <x v="4"/>
    <n v="0"/>
    <n v="0"/>
    <n v="0"/>
    <x v="15"/>
    <x v="0"/>
    <s v="LIDOCAINEHCLC2/50000035271"/>
  </r>
  <r>
    <s v="UNFPA"/>
    <x v="16"/>
    <n v="7"/>
    <n v="1"/>
    <n v="1"/>
    <s v="MMR40"/>
    <s v="0000035271"/>
    <s v="Metronidazole  500mg/100ml injection in 100ml vial"/>
    <s v="Completed"/>
    <n v="54"/>
    <x v="3"/>
    <x v="4"/>
    <s v="PU0074"/>
    <s v=" "/>
    <s v="MYA04RAK"/>
    <s v="RS02PU21W"/>
    <s v="72335"/>
    <s v="MMR"/>
    <x v="3"/>
    <s v="APRO      "/>
    <s v="AIR"/>
    <x v="0"/>
    <n v="0"/>
    <n v="120"/>
    <s v="VI"/>
    <n v="1"/>
    <n v="120"/>
    <x v="0"/>
    <x v="6"/>
    <x v="3"/>
    <s v="0000000730"/>
    <x v="0"/>
    <s v="0000020364"/>
    <d v="2018-08-30T00:00:00"/>
    <d v="2018-08-31T00:00:00"/>
    <d v="2018-08-30T00:00:00"/>
    <d v="2018-10-23T00:00:00"/>
    <d v="2018-08-31T00:00:00"/>
    <s v="ASEA"/>
    <s v="MMR40,R20364,Pharma,IMRES,CO"/>
    <s v="UNFPA0000035271-7-1-1"/>
    <m/>
    <s v="C"/>
    <s v="N"/>
    <s v="N"/>
    <n v="17"/>
    <n v="1"/>
    <n v="1"/>
    <x v="7"/>
    <s v="PO"/>
    <d v="2018-11-29T22:14:40"/>
    <d v="2018-01-18T00:00:00"/>
    <d v="2018-01-18T00:00:00"/>
    <s v="0000035271-7-1"/>
    <d v="2018-02-10T00:21:03"/>
    <d v="2018-08-17T00:00:00"/>
    <x v="4"/>
    <n v="0"/>
    <n v="0"/>
    <n v="0"/>
    <x v="16"/>
    <x v="0"/>
    <s v="METRONIDAZOLE50000035271"/>
  </r>
  <r>
    <s v="UNFPA"/>
    <x v="17"/>
    <n v="1"/>
    <n v="1"/>
    <n v="1"/>
    <s v="MMR40"/>
    <s v="0000035285"/>
    <s v="Ciprofloxacin 500mg tablet"/>
    <s v="Completed"/>
    <n v="1620"/>
    <x v="3"/>
    <x v="6"/>
    <s v="PU0074"/>
    <s v=" "/>
    <s v="MYA04KAC"/>
    <s v="RS04PU21W"/>
    <s v="72335"/>
    <s v="MMR"/>
    <x v="3"/>
    <s v="APRO      "/>
    <s v="AIR"/>
    <x v="0"/>
    <n v="0"/>
    <n v="1200"/>
    <s v="P10"/>
    <n v="10"/>
    <n v="12000"/>
    <x v="0"/>
    <x v="3"/>
    <x v="6"/>
    <s v="0000215609"/>
    <x v="0"/>
    <s v="0000020364"/>
    <d v="2018-04-12T00:00:00"/>
    <d v="2018-04-14T00:00:00"/>
    <d v="2018-04-12T00:00:00"/>
    <d v="2018-04-09T00:00:00"/>
    <d v="2018-04-18T00:00:00"/>
    <s v="ASEA"/>
    <s v="MMR40,R20364,Pharma,Denk,CO"/>
    <s v="UNFPA0000035285-1-1-1"/>
    <m/>
    <s v="C"/>
    <s v="N"/>
    <s v="N"/>
    <n v="3"/>
    <n v="1"/>
    <n v="1"/>
    <x v="8"/>
    <s v="PO"/>
    <d v="2018-05-17T21:58:06"/>
    <d v="2018-01-18T00:00:00"/>
    <d v="2018-01-18T00:00:00"/>
    <s v="0000035285-1-1"/>
    <d v="2018-02-14T08:55:05"/>
    <d v="2018-03-09T00:00:00"/>
    <x v="6"/>
    <n v="0"/>
    <n v="0"/>
    <n v="0"/>
    <x v="17"/>
    <x v="0"/>
    <s v="CIPROFLOXACI_500MG0000035285"/>
  </r>
  <r>
    <s v="UNFPA"/>
    <x v="18"/>
    <n v="5"/>
    <n v="1"/>
    <n v="1"/>
    <s v="MMR40"/>
    <s v="0000035298"/>
    <s v="Gentamicin sulphate 40mg base/ml injection 40mg base/ml in 2ml ampoule"/>
    <s v="Completed"/>
    <n v="193.12"/>
    <x v="3"/>
    <x v="4"/>
    <s v="PU0074"/>
    <s v=" "/>
    <s v="MYA04RAK"/>
    <s v="RS02PU21W"/>
    <s v="72335"/>
    <s v="MMR"/>
    <x v="3"/>
    <s v="APRO      "/>
    <s v="AIR"/>
    <x v="0"/>
    <n v="0"/>
    <n v="16"/>
    <s v="100"/>
    <n v="100"/>
    <n v="1600"/>
    <x v="0"/>
    <x v="3"/>
    <x v="7"/>
    <s v="0000125342"/>
    <x v="0"/>
    <s v="0000020364"/>
    <d v="2018-06-22T00:00:00"/>
    <d v="2018-07-26T00:00:00"/>
    <d v="2018-06-22T00:00:00"/>
    <d v="2018-09-20T00:00:00"/>
    <d v="2018-06-26T00:00:00"/>
    <s v="ASEA"/>
    <s v="MMR40,R20364,Pharma,IDA.CO"/>
    <s v="UNFPA0000035298-5-1-1"/>
    <m/>
    <s v="C"/>
    <s v="N"/>
    <s v="N"/>
    <n v="9"/>
    <n v="1"/>
    <n v="1"/>
    <x v="9"/>
    <s v="PO"/>
    <d v="2019-04-04T22:34:34"/>
    <d v="2018-01-18T00:00:00"/>
    <d v="2018-01-18T00:00:00"/>
    <s v="0000035298-5-1"/>
    <d v="2018-02-17T17:11:39"/>
    <d v="2018-03-30T00:00:00"/>
    <x v="4"/>
    <n v="0"/>
    <n v="0"/>
    <n v="0"/>
    <x v="18"/>
    <x v="0"/>
    <s v="GENTAMYSULP_40MG0000035298"/>
  </r>
  <r>
    <s v="UNFPA"/>
    <x v="19"/>
    <n v="2"/>
    <n v="1"/>
    <n v="1"/>
    <s v="MMR40"/>
    <s v="0000035298"/>
    <s v="Doxycycline 100mg tablet"/>
    <s v="Completed"/>
    <n v="644.16"/>
    <x v="3"/>
    <x v="4"/>
    <s v="PU0074"/>
    <s v=" "/>
    <s v="MYA04RAK"/>
    <s v="RS02PU21W"/>
    <s v="72335"/>
    <s v="MMR"/>
    <x v="3"/>
    <s v="APRO      "/>
    <s v="AIR"/>
    <x v="0"/>
    <n v="0"/>
    <n v="48"/>
    <s v="101"/>
    <n v="1000"/>
    <n v="48000"/>
    <x v="0"/>
    <x v="3"/>
    <x v="7"/>
    <s v="0000125342"/>
    <x v="0"/>
    <s v="0000020364"/>
    <d v="2018-06-22T00:00:00"/>
    <d v="2018-07-26T00:00:00"/>
    <d v="2018-06-22T00:00:00"/>
    <d v="2018-09-20T00:00:00"/>
    <d v="2018-06-26T00:00:00"/>
    <s v="ASEA"/>
    <s v="MMR40,R20364,Pharma,IDA.CO"/>
    <s v="UNFPA0000035298-2-1-1"/>
    <m/>
    <s v="C"/>
    <s v="N"/>
    <s v="N"/>
    <n v="6"/>
    <n v="1"/>
    <n v="1"/>
    <x v="9"/>
    <s v="PO"/>
    <d v="2019-04-04T22:34:34"/>
    <d v="2018-01-18T00:00:00"/>
    <d v="2018-01-18T00:00:00"/>
    <s v="0000035298-2-1"/>
    <d v="2018-02-17T17:11:39"/>
    <d v="2018-03-30T00:00:00"/>
    <x v="4"/>
    <n v="0"/>
    <n v="0"/>
    <n v="0"/>
    <x v="19"/>
    <x v="0"/>
    <s v="DOXYCYCLINE_100MG0000035298"/>
  </r>
  <r>
    <s v="UNFPA"/>
    <x v="20"/>
    <n v="1"/>
    <n v="1"/>
    <n v="1"/>
    <s v="MMR40"/>
    <s v="0000035298"/>
    <s v="Atropine sulphate 1mg/ml injection in 1ml ampoule"/>
    <s v="Completed"/>
    <n v="28.22"/>
    <x v="3"/>
    <x v="4"/>
    <s v="PU0074"/>
    <s v=" "/>
    <s v="MYA04RAK"/>
    <s v="RS02PU21W"/>
    <s v="72335"/>
    <s v="MMR"/>
    <x v="3"/>
    <s v="APRO      "/>
    <s v="AIR"/>
    <x v="0"/>
    <n v="0"/>
    <n v="2"/>
    <s v="100"/>
    <n v="100"/>
    <n v="200"/>
    <x v="0"/>
    <x v="1"/>
    <x v="7"/>
    <s v="0000125342"/>
    <x v="0"/>
    <s v="0000020364"/>
    <d v="2018-06-22T00:00:00"/>
    <d v="2018-07-26T00:00:00"/>
    <d v="2018-06-22T00:00:00"/>
    <d v="2018-09-20T00:00:00"/>
    <d v="2018-06-26T00:00:00"/>
    <s v="ASEA"/>
    <s v="MMR40,R20364,Pharma,IDA.CO"/>
    <s v="UNFPA0000035298-1-1-1"/>
    <m/>
    <s v="C"/>
    <s v="N"/>
    <s v="N"/>
    <n v="5"/>
    <n v="1"/>
    <n v="1"/>
    <x v="9"/>
    <s v="PO"/>
    <d v="2019-04-04T22:34:34"/>
    <d v="2018-01-18T00:00:00"/>
    <d v="2018-01-18T00:00:00"/>
    <s v="0000035298-1-1"/>
    <d v="2018-02-17T17:11:39"/>
    <d v="2018-03-30T00:00:00"/>
    <x v="4"/>
    <n v="0"/>
    <n v="0"/>
    <n v="0"/>
    <x v="20"/>
    <x v="0"/>
    <s v="ATROPINESULP_1MG0000035298"/>
  </r>
  <r>
    <s v="UNFPA"/>
    <x v="21"/>
    <n v="6"/>
    <n v="1"/>
    <n v="1"/>
    <s v="MMR40"/>
    <s v="0000035298"/>
    <s v="Sodium chloride 0.9% IV isotonic infusion in 500ml bottle"/>
    <s v="Completed"/>
    <n v="89.76"/>
    <x v="3"/>
    <x v="4"/>
    <s v="PU0074"/>
    <s v=" "/>
    <s v="MYA04RAK"/>
    <s v="RS02PU21W"/>
    <s v="72335"/>
    <s v="MMR"/>
    <x v="3"/>
    <s v="APRO      "/>
    <s v="AIR"/>
    <x v="0"/>
    <n v="0"/>
    <n v="8"/>
    <s v="P20"/>
    <n v="20"/>
    <n v="160"/>
    <x v="0"/>
    <x v="6"/>
    <x v="7"/>
    <s v="0000125342"/>
    <x v="0"/>
    <s v="0000020364"/>
    <d v="2018-06-22T00:00:00"/>
    <d v="2018-07-26T00:00:00"/>
    <d v="2018-06-22T00:00:00"/>
    <d v="2018-10-24T00:00:00"/>
    <d v="2018-06-26T00:00:00"/>
    <s v="ASEA"/>
    <s v="MMR40,R20364,Pharma,IDA.CO"/>
    <s v="UNFPA0000035298-6-1-1"/>
    <m/>
    <s v="C"/>
    <s v="N"/>
    <s v="N"/>
    <n v="10"/>
    <n v="1"/>
    <n v="1"/>
    <x v="9"/>
    <s v="PO"/>
    <d v="2019-04-04T22:34:34"/>
    <d v="2018-01-18T00:00:00"/>
    <d v="2018-01-18T00:00:00"/>
    <s v="0000035298-6-1"/>
    <d v="2018-02-17T17:11:39"/>
    <d v="2018-03-30T00:00:00"/>
    <x v="4"/>
    <n v="0"/>
    <n v="0"/>
    <n v="0"/>
    <x v="21"/>
    <x v="0"/>
    <s v="NACL0.5L0000035298"/>
  </r>
  <r>
    <s v="UNFPA"/>
    <x v="2"/>
    <n v="8"/>
    <n v="1"/>
    <n v="1"/>
    <s v="MMR40"/>
    <s v="0000035298"/>
    <s v="Ferrous sulphate dried 200mg (60-65mg Fe) sugar coated tablet"/>
    <s v="Completed"/>
    <n v="385.6"/>
    <x v="3"/>
    <x v="4"/>
    <s v="PU0074"/>
    <s v=" "/>
    <s v="MYA04RAK"/>
    <s v="RS02PU21W"/>
    <s v="72335"/>
    <s v="MMR"/>
    <x v="3"/>
    <s v="APRO      "/>
    <s v="COMMON"/>
    <x v="0"/>
    <n v="0"/>
    <n v="160"/>
    <s v="101"/>
    <n v="1000"/>
    <n v="160000"/>
    <x v="0"/>
    <x v="2"/>
    <x v="7"/>
    <s v="0000125342"/>
    <x v="0"/>
    <s v="0000020364"/>
    <d v="2018-07-19T00:00:00"/>
    <d v="2018-07-26T00:00:00"/>
    <m/>
    <d v="2018-11-20T00:00:00"/>
    <m/>
    <s v="ASEA"/>
    <s v="MMR40,R20364,Pharma,IDA.CO"/>
    <s v="UNFPA0000035298-8-1-1"/>
    <m/>
    <s v="C"/>
    <s v="N"/>
    <s v="N"/>
    <n v="37"/>
    <n v="1"/>
    <n v="1"/>
    <x v="9"/>
    <s v="PO"/>
    <d v="2019-04-04T22:34:34"/>
    <d v="2018-01-18T00:00:00"/>
    <d v="2018-01-18T00:00:00"/>
    <s v="0000035298-8-1"/>
    <d v="2018-02-17T17:11:39"/>
    <d v="2018-03-30T00:00:00"/>
    <x v="4"/>
    <n v="0"/>
    <n v="0"/>
    <n v="0"/>
    <x v="2"/>
    <x v="0"/>
    <s v="FESULP_200MG0000035298"/>
  </r>
  <r>
    <s v="UNFPA"/>
    <x v="22"/>
    <n v="3"/>
    <n v="1"/>
    <n v="1"/>
    <s v="MMR40"/>
    <s v="0000035298"/>
    <s v="Ferrous sulphate 200mg (60mg iron)/folic acid 0.4mg coated tablet"/>
    <s v="Completed"/>
    <n v="206.4"/>
    <x v="3"/>
    <x v="4"/>
    <s v="PU0074"/>
    <s v=" "/>
    <s v="MYA04RAK"/>
    <s v="RS02PU21W"/>
    <s v="72335"/>
    <s v="MMR"/>
    <x v="3"/>
    <s v="APRO      "/>
    <s v="AIR"/>
    <x v="0"/>
    <n v="0"/>
    <n v="80"/>
    <s v="101"/>
    <n v="1000"/>
    <n v="80000"/>
    <x v="0"/>
    <x v="2"/>
    <x v="7"/>
    <s v="0000125342"/>
    <x v="0"/>
    <s v="0000020364"/>
    <d v="2018-06-22T00:00:00"/>
    <d v="2018-07-26T00:00:00"/>
    <d v="2018-06-22T00:00:00"/>
    <d v="2018-09-20T00:00:00"/>
    <d v="2018-06-26T00:00:00"/>
    <s v="ASEA"/>
    <s v="MMR40,R20364,Pharma,IDA.CO"/>
    <s v="UNFPA0000035298-3-1-1"/>
    <m/>
    <s v="C"/>
    <s v="N"/>
    <s v="N"/>
    <n v="7"/>
    <n v="1"/>
    <n v="1"/>
    <x v="9"/>
    <s v="PO"/>
    <d v="2019-04-04T22:34:34"/>
    <d v="2018-01-18T00:00:00"/>
    <d v="2018-01-18T00:00:00"/>
    <s v="0000035298-3-1"/>
    <d v="2018-02-17T17:11:39"/>
    <d v="2018-03-30T00:00:00"/>
    <x v="4"/>
    <n v="0"/>
    <n v="0"/>
    <n v="0"/>
    <x v="22"/>
    <x v="0"/>
    <s v="FESULPFOLIC_200MG0000035298"/>
  </r>
  <r>
    <s v="UNFPA"/>
    <x v="23"/>
    <n v="4"/>
    <n v="1"/>
    <n v="1"/>
    <s v="MMR40"/>
    <s v="0000035298"/>
    <s v="Gentamicin sulphate 10mg base/ml injection in 2ml ampoule"/>
    <s v="Completed"/>
    <n v="373.44"/>
    <x v="3"/>
    <x v="4"/>
    <s v="PU0074"/>
    <s v=" "/>
    <s v="MYA04RAK"/>
    <s v="RS02PU21W"/>
    <s v="72335"/>
    <s v="MMR"/>
    <x v="3"/>
    <s v="APRO      "/>
    <s v="AIR"/>
    <x v="0"/>
    <n v="0"/>
    <n v="32"/>
    <s v="100"/>
    <n v="100"/>
    <n v="3200"/>
    <x v="0"/>
    <x v="3"/>
    <x v="7"/>
    <s v="0000125342"/>
    <x v="0"/>
    <s v="0000020364"/>
    <d v="2018-06-22T00:00:00"/>
    <d v="2018-07-26T00:00:00"/>
    <d v="2018-06-22T00:00:00"/>
    <d v="2018-09-20T00:00:00"/>
    <d v="2018-06-26T00:00:00"/>
    <s v="ASEA"/>
    <s v="MMR40,R20364,Pharma,IDA.CO"/>
    <s v="UNFPA0000035298-4-1-1"/>
    <m/>
    <s v="C"/>
    <s v="N"/>
    <s v="N"/>
    <n v="8"/>
    <n v="1"/>
    <n v="1"/>
    <x v="9"/>
    <s v="PO"/>
    <d v="2019-04-04T22:34:34"/>
    <d v="2018-01-18T00:00:00"/>
    <d v="2018-01-18T00:00:00"/>
    <s v="0000035298-4-1"/>
    <d v="2018-02-17T17:11:39"/>
    <d v="2018-03-30T00:00:00"/>
    <x v="4"/>
    <n v="0"/>
    <n v="0"/>
    <n v="0"/>
    <x v="23"/>
    <x v="0"/>
    <s v="GENTAMYSULP_10MG0000035298"/>
  </r>
  <r>
    <s v="UNFPA"/>
    <x v="24"/>
    <n v="13"/>
    <n v="1"/>
    <n v="1"/>
    <s v="MMR40"/>
    <s v="0000035299"/>
    <s v="Povidone iodine 10% solution for cutaneous use, 500ml bottle"/>
    <s v="Completed"/>
    <n v="77.040000000000006"/>
    <x v="3"/>
    <x v="4"/>
    <s v="PU0074"/>
    <s v=" "/>
    <s v="MYA04RAK"/>
    <s v="RS02PU21W"/>
    <s v="72335"/>
    <s v="MMR"/>
    <x v="3"/>
    <s v="APRO      "/>
    <s v="COMMON"/>
    <x v="0"/>
    <n v="0"/>
    <n v="24"/>
    <s v="EA"/>
    <n v="1"/>
    <n v="24"/>
    <x v="0"/>
    <x v="10"/>
    <x v="2"/>
    <s v="0000000798"/>
    <x v="0"/>
    <s v="0000020364"/>
    <d v="2018-06-28T00:00:00"/>
    <d v="2018-06-30T00:00:00"/>
    <d v="2018-06-28T00:00:00"/>
    <d v="2018-09-24T00:00:00"/>
    <d v="2018-06-30T00:00:00"/>
    <s v="ASEA"/>
    <s v="MMR40,R20364.Pharma,MEG,CO"/>
    <s v="UNFPA0000035299-13-1-1"/>
    <m/>
    <s v="C"/>
    <s v="N"/>
    <s v="N"/>
    <n v="34"/>
    <n v="1"/>
    <n v="1"/>
    <x v="9"/>
    <s v="PO"/>
    <d v="2018-11-09T20:29:10"/>
    <d v="2018-01-18T00:00:00"/>
    <d v="2018-01-18T00:00:00"/>
    <s v="0000035299-13-1"/>
    <d v="2018-03-05T11:38:10"/>
    <d v="2018-06-01T00:00:00"/>
    <x v="4"/>
    <n v="0"/>
    <n v="0"/>
    <n v="0"/>
    <x v="24"/>
    <x v="0"/>
    <s v="POVIODINE10%_500ML0000035299"/>
  </r>
  <r>
    <s v="UNFPA"/>
    <x v="25"/>
    <n v="14"/>
    <n v="1"/>
    <n v="1"/>
    <s v="MMR40"/>
    <s v="0000035299"/>
    <s v="Tetracycline hydrochloride eye-ointment 1% in tube of 5g"/>
    <s v="Completed"/>
    <n v="71.84"/>
    <x v="3"/>
    <x v="4"/>
    <s v="PU0074"/>
    <s v=" "/>
    <s v="MYA04RAK"/>
    <s v="RS02PU21W"/>
    <s v="72335"/>
    <s v="MMR"/>
    <x v="3"/>
    <s v="APRO      "/>
    <s v="COMMON"/>
    <x v="0"/>
    <n v="0"/>
    <n v="8"/>
    <s v="P50"/>
    <n v="50"/>
    <n v="400"/>
    <x v="0"/>
    <x v="3"/>
    <x v="2"/>
    <s v="0000000798"/>
    <x v="0"/>
    <s v="0000020364"/>
    <d v="2018-06-28T00:00:00"/>
    <d v="2018-06-30T00:00:00"/>
    <d v="2018-06-28T00:00:00"/>
    <d v="2018-09-24T00:00:00"/>
    <d v="2018-06-30T00:00:00"/>
    <s v="ASEA"/>
    <s v="MMR40,R20364.Pharma,MEG,CO"/>
    <s v="UNFPA0000035299-14-1-1"/>
    <m/>
    <s v="C"/>
    <s v="N"/>
    <s v="N"/>
    <n v="36"/>
    <n v="1"/>
    <n v="1"/>
    <x v="9"/>
    <s v="PO"/>
    <d v="2018-11-09T20:29:10"/>
    <d v="2018-01-18T00:00:00"/>
    <d v="2018-01-18T00:00:00"/>
    <s v="0000035299-14-1"/>
    <d v="2018-03-05T11:38:10"/>
    <d v="2018-06-01T00:00:00"/>
    <x v="4"/>
    <n v="0"/>
    <n v="0"/>
    <n v="0"/>
    <x v="25"/>
    <x v="0"/>
    <s v="TETRACYCLINEHCL_1%0000035299"/>
  </r>
  <r>
    <s v="UNFPA"/>
    <x v="26"/>
    <n v="1"/>
    <n v="1"/>
    <n v="1"/>
    <s v="MMR40"/>
    <s v="0000035299"/>
    <s v="Calcium gluconate 100mg base/ml injection in 10ml ampoule"/>
    <s v="Completed"/>
    <n v="63.84"/>
    <x v="3"/>
    <x v="4"/>
    <s v="PU0074"/>
    <s v=" "/>
    <s v="MYA04RAK"/>
    <s v="RS02PU21W"/>
    <s v="72335"/>
    <s v="MMR"/>
    <x v="3"/>
    <s v="APRO      "/>
    <s v="AIR"/>
    <x v="0"/>
    <n v="0"/>
    <n v="16"/>
    <s v="P20"/>
    <n v="20"/>
    <n v="320"/>
    <x v="0"/>
    <x v="1"/>
    <x v="2"/>
    <s v="0000000798"/>
    <x v="0"/>
    <s v="0000020364"/>
    <d v="2018-06-28T00:00:00"/>
    <d v="2018-06-30T00:00:00"/>
    <d v="2018-06-28T00:00:00"/>
    <d v="2018-09-24T00:00:00"/>
    <d v="2018-06-30T00:00:00"/>
    <s v="ASEA"/>
    <s v="MMR40,R20364.Pharma,MEG,CO"/>
    <s v="UNFPA0000035299-1-1-1"/>
    <m/>
    <s v="C"/>
    <s v="N"/>
    <s v="N"/>
    <n v="22"/>
    <n v="1"/>
    <n v="1"/>
    <x v="9"/>
    <s v="PO"/>
    <d v="2018-11-09T20:29:10"/>
    <d v="2018-01-18T00:00:00"/>
    <d v="2018-01-18T00:00:00"/>
    <s v="0000035299-1-1"/>
    <d v="2018-03-05T11:38:10"/>
    <d v="2018-06-01T00:00:00"/>
    <x v="4"/>
    <n v="0"/>
    <n v="0"/>
    <n v="0"/>
    <x v="26"/>
    <x v="0"/>
    <s v="CALGLUCONATE_100MG0000035299"/>
  </r>
  <r>
    <s v="UNFPA"/>
    <x v="27"/>
    <n v="4"/>
    <n v="1"/>
    <n v="1"/>
    <s v="MMR40"/>
    <s v="0000035299"/>
    <s v="Test urinary protein, strip"/>
    <s v="Completed"/>
    <n v="194.88"/>
    <x v="3"/>
    <x v="4"/>
    <s v="PU0074"/>
    <s v=" "/>
    <s v="MYA04RAK"/>
    <s v="RS02PU21W"/>
    <s v="72335"/>
    <s v="MMR"/>
    <x v="3"/>
    <s v="APRO      "/>
    <s v="AIR"/>
    <x v="0"/>
    <n v="0"/>
    <n v="48"/>
    <s v="100"/>
    <n v="100"/>
    <n v="4800"/>
    <x v="0"/>
    <x v="11"/>
    <x v="2"/>
    <s v="0000000798"/>
    <x v="0"/>
    <s v="0000020364"/>
    <d v="2018-06-28T00:00:00"/>
    <d v="2018-06-30T00:00:00"/>
    <d v="2018-06-28T00:00:00"/>
    <d v="2018-09-24T00:00:00"/>
    <d v="2018-06-30T00:00:00"/>
    <s v="ASEA"/>
    <s v="MMR40,R20364.Pharma,MEG,CO"/>
    <s v="UNFPA0000035299-4-1-1"/>
    <m/>
    <s v="C"/>
    <s v="N"/>
    <s v="N"/>
    <n v="35"/>
    <n v="1"/>
    <n v="1"/>
    <x v="9"/>
    <s v="PO"/>
    <d v="2018-11-09T20:29:10"/>
    <d v="2018-01-18T00:00:00"/>
    <d v="2018-01-18T00:00:00"/>
    <s v="0000035299-4-1"/>
    <d v="2018-03-05T11:38:10"/>
    <d v="2018-06-01T00:00:00"/>
    <x v="4"/>
    <n v="0"/>
    <n v="0"/>
    <n v="0"/>
    <x v="27"/>
    <x v="0"/>
    <s v="TEST_URINARY_PROT0000035299"/>
  </r>
  <r>
    <s v="UNFPA"/>
    <x v="28"/>
    <n v="7"/>
    <n v="1"/>
    <n v="1"/>
    <s v="MMR40"/>
    <s v="0000035299"/>
    <s v="Cefixime 200mg, tablet"/>
    <s v="Completed"/>
    <n v="902.4"/>
    <x v="3"/>
    <x v="4"/>
    <s v="PU0074"/>
    <s v=" "/>
    <s v="MYA04RAK"/>
    <s v="RS02PU21W"/>
    <s v="72335"/>
    <s v="MMR"/>
    <x v="3"/>
    <s v="APRO      "/>
    <s v="COMMON"/>
    <x v="0"/>
    <n v="0"/>
    <n v="240"/>
    <s v="P10"/>
    <n v="10"/>
    <n v="2400"/>
    <x v="0"/>
    <x v="3"/>
    <x v="2"/>
    <s v="0000000798"/>
    <x v="0"/>
    <s v="0000020364"/>
    <d v="2018-06-28T00:00:00"/>
    <d v="2018-06-30T00:00:00"/>
    <d v="2018-06-28T00:00:00"/>
    <d v="2018-09-24T00:00:00"/>
    <d v="2018-06-30T00:00:00"/>
    <s v="ASEA"/>
    <s v="MMR40,R20364.Pharma,MEG,CO"/>
    <s v="UNFPA0000035299-7-1-1"/>
    <m/>
    <s v="C"/>
    <s v="N"/>
    <s v="N"/>
    <n v="23"/>
    <n v="1"/>
    <n v="1"/>
    <x v="9"/>
    <s v="PO"/>
    <d v="2018-11-09T20:29:10"/>
    <d v="2018-01-18T00:00:00"/>
    <d v="2018-01-18T00:00:00"/>
    <s v="0000035299-7-1"/>
    <d v="2018-03-05T11:38:10"/>
    <d v="2018-06-01T00:00:00"/>
    <x v="4"/>
    <n v="0"/>
    <n v="0"/>
    <n v="0"/>
    <x v="28"/>
    <x v="0"/>
    <s v="CEFIXIME_200MG0000035299"/>
  </r>
  <r>
    <s v="UNFPA"/>
    <x v="29"/>
    <n v="6"/>
    <n v="1"/>
    <n v="1"/>
    <s v="MMR40"/>
    <s v="0000035299"/>
    <s v="Amoxicillin trihydrate 500mg capsule"/>
    <s v="Completed"/>
    <n v="1113.1199999999999"/>
    <x v="3"/>
    <x v="4"/>
    <s v="PU0074"/>
    <s v=" "/>
    <s v="MYA04RAK"/>
    <s v="RS02PU21W"/>
    <s v="72335"/>
    <s v="MMR"/>
    <x v="3"/>
    <s v="APRO      "/>
    <s v="COMMON"/>
    <x v="0"/>
    <n v="0"/>
    <n v="36"/>
    <s v="101"/>
    <n v="1000"/>
    <n v="36000"/>
    <x v="0"/>
    <x v="3"/>
    <x v="2"/>
    <s v="0000000798"/>
    <x v="0"/>
    <s v="0000020364"/>
    <d v="2018-06-28T00:00:00"/>
    <d v="2018-06-30T00:00:00"/>
    <d v="2018-06-28T00:00:00"/>
    <d v="2018-09-24T00:00:00"/>
    <d v="2018-06-30T00:00:00"/>
    <s v="ASEA"/>
    <s v="MMR40,R20364.Pharma,MEG,CO"/>
    <s v="UNFPA0000035299-6-1-1"/>
    <m/>
    <s v="C"/>
    <s v="N"/>
    <s v="N"/>
    <n v="20"/>
    <n v="1"/>
    <n v="1"/>
    <x v="9"/>
    <s v="PO"/>
    <d v="2018-11-09T20:29:10"/>
    <d v="2018-01-18T00:00:00"/>
    <d v="2018-01-18T00:00:00"/>
    <s v="0000035299-6-1"/>
    <d v="2018-03-05T11:38:10"/>
    <d v="2018-06-01T00:00:00"/>
    <x v="4"/>
    <n v="0"/>
    <n v="0"/>
    <n v="0"/>
    <x v="29"/>
    <x v="0"/>
    <s v="AMOXYCILLIN_500MG0000035299"/>
  </r>
  <r>
    <s v="UNFPA"/>
    <x v="30"/>
    <n v="11"/>
    <n v="1"/>
    <n v="1"/>
    <s v="MMR40"/>
    <s v="0000035299"/>
    <s v="Magnesium sulphate 500mg/ml injection in 10ml ampoule"/>
    <s v="Completed"/>
    <n v="295.92"/>
    <x v="3"/>
    <x v="4"/>
    <s v="PU0074"/>
    <s v=" "/>
    <s v="MYA04RAK"/>
    <s v="RS02PU21W"/>
    <s v="72335"/>
    <s v="MMR"/>
    <x v="3"/>
    <s v="APRO      "/>
    <s v="COMMON"/>
    <x v="0"/>
    <n v="0"/>
    <n v="24"/>
    <s v="P10"/>
    <n v="10"/>
    <n v="240"/>
    <x v="0"/>
    <x v="1"/>
    <x v="2"/>
    <s v="0000000798"/>
    <x v="0"/>
    <s v="0000020364"/>
    <d v="2018-06-28T00:00:00"/>
    <d v="2018-06-30T00:00:00"/>
    <d v="2018-06-28T00:00:00"/>
    <d v="2018-09-24T00:00:00"/>
    <d v="2018-06-30T00:00:00"/>
    <s v="ASEA"/>
    <s v="MMR40,R20364.Pharma,MEG,CO"/>
    <s v="UNFPA0000035299-11-1-1"/>
    <m/>
    <s v="C"/>
    <s v="Y"/>
    <s v="N"/>
    <n v="31"/>
    <n v="1"/>
    <n v="1"/>
    <x v="9"/>
    <s v="PO"/>
    <d v="2018-11-09T20:29:10"/>
    <d v="2018-01-18T00:00:00"/>
    <d v="2018-01-18T00:00:00"/>
    <s v="0000035299-11-1"/>
    <d v="2018-03-05T11:38:10"/>
    <d v="2018-06-01T00:00:00"/>
    <x v="4"/>
    <n v="0"/>
    <n v="0"/>
    <n v="0"/>
    <x v="30"/>
    <x v="0"/>
    <s v="MGSULPHATE_10ML0000035299"/>
  </r>
  <r>
    <s v="UNFPA"/>
    <x v="31"/>
    <n v="9"/>
    <n v="1"/>
    <n v="1"/>
    <s v="MMR40"/>
    <s v="0000035299"/>
    <s v="Disinfectant tablets for water. Content 1.67g NaDCC, tablet"/>
    <s v="Completed"/>
    <n v="156.72"/>
    <x v="3"/>
    <x v="4"/>
    <s v="PU0074"/>
    <s v=" "/>
    <s v="MYA04RAK"/>
    <s v="RS02PU21W"/>
    <s v="72335"/>
    <s v="MMR"/>
    <x v="3"/>
    <s v="APRO      "/>
    <s v="COMMON"/>
    <x v="0"/>
    <n v="0"/>
    <n v="12"/>
    <s v="200"/>
    <n v="200"/>
    <n v="2400"/>
    <x v="0"/>
    <x v="1"/>
    <x v="2"/>
    <s v="0000000798"/>
    <x v="0"/>
    <s v="0000020364"/>
    <d v="2018-06-28T00:00:00"/>
    <d v="2018-06-30T00:00:00"/>
    <d v="2018-06-28T00:00:00"/>
    <d v="2018-09-24T00:00:00"/>
    <d v="2018-06-30T00:00:00"/>
    <s v="ASEA"/>
    <s v="MMR40,R20364.Pharma,MEG,CO"/>
    <s v="UNFPA0000035299-9-1-1"/>
    <m/>
    <s v="C"/>
    <s v="N"/>
    <s v="N"/>
    <n v="28"/>
    <n v="1"/>
    <n v="1"/>
    <x v="9"/>
    <s v="PO"/>
    <d v="2018-11-09T20:29:10"/>
    <d v="2018-01-18T00:00:00"/>
    <d v="2018-01-18T00:00:00"/>
    <s v="0000035299-9-1"/>
    <d v="2018-03-05T11:38:10"/>
    <d v="2018-06-01T00:00:00"/>
    <x v="4"/>
    <n v="0"/>
    <n v="0"/>
    <n v="0"/>
    <x v="31"/>
    <x v="0"/>
    <s v="DISINFTABWATER0000035299"/>
  </r>
  <r>
    <s v="UNFPA"/>
    <x v="32"/>
    <n v="12"/>
    <n v="1"/>
    <n v="1"/>
    <s v="MMR40"/>
    <s v="0000035299"/>
    <s v="Paracetamol 500mg, tablet"/>
    <s v="Completed"/>
    <n v="172.44"/>
    <x v="3"/>
    <x v="4"/>
    <s v="PU0074"/>
    <s v=" "/>
    <s v="MYA04RAK"/>
    <s v="RS02PU21W"/>
    <s v="72335"/>
    <s v="MMR"/>
    <x v="3"/>
    <s v="APRO      "/>
    <s v="COMMON"/>
    <x v="0"/>
    <n v="0"/>
    <n v="36"/>
    <s v="101"/>
    <n v="1000"/>
    <n v="36000"/>
    <x v="0"/>
    <x v="7"/>
    <x v="2"/>
    <s v="0000000798"/>
    <x v="0"/>
    <s v="0000020364"/>
    <d v="2018-06-28T00:00:00"/>
    <d v="2018-06-30T00:00:00"/>
    <d v="2018-06-28T00:00:00"/>
    <d v="2018-09-24T00:00:00"/>
    <d v="2018-06-30T00:00:00"/>
    <s v="ASEA"/>
    <s v="MMR40,R20364.Pharma,MEG,CO"/>
    <s v="UNFPA0000035299-12-1-1"/>
    <m/>
    <s v="C"/>
    <s v="N"/>
    <s v="N"/>
    <n v="33"/>
    <n v="1"/>
    <n v="1"/>
    <x v="9"/>
    <s v="PO"/>
    <d v="2018-11-09T20:29:10"/>
    <d v="2018-01-18T00:00:00"/>
    <d v="2018-01-18T00:00:00"/>
    <s v="0000035299-12-1"/>
    <d v="2018-03-05T11:38:10"/>
    <d v="2018-06-01T00:00:00"/>
    <x v="4"/>
    <n v="0"/>
    <n v="0"/>
    <n v="0"/>
    <x v="32"/>
    <x v="0"/>
    <s v="PARACETAMOL_500MG0000035299"/>
  </r>
  <r>
    <s v="UNFPA"/>
    <x v="33"/>
    <n v="2"/>
    <n v="1"/>
    <n v="1"/>
    <s v="MMR40"/>
    <s v="0000035299"/>
    <s v="Cefixime trihydrate 100mg/5ml powder oral suspension, 30ml"/>
    <s v="Completed"/>
    <n v="444"/>
    <x v="3"/>
    <x v="4"/>
    <s v="PU0074"/>
    <s v=" "/>
    <s v="MYA04RAK"/>
    <s v="RS02PU21W"/>
    <s v="72335"/>
    <s v="MMR"/>
    <x v="3"/>
    <s v="APRO      "/>
    <s v="AIR"/>
    <x v="0"/>
    <n v="0"/>
    <n v="400"/>
    <s v="EA"/>
    <n v="1"/>
    <n v="400"/>
    <x v="0"/>
    <x v="3"/>
    <x v="2"/>
    <s v="0000000798"/>
    <x v="0"/>
    <s v="0000020364"/>
    <d v="2018-06-28T00:00:00"/>
    <d v="2018-06-30T00:00:00"/>
    <d v="2018-06-28T00:00:00"/>
    <d v="2018-09-24T00:00:00"/>
    <d v="2018-06-30T00:00:00"/>
    <s v="ASEA"/>
    <s v="MMR40,R20364.Pharma,MEG,CO"/>
    <s v="UNFPA0000035299-2-1-1"/>
    <m/>
    <s v="C"/>
    <s v="N"/>
    <s v="N"/>
    <n v="24"/>
    <n v="1"/>
    <n v="1"/>
    <x v="9"/>
    <s v="PO"/>
    <d v="2018-11-09T20:29:10"/>
    <d v="2018-01-18T00:00:00"/>
    <d v="2018-01-18T00:00:00"/>
    <s v="0000035299-2-1"/>
    <d v="2018-03-05T11:38:10"/>
    <d v="2018-06-01T00:00:00"/>
    <x v="4"/>
    <n v="0"/>
    <n v="0"/>
    <n v="0"/>
    <x v="33"/>
    <x v="0"/>
    <s v="CEFIXIME_100MG/5ML0000035299"/>
  </r>
  <r>
    <s v="UNFPA"/>
    <x v="34"/>
    <n v="8"/>
    <n v="1"/>
    <n v="1"/>
    <s v="MMR40"/>
    <s v="0000035299"/>
    <s v="Chlorhexidine digluconate solution 5% in 1 litre bottle"/>
    <s v="Completed"/>
    <n v="117.12"/>
    <x v="3"/>
    <x v="4"/>
    <s v="PU0074"/>
    <s v=" "/>
    <s v="MYA04RAK"/>
    <s v="RS02PU21W"/>
    <s v="72335"/>
    <s v="MMR"/>
    <x v="3"/>
    <s v="APRO      "/>
    <s v="COMMON"/>
    <x v="0"/>
    <n v="0"/>
    <n v="32"/>
    <s v="BO"/>
    <n v="1"/>
    <n v="32"/>
    <x v="0"/>
    <x v="10"/>
    <x v="2"/>
    <s v="0000000798"/>
    <x v="0"/>
    <s v="0000020364"/>
    <d v="2018-06-28T00:00:00"/>
    <d v="2018-06-30T00:00:00"/>
    <d v="2018-06-28T00:00:00"/>
    <d v="2018-09-24T00:00:00"/>
    <d v="2018-06-30T00:00:00"/>
    <s v="ASEA"/>
    <s v="MMR40,R20364.Pharma,MEG,CO"/>
    <s v="UNFPA0000035299-8-1-1"/>
    <m/>
    <s v="C"/>
    <s v="N"/>
    <s v="N"/>
    <n v="26"/>
    <n v="1"/>
    <n v="1"/>
    <x v="9"/>
    <s v="PO"/>
    <d v="2018-11-09T20:29:10"/>
    <d v="2018-01-18T00:00:00"/>
    <d v="2018-01-18T00:00:00"/>
    <s v="0000035299-8-1"/>
    <d v="2018-03-05T11:38:10"/>
    <d v="2018-06-01T00:00:00"/>
    <x v="4"/>
    <n v="0"/>
    <n v="0"/>
    <n v="0"/>
    <x v="34"/>
    <x v="0"/>
    <s v="CHLORHEXIDINE5%0000035299"/>
  </r>
  <r>
    <s v="UNFPA"/>
    <x v="4"/>
    <n v="1"/>
    <n v="1"/>
    <n v="1"/>
    <s v="COD41"/>
    <s v="0000035302"/>
    <s v="UNIGOLD HIV 1/2 test"/>
    <s v="Completed"/>
    <n v="1317.76"/>
    <x v="5"/>
    <x v="7"/>
    <s v=" "/>
    <s v="CDU00"/>
    <s v=" "/>
    <s v=" "/>
    <s v="72335"/>
    <s v="COD"/>
    <x v="6"/>
    <s v="ESARO     "/>
    <s v="AIR"/>
    <x v="1"/>
    <n v="0"/>
    <n v="40"/>
    <s v="P20"/>
    <n v="20"/>
    <n v="800"/>
    <x v="1"/>
    <x v="12"/>
    <x v="8"/>
    <s v="0000052859"/>
    <x v="0"/>
    <s v="PI000000364"/>
    <m/>
    <m/>
    <m/>
    <d v="2018-03-28T00:00:00"/>
    <m/>
    <s v="Africa (Francophone)"/>
    <s v="HIV tests, Monusco, TB"/>
    <s v="UNFPA0000035302-1-1-1"/>
    <m/>
    <s v="C"/>
    <m/>
    <s v="N"/>
    <m/>
    <m/>
    <m/>
    <x v="9"/>
    <s v="PO"/>
    <d v="2018-05-17T21:58:06"/>
    <m/>
    <m/>
    <s v="0000035302-1-1"/>
    <d v="2018-02-19T11:09:37"/>
    <d v="2018-03-05T00:00:00"/>
    <x v="7"/>
    <n v="0"/>
    <n v="0"/>
    <n v="0"/>
    <x v="4"/>
    <x v="0"/>
    <s v=" 0000035302"/>
  </r>
  <r>
    <s v="UNFPA"/>
    <x v="4"/>
    <n v="2"/>
    <n v="1"/>
    <n v="1"/>
    <s v="COD41"/>
    <s v="0000035303"/>
    <s v="7D2843SET Alere HIV Combo SET 100T ((including accessories - 7D2243 Determine Chase Buffer, 7D2232 Lancets Determine 100T, 7D2222 Determine EDTA Capillary Tubes)"/>
    <s v="Completed"/>
    <n v="1900"/>
    <x v="5"/>
    <x v="7"/>
    <s v=" "/>
    <s v="CDU00"/>
    <s v=" "/>
    <s v=" "/>
    <s v="72335"/>
    <s v="COD"/>
    <x v="6"/>
    <s v="ESARO     "/>
    <s v="AIR"/>
    <x v="1"/>
    <n v="0"/>
    <n v="20"/>
    <s v="100"/>
    <n v="100"/>
    <n v="2000"/>
    <x v="1"/>
    <x v="12"/>
    <x v="9"/>
    <s v="0000227547"/>
    <x v="0"/>
    <s v="PI000000364"/>
    <d v="2018-05-31T00:00:00"/>
    <m/>
    <m/>
    <d v="2018-06-14T00:00:00"/>
    <m/>
    <s v="Africa (Francophone)"/>
    <s v="HIV Tests, Alere"/>
    <s v="UNFPA0000035303-2-1-1"/>
    <m/>
    <s v="C"/>
    <m/>
    <s v="N"/>
    <m/>
    <m/>
    <m/>
    <x v="9"/>
    <s v="PO"/>
    <d v="2018-07-26T14:43:44"/>
    <m/>
    <m/>
    <s v="0000035303-2-1"/>
    <d v="2018-02-19T11:56:25"/>
    <d v="2018-03-05T00:00:00"/>
    <x v="7"/>
    <n v="0"/>
    <n v="0"/>
    <n v="0"/>
    <x v="4"/>
    <x v="1"/>
    <s v=" 0000035303"/>
  </r>
  <r>
    <s v="UNFPA"/>
    <x v="4"/>
    <n v="1"/>
    <n v="1"/>
    <n v="1"/>
    <s v="COD41"/>
    <s v="0000035303"/>
    <s v="7D2343 Determine HIV-1/2 100T (including accessories - 7D2243 Determine Chase Buffer, 7D2232 Lancets Determine 100T, 7D2222 Determine EDTA Capillary Tubes)"/>
    <s v="Completed"/>
    <n v="5400"/>
    <x v="5"/>
    <x v="7"/>
    <s v=" "/>
    <s v="CDU00"/>
    <s v=" "/>
    <s v=" "/>
    <s v="72335"/>
    <s v="COD"/>
    <x v="6"/>
    <s v="ESARO     "/>
    <s v="AIR"/>
    <x v="1"/>
    <n v="0"/>
    <n v="60"/>
    <s v="100"/>
    <n v="100"/>
    <n v="6000"/>
    <x v="1"/>
    <x v="12"/>
    <x v="9"/>
    <s v="0000227547"/>
    <x v="0"/>
    <s v="PI000000364"/>
    <d v="2018-05-31T00:00:00"/>
    <m/>
    <m/>
    <d v="2018-06-14T00:00:00"/>
    <m/>
    <s v="Africa (Francophone)"/>
    <s v="HIV Tests, Alere"/>
    <s v="UNFPA0000035303-1-1-1"/>
    <m/>
    <s v="C"/>
    <m/>
    <s v="N"/>
    <m/>
    <m/>
    <m/>
    <x v="9"/>
    <s v="PO"/>
    <d v="2018-07-26T14:43:44"/>
    <m/>
    <m/>
    <s v="0000035303-1-1"/>
    <d v="2018-02-19T11:56:25"/>
    <d v="2018-03-05T00:00:00"/>
    <x v="7"/>
    <n v="0"/>
    <n v="0"/>
    <n v="0"/>
    <x v="4"/>
    <x v="0"/>
    <s v=" 0000035303"/>
  </r>
  <r>
    <s v="UNFPA"/>
    <x v="35"/>
    <n v="4"/>
    <n v="1"/>
    <n v="1"/>
    <s v="MMR40"/>
    <s v="0000035306"/>
    <s v="Test pregnancy, strip, temperature stable"/>
    <s v="Completed"/>
    <n v="105"/>
    <x v="3"/>
    <x v="4"/>
    <s v="PU0074"/>
    <s v=" "/>
    <s v="MYA04RAK"/>
    <s v="RS02PU21W"/>
    <s v="72335"/>
    <s v="MMR"/>
    <x v="3"/>
    <s v="APRO      "/>
    <s v="AIR"/>
    <x v="0"/>
    <n v="0"/>
    <n v="1500"/>
    <s v="EA"/>
    <n v="1"/>
    <n v="1500"/>
    <x v="1"/>
    <x v="13"/>
    <x v="2"/>
    <s v="0000000798"/>
    <x v="0"/>
    <s v="0000020364"/>
    <d v="2018-04-17T00:00:00"/>
    <d v="2018-04-18T00:00:00"/>
    <d v="2018-04-17T00:00:00"/>
    <d v="2018-04-17T00:00:00"/>
    <d v="2018-04-18T00:00:00"/>
    <s v="ASEA"/>
    <s v="MMR40,R20364,Pharma,MEG,CO"/>
    <s v="UNFPA0000035306-4-1-1"/>
    <m/>
    <s v="C"/>
    <s v="N"/>
    <s v="N"/>
    <n v="30"/>
    <n v="1"/>
    <n v="1"/>
    <x v="10"/>
    <s v="PO"/>
    <d v="2018-05-17T21:58:06"/>
    <d v="2018-01-18T00:00:00"/>
    <d v="2018-01-18T00:00:00"/>
    <s v="0000035306-4-1"/>
    <d v="2018-03-02T22:19:40"/>
    <d v="2018-04-17T00:00:00"/>
    <x v="4"/>
    <n v="0"/>
    <n v="0"/>
    <n v="0"/>
    <x v="35"/>
    <x v="0"/>
    <s v="PREG_TEST_STRIP0000035306"/>
  </r>
  <r>
    <s v="UNFPA"/>
    <x v="35"/>
    <n v="1"/>
    <n v="1"/>
    <n v="1"/>
    <s v="R6240"/>
    <s v="0000035320"/>
    <s v="Test pregnancy, strip, temperature stable"/>
    <s v="Completed"/>
    <n v="700"/>
    <x v="6"/>
    <x v="8"/>
    <s v="PU0074"/>
    <s v=" "/>
    <s v="SRP06SRH"/>
    <s v="SLBRHCMDTS"/>
    <s v="72335"/>
    <s v="FJI"/>
    <x v="7"/>
    <s v="APRO      "/>
    <s v="AIR"/>
    <x v="0"/>
    <n v="0"/>
    <n v="10000"/>
    <s v="EA"/>
    <n v="1"/>
    <n v="10000"/>
    <x v="1"/>
    <x v="13"/>
    <x v="2"/>
    <s v="0000000798"/>
    <x v="0"/>
    <s v="0000020446"/>
    <d v="2018-07-17T00:00:00"/>
    <d v="2018-07-23T00:00:00"/>
    <d v="2018-07-17T00:00:00"/>
    <d v="2018-08-09T00:00:00"/>
    <d v="2018-07-23T00:00:00"/>
    <s v="ASEA"/>
    <s v="FJI40,RQ20446,MDs,MEG"/>
    <s v="UNFPA0000035320-1-1-1"/>
    <m/>
    <s v="C"/>
    <s v="N"/>
    <s v="N"/>
    <n v="7"/>
    <n v="1"/>
    <n v="1"/>
    <x v="11"/>
    <s v="PO"/>
    <d v="2018-10-22T17:38:14"/>
    <d v="2018-02-15T00:00:00"/>
    <d v="2018-02-20T00:00:00"/>
    <s v="0000035320-1-1"/>
    <d v="2018-02-21T15:23:18"/>
    <d v="2018-07-09T00:00:00"/>
    <x v="8"/>
    <n v="0"/>
    <n v="0"/>
    <n v="0"/>
    <x v="35"/>
    <x v="0"/>
    <s v="PREG_TEST_STRIP0000035320"/>
  </r>
  <r>
    <s v="UNFPA"/>
    <x v="16"/>
    <n v="1"/>
    <n v="1"/>
    <n v="1"/>
    <s v="YEM40"/>
    <s v="0000035338"/>
    <s v="Metronidazole  500mg/100ml injection in 100ml vial"/>
    <s v="Completed"/>
    <n v="92836.800000000003"/>
    <x v="4"/>
    <x v="5"/>
    <s v="PU0074"/>
    <s v=" "/>
    <s v="YEM05RCS"/>
    <s v="PROCUR_RH_COMOD"/>
    <s v="72335"/>
    <s v="YEM"/>
    <x v="4"/>
    <s v="ASRO      "/>
    <s v="OCEAN"/>
    <x v="0"/>
    <n v="0"/>
    <n v="206304"/>
    <s v="VI"/>
    <n v="1"/>
    <n v="206304"/>
    <x v="0"/>
    <x v="6"/>
    <x v="3"/>
    <s v="0000000730"/>
    <x v="0"/>
    <s v="0000020386"/>
    <d v="2018-08-08T00:00:00"/>
    <d v="2018-08-28T00:00:00"/>
    <d v="2018-08-08T00:00:00"/>
    <d v="2018-08-10T00:00:00"/>
    <d v="2018-08-28T00:00:00"/>
    <s v="ASEA"/>
    <s v="R20386, YEM40, IMRES"/>
    <s v="UNFPA0000035338-1-1-1"/>
    <m/>
    <s v="C"/>
    <s v="N"/>
    <s v="N"/>
    <n v="4"/>
    <n v="1"/>
    <n v="1"/>
    <x v="12"/>
    <s v="PO"/>
    <d v="2018-12-19T15:01:38"/>
    <d v="2018-01-28T00:00:00"/>
    <d v="2018-01-30T00:00:00"/>
    <s v="0000035338-1-1"/>
    <d v="2018-02-23T16:59:54"/>
    <d v="2018-06-04T00:00:00"/>
    <x v="5"/>
    <n v="0"/>
    <n v="0"/>
    <n v="0"/>
    <x v="16"/>
    <x v="0"/>
    <s v="METRONIDAZOLE50000035338"/>
  </r>
  <r>
    <s v="UNFPA"/>
    <x v="0"/>
    <n v="1"/>
    <n v="1"/>
    <n v="1"/>
    <s v="YEM40"/>
    <s v="0000035343"/>
    <s v="Preshipment inspection Pharmaceutical"/>
    <s v="Completed"/>
    <n v="375"/>
    <x v="4"/>
    <x v="9"/>
    <s v="PU0074"/>
    <s v=" "/>
    <s v="YEM05RCS"/>
    <s v="PROCUR_RH_COMOD"/>
    <s v="72335"/>
    <s v="YEM"/>
    <x v="4"/>
    <s v="ASRO      "/>
    <s v="N/A"/>
    <x v="0"/>
    <n v="0"/>
    <n v="1"/>
    <s v="EA"/>
    <n v="1"/>
    <n v="1"/>
    <x v="0"/>
    <x v="0"/>
    <x v="0"/>
    <s v="0000170456"/>
    <x v="0"/>
    <s v="0000020445"/>
    <m/>
    <m/>
    <m/>
    <d v="2018-05-08T00:00:00"/>
    <m/>
    <s v="ASEA"/>
    <s v="R20445, BC-MEG35254"/>
    <s v="UNFPA0000035343-1-1-1"/>
    <m/>
    <s v="C"/>
    <s v="N"/>
    <s v="N"/>
    <n v="1"/>
    <n v="1"/>
    <n v="1"/>
    <x v="13"/>
    <s v="PO"/>
    <d v="2018-06-22T16:17:36"/>
    <d v="2018-02-14T00:00:00"/>
    <d v="2018-02-22T00:00:00"/>
    <s v="0000035343-1-1"/>
    <d v="2018-02-26T13:30:26"/>
    <d v="2018-05-14T00:00:00"/>
    <x v="9"/>
    <n v="0"/>
    <n v="0"/>
    <n v="0"/>
    <x v="0"/>
    <x v="0"/>
    <s v="PRESHIPMENTINSPCPH0000035343"/>
  </r>
  <r>
    <s v="UNFPA"/>
    <x v="0"/>
    <n v="1"/>
    <n v="1"/>
    <n v="1"/>
    <s v="YEM40"/>
    <s v="0000035344"/>
    <s v="Preshipment inspection Pharmaceutical"/>
    <s v="Completed"/>
    <n v="355"/>
    <x v="4"/>
    <x v="9"/>
    <s v="PU0074"/>
    <s v=" "/>
    <s v="YEM05RCS"/>
    <s v="PROCUR_RH_COMOD"/>
    <s v="72335"/>
    <s v="YEM"/>
    <x v="4"/>
    <s v="ASRO      "/>
    <s v="N/A"/>
    <x v="0"/>
    <n v="0"/>
    <n v="1"/>
    <s v="EA"/>
    <n v="1"/>
    <n v="1"/>
    <x v="0"/>
    <x v="0"/>
    <x v="0"/>
    <s v="0000170456"/>
    <x v="0"/>
    <m/>
    <m/>
    <m/>
    <m/>
    <d v="2018-06-20T00:00:00"/>
    <m/>
    <s v="ASEA"/>
    <s v="PSI PO for IMRES PO35338"/>
    <s v="UNFPA0000035344-1-1-1"/>
    <m/>
    <s v="C"/>
    <s v="N"/>
    <s v="N"/>
    <m/>
    <m/>
    <m/>
    <x v="13"/>
    <s v="PO"/>
    <d v="2018-07-26T14:43:44"/>
    <m/>
    <m/>
    <s v="0000035344-1-1"/>
    <d v="2018-02-26T13:31:31"/>
    <d v="2018-06-04T00:00:00"/>
    <x v="9"/>
    <n v="0"/>
    <n v="0"/>
    <n v="0"/>
    <x v="0"/>
    <x v="0"/>
    <s v="PRESHIPMENTINSPCPH0000035344"/>
  </r>
  <r>
    <s v="UNFPA"/>
    <x v="0"/>
    <n v="4"/>
    <n v="1"/>
    <n v="1"/>
    <s v="MNG41"/>
    <s v="0000035345"/>
    <s v="Pre-shipment Inspection of Lubricants (1 man day)"/>
    <s v="Completed"/>
    <n v="525"/>
    <x v="5"/>
    <x v="10"/>
    <s v=" "/>
    <s v="MNG00"/>
    <s v=" "/>
    <s v=" "/>
    <s v="72335"/>
    <s v="MNG"/>
    <x v="8"/>
    <s v="APRO      "/>
    <s v="N/A"/>
    <x v="1"/>
    <n v="0"/>
    <n v="1"/>
    <s v="EA"/>
    <n v="1"/>
    <n v="1"/>
    <x v="0"/>
    <x v="0"/>
    <x v="0"/>
    <s v="0000170456"/>
    <x v="0"/>
    <s v="PI000000386"/>
    <m/>
    <m/>
    <m/>
    <d v="2018-05-15T00:00:00"/>
    <m/>
    <s v="Global Fund"/>
    <s v="MNG1841, WREQ2278, PI386, GF"/>
    <s v="UNFPA0000035345-4-1-1"/>
    <m/>
    <s v="C"/>
    <s v="N"/>
    <s v="N"/>
    <m/>
    <m/>
    <m/>
    <x v="13"/>
    <s v="PO"/>
    <d v="2018-06-22T16:17:36"/>
    <m/>
    <m/>
    <s v="0000035345-4-1"/>
    <d v="2018-02-26T12:58:06"/>
    <d v="2018-04-09T00:00:00"/>
    <x v="7"/>
    <n v="0"/>
    <n v="0"/>
    <n v="0"/>
    <x v="0"/>
    <x v="0"/>
    <s v="PRESHIPMENTINSPCPH0000035345"/>
  </r>
  <r>
    <s v="UNFPA"/>
    <x v="36"/>
    <n v="1"/>
    <n v="1"/>
    <n v="1"/>
    <s v="SYR40"/>
    <s v="0000035346"/>
    <s v="Folic acid 5mg tablet"/>
    <s v="Completed"/>
    <n v="60060"/>
    <x v="2"/>
    <x v="11"/>
    <s v="PU0074"/>
    <s v=" "/>
    <s v="WOS01SYR"/>
    <s v="RHPROCFPA"/>
    <s v="72335"/>
    <s v="SYR"/>
    <x v="2"/>
    <s v="ASRO      "/>
    <s v="OCEAN"/>
    <x v="0"/>
    <n v="0"/>
    <n v="13000"/>
    <s v="101"/>
    <n v="1000"/>
    <n v="13000000"/>
    <x v="0"/>
    <x v="2"/>
    <x v="7"/>
    <s v="0000125342"/>
    <x v="0"/>
    <s v="0000020410"/>
    <d v="2018-07-03T00:00:00"/>
    <d v="2018-07-23T00:00:00"/>
    <d v="2018-07-03T00:00:00"/>
    <d v="2018-07-04T00:00:00"/>
    <m/>
    <s v="ASEA"/>
    <s v="R20410, IDA, SYR40"/>
    <s v="UNFPA0000035346-1-1-1"/>
    <m/>
    <s v="C"/>
    <s v="N"/>
    <s v="N"/>
    <n v="7"/>
    <n v="1"/>
    <n v="1"/>
    <x v="13"/>
    <s v="PO"/>
    <d v="2018-09-04T14:33:43"/>
    <d v="2018-02-06T00:00:00"/>
    <d v="2018-02-23T00:00:00"/>
    <s v="0000035346-1-1"/>
    <d v="2018-02-26T14:16:14"/>
    <d v="2018-06-04T00:00:00"/>
    <x v="10"/>
    <n v="0"/>
    <n v="0"/>
    <n v="0"/>
    <x v="36"/>
    <x v="0"/>
    <s v="FOLICACID_5MG0000035346"/>
  </r>
  <r>
    <s v="UNFPA"/>
    <x v="22"/>
    <n v="1"/>
    <n v="1"/>
    <n v="1"/>
    <s v="SYR40"/>
    <s v="0000035347"/>
    <s v="Ferrous sulphate 200mg (60mg iron)/folic acid 0.4mg coated tablet"/>
    <s v="Completed"/>
    <n v="100000"/>
    <x v="2"/>
    <x v="11"/>
    <s v="PU0074"/>
    <s v=" "/>
    <s v="WOS01SYR"/>
    <s v="RHPROCFPA"/>
    <s v="72335"/>
    <s v="SYR"/>
    <x v="2"/>
    <s v="ASRO      "/>
    <s v="OCEAN"/>
    <x v="0"/>
    <n v="0"/>
    <n v="10000"/>
    <s v="101"/>
    <n v="1000"/>
    <n v="10000000"/>
    <x v="0"/>
    <x v="2"/>
    <x v="3"/>
    <s v="0000000730"/>
    <x v="0"/>
    <s v="0000020410"/>
    <d v="2018-06-28T00:00:00"/>
    <d v="2018-07-28T00:00:00"/>
    <d v="2018-06-28T00:00:00"/>
    <d v="2018-06-28T00:00:00"/>
    <d v="2018-07-28T00:00:00"/>
    <s v="ASEA"/>
    <s v="R20410, IMRES, SYR40"/>
    <s v="UNFPA0000035347-1-1-1"/>
    <m/>
    <s v="C"/>
    <s v="N"/>
    <s v="N"/>
    <n v="8"/>
    <n v="1"/>
    <n v="1"/>
    <x v="13"/>
    <s v="PO"/>
    <d v="2018-08-17T15:37:14"/>
    <d v="2018-02-06T00:00:00"/>
    <d v="2018-02-23T00:00:00"/>
    <s v="0000035347-1-1"/>
    <d v="2018-02-26T15:26:48"/>
    <d v="2018-06-18T00:00:00"/>
    <x v="10"/>
    <n v="0"/>
    <n v="0"/>
    <n v="0"/>
    <x v="22"/>
    <x v="0"/>
    <s v="FESULPFOLIC_200MG0000035347"/>
  </r>
  <r>
    <s v="UNFPA"/>
    <x v="37"/>
    <n v="1"/>
    <n v="1"/>
    <n v="1"/>
    <s v="RWA40"/>
    <s v="0000035355"/>
    <s v="Oxytocin 10 I.U. base/ml injection in 1ml ampoule."/>
    <s v="Completed"/>
    <n v="48783.85"/>
    <x v="0"/>
    <x v="0"/>
    <s v="PU0074"/>
    <s v=" "/>
    <s v="FPRHCTD5"/>
    <s v="RHC01ACT05"/>
    <s v="72335"/>
    <s v="RWA"/>
    <x v="5"/>
    <s v="ESARO     "/>
    <s v="AIR"/>
    <x v="0"/>
    <n v="0"/>
    <n v="23797"/>
    <s v="P10"/>
    <n v="10"/>
    <n v="237970"/>
    <x v="0"/>
    <x v="4"/>
    <x v="10"/>
    <s v="0000215677"/>
    <x v="0"/>
    <s v="0000020412"/>
    <d v="2018-07-01T00:00:00"/>
    <d v="2018-07-16T00:00:00"/>
    <d v="2018-07-23T00:00:00"/>
    <d v="2018-07-13T00:00:00"/>
    <d v="2018-07-23T00:00:00"/>
    <s v="Africa (Anglophone)"/>
    <s v="RWA40, R20412, oxytocin, CSB"/>
    <s v="UNFPA0000035355-1-1-1"/>
    <m/>
    <s v="C"/>
    <s v="Y"/>
    <s v="N"/>
    <n v="2"/>
    <n v="1"/>
    <n v="1"/>
    <x v="14"/>
    <s v="PO"/>
    <d v="2018-11-01T06:32:11"/>
    <d v="2018-02-06T00:00:00"/>
    <d v="2018-02-08T00:00:00"/>
    <s v="0000035355-1-1"/>
    <d v="2018-02-28T13:05:25"/>
    <d v="2018-07-01T00:00:00"/>
    <x v="0"/>
    <n v="0"/>
    <n v="0"/>
    <n v="0"/>
    <x v="37"/>
    <x v="0"/>
    <s v="OXYTOCIN_10IU/ML0000035355"/>
  </r>
  <r>
    <s v="UNFPA"/>
    <x v="0"/>
    <n v="5"/>
    <n v="1"/>
    <n v="1"/>
    <s v="URY40"/>
    <s v="0000035400"/>
    <s v="Pre-shipment Inspection of Lubricants (1 man day)"/>
    <s v="Completed"/>
    <n v="600"/>
    <x v="7"/>
    <x v="12"/>
    <s v="PU0074"/>
    <s v=" "/>
    <s v="URY03101"/>
    <s v="MAC2018"/>
    <s v="72335"/>
    <s v="URY"/>
    <x v="9"/>
    <s v="LACRO     "/>
    <s v="N/A"/>
    <x v="0"/>
    <n v="0"/>
    <n v="1"/>
    <s v="EA"/>
    <n v="1"/>
    <n v="1"/>
    <x v="0"/>
    <x v="0"/>
    <x v="11"/>
    <s v="0000156574"/>
    <x v="0"/>
    <s v="0000020574"/>
    <m/>
    <m/>
    <m/>
    <d v="2018-06-19T00:00:00"/>
    <m/>
    <s v="LAC"/>
    <s v="URY40,RQ20497, TESTING, MC+LUB"/>
    <s v="UNFPA0000035400-5-1-1"/>
    <m/>
    <s v="C"/>
    <s v="N"/>
    <s v="N"/>
    <n v="1"/>
    <n v="1"/>
    <n v="1"/>
    <x v="15"/>
    <s v="PO"/>
    <d v="2018-12-04T13:32:22"/>
    <d v="2018-03-22T00:00:00"/>
    <d v="2018-03-22T00:00:00"/>
    <s v="0000035400-5-1"/>
    <d v="2018-03-13T11:01:36"/>
    <d v="2018-06-15T00:00:00"/>
    <x v="11"/>
    <n v="0"/>
    <n v="0"/>
    <n v="0"/>
    <x v="0"/>
    <x v="0"/>
    <s v="PRESHIPMENTINSPCPH0000035400"/>
  </r>
  <r>
    <s v="UNFPA"/>
    <x v="0"/>
    <n v="1"/>
    <n v="1"/>
    <n v="1"/>
    <s v="KEN40"/>
    <s v="0000035409"/>
    <s v="Pre-export verification of Conformity inspection (PVoC)of PO 35114, Jadelle,_x000a_ Kenya"/>
    <s v="Completed"/>
    <n v="2700"/>
    <x v="0"/>
    <x v="0"/>
    <s v="PU0074"/>
    <s v=" "/>
    <s v="FPRHCTD5"/>
    <s v="RHC01ACT05"/>
    <s v="72335"/>
    <s v="KEN"/>
    <x v="10"/>
    <s v="ESARO     "/>
    <s v="N/A"/>
    <x v="0"/>
    <n v="0"/>
    <n v="1"/>
    <s v="EA"/>
    <n v="1"/>
    <n v="1"/>
    <x v="0"/>
    <x v="0"/>
    <x v="12"/>
    <s v="0000044101"/>
    <x v="0"/>
    <s v="0000020494"/>
    <m/>
    <m/>
    <m/>
    <d v="2018-05-26T00:00:00"/>
    <m/>
    <s v="Africa (Anglophone)"/>
    <s v="KEN40, R20494,PVOC PO35114"/>
    <s v="UNFPA0000035409-1-1-1"/>
    <m/>
    <s v="C"/>
    <s v="N"/>
    <s v="N"/>
    <n v="3"/>
    <n v="1"/>
    <n v="1"/>
    <x v="15"/>
    <s v="PO"/>
    <d v="2018-09-25T23:15:38"/>
    <d v="2018-03-05T00:00:00"/>
    <d v="2018-03-09T00:00:00"/>
    <s v="0000035409-1-1"/>
    <d v="2018-03-12T17:40:40"/>
    <d v="2018-03-15T00:00:00"/>
    <x v="0"/>
    <n v="0"/>
    <n v="0"/>
    <n v="0"/>
    <x v="0"/>
    <x v="0"/>
    <s v="PRESHIPMENTINSPCPH0000035409"/>
  </r>
  <r>
    <s v="UNFPA"/>
    <x v="0"/>
    <n v="1"/>
    <n v="1"/>
    <n v="1"/>
    <s v="SYR40"/>
    <s v="0000035433"/>
    <s v="Preshipment inspection Pharmaceutical"/>
    <s v="Completed"/>
    <n v="355"/>
    <x v="2"/>
    <x v="11"/>
    <s v="PU0074"/>
    <s v=" "/>
    <s v="WOS01SYR"/>
    <s v="RHPROCFPA"/>
    <s v="72335"/>
    <s v="SYR"/>
    <x v="2"/>
    <s v="ASRO      "/>
    <s v="N/A"/>
    <x v="0"/>
    <n v="0"/>
    <n v="1"/>
    <s v="EA"/>
    <n v="1"/>
    <n v="1"/>
    <x v="0"/>
    <x v="0"/>
    <x v="0"/>
    <s v="0000170456"/>
    <x v="0"/>
    <m/>
    <m/>
    <m/>
    <m/>
    <d v="2018-06-19T00:00:00"/>
    <m/>
    <s v="ASEA"/>
    <s v="R20410, PSI for PO35346"/>
    <s v="UNFPA0000035433-1-1-1"/>
    <m/>
    <s v="C"/>
    <s v="N"/>
    <s v="N"/>
    <m/>
    <m/>
    <m/>
    <x v="16"/>
    <s v="PO"/>
    <d v="2018-07-26T14:43:44"/>
    <m/>
    <m/>
    <s v="0000035433-1-1"/>
    <d v="2018-03-18T09:51:58"/>
    <d v="2018-05-28T00:00:00"/>
    <x v="10"/>
    <n v="0"/>
    <n v="0"/>
    <n v="0"/>
    <x v="0"/>
    <x v="0"/>
    <s v="PRESHIPMENTINSPCPH0000035433"/>
  </r>
  <r>
    <s v="UNFPA"/>
    <x v="0"/>
    <n v="1"/>
    <n v="1"/>
    <n v="1"/>
    <s v="SYR40"/>
    <s v="0000035434"/>
    <s v="Preshipment inspection Pharmaceutical"/>
    <s v="Completed"/>
    <n v="650"/>
    <x v="2"/>
    <x v="11"/>
    <s v="PU0074"/>
    <s v=" "/>
    <s v="WOS01SYR"/>
    <s v="RHPROCFPA"/>
    <s v="72335"/>
    <s v="SYR"/>
    <x v="2"/>
    <s v="ASRO      "/>
    <s v="N/A"/>
    <x v="0"/>
    <n v="0"/>
    <n v="1"/>
    <s v="EA"/>
    <n v="1"/>
    <n v="1"/>
    <x v="0"/>
    <x v="0"/>
    <x v="0"/>
    <s v="0000170456"/>
    <x v="0"/>
    <m/>
    <m/>
    <m/>
    <m/>
    <d v="2018-06-26T00:00:00"/>
    <m/>
    <s v="ASEA"/>
    <s v="R20410, PSI for PO35347"/>
    <s v="UNFPA0000035434-1-1-1"/>
    <m/>
    <s v="C"/>
    <s v="N"/>
    <s v="N"/>
    <m/>
    <m/>
    <m/>
    <x v="16"/>
    <s v="PO"/>
    <d v="2018-08-17T15:37:14"/>
    <m/>
    <m/>
    <s v="0000035434-1-1"/>
    <d v="2018-03-18T10:56:16"/>
    <d v="2018-03-30T00:00:00"/>
    <x v="10"/>
    <n v="0"/>
    <n v="0"/>
    <n v="0"/>
    <x v="0"/>
    <x v="0"/>
    <s v="PRESHIPMENTINSPCPH0000035434"/>
  </r>
  <r>
    <s v="UNFPA"/>
    <x v="0"/>
    <n v="1"/>
    <n v="1"/>
    <n v="1"/>
    <s v="MMR40"/>
    <s v="0000035459"/>
    <s v="Preshipment inspection Pharmaceutical"/>
    <s v="Completed"/>
    <n v="670"/>
    <x v="3"/>
    <x v="6"/>
    <s v="PU0074"/>
    <s v=" "/>
    <s v="MYA04KAC"/>
    <s v="RS04PU21W"/>
    <s v="72335"/>
    <s v="MMR"/>
    <x v="3"/>
    <s v="APRO      "/>
    <s v="COMMON"/>
    <x v="0"/>
    <n v="0"/>
    <n v="1"/>
    <s v="EA"/>
    <n v="1"/>
    <n v="1"/>
    <x v="0"/>
    <x v="0"/>
    <x v="11"/>
    <s v="0000156574"/>
    <x v="0"/>
    <s v="0000020539"/>
    <m/>
    <m/>
    <m/>
    <d v="2018-03-26T00:00:00"/>
    <m/>
    <s v="ASEA"/>
    <s v="MMR40,R20539,PSI,Intertek,CO"/>
    <s v="UNFPA0000035459-1-1-1"/>
    <m/>
    <s v="C"/>
    <s v="N"/>
    <s v="N"/>
    <n v="3"/>
    <n v="1"/>
    <n v="1"/>
    <x v="17"/>
    <s v="PO"/>
    <d v="2018-05-17T21:58:06"/>
    <d v="2018-03-16T00:00:00"/>
    <d v="2018-03-19T00:00:00"/>
    <s v="0000035459-1-1"/>
    <d v="2018-03-20T23:24:43"/>
    <d v="2018-03-30T00:00:00"/>
    <x v="6"/>
    <n v="0"/>
    <n v="0"/>
    <n v="0"/>
    <x v="0"/>
    <x v="0"/>
    <s v="PRESHIPMENTINSPCPH0000035459"/>
  </r>
  <r>
    <s v="UNFPA"/>
    <x v="0"/>
    <n v="1"/>
    <n v="1"/>
    <n v="1"/>
    <s v="MMR40"/>
    <s v="0000035460"/>
    <s v="Preshipment inspection Pharmaceutical"/>
    <s v="Completed"/>
    <n v="630"/>
    <x v="3"/>
    <x v="6"/>
    <s v="PU0074"/>
    <s v=" "/>
    <s v="MYA04KAC"/>
    <s v="RS04PU21W"/>
    <s v="72335"/>
    <s v="MMR"/>
    <x v="3"/>
    <s v="APRO      "/>
    <s v="COMMON"/>
    <x v="0"/>
    <n v="0"/>
    <n v="1"/>
    <s v="EA"/>
    <n v="1"/>
    <n v="1"/>
    <x v="0"/>
    <x v="0"/>
    <x v="11"/>
    <s v="0000156574"/>
    <x v="0"/>
    <s v="0000020539"/>
    <m/>
    <m/>
    <m/>
    <d v="2018-04-20T00:00:00"/>
    <m/>
    <s v="ASEA"/>
    <s v="MMR40,R20539,PSI,Intertek,CO"/>
    <s v="UNFPA0000035460-1-1-1"/>
    <m/>
    <s v="C"/>
    <s v="N"/>
    <s v="N"/>
    <n v="2"/>
    <n v="1"/>
    <n v="1"/>
    <x v="17"/>
    <s v="PO"/>
    <d v="2018-06-01T17:39:30"/>
    <d v="2018-03-16T00:00:00"/>
    <d v="2018-03-19T00:00:00"/>
    <s v="0000035460-1-1"/>
    <d v="2018-03-23T17:26:48"/>
    <d v="2018-03-30T00:00:00"/>
    <x v="6"/>
    <n v="0"/>
    <n v="0"/>
    <n v="0"/>
    <x v="0"/>
    <x v="0"/>
    <s v="PRESHIPMENTINSPCPH0000035460"/>
  </r>
  <r>
    <s v="UNFPA"/>
    <x v="6"/>
    <n v="1"/>
    <n v="1"/>
    <n v="1"/>
    <s v="MMR40"/>
    <s v="0000035461"/>
    <s v="Misoprostol 200mcg tablet"/>
    <s v="Completed"/>
    <n v="456"/>
    <x v="3"/>
    <x v="6"/>
    <s v="PU0074"/>
    <s v=" "/>
    <s v="MYA04KAC"/>
    <s v="RS04PU21W"/>
    <s v="72335"/>
    <s v="MMR"/>
    <x v="3"/>
    <s v="APRO      "/>
    <s v="AIR"/>
    <x v="0"/>
    <n v="0"/>
    <n v="600"/>
    <s v="P4"/>
    <n v="4"/>
    <n v="2400"/>
    <x v="0"/>
    <x v="4"/>
    <x v="5"/>
    <s v="0000206285"/>
    <x v="0"/>
    <s v="0000020539"/>
    <d v="2018-04-05T00:00:00"/>
    <d v="2018-04-12T00:00:00"/>
    <d v="2018-04-05T00:00:00"/>
    <d v="2018-04-04T00:00:00"/>
    <d v="2018-04-06T00:00:00"/>
    <s v="ASEA"/>
    <s v="MMR40,R20539,Misopro,Zizhu,CO"/>
    <s v="UNFPA0000035461-1-1-1"/>
    <m/>
    <s v="C"/>
    <s v="Y"/>
    <s v="N"/>
    <n v="6"/>
    <n v="1"/>
    <n v="1"/>
    <x v="17"/>
    <s v="PO"/>
    <d v="2018-06-01T17:39:30"/>
    <d v="2018-03-16T00:00:00"/>
    <d v="2018-03-19T00:00:00"/>
    <s v="0000035461-1-1"/>
    <d v="2018-03-23T17:55:29"/>
    <d v="2018-04-09T00:00:00"/>
    <x v="6"/>
    <n v="0"/>
    <n v="0"/>
    <n v="0"/>
    <x v="6"/>
    <x v="0"/>
    <s v="MISOPROSTOL_200MG0000035461"/>
  </r>
  <r>
    <s v="UNFPA"/>
    <x v="35"/>
    <n v="6"/>
    <n v="1"/>
    <n v="1"/>
    <s v="MWI40"/>
    <s v="0000035468"/>
    <s v="Test pregnancy, strip, temperature stable"/>
    <s v="Completed"/>
    <n v="2100"/>
    <x v="8"/>
    <x v="13"/>
    <s v="PU0074"/>
    <s v=" "/>
    <s v="MWI07AYP"/>
    <s v="DELYFHS"/>
    <s v="72335"/>
    <s v="MWI"/>
    <x v="11"/>
    <s v="ESARO     "/>
    <s v="OCEAN"/>
    <x v="0"/>
    <n v="0"/>
    <n v="30000"/>
    <s v="EA"/>
    <n v="1"/>
    <n v="30000"/>
    <x v="1"/>
    <x v="13"/>
    <x v="2"/>
    <s v="0000000798"/>
    <x v="0"/>
    <s v="0000020507"/>
    <d v="2018-07-30T00:00:00"/>
    <d v="2018-08-30T00:00:00"/>
    <d v="2018-08-27T00:00:00"/>
    <d v="2018-12-11T00:00:00"/>
    <d v="2018-09-27T00:00:00"/>
    <s v="Africa (Anglophone)"/>
    <s v="R20507MedDevMWI"/>
    <s v="UNFPA0000035468-6-1-1"/>
    <m/>
    <s v="C"/>
    <s v="N"/>
    <s v="N"/>
    <n v="25"/>
    <n v="1"/>
    <n v="1"/>
    <x v="17"/>
    <s v="PO"/>
    <d v="2018-12-27T14:51:48"/>
    <d v="2018-03-09T00:00:00"/>
    <d v="2018-03-14T00:00:00"/>
    <s v="0000035468-6-1"/>
    <d v="2018-03-22T15:15:47"/>
    <d v="2018-07-30T00:00:00"/>
    <x v="12"/>
    <n v="0"/>
    <n v="0"/>
    <n v="0"/>
    <x v="35"/>
    <x v="0"/>
    <s v="PREG_TEST_STRIP0000035468"/>
  </r>
  <r>
    <s v="UNFPA"/>
    <x v="22"/>
    <n v="3"/>
    <n v="1"/>
    <n v="1"/>
    <s v="ERI40"/>
    <s v="0000035487"/>
    <s v="Ferrous sulphate 200mg (60mg iron)/folic acid 0.4mg coated tablet"/>
    <s v="Completed"/>
    <n v="12.9"/>
    <x v="9"/>
    <x v="14"/>
    <s v="PU0074"/>
    <s v=" "/>
    <s v="ERI05MNH"/>
    <s v="PROCRHSUPP"/>
    <s v="72335"/>
    <s v="ERI"/>
    <x v="12"/>
    <s v="ESARO     "/>
    <s v="OCEAN"/>
    <x v="0"/>
    <n v="0"/>
    <n v="5"/>
    <s v="101"/>
    <n v="1000"/>
    <n v="5000"/>
    <x v="0"/>
    <x v="2"/>
    <x v="7"/>
    <s v="0000125342"/>
    <x v="0"/>
    <s v="0000020470"/>
    <d v="2018-07-10T00:00:00"/>
    <d v="2018-07-25T00:00:00"/>
    <d v="2018-07-25T00:00:00"/>
    <d v="2018-09-07T00:00:00"/>
    <d v="2018-08-08T00:00:00"/>
    <s v="Africa (Anglophone)"/>
    <s v="ER!40, Req. 20420,Pharma, CO"/>
    <s v="UNFPA0000035487-3-1-1"/>
    <m/>
    <s v="C"/>
    <s v="N"/>
    <s v="N"/>
    <n v="5"/>
    <n v="1"/>
    <n v="1"/>
    <x v="18"/>
    <s v="PO"/>
    <d v="2018-12-03T15:01:50"/>
    <d v="2018-02-26T00:00:00"/>
    <d v="2018-03-01T00:00:00"/>
    <s v="0000035487-3-1"/>
    <d v="2018-03-22T22:56:04"/>
    <d v="2018-05-15T00:00:00"/>
    <x v="13"/>
    <n v="0"/>
    <n v="0"/>
    <n v="0"/>
    <x v="22"/>
    <x v="0"/>
    <s v="FESULPFOLIC_200MG0000035487"/>
  </r>
  <r>
    <s v="UNFPA"/>
    <x v="2"/>
    <n v="2"/>
    <n v="1"/>
    <n v="1"/>
    <s v="ERI40"/>
    <s v="0000035487"/>
    <s v="Ferrous sulphate dried 200mg (60-65mg Fe) sugar coated tablet"/>
    <s v="Completed"/>
    <n v="7230"/>
    <x v="9"/>
    <x v="14"/>
    <s v="PU0074"/>
    <s v=" "/>
    <s v="ERI05MNH"/>
    <s v="PROCRHSUPP"/>
    <s v="72335"/>
    <s v="ERI"/>
    <x v="12"/>
    <s v="ESARO     "/>
    <s v="OCEAN"/>
    <x v="0"/>
    <n v="0"/>
    <n v="3000"/>
    <s v="101"/>
    <n v="1000"/>
    <n v="3000000"/>
    <x v="0"/>
    <x v="2"/>
    <x v="7"/>
    <s v="0000125342"/>
    <x v="0"/>
    <s v="0000020470"/>
    <d v="2018-07-10T00:00:00"/>
    <d v="2018-07-25T00:00:00"/>
    <d v="2018-07-25T00:00:00"/>
    <d v="2018-09-03T00:00:00"/>
    <d v="2018-08-08T00:00:00"/>
    <s v="Africa (Anglophone)"/>
    <s v="ER!40, Req. 20420,Pharma, CO"/>
    <s v="UNFPA0000035487-2-1-1"/>
    <m/>
    <s v="C"/>
    <s v="N"/>
    <s v="N"/>
    <n v="8"/>
    <n v="1"/>
    <n v="1"/>
    <x v="18"/>
    <s v="PO"/>
    <d v="2018-12-03T15:01:50"/>
    <d v="2018-02-26T00:00:00"/>
    <d v="2018-03-01T00:00:00"/>
    <s v="0000035487-2-1"/>
    <d v="2018-03-22T22:56:04"/>
    <d v="2018-05-15T00:00:00"/>
    <x v="13"/>
    <n v="0"/>
    <n v="0"/>
    <n v="0"/>
    <x v="2"/>
    <x v="0"/>
    <s v="FESULP_200MG0000035487"/>
  </r>
  <r>
    <s v="UNFPA"/>
    <x v="18"/>
    <n v="1"/>
    <n v="1"/>
    <n v="1"/>
    <s v="ERI40"/>
    <s v="0000035487"/>
    <s v="Gentamicin sulphate 40mg base/ml injection 40mg base/ml in 2ml ampoule"/>
    <s v="Completed"/>
    <n v="2426.0700000000002"/>
    <x v="9"/>
    <x v="14"/>
    <s v="PU0074"/>
    <s v=" "/>
    <s v="ERI05MNH"/>
    <s v="PROCRHSUPP"/>
    <s v="72335"/>
    <s v="ERI"/>
    <x v="12"/>
    <s v="ESARO     "/>
    <s v="OCEAN"/>
    <x v="0"/>
    <n v="0"/>
    <n v="201"/>
    <s v="100"/>
    <n v="100"/>
    <n v="20100"/>
    <x v="0"/>
    <x v="3"/>
    <x v="7"/>
    <s v="0000125342"/>
    <x v="0"/>
    <s v="0000020470"/>
    <d v="2018-07-10T00:00:00"/>
    <d v="2018-07-25T00:00:00"/>
    <d v="2018-07-25T00:00:00"/>
    <d v="2018-09-03T00:00:00"/>
    <d v="2018-08-08T00:00:00"/>
    <s v="Africa (Anglophone)"/>
    <s v="ER!40, Req. 20420,Pharma, CO"/>
    <s v="UNFPA0000035487-1-1-1"/>
    <m/>
    <s v="C"/>
    <s v="N"/>
    <s v="N"/>
    <n v="6"/>
    <n v="1"/>
    <n v="1"/>
    <x v="18"/>
    <s v="PO"/>
    <d v="2018-12-03T15:01:50"/>
    <d v="2018-02-26T00:00:00"/>
    <d v="2018-03-01T00:00:00"/>
    <s v="0000035487-1-1"/>
    <d v="2018-03-22T22:56:04"/>
    <d v="2018-05-15T00:00:00"/>
    <x v="13"/>
    <n v="0"/>
    <n v="0"/>
    <n v="0"/>
    <x v="18"/>
    <x v="0"/>
    <s v="GENTAMYSULP_40MG0000035487"/>
  </r>
  <r>
    <s v="UNFPA"/>
    <x v="38"/>
    <n v="2"/>
    <n v="1"/>
    <n v="1"/>
    <s v="ERI40"/>
    <s v="0000035488"/>
    <s v="Lidocaine hydrochloride 2% injection in 50ml vial"/>
    <s v="Completed"/>
    <n v="16000"/>
    <x v="9"/>
    <x v="14"/>
    <s v="PU0074"/>
    <s v=" "/>
    <s v="ERI05MNH"/>
    <s v="PROCRHSUPP"/>
    <s v="72335"/>
    <s v="ERI"/>
    <x v="12"/>
    <s v="ESARO     "/>
    <s v="OCEAN"/>
    <x v="0"/>
    <n v="0"/>
    <n v="2000"/>
    <s v="P10"/>
    <n v="10"/>
    <n v="20000"/>
    <x v="0"/>
    <x v="9"/>
    <x v="3"/>
    <s v="0000000730"/>
    <x v="0"/>
    <m/>
    <d v="2018-11-06T00:00:00"/>
    <d v="2018-12-03T00:00:00"/>
    <d v="2018-11-06T00:00:00"/>
    <d v="2018-10-30T00:00:00"/>
    <d v="2018-12-03T00:00:00"/>
    <s v="Africa (Anglophone)"/>
    <s v="ERI40, R200470, Pharma, CO"/>
    <s v="UNFPA0000035488-2-1-1"/>
    <m/>
    <s v="C"/>
    <s v="N"/>
    <s v="N"/>
    <m/>
    <m/>
    <m/>
    <x v="18"/>
    <s v="PO"/>
    <d v="2018-12-19T22:01:54"/>
    <m/>
    <m/>
    <s v="0000035488-2-1"/>
    <d v="2018-03-22T20:43:29"/>
    <d v="2018-08-14T00:00:00"/>
    <x v="13"/>
    <n v="0"/>
    <n v="0"/>
    <n v="0"/>
    <x v="38"/>
    <x v="0"/>
    <s v="LIDOCAINEHCL2/500000035488"/>
  </r>
  <r>
    <s v="UNFPA"/>
    <x v="3"/>
    <n v="1"/>
    <n v="1"/>
    <n v="1"/>
    <s v="ERI40"/>
    <s v="0000035488"/>
    <s v="Anti-D (RhO) immunoglobulin 300mcg (1500 I.U.) in single-dose vial (Keep cool between 2-8 °C)"/>
    <s v="Completed"/>
    <n v="40000"/>
    <x v="9"/>
    <x v="14"/>
    <s v="PU0074"/>
    <s v=" "/>
    <s v="ERI05MNH"/>
    <s v="PROCRHSUPP"/>
    <s v="72335"/>
    <s v="ERI"/>
    <x v="12"/>
    <s v="ESARO     "/>
    <s v="OCEAN"/>
    <x v="0"/>
    <n v="0"/>
    <n v="1000"/>
    <s v="VI"/>
    <n v="1"/>
    <n v="1000"/>
    <x v="0"/>
    <x v="1"/>
    <x v="3"/>
    <s v="0000000730"/>
    <x v="0"/>
    <s v="0000020470"/>
    <d v="2018-11-06T00:00:00"/>
    <d v="2018-12-03T00:00:00"/>
    <d v="2018-11-06T00:00:00"/>
    <d v="2018-11-16T00:00:00"/>
    <d v="2018-12-03T00:00:00"/>
    <s v="Africa (Anglophone)"/>
    <s v="ERI40, R200470, Pharma, CO"/>
    <s v="UNFPA0000035488-1-1-1"/>
    <m/>
    <s v="C"/>
    <s v="N"/>
    <s v="N"/>
    <n v="4"/>
    <n v="1"/>
    <n v="1"/>
    <x v="18"/>
    <s v="PO"/>
    <d v="2018-12-19T22:01:54"/>
    <d v="2018-02-26T00:00:00"/>
    <d v="2018-03-01T00:00:00"/>
    <s v="0000035488-1-1"/>
    <d v="2018-03-22T20:43:29"/>
    <d v="2018-08-14T00:00:00"/>
    <x v="13"/>
    <n v="0"/>
    <n v="0"/>
    <n v="0"/>
    <x v="3"/>
    <x v="0"/>
    <s v="ANTI-DIG0.30MG0000035488"/>
  </r>
  <r>
    <s v="UNFPA"/>
    <x v="35"/>
    <n v="1"/>
    <n v="1"/>
    <n v="1"/>
    <s v="BHS41"/>
    <s v="0000035500"/>
    <s v="Test pregnancy, strip, temperature stable"/>
    <s v="Completed"/>
    <n v="700"/>
    <x v="5"/>
    <x v="10"/>
    <s v=" "/>
    <s v="BSG00"/>
    <s v=" "/>
    <s v=" "/>
    <s v="72335"/>
    <s v="BHS"/>
    <x v="13"/>
    <s v="LACRO     "/>
    <s v="AIR"/>
    <x v="1"/>
    <n v="0"/>
    <n v="10000"/>
    <s v="EA"/>
    <n v="1"/>
    <n v="10000"/>
    <x v="1"/>
    <x v="13"/>
    <x v="2"/>
    <s v="0000000798"/>
    <x v="0"/>
    <s v="PI000000389"/>
    <d v="2018-04-18T00:00:00"/>
    <d v="2018-04-19T00:00:00"/>
    <d v="2018-04-18T00:00:00"/>
    <d v="2018-05-07T00:00:00"/>
    <d v="2018-04-19T00:00:00"/>
    <s v="LAC"/>
    <s v="PI#389 v1, BHS, Pregnancy Test"/>
    <s v="UNFPA0000035500-1-1-1"/>
    <m/>
    <s v="C"/>
    <s v="N"/>
    <s v="N"/>
    <m/>
    <m/>
    <m/>
    <x v="19"/>
    <s v="PO"/>
    <d v="2018-07-13T20:51:41"/>
    <m/>
    <m/>
    <s v="0000035500-1-1"/>
    <d v="2018-03-23T12:29:42"/>
    <d v="2018-04-18T00:00:00"/>
    <x v="7"/>
    <n v="0"/>
    <n v="0"/>
    <n v="0"/>
    <x v="35"/>
    <x v="0"/>
    <s v="PREG_TEST_STRIP0000035500"/>
  </r>
  <r>
    <s v="UNFPA"/>
    <x v="6"/>
    <n v="1"/>
    <n v="2"/>
    <n v="1"/>
    <s v="GMB40"/>
    <s v="0000035504"/>
    <s v="Misoprostol 200mcg tablet"/>
    <s v="Completed"/>
    <n v="8256.64"/>
    <x v="0"/>
    <x v="0"/>
    <s v="PU0074"/>
    <s v=" "/>
    <s v="FPRHCTD5"/>
    <s v="RHC01ACT05"/>
    <s v="72335"/>
    <s v="GMB"/>
    <x v="14"/>
    <s v="WCARO     "/>
    <s v="AIR"/>
    <x v="0"/>
    <n v="0"/>
    <n v="10864"/>
    <s v="P4"/>
    <n v="4"/>
    <n v="43456"/>
    <x v="0"/>
    <x v="4"/>
    <x v="5"/>
    <s v="0000206285"/>
    <x v="0"/>
    <s v="0000020571"/>
    <d v="2018-09-16T00:00:00"/>
    <d v="2018-09-22T00:00:00"/>
    <d v="2018-09-16T00:00:00"/>
    <d v="2018-09-16T00:00:00"/>
    <d v="2018-09-19T00:00:00"/>
    <s v="Africa (Anglophone)"/>
    <s v="GMB1840 R20571 Misoprostol CSB"/>
    <s v="UNFPA0000035504-1-2-1"/>
    <m/>
    <s v="C"/>
    <s v="Y"/>
    <s v="N"/>
    <n v="1"/>
    <n v="1"/>
    <n v="1"/>
    <x v="19"/>
    <s v="PO"/>
    <d v="2018-11-09T20:29:10"/>
    <d v="2018-03-21T00:00:00"/>
    <d v="2018-03-22T00:00:00"/>
    <s v="0000035504-1-2"/>
    <d v="2018-03-23T22:09:49"/>
    <d v="2018-09-30T00:00:00"/>
    <x v="0"/>
    <n v="0"/>
    <n v="0"/>
    <n v="0"/>
    <x v="6"/>
    <x v="1"/>
    <s v="MISOPROSTOL_200MG0000035504"/>
  </r>
  <r>
    <s v="UNFPA"/>
    <x v="6"/>
    <n v="1"/>
    <n v="1"/>
    <n v="1"/>
    <s v="GMB40"/>
    <s v="0000035504"/>
    <s v="Misoprostol 200mcg tablet"/>
    <s v="Completed"/>
    <n v="22040"/>
    <x v="0"/>
    <x v="0"/>
    <s v="PU0074"/>
    <s v=" "/>
    <s v="FPRHCTD5"/>
    <s v="RHC01ACT05"/>
    <s v="72335"/>
    <s v="GMB"/>
    <x v="14"/>
    <s v="WCARO     "/>
    <s v="AIR"/>
    <x v="0"/>
    <n v="0"/>
    <n v="29000"/>
    <s v="P4"/>
    <n v="4"/>
    <n v="116000"/>
    <x v="0"/>
    <x v="4"/>
    <x v="5"/>
    <s v="0000206285"/>
    <x v="0"/>
    <s v="0000020571"/>
    <d v="2018-05-05T00:00:00"/>
    <d v="2018-05-19T00:00:00"/>
    <d v="2018-05-05T00:00:00"/>
    <d v="2018-05-04T00:00:00"/>
    <d v="2018-05-10T00:00:00"/>
    <s v="Africa (Anglophone)"/>
    <s v="GMB1840 R20571 Misoprostol CSB"/>
    <s v="UNFPA0000035504-1-1-1"/>
    <m/>
    <s v="C"/>
    <s v="Y"/>
    <s v="N"/>
    <n v="1"/>
    <n v="1"/>
    <n v="1"/>
    <x v="19"/>
    <s v="PO"/>
    <d v="2018-11-09T20:29:10"/>
    <d v="2018-03-21T00:00:00"/>
    <d v="2018-03-22T00:00:00"/>
    <s v="0000035504-1-1"/>
    <d v="2018-03-23T22:09:49"/>
    <d v="2018-05-07T00:00:00"/>
    <x v="0"/>
    <n v="0"/>
    <n v="0"/>
    <n v="0"/>
    <x v="6"/>
    <x v="0"/>
    <s v="MISOPROSTOL_200MG0000035504"/>
  </r>
  <r>
    <s v="UNFPA"/>
    <x v="4"/>
    <n v="3"/>
    <n v="1"/>
    <n v="1"/>
    <s v="LBN41"/>
    <s v="0000035513"/>
    <s v="Lab charges"/>
    <s v="Completed"/>
    <n v="190"/>
    <x v="5"/>
    <x v="7"/>
    <s v=" "/>
    <s v="LBU00"/>
    <s v=" "/>
    <s v=" "/>
    <s v="72330"/>
    <s v="LBN"/>
    <x v="15"/>
    <s v="ASRO      "/>
    <s v="N/A"/>
    <x v="1"/>
    <n v="0"/>
    <n v="1"/>
    <s v="EA"/>
    <n v="1"/>
    <n v="1"/>
    <x v="0"/>
    <x v="14"/>
    <x v="11"/>
    <s v="0000156574"/>
    <x v="0"/>
    <s v="PI000000362"/>
    <m/>
    <m/>
    <m/>
    <d v="2018-07-20T00:00:00"/>
    <m/>
    <s v="ASEA"/>
    <s v="PI 362, S&amp; Testing of PO 35186"/>
    <s v="UNFPA0000035513-3-1-1"/>
    <m/>
    <s v="C"/>
    <m/>
    <s v="N"/>
    <m/>
    <m/>
    <m/>
    <x v="19"/>
    <s v="PO"/>
    <d v="2018-09-13T17:13:31"/>
    <m/>
    <m/>
    <s v="0000035513-3-1"/>
    <d v="2018-04-03T16:05:09"/>
    <d v="2018-04-24T00:00:00"/>
    <x v="7"/>
    <n v="0"/>
    <n v="0"/>
    <n v="0"/>
    <x v="4"/>
    <x v="0"/>
    <s v=" 0000035513"/>
  </r>
  <r>
    <s v="UNFPA"/>
    <x v="39"/>
    <n v="1"/>
    <n v="1"/>
    <n v="1"/>
    <s v="GMB40"/>
    <s v="0000035515"/>
    <s v="HIV_Rapid_P25_PC_03FK16"/>
    <s v="Completed"/>
    <n v="24190"/>
    <x v="0"/>
    <x v="0"/>
    <s v="PU0074"/>
    <s v=" "/>
    <s v="FPRHCTD5"/>
    <s v="RHC01ACT05"/>
    <s v="72335"/>
    <s v="GMB"/>
    <x v="14"/>
    <s v="WCARO     "/>
    <s v="AIR"/>
    <x v="0"/>
    <n v="0"/>
    <n v="1180"/>
    <s v="P25"/>
    <n v="25"/>
    <n v="29500"/>
    <x v="1"/>
    <x v="12"/>
    <x v="13"/>
    <s v="0000094327"/>
    <x v="0"/>
    <s v="0000020571"/>
    <d v="2018-05-07T00:00:00"/>
    <d v="2018-05-14T00:00:00"/>
    <m/>
    <d v="2018-05-12T00:00:00"/>
    <m/>
    <s v="Africa (Anglophone)"/>
    <s v="GMB1840 R20571 HIV TESTS"/>
    <s v="UNFPA0000035515-1-1-1"/>
    <m/>
    <s v="C"/>
    <s v="N"/>
    <s v="N"/>
    <n v="13"/>
    <n v="1"/>
    <n v="1"/>
    <x v="20"/>
    <s v="PO"/>
    <d v="2018-07-26T14:43:44"/>
    <d v="2018-03-21T00:00:00"/>
    <d v="2018-03-22T00:00:00"/>
    <s v="0000035515-1-1"/>
    <d v="2018-03-24T17:35:33"/>
    <d v="2018-05-14T00:00:00"/>
    <x v="0"/>
    <n v="0"/>
    <n v="0"/>
    <n v="0"/>
    <x v="39"/>
    <x v="0"/>
    <s v="HIV_RAPID80000035515"/>
  </r>
  <r>
    <s v="UNFPA"/>
    <x v="37"/>
    <n v="1"/>
    <n v="1"/>
    <n v="1"/>
    <s v="GMB40"/>
    <s v="0000035518"/>
    <s v="Oxytocin 10 I.U. base/ml injection in 1ml ampoule."/>
    <s v="Completed"/>
    <n v="41000"/>
    <x v="0"/>
    <x v="0"/>
    <s v="PU0074"/>
    <s v=" "/>
    <s v="FPRHCTD5"/>
    <s v="RHC01ACT05"/>
    <s v="72335"/>
    <s v="GMB"/>
    <x v="14"/>
    <s v="WCARO     "/>
    <s v="N/A"/>
    <x v="0"/>
    <n v="0"/>
    <n v="20000"/>
    <s v="P10"/>
    <n v="10"/>
    <n v="200000"/>
    <x v="0"/>
    <x v="4"/>
    <x v="10"/>
    <s v="0000215677"/>
    <x v="0"/>
    <s v="0000020571"/>
    <d v="2018-07-20T00:00:00"/>
    <d v="2018-09-14T00:00:00"/>
    <d v="2018-07-25T00:00:00"/>
    <d v="2018-07-20T00:00:00"/>
    <m/>
    <s v="Africa (Anglophone)"/>
    <s v="GMB1840 R20571 Oxytocin CSB"/>
    <s v="UNFPA0000035518-1-1-1"/>
    <m/>
    <s v="C"/>
    <s v="Y"/>
    <s v="N"/>
    <n v="2"/>
    <n v="1"/>
    <n v="1"/>
    <x v="21"/>
    <s v="PO"/>
    <d v="2018-09-04T14:33:43"/>
    <d v="2018-03-21T00:00:00"/>
    <d v="2018-03-22T00:00:00"/>
    <s v="0000035518-1-1"/>
    <d v="2018-05-23T14:54:51"/>
    <d v="2018-06-18T00:00:00"/>
    <x v="0"/>
    <n v="0"/>
    <n v="0"/>
    <n v="0"/>
    <x v="37"/>
    <x v="0"/>
    <s v="OXYTOCIN_10IU/ML0000035518"/>
  </r>
  <r>
    <s v="UNFPA"/>
    <x v="0"/>
    <n v="1"/>
    <n v="1"/>
    <n v="1"/>
    <s v="BLR41"/>
    <s v="0000035527"/>
    <s v="Preshipment inspection 200 Gross MC 53 mm standard with custom inscription &amp; 200 Gross MC 56 mm - Condomize elephant"/>
    <s v="Completed"/>
    <n v="525"/>
    <x v="5"/>
    <x v="10"/>
    <s v=" "/>
    <s v="BYGG0"/>
    <s v=" "/>
    <s v=" "/>
    <s v="72335"/>
    <s v="BLR"/>
    <x v="16"/>
    <s v="EECARO    "/>
    <s v="N/A"/>
    <x v="1"/>
    <n v="0"/>
    <n v="1"/>
    <s v="EA"/>
    <n v="1"/>
    <n v="1"/>
    <x v="0"/>
    <x v="0"/>
    <x v="0"/>
    <s v="0000170456"/>
    <x v="0"/>
    <s v="PI000000406"/>
    <m/>
    <m/>
    <m/>
    <d v="2018-09-24T00:00:00"/>
    <m/>
    <s v="Global Fund"/>
    <s v="BLR1841, PI406, REQ2253, MC, K"/>
    <s v="UNFPA0000035527-1-1-1"/>
    <m/>
    <s v="C"/>
    <s v="N"/>
    <s v="N"/>
    <m/>
    <m/>
    <m/>
    <x v="22"/>
    <s v="PO"/>
    <d v="2018-11-09T20:29:10"/>
    <m/>
    <m/>
    <s v="0000035527-1-1"/>
    <d v="2018-03-28T13:44:23"/>
    <d v="2018-07-18T00:00:00"/>
    <x v="7"/>
    <n v="0"/>
    <n v="0"/>
    <n v="0"/>
    <x v="0"/>
    <x v="0"/>
    <s v="PRESHIPMENTINSPCPH0000035527"/>
  </r>
  <r>
    <s v="UNFPA"/>
    <x v="30"/>
    <n v="2"/>
    <n v="1"/>
    <n v="1"/>
    <s v="HTI40"/>
    <s v="0000035539"/>
    <s v="Magnesium sulphate 500mg/ml injection in 10ml ampoule"/>
    <s v="Completed"/>
    <n v="61650"/>
    <x v="0"/>
    <x v="0"/>
    <s v="PU0074"/>
    <s v=" "/>
    <s v="FPRHCTD5"/>
    <s v="RHC01ACT05"/>
    <s v="72335"/>
    <s v="HTI"/>
    <x v="17"/>
    <s v="LACRO     "/>
    <s v="OCEAN"/>
    <x v="0"/>
    <n v="0"/>
    <n v="5000"/>
    <s v="P10"/>
    <n v="10"/>
    <n v="50000"/>
    <x v="0"/>
    <x v="1"/>
    <x v="2"/>
    <s v="0000000798"/>
    <x v="0"/>
    <s v="0000020585"/>
    <m/>
    <m/>
    <m/>
    <d v="2018-08-27T00:00:00"/>
    <m/>
    <s v="LAC"/>
    <s v="HTI40,RQ20585, PHARMA, MEG"/>
    <s v="UNFPA0000035539-2-1-1"/>
    <m/>
    <s v="C"/>
    <s v="Y"/>
    <s v="N"/>
    <n v="4"/>
    <n v="1"/>
    <n v="1"/>
    <x v="23"/>
    <s v="PO"/>
    <d v="2018-10-22T17:38:14"/>
    <d v="2018-03-23T00:00:00"/>
    <d v="2018-03-24T00:00:00"/>
    <s v="0000035539-2-1"/>
    <d v="2018-04-05T12:48:33"/>
    <d v="2018-06-22T00:00:00"/>
    <x v="0"/>
    <n v="0"/>
    <n v="0"/>
    <n v="0"/>
    <x v="30"/>
    <x v="0"/>
    <s v="MGSULPHATE_10ML0000035539"/>
  </r>
  <r>
    <s v="UNFPA"/>
    <x v="26"/>
    <n v="3"/>
    <n v="1"/>
    <n v="1"/>
    <s v="HTI40"/>
    <s v="0000035539"/>
    <s v="Calcium gluconate 100mg base/ml injection in 10ml ampoule"/>
    <s v="Completed"/>
    <n v="9975"/>
    <x v="0"/>
    <x v="0"/>
    <s v="PU0074"/>
    <s v=" "/>
    <s v="FPRHCTD5"/>
    <s v="RHC01ACT05"/>
    <s v="72335"/>
    <s v="HTI"/>
    <x v="17"/>
    <s v="LACRO     "/>
    <s v="OCEAN"/>
    <x v="0"/>
    <n v="0"/>
    <n v="2500"/>
    <s v="P20"/>
    <n v="20"/>
    <n v="50000"/>
    <x v="0"/>
    <x v="1"/>
    <x v="2"/>
    <s v="0000000798"/>
    <x v="0"/>
    <s v="0000020585"/>
    <m/>
    <m/>
    <m/>
    <d v="2018-08-27T00:00:00"/>
    <m/>
    <s v="LAC"/>
    <s v="HTI40,RQ20585, PHARMA, MEG"/>
    <s v="UNFPA0000035539-3-1-1"/>
    <m/>
    <s v="C"/>
    <s v="N"/>
    <s v="N"/>
    <n v="5"/>
    <n v="1"/>
    <n v="1"/>
    <x v="23"/>
    <s v="PO"/>
    <d v="2018-10-22T17:38:14"/>
    <d v="2018-03-23T00:00:00"/>
    <d v="2018-03-24T00:00:00"/>
    <s v="0000035539-3-1"/>
    <d v="2018-04-05T12:48:33"/>
    <d v="2018-06-22T00:00:00"/>
    <x v="0"/>
    <n v="0"/>
    <n v="0"/>
    <n v="0"/>
    <x v="26"/>
    <x v="0"/>
    <s v="CALGLUCONATE_100MG0000035539"/>
  </r>
  <r>
    <s v="UNFPA"/>
    <x v="32"/>
    <n v="1"/>
    <n v="1"/>
    <n v="1"/>
    <s v="CIV40"/>
    <s v="0000035562"/>
    <s v="Paracetamol 500mg, tablet"/>
    <s v="Completed"/>
    <n v="9.58"/>
    <x v="10"/>
    <x v="15"/>
    <s v="PU0074"/>
    <s v=" "/>
    <s v="CIV0701A"/>
    <s v="SONU-SM"/>
    <s v="72335"/>
    <s v="CIV"/>
    <x v="18"/>
    <s v="WCARO     "/>
    <s v="OCEAN"/>
    <x v="0"/>
    <n v="0"/>
    <n v="2"/>
    <s v="101"/>
    <n v="1000"/>
    <n v="2000"/>
    <x v="0"/>
    <x v="7"/>
    <x v="2"/>
    <s v="0000000798"/>
    <x v="0"/>
    <s v="0000020578"/>
    <d v="2018-07-30T00:00:00"/>
    <d v="2018-08-30T00:00:00"/>
    <d v="2018-09-15T00:00:00"/>
    <d v="2018-09-21T00:00:00"/>
    <d v="2018-10-15T00:00:00"/>
    <s v="Africa (Francophone)"/>
    <s v="R20578, Medical Equipment, CO"/>
    <s v="UNFPA0000035562-1-1-1"/>
    <m/>
    <s v="C"/>
    <s v="N"/>
    <s v="N"/>
    <n v="1"/>
    <n v="1"/>
    <n v="1"/>
    <x v="24"/>
    <s v="PO"/>
    <d v="2018-11-29T22:14:40"/>
    <d v="2018-03-22T00:00:00"/>
    <d v="2018-04-05T00:00:00"/>
    <s v="0000035562-1-1"/>
    <d v="2018-04-06T17:14:23"/>
    <d v="2018-08-17T00:00:00"/>
    <x v="14"/>
    <n v="0"/>
    <n v="0"/>
    <n v="0"/>
    <x v="32"/>
    <x v="0"/>
    <s v="PARACETAMOL_500MG0000035562"/>
  </r>
  <r>
    <s v="UNFPA"/>
    <x v="20"/>
    <n v="15"/>
    <n v="1"/>
    <n v="1"/>
    <s v="CIV40"/>
    <s v="0000035562"/>
    <s v="Atropine sulphate 1mg/ml injection in 1ml ampoule"/>
    <s v="Completed"/>
    <n v="593"/>
    <x v="10"/>
    <x v="15"/>
    <s v="PU0074"/>
    <s v=" "/>
    <s v="CIV0701A"/>
    <s v="SONU-SM"/>
    <s v="72335"/>
    <s v="CIV"/>
    <x v="18"/>
    <s v="WCARO     "/>
    <s v="OCEAN"/>
    <x v="0"/>
    <n v="0"/>
    <n v="100"/>
    <s v="P10"/>
    <n v="10"/>
    <n v="1000"/>
    <x v="0"/>
    <x v="1"/>
    <x v="2"/>
    <s v="0000000798"/>
    <x v="0"/>
    <s v="0000020578"/>
    <d v="2018-07-30T00:00:00"/>
    <d v="2018-08-30T00:00:00"/>
    <d v="2018-09-15T00:00:00"/>
    <d v="2018-09-21T00:00:00"/>
    <d v="2018-10-15T00:00:00"/>
    <s v="Africa (Francophone)"/>
    <s v="R20578, Medical Equipment, CO"/>
    <s v="UNFPA0000035562-15-1-1"/>
    <m/>
    <s v="C"/>
    <s v="N"/>
    <s v="N"/>
    <n v="17"/>
    <n v="1"/>
    <n v="1"/>
    <x v="24"/>
    <s v="PO"/>
    <d v="2018-11-29T22:14:40"/>
    <d v="2018-03-22T00:00:00"/>
    <d v="2018-04-05T00:00:00"/>
    <s v="0000035562-15-1"/>
    <d v="2018-04-06T17:14:23"/>
    <d v="2018-08-17T00:00:00"/>
    <x v="14"/>
    <n v="0"/>
    <n v="0"/>
    <n v="0"/>
    <x v="20"/>
    <x v="0"/>
    <s v="ATROPINESULP_1MG0000035562"/>
  </r>
  <r>
    <s v="UNFPA"/>
    <x v="6"/>
    <n v="1"/>
    <n v="1"/>
    <n v="1"/>
    <s v="ERI40"/>
    <s v="0000035564"/>
    <s v="Misoprostol 200mcg tablet"/>
    <s v="Completed"/>
    <n v="501.6"/>
    <x v="0"/>
    <x v="0"/>
    <s v="PU0074"/>
    <s v=" "/>
    <s v="FPRHCTD5"/>
    <s v="RHC01ACT05"/>
    <s v="72335"/>
    <s v="ERI"/>
    <x v="12"/>
    <s v="ESARO     "/>
    <s v="AIR"/>
    <x v="0"/>
    <n v="0"/>
    <n v="660"/>
    <s v="P4"/>
    <n v="4"/>
    <n v="2640"/>
    <x v="0"/>
    <x v="4"/>
    <x v="5"/>
    <s v="0000206285"/>
    <x v="0"/>
    <s v="0000020619"/>
    <d v="2018-05-11T00:00:00"/>
    <d v="2018-05-18T00:00:00"/>
    <d v="2018-05-09T00:00:00"/>
    <d v="2018-06-15T00:00:00"/>
    <d v="2018-05-14T00:00:00"/>
    <s v="Africa (Anglophone)"/>
    <s v="ERI40 R20619,Pharma, Zizhu,CSB"/>
    <s v="UNFPA0000035564-1-1-1"/>
    <m/>
    <s v="C"/>
    <s v="Y"/>
    <s v="N"/>
    <n v="2"/>
    <n v="1"/>
    <n v="1"/>
    <x v="24"/>
    <s v="PO"/>
    <d v="2018-08-17T15:37:14"/>
    <d v="2018-04-01T00:00:00"/>
    <d v="2018-04-02T00:00:00"/>
    <s v="0000035564-1-1"/>
    <d v="2018-04-24T09:21:38"/>
    <d v="2018-05-14T00:00:00"/>
    <x v="0"/>
    <n v="0"/>
    <n v="0"/>
    <n v="0"/>
    <x v="6"/>
    <x v="0"/>
    <s v="MISOPROSTOL_200MG0000035564"/>
  </r>
  <r>
    <s v="UNFPA"/>
    <x v="37"/>
    <n v="1"/>
    <n v="1"/>
    <n v="1"/>
    <s v="ERI40"/>
    <s v="0000035565"/>
    <s v="Oxytocin 10 I.U. base/ml injection in 1ml ampoule."/>
    <s v="Completed"/>
    <n v="0"/>
    <x v="0"/>
    <x v="0"/>
    <s v="PU0074"/>
    <s v=" "/>
    <s v="FPRHCTD5"/>
    <s v="RHC01ACT05"/>
    <s v="72335"/>
    <s v="ERI"/>
    <x v="12"/>
    <s v="ESARO     "/>
    <s v="N/A"/>
    <x v="0"/>
    <n v="0"/>
    <n v="0"/>
    <s v="P10"/>
    <n v="10"/>
    <n v="0"/>
    <x v="0"/>
    <x v="4"/>
    <x v="10"/>
    <s v="0000215677"/>
    <x v="0"/>
    <s v="0000020619"/>
    <d v="2018-05-25T00:00:00"/>
    <m/>
    <m/>
    <d v="2019-06-24T00:00:00"/>
    <m/>
    <s v="Africa (Anglophone)"/>
    <s v="ERI40, R20619, Phama, GDKS,CSB"/>
    <s v="UNFPA0000035565-1-1-1"/>
    <m/>
    <s v="C"/>
    <s v="Y"/>
    <s v="N"/>
    <n v="3"/>
    <n v="1"/>
    <n v="1"/>
    <x v="24"/>
    <s v="PO"/>
    <d v="2019-08-16T17:44:49"/>
    <d v="2018-04-01T00:00:00"/>
    <d v="2018-04-02T00:00:00"/>
    <s v="0000035565-1-1"/>
    <d v="2018-04-07T22:25:51"/>
    <d v="2019-03-20T00:00:00"/>
    <x v="0"/>
    <n v="0"/>
    <n v="0"/>
    <n v="0"/>
    <x v="37"/>
    <x v="1"/>
    <s v="OXYTOCIN_10IU/ML0000035565"/>
  </r>
  <r>
    <s v="UNFPA"/>
    <x v="37"/>
    <n v="1"/>
    <n v="1"/>
    <n v="3"/>
    <s v="ERI40"/>
    <s v="0000035565"/>
    <s v="Oxytocin 10 I.U. base/ml injection in 1ml ampoule."/>
    <s v="Completed"/>
    <n v="10250"/>
    <x v="0"/>
    <x v="0"/>
    <s v="PU0074"/>
    <s v=" "/>
    <s v="FPRHCTD5"/>
    <s v="RHC01ACT05"/>
    <s v="72335"/>
    <s v="ERI"/>
    <x v="12"/>
    <s v="ESARO     "/>
    <s v="N/A"/>
    <x v="0"/>
    <n v="0"/>
    <n v="5000"/>
    <s v="P10"/>
    <n v="10"/>
    <n v="50000"/>
    <x v="0"/>
    <x v="4"/>
    <x v="10"/>
    <s v="0000215677"/>
    <x v="0"/>
    <s v="0000020619"/>
    <d v="2018-05-25T00:00:00"/>
    <m/>
    <m/>
    <d v="2019-06-24T00:00:00"/>
    <m/>
    <s v="Africa (Anglophone)"/>
    <s v="ERI40, R20619, Phama, GDKS,CSB"/>
    <s v="UNFPA0000035565-1-1-3"/>
    <m/>
    <s v="C"/>
    <s v="Y"/>
    <s v="N"/>
    <n v="3"/>
    <n v="1"/>
    <n v="1"/>
    <x v="24"/>
    <s v="PO"/>
    <d v="2019-08-16T17:44:49"/>
    <d v="2018-04-01T00:00:00"/>
    <d v="2018-04-02T00:00:00"/>
    <s v="0000035565-1-1"/>
    <d v="2018-04-07T22:25:51"/>
    <d v="2019-03-20T00:00:00"/>
    <x v="0"/>
    <n v="0"/>
    <n v="0"/>
    <n v="0"/>
    <x v="37"/>
    <x v="1"/>
    <s v="OXYTOCIN_10IU/ML0000035565"/>
  </r>
  <r>
    <s v="UNFPA"/>
    <x v="37"/>
    <n v="1"/>
    <n v="1"/>
    <n v="2"/>
    <s v="ERI40"/>
    <s v="0000035565"/>
    <s v="Oxytocin 10 I.U. base/ml injection in 1ml ampoule."/>
    <s v="Completed"/>
    <n v="0"/>
    <x v="0"/>
    <x v="0"/>
    <s v="PU0074"/>
    <s v=" "/>
    <s v="FPRHCTD5"/>
    <s v="RHC01ACT05"/>
    <s v="72335"/>
    <s v="ERI"/>
    <x v="12"/>
    <s v="ESARO     "/>
    <s v="N/A"/>
    <x v="0"/>
    <n v="0"/>
    <n v="0"/>
    <s v="P10"/>
    <n v="10"/>
    <n v="0"/>
    <x v="0"/>
    <x v="4"/>
    <x v="10"/>
    <s v="0000215677"/>
    <x v="0"/>
    <s v="0000020619"/>
    <d v="2018-05-25T00:00:00"/>
    <m/>
    <m/>
    <d v="2019-06-24T00:00:00"/>
    <m/>
    <s v="Africa (Anglophone)"/>
    <s v="ERI40, R20619, Phama, GDKS,CSB"/>
    <s v="UNFPA0000035565-1-1-2"/>
    <m/>
    <s v="C"/>
    <s v="Y"/>
    <s v="N"/>
    <n v="3"/>
    <n v="1"/>
    <n v="1"/>
    <x v="24"/>
    <s v="PO"/>
    <d v="2019-08-16T17:44:49"/>
    <d v="2018-04-01T00:00:00"/>
    <d v="2018-04-02T00:00:00"/>
    <s v="0000035565-1-1"/>
    <d v="2018-04-07T22:25:51"/>
    <d v="2019-03-20T00:00:00"/>
    <x v="0"/>
    <n v="0"/>
    <n v="0"/>
    <n v="0"/>
    <x v="37"/>
    <x v="0"/>
    <s v="OXYTOCIN_10IU/ML0000035565"/>
  </r>
  <r>
    <s v="UNFPA"/>
    <x v="6"/>
    <n v="1"/>
    <n v="1"/>
    <n v="1"/>
    <s v="SSD40"/>
    <s v="0000035569"/>
    <s v="Misoprostol 200mcg tablet"/>
    <s v="Completed"/>
    <n v="60000"/>
    <x v="0"/>
    <x v="0"/>
    <s v="PU0074"/>
    <s v=" "/>
    <s v="FPRHCTD5"/>
    <s v="RHC01ACT05"/>
    <s v="72335"/>
    <s v="SSD"/>
    <x v="19"/>
    <s v="ESARO     "/>
    <s v="AIR"/>
    <x v="0"/>
    <n v="0"/>
    <n v="60000"/>
    <s v="P4"/>
    <n v="4"/>
    <n v="240000"/>
    <x v="0"/>
    <x v="4"/>
    <x v="3"/>
    <s v="0000000730"/>
    <x v="0"/>
    <s v="0000020579"/>
    <d v="2018-07-31T00:00:00"/>
    <d v="2018-08-04T00:00:00"/>
    <d v="2018-09-08T00:00:00"/>
    <d v="2018-09-21T00:00:00"/>
    <d v="2018-09-12T00:00:00"/>
    <s v="Africa (Anglophone)"/>
    <s v="SSd40, R20579,Pharma,Imres,CSB"/>
    <s v="UNFPA0000035569-1-1-1"/>
    <m/>
    <s v="C"/>
    <s v="Y"/>
    <s v="N"/>
    <n v="12"/>
    <n v="1"/>
    <n v="1"/>
    <x v="25"/>
    <s v="PO"/>
    <d v="2018-11-29T22:14:40"/>
    <d v="2018-03-22T00:00:00"/>
    <d v="2018-03-24T00:00:00"/>
    <s v="0000035569-1-1"/>
    <d v="2018-04-07T22:28:54"/>
    <d v="2018-07-05T00:00:00"/>
    <x v="0"/>
    <n v="0"/>
    <n v="0"/>
    <n v="0"/>
    <x v="6"/>
    <x v="0"/>
    <s v="MISOPROSTOL_200MG0000035569"/>
  </r>
  <r>
    <s v="UNFPA"/>
    <x v="26"/>
    <n v="1"/>
    <n v="1"/>
    <n v="1"/>
    <s v="SSD40"/>
    <s v="0000035572"/>
    <s v="Calcium gluconate 100mg base/ml injection in 10ml ampoule"/>
    <s v="Completed"/>
    <n v="1197"/>
    <x v="0"/>
    <x v="0"/>
    <s v="PU0074"/>
    <s v=" "/>
    <s v="FPRHCTD5"/>
    <s v="RHC01ACT05"/>
    <s v="72335"/>
    <s v="SSD"/>
    <x v="19"/>
    <s v="ESARO     "/>
    <s v="AIR"/>
    <x v="0"/>
    <n v="0"/>
    <n v="300"/>
    <s v="P20"/>
    <n v="20"/>
    <n v="6000"/>
    <x v="0"/>
    <x v="1"/>
    <x v="2"/>
    <s v="0000000798"/>
    <x v="0"/>
    <s v="0000020579"/>
    <d v="2018-05-02T00:00:00"/>
    <d v="2018-05-05T00:00:00"/>
    <d v="2018-05-23T00:00:00"/>
    <d v="2018-04-28T00:00:00"/>
    <d v="2018-05-25T00:00:00"/>
    <s v="Africa (Anglophone)"/>
    <s v="SSd40, R20579,Phama,MEG,CSB"/>
    <s v="UNFPA0000035572-1-1-1"/>
    <m/>
    <s v="C"/>
    <s v="N"/>
    <s v="N"/>
    <n v="11"/>
    <n v="1"/>
    <n v="1"/>
    <x v="25"/>
    <s v="PO"/>
    <d v="2018-06-22T16:17:36"/>
    <d v="2018-03-22T00:00:00"/>
    <d v="2018-03-24T00:00:00"/>
    <s v="0000035572-1-1"/>
    <d v="2018-04-07T22:32:28"/>
    <d v="2018-05-02T00:00:00"/>
    <x v="0"/>
    <n v="0"/>
    <n v="0"/>
    <n v="0"/>
    <x v="26"/>
    <x v="0"/>
    <s v="CALGLUCONATE_100MG0000035572"/>
  </r>
  <r>
    <s v="UNFPA"/>
    <x v="26"/>
    <n v="2"/>
    <n v="1"/>
    <n v="1"/>
    <s v="STP40"/>
    <s v="0000035575"/>
    <s v="Calcium gluconate 100mg base/ml injection in 10ml ampoule"/>
    <s v="Completed"/>
    <n v="218.25"/>
    <x v="0"/>
    <x v="0"/>
    <s v="PU0074"/>
    <s v=" "/>
    <s v="FPRHCTD5"/>
    <s v="RHC01ACT05"/>
    <s v="72335"/>
    <s v="STP"/>
    <x v="20"/>
    <s v="WCARO     "/>
    <s v="AIR"/>
    <x v="0"/>
    <n v="0"/>
    <n v="45"/>
    <s v="P20"/>
    <n v="20"/>
    <n v="900"/>
    <x v="0"/>
    <x v="1"/>
    <x v="3"/>
    <s v="0000000730"/>
    <x v="0"/>
    <s v="0000020601"/>
    <d v="2018-07-20T00:00:00"/>
    <d v="2018-07-23T00:00:00"/>
    <m/>
    <d v="2018-08-02T00:00:00"/>
    <m/>
    <s v="Africa (Anglophone)"/>
    <s v="STP40, R20601,Pharma,Imres,CSB"/>
    <s v="UNFPA0000035575-2-1-1"/>
    <m/>
    <s v="C"/>
    <s v="N"/>
    <s v="N"/>
    <n v="4"/>
    <n v="1"/>
    <n v="1"/>
    <x v="25"/>
    <s v="PO"/>
    <d v="2018-09-25T23:15:38"/>
    <d v="2018-03-27T00:00:00"/>
    <d v="2018-04-02T00:00:00"/>
    <s v="0000035575-2-1"/>
    <d v="2018-04-07T22:38:47"/>
    <d v="2018-07-27T00:00:00"/>
    <x v="0"/>
    <n v="0"/>
    <n v="0"/>
    <n v="0"/>
    <x v="26"/>
    <x v="0"/>
    <s v="CALGLUCONATE_100MG0000035575"/>
  </r>
  <r>
    <s v="UNFPA"/>
    <x v="37"/>
    <n v="4"/>
    <n v="1"/>
    <n v="1"/>
    <s v="STP40"/>
    <s v="0000035575"/>
    <s v="Oxytocin 10 I.U. base/ml injection in 1ml ampoule."/>
    <s v="Completed"/>
    <n v="2359.5"/>
    <x v="0"/>
    <x v="0"/>
    <s v="PU0074"/>
    <s v=" "/>
    <s v="FPRHCTD5"/>
    <s v="RHC01ACT05"/>
    <s v="72335"/>
    <s v="STP"/>
    <x v="20"/>
    <s v="WCARO     "/>
    <s v="AIR"/>
    <x v="0"/>
    <n v="0"/>
    <n v="858"/>
    <s v="P10"/>
    <n v="10"/>
    <n v="8580"/>
    <x v="0"/>
    <x v="4"/>
    <x v="3"/>
    <s v="0000000730"/>
    <x v="0"/>
    <s v="0000020601"/>
    <d v="2018-07-20T00:00:00"/>
    <d v="2018-07-23T00:00:00"/>
    <m/>
    <d v="2018-08-02T00:00:00"/>
    <m/>
    <s v="Africa (Anglophone)"/>
    <s v="STP40, R20601,Pharma,Imres,CSB"/>
    <s v="UNFPA0000035575-4-1-1"/>
    <m/>
    <s v="C"/>
    <s v="Y"/>
    <s v="N"/>
    <n v="6"/>
    <n v="1"/>
    <n v="1"/>
    <x v="25"/>
    <s v="PO"/>
    <d v="2018-09-25T23:15:38"/>
    <d v="2018-03-27T00:00:00"/>
    <d v="2018-04-02T00:00:00"/>
    <s v="0000035575-4-1"/>
    <d v="2018-04-07T22:38:47"/>
    <d v="2018-07-27T00:00:00"/>
    <x v="0"/>
    <n v="0"/>
    <n v="0"/>
    <n v="0"/>
    <x v="37"/>
    <x v="0"/>
    <s v="OXYTOCIN_10IU/ML0000035575"/>
  </r>
  <r>
    <s v="UNFPA"/>
    <x v="6"/>
    <n v="1"/>
    <n v="1"/>
    <n v="1"/>
    <s v="STP40"/>
    <s v="0000035575"/>
    <s v="Misoprostol 200mcg tablet"/>
    <s v="Completed"/>
    <n v="500"/>
    <x v="0"/>
    <x v="0"/>
    <s v="PU0074"/>
    <s v=" "/>
    <s v="FPRHCTD5"/>
    <s v="RHC01ACT05"/>
    <s v="72335"/>
    <s v="STP"/>
    <x v="20"/>
    <s v="WCARO     "/>
    <s v="AIR"/>
    <x v="0"/>
    <n v="0"/>
    <n v="500"/>
    <s v="P4"/>
    <n v="4"/>
    <n v="2000"/>
    <x v="0"/>
    <x v="4"/>
    <x v="3"/>
    <s v="0000000730"/>
    <x v="0"/>
    <s v="0000020601"/>
    <d v="2018-07-20T00:00:00"/>
    <d v="2018-07-23T00:00:00"/>
    <m/>
    <d v="2018-08-02T00:00:00"/>
    <m/>
    <s v="Africa (Anglophone)"/>
    <s v="STP40, R20601,Pharma,Imres,CSB"/>
    <s v="UNFPA0000035575-1-1-1"/>
    <m/>
    <s v="C"/>
    <s v="Y"/>
    <s v="N"/>
    <n v="2"/>
    <n v="1"/>
    <n v="1"/>
    <x v="25"/>
    <s v="PO"/>
    <d v="2018-09-25T23:15:38"/>
    <d v="2018-03-27T00:00:00"/>
    <d v="2018-04-02T00:00:00"/>
    <s v="0000035575-1-1"/>
    <d v="2018-04-07T22:38:47"/>
    <d v="2018-07-27T00:00:00"/>
    <x v="0"/>
    <n v="0"/>
    <n v="0"/>
    <n v="0"/>
    <x v="6"/>
    <x v="0"/>
    <s v="MISOPROSTOL_200MG0000035575"/>
  </r>
  <r>
    <s v="UNFPA"/>
    <x v="11"/>
    <n v="3"/>
    <n v="1"/>
    <n v="1"/>
    <s v="STP40"/>
    <s v="0000035575"/>
    <s v="Magnesium Sulphate 500mg/ml injection in 2ml ampoule"/>
    <s v="Completed"/>
    <n v="400"/>
    <x v="0"/>
    <x v="0"/>
    <s v="PU0074"/>
    <s v=" "/>
    <s v="FPRHCTD5"/>
    <s v="RHC01ACT05"/>
    <s v="72335"/>
    <s v="STP"/>
    <x v="20"/>
    <s v="WCARO     "/>
    <s v="AIR"/>
    <x v="0"/>
    <n v="0"/>
    <n v="50"/>
    <s v="P10"/>
    <n v="10"/>
    <n v="500"/>
    <x v="0"/>
    <x v="1"/>
    <x v="3"/>
    <s v="0000000730"/>
    <x v="0"/>
    <s v="0000020601"/>
    <d v="2018-07-20T00:00:00"/>
    <d v="2018-07-23T00:00:00"/>
    <m/>
    <d v="2018-08-02T00:00:00"/>
    <m/>
    <s v="Africa (Anglophone)"/>
    <s v="STP40, R20601,Pharma,Imres,CSB"/>
    <s v="UNFPA0000035575-3-1-1"/>
    <m/>
    <s v="C"/>
    <s v="N"/>
    <s v="N"/>
    <n v="5"/>
    <n v="1"/>
    <n v="1"/>
    <x v="25"/>
    <s v="PO"/>
    <d v="2018-09-25T23:15:38"/>
    <d v="2018-03-27T00:00:00"/>
    <d v="2018-04-02T00:00:00"/>
    <s v="0000035575-3-1"/>
    <d v="2018-04-07T22:38:47"/>
    <d v="2018-07-27T00:00:00"/>
    <x v="0"/>
    <n v="0"/>
    <n v="0"/>
    <n v="0"/>
    <x v="11"/>
    <x v="0"/>
    <s v="MGSULPHATE_2ML0000035575"/>
  </r>
  <r>
    <s v="UNFPA"/>
    <x v="37"/>
    <n v="1"/>
    <n v="1"/>
    <n v="1"/>
    <s v="TZA40"/>
    <s v="0000035588"/>
    <s v="Oxytocin 10 I.U. base/ml injection in 1ml ampoule."/>
    <s v="Completed"/>
    <n v="85638.75"/>
    <x v="0"/>
    <x v="0"/>
    <s v="PU0074"/>
    <s v=" "/>
    <s v="FPRHCTD5"/>
    <s v="RHC01ACT05"/>
    <s v="72335"/>
    <s v="TZA"/>
    <x v="21"/>
    <s v="ESARO     "/>
    <s v="OCEAN"/>
    <x v="0"/>
    <n v="0"/>
    <n v="41775"/>
    <s v="P10"/>
    <n v="10"/>
    <n v="417750"/>
    <x v="0"/>
    <x v="4"/>
    <x v="10"/>
    <s v="0000215677"/>
    <x v="0"/>
    <s v="0000020549"/>
    <d v="2018-05-13T00:00:00"/>
    <d v="2018-07-09T00:00:00"/>
    <d v="2018-05-14T00:00:00"/>
    <d v="2018-08-02T00:00:00"/>
    <m/>
    <s v="Africa (Anglophone)"/>
    <s v="R20549OxytocinZNZ"/>
    <s v="UNFPA0000035588-1-1-1"/>
    <m/>
    <s v="C"/>
    <s v="Y"/>
    <s v="N"/>
    <n v="5"/>
    <n v="1"/>
    <n v="1"/>
    <x v="26"/>
    <s v="PO"/>
    <d v="2018-09-04T14:33:43"/>
    <d v="2018-03-19T00:00:00"/>
    <d v="2018-03-22T00:00:00"/>
    <s v="0000035588-1-1"/>
    <d v="2018-04-12T14:06:25"/>
    <d v="2018-05-13T00:00:00"/>
    <x v="0"/>
    <n v="0"/>
    <n v="0"/>
    <n v="0"/>
    <x v="37"/>
    <x v="0"/>
    <s v="OXYTOCIN_10IU/ML0000035588"/>
  </r>
  <r>
    <s v="UNFPA"/>
    <x v="37"/>
    <n v="1"/>
    <n v="1"/>
    <n v="1"/>
    <s v="TZA40"/>
    <s v="0000035589"/>
    <s v="Oxytocin 10 I.U. base/ml injection in 1ml ampoule."/>
    <s v="Completed"/>
    <n v="358532.7"/>
    <x v="0"/>
    <x v="0"/>
    <s v="PU0074"/>
    <s v=" "/>
    <s v="FPRHCTD5"/>
    <s v="RHC01ACT05"/>
    <s v="72335"/>
    <s v="TZA"/>
    <x v="21"/>
    <s v="ESARO     "/>
    <s v="OCEAN"/>
    <x v="0"/>
    <n v="0"/>
    <n v="174894"/>
    <s v="P10"/>
    <n v="10"/>
    <n v="1748940"/>
    <x v="0"/>
    <x v="4"/>
    <x v="10"/>
    <s v="0000215677"/>
    <x v="0"/>
    <s v="0000020549"/>
    <d v="2018-06-25T00:00:00"/>
    <d v="2018-08-13T00:00:00"/>
    <d v="2018-06-18T00:00:00"/>
    <d v="2018-07-27T00:00:00"/>
    <d v="2018-08-15T00:00:00"/>
    <s v="Africa (Anglophone)"/>
    <s v="R20549OxytocinDAR"/>
    <s v="UNFPA0000035589-1-1-1"/>
    <m/>
    <s v="C"/>
    <s v="Y"/>
    <s v="N"/>
    <n v="5"/>
    <n v="1"/>
    <n v="1"/>
    <x v="26"/>
    <s v="PO"/>
    <d v="2018-09-04T14:33:43"/>
    <d v="2018-03-19T00:00:00"/>
    <d v="2018-03-22T00:00:00"/>
    <s v="0000035589-1-1"/>
    <d v="2018-04-12T13:51:48"/>
    <d v="2018-06-25T00:00:00"/>
    <x v="0"/>
    <n v="0"/>
    <n v="0"/>
    <n v="0"/>
    <x v="37"/>
    <x v="0"/>
    <s v="OXYTOCIN_10IU/ML0000035589"/>
  </r>
  <r>
    <s v="UNFPA"/>
    <x v="37"/>
    <n v="1"/>
    <n v="1"/>
    <n v="1"/>
    <s v="MRT40"/>
    <s v="0000035605"/>
    <s v="Oxytocin 10 I.U. base/ml injection in 1ml ampoule."/>
    <s v="Completed"/>
    <n v="362431.8"/>
    <x v="0"/>
    <x v="0"/>
    <s v="PU0074"/>
    <s v=" "/>
    <s v="FPRHCTD5"/>
    <s v="RHC01ACT05"/>
    <s v="72335"/>
    <s v="MRT"/>
    <x v="22"/>
    <s v="WCARO     "/>
    <s v="OCEAN"/>
    <x v="0"/>
    <n v="0"/>
    <n v="176796"/>
    <s v="P10"/>
    <n v="10"/>
    <n v="1767960"/>
    <x v="0"/>
    <x v="4"/>
    <x v="10"/>
    <s v="0000215677"/>
    <x v="0"/>
    <s v="0000020588"/>
    <d v="2018-10-05T00:00:00"/>
    <d v="2018-11-08T00:00:00"/>
    <d v="2018-10-09T00:00:00"/>
    <d v="2018-10-24T00:00:00"/>
    <m/>
    <s v="Africa (Francophone)"/>
    <s v="R20588, Oxytocin, MRT, CSB"/>
    <s v="UNFPA0000035605-1-1-1"/>
    <m/>
    <s v="C"/>
    <s v="Y"/>
    <s v="N"/>
    <n v="3"/>
    <n v="1"/>
    <n v="1"/>
    <x v="27"/>
    <s v="PO"/>
    <d v="2020-04-14T13:39:02"/>
    <d v="2018-03-23T00:00:00"/>
    <d v="2018-03-24T00:00:00"/>
    <s v="0000035605-1-1"/>
    <d v="2018-04-13T10:47:52"/>
    <d v="2018-10-05T00:00:00"/>
    <x v="0"/>
    <n v="0"/>
    <n v="0"/>
    <n v="0"/>
    <x v="37"/>
    <x v="0"/>
    <s v="OXYTOCIN_10IU/ML0000035605"/>
  </r>
  <r>
    <s v="UNFPA"/>
    <x v="26"/>
    <n v="1"/>
    <n v="1"/>
    <n v="1"/>
    <s v="MRT40"/>
    <s v="0000035612"/>
    <s v="Calcium gluconate 100mg base/ml injection in 10ml ampoule"/>
    <s v="Completed"/>
    <n v="6032.88"/>
    <x v="0"/>
    <x v="0"/>
    <s v="PU0074"/>
    <s v=" "/>
    <s v="FPRHCTD5"/>
    <s v="RHC01ACT05"/>
    <s v="72335"/>
    <s v="MRT"/>
    <x v="22"/>
    <s v="WCARO     "/>
    <s v="OCEAN"/>
    <x v="0"/>
    <n v="0"/>
    <n v="1512"/>
    <s v="P20"/>
    <n v="20"/>
    <n v="30240"/>
    <x v="0"/>
    <x v="1"/>
    <x v="2"/>
    <s v="0000000798"/>
    <x v="0"/>
    <s v="0000020588"/>
    <d v="2018-07-13T00:00:00"/>
    <d v="2018-08-04T00:00:00"/>
    <m/>
    <d v="2018-08-02T00:00:00"/>
    <m/>
    <s v="Africa (Francophone)"/>
    <s v="R20588, MRT, CSB"/>
    <s v="UNFPA0000035612-1-1-1"/>
    <m/>
    <s v="C"/>
    <s v="N"/>
    <s v="N"/>
    <n v="2"/>
    <n v="1"/>
    <n v="1"/>
    <x v="27"/>
    <s v="PO"/>
    <d v="2020-04-14T13:39:02"/>
    <d v="2018-03-23T00:00:00"/>
    <d v="2018-03-24T00:00:00"/>
    <s v="0000035612-1-1"/>
    <d v="2018-04-13T10:51:48"/>
    <d v="2018-04-20T00:00:00"/>
    <x v="0"/>
    <n v="0"/>
    <n v="0"/>
    <n v="0"/>
    <x v="26"/>
    <x v="0"/>
    <s v="CALGLUCONATE_100MG0000035612"/>
  </r>
  <r>
    <s v="UNFPA"/>
    <x v="6"/>
    <n v="1"/>
    <n v="1"/>
    <n v="1"/>
    <s v="MRT40"/>
    <s v="0000035642"/>
    <s v="Misoprostol 200mcg tablet"/>
    <s v="Completed"/>
    <n v="4788"/>
    <x v="0"/>
    <x v="0"/>
    <s v="PU0074"/>
    <s v=" "/>
    <s v="FPRHCTD5"/>
    <s v="RHC01ACT05"/>
    <s v="72335"/>
    <s v="MRT"/>
    <x v="22"/>
    <s v="WCARO     "/>
    <s v="AIR"/>
    <x v="0"/>
    <n v="0"/>
    <n v="6300"/>
    <s v="P4"/>
    <n v="4"/>
    <n v="25200"/>
    <x v="0"/>
    <x v="4"/>
    <x v="5"/>
    <s v="0000206285"/>
    <x v="0"/>
    <s v="0000020588"/>
    <d v="2018-05-25T00:00:00"/>
    <d v="2018-06-01T00:00:00"/>
    <d v="2018-05-25T00:00:00"/>
    <d v="2018-05-25T00:00:00"/>
    <d v="2018-06-01T00:00:00"/>
    <s v="Africa (Francophone)"/>
    <s v="R20588, Misoprostol, MRT, CSB"/>
    <s v="UNFPA0000035642-1-1-1"/>
    <m/>
    <s v="C"/>
    <s v="Y"/>
    <s v="N"/>
    <n v="1"/>
    <n v="1"/>
    <n v="1"/>
    <x v="28"/>
    <s v="PO"/>
    <d v="2020-04-14T13:39:02"/>
    <d v="2018-03-23T00:00:00"/>
    <d v="2018-03-24T00:00:00"/>
    <s v="0000035642-1-1"/>
    <d v="2018-04-17T09:38:11"/>
    <d v="2018-05-25T00:00:00"/>
    <x v="0"/>
    <n v="0"/>
    <n v="0"/>
    <n v="0"/>
    <x v="6"/>
    <x v="0"/>
    <s v="MISOPROSTOL_200MG0000035642"/>
  </r>
  <r>
    <s v="UNFPA"/>
    <x v="6"/>
    <n v="1"/>
    <n v="1"/>
    <n v="1"/>
    <s v="HTI40"/>
    <s v="0000035697"/>
    <s v="Misoprostol 200mcg tablet"/>
    <s v="Completed"/>
    <n v="1900"/>
    <x v="0"/>
    <x v="0"/>
    <s v="PU0074"/>
    <s v=" "/>
    <s v="FPRHCTD5"/>
    <s v="RHC01ACT05"/>
    <s v="72335"/>
    <s v="HTI"/>
    <x v="17"/>
    <s v="LACRO     "/>
    <s v="COMMON"/>
    <x v="0"/>
    <n v="0"/>
    <n v="2500"/>
    <s v="P4"/>
    <n v="4"/>
    <n v="10000"/>
    <x v="0"/>
    <x v="4"/>
    <x v="5"/>
    <s v="0000206285"/>
    <x v="0"/>
    <s v="0000020585"/>
    <d v="2018-05-28T00:00:00"/>
    <d v="2018-06-15T00:00:00"/>
    <d v="2018-06-04T00:00:00"/>
    <d v="2018-06-06T00:00:00"/>
    <d v="2018-06-15T00:00:00"/>
    <s v="LAC"/>
    <s v="rq20585, HTI CSB, MISO"/>
    <s v="UNFPA0000035697-1-1-1"/>
    <m/>
    <s v="C"/>
    <s v="Y"/>
    <s v="N"/>
    <n v="3"/>
    <n v="1"/>
    <n v="1"/>
    <x v="29"/>
    <s v="PO"/>
    <d v="2018-08-02T21:59:21"/>
    <d v="2018-03-23T00:00:00"/>
    <d v="2018-03-24T00:00:00"/>
    <s v="0000035697-1-1"/>
    <d v="2018-04-23T16:53:33"/>
    <d v="2018-05-28T00:00:00"/>
    <x v="0"/>
    <n v="0"/>
    <n v="0"/>
    <n v="0"/>
    <x v="6"/>
    <x v="0"/>
    <s v="MISOPROSTOL_200MG0000035697"/>
  </r>
  <r>
    <s v="UNFPA"/>
    <x v="26"/>
    <n v="1"/>
    <n v="1"/>
    <n v="1"/>
    <s v="CIV40"/>
    <s v="0000035705"/>
    <s v="Calcium gluconate 100mg base/ml injection in 10ml ampoule"/>
    <s v="Completed"/>
    <n v="4065.81"/>
    <x v="0"/>
    <x v="0"/>
    <s v="PU0074"/>
    <s v=" "/>
    <s v="FPRHCTD5"/>
    <s v="RHC01ACT05"/>
    <s v="72335"/>
    <s v="CIV"/>
    <x v="18"/>
    <s v="WCARO     "/>
    <s v="AIR"/>
    <x v="0"/>
    <n v="0"/>
    <n v="1019"/>
    <s v="P20"/>
    <n v="20"/>
    <n v="20380"/>
    <x v="0"/>
    <x v="1"/>
    <x v="2"/>
    <s v="0000000798"/>
    <x v="0"/>
    <s v="0000020583"/>
    <d v="2018-08-10T00:00:00"/>
    <d v="2018-08-12T00:00:00"/>
    <d v="2018-08-10T00:00:00"/>
    <d v="2018-08-06T00:00:00"/>
    <d v="2018-08-12T00:00:00"/>
    <s v="Africa (Francophone)"/>
    <s v="R20583, Pharmaceutical, CSB"/>
    <s v="UNFPA0000035705-1-1-1"/>
    <m/>
    <s v="C"/>
    <s v="N"/>
    <s v="N"/>
    <n v="1"/>
    <n v="1"/>
    <n v="1"/>
    <x v="30"/>
    <s v="PO"/>
    <d v="2018-09-13T17:13:31"/>
    <d v="2018-03-23T00:00:00"/>
    <d v="2018-03-24T00:00:00"/>
    <s v="0000035705-1-1"/>
    <d v="2018-04-24T11:04:46"/>
    <d v="2018-07-17T00:00:00"/>
    <x v="0"/>
    <n v="0"/>
    <n v="0"/>
    <n v="0"/>
    <x v="26"/>
    <x v="0"/>
    <s v="CALGLUCONATE_100MG0000035705"/>
  </r>
  <r>
    <s v="UNFPA"/>
    <x v="6"/>
    <n v="1"/>
    <n v="1"/>
    <n v="1"/>
    <s v="LBR40"/>
    <s v="0000035716"/>
    <s v="Misoprostol 200mcg tablet"/>
    <s v="Completed"/>
    <n v="40128"/>
    <x v="0"/>
    <x v="0"/>
    <s v="PU0074"/>
    <s v=" "/>
    <s v="FPRHCTD5"/>
    <s v="RHC01ACT05"/>
    <s v="72335"/>
    <s v="LBR"/>
    <x v="23"/>
    <s v="WCARO     "/>
    <s v="OCEAN"/>
    <x v="0"/>
    <n v="0"/>
    <n v="52800"/>
    <s v="P4"/>
    <n v="4"/>
    <n v="211200"/>
    <x v="0"/>
    <x v="4"/>
    <x v="5"/>
    <s v="0000206285"/>
    <x v="0"/>
    <s v="0000020615"/>
    <d v="2018-06-12T00:00:00"/>
    <d v="2018-08-09T00:00:00"/>
    <d v="2018-06-07T00:00:00"/>
    <d v="2018-07-16T00:00:00"/>
    <d v="2018-08-09T00:00:00"/>
    <s v="Africa (Anglophone)"/>
    <s v="LBR40, R20615, Misoprostol,CSB"/>
    <s v="UNFPA0000035716-1-1-1"/>
    <m/>
    <s v="C"/>
    <s v="Y"/>
    <s v="N"/>
    <n v="4"/>
    <n v="1"/>
    <n v="1"/>
    <x v="30"/>
    <s v="PO"/>
    <d v="2018-09-13T17:13:31"/>
    <d v="2018-04-01T00:00:00"/>
    <d v="2018-04-02T00:00:00"/>
    <s v="0000035716-1-1"/>
    <d v="2018-04-25T20:10:16"/>
    <d v="2018-06-14T00:00:00"/>
    <x v="0"/>
    <n v="0"/>
    <n v="0"/>
    <n v="0"/>
    <x v="6"/>
    <x v="0"/>
    <s v="MISOPROSTOL_200MG0000035716"/>
  </r>
  <r>
    <s v="UNFPA"/>
    <x v="30"/>
    <n v="1"/>
    <n v="1"/>
    <n v="1"/>
    <s v="GMB40"/>
    <s v="0000035734"/>
    <s v="Magnesium sulphate 500mg/ml injection in 10ml ampoule"/>
    <s v="Completed"/>
    <n v="24992.91"/>
    <x v="0"/>
    <x v="0"/>
    <s v="PU0074"/>
    <s v=" "/>
    <s v="FPRHCTD5"/>
    <s v="RHC01ACT05"/>
    <s v="72335"/>
    <s v="GMB"/>
    <x v="14"/>
    <s v="WCARO     "/>
    <s v="AIR"/>
    <x v="0"/>
    <n v="0"/>
    <n v="2027"/>
    <s v="P10"/>
    <n v="10"/>
    <n v="20270"/>
    <x v="0"/>
    <x v="1"/>
    <x v="2"/>
    <s v="0000000798"/>
    <x v="0"/>
    <s v="0000020697"/>
    <d v="2018-08-23T00:00:00"/>
    <d v="2018-08-24T00:00:00"/>
    <d v="2018-08-23T00:00:00"/>
    <d v="2018-08-21T00:00:00"/>
    <d v="2018-08-24T00:00:00"/>
    <s v="Africa (Anglophone)"/>
    <s v="GMB40, R20697, Mg Sulph, CSB"/>
    <s v="UNFPA0000035734-1-1-1"/>
    <m/>
    <s v="C"/>
    <s v="Y"/>
    <s v="N"/>
    <n v="1"/>
    <n v="1"/>
    <n v="1"/>
    <x v="31"/>
    <s v="PO"/>
    <d v="2018-09-25T23:15:38"/>
    <d v="2018-04-18T00:00:00"/>
    <d v="2018-04-25T00:00:00"/>
    <s v="0000035734-1-1"/>
    <d v="2018-04-26T14:27:32"/>
    <d v="2018-08-16T00:00:00"/>
    <x v="0"/>
    <n v="0"/>
    <n v="0"/>
    <n v="0"/>
    <x v="30"/>
    <x v="0"/>
    <s v="MGSULPHATE_10ML0000035734"/>
  </r>
  <r>
    <s v="UNFPA"/>
    <x v="0"/>
    <n v="1"/>
    <n v="1"/>
    <n v="1"/>
    <s v="ETH40"/>
    <s v="0000035737"/>
    <s v="Preshipment inspection Pharmaceutical-To be conducted in the ZWE Ministry of Health Warehouse"/>
    <s v="Completed"/>
    <n v="350"/>
    <x v="11"/>
    <x v="16"/>
    <s v="PU0074"/>
    <s v=" "/>
    <s v="ZWE07101"/>
    <s v="1161CONTR"/>
    <s v="72335"/>
    <s v="ETH"/>
    <x v="24"/>
    <s v="ESARO     "/>
    <s v="N/A"/>
    <x v="0"/>
    <n v="0"/>
    <n v="1"/>
    <s v="EA"/>
    <n v="1"/>
    <n v="1"/>
    <x v="0"/>
    <x v="0"/>
    <x v="11"/>
    <s v="0000156574"/>
    <x v="0"/>
    <s v="0000020707"/>
    <m/>
    <m/>
    <m/>
    <d v="2018-05-15T00:00:00"/>
    <m/>
    <s v="Africa (Anglophone)"/>
    <s v="R20707PSIMGsulphateZWEETH"/>
    <s v="UNFPA0000035737-1-1-1"/>
    <m/>
    <s v="C"/>
    <s v="N"/>
    <s v="N"/>
    <n v="1"/>
    <n v="1"/>
    <n v="1"/>
    <x v="32"/>
    <s v="PO"/>
    <d v="2018-07-26T14:43:44"/>
    <d v="2018-04-20T00:00:00"/>
    <d v="2018-04-23T00:00:00"/>
    <s v="0000035737-1-1"/>
    <d v="2018-04-26T12:45:50"/>
    <d v="2018-05-15T00:00:00"/>
    <x v="15"/>
    <n v="0"/>
    <n v="0"/>
    <n v="0"/>
    <x v="0"/>
    <x v="0"/>
    <s v="PRESHIPMENTINSPCPH0000035737"/>
  </r>
  <r>
    <s v="UNFPA"/>
    <x v="6"/>
    <n v="1"/>
    <n v="1"/>
    <n v="1"/>
    <s v="TGO40"/>
    <s v="0000035742"/>
    <s v="Misoprostol 200mcg tablet"/>
    <s v="Completed"/>
    <n v="4750"/>
    <x v="0"/>
    <x v="0"/>
    <s v="PU0074"/>
    <s v=" "/>
    <s v="FPRHCTD5"/>
    <s v="RHC01ACT05"/>
    <s v="72335"/>
    <s v="TGO"/>
    <x v="25"/>
    <s v="WCARO     "/>
    <s v="AIR"/>
    <x v="0"/>
    <n v="0"/>
    <n v="6250"/>
    <s v="P4"/>
    <n v="4"/>
    <n v="25000"/>
    <x v="0"/>
    <x v="4"/>
    <x v="5"/>
    <s v="0000206285"/>
    <x v="0"/>
    <s v="0000020551"/>
    <d v="2018-06-11T00:00:00"/>
    <d v="2018-06-13T00:00:00"/>
    <d v="2018-06-08T00:00:00"/>
    <d v="2018-06-08T00:00:00"/>
    <d v="2018-06-13T00:00:00"/>
    <s v="Africa (Francophone)"/>
    <s v="R20551,Misoprostol,CSB18,TGO"/>
    <s v="UNFPA0000035742-1-1-1"/>
    <m/>
    <s v="C"/>
    <s v="Y"/>
    <s v="N"/>
    <n v="7"/>
    <n v="1"/>
    <n v="1"/>
    <x v="32"/>
    <s v="PO"/>
    <d v="2018-08-17T15:37:14"/>
    <d v="2018-03-19T00:00:00"/>
    <d v="2018-04-02T00:00:00"/>
    <s v="0000035742-1-1"/>
    <d v="2018-04-27T08:18:02"/>
    <d v="2018-06-11T00:00:00"/>
    <x v="0"/>
    <n v="0"/>
    <n v="0"/>
    <n v="0"/>
    <x v="6"/>
    <x v="0"/>
    <s v="MISOPROSTOL_200MG0000035742"/>
  </r>
  <r>
    <s v="UNFPA"/>
    <x v="11"/>
    <n v="1"/>
    <n v="1"/>
    <n v="1"/>
    <s v="TGO40"/>
    <s v="0000035744"/>
    <s v="Magnesium Sulphate 500mg/ml injection in 2ml ampoule"/>
    <s v="Completed"/>
    <n v="71400"/>
    <x v="0"/>
    <x v="0"/>
    <s v="PU0074"/>
    <s v=" "/>
    <s v="FPRHCTD5"/>
    <s v="RHC01ACT05"/>
    <s v="72335"/>
    <s v="TGO"/>
    <x v="25"/>
    <s v="WCARO     "/>
    <s v="OCEAN"/>
    <x v="0"/>
    <n v="0"/>
    <n v="10500"/>
    <s v="P10"/>
    <n v="10"/>
    <n v="105000"/>
    <x v="0"/>
    <x v="1"/>
    <x v="2"/>
    <s v="0000000798"/>
    <x v="0"/>
    <s v="0000020551"/>
    <m/>
    <m/>
    <m/>
    <d v="2018-07-23T00:00:00"/>
    <m/>
    <s v="Africa (Francophone)"/>
    <s v="R20551,MGSulphate,CSB18,TGO"/>
    <s v="UNFPA0000035744-1-1-1"/>
    <m/>
    <s v="C"/>
    <s v="N"/>
    <s v="N"/>
    <n v="5"/>
    <n v="1"/>
    <n v="1"/>
    <x v="32"/>
    <s v="PO"/>
    <d v="2018-09-04T14:33:43"/>
    <d v="2018-03-19T00:00:00"/>
    <d v="2018-04-02T00:00:00"/>
    <s v="0000035744-1-1"/>
    <d v="2018-04-27T08:25:46"/>
    <d v="2018-07-01T00:00:00"/>
    <x v="0"/>
    <n v="0"/>
    <n v="0"/>
    <n v="0"/>
    <x v="11"/>
    <x v="0"/>
    <s v="MGSULPHATE_2ML0000035744"/>
  </r>
  <r>
    <s v="UNFPA"/>
    <x v="30"/>
    <n v="2"/>
    <n v="1"/>
    <n v="1"/>
    <s v="TGO40"/>
    <s v="0000035744"/>
    <s v="Magnesium sulphate 500mg/ml injection in 10ml ampoule"/>
    <s v="Completed"/>
    <n v="129465"/>
    <x v="0"/>
    <x v="0"/>
    <s v="PU0074"/>
    <s v=" "/>
    <s v="FPRHCTD5"/>
    <s v="RHC01ACT05"/>
    <s v="72335"/>
    <s v="TGO"/>
    <x v="25"/>
    <s v="WCARO     "/>
    <s v="OCEAN"/>
    <x v="0"/>
    <n v="0"/>
    <n v="10500"/>
    <s v="P10"/>
    <n v="10"/>
    <n v="105000"/>
    <x v="0"/>
    <x v="1"/>
    <x v="2"/>
    <s v="0000000798"/>
    <x v="0"/>
    <s v="0000020551"/>
    <m/>
    <m/>
    <m/>
    <d v="2018-07-23T00:00:00"/>
    <m/>
    <s v="Africa (Francophone)"/>
    <s v="R20551,MGSulphate,CSB18,TGO"/>
    <s v="UNFPA0000035744-2-1-1"/>
    <m/>
    <s v="C"/>
    <s v="Y"/>
    <s v="N"/>
    <n v="6"/>
    <n v="1"/>
    <n v="1"/>
    <x v="32"/>
    <s v="PO"/>
    <d v="2018-09-04T14:33:43"/>
    <d v="2018-03-19T00:00:00"/>
    <d v="2018-04-02T00:00:00"/>
    <s v="0000035744-2-1"/>
    <d v="2018-04-27T08:25:46"/>
    <d v="2018-07-01T00:00:00"/>
    <x v="0"/>
    <n v="0"/>
    <n v="0"/>
    <n v="0"/>
    <x v="30"/>
    <x v="0"/>
    <s v="MGSULPHATE_10ML0000035744"/>
  </r>
  <r>
    <s v="UNFPA"/>
    <x v="6"/>
    <n v="1"/>
    <n v="1"/>
    <n v="1"/>
    <s v="CMR40"/>
    <s v="0000035745"/>
    <s v="Misoprostol 200mcg tablet"/>
    <s v="Completed"/>
    <n v="54492"/>
    <x v="0"/>
    <x v="0"/>
    <s v="PU0074"/>
    <s v=" "/>
    <s v="FPRHCTD5"/>
    <s v="RHC01ACT05"/>
    <s v="72335"/>
    <s v="CMR"/>
    <x v="26"/>
    <s v="WCARO     "/>
    <s v="OCEAN"/>
    <x v="0"/>
    <n v="0"/>
    <n v="71700"/>
    <s v="P4"/>
    <n v="4"/>
    <n v="286800"/>
    <x v="0"/>
    <x v="4"/>
    <x v="5"/>
    <s v="0000206285"/>
    <x v="0"/>
    <s v="0000020599"/>
    <d v="2018-07-02T00:00:00"/>
    <d v="2018-09-08T00:00:00"/>
    <d v="2018-07-02T00:00:00"/>
    <d v="2018-07-02T00:00:00"/>
    <d v="2018-09-08T00:00:00"/>
    <s v="Africa (Francophone)"/>
    <s v="R20559,Misoprostol,CSB18,CMR"/>
    <s v="UNFPA0000035745-1-1-1"/>
    <m/>
    <s v="C"/>
    <s v="Y"/>
    <s v="N"/>
    <n v="3"/>
    <n v="1"/>
    <n v="1"/>
    <x v="32"/>
    <s v="PO"/>
    <d v="2018-08-17T15:37:14"/>
    <d v="2018-03-27T00:00:00"/>
    <d v="2018-04-02T00:00:00"/>
    <s v="0000035745-1-1"/>
    <d v="2018-04-27T08:29:07"/>
    <d v="2018-07-02T00:00:00"/>
    <x v="0"/>
    <n v="0"/>
    <n v="0"/>
    <n v="0"/>
    <x v="6"/>
    <x v="0"/>
    <s v="MISOPROSTOL_200MG0000035745"/>
  </r>
  <r>
    <s v="UNFPA"/>
    <x v="30"/>
    <n v="1"/>
    <n v="1"/>
    <n v="1"/>
    <s v="CMR40"/>
    <s v="0000035747"/>
    <s v="Magnesium sulphate 500mg/ml injection in 10ml ampoule"/>
    <s v="Completed"/>
    <n v="196059.33"/>
    <x v="0"/>
    <x v="0"/>
    <s v="PU0074"/>
    <s v=" "/>
    <s v="FPRHCTD5"/>
    <s v="RHC01ACT05"/>
    <s v="72335"/>
    <s v="CMR"/>
    <x v="26"/>
    <s v="WCARO     "/>
    <s v="OCEAN"/>
    <x v="0"/>
    <n v="0"/>
    <n v="15901"/>
    <s v="P10"/>
    <n v="10"/>
    <n v="159010"/>
    <x v="0"/>
    <x v="1"/>
    <x v="2"/>
    <s v="0000000798"/>
    <x v="0"/>
    <s v="0000020599"/>
    <d v="2018-07-30T00:00:00"/>
    <d v="2018-09-20T00:00:00"/>
    <d v="2018-08-03T00:00:00"/>
    <d v="2018-08-03T00:00:00"/>
    <d v="2018-09-03T00:00:00"/>
    <s v="Africa (Francophone)"/>
    <s v="R20599,MGSulphate,CSB18,CMR"/>
    <s v="UNFPA0000035747-1-1-1"/>
    <m/>
    <s v="C"/>
    <s v="Y"/>
    <s v="N"/>
    <n v="2"/>
    <n v="1"/>
    <n v="1"/>
    <x v="32"/>
    <s v="PO"/>
    <d v="2018-09-25T23:15:38"/>
    <d v="2018-03-27T00:00:00"/>
    <d v="2018-04-02T00:00:00"/>
    <s v="0000035747-1-1"/>
    <d v="2018-04-27T09:10:31"/>
    <d v="2018-07-30T00:00:00"/>
    <x v="0"/>
    <n v="0"/>
    <n v="0"/>
    <n v="0"/>
    <x v="30"/>
    <x v="0"/>
    <s v="MGSULPHATE_10ML0000035747"/>
  </r>
  <r>
    <s v="UNFPA"/>
    <x v="6"/>
    <n v="1"/>
    <n v="1"/>
    <n v="1"/>
    <s v="MOZ40"/>
    <s v="0000035751"/>
    <s v="Misoprostol 200mcg tablet"/>
    <s v="Completed"/>
    <n v="18327.21"/>
    <x v="0"/>
    <x v="0"/>
    <s v="PU0074"/>
    <s v=" "/>
    <s v="FPRHCTD5"/>
    <s v="RHC01ACT05"/>
    <s v="72335"/>
    <s v="MOZ"/>
    <x v="27"/>
    <s v="ESARO     "/>
    <s v="OCEAN"/>
    <x v="0"/>
    <n v="0"/>
    <n v="32153"/>
    <s v="P3"/>
    <n v="3"/>
    <n v="96459"/>
    <x v="0"/>
    <x v="4"/>
    <x v="5"/>
    <s v="0000206285"/>
    <x v="0"/>
    <s v="0000020416"/>
    <d v="2018-08-10T00:00:00"/>
    <d v="2018-09-23T00:00:00"/>
    <d v="2018-08-11T00:00:00"/>
    <d v="2018-08-11T00:00:00"/>
    <d v="2018-10-22T00:00:00"/>
    <s v="Africa (Anglophone)"/>
    <s v="MOZ1840 R20416 Misoprostol CSB"/>
    <s v="UNFPA0000035751-1-1-1"/>
    <m/>
    <s v="C"/>
    <s v="Y"/>
    <s v="N"/>
    <n v="6"/>
    <n v="1"/>
    <n v="1"/>
    <x v="33"/>
    <s v="PO"/>
    <d v="2018-12-28T19:19:47"/>
    <d v="2018-02-06T00:00:00"/>
    <d v="2018-02-13T00:00:00"/>
    <s v="0000035751-1-1"/>
    <d v="2018-04-29T12:15:15"/>
    <d v="2018-06-08T00:00:00"/>
    <x v="0"/>
    <n v="0"/>
    <n v="0"/>
    <n v="0"/>
    <x v="6"/>
    <x v="1"/>
    <s v="MISOPROSTOL_200MG0000035751"/>
  </r>
  <r>
    <s v="UNFPA"/>
    <x v="6"/>
    <n v="1"/>
    <n v="2"/>
    <n v="1"/>
    <s v="MOZ40"/>
    <s v="0000035751"/>
    <s v="Misoprostol 200mcg tablet"/>
    <s v="Completed"/>
    <n v="52763.76"/>
    <x v="0"/>
    <x v="0"/>
    <s v="PU0074"/>
    <s v=" "/>
    <s v="FPRHCTD5"/>
    <s v="RHC01ACT05"/>
    <s v="72335"/>
    <s v="MOZ"/>
    <x v="27"/>
    <s v="ESARO     "/>
    <s v="OCEAN"/>
    <x v="0"/>
    <n v="0"/>
    <n v="92568"/>
    <s v="P3"/>
    <n v="3"/>
    <n v="277704"/>
    <x v="0"/>
    <x v="4"/>
    <x v="5"/>
    <s v="0000206285"/>
    <x v="0"/>
    <s v="0000020416"/>
    <d v="2018-11-09T00:00:00"/>
    <d v="2018-12-21T00:00:00"/>
    <d v="2018-11-14T00:00:00"/>
    <d v="2018-11-14T00:00:00"/>
    <d v="2018-12-20T00:00:00"/>
    <s v="Africa (Anglophone)"/>
    <s v="MOZ1840 R20416 Misoprostol CSB"/>
    <s v="UNFPA0000035751-1-2-1"/>
    <m/>
    <s v="C"/>
    <s v="Y"/>
    <s v="N"/>
    <n v="6"/>
    <n v="1"/>
    <n v="1"/>
    <x v="33"/>
    <s v="PO"/>
    <d v="2018-12-28T19:19:47"/>
    <d v="2018-02-06T00:00:00"/>
    <d v="2018-02-13T00:00:00"/>
    <s v="0000035751-1-2"/>
    <d v="2018-04-29T12:15:15"/>
    <d v="2018-11-09T00:00:00"/>
    <x v="0"/>
    <n v="0"/>
    <n v="0"/>
    <n v="0"/>
    <x v="6"/>
    <x v="0"/>
    <s v="MISOPROSTOL_200MG0000035751"/>
  </r>
  <r>
    <s v="UNFPA"/>
    <x v="4"/>
    <n v="1"/>
    <n v="1"/>
    <n v="1"/>
    <s v="SYR40"/>
    <s v="0000035754"/>
    <s v="Ceftriaxone"/>
    <s v="Completed"/>
    <n v="180095.25"/>
    <x v="2"/>
    <x v="2"/>
    <s v="PU0074"/>
    <s v=" "/>
    <s v="SYR08-RH"/>
    <s v="RHPROCFPAMOH"/>
    <s v="72335"/>
    <s v="SYR"/>
    <x v="2"/>
    <s v="ASRO      "/>
    <s v="OCEAN"/>
    <x v="0"/>
    <n v="0"/>
    <n v="25000"/>
    <s v="EA"/>
    <n v="1"/>
    <n v="25000"/>
    <x v="0"/>
    <x v="1"/>
    <x v="4"/>
    <s v="0000012661"/>
    <x v="0"/>
    <s v="0000020713"/>
    <m/>
    <m/>
    <m/>
    <d v="2018-07-11T00:00:00"/>
    <m/>
    <s v="ASEA"/>
    <s v="R20713, SYR40, UNICEF"/>
    <s v="UNFPA0000035754-1-1-1"/>
    <m/>
    <s v="C"/>
    <m/>
    <s v="N"/>
    <n v="1"/>
    <n v="1"/>
    <n v="1"/>
    <x v="33"/>
    <s v="PO"/>
    <d v="2018-09-04T14:33:43"/>
    <d v="2018-04-23T00:00:00"/>
    <d v="2018-04-23T00:00:00"/>
    <s v="0000035754-1-1"/>
    <d v="2018-05-02T10:24:14"/>
    <d v="2018-05-31T00:00:00"/>
    <x v="2"/>
    <n v="0"/>
    <n v="0"/>
    <n v="0"/>
    <x v="4"/>
    <x v="0"/>
    <s v=" 0000035754"/>
  </r>
  <r>
    <s v="UNFPA"/>
    <x v="6"/>
    <n v="1"/>
    <n v="1"/>
    <n v="1"/>
    <s v="MOZ40"/>
    <s v="0000035757"/>
    <s v="Misoprostol 200mcg tablet"/>
    <s v="Completed"/>
    <n v="16150.38"/>
    <x v="0"/>
    <x v="0"/>
    <s v="PU0074"/>
    <s v=" "/>
    <s v="FPRHCTD5"/>
    <s v="RHC01ACT05"/>
    <s v="72335"/>
    <s v="MOZ"/>
    <x v="27"/>
    <s v="ESARO     "/>
    <s v="OCEAN"/>
    <x v="0"/>
    <n v="0"/>
    <n v="28334"/>
    <s v="P3"/>
    <n v="3"/>
    <n v="85002"/>
    <x v="0"/>
    <x v="4"/>
    <x v="5"/>
    <s v="0000206285"/>
    <x v="0"/>
    <m/>
    <d v="2018-08-11T00:00:00"/>
    <d v="2018-09-22T00:00:00"/>
    <d v="2018-08-11T00:00:00"/>
    <d v="2018-08-11T00:00:00"/>
    <d v="2018-10-29T00:00:00"/>
    <s v="Africa (Anglophone)"/>
    <s v="MOZ1840 R20416 Miso- Beira CSB"/>
    <s v="UNFPA0000035757-1-1-1"/>
    <m/>
    <s v="C"/>
    <s v="Y"/>
    <s v="N"/>
    <m/>
    <m/>
    <m/>
    <x v="34"/>
    <s v="PO"/>
    <d v="2018-09-25T23:15:38"/>
    <m/>
    <m/>
    <s v="0000035757-1-1"/>
    <d v="2018-04-30T14:50:32"/>
    <d v="2018-06-18T00:00:00"/>
    <x v="0"/>
    <n v="0"/>
    <n v="0"/>
    <n v="0"/>
    <x v="6"/>
    <x v="0"/>
    <s v="MISOPROSTOL_200MG0000035757"/>
  </r>
  <r>
    <s v="UNFPA"/>
    <x v="40"/>
    <n v="1"/>
    <n v="1"/>
    <n v="1"/>
    <s v="LBR40"/>
    <s v="0000035769"/>
    <s v="HIV_Rapid_P100_PC_7D2343"/>
    <s v="Completed"/>
    <n v="252000"/>
    <x v="0"/>
    <x v="0"/>
    <s v="PU0074"/>
    <s v=" "/>
    <s v="FPRHCTD5"/>
    <s v="RHC01ACT05"/>
    <s v="72335"/>
    <s v="LBR"/>
    <x v="23"/>
    <s v="WCARO     "/>
    <s v="AIR"/>
    <x v="0"/>
    <n v="0"/>
    <n v="2800"/>
    <s v="100"/>
    <n v="100"/>
    <n v="280000"/>
    <x v="1"/>
    <x v="12"/>
    <x v="9"/>
    <s v="0000227547"/>
    <x v="0"/>
    <s v="0000020749"/>
    <d v="2018-06-18T00:00:00"/>
    <d v="2018-07-25T00:00:00"/>
    <d v="2018-07-21T00:00:00"/>
    <d v="2018-07-20T00:00:00"/>
    <d v="2018-07-25T00:00:00"/>
    <s v="Africa (Anglophone)"/>
    <s v="LBR40, R20749, HIV test, CSB"/>
    <s v="UNFPA0000035769-1-1-1"/>
    <m/>
    <s v="C"/>
    <s v="N"/>
    <s v="N"/>
    <n v="2"/>
    <n v="1"/>
    <n v="1"/>
    <x v="35"/>
    <s v="PO"/>
    <d v="2018-09-13T17:13:31"/>
    <d v="2018-04-27T00:00:00"/>
    <d v="2018-04-30T00:00:00"/>
    <s v="0000035769-1-1"/>
    <d v="2018-05-01T00:22:27"/>
    <d v="2018-06-07T00:00:00"/>
    <x v="0"/>
    <n v="0"/>
    <n v="0"/>
    <n v="0"/>
    <x v="40"/>
    <x v="0"/>
    <s v="HIV_RAPID20000035769"/>
  </r>
  <r>
    <s v="UNFPA"/>
    <x v="0"/>
    <n v="1"/>
    <n v="1"/>
    <n v="1"/>
    <s v="MMR40"/>
    <s v="0000035797"/>
    <s v="Preshipment inspection Pharmaceutical"/>
    <s v="Completed"/>
    <n v="650"/>
    <x v="3"/>
    <x v="6"/>
    <s v="PU0074"/>
    <s v=" "/>
    <s v="MYA04KAC"/>
    <s v="RS04PU21W"/>
    <s v="72335"/>
    <s v="MMR"/>
    <x v="3"/>
    <s v="APRO      "/>
    <s v="AIR"/>
    <x v="0"/>
    <n v="0"/>
    <n v="1"/>
    <s v="EA"/>
    <n v="1"/>
    <n v="1"/>
    <x v="0"/>
    <x v="0"/>
    <x v="0"/>
    <s v="0000170456"/>
    <x v="0"/>
    <s v="0000020539"/>
    <m/>
    <m/>
    <m/>
    <d v="2018-06-26T00:00:00"/>
    <m/>
    <s v="ASEA"/>
    <s v="R20539. PSI for PO35299"/>
    <s v="UNFPA0000035797-1-1-1"/>
    <m/>
    <s v="C"/>
    <s v="N"/>
    <s v="N"/>
    <n v="4"/>
    <n v="1"/>
    <n v="1"/>
    <x v="36"/>
    <s v="PO"/>
    <d v="2018-08-17T15:37:14"/>
    <d v="2018-03-16T00:00:00"/>
    <d v="2018-03-19T00:00:00"/>
    <s v="0000035797-1-1"/>
    <d v="2018-05-03T16:10:36"/>
    <d v="2018-05-18T00:00:00"/>
    <x v="6"/>
    <n v="0"/>
    <n v="0"/>
    <n v="0"/>
    <x v="0"/>
    <x v="0"/>
    <s v="PRESHIPMENTINSPCPH0000035797"/>
  </r>
  <r>
    <s v="UNFPA"/>
    <x v="0"/>
    <n v="1"/>
    <n v="1"/>
    <n v="1"/>
    <s v="MMR40"/>
    <s v="0000035798"/>
    <s v="Preshipment inspection Pharmaceutical"/>
    <s v="Completed"/>
    <n v="650"/>
    <x v="3"/>
    <x v="6"/>
    <s v="PU0074"/>
    <s v=" "/>
    <s v="MYA04KAC"/>
    <s v="RS04PU21W"/>
    <s v="72335"/>
    <s v="MMR"/>
    <x v="3"/>
    <s v="APRO      "/>
    <s v="AIR"/>
    <x v="0"/>
    <n v="0"/>
    <n v="1"/>
    <s v="EA"/>
    <n v="1"/>
    <n v="1"/>
    <x v="0"/>
    <x v="0"/>
    <x v="0"/>
    <s v="0000170456"/>
    <x v="0"/>
    <s v="0000020539"/>
    <m/>
    <m/>
    <m/>
    <d v="2018-08-23T00:00:00"/>
    <m/>
    <s v="ASEA"/>
    <s v="R20539, PSI for PO35271"/>
    <s v="UNFPA0000035798-1-1-1"/>
    <m/>
    <s v="C"/>
    <s v="N"/>
    <s v="N"/>
    <n v="1"/>
    <n v="1"/>
    <n v="1"/>
    <x v="36"/>
    <s v="PO"/>
    <d v="2018-10-22T17:38:14"/>
    <d v="2018-03-16T00:00:00"/>
    <d v="2018-03-19T00:00:00"/>
    <s v="0000035798-1-1"/>
    <d v="2018-05-03T15:19:30"/>
    <d v="2018-08-10T00:00:00"/>
    <x v="6"/>
    <n v="0"/>
    <n v="0"/>
    <n v="0"/>
    <x v="0"/>
    <x v="0"/>
    <s v="PRESHIPMENTINSPCPH0000035798"/>
  </r>
  <r>
    <s v="UNFPA"/>
    <x v="13"/>
    <n v="1"/>
    <n v="1"/>
    <n v="1"/>
    <s v="MWI40"/>
    <s v="0000035814"/>
    <s v="Ibuprofen 400mg tablet"/>
    <s v="Completed"/>
    <n v="7700"/>
    <x v="0"/>
    <x v="0"/>
    <s v="PU0074"/>
    <s v=" "/>
    <s v="FPRHCTD5"/>
    <s v="RHC01ACT05"/>
    <s v="72335"/>
    <s v="MWI"/>
    <x v="11"/>
    <s v="ESARO     "/>
    <s v="AIR"/>
    <x v="0"/>
    <n v="0"/>
    <n v="1250"/>
    <s v="500"/>
    <n v="500"/>
    <n v="625000"/>
    <x v="0"/>
    <x v="7"/>
    <x v="7"/>
    <s v="0000125342"/>
    <x v="0"/>
    <s v="0000020616"/>
    <d v="2018-08-14T00:00:00"/>
    <d v="2018-09-19T00:00:00"/>
    <d v="2018-08-14T00:00:00"/>
    <d v="2018-09-28T00:00:00"/>
    <d v="2018-08-17T00:00:00"/>
    <s v="Africa (Anglophone)"/>
    <s v="R20616IBUPROFENCSBMWI"/>
    <s v="UNFPA0000035814-1-1-1"/>
    <m/>
    <s v="C"/>
    <s v="N"/>
    <s v="N"/>
    <n v="3"/>
    <n v="1"/>
    <n v="1"/>
    <x v="37"/>
    <s v="PO"/>
    <d v="2018-11-09T20:29:10"/>
    <d v="2018-04-01T00:00:00"/>
    <d v="2018-04-02T00:00:00"/>
    <s v="0000035814-1-1"/>
    <d v="2018-05-11T12:41:15"/>
    <d v="2018-05-31T00:00:00"/>
    <x v="0"/>
    <n v="0"/>
    <n v="0"/>
    <n v="0"/>
    <x v="13"/>
    <x v="0"/>
    <s v="IBUPROFEN_400MG0000035814"/>
  </r>
  <r>
    <s v="UNFPA"/>
    <x v="37"/>
    <n v="2"/>
    <n v="1"/>
    <n v="1"/>
    <s v="SDN40"/>
    <s v="0000035840"/>
    <s v="Oxytocin 10 I.U. base/ml injection in 1ml ampoule."/>
    <s v="Completed"/>
    <n v="270325"/>
    <x v="0"/>
    <x v="0"/>
    <s v="PU0074"/>
    <s v=" "/>
    <s v="FPRHCTD5"/>
    <s v="RHC01ACT05"/>
    <s v="72335"/>
    <s v="SDN"/>
    <x v="28"/>
    <s v="ASRO      "/>
    <s v="OCEAN"/>
    <x v="0"/>
    <n v="0"/>
    <n v="98300"/>
    <s v="P10"/>
    <n v="10"/>
    <n v="983000"/>
    <x v="0"/>
    <x v="4"/>
    <x v="3"/>
    <s v="0000000730"/>
    <x v="0"/>
    <s v="0000020808"/>
    <d v="2018-11-01T00:00:00"/>
    <d v="2018-11-25T00:00:00"/>
    <d v="2018-11-01T00:00:00"/>
    <d v="2018-11-04T00:00:00"/>
    <d v="2018-11-25T00:00:00"/>
    <s v="ASEA"/>
    <s v="SDN40,R20808Oxytocin,IMRES,CSB"/>
    <s v="UNFPA0000035840-2-1-1"/>
    <m/>
    <s v="C"/>
    <s v="Y"/>
    <s v="N"/>
    <n v="12"/>
    <n v="1"/>
    <n v="1"/>
    <x v="38"/>
    <s v="PO"/>
    <d v="2018-12-28T12:18:34"/>
    <d v="2018-05-08T00:00:00"/>
    <d v="2018-05-08T00:00:00"/>
    <s v="0000035840-2-1"/>
    <d v="2018-05-09T12:01:23"/>
    <d v="2018-10-31T00:00:00"/>
    <x v="0"/>
    <n v="0"/>
    <n v="0"/>
    <n v="0"/>
    <x v="37"/>
    <x v="1"/>
    <s v="OXYTOCIN_10IU/ML0000035840"/>
  </r>
  <r>
    <s v="UNFPA"/>
    <x v="37"/>
    <n v="2"/>
    <n v="2"/>
    <n v="1"/>
    <s v="SDN40"/>
    <s v="0000035840"/>
    <s v="Oxytocin 10 I.U. base/ml injection in 1ml ampoule."/>
    <s v="Completed"/>
    <n v="4675"/>
    <x v="0"/>
    <x v="0"/>
    <s v="PU0074"/>
    <s v=" "/>
    <s v="FPRHCTD5"/>
    <s v="RHC01ACT05"/>
    <s v="72335"/>
    <s v="SDN"/>
    <x v="28"/>
    <s v="ASRO      "/>
    <s v="AIR"/>
    <x v="0"/>
    <n v="0"/>
    <n v="1700"/>
    <s v="P10"/>
    <n v="10"/>
    <n v="17000"/>
    <x v="0"/>
    <x v="4"/>
    <x v="3"/>
    <s v="0000000730"/>
    <x v="0"/>
    <s v="0000020808"/>
    <d v="2018-11-17T00:00:00"/>
    <d v="2018-11-19T00:00:00"/>
    <d v="2018-11-17T00:00:00"/>
    <d v="2018-11-13T00:00:00"/>
    <d v="2018-11-19T00:00:00"/>
    <s v="ASEA"/>
    <s v="SDN40,R20808Oxytocin,IMRES,CSB"/>
    <s v="UNFPA0000035840-2-2-1"/>
    <m/>
    <s v="C"/>
    <s v="Y"/>
    <s v="N"/>
    <n v="12"/>
    <n v="1"/>
    <n v="1"/>
    <x v="38"/>
    <s v="PO"/>
    <d v="2018-12-28T12:18:34"/>
    <d v="2018-05-08T00:00:00"/>
    <d v="2018-05-08T00:00:00"/>
    <s v="0000035840-2-2"/>
    <d v="2018-05-09T12:01:23"/>
    <d v="2018-10-31T00:00:00"/>
    <x v="0"/>
    <n v="0"/>
    <n v="0"/>
    <n v="0"/>
    <x v="37"/>
    <x v="0"/>
    <s v="OXYTOCIN_10IU/ML0000035840"/>
  </r>
  <r>
    <s v="UNFPA"/>
    <x v="37"/>
    <n v="1"/>
    <n v="1"/>
    <n v="1"/>
    <s v="TCD40"/>
    <s v="0000035848"/>
    <s v="Oxytocin 10 I.U. base/ml injection in 1ml ampoule."/>
    <s v="Completed"/>
    <n v="30250"/>
    <x v="0"/>
    <x v="0"/>
    <s v="PU0074"/>
    <s v=" "/>
    <s v="FPRHCTD5"/>
    <s v="RHC01ACT05"/>
    <s v="72335"/>
    <s v="TCD"/>
    <x v="29"/>
    <s v="WCARO     "/>
    <s v="AIR"/>
    <x v="0"/>
    <n v="0"/>
    <n v="11000"/>
    <s v="P10"/>
    <n v="10"/>
    <n v="110000"/>
    <x v="0"/>
    <x v="4"/>
    <x v="3"/>
    <s v="0000000730"/>
    <x v="0"/>
    <s v="0000020766"/>
    <d v="2018-06-21T00:00:00"/>
    <d v="2018-06-22T00:00:00"/>
    <d v="2018-06-21T00:00:00"/>
    <d v="2018-08-01T00:00:00"/>
    <d v="2018-06-22T00:00:00"/>
    <s v="Africa (Francophone)"/>
    <s v="R20766"/>
    <s v="UNFPA0000035848-1-1-1"/>
    <m/>
    <s v="C"/>
    <s v="Y"/>
    <s v="N"/>
    <n v="6"/>
    <n v="1"/>
    <n v="1"/>
    <x v="39"/>
    <s v="PO"/>
    <d v="2018-12-04T10:52:40"/>
    <d v="2018-04-30T00:00:00"/>
    <d v="2018-05-02T00:00:00"/>
    <s v="0000035848-1-1"/>
    <d v="2018-05-09T15:17:10"/>
    <d v="2018-06-21T00:00:00"/>
    <x v="0"/>
    <n v="0"/>
    <n v="0"/>
    <n v="0"/>
    <x v="37"/>
    <x v="0"/>
    <s v="OXYTOCIN_10IU/ML0000035848"/>
  </r>
  <r>
    <s v="UNFPA"/>
    <x v="11"/>
    <n v="4"/>
    <n v="1"/>
    <n v="1"/>
    <s v="TCD40"/>
    <s v="0000035848"/>
    <s v="Magnesium Sulphate 500mg/ml injection in 2ml ampoule"/>
    <s v="Completed"/>
    <n v="48000"/>
    <x v="0"/>
    <x v="0"/>
    <s v="PU0074"/>
    <s v=" "/>
    <s v="FPRHCTD5"/>
    <s v="RHC01ACT05"/>
    <s v="72335"/>
    <s v="TCD"/>
    <x v="29"/>
    <s v="WCARO     "/>
    <s v="AIR"/>
    <x v="0"/>
    <n v="0"/>
    <n v="6000"/>
    <s v="P10"/>
    <n v="10"/>
    <n v="60000"/>
    <x v="0"/>
    <x v="1"/>
    <x v="3"/>
    <s v="0000000730"/>
    <x v="0"/>
    <s v="0000020766"/>
    <d v="2018-06-21T00:00:00"/>
    <d v="2018-06-22T00:00:00"/>
    <d v="2018-06-21T00:00:00"/>
    <d v="2018-08-01T00:00:00"/>
    <d v="2018-06-22T00:00:00"/>
    <s v="Africa (Francophone)"/>
    <s v="R20766"/>
    <s v="UNFPA0000035848-4-1-1"/>
    <m/>
    <s v="C"/>
    <s v="N"/>
    <s v="N"/>
    <n v="2"/>
    <n v="1"/>
    <n v="1"/>
    <x v="39"/>
    <s v="PO"/>
    <d v="2018-12-04T10:52:40"/>
    <d v="2018-04-30T00:00:00"/>
    <d v="2018-05-02T00:00:00"/>
    <s v="0000035848-4-1"/>
    <d v="2018-05-09T15:17:10"/>
    <d v="2018-06-21T00:00:00"/>
    <x v="0"/>
    <n v="0"/>
    <n v="0"/>
    <n v="0"/>
    <x v="11"/>
    <x v="0"/>
    <s v="MGSULPHATE_2ML0000035848"/>
  </r>
  <r>
    <s v="UNFPA"/>
    <x v="30"/>
    <n v="3"/>
    <n v="1"/>
    <n v="1"/>
    <s v="TCD40"/>
    <s v="0000035848"/>
    <s v="Magnesium sulphate 500mg/ml injection in 10ml ampoule"/>
    <s v="Completed"/>
    <n v="22000"/>
    <x v="0"/>
    <x v="0"/>
    <s v="PU0074"/>
    <s v=" "/>
    <s v="FPRHCTD5"/>
    <s v="RHC01ACT05"/>
    <s v="72335"/>
    <s v="TCD"/>
    <x v="29"/>
    <s v="WCARO     "/>
    <s v="AIR"/>
    <x v="0"/>
    <n v="0"/>
    <n v="1000"/>
    <s v="P10"/>
    <n v="10"/>
    <n v="10000"/>
    <x v="0"/>
    <x v="1"/>
    <x v="3"/>
    <s v="0000000730"/>
    <x v="0"/>
    <s v="0000020766"/>
    <d v="2018-06-21T00:00:00"/>
    <d v="2018-06-22T00:00:00"/>
    <d v="2018-06-21T00:00:00"/>
    <d v="2018-08-01T00:00:00"/>
    <d v="2018-06-22T00:00:00"/>
    <s v="Africa (Francophone)"/>
    <s v="R20766"/>
    <s v="UNFPA0000035848-3-1-1"/>
    <m/>
    <s v="C"/>
    <s v="Y"/>
    <s v="N"/>
    <n v="1"/>
    <n v="1"/>
    <n v="1"/>
    <x v="39"/>
    <s v="PO"/>
    <d v="2018-12-04T10:52:40"/>
    <d v="2018-04-30T00:00:00"/>
    <d v="2018-05-02T00:00:00"/>
    <s v="0000035848-3-1"/>
    <d v="2018-05-09T15:17:10"/>
    <d v="2018-06-21T00:00:00"/>
    <x v="0"/>
    <n v="0"/>
    <n v="0"/>
    <n v="0"/>
    <x v="30"/>
    <x v="0"/>
    <s v="MGSULPHATE_10ML0000035848"/>
  </r>
  <r>
    <s v="UNFPA"/>
    <x v="35"/>
    <n v="4"/>
    <n v="1"/>
    <n v="1"/>
    <s v="ZWE40"/>
    <s v="0000035854"/>
    <s v="Test pregnancy, strip, temperature stable"/>
    <s v="Completed"/>
    <n v="0"/>
    <x v="11"/>
    <x v="16"/>
    <s v="PU0074"/>
    <s v=" "/>
    <s v="ZWE07101"/>
    <s v="1161CONTR_Z"/>
    <s v="72335"/>
    <s v="ZWE"/>
    <x v="30"/>
    <s v="ESARO     "/>
    <s v="OCEAN"/>
    <x v="0"/>
    <n v="0"/>
    <n v="0"/>
    <s v="EA"/>
    <n v="1"/>
    <n v="0"/>
    <x v="1"/>
    <x v="13"/>
    <x v="2"/>
    <s v="0000000798"/>
    <x v="0"/>
    <s v="0000020627"/>
    <d v="2019-05-14T00:00:00"/>
    <d v="2019-05-18T00:00:00"/>
    <d v="2018-12-15T00:00:00"/>
    <d v="2019-05-13T00:00:00"/>
    <m/>
    <s v="Africa (Anglophone)"/>
    <s v="ZWE40, R20626/627/788,medical"/>
    <s v="UNFPA0000035854-4-1-1"/>
    <m/>
    <s v="C"/>
    <s v="N"/>
    <s v="N"/>
    <n v="8"/>
    <n v="1"/>
    <n v="1"/>
    <x v="39"/>
    <s v="PO"/>
    <d v="2019-05-28T18:19:19"/>
    <d v="2018-04-03T00:00:00"/>
    <d v="2018-04-06T00:00:00"/>
    <s v="0000035854-4-1"/>
    <d v="2018-05-15T18:08:37"/>
    <d v="2019-01-30T00:00:00"/>
    <x v="15"/>
    <n v="0"/>
    <n v="0"/>
    <n v="0"/>
    <x v="35"/>
    <x v="1"/>
    <s v="PREG_TEST_STRIP0000035854"/>
  </r>
  <r>
    <s v="UNFPA"/>
    <x v="35"/>
    <n v="4"/>
    <n v="1"/>
    <n v="2"/>
    <s v="ZWE40"/>
    <s v="0000035854"/>
    <s v="Test pregnancy, strip, temperature stable"/>
    <s v="Completed"/>
    <n v="350"/>
    <x v="11"/>
    <x v="16"/>
    <s v="PU0074"/>
    <s v=" "/>
    <s v="ZWE07101"/>
    <s v="1161CONTR_Z"/>
    <s v="72335"/>
    <s v="ZWE"/>
    <x v="30"/>
    <s v="ESARO     "/>
    <s v="OCEAN"/>
    <x v="0"/>
    <n v="0"/>
    <n v="5000"/>
    <s v="EA"/>
    <n v="1"/>
    <n v="5000"/>
    <x v="1"/>
    <x v="13"/>
    <x v="2"/>
    <s v="0000000798"/>
    <x v="0"/>
    <s v="0000020627"/>
    <d v="2019-05-14T00:00:00"/>
    <d v="2019-05-18T00:00:00"/>
    <d v="2018-12-15T00:00:00"/>
    <d v="2019-05-13T00:00:00"/>
    <m/>
    <s v="Africa (Anglophone)"/>
    <s v="ZWE40, R20626/627/788,medical"/>
    <s v="UNFPA0000035854-4-1-2"/>
    <m/>
    <s v="C"/>
    <s v="N"/>
    <s v="N"/>
    <n v="8"/>
    <n v="1"/>
    <n v="1"/>
    <x v="39"/>
    <s v="PO"/>
    <d v="2019-05-28T18:19:19"/>
    <d v="2018-04-03T00:00:00"/>
    <d v="2018-04-06T00:00:00"/>
    <s v="0000035854-4-1"/>
    <d v="2018-05-15T18:08:37"/>
    <d v="2019-01-30T00:00:00"/>
    <x v="15"/>
    <n v="0"/>
    <n v="0"/>
    <n v="0"/>
    <x v="35"/>
    <x v="0"/>
    <s v="PREG_TEST_STRIP0000035854"/>
  </r>
  <r>
    <s v="UNFPA"/>
    <x v="37"/>
    <n v="1"/>
    <n v="2"/>
    <n v="1"/>
    <s v="LBR40"/>
    <s v="0000035855"/>
    <s v="Oxytocin 10 I.U. base/ml injection in 1ml ampoule."/>
    <s v="Completed"/>
    <n v="0"/>
    <x v="0"/>
    <x v="0"/>
    <s v="PU0074"/>
    <s v=" "/>
    <s v="FPRHCTD5"/>
    <s v="RHC01ACT05"/>
    <s v="72335"/>
    <s v="LBR"/>
    <x v="23"/>
    <s v="WCARO     "/>
    <s v="OCEAN"/>
    <x v="0"/>
    <n v="0"/>
    <n v="0"/>
    <s v="P10"/>
    <n v="10"/>
    <n v="0"/>
    <x v="0"/>
    <x v="4"/>
    <x v="3"/>
    <s v="0000000730"/>
    <x v="0"/>
    <s v="0000020806"/>
    <d v="2019-02-10T00:00:00"/>
    <d v="2019-02-28T00:00:00"/>
    <d v="2019-02-10T00:00:00"/>
    <d v="2019-03-18T00:00:00"/>
    <d v="2019-02-28T00:00:00"/>
    <s v="Africa (Anglophone)"/>
    <s v="LBR40,R20806/20615,oxytoc,CSB"/>
    <s v="UNFPA0000035855-1-2-1"/>
    <m/>
    <s v="C"/>
    <s v="Y"/>
    <s v="N"/>
    <n v="1"/>
    <n v="1"/>
    <n v="1"/>
    <x v="39"/>
    <s v="PO"/>
    <d v="2019-05-01T12:13:17"/>
    <d v="2018-05-08T00:00:00"/>
    <d v="2018-05-09T00:00:00"/>
    <s v="0000035855-1-2"/>
    <d v="2018-05-09T23:02:22"/>
    <d v="2019-02-14T00:00:00"/>
    <x v="0"/>
    <n v="0"/>
    <n v="0"/>
    <n v="0"/>
    <x v="37"/>
    <x v="1"/>
    <s v="OXYTOCIN_10IU/ML0000035855"/>
  </r>
  <r>
    <s v="UNFPA"/>
    <x v="37"/>
    <n v="1"/>
    <n v="1"/>
    <n v="1"/>
    <s v="LBR40"/>
    <s v="0000035855"/>
    <s v="Oxytocin 10 I.U. base/ml injection in 1ml ampoule."/>
    <s v="Completed"/>
    <n v="82500"/>
    <x v="0"/>
    <x v="0"/>
    <s v="PU0074"/>
    <s v=" "/>
    <s v="FPRHCTD5"/>
    <s v="RHC01ACT05"/>
    <s v="72335"/>
    <s v="LBR"/>
    <x v="23"/>
    <s v="WCARO     "/>
    <s v="OCEAN"/>
    <x v="0"/>
    <n v="0"/>
    <n v="30000"/>
    <s v="P10"/>
    <n v="10"/>
    <n v="300000"/>
    <x v="0"/>
    <x v="4"/>
    <x v="3"/>
    <s v="0000000730"/>
    <x v="0"/>
    <s v="0000020806"/>
    <d v="2018-11-22T00:00:00"/>
    <d v="2018-12-16T00:00:00"/>
    <d v="2018-11-22T00:00:00"/>
    <d v="2018-11-22T00:00:00"/>
    <d v="2018-12-16T00:00:00"/>
    <s v="Africa (Anglophone)"/>
    <s v="LBR40,R20806/20615,oxytoc,CSB"/>
    <s v="UNFPA0000035855-1-1-1"/>
    <m/>
    <s v="C"/>
    <s v="Y"/>
    <s v="N"/>
    <n v="1"/>
    <n v="1"/>
    <n v="1"/>
    <x v="39"/>
    <s v="PO"/>
    <d v="2019-05-01T12:13:17"/>
    <d v="2018-05-08T00:00:00"/>
    <d v="2018-05-09T00:00:00"/>
    <s v="0000035855-1-1"/>
    <d v="2018-05-09T23:02:22"/>
    <d v="2018-12-03T00:00:00"/>
    <x v="0"/>
    <n v="0"/>
    <n v="0"/>
    <n v="0"/>
    <x v="37"/>
    <x v="1"/>
    <s v="OXYTOCIN_10IU/ML0000035855"/>
  </r>
  <r>
    <s v="UNFPA"/>
    <x v="37"/>
    <n v="1"/>
    <n v="2"/>
    <n v="2"/>
    <s v="LBR40"/>
    <s v="0000035855"/>
    <s v="Oxytocin 10 I.U. base/ml injection in 1ml ampoule."/>
    <s v="Completed"/>
    <n v="110000"/>
    <x v="0"/>
    <x v="0"/>
    <s v="PU0074"/>
    <s v=" "/>
    <s v="FPRHCTD5"/>
    <s v="RHC01ACT05"/>
    <s v="72335"/>
    <s v="LBR"/>
    <x v="23"/>
    <s v="WCARO     "/>
    <s v="OCEAN"/>
    <x v="0"/>
    <n v="0"/>
    <n v="40000"/>
    <s v="P10"/>
    <n v="10"/>
    <n v="400000"/>
    <x v="0"/>
    <x v="4"/>
    <x v="3"/>
    <s v="0000000730"/>
    <x v="0"/>
    <s v="0000020806"/>
    <d v="2019-02-10T00:00:00"/>
    <d v="2019-02-28T00:00:00"/>
    <d v="2019-02-10T00:00:00"/>
    <d v="2019-03-18T00:00:00"/>
    <d v="2019-02-28T00:00:00"/>
    <s v="Africa (Anglophone)"/>
    <s v="LBR40,R20806/20615,oxytoc,CSB"/>
    <s v="UNFPA0000035855-1-2-2"/>
    <m/>
    <s v="C"/>
    <s v="Y"/>
    <s v="N"/>
    <n v="1"/>
    <n v="1"/>
    <n v="1"/>
    <x v="39"/>
    <s v="PO"/>
    <d v="2019-05-01T12:13:17"/>
    <d v="2018-05-08T00:00:00"/>
    <d v="2018-05-09T00:00:00"/>
    <s v="0000035855-1-2"/>
    <d v="2018-05-09T23:02:22"/>
    <d v="2019-02-14T00:00:00"/>
    <x v="0"/>
    <n v="0"/>
    <n v="0"/>
    <n v="0"/>
    <x v="37"/>
    <x v="0"/>
    <s v="OXYTOCIN_10IU/ML0000035855"/>
  </r>
  <r>
    <s v="UNFPA"/>
    <x v="0"/>
    <n v="1"/>
    <n v="1"/>
    <n v="1"/>
    <s v="ERI40"/>
    <s v="0000035861"/>
    <s v="Pre-shipment inspection for goods under PO# 35487_x000a_Final Random Inspection:_x000a_ _x000a_-     Random Checking  _x000a_-     Quality control as per UNFPA specifications  _x000a_-     Packing &amp; Marking _x000a_-     Photographs"/>
    <s v="Completed"/>
    <n v="630"/>
    <x v="9"/>
    <x v="14"/>
    <s v="PU0074"/>
    <s v=" "/>
    <s v="ERI05MNH"/>
    <s v="PROCRHSUPP"/>
    <s v="72335"/>
    <s v="ERI"/>
    <x v="12"/>
    <s v="ESARO     "/>
    <s v="N/A"/>
    <x v="0"/>
    <n v="0"/>
    <n v="1"/>
    <s v="EA"/>
    <n v="1"/>
    <n v="1"/>
    <x v="0"/>
    <x v="0"/>
    <x v="11"/>
    <s v="0000156574"/>
    <x v="0"/>
    <s v="0000020805"/>
    <m/>
    <m/>
    <m/>
    <d v="2018-05-29T00:00:00"/>
    <m/>
    <s v="Africa (Anglophone)"/>
    <s v="ERI40, R20805, PSIPO35487, IDA"/>
    <s v="UNFPA0000035861-1-1-1"/>
    <m/>
    <s v="C"/>
    <s v="N"/>
    <s v="N"/>
    <n v="2"/>
    <n v="1"/>
    <n v="1"/>
    <x v="40"/>
    <s v="PO"/>
    <d v="2018-07-13T20:51:41"/>
    <d v="2018-05-08T00:00:00"/>
    <d v="2018-05-09T00:00:00"/>
    <s v="0000035861-1-1"/>
    <d v="2018-05-11T13:46:30"/>
    <d v="2018-05-15T00:00:00"/>
    <x v="13"/>
    <n v="0"/>
    <n v="0"/>
    <n v="0"/>
    <x v="0"/>
    <x v="0"/>
    <s v="PRESHIPMENTINSPCPH0000035861"/>
  </r>
  <r>
    <s v="UNFPA"/>
    <x v="37"/>
    <n v="2"/>
    <n v="1"/>
    <n v="1"/>
    <s v="PRK40"/>
    <s v="0000035878"/>
    <s v="Oxytocin 10 I.U. base/ml injection in 1ml ampoule."/>
    <s v="Completed"/>
    <n v="18011.3"/>
    <x v="12"/>
    <x v="17"/>
    <s v="PU0074"/>
    <s v=" "/>
    <s v="HRF01PRK"/>
    <s v="RHEMERGENCY"/>
    <s v="72335"/>
    <s v="PRK"/>
    <x v="31"/>
    <s v="APRO      "/>
    <s v="AIR"/>
    <x v="0"/>
    <n v="0"/>
    <n v="8786"/>
    <s v="P10"/>
    <n v="10"/>
    <n v="87860"/>
    <x v="0"/>
    <x v="4"/>
    <x v="10"/>
    <s v="0000215677"/>
    <x v="0"/>
    <s v="0000020811"/>
    <d v="2018-05-21T00:00:00"/>
    <d v="2018-05-30T00:00:00"/>
    <d v="2018-05-31T00:00:00"/>
    <d v="2018-07-02T00:00:00"/>
    <d v="2018-06-21T00:00:00"/>
    <s v="ASEA"/>
    <s v="PRK1840, RQ20811, Oxytocin, CO"/>
    <s v="UNFPA0000035878-2-1-1"/>
    <m/>
    <s v="C"/>
    <s v="Y"/>
    <s v="N"/>
    <n v="1"/>
    <n v="1"/>
    <n v="1"/>
    <x v="41"/>
    <s v="PO"/>
    <d v="2018-08-17T15:37:14"/>
    <d v="2018-05-09T00:00:00"/>
    <d v="2018-05-10T00:00:00"/>
    <s v="0000035878-2-1"/>
    <d v="2018-05-15T09:13:03"/>
    <d v="2018-05-21T00:00:00"/>
    <x v="13"/>
    <n v="0"/>
    <n v="0"/>
    <n v="0"/>
    <x v="37"/>
    <x v="0"/>
    <s v="OXYTOCIN_10IU/ML0000035878"/>
  </r>
  <r>
    <s v="UNFPA"/>
    <x v="35"/>
    <n v="1"/>
    <n v="1"/>
    <n v="1"/>
    <s v="JOR41"/>
    <s v="0000035879"/>
    <s v="Test pregnancy, strip, temperature stable"/>
    <s v="Completed"/>
    <n v="6398"/>
    <x v="5"/>
    <x v="7"/>
    <s v=" "/>
    <s v="JOU00"/>
    <s v=" "/>
    <s v=" "/>
    <s v="72335"/>
    <s v="JOR"/>
    <x v="32"/>
    <s v="ASRO      "/>
    <s v="AIR"/>
    <x v="1"/>
    <n v="0"/>
    <n v="91400"/>
    <s v="EA"/>
    <n v="1"/>
    <n v="91400"/>
    <x v="1"/>
    <x v="13"/>
    <x v="2"/>
    <s v="0000000798"/>
    <x v="0"/>
    <s v="PI000000371"/>
    <d v="2018-07-28T00:00:00"/>
    <d v="2018-07-30T00:00:00"/>
    <d v="2018-07-28T00:00:00"/>
    <d v="2018-08-21T00:00:00"/>
    <d v="2018-07-30T00:00:00"/>
    <s v="ASEA"/>
    <s v="JOR1841, PI371, UNRWA"/>
    <s v="UNFPA0000035879-1-1-1"/>
    <m/>
    <s v="C"/>
    <s v="N"/>
    <s v="N"/>
    <m/>
    <m/>
    <m/>
    <x v="42"/>
    <s v="PO"/>
    <d v="2018-10-22T17:38:14"/>
    <m/>
    <m/>
    <s v="0000035879-1-1"/>
    <d v="2018-05-15T11:41:25"/>
    <d v="2018-07-18T00:00:00"/>
    <x v="7"/>
    <n v="0"/>
    <n v="0"/>
    <n v="0"/>
    <x v="35"/>
    <x v="0"/>
    <s v="PREG_TEST_STRIP0000035879"/>
  </r>
  <r>
    <s v="UNFPA"/>
    <x v="6"/>
    <n v="1"/>
    <n v="1"/>
    <n v="1"/>
    <s v="TZA40"/>
    <s v="0000035885"/>
    <s v="Misoprostol 200mcg tablet"/>
    <s v="Completed"/>
    <n v="26928"/>
    <x v="0"/>
    <x v="0"/>
    <s v="PU0074"/>
    <s v=" "/>
    <s v="FPRHCTD5"/>
    <s v="RHC01ACT05"/>
    <s v="72335"/>
    <s v="TZA"/>
    <x v="21"/>
    <s v="ESARO     "/>
    <s v="AIR"/>
    <x v="0"/>
    <n v="0"/>
    <n v="39600"/>
    <s v="P4"/>
    <n v="4"/>
    <n v="158400"/>
    <x v="0"/>
    <x v="4"/>
    <x v="2"/>
    <s v="0000000798"/>
    <x v="0"/>
    <s v="0000020549"/>
    <d v="2018-06-23T00:00:00"/>
    <d v="2018-06-26T00:00:00"/>
    <d v="2018-06-23T00:00:00"/>
    <d v="2018-08-16T00:00:00"/>
    <d v="2018-06-26T00:00:00"/>
    <s v="Africa (Anglophone)"/>
    <s v="R20549MisoprostolCSBZNZ"/>
    <s v="UNFPA0000035885-1-1-1"/>
    <m/>
    <s v="C"/>
    <s v="Y"/>
    <s v="N"/>
    <n v="3"/>
    <n v="1"/>
    <n v="1"/>
    <x v="42"/>
    <s v="PO"/>
    <d v="2018-09-25T23:15:38"/>
    <d v="2018-03-19T00:00:00"/>
    <d v="2018-03-22T00:00:00"/>
    <s v="0000035885-1-1"/>
    <d v="2018-05-16T15:36:50"/>
    <d v="2018-07-16T00:00:00"/>
    <x v="0"/>
    <n v="0"/>
    <n v="0"/>
    <n v="0"/>
    <x v="6"/>
    <x v="0"/>
    <s v="MISOPROSTOL_200MG0000035885"/>
  </r>
  <r>
    <s v="UNFPA"/>
    <x v="0"/>
    <n v="4"/>
    <n v="1"/>
    <n v="1"/>
    <s v="GNB41"/>
    <s v="0000035917"/>
    <s v="Preshipment inspection Pharmaceutical"/>
    <s v="Completed"/>
    <n v="450"/>
    <x v="5"/>
    <x v="7"/>
    <s v=" "/>
    <s v="GWDG0"/>
    <s v=" "/>
    <s v=" "/>
    <s v="72335"/>
    <s v="GNB"/>
    <x v="0"/>
    <s v="WCARO     "/>
    <s v="N/A"/>
    <x v="1"/>
    <n v="0"/>
    <n v="1"/>
    <s v="EA"/>
    <n v="1"/>
    <n v="1"/>
    <x v="0"/>
    <x v="0"/>
    <x v="11"/>
    <s v="0000156574"/>
    <x v="0"/>
    <s v="PI000000429"/>
    <m/>
    <m/>
    <m/>
    <d v="2018-08-31T00:00:00"/>
    <m/>
    <s v="Africa (Francophone)"/>
    <s v="PI000000429, UNDP Global Fund"/>
    <s v="UNFPA0000035917-4-1-1"/>
    <m/>
    <s v="C"/>
    <s v="N"/>
    <s v="N"/>
    <m/>
    <m/>
    <m/>
    <x v="43"/>
    <s v="PO"/>
    <d v="2020-04-14T13:39:02"/>
    <m/>
    <m/>
    <s v="0000035917-4-1"/>
    <d v="2018-05-19T15:24:40"/>
    <d v="2018-07-05T00:00:00"/>
    <x v="7"/>
    <n v="0"/>
    <n v="0"/>
    <n v="0"/>
    <x v="0"/>
    <x v="0"/>
    <s v="PRESHIPMENTINSPCPH0000035917"/>
  </r>
  <r>
    <s v="UNFPA"/>
    <x v="4"/>
    <n v="4"/>
    <n v="1"/>
    <n v="1"/>
    <s v="SYR40"/>
    <s v="0000035921"/>
    <s v="Metronidazole 250mg tabs/PAC-100"/>
    <s v="Completed"/>
    <n v="8085"/>
    <x v="2"/>
    <x v="2"/>
    <s v="PU0074"/>
    <s v=" "/>
    <s v="SYR08-RH"/>
    <s v="RHPROCFPAMOH"/>
    <s v="72335"/>
    <s v="SYR"/>
    <x v="2"/>
    <s v="ASRO      "/>
    <s v="AIR"/>
    <x v="0"/>
    <n v="0"/>
    <n v="7500"/>
    <s v="100"/>
    <n v="100"/>
    <n v="750000"/>
    <x v="0"/>
    <x v="15"/>
    <x v="4"/>
    <s v="0000012661"/>
    <x v="0"/>
    <s v="0000020713"/>
    <m/>
    <m/>
    <m/>
    <d v="2018-08-14T00:00:00"/>
    <m/>
    <s v="ASEA"/>
    <s v="R20713, UNICEF, SYR40"/>
    <s v="UNFPA0000035921-4-1-1"/>
    <m/>
    <s v="C"/>
    <m/>
    <s v="N"/>
    <n v="2"/>
    <n v="1"/>
    <n v="1"/>
    <x v="43"/>
    <s v="PO"/>
    <d v="2018-10-22T17:38:14"/>
    <d v="2018-04-23T00:00:00"/>
    <d v="2018-04-23T00:00:00"/>
    <s v="0000035921-4-1"/>
    <d v="2018-05-18T11:30:57"/>
    <d v="2018-06-15T00:00:00"/>
    <x v="2"/>
    <n v="0"/>
    <n v="0"/>
    <n v="0"/>
    <x v="4"/>
    <x v="0"/>
    <s v=" 0000035921"/>
  </r>
  <r>
    <s v="UNFPA"/>
    <x v="6"/>
    <n v="1"/>
    <n v="1"/>
    <n v="1"/>
    <s v="SDN40"/>
    <s v="0000035938"/>
    <s v="Misoprostol 200mcg tablet"/>
    <s v="Completed"/>
    <n v="85500"/>
    <x v="0"/>
    <x v="0"/>
    <s v="PU0074"/>
    <s v=" "/>
    <s v="FPRHCTD5"/>
    <s v="RHC01ACT05"/>
    <s v="72335"/>
    <s v="SDN"/>
    <x v="28"/>
    <s v="ASRO      "/>
    <s v="OCEAN"/>
    <x v="0"/>
    <n v="0"/>
    <n v="112500"/>
    <s v="P4"/>
    <n v="4"/>
    <n v="450000"/>
    <x v="0"/>
    <x v="4"/>
    <x v="5"/>
    <s v="0000206285"/>
    <x v="0"/>
    <s v="0000020808"/>
    <d v="2018-07-05T00:00:00"/>
    <d v="2018-09-11T00:00:00"/>
    <d v="2018-07-05T00:00:00"/>
    <d v="2018-07-05T00:00:00"/>
    <d v="2018-09-11T00:00:00"/>
    <s v="ASEA"/>
    <s v="SDN40,R20808,Misopr,Zizhu,CSB"/>
    <s v="UNFPA0000035938-1-1-1"/>
    <m/>
    <s v="C"/>
    <s v="Y"/>
    <s v="N"/>
    <n v="8"/>
    <n v="1"/>
    <n v="1"/>
    <x v="44"/>
    <s v="PO"/>
    <d v="2018-08-17T15:37:14"/>
    <d v="2018-05-08T00:00:00"/>
    <d v="2018-05-08T00:00:00"/>
    <s v="0000035938-1-1"/>
    <d v="2018-05-21T12:26:28"/>
    <d v="2018-07-05T00:00:00"/>
    <x v="0"/>
    <n v="0"/>
    <n v="0"/>
    <n v="0"/>
    <x v="6"/>
    <x v="0"/>
    <s v="MISOPROSTOL_200MG0000035938"/>
  </r>
  <r>
    <s v="UNFPA"/>
    <x v="37"/>
    <n v="1"/>
    <n v="1"/>
    <n v="1"/>
    <s v="ZWE40"/>
    <s v="0000035948"/>
    <s v="Oxytocin 10 I.U. base/ml injection in 1ml ampoule."/>
    <s v="Completed"/>
    <n v="210606"/>
    <x v="0"/>
    <x v="0"/>
    <s v="PU0074"/>
    <s v=" "/>
    <s v="FPRHCTD5"/>
    <s v="RHC01ACT05"/>
    <s v="72335"/>
    <s v="ZWE"/>
    <x v="30"/>
    <s v="ESARO     "/>
    <s v="OCEAN"/>
    <x v="0"/>
    <n v="0"/>
    <n v="76584"/>
    <s v="P10"/>
    <n v="10"/>
    <n v="765840"/>
    <x v="0"/>
    <x v="4"/>
    <x v="3"/>
    <s v="0000000730"/>
    <x v="0"/>
    <s v="0000020869"/>
    <d v="2018-10-15T00:00:00"/>
    <d v="2018-12-11T00:00:00"/>
    <d v="2018-10-15T00:00:00"/>
    <d v="2018-11-22T00:00:00"/>
    <d v="2018-12-11T00:00:00"/>
    <s v="Africa (Anglophone)"/>
    <s v="ZWe40, oxytocin fp, Imres, CSB"/>
    <s v="UNFPA0000035948-1-1-1"/>
    <m/>
    <s v="C"/>
    <s v="Y"/>
    <s v="N"/>
    <n v="1"/>
    <n v="1"/>
    <n v="1"/>
    <x v="44"/>
    <s v="PO"/>
    <d v="2018-12-17T18:18:11"/>
    <d v="2018-05-18T00:00:00"/>
    <d v="2018-05-18T00:00:00"/>
    <s v="0000035948-1-1"/>
    <d v="2018-05-18T23:53:18"/>
    <d v="2018-11-05T00:00:00"/>
    <x v="0"/>
    <n v="0"/>
    <n v="0"/>
    <n v="0"/>
    <x v="37"/>
    <x v="0"/>
    <s v="OXYTOCIN_10IU/ML0000035948"/>
  </r>
  <r>
    <s v="UNFPA"/>
    <x v="0"/>
    <n v="1"/>
    <n v="1"/>
    <n v="1"/>
    <s v="ERI40"/>
    <s v="0000035968"/>
    <s v="Pre-shipment Inspection  charges  PO # 35488._x000a_Scope of Work: _x000a_ _x000a_• Final Random Inspection _x000a_ _x000a_-     Random Checking  _x000a_-     Quality control as per UNFPA specifications  _x000a_-     Packing &amp; Marking _x000a_-     Photographs"/>
    <s v="Completed"/>
    <n v="630"/>
    <x v="9"/>
    <x v="14"/>
    <s v="PU0074"/>
    <s v=" "/>
    <s v="ERI05MNH"/>
    <s v="PROCRHSUPP"/>
    <s v="72335"/>
    <s v="ERI"/>
    <x v="12"/>
    <s v="ESARO     "/>
    <s v="N/A"/>
    <x v="0"/>
    <n v="0"/>
    <n v="1"/>
    <s v="EA"/>
    <n v="1"/>
    <n v="1"/>
    <x v="0"/>
    <x v="0"/>
    <x v="11"/>
    <s v="0000156574"/>
    <x v="0"/>
    <s v="0000020884"/>
    <m/>
    <m/>
    <m/>
    <d v="2018-11-23T00:00:00"/>
    <m/>
    <s v="Africa (Anglophone)"/>
    <s v="SSD40, R20884, PSIPO35488, CO"/>
    <s v="UNFPA0000035968-1-1-1"/>
    <m/>
    <s v="C"/>
    <s v="N"/>
    <s v="N"/>
    <n v="4"/>
    <n v="1"/>
    <n v="1"/>
    <x v="45"/>
    <s v="PO"/>
    <d v="2018-12-20T16:28:43"/>
    <d v="2018-05-22T00:00:00"/>
    <m/>
    <s v="0000035968-1-1"/>
    <d v="2018-05-23T22:13:47"/>
    <d v="2018-06-15T00:00:00"/>
    <x v="13"/>
    <n v="0"/>
    <n v="0"/>
    <n v="0"/>
    <x v="0"/>
    <x v="0"/>
    <s v="PRESHIPMENTINSPCPH0000035968"/>
  </r>
  <r>
    <s v="UNFPA"/>
    <x v="41"/>
    <n v="1"/>
    <n v="1"/>
    <n v="1"/>
    <s v="UGA40"/>
    <s v="0000035971"/>
    <s v="HIV_CAPILLARY_P100_PC_7D2222"/>
    <s v="Completed"/>
    <n v="70"/>
    <x v="13"/>
    <x v="18"/>
    <s v="PU0074"/>
    <s v=" "/>
    <s v="UGA08CMH"/>
    <s v="MHMISPUNFPA-1"/>
    <s v="72335"/>
    <s v="UGA"/>
    <x v="33"/>
    <s v="ESARO     "/>
    <s v="AIR"/>
    <x v="0"/>
    <n v="0"/>
    <n v="7"/>
    <s v="100"/>
    <n v="100"/>
    <n v="700"/>
    <x v="1"/>
    <x v="12"/>
    <x v="9"/>
    <s v="0000227547"/>
    <x v="0"/>
    <s v="0000020759"/>
    <d v="2018-07-16T00:00:00"/>
    <m/>
    <m/>
    <d v="2018-07-15T00:00:00"/>
    <m/>
    <s v="Africa (Anglophone)"/>
    <s v="UGA1840 R20579/20560 HIV CERF"/>
    <s v="UNFPA0000035971-1-1-1"/>
    <m/>
    <s v="C"/>
    <s v="N"/>
    <s v="N"/>
    <n v="1"/>
    <n v="1"/>
    <n v="1"/>
    <x v="45"/>
    <s v="PO"/>
    <d v="2018-09-04T14:33:43"/>
    <d v="2018-04-30T00:00:00"/>
    <d v="2018-04-30T00:00:00"/>
    <s v="0000035971-1-1"/>
    <d v="2018-05-25T10:25:47"/>
    <d v="2018-06-08T00:00:00"/>
    <x v="16"/>
    <n v="0"/>
    <n v="0"/>
    <n v="0"/>
    <x v="41"/>
    <x v="0"/>
    <s v="HIV_CAPILLARY0000035971"/>
  </r>
  <r>
    <s v="UNFPA"/>
    <x v="42"/>
    <n v="6"/>
    <n v="1"/>
    <n v="1"/>
    <s v="UGA40"/>
    <s v="0000035971"/>
    <s v="HIV_Rapid_P20_PC_7D2342"/>
    <s v="Completed"/>
    <n v="660"/>
    <x v="13"/>
    <x v="19"/>
    <s v="PU0074"/>
    <s v=" "/>
    <s v="UGA08CMH"/>
    <s v="MHMISPUNFPA-1"/>
    <s v="72335"/>
    <s v="UGA"/>
    <x v="33"/>
    <s v="ESARO     "/>
    <s v="AIR"/>
    <x v="0"/>
    <n v="0"/>
    <n v="30"/>
    <s v="P20"/>
    <n v="20"/>
    <n v="600"/>
    <x v="1"/>
    <x v="12"/>
    <x v="9"/>
    <s v="0000227547"/>
    <x v="0"/>
    <s v="0000020760"/>
    <d v="2018-07-16T00:00:00"/>
    <m/>
    <m/>
    <d v="2018-07-15T00:00:00"/>
    <m/>
    <s v="Africa (Anglophone)"/>
    <s v="UGA1840 R20579/20560 HIV CERF"/>
    <s v="UNFPA0000035971-6-1-1"/>
    <m/>
    <s v="C"/>
    <s v="N"/>
    <s v="N"/>
    <n v="4"/>
    <n v="1"/>
    <n v="1"/>
    <x v="45"/>
    <s v="PO"/>
    <d v="2018-09-04T14:33:43"/>
    <d v="2018-04-30T00:00:00"/>
    <d v="2018-04-30T00:00:00"/>
    <s v="0000035971-6-1"/>
    <d v="2018-05-25T10:25:47"/>
    <d v="2018-06-08T00:00:00"/>
    <x v="17"/>
    <n v="0"/>
    <n v="0"/>
    <n v="0"/>
    <x v="42"/>
    <x v="0"/>
    <s v="HIV_RAPID10000035971"/>
  </r>
  <r>
    <s v="UNFPA"/>
    <x v="43"/>
    <n v="5"/>
    <n v="1"/>
    <n v="1"/>
    <s v="UGA40"/>
    <s v="0000035971"/>
    <s v="Chase buffer for whole blood test procedure"/>
    <s v="Completed"/>
    <n v="144"/>
    <x v="13"/>
    <x v="19"/>
    <s v="PU0074"/>
    <s v=" "/>
    <s v="UGA08CMH"/>
    <s v="MHMISPUNFPA-1"/>
    <s v="72335"/>
    <s v="UGA"/>
    <x v="33"/>
    <s v="ESARO     "/>
    <s v="AIR"/>
    <x v="0"/>
    <n v="0"/>
    <n v="24"/>
    <s v="100"/>
    <n v="100"/>
    <n v="2400"/>
    <x v="1"/>
    <x v="12"/>
    <x v="9"/>
    <s v="0000227547"/>
    <x v="0"/>
    <s v="0000020760"/>
    <d v="2018-07-16T00:00:00"/>
    <m/>
    <m/>
    <d v="2018-07-15T00:00:00"/>
    <m/>
    <s v="Africa (Anglophone)"/>
    <s v="UGA1840 R20579/20560 HIV CERF"/>
    <s v="UNFPA0000035971-5-1-1"/>
    <m/>
    <s v="C"/>
    <s v="N"/>
    <s v="N"/>
    <n v="3"/>
    <n v="1"/>
    <n v="1"/>
    <x v="45"/>
    <s v="PO"/>
    <d v="2018-09-04T14:33:43"/>
    <d v="2018-04-30T00:00:00"/>
    <d v="2018-04-30T00:00:00"/>
    <s v="0000035971-5-1"/>
    <d v="2018-05-25T10:25:47"/>
    <d v="2018-06-08T00:00:00"/>
    <x v="17"/>
    <n v="0"/>
    <n v="0"/>
    <n v="0"/>
    <x v="43"/>
    <x v="1"/>
    <s v="HIV1/2_BUF_RAPID0000035971"/>
  </r>
  <r>
    <s v="UNFPA"/>
    <x v="43"/>
    <n v="3"/>
    <n v="1"/>
    <n v="1"/>
    <s v="UGA40"/>
    <s v="0000035971"/>
    <s v="Chase buffer for whole blood test procedure"/>
    <s v="Completed"/>
    <n v="168"/>
    <x v="13"/>
    <x v="18"/>
    <s v="PU0074"/>
    <s v=" "/>
    <s v="UGA08CMH"/>
    <s v="MHMISPUNFPA-1"/>
    <s v="72335"/>
    <s v="UGA"/>
    <x v="33"/>
    <s v="ESARO     "/>
    <s v="AIR"/>
    <x v="0"/>
    <n v="0"/>
    <n v="28"/>
    <s v="100"/>
    <n v="100"/>
    <n v="2800"/>
    <x v="1"/>
    <x v="12"/>
    <x v="9"/>
    <s v="0000227547"/>
    <x v="0"/>
    <s v="0000020759"/>
    <d v="2018-07-16T00:00:00"/>
    <m/>
    <m/>
    <d v="2018-07-15T00:00:00"/>
    <m/>
    <s v="Africa (Anglophone)"/>
    <s v="UGA1840 R20579/20560 HIV CERF"/>
    <s v="UNFPA0000035971-3-1-1"/>
    <m/>
    <s v="C"/>
    <s v="N"/>
    <s v="N"/>
    <n v="4"/>
    <n v="1"/>
    <n v="1"/>
    <x v="45"/>
    <s v="PO"/>
    <d v="2018-09-04T14:33:43"/>
    <d v="2018-04-30T00:00:00"/>
    <d v="2018-04-30T00:00:00"/>
    <s v="0000035971-3-1"/>
    <d v="2018-05-25T10:25:47"/>
    <d v="2018-06-08T00:00:00"/>
    <x v="16"/>
    <n v="0"/>
    <n v="0"/>
    <n v="0"/>
    <x v="43"/>
    <x v="0"/>
    <s v="HIV1/2_BUF_RAPID0000035971"/>
  </r>
  <r>
    <s v="UNFPA"/>
    <x v="42"/>
    <n v="2"/>
    <n v="1"/>
    <n v="1"/>
    <s v="UGA40"/>
    <s v="0000035971"/>
    <s v="HIV_Rapid_P20_PC_7D2342"/>
    <s v="Completed"/>
    <n v="770"/>
    <x v="13"/>
    <x v="18"/>
    <s v="PU0074"/>
    <s v=" "/>
    <s v="UGA08CMH"/>
    <s v="MHMISPUNFPA-1"/>
    <s v="72335"/>
    <s v="UGA"/>
    <x v="33"/>
    <s v="ESARO     "/>
    <s v="AIR"/>
    <x v="0"/>
    <n v="0"/>
    <n v="35"/>
    <s v="P20"/>
    <n v="20"/>
    <n v="700"/>
    <x v="1"/>
    <x v="12"/>
    <x v="9"/>
    <s v="0000227547"/>
    <x v="0"/>
    <s v="0000020759"/>
    <d v="2018-07-16T00:00:00"/>
    <m/>
    <m/>
    <d v="2018-07-15T00:00:00"/>
    <m/>
    <s v="Africa (Anglophone)"/>
    <s v="UGA1840 R20579/20560 HIV CERF"/>
    <s v="UNFPA0000035971-2-1-1"/>
    <m/>
    <s v="C"/>
    <s v="N"/>
    <s v="N"/>
    <n v="2"/>
    <n v="1"/>
    <n v="1"/>
    <x v="45"/>
    <s v="PO"/>
    <d v="2018-09-04T14:33:43"/>
    <d v="2018-04-30T00:00:00"/>
    <d v="2018-04-30T00:00:00"/>
    <s v="0000035971-2-1"/>
    <d v="2018-05-25T10:25:47"/>
    <d v="2018-06-08T00:00:00"/>
    <x v="16"/>
    <n v="0"/>
    <n v="0"/>
    <n v="0"/>
    <x v="42"/>
    <x v="0"/>
    <s v="HIV_RAPID10000035971"/>
  </r>
  <r>
    <s v="UNFPA"/>
    <x v="41"/>
    <n v="4"/>
    <n v="1"/>
    <n v="1"/>
    <s v="UGA40"/>
    <s v="0000035971"/>
    <s v="HIV_CAPILLARY_P100_PC_7D2222"/>
    <s v="Completed"/>
    <n v="60"/>
    <x v="13"/>
    <x v="19"/>
    <s v="PU0074"/>
    <s v=" "/>
    <s v="UGA08CMH"/>
    <s v="MHMISPUNFPA-1"/>
    <s v="72335"/>
    <s v="UGA"/>
    <x v="33"/>
    <s v="ESARO     "/>
    <s v="AIR"/>
    <x v="0"/>
    <n v="0"/>
    <n v="6"/>
    <s v="100"/>
    <n v="100"/>
    <n v="600"/>
    <x v="1"/>
    <x v="12"/>
    <x v="9"/>
    <s v="0000227547"/>
    <x v="0"/>
    <s v="0000020760"/>
    <d v="2018-07-16T00:00:00"/>
    <m/>
    <m/>
    <d v="2018-07-15T00:00:00"/>
    <m/>
    <s v="Africa (Anglophone)"/>
    <s v="UGA1840 R20579/20560 HIV CERF"/>
    <s v="UNFPA0000035971-4-1-1"/>
    <m/>
    <s v="C"/>
    <s v="N"/>
    <s v="N"/>
    <n v="1"/>
    <n v="1"/>
    <n v="1"/>
    <x v="45"/>
    <s v="PO"/>
    <d v="2018-09-04T14:33:43"/>
    <d v="2018-04-30T00:00:00"/>
    <d v="2018-04-30T00:00:00"/>
    <s v="0000035971-4-1"/>
    <d v="2018-05-25T10:25:47"/>
    <d v="2018-06-08T00:00:00"/>
    <x v="17"/>
    <n v="0"/>
    <n v="0"/>
    <n v="0"/>
    <x v="41"/>
    <x v="0"/>
    <s v="HIV_CAPILLARY0000035971"/>
  </r>
  <r>
    <s v="UNFPA"/>
    <x v="5"/>
    <n v="2"/>
    <n v="1"/>
    <n v="1"/>
    <s v="MMR41"/>
    <s v="0000035980"/>
    <s v="Ampicillin sodium 1000mg (1g) powder for Injection in vial"/>
    <s v="Completed"/>
    <n v="0"/>
    <x v="5"/>
    <x v="10"/>
    <s v=" "/>
    <s v="MMU00"/>
    <s v=" "/>
    <s v=" "/>
    <s v="72335"/>
    <s v="MMR"/>
    <x v="3"/>
    <s v="APRO      "/>
    <s v="AIR"/>
    <x v="1"/>
    <n v="0"/>
    <n v="0"/>
    <s v="P50"/>
    <n v="50"/>
    <n v="0"/>
    <x v="0"/>
    <x v="3"/>
    <x v="2"/>
    <s v="0000000798"/>
    <x v="0"/>
    <s v="PI000000414"/>
    <d v="2018-09-07T00:00:00"/>
    <d v="2018-09-10T00:00:00"/>
    <d v="2018-09-30T00:00:00"/>
    <d v="2019-01-17T00:00:00"/>
    <d v="2018-10-05T00:00:00"/>
    <s v="ASEA"/>
    <s v="SO: MMR1841, PI414, RHCs"/>
    <s v="UNFPA0000035980-2-1-1"/>
    <m/>
    <s v="C"/>
    <s v="N"/>
    <s v="N"/>
    <m/>
    <m/>
    <m/>
    <x v="46"/>
    <s v="PO"/>
    <d v="2019-03-14T13:54:38"/>
    <m/>
    <m/>
    <s v="0000035980-2-1"/>
    <d v="2018-06-01T14:29:00"/>
    <d v="2018-09-07T00:00:00"/>
    <x v="7"/>
    <n v="0"/>
    <n v="0"/>
    <n v="0"/>
    <x v="5"/>
    <x v="1"/>
    <s v="AMPICILLIN_1GINJ0000035980"/>
  </r>
  <r>
    <s v="UNFPA"/>
    <x v="5"/>
    <n v="2"/>
    <n v="1"/>
    <n v="2"/>
    <s v="MMR41"/>
    <s v="0000035980"/>
    <s v="Ampicillin sodium 1000mg (1g) powder for Injection in vial"/>
    <s v="Completed"/>
    <n v="333.9"/>
    <x v="5"/>
    <x v="10"/>
    <s v=" "/>
    <s v="MMU00"/>
    <s v=" "/>
    <s v=" "/>
    <s v="72335"/>
    <s v="MMR"/>
    <x v="3"/>
    <s v="APRO      "/>
    <s v="AIR"/>
    <x v="1"/>
    <n v="0"/>
    <n v="45"/>
    <s v="P50"/>
    <n v="50"/>
    <n v="2250"/>
    <x v="0"/>
    <x v="3"/>
    <x v="2"/>
    <s v="0000000798"/>
    <x v="0"/>
    <s v="PI000000414"/>
    <d v="2018-09-07T00:00:00"/>
    <d v="2018-09-10T00:00:00"/>
    <d v="2018-09-30T00:00:00"/>
    <d v="2019-01-17T00:00:00"/>
    <d v="2018-10-05T00:00:00"/>
    <s v="ASEA"/>
    <s v="SO: MMR1841, PI414, RHCs"/>
    <s v="UNFPA0000035980-2-1-2"/>
    <m/>
    <s v="C"/>
    <s v="N"/>
    <s v="N"/>
    <m/>
    <m/>
    <m/>
    <x v="46"/>
    <s v="PO"/>
    <d v="2019-03-14T13:54:38"/>
    <m/>
    <m/>
    <s v="0000035980-2-1"/>
    <d v="2018-06-01T14:29:00"/>
    <d v="2018-09-07T00:00:00"/>
    <x v="7"/>
    <n v="0"/>
    <n v="0"/>
    <n v="0"/>
    <x v="5"/>
    <x v="0"/>
    <s v="AMPICILLIN_1GINJ0000035980"/>
  </r>
  <r>
    <s v="UNFPA"/>
    <x v="35"/>
    <n v="5"/>
    <n v="1"/>
    <n v="2"/>
    <s v="MMR41"/>
    <s v="0000035980"/>
    <s v="Test pregnancy, strip, temperature stable"/>
    <s v="Completed"/>
    <n v="630"/>
    <x v="5"/>
    <x v="10"/>
    <s v=" "/>
    <s v="MMU00"/>
    <s v=" "/>
    <s v=" "/>
    <s v="72335"/>
    <s v="MMR"/>
    <x v="3"/>
    <s v="APRO      "/>
    <s v="AIR"/>
    <x v="1"/>
    <n v="0"/>
    <n v="9000"/>
    <s v="EA"/>
    <n v="1"/>
    <n v="9000"/>
    <x v="1"/>
    <x v="13"/>
    <x v="2"/>
    <s v="0000000798"/>
    <x v="0"/>
    <s v="PI000000414"/>
    <d v="2018-09-07T00:00:00"/>
    <d v="2018-09-10T00:00:00"/>
    <d v="2018-09-30T00:00:00"/>
    <d v="2019-01-17T00:00:00"/>
    <d v="2018-10-05T00:00:00"/>
    <s v="ASEA"/>
    <s v="SO: MMR1841, PI414, RHCs"/>
    <s v="UNFPA0000035980-5-1-2"/>
    <m/>
    <s v="C"/>
    <s v="N"/>
    <s v="N"/>
    <m/>
    <m/>
    <m/>
    <x v="46"/>
    <s v="PO"/>
    <d v="2019-03-14T13:54:38"/>
    <m/>
    <m/>
    <s v="0000035980-5-1"/>
    <d v="2018-06-01T14:29:00"/>
    <d v="2018-09-07T00:00:00"/>
    <x v="7"/>
    <n v="0"/>
    <n v="0"/>
    <n v="0"/>
    <x v="35"/>
    <x v="1"/>
    <s v="PREG_TEST_STRIP0000035980"/>
  </r>
  <r>
    <s v="UNFPA"/>
    <x v="35"/>
    <n v="5"/>
    <n v="1"/>
    <n v="1"/>
    <s v="MMR41"/>
    <s v="0000035980"/>
    <s v="Test pregnancy, strip, temperature stable"/>
    <s v="Completed"/>
    <n v="0"/>
    <x v="5"/>
    <x v="10"/>
    <s v=" "/>
    <s v="MMU00"/>
    <s v=" "/>
    <s v=" "/>
    <s v="72335"/>
    <s v="MMR"/>
    <x v="3"/>
    <s v="APRO      "/>
    <s v="AIR"/>
    <x v="1"/>
    <n v="0"/>
    <n v="0"/>
    <s v="EA"/>
    <n v="1"/>
    <n v="0"/>
    <x v="1"/>
    <x v="13"/>
    <x v="2"/>
    <s v="0000000798"/>
    <x v="0"/>
    <s v="PI000000414"/>
    <d v="2018-09-07T00:00:00"/>
    <d v="2018-09-10T00:00:00"/>
    <d v="2018-09-30T00:00:00"/>
    <d v="2019-01-17T00:00:00"/>
    <d v="2018-10-05T00:00:00"/>
    <s v="ASEA"/>
    <s v="SO: MMR1841, PI414, RHCs"/>
    <s v="UNFPA0000035980-5-1-1"/>
    <m/>
    <s v="C"/>
    <s v="N"/>
    <s v="N"/>
    <m/>
    <m/>
    <m/>
    <x v="46"/>
    <s v="PO"/>
    <d v="2019-03-14T13:54:38"/>
    <m/>
    <m/>
    <s v="0000035980-5-1"/>
    <d v="2018-06-01T14:29:00"/>
    <d v="2018-09-07T00:00:00"/>
    <x v="7"/>
    <n v="0"/>
    <n v="0"/>
    <n v="0"/>
    <x v="35"/>
    <x v="0"/>
    <s v="PREG_TEST_STRIP0000035980"/>
  </r>
  <r>
    <s v="UNFPA"/>
    <x v="26"/>
    <n v="1"/>
    <n v="1"/>
    <n v="1"/>
    <s v="LBR40"/>
    <s v="0000035981"/>
    <s v="Calcium gluconate 100mg base/ml injection in 10ml ampoule"/>
    <s v="Completed"/>
    <n v="399"/>
    <x v="0"/>
    <x v="0"/>
    <s v="PU0074"/>
    <s v=" "/>
    <s v="FPRHCTD5"/>
    <s v="RHC01ACT05"/>
    <s v="72335"/>
    <s v="LBR"/>
    <x v="23"/>
    <s v="WCARO     "/>
    <s v="AIR"/>
    <x v="0"/>
    <n v="0"/>
    <n v="100"/>
    <s v="P20"/>
    <n v="20"/>
    <n v="2000"/>
    <x v="0"/>
    <x v="1"/>
    <x v="2"/>
    <s v="0000000798"/>
    <x v="0"/>
    <s v="0000020615"/>
    <d v="2018-06-13T00:00:00"/>
    <d v="2018-06-16T00:00:00"/>
    <d v="2018-06-14T00:00:00"/>
    <d v="2018-07-17T00:00:00"/>
    <d v="2018-06-16T00:00:00"/>
    <s v="Africa (Anglophone)"/>
    <s v="LBR40, R20615/20749,CaGl,CSB"/>
    <s v="UNFPA0000035981-1-1-1"/>
    <m/>
    <s v="C"/>
    <s v="N"/>
    <s v="N"/>
    <n v="2"/>
    <n v="1"/>
    <n v="1"/>
    <x v="46"/>
    <s v="PO"/>
    <d v="2018-09-13T17:13:31"/>
    <d v="2018-04-01T00:00:00"/>
    <d v="2018-04-02T00:00:00"/>
    <s v="0000035981-1-1"/>
    <d v="2018-05-28T18:04:24"/>
    <d v="2018-06-13T00:00:00"/>
    <x v="0"/>
    <n v="0"/>
    <n v="0"/>
    <n v="0"/>
    <x v="26"/>
    <x v="0"/>
    <s v="CALGLUCONATE_100MG0000035981"/>
  </r>
  <r>
    <s v="UNFPA"/>
    <x v="28"/>
    <n v="2"/>
    <n v="1"/>
    <n v="1"/>
    <s v="SSD40"/>
    <s v="0000035993"/>
    <s v="Cefixime 200mg, tablet"/>
    <s v="Completed"/>
    <n v="263.2"/>
    <x v="14"/>
    <x v="20"/>
    <s v="PU0074"/>
    <s v=" "/>
    <s v="SDJ02IRH"/>
    <s v="EQUIPHFFPA"/>
    <s v="72335"/>
    <s v="SSD"/>
    <x v="19"/>
    <s v="ESARO     "/>
    <s v="OCEAN"/>
    <x v="0"/>
    <n v="0"/>
    <n v="70"/>
    <s v="P10"/>
    <n v="10"/>
    <n v="700"/>
    <x v="0"/>
    <x v="3"/>
    <x v="2"/>
    <s v="0000000798"/>
    <x v="0"/>
    <s v="0000020712"/>
    <d v="2019-01-06T00:00:00"/>
    <d v="2019-02-20T00:00:00"/>
    <d v="2019-01-06T00:00:00"/>
    <d v="2018-12-27T00:00:00"/>
    <m/>
    <s v="Africa (Anglophone)"/>
    <s v="SSD, R20712, Pharma+Med.Dev.CO"/>
    <s v="UNFPA0000035993-2-1-1"/>
    <m/>
    <s v="C"/>
    <s v="N"/>
    <s v="N"/>
    <n v="18"/>
    <n v="1"/>
    <n v="1"/>
    <x v="46"/>
    <s v="PO"/>
    <d v="2019-01-31T07:51:26"/>
    <d v="2018-04-23T00:00:00"/>
    <d v="2018-04-27T00:00:00"/>
    <s v="0000035993-2-1"/>
    <d v="2018-05-29T16:28:13"/>
    <d v="2018-09-21T00:00:00"/>
    <x v="18"/>
    <n v="0"/>
    <n v="0"/>
    <n v="0"/>
    <x v="28"/>
    <x v="1"/>
    <s v="CEFIXIME_200MG0000035993"/>
  </r>
  <r>
    <s v="UNFPA"/>
    <x v="28"/>
    <n v="2"/>
    <n v="1"/>
    <n v="2"/>
    <s v="SSD40"/>
    <s v="0000035993"/>
    <s v="Cefixime 200mg, tablet"/>
    <s v="Completed"/>
    <n v="263.2"/>
    <x v="14"/>
    <x v="21"/>
    <s v="PU0074"/>
    <s v=" "/>
    <s v="SDJ02IRH"/>
    <s v="EQUIPHFFPA"/>
    <s v="72335"/>
    <s v="SSD"/>
    <x v="19"/>
    <s v="ESARO     "/>
    <s v="OCEAN"/>
    <x v="0"/>
    <n v="0"/>
    <n v="70"/>
    <s v="P10"/>
    <n v="10"/>
    <n v="700"/>
    <x v="0"/>
    <x v="3"/>
    <x v="2"/>
    <s v="0000000798"/>
    <x v="0"/>
    <s v="0000020712"/>
    <d v="2019-01-06T00:00:00"/>
    <d v="2019-02-20T00:00:00"/>
    <d v="2019-01-06T00:00:00"/>
    <d v="2018-12-27T00:00:00"/>
    <m/>
    <s v="Africa (Anglophone)"/>
    <s v="SSD, R20712, Pharma+Med.Dev.CO"/>
    <s v="UNFPA0000035993-2-1-2"/>
    <m/>
    <s v="C"/>
    <s v="N"/>
    <s v="N"/>
    <n v="18"/>
    <n v="1"/>
    <n v="2"/>
    <x v="46"/>
    <s v="PO"/>
    <d v="2019-01-31T07:51:26"/>
    <d v="2018-04-23T00:00:00"/>
    <d v="2018-04-27T00:00:00"/>
    <s v="0000035993-2-1"/>
    <d v="2018-05-29T16:28:13"/>
    <d v="2018-09-21T00:00:00"/>
    <x v="16"/>
    <n v="0"/>
    <n v="0"/>
    <n v="0"/>
    <x v="28"/>
    <x v="0"/>
    <s v="CEFIXIME_200MG0000035993"/>
  </r>
  <r>
    <s v="UNFPA"/>
    <x v="5"/>
    <n v="3"/>
    <n v="1"/>
    <n v="1"/>
    <s v="SSD40"/>
    <s v="0000035993"/>
    <s v="Ampicillin sodium 1000mg (1g) powder for Injection in vial"/>
    <s v="Completed"/>
    <n v="519.4"/>
    <x v="14"/>
    <x v="20"/>
    <s v="PU0074"/>
    <s v=" "/>
    <s v="SDJ02IRH"/>
    <s v="EQUIPHFFPA"/>
    <s v="72335"/>
    <s v="SSD"/>
    <x v="19"/>
    <s v="ESARO     "/>
    <s v="OCEAN"/>
    <x v="0"/>
    <n v="0"/>
    <n v="70"/>
    <s v="P50"/>
    <n v="50"/>
    <n v="3500"/>
    <x v="0"/>
    <x v="3"/>
    <x v="2"/>
    <s v="0000000798"/>
    <x v="0"/>
    <s v="0000020712"/>
    <d v="2019-01-06T00:00:00"/>
    <d v="2019-02-20T00:00:00"/>
    <d v="2019-01-06T00:00:00"/>
    <d v="2018-12-27T00:00:00"/>
    <m/>
    <s v="Africa (Anglophone)"/>
    <s v="SSD, R20712, Pharma+Med.Dev.CO"/>
    <s v="UNFPA0000035993-3-1-1"/>
    <m/>
    <s v="C"/>
    <s v="N"/>
    <s v="N"/>
    <n v="21"/>
    <n v="1"/>
    <n v="1"/>
    <x v="46"/>
    <s v="PO"/>
    <d v="2019-01-31T07:51:26"/>
    <d v="2018-04-23T00:00:00"/>
    <d v="2018-04-27T00:00:00"/>
    <s v="0000035993-3-1"/>
    <d v="2018-05-29T16:28:13"/>
    <d v="2018-09-21T00:00:00"/>
    <x v="18"/>
    <n v="0"/>
    <n v="0"/>
    <n v="0"/>
    <x v="5"/>
    <x v="0"/>
    <s v="AMPICILLIN_1GINJ0000035993"/>
  </r>
  <r>
    <s v="UNFPA"/>
    <x v="44"/>
    <n v="1"/>
    <n v="1"/>
    <n v="1"/>
    <s v="SSD40"/>
    <s v="0000035993"/>
    <s v="Glucose 5%,iso-osmotic,1L+Infusion set, sterile, single use"/>
    <s v="Completed"/>
    <n v="553"/>
    <x v="14"/>
    <x v="20"/>
    <s v="PU0074"/>
    <s v=" "/>
    <s v="SDJ02IRH"/>
    <s v="EQUIPHFFPA"/>
    <s v="72335"/>
    <s v="SSD"/>
    <x v="19"/>
    <s v="ESARO     "/>
    <s v="OCEAN"/>
    <x v="0"/>
    <n v="0"/>
    <n v="700"/>
    <s v="EA"/>
    <n v="1"/>
    <n v="700"/>
    <x v="0"/>
    <x v="6"/>
    <x v="2"/>
    <s v="0000000798"/>
    <x v="0"/>
    <s v="0000020712"/>
    <d v="2019-01-06T00:00:00"/>
    <d v="2019-02-20T00:00:00"/>
    <d v="2019-01-06T00:00:00"/>
    <d v="2018-12-27T00:00:00"/>
    <m/>
    <s v="Africa (Anglophone)"/>
    <s v="SSD, R20712, Pharma+Med.Dev.CO"/>
    <s v="UNFPA0000035993-1-1-1"/>
    <m/>
    <s v="C"/>
    <s v="N"/>
    <s v="N"/>
    <n v="7"/>
    <n v="1"/>
    <n v="1"/>
    <x v="46"/>
    <s v="PO"/>
    <d v="2019-01-31T07:51:26"/>
    <d v="2018-04-23T00:00:00"/>
    <d v="2018-04-27T00:00:00"/>
    <s v="0000035993-1-1"/>
    <d v="2018-05-29T16:28:13"/>
    <d v="2018-09-21T00:00:00"/>
    <x v="18"/>
    <n v="0"/>
    <n v="0"/>
    <n v="0"/>
    <x v="44"/>
    <x v="0"/>
    <s v="GLUCOSE5%_1L0000035993"/>
  </r>
  <r>
    <s v="UNFPA"/>
    <x v="5"/>
    <n v="3"/>
    <n v="1"/>
    <n v="2"/>
    <s v="SSD40"/>
    <s v="0000035993"/>
    <s v="Ampicillin sodium 1000mg (1g) powder for Injection in vial"/>
    <s v="Completed"/>
    <n v="519.4"/>
    <x v="14"/>
    <x v="21"/>
    <s v="PU0074"/>
    <s v=" "/>
    <s v="SDJ02IRH"/>
    <s v="EQUIPHFFPA"/>
    <s v="72335"/>
    <s v="SSD"/>
    <x v="19"/>
    <s v="ESARO     "/>
    <s v="OCEAN"/>
    <x v="0"/>
    <n v="0"/>
    <n v="70"/>
    <s v="P50"/>
    <n v="50"/>
    <n v="3500"/>
    <x v="0"/>
    <x v="3"/>
    <x v="2"/>
    <s v="0000000798"/>
    <x v="0"/>
    <s v="0000020712"/>
    <d v="2019-01-06T00:00:00"/>
    <d v="2019-02-20T00:00:00"/>
    <d v="2019-01-06T00:00:00"/>
    <d v="2018-12-27T00:00:00"/>
    <m/>
    <s v="Africa (Anglophone)"/>
    <s v="SSD, R20712, Pharma+Med.Dev.CO"/>
    <s v="UNFPA0000035993-3-1-2"/>
    <m/>
    <s v="C"/>
    <s v="N"/>
    <s v="N"/>
    <n v="21"/>
    <n v="1"/>
    <n v="2"/>
    <x v="46"/>
    <s v="PO"/>
    <d v="2019-01-31T07:51:26"/>
    <d v="2018-04-23T00:00:00"/>
    <d v="2018-04-27T00:00:00"/>
    <s v="0000035993-3-1"/>
    <d v="2018-05-29T16:28:13"/>
    <d v="2018-09-21T00:00:00"/>
    <x v="16"/>
    <n v="0"/>
    <n v="0"/>
    <n v="0"/>
    <x v="5"/>
    <x v="0"/>
    <s v="AMPICILLIN_1GINJ0000035993"/>
  </r>
  <r>
    <s v="UNFPA"/>
    <x v="44"/>
    <n v="1"/>
    <n v="1"/>
    <n v="2"/>
    <s v="SSD40"/>
    <s v="0000035993"/>
    <s v="Glucose 5%,iso-osmotic,1L+Infusion set, sterile, single use"/>
    <s v="Completed"/>
    <n v="553"/>
    <x v="14"/>
    <x v="21"/>
    <s v="PU0074"/>
    <s v=" "/>
    <s v="SDJ02IRH"/>
    <s v="EQUIPHFFPA"/>
    <s v="72335"/>
    <s v="SSD"/>
    <x v="19"/>
    <s v="ESARO     "/>
    <s v="OCEAN"/>
    <x v="0"/>
    <n v="0"/>
    <n v="700"/>
    <s v="EA"/>
    <n v="1"/>
    <n v="700"/>
    <x v="0"/>
    <x v="6"/>
    <x v="2"/>
    <s v="0000000798"/>
    <x v="0"/>
    <s v="0000020712"/>
    <d v="2019-01-06T00:00:00"/>
    <d v="2019-02-20T00:00:00"/>
    <d v="2019-01-06T00:00:00"/>
    <d v="2018-12-27T00:00:00"/>
    <m/>
    <s v="Africa (Anglophone)"/>
    <s v="SSD, R20712, Pharma+Med.Dev.CO"/>
    <s v="UNFPA0000035993-1-1-2"/>
    <m/>
    <s v="C"/>
    <s v="N"/>
    <s v="N"/>
    <n v="7"/>
    <n v="1"/>
    <n v="2"/>
    <x v="46"/>
    <s v="PO"/>
    <d v="2019-01-31T07:51:26"/>
    <d v="2018-04-23T00:00:00"/>
    <d v="2018-04-27T00:00:00"/>
    <s v="0000035993-1-1"/>
    <d v="2018-05-29T16:28:13"/>
    <d v="2018-09-21T00:00:00"/>
    <x v="16"/>
    <n v="0"/>
    <n v="0"/>
    <n v="0"/>
    <x v="44"/>
    <x v="0"/>
    <s v="GLUCOSE5%_1L0000035993"/>
  </r>
  <r>
    <s v="UNFPA"/>
    <x v="16"/>
    <n v="2"/>
    <n v="1"/>
    <n v="2"/>
    <s v="SSD40"/>
    <s v="0000035995"/>
    <s v="Metronidazole  500mg/100ml injection in 100ml vial"/>
    <s v="Completed"/>
    <n v="315"/>
    <x v="14"/>
    <x v="21"/>
    <s v="PU0074"/>
    <s v=" "/>
    <s v="SDJ02IRH"/>
    <s v="EQUIPHFFPA"/>
    <s v="72335"/>
    <s v="SSD"/>
    <x v="19"/>
    <s v="ESARO     "/>
    <s v="OCEAN"/>
    <x v="0"/>
    <n v="0"/>
    <n v="700"/>
    <s v="VI"/>
    <n v="1"/>
    <n v="700"/>
    <x v="0"/>
    <x v="6"/>
    <x v="3"/>
    <s v="0000000730"/>
    <x v="0"/>
    <s v="0000020712"/>
    <d v="2018-11-22T00:00:00"/>
    <d v="2018-12-25T00:00:00"/>
    <d v="2018-11-22T00:00:00"/>
    <d v="2018-12-03T00:00:00"/>
    <d v="2018-12-25T00:00:00"/>
    <s v="Africa (Anglophone)"/>
    <s v="SSD40, R20712,Pharma, Imres,CO"/>
    <s v="UNFPA0000035995-2-1-2"/>
    <m/>
    <s v="C"/>
    <s v="N"/>
    <s v="N"/>
    <n v="6"/>
    <n v="1"/>
    <n v="2"/>
    <x v="46"/>
    <s v="PO"/>
    <d v="2018-12-20T18:59:41"/>
    <d v="2018-04-23T00:00:00"/>
    <d v="2018-04-27T00:00:00"/>
    <s v="0000035995-2-1"/>
    <d v="2018-05-28T09:43:39"/>
    <d v="2018-10-30T00:00:00"/>
    <x v="16"/>
    <n v="0"/>
    <n v="0"/>
    <n v="0"/>
    <x v="16"/>
    <x v="0"/>
    <s v="METRONIDAZOLE50000035995"/>
  </r>
  <r>
    <s v="UNFPA"/>
    <x v="45"/>
    <n v="8"/>
    <n v="1"/>
    <n v="1"/>
    <s v="SSD40"/>
    <s v="0000035995"/>
    <s v="Hartmann's solution (Ringer's lactate) IV infusion in 1000ml bottle"/>
    <s v="Completed"/>
    <n v="665"/>
    <x v="14"/>
    <x v="20"/>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8-1-1"/>
    <m/>
    <s v="C"/>
    <s v="N"/>
    <s v="N"/>
    <n v="19"/>
    <n v="1"/>
    <n v="1"/>
    <x v="46"/>
    <s v="PO"/>
    <d v="2018-12-20T18:59:41"/>
    <d v="2018-04-23T00:00:00"/>
    <d v="2018-04-27T00:00:00"/>
    <s v="0000035995-8-1"/>
    <d v="2018-05-28T09:43:39"/>
    <d v="2018-10-30T00:00:00"/>
    <x v="18"/>
    <n v="0"/>
    <n v="0"/>
    <n v="0"/>
    <x v="45"/>
    <x v="0"/>
    <s v="HARTMANNSOL1L0000035995"/>
  </r>
  <r>
    <s v="UNFPA"/>
    <x v="46"/>
    <n v="7"/>
    <n v="1"/>
    <n v="2"/>
    <s v="SSD40"/>
    <s v="0000035995"/>
    <s v="Chlorhexidine Di-gluconate solution 7.1% (delivering 4.0%CHX) in 15ml bottle"/>
    <s v="Completed"/>
    <n v="770"/>
    <x v="14"/>
    <x v="21"/>
    <s v="PU0074"/>
    <s v=" "/>
    <s v="SDJ02IRH"/>
    <s v="EQUIPHFFPA"/>
    <s v="72335"/>
    <s v="SSD"/>
    <x v="19"/>
    <s v="ESARO     "/>
    <s v="OCEAN"/>
    <x v="0"/>
    <n v="0"/>
    <n v="700"/>
    <s v="BO"/>
    <n v="1"/>
    <n v="700"/>
    <x v="0"/>
    <x v="10"/>
    <x v="3"/>
    <s v="0000000730"/>
    <x v="0"/>
    <s v="0000020712"/>
    <d v="2018-11-22T00:00:00"/>
    <d v="2018-12-25T00:00:00"/>
    <d v="2018-11-22T00:00:00"/>
    <d v="2018-12-03T00:00:00"/>
    <d v="2018-12-25T00:00:00"/>
    <s v="Africa (Anglophone)"/>
    <s v="SSD40, R20712,Pharma, Imres,CO"/>
    <s v="UNFPA0000035995-7-1-2"/>
    <m/>
    <s v="C"/>
    <s v="N"/>
    <s v="N"/>
    <n v="17"/>
    <n v="1"/>
    <n v="2"/>
    <x v="46"/>
    <s v="PO"/>
    <d v="2018-12-20T18:59:41"/>
    <d v="2018-04-23T00:00:00"/>
    <d v="2018-04-27T00:00:00"/>
    <s v="0000035995-7-1"/>
    <d v="2018-05-28T09:43:39"/>
    <d v="2018-10-30T00:00:00"/>
    <x v="16"/>
    <n v="0"/>
    <n v="0"/>
    <n v="0"/>
    <x v="46"/>
    <x v="0"/>
    <s v="CHLORHEXCORDCARE0000035995"/>
  </r>
  <r>
    <s v="UNFPA"/>
    <x v="47"/>
    <n v="1"/>
    <n v="1"/>
    <n v="2"/>
    <s v="SSD40"/>
    <s v="0000035995"/>
    <s v="Sodium chloride 0.9% isotonic IV infusion in 1000ml bottle"/>
    <s v="Completed"/>
    <n v="665"/>
    <x v="14"/>
    <x v="21"/>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1-1-2"/>
    <m/>
    <s v="C"/>
    <s v="N"/>
    <s v="N"/>
    <n v="4"/>
    <n v="1"/>
    <n v="2"/>
    <x v="46"/>
    <s v="PO"/>
    <d v="2018-12-20T18:59:41"/>
    <d v="2018-04-23T00:00:00"/>
    <d v="2018-04-27T00:00:00"/>
    <s v="0000035995-1-1"/>
    <d v="2018-05-28T09:43:39"/>
    <d v="2018-10-30T00:00:00"/>
    <x v="16"/>
    <n v="0"/>
    <n v="0"/>
    <n v="0"/>
    <x v="47"/>
    <x v="1"/>
    <s v="NACL1L0000035995"/>
  </r>
  <r>
    <s v="UNFPA"/>
    <x v="47"/>
    <n v="1"/>
    <n v="1"/>
    <n v="1"/>
    <s v="SSD40"/>
    <s v="0000035995"/>
    <s v="Sodium chloride 0.9% isotonic IV infusion in 1000ml bottle"/>
    <s v="Completed"/>
    <n v="665"/>
    <x v="14"/>
    <x v="20"/>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1-1-1"/>
    <m/>
    <s v="C"/>
    <s v="N"/>
    <s v="N"/>
    <n v="4"/>
    <n v="1"/>
    <n v="1"/>
    <x v="46"/>
    <s v="PO"/>
    <d v="2018-12-20T18:59:41"/>
    <d v="2018-04-23T00:00:00"/>
    <d v="2018-04-27T00:00:00"/>
    <s v="0000035995-1-1"/>
    <d v="2018-05-28T09:43:39"/>
    <d v="2018-10-30T00:00:00"/>
    <x v="18"/>
    <n v="0"/>
    <n v="0"/>
    <n v="0"/>
    <x v="47"/>
    <x v="0"/>
    <s v="NACL1L0000035995"/>
  </r>
  <r>
    <s v="UNFPA"/>
    <x v="9"/>
    <n v="4"/>
    <n v="1"/>
    <n v="1"/>
    <s v="SSD40"/>
    <s v="0000035995"/>
    <s v="Water for injection in 10ml plastic ampoule"/>
    <s v="Completed"/>
    <n v="140"/>
    <x v="14"/>
    <x v="20"/>
    <s v="PU0074"/>
    <s v=" "/>
    <s v="SDJ02IRH"/>
    <s v="EQUIPHFFPA"/>
    <s v="72335"/>
    <s v="SSD"/>
    <x v="19"/>
    <s v="ESARO     "/>
    <s v="OCEAN"/>
    <x v="0"/>
    <n v="0"/>
    <n v="70"/>
    <s v="P50"/>
    <n v="50"/>
    <n v="3500"/>
    <x v="0"/>
    <x v="1"/>
    <x v="3"/>
    <s v="0000000730"/>
    <x v="0"/>
    <s v="0000020712"/>
    <d v="2018-11-22T00:00:00"/>
    <d v="2018-12-25T00:00:00"/>
    <d v="2018-11-22T00:00:00"/>
    <d v="2018-12-03T00:00:00"/>
    <d v="2018-12-25T00:00:00"/>
    <s v="Africa (Anglophone)"/>
    <s v="SSD40, R20712,Pharma, Imres,CO"/>
    <s v="UNFPA0000035995-4-1-1"/>
    <m/>
    <s v="C"/>
    <s v="N"/>
    <s v="N"/>
    <n v="9"/>
    <n v="1"/>
    <n v="1"/>
    <x v="46"/>
    <s v="PO"/>
    <d v="2018-12-20T18:59:41"/>
    <d v="2018-04-23T00:00:00"/>
    <d v="2018-04-27T00:00:00"/>
    <s v="0000035995-4-1"/>
    <d v="2018-05-28T09:43:39"/>
    <d v="2018-10-30T00:00:00"/>
    <x v="18"/>
    <n v="0"/>
    <n v="0"/>
    <n v="0"/>
    <x v="9"/>
    <x v="0"/>
    <s v="WATERINJ_10ML0000035995"/>
  </r>
  <r>
    <s v="UNFPA"/>
    <x v="48"/>
    <n v="9"/>
    <n v="1"/>
    <n v="2"/>
    <s v="SSD40"/>
    <s v="0000035995"/>
    <s v="Benza benzylpenicillin 1.44G"/>
    <s v="Completed"/>
    <n v="182"/>
    <x v="14"/>
    <x v="21"/>
    <s v="PU0074"/>
    <s v=" "/>
    <s v="SDJ02IRH"/>
    <s v="EQUIPHFFPA"/>
    <s v="72335"/>
    <s v="SSD"/>
    <x v="19"/>
    <s v="ESARO     "/>
    <s v="OCEAN"/>
    <x v="0"/>
    <n v="0"/>
    <n v="70"/>
    <s v="P10"/>
    <n v="10"/>
    <n v="700"/>
    <x v="0"/>
    <x v="3"/>
    <x v="3"/>
    <s v="0000000730"/>
    <x v="0"/>
    <s v="0000020712"/>
    <d v="2018-11-22T00:00:00"/>
    <d v="2018-12-25T00:00:00"/>
    <d v="2018-11-22T00:00:00"/>
    <d v="2018-12-03T00:00:00"/>
    <d v="2018-12-25T00:00:00"/>
    <s v="Africa (Anglophone)"/>
    <s v="SSD40, R20712,Pharma, Imres,CO"/>
    <s v="UNFPA0000035995-9-1-2"/>
    <m/>
    <s v="C"/>
    <s v="N"/>
    <s v="N"/>
    <n v="20"/>
    <n v="1"/>
    <n v="2"/>
    <x v="46"/>
    <s v="PO"/>
    <d v="2018-12-20T18:59:41"/>
    <d v="2018-04-23T00:00:00"/>
    <d v="2018-04-27T00:00:00"/>
    <s v="0000035995-9-1"/>
    <d v="2018-05-28T09:43:39"/>
    <d v="2018-10-30T00:00:00"/>
    <x v="16"/>
    <n v="0"/>
    <n v="0"/>
    <n v="0"/>
    <x v="48"/>
    <x v="0"/>
    <s v="BENZABENPENI1.44MG0000035995"/>
  </r>
  <r>
    <s v="UNFPA"/>
    <x v="14"/>
    <n v="6"/>
    <n v="1"/>
    <n v="1"/>
    <s v="SSD40"/>
    <s v="0000035995"/>
    <s v="Metronidazole 250mg tablet"/>
    <s v="Completed"/>
    <n v="245"/>
    <x v="14"/>
    <x v="20"/>
    <s v="PU0074"/>
    <s v=" "/>
    <s v="SDJ02IRH"/>
    <s v="EQUIPHFFPA"/>
    <s v="72335"/>
    <s v="SSD"/>
    <x v="19"/>
    <s v="ESARO     "/>
    <s v="OCEAN"/>
    <x v="0"/>
    <n v="0"/>
    <n v="35"/>
    <s v="101"/>
    <n v="1000"/>
    <n v="35000"/>
    <x v="0"/>
    <x v="8"/>
    <x v="3"/>
    <s v="0000000730"/>
    <x v="0"/>
    <s v="0000020712"/>
    <d v="2018-11-22T00:00:00"/>
    <d v="2018-12-25T00:00:00"/>
    <d v="2018-11-22T00:00:00"/>
    <d v="2018-12-03T00:00:00"/>
    <d v="2018-12-25T00:00:00"/>
    <s v="Africa (Anglophone)"/>
    <s v="SSD40, R20712,Pharma, Imres,CO"/>
    <s v="UNFPA0000035995-6-1-1"/>
    <m/>
    <s v="C"/>
    <s v="N"/>
    <s v="N"/>
    <n v="14"/>
    <n v="1"/>
    <n v="1"/>
    <x v="46"/>
    <s v="PO"/>
    <d v="2018-12-20T18:59:41"/>
    <d v="2018-04-23T00:00:00"/>
    <d v="2018-04-27T00:00:00"/>
    <s v="0000035995-6-1"/>
    <d v="2018-05-28T09:43:39"/>
    <d v="2018-10-30T00:00:00"/>
    <x v="18"/>
    <n v="0"/>
    <n v="0"/>
    <n v="0"/>
    <x v="14"/>
    <x v="0"/>
    <s v="METRONIDAZOL_250MG0000035995"/>
  </r>
  <r>
    <s v="UNFPA"/>
    <x v="49"/>
    <n v="5"/>
    <n v="1"/>
    <n v="2"/>
    <s v="SSD40"/>
    <s v="0000035995"/>
    <s v="Hydralazine hydrochloride 20mg/2ml powder for injection in 2ml ampoule"/>
    <s v="Completed"/>
    <n v="1575"/>
    <x v="14"/>
    <x v="21"/>
    <s v="PU0074"/>
    <s v=" "/>
    <s v="SDJ02IRH"/>
    <s v="EQUIPHFFPA"/>
    <s v="72335"/>
    <s v="SSD"/>
    <x v="19"/>
    <s v="ESARO     "/>
    <s v="OCEAN"/>
    <x v="0"/>
    <n v="0"/>
    <n v="70"/>
    <s v="P5"/>
    <n v="5"/>
    <n v="350"/>
    <x v="0"/>
    <x v="5"/>
    <x v="3"/>
    <s v="0000000730"/>
    <x v="0"/>
    <s v="0000020712"/>
    <d v="2018-11-22T00:00:00"/>
    <d v="2018-12-25T00:00:00"/>
    <d v="2018-11-22T00:00:00"/>
    <d v="2018-12-03T00:00:00"/>
    <d v="2018-12-25T00:00:00"/>
    <s v="Africa (Anglophone)"/>
    <s v="SSD40, R20712,Pharma, Imres,CO"/>
    <s v="UNFPA0000035995-5-1-2"/>
    <m/>
    <s v="C"/>
    <s v="N"/>
    <s v="N"/>
    <n v="12"/>
    <n v="1"/>
    <n v="2"/>
    <x v="46"/>
    <s v="PO"/>
    <d v="2018-12-20T18:59:41"/>
    <d v="2018-04-23T00:00:00"/>
    <d v="2018-04-27T00:00:00"/>
    <s v="0000035995-5-1"/>
    <d v="2018-05-28T09:43:39"/>
    <d v="2018-10-30T00:00:00"/>
    <x v="16"/>
    <n v="0"/>
    <n v="0"/>
    <n v="0"/>
    <x v="49"/>
    <x v="0"/>
    <s v="HYDRALAZINEHCL200000035995"/>
  </r>
  <r>
    <s v="UNFPA"/>
    <x v="14"/>
    <n v="6"/>
    <n v="1"/>
    <n v="2"/>
    <s v="SSD40"/>
    <s v="0000035995"/>
    <s v="Metronidazole 250mg tablet"/>
    <s v="Completed"/>
    <n v="245"/>
    <x v="14"/>
    <x v="21"/>
    <s v="PU0074"/>
    <s v=" "/>
    <s v="SDJ02IRH"/>
    <s v="EQUIPHFFPA"/>
    <s v="72335"/>
    <s v="SSD"/>
    <x v="19"/>
    <s v="ESARO     "/>
    <s v="OCEAN"/>
    <x v="0"/>
    <n v="0"/>
    <n v="35"/>
    <s v="101"/>
    <n v="1000"/>
    <n v="35000"/>
    <x v="0"/>
    <x v="8"/>
    <x v="3"/>
    <s v="0000000730"/>
    <x v="0"/>
    <s v="0000020712"/>
    <d v="2018-11-22T00:00:00"/>
    <d v="2018-12-25T00:00:00"/>
    <d v="2018-11-22T00:00:00"/>
    <d v="2018-12-03T00:00:00"/>
    <d v="2018-12-25T00:00:00"/>
    <s v="Africa (Anglophone)"/>
    <s v="SSD40, R20712,Pharma, Imres,CO"/>
    <s v="UNFPA0000035995-6-1-2"/>
    <m/>
    <s v="C"/>
    <s v="N"/>
    <s v="N"/>
    <n v="14"/>
    <n v="1"/>
    <n v="2"/>
    <x v="46"/>
    <s v="PO"/>
    <d v="2018-12-20T18:59:41"/>
    <d v="2018-04-23T00:00:00"/>
    <d v="2018-04-27T00:00:00"/>
    <s v="0000035995-6-1"/>
    <d v="2018-05-28T09:43:39"/>
    <d v="2018-10-30T00:00:00"/>
    <x v="16"/>
    <n v="0"/>
    <n v="0"/>
    <n v="0"/>
    <x v="14"/>
    <x v="0"/>
    <s v="METRONIDAZOL_250MG0000035995"/>
  </r>
  <r>
    <s v="UNFPA"/>
    <x v="48"/>
    <n v="9"/>
    <n v="1"/>
    <n v="1"/>
    <s v="SSD40"/>
    <s v="0000035995"/>
    <s v="Benza benzylpenicillin 1.44G"/>
    <s v="Completed"/>
    <n v="182"/>
    <x v="14"/>
    <x v="20"/>
    <s v="PU0074"/>
    <s v=" "/>
    <s v="SDJ02IRH"/>
    <s v="EQUIPHFFPA"/>
    <s v="72335"/>
    <s v="SSD"/>
    <x v="19"/>
    <s v="ESARO     "/>
    <s v="OCEAN"/>
    <x v="0"/>
    <n v="0"/>
    <n v="70"/>
    <s v="P10"/>
    <n v="10"/>
    <n v="700"/>
    <x v="0"/>
    <x v="3"/>
    <x v="3"/>
    <s v="0000000730"/>
    <x v="0"/>
    <s v="0000020712"/>
    <d v="2018-11-22T00:00:00"/>
    <d v="2018-12-25T00:00:00"/>
    <d v="2018-11-22T00:00:00"/>
    <d v="2018-12-03T00:00:00"/>
    <d v="2018-12-25T00:00:00"/>
    <s v="Africa (Anglophone)"/>
    <s v="SSD40, R20712,Pharma, Imres,CO"/>
    <s v="UNFPA0000035995-9-1-1"/>
    <m/>
    <s v="C"/>
    <s v="N"/>
    <s v="N"/>
    <n v="20"/>
    <n v="1"/>
    <n v="1"/>
    <x v="46"/>
    <s v="PO"/>
    <d v="2018-12-20T18:59:41"/>
    <d v="2018-04-23T00:00:00"/>
    <d v="2018-04-27T00:00:00"/>
    <s v="0000035995-9-1"/>
    <d v="2018-05-28T09:43:39"/>
    <d v="2018-10-30T00:00:00"/>
    <x v="18"/>
    <n v="0"/>
    <n v="0"/>
    <n v="0"/>
    <x v="48"/>
    <x v="0"/>
    <s v="BENZABENPENI1.44MG0000035995"/>
  </r>
  <r>
    <s v="UNFPA"/>
    <x v="10"/>
    <n v="3"/>
    <n v="1"/>
    <n v="1"/>
    <s v="SSD40"/>
    <s v="0000035995"/>
    <s v="Dextran 70, 6% in sodium chloride 0.9% in 500ml bottle"/>
    <s v="Completed"/>
    <n v="3500"/>
    <x v="14"/>
    <x v="20"/>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3-1-1"/>
    <m/>
    <s v="C"/>
    <s v="N"/>
    <s v="N"/>
    <n v="8"/>
    <n v="1"/>
    <n v="1"/>
    <x v="46"/>
    <s v="PO"/>
    <d v="2018-12-20T18:59:41"/>
    <d v="2018-04-23T00:00:00"/>
    <d v="2018-04-27T00:00:00"/>
    <s v="0000035995-3-1"/>
    <d v="2018-05-28T09:43:39"/>
    <d v="2018-10-30T00:00:00"/>
    <x v="18"/>
    <n v="0"/>
    <n v="0"/>
    <n v="0"/>
    <x v="10"/>
    <x v="1"/>
    <s v="DEXTRAN70,6%0000035995"/>
  </r>
  <r>
    <s v="UNFPA"/>
    <x v="10"/>
    <n v="3"/>
    <n v="1"/>
    <n v="2"/>
    <s v="SSD40"/>
    <s v="0000035995"/>
    <s v="Dextran 70, 6% in sodium chloride 0.9% in 500ml bottle"/>
    <s v="Completed"/>
    <n v="3500"/>
    <x v="14"/>
    <x v="21"/>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3-1-2"/>
    <m/>
    <s v="C"/>
    <s v="N"/>
    <s v="N"/>
    <n v="8"/>
    <n v="1"/>
    <n v="2"/>
    <x v="46"/>
    <s v="PO"/>
    <d v="2018-12-20T18:59:41"/>
    <d v="2018-04-23T00:00:00"/>
    <d v="2018-04-27T00:00:00"/>
    <s v="0000035995-3-1"/>
    <d v="2018-05-28T09:43:39"/>
    <d v="2018-10-30T00:00:00"/>
    <x v="16"/>
    <n v="0"/>
    <n v="0"/>
    <n v="0"/>
    <x v="10"/>
    <x v="0"/>
    <s v="DEXTRAN70,6%0000035995"/>
  </r>
  <r>
    <s v="UNFPA"/>
    <x v="45"/>
    <n v="8"/>
    <n v="1"/>
    <n v="2"/>
    <s v="SSD40"/>
    <s v="0000035995"/>
    <s v="Hartmann's solution (Ringer's lactate) IV infusion in 1000ml bottle"/>
    <s v="Completed"/>
    <n v="665"/>
    <x v="14"/>
    <x v="21"/>
    <s v="PU0074"/>
    <s v=" "/>
    <s v="SDJ02IRH"/>
    <s v="EQUIPHFFPA"/>
    <s v="72335"/>
    <s v="SSD"/>
    <x v="19"/>
    <s v="ESARO     "/>
    <s v="OCEAN"/>
    <x v="0"/>
    <n v="0"/>
    <n v="700"/>
    <s v="BO"/>
    <n v="1"/>
    <n v="700"/>
    <x v="0"/>
    <x v="6"/>
    <x v="3"/>
    <s v="0000000730"/>
    <x v="0"/>
    <s v="0000020712"/>
    <d v="2018-11-22T00:00:00"/>
    <d v="2018-12-25T00:00:00"/>
    <d v="2018-11-22T00:00:00"/>
    <d v="2018-12-03T00:00:00"/>
    <d v="2018-12-25T00:00:00"/>
    <s v="Africa (Anglophone)"/>
    <s v="SSD40, R20712,Pharma, Imres,CO"/>
    <s v="UNFPA0000035995-8-1-2"/>
    <m/>
    <s v="C"/>
    <s v="N"/>
    <s v="N"/>
    <n v="19"/>
    <n v="1"/>
    <n v="2"/>
    <x v="46"/>
    <s v="PO"/>
    <d v="2018-12-20T18:59:41"/>
    <d v="2018-04-23T00:00:00"/>
    <d v="2018-04-27T00:00:00"/>
    <s v="0000035995-8-1"/>
    <d v="2018-05-28T09:43:39"/>
    <d v="2018-10-30T00:00:00"/>
    <x v="16"/>
    <n v="0"/>
    <n v="0"/>
    <n v="0"/>
    <x v="45"/>
    <x v="0"/>
    <s v="HARTMANNSOL1L0000035995"/>
  </r>
  <r>
    <s v="UNFPA"/>
    <x v="9"/>
    <n v="4"/>
    <n v="1"/>
    <n v="2"/>
    <s v="SSD40"/>
    <s v="0000035995"/>
    <s v="Water for injection in 10ml plastic ampoule"/>
    <s v="Completed"/>
    <n v="140"/>
    <x v="14"/>
    <x v="21"/>
    <s v="PU0074"/>
    <s v=" "/>
    <s v="SDJ02IRH"/>
    <s v="EQUIPHFFPA"/>
    <s v="72335"/>
    <s v="SSD"/>
    <x v="19"/>
    <s v="ESARO     "/>
    <s v="OCEAN"/>
    <x v="0"/>
    <n v="0"/>
    <n v="70"/>
    <s v="P50"/>
    <n v="50"/>
    <n v="3500"/>
    <x v="0"/>
    <x v="1"/>
    <x v="3"/>
    <s v="0000000730"/>
    <x v="0"/>
    <s v="0000020712"/>
    <d v="2018-11-22T00:00:00"/>
    <d v="2018-12-25T00:00:00"/>
    <d v="2018-11-22T00:00:00"/>
    <d v="2018-12-03T00:00:00"/>
    <d v="2018-12-25T00:00:00"/>
    <s v="Africa (Anglophone)"/>
    <s v="SSD40, R20712,Pharma, Imres,CO"/>
    <s v="UNFPA0000035995-4-1-2"/>
    <m/>
    <s v="C"/>
    <s v="N"/>
    <s v="N"/>
    <n v="9"/>
    <n v="1"/>
    <n v="2"/>
    <x v="46"/>
    <s v="PO"/>
    <d v="2018-12-20T18:59:41"/>
    <d v="2018-04-23T00:00:00"/>
    <d v="2018-04-27T00:00:00"/>
    <s v="0000035995-4-1"/>
    <d v="2018-05-28T09:43:39"/>
    <d v="2018-10-30T00:00:00"/>
    <x v="16"/>
    <n v="0"/>
    <n v="0"/>
    <n v="0"/>
    <x v="9"/>
    <x v="0"/>
    <s v="WATERINJ_10ML0000035995"/>
  </r>
  <r>
    <s v="UNFPA"/>
    <x v="49"/>
    <n v="5"/>
    <n v="1"/>
    <n v="1"/>
    <s v="SSD40"/>
    <s v="0000035995"/>
    <s v="Hydralazine hydrochloride 20mg/2ml powder for injection in 2ml ampoule"/>
    <s v="Completed"/>
    <n v="1575"/>
    <x v="14"/>
    <x v="20"/>
    <s v="PU0074"/>
    <s v=" "/>
    <s v="SDJ02IRH"/>
    <s v="EQUIPHFFPA"/>
    <s v="72335"/>
    <s v="SSD"/>
    <x v="19"/>
    <s v="ESARO     "/>
    <s v="OCEAN"/>
    <x v="0"/>
    <n v="0"/>
    <n v="70"/>
    <s v="P5"/>
    <n v="5"/>
    <n v="350"/>
    <x v="0"/>
    <x v="5"/>
    <x v="3"/>
    <s v="0000000730"/>
    <x v="0"/>
    <s v="0000020712"/>
    <d v="2018-11-22T00:00:00"/>
    <d v="2018-12-25T00:00:00"/>
    <d v="2018-11-22T00:00:00"/>
    <d v="2018-12-03T00:00:00"/>
    <d v="2018-12-25T00:00:00"/>
    <s v="Africa (Anglophone)"/>
    <s v="SSD40, R20712,Pharma, Imres,CO"/>
    <s v="UNFPA0000035995-5-1-1"/>
    <m/>
    <s v="C"/>
    <s v="N"/>
    <s v="N"/>
    <n v="12"/>
    <n v="1"/>
    <n v="1"/>
    <x v="46"/>
    <s v="PO"/>
    <d v="2018-12-20T18:59:41"/>
    <d v="2018-04-23T00:00:00"/>
    <d v="2018-04-27T00:00:00"/>
    <s v="0000035995-5-1"/>
    <d v="2018-05-28T09:43:39"/>
    <d v="2018-10-30T00:00:00"/>
    <x v="18"/>
    <n v="0"/>
    <n v="0"/>
    <n v="0"/>
    <x v="49"/>
    <x v="0"/>
    <s v="HYDRALAZINEHCL200000035995"/>
  </r>
  <r>
    <s v="UNFPA"/>
    <x v="16"/>
    <n v="2"/>
    <n v="1"/>
    <n v="1"/>
    <s v="SSD40"/>
    <s v="0000035995"/>
    <s v="Metronidazole  500mg/100ml injection in 100ml vial"/>
    <s v="Completed"/>
    <n v="315"/>
    <x v="14"/>
    <x v="20"/>
    <s v="PU0074"/>
    <s v=" "/>
    <s v="SDJ02IRH"/>
    <s v="EQUIPHFFPA"/>
    <s v="72335"/>
    <s v="SSD"/>
    <x v="19"/>
    <s v="ESARO     "/>
    <s v="OCEAN"/>
    <x v="0"/>
    <n v="0"/>
    <n v="700"/>
    <s v="VI"/>
    <n v="1"/>
    <n v="700"/>
    <x v="0"/>
    <x v="6"/>
    <x v="3"/>
    <s v="0000000730"/>
    <x v="0"/>
    <s v="0000020712"/>
    <d v="2018-11-22T00:00:00"/>
    <d v="2018-12-25T00:00:00"/>
    <d v="2018-11-22T00:00:00"/>
    <d v="2018-12-03T00:00:00"/>
    <d v="2018-12-25T00:00:00"/>
    <s v="Africa (Anglophone)"/>
    <s v="SSD40, R20712,Pharma, Imres,CO"/>
    <s v="UNFPA0000035995-2-1-1"/>
    <m/>
    <s v="C"/>
    <s v="N"/>
    <s v="N"/>
    <n v="6"/>
    <n v="1"/>
    <n v="1"/>
    <x v="46"/>
    <s v="PO"/>
    <d v="2018-12-20T18:59:41"/>
    <d v="2018-04-23T00:00:00"/>
    <d v="2018-04-27T00:00:00"/>
    <s v="0000035995-2-1"/>
    <d v="2018-05-28T09:43:39"/>
    <d v="2018-10-30T00:00:00"/>
    <x v="18"/>
    <n v="0"/>
    <n v="0"/>
    <n v="0"/>
    <x v="16"/>
    <x v="0"/>
    <s v="METRONIDAZOLE50000035995"/>
  </r>
  <r>
    <s v="UNFPA"/>
    <x v="46"/>
    <n v="7"/>
    <n v="1"/>
    <n v="1"/>
    <s v="SSD40"/>
    <s v="0000035995"/>
    <s v="Chlorhexidine Di-gluconate solution 7.1% (delivering 4.0%CHX) in 15ml bottle"/>
    <s v="Completed"/>
    <n v="770"/>
    <x v="14"/>
    <x v="20"/>
    <s v="PU0074"/>
    <s v=" "/>
    <s v="SDJ02IRH"/>
    <s v="EQUIPHFFPA"/>
    <s v="72335"/>
    <s v="SSD"/>
    <x v="19"/>
    <s v="ESARO     "/>
    <s v="OCEAN"/>
    <x v="0"/>
    <n v="0"/>
    <n v="700"/>
    <s v="BO"/>
    <n v="1"/>
    <n v="700"/>
    <x v="0"/>
    <x v="10"/>
    <x v="3"/>
    <s v="0000000730"/>
    <x v="0"/>
    <s v="0000020712"/>
    <d v="2018-11-22T00:00:00"/>
    <d v="2018-12-25T00:00:00"/>
    <d v="2018-11-22T00:00:00"/>
    <d v="2018-12-03T00:00:00"/>
    <d v="2018-12-25T00:00:00"/>
    <s v="Africa (Anglophone)"/>
    <s v="SSD40, R20712,Pharma, Imres,CO"/>
    <s v="UNFPA0000035995-7-1-1"/>
    <m/>
    <s v="C"/>
    <s v="N"/>
    <s v="N"/>
    <n v="17"/>
    <n v="1"/>
    <n v="1"/>
    <x v="46"/>
    <s v="PO"/>
    <d v="2018-12-20T18:59:41"/>
    <d v="2018-04-23T00:00:00"/>
    <d v="2018-04-27T00:00:00"/>
    <s v="0000035995-7-1"/>
    <d v="2018-05-28T09:43:39"/>
    <d v="2018-10-30T00:00:00"/>
    <x v="18"/>
    <n v="0"/>
    <n v="0"/>
    <n v="0"/>
    <x v="46"/>
    <x v="0"/>
    <s v="CHLORHEXCORDCARE0000035995"/>
  </r>
  <r>
    <s v="UNFPA"/>
    <x v="30"/>
    <n v="1"/>
    <n v="3"/>
    <n v="1"/>
    <s v="TZA40"/>
    <s v="0000036016"/>
    <s v="Magnesium sulphate 500mg/ml injection in 10ml ampoule"/>
    <s v="Completed"/>
    <n v="53314.92"/>
    <x v="0"/>
    <x v="0"/>
    <s v="PU0074"/>
    <s v=" "/>
    <s v="FPRHCTD5"/>
    <s v="RHC01ACT05"/>
    <s v="72335"/>
    <s v="TZA"/>
    <x v="21"/>
    <s v="ESARO     "/>
    <s v="OCEAN"/>
    <x v="0"/>
    <n v="0"/>
    <n v="4324"/>
    <s v="P10"/>
    <n v="10"/>
    <n v="43240"/>
    <x v="0"/>
    <x v="1"/>
    <x v="2"/>
    <s v="0000000798"/>
    <x v="0"/>
    <s v="0000020549"/>
    <d v="2018-07-31T00:00:00"/>
    <d v="2018-08-16T00:00:00"/>
    <d v="2018-08-28T00:00:00"/>
    <d v="2018-12-27T00:00:00"/>
    <d v="2018-09-28T00:00:00"/>
    <s v="Africa (Anglophone)"/>
    <s v="R20549MgSulphateTZA"/>
    <s v="UNFPA0000036016-1-3-1"/>
    <m/>
    <s v="C"/>
    <s v="Y"/>
    <s v="N"/>
    <n v="4"/>
    <n v="1"/>
    <n v="1"/>
    <x v="47"/>
    <s v="PO"/>
    <d v="2019-01-07T18:24:58"/>
    <d v="2018-03-19T00:00:00"/>
    <d v="2018-03-22T00:00:00"/>
    <s v="0000036016-1-3"/>
    <d v="2018-05-29T11:15:17"/>
    <d v="2018-07-31T00:00:00"/>
    <x v="0"/>
    <n v="0"/>
    <n v="0"/>
    <n v="0"/>
    <x v="30"/>
    <x v="1"/>
    <s v="MGSULPHATE_10ML0000036016"/>
  </r>
  <r>
    <s v="UNFPA"/>
    <x v="30"/>
    <n v="1"/>
    <n v="2"/>
    <n v="1"/>
    <s v="TZA40"/>
    <s v="0000036016"/>
    <s v="Magnesium sulphate 500mg/ml injection in 10ml ampoule"/>
    <s v="Completed"/>
    <n v="49320"/>
    <x v="0"/>
    <x v="0"/>
    <s v="PU0074"/>
    <s v=" "/>
    <s v="FPRHCTD5"/>
    <s v="RHC01ACT05"/>
    <s v="72335"/>
    <s v="TZA"/>
    <x v="21"/>
    <s v="ESARO     "/>
    <s v="OCEAN"/>
    <x v="0"/>
    <n v="0"/>
    <n v="4000"/>
    <s v="P10"/>
    <n v="10"/>
    <n v="40000"/>
    <x v="0"/>
    <x v="1"/>
    <x v="2"/>
    <s v="0000000798"/>
    <x v="0"/>
    <s v="0000020549"/>
    <d v="2018-07-13T00:00:00"/>
    <d v="2018-08-16T00:00:00"/>
    <d v="2018-07-19T00:00:00"/>
    <d v="2018-11-16T00:00:00"/>
    <d v="2018-07-21T00:00:00"/>
    <s v="Africa (Anglophone)"/>
    <s v="R20549MgSulphateTZA"/>
    <s v="UNFPA0000036016-1-2-1"/>
    <m/>
    <s v="C"/>
    <s v="Y"/>
    <s v="N"/>
    <n v="4"/>
    <n v="1"/>
    <n v="1"/>
    <x v="47"/>
    <s v="PO"/>
    <d v="2019-01-07T18:24:58"/>
    <d v="2018-03-19T00:00:00"/>
    <d v="2018-03-22T00:00:00"/>
    <s v="0000036016-1-2"/>
    <d v="2018-05-29T11:15:17"/>
    <d v="2018-07-13T00:00:00"/>
    <x v="0"/>
    <n v="0"/>
    <n v="0"/>
    <n v="0"/>
    <x v="30"/>
    <x v="1"/>
    <s v="MGSULPHATE_10ML0000036016"/>
  </r>
  <r>
    <s v="UNFPA"/>
    <x v="30"/>
    <n v="1"/>
    <n v="1"/>
    <n v="1"/>
    <s v="TZA40"/>
    <s v="0000036016"/>
    <s v="Magnesium sulphate 500mg/ml injection in 10ml ampoule"/>
    <s v="Completed"/>
    <n v="75459.600000000006"/>
    <x v="0"/>
    <x v="0"/>
    <s v="PU0074"/>
    <s v=" "/>
    <s v="FPRHCTD5"/>
    <s v="RHC01ACT05"/>
    <s v="72335"/>
    <s v="TZA"/>
    <x v="21"/>
    <s v="ESARO     "/>
    <s v="OCEAN"/>
    <x v="0"/>
    <n v="0"/>
    <n v="6120"/>
    <s v="P10"/>
    <n v="10"/>
    <n v="61200"/>
    <x v="0"/>
    <x v="1"/>
    <x v="2"/>
    <s v="0000000798"/>
    <x v="0"/>
    <s v="0000020549"/>
    <d v="2018-11-05T00:00:00"/>
    <d v="2018-12-09T00:00:00"/>
    <d v="2018-11-25T00:00:00"/>
    <d v="2018-08-13T00:00:00"/>
    <d v="2018-12-25T00:00:00"/>
    <s v="Africa (Anglophone)"/>
    <s v="R20549MgSulphateTZA"/>
    <s v="UNFPA0000036016-1-1-1"/>
    <m/>
    <s v="C"/>
    <s v="Y"/>
    <s v="N"/>
    <n v="4"/>
    <n v="1"/>
    <n v="1"/>
    <x v="47"/>
    <s v="PO"/>
    <d v="2019-01-07T18:24:58"/>
    <d v="2018-03-19T00:00:00"/>
    <d v="2018-03-22T00:00:00"/>
    <s v="0000036016-1-1"/>
    <d v="2018-05-29T11:15:17"/>
    <d v="2018-11-05T00:00:00"/>
    <x v="0"/>
    <n v="0"/>
    <n v="0"/>
    <n v="0"/>
    <x v="30"/>
    <x v="0"/>
    <s v="MGSULPHATE_10ML0000036016"/>
  </r>
  <r>
    <s v="UNFPA"/>
    <x v="26"/>
    <n v="2"/>
    <n v="1"/>
    <n v="1"/>
    <s v="TZA40"/>
    <s v="0000036017"/>
    <s v="Calcium gluconate 100mg base/ml injection in 10ml ampoule"/>
    <s v="Completed"/>
    <n v="399"/>
    <x v="0"/>
    <x v="0"/>
    <s v="PU0074"/>
    <s v=" "/>
    <s v="FPRHCTD5"/>
    <s v="RHC01ACT05"/>
    <s v="72335"/>
    <s v="TZA"/>
    <x v="21"/>
    <s v="ESARO     "/>
    <s v="AIR"/>
    <x v="0"/>
    <n v="0"/>
    <n v="100"/>
    <s v="P20"/>
    <n v="20"/>
    <n v="2000"/>
    <x v="0"/>
    <x v="1"/>
    <x v="2"/>
    <s v="0000000798"/>
    <x v="0"/>
    <s v="0000020549"/>
    <d v="2018-06-26T00:00:00"/>
    <d v="2018-06-29T00:00:00"/>
    <d v="2018-06-26T00:00:00"/>
    <d v="2018-06-25T00:00:00"/>
    <d v="2018-06-29T00:00:00"/>
    <s v="Africa (Anglophone)"/>
    <s v=" "/>
    <s v="UNFPA0000036017-2-1-1"/>
    <m/>
    <s v="C"/>
    <s v="N"/>
    <s v="N"/>
    <n v="7"/>
    <n v="1"/>
    <n v="1"/>
    <x v="47"/>
    <s v="PO"/>
    <d v="2018-08-02T21:59:21"/>
    <d v="2018-03-19T00:00:00"/>
    <d v="2018-03-22T00:00:00"/>
    <s v="0000036017-2-1"/>
    <d v="2018-05-29T10:22:38"/>
    <d v="2018-06-30T00:00:00"/>
    <x v="0"/>
    <n v="0"/>
    <n v="0"/>
    <n v="0"/>
    <x v="26"/>
    <x v="0"/>
    <s v="CALGLUCONATE_100MG0000036017"/>
  </r>
  <r>
    <s v="UNFPA"/>
    <x v="30"/>
    <n v="1"/>
    <n v="1"/>
    <n v="1"/>
    <s v="TZA40"/>
    <s v="0000036017"/>
    <s v="Magnesium sulphate 500mg/ml injection in 10ml ampoule"/>
    <s v="Completed"/>
    <n v="11294.28"/>
    <x v="0"/>
    <x v="0"/>
    <s v="PU0074"/>
    <s v=" "/>
    <s v="FPRHCTD5"/>
    <s v="RHC01ACT05"/>
    <s v="72335"/>
    <s v="TZA"/>
    <x v="21"/>
    <s v="ESARO     "/>
    <s v="AIR"/>
    <x v="0"/>
    <n v="0"/>
    <n v="916"/>
    <s v="P10"/>
    <n v="10"/>
    <n v="9160"/>
    <x v="0"/>
    <x v="1"/>
    <x v="2"/>
    <s v="0000000798"/>
    <x v="0"/>
    <s v="0000020549"/>
    <d v="2018-06-26T00:00:00"/>
    <d v="2018-06-29T00:00:00"/>
    <d v="2018-06-26T00:00:00"/>
    <d v="2018-06-25T00:00:00"/>
    <d v="2018-06-29T00:00:00"/>
    <s v="Africa (Anglophone)"/>
    <s v=" "/>
    <s v="UNFPA0000036017-1-1-1"/>
    <m/>
    <s v="C"/>
    <s v="Y"/>
    <s v="N"/>
    <n v="4"/>
    <n v="1"/>
    <n v="1"/>
    <x v="47"/>
    <s v="PO"/>
    <d v="2018-08-02T21:59:21"/>
    <d v="2018-03-19T00:00:00"/>
    <d v="2018-03-22T00:00:00"/>
    <s v="0000036017-1-1"/>
    <d v="2018-05-29T10:22:38"/>
    <d v="2018-06-30T00:00:00"/>
    <x v="0"/>
    <n v="0"/>
    <n v="0"/>
    <n v="0"/>
    <x v="30"/>
    <x v="0"/>
    <s v="MGSULPHATE_10ML0000036017"/>
  </r>
  <r>
    <s v="UNFPA"/>
    <x v="6"/>
    <n v="2"/>
    <n v="1"/>
    <n v="1"/>
    <s v="NGA40"/>
    <s v="0000036019"/>
    <s v="Misoprostol 200mcg tablet"/>
    <s v="Completed"/>
    <n v="232690"/>
    <x v="0"/>
    <x v="0"/>
    <s v="PU0074"/>
    <s v=" "/>
    <s v="FPRHCTD5"/>
    <s v="RHC01ACT05"/>
    <s v="72335"/>
    <s v="NGA"/>
    <x v="34"/>
    <s v="WCARO     "/>
    <s v="OCEAN"/>
    <x v="0"/>
    <n v="0"/>
    <n v="232690"/>
    <s v="P4"/>
    <n v="4"/>
    <n v="930760"/>
    <x v="0"/>
    <x v="4"/>
    <x v="3"/>
    <s v="0000000730"/>
    <x v="0"/>
    <s v="0000020905"/>
    <d v="2018-09-04T00:00:00"/>
    <d v="2018-10-10T00:00:00"/>
    <d v="2018-09-04T00:00:00"/>
    <d v="2018-09-05T00:00:00"/>
    <d v="2018-10-10T00:00:00"/>
    <s v="Africa (Anglophone)"/>
    <s v="NGA40,R20905,CSB,misoprostol"/>
    <s v="UNFPA0000036019-2-1-1"/>
    <m/>
    <s v="C"/>
    <s v="Y"/>
    <s v="N"/>
    <n v="2"/>
    <n v="1"/>
    <n v="1"/>
    <x v="47"/>
    <s v="PO"/>
    <d v="2018-10-22T17:38:14"/>
    <d v="2018-05-25T00:00:00"/>
    <d v="2018-05-28T00:00:00"/>
    <s v="0000036019-2-1"/>
    <d v="2018-05-29T20:36:37"/>
    <d v="2018-09-05T00:00:00"/>
    <x v="0"/>
    <n v="0"/>
    <n v="0"/>
    <n v="0"/>
    <x v="6"/>
    <x v="0"/>
    <s v="MISOPROSTOL_200MG0000036019"/>
  </r>
  <r>
    <s v="UNFPA"/>
    <x v="50"/>
    <n v="1"/>
    <n v="1"/>
    <n v="1"/>
    <s v="STP40"/>
    <s v="0000036036"/>
    <s v="HIV_Rapid_P20_PC_1206502"/>
    <s v="Completed"/>
    <n v="20018.12"/>
    <x v="0"/>
    <x v="0"/>
    <s v="PU0074"/>
    <s v=" "/>
    <s v="FPRHCTD5"/>
    <s v="RHC01ACT05"/>
    <s v="72335"/>
    <s v="STP"/>
    <x v="20"/>
    <s v="WCARO     "/>
    <s v="AIR"/>
    <x v="0"/>
    <n v="0"/>
    <n v="625"/>
    <s v="P20"/>
    <n v="20"/>
    <n v="12500"/>
    <x v="1"/>
    <x v="12"/>
    <x v="8"/>
    <s v="0000052859"/>
    <x v="0"/>
    <s v="0000020601"/>
    <m/>
    <m/>
    <m/>
    <d v="2018-09-17T00:00:00"/>
    <m/>
    <s v="Africa (Anglophone)"/>
    <s v="STP40, R20601, HIV, CSB"/>
    <s v="UNFPA0000036036-1-1-1"/>
    <m/>
    <s v="C"/>
    <s v="N"/>
    <s v="N"/>
    <n v="7"/>
    <n v="1"/>
    <n v="1"/>
    <x v="48"/>
    <s v="PO"/>
    <d v="2018-10-22T17:38:14"/>
    <d v="2018-03-27T00:00:00"/>
    <d v="2018-04-02T00:00:00"/>
    <s v="0000036036-1-1"/>
    <d v="2018-06-12T23:52:22"/>
    <d v="2018-08-27T00:00:00"/>
    <x v="0"/>
    <n v="0"/>
    <n v="0"/>
    <n v="0"/>
    <x v="50"/>
    <x v="0"/>
    <s v="HIV_RAPID100000036036"/>
  </r>
  <r>
    <s v="UNFPA"/>
    <x v="1"/>
    <n v="1"/>
    <n v="1"/>
    <n v="1"/>
    <s v="SLV41"/>
    <s v="0000036039"/>
    <s v="Nifedipine 10mg, immediate release capsule.HS code:30033900"/>
    <s v="Completed"/>
    <n v="2087.5"/>
    <x v="5"/>
    <x v="10"/>
    <s v=" "/>
    <s v="SVG00"/>
    <s v=" "/>
    <s v=" "/>
    <s v="72335"/>
    <s v="SLV"/>
    <x v="1"/>
    <s v="LACRO     "/>
    <s v="COURIER"/>
    <x v="1"/>
    <n v="0"/>
    <n v="167"/>
    <s v="P90"/>
    <n v="90"/>
    <n v="15030"/>
    <x v="0"/>
    <x v="1"/>
    <x v="1"/>
    <s v="0000214488"/>
    <x v="0"/>
    <s v="PI000000409"/>
    <d v="2018-08-21T00:00:00"/>
    <d v="2018-08-24T00:00:00"/>
    <d v="2018-08-21T00:00:00"/>
    <d v="2018-08-21T00:00:00"/>
    <d v="2018-08-24T00:00:00"/>
    <s v="LAC"/>
    <s v="SVL-PI-409-NIFEDIPINE"/>
    <s v="UNFPA0000036039-1-1-1"/>
    <m/>
    <s v="C"/>
    <s v="N"/>
    <s v="N"/>
    <m/>
    <m/>
    <m/>
    <x v="48"/>
    <s v="PO"/>
    <d v="2018-09-25T23:15:38"/>
    <m/>
    <m/>
    <s v="0000036039-1-1"/>
    <d v="2018-06-06T08:42:46"/>
    <d v="2018-06-18T00:00:00"/>
    <x v="7"/>
    <n v="0"/>
    <n v="0"/>
    <n v="0"/>
    <x v="1"/>
    <x v="0"/>
    <s v="NIFEDIPINE_10MG0000036039"/>
  </r>
  <r>
    <s v="UNFPA"/>
    <x v="5"/>
    <n v="1"/>
    <n v="1"/>
    <n v="1"/>
    <s v="YEM40"/>
    <s v="0000036052"/>
    <s v="Ampicillin sodium 1000mg (1g) powder for Injection in vial"/>
    <s v="Completed"/>
    <n v="49031.360000000001"/>
    <x v="4"/>
    <x v="22"/>
    <s v="PU0074"/>
    <s v=" "/>
    <s v="YEM05RCS"/>
    <s v="PROCUR_RH_COMOD"/>
    <s v="72335"/>
    <s v="YEM"/>
    <x v="4"/>
    <s v="ASRO      "/>
    <s v="OCEAN"/>
    <x v="0"/>
    <n v="0"/>
    <n v="6608"/>
    <s v="P50"/>
    <n v="50"/>
    <n v="330400"/>
    <x v="0"/>
    <x v="3"/>
    <x v="2"/>
    <s v="0000000798"/>
    <x v="0"/>
    <s v="0000020794"/>
    <d v="2018-10-02T00:00:00"/>
    <d v="2018-11-02T00:00:00"/>
    <d v="2018-11-28T00:00:00"/>
    <d v="2018-12-03T00:00:00"/>
    <d v="2018-12-28T00:00:00"/>
    <s v="ASEA"/>
    <s v="YEM1840, RQ20794 &amp; 20795, CO"/>
    <s v="UNFPA0000036052-1-1-1"/>
    <m/>
    <s v="C"/>
    <s v="N"/>
    <s v="N"/>
    <n v="6"/>
    <n v="1"/>
    <n v="1"/>
    <x v="49"/>
    <s v="PO"/>
    <d v="2019-03-14T13:54:38"/>
    <d v="2018-05-06T00:00:00"/>
    <d v="2018-05-07T00:00:00"/>
    <s v="0000036052-1-1"/>
    <d v="2018-06-04T15:33:20"/>
    <d v="2018-10-02T00:00:00"/>
    <x v="19"/>
    <n v="0"/>
    <n v="0"/>
    <n v="0"/>
    <x v="5"/>
    <x v="0"/>
    <s v="AMPICILLIN_1GINJ0000036052"/>
  </r>
  <r>
    <s v="UNFPA"/>
    <x v="26"/>
    <n v="2"/>
    <n v="1"/>
    <n v="1"/>
    <s v="YEM40"/>
    <s v="0000036052"/>
    <s v="Calcium gluconate 100mg base/ml injection in 10ml ampoule"/>
    <s v="Completed"/>
    <n v="1991.01"/>
    <x v="4"/>
    <x v="22"/>
    <s v="PU0074"/>
    <s v=" "/>
    <s v="YEM05RCS"/>
    <s v="PROCUR_RH_COMOD"/>
    <s v="72335"/>
    <s v="YEM"/>
    <x v="4"/>
    <s v="ASRO      "/>
    <s v="OCEAN"/>
    <x v="0"/>
    <n v="0"/>
    <n v="499"/>
    <s v="P20"/>
    <n v="20"/>
    <n v="9980"/>
    <x v="0"/>
    <x v="1"/>
    <x v="2"/>
    <s v="0000000798"/>
    <x v="0"/>
    <s v="0000020794"/>
    <d v="2018-10-02T00:00:00"/>
    <d v="2018-11-02T00:00:00"/>
    <d v="2018-11-28T00:00:00"/>
    <d v="2018-12-03T00:00:00"/>
    <d v="2018-12-28T00:00:00"/>
    <s v="ASEA"/>
    <s v="YEM1840, RQ20794 &amp; 20795, CO"/>
    <s v="UNFPA0000036052-2-1-1"/>
    <m/>
    <s v="C"/>
    <s v="N"/>
    <s v="N"/>
    <n v="10"/>
    <n v="1"/>
    <n v="1"/>
    <x v="49"/>
    <s v="PO"/>
    <d v="2019-03-14T13:54:38"/>
    <d v="2018-05-06T00:00:00"/>
    <d v="2018-05-07T00:00:00"/>
    <s v="0000036052-2-1"/>
    <d v="2018-06-04T15:33:20"/>
    <d v="2018-10-02T00:00:00"/>
    <x v="19"/>
    <n v="0"/>
    <n v="0"/>
    <n v="0"/>
    <x v="26"/>
    <x v="0"/>
    <s v="CALGLUCONATE_100MG0000036052"/>
  </r>
  <r>
    <s v="UNFPA"/>
    <x v="37"/>
    <n v="1"/>
    <n v="1"/>
    <n v="1"/>
    <s v="SDN40"/>
    <s v="0000036072"/>
    <s v="Oxytocin 10 I.U. base/ml injection in 1ml ampoule."/>
    <s v="Completed"/>
    <n v="0"/>
    <x v="0"/>
    <x v="0"/>
    <s v="PU0074"/>
    <s v=" "/>
    <s v="FPRHCTD5"/>
    <s v="RHC01ACT05"/>
    <s v="72335"/>
    <s v="SDN"/>
    <x v="28"/>
    <s v="ASRO      "/>
    <s v="OCEAN"/>
    <x v="0"/>
    <n v="0"/>
    <n v="0"/>
    <s v="P10"/>
    <n v="10"/>
    <n v="0"/>
    <x v="0"/>
    <x v="4"/>
    <x v="10"/>
    <s v="0000215677"/>
    <x v="0"/>
    <s v="0000020808"/>
    <d v="2019-03-23T00:00:00"/>
    <d v="2019-05-12T00:00:00"/>
    <d v="2019-03-29T00:00:00"/>
    <d v="2019-04-06T00:00:00"/>
    <m/>
    <s v="ASEA"/>
    <s v="SDN40,R20808,Oxytocin,Grindeks"/>
    <s v="UNFPA0000036072-1-1-1"/>
    <m/>
    <s v="C"/>
    <s v="Y"/>
    <s v="N"/>
    <n v="12"/>
    <n v="1"/>
    <n v="1"/>
    <x v="50"/>
    <s v="PO"/>
    <d v="2019-06-21T18:39:58"/>
    <d v="2018-05-08T00:00:00"/>
    <d v="2018-05-08T00:00:00"/>
    <s v="0000036072-1-1"/>
    <d v="2018-06-06T12:12:38"/>
    <d v="2019-03-22T00:00:00"/>
    <x v="0"/>
    <n v="0"/>
    <n v="0"/>
    <n v="0"/>
    <x v="37"/>
    <x v="1"/>
    <s v="OXYTOCIN_10IU/ML0000036072"/>
  </r>
  <r>
    <s v="UNFPA"/>
    <x v="37"/>
    <n v="1"/>
    <n v="1"/>
    <n v="2"/>
    <s v="SDN40"/>
    <s v="0000036072"/>
    <s v="Oxytocin 10 I.U. base/ml injection in 1ml ampoule."/>
    <s v="Completed"/>
    <n v="225500"/>
    <x v="0"/>
    <x v="0"/>
    <s v="PU0074"/>
    <s v=" "/>
    <s v="FPRHCTD5"/>
    <s v="RHC01ACT05"/>
    <s v="72335"/>
    <s v="SDN"/>
    <x v="28"/>
    <s v="ASRO      "/>
    <s v="OCEAN"/>
    <x v="0"/>
    <n v="0"/>
    <n v="110000"/>
    <s v="P10"/>
    <n v="10"/>
    <n v="1100000"/>
    <x v="0"/>
    <x v="4"/>
    <x v="10"/>
    <s v="0000215677"/>
    <x v="0"/>
    <s v="0000020808"/>
    <d v="2019-03-23T00:00:00"/>
    <d v="2019-05-12T00:00:00"/>
    <d v="2019-03-29T00:00:00"/>
    <d v="2019-04-06T00:00:00"/>
    <m/>
    <s v="ASEA"/>
    <s v="SDN40,R20808,Oxytocin,Grindeks"/>
    <s v="UNFPA0000036072-1-1-2"/>
    <m/>
    <s v="C"/>
    <s v="Y"/>
    <s v="N"/>
    <n v="12"/>
    <n v="1"/>
    <n v="1"/>
    <x v="50"/>
    <s v="PO"/>
    <d v="2019-06-21T18:39:58"/>
    <d v="2018-05-08T00:00:00"/>
    <d v="2018-05-08T00:00:00"/>
    <s v="0000036072-1-1"/>
    <d v="2018-06-06T12:12:38"/>
    <d v="2019-03-22T00:00:00"/>
    <x v="0"/>
    <n v="0"/>
    <n v="0"/>
    <n v="0"/>
    <x v="37"/>
    <x v="0"/>
    <s v="OXYTOCIN_10IU/ML0000036072"/>
  </r>
  <r>
    <s v="UNFPA"/>
    <x v="6"/>
    <n v="1"/>
    <n v="1"/>
    <n v="1"/>
    <s v="TZA40"/>
    <s v="0000036092"/>
    <s v="Misoprostol 200mcg tablet"/>
    <s v="Completed"/>
    <n v="146340.07999999999"/>
    <x v="0"/>
    <x v="0"/>
    <s v="PU0074"/>
    <s v=" "/>
    <s v="FPRHCTD5"/>
    <s v="RHC01ACT05"/>
    <s v="72335"/>
    <s v="TZA"/>
    <x v="21"/>
    <s v="ESARO     "/>
    <s v="AIR"/>
    <x v="0"/>
    <n v="0"/>
    <n v="215206"/>
    <s v="P4"/>
    <n v="4"/>
    <n v="860824"/>
    <x v="0"/>
    <x v="4"/>
    <x v="2"/>
    <s v="0000000798"/>
    <x v="0"/>
    <s v="0000020549"/>
    <d v="2018-09-14T00:00:00"/>
    <d v="2018-09-18T00:00:00"/>
    <d v="2018-09-10T00:00:00"/>
    <d v="2018-09-11T00:00:00"/>
    <d v="2018-09-15T00:00:00"/>
    <s v="Africa (Anglophone)"/>
    <s v="R20549Misoprostol DAR"/>
    <s v="UNFPA0000036092-1-1-1"/>
    <m/>
    <s v="C"/>
    <s v="Y"/>
    <s v="N"/>
    <n v="3"/>
    <n v="1"/>
    <n v="1"/>
    <x v="51"/>
    <s v="PO"/>
    <d v="2018-10-22T17:38:14"/>
    <d v="2018-03-19T00:00:00"/>
    <d v="2018-03-22T00:00:00"/>
    <s v="0000036092-1-1"/>
    <d v="2018-06-07T10:01:14"/>
    <d v="2018-09-14T00:00:00"/>
    <x v="0"/>
    <n v="0"/>
    <n v="0"/>
    <n v="0"/>
    <x v="6"/>
    <x v="0"/>
    <s v="MISOPROSTOL_200MG0000036092"/>
  </r>
  <r>
    <s v="UNFPA"/>
    <x v="6"/>
    <n v="2"/>
    <n v="1"/>
    <n v="1"/>
    <s v="YEM40"/>
    <s v="0000036097"/>
    <s v="Misoprostol 200mcg tablet"/>
    <s v="Completed"/>
    <n v="109909.68"/>
    <x v="4"/>
    <x v="22"/>
    <s v="PU0074"/>
    <s v=" "/>
    <s v="YEM05RCS"/>
    <s v="PROCUR_RH_COMOD"/>
    <s v="72335"/>
    <s v="YEM"/>
    <x v="4"/>
    <s v="ASRO      "/>
    <s v="OCEAN"/>
    <x v="0"/>
    <n v="0"/>
    <n v="144618"/>
    <s v="P4"/>
    <n v="4"/>
    <n v="578472"/>
    <x v="0"/>
    <x v="4"/>
    <x v="5"/>
    <s v="0000206285"/>
    <x v="0"/>
    <s v="0000020794"/>
    <d v="2018-07-31T00:00:00"/>
    <d v="2018-09-26T00:00:00"/>
    <d v="2018-07-31T00:00:00"/>
    <d v="2018-07-31T00:00:00"/>
    <d v="2018-09-21T00:00:00"/>
    <s v="ASEA"/>
    <s v="YEM1840, RQ20794, CO"/>
    <s v="UNFPA0000036097-2-1-1"/>
    <m/>
    <s v="C"/>
    <s v="Y"/>
    <s v="N"/>
    <n v="5"/>
    <n v="1"/>
    <n v="1"/>
    <x v="52"/>
    <s v="PO"/>
    <d v="2018-09-13T17:13:31"/>
    <d v="2018-05-06T00:00:00"/>
    <d v="2018-05-07T00:00:00"/>
    <s v="0000036097-2-1"/>
    <d v="2018-06-07T12:34:32"/>
    <d v="2018-07-31T00:00:00"/>
    <x v="19"/>
    <n v="0"/>
    <n v="0"/>
    <n v="0"/>
    <x v="6"/>
    <x v="0"/>
    <s v="MISOPROSTOL_200MG0000036097"/>
  </r>
  <r>
    <s v="UNFPA"/>
    <x v="51"/>
    <n v="1"/>
    <n v="1"/>
    <n v="1"/>
    <s v="MMR41"/>
    <s v="0000036099"/>
    <s v="Ampicillin sodium 500mg powder for injection in vial"/>
    <s v="Completed"/>
    <n v="120"/>
    <x v="5"/>
    <x v="10"/>
    <s v=" "/>
    <s v="MMU00"/>
    <s v=" "/>
    <s v=" "/>
    <s v="72335"/>
    <s v="MMR"/>
    <x v="3"/>
    <s v="APRO      "/>
    <s v="AIR"/>
    <x v="1"/>
    <n v="0"/>
    <n v="24"/>
    <s v="P50"/>
    <n v="50"/>
    <n v="1200"/>
    <x v="0"/>
    <x v="3"/>
    <x v="3"/>
    <s v="0000000730"/>
    <x v="0"/>
    <s v="PI000000414"/>
    <d v="2018-10-25T00:00:00"/>
    <d v="2018-10-26T00:00:00"/>
    <d v="2018-10-25T00:00:00"/>
    <d v="2018-11-28T00:00:00"/>
    <d v="2018-10-26T00:00:00"/>
    <s v="ASEA"/>
    <s v="UNOPS, 3MGD - RHCs, Pharma&amp;An."/>
    <s v="UNFPA0000036099-1-1-1"/>
    <m/>
    <s v="C"/>
    <s v="N"/>
    <s v="N"/>
    <m/>
    <m/>
    <m/>
    <x v="52"/>
    <s v="PO"/>
    <d v="2019-01-07T16:28:49"/>
    <m/>
    <m/>
    <s v="0000036099-1-1"/>
    <d v="2018-06-26T19:12:50"/>
    <d v="2018-10-09T00:00:00"/>
    <x v="7"/>
    <n v="0"/>
    <n v="0"/>
    <n v="0"/>
    <x v="51"/>
    <x v="0"/>
    <s v="AMPICILLIN500MGINJ0000036099"/>
  </r>
  <r>
    <s v="UNFPA"/>
    <x v="52"/>
    <n v="6"/>
    <n v="1"/>
    <n v="1"/>
    <s v="MMR41"/>
    <s v="0000036099"/>
    <s v="Lidocaine hydrochloride 1% injection in 20ml vial"/>
    <s v="Completed"/>
    <n v="30"/>
    <x v="5"/>
    <x v="10"/>
    <s v=" "/>
    <s v="MMU00"/>
    <s v=" "/>
    <s v=" "/>
    <s v="72335"/>
    <s v="MMR"/>
    <x v="3"/>
    <s v="APRO      "/>
    <s v="AIR"/>
    <x v="1"/>
    <n v="0"/>
    <n v="3"/>
    <s v="P20"/>
    <n v="20"/>
    <n v="60"/>
    <x v="0"/>
    <x v="9"/>
    <x v="3"/>
    <s v="0000000730"/>
    <x v="0"/>
    <s v="PI000000414"/>
    <d v="2018-10-25T00:00:00"/>
    <d v="2018-10-26T00:00:00"/>
    <d v="2018-10-25T00:00:00"/>
    <d v="2018-11-28T00:00:00"/>
    <d v="2018-10-26T00:00:00"/>
    <s v="ASEA"/>
    <s v="UNOPS, 3MGD - RHCs, Pharma&amp;An."/>
    <s v="UNFPA0000036099-6-1-1"/>
    <m/>
    <s v="C"/>
    <s v="N"/>
    <s v="N"/>
    <m/>
    <m/>
    <m/>
    <x v="52"/>
    <s v="PO"/>
    <d v="2019-01-07T16:28:49"/>
    <m/>
    <m/>
    <s v="0000036099-6-1"/>
    <d v="2018-06-26T19:12:50"/>
    <d v="2018-10-09T00:00:00"/>
    <x v="7"/>
    <n v="0"/>
    <n v="0"/>
    <n v="0"/>
    <x v="52"/>
    <x v="0"/>
    <s v="LIDOCAINEHCL1/200000036099"/>
  </r>
  <r>
    <s v="UNFPA"/>
    <x v="16"/>
    <n v="3"/>
    <n v="1"/>
    <n v="1"/>
    <s v="YEM40"/>
    <s v="0000036103"/>
    <s v="Metronidazole  500mg/100ml injection in 100ml vial"/>
    <s v="Completed"/>
    <n v="162279"/>
    <x v="4"/>
    <x v="22"/>
    <s v="PU0074"/>
    <s v=" "/>
    <s v="YEM05RCS"/>
    <s v="PROCUR_RH_COMOD"/>
    <s v="72335"/>
    <s v="YEM"/>
    <x v="4"/>
    <s v="ASRO      "/>
    <s v="OCEAN"/>
    <x v="0"/>
    <n v="0"/>
    <n v="360620"/>
    <s v="VI"/>
    <n v="1"/>
    <n v="360620"/>
    <x v="0"/>
    <x v="6"/>
    <x v="3"/>
    <s v="0000000730"/>
    <x v="0"/>
    <m/>
    <d v="2018-11-04T00:00:00"/>
    <d v="2018-11-22T00:00:00"/>
    <d v="2018-11-04T00:00:00"/>
    <d v="2018-10-29T00:00:00"/>
    <d v="2018-11-22T00:00:00"/>
    <s v="ASEA"/>
    <s v="YEM1840, RQ20794, CO, Imres"/>
    <s v="UNFPA0000036103-3-1-1"/>
    <m/>
    <s v="C"/>
    <s v="N"/>
    <s v="N"/>
    <m/>
    <m/>
    <m/>
    <x v="52"/>
    <s v="PO"/>
    <d v="2018-12-19T13:04:47"/>
    <m/>
    <m/>
    <s v="0000036103-3-1"/>
    <d v="2018-06-11T09:02:40"/>
    <d v="2018-11-09T00:00:00"/>
    <x v="19"/>
    <n v="0"/>
    <n v="0"/>
    <n v="0"/>
    <x v="16"/>
    <x v="0"/>
    <s v="METRONIDAZOLE50000036103"/>
  </r>
  <r>
    <s v="UNFPA"/>
    <x v="49"/>
    <n v="1"/>
    <n v="1"/>
    <n v="1"/>
    <s v="YEM40"/>
    <s v="0000036103"/>
    <s v="Hydralazine hydrochloride 20mg/2ml powder for injection in 2ml ampoule"/>
    <s v="Completed"/>
    <n v="408532.5"/>
    <x v="4"/>
    <x v="22"/>
    <s v="PU0074"/>
    <s v=" "/>
    <s v="YEM05RCS"/>
    <s v="PROCUR_RH_COMOD"/>
    <s v="72335"/>
    <s v="YEM"/>
    <x v="4"/>
    <s v="ASRO      "/>
    <s v="OCEAN"/>
    <x v="0"/>
    <n v="0"/>
    <n v="18157"/>
    <s v="P5"/>
    <n v="5"/>
    <n v="90785"/>
    <x v="0"/>
    <x v="5"/>
    <x v="3"/>
    <s v="0000000730"/>
    <x v="0"/>
    <s v="0000020794"/>
    <d v="2018-10-29T00:00:00"/>
    <d v="2018-12-04T00:00:00"/>
    <d v="2018-10-29T00:00:00"/>
    <d v="2018-10-29T00:00:00"/>
    <d v="2018-12-04T00:00:00"/>
    <s v="ASEA"/>
    <s v="YEM1840, RQ20794, CO, Imres"/>
    <s v="UNFPA0000036103-1-1-1"/>
    <m/>
    <s v="C"/>
    <s v="N"/>
    <s v="N"/>
    <n v="9"/>
    <n v="1"/>
    <n v="1"/>
    <x v="52"/>
    <s v="PO"/>
    <d v="2018-12-19T13:04:47"/>
    <d v="2018-05-06T00:00:00"/>
    <d v="2018-05-07T00:00:00"/>
    <s v="0000036103-1-1"/>
    <d v="2018-06-11T09:02:40"/>
    <d v="2018-11-09T00:00:00"/>
    <x v="19"/>
    <n v="0"/>
    <n v="0"/>
    <n v="0"/>
    <x v="49"/>
    <x v="0"/>
    <s v="HYDRALAZINEHCL200000036103"/>
  </r>
  <r>
    <s v="UNFPA"/>
    <x v="11"/>
    <n v="1"/>
    <n v="1"/>
    <n v="1"/>
    <s v="NER40"/>
    <s v="0000036104"/>
    <s v="Magnesium Sulphate 500mg/ml injection in 2ml ampoule"/>
    <s v="Completed"/>
    <n v="208760"/>
    <x v="0"/>
    <x v="0"/>
    <s v="PU0074"/>
    <s v=" "/>
    <s v="FPRHCTD5"/>
    <s v="RHC01ACT05"/>
    <s v="72335"/>
    <s v="NER"/>
    <x v="35"/>
    <s v="WCARO     "/>
    <s v="OCEAN"/>
    <x v="0"/>
    <n v="0"/>
    <n v="30700"/>
    <s v="P10"/>
    <n v="10"/>
    <n v="307000"/>
    <x v="0"/>
    <x v="1"/>
    <x v="2"/>
    <s v="0000000798"/>
    <x v="0"/>
    <s v="0000020589"/>
    <d v="2018-10-03T00:00:00"/>
    <d v="2018-11-02T00:00:00"/>
    <d v="2018-11-03T00:00:00"/>
    <d v="2018-11-07T00:00:00"/>
    <d v="2018-12-03T00:00:00"/>
    <s v="Africa (Francophone)"/>
    <s v="R20589, Niger, CSB"/>
    <s v="UNFPA0000036104-1-1-1"/>
    <m/>
    <s v="C"/>
    <s v="N"/>
    <s v="N"/>
    <n v="1"/>
    <n v="1"/>
    <n v="1"/>
    <x v="52"/>
    <s v="PO"/>
    <d v="2020-04-14T13:39:02"/>
    <d v="2018-03-23T00:00:00"/>
    <d v="2018-04-06T00:00:00"/>
    <s v="0000036104-1-1"/>
    <d v="2018-06-20T11:38:48"/>
    <d v="2018-10-03T00:00:00"/>
    <x v="0"/>
    <n v="0"/>
    <n v="0"/>
    <n v="0"/>
    <x v="11"/>
    <x v="1"/>
    <s v="MGSULPHATE_2ML0000036104"/>
  </r>
  <r>
    <s v="UNFPA"/>
    <x v="11"/>
    <n v="1"/>
    <n v="2"/>
    <n v="1"/>
    <s v="NER40"/>
    <s v="0000036104"/>
    <s v="Magnesium Sulphate 500mg/ml injection in 2ml ampoule"/>
    <s v="Completed"/>
    <n v="17680"/>
    <x v="0"/>
    <x v="0"/>
    <s v="PU0074"/>
    <s v=" "/>
    <s v="FPRHCTD5"/>
    <s v="RHC01ACT05"/>
    <s v="72335"/>
    <s v="NER"/>
    <x v="35"/>
    <s v="WCARO     "/>
    <s v="OCEAN"/>
    <x v="0"/>
    <n v="0"/>
    <n v="2600"/>
    <s v="P10"/>
    <n v="10"/>
    <n v="26000"/>
    <x v="0"/>
    <x v="1"/>
    <x v="2"/>
    <s v="0000000798"/>
    <x v="0"/>
    <s v="0000020589"/>
    <d v="2018-12-06T00:00:00"/>
    <d v="2018-12-10T00:00:00"/>
    <d v="2018-12-06T00:00:00"/>
    <d v="2018-12-04T00:00:00"/>
    <d v="2018-12-10T00:00:00"/>
    <s v="Africa (Francophone)"/>
    <s v="R20589, Niger, CSB"/>
    <s v="UNFPA0000036104-1-2-1"/>
    <m/>
    <s v="C"/>
    <s v="N"/>
    <s v="N"/>
    <n v="1"/>
    <n v="1"/>
    <n v="1"/>
    <x v="52"/>
    <s v="PO"/>
    <d v="2020-04-14T13:39:02"/>
    <d v="2018-03-23T00:00:00"/>
    <d v="2018-04-06T00:00:00"/>
    <s v="0000036104-1-2"/>
    <d v="2018-06-20T11:38:48"/>
    <d v="2018-10-26T00:00:00"/>
    <x v="0"/>
    <n v="0"/>
    <n v="0"/>
    <n v="0"/>
    <x v="11"/>
    <x v="0"/>
    <s v="MGSULPHATE_2ML0000036104"/>
  </r>
  <r>
    <s v="UNFPA"/>
    <x v="30"/>
    <n v="1"/>
    <n v="1"/>
    <n v="1"/>
    <s v="SDN40"/>
    <s v="0000036113"/>
    <s v="Magnesium sulphate 500mg/ml injection in 10ml ampoule"/>
    <s v="Completed"/>
    <n v="0"/>
    <x v="0"/>
    <x v="0"/>
    <s v="PU0074"/>
    <s v=" "/>
    <s v="FPRHCTD5"/>
    <s v="RHC01ACT05"/>
    <s v="72335"/>
    <s v="SDN"/>
    <x v="28"/>
    <s v="ASRO      "/>
    <s v="AIR"/>
    <x v="0"/>
    <n v="0"/>
    <n v="0"/>
    <s v="P50"/>
    <n v="50"/>
    <n v="0"/>
    <x v="0"/>
    <x v="1"/>
    <x v="14"/>
    <s v="0000215550"/>
    <x v="0"/>
    <s v="0000020955"/>
    <d v="2019-01-14T00:00:00"/>
    <d v="2019-01-24T00:00:00"/>
    <m/>
    <d v="2019-01-16T00:00:00"/>
    <m/>
    <s v="ASEA"/>
    <s v="SDN40,R20808&amp;20955,MgSul,Frese"/>
    <s v="UNFPA0000036113-1-1-1"/>
    <m/>
    <s v="C"/>
    <s v="Y"/>
    <s v="N"/>
    <n v="1"/>
    <n v="1"/>
    <n v="1"/>
    <x v="53"/>
    <s v="PO"/>
    <d v="2019-12-13T12:18:04"/>
    <d v="2018-06-05T00:00:00"/>
    <d v="2018-06-05T00:00:00"/>
    <s v="0000036113-1-1"/>
    <d v="2018-06-21T12:56:16"/>
    <d v="2018-12-14T00:00:00"/>
    <x v="0"/>
    <n v="0"/>
    <n v="0"/>
    <n v="0"/>
    <x v="30"/>
    <x v="1"/>
    <s v="MGSULPHATE_10ML0000036113"/>
  </r>
  <r>
    <s v="UNFPA"/>
    <x v="30"/>
    <n v="1"/>
    <n v="1"/>
    <n v="2"/>
    <s v="SDN40"/>
    <s v="0000036113"/>
    <s v="Magnesium sulphate 500mg/ml injection in 10ml ampoule"/>
    <s v="Completed"/>
    <n v="91359.7"/>
    <x v="0"/>
    <x v="0"/>
    <s v="PU0074"/>
    <s v=" "/>
    <s v="FPRHCTD5"/>
    <s v="RHC01ACT05"/>
    <s v="72335"/>
    <s v="SDN"/>
    <x v="28"/>
    <s v="ASRO      "/>
    <s v="AIR"/>
    <x v="0"/>
    <n v="0"/>
    <n v="1762"/>
    <s v="P50"/>
    <n v="50"/>
    <n v="88100"/>
    <x v="0"/>
    <x v="1"/>
    <x v="14"/>
    <s v="0000215550"/>
    <x v="0"/>
    <s v="0000020955"/>
    <d v="2019-01-14T00:00:00"/>
    <d v="2019-01-24T00:00:00"/>
    <m/>
    <d v="2019-01-16T00:00:00"/>
    <m/>
    <s v="ASEA"/>
    <s v="SDN40,R20808&amp;20955,MgSul,Frese"/>
    <s v="UNFPA0000036113-1-1-2"/>
    <m/>
    <s v="C"/>
    <s v="Y"/>
    <s v="N"/>
    <n v="1"/>
    <n v="1"/>
    <n v="1"/>
    <x v="53"/>
    <s v="PO"/>
    <d v="2019-12-13T12:18:04"/>
    <d v="2018-06-05T00:00:00"/>
    <d v="2018-06-05T00:00:00"/>
    <s v="0000036113-1-1"/>
    <d v="2018-06-21T12:56:16"/>
    <d v="2018-12-14T00:00:00"/>
    <x v="0"/>
    <n v="0"/>
    <n v="0"/>
    <n v="0"/>
    <x v="30"/>
    <x v="0"/>
    <s v="MGSULPHATE_10ML0000036113"/>
  </r>
  <r>
    <s v="UNFPA"/>
    <x v="1"/>
    <n v="1"/>
    <n v="1"/>
    <n v="1"/>
    <s v="SSD40"/>
    <s v="0000036129"/>
    <s v="Nifedipine 10mg, immediate release capsule.HS code:30033900"/>
    <s v="Completed"/>
    <n v="1750"/>
    <x v="14"/>
    <x v="20"/>
    <s v="PU0074"/>
    <s v=" "/>
    <s v="SDJ02IRH"/>
    <s v="EQUIPHFFPA"/>
    <s v="72335"/>
    <s v="SSD"/>
    <x v="19"/>
    <s v="ESARO     "/>
    <s v="AIR"/>
    <x v="0"/>
    <n v="0"/>
    <n v="140"/>
    <s v="P90"/>
    <n v="90"/>
    <n v="12600"/>
    <x v="0"/>
    <x v="1"/>
    <x v="1"/>
    <s v="0000214488"/>
    <x v="0"/>
    <s v="0000020712"/>
    <d v="2018-09-24T00:00:00"/>
    <d v="2018-09-25T00:00:00"/>
    <d v="2018-09-25T00:00:00"/>
    <d v="2018-09-04T00:00:00"/>
    <d v="2018-09-25T00:00:00"/>
    <s v="Africa (Anglophone)"/>
    <s v="SSD40, 20712,Pharma, CO"/>
    <s v="UNFPA0000036129-1-1-1"/>
    <m/>
    <s v="C"/>
    <s v="N"/>
    <s v="N"/>
    <n v="10"/>
    <n v="1"/>
    <n v="1"/>
    <x v="54"/>
    <s v="PO"/>
    <d v="2018-10-09T12:28:12"/>
    <d v="2018-04-23T00:00:00"/>
    <d v="2018-04-27T00:00:00"/>
    <s v="0000036129-1-1"/>
    <d v="2018-06-12T22:19:32"/>
    <d v="2018-07-20T00:00:00"/>
    <x v="18"/>
    <n v="0"/>
    <n v="0"/>
    <n v="0"/>
    <x v="1"/>
    <x v="1"/>
    <s v="NIFEDIPINE_10MG0000036129"/>
  </r>
  <r>
    <s v="UNFPA"/>
    <x v="1"/>
    <n v="1"/>
    <n v="1"/>
    <n v="2"/>
    <s v="SSD40"/>
    <s v="0000036129"/>
    <s v="Nifedipine 10mg, immediate release capsule.HS code:30033900"/>
    <s v="Completed"/>
    <n v="1750"/>
    <x v="14"/>
    <x v="21"/>
    <s v="PU0074"/>
    <s v=" "/>
    <s v="SDJ02IRH"/>
    <s v="EQUIPHFFPA"/>
    <s v="72335"/>
    <s v="SSD"/>
    <x v="19"/>
    <s v="ESARO     "/>
    <s v="AIR"/>
    <x v="0"/>
    <n v="0"/>
    <n v="140"/>
    <s v="P90"/>
    <n v="90"/>
    <n v="12600"/>
    <x v="0"/>
    <x v="1"/>
    <x v="1"/>
    <s v="0000214488"/>
    <x v="0"/>
    <s v="0000020712"/>
    <d v="2018-09-24T00:00:00"/>
    <d v="2018-09-25T00:00:00"/>
    <d v="2018-09-25T00:00:00"/>
    <d v="2018-09-04T00:00:00"/>
    <d v="2018-09-25T00:00:00"/>
    <s v="Africa (Anglophone)"/>
    <s v="SSD40, 20712,Pharma, CO"/>
    <s v="UNFPA0000036129-1-1-2"/>
    <m/>
    <s v="C"/>
    <s v="N"/>
    <s v="N"/>
    <n v="10"/>
    <n v="1"/>
    <n v="2"/>
    <x v="54"/>
    <s v="PO"/>
    <d v="2018-10-09T12:28:12"/>
    <d v="2018-04-23T00:00:00"/>
    <d v="2018-04-27T00:00:00"/>
    <s v="0000036129-1-1"/>
    <d v="2018-06-12T22:19:32"/>
    <d v="2018-07-20T00:00:00"/>
    <x v="16"/>
    <n v="0"/>
    <n v="0"/>
    <n v="0"/>
    <x v="1"/>
    <x v="0"/>
    <s v="NIFEDIPINE_10MG0000036129"/>
  </r>
  <r>
    <s v="UNFPA"/>
    <x v="14"/>
    <n v="5"/>
    <n v="1"/>
    <n v="1"/>
    <s v="BDI40"/>
    <s v="0000036130"/>
    <s v="Metronidazole 250mg tablet"/>
    <s v="Completed"/>
    <n v="35"/>
    <x v="15"/>
    <x v="14"/>
    <s v="PU0074"/>
    <s v=" "/>
    <s v="BDI7R21A"/>
    <s v="PFS PROD SR"/>
    <s v="72335"/>
    <s v="BDI"/>
    <x v="36"/>
    <s v="ESARO     "/>
    <s v="AIR"/>
    <x v="0"/>
    <n v="0"/>
    <n v="5"/>
    <s v="101"/>
    <n v="1000"/>
    <n v="5000"/>
    <x v="0"/>
    <x v="8"/>
    <x v="3"/>
    <s v="0000000730"/>
    <x v="0"/>
    <s v="0000020960"/>
    <d v="2018-10-05T00:00:00"/>
    <d v="2018-10-06T00:00:00"/>
    <d v="2018-10-05T00:00:00"/>
    <d v="2018-10-10T00:00:00"/>
    <d v="2018-10-06T00:00:00"/>
    <s v="Africa (Francophone)"/>
    <s v="R20960, Pharmaceuticals, CO"/>
    <s v="UNFPA0000036130-5-1-1"/>
    <m/>
    <s v="C"/>
    <s v="N"/>
    <s v="N"/>
    <n v="6"/>
    <n v="1"/>
    <n v="1"/>
    <x v="54"/>
    <s v="PO"/>
    <d v="2018-11-09T20:29:10"/>
    <d v="2018-06-06T00:00:00"/>
    <d v="2018-06-08T00:00:00"/>
    <s v="0000036130-5-1"/>
    <d v="2018-06-11T13:27:52"/>
    <d v="2018-08-13T00:00:00"/>
    <x v="13"/>
    <n v="0"/>
    <n v="0"/>
    <n v="0"/>
    <x v="14"/>
    <x v="0"/>
    <s v="METRONIDAZOL_250MG0000036130"/>
  </r>
  <r>
    <s v="UNFPA"/>
    <x v="5"/>
    <n v="3"/>
    <n v="1"/>
    <n v="1"/>
    <s v="BDI40"/>
    <s v="0000036130"/>
    <s v="Ampicillin sodium 1000mg (1g) powder for Injection in vial"/>
    <s v="Completed"/>
    <n v="96"/>
    <x v="15"/>
    <x v="14"/>
    <s v="PU0074"/>
    <s v=" "/>
    <s v="BDI7R21A"/>
    <s v="PFS PROD SR"/>
    <s v="72335"/>
    <s v="BDI"/>
    <x v="36"/>
    <s v="ESARO     "/>
    <s v="AIR"/>
    <x v="0"/>
    <n v="0"/>
    <n v="12"/>
    <s v="P50"/>
    <n v="50"/>
    <n v="600"/>
    <x v="0"/>
    <x v="3"/>
    <x v="3"/>
    <s v="0000000730"/>
    <x v="0"/>
    <s v="0000020960"/>
    <d v="2018-10-05T00:00:00"/>
    <d v="2018-10-06T00:00:00"/>
    <d v="2018-10-05T00:00:00"/>
    <d v="2018-10-10T00:00:00"/>
    <d v="2018-10-06T00:00:00"/>
    <s v="Africa (Francophone)"/>
    <s v="R20960, Pharmaceuticals, CO"/>
    <s v="UNFPA0000036130-3-1-1"/>
    <m/>
    <s v="C"/>
    <s v="N"/>
    <s v="N"/>
    <n v="3"/>
    <n v="1"/>
    <n v="1"/>
    <x v="54"/>
    <s v="PO"/>
    <d v="2018-11-09T20:29:10"/>
    <d v="2018-06-06T00:00:00"/>
    <d v="2018-06-08T00:00:00"/>
    <s v="0000036130-3-1"/>
    <d v="2018-06-11T13:27:52"/>
    <d v="2018-08-13T00:00:00"/>
    <x v="13"/>
    <n v="0"/>
    <n v="0"/>
    <n v="0"/>
    <x v="5"/>
    <x v="0"/>
    <s v="AMPICILLIN_1GINJ0000036130"/>
  </r>
  <r>
    <s v="UNFPA"/>
    <x v="53"/>
    <n v="4"/>
    <n v="1"/>
    <n v="1"/>
    <s v="BDI40"/>
    <s v="0000036130"/>
    <s v="Lidocaine hydrochloride 2% injection in 20ml vial"/>
    <s v="Completed"/>
    <n v="26250"/>
    <x v="15"/>
    <x v="14"/>
    <s v="PU0074"/>
    <s v=" "/>
    <s v="BDI7R21A"/>
    <s v="PFS PROD SR"/>
    <s v="72335"/>
    <s v="BDI"/>
    <x v="36"/>
    <s v="ESARO     "/>
    <s v="AIR"/>
    <x v="0"/>
    <n v="0"/>
    <n v="2500"/>
    <s v="P20"/>
    <n v="20"/>
    <n v="50000"/>
    <x v="0"/>
    <x v="9"/>
    <x v="3"/>
    <s v="0000000730"/>
    <x v="0"/>
    <s v="0000020960"/>
    <d v="2018-10-05T00:00:00"/>
    <d v="2018-10-06T00:00:00"/>
    <d v="2018-10-05T00:00:00"/>
    <d v="2018-10-10T00:00:00"/>
    <d v="2018-10-06T00:00:00"/>
    <s v="Africa (Francophone)"/>
    <s v="R20960, Pharmaceuticals, CO"/>
    <s v="UNFPA0000036130-4-1-1"/>
    <m/>
    <s v="C"/>
    <s v="N"/>
    <s v="N"/>
    <n v="4"/>
    <n v="1"/>
    <n v="1"/>
    <x v="54"/>
    <s v="PO"/>
    <d v="2018-11-09T20:29:10"/>
    <d v="2018-06-06T00:00:00"/>
    <d v="2018-06-08T00:00:00"/>
    <s v="0000036130-4-1"/>
    <d v="2018-06-11T13:27:52"/>
    <d v="2018-08-13T00:00:00"/>
    <x v="13"/>
    <n v="0"/>
    <n v="0"/>
    <n v="0"/>
    <x v="53"/>
    <x v="0"/>
    <s v="LIDOCAINEHCL2/200000036130"/>
  </r>
  <r>
    <s v="UNFPA"/>
    <x v="16"/>
    <n v="2"/>
    <n v="1"/>
    <n v="1"/>
    <s v="BDI40"/>
    <s v="0000036130"/>
    <s v="Metronidazole  500mg/100ml injection in 100ml vial"/>
    <s v="Completed"/>
    <n v="27"/>
    <x v="15"/>
    <x v="14"/>
    <s v="PU0074"/>
    <s v=" "/>
    <s v="BDI7R21A"/>
    <s v="PFS PROD SR"/>
    <s v="72335"/>
    <s v="BDI"/>
    <x v="36"/>
    <s v="ESARO     "/>
    <s v="AIR"/>
    <x v="0"/>
    <n v="0"/>
    <n v="60"/>
    <s v="VI"/>
    <n v="1"/>
    <n v="60"/>
    <x v="0"/>
    <x v="6"/>
    <x v="3"/>
    <s v="0000000730"/>
    <x v="0"/>
    <s v="0000020960"/>
    <d v="2018-10-05T00:00:00"/>
    <d v="2018-10-06T00:00:00"/>
    <d v="2018-10-05T00:00:00"/>
    <d v="2018-10-10T00:00:00"/>
    <d v="2018-10-06T00:00:00"/>
    <s v="Africa (Francophone)"/>
    <s v="R20960, Pharmaceuticals, CO"/>
    <s v="UNFPA0000036130-2-1-1"/>
    <m/>
    <s v="C"/>
    <s v="N"/>
    <s v="N"/>
    <n v="2"/>
    <n v="1"/>
    <n v="1"/>
    <x v="54"/>
    <s v="PO"/>
    <d v="2018-11-09T20:29:10"/>
    <d v="2018-06-06T00:00:00"/>
    <d v="2018-06-08T00:00:00"/>
    <s v="0000036130-2-1"/>
    <d v="2018-06-11T13:27:52"/>
    <d v="2018-08-13T00:00:00"/>
    <x v="13"/>
    <n v="0"/>
    <n v="0"/>
    <n v="0"/>
    <x v="16"/>
    <x v="0"/>
    <s v="METRONIDAZOLE50000036130"/>
  </r>
  <r>
    <s v="UNFPA"/>
    <x v="2"/>
    <n v="7"/>
    <n v="1"/>
    <n v="1"/>
    <s v="BDI40"/>
    <s v="0000036130"/>
    <s v="Ferrous sulphate dried 200mg (60-65mg Fe) sugar coated tablet"/>
    <s v="Completed"/>
    <n v="55"/>
    <x v="15"/>
    <x v="14"/>
    <s v="PU0074"/>
    <s v=" "/>
    <s v="BDI7R21A"/>
    <s v="PFS PROD SR"/>
    <s v="72335"/>
    <s v="BDI"/>
    <x v="36"/>
    <s v="ESARO     "/>
    <s v="AIR"/>
    <x v="0"/>
    <n v="0"/>
    <n v="5"/>
    <s v="101"/>
    <n v="1000"/>
    <n v="5000"/>
    <x v="0"/>
    <x v="2"/>
    <x v="3"/>
    <s v="0000000730"/>
    <x v="0"/>
    <s v="0000020960"/>
    <d v="2018-10-05T00:00:00"/>
    <d v="2018-10-06T00:00:00"/>
    <d v="2018-10-05T00:00:00"/>
    <d v="2018-10-10T00:00:00"/>
    <d v="2018-10-06T00:00:00"/>
    <s v="Africa (Francophone)"/>
    <s v="R20960, Pharmaceuticals, CO"/>
    <s v="UNFPA0000036130-7-1-1"/>
    <m/>
    <s v="C"/>
    <s v="N"/>
    <s v="N"/>
    <n v="8"/>
    <n v="1"/>
    <n v="1"/>
    <x v="54"/>
    <s v="PO"/>
    <d v="2018-11-09T20:29:10"/>
    <d v="2018-06-06T00:00:00"/>
    <d v="2018-06-08T00:00:00"/>
    <s v="0000036130-7-1"/>
    <d v="2018-06-11T13:27:52"/>
    <d v="2018-08-13T00:00:00"/>
    <x v="13"/>
    <n v="0"/>
    <n v="0"/>
    <n v="0"/>
    <x v="2"/>
    <x v="0"/>
    <s v="FESULP_200MG0000036130"/>
  </r>
  <r>
    <s v="UNFPA"/>
    <x v="9"/>
    <n v="1"/>
    <n v="1"/>
    <n v="1"/>
    <s v="BDI40"/>
    <s v="0000036130"/>
    <s v="Water for injection in 10ml plastic ampoule"/>
    <s v="Completed"/>
    <n v="20"/>
    <x v="15"/>
    <x v="14"/>
    <s v="PU0074"/>
    <s v=" "/>
    <s v="BDI7R21A"/>
    <s v="PFS PROD SR"/>
    <s v="72335"/>
    <s v="BDI"/>
    <x v="36"/>
    <s v="ESARO     "/>
    <s v="AIR"/>
    <x v="0"/>
    <n v="0"/>
    <n v="10"/>
    <s v="P50"/>
    <n v="50"/>
    <n v="500"/>
    <x v="0"/>
    <x v="1"/>
    <x v="3"/>
    <s v="0000000730"/>
    <x v="0"/>
    <s v="0000020960"/>
    <d v="2018-10-05T00:00:00"/>
    <d v="2018-10-06T00:00:00"/>
    <d v="2018-10-05T00:00:00"/>
    <d v="2018-10-10T00:00:00"/>
    <d v="2018-10-06T00:00:00"/>
    <s v="Africa (Francophone)"/>
    <s v="R20960, Pharmaceuticals, CO"/>
    <s v="UNFPA0000036130-1-1-1"/>
    <m/>
    <s v="C"/>
    <s v="N"/>
    <s v="N"/>
    <n v="1"/>
    <n v="1"/>
    <n v="1"/>
    <x v="54"/>
    <s v="PO"/>
    <d v="2018-11-09T20:29:10"/>
    <d v="2018-06-06T00:00:00"/>
    <d v="2018-06-08T00:00:00"/>
    <s v="0000036130-1-1"/>
    <d v="2018-06-11T13:27:52"/>
    <d v="2018-08-13T00:00:00"/>
    <x v="13"/>
    <n v="0"/>
    <n v="0"/>
    <n v="0"/>
    <x v="9"/>
    <x v="0"/>
    <s v="WATERINJ_10ML0000036130"/>
  </r>
  <r>
    <s v="UNFPA"/>
    <x v="0"/>
    <n v="1"/>
    <n v="2"/>
    <n v="1"/>
    <s v="YEM40"/>
    <s v="0000036133"/>
    <s v="Preshipment inspection - @ 2 locations, China + The Netherlands - PSI for PO36052 MEG"/>
    <s v="Completed"/>
    <n v="630"/>
    <x v="4"/>
    <x v="22"/>
    <s v="PU0074"/>
    <s v=" "/>
    <s v="YEM05RCS"/>
    <s v="PROCUR_FIST-KIT"/>
    <s v="72335"/>
    <s v="YEM"/>
    <x v="4"/>
    <s v="ASRO      "/>
    <s v="COMMON"/>
    <x v="0"/>
    <n v="0"/>
    <n v="1"/>
    <s v="EA"/>
    <n v="1"/>
    <n v="1"/>
    <x v="0"/>
    <x v="0"/>
    <x v="11"/>
    <s v="0000156574"/>
    <x v="0"/>
    <s v="0000020795"/>
    <m/>
    <m/>
    <m/>
    <d v="2018-10-22T00:00:00"/>
    <m/>
    <s v="ASEA"/>
    <s v="YEM1840, RQ20795, PSI PO36052"/>
    <s v="UNFPA0000036133-1-2-1"/>
    <m/>
    <s v="C"/>
    <s v="N"/>
    <s v="N"/>
    <n v="2"/>
    <n v="1"/>
    <n v="1"/>
    <x v="54"/>
    <s v="PO"/>
    <d v="2018-11-29T22:14:40"/>
    <d v="2018-05-06T00:00:00"/>
    <d v="2018-05-07T00:00:00"/>
    <s v="0000036133-1-2"/>
    <d v="2018-06-12T09:52:45"/>
    <d v="2018-09-18T00:00:00"/>
    <x v="19"/>
    <n v="0"/>
    <n v="0"/>
    <n v="0"/>
    <x v="0"/>
    <x v="1"/>
    <s v="PRESHIPMENTINSPCPH0000036133"/>
  </r>
  <r>
    <s v="UNFPA"/>
    <x v="0"/>
    <n v="1"/>
    <n v="1"/>
    <n v="1"/>
    <s v="YEM40"/>
    <s v="0000036133"/>
    <s v="Preshipment inspection - @ 2 locations, China + The Netherlands - PSI for PO36052 MEG"/>
    <s v="Completed"/>
    <n v="350"/>
    <x v="4"/>
    <x v="22"/>
    <s v="PU0074"/>
    <s v=" "/>
    <s v="YEM05RCS"/>
    <s v="PROCUR_FIST-KIT"/>
    <s v="72335"/>
    <s v="YEM"/>
    <x v="4"/>
    <s v="ASRO      "/>
    <s v="COMMON"/>
    <x v="0"/>
    <n v="0"/>
    <n v="1"/>
    <s v="EA"/>
    <n v="1"/>
    <n v="1"/>
    <x v="0"/>
    <x v="0"/>
    <x v="11"/>
    <s v="0000156574"/>
    <x v="0"/>
    <s v="0000020795"/>
    <m/>
    <m/>
    <m/>
    <d v="2018-08-28T00:00:00"/>
    <m/>
    <s v="ASEA"/>
    <s v="YEM1840, RQ20795, PSI PO36052"/>
    <s v="UNFPA0000036133-1-1-1"/>
    <m/>
    <s v="C"/>
    <s v="N"/>
    <s v="N"/>
    <n v="2"/>
    <n v="1"/>
    <n v="1"/>
    <x v="54"/>
    <s v="PO"/>
    <d v="2018-11-29T22:14:40"/>
    <d v="2018-05-06T00:00:00"/>
    <d v="2018-05-07T00:00:00"/>
    <s v="0000036133-1-1"/>
    <d v="2018-06-12T09:52:45"/>
    <d v="2018-07-17T00:00:00"/>
    <x v="19"/>
    <n v="0"/>
    <n v="0"/>
    <n v="0"/>
    <x v="0"/>
    <x v="0"/>
    <s v="PRESHIPMENTINSPCPH0000036133"/>
  </r>
  <r>
    <s v="UNFPA"/>
    <x v="0"/>
    <n v="1"/>
    <n v="1"/>
    <n v="1"/>
    <s v="MLI41"/>
    <s v="0000036145"/>
    <s v="Preshipment inspection Pharmaceutical"/>
    <s v="Completed"/>
    <n v="525"/>
    <x v="5"/>
    <x v="7"/>
    <s v=" "/>
    <s v="MLDG0"/>
    <s v=" "/>
    <s v=" "/>
    <s v="72335"/>
    <s v="MLI"/>
    <x v="37"/>
    <s v="WCARO     "/>
    <s v="N/A"/>
    <x v="1"/>
    <n v="0"/>
    <n v="1"/>
    <s v="EA"/>
    <n v="1"/>
    <n v="1"/>
    <x v="0"/>
    <x v="0"/>
    <x v="0"/>
    <s v="0000170456"/>
    <x v="0"/>
    <s v="PI000000415"/>
    <m/>
    <m/>
    <m/>
    <d v="2018-08-24T00:00:00"/>
    <m/>
    <s v="Africa (Francophone)"/>
    <s v="Inspection of PO36144"/>
    <s v="UNFPA0000036145-1-1-1"/>
    <m/>
    <s v="C"/>
    <s v="N"/>
    <s v="N"/>
    <m/>
    <m/>
    <m/>
    <x v="55"/>
    <s v="PO"/>
    <d v="2018-10-22T17:38:14"/>
    <m/>
    <m/>
    <s v="0000036145-1-1"/>
    <d v="2018-06-12T14:05:21"/>
    <d v="2018-09-03T00:00:00"/>
    <x v="7"/>
    <n v="0"/>
    <n v="0"/>
    <n v="0"/>
    <x v="0"/>
    <x v="0"/>
    <s v="PRESHIPMENTINSPCPH0000036145"/>
  </r>
  <r>
    <s v="UNFPA"/>
    <x v="54"/>
    <n v="1"/>
    <n v="1"/>
    <n v="1"/>
    <s v="VEN41"/>
    <s v="0000036150"/>
    <s v="SYPHILIS_RAP_P30_PC_06FK10"/>
    <s v="Completed"/>
    <n v="1930.5"/>
    <x v="5"/>
    <x v="7"/>
    <s v=" "/>
    <s v="VEU00"/>
    <s v=" "/>
    <s v=" "/>
    <s v="72335"/>
    <s v="VEN"/>
    <x v="38"/>
    <s v="LACRO     "/>
    <s v="AIR"/>
    <x v="1"/>
    <n v="0"/>
    <n v="117"/>
    <s v="P30"/>
    <n v="30"/>
    <n v="3510"/>
    <x v="1"/>
    <x v="16"/>
    <x v="13"/>
    <s v="0000094327"/>
    <x v="0"/>
    <s v="PI000000444"/>
    <d v="2018-07-03T00:00:00"/>
    <m/>
    <m/>
    <d v="2018-07-27T00:00:00"/>
    <m/>
    <s v="LAC"/>
    <s v="VEN-PI444-TESTKITS-UNHCR"/>
    <s v="UNFPA0000036150-1-1-1"/>
    <m/>
    <s v="C"/>
    <s v="N"/>
    <s v="N"/>
    <m/>
    <m/>
    <m/>
    <x v="56"/>
    <s v="PO"/>
    <d v="2018-09-25T23:15:38"/>
    <m/>
    <m/>
    <s v="0000036150-1-1"/>
    <d v="2018-06-14T13:34:54"/>
    <d v="2018-07-03T00:00:00"/>
    <x v="7"/>
    <n v="0"/>
    <n v="0"/>
    <n v="0"/>
    <x v="54"/>
    <x v="0"/>
    <s v="SYPHILIS_RAP30000036150"/>
  </r>
  <r>
    <s v="UNFPA"/>
    <x v="39"/>
    <n v="2"/>
    <n v="1"/>
    <n v="1"/>
    <s v="VEN41"/>
    <s v="0000036150"/>
    <s v="HIV_Rapid_P25_PC_03FK16"/>
    <s v="Completed"/>
    <n v="3280"/>
    <x v="5"/>
    <x v="7"/>
    <s v=" "/>
    <s v="VEU00"/>
    <s v=" "/>
    <s v=" "/>
    <s v="72335"/>
    <s v="VEN"/>
    <x v="38"/>
    <s v="LACRO     "/>
    <s v="AIR"/>
    <x v="1"/>
    <n v="0"/>
    <n v="160"/>
    <s v="P25"/>
    <n v="25"/>
    <n v="4000"/>
    <x v="1"/>
    <x v="12"/>
    <x v="13"/>
    <s v="0000094327"/>
    <x v="0"/>
    <s v="PI000000444"/>
    <d v="2018-07-03T00:00:00"/>
    <m/>
    <m/>
    <d v="2018-07-27T00:00:00"/>
    <m/>
    <s v="LAC"/>
    <s v="VEN-PI444-TESTKITS-UNHCR"/>
    <s v="UNFPA0000036150-2-1-1"/>
    <m/>
    <s v="C"/>
    <s v="N"/>
    <s v="N"/>
    <m/>
    <m/>
    <m/>
    <x v="56"/>
    <s v="PO"/>
    <d v="2018-09-25T23:15:38"/>
    <m/>
    <m/>
    <s v="0000036150-2-1"/>
    <d v="2018-06-14T13:34:54"/>
    <d v="2018-07-03T00:00:00"/>
    <x v="7"/>
    <n v="0"/>
    <n v="0"/>
    <n v="0"/>
    <x v="39"/>
    <x v="0"/>
    <s v="HIV_RAPID80000036150"/>
  </r>
  <r>
    <s v="UNFPA"/>
    <x v="37"/>
    <n v="1"/>
    <n v="2"/>
    <n v="1"/>
    <s v="HTI40"/>
    <s v="0000036161"/>
    <s v="Oxytocin 10 I.U. base/ml injection in 1ml ampoule."/>
    <s v="Completed"/>
    <n v="38500"/>
    <x v="0"/>
    <x v="0"/>
    <s v="PU0074"/>
    <s v=" "/>
    <s v="FPRHCTD5"/>
    <s v="RHC01ACT05"/>
    <s v="72335"/>
    <s v="HTI"/>
    <x v="17"/>
    <s v="LACRO     "/>
    <s v="OCEAN"/>
    <x v="0"/>
    <n v="0"/>
    <n v="14000"/>
    <s v="P10"/>
    <n v="10"/>
    <n v="140000"/>
    <x v="0"/>
    <x v="4"/>
    <x v="3"/>
    <s v="0000000730"/>
    <x v="0"/>
    <s v="0000020585"/>
    <d v="2018-11-30T00:00:00"/>
    <d v="2018-12-21T00:00:00"/>
    <d v="2018-11-30T00:00:00"/>
    <d v="2018-11-29T00:00:00"/>
    <d v="2018-12-21T00:00:00"/>
    <s v="LAC"/>
    <s v="HTI40,rq20585, CSB Oxytocin,"/>
    <s v="UNFPA0000036161-1-2-1"/>
    <m/>
    <s v="C"/>
    <s v="Y"/>
    <s v="N"/>
    <n v="2"/>
    <n v="1"/>
    <n v="1"/>
    <x v="56"/>
    <s v="PO"/>
    <d v="2018-12-18T11:41:34"/>
    <d v="2018-03-23T00:00:00"/>
    <d v="2018-03-24T00:00:00"/>
    <s v="0000036161-1-2"/>
    <d v="2018-06-14T15:42:03"/>
    <d v="2018-12-17T00:00:00"/>
    <x v="0"/>
    <n v="0"/>
    <n v="0"/>
    <n v="0"/>
    <x v="37"/>
    <x v="1"/>
    <s v="OXYTOCIN_10IU/ML0000036161"/>
  </r>
  <r>
    <s v="UNFPA"/>
    <x v="37"/>
    <n v="1"/>
    <n v="1"/>
    <n v="1"/>
    <s v="HTI40"/>
    <s v="0000036161"/>
    <s v="Oxytocin 10 I.U. base/ml injection in 1ml ampoule."/>
    <s v="Completed"/>
    <n v="22000"/>
    <x v="0"/>
    <x v="0"/>
    <s v="PU0074"/>
    <s v=" "/>
    <s v="FPRHCTD5"/>
    <s v="RHC01ACT05"/>
    <s v="72335"/>
    <s v="HTI"/>
    <x v="17"/>
    <s v="LACRO     "/>
    <s v="OCEAN"/>
    <x v="0"/>
    <n v="0"/>
    <n v="8000"/>
    <s v="P10"/>
    <n v="10"/>
    <n v="80000"/>
    <x v="0"/>
    <x v="4"/>
    <x v="3"/>
    <s v="0000000730"/>
    <x v="0"/>
    <s v="0000020585"/>
    <d v="2018-10-19T00:00:00"/>
    <d v="2018-11-09T00:00:00"/>
    <d v="2018-10-19T00:00:00"/>
    <d v="2018-10-24T00:00:00"/>
    <d v="2018-11-09T00:00:00"/>
    <s v="LAC"/>
    <s v="HTI40,rq20585, CSB Oxytocin,"/>
    <s v="UNFPA0000036161-1-1-1"/>
    <m/>
    <s v="C"/>
    <s v="Y"/>
    <s v="N"/>
    <n v="2"/>
    <n v="1"/>
    <n v="1"/>
    <x v="56"/>
    <s v="PO"/>
    <d v="2018-12-18T11:41:34"/>
    <d v="2018-03-23T00:00:00"/>
    <d v="2018-03-24T00:00:00"/>
    <s v="0000036161-1-1"/>
    <d v="2018-06-14T15:42:03"/>
    <d v="2018-10-24T00:00:00"/>
    <x v="0"/>
    <n v="0"/>
    <n v="0"/>
    <n v="0"/>
    <x v="37"/>
    <x v="0"/>
    <s v="OXYTOCIN_10IU/ML0000036161"/>
  </r>
  <r>
    <s v="UNFPA"/>
    <x v="55"/>
    <n v="1"/>
    <n v="1"/>
    <n v="1"/>
    <s v="SSD40"/>
    <s v="0000036169"/>
    <s v="SYPHILIS_RAP_P100_PC_06FK11"/>
    <s v="Completed"/>
    <n v="1575"/>
    <x v="14"/>
    <x v="20"/>
    <s v="PU0074"/>
    <s v=" "/>
    <s v="SDJ02IRH"/>
    <s v="EQUIPHFFPA"/>
    <s v="72335"/>
    <s v="SSD"/>
    <x v="19"/>
    <s v="ESARO     "/>
    <s v="AIR"/>
    <x v="0"/>
    <n v="0"/>
    <n v="35"/>
    <s v="100"/>
    <n v="100"/>
    <n v="3500"/>
    <x v="1"/>
    <x v="16"/>
    <x v="13"/>
    <s v="0000094327"/>
    <x v="0"/>
    <s v="0000020712"/>
    <d v="2018-08-08T00:00:00"/>
    <m/>
    <m/>
    <d v="2018-09-07T00:00:00"/>
    <m/>
    <s v="Africa (Anglophone)"/>
    <s v="SSD40, R20712, Pharma, SD, CO"/>
    <s v="UNFPA0000036169-1-1-1"/>
    <m/>
    <s v="C"/>
    <s v="N"/>
    <s v="N"/>
    <n v="22"/>
    <n v="1"/>
    <n v="1"/>
    <x v="57"/>
    <s v="PO"/>
    <d v="2018-10-22T17:38:14"/>
    <d v="2018-04-23T00:00:00"/>
    <d v="2018-04-27T00:00:00"/>
    <s v="0000036169-1-1"/>
    <d v="2018-06-18T14:29:11"/>
    <d v="2018-08-08T00:00:00"/>
    <x v="18"/>
    <n v="0"/>
    <n v="0"/>
    <n v="0"/>
    <x v="55"/>
    <x v="1"/>
    <s v="SYPHILIS_RAP40000036169"/>
  </r>
  <r>
    <s v="UNFPA"/>
    <x v="55"/>
    <n v="1"/>
    <n v="1"/>
    <n v="2"/>
    <s v="SSD40"/>
    <s v="0000036169"/>
    <s v="SYPHILIS_RAP_P100_PC_06FK11"/>
    <s v="Completed"/>
    <n v="1575"/>
    <x v="14"/>
    <x v="21"/>
    <s v="PU0074"/>
    <s v=" "/>
    <s v="SDJ02IRH"/>
    <s v="EQUIPHFFPA"/>
    <s v="72335"/>
    <s v="SSD"/>
    <x v="19"/>
    <s v="ESARO     "/>
    <s v="AIR"/>
    <x v="0"/>
    <n v="0"/>
    <n v="35"/>
    <s v="100"/>
    <n v="100"/>
    <n v="3500"/>
    <x v="1"/>
    <x v="16"/>
    <x v="13"/>
    <s v="0000094327"/>
    <x v="0"/>
    <s v="0000020712"/>
    <d v="2018-08-08T00:00:00"/>
    <m/>
    <m/>
    <d v="2018-09-07T00:00:00"/>
    <m/>
    <s v="Africa (Anglophone)"/>
    <s v="SSD40, R20712, Pharma, SD, CO"/>
    <s v="UNFPA0000036169-1-1-2"/>
    <m/>
    <s v="C"/>
    <s v="N"/>
    <s v="N"/>
    <n v="22"/>
    <n v="1"/>
    <n v="2"/>
    <x v="57"/>
    <s v="PO"/>
    <d v="2018-10-22T17:38:14"/>
    <d v="2018-04-23T00:00:00"/>
    <d v="2018-04-27T00:00:00"/>
    <s v="0000036169-1-1"/>
    <d v="2018-06-18T14:29:11"/>
    <d v="2018-08-08T00:00:00"/>
    <x v="16"/>
    <n v="0"/>
    <n v="0"/>
    <n v="0"/>
    <x v="55"/>
    <x v="0"/>
    <s v="SYPHILIS_RAP40000036169"/>
  </r>
  <r>
    <s v="UNFPA"/>
    <x v="39"/>
    <n v="1"/>
    <n v="1"/>
    <n v="1"/>
    <s v="UGA40"/>
    <s v="0000036170"/>
    <s v="HIV_Rapid_P25_PC_03FK16"/>
    <s v="Completed"/>
    <n v="492"/>
    <x v="13"/>
    <x v="19"/>
    <s v="PU0074"/>
    <s v=" "/>
    <s v="UGA08CMH"/>
    <s v="MHMISPUNFPA-1"/>
    <s v="72335"/>
    <s v="UGA"/>
    <x v="33"/>
    <s v="ESARO     "/>
    <s v="AIR"/>
    <x v="0"/>
    <n v="0"/>
    <n v="24"/>
    <s v="P25"/>
    <n v="25"/>
    <n v="600"/>
    <x v="1"/>
    <x v="12"/>
    <x v="13"/>
    <s v="0000094327"/>
    <x v="0"/>
    <s v="0000020760"/>
    <d v="2018-08-03T00:00:00"/>
    <m/>
    <m/>
    <d v="2018-08-08T00:00:00"/>
    <m/>
    <s v="Africa (Anglophone)"/>
    <s v="UGA1840 R20759/20760 HIV TEST"/>
    <s v="UNFPA0000036170-1-1-1"/>
    <m/>
    <s v="C"/>
    <s v="N"/>
    <s v="N"/>
    <n v="2"/>
    <n v="1"/>
    <n v="1"/>
    <x v="57"/>
    <s v="PO"/>
    <d v="2018-09-25T23:15:38"/>
    <d v="2018-04-30T00:00:00"/>
    <d v="2018-04-30T00:00:00"/>
    <s v="0000036170-1-1"/>
    <d v="2018-06-18T09:46:00"/>
    <d v="2018-08-03T00:00:00"/>
    <x v="17"/>
    <n v="0"/>
    <n v="0"/>
    <n v="0"/>
    <x v="39"/>
    <x v="1"/>
    <s v="HIV_RAPID80000036170"/>
  </r>
  <r>
    <s v="UNFPA"/>
    <x v="39"/>
    <n v="2"/>
    <n v="1"/>
    <n v="1"/>
    <s v="UGA40"/>
    <s v="0000036170"/>
    <s v="HIV_Rapid_P25_PC_03FK16"/>
    <s v="Completed"/>
    <n v="574"/>
    <x v="13"/>
    <x v="18"/>
    <s v="PU0074"/>
    <s v=" "/>
    <s v="UGA08CMH"/>
    <s v="MHMISPUNFPA-1"/>
    <s v="72335"/>
    <s v="UGA"/>
    <x v="33"/>
    <s v="ESARO     "/>
    <s v="AIR"/>
    <x v="0"/>
    <n v="0"/>
    <n v="28"/>
    <s v="P25"/>
    <n v="25"/>
    <n v="700"/>
    <x v="1"/>
    <x v="12"/>
    <x v="13"/>
    <s v="0000094327"/>
    <x v="0"/>
    <s v="0000020759"/>
    <d v="2018-08-03T00:00:00"/>
    <m/>
    <m/>
    <d v="2018-08-08T00:00:00"/>
    <m/>
    <s v="Africa (Anglophone)"/>
    <s v="UGA1840 R20759/20760 HIV TEST"/>
    <s v="UNFPA0000036170-2-1-1"/>
    <m/>
    <s v="C"/>
    <s v="N"/>
    <s v="N"/>
    <n v="3"/>
    <n v="1"/>
    <n v="1"/>
    <x v="57"/>
    <s v="PO"/>
    <d v="2018-09-25T23:15:38"/>
    <d v="2018-04-30T00:00:00"/>
    <d v="2018-04-30T00:00:00"/>
    <s v="0000036170-2-1"/>
    <d v="2018-06-18T09:46:00"/>
    <d v="2018-08-03T00:00:00"/>
    <x v="16"/>
    <n v="0"/>
    <n v="0"/>
    <n v="0"/>
    <x v="39"/>
    <x v="0"/>
    <s v="HIV_RAPID80000036170"/>
  </r>
  <r>
    <s v="UNFPA"/>
    <x v="37"/>
    <n v="1"/>
    <n v="1"/>
    <n v="1"/>
    <s v="NER40"/>
    <s v="0000036171"/>
    <s v="Oxytocin 10 I.U. base/ml injection in 1ml ampoule."/>
    <s v="Completed"/>
    <n v="95700"/>
    <x v="0"/>
    <x v="0"/>
    <s v="PU0074"/>
    <s v=" "/>
    <s v="FPRHCTD5"/>
    <s v="RHC01ACT05"/>
    <s v="72335"/>
    <s v="NER"/>
    <x v="35"/>
    <s v="WCARO     "/>
    <s v="OCEAN"/>
    <x v="0"/>
    <n v="0"/>
    <n v="34800"/>
    <s v="P10"/>
    <n v="10"/>
    <n v="348000"/>
    <x v="0"/>
    <x v="4"/>
    <x v="3"/>
    <s v="0000000730"/>
    <x v="0"/>
    <s v="0000020589"/>
    <d v="2018-11-29T00:00:00"/>
    <d v="2019-01-07T00:00:00"/>
    <d v="2018-11-29T00:00:00"/>
    <d v="2018-12-12T00:00:00"/>
    <d v="2019-01-07T00:00:00"/>
    <s v="Africa (Francophone)"/>
    <s v="R20589, Niger, CSB"/>
    <s v="UNFPA0000036171-1-1-1"/>
    <m/>
    <s v="C"/>
    <s v="Y"/>
    <s v="N"/>
    <n v="2"/>
    <n v="1"/>
    <n v="1"/>
    <x v="58"/>
    <s v="PO"/>
    <d v="2020-05-27T06:48:21"/>
    <d v="2018-03-23T00:00:00"/>
    <d v="2018-04-06T00:00:00"/>
    <s v="0000036171-1-1"/>
    <d v="2018-06-19T09:43:26"/>
    <d v="2018-12-27T00:00:00"/>
    <x v="0"/>
    <n v="0"/>
    <n v="0"/>
    <n v="0"/>
    <x v="37"/>
    <x v="0"/>
    <s v="OXYTOCIN_10IU/ML0000036171"/>
  </r>
  <r>
    <s v="UNFPA"/>
    <x v="6"/>
    <n v="1"/>
    <n v="1"/>
    <n v="1"/>
    <s v="COG40"/>
    <s v="0000036181"/>
    <s v="Misoprostol 200mcg tablet"/>
    <s v="Completed"/>
    <n v="380"/>
    <x v="0"/>
    <x v="0"/>
    <s v="PU0074"/>
    <s v=" "/>
    <s v="FPRHCTD5"/>
    <s v="RHC01ACT05"/>
    <s v="72335"/>
    <s v="COG"/>
    <x v="39"/>
    <s v="WCARO     "/>
    <s v="AIR"/>
    <x v="0"/>
    <n v="0"/>
    <n v="500"/>
    <s v="P4"/>
    <n v="4"/>
    <n v="2000"/>
    <x v="0"/>
    <x v="4"/>
    <x v="5"/>
    <s v="0000206285"/>
    <x v="0"/>
    <s v="0000020582"/>
    <d v="2018-07-03T00:00:00"/>
    <d v="2018-07-10T00:00:00"/>
    <d v="2018-07-03T00:00:00"/>
    <d v="2018-07-02T00:00:00"/>
    <d v="2018-07-10T00:00:00"/>
    <s v="Africa (Francophone)"/>
    <s v="R20582, Brazzaville, CSB"/>
    <s v="UNFPA0000036181-1-1-1"/>
    <m/>
    <s v="C"/>
    <s v="Y"/>
    <s v="N"/>
    <n v="5"/>
    <n v="1"/>
    <n v="1"/>
    <x v="59"/>
    <s v="PO"/>
    <d v="2020-04-14T13:39:02"/>
    <d v="2018-03-23T00:00:00"/>
    <d v="2018-04-06T00:00:00"/>
    <s v="0000036181-1-1"/>
    <d v="2018-06-18T16:28:03"/>
    <d v="2018-07-03T00:00:00"/>
    <x v="0"/>
    <n v="0"/>
    <n v="0"/>
    <n v="0"/>
    <x v="6"/>
    <x v="0"/>
    <s v="MISOPROSTOL_200MG0000036181"/>
  </r>
  <r>
    <s v="UNFPA"/>
    <x v="17"/>
    <n v="1"/>
    <n v="1"/>
    <n v="1"/>
    <s v="BDI40"/>
    <s v="0000036199"/>
    <s v="Ciprofloxacin 500mg tablet"/>
    <s v="Completed"/>
    <n v="864"/>
    <x v="15"/>
    <x v="14"/>
    <s v="PU0074"/>
    <s v=" "/>
    <s v="BDI7R21A"/>
    <s v="PFS PROD SR"/>
    <s v="72335"/>
    <s v="BDI"/>
    <x v="36"/>
    <s v="ESARO     "/>
    <s v="AIR"/>
    <x v="0"/>
    <n v="0"/>
    <n v="640"/>
    <s v="P10"/>
    <n v="10"/>
    <n v="6400"/>
    <x v="0"/>
    <x v="3"/>
    <x v="6"/>
    <s v="0000215609"/>
    <x v="0"/>
    <s v="0000021013"/>
    <d v="2018-07-04T00:00:00"/>
    <d v="2018-07-06T00:00:00"/>
    <d v="2018-07-04T00:00:00"/>
    <d v="2018-08-01T00:00:00"/>
    <d v="2018-07-10T00:00:00"/>
    <s v="Africa (Francophone)"/>
    <s v="R21013, Pharmaceutical, CO"/>
    <s v="UNFPA0000036199-1-1-1"/>
    <m/>
    <s v="C"/>
    <s v="N"/>
    <s v="N"/>
    <n v="1"/>
    <n v="1"/>
    <n v="1"/>
    <x v="60"/>
    <s v="PO"/>
    <d v="2018-09-04T14:33:43"/>
    <d v="2018-06-18T00:00:00"/>
    <d v="2018-06-18T00:00:00"/>
    <s v="0000036199-1-1"/>
    <d v="2018-06-19T11:24:19"/>
    <d v="2018-07-02T00:00:00"/>
    <x v="13"/>
    <n v="0"/>
    <n v="0"/>
    <n v="0"/>
    <x v="17"/>
    <x v="0"/>
    <s v="CIPROFLOXACI_500MG0000036199"/>
  </r>
  <r>
    <s v="UNFPA"/>
    <x v="13"/>
    <n v="8"/>
    <n v="1"/>
    <n v="1"/>
    <s v="BDI40"/>
    <s v="0000036200"/>
    <s v="Ibuprofen 400mg tablet"/>
    <s v="Completed"/>
    <n v="50.9"/>
    <x v="15"/>
    <x v="14"/>
    <s v="PU0074"/>
    <s v=" "/>
    <s v="BDI7R21A"/>
    <s v="PFS PROD SR"/>
    <s v="72335"/>
    <s v="BDI"/>
    <x v="36"/>
    <s v="ESARO     "/>
    <s v="AIR"/>
    <x v="0"/>
    <n v="0"/>
    <n v="5"/>
    <s v="101"/>
    <n v="1000"/>
    <n v="5000"/>
    <x v="0"/>
    <x v="7"/>
    <x v="2"/>
    <s v="0000000798"/>
    <x v="0"/>
    <s v="0000020999"/>
    <d v="2018-08-17T00:00:00"/>
    <d v="2018-08-24T00:00:00"/>
    <d v="2018-11-02T00:00:00"/>
    <d v="2018-10-23T00:00:00"/>
    <d v="2018-11-18T00:00:00"/>
    <s v="Africa (Francophone)"/>
    <s v="R20999, Medical devices, CO"/>
    <s v="UNFPA0000036200-8-1-1"/>
    <m/>
    <s v="C"/>
    <s v="N"/>
    <s v="N"/>
    <n v="8"/>
    <n v="1"/>
    <n v="1"/>
    <x v="60"/>
    <s v="PO"/>
    <d v="2018-11-29T22:14:40"/>
    <d v="2018-06-13T00:00:00"/>
    <d v="2018-06-18T00:00:00"/>
    <s v="0000036200-8-1"/>
    <d v="2018-06-19T11:58:26"/>
    <d v="2018-08-17T00:00:00"/>
    <x v="13"/>
    <n v="0"/>
    <n v="0"/>
    <n v="0"/>
    <x v="13"/>
    <x v="0"/>
    <s v="IBUPROFEN_400MG0000036200"/>
  </r>
  <r>
    <s v="UNFPA"/>
    <x v="24"/>
    <n v="10"/>
    <n v="1"/>
    <n v="1"/>
    <s v="BDI40"/>
    <s v="0000036200"/>
    <s v="Povidone iodine 10% solution for cutaneous use, 500ml bottle"/>
    <s v="Completed"/>
    <n v="656"/>
    <x v="15"/>
    <x v="14"/>
    <s v="PU0074"/>
    <s v=" "/>
    <s v="BDI7R21A"/>
    <s v="PFS PROD SR"/>
    <s v="72335"/>
    <s v="BDI"/>
    <x v="36"/>
    <s v="ESARO     "/>
    <s v="AIR"/>
    <x v="0"/>
    <n v="0"/>
    <n v="200"/>
    <s v="EA"/>
    <n v="1"/>
    <n v="200"/>
    <x v="0"/>
    <x v="10"/>
    <x v="2"/>
    <s v="0000000798"/>
    <x v="0"/>
    <s v="0000020999"/>
    <d v="2018-08-17T00:00:00"/>
    <d v="2018-08-24T00:00:00"/>
    <d v="2018-11-02T00:00:00"/>
    <d v="2018-10-23T00:00:00"/>
    <d v="2018-11-18T00:00:00"/>
    <s v="Africa (Francophone)"/>
    <s v="R20999, Medical devices, CO"/>
    <s v="UNFPA0000036200-10-1-1"/>
    <m/>
    <s v="C"/>
    <s v="N"/>
    <s v="N"/>
    <n v="10"/>
    <n v="1"/>
    <n v="1"/>
    <x v="60"/>
    <s v="PO"/>
    <d v="2018-11-29T22:14:40"/>
    <d v="2018-06-13T00:00:00"/>
    <d v="2018-06-18T00:00:00"/>
    <s v="0000036200-10-1"/>
    <d v="2018-06-19T11:58:26"/>
    <d v="2018-08-17T00:00:00"/>
    <x v="13"/>
    <n v="0"/>
    <n v="0"/>
    <n v="0"/>
    <x v="24"/>
    <x v="0"/>
    <s v="POVIODINE10%_500ML0000036200"/>
  </r>
  <r>
    <s v="UNFPA"/>
    <x v="53"/>
    <n v="7"/>
    <n v="1"/>
    <n v="1"/>
    <s v="BDI40"/>
    <s v="0000036200"/>
    <s v="Lidocaine hydrochloride 2% injection in 20ml vial"/>
    <s v="Completed"/>
    <n v="2890.51"/>
    <x v="15"/>
    <x v="14"/>
    <s v="PU0074"/>
    <s v=" "/>
    <s v="BDI7R21A"/>
    <s v="PFS PROD SR"/>
    <s v="72335"/>
    <s v="BDI"/>
    <x v="36"/>
    <s v="ESARO     "/>
    <s v="AIR"/>
    <x v="0"/>
    <n v="0"/>
    <n v="347"/>
    <s v="P20"/>
    <n v="20"/>
    <n v="6940"/>
    <x v="0"/>
    <x v="9"/>
    <x v="2"/>
    <s v="0000000798"/>
    <x v="0"/>
    <s v="0000020999"/>
    <d v="2018-08-17T00:00:00"/>
    <d v="2018-08-24T00:00:00"/>
    <d v="2018-11-02T00:00:00"/>
    <d v="2018-10-23T00:00:00"/>
    <d v="2018-11-18T00:00:00"/>
    <s v="Africa (Francophone)"/>
    <s v="R20999, Medical devices, CO"/>
    <s v="UNFPA0000036200-7-1-1"/>
    <m/>
    <s v="C"/>
    <s v="N"/>
    <s v="N"/>
    <n v="7"/>
    <n v="1"/>
    <n v="1"/>
    <x v="60"/>
    <s v="PO"/>
    <d v="2018-11-29T22:14:40"/>
    <d v="2018-06-13T00:00:00"/>
    <d v="2018-06-18T00:00:00"/>
    <s v="0000036200-7-1"/>
    <d v="2018-06-19T11:58:26"/>
    <d v="2018-08-17T00:00:00"/>
    <x v="13"/>
    <n v="0"/>
    <n v="0"/>
    <n v="0"/>
    <x v="53"/>
    <x v="0"/>
    <s v="LIDOCAINEHCL2/200000036200"/>
  </r>
  <r>
    <s v="UNFPA"/>
    <x v="28"/>
    <n v="6"/>
    <n v="1"/>
    <n v="1"/>
    <s v="BDI40"/>
    <s v="0000036200"/>
    <s v="Cefixime 200mg, tablet"/>
    <s v="Completed"/>
    <n v="1880"/>
    <x v="15"/>
    <x v="14"/>
    <s v="PU0074"/>
    <s v=" "/>
    <s v="BDI7R21A"/>
    <s v="PFS PROD SR"/>
    <s v="72335"/>
    <s v="BDI"/>
    <x v="36"/>
    <s v="ESARO     "/>
    <s v="AIR"/>
    <x v="0"/>
    <n v="0"/>
    <n v="500"/>
    <s v="P10"/>
    <n v="10"/>
    <n v="5000"/>
    <x v="0"/>
    <x v="3"/>
    <x v="2"/>
    <s v="0000000798"/>
    <x v="0"/>
    <s v="0000020999"/>
    <d v="2018-08-17T00:00:00"/>
    <d v="2018-08-24T00:00:00"/>
    <d v="2018-11-02T00:00:00"/>
    <d v="2018-10-23T00:00:00"/>
    <d v="2018-11-18T00:00:00"/>
    <s v="Africa (Francophone)"/>
    <s v="R20999, Medical devices, CO"/>
    <s v="UNFPA0000036200-6-1-1"/>
    <m/>
    <s v="C"/>
    <s v="N"/>
    <s v="N"/>
    <n v="6"/>
    <n v="1"/>
    <n v="1"/>
    <x v="60"/>
    <s v="PO"/>
    <d v="2018-11-29T22:14:40"/>
    <d v="2018-06-13T00:00:00"/>
    <d v="2018-06-18T00:00:00"/>
    <s v="0000036200-6-1"/>
    <d v="2018-06-19T11:58:26"/>
    <d v="2018-08-17T00:00:00"/>
    <x v="13"/>
    <n v="0"/>
    <n v="0"/>
    <n v="0"/>
    <x v="28"/>
    <x v="0"/>
    <s v="CEFIXIME_200MG0000036200"/>
  </r>
  <r>
    <s v="UNFPA"/>
    <x v="32"/>
    <n v="9"/>
    <n v="1"/>
    <n v="1"/>
    <s v="BDI40"/>
    <s v="0000036200"/>
    <s v="Paracetamol 500mg, tablet"/>
    <s v="Completed"/>
    <n v="114.96"/>
    <x v="15"/>
    <x v="14"/>
    <s v="PU0074"/>
    <s v=" "/>
    <s v="BDI7R21A"/>
    <s v="PFS PROD SR"/>
    <s v="72335"/>
    <s v="BDI"/>
    <x v="36"/>
    <s v="ESARO     "/>
    <s v="AIR"/>
    <x v="0"/>
    <n v="0"/>
    <n v="24"/>
    <s v="101"/>
    <n v="1000"/>
    <n v="24000"/>
    <x v="0"/>
    <x v="7"/>
    <x v="2"/>
    <s v="0000000798"/>
    <x v="0"/>
    <s v="0000020999"/>
    <d v="2018-08-17T00:00:00"/>
    <d v="2018-08-24T00:00:00"/>
    <d v="2018-11-02T00:00:00"/>
    <d v="2018-10-23T00:00:00"/>
    <d v="2018-11-18T00:00:00"/>
    <s v="Africa (Francophone)"/>
    <s v="R20999, Medical devices, CO"/>
    <s v="UNFPA0000036200-9-1-1"/>
    <m/>
    <s v="C"/>
    <s v="N"/>
    <s v="N"/>
    <n v="9"/>
    <n v="1"/>
    <n v="1"/>
    <x v="60"/>
    <s v="PO"/>
    <d v="2018-11-29T22:14:40"/>
    <d v="2018-06-13T00:00:00"/>
    <d v="2018-06-18T00:00:00"/>
    <s v="0000036200-9-1"/>
    <d v="2018-06-19T11:58:26"/>
    <d v="2018-08-17T00:00:00"/>
    <x v="13"/>
    <n v="0"/>
    <n v="0"/>
    <n v="0"/>
    <x v="32"/>
    <x v="0"/>
    <s v="PARACETAMOL_500MG0000036200"/>
  </r>
  <r>
    <s v="UNFPA"/>
    <x v="40"/>
    <n v="1"/>
    <n v="1"/>
    <n v="1"/>
    <s v="LBN41"/>
    <s v="0000036205"/>
    <s v="HIV_Rapid_P100_PC_7D2343_x000a__x000a_Determine Chase Buffer CE 100T_x000a_Determine EDTA Capillary Tubes_x000a_Lancets determine (100 tests)"/>
    <s v="Completed"/>
    <n v="1200"/>
    <x v="5"/>
    <x v="7"/>
    <s v=" "/>
    <s v="LBU00"/>
    <s v=" "/>
    <s v=" "/>
    <s v="72335"/>
    <s v="LBN"/>
    <x v="15"/>
    <s v="ASRO      "/>
    <s v="AIR"/>
    <x v="1"/>
    <n v="0"/>
    <n v="10"/>
    <s v="100"/>
    <n v="100"/>
    <n v="1000"/>
    <x v="1"/>
    <x v="12"/>
    <x v="9"/>
    <s v="0000227547"/>
    <x v="0"/>
    <s v="PI000000362"/>
    <d v="2018-07-02T00:00:00"/>
    <m/>
    <m/>
    <d v="2018-08-21T00:00:00"/>
    <m/>
    <s v="ASEA"/>
    <s v="P I362 - Diagnostics"/>
    <s v="UNFPA0000036205-1-1-1"/>
    <m/>
    <s v="C"/>
    <s v="N"/>
    <s v="N"/>
    <m/>
    <m/>
    <m/>
    <x v="60"/>
    <s v="PO"/>
    <d v="2018-10-22T17:38:14"/>
    <m/>
    <m/>
    <s v="0000036205-1-1"/>
    <d v="2018-06-19T16:47:21"/>
    <d v="2018-07-03T00:00:00"/>
    <x v="7"/>
    <n v="0"/>
    <n v="0"/>
    <n v="0"/>
    <x v="40"/>
    <x v="0"/>
    <s v="HIV_RAPID20000036205"/>
  </r>
  <r>
    <s v="UNFPA"/>
    <x v="0"/>
    <n v="1"/>
    <n v="2"/>
    <n v="1"/>
    <s v="YEM40"/>
    <s v="0000036250"/>
    <s v="Preshipment inspection Pharmaceutical Imres PO36103 (the Netherlands and India)"/>
    <s v="Completed"/>
    <n v="640"/>
    <x v="4"/>
    <x v="22"/>
    <s v="PU0074"/>
    <s v=" "/>
    <s v="YEM05RCS"/>
    <s v="PROCURE_RH_KITS"/>
    <s v="72335"/>
    <s v="YEM"/>
    <x v="4"/>
    <s v="ASRO      "/>
    <s v="N/A"/>
    <x v="0"/>
    <n v="0"/>
    <n v="1"/>
    <s v="EA"/>
    <n v="1"/>
    <n v="1"/>
    <x v="0"/>
    <x v="0"/>
    <x v="11"/>
    <s v="0000156574"/>
    <x v="0"/>
    <s v="0000020794"/>
    <m/>
    <m/>
    <m/>
    <d v="2018-10-22T00:00:00"/>
    <m/>
    <s v="ASEA"/>
    <s v="YEM1840, PSIPO36103, RQ20794"/>
    <s v="UNFPA0000036250-1-2-1"/>
    <m/>
    <s v="C"/>
    <s v="N"/>
    <s v="N"/>
    <n v="3"/>
    <n v="1"/>
    <n v="1"/>
    <x v="61"/>
    <s v="PO"/>
    <d v="2018-11-29T22:14:40"/>
    <d v="2018-05-06T00:00:00"/>
    <d v="2018-05-07T00:00:00"/>
    <s v="0000036250-1-2"/>
    <d v="2018-06-22T18:10:25"/>
    <d v="2018-09-17T00:00:00"/>
    <x v="19"/>
    <n v="0"/>
    <n v="0"/>
    <n v="0"/>
    <x v="0"/>
    <x v="1"/>
    <s v="PRESHIPMENTINSPCPH0000036250"/>
  </r>
  <r>
    <s v="UNFPA"/>
    <x v="0"/>
    <n v="1"/>
    <n v="1"/>
    <n v="1"/>
    <s v="YEM40"/>
    <s v="0000036250"/>
    <s v="Preshipment inspection Pharmaceutical Imres PO36103 (the Netherlands and India)"/>
    <s v="Completed"/>
    <n v="630"/>
    <x v="4"/>
    <x v="22"/>
    <s v="PU0074"/>
    <s v=" "/>
    <s v="YEM05RCS"/>
    <s v="PROCUR_RH_COMOD"/>
    <s v="72335"/>
    <s v="YEM"/>
    <x v="4"/>
    <s v="ASRO      "/>
    <s v="N/A"/>
    <x v="0"/>
    <n v="0"/>
    <n v="1"/>
    <s v="EA"/>
    <n v="1"/>
    <n v="1"/>
    <x v="0"/>
    <x v="0"/>
    <x v="11"/>
    <s v="0000156574"/>
    <x v="0"/>
    <s v="0000020794"/>
    <m/>
    <m/>
    <m/>
    <d v="2018-10-15T00:00:00"/>
    <m/>
    <s v="ASEA"/>
    <s v="YEM1840, PSIPO36103, RQ20794"/>
    <s v="UNFPA0000036250-1-1-1"/>
    <m/>
    <s v="C"/>
    <s v="N"/>
    <s v="N"/>
    <n v="3"/>
    <n v="1"/>
    <n v="1"/>
    <x v="61"/>
    <s v="PO"/>
    <d v="2018-11-29T22:14:40"/>
    <d v="2018-05-06T00:00:00"/>
    <d v="2018-05-07T00:00:00"/>
    <s v="0000036250-1-1"/>
    <d v="2018-06-22T18:10:25"/>
    <d v="2018-09-17T00:00:00"/>
    <x v="19"/>
    <n v="0"/>
    <n v="0"/>
    <n v="0"/>
    <x v="0"/>
    <x v="0"/>
    <s v="PRESHIPMENTINSPCPH0000036250"/>
  </r>
  <r>
    <s v="UNFPA"/>
    <x v="11"/>
    <n v="3"/>
    <n v="1"/>
    <n v="1"/>
    <s v="COG40"/>
    <s v="0000036284"/>
    <s v="Magnesium Sulphate 500mg/ml injection in 2ml ampoule"/>
    <s v="Completed"/>
    <n v="0"/>
    <x v="0"/>
    <x v="0"/>
    <s v="PU0074"/>
    <s v=" "/>
    <s v="FPRHCTD5"/>
    <s v="RHC01ACT05"/>
    <s v="72335"/>
    <s v="COG"/>
    <x v="39"/>
    <s v="WCARO     "/>
    <s v="OCEAN"/>
    <x v="0"/>
    <n v="0"/>
    <n v="0"/>
    <s v="P10"/>
    <n v="10"/>
    <n v="0"/>
    <x v="0"/>
    <x v="1"/>
    <x v="2"/>
    <s v="0000000798"/>
    <x v="0"/>
    <s v="0000020582"/>
    <d v="2018-10-25T00:00:00"/>
    <d v="2018-11-29T00:00:00"/>
    <d v="2018-11-25T00:00:00"/>
    <d v="2019-02-02T00:00:00"/>
    <d v="2018-12-29T00:00:00"/>
    <s v="Africa (Francophone)"/>
    <s v="R20582, CSB order"/>
    <s v="UNFPA0000036284-3-1-1"/>
    <m/>
    <s v="C"/>
    <s v="N"/>
    <s v="N"/>
    <n v="8"/>
    <n v="1"/>
    <n v="1"/>
    <x v="62"/>
    <s v="PO"/>
    <d v="2020-04-14T13:39:02"/>
    <d v="2018-03-23T00:00:00"/>
    <d v="2018-04-06T00:00:00"/>
    <s v="0000036284-3-1"/>
    <d v="2018-06-28T15:32:15"/>
    <d v="2018-10-25T00:00:00"/>
    <x v="0"/>
    <n v="0"/>
    <n v="0"/>
    <n v="0"/>
    <x v="11"/>
    <x v="0"/>
    <s v="MGSULPHATE_2ML0000036284"/>
  </r>
  <r>
    <s v="UNFPA"/>
    <x v="26"/>
    <n v="1"/>
    <n v="1"/>
    <n v="1"/>
    <s v="COG40"/>
    <s v="0000036284"/>
    <s v="Calcium gluconate 100mg base/ml injection in 10ml ampoule"/>
    <s v="Completed"/>
    <n v="0"/>
    <x v="0"/>
    <x v="0"/>
    <s v="PU0074"/>
    <s v=" "/>
    <s v="FPRHCTD5"/>
    <s v="RHC01ACT05"/>
    <s v="72335"/>
    <s v="COG"/>
    <x v="39"/>
    <s v="WCARO     "/>
    <s v="OCEAN"/>
    <x v="0"/>
    <n v="0"/>
    <n v="0"/>
    <s v="P20"/>
    <n v="20"/>
    <n v="0"/>
    <x v="0"/>
    <x v="1"/>
    <x v="2"/>
    <s v="0000000798"/>
    <x v="0"/>
    <s v="0000020582"/>
    <d v="2018-10-25T00:00:00"/>
    <d v="2018-11-29T00:00:00"/>
    <d v="2018-11-25T00:00:00"/>
    <d v="2019-02-02T00:00:00"/>
    <d v="2018-12-29T00:00:00"/>
    <s v="Africa (Francophone)"/>
    <s v="R20582, CSB order"/>
    <s v="UNFPA0000036284-1-1-1"/>
    <m/>
    <s v="C"/>
    <s v="N"/>
    <s v="N"/>
    <n v="4"/>
    <n v="1"/>
    <n v="1"/>
    <x v="62"/>
    <s v="PO"/>
    <d v="2020-04-14T13:39:02"/>
    <d v="2018-03-23T00:00:00"/>
    <d v="2018-04-06T00:00:00"/>
    <s v="0000036284-1-1"/>
    <d v="2018-06-28T15:32:15"/>
    <d v="2018-10-25T00:00:00"/>
    <x v="0"/>
    <n v="0"/>
    <n v="0"/>
    <n v="0"/>
    <x v="26"/>
    <x v="1"/>
    <s v="CALGLUCONATE_100MG0000036284"/>
  </r>
  <r>
    <s v="UNFPA"/>
    <x v="26"/>
    <n v="1"/>
    <n v="1"/>
    <n v="2"/>
    <s v="COG40"/>
    <s v="0000036284"/>
    <s v="Calcium gluconate 100mg base/ml injection in 10ml ampoule"/>
    <s v="Completed"/>
    <n v="3990"/>
    <x v="0"/>
    <x v="0"/>
    <s v="PU0074"/>
    <s v=" "/>
    <s v="FPRHCTD5"/>
    <s v="RHC01ACT05"/>
    <s v="72335"/>
    <s v="COG"/>
    <x v="39"/>
    <s v="WCARO     "/>
    <s v="OCEAN"/>
    <x v="0"/>
    <n v="0"/>
    <n v="1000"/>
    <s v="P20"/>
    <n v="20"/>
    <n v="20000"/>
    <x v="0"/>
    <x v="1"/>
    <x v="2"/>
    <s v="0000000798"/>
    <x v="0"/>
    <s v="0000020582"/>
    <d v="2018-10-25T00:00:00"/>
    <d v="2018-11-29T00:00:00"/>
    <d v="2018-11-25T00:00:00"/>
    <d v="2019-02-02T00:00:00"/>
    <d v="2018-12-29T00:00:00"/>
    <s v="Africa (Francophone)"/>
    <s v="R20582, CSB order"/>
    <s v="UNFPA0000036284-1-1-2"/>
    <m/>
    <s v="C"/>
    <s v="N"/>
    <s v="N"/>
    <n v="4"/>
    <n v="1"/>
    <n v="1"/>
    <x v="62"/>
    <s v="PO"/>
    <d v="2020-04-14T13:39:02"/>
    <d v="2018-03-23T00:00:00"/>
    <d v="2018-04-06T00:00:00"/>
    <s v="0000036284-1-1"/>
    <d v="2018-06-28T15:32:15"/>
    <d v="2018-10-25T00:00:00"/>
    <x v="0"/>
    <n v="0"/>
    <n v="0"/>
    <n v="0"/>
    <x v="26"/>
    <x v="0"/>
    <s v="CALGLUCONATE_100MG0000036284"/>
  </r>
  <r>
    <s v="UNFPA"/>
    <x v="11"/>
    <n v="3"/>
    <n v="1"/>
    <n v="2"/>
    <s v="COG40"/>
    <s v="0000036284"/>
    <s v="Magnesium Sulphate 500mg/ml injection in 2ml ampoule"/>
    <s v="Completed"/>
    <n v="40800"/>
    <x v="0"/>
    <x v="0"/>
    <s v="PU0074"/>
    <s v=" "/>
    <s v="FPRHCTD5"/>
    <s v="RHC01ACT05"/>
    <s v="72335"/>
    <s v="COG"/>
    <x v="39"/>
    <s v="WCARO     "/>
    <s v="OCEAN"/>
    <x v="0"/>
    <n v="0"/>
    <n v="6000"/>
    <s v="P10"/>
    <n v="10"/>
    <n v="60000"/>
    <x v="0"/>
    <x v="1"/>
    <x v="2"/>
    <s v="0000000798"/>
    <x v="0"/>
    <s v="0000020582"/>
    <d v="2018-10-25T00:00:00"/>
    <d v="2018-11-29T00:00:00"/>
    <d v="2018-11-25T00:00:00"/>
    <d v="2019-02-02T00:00:00"/>
    <d v="2018-12-29T00:00:00"/>
    <s v="Africa (Francophone)"/>
    <s v="R20582, CSB order"/>
    <s v="UNFPA0000036284-3-1-2"/>
    <m/>
    <s v="C"/>
    <s v="N"/>
    <s v="N"/>
    <n v="8"/>
    <n v="1"/>
    <n v="1"/>
    <x v="62"/>
    <s v="PO"/>
    <d v="2020-04-14T13:39:02"/>
    <d v="2018-03-23T00:00:00"/>
    <d v="2018-04-06T00:00:00"/>
    <s v="0000036284-3-1"/>
    <d v="2018-06-28T15:32:15"/>
    <d v="2018-10-25T00:00:00"/>
    <x v="0"/>
    <n v="0"/>
    <n v="0"/>
    <n v="0"/>
    <x v="11"/>
    <x v="0"/>
    <s v="MGSULPHATE_2ML0000036284"/>
  </r>
  <r>
    <s v="UNFPA"/>
    <x v="30"/>
    <n v="1"/>
    <n v="1"/>
    <n v="2"/>
    <s v="BFA40"/>
    <s v="0000036285"/>
    <s v="Magnesium sulphate 500mg/ml injection in 10ml ampoule"/>
    <s v="Completed"/>
    <n v="110000"/>
    <x v="0"/>
    <x v="0"/>
    <s v="PU0074"/>
    <s v=" "/>
    <s v="FPRHCTD5"/>
    <s v="RHC01ACT05"/>
    <s v="72335"/>
    <s v="BFA"/>
    <x v="40"/>
    <s v="WCARO     "/>
    <s v="N/A"/>
    <x v="0"/>
    <n v="0"/>
    <n v="20000"/>
    <s v="P10"/>
    <n v="10"/>
    <n v="200000"/>
    <x v="0"/>
    <x v="1"/>
    <x v="15"/>
    <s v="0000251549"/>
    <x v="0"/>
    <s v="0000020430"/>
    <d v="2018-10-19T00:00:00"/>
    <m/>
    <m/>
    <d v="2018-12-28T00:00:00"/>
    <m/>
    <s v="Africa (Francophone)"/>
    <s v="R20430, Magnesium, CSB"/>
    <s v="UNFPA0000036285-1-1-2"/>
    <m/>
    <s v="C"/>
    <s v="Y"/>
    <s v="N"/>
    <n v="1"/>
    <n v="1"/>
    <n v="1"/>
    <x v="62"/>
    <s v="PO"/>
    <d v="2019-04-04T22:34:34"/>
    <d v="2018-02-09T00:00:00"/>
    <d v="2018-02-13T00:00:00"/>
    <s v="0000036285-1-1"/>
    <d v="2018-07-02T13:25:24"/>
    <d v="2018-10-19T00:00:00"/>
    <x v="0"/>
    <n v="0"/>
    <n v="0"/>
    <n v="0"/>
    <x v="30"/>
    <x v="1"/>
    <s v="MGSULPHATE_10ML0000036285"/>
  </r>
  <r>
    <s v="UNFPA"/>
    <x v="30"/>
    <n v="1"/>
    <n v="1"/>
    <n v="1"/>
    <s v="BFA40"/>
    <s v="0000036285"/>
    <s v="Magnesium sulphate 500mg/ml injection in 10ml ampoule"/>
    <s v="Completed"/>
    <n v="0"/>
    <x v="0"/>
    <x v="0"/>
    <s v="PU0074"/>
    <s v=" "/>
    <s v="FPRHCTD5"/>
    <s v="RHC01ACT05"/>
    <s v="72335"/>
    <s v="BFA"/>
    <x v="40"/>
    <s v="WCARO     "/>
    <s v="N/A"/>
    <x v="0"/>
    <n v="0"/>
    <n v="0"/>
    <s v="P10"/>
    <n v="10"/>
    <n v="0"/>
    <x v="0"/>
    <x v="1"/>
    <x v="15"/>
    <s v="0000251549"/>
    <x v="0"/>
    <s v="0000020430"/>
    <d v="2018-10-19T00:00:00"/>
    <m/>
    <m/>
    <d v="2018-12-28T00:00:00"/>
    <m/>
    <s v="Africa (Francophone)"/>
    <s v="R20430, Magnesium, CSB"/>
    <s v="UNFPA0000036285-1-1-1"/>
    <m/>
    <s v="C"/>
    <s v="Y"/>
    <s v="N"/>
    <n v="1"/>
    <n v="1"/>
    <n v="1"/>
    <x v="62"/>
    <s v="PO"/>
    <d v="2019-04-04T22:34:34"/>
    <d v="2018-02-09T00:00:00"/>
    <d v="2018-02-13T00:00:00"/>
    <s v="0000036285-1-1"/>
    <d v="2018-07-02T13:25:24"/>
    <d v="2018-10-19T00:00:00"/>
    <x v="0"/>
    <n v="0"/>
    <n v="0"/>
    <n v="0"/>
    <x v="30"/>
    <x v="0"/>
    <s v="MGSULPHATE_10ML0000036285"/>
  </r>
  <r>
    <s v="UNFPA"/>
    <x v="26"/>
    <n v="3"/>
    <n v="1"/>
    <n v="1"/>
    <s v="STP40"/>
    <s v="0000036293"/>
    <s v="Calcium gluconate 100mg base/ml injection in 10ml ampoule"/>
    <s v="Completed"/>
    <n v="218.25"/>
    <x v="16"/>
    <x v="14"/>
    <s v="PU0074"/>
    <s v=" "/>
    <s v="STP07DCS"/>
    <s v="RHEQUPCOMD"/>
    <s v="72335"/>
    <s v="STP"/>
    <x v="20"/>
    <s v="WCARO     "/>
    <s v="OCEAN"/>
    <x v="0"/>
    <n v="0"/>
    <n v="45"/>
    <s v="P20"/>
    <n v="20"/>
    <n v="900"/>
    <x v="0"/>
    <x v="1"/>
    <x v="3"/>
    <s v="0000000730"/>
    <x v="0"/>
    <s v="0000020660"/>
    <d v="2018-10-31T00:00:00"/>
    <d v="2018-11-21T00:00:00"/>
    <d v="2018-10-31T00:00:00"/>
    <d v="2018-10-26T00:00:00"/>
    <d v="2018-11-21T00:00:00"/>
    <s v="Africa (Anglophone)"/>
    <s v="STP40,R20660, Med.supplies. CO"/>
    <s v="UNFPA0000036293-3-1-1"/>
    <m/>
    <s v="C"/>
    <s v="N"/>
    <s v="N"/>
    <n v="17"/>
    <n v="1"/>
    <n v="1"/>
    <x v="63"/>
    <s v="PO"/>
    <d v="2018-12-19T22:01:54"/>
    <d v="2018-04-10T00:00:00"/>
    <d v="2018-06-19T00:00:00"/>
    <s v="0000036293-3-1"/>
    <d v="2018-06-27T17:05:05"/>
    <d v="2018-10-03T00:00:00"/>
    <x v="13"/>
    <n v="0"/>
    <n v="0"/>
    <n v="0"/>
    <x v="26"/>
    <x v="0"/>
    <s v="CALGLUCONATE_100MG0000036293"/>
  </r>
  <r>
    <s v="UNFPA"/>
    <x v="2"/>
    <n v="5"/>
    <n v="1"/>
    <n v="1"/>
    <s v="STP40"/>
    <s v="0000036293"/>
    <s v="Ferrous sulphate dried 200mg (60-65mg Fe) sugar coated tablet"/>
    <s v="Completed"/>
    <n v="23100"/>
    <x v="16"/>
    <x v="14"/>
    <s v="PU0074"/>
    <s v=" "/>
    <s v="STP07DCS"/>
    <s v="RHEQUPCOMD"/>
    <s v="72335"/>
    <s v="STP"/>
    <x v="20"/>
    <s v="WCARO     "/>
    <s v="OCEAN"/>
    <x v="0"/>
    <n v="0"/>
    <n v="2100"/>
    <s v="101"/>
    <n v="1000"/>
    <n v="2100000"/>
    <x v="0"/>
    <x v="2"/>
    <x v="3"/>
    <s v="0000000730"/>
    <x v="0"/>
    <s v="0000020660"/>
    <d v="2018-10-31T00:00:00"/>
    <d v="2018-11-21T00:00:00"/>
    <d v="2018-10-31T00:00:00"/>
    <d v="2018-10-26T00:00:00"/>
    <d v="2018-11-21T00:00:00"/>
    <s v="Africa (Anglophone)"/>
    <s v="STP40,R20660, Med.supplies. CO"/>
    <s v="UNFPA0000036293-5-1-1"/>
    <m/>
    <s v="C"/>
    <s v="N"/>
    <s v="N"/>
    <n v="25"/>
    <n v="1"/>
    <n v="1"/>
    <x v="63"/>
    <s v="PO"/>
    <d v="2018-12-19T22:01:54"/>
    <d v="2018-04-10T00:00:00"/>
    <d v="2018-06-19T00:00:00"/>
    <s v="0000036293-5-1"/>
    <d v="2018-06-27T17:05:05"/>
    <d v="2018-10-03T00:00:00"/>
    <x v="13"/>
    <n v="0"/>
    <n v="0"/>
    <n v="0"/>
    <x v="2"/>
    <x v="0"/>
    <s v="FESULP_200MG0000036293"/>
  </r>
  <r>
    <s v="UNFPA"/>
    <x v="54"/>
    <n v="1"/>
    <n v="1"/>
    <n v="1"/>
    <s v="STP40"/>
    <s v="0000036295"/>
    <s v="SYPHILIS_RAP_P30_PC_06FK10"/>
    <s v="Completed"/>
    <n v="4405.5"/>
    <x v="16"/>
    <x v="14"/>
    <s v="PU0074"/>
    <s v=" "/>
    <s v="STP07DCS"/>
    <s v="RHEQUPCOMD"/>
    <s v="72335"/>
    <s v="STP"/>
    <x v="20"/>
    <s v="WCARO     "/>
    <s v="N/A"/>
    <x v="0"/>
    <n v="0"/>
    <n v="267"/>
    <s v="P30"/>
    <n v="30"/>
    <n v="8010"/>
    <x v="1"/>
    <x v="16"/>
    <x v="13"/>
    <s v="0000094327"/>
    <x v="0"/>
    <s v="0000020660"/>
    <m/>
    <m/>
    <m/>
    <d v="2018-08-30T00:00:00"/>
    <m/>
    <s v="Africa (Anglophone)"/>
    <s v="STP40, R20660, Med. Sup. CO"/>
    <s v="UNFPA0000036295-1-1-1"/>
    <m/>
    <s v="C"/>
    <s v="N"/>
    <s v="N"/>
    <n v="11"/>
    <n v="1"/>
    <n v="1"/>
    <x v="63"/>
    <s v="PO"/>
    <d v="2018-11-09T20:29:10"/>
    <d v="2018-04-10T00:00:00"/>
    <d v="2018-06-19T00:00:00"/>
    <s v="0000036295-1-1"/>
    <d v="2018-06-27T13:13:01"/>
    <d v="2018-08-02T00:00:00"/>
    <x v="13"/>
    <n v="0"/>
    <n v="0"/>
    <n v="0"/>
    <x v="54"/>
    <x v="0"/>
    <s v="SYPHILIS_RAP30000036295"/>
  </r>
  <r>
    <s v="UNFPA"/>
    <x v="35"/>
    <n v="8"/>
    <n v="1"/>
    <n v="1"/>
    <s v="SOM40"/>
    <s v="0000036308"/>
    <s v="Test pregnancy, strip, temperature stable"/>
    <s v="Cancelled"/>
    <n v="0"/>
    <x v="17"/>
    <x v="23"/>
    <s v="PU0074"/>
    <s v=" "/>
    <s v="SOM03RSC"/>
    <s v="COMSECPROC"/>
    <s v="72335"/>
    <s v="SOM"/>
    <x v="41"/>
    <s v="ASRO      "/>
    <s v="OCEAN"/>
    <x v="0"/>
    <n v="0"/>
    <n v="0"/>
    <s v="EA"/>
    <n v="1"/>
    <n v="0"/>
    <x v="1"/>
    <x v="13"/>
    <x v="2"/>
    <s v="0000000798"/>
    <x v="0"/>
    <s v="0000020819"/>
    <d v="2019-01-06T00:00:00"/>
    <d v="2019-01-31T00:00:00"/>
    <d v="2019-01-31T00:00:00"/>
    <m/>
    <m/>
    <s v="ASEA"/>
    <s v="RQ20189 &amp; 21054-Mogadishu"/>
    <s v="UNFPA0000036308-8-1-1"/>
    <m/>
    <s v="CU"/>
    <s v="N"/>
    <s v="N"/>
    <n v="10"/>
    <n v="1"/>
    <n v="1"/>
    <x v="64"/>
    <s v="PO"/>
    <d v="2019-04-30T15:15:15"/>
    <d v="2018-05-10T00:00:00"/>
    <d v="2018-05-11T00:00:00"/>
    <s v="0000036308-8-1"/>
    <d v="2018-08-14T16:51:27"/>
    <d v="2018-11-23T00:00:00"/>
    <x v="20"/>
    <n v="0"/>
    <n v="0"/>
    <n v="0"/>
    <x v="35"/>
    <x v="0"/>
    <s v="PREG_TEST_STRIP0000036308"/>
  </r>
  <r>
    <s v="UNFPA"/>
    <x v="35"/>
    <n v="8"/>
    <n v="1"/>
    <n v="1"/>
    <s v="SOM40"/>
    <s v="0000036309"/>
    <s v="Test pregnancy, strip, temperature stable"/>
    <s v="Completed"/>
    <n v="0"/>
    <x v="17"/>
    <x v="23"/>
    <s v="PU0074"/>
    <s v=" "/>
    <s v="SOM03RSC"/>
    <s v="COMSECPROC"/>
    <s v="72335"/>
    <s v="SOM"/>
    <x v="41"/>
    <s v="ASRO      "/>
    <s v="OCEAN"/>
    <x v="0"/>
    <n v="0"/>
    <n v="0"/>
    <s v="EA"/>
    <n v="1"/>
    <n v="0"/>
    <x v="1"/>
    <x v="13"/>
    <x v="2"/>
    <s v="0000000798"/>
    <x v="0"/>
    <s v="0000020819"/>
    <d v="2018-11-23T00:00:00"/>
    <d v="2018-12-23T00:00:00"/>
    <m/>
    <d v="2019-04-29T00:00:00"/>
    <m/>
    <s v="ASEA"/>
    <s v="RQ 20819 &amp; 21054 Hargeisa"/>
    <s v="UNFPA0000036309-8-1-1"/>
    <m/>
    <s v="C"/>
    <s v="N"/>
    <s v="N"/>
    <n v="10"/>
    <n v="1"/>
    <n v="1"/>
    <x v="64"/>
    <s v="PO"/>
    <d v="2021-05-06T07:37:51"/>
    <d v="2018-05-10T00:00:00"/>
    <d v="2018-05-11T00:00:00"/>
    <s v="0000036309-8-1"/>
    <d v="2018-08-14T17:00:22"/>
    <d v="2018-11-23T00:00:00"/>
    <x v="20"/>
    <n v="0"/>
    <n v="0"/>
    <n v="0"/>
    <x v="35"/>
    <x v="1"/>
    <s v="PREG_TEST_STRIP0000036309"/>
  </r>
  <r>
    <s v="UNFPA"/>
    <x v="35"/>
    <n v="8"/>
    <n v="1"/>
    <n v="2"/>
    <s v="SOM40"/>
    <s v="0000036309"/>
    <s v="Test pregnancy, strip, temperature stable"/>
    <s v="Completed"/>
    <n v="812.5"/>
    <x v="17"/>
    <x v="23"/>
    <s v="PU0074"/>
    <s v=" "/>
    <s v="SOM03RSC"/>
    <s v="COMSECPROC"/>
    <s v="72335"/>
    <s v="SOM"/>
    <x v="41"/>
    <s v="ASRO      "/>
    <s v="OCEAN"/>
    <x v="0"/>
    <n v="0"/>
    <n v="12500"/>
    <s v="EA"/>
    <n v="1"/>
    <n v="12500"/>
    <x v="1"/>
    <x v="13"/>
    <x v="2"/>
    <s v="0000000798"/>
    <x v="0"/>
    <s v="0000020819"/>
    <d v="2018-11-23T00:00:00"/>
    <d v="2018-12-23T00:00:00"/>
    <m/>
    <d v="2019-04-29T00:00:00"/>
    <m/>
    <s v="ASEA"/>
    <s v="RQ 20819 &amp; 21054 Hargeisa"/>
    <s v="UNFPA0000036309-8-1-2"/>
    <m/>
    <s v="C"/>
    <s v="N"/>
    <s v="N"/>
    <n v="10"/>
    <n v="1"/>
    <n v="1"/>
    <x v="64"/>
    <s v="PO"/>
    <d v="2021-05-06T07:37:51"/>
    <d v="2018-05-10T00:00:00"/>
    <d v="2018-05-11T00:00:00"/>
    <s v="0000036309-8-1"/>
    <d v="2018-08-14T17:00:22"/>
    <d v="2018-11-23T00:00:00"/>
    <x v="20"/>
    <n v="0"/>
    <n v="0"/>
    <n v="0"/>
    <x v="35"/>
    <x v="0"/>
    <s v="PREG_TEST_STRIP0000036309"/>
  </r>
  <r>
    <s v="UNFPA"/>
    <x v="35"/>
    <n v="8"/>
    <n v="1"/>
    <n v="1"/>
    <s v="SOM40"/>
    <s v="0000036310"/>
    <s v="Test pregnancy, strip, temperature stable"/>
    <s v="Completed"/>
    <n v="0"/>
    <x v="17"/>
    <x v="23"/>
    <s v="PU0074"/>
    <s v=" "/>
    <s v="SOM03RSC"/>
    <s v="COMSECPROC"/>
    <s v="72335"/>
    <s v="SOM"/>
    <x v="41"/>
    <s v="ASRO      "/>
    <s v="OCEAN"/>
    <x v="0"/>
    <n v="0"/>
    <n v="0"/>
    <s v="EA"/>
    <n v="1"/>
    <n v="0"/>
    <x v="1"/>
    <x v="13"/>
    <x v="2"/>
    <s v="0000000798"/>
    <x v="0"/>
    <s v="0000020819"/>
    <d v="2018-11-28T00:00:00"/>
    <d v="2019-01-20T00:00:00"/>
    <d v="2018-11-30T00:00:00"/>
    <d v="2019-04-29T00:00:00"/>
    <m/>
    <s v="ASEA"/>
    <s v="REQ 20819 &amp; 21054- Garowe"/>
    <s v="UNFPA0000036310-8-1-1"/>
    <m/>
    <s v="C"/>
    <s v="N"/>
    <s v="N"/>
    <n v="10"/>
    <n v="1"/>
    <n v="1"/>
    <x v="63"/>
    <s v="PO"/>
    <d v="2019-06-07T16:17:42"/>
    <d v="2018-05-10T00:00:00"/>
    <d v="2018-05-11T00:00:00"/>
    <s v="0000036310-8-1"/>
    <d v="2018-08-20T11:45:34"/>
    <d v="2018-11-23T00:00:00"/>
    <x v="20"/>
    <n v="0"/>
    <n v="0"/>
    <n v="0"/>
    <x v="35"/>
    <x v="1"/>
    <s v="PREG_TEST_STRIP0000036310"/>
  </r>
  <r>
    <s v="UNFPA"/>
    <x v="35"/>
    <n v="8"/>
    <n v="1"/>
    <n v="2"/>
    <s v="SOM40"/>
    <s v="0000036310"/>
    <s v="Test pregnancy, strip, temperature stable"/>
    <s v="Completed"/>
    <n v="812.5"/>
    <x v="17"/>
    <x v="23"/>
    <s v="PU0074"/>
    <s v=" "/>
    <s v="SOM03RSC"/>
    <s v="COMSECPROC"/>
    <s v="72335"/>
    <s v="SOM"/>
    <x v="41"/>
    <s v="ASRO      "/>
    <s v="OCEAN"/>
    <x v="0"/>
    <n v="0"/>
    <n v="12500"/>
    <s v="EA"/>
    <n v="1"/>
    <n v="12500"/>
    <x v="1"/>
    <x v="13"/>
    <x v="2"/>
    <s v="0000000798"/>
    <x v="0"/>
    <s v="0000020819"/>
    <d v="2018-11-28T00:00:00"/>
    <d v="2019-01-20T00:00:00"/>
    <d v="2018-11-30T00:00:00"/>
    <d v="2019-04-29T00:00:00"/>
    <m/>
    <s v="ASEA"/>
    <s v="REQ 20819 &amp; 21054- Garowe"/>
    <s v="UNFPA0000036310-8-1-2"/>
    <m/>
    <s v="C"/>
    <s v="N"/>
    <s v="N"/>
    <n v="10"/>
    <n v="1"/>
    <n v="1"/>
    <x v="63"/>
    <s v="PO"/>
    <d v="2019-06-07T16:17:42"/>
    <d v="2018-05-10T00:00:00"/>
    <d v="2018-05-11T00:00:00"/>
    <s v="0000036310-8-1"/>
    <d v="2018-08-20T11:45:34"/>
    <d v="2018-11-23T00:00:00"/>
    <x v="20"/>
    <n v="0"/>
    <n v="0"/>
    <n v="0"/>
    <x v="35"/>
    <x v="0"/>
    <s v="PREG_TEST_STRIP0000036310"/>
  </r>
  <r>
    <s v="UNFPA"/>
    <x v="34"/>
    <n v="1"/>
    <n v="1"/>
    <n v="1"/>
    <s v="NER41"/>
    <s v="0000036325"/>
    <s v="Chlorhexidine digluconate solution 5% in 1 litre bottle"/>
    <s v="Completed"/>
    <n v="0"/>
    <x v="5"/>
    <x v="10"/>
    <s v=" "/>
    <s v="NEGW1"/>
    <s v=" "/>
    <s v=" "/>
    <s v="72335"/>
    <s v="NER"/>
    <x v="35"/>
    <s v="WCARO     "/>
    <s v="OCEAN"/>
    <x v="1"/>
    <n v="0"/>
    <n v="0"/>
    <s v="BO"/>
    <n v="1"/>
    <n v="0"/>
    <x v="0"/>
    <x v="10"/>
    <x v="7"/>
    <s v="0000125342"/>
    <x v="0"/>
    <s v="PI000000421"/>
    <d v="2018-11-04T00:00:00"/>
    <d v="2018-12-25T00:00:00"/>
    <d v="2018-11-04T00:00:00"/>
    <d v="2018-11-19T00:00:00"/>
    <m/>
    <s v="Africa (Francophone)"/>
    <s v="PI...421, NER, TPP, World Bank"/>
    <s v="UNFPA0000036325-1-1-1"/>
    <m/>
    <s v="C"/>
    <s v="N"/>
    <s v="N"/>
    <m/>
    <m/>
    <m/>
    <x v="65"/>
    <s v="PO"/>
    <d v="2020-04-14T13:39:02"/>
    <m/>
    <m/>
    <s v="0000036325-1-1"/>
    <d v="2018-06-29T11:23:43"/>
    <d v="2018-10-12T00:00:00"/>
    <x v="7"/>
    <n v="0"/>
    <n v="0"/>
    <n v="0"/>
    <x v="34"/>
    <x v="1"/>
    <s v="CHLORHEXIDINE5%0000036325"/>
  </r>
  <r>
    <s v="UNFPA"/>
    <x v="34"/>
    <n v="1"/>
    <n v="1"/>
    <n v="2"/>
    <s v="NER41"/>
    <s v="0000036325"/>
    <s v="Chlorhexidine digluconate solution 5% in 1 litre bottle"/>
    <s v="Completed"/>
    <n v="0"/>
    <x v="5"/>
    <x v="10"/>
    <s v=" "/>
    <s v="NEGW1"/>
    <s v=" "/>
    <s v=" "/>
    <s v="72335"/>
    <s v="NER"/>
    <x v="35"/>
    <s v="WCARO     "/>
    <s v="OCEAN"/>
    <x v="1"/>
    <n v="0"/>
    <n v="0"/>
    <s v="BO"/>
    <n v="1"/>
    <n v="0"/>
    <x v="0"/>
    <x v="10"/>
    <x v="7"/>
    <s v="0000125342"/>
    <x v="0"/>
    <s v="PI000000421"/>
    <d v="2018-11-04T00:00:00"/>
    <d v="2018-12-25T00:00:00"/>
    <d v="2018-11-04T00:00:00"/>
    <d v="2018-11-19T00:00:00"/>
    <m/>
    <s v="Africa (Francophone)"/>
    <s v="PI...421, NER, TPP, World Bank"/>
    <s v="UNFPA0000036325-1-1-2"/>
    <m/>
    <s v="C"/>
    <s v="N"/>
    <s v="N"/>
    <m/>
    <m/>
    <m/>
    <x v="65"/>
    <s v="PO"/>
    <d v="2020-04-14T13:39:02"/>
    <m/>
    <m/>
    <s v="0000036325-1-1"/>
    <d v="2018-06-29T11:23:43"/>
    <d v="2018-10-12T00:00:00"/>
    <x v="7"/>
    <n v="0"/>
    <n v="0"/>
    <n v="0"/>
    <x v="34"/>
    <x v="1"/>
    <s v="CHLORHEXIDINE5%0000036325"/>
  </r>
  <r>
    <s v="UNFPA"/>
    <x v="34"/>
    <n v="1"/>
    <n v="1"/>
    <n v="3"/>
    <s v="NER41"/>
    <s v="0000036325"/>
    <s v="Chlorhexidine digluconate solution 5% in 1 litre bottle"/>
    <s v="Completed"/>
    <n v="36190"/>
    <x v="5"/>
    <x v="10"/>
    <s v=" "/>
    <s v="NEGW1"/>
    <s v=" "/>
    <s v=" "/>
    <s v="72335"/>
    <s v="NER"/>
    <x v="35"/>
    <s v="WCARO     "/>
    <s v="OCEAN"/>
    <x v="1"/>
    <n v="0"/>
    <n v="11000"/>
    <s v="BO"/>
    <n v="1"/>
    <n v="11000"/>
    <x v="0"/>
    <x v="10"/>
    <x v="7"/>
    <s v="0000125342"/>
    <x v="0"/>
    <s v="PI000000421"/>
    <d v="2018-11-04T00:00:00"/>
    <d v="2018-12-25T00:00:00"/>
    <d v="2018-11-04T00:00:00"/>
    <d v="2018-11-19T00:00:00"/>
    <m/>
    <s v="Africa (Francophone)"/>
    <s v="PI...421, NER, TPP, World Bank"/>
    <s v="UNFPA0000036325-1-1-3"/>
    <m/>
    <s v="C"/>
    <s v="N"/>
    <s v="N"/>
    <m/>
    <m/>
    <m/>
    <x v="65"/>
    <s v="PO"/>
    <d v="2020-04-14T13:39:02"/>
    <m/>
    <m/>
    <s v="0000036325-1-1"/>
    <d v="2018-06-29T11:23:43"/>
    <d v="2018-10-12T00:00:00"/>
    <x v="7"/>
    <n v="0"/>
    <n v="0"/>
    <n v="0"/>
    <x v="34"/>
    <x v="0"/>
    <s v="CHLORHEXIDINE5%0000036325"/>
  </r>
  <r>
    <s v="UNFPA"/>
    <x v="6"/>
    <n v="1"/>
    <n v="1"/>
    <n v="1"/>
    <s v="NER41"/>
    <s v="0000036326"/>
    <s v="Misoprostol 200mcg tablet"/>
    <s v="Completed"/>
    <n v="5472"/>
    <x v="5"/>
    <x v="10"/>
    <s v=" "/>
    <s v="NEGW1"/>
    <s v=" "/>
    <s v=" "/>
    <s v="72335"/>
    <s v="NER"/>
    <x v="35"/>
    <s v="WCARO     "/>
    <s v="OCEAN"/>
    <x v="1"/>
    <n v="0"/>
    <n v="7200"/>
    <s v="P4"/>
    <n v="4"/>
    <n v="28800"/>
    <x v="0"/>
    <x v="4"/>
    <x v="5"/>
    <s v="0000206285"/>
    <x v="0"/>
    <s v="PI000000418"/>
    <d v="2018-11-15T00:00:00"/>
    <d v="2019-01-03T00:00:00"/>
    <d v="2018-11-15T00:00:00"/>
    <d v="2018-11-26T00:00:00"/>
    <d v="2019-02-27T00:00:00"/>
    <s v="Africa (Francophone)"/>
    <s v="PI....418, NER, TPP, WorldBank"/>
    <s v="UNFPA0000036326-1-1-1"/>
    <m/>
    <s v="C"/>
    <s v="Y"/>
    <s v="N"/>
    <m/>
    <m/>
    <m/>
    <x v="65"/>
    <s v="PO"/>
    <d v="2020-04-16T22:15:21"/>
    <m/>
    <m/>
    <s v="0000036326-1-1"/>
    <d v="2018-06-29T12:18:14"/>
    <d v="2018-11-15T00:00:00"/>
    <x v="7"/>
    <n v="0"/>
    <n v="0"/>
    <n v="0"/>
    <x v="6"/>
    <x v="1"/>
    <s v="MISOPROSTOL_200MG0000036326"/>
  </r>
  <r>
    <s v="UNFPA"/>
    <x v="6"/>
    <n v="2"/>
    <n v="1"/>
    <n v="1"/>
    <s v="NER41"/>
    <s v="0000036326"/>
    <s v="Misoprostol 200mcg tablet"/>
    <s v="Completed"/>
    <n v="374558.4"/>
    <x v="5"/>
    <x v="10"/>
    <s v=" "/>
    <s v="NEGW1"/>
    <s v=" "/>
    <s v=" "/>
    <s v="72335"/>
    <s v="NER"/>
    <x v="35"/>
    <s v="WCARO     "/>
    <s v="OCEAN"/>
    <x v="1"/>
    <n v="0"/>
    <n v="492840"/>
    <s v="P4"/>
    <n v="4"/>
    <n v="1971360"/>
    <x v="0"/>
    <x v="4"/>
    <x v="5"/>
    <s v="0000206285"/>
    <x v="0"/>
    <s v="PI000000418"/>
    <d v="2018-11-15T00:00:00"/>
    <d v="2019-01-03T00:00:00"/>
    <d v="2018-11-15T00:00:00"/>
    <d v="2018-11-26T00:00:00"/>
    <d v="2019-02-27T00:00:00"/>
    <s v="Africa (Francophone)"/>
    <s v="PI....418, NER, TPP, WorldBank"/>
    <s v="UNFPA0000036326-2-1-1"/>
    <m/>
    <s v="C"/>
    <s v="Y"/>
    <s v="N"/>
    <m/>
    <m/>
    <m/>
    <x v="65"/>
    <s v="PO"/>
    <d v="2020-04-16T22:15:21"/>
    <m/>
    <m/>
    <s v="0000036326-2-1"/>
    <d v="2018-06-29T12:18:14"/>
    <d v="2018-11-15T00:00:00"/>
    <x v="7"/>
    <n v="0"/>
    <n v="0"/>
    <n v="0"/>
    <x v="6"/>
    <x v="0"/>
    <s v="MISOPROSTOL_200MG0000036326"/>
  </r>
  <r>
    <s v="UNFPA"/>
    <x v="0"/>
    <n v="1"/>
    <n v="1"/>
    <n v="1"/>
    <s v="MWI40"/>
    <s v="0000036332"/>
    <s v="Preshipment inspection Pharmaceutical-  to be conducted in relation to UNFPA PO 35814 issued to IDA foundation"/>
    <s v="Completed"/>
    <n v="630"/>
    <x v="8"/>
    <x v="13"/>
    <s v="PU0074"/>
    <s v=" "/>
    <s v="MWI07AYP"/>
    <s v="DELYFHS"/>
    <s v="72335"/>
    <s v="MWI"/>
    <x v="11"/>
    <s v="ESARO     "/>
    <s v="N/A"/>
    <x v="0"/>
    <n v="0"/>
    <n v="1"/>
    <s v="EA"/>
    <n v="1"/>
    <n v="1"/>
    <x v="0"/>
    <x v="0"/>
    <x v="11"/>
    <s v="0000156574"/>
    <x v="0"/>
    <s v="0000021068"/>
    <m/>
    <m/>
    <m/>
    <d v="2018-07-12T00:00:00"/>
    <m/>
    <s v="Africa (Anglophone)"/>
    <s v="R21068PSIMWI"/>
    <s v="UNFPA0000036332-1-1-1"/>
    <m/>
    <s v="C"/>
    <s v="N"/>
    <s v="N"/>
    <n v="1"/>
    <n v="1"/>
    <n v="1"/>
    <x v="65"/>
    <s v="PO"/>
    <d v="2018-08-17T15:37:14"/>
    <d v="2018-06-26T00:00:00"/>
    <d v="2018-06-28T00:00:00"/>
    <s v="0000036332-1-1"/>
    <d v="2018-06-29T17:24:10"/>
    <d v="2018-07-04T00:00:00"/>
    <x v="12"/>
    <n v="0"/>
    <n v="0"/>
    <n v="0"/>
    <x v="0"/>
    <x v="0"/>
    <s v="PRESHIPMENTINSPCPH0000036332"/>
  </r>
  <r>
    <s v="UNFPA"/>
    <x v="56"/>
    <n v="1"/>
    <n v="1"/>
    <n v="1"/>
    <s v="ZWE40"/>
    <s v="0000036351"/>
    <s v="Chlorhexidine gluconate solution 4.0% (Hibiscrub) in 500ml bottle"/>
    <s v="Completed"/>
    <n v="1500"/>
    <x v="11"/>
    <x v="16"/>
    <s v="PU0074"/>
    <s v=" "/>
    <s v="ZWE07101"/>
    <s v="1161CONTR_Z"/>
    <s v="72335"/>
    <s v="ZWE"/>
    <x v="30"/>
    <s v="ESARO     "/>
    <s v="AIR"/>
    <x v="0"/>
    <n v="0"/>
    <n v="600"/>
    <s v="BO"/>
    <n v="1"/>
    <n v="600"/>
    <x v="0"/>
    <x v="10"/>
    <x v="3"/>
    <s v="0000000730"/>
    <x v="0"/>
    <s v="0000020772"/>
    <d v="2018-08-23T00:00:00"/>
    <d v="2018-08-25T00:00:00"/>
    <d v="2018-08-23T00:00:00"/>
    <d v="2018-10-03T00:00:00"/>
    <d v="2018-08-25T00:00:00"/>
    <s v="Africa (Anglophone)"/>
    <s v="ZWE40, R20772/20988, pharma"/>
    <s v="UNFPA0000036351-1-1-1"/>
    <m/>
    <s v="C"/>
    <s v="N"/>
    <s v="N"/>
    <n v="3"/>
    <n v="1"/>
    <n v="1"/>
    <x v="66"/>
    <s v="PO"/>
    <d v="2018-11-09T20:29:10"/>
    <d v="2018-05-02T00:00:00"/>
    <d v="2018-05-17T00:00:00"/>
    <s v="0000036351-1-1"/>
    <d v="2018-07-04T13:54:15"/>
    <d v="2018-08-15T00:00:00"/>
    <x v="15"/>
    <n v="0"/>
    <n v="0"/>
    <n v="0"/>
    <x v="56"/>
    <x v="0"/>
    <s v="CHLORHEXIDINEHIBI0000036351"/>
  </r>
  <r>
    <s v="UNFPA"/>
    <x v="0"/>
    <n v="1"/>
    <n v="1"/>
    <n v="1"/>
    <s v="ZWE40"/>
    <s v="0000036352"/>
    <s v="Pre-shipment inspection of pharma PO 36351, supplier Imres, The Netherlands; 1 man-day fee: $ 630"/>
    <s v="Completed"/>
    <n v="630"/>
    <x v="11"/>
    <x v="16"/>
    <s v="PU0074"/>
    <s v=" "/>
    <s v="ZWE07101"/>
    <s v="1161CONTR_Z"/>
    <s v="72335"/>
    <s v="ZWE"/>
    <x v="30"/>
    <s v="ESARO     "/>
    <s v="N/A"/>
    <x v="0"/>
    <n v="0"/>
    <n v="1"/>
    <s v="EA"/>
    <n v="1"/>
    <n v="1"/>
    <x v="0"/>
    <x v="0"/>
    <x v="11"/>
    <s v="0000156574"/>
    <x v="0"/>
    <s v="0000020988"/>
    <m/>
    <m/>
    <m/>
    <d v="2018-07-18T00:00:00"/>
    <m/>
    <s v="Africa (Anglophone)"/>
    <s v="ZWE40, R20988, PSI PO 36351"/>
    <s v="UNFPA0000036352-1-1-1"/>
    <m/>
    <s v="C"/>
    <s v="N"/>
    <s v="N"/>
    <n v="3"/>
    <n v="1"/>
    <n v="1"/>
    <x v="66"/>
    <s v="PO"/>
    <d v="2018-09-13T17:13:31"/>
    <d v="2018-06-11T00:00:00"/>
    <d v="2018-06-13T00:00:00"/>
    <s v="0000036352-1-1"/>
    <d v="2018-07-04T16:03:00"/>
    <d v="2018-07-19T00:00:00"/>
    <x v="15"/>
    <n v="0"/>
    <n v="0"/>
    <n v="0"/>
    <x v="0"/>
    <x v="0"/>
    <s v="PRESHIPMENTINSPCPH0000036352"/>
  </r>
  <r>
    <s v="UNFPA"/>
    <x v="0"/>
    <n v="1"/>
    <n v="1"/>
    <n v="1"/>
    <s v="HTI40"/>
    <s v="0000036354"/>
    <s v="Preshipment inspection Pharmaceutical"/>
    <s v="Completed"/>
    <n v="630"/>
    <x v="0"/>
    <x v="0"/>
    <s v="PU0074"/>
    <s v=" "/>
    <s v="FPRHCTD5"/>
    <s v="RHC01ACT05"/>
    <s v="72335"/>
    <s v="HTI"/>
    <x v="17"/>
    <s v="LACRO     "/>
    <s v="COMMON"/>
    <x v="0"/>
    <n v="0"/>
    <n v="1"/>
    <s v="EA"/>
    <n v="1"/>
    <n v="1"/>
    <x v="0"/>
    <x v="0"/>
    <x v="11"/>
    <s v="0000156574"/>
    <x v="0"/>
    <m/>
    <m/>
    <m/>
    <m/>
    <d v="2018-07-26T00:00:00"/>
    <m/>
    <s v="LAC"/>
    <s v="HTI40, PSI Pharma form PO35539"/>
    <s v="UNFPA0000036354-1-1-1"/>
    <m/>
    <s v="C"/>
    <s v="N"/>
    <s v="N"/>
    <m/>
    <m/>
    <m/>
    <x v="67"/>
    <s v="PO"/>
    <d v="2018-09-04T14:33:43"/>
    <m/>
    <m/>
    <s v="0000036354-1-1"/>
    <d v="2018-07-04T21:52:42"/>
    <d v="2018-07-06T00:00:00"/>
    <x v="0"/>
    <n v="0"/>
    <n v="0"/>
    <n v="0"/>
    <x v="0"/>
    <x v="0"/>
    <s v="PRESHIPMENTINSPCPH0000036354"/>
  </r>
  <r>
    <s v="UNFPA"/>
    <x v="24"/>
    <n v="1"/>
    <n v="1"/>
    <n v="1"/>
    <s v="ZWE40"/>
    <s v="0000036357"/>
    <s v="Povidone iodine 10% solution for cutaneous use, 500ml bottle"/>
    <s v="Completed"/>
    <n v="10080"/>
    <x v="11"/>
    <x v="16"/>
    <s v="PU0074"/>
    <s v=" "/>
    <s v="ZWE07101"/>
    <s v="1161CONTR_Z"/>
    <s v="72335"/>
    <s v="ZWE"/>
    <x v="30"/>
    <s v="ESARO     "/>
    <s v="OCEAN"/>
    <x v="0"/>
    <n v="0"/>
    <n v="3000"/>
    <s v="EA"/>
    <n v="1"/>
    <n v="3000"/>
    <x v="0"/>
    <x v="10"/>
    <x v="2"/>
    <s v="0000000798"/>
    <x v="0"/>
    <s v="0000020772"/>
    <d v="2018-10-30T00:00:00"/>
    <d v="2018-11-30T00:00:00"/>
    <d v="2018-10-30T00:00:00"/>
    <d v="2018-11-23T00:00:00"/>
    <d v="2018-11-30T00:00:00"/>
    <s v="Africa (Anglophone)"/>
    <s v="ZWE40, R20772/20988,pharma"/>
    <s v="UNFPA0000036357-1-1-1"/>
    <m/>
    <s v="C"/>
    <s v="N"/>
    <s v="N"/>
    <n v="4"/>
    <n v="1"/>
    <n v="1"/>
    <x v="67"/>
    <s v="PO"/>
    <d v="2018-12-20T14:15:43"/>
    <d v="2018-05-02T00:00:00"/>
    <d v="2018-05-17T00:00:00"/>
    <s v="0000036357-1-1"/>
    <d v="2018-07-06T16:21:36"/>
    <d v="2018-10-24T00:00:00"/>
    <x v="15"/>
    <n v="0"/>
    <n v="0"/>
    <n v="0"/>
    <x v="24"/>
    <x v="0"/>
    <s v="POVIODINE10%_500ML0000036357"/>
  </r>
  <r>
    <s v="UNFPA"/>
    <x v="0"/>
    <n v="1"/>
    <n v="1"/>
    <n v="1"/>
    <s v="ZWE40"/>
    <s v="0000036358"/>
    <s v="Pre-shipment inspection of pharma PO 36357, supplier MEG, The Netherlands; 1 man-day fee: $ 630"/>
    <s v="Completed"/>
    <n v="630"/>
    <x v="11"/>
    <x v="16"/>
    <s v="PU0074"/>
    <s v=" "/>
    <s v="ZWE07101"/>
    <s v="1161CONTR_Z"/>
    <s v="72335"/>
    <s v="ZWE"/>
    <x v="30"/>
    <s v="ESARO     "/>
    <s v="N/A"/>
    <x v="0"/>
    <n v="0"/>
    <n v="1"/>
    <s v="EA"/>
    <n v="1"/>
    <n v="1"/>
    <x v="0"/>
    <x v="0"/>
    <x v="11"/>
    <s v="0000156574"/>
    <x v="0"/>
    <s v="0000020988"/>
    <m/>
    <m/>
    <m/>
    <d v="2018-10-09T00:00:00"/>
    <m/>
    <s v="Africa (Anglophone)"/>
    <s v="ZWE40, R20988, PSI PO 36357"/>
    <s v="UNFPA0000036358-1-1-1"/>
    <m/>
    <s v="C"/>
    <s v="N"/>
    <s v="N"/>
    <n v="4"/>
    <n v="1"/>
    <n v="1"/>
    <x v="67"/>
    <s v="PO"/>
    <d v="2018-11-29T22:14:40"/>
    <d v="2018-06-11T00:00:00"/>
    <d v="2018-06-13T00:00:00"/>
    <s v="0000036358-1-1"/>
    <d v="2018-07-06T16:48:47"/>
    <d v="2018-10-24T00:00:00"/>
    <x v="15"/>
    <n v="0"/>
    <n v="0"/>
    <n v="0"/>
    <x v="0"/>
    <x v="0"/>
    <s v="PRESHIPMENTINSPCPH0000036358"/>
  </r>
  <r>
    <s v="UNFPA"/>
    <x v="56"/>
    <n v="7"/>
    <n v="1"/>
    <n v="1"/>
    <s v="CIV40"/>
    <s v="0000036366"/>
    <s v="Chlorhexidine gluconate solution 4.0% (Hibiscrub) in 500ml bottle"/>
    <s v="Completed"/>
    <n v="1250"/>
    <x v="10"/>
    <x v="15"/>
    <s v="PU0074"/>
    <s v=" "/>
    <s v="CIV0701A"/>
    <s v="SONU-SM"/>
    <s v="72335"/>
    <s v="CIV"/>
    <x v="18"/>
    <s v="WCARO     "/>
    <s v="OCEAN"/>
    <x v="0"/>
    <n v="0"/>
    <n v="500"/>
    <s v="BO"/>
    <n v="1"/>
    <n v="500"/>
    <x v="0"/>
    <x v="10"/>
    <x v="3"/>
    <s v="0000000730"/>
    <x v="0"/>
    <s v="0000021115"/>
    <d v="2018-11-05T00:00:00"/>
    <d v="2018-12-05T00:00:00"/>
    <d v="2018-11-05T00:00:00"/>
    <d v="2018-11-05T00:00:00"/>
    <d v="2018-12-05T00:00:00"/>
    <s v="Africa (Francophone)"/>
    <s v="R21110, Medical devices, CO"/>
    <s v="UNFPA0000036366-7-1-1"/>
    <m/>
    <s v="C"/>
    <s v="N"/>
    <s v="N"/>
    <n v="3"/>
    <n v="1"/>
    <n v="1"/>
    <x v="68"/>
    <s v="PO"/>
    <d v="2019-08-16T17:44:49"/>
    <d v="2018-07-05T00:00:00"/>
    <d v="2018-07-05T00:00:00"/>
    <s v="0000036366-7-1"/>
    <d v="2018-07-05T11:36:08"/>
    <d v="2018-10-11T00:00:00"/>
    <x v="14"/>
    <n v="0"/>
    <n v="0"/>
    <n v="0"/>
    <x v="56"/>
    <x v="0"/>
    <s v="CHLORHEXIDINEHIBI0000036366"/>
  </r>
  <r>
    <s v="UNFPA"/>
    <x v="10"/>
    <n v="3"/>
    <n v="1"/>
    <n v="1"/>
    <s v="CIV40"/>
    <s v="0000036366"/>
    <s v="Dextran 70, 6% in sodium chloride 0.9% in 500ml bottle"/>
    <s v="Completed"/>
    <n v="3500"/>
    <x v="10"/>
    <x v="15"/>
    <s v="PU0074"/>
    <s v=" "/>
    <s v="CIV0701A"/>
    <s v="SONU-SM"/>
    <s v="72335"/>
    <s v="CIV"/>
    <x v="18"/>
    <s v="WCARO     "/>
    <s v="OCEAN"/>
    <x v="0"/>
    <n v="0"/>
    <n v="700"/>
    <s v="BO"/>
    <n v="1"/>
    <n v="700"/>
    <x v="0"/>
    <x v="6"/>
    <x v="3"/>
    <s v="0000000730"/>
    <x v="0"/>
    <s v="0000021110"/>
    <d v="2018-11-05T00:00:00"/>
    <d v="2018-12-05T00:00:00"/>
    <d v="2018-11-05T00:00:00"/>
    <d v="2018-11-05T00:00:00"/>
    <d v="2018-12-05T00:00:00"/>
    <s v="Africa (Francophone)"/>
    <s v="R21110, Medical devices, CO"/>
    <s v="UNFPA0000036366-3-1-1"/>
    <m/>
    <s v="C"/>
    <s v="N"/>
    <s v="N"/>
    <n v="3"/>
    <n v="1"/>
    <n v="1"/>
    <x v="68"/>
    <s v="PO"/>
    <d v="2019-08-16T17:44:49"/>
    <d v="2018-07-04T00:00:00"/>
    <d v="2018-07-04T00:00:00"/>
    <s v="0000036366-3-1"/>
    <d v="2018-07-05T11:36:08"/>
    <d v="2018-10-11T00:00:00"/>
    <x v="14"/>
    <n v="0"/>
    <n v="0"/>
    <n v="0"/>
    <x v="10"/>
    <x v="0"/>
    <s v="DEXTRAN70,6%0000036366"/>
  </r>
  <r>
    <s v="UNFPA"/>
    <x v="5"/>
    <n v="9"/>
    <n v="1"/>
    <n v="1"/>
    <s v="CIV40"/>
    <s v="0000036366"/>
    <s v="Ampicillin sodium 1000mg (1g) powder for Injection in vial"/>
    <s v="Completed"/>
    <n v="2000"/>
    <x v="10"/>
    <x v="15"/>
    <s v="PU0074"/>
    <s v=" "/>
    <s v="CIV0701A"/>
    <s v="SONU-SM"/>
    <s v="72335"/>
    <s v="CIV"/>
    <x v="18"/>
    <s v="WCARO     "/>
    <s v="OCEAN"/>
    <x v="0"/>
    <n v="0"/>
    <n v="250"/>
    <s v="P50"/>
    <n v="50"/>
    <n v="12500"/>
    <x v="0"/>
    <x v="3"/>
    <x v="3"/>
    <s v="0000000730"/>
    <x v="0"/>
    <s v="0000021115"/>
    <d v="2018-11-05T00:00:00"/>
    <d v="2018-12-05T00:00:00"/>
    <d v="2018-11-05T00:00:00"/>
    <d v="2018-11-05T00:00:00"/>
    <d v="2018-12-05T00:00:00"/>
    <s v="Africa (Francophone)"/>
    <s v="R21110, Medical devices, CO"/>
    <s v="UNFPA0000036366-9-1-1"/>
    <m/>
    <s v="C"/>
    <s v="N"/>
    <s v="N"/>
    <n v="5"/>
    <n v="1"/>
    <n v="1"/>
    <x v="68"/>
    <s v="PO"/>
    <d v="2019-08-16T17:44:49"/>
    <d v="2018-07-05T00:00:00"/>
    <d v="2018-07-05T00:00:00"/>
    <s v="0000036366-9-1"/>
    <d v="2018-07-05T11:36:08"/>
    <d v="2018-10-11T00:00:00"/>
    <x v="14"/>
    <n v="0"/>
    <n v="0"/>
    <n v="0"/>
    <x v="5"/>
    <x v="0"/>
    <s v="AMPICILLIN_1GINJ0000036366"/>
  </r>
  <r>
    <s v="UNFPA"/>
    <x v="57"/>
    <n v="6"/>
    <n v="1"/>
    <n v="1"/>
    <s v="CIV40"/>
    <s v="0000036366"/>
    <s v="Hartmann's solution (Ringer's lactate) IV infusion in 500ml bottle"/>
    <s v="Completed"/>
    <n v="605"/>
    <x v="10"/>
    <x v="15"/>
    <s v="PU0074"/>
    <s v=" "/>
    <s v="CIV0701A"/>
    <s v="SONU-SM"/>
    <s v="72335"/>
    <s v="CIV"/>
    <x v="18"/>
    <s v="WCARO     "/>
    <s v="OCEAN"/>
    <x v="0"/>
    <n v="0"/>
    <n v="1100"/>
    <s v="BO"/>
    <n v="1"/>
    <n v="1100"/>
    <x v="0"/>
    <x v="6"/>
    <x v="3"/>
    <s v="0000000730"/>
    <x v="0"/>
    <s v="0000021115"/>
    <d v="2018-11-05T00:00:00"/>
    <d v="2018-12-05T00:00:00"/>
    <d v="2018-11-05T00:00:00"/>
    <d v="2018-11-05T00:00:00"/>
    <d v="2018-12-05T00:00:00"/>
    <s v="Africa (Francophone)"/>
    <s v="R21110, Medical devices, CO"/>
    <s v="UNFPA0000036366-6-1-1"/>
    <m/>
    <s v="C"/>
    <s v="N"/>
    <s v="N"/>
    <n v="2"/>
    <n v="1"/>
    <n v="1"/>
    <x v="68"/>
    <s v="PO"/>
    <d v="2019-08-16T17:44:49"/>
    <d v="2018-07-05T00:00:00"/>
    <d v="2018-07-05T00:00:00"/>
    <s v="0000036366-6-1"/>
    <d v="2018-07-05T11:36:08"/>
    <d v="2018-10-11T00:00:00"/>
    <x v="14"/>
    <n v="0"/>
    <n v="0"/>
    <n v="0"/>
    <x v="57"/>
    <x v="0"/>
    <s v="HARTMANNSOL0.5L0000036366"/>
  </r>
  <r>
    <s v="UNFPA"/>
    <x v="58"/>
    <n v="5"/>
    <n v="1"/>
    <n v="1"/>
    <s v="CIV40"/>
    <s v="0000036366"/>
    <s v="Ketamine hydrochloride 50mg base/ml injection in 10ml vial"/>
    <s v="Completed"/>
    <n v="648.05999999999995"/>
    <x v="10"/>
    <x v="15"/>
    <s v="PU0074"/>
    <s v=" "/>
    <s v="CIV0701A"/>
    <s v="SONU-SM"/>
    <s v="72335"/>
    <s v="CIV"/>
    <x v="18"/>
    <s v="WCARO     "/>
    <s v="OCEAN"/>
    <x v="0"/>
    <n v="0"/>
    <n v="21"/>
    <s v="P25"/>
    <n v="25"/>
    <n v="525"/>
    <x v="0"/>
    <x v="9"/>
    <x v="3"/>
    <s v="0000000730"/>
    <x v="0"/>
    <s v="0000021115"/>
    <d v="2018-11-05T00:00:00"/>
    <d v="2018-12-05T00:00:00"/>
    <d v="2018-11-05T00:00:00"/>
    <d v="2018-11-05T00:00:00"/>
    <d v="2018-12-05T00:00:00"/>
    <s v="Africa (Francophone)"/>
    <s v="R21110, Medical devices, CO"/>
    <s v="UNFPA0000036366-5-1-1"/>
    <m/>
    <s v="C"/>
    <s v="N"/>
    <s v="N"/>
    <n v="1"/>
    <n v="1"/>
    <n v="1"/>
    <x v="68"/>
    <s v="PO"/>
    <d v="2019-08-16T17:44:49"/>
    <d v="2018-07-05T00:00:00"/>
    <d v="2018-07-05T00:00:00"/>
    <s v="0000036366-5-1"/>
    <d v="2018-07-05T11:36:08"/>
    <d v="2018-10-11T00:00:00"/>
    <x v="14"/>
    <n v="0"/>
    <n v="0"/>
    <n v="0"/>
    <x v="58"/>
    <x v="0"/>
    <s v="KETAMINEHCL_50MG0000036366"/>
  </r>
  <r>
    <s v="UNFPA"/>
    <x v="37"/>
    <n v="1"/>
    <n v="1"/>
    <n v="1"/>
    <s v="COG40"/>
    <s v="0000036369"/>
    <s v="Oxytocin 10 I.U. base/ml injection in 1ml ampoule."/>
    <s v="Completed"/>
    <n v="0"/>
    <x v="0"/>
    <x v="0"/>
    <s v="PU0074"/>
    <s v=" "/>
    <s v="FPRHCTD5"/>
    <s v="RHC01ACT05"/>
    <s v="72335"/>
    <s v="COG"/>
    <x v="39"/>
    <s v="WCARO     "/>
    <s v="OCEAN"/>
    <x v="0"/>
    <n v="0"/>
    <n v="0"/>
    <s v="P10"/>
    <n v="10"/>
    <n v="0"/>
    <x v="0"/>
    <x v="4"/>
    <x v="3"/>
    <s v="0000000730"/>
    <x v="0"/>
    <s v="0000020582"/>
    <d v="2019-06-24T00:00:00"/>
    <d v="2019-07-19T00:00:00"/>
    <d v="2019-06-24T00:00:00"/>
    <d v="2019-06-24T00:00:00"/>
    <d v="2019-07-19T00:00:00"/>
    <s v="Africa (Francophone)"/>
    <s v="R20582, Oxytocin, CSB"/>
    <s v="UNFPA0000036369-1-1-1"/>
    <m/>
    <s v="C"/>
    <s v="Y"/>
    <s v="N"/>
    <n v="9"/>
    <n v="1"/>
    <n v="1"/>
    <x v="68"/>
    <s v="PO"/>
    <d v="2020-04-14T13:39:02"/>
    <d v="2018-03-23T00:00:00"/>
    <d v="2018-04-06T00:00:00"/>
    <s v="0000036369-1-1"/>
    <d v="2018-07-06T15:30:49"/>
    <d v="2019-04-30T00:00:00"/>
    <x v="0"/>
    <n v="0"/>
    <n v="0"/>
    <n v="0"/>
    <x v="37"/>
    <x v="1"/>
    <s v="OXYTOCIN_10IU/ML0000036369"/>
  </r>
  <r>
    <s v="UNFPA"/>
    <x v="37"/>
    <n v="1"/>
    <n v="1"/>
    <n v="2"/>
    <s v="COG40"/>
    <s v="0000036369"/>
    <s v="Oxytocin 10 I.U. base/ml injection in 1ml ampoule."/>
    <s v="Completed"/>
    <n v="110000"/>
    <x v="0"/>
    <x v="0"/>
    <s v="PU0074"/>
    <s v=" "/>
    <s v="FPRHCTD5"/>
    <s v="RHC01ACT05"/>
    <s v="72335"/>
    <s v="COG"/>
    <x v="39"/>
    <s v="WCARO     "/>
    <s v="OCEAN"/>
    <x v="0"/>
    <n v="0"/>
    <n v="40000"/>
    <s v="P10"/>
    <n v="10"/>
    <n v="400000"/>
    <x v="0"/>
    <x v="4"/>
    <x v="3"/>
    <s v="0000000730"/>
    <x v="0"/>
    <s v="0000020582"/>
    <d v="2019-06-24T00:00:00"/>
    <d v="2019-07-19T00:00:00"/>
    <d v="2019-06-24T00:00:00"/>
    <d v="2019-06-24T00:00:00"/>
    <d v="2019-07-19T00:00:00"/>
    <s v="Africa (Francophone)"/>
    <s v="R20582, Oxytocin, CSB"/>
    <s v="UNFPA0000036369-1-1-2"/>
    <m/>
    <s v="C"/>
    <s v="Y"/>
    <s v="N"/>
    <n v="9"/>
    <n v="1"/>
    <n v="1"/>
    <x v="68"/>
    <s v="PO"/>
    <d v="2020-04-14T13:39:02"/>
    <d v="2018-03-23T00:00:00"/>
    <d v="2018-04-06T00:00:00"/>
    <s v="0000036369-1-1"/>
    <d v="2018-07-06T15:30:49"/>
    <d v="2019-04-30T00:00:00"/>
    <x v="0"/>
    <n v="0"/>
    <n v="0"/>
    <n v="0"/>
    <x v="37"/>
    <x v="0"/>
    <s v="OXYTOCIN_10IU/ML0000036369"/>
  </r>
  <r>
    <s v="UNFPA"/>
    <x v="4"/>
    <n v="1"/>
    <n v="1"/>
    <n v="3"/>
    <s v="SYR40"/>
    <s v="0000036394"/>
    <s v="Micronutrient tabs, pregnancy/BOT-100 - S1580101 - Quantity of 121,000 bot of 100"/>
    <s v="Completed"/>
    <n v="191997.72"/>
    <x v="2"/>
    <x v="24"/>
    <s v="PU0074"/>
    <s v=" "/>
    <s v="SYR08-RH"/>
    <s v="RHPROCFPA"/>
    <s v="72335"/>
    <s v="SYR"/>
    <x v="2"/>
    <s v="ASRO      "/>
    <s v="OCEAN"/>
    <x v="0"/>
    <n v="0"/>
    <n v="1"/>
    <s v="EA"/>
    <n v="1"/>
    <n v="1"/>
    <x v="0"/>
    <x v="17"/>
    <x v="4"/>
    <s v="0000012661"/>
    <x v="0"/>
    <s v="0000021051"/>
    <m/>
    <m/>
    <m/>
    <d v="2019-02-25T00:00:00"/>
    <m/>
    <s v="ASEA"/>
    <s v="REQ 21051 - CE 10019766"/>
    <s v="UNFPA0000036394-1-1-3"/>
    <m/>
    <s v="C"/>
    <m/>
    <s v="N"/>
    <n v="1"/>
    <n v="1"/>
    <n v="1"/>
    <x v="69"/>
    <s v="PO"/>
    <d v="2019-04-04T22:34:34"/>
    <d v="2018-06-25T00:00:00"/>
    <d v="2018-06-25T00:00:00"/>
    <s v="0000036394-1-1"/>
    <d v="2018-07-10T17:22:16"/>
    <d v="2018-10-24T00:00:00"/>
    <x v="16"/>
    <n v="0"/>
    <n v="0"/>
    <n v="0"/>
    <x v="4"/>
    <x v="1"/>
    <s v=" 0000036394"/>
  </r>
  <r>
    <s v="UNFPA"/>
    <x v="4"/>
    <n v="1"/>
    <n v="1"/>
    <n v="1"/>
    <s v="SYR40"/>
    <s v="0000036394"/>
    <s v="Micronutrient tabs, pregnancy/BOT-100 - S1580101 - Quantity of 121,000 bot of 100"/>
    <s v="Completed"/>
    <n v="0"/>
    <x v="2"/>
    <x v="24"/>
    <s v="PU0074"/>
    <s v=" "/>
    <s v="SYR08-RH"/>
    <s v="RHPROCFPA"/>
    <s v="72335"/>
    <s v="SYR"/>
    <x v="2"/>
    <s v="ASRO      "/>
    <s v="OCEAN"/>
    <x v="0"/>
    <n v="0"/>
    <n v="0"/>
    <s v="EA"/>
    <n v="1"/>
    <n v="0"/>
    <x v="0"/>
    <x v="17"/>
    <x v="4"/>
    <s v="0000012661"/>
    <x v="0"/>
    <s v="0000021051"/>
    <m/>
    <m/>
    <m/>
    <d v="2019-02-25T00:00:00"/>
    <m/>
    <s v="ASEA"/>
    <s v="REQ 21051 - CE 10019766"/>
    <s v="UNFPA0000036394-1-1-1"/>
    <m/>
    <s v="C"/>
    <m/>
    <s v="N"/>
    <n v="1"/>
    <n v="1"/>
    <n v="1"/>
    <x v="69"/>
    <s v="PO"/>
    <d v="2019-04-04T22:34:34"/>
    <d v="2018-06-25T00:00:00"/>
    <d v="2018-06-25T00:00:00"/>
    <s v="0000036394-1-1"/>
    <d v="2018-07-10T17:22:16"/>
    <d v="2018-10-24T00:00:00"/>
    <x v="16"/>
    <n v="0"/>
    <n v="0"/>
    <n v="0"/>
    <x v="4"/>
    <x v="1"/>
    <s v=" 0000036394"/>
  </r>
  <r>
    <s v="UNFPA"/>
    <x v="4"/>
    <n v="1"/>
    <n v="1"/>
    <n v="2"/>
    <s v="SYR40"/>
    <s v="0000036394"/>
    <s v="Micronutrient tabs, pregnancy/BOT-100 - S1580101 - Quantity of 121,000 bot of 100"/>
    <s v="Completed"/>
    <n v="0"/>
    <x v="2"/>
    <x v="24"/>
    <s v="PU0074"/>
    <s v=" "/>
    <s v="SYR08-RH"/>
    <s v="RHPROCFPA"/>
    <s v="72335"/>
    <s v="SYR"/>
    <x v="2"/>
    <s v="ASRO      "/>
    <s v="OCEAN"/>
    <x v="0"/>
    <n v="0"/>
    <n v="0"/>
    <s v="EA"/>
    <n v="1"/>
    <n v="0"/>
    <x v="0"/>
    <x v="17"/>
    <x v="4"/>
    <s v="0000012661"/>
    <x v="0"/>
    <s v="0000021051"/>
    <m/>
    <m/>
    <m/>
    <d v="2019-02-25T00:00:00"/>
    <m/>
    <s v="ASEA"/>
    <s v="REQ 21051 - CE 10019766"/>
    <s v="UNFPA0000036394-1-1-2"/>
    <m/>
    <s v="C"/>
    <m/>
    <s v="N"/>
    <n v="1"/>
    <n v="1"/>
    <n v="1"/>
    <x v="69"/>
    <s v="PO"/>
    <d v="2019-04-04T22:34:34"/>
    <d v="2018-06-25T00:00:00"/>
    <d v="2018-06-25T00:00:00"/>
    <s v="0000036394-1-1"/>
    <d v="2018-07-10T17:22:16"/>
    <d v="2018-10-24T00:00:00"/>
    <x v="16"/>
    <n v="0"/>
    <n v="0"/>
    <n v="0"/>
    <x v="4"/>
    <x v="0"/>
    <s v=" 0000036394"/>
  </r>
  <r>
    <s v="UNFPA"/>
    <x v="26"/>
    <n v="5"/>
    <n v="1"/>
    <n v="1"/>
    <s v="DJI40"/>
    <s v="0000036415"/>
    <s v="Calcium gluconate 100mg base/ml injection in 10ml ampoule"/>
    <s v="Completed"/>
    <n v="3201"/>
    <x v="0"/>
    <x v="0"/>
    <s v="PU0074"/>
    <s v=" "/>
    <s v="FPRHCTD5"/>
    <s v="RHC01ACT05"/>
    <s v="72335"/>
    <s v="DJI"/>
    <x v="42"/>
    <s v="ASRO      "/>
    <s v="AIR"/>
    <x v="0"/>
    <n v="0"/>
    <n v="660"/>
    <s v="P20"/>
    <n v="20"/>
    <n v="13200"/>
    <x v="0"/>
    <x v="1"/>
    <x v="3"/>
    <s v="0000000730"/>
    <x v="0"/>
    <s v="0000020831"/>
    <d v="2018-11-21T00:00:00"/>
    <d v="2018-11-22T00:00:00"/>
    <d v="2018-11-21T00:00:00"/>
    <d v="2018-11-20T00:00:00"/>
    <d v="2018-11-22T00:00:00"/>
    <s v="ASEA"/>
    <s v="REQ 20831 - Pharmaceuticals"/>
    <s v="UNFPA0000036415-5-1-1"/>
    <m/>
    <s v="C"/>
    <s v="N"/>
    <s v="N"/>
    <n v="7"/>
    <n v="1"/>
    <n v="1"/>
    <x v="70"/>
    <s v="PO"/>
    <d v="2019-01-06T19:29:08"/>
    <d v="2018-05-11T00:00:00"/>
    <d v="2018-06-01T00:00:00"/>
    <s v="0000036415-5-1"/>
    <d v="2018-08-03T12:50:45"/>
    <d v="2018-09-20T00:00:00"/>
    <x v="0"/>
    <n v="0"/>
    <n v="0"/>
    <n v="0"/>
    <x v="26"/>
    <x v="0"/>
    <s v="CALGLUCONATE_100MG0000036415"/>
  </r>
  <r>
    <s v="UNFPA"/>
    <x v="11"/>
    <n v="2"/>
    <n v="1"/>
    <n v="1"/>
    <s v="DJI40"/>
    <s v="0000036415"/>
    <s v="Magnesium Sulphate 500mg/ml injection in 2ml ampoule"/>
    <s v="Completed"/>
    <n v="3200"/>
    <x v="0"/>
    <x v="0"/>
    <s v="PU0074"/>
    <s v=" "/>
    <s v="FPRHCTD5"/>
    <s v="RHC01ACT05"/>
    <s v="72335"/>
    <s v="DJI"/>
    <x v="42"/>
    <s v="ASRO      "/>
    <s v="AIR"/>
    <x v="0"/>
    <n v="0"/>
    <n v="400"/>
    <s v="P10"/>
    <n v="10"/>
    <n v="4000"/>
    <x v="0"/>
    <x v="1"/>
    <x v="3"/>
    <s v="0000000730"/>
    <x v="0"/>
    <s v="0000020830"/>
    <d v="2018-11-21T00:00:00"/>
    <d v="2018-11-22T00:00:00"/>
    <d v="2018-11-21T00:00:00"/>
    <d v="2018-11-20T00:00:00"/>
    <d v="2018-11-22T00:00:00"/>
    <s v="ASEA"/>
    <s v="REQ 20831 - Pharmaceuticals"/>
    <s v="UNFPA0000036415-2-1-1"/>
    <m/>
    <s v="C"/>
    <s v="N"/>
    <s v="N"/>
    <n v="14"/>
    <n v="1"/>
    <n v="1"/>
    <x v="70"/>
    <s v="PO"/>
    <d v="2019-01-06T19:29:08"/>
    <d v="2018-05-11T00:00:00"/>
    <d v="2018-06-01T00:00:00"/>
    <s v="0000036415-2-1"/>
    <d v="2018-08-03T12:50:45"/>
    <d v="2018-09-20T00:00:00"/>
    <x v="0"/>
    <n v="0"/>
    <n v="0"/>
    <n v="0"/>
    <x v="11"/>
    <x v="0"/>
    <s v="MGSULPHATE_2ML0000036415"/>
  </r>
  <r>
    <s v="UNFPA"/>
    <x v="37"/>
    <n v="4"/>
    <n v="1"/>
    <n v="1"/>
    <s v="DJI40"/>
    <s v="0000036415"/>
    <s v="Oxytocin 10 I.U. base/ml injection in 1ml ampoule."/>
    <s v="Completed"/>
    <n v="16775"/>
    <x v="0"/>
    <x v="0"/>
    <s v="PU0074"/>
    <s v=" "/>
    <s v="FPRHCTD5"/>
    <s v="RHC01ACT05"/>
    <s v="72335"/>
    <s v="DJI"/>
    <x v="42"/>
    <s v="ASRO      "/>
    <s v="AIR"/>
    <x v="0"/>
    <n v="0"/>
    <n v="6100"/>
    <s v="P10"/>
    <n v="10"/>
    <n v="61000"/>
    <x v="0"/>
    <x v="4"/>
    <x v="3"/>
    <s v="0000000730"/>
    <x v="0"/>
    <s v="0000020830"/>
    <d v="2018-11-18T00:00:00"/>
    <d v="2018-12-12T00:00:00"/>
    <d v="2018-11-18T00:00:00"/>
    <d v="2018-11-20T00:00:00"/>
    <d v="2018-12-12T00:00:00"/>
    <s v="ASEA"/>
    <s v="REQ 20831 - Pharmaceuticals"/>
    <s v="UNFPA0000036415-4-1-1"/>
    <m/>
    <s v="C"/>
    <s v="Y"/>
    <s v="N"/>
    <n v="18"/>
    <n v="1"/>
    <n v="1"/>
    <x v="70"/>
    <s v="PO"/>
    <d v="2019-01-06T19:29:08"/>
    <d v="2018-05-11T00:00:00"/>
    <d v="2018-06-01T00:00:00"/>
    <s v="0000036415-4-1"/>
    <d v="2018-08-03T12:50:45"/>
    <d v="2018-12-15T00:00:00"/>
    <x v="0"/>
    <n v="0"/>
    <n v="0"/>
    <n v="0"/>
    <x v="37"/>
    <x v="0"/>
    <s v="OXYTOCIN_10IU/ML0000036415"/>
  </r>
  <r>
    <s v="UNFPA"/>
    <x v="30"/>
    <n v="1"/>
    <n v="1"/>
    <n v="1"/>
    <s v="DJI40"/>
    <s v="0000036415"/>
    <s v="Magnesium sulphate 500mg/ml injection in 10ml ampoule"/>
    <s v="Completed"/>
    <n v="15620"/>
    <x v="0"/>
    <x v="0"/>
    <s v="PU0074"/>
    <s v=" "/>
    <s v="FPRHCTD5"/>
    <s v="RHC01ACT05"/>
    <s v="72335"/>
    <s v="DJI"/>
    <x v="42"/>
    <s v="ASRO      "/>
    <s v="AIR"/>
    <x v="0"/>
    <n v="0"/>
    <n v="710"/>
    <s v="P10"/>
    <n v="10"/>
    <n v="7100"/>
    <x v="0"/>
    <x v="1"/>
    <x v="3"/>
    <s v="0000000730"/>
    <x v="0"/>
    <s v="0000020830"/>
    <d v="2018-11-21T00:00:00"/>
    <d v="2018-11-22T00:00:00"/>
    <d v="2018-11-21T00:00:00"/>
    <d v="2018-11-20T00:00:00"/>
    <d v="2018-11-22T00:00:00"/>
    <s v="ASEA"/>
    <s v="REQ 20831 - Pharmaceuticals"/>
    <s v="UNFPA0000036415-1-1-1"/>
    <m/>
    <s v="C"/>
    <s v="Y"/>
    <s v="N"/>
    <n v="13"/>
    <n v="1"/>
    <n v="1"/>
    <x v="70"/>
    <s v="PO"/>
    <d v="2019-01-06T19:29:08"/>
    <d v="2018-05-11T00:00:00"/>
    <d v="2018-06-01T00:00:00"/>
    <s v="0000036415-1-1"/>
    <d v="2018-08-03T12:50:45"/>
    <d v="2018-09-20T00:00:00"/>
    <x v="0"/>
    <n v="0"/>
    <n v="0"/>
    <n v="0"/>
    <x v="30"/>
    <x v="0"/>
    <s v="MGSULPHATE_10ML0000036415"/>
  </r>
  <r>
    <s v="UNFPA"/>
    <x v="6"/>
    <n v="3"/>
    <n v="1"/>
    <n v="1"/>
    <s v="DJI40"/>
    <s v="0000036415"/>
    <s v="Misoprostol 200mcg tablet"/>
    <s v="Completed"/>
    <n v="800"/>
    <x v="0"/>
    <x v="0"/>
    <s v="PU0074"/>
    <s v=" "/>
    <s v="FPRHCTD5"/>
    <s v="RHC01ACT05"/>
    <s v="72335"/>
    <s v="DJI"/>
    <x v="42"/>
    <s v="ASRO      "/>
    <s v="AIR"/>
    <x v="0"/>
    <n v="0"/>
    <n v="800"/>
    <s v="P4"/>
    <n v="4"/>
    <n v="3200"/>
    <x v="0"/>
    <x v="4"/>
    <x v="3"/>
    <s v="0000000730"/>
    <x v="0"/>
    <s v="0000020830"/>
    <d v="2018-11-21T00:00:00"/>
    <d v="2018-11-22T00:00:00"/>
    <d v="2018-11-21T00:00:00"/>
    <d v="2018-11-20T00:00:00"/>
    <d v="2018-11-22T00:00:00"/>
    <s v="ASEA"/>
    <s v="REQ 20831 - Pharmaceuticals"/>
    <s v="UNFPA0000036415-3-1-1"/>
    <m/>
    <s v="C"/>
    <s v="Y"/>
    <s v="N"/>
    <n v="15"/>
    <n v="1"/>
    <n v="1"/>
    <x v="70"/>
    <s v="PO"/>
    <d v="2019-01-06T19:29:08"/>
    <d v="2018-05-11T00:00:00"/>
    <d v="2018-06-01T00:00:00"/>
    <s v="0000036415-3-1"/>
    <d v="2018-08-03T12:50:45"/>
    <d v="2018-09-20T00:00:00"/>
    <x v="0"/>
    <n v="0"/>
    <n v="0"/>
    <n v="0"/>
    <x v="6"/>
    <x v="0"/>
    <s v="MISOPROSTOL_200MG0000036415"/>
  </r>
  <r>
    <s v="UNFPA"/>
    <x v="35"/>
    <n v="5"/>
    <n v="1"/>
    <n v="1"/>
    <s v="R6240"/>
    <s v="0000036426"/>
    <s v="Test pregnancy, strip, temperature stable"/>
    <s v="Completed"/>
    <n v="0"/>
    <x v="6"/>
    <x v="25"/>
    <s v="PU0074"/>
    <s v=" "/>
    <s v="SRP06KIR"/>
    <s v="KIRRHPROCURE"/>
    <s v="72350"/>
    <s v="FJI"/>
    <x v="7"/>
    <s v="APRO      "/>
    <s v="OCEAN"/>
    <x v="0"/>
    <n v="0"/>
    <n v="0"/>
    <s v="EA"/>
    <n v="1"/>
    <n v="0"/>
    <x v="1"/>
    <x v="13"/>
    <x v="2"/>
    <s v="0000000798"/>
    <x v="0"/>
    <s v="0000021122"/>
    <d v="2018-12-27T00:00:00"/>
    <d v="2019-02-21T00:00:00"/>
    <d v="2018-12-28T00:00:00"/>
    <d v="2019-04-24T00:00:00"/>
    <m/>
    <s v="ASEA"/>
    <s v="FJI1840, REQ21122, MEG"/>
    <s v="UNFPA0000036426-5-1-1"/>
    <m/>
    <s v="C"/>
    <s v="N"/>
    <s v="N"/>
    <n v="5"/>
    <n v="1"/>
    <n v="1"/>
    <x v="71"/>
    <s v="PO"/>
    <d v="2019-06-07T16:17:42"/>
    <d v="2018-07-09T00:00:00"/>
    <d v="2018-07-16T00:00:00"/>
    <s v="0000036426-5-1"/>
    <d v="2018-07-18T09:59:49"/>
    <d v="2018-11-21T00:00:00"/>
    <x v="5"/>
    <n v="0"/>
    <n v="0"/>
    <n v="0"/>
    <x v="35"/>
    <x v="1"/>
    <s v="PREG_TEST_STRIP0000036426"/>
  </r>
  <r>
    <s v="UNFPA"/>
    <x v="35"/>
    <n v="5"/>
    <n v="1"/>
    <n v="2"/>
    <s v="R6240"/>
    <s v="0000036426"/>
    <s v="Test pregnancy, strip, temperature stable"/>
    <s v="Completed"/>
    <n v="560"/>
    <x v="6"/>
    <x v="25"/>
    <s v="PU0074"/>
    <s v=" "/>
    <s v="SRP06KIR"/>
    <s v="KIRRHPROCURE"/>
    <s v="72350"/>
    <s v="FJI"/>
    <x v="7"/>
    <s v="APRO      "/>
    <s v="OCEAN"/>
    <x v="0"/>
    <n v="0"/>
    <n v="8000"/>
    <s v="EA"/>
    <n v="1"/>
    <n v="8000"/>
    <x v="1"/>
    <x v="13"/>
    <x v="2"/>
    <s v="0000000798"/>
    <x v="0"/>
    <s v="0000021122"/>
    <d v="2018-12-27T00:00:00"/>
    <d v="2019-02-21T00:00:00"/>
    <d v="2018-12-28T00:00:00"/>
    <d v="2019-04-24T00:00:00"/>
    <m/>
    <s v="ASEA"/>
    <s v="FJI1840, REQ21122, MEG"/>
    <s v="UNFPA0000036426-5-1-2"/>
    <m/>
    <s v="C"/>
    <s v="N"/>
    <s v="N"/>
    <n v="5"/>
    <n v="1"/>
    <n v="1"/>
    <x v="71"/>
    <s v="PO"/>
    <d v="2019-06-07T16:17:42"/>
    <d v="2018-07-09T00:00:00"/>
    <d v="2018-07-16T00:00:00"/>
    <s v="0000036426-5-1"/>
    <d v="2018-07-18T09:59:49"/>
    <d v="2018-11-21T00:00:00"/>
    <x v="5"/>
    <n v="0"/>
    <n v="0"/>
    <n v="0"/>
    <x v="35"/>
    <x v="0"/>
    <s v="PREG_TEST_STRIP0000036426"/>
  </r>
  <r>
    <s v="UNFPA"/>
    <x v="0"/>
    <n v="1"/>
    <n v="1"/>
    <n v="1"/>
    <s v="BDI40"/>
    <s v="0000036434"/>
    <s v="Preshipment inspection Pharmaceutical"/>
    <s v="Completed"/>
    <n v="630"/>
    <x v="15"/>
    <x v="14"/>
    <s v="PU0074"/>
    <s v=" "/>
    <s v="BDI7R21A"/>
    <s v="PFS PROD SR"/>
    <s v="72335"/>
    <s v="BDI"/>
    <x v="36"/>
    <s v="ESARO     "/>
    <s v="N/A"/>
    <x v="0"/>
    <n v="0"/>
    <n v="1"/>
    <s v="EA"/>
    <n v="1"/>
    <n v="1"/>
    <x v="0"/>
    <x v="0"/>
    <x v="11"/>
    <s v="0000156574"/>
    <x v="0"/>
    <s v="0000021153"/>
    <m/>
    <m/>
    <m/>
    <d v="2018-08-10T00:00:00"/>
    <m/>
    <s v="Africa (Francophone)"/>
    <s v="R21153, Inspection PO 36200"/>
    <s v="UNFPA0000036434-1-1-1"/>
    <m/>
    <s v="C"/>
    <s v="N"/>
    <s v="N"/>
    <n v="1"/>
    <n v="1"/>
    <n v="1"/>
    <x v="72"/>
    <s v="PO"/>
    <d v="2018-09-13T17:13:31"/>
    <d v="2018-07-17T00:00:00"/>
    <d v="2018-07-17T00:00:00"/>
    <s v="0000036434-1-1"/>
    <d v="2018-07-18T11:31:51"/>
    <d v="2018-08-08T00:00:00"/>
    <x v="13"/>
    <n v="0"/>
    <n v="0"/>
    <n v="0"/>
    <x v="0"/>
    <x v="0"/>
    <s v="PRESHIPMENTINSPCPH0000036434"/>
  </r>
  <r>
    <s v="UNFPA"/>
    <x v="4"/>
    <n v="1"/>
    <n v="1"/>
    <n v="1"/>
    <s v="LBN40"/>
    <s v="0000036445"/>
    <s v="S1555420 Fluconazole 150mg caps/PAC-100"/>
    <s v="Completed"/>
    <n v="0"/>
    <x v="18"/>
    <x v="26"/>
    <s v="PU0074"/>
    <s v=" "/>
    <s v="LBN04MOH"/>
    <s v="R0203SDSRH"/>
    <s v="72335"/>
    <s v="LBN"/>
    <x v="15"/>
    <s v="ASRO      "/>
    <s v="AIR"/>
    <x v="0"/>
    <n v="0"/>
    <n v="0"/>
    <s v="100"/>
    <n v="100"/>
    <n v="0"/>
    <x v="0"/>
    <x v="18"/>
    <x v="4"/>
    <s v="0000012661"/>
    <x v="0"/>
    <s v="0000021039"/>
    <m/>
    <m/>
    <m/>
    <d v="2019-03-11T00:00:00"/>
    <m/>
    <s v="ASEA"/>
    <s v="RQ 21039- CE 10019723"/>
    <s v="UNFPA0000036445-1-1-1"/>
    <m/>
    <s v="C"/>
    <m/>
    <s v="N"/>
    <n v="1"/>
    <n v="1"/>
    <n v="1"/>
    <x v="72"/>
    <s v="PO"/>
    <d v="2019-04-18T20:25:04"/>
    <d v="2018-06-22T00:00:00"/>
    <d v="2018-07-05T00:00:00"/>
    <s v="0000036445-1-1"/>
    <d v="2018-07-30T14:56:51"/>
    <d v="2018-08-30T00:00:00"/>
    <x v="21"/>
    <n v="0"/>
    <n v="0"/>
    <n v="0"/>
    <x v="4"/>
    <x v="1"/>
    <s v=" 0000036445"/>
  </r>
  <r>
    <s v="UNFPA"/>
    <x v="4"/>
    <n v="1"/>
    <n v="1"/>
    <n v="2"/>
    <s v="LBN40"/>
    <s v="0000036445"/>
    <s v="S1555420 Fluconazole 150mg caps/PAC-100"/>
    <s v="Completed"/>
    <n v="10833.34"/>
    <x v="18"/>
    <x v="26"/>
    <s v="PU0074"/>
    <s v=" "/>
    <s v="LBN04MOH"/>
    <s v="R0203SDSRH"/>
    <s v="72335"/>
    <s v="LBN"/>
    <x v="15"/>
    <s v="ASRO      "/>
    <s v="AIR"/>
    <x v="0"/>
    <n v="0"/>
    <n v="2922"/>
    <s v="100"/>
    <n v="100"/>
    <n v="292200"/>
    <x v="0"/>
    <x v="18"/>
    <x v="4"/>
    <s v="0000012661"/>
    <x v="0"/>
    <s v="0000021039"/>
    <m/>
    <m/>
    <m/>
    <d v="2019-03-11T00:00:00"/>
    <m/>
    <s v="ASEA"/>
    <s v="RQ 21039- CE 10019723"/>
    <s v="UNFPA0000036445-1-1-2"/>
    <m/>
    <s v="C"/>
    <m/>
    <s v="N"/>
    <n v="1"/>
    <n v="1"/>
    <n v="1"/>
    <x v="72"/>
    <s v="PO"/>
    <d v="2019-04-18T20:25:04"/>
    <d v="2018-06-22T00:00:00"/>
    <d v="2018-07-05T00:00:00"/>
    <s v="0000036445-1-1"/>
    <d v="2018-07-30T14:56:51"/>
    <d v="2018-08-30T00:00:00"/>
    <x v="21"/>
    <n v="0"/>
    <n v="0"/>
    <n v="0"/>
    <x v="4"/>
    <x v="0"/>
    <s v=" 0000036445"/>
  </r>
  <r>
    <s v="UNFPA"/>
    <x v="50"/>
    <n v="1"/>
    <n v="1"/>
    <n v="1"/>
    <s v="DJI40"/>
    <s v="0000036447"/>
    <s v="HIV_Rapid_P20_PC_1206502"/>
    <s v="Completed"/>
    <n v="6138.89"/>
    <x v="0"/>
    <x v="0"/>
    <s v="PU0074"/>
    <s v=" "/>
    <s v="FPRHCTD5"/>
    <s v="RHC01ACT05"/>
    <s v="72335"/>
    <s v="DJI"/>
    <x v="42"/>
    <s v="ASRO      "/>
    <s v="AIR"/>
    <x v="0"/>
    <n v="0"/>
    <n v="200"/>
    <s v="P20"/>
    <n v="20"/>
    <n v="4000"/>
    <x v="1"/>
    <x v="12"/>
    <x v="8"/>
    <s v="0000052859"/>
    <x v="0"/>
    <s v="0000020963"/>
    <m/>
    <m/>
    <m/>
    <d v="2018-09-22T00:00:00"/>
    <m/>
    <s v="ASEA"/>
    <s v="REQ 20963 -  Diagnostic"/>
    <s v="UNFPA0000036447-1-1-1"/>
    <m/>
    <s v="C"/>
    <s v="N"/>
    <s v="N"/>
    <n v="3"/>
    <n v="1"/>
    <n v="1"/>
    <x v="72"/>
    <s v="PO"/>
    <d v="2018-11-09T20:29:10"/>
    <d v="2018-06-06T00:00:00"/>
    <d v="2018-07-17T00:00:00"/>
    <s v="0000036447-1-1"/>
    <d v="2018-07-30T10:24:56"/>
    <d v="2018-08-09T00:00:00"/>
    <x v="0"/>
    <n v="0"/>
    <n v="0"/>
    <n v="0"/>
    <x v="50"/>
    <x v="0"/>
    <s v="HIV_RAPID100000036447"/>
  </r>
  <r>
    <s v="UNFPA"/>
    <x v="19"/>
    <n v="1"/>
    <n v="1"/>
    <n v="1"/>
    <s v="TGO40"/>
    <s v="0000036455"/>
    <s v="Doxycycline 100mg tablet - Subject to PRE-SHIPMENT INSPECTION"/>
    <s v="Completed"/>
    <n v="2013"/>
    <x v="19"/>
    <x v="27"/>
    <s v="PU0074"/>
    <s v=" "/>
    <s v="FRA08TGO"/>
    <s v="COOR_SJA02"/>
    <s v="72335"/>
    <s v="TGO"/>
    <x v="25"/>
    <s v="WCARO     "/>
    <s v="AIR"/>
    <x v="0"/>
    <n v="0"/>
    <n v="150"/>
    <s v="101"/>
    <n v="1000"/>
    <n v="150000"/>
    <x v="0"/>
    <x v="3"/>
    <x v="7"/>
    <s v="0000125342"/>
    <x v="0"/>
    <s v="0000020990"/>
    <d v="2018-09-21T00:00:00"/>
    <d v="2018-09-28T00:00:00"/>
    <m/>
    <d v="2018-10-24T00:00:00"/>
    <m/>
    <s v="Africa (Francophone)"/>
    <s v="R20990, Pharma, TGO1840, Lome"/>
    <s v="UNFPA0000036455-1-1-1"/>
    <m/>
    <s v="C"/>
    <s v="N"/>
    <s v="N"/>
    <n v="1"/>
    <n v="1"/>
    <n v="1"/>
    <x v="73"/>
    <s v="PO"/>
    <d v="2018-12-28T12:30:28"/>
    <d v="2018-06-11T00:00:00"/>
    <d v="2018-06-11T00:00:00"/>
    <s v="0000036455-1-1"/>
    <d v="2018-07-19T15:46:56"/>
    <d v="2018-08-23T00:00:00"/>
    <x v="22"/>
    <n v="0"/>
    <n v="0"/>
    <n v="0"/>
    <x v="19"/>
    <x v="0"/>
    <s v="DOXYCYCLINE_100MG0000036455"/>
  </r>
  <r>
    <s v="UNFPA"/>
    <x v="39"/>
    <n v="1"/>
    <n v="1"/>
    <n v="1"/>
    <s v="VEN40"/>
    <s v="0000036463"/>
    <s v="HIV_Rapid_P25_PC_03FK16"/>
    <s v="Completed"/>
    <n v="5945"/>
    <x v="20"/>
    <x v="28"/>
    <s v="PU0074"/>
    <s v=" "/>
    <s v="UBRAFVEN"/>
    <s v="UBRAFCOND"/>
    <s v="72335"/>
    <s v="VEN"/>
    <x v="38"/>
    <s v="LACRO     "/>
    <s v="AIR"/>
    <x v="0"/>
    <n v="0"/>
    <n v="290"/>
    <s v="P25"/>
    <n v="25"/>
    <n v="7250"/>
    <x v="1"/>
    <x v="12"/>
    <x v="13"/>
    <s v="0000094327"/>
    <x v="0"/>
    <s v="0000021162"/>
    <m/>
    <m/>
    <m/>
    <d v="2018-09-21T00:00:00"/>
    <m/>
    <s v="LAC"/>
    <s v="Req 21162, HIV rapid, VEN"/>
    <s v="UNFPA0000036463-1-1-1"/>
    <m/>
    <s v="C"/>
    <s v="N"/>
    <s v="N"/>
    <n v="1"/>
    <n v="1"/>
    <n v="1"/>
    <x v="74"/>
    <s v="PO"/>
    <d v="2018-10-22T17:38:14"/>
    <d v="2018-07-17T00:00:00"/>
    <d v="2018-07-19T00:00:00"/>
    <s v="0000036463-1-1"/>
    <d v="2018-07-23T11:33:44"/>
    <d v="2018-09-10T00:00:00"/>
    <x v="19"/>
    <n v="0"/>
    <n v="0"/>
    <n v="0"/>
    <x v="39"/>
    <x v="0"/>
    <s v="HIV_RAPID80000036463"/>
  </r>
  <r>
    <s v="UNFPA"/>
    <x v="4"/>
    <n v="2"/>
    <n v="1"/>
    <n v="1"/>
    <s v="CIV40"/>
    <s v="0000036465"/>
    <s v="S0564012 Sub, Abs, DEC4, need 1/2 30 mm, round /BOX -36 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2-1-1"/>
    <m/>
    <s v="C"/>
    <m/>
    <s v="N"/>
    <n v="2"/>
    <n v="1"/>
    <n v="1"/>
    <x v="74"/>
    <s v="PO"/>
    <d v="2019-04-08T14:37:11"/>
    <d v="2018-07-18T00:00:00"/>
    <d v="2018-07-19T00:00:00"/>
    <s v="0000036465-2-1"/>
    <d v="2018-07-20T13:36:27"/>
    <d v="2018-08-31T00:00:00"/>
    <x v="14"/>
    <n v="0"/>
    <n v="0"/>
    <n v="0"/>
    <x v="4"/>
    <x v="1"/>
    <s v=" 0000036465"/>
  </r>
  <r>
    <s v="UNFPA"/>
    <x v="4"/>
    <n v="2"/>
    <n v="1"/>
    <n v="3"/>
    <s v="CIV40"/>
    <s v="0000036465"/>
    <s v="S0564012 Sub, Abs, DEC4, need 1/2 30 mm, round /BOX -36 Handling fee 5%"/>
    <s v="Completed"/>
    <n v="705.47"/>
    <x v="10"/>
    <x v="15"/>
    <s v="PU0074"/>
    <s v=" "/>
    <s v="CIV0701A"/>
    <s v="SONU-SM"/>
    <s v="72335"/>
    <s v="CIV"/>
    <x v="18"/>
    <s v="WCARO     "/>
    <s v="AIR"/>
    <x v="0"/>
    <n v="0"/>
    <n v="42"/>
    <s v="EA"/>
    <n v="1"/>
    <n v="42"/>
    <x v="0"/>
    <x v="1"/>
    <x v="4"/>
    <s v="0000012661"/>
    <x v="0"/>
    <s v="0000021167"/>
    <m/>
    <m/>
    <m/>
    <d v="2018-11-27T00:00:00"/>
    <m/>
    <s v="Africa (Francophone)"/>
    <s v="R21167, Pharmaceutical, CO"/>
    <s v="UNFPA0000036465-2-1-3"/>
    <m/>
    <s v="C"/>
    <m/>
    <s v="N"/>
    <n v="2"/>
    <n v="1"/>
    <n v="1"/>
    <x v="74"/>
    <s v="PO"/>
    <d v="2019-04-08T14:37:11"/>
    <d v="2018-07-18T00:00:00"/>
    <d v="2018-07-19T00:00:00"/>
    <s v="0000036465-2-1"/>
    <d v="2018-07-20T13:36:27"/>
    <d v="2018-08-31T00:00:00"/>
    <x v="14"/>
    <n v="0"/>
    <n v="0"/>
    <n v="0"/>
    <x v="4"/>
    <x v="1"/>
    <s v=" 0000036465"/>
  </r>
  <r>
    <s v="UNFPA"/>
    <x v="4"/>
    <n v="2"/>
    <n v="1"/>
    <n v="2"/>
    <s v="CIV40"/>
    <s v="0000036465"/>
    <s v="S0564012 Sub, Abs, DEC4, need 1/2 30 mm, round /BOX -36 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2-1-2"/>
    <m/>
    <s v="C"/>
    <m/>
    <s v="N"/>
    <n v="2"/>
    <n v="1"/>
    <n v="1"/>
    <x v="74"/>
    <s v="PO"/>
    <d v="2019-04-08T14:37:11"/>
    <d v="2018-07-18T00:00:00"/>
    <d v="2018-07-19T00:00:00"/>
    <s v="0000036465-2-1"/>
    <d v="2018-07-20T13:36:27"/>
    <d v="2018-08-31T00:00:00"/>
    <x v="14"/>
    <n v="0"/>
    <n v="0"/>
    <n v="0"/>
    <x v="4"/>
    <x v="1"/>
    <s v=" 0000036465"/>
  </r>
  <r>
    <s v="UNFPA"/>
    <x v="4"/>
    <n v="3"/>
    <n v="1"/>
    <n v="1"/>
    <s v="CIV40"/>
    <s v="0000036465"/>
    <s v="S1501000 Epinephrine inj 1mg/ml1 ml amp/Box-10 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3-1-1"/>
    <m/>
    <s v="C"/>
    <m/>
    <s v="N"/>
    <n v="3"/>
    <n v="1"/>
    <n v="1"/>
    <x v="74"/>
    <s v="PO"/>
    <d v="2019-04-08T14:37:11"/>
    <d v="2018-07-18T00:00:00"/>
    <d v="2018-07-19T00:00:00"/>
    <s v="0000036465-3-1"/>
    <d v="2018-07-20T13:36:27"/>
    <d v="2018-08-31T00:00:00"/>
    <x v="14"/>
    <n v="0"/>
    <n v="0"/>
    <n v="0"/>
    <x v="4"/>
    <x v="1"/>
    <s v=" 0000036465"/>
  </r>
  <r>
    <s v="UNFPA"/>
    <x v="4"/>
    <n v="3"/>
    <n v="1"/>
    <n v="2"/>
    <s v="CIV40"/>
    <s v="0000036465"/>
    <s v="S1501000 Epinephrine inj 1mg/ml1 ml amp/Box-10 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3-1-2"/>
    <m/>
    <s v="C"/>
    <m/>
    <s v="N"/>
    <n v="3"/>
    <n v="1"/>
    <n v="1"/>
    <x v="74"/>
    <s v="PO"/>
    <d v="2019-04-08T14:37:11"/>
    <d v="2018-07-18T00:00:00"/>
    <d v="2018-07-19T00:00:00"/>
    <s v="0000036465-3-1"/>
    <d v="2018-07-20T13:36:27"/>
    <d v="2018-08-31T00:00:00"/>
    <x v="14"/>
    <n v="0"/>
    <n v="0"/>
    <n v="0"/>
    <x v="4"/>
    <x v="1"/>
    <s v=" 0000036465"/>
  </r>
  <r>
    <s v="UNFPA"/>
    <x v="4"/>
    <n v="6"/>
    <n v="1"/>
    <n v="2"/>
    <s v="CIV40"/>
    <s v="0000036465"/>
    <s v="S1501000 epinephrine inj 1 mg /ml ampp /BOX -10"/>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6-1-2"/>
    <m/>
    <s v="C"/>
    <m/>
    <s v="N"/>
    <n v="6"/>
    <n v="1"/>
    <n v="1"/>
    <x v="74"/>
    <s v="PO"/>
    <d v="2019-04-08T14:37:11"/>
    <d v="2018-07-18T00:00:00"/>
    <d v="2018-07-19T00:00:00"/>
    <s v="0000036465-6-1"/>
    <d v="2018-07-20T13:36:27"/>
    <d v="2018-08-31T00:00:00"/>
    <x v="14"/>
    <n v="0"/>
    <n v="0"/>
    <n v="0"/>
    <x v="4"/>
    <x v="1"/>
    <s v=" 0000036465"/>
  </r>
  <r>
    <s v="UNFPA"/>
    <x v="4"/>
    <n v="6"/>
    <n v="1"/>
    <n v="1"/>
    <s v="CIV40"/>
    <s v="0000036465"/>
    <s v="S1501000 epinephrine inj 1 mg /ml ampp /BOX -10"/>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6-1-1"/>
    <m/>
    <s v="C"/>
    <m/>
    <s v="N"/>
    <n v="6"/>
    <n v="1"/>
    <n v="1"/>
    <x v="74"/>
    <s v="PO"/>
    <d v="2019-04-08T14:37:11"/>
    <d v="2018-07-18T00:00:00"/>
    <d v="2018-07-19T00:00:00"/>
    <s v="0000036465-6-1"/>
    <d v="2018-07-20T13:36:27"/>
    <d v="2018-08-31T00:00:00"/>
    <x v="14"/>
    <n v="0"/>
    <n v="0"/>
    <n v="0"/>
    <x v="4"/>
    <x v="1"/>
    <s v=" 0000036465"/>
  </r>
  <r>
    <s v="UNFPA"/>
    <x v="4"/>
    <n v="4"/>
    <n v="1"/>
    <n v="1"/>
    <s v="CIV40"/>
    <s v="0000036465"/>
    <s v="S1543625 DIAZEPAM inj 5mg/ml 2ml amp/BOX-10"/>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4-1-1"/>
    <m/>
    <s v="C"/>
    <m/>
    <s v="N"/>
    <n v="4"/>
    <n v="1"/>
    <n v="1"/>
    <x v="74"/>
    <s v="PO"/>
    <d v="2019-04-08T14:37:11"/>
    <d v="2018-07-18T00:00:00"/>
    <d v="2018-07-19T00:00:00"/>
    <s v="0000036465-4-1"/>
    <d v="2018-07-20T13:36:27"/>
    <d v="2018-08-31T00:00:00"/>
    <x v="14"/>
    <n v="0"/>
    <n v="0"/>
    <n v="0"/>
    <x v="4"/>
    <x v="1"/>
    <s v=" 0000036465"/>
  </r>
  <r>
    <s v="UNFPA"/>
    <x v="4"/>
    <n v="4"/>
    <n v="1"/>
    <n v="2"/>
    <s v="CIV40"/>
    <s v="0000036465"/>
    <s v="S1543625 DIAZEPAM inj 5mg/ml 2ml amp/BOX-10"/>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4-1-2"/>
    <m/>
    <s v="C"/>
    <m/>
    <s v="N"/>
    <n v="4"/>
    <n v="1"/>
    <n v="1"/>
    <x v="74"/>
    <s v="PO"/>
    <d v="2019-04-08T14:37:11"/>
    <d v="2018-07-18T00:00:00"/>
    <d v="2018-07-19T00:00:00"/>
    <s v="0000036465-4-1"/>
    <d v="2018-07-20T13:36:27"/>
    <d v="2018-08-31T00:00:00"/>
    <x v="14"/>
    <n v="0"/>
    <n v="0"/>
    <n v="0"/>
    <x v="4"/>
    <x v="1"/>
    <s v=" 0000036465"/>
  </r>
  <r>
    <s v="UNFPA"/>
    <x v="4"/>
    <n v="5"/>
    <n v="1"/>
    <n v="1"/>
    <s v="CIV40"/>
    <s v="0000036465"/>
    <s v="S1569650 NALOXONE inj 400mcg/ml 1 ml amp/BOX-10 J+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5-1-1"/>
    <m/>
    <s v="C"/>
    <m/>
    <s v="N"/>
    <n v="5"/>
    <n v="1"/>
    <n v="1"/>
    <x v="74"/>
    <s v="PO"/>
    <d v="2019-04-08T14:37:11"/>
    <d v="2018-07-18T00:00:00"/>
    <d v="2018-07-19T00:00:00"/>
    <s v="0000036465-5-1"/>
    <d v="2018-07-20T13:36:27"/>
    <d v="2018-08-31T00:00:00"/>
    <x v="14"/>
    <n v="0"/>
    <n v="0"/>
    <n v="0"/>
    <x v="4"/>
    <x v="1"/>
    <s v=" 0000036465"/>
  </r>
  <r>
    <s v="UNFPA"/>
    <x v="4"/>
    <n v="5"/>
    <n v="1"/>
    <n v="2"/>
    <s v="CIV40"/>
    <s v="0000036465"/>
    <s v="S1569650 NALOXONE inj 400mcg/ml 1 ml amp/BOX-10 J+HANDLING FEE 5%"/>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5-1-2"/>
    <m/>
    <s v="C"/>
    <m/>
    <s v="N"/>
    <n v="5"/>
    <n v="1"/>
    <n v="1"/>
    <x v="74"/>
    <s v="PO"/>
    <d v="2019-04-08T14:37:11"/>
    <d v="2018-07-18T00:00:00"/>
    <d v="2018-07-19T00:00:00"/>
    <s v="0000036465-5-1"/>
    <d v="2018-07-20T13:36:27"/>
    <d v="2018-08-31T00:00:00"/>
    <x v="14"/>
    <n v="0"/>
    <n v="0"/>
    <n v="0"/>
    <x v="4"/>
    <x v="1"/>
    <s v=" 0000036465"/>
  </r>
  <r>
    <s v="UNFPA"/>
    <x v="4"/>
    <n v="1"/>
    <n v="1"/>
    <n v="2"/>
    <s v="CIV40"/>
    <s v="0000036465"/>
    <s v="S0564050 Sub, Abs, DEC4, need 1/2 30 mm, round /BOX -36"/>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1-1-2"/>
    <m/>
    <s v="C"/>
    <m/>
    <s v="N"/>
    <n v="1"/>
    <n v="1"/>
    <n v="1"/>
    <x v="74"/>
    <s v="PO"/>
    <d v="2019-04-08T14:37:11"/>
    <d v="2018-07-18T00:00:00"/>
    <d v="2018-07-19T00:00:00"/>
    <s v="0000036465-1-1"/>
    <d v="2018-07-20T13:36:27"/>
    <d v="2018-08-31T00:00:00"/>
    <x v="14"/>
    <n v="0"/>
    <n v="0"/>
    <n v="0"/>
    <x v="4"/>
    <x v="1"/>
    <s v=" 0000036465"/>
  </r>
  <r>
    <s v="UNFPA"/>
    <x v="4"/>
    <n v="1"/>
    <n v="1"/>
    <n v="3"/>
    <s v="CIV40"/>
    <s v="0000036465"/>
    <s v="S0564050 Sub, Abs, DEC4, need 1/2 30 mm, round /BOX -36"/>
    <s v="Completed"/>
    <n v="512.51"/>
    <x v="10"/>
    <x v="15"/>
    <s v="PU0074"/>
    <s v=" "/>
    <s v="CIV0701A"/>
    <s v="SONU-SM"/>
    <s v="72335"/>
    <s v="CIV"/>
    <x v="18"/>
    <s v="WCARO     "/>
    <s v="AIR"/>
    <x v="0"/>
    <n v="0"/>
    <n v="28"/>
    <s v="EA"/>
    <n v="1"/>
    <n v="28"/>
    <x v="0"/>
    <x v="1"/>
    <x v="4"/>
    <s v="0000012661"/>
    <x v="0"/>
    <s v="0000021167"/>
    <m/>
    <m/>
    <m/>
    <d v="2018-11-27T00:00:00"/>
    <m/>
    <s v="Africa (Francophone)"/>
    <s v="R21167, Pharmaceutical, CO"/>
    <s v="UNFPA0000036465-1-1-3"/>
    <m/>
    <s v="C"/>
    <m/>
    <s v="N"/>
    <n v="1"/>
    <n v="1"/>
    <n v="1"/>
    <x v="74"/>
    <s v="PO"/>
    <d v="2019-04-08T14:37:11"/>
    <d v="2018-07-18T00:00:00"/>
    <d v="2018-07-19T00:00:00"/>
    <s v="0000036465-1-1"/>
    <d v="2018-07-20T13:36:27"/>
    <d v="2018-08-31T00:00:00"/>
    <x v="14"/>
    <n v="0"/>
    <n v="0"/>
    <n v="0"/>
    <x v="4"/>
    <x v="1"/>
    <s v=" 0000036465"/>
  </r>
  <r>
    <s v="UNFPA"/>
    <x v="4"/>
    <n v="4"/>
    <n v="1"/>
    <n v="3"/>
    <s v="CIV40"/>
    <s v="0000036465"/>
    <s v="S1543625 DIAZEPAM inj 5mg/ml 2ml amp/BOX-10"/>
    <s v="Completed"/>
    <n v="479.36"/>
    <x v="10"/>
    <x v="15"/>
    <s v="PU0074"/>
    <s v=" "/>
    <s v="CIV0701A"/>
    <s v="SONU-SM"/>
    <s v="72335"/>
    <s v="CIV"/>
    <x v="18"/>
    <s v="WCARO     "/>
    <s v="AIR"/>
    <x v="0"/>
    <n v="0"/>
    <n v="200"/>
    <s v="EA"/>
    <n v="1"/>
    <n v="200"/>
    <x v="0"/>
    <x v="1"/>
    <x v="4"/>
    <s v="0000012661"/>
    <x v="0"/>
    <s v="0000021167"/>
    <m/>
    <m/>
    <m/>
    <d v="2018-11-27T00:00:00"/>
    <m/>
    <s v="Africa (Francophone)"/>
    <s v="R21167, Pharmaceutical, CO"/>
    <s v="UNFPA0000036465-4-1-3"/>
    <m/>
    <s v="C"/>
    <m/>
    <s v="N"/>
    <n v="4"/>
    <n v="1"/>
    <n v="1"/>
    <x v="74"/>
    <s v="PO"/>
    <d v="2019-04-08T14:37:11"/>
    <d v="2018-07-18T00:00:00"/>
    <d v="2018-07-19T00:00:00"/>
    <s v="0000036465-4-1"/>
    <d v="2018-07-20T13:36:27"/>
    <d v="2018-08-31T00:00:00"/>
    <x v="14"/>
    <n v="0"/>
    <n v="0"/>
    <n v="0"/>
    <x v="4"/>
    <x v="1"/>
    <s v=" 0000036465"/>
  </r>
  <r>
    <s v="UNFPA"/>
    <x v="4"/>
    <n v="1"/>
    <n v="1"/>
    <n v="1"/>
    <s v="CIV40"/>
    <s v="0000036465"/>
    <s v="S0564050 Sub, Abs, DEC4, need 1/2 30 mm, round /BOX -36"/>
    <s v="Completed"/>
    <n v="0"/>
    <x v="10"/>
    <x v="15"/>
    <s v="PU0074"/>
    <s v=" "/>
    <s v="CIV0701A"/>
    <s v="SONU-SM"/>
    <s v="72335"/>
    <s v="CIV"/>
    <x v="18"/>
    <s v="WCARO     "/>
    <s v="AIR"/>
    <x v="0"/>
    <n v="0"/>
    <n v="0"/>
    <s v="EA"/>
    <n v="1"/>
    <n v="0"/>
    <x v="0"/>
    <x v="1"/>
    <x v="4"/>
    <s v="0000012661"/>
    <x v="0"/>
    <s v="0000021167"/>
    <m/>
    <m/>
    <m/>
    <d v="2018-11-27T00:00:00"/>
    <m/>
    <s v="Africa (Francophone)"/>
    <s v="R21167, Pharmaceutical, CO"/>
    <s v="UNFPA0000036465-1-1-1"/>
    <m/>
    <s v="C"/>
    <m/>
    <s v="N"/>
    <n v="1"/>
    <n v="1"/>
    <n v="1"/>
    <x v="74"/>
    <s v="PO"/>
    <d v="2019-04-08T14:37:11"/>
    <d v="2018-07-18T00:00:00"/>
    <d v="2018-07-19T00:00:00"/>
    <s v="0000036465-1-1"/>
    <d v="2018-07-20T13:36:27"/>
    <d v="2018-08-31T00:00:00"/>
    <x v="14"/>
    <n v="0"/>
    <n v="0"/>
    <n v="0"/>
    <x v="4"/>
    <x v="1"/>
    <s v=" 0000036465"/>
  </r>
  <r>
    <s v="UNFPA"/>
    <x v="4"/>
    <n v="6"/>
    <n v="1"/>
    <n v="3"/>
    <s v="CIV40"/>
    <s v="0000036465"/>
    <s v="S1501000 epinephrine inj 1 mg /ml ampp /BOX -10"/>
    <s v="Completed"/>
    <n v="316.8"/>
    <x v="10"/>
    <x v="15"/>
    <s v="PU0074"/>
    <s v=" "/>
    <s v="CIV0701A"/>
    <s v="SONU-SM"/>
    <s v="72335"/>
    <s v="CIV"/>
    <x v="18"/>
    <s v="WCARO     "/>
    <s v="AIR"/>
    <x v="0"/>
    <n v="0"/>
    <n v="100"/>
    <s v="EA"/>
    <n v="1"/>
    <n v="100"/>
    <x v="0"/>
    <x v="1"/>
    <x v="4"/>
    <s v="0000012661"/>
    <x v="0"/>
    <s v="0000021167"/>
    <m/>
    <m/>
    <m/>
    <d v="2018-11-27T00:00:00"/>
    <m/>
    <s v="Africa (Francophone)"/>
    <s v="R21167, Pharmaceutical, CO"/>
    <s v="UNFPA0000036465-6-1-3"/>
    <m/>
    <s v="C"/>
    <m/>
    <s v="N"/>
    <n v="6"/>
    <n v="1"/>
    <n v="1"/>
    <x v="74"/>
    <s v="PO"/>
    <d v="2019-04-08T14:37:11"/>
    <d v="2018-07-18T00:00:00"/>
    <d v="2018-07-19T00:00:00"/>
    <s v="0000036465-6-1"/>
    <d v="2018-07-20T13:36:27"/>
    <d v="2018-08-31T00:00:00"/>
    <x v="14"/>
    <n v="0"/>
    <n v="0"/>
    <n v="0"/>
    <x v="4"/>
    <x v="1"/>
    <s v=" 0000036465"/>
  </r>
  <r>
    <s v="UNFPA"/>
    <x v="4"/>
    <n v="3"/>
    <n v="1"/>
    <n v="3"/>
    <s v="CIV40"/>
    <s v="0000036465"/>
    <s v="S1501000 Epinephrine inj 1mg/ml1 ml amp/Box-10 handling fee 5%"/>
    <s v="Completed"/>
    <n v="475.2"/>
    <x v="10"/>
    <x v="15"/>
    <s v="PU0074"/>
    <s v=" "/>
    <s v="CIV0701A"/>
    <s v="SONU-SM"/>
    <s v="72335"/>
    <s v="CIV"/>
    <x v="18"/>
    <s v="WCARO     "/>
    <s v="AIR"/>
    <x v="0"/>
    <n v="0"/>
    <n v="150"/>
    <s v="EA"/>
    <n v="1"/>
    <n v="150"/>
    <x v="0"/>
    <x v="1"/>
    <x v="4"/>
    <s v="0000012661"/>
    <x v="0"/>
    <s v="0000021167"/>
    <m/>
    <m/>
    <m/>
    <d v="2018-11-27T00:00:00"/>
    <m/>
    <s v="Africa (Francophone)"/>
    <s v="R21167, Pharmaceutical, CO"/>
    <s v="UNFPA0000036465-3-1-3"/>
    <m/>
    <s v="C"/>
    <m/>
    <s v="N"/>
    <n v="3"/>
    <n v="1"/>
    <n v="1"/>
    <x v="74"/>
    <s v="PO"/>
    <d v="2019-04-08T14:37:11"/>
    <d v="2018-07-18T00:00:00"/>
    <d v="2018-07-19T00:00:00"/>
    <s v="0000036465-3-1"/>
    <d v="2018-07-20T13:36:27"/>
    <d v="2018-08-31T00:00:00"/>
    <x v="14"/>
    <n v="0"/>
    <n v="0"/>
    <n v="0"/>
    <x v="4"/>
    <x v="1"/>
    <s v=" 0000036465"/>
  </r>
  <r>
    <s v="UNFPA"/>
    <x v="4"/>
    <n v="5"/>
    <n v="1"/>
    <n v="3"/>
    <s v="CIV40"/>
    <s v="0000036465"/>
    <s v="S1569650 NALOXONE inj 400mcg/ml 1 ml amp/BOX-10 J+HANDLING FEE 5%"/>
    <s v="Completed"/>
    <n v="281.60000000000002"/>
    <x v="10"/>
    <x v="15"/>
    <s v="PU0074"/>
    <s v=" "/>
    <s v="CIV0701A"/>
    <s v="SONU-SM"/>
    <s v="72335"/>
    <s v="CIV"/>
    <x v="18"/>
    <s v="WCARO     "/>
    <s v="AIR"/>
    <x v="0"/>
    <n v="0"/>
    <n v="50"/>
    <s v="EA"/>
    <n v="1"/>
    <n v="50"/>
    <x v="0"/>
    <x v="1"/>
    <x v="4"/>
    <s v="0000012661"/>
    <x v="0"/>
    <s v="0000021167"/>
    <m/>
    <m/>
    <m/>
    <d v="2018-11-27T00:00:00"/>
    <m/>
    <s v="Africa (Francophone)"/>
    <s v="R21167, Pharmaceutical, CO"/>
    <s v="UNFPA0000036465-5-1-3"/>
    <m/>
    <s v="C"/>
    <m/>
    <s v="N"/>
    <n v="5"/>
    <n v="1"/>
    <n v="1"/>
    <x v="74"/>
    <s v="PO"/>
    <d v="2019-04-08T14:37:11"/>
    <d v="2018-07-18T00:00:00"/>
    <d v="2018-07-19T00:00:00"/>
    <s v="0000036465-5-1"/>
    <d v="2018-07-20T13:36:27"/>
    <d v="2018-08-31T00:00:00"/>
    <x v="14"/>
    <n v="0"/>
    <n v="0"/>
    <n v="0"/>
    <x v="4"/>
    <x v="0"/>
    <s v=" 0000036465"/>
  </r>
  <r>
    <s v="UNFPA"/>
    <x v="41"/>
    <n v="2"/>
    <n v="1"/>
    <n v="1"/>
    <s v="DJI40"/>
    <s v="0000036495"/>
    <s v="HIV_CAPILLARY_P100_PC_7D2222"/>
    <s v="Completed"/>
    <n v="100"/>
    <x v="0"/>
    <x v="0"/>
    <s v="PU0074"/>
    <s v=" "/>
    <s v="FPRHCTD5"/>
    <s v="RHC01ACT05"/>
    <s v="72335"/>
    <s v="DJI"/>
    <x v="42"/>
    <s v="ASRO      "/>
    <s v="AIR"/>
    <x v="0"/>
    <n v="0"/>
    <n v="1000"/>
    <s v="PC"/>
    <n v="1"/>
    <n v="1000"/>
    <x v="1"/>
    <x v="12"/>
    <x v="9"/>
    <s v="0000227547"/>
    <x v="0"/>
    <s v="0000020831"/>
    <m/>
    <m/>
    <m/>
    <d v="2018-10-24T00:00:00"/>
    <m/>
    <s v="ASEA"/>
    <s v="RQ 20830-20831 - CSB"/>
    <s v="UNFPA0000036495-2-1-1"/>
    <m/>
    <s v="C"/>
    <s v="N"/>
    <s v="N"/>
    <n v="12"/>
    <n v="1"/>
    <n v="1"/>
    <x v="75"/>
    <s v="PO"/>
    <d v="2018-12-19T22:01:54"/>
    <d v="2018-05-11T00:00:00"/>
    <d v="2018-06-01T00:00:00"/>
    <s v="0000036495-2-1"/>
    <d v="2018-07-30T12:26:45"/>
    <d v="2018-09-15T00:00:00"/>
    <x v="0"/>
    <n v="0"/>
    <n v="0"/>
    <n v="0"/>
    <x v="41"/>
    <x v="0"/>
    <s v="HIV_CAPILLARY0000036495"/>
  </r>
  <r>
    <s v="UNFPA"/>
    <x v="43"/>
    <n v="1"/>
    <n v="1"/>
    <n v="1"/>
    <s v="DJI40"/>
    <s v="0000036495"/>
    <s v="Chase buffer for whole blood test procedure"/>
    <s v="Completed"/>
    <n v="300"/>
    <x v="0"/>
    <x v="0"/>
    <s v="PU0074"/>
    <s v=" "/>
    <s v="FPRHCTD5"/>
    <s v="RHC01ACT05"/>
    <s v="72335"/>
    <s v="DJI"/>
    <x v="42"/>
    <s v="ASRO      "/>
    <s v="AIR"/>
    <x v="0"/>
    <n v="0"/>
    <n v="5000"/>
    <s v="PC"/>
    <n v="1"/>
    <n v="5000"/>
    <x v="1"/>
    <x v="12"/>
    <x v="9"/>
    <s v="0000227547"/>
    <x v="0"/>
    <s v="0000020830"/>
    <m/>
    <m/>
    <m/>
    <d v="2018-10-24T00:00:00"/>
    <m/>
    <s v="ASEA"/>
    <s v="RQ 20830-20831 - CSB"/>
    <s v="UNFPA0000036495-1-1-1"/>
    <m/>
    <s v="C"/>
    <s v="N"/>
    <s v="N"/>
    <n v="19"/>
    <n v="1"/>
    <n v="1"/>
    <x v="75"/>
    <s v="PO"/>
    <d v="2018-12-19T22:01:54"/>
    <d v="2018-05-11T00:00:00"/>
    <d v="2018-06-01T00:00:00"/>
    <s v="0000036495-1-1"/>
    <d v="2018-07-30T12:26:45"/>
    <d v="2018-09-15T00:00:00"/>
    <x v="0"/>
    <n v="0"/>
    <n v="0"/>
    <n v="0"/>
    <x v="43"/>
    <x v="0"/>
    <s v="HIV1/2_BUF_RAPID0000036495"/>
  </r>
  <r>
    <s v="UNFPA"/>
    <x v="0"/>
    <n v="1"/>
    <n v="1"/>
    <n v="1"/>
    <s v="TGO40"/>
    <s v="0000036536"/>
    <s v="Pre shipment inspection Doxycyline"/>
    <s v="Completed"/>
    <n v="630"/>
    <x v="19"/>
    <x v="14"/>
    <s v="PU0074"/>
    <s v=" "/>
    <s v="TGO06CLS"/>
    <s v="CONS_PFO01"/>
    <s v="72335"/>
    <s v="TGO"/>
    <x v="25"/>
    <s v="WCARO     "/>
    <s v="N/A"/>
    <x v="0"/>
    <n v="0"/>
    <n v="1"/>
    <s v="EA"/>
    <n v="1"/>
    <n v="1"/>
    <x v="0"/>
    <x v="0"/>
    <x v="11"/>
    <s v="0000156574"/>
    <x v="0"/>
    <s v="0000021209"/>
    <m/>
    <m/>
    <m/>
    <d v="2018-09-18T00:00:00"/>
    <m/>
    <s v="Africa (Francophone)"/>
    <s v="PO36536, Intertek, Doxy, Togo"/>
    <s v="UNFPA0000036536-1-1-1"/>
    <m/>
    <s v="C"/>
    <s v="N"/>
    <s v="N"/>
    <n v="1"/>
    <n v="1"/>
    <n v="1"/>
    <x v="76"/>
    <s v="PO"/>
    <d v="2018-10-22T17:38:14"/>
    <d v="2018-07-31T00:00:00"/>
    <d v="2018-07-31T00:00:00"/>
    <s v="0000036536-1-1"/>
    <d v="2018-08-01T13:45:50"/>
    <d v="2018-09-03T00:00:00"/>
    <x v="13"/>
    <n v="0"/>
    <n v="0"/>
    <n v="0"/>
    <x v="0"/>
    <x v="0"/>
    <s v="PRESHIPMENTINSPCPH0000036536"/>
  </r>
  <r>
    <s v="UNFPA"/>
    <x v="59"/>
    <n v="2"/>
    <n v="1"/>
    <n v="2"/>
    <s v="TGO40"/>
    <s v="0000036566"/>
    <s v="Clotrimazole 500mg + applicator vaginal tablet"/>
    <s v="Completed"/>
    <n v="0"/>
    <x v="19"/>
    <x v="14"/>
    <s v="PU0074"/>
    <s v=" "/>
    <s v="TGO06CLS"/>
    <s v="CONS_PFO01"/>
    <s v="72335"/>
    <s v="TGO"/>
    <x v="25"/>
    <s v="WCARO     "/>
    <s v="AIR"/>
    <x v="0"/>
    <n v="0"/>
    <n v="0"/>
    <s v="100"/>
    <n v="100"/>
    <n v="0"/>
    <x v="0"/>
    <x v="18"/>
    <x v="2"/>
    <s v="0000000798"/>
    <x v="0"/>
    <s v="0000020852"/>
    <d v="2018-12-31T00:00:00"/>
    <d v="2018-12-31T00:00:00"/>
    <d v="2018-12-24T00:00:00"/>
    <d v="2018-12-19T00:00:00"/>
    <d v="2018-12-27T00:00:00"/>
    <s v="Africa (Francophone)"/>
    <s v="PO36566, MEG, Pharma, Lome"/>
    <s v="UNFPA0000036566-2-1-2"/>
    <m/>
    <s v="C"/>
    <s v="N"/>
    <s v="N"/>
    <n v="2"/>
    <n v="1"/>
    <n v="1"/>
    <x v="77"/>
    <s v="PO"/>
    <d v="2019-03-14T13:54:38"/>
    <d v="2018-05-17T00:00:00"/>
    <d v="2018-05-18T00:00:00"/>
    <s v="0000036566-2-1"/>
    <d v="2018-08-06T14:27:16"/>
    <d v="2018-12-31T00:00:00"/>
    <x v="13"/>
    <n v="0"/>
    <n v="0"/>
    <n v="0"/>
    <x v="59"/>
    <x v="1"/>
    <s v="CLOTRIMAZOLE_500MG0000036566"/>
  </r>
  <r>
    <s v="UNFPA"/>
    <x v="59"/>
    <n v="2"/>
    <n v="1"/>
    <n v="1"/>
    <s v="TGO40"/>
    <s v="0000036566"/>
    <s v="Clotrimazole 500mg + applicator vaginal tablet"/>
    <s v="Completed"/>
    <n v="0"/>
    <x v="19"/>
    <x v="14"/>
    <s v="PU0074"/>
    <s v=" "/>
    <s v="TGO06CLS"/>
    <s v="CONS_PFO01"/>
    <s v="72335"/>
    <s v="TGO"/>
    <x v="25"/>
    <s v="WCARO     "/>
    <s v="AIR"/>
    <x v="0"/>
    <n v="0"/>
    <n v="0"/>
    <s v="100"/>
    <n v="100"/>
    <n v="0"/>
    <x v="0"/>
    <x v="18"/>
    <x v="2"/>
    <s v="0000000798"/>
    <x v="0"/>
    <s v="0000020852"/>
    <d v="2018-12-31T00:00:00"/>
    <d v="2018-12-31T00:00:00"/>
    <d v="2018-12-24T00:00:00"/>
    <d v="2018-12-19T00:00:00"/>
    <d v="2018-12-27T00:00:00"/>
    <s v="Africa (Francophone)"/>
    <s v="PO36566, MEG, Pharma, Lome"/>
    <s v="UNFPA0000036566-2-1-1"/>
    <m/>
    <s v="C"/>
    <s v="N"/>
    <s v="N"/>
    <n v="2"/>
    <n v="1"/>
    <n v="1"/>
    <x v="77"/>
    <s v="PO"/>
    <d v="2019-03-14T13:54:38"/>
    <d v="2018-05-17T00:00:00"/>
    <d v="2018-05-18T00:00:00"/>
    <s v="0000036566-2-1"/>
    <d v="2018-08-06T14:27:16"/>
    <d v="2018-12-31T00:00:00"/>
    <x v="13"/>
    <n v="0"/>
    <n v="0"/>
    <n v="0"/>
    <x v="59"/>
    <x v="0"/>
    <s v="CLOTRIMAZOLE_500MG0000036566"/>
  </r>
  <r>
    <s v="UNFPA"/>
    <x v="60"/>
    <n v="3"/>
    <n v="1"/>
    <n v="1"/>
    <s v="TGO40"/>
    <s v="0000036566"/>
    <s v="Cefixime 400mg tablet"/>
    <s v="Completed"/>
    <n v="0"/>
    <x v="19"/>
    <x v="14"/>
    <s v="PU0074"/>
    <s v=" "/>
    <s v="TGO06CLS"/>
    <s v="CONS_PFO01"/>
    <s v="72335"/>
    <s v="TGO"/>
    <x v="25"/>
    <s v="WCARO     "/>
    <s v="AIR"/>
    <x v="0"/>
    <n v="0"/>
    <n v="0"/>
    <s v="100"/>
    <n v="100"/>
    <n v="0"/>
    <x v="0"/>
    <x v="3"/>
    <x v="2"/>
    <s v="0000000798"/>
    <x v="0"/>
    <s v="0000020852"/>
    <d v="2018-12-31T00:00:00"/>
    <d v="2018-12-31T00:00:00"/>
    <d v="2018-12-24T00:00:00"/>
    <d v="2018-12-19T00:00:00"/>
    <d v="2018-12-27T00:00:00"/>
    <s v="Africa (Francophone)"/>
    <s v="PO36566, MEG, Pharma, Lome"/>
    <s v="UNFPA0000036566-3-1-1"/>
    <m/>
    <s v="C"/>
    <s v="N"/>
    <s v="N"/>
    <n v="4"/>
    <n v="1"/>
    <n v="1"/>
    <x v="77"/>
    <s v="PO"/>
    <d v="2019-03-14T13:54:38"/>
    <d v="2018-05-17T00:00:00"/>
    <d v="2018-05-18T00:00:00"/>
    <s v="0000036566-3-1"/>
    <d v="2018-08-06T14:27:16"/>
    <d v="2018-12-31T00:00:00"/>
    <x v="13"/>
    <n v="0"/>
    <n v="0"/>
    <n v="0"/>
    <x v="60"/>
    <x v="1"/>
    <s v="CEFIXIME_400MG0000036566"/>
  </r>
  <r>
    <s v="UNFPA"/>
    <x v="60"/>
    <n v="3"/>
    <n v="1"/>
    <n v="2"/>
    <s v="TGO40"/>
    <s v="0000036566"/>
    <s v="Cefixime 400mg tablet"/>
    <s v="Completed"/>
    <n v="0"/>
    <x v="19"/>
    <x v="14"/>
    <s v="PU0074"/>
    <s v=" "/>
    <s v="TGO06CLS"/>
    <s v="CONS_PFO01"/>
    <s v="72335"/>
    <s v="TGO"/>
    <x v="25"/>
    <s v="WCARO     "/>
    <s v="AIR"/>
    <x v="0"/>
    <n v="0"/>
    <n v="0"/>
    <s v="100"/>
    <n v="100"/>
    <n v="0"/>
    <x v="0"/>
    <x v="3"/>
    <x v="2"/>
    <s v="0000000798"/>
    <x v="0"/>
    <s v="0000020852"/>
    <d v="2018-12-31T00:00:00"/>
    <d v="2018-12-31T00:00:00"/>
    <d v="2018-12-24T00:00:00"/>
    <d v="2018-12-19T00:00:00"/>
    <d v="2018-12-27T00:00:00"/>
    <s v="Africa (Francophone)"/>
    <s v="PO36566, MEG, Pharma, Lome"/>
    <s v="UNFPA0000036566-3-1-2"/>
    <m/>
    <s v="C"/>
    <s v="N"/>
    <s v="N"/>
    <n v="4"/>
    <n v="1"/>
    <n v="1"/>
    <x v="77"/>
    <s v="PO"/>
    <d v="2019-03-14T13:54:38"/>
    <d v="2018-05-17T00:00:00"/>
    <d v="2018-05-18T00:00:00"/>
    <s v="0000036566-3-1"/>
    <d v="2018-08-06T14:27:16"/>
    <d v="2018-12-31T00:00:00"/>
    <x v="13"/>
    <n v="0"/>
    <n v="0"/>
    <n v="0"/>
    <x v="60"/>
    <x v="0"/>
    <s v="CEFIXIME_400MG0000036566"/>
  </r>
  <r>
    <s v="UNFPA"/>
    <x v="61"/>
    <n v="1"/>
    <n v="1"/>
    <n v="1"/>
    <s v="TGO40"/>
    <s v="0000036566"/>
    <s v="AZITHROMYCIN_500MG"/>
    <s v="Completed"/>
    <n v="0"/>
    <x v="19"/>
    <x v="14"/>
    <s v="PU0074"/>
    <s v=" "/>
    <s v="TGO06CLS"/>
    <s v="CONS_PFO01"/>
    <s v="72335"/>
    <s v="TGO"/>
    <x v="25"/>
    <s v="WCARO     "/>
    <s v="AIR"/>
    <x v="0"/>
    <n v="0"/>
    <n v="0"/>
    <s v="500"/>
    <n v="500"/>
    <n v="0"/>
    <x v="0"/>
    <x v="3"/>
    <x v="2"/>
    <s v="0000000798"/>
    <x v="0"/>
    <s v="0000020852"/>
    <d v="2018-12-31T00:00:00"/>
    <d v="2018-12-31T00:00:00"/>
    <d v="2018-12-24T00:00:00"/>
    <d v="2018-12-19T00:00:00"/>
    <d v="2018-12-27T00:00:00"/>
    <s v="Africa (Francophone)"/>
    <s v="PO36566, MEG, Pharma, Lome"/>
    <s v="UNFPA0000036566-1-1-1"/>
    <m/>
    <s v="C"/>
    <s v="N"/>
    <s v="N"/>
    <n v="1"/>
    <n v="1"/>
    <n v="1"/>
    <x v="77"/>
    <s v="PO"/>
    <d v="2019-03-14T13:54:38"/>
    <d v="2018-05-17T00:00:00"/>
    <d v="2018-05-18T00:00:00"/>
    <s v="0000036566-1-1"/>
    <d v="2018-08-06T14:27:16"/>
    <d v="2018-12-31T00:00:00"/>
    <x v="13"/>
    <n v="0"/>
    <n v="0"/>
    <n v="0"/>
    <x v="61"/>
    <x v="1"/>
    <s v="AZITHROMYCIN_500MG0000036566"/>
  </r>
  <r>
    <s v="UNFPA"/>
    <x v="61"/>
    <n v="1"/>
    <n v="1"/>
    <n v="2"/>
    <s v="TGO40"/>
    <s v="0000036566"/>
    <s v="AZITHROMYCIN_500MG"/>
    <s v="Completed"/>
    <n v="0"/>
    <x v="19"/>
    <x v="14"/>
    <s v="PU0074"/>
    <s v=" "/>
    <s v="TGO06CLS"/>
    <s v="CONS_PFO01"/>
    <s v="72335"/>
    <s v="TGO"/>
    <x v="25"/>
    <s v="WCARO     "/>
    <s v="AIR"/>
    <x v="0"/>
    <n v="0"/>
    <n v="0"/>
    <s v="500"/>
    <n v="500"/>
    <n v="0"/>
    <x v="0"/>
    <x v="3"/>
    <x v="2"/>
    <s v="0000000798"/>
    <x v="0"/>
    <s v="0000020852"/>
    <d v="2018-12-31T00:00:00"/>
    <d v="2018-12-31T00:00:00"/>
    <d v="2018-12-24T00:00:00"/>
    <d v="2018-12-19T00:00:00"/>
    <d v="2018-12-27T00:00:00"/>
    <s v="Africa (Francophone)"/>
    <s v="PO36566, MEG, Pharma, Lome"/>
    <s v="UNFPA0000036566-1-1-2"/>
    <m/>
    <s v="C"/>
    <s v="N"/>
    <s v="N"/>
    <n v="1"/>
    <n v="1"/>
    <n v="1"/>
    <x v="77"/>
    <s v="PO"/>
    <d v="2019-03-14T13:54:38"/>
    <d v="2018-05-17T00:00:00"/>
    <d v="2018-05-18T00:00:00"/>
    <s v="0000036566-1-1"/>
    <d v="2018-08-06T14:27:16"/>
    <d v="2018-12-31T00:00:00"/>
    <x v="13"/>
    <n v="0"/>
    <n v="0"/>
    <n v="0"/>
    <x v="61"/>
    <x v="1"/>
    <s v="AZITHROMYCIN_500MG0000036566"/>
  </r>
  <r>
    <s v="UNFPA"/>
    <x v="61"/>
    <n v="1"/>
    <n v="1"/>
    <n v="3"/>
    <s v="TGO40"/>
    <s v="0000036566"/>
    <s v="AZITHROMYCIN_500MG"/>
    <s v="Completed"/>
    <n v="7345"/>
    <x v="19"/>
    <x v="14"/>
    <s v="PU0074"/>
    <s v=" "/>
    <s v="TGO06CLS"/>
    <s v="CONS_PFO01"/>
    <s v="72335"/>
    <s v="TGO"/>
    <x v="25"/>
    <s v="WCARO     "/>
    <s v="AIR"/>
    <x v="0"/>
    <n v="0"/>
    <n v="100"/>
    <s v="500"/>
    <n v="500"/>
    <n v="50000"/>
    <x v="0"/>
    <x v="3"/>
    <x v="2"/>
    <s v="0000000798"/>
    <x v="0"/>
    <s v="0000020852"/>
    <d v="2018-12-31T00:00:00"/>
    <d v="2018-12-31T00:00:00"/>
    <d v="2018-12-24T00:00:00"/>
    <d v="2018-12-19T00:00:00"/>
    <d v="2018-12-27T00:00:00"/>
    <s v="Africa (Francophone)"/>
    <s v="PO36566, MEG, Pharma, Lome"/>
    <s v="UNFPA0000036566-1-1-3"/>
    <m/>
    <s v="C"/>
    <s v="N"/>
    <s v="N"/>
    <n v="1"/>
    <n v="1"/>
    <n v="1"/>
    <x v="77"/>
    <s v="PO"/>
    <d v="2019-03-14T13:54:38"/>
    <d v="2018-05-17T00:00:00"/>
    <d v="2018-05-18T00:00:00"/>
    <s v="0000036566-1-1"/>
    <d v="2018-08-06T14:27:16"/>
    <d v="2018-12-31T00:00:00"/>
    <x v="13"/>
    <n v="0"/>
    <n v="0"/>
    <n v="0"/>
    <x v="61"/>
    <x v="0"/>
    <s v="AZITHROMYCIN_500MG0000036566"/>
  </r>
  <r>
    <s v="UNFPA"/>
    <x v="59"/>
    <n v="2"/>
    <n v="1"/>
    <n v="3"/>
    <s v="TGO40"/>
    <s v="0000036566"/>
    <s v="Clotrimazole 500mg + applicator vaginal tablet"/>
    <s v="Completed"/>
    <n v="2700"/>
    <x v="19"/>
    <x v="14"/>
    <s v="PU0074"/>
    <s v=" "/>
    <s v="TGO06CLS"/>
    <s v="CONS_PFO01"/>
    <s v="72335"/>
    <s v="TGO"/>
    <x v="25"/>
    <s v="WCARO     "/>
    <s v="AIR"/>
    <x v="0"/>
    <n v="0"/>
    <n v="200"/>
    <s v="100"/>
    <n v="100"/>
    <n v="20000"/>
    <x v="0"/>
    <x v="18"/>
    <x v="2"/>
    <s v="0000000798"/>
    <x v="0"/>
    <s v="0000020852"/>
    <d v="2018-12-31T00:00:00"/>
    <d v="2018-12-31T00:00:00"/>
    <d v="2018-12-24T00:00:00"/>
    <d v="2018-12-19T00:00:00"/>
    <d v="2018-12-27T00:00:00"/>
    <s v="Africa (Francophone)"/>
    <s v="PO36566, MEG, Pharma, Lome"/>
    <s v="UNFPA0000036566-2-1-3"/>
    <m/>
    <s v="C"/>
    <s v="N"/>
    <s v="N"/>
    <n v="2"/>
    <n v="1"/>
    <n v="1"/>
    <x v="77"/>
    <s v="PO"/>
    <d v="2019-03-14T13:54:38"/>
    <d v="2018-05-17T00:00:00"/>
    <d v="2018-05-18T00:00:00"/>
    <s v="0000036566-2-1"/>
    <d v="2018-08-06T14:27:16"/>
    <d v="2018-12-31T00:00:00"/>
    <x v="13"/>
    <n v="0"/>
    <n v="0"/>
    <n v="0"/>
    <x v="59"/>
    <x v="0"/>
    <s v="CLOTRIMAZOLE_500MG0000036566"/>
  </r>
  <r>
    <s v="UNFPA"/>
    <x v="60"/>
    <n v="3"/>
    <n v="1"/>
    <n v="3"/>
    <s v="TGO40"/>
    <s v="0000036566"/>
    <s v="Cefixime 400mg tablet"/>
    <s v="Completed"/>
    <n v="4800"/>
    <x v="19"/>
    <x v="14"/>
    <s v="PU0074"/>
    <s v=" "/>
    <s v="TGO06CLS"/>
    <s v="CONS_PFO01"/>
    <s v="72335"/>
    <s v="TGO"/>
    <x v="25"/>
    <s v="WCARO     "/>
    <s v="AIR"/>
    <x v="0"/>
    <n v="0"/>
    <n v="200"/>
    <s v="100"/>
    <n v="100"/>
    <n v="20000"/>
    <x v="0"/>
    <x v="3"/>
    <x v="2"/>
    <s v="0000000798"/>
    <x v="0"/>
    <s v="0000020852"/>
    <d v="2018-12-31T00:00:00"/>
    <d v="2018-12-31T00:00:00"/>
    <d v="2018-12-24T00:00:00"/>
    <d v="2018-12-19T00:00:00"/>
    <d v="2018-12-27T00:00:00"/>
    <s v="Africa (Francophone)"/>
    <s v="PO36566, MEG, Pharma, Lome"/>
    <s v="UNFPA0000036566-3-1-3"/>
    <m/>
    <s v="C"/>
    <s v="N"/>
    <s v="N"/>
    <n v="4"/>
    <n v="1"/>
    <n v="1"/>
    <x v="77"/>
    <s v="PO"/>
    <d v="2019-03-14T13:54:38"/>
    <d v="2018-05-17T00:00:00"/>
    <d v="2018-05-18T00:00:00"/>
    <s v="0000036566-3-1"/>
    <d v="2018-08-06T14:27:16"/>
    <d v="2018-12-31T00:00:00"/>
    <x v="13"/>
    <n v="0"/>
    <n v="0"/>
    <n v="0"/>
    <x v="60"/>
    <x v="0"/>
    <s v="CEFIXIME_400MG0000036566"/>
  </r>
  <r>
    <s v="UNFPA"/>
    <x v="37"/>
    <n v="1"/>
    <n v="1"/>
    <n v="1"/>
    <s v="YEM40"/>
    <s v="0000036588"/>
    <s v="Oxytocin 10 I.U. base/ml injection in 1ml ampoule."/>
    <s v="Completed"/>
    <n v="82461.5"/>
    <x v="4"/>
    <x v="5"/>
    <s v="PU0074"/>
    <s v=" "/>
    <s v="YEM05RCS"/>
    <s v="PROCUR_RH_COMOD"/>
    <s v="72335"/>
    <s v="YEM"/>
    <x v="4"/>
    <s v="ASRO      "/>
    <s v="OCEAN"/>
    <x v="0"/>
    <n v="0"/>
    <n v="29986"/>
    <s v="P10"/>
    <n v="10"/>
    <n v="299860"/>
    <x v="0"/>
    <x v="4"/>
    <x v="3"/>
    <s v="0000000730"/>
    <x v="0"/>
    <s v="0000021243"/>
    <d v="2018-12-20T00:00:00"/>
    <d v="2019-01-18T00:00:00"/>
    <d v="2018-12-20T00:00:00"/>
    <d v="2018-12-17T00:00:00"/>
    <d v="2019-01-18T00:00:00"/>
    <s v="ASEA"/>
    <s v="YEM1840, RQ21243/20794, Oxytoc"/>
    <s v="UNFPA0000036588-1-1-1"/>
    <m/>
    <s v="C"/>
    <s v="Y"/>
    <s v="N"/>
    <n v="3"/>
    <n v="1"/>
    <n v="1"/>
    <x v="78"/>
    <s v="PO"/>
    <d v="2018-12-28T09:28:05"/>
    <d v="2018-08-06T00:00:00"/>
    <d v="2018-08-06T00:00:00"/>
    <s v="0000036588-1-1"/>
    <d v="2018-08-07T15:09:31"/>
    <d v="2018-12-26T00:00:00"/>
    <x v="5"/>
    <n v="0"/>
    <n v="0"/>
    <n v="0"/>
    <x v="37"/>
    <x v="0"/>
    <s v="OXYTOCIN_10IU/ML0000036588"/>
  </r>
  <r>
    <s v="UNFPA"/>
    <x v="0"/>
    <n v="1"/>
    <n v="1"/>
    <n v="1"/>
    <s v="BDI40"/>
    <s v="0000036596"/>
    <s v="Preshipment inspection Pharmaceutical"/>
    <s v="Completed"/>
    <n v="630"/>
    <x v="15"/>
    <x v="14"/>
    <s v="PU0074"/>
    <s v=" "/>
    <s v="BDI7R21A"/>
    <s v="PFS PROD SR"/>
    <s v="72335"/>
    <s v="BDI"/>
    <x v="36"/>
    <s v="ESARO     "/>
    <s v="N/A"/>
    <x v="0"/>
    <n v="0"/>
    <n v="1"/>
    <s v="EA"/>
    <n v="1"/>
    <n v="1"/>
    <x v="0"/>
    <x v="0"/>
    <x v="11"/>
    <s v="0000156574"/>
    <x v="0"/>
    <s v="0000021223"/>
    <m/>
    <m/>
    <m/>
    <d v="2018-08-17T00:00:00"/>
    <m/>
    <s v="Africa (Francophone)"/>
    <s v="R21223, Inspection PO 36130"/>
    <s v="UNFPA0000036596-1-1-1"/>
    <m/>
    <s v="C"/>
    <s v="N"/>
    <s v="N"/>
    <n v="1"/>
    <n v="1"/>
    <n v="1"/>
    <x v="79"/>
    <s v="PO"/>
    <d v="2018-09-25T23:15:38"/>
    <d v="2018-08-01T00:00:00"/>
    <d v="2018-08-01T00:00:00"/>
    <s v="0000036596-1-1"/>
    <d v="2018-08-08T11:43:55"/>
    <d v="2018-08-22T00:00:00"/>
    <x v="13"/>
    <n v="0"/>
    <n v="0"/>
    <n v="0"/>
    <x v="0"/>
    <x v="0"/>
    <s v="PRESHIPMENTINSPCPH0000036596"/>
  </r>
  <r>
    <s v="UNFPA"/>
    <x v="16"/>
    <n v="1"/>
    <n v="2"/>
    <n v="1"/>
    <s v="YEM40"/>
    <s v="0000036599"/>
    <s v="Metronidazole  500mg/100ml injection in 100ml vial"/>
    <s v="Completed"/>
    <n v="90000"/>
    <x v="4"/>
    <x v="22"/>
    <s v="PU0074"/>
    <s v=" "/>
    <s v="YEM05RCS"/>
    <s v="PROCURE_RH_KITS"/>
    <s v="72335"/>
    <s v="YEM"/>
    <x v="4"/>
    <s v="ASRO      "/>
    <s v="OCEAN"/>
    <x v="0"/>
    <n v="0"/>
    <n v="200000"/>
    <s v="VI"/>
    <n v="1"/>
    <n v="200000"/>
    <x v="0"/>
    <x v="6"/>
    <x v="3"/>
    <s v="0000000730"/>
    <x v="0"/>
    <s v="0000021244"/>
    <d v="2018-12-13T00:00:00"/>
    <d v="2019-01-24T00:00:00"/>
    <d v="2018-12-13T00:00:00"/>
    <d v="2018-12-13T00:00:00"/>
    <d v="2019-01-24T00:00:00"/>
    <s v="ASEA"/>
    <s v="YEM1840, RQ21244, Imres"/>
    <s v="UNFPA0000036599-1-2-1"/>
    <m/>
    <s v="C"/>
    <s v="N"/>
    <s v="N"/>
    <n v="4"/>
    <n v="1"/>
    <n v="1"/>
    <x v="80"/>
    <s v="PO"/>
    <d v="2018-12-28T09:30:07"/>
    <d v="2018-08-06T00:00:00"/>
    <d v="2018-08-09T00:00:00"/>
    <s v="0000036599-1-2"/>
    <d v="2018-08-09T13:28:24"/>
    <d v="2019-01-31T00:00:00"/>
    <x v="19"/>
    <n v="0"/>
    <n v="0"/>
    <n v="0"/>
    <x v="16"/>
    <x v="1"/>
    <s v="METRONIDAZOLE50000036599"/>
  </r>
  <r>
    <s v="UNFPA"/>
    <x v="16"/>
    <n v="1"/>
    <n v="1"/>
    <n v="1"/>
    <s v="YEM40"/>
    <s v="0000036599"/>
    <s v="Metronidazole  500mg/100ml injection in 100ml vial"/>
    <s v="Completed"/>
    <n v="45000"/>
    <x v="4"/>
    <x v="22"/>
    <s v="PU0074"/>
    <s v=" "/>
    <s v="YEM05RCS"/>
    <s v="PROCUR_RH_COMOD"/>
    <s v="72335"/>
    <s v="YEM"/>
    <x v="4"/>
    <s v="ASRO      "/>
    <s v="OCEAN"/>
    <x v="0"/>
    <n v="0"/>
    <n v="100000"/>
    <s v="VI"/>
    <n v="1"/>
    <n v="100000"/>
    <x v="0"/>
    <x v="6"/>
    <x v="3"/>
    <s v="0000000730"/>
    <x v="0"/>
    <s v="0000021244"/>
    <d v="2018-11-21T00:00:00"/>
    <d v="2018-12-27T00:00:00"/>
    <d v="2018-11-21T00:00:00"/>
    <d v="2018-11-21T00:00:00"/>
    <d v="2018-12-27T00:00:00"/>
    <s v="ASEA"/>
    <s v="YEM1840, RQ21244, Imres"/>
    <s v="UNFPA0000036599-1-1-1"/>
    <m/>
    <s v="C"/>
    <s v="N"/>
    <s v="N"/>
    <n v="4"/>
    <n v="1"/>
    <n v="1"/>
    <x v="80"/>
    <s v="PO"/>
    <d v="2018-12-28T09:30:07"/>
    <d v="2018-08-06T00:00:00"/>
    <d v="2018-08-09T00:00:00"/>
    <s v="0000036599-1-1"/>
    <d v="2018-08-09T13:28:24"/>
    <d v="2018-11-06T00:00:00"/>
    <x v="19"/>
    <n v="0"/>
    <n v="0"/>
    <n v="0"/>
    <x v="16"/>
    <x v="0"/>
    <s v="METRONIDAZOLE50000036599"/>
  </r>
  <r>
    <s v="UNFPA"/>
    <x v="62"/>
    <n v="1"/>
    <n v="1"/>
    <n v="1"/>
    <s v="CIV40"/>
    <s v="0000036601"/>
    <s v="Dexamethasone sodium phosphate 4mg base/ml (as disodium salt) in 1ml ampoule."/>
    <s v="Completed"/>
    <n v="0"/>
    <x v="10"/>
    <x v="15"/>
    <s v="PU0074"/>
    <s v=" "/>
    <s v="CIV0701A"/>
    <s v="SONU-SM"/>
    <s v="72335"/>
    <s v="CIV"/>
    <x v="18"/>
    <s v="WCARO     "/>
    <s v="OCEAN"/>
    <x v="0"/>
    <n v="0"/>
    <n v="0"/>
    <s v="100"/>
    <n v="100"/>
    <n v="0"/>
    <x v="0"/>
    <x v="1"/>
    <x v="7"/>
    <s v="0000125342"/>
    <x v="0"/>
    <s v="0000021176"/>
    <d v="2019-06-14T00:00:00"/>
    <d v="2019-06-18T00:00:00"/>
    <d v="2019-06-14T00:00:00"/>
    <d v="2019-06-18T00:00:00"/>
    <d v="2019-06-24T00:00:00"/>
    <s v="Africa (Francophone)"/>
    <s v="R21176, Pharma, CO"/>
    <s v="UNFPA0000036601-1-1-1"/>
    <m/>
    <s v="C"/>
    <s v="N"/>
    <s v="N"/>
    <n v="1"/>
    <n v="1"/>
    <n v="1"/>
    <x v="80"/>
    <s v="PO"/>
    <d v="2020-02-10T19:38:05"/>
    <d v="2018-07-20T00:00:00"/>
    <d v="2018-07-20T00:00:00"/>
    <s v="0000036601-1-1"/>
    <d v="2018-08-10T11:43:47"/>
    <d v="2018-09-26T00:00:00"/>
    <x v="14"/>
    <n v="0"/>
    <n v="0"/>
    <n v="0"/>
    <x v="62"/>
    <x v="1"/>
    <s v="DEXAMETHNAP0000036601"/>
  </r>
  <r>
    <s v="UNFPA"/>
    <x v="62"/>
    <n v="1"/>
    <n v="1"/>
    <n v="2"/>
    <s v="CIV40"/>
    <s v="0000036601"/>
    <s v="Dexamethasone sodium phosphate 4mg base/ml (as disodium salt) in 1ml ampoule."/>
    <s v="Completed"/>
    <n v="0"/>
    <x v="10"/>
    <x v="15"/>
    <s v="PU0074"/>
    <s v=" "/>
    <s v="CIV0701A"/>
    <s v="SONU-SM"/>
    <s v="72335"/>
    <s v="CIV"/>
    <x v="18"/>
    <s v="WCARO     "/>
    <s v="OCEAN"/>
    <x v="0"/>
    <n v="0"/>
    <n v="0"/>
    <s v="100"/>
    <n v="100"/>
    <n v="0"/>
    <x v="0"/>
    <x v="1"/>
    <x v="7"/>
    <s v="0000125342"/>
    <x v="0"/>
    <s v="0000021176"/>
    <d v="2019-06-14T00:00:00"/>
    <d v="2019-06-18T00:00:00"/>
    <d v="2019-06-14T00:00:00"/>
    <d v="2019-06-18T00:00:00"/>
    <d v="2019-06-24T00:00:00"/>
    <s v="Africa (Francophone)"/>
    <s v="R21176, Pharma, CO"/>
    <s v="UNFPA0000036601-1-1-2"/>
    <m/>
    <s v="C"/>
    <s v="N"/>
    <s v="N"/>
    <n v="1"/>
    <n v="1"/>
    <n v="1"/>
    <x v="80"/>
    <s v="PO"/>
    <d v="2020-02-10T19:38:05"/>
    <d v="2018-07-20T00:00:00"/>
    <d v="2018-07-20T00:00:00"/>
    <s v="0000036601-1-1"/>
    <d v="2018-08-10T11:43:47"/>
    <d v="2018-09-26T00:00:00"/>
    <x v="14"/>
    <n v="0"/>
    <n v="0"/>
    <n v="0"/>
    <x v="62"/>
    <x v="0"/>
    <s v="DEXAMETHNAP0000036601"/>
  </r>
  <r>
    <s v="UNFPA"/>
    <x v="47"/>
    <n v="2"/>
    <n v="1"/>
    <n v="3"/>
    <s v="CIV40"/>
    <s v="0000036601"/>
    <s v="Sodium chloride 0.9% isotonic IV infusion in 1000ml bottle"/>
    <s v="Completed"/>
    <n v="976.5"/>
    <x v="10"/>
    <x v="15"/>
    <s v="PU0074"/>
    <s v=" "/>
    <s v="CIV0701A"/>
    <s v="SONU-SM"/>
    <s v="72335"/>
    <s v="CIV"/>
    <x v="18"/>
    <s v="WCARO     "/>
    <s v="OCEAN"/>
    <x v="0"/>
    <n v="0"/>
    <n v="105"/>
    <s v="P12"/>
    <n v="12"/>
    <n v="1260"/>
    <x v="0"/>
    <x v="6"/>
    <x v="7"/>
    <s v="0000125342"/>
    <x v="0"/>
    <s v="0000021176"/>
    <d v="2019-06-14T00:00:00"/>
    <d v="2019-06-18T00:00:00"/>
    <d v="2019-06-14T00:00:00"/>
    <d v="2019-06-18T00:00:00"/>
    <d v="2019-06-24T00:00:00"/>
    <s v="Africa (Francophone)"/>
    <s v="R21176, Pharma, CO"/>
    <s v="UNFPA0000036601-2-1-3"/>
    <m/>
    <s v="C"/>
    <s v="N"/>
    <s v="N"/>
    <n v="2"/>
    <n v="1"/>
    <n v="1"/>
    <x v="80"/>
    <s v="PO"/>
    <d v="2020-02-10T19:38:05"/>
    <d v="2018-07-20T00:00:00"/>
    <d v="2018-07-20T00:00:00"/>
    <s v="0000036601-2-1"/>
    <d v="2018-08-10T11:43:47"/>
    <d v="2018-09-26T00:00:00"/>
    <x v="14"/>
    <n v="0"/>
    <n v="0"/>
    <n v="0"/>
    <x v="47"/>
    <x v="1"/>
    <s v="NACL1L0000036601"/>
  </r>
  <r>
    <s v="UNFPA"/>
    <x v="47"/>
    <n v="2"/>
    <n v="1"/>
    <n v="1"/>
    <s v="CIV40"/>
    <s v="0000036601"/>
    <s v="Sodium chloride 0.9% isotonic IV infusion in 1000ml bottle"/>
    <s v="Completed"/>
    <n v="0"/>
    <x v="10"/>
    <x v="15"/>
    <s v="PU0074"/>
    <s v=" "/>
    <s v="CIV0701A"/>
    <s v="SONU-SM"/>
    <s v="72335"/>
    <s v="CIV"/>
    <x v="18"/>
    <s v="WCARO     "/>
    <s v="OCEAN"/>
    <x v="0"/>
    <n v="0"/>
    <n v="0"/>
    <s v="P12"/>
    <n v="12"/>
    <n v="0"/>
    <x v="0"/>
    <x v="6"/>
    <x v="7"/>
    <s v="0000125342"/>
    <x v="0"/>
    <s v="0000021176"/>
    <d v="2019-06-14T00:00:00"/>
    <d v="2019-06-18T00:00:00"/>
    <d v="2019-06-14T00:00:00"/>
    <d v="2019-06-18T00:00:00"/>
    <d v="2019-06-24T00:00:00"/>
    <s v="Africa (Francophone)"/>
    <s v="R21176, Pharma, CO"/>
    <s v="UNFPA0000036601-2-1-1"/>
    <m/>
    <s v="C"/>
    <s v="N"/>
    <s v="N"/>
    <n v="2"/>
    <n v="1"/>
    <n v="1"/>
    <x v="80"/>
    <s v="PO"/>
    <d v="2020-02-10T19:38:05"/>
    <d v="2018-07-20T00:00:00"/>
    <d v="2018-07-20T00:00:00"/>
    <s v="0000036601-2-1"/>
    <d v="2018-08-10T11:43:47"/>
    <d v="2018-09-26T00:00:00"/>
    <x v="14"/>
    <n v="0"/>
    <n v="0"/>
    <n v="0"/>
    <x v="47"/>
    <x v="1"/>
    <s v="NACL1L0000036601"/>
  </r>
  <r>
    <s v="UNFPA"/>
    <x v="47"/>
    <n v="2"/>
    <n v="1"/>
    <n v="2"/>
    <s v="CIV40"/>
    <s v="0000036601"/>
    <s v="Sodium chloride 0.9% isotonic IV infusion in 1000ml bottle"/>
    <s v="Completed"/>
    <n v="0"/>
    <x v="10"/>
    <x v="15"/>
    <s v="PU0074"/>
    <s v=" "/>
    <s v="CIV0701A"/>
    <s v="SONU-SM"/>
    <s v="72335"/>
    <s v="CIV"/>
    <x v="18"/>
    <s v="WCARO     "/>
    <s v="OCEAN"/>
    <x v="0"/>
    <n v="0"/>
    <n v="0"/>
    <s v="P12"/>
    <n v="12"/>
    <n v="0"/>
    <x v="0"/>
    <x v="6"/>
    <x v="7"/>
    <s v="0000125342"/>
    <x v="0"/>
    <s v="0000021176"/>
    <d v="2019-06-14T00:00:00"/>
    <d v="2019-06-18T00:00:00"/>
    <d v="2019-06-14T00:00:00"/>
    <d v="2019-06-18T00:00:00"/>
    <d v="2019-06-24T00:00:00"/>
    <s v="Africa (Francophone)"/>
    <s v="R21176, Pharma, CO"/>
    <s v="UNFPA0000036601-2-1-2"/>
    <m/>
    <s v="C"/>
    <s v="N"/>
    <s v="N"/>
    <n v="2"/>
    <n v="1"/>
    <n v="1"/>
    <x v="80"/>
    <s v="PO"/>
    <d v="2020-02-10T19:38:05"/>
    <d v="2018-07-20T00:00:00"/>
    <d v="2018-07-20T00:00:00"/>
    <s v="0000036601-2-1"/>
    <d v="2018-08-10T11:43:47"/>
    <d v="2018-09-26T00:00:00"/>
    <x v="14"/>
    <n v="0"/>
    <n v="0"/>
    <n v="0"/>
    <x v="47"/>
    <x v="0"/>
    <s v="NACL1L0000036601"/>
  </r>
  <r>
    <s v="UNFPA"/>
    <x v="62"/>
    <n v="1"/>
    <n v="1"/>
    <n v="3"/>
    <s v="CIV40"/>
    <s v="0000036601"/>
    <s v="Dexamethasone sodium phosphate 4mg base/ml (as disodium salt) in 1ml ampoule."/>
    <s v="Completed"/>
    <n v="92.04"/>
    <x v="10"/>
    <x v="15"/>
    <s v="PU0074"/>
    <s v=" "/>
    <s v="CIV0701A"/>
    <s v="SONU-SM"/>
    <s v="72335"/>
    <s v="CIV"/>
    <x v="18"/>
    <s v="WCARO     "/>
    <s v="OCEAN"/>
    <x v="0"/>
    <n v="0"/>
    <n v="13"/>
    <s v="100"/>
    <n v="100"/>
    <n v="1300"/>
    <x v="0"/>
    <x v="1"/>
    <x v="7"/>
    <s v="0000125342"/>
    <x v="0"/>
    <s v="0000021176"/>
    <d v="2019-06-14T00:00:00"/>
    <d v="2019-06-18T00:00:00"/>
    <d v="2019-06-14T00:00:00"/>
    <d v="2019-06-18T00:00:00"/>
    <d v="2019-06-24T00:00:00"/>
    <s v="Africa (Francophone)"/>
    <s v="R21176, Pharma, CO"/>
    <s v="UNFPA0000036601-1-1-3"/>
    <m/>
    <s v="C"/>
    <s v="N"/>
    <s v="N"/>
    <n v="1"/>
    <n v="1"/>
    <n v="1"/>
    <x v="80"/>
    <s v="PO"/>
    <d v="2020-02-10T19:38:05"/>
    <d v="2018-07-20T00:00:00"/>
    <d v="2018-07-20T00:00:00"/>
    <s v="0000036601-1-1"/>
    <d v="2018-08-10T11:43:47"/>
    <d v="2018-09-26T00:00:00"/>
    <x v="14"/>
    <n v="0"/>
    <n v="0"/>
    <n v="0"/>
    <x v="62"/>
    <x v="0"/>
    <s v="DEXAMETHNAP0000036601"/>
  </r>
  <r>
    <s v="UNFPA"/>
    <x v="24"/>
    <n v="1"/>
    <n v="1"/>
    <n v="2"/>
    <s v="CIV40"/>
    <s v="0000036603"/>
    <s v="Povidone iodine 10% solution for cutaneous use, 500ml bottle"/>
    <s v="Completed"/>
    <n v="0"/>
    <x v="10"/>
    <x v="15"/>
    <s v="PU0074"/>
    <s v=" "/>
    <s v="CIV0701A"/>
    <s v="SONU-SM"/>
    <s v="72335"/>
    <s v="CIV"/>
    <x v="18"/>
    <s v="WCARO     "/>
    <s v="AIR"/>
    <x v="0"/>
    <n v="0"/>
    <n v="0"/>
    <s v="EA"/>
    <n v="1"/>
    <n v="0"/>
    <x v="0"/>
    <x v="10"/>
    <x v="2"/>
    <s v="0000000798"/>
    <x v="0"/>
    <s v="0000021222"/>
    <d v="2018-12-21T00:00:00"/>
    <d v="2018-12-21T00:00:00"/>
    <d v="2018-12-23T00:00:00"/>
    <d v="2018-12-17T00:00:00"/>
    <m/>
    <s v="Africa (Francophone)"/>
    <s v="R21222, Pharma, CO"/>
    <s v="UNFPA0000036603-1-1-2"/>
    <m/>
    <s v="C"/>
    <s v="N"/>
    <s v="N"/>
    <n v="1"/>
    <n v="1"/>
    <n v="1"/>
    <x v="80"/>
    <s v="PO"/>
    <d v="2019-08-16T17:44:49"/>
    <d v="2018-08-01T00:00:00"/>
    <d v="2018-08-01T00:00:00"/>
    <s v="0000036603-1-1"/>
    <d v="2018-09-03T14:35:21"/>
    <d v="2018-11-15T00:00:00"/>
    <x v="14"/>
    <n v="0"/>
    <n v="0"/>
    <n v="0"/>
    <x v="24"/>
    <x v="0"/>
    <s v="POVIODINE10%_500ML0000036603"/>
  </r>
  <r>
    <s v="UNFPA"/>
    <x v="35"/>
    <n v="2"/>
    <n v="1"/>
    <n v="1"/>
    <s v="CIV40"/>
    <s v="0000036603"/>
    <s v="Test pregnancy, strip, temperature stable"/>
    <s v="Completed"/>
    <n v="0"/>
    <x v="10"/>
    <x v="0"/>
    <s v="PU0074"/>
    <s v=" "/>
    <s v="FPRHCCIV"/>
    <s v="SPSR-GP"/>
    <s v="72335"/>
    <s v="CIV"/>
    <x v="18"/>
    <s v="WCARO     "/>
    <s v="AIR"/>
    <x v="0"/>
    <n v="0"/>
    <n v="0"/>
    <s v="EA"/>
    <n v="1"/>
    <n v="0"/>
    <x v="1"/>
    <x v="13"/>
    <x v="2"/>
    <s v="0000000798"/>
    <x v="0"/>
    <s v="0000021222"/>
    <d v="2018-12-12T00:00:00"/>
    <d v="2018-12-14T00:00:00"/>
    <m/>
    <d v="2019-06-19T00:00:00"/>
    <m/>
    <s v="Africa (Francophone)"/>
    <s v="R21222, Pharma, CO"/>
    <s v="UNFPA0000036603-2-1-1"/>
    <m/>
    <s v="C"/>
    <s v="N"/>
    <s v="N"/>
    <n v="4"/>
    <n v="1"/>
    <n v="1"/>
    <x v="80"/>
    <s v="PO"/>
    <d v="2019-08-16T17:44:49"/>
    <d v="2018-08-01T00:00:00"/>
    <d v="2018-08-01T00:00:00"/>
    <s v="0000036603-2-1"/>
    <d v="2018-09-03T14:35:21"/>
    <d v="2018-11-15T00:00:00"/>
    <x v="0"/>
    <n v="0"/>
    <n v="0"/>
    <n v="0"/>
    <x v="35"/>
    <x v="1"/>
    <s v="PREG_TEST_STRIP0000036603"/>
  </r>
  <r>
    <s v="UNFPA"/>
    <x v="35"/>
    <n v="2"/>
    <n v="1"/>
    <n v="2"/>
    <s v="CIV40"/>
    <s v="0000036603"/>
    <s v="Test pregnancy, strip, temperature stable"/>
    <s v="Completed"/>
    <n v="35"/>
    <x v="10"/>
    <x v="0"/>
    <s v="PU0074"/>
    <s v=" "/>
    <s v="FPRHCCIV"/>
    <s v="SPSR-GP"/>
    <s v="72335"/>
    <s v="CIV"/>
    <x v="18"/>
    <s v="WCARO     "/>
    <s v="AIR"/>
    <x v="0"/>
    <n v="0"/>
    <n v="500"/>
    <s v="EA"/>
    <n v="1"/>
    <n v="500"/>
    <x v="1"/>
    <x v="13"/>
    <x v="2"/>
    <s v="0000000798"/>
    <x v="0"/>
    <s v="0000021222"/>
    <d v="2018-12-12T00:00:00"/>
    <d v="2018-12-14T00:00:00"/>
    <m/>
    <d v="2019-06-19T00:00:00"/>
    <m/>
    <s v="Africa (Francophone)"/>
    <s v="R21222, Pharma, CO"/>
    <s v="UNFPA0000036603-2-1-2"/>
    <m/>
    <s v="C"/>
    <s v="N"/>
    <s v="N"/>
    <n v="4"/>
    <n v="1"/>
    <n v="1"/>
    <x v="80"/>
    <s v="PO"/>
    <d v="2019-08-16T17:44:49"/>
    <d v="2018-08-01T00:00:00"/>
    <d v="2018-08-01T00:00:00"/>
    <s v="0000036603-2-1"/>
    <d v="2018-09-03T14:35:21"/>
    <d v="2018-11-15T00:00:00"/>
    <x v="0"/>
    <n v="0"/>
    <n v="0"/>
    <n v="0"/>
    <x v="35"/>
    <x v="0"/>
    <s v="PREG_TEST_STRIP0000036603"/>
  </r>
  <r>
    <s v="UNFPA"/>
    <x v="24"/>
    <n v="1"/>
    <n v="1"/>
    <n v="1"/>
    <s v="CIV40"/>
    <s v="0000036603"/>
    <s v="Povidone iodine 10% solution for cutaneous use, 500ml bottle"/>
    <s v="Completed"/>
    <n v="168"/>
    <x v="10"/>
    <x v="15"/>
    <s v="PU0074"/>
    <s v=" "/>
    <s v="CIV0701A"/>
    <s v="SONU-SM"/>
    <s v="72335"/>
    <s v="CIV"/>
    <x v="18"/>
    <s v="WCARO     "/>
    <s v="AIR"/>
    <x v="0"/>
    <n v="0"/>
    <n v="50"/>
    <s v="EA"/>
    <n v="1"/>
    <n v="50"/>
    <x v="0"/>
    <x v="10"/>
    <x v="2"/>
    <s v="0000000798"/>
    <x v="0"/>
    <s v="0000021222"/>
    <d v="2018-12-21T00:00:00"/>
    <d v="2018-12-21T00:00:00"/>
    <d v="2018-12-23T00:00:00"/>
    <d v="2018-12-17T00:00:00"/>
    <m/>
    <s v="Africa (Francophone)"/>
    <s v="R21222, Pharma, CO"/>
    <s v="UNFPA0000036603-1-1-1"/>
    <m/>
    <s v="C"/>
    <s v="N"/>
    <s v="N"/>
    <n v="1"/>
    <n v="1"/>
    <n v="1"/>
    <x v="80"/>
    <s v="PO"/>
    <d v="2019-08-16T17:44:49"/>
    <d v="2018-08-01T00:00:00"/>
    <d v="2018-08-01T00:00:00"/>
    <s v="0000036603-1-1"/>
    <d v="2018-09-03T14:35:21"/>
    <d v="2018-11-15T00:00:00"/>
    <x v="14"/>
    <n v="0"/>
    <n v="0"/>
    <n v="0"/>
    <x v="24"/>
    <x v="0"/>
    <s v="POVIODINE10%_500ML0000036603"/>
  </r>
  <r>
    <s v="UNFPA"/>
    <x v="0"/>
    <n v="1"/>
    <n v="1"/>
    <n v="1"/>
    <s v="TGO40"/>
    <s v="0000036604"/>
    <s v="Preshipment inspection Pharmaceutical_x000a__x000a_Product description: AZITHROMYCIN_500MG_x000a_Quantity: 100_x000a_UoM: Pack of 500_x000a_ _x000a_Product description: CLOTRIMAZOLE_500MG_x000a_Quantity: 200_x000a_UoM: Pack of 100_x000a_ _x000a_Product description: CEFIXIME_400MG_x000a_Quantity: 200_x000a_UoM: Pack of 100"/>
    <s v="Completed"/>
    <n v="630"/>
    <x v="19"/>
    <x v="14"/>
    <s v="PU0074"/>
    <s v=" "/>
    <s v="TGO06CLS"/>
    <s v="CONS_PFO01"/>
    <s v="72335"/>
    <s v="TGO"/>
    <x v="25"/>
    <s v="WCARO     "/>
    <s v="N/A"/>
    <x v="0"/>
    <n v="0"/>
    <n v="1"/>
    <s v="EA"/>
    <n v="1"/>
    <n v="1"/>
    <x v="0"/>
    <x v="0"/>
    <x v="11"/>
    <s v="0000156574"/>
    <x v="0"/>
    <s v="0000021250"/>
    <m/>
    <m/>
    <m/>
    <d v="2018-12-19T00:00:00"/>
    <m/>
    <s v="Africa (Francophone)"/>
    <s v="PO36604, R21250, PSI, Lome"/>
    <s v="UNFPA0000036604-1-1-1"/>
    <m/>
    <s v="C"/>
    <s v="N"/>
    <s v="N"/>
    <n v="1"/>
    <n v="1"/>
    <n v="1"/>
    <x v="80"/>
    <s v="PO"/>
    <d v="2019-01-31T19:37:54"/>
    <d v="2018-08-08T00:00:00"/>
    <d v="2018-08-09T00:00:00"/>
    <s v="0000036604-1-1"/>
    <d v="2018-08-09T15:57:09"/>
    <d v="2018-12-17T00:00:00"/>
    <x v="13"/>
    <n v="0"/>
    <n v="0"/>
    <n v="0"/>
    <x v="0"/>
    <x v="0"/>
    <s v="PRESHIPMENTINSPCPH0000036604"/>
  </r>
  <r>
    <s v="UNFPA"/>
    <x v="57"/>
    <n v="7"/>
    <n v="1"/>
    <n v="1"/>
    <s v="BGD40"/>
    <s v="0000036605"/>
    <s v="Hartmann's solution (Ringer's lactate) IV infusion in 500ml bottle"/>
    <s v="Completed"/>
    <n v="0"/>
    <x v="21"/>
    <x v="29"/>
    <s v="PU0074"/>
    <s v=" "/>
    <s v="BGD09MWC"/>
    <s v="PROCU12SDNMFPA"/>
    <s v="72335"/>
    <s v="BGD"/>
    <x v="43"/>
    <s v="APRO      "/>
    <s v="AIR"/>
    <x v="0"/>
    <n v="0"/>
    <n v="0"/>
    <s v="BO"/>
    <n v="1"/>
    <n v="0"/>
    <x v="0"/>
    <x v="6"/>
    <x v="2"/>
    <s v="0000000798"/>
    <x v="0"/>
    <s v="0000021217"/>
    <d v="2019-07-27T00:00:00"/>
    <d v="2019-07-28T00:00:00"/>
    <m/>
    <d v="2019-07-27T00:00:00"/>
    <d v="2018-11-09T00:00:00"/>
    <s v="ASEA"/>
    <s v="BDG40, REQ 21217, MEG"/>
    <s v="UNFPA0000036605-7-1-1"/>
    <m/>
    <s v="C"/>
    <s v="N"/>
    <s v="N"/>
    <n v="15"/>
    <n v="1"/>
    <n v="1"/>
    <x v="80"/>
    <s v="PO"/>
    <d v="2019-10-04T20:34:06"/>
    <d v="2018-07-31T00:00:00"/>
    <d v="2018-08-04T00:00:00"/>
    <s v="0000036605-7-1"/>
    <d v="2018-08-10T18:05:59"/>
    <d v="2018-10-05T00:00:00"/>
    <x v="18"/>
    <n v="0"/>
    <n v="0"/>
    <n v="0"/>
    <x v="57"/>
    <x v="1"/>
    <s v="HARTMANNSOL0.5L0000036605"/>
  </r>
  <r>
    <s v="UNFPA"/>
    <x v="57"/>
    <n v="7"/>
    <n v="1"/>
    <n v="2"/>
    <s v="BGD40"/>
    <s v="0000036605"/>
    <s v="Hartmann's solution (Ringer's lactate) IV infusion in 500ml bottle"/>
    <s v="Completed"/>
    <n v="171.76"/>
    <x v="21"/>
    <x v="29"/>
    <s v="PU0074"/>
    <s v=" "/>
    <s v="BGD09MWC"/>
    <s v="PROCU12SDNMFPA"/>
    <s v="72335"/>
    <s v="BGD"/>
    <x v="43"/>
    <s v="APRO      "/>
    <s v="AIR"/>
    <x v="0"/>
    <n v="0"/>
    <n v="152"/>
    <s v="BO"/>
    <n v="1"/>
    <n v="152"/>
    <x v="0"/>
    <x v="6"/>
    <x v="2"/>
    <s v="0000000798"/>
    <x v="0"/>
    <s v="0000021217"/>
    <d v="2019-07-27T00:00:00"/>
    <d v="2019-07-28T00:00:00"/>
    <m/>
    <d v="2019-07-27T00:00:00"/>
    <d v="2018-11-09T00:00:00"/>
    <s v="ASEA"/>
    <s v="BDG40, REQ 21217, MEG"/>
    <s v="UNFPA0000036605-7-1-2"/>
    <m/>
    <s v="C"/>
    <s v="N"/>
    <s v="N"/>
    <n v="15"/>
    <n v="1"/>
    <n v="1"/>
    <x v="80"/>
    <s v="PO"/>
    <d v="2019-10-04T20:34:06"/>
    <d v="2018-07-31T00:00:00"/>
    <d v="2018-08-04T00:00:00"/>
    <s v="0000036605-7-1"/>
    <d v="2018-08-10T18:05:59"/>
    <d v="2018-10-05T00:00:00"/>
    <x v="18"/>
    <n v="0"/>
    <n v="0"/>
    <n v="0"/>
    <x v="57"/>
    <x v="0"/>
    <s v="HARTMANNSOL0.5L0000036605"/>
  </r>
  <r>
    <s v="UNFPA"/>
    <x v="27"/>
    <n v="10"/>
    <n v="1"/>
    <n v="1"/>
    <s v="BGD40"/>
    <s v="0000036605"/>
    <s v="Test urinary protein, strip"/>
    <s v="Completed"/>
    <n v="617.12"/>
    <x v="21"/>
    <x v="29"/>
    <s v="PU0074"/>
    <s v=" "/>
    <s v="BGD09MWC"/>
    <s v="PROCU12SDNMFPA"/>
    <s v="72335"/>
    <s v="BGD"/>
    <x v="43"/>
    <s v="APRO      "/>
    <s v="AIR"/>
    <x v="0"/>
    <n v="0"/>
    <n v="152"/>
    <s v="100"/>
    <n v="100"/>
    <n v="15200"/>
    <x v="0"/>
    <x v="11"/>
    <x v="2"/>
    <s v="0000000798"/>
    <x v="0"/>
    <s v="0000021217"/>
    <d v="2018-11-07T00:00:00"/>
    <d v="2018-11-09T00:00:00"/>
    <d v="2018-11-07T00:00:00"/>
    <d v="2018-10-30T00:00:00"/>
    <d v="2018-11-09T00:00:00"/>
    <s v="ASEA"/>
    <s v="BDG40, REQ 21217, MEG"/>
    <s v="UNFPA0000036605-10-1-1"/>
    <m/>
    <s v="C"/>
    <s v="N"/>
    <s v="N"/>
    <n v="22"/>
    <n v="1"/>
    <n v="1"/>
    <x v="80"/>
    <s v="PO"/>
    <d v="2019-10-04T20:34:06"/>
    <d v="2018-07-31T00:00:00"/>
    <d v="2018-08-04T00:00:00"/>
    <s v="0000036605-10-1"/>
    <d v="2018-08-10T18:05:59"/>
    <d v="2018-10-05T00:00:00"/>
    <x v="18"/>
    <n v="0"/>
    <n v="0"/>
    <n v="0"/>
    <x v="27"/>
    <x v="0"/>
    <s v="TEST_URINARY_PROT0000036605"/>
  </r>
  <r>
    <s v="UNFPA"/>
    <x v="0"/>
    <n v="1"/>
    <n v="1"/>
    <n v="1"/>
    <s v="MMR41"/>
    <s v="0000036612"/>
    <s v="1st shipment - Preshipment inspection Lubricants (PO35941 Karex)"/>
    <s v="Completed"/>
    <n v="0"/>
    <x v="5"/>
    <x v="10"/>
    <s v=" "/>
    <s v="MMU00"/>
    <s v=" "/>
    <s v=" "/>
    <s v="72335"/>
    <s v="MMR"/>
    <x v="3"/>
    <s v="APRO      "/>
    <s v="N/A"/>
    <x v="1"/>
    <n v="0"/>
    <n v="0"/>
    <s v="EA"/>
    <n v="1"/>
    <n v="0"/>
    <x v="0"/>
    <x v="0"/>
    <x v="0"/>
    <s v="0000170456"/>
    <x v="0"/>
    <s v="PI000000434"/>
    <m/>
    <m/>
    <m/>
    <d v="2019-01-17T00:00:00"/>
    <m/>
    <s v="ASEA"/>
    <s v="MMR1841, PO35941, PI434"/>
    <s v="UNFPA0000036612-1-1-1"/>
    <m/>
    <s v="C"/>
    <s v="N"/>
    <s v="N"/>
    <m/>
    <m/>
    <m/>
    <x v="80"/>
    <s v="PO"/>
    <d v="2019-03-14T13:54:38"/>
    <m/>
    <m/>
    <s v="0000036612-1-1"/>
    <d v="2018-08-10T17:50:54"/>
    <d v="2018-08-24T00:00:00"/>
    <x v="7"/>
    <n v="0"/>
    <n v="0"/>
    <n v="0"/>
    <x v="0"/>
    <x v="1"/>
    <s v="PRESHIPMENTINSPCPH0000036612"/>
  </r>
  <r>
    <s v="UNFPA"/>
    <x v="0"/>
    <n v="2"/>
    <n v="1"/>
    <n v="1"/>
    <s v="MMR41"/>
    <s v="0000036612"/>
    <s v="2nd shipment - Preshipment inspection Lubricants (PO35941 Karex)"/>
    <s v="Completed"/>
    <n v="0"/>
    <x v="5"/>
    <x v="10"/>
    <s v=" "/>
    <s v="MMU00"/>
    <s v=" "/>
    <s v=" "/>
    <s v="72335"/>
    <s v="MMR"/>
    <x v="3"/>
    <s v="APRO      "/>
    <s v="N/A"/>
    <x v="1"/>
    <n v="0"/>
    <n v="0"/>
    <s v="EA"/>
    <n v="1"/>
    <n v="0"/>
    <x v="0"/>
    <x v="0"/>
    <x v="0"/>
    <s v="0000170456"/>
    <x v="0"/>
    <s v="PI000000434"/>
    <m/>
    <m/>
    <m/>
    <d v="2019-01-17T00:00:00"/>
    <m/>
    <s v="ASEA"/>
    <s v="MMR1841, PO35941, PI434"/>
    <s v="UNFPA0000036612-2-1-1"/>
    <m/>
    <s v="C"/>
    <s v="N"/>
    <s v="N"/>
    <m/>
    <m/>
    <m/>
    <x v="80"/>
    <s v="PO"/>
    <d v="2019-03-14T13:54:38"/>
    <m/>
    <m/>
    <s v="0000036612-2-1"/>
    <d v="2018-08-10T17:50:54"/>
    <d v="2018-10-10T00:00:00"/>
    <x v="7"/>
    <n v="0"/>
    <n v="0"/>
    <n v="0"/>
    <x v="0"/>
    <x v="1"/>
    <s v="PRESHIPMENTINSPCPH0000036612"/>
  </r>
  <r>
    <s v="UNFPA"/>
    <x v="0"/>
    <n v="2"/>
    <n v="1"/>
    <n v="2"/>
    <s v="MMR41"/>
    <s v="0000036612"/>
    <s v="2nd shipment - Preshipment inspection Lubricants (PO35941 Karex)"/>
    <s v="Completed"/>
    <n v="675"/>
    <x v="5"/>
    <x v="10"/>
    <s v=" "/>
    <s v="MMU00"/>
    <s v=" "/>
    <s v=" "/>
    <s v="72335"/>
    <s v="MMR"/>
    <x v="3"/>
    <s v="APRO      "/>
    <s v="N/A"/>
    <x v="1"/>
    <n v="0"/>
    <n v="1"/>
    <s v="EA"/>
    <n v="1"/>
    <n v="1"/>
    <x v="0"/>
    <x v="0"/>
    <x v="0"/>
    <s v="0000170456"/>
    <x v="0"/>
    <s v="PI000000434"/>
    <m/>
    <m/>
    <m/>
    <d v="2019-01-17T00:00:00"/>
    <m/>
    <s v="ASEA"/>
    <s v="MMR1841, PO35941, PI434"/>
    <s v="UNFPA0000036612-2-1-2"/>
    <m/>
    <s v="C"/>
    <s v="N"/>
    <s v="N"/>
    <m/>
    <m/>
    <m/>
    <x v="80"/>
    <s v="PO"/>
    <d v="2019-03-14T13:54:38"/>
    <m/>
    <m/>
    <s v="0000036612-2-1"/>
    <d v="2018-08-10T17:50:54"/>
    <d v="2018-10-10T00:00:00"/>
    <x v="7"/>
    <n v="0"/>
    <n v="0"/>
    <n v="0"/>
    <x v="0"/>
    <x v="1"/>
    <s v="PRESHIPMENTINSPCPH0000036612"/>
  </r>
  <r>
    <s v="UNFPA"/>
    <x v="0"/>
    <n v="1"/>
    <n v="1"/>
    <n v="2"/>
    <s v="MMR41"/>
    <s v="0000036612"/>
    <s v="1st shipment - Preshipment inspection Lubricants (PO35941 Karex)"/>
    <s v="Completed"/>
    <n v="675"/>
    <x v="5"/>
    <x v="10"/>
    <s v=" "/>
    <s v="MMU00"/>
    <s v=" "/>
    <s v=" "/>
    <s v="72335"/>
    <s v="MMR"/>
    <x v="3"/>
    <s v="APRO      "/>
    <s v="N/A"/>
    <x v="1"/>
    <n v="0"/>
    <n v="1"/>
    <s v="EA"/>
    <n v="1"/>
    <n v="1"/>
    <x v="0"/>
    <x v="0"/>
    <x v="0"/>
    <s v="0000170456"/>
    <x v="0"/>
    <s v="PI000000434"/>
    <m/>
    <m/>
    <m/>
    <d v="2019-01-17T00:00:00"/>
    <m/>
    <s v="ASEA"/>
    <s v="MMR1841, PO35941, PI434"/>
    <s v="UNFPA0000036612-1-1-2"/>
    <m/>
    <s v="C"/>
    <s v="N"/>
    <s v="N"/>
    <m/>
    <m/>
    <m/>
    <x v="80"/>
    <s v="PO"/>
    <d v="2019-03-14T13:54:38"/>
    <m/>
    <m/>
    <s v="0000036612-1-1"/>
    <d v="2018-08-10T17:50:54"/>
    <d v="2018-08-24T00:00:00"/>
    <x v="7"/>
    <n v="0"/>
    <n v="0"/>
    <n v="0"/>
    <x v="0"/>
    <x v="0"/>
    <s v="PRESHIPMENTINSPCPH0000036612"/>
  </r>
  <r>
    <s v="UNFPA"/>
    <x v="4"/>
    <n v="1"/>
    <n v="1"/>
    <n v="1"/>
    <s v="MLI41"/>
    <s v="0000036616"/>
    <s v="7D2343 Determine HIV - 1/2 100T_x000a__x000a_And :_x000a__x000a_41 DETERMINE CHASE BUFFER CE 100T_x000a_41 Determine EDTA Capillary Tubes (x100)_x000a_41 Lancets Determine (100 tests)_x000a__x000a_Free of charge"/>
    <s v="Completed"/>
    <n v="3690"/>
    <x v="5"/>
    <x v="7"/>
    <s v=" "/>
    <s v="MLU01"/>
    <s v=" "/>
    <s v=" "/>
    <s v="72335"/>
    <s v="MLI"/>
    <x v="37"/>
    <s v="WCARO     "/>
    <s v="N/A"/>
    <x v="1"/>
    <n v="0"/>
    <n v="41"/>
    <s v="EA"/>
    <n v="1"/>
    <n v="41"/>
    <x v="1"/>
    <x v="12"/>
    <x v="9"/>
    <s v="0000227547"/>
    <x v="0"/>
    <s v="PI000000436"/>
    <d v="2018-08-30T00:00:00"/>
    <m/>
    <m/>
    <d v="2018-09-21T00:00:00"/>
    <m/>
    <s v="Africa (Francophone)"/>
    <s v="PI436 - MINUSMA"/>
    <s v="UNFPA0000036616-1-1-1"/>
    <m/>
    <s v="C"/>
    <m/>
    <s v="N"/>
    <m/>
    <m/>
    <m/>
    <x v="80"/>
    <s v="PO"/>
    <d v="2018-10-22T17:38:14"/>
    <m/>
    <m/>
    <s v="0000036616-1-1"/>
    <d v="2018-08-13T15:16:42"/>
    <d v="2018-08-30T00:00:00"/>
    <x v="7"/>
    <n v="0"/>
    <n v="0"/>
    <n v="0"/>
    <x v="4"/>
    <x v="0"/>
    <s v=" 0000036616"/>
  </r>
  <r>
    <s v="UNFPA"/>
    <x v="4"/>
    <n v="1"/>
    <n v="1"/>
    <n v="1"/>
    <s v="MLI41"/>
    <s v="0000036619"/>
    <s v="HIV ABS. UNIGOLD Recomb"/>
    <s v="Completed"/>
    <n v="651.64"/>
    <x v="5"/>
    <x v="7"/>
    <s v=" "/>
    <s v="MLU01"/>
    <s v=" "/>
    <s v=" "/>
    <s v="72335"/>
    <s v="MLI"/>
    <x v="37"/>
    <s v="WCARO     "/>
    <s v="AIR"/>
    <x v="1"/>
    <n v="0"/>
    <n v="21"/>
    <s v="P20"/>
    <n v="20"/>
    <n v="420"/>
    <x v="1"/>
    <x v="12"/>
    <x v="8"/>
    <s v="0000052859"/>
    <x v="0"/>
    <s v="PI000000436"/>
    <m/>
    <m/>
    <m/>
    <d v="2018-09-18T00:00:00"/>
    <m/>
    <s v="Africa (Francophone)"/>
    <s v=" "/>
    <s v="UNFPA0000036619-1-1-1"/>
    <m/>
    <s v="C"/>
    <m/>
    <s v="N"/>
    <m/>
    <m/>
    <m/>
    <x v="80"/>
    <s v="PO"/>
    <d v="2018-12-04T11:01:44"/>
    <m/>
    <m/>
    <s v="0000036619-1-1"/>
    <d v="2018-08-13T15:04:21"/>
    <d v="2018-09-07T00:00:00"/>
    <x v="7"/>
    <n v="0"/>
    <n v="0"/>
    <n v="0"/>
    <x v="4"/>
    <x v="0"/>
    <s v=" 0000036619"/>
  </r>
  <r>
    <s v="UNFPA"/>
    <x v="37"/>
    <n v="1"/>
    <n v="1"/>
    <n v="1"/>
    <s v="BFA40"/>
    <s v="0000036634"/>
    <s v="Oxytocin 10 I.U. base/ml injection in 1ml ampoule."/>
    <s v="Completed"/>
    <n v="410000"/>
    <x v="0"/>
    <x v="0"/>
    <s v="PU0074"/>
    <s v=" "/>
    <s v="FPRHCTD5"/>
    <s v="RHC01ACT05"/>
    <s v="72335"/>
    <s v="BFA"/>
    <x v="40"/>
    <s v="WCARO     "/>
    <s v="N/A"/>
    <x v="0"/>
    <n v="0"/>
    <n v="200000"/>
    <s v="P10"/>
    <n v="10"/>
    <n v="2000000"/>
    <x v="0"/>
    <x v="4"/>
    <x v="10"/>
    <s v="0000215677"/>
    <x v="0"/>
    <s v="0000020430"/>
    <d v="2018-11-30T00:00:00"/>
    <m/>
    <m/>
    <d v="2018-12-11T00:00:00"/>
    <m/>
    <s v="Africa (Francophone)"/>
    <s v="R20430, Oxytocin, CSB"/>
    <s v="UNFPA0000036634-1-1-1"/>
    <m/>
    <s v="C"/>
    <s v="Y"/>
    <s v="N"/>
    <n v="2"/>
    <n v="1"/>
    <n v="1"/>
    <x v="81"/>
    <s v="PO"/>
    <d v="2019-01-10T19:12:03"/>
    <d v="2018-02-09T00:00:00"/>
    <d v="2018-02-13T00:00:00"/>
    <s v="0000036634-1-1"/>
    <d v="2018-08-13T14:48:31"/>
    <d v="2018-11-30T00:00:00"/>
    <x v="0"/>
    <n v="0"/>
    <n v="0"/>
    <n v="0"/>
    <x v="37"/>
    <x v="0"/>
    <s v="OXYTOCIN_10IU/ML0000036634"/>
  </r>
  <r>
    <s v="UNFPA"/>
    <x v="6"/>
    <n v="1"/>
    <n v="1"/>
    <n v="1"/>
    <s v="ARG41"/>
    <s v="0000036635"/>
    <s v="Misoprostol 200mcg tablet"/>
    <s v="Completed"/>
    <n v="5335.2"/>
    <x v="5"/>
    <x v="10"/>
    <s v=" "/>
    <s v="USU00"/>
    <s v=" "/>
    <s v=" "/>
    <s v="72335"/>
    <s v="ARG"/>
    <x v="44"/>
    <s v="LACRO     "/>
    <s v="AIR"/>
    <x v="1"/>
    <n v="0"/>
    <n v="7020"/>
    <s v="P4"/>
    <n v="4"/>
    <n v="28080"/>
    <x v="0"/>
    <x v="4"/>
    <x v="5"/>
    <s v="0000206285"/>
    <x v="0"/>
    <s v="PI000000443"/>
    <d v="2018-09-20T00:00:00"/>
    <d v="2018-09-27T00:00:00"/>
    <d v="2018-09-18T00:00:00"/>
    <d v="2018-09-18T00:00:00"/>
    <d v="2018-09-20T00:00:00"/>
    <s v="LAC"/>
    <s v="ARG41-PI443-PAHO-MISO-ZIZHU"/>
    <s v="UNFPA0000036635-1-1-1"/>
    <m/>
    <s v="C"/>
    <s v="Y"/>
    <s v="N"/>
    <m/>
    <m/>
    <m/>
    <x v="81"/>
    <s v="PO"/>
    <d v="2018-11-09T20:29:10"/>
    <m/>
    <m/>
    <s v="0000036635-1-1"/>
    <d v="2018-08-14T10:24:09"/>
    <d v="2018-08-31T00:00:00"/>
    <x v="7"/>
    <n v="0"/>
    <n v="0"/>
    <n v="0"/>
    <x v="6"/>
    <x v="0"/>
    <s v="MISOPROSTOL_200MG0000036635"/>
  </r>
  <r>
    <s v="UNFPA"/>
    <x v="5"/>
    <n v="1"/>
    <n v="1"/>
    <n v="1"/>
    <s v="YEM40"/>
    <s v="0000036637"/>
    <s v="Ampicillin sodium 1000mg (1g) powder for Injection in vial"/>
    <s v="Completed"/>
    <n v="304220"/>
    <x v="4"/>
    <x v="22"/>
    <s v="PU0074"/>
    <s v=" "/>
    <s v="YEM05RCS"/>
    <s v="PROCUR_RH_COMOD"/>
    <s v="72335"/>
    <s v="YEM"/>
    <x v="4"/>
    <s v="ASRO      "/>
    <s v="OCEAN"/>
    <x v="0"/>
    <n v="0"/>
    <n v="41000"/>
    <s v="P50"/>
    <n v="50"/>
    <n v="2050000"/>
    <x v="0"/>
    <x v="3"/>
    <x v="2"/>
    <s v="0000000798"/>
    <x v="0"/>
    <s v="0000021244"/>
    <d v="2019-01-07T00:00:00"/>
    <d v="2019-02-28T00:00:00"/>
    <d v="2019-01-07T00:00:00"/>
    <d v="2018-12-29T00:00:00"/>
    <m/>
    <s v="ASEA"/>
    <s v="YEM1840, RQ21244, MEG"/>
    <s v="UNFPA0000036637-1-1-1"/>
    <m/>
    <s v="C"/>
    <s v="N"/>
    <s v="N"/>
    <n v="3"/>
    <n v="1"/>
    <n v="1"/>
    <x v="81"/>
    <s v="PO"/>
    <d v="2019-01-31T19:37:54"/>
    <d v="2018-08-06T00:00:00"/>
    <d v="2018-08-09T00:00:00"/>
    <s v="0000036637-1-1"/>
    <d v="2018-08-13T17:09:59"/>
    <d v="2018-11-06T00:00:00"/>
    <x v="19"/>
    <n v="0"/>
    <n v="0"/>
    <n v="0"/>
    <x v="5"/>
    <x v="0"/>
    <s v="AMPICILLIN_1GINJ0000036637"/>
  </r>
  <r>
    <s v="UNFPA"/>
    <x v="37"/>
    <n v="1"/>
    <n v="1"/>
    <n v="1"/>
    <s v="CMR40"/>
    <s v="0000036639"/>
    <s v="Oxytocin 10 I.U. base/ml injection in 1ml ampoule."/>
    <s v="Completed"/>
    <n v="700003.25"/>
    <x v="0"/>
    <x v="0"/>
    <s v="PU0074"/>
    <s v=" "/>
    <s v="FPRHCTD5"/>
    <s v="RHC01ACT05"/>
    <s v="72335"/>
    <s v="CMR"/>
    <x v="26"/>
    <s v="WCARO     "/>
    <s v="N/A"/>
    <x v="0"/>
    <n v="0"/>
    <n v="341465"/>
    <s v="P10"/>
    <n v="10"/>
    <n v="3414650"/>
    <x v="0"/>
    <x v="4"/>
    <x v="10"/>
    <s v="0000215677"/>
    <x v="0"/>
    <s v="0000020599"/>
    <d v="2018-10-29T00:00:00"/>
    <d v="2018-12-21T00:00:00"/>
    <d v="2018-10-26T00:00:00"/>
    <d v="2018-10-25T00:00:00"/>
    <m/>
    <s v="Africa (Francophone)"/>
    <s v="R20599,Oxytocin,CSB18,CMR"/>
    <s v="UNFPA0000036639-1-1-1"/>
    <m/>
    <s v="C"/>
    <s v="Y"/>
    <s v="N"/>
    <n v="1"/>
    <n v="1"/>
    <n v="1"/>
    <x v="81"/>
    <s v="PO"/>
    <d v="2018-11-29T22:14:40"/>
    <d v="2018-03-27T00:00:00"/>
    <d v="2018-04-02T00:00:00"/>
    <s v="0000036639-1-1"/>
    <d v="2018-08-13T15:00:55"/>
    <d v="2018-10-29T00:00:00"/>
    <x v="0"/>
    <n v="0"/>
    <n v="0"/>
    <n v="0"/>
    <x v="37"/>
    <x v="0"/>
    <s v="OXYTOCIN_10IU/ML0000036639"/>
  </r>
  <r>
    <s v="UNFPA"/>
    <x v="0"/>
    <n v="1"/>
    <n v="1"/>
    <n v="1"/>
    <s v="FJI41"/>
    <s v="0000036652"/>
    <s v="Lubricants - LUBETUBEWATR118ML"/>
    <s v="Completed"/>
    <n v="590"/>
    <x v="5"/>
    <x v="7"/>
    <s v=" "/>
    <s v="FJDG0"/>
    <s v=" "/>
    <s v=" "/>
    <s v="72335"/>
    <s v="FJI"/>
    <x v="7"/>
    <s v="APRO      "/>
    <s v="COMMON"/>
    <x v="1"/>
    <n v="0"/>
    <n v="1"/>
    <s v="EA"/>
    <n v="1"/>
    <n v="1"/>
    <x v="0"/>
    <x v="0"/>
    <x v="11"/>
    <s v="0000156574"/>
    <x v="0"/>
    <s v="PI000000477"/>
    <m/>
    <m/>
    <m/>
    <d v="2018-11-19T00:00:00"/>
    <m/>
    <s v="ASEA"/>
    <s v="FJI41, PSI , PO36645, PI477"/>
    <s v="UNFPA0000036652-1-1-1"/>
    <m/>
    <s v="C"/>
    <s v="N"/>
    <s v="N"/>
    <m/>
    <m/>
    <m/>
    <x v="82"/>
    <s v="PO"/>
    <d v="2018-12-28T14:35:52"/>
    <m/>
    <m/>
    <s v="0000036652-1-1"/>
    <d v="2018-08-15T10:36:13"/>
    <d v="2018-10-25T00:00:00"/>
    <x v="7"/>
    <n v="0"/>
    <n v="0"/>
    <n v="0"/>
    <x v="0"/>
    <x v="0"/>
    <s v="PRESHIPMENTINSPCPH0000036652"/>
  </r>
  <r>
    <s v="UNFPA"/>
    <x v="0"/>
    <n v="8"/>
    <n v="1"/>
    <n v="1"/>
    <s v="FJI41"/>
    <s v="0000036653"/>
    <s v="Pre shipment Inspection - Lubricants 2nd Shipment"/>
    <s v="Completed"/>
    <n v="0"/>
    <x v="5"/>
    <x v="7"/>
    <s v=" "/>
    <s v="FJDG0"/>
    <s v=" "/>
    <s v=" "/>
    <s v="72335"/>
    <s v="FJI"/>
    <x v="7"/>
    <s v="APRO      "/>
    <s v="N/A"/>
    <x v="1"/>
    <n v="0"/>
    <n v="0"/>
    <s v="EA"/>
    <n v="1"/>
    <n v="0"/>
    <x v="0"/>
    <x v="0"/>
    <x v="11"/>
    <s v="0000156574"/>
    <x v="0"/>
    <s v="PI000000477"/>
    <m/>
    <m/>
    <m/>
    <d v="2019-05-08T00:00:00"/>
    <m/>
    <s v="ASEA"/>
    <s v="FJI41, PSI , PO36643, PI477"/>
    <s v="UNFPA0000036653-8-1-1"/>
    <m/>
    <s v="C"/>
    <s v="N"/>
    <s v="N"/>
    <m/>
    <m/>
    <m/>
    <x v="82"/>
    <s v="PO"/>
    <d v="2019-06-07T10:10:40"/>
    <m/>
    <m/>
    <s v="0000036653-8-1"/>
    <d v="2018-08-15T09:08:20"/>
    <d v="2019-04-01T00:00:00"/>
    <x v="7"/>
    <n v="0"/>
    <n v="0"/>
    <n v="0"/>
    <x v="0"/>
    <x v="1"/>
    <s v="PRESHIPMENTINSPCPH0000036653"/>
  </r>
  <r>
    <s v="UNFPA"/>
    <x v="0"/>
    <n v="8"/>
    <n v="1"/>
    <n v="2"/>
    <s v="FJI41"/>
    <s v="0000036653"/>
    <s v="Pre shipment Inspection - Lubricants 2nd Shipment"/>
    <s v="Completed"/>
    <n v="650"/>
    <x v="5"/>
    <x v="7"/>
    <s v=" "/>
    <s v="FJDG0"/>
    <s v=" "/>
    <s v=" "/>
    <s v="72335"/>
    <s v="FJI"/>
    <x v="7"/>
    <s v="APRO      "/>
    <s v="N/A"/>
    <x v="1"/>
    <n v="0"/>
    <n v="1"/>
    <s v="EA"/>
    <n v="1"/>
    <n v="1"/>
    <x v="0"/>
    <x v="0"/>
    <x v="11"/>
    <s v="0000156574"/>
    <x v="0"/>
    <s v="PI000000477"/>
    <m/>
    <m/>
    <m/>
    <d v="2019-05-08T00:00:00"/>
    <m/>
    <s v="ASEA"/>
    <s v="FJI41, PSI , PO36643, PI477"/>
    <s v="UNFPA0000036653-8-1-2"/>
    <m/>
    <s v="C"/>
    <s v="N"/>
    <s v="N"/>
    <m/>
    <m/>
    <m/>
    <x v="82"/>
    <s v="PO"/>
    <d v="2019-06-07T10:10:40"/>
    <m/>
    <m/>
    <s v="0000036653-8-1"/>
    <d v="2018-08-15T09:08:20"/>
    <d v="2019-04-01T00:00:00"/>
    <x v="7"/>
    <n v="0"/>
    <n v="0"/>
    <n v="0"/>
    <x v="0"/>
    <x v="1"/>
    <s v="PRESHIPMENTINSPCPH0000036653"/>
  </r>
  <r>
    <s v="UNFPA"/>
    <x v="0"/>
    <n v="7"/>
    <n v="1"/>
    <n v="2"/>
    <s v="FJI41"/>
    <s v="0000036653"/>
    <s v="Pre shipment Inspection - Lubricants 1st Shipment"/>
    <s v="Completed"/>
    <n v="0"/>
    <x v="5"/>
    <x v="7"/>
    <s v=" "/>
    <s v="FJDG0"/>
    <s v=" "/>
    <s v=" "/>
    <s v="72335"/>
    <s v="FJI"/>
    <x v="7"/>
    <s v="APRO      "/>
    <s v="N/A"/>
    <x v="1"/>
    <n v="0"/>
    <n v="0"/>
    <s v="EA"/>
    <n v="1"/>
    <n v="0"/>
    <x v="0"/>
    <x v="0"/>
    <x v="11"/>
    <s v="0000156574"/>
    <x v="0"/>
    <s v="PI000000477"/>
    <m/>
    <m/>
    <m/>
    <d v="2018-12-18T00:00:00"/>
    <m/>
    <s v="ASEA"/>
    <s v="FJI41, PSI , PO36643, PI477"/>
    <s v="UNFPA0000036653-7-1-2"/>
    <m/>
    <s v="C"/>
    <s v="N"/>
    <s v="N"/>
    <m/>
    <m/>
    <m/>
    <x v="82"/>
    <s v="PO"/>
    <d v="2019-06-07T10:10:40"/>
    <m/>
    <m/>
    <s v="0000036653-7-1"/>
    <d v="2018-08-15T09:08:20"/>
    <d v="2018-10-17T00:00:00"/>
    <x v="7"/>
    <n v="0"/>
    <n v="0"/>
    <n v="0"/>
    <x v="0"/>
    <x v="1"/>
    <s v="PRESHIPMENTINSPCPH0000036653"/>
  </r>
  <r>
    <s v="UNFPA"/>
    <x v="0"/>
    <n v="7"/>
    <n v="1"/>
    <n v="1"/>
    <s v="FJI41"/>
    <s v="0000036653"/>
    <s v="Pre shipment Inspection - Lubricants 1st Shipment"/>
    <s v="Completed"/>
    <n v="450"/>
    <x v="5"/>
    <x v="7"/>
    <s v=" "/>
    <s v="FJDG0"/>
    <s v=" "/>
    <s v=" "/>
    <s v="72335"/>
    <s v="FJI"/>
    <x v="7"/>
    <s v="APRO      "/>
    <s v="N/A"/>
    <x v="1"/>
    <n v="0"/>
    <n v="1"/>
    <s v="EA"/>
    <n v="1"/>
    <n v="1"/>
    <x v="0"/>
    <x v="0"/>
    <x v="11"/>
    <s v="0000156574"/>
    <x v="0"/>
    <s v="PI000000477"/>
    <m/>
    <m/>
    <m/>
    <d v="2018-12-18T00:00:00"/>
    <m/>
    <s v="ASEA"/>
    <s v="FJI41, PSI , PO36643, PI477"/>
    <s v="UNFPA0000036653-7-1-1"/>
    <m/>
    <s v="C"/>
    <s v="N"/>
    <s v="N"/>
    <m/>
    <m/>
    <m/>
    <x v="82"/>
    <s v="PO"/>
    <d v="2019-06-07T10:10:40"/>
    <m/>
    <m/>
    <s v="0000036653-7-1"/>
    <d v="2018-08-15T09:08:20"/>
    <d v="2018-10-17T00:00:00"/>
    <x v="7"/>
    <n v="0"/>
    <n v="0"/>
    <n v="0"/>
    <x v="0"/>
    <x v="0"/>
    <s v="PRESHIPMENTINSPCPH0000036653"/>
  </r>
  <r>
    <s v="UNFPA"/>
    <x v="6"/>
    <n v="1"/>
    <n v="1"/>
    <n v="1"/>
    <s v="MDG40"/>
    <s v="0000036698"/>
    <s v="Misoprostol 200mcg tablet"/>
    <s v="Completed"/>
    <n v="38000"/>
    <x v="0"/>
    <x v="0"/>
    <s v="PU0074"/>
    <s v=" "/>
    <s v="FPRHCTD5"/>
    <s v="RHC01ACT05"/>
    <s v="72344"/>
    <s v="MDG"/>
    <x v="45"/>
    <s v="ESARO     "/>
    <s v="AIR"/>
    <x v="0"/>
    <n v="0"/>
    <n v="50000"/>
    <s v="P4"/>
    <n v="4"/>
    <n v="200000"/>
    <x v="0"/>
    <x v="4"/>
    <x v="5"/>
    <s v="0000206285"/>
    <x v="0"/>
    <s v="0000020432"/>
    <d v="2018-11-30T00:00:00"/>
    <d v="2018-12-07T00:00:00"/>
    <d v="2018-11-29T00:00:00"/>
    <d v="2018-11-28T00:00:00"/>
    <d v="2018-12-05T00:00:00"/>
    <s v="Africa (Francophone)"/>
    <s v="R20432, MISOPROSTOL, MDG"/>
    <s v="UNFPA0000036698-1-1-1"/>
    <m/>
    <s v="C"/>
    <s v="Y"/>
    <s v="N"/>
    <n v="11"/>
    <n v="1"/>
    <n v="1"/>
    <x v="83"/>
    <s v="PO"/>
    <d v="2019-01-03T22:54:39"/>
    <d v="2018-02-09T00:00:00"/>
    <d v="2018-02-13T00:00:00"/>
    <s v="0000036698-1-1"/>
    <d v="2018-08-21T11:47:43"/>
    <d v="2018-11-30T00:00:00"/>
    <x v="0"/>
    <n v="0"/>
    <n v="0"/>
    <n v="0"/>
    <x v="6"/>
    <x v="0"/>
    <s v="MISOPROSTOL_200MG0000036698"/>
  </r>
  <r>
    <s v="UNFPA"/>
    <x v="37"/>
    <n v="1"/>
    <n v="1"/>
    <n v="1"/>
    <s v="PNG40"/>
    <s v="0000036702"/>
    <s v="Oxytocin 10 I.U. base/ml injection in 1ml ampoule."/>
    <s v="Completed"/>
    <n v="0"/>
    <x v="0"/>
    <x v="0"/>
    <s v="PU0074"/>
    <s v=" "/>
    <s v="FPRHCTD5"/>
    <s v="RHC01ACT05"/>
    <s v="72335"/>
    <s v="PNG"/>
    <x v="46"/>
    <s v="APRO      "/>
    <s v="OCEAN"/>
    <x v="0"/>
    <n v="0"/>
    <n v="0"/>
    <s v="P10"/>
    <n v="10"/>
    <n v="0"/>
    <x v="0"/>
    <x v="4"/>
    <x v="3"/>
    <s v="0000000730"/>
    <x v="0"/>
    <s v="0000021174"/>
    <d v="2018-12-25T00:00:00"/>
    <d v="2019-02-07T00:00:00"/>
    <d v="2018-12-25T00:00:00"/>
    <d v="2018-12-28T00:00:00"/>
    <d v="2019-02-07T00:00:00"/>
    <s v="ASEA"/>
    <s v="PNG40 R21174 Oxytocin -CSB"/>
    <s v="UNFPA0000036702-1-1-1"/>
    <m/>
    <s v="C"/>
    <s v="Y"/>
    <s v="N"/>
    <n v="7"/>
    <n v="1"/>
    <n v="1"/>
    <x v="84"/>
    <s v="PO"/>
    <d v="2019-12-13T13:01:45"/>
    <d v="2018-07-19T00:00:00"/>
    <d v="2018-08-01T00:00:00"/>
    <s v="0000036702-1-1"/>
    <d v="2018-08-21T16:27:39"/>
    <d v="2018-12-10T00:00:00"/>
    <x v="0"/>
    <n v="0"/>
    <n v="0"/>
    <n v="0"/>
    <x v="37"/>
    <x v="1"/>
    <s v="OXYTOCIN_10IU/ML0000036702"/>
  </r>
  <r>
    <s v="UNFPA"/>
    <x v="37"/>
    <n v="1"/>
    <n v="1"/>
    <n v="2"/>
    <s v="PNG40"/>
    <s v="0000036702"/>
    <s v="Oxytocin 10 I.U. base/ml injection in 1ml ampoule."/>
    <s v="Completed"/>
    <n v="0"/>
    <x v="0"/>
    <x v="0"/>
    <s v="PU0074"/>
    <s v=" "/>
    <s v="FPRHCTD5"/>
    <s v="RHC01ACT05"/>
    <s v="72335"/>
    <s v="PNG"/>
    <x v="46"/>
    <s v="APRO      "/>
    <s v="OCEAN"/>
    <x v="0"/>
    <n v="0"/>
    <n v="0"/>
    <s v="P10"/>
    <n v="10"/>
    <n v="0"/>
    <x v="0"/>
    <x v="4"/>
    <x v="3"/>
    <s v="0000000730"/>
    <x v="0"/>
    <s v="0000021174"/>
    <d v="2018-12-25T00:00:00"/>
    <d v="2019-02-07T00:00:00"/>
    <d v="2018-12-25T00:00:00"/>
    <d v="2018-12-28T00:00:00"/>
    <d v="2019-02-07T00:00:00"/>
    <s v="ASEA"/>
    <s v="PNG40 R21174 Oxytocin -CSB"/>
    <s v="UNFPA0000036702-1-1-2"/>
    <m/>
    <s v="C"/>
    <s v="Y"/>
    <s v="N"/>
    <n v="7"/>
    <n v="1"/>
    <n v="1"/>
    <x v="84"/>
    <s v="PO"/>
    <d v="2019-12-13T13:01:45"/>
    <d v="2018-07-19T00:00:00"/>
    <d v="2018-08-01T00:00:00"/>
    <s v="0000036702-1-1"/>
    <d v="2018-08-21T16:27:39"/>
    <d v="2018-12-10T00:00:00"/>
    <x v="0"/>
    <n v="0"/>
    <n v="0"/>
    <n v="0"/>
    <x v="37"/>
    <x v="1"/>
    <s v="OXYTOCIN_10IU/ML0000036702"/>
  </r>
  <r>
    <s v="UNFPA"/>
    <x v="37"/>
    <n v="1"/>
    <n v="1"/>
    <n v="3"/>
    <s v="PNG40"/>
    <s v="0000036702"/>
    <s v="Oxytocin 10 I.U. base/ml injection in 1ml ampoule."/>
    <s v="Completed"/>
    <n v="174036.5"/>
    <x v="0"/>
    <x v="0"/>
    <s v="PU0074"/>
    <s v=" "/>
    <s v="FPRHCTD5"/>
    <s v="RHC01ACT05"/>
    <s v="72335"/>
    <s v="PNG"/>
    <x v="46"/>
    <s v="APRO      "/>
    <s v="OCEAN"/>
    <x v="0"/>
    <n v="0"/>
    <n v="63286"/>
    <s v="P10"/>
    <n v="10"/>
    <n v="632860"/>
    <x v="0"/>
    <x v="4"/>
    <x v="3"/>
    <s v="0000000730"/>
    <x v="0"/>
    <s v="0000021174"/>
    <d v="2018-12-25T00:00:00"/>
    <d v="2019-02-07T00:00:00"/>
    <d v="2018-12-25T00:00:00"/>
    <d v="2018-12-28T00:00:00"/>
    <d v="2019-02-07T00:00:00"/>
    <s v="ASEA"/>
    <s v="PNG40 R21174 Oxytocin -CSB"/>
    <s v="UNFPA0000036702-1-1-3"/>
    <m/>
    <s v="C"/>
    <s v="Y"/>
    <s v="N"/>
    <n v="7"/>
    <n v="1"/>
    <n v="1"/>
    <x v="84"/>
    <s v="PO"/>
    <d v="2019-12-13T13:01:45"/>
    <d v="2018-07-19T00:00:00"/>
    <d v="2018-08-01T00:00:00"/>
    <s v="0000036702-1-1"/>
    <d v="2018-08-21T16:27:39"/>
    <d v="2018-12-10T00:00:00"/>
    <x v="0"/>
    <n v="0"/>
    <n v="0"/>
    <n v="0"/>
    <x v="37"/>
    <x v="0"/>
    <s v="OXYTOCIN_10IU/ML0000036702"/>
  </r>
  <r>
    <s v="UNFPA"/>
    <x v="6"/>
    <n v="1"/>
    <n v="1"/>
    <n v="1"/>
    <s v="UGA40"/>
    <s v="0000036712"/>
    <s v="Misoprostol 200mcg tablet"/>
    <s v="Completed"/>
    <n v="2040"/>
    <x v="0"/>
    <x v="0"/>
    <s v="PU0074"/>
    <s v=" "/>
    <s v="FPRHCTD5"/>
    <s v="RHC01ACT05"/>
    <s v="72335"/>
    <s v="UGA"/>
    <x v="33"/>
    <s v="ESARO     "/>
    <s v="AIR"/>
    <x v="0"/>
    <n v="0"/>
    <n v="3000"/>
    <s v="P4"/>
    <n v="4"/>
    <n v="12000"/>
    <x v="0"/>
    <x v="4"/>
    <x v="2"/>
    <s v="0000000798"/>
    <x v="0"/>
    <s v="0000021267"/>
    <d v="2018-11-21T00:00:00"/>
    <d v="2018-11-22T00:00:00"/>
    <d v="2018-11-21T00:00:00"/>
    <d v="2018-11-16T00:00:00"/>
    <d v="2018-11-22T00:00:00"/>
    <s v="Africa (Anglophone)"/>
    <s v="UGA1840 R21267 CSB Misoprostol"/>
    <s v="UNFPA0000036712-1-1-1"/>
    <m/>
    <s v="C"/>
    <s v="Y"/>
    <s v="N"/>
    <n v="6"/>
    <n v="1"/>
    <n v="1"/>
    <x v="85"/>
    <s v="PO"/>
    <d v="2019-01-07T16:28:49"/>
    <d v="2018-08-10T00:00:00"/>
    <d v="2018-08-13T00:00:00"/>
    <s v="0000036712-1-1"/>
    <d v="2018-08-23T10:48:19"/>
    <d v="2018-10-31T00:00:00"/>
    <x v="0"/>
    <n v="0"/>
    <n v="0"/>
    <n v="0"/>
    <x v="6"/>
    <x v="0"/>
    <s v="MISOPROSTOL_200MG0000036712"/>
  </r>
  <r>
    <s v="UNFPA"/>
    <x v="63"/>
    <n v="1"/>
    <n v="1"/>
    <n v="1"/>
    <s v="TGO40"/>
    <s v="0000036713"/>
    <s v="HIV_Rapid_P100_PC_7D2343SET"/>
    <s v="Completed"/>
    <n v="45000"/>
    <x v="0"/>
    <x v="0"/>
    <s v="PU0074"/>
    <s v=" "/>
    <s v="FPRHCTD5"/>
    <s v="RHC01ACT05"/>
    <s v="72335"/>
    <s v="TGO"/>
    <x v="25"/>
    <s v="WCARO     "/>
    <s v="AIR"/>
    <x v="0"/>
    <n v="0"/>
    <n v="500"/>
    <s v="PC"/>
    <n v="1"/>
    <n v="500"/>
    <x v="1"/>
    <x v="12"/>
    <x v="9"/>
    <s v="0000227547"/>
    <x v="0"/>
    <s v="0000020551"/>
    <d v="2018-09-05T00:00:00"/>
    <m/>
    <m/>
    <d v="2018-08-27T00:00:00"/>
    <m/>
    <s v="Africa (Francophone)"/>
    <s v="PO36713, R20551, HIVRapid, TGO"/>
    <s v="UNFPA0000036713-1-1-1"/>
    <m/>
    <s v="C"/>
    <s v="N"/>
    <s v="N"/>
    <n v="20"/>
    <n v="1"/>
    <n v="1"/>
    <x v="85"/>
    <s v="PO"/>
    <d v="2018-10-22T17:38:14"/>
    <d v="2018-03-19T00:00:00"/>
    <d v="2018-04-02T00:00:00"/>
    <s v="0000036713-1-1"/>
    <d v="2018-08-23T10:14:51"/>
    <d v="2018-09-05T00:00:00"/>
    <x v="0"/>
    <n v="0"/>
    <n v="0"/>
    <n v="0"/>
    <x v="63"/>
    <x v="0"/>
    <s v="HIV_RAPID30000036713"/>
  </r>
  <r>
    <s v="UNFPA"/>
    <x v="0"/>
    <n v="1"/>
    <n v="1"/>
    <n v="2"/>
    <s v="MMR41"/>
    <s v="0000036716"/>
    <s v="Preshipment inspection Pharmaceutical, Imres PO 36099"/>
    <s v="Completed"/>
    <n v="630"/>
    <x v="5"/>
    <x v="10"/>
    <s v=" "/>
    <s v="MMU00"/>
    <s v=" "/>
    <s v=" "/>
    <s v="72335"/>
    <s v="MMR"/>
    <x v="3"/>
    <s v="APRO      "/>
    <s v="N/A"/>
    <x v="1"/>
    <n v="0"/>
    <n v="1"/>
    <s v="EA"/>
    <n v="1"/>
    <n v="1"/>
    <x v="0"/>
    <x v="0"/>
    <x v="11"/>
    <s v="0000156574"/>
    <x v="0"/>
    <s v="PI000000414"/>
    <m/>
    <m/>
    <m/>
    <d v="2019-01-17T00:00:00"/>
    <m/>
    <s v="ASEA"/>
    <s v="MMR1841, PI414, PSI of PO36099"/>
    <s v="UNFPA0000036716-1-1-2"/>
    <m/>
    <s v="C"/>
    <s v="N"/>
    <s v="N"/>
    <m/>
    <m/>
    <m/>
    <x v="86"/>
    <s v="PO"/>
    <d v="2019-03-14T13:54:38"/>
    <m/>
    <m/>
    <s v="0000036716-1-1"/>
    <d v="2018-08-23T13:21:19"/>
    <d v="2018-10-09T00:00:00"/>
    <x v="7"/>
    <n v="0"/>
    <n v="0"/>
    <n v="0"/>
    <x v="0"/>
    <x v="1"/>
    <s v="PRESHIPMENTINSPCPH0000036716"/>
  </r>
  <r>
    <s v="UNFPA"/>
    <x v="0"/>
    <n v="1"/>
    <n v="1"/>
    <n v="1"/>
    <s v="MMR41"/>
    <s v="0000036716"/>
    <s v="Preshipment inspection Pharmaceutical, Imres PO 36099"/>
    <s v="Completed"/>
    <n v="0"/>
    <x v="5"/>
    <x v="10"/>
    <s v=" "/>
    <s v="MMU00"/>
    <s v=" "/>
    <s v=" "/>
    <s v="72335"/>
    <s v="MMR"/>
    <x v="3"/>
    <s v="APRO      "/>
    <s v="N/A"/>
    <x v="1"/>
    <n v="0"/>
    <n v="0"/>
    <s v="EA"/>
    <n v="1"/>
    <n v="0"/>
    <x v="0"/>
    <x v="0"/>
    <x v="11"/>
    <s v="0000156574"/>
    <x v="0"/>
    <s v="PI000000414"/>
    <m/>
    <m/>
    <m/>
    <d v="2019-01-17T00:00:00"/>
    <m/>
    <s v="ASEA"/>
    <s v="MMR1841, PI414, PSI of PO36099"/>
    <s v="UNFPA0000036716-1-1-1"/>
    <m/>
    <s v="C"/>
    <s v="N"/>
    <s v="N"/>
    <m/>
    <m/>
    <m/>
    <x v="86"/>
    <s v="PO"/>
    <d v="2019-03-14T13:54:38"/>
    <m/>
    <m/>
    <s v="0000036716-1-1"/>
    <d v="2018-08-23T13:21:19"/>
    <d v="2018-10-09T00:00:00"/>
    <x v="7"/>
    <n v="0"/>
    <n v="0"/>
    <n v="0"/>
    <x v="0"/>
    <x v="0"/>
    <s v="PRESHIPMENTINSPCPH0000036716"/>
  </r>
  <r>
    <s v="UNFPA"/>
    <x v="0"/>
    <n v="1"/>
    <n v="1"/>
    <n v="1"/>
    <s v="MMR41"/>
    <s v="0000036717"/>
    <s v="Preshipment inspection Pharmaceutical"/>
    <s v="Completed"/>
    <n v="630"/>
    <x v="5"/>
    <x v="10"/>
    <s v=" "/>
    <s v="MMU00"/>
    <s v=" "/>
    <s v=" "/>
    <s v="72335"/>
    <s v="MMR"/>
    <x v="3"/>
    <s v="APRO      "/>
    <s v="N/A"/>
    <x v="1"/>
    <n v="0"/>
    <n v="1"/>
    <s v="EA"/>
    <n v="1"/>
    <n v="1"/>
    <x v="0"/>
    <x v="0"/>
    <x v="11"/>
    <s v="0000156574"/>
    <x v="0"/>
    <s v="PI000000414"/>
    <m/>
    <m/>
    <m/>
    <d v="2018-11-19T00:00:00"/>
    <m/>
    <s v="ASEA"/>
    <s v="MMR1841, PI414, PSI of PO35980"/>
    <s v="UNFPA0000036717-1-1-1"/>
    <m/>
    <s v="C"/>
    <s v="N"/>
    <s v="N"/>
    <m/>
    <m/>
    <m/>
    <x v="86"/>
    <s v="PO"/>
    <d v="2018-12-28T19:19:47"/>
    <m/>
    <m/>
    <s v="0000036717-1-1"/>
    <d v="2018-08-23T13:23:08"/>
    <d v="2018-09-10T00:00:00"/>
    <x v="7"/>
    <n v="0"/>
    <n v="0"/>
    <n v="0"/>
    <x v="0"/>
    <x v="0"/>
    <s v="PRESHIPMENTINSPCPH0000036717"/>
  </r>
  <r>
    <s v="UNFPA"/>
    <x v="24"/>
    <n v="1"/>
    <n v="1"/>
    <n v="2"/>
    <s v="ETH41"/>
    <s v="0000036758"/>
    <s v="Povidone iodine 10% solution for cutaneous use, 500ml bottle"/>
    <s v="Completed"/>
    <n v="125952"/>
    <x v="5"/>
    <x v="10"/>
    <s v=" "/>
    <s v="ETG00"/>
    <s v=" "/>
    <s v=" "/>
    <s v="72335"/>
    <s v="ETH"/>
    <x v="24"/>
    <s v="ESARO     "/>
    <s v="OCEAN"/>
    <x v="1"/>
    <n v="0"/>
    <n v="38400"/>
    <s v="EA"/>
    <n v="1"/>
    <n v="38400"/>
    <x v="0"/>
    <x v="10"/>
    <x v="2"/>
    <s v="0000000798"/>
    <x v="0"/>
    <s v="PI000000455"/>
    <d v="2019-12-31T00:00:00"/>
    <d v="2020-01-10T00:00:00"/>
    <d v="2019-12-31T00:00:00"/>
    <d v="2019-08-26T00:00:00"/>
    <d v="2020-01-10T00:00:00"/>
    <s v="Africa (Anglophone)"/>
    <s v="PI455v3I24,25,27-30,32,33PFSA2"/>
    <s v="UNFPA0000036758-1-1-2"/>
    <m/>
    <s v="C"/>
    <s v="N"/>
    <s v="N"/>
    <m/>
    <m/>
    <m/>
    <x v="87"/>
    <s v="PO"/>
    <d v="2020-01-14T13:27:02"/>
    <m/>
    <m/>
    <s v="0000036758-1-1"/>
    <d v="2018-09-03T15:55:38"/>
    <d v="2018-12-31T00:00:00"/>
    <x v="7"/>
    <n v="0"/>
    <n v="0"/>
    <n v="0"/>
    <x v="24"/>
    <x v="1"/>
    <s v="POVIODINE10%_500ML0000036758"/>
  </r>
  <r>
    <s v="UNFPA"/>
    <x v="24"/>
    <n v="1"/>
    <n v="1"/>
    <n v="1"/>
    <s v="ETH41"/>
    <s v="0000036758"/>
    <s v="Povidone iodine 10% solution for cutaneous use, 500ml bottle"/>
    <s v="Completed"/>
    <n v="0"/>
    <x v="5"/>
    <x v="10"/>
    <s v=" "/>
    <s v="ETG00"/>
    <s v=" "/>
    <s v=" "/>
    <s v="72335"/>
    <s v="ETH"/>
    <x v="24"/>
    <s v="ESARO     "/>
    <s v="OCEAN"/>
    <x v="1"/>
    <n v="0"/>
    <n v="0"/>
    <s v="EA"/>
    <n v="1"/>
    <n v="0"/>
    <x v="0"/>
    <x v="10"/>
    <x v="2"/>
    <s v="0000000798"/>
    <x v="0"/>
    <s v="PI000000455"/>
    <d v="2019-12-31T00:00:00"/>
    <d v="2020-01-10T00:00:00"/>
    <d v="2019-12-31T00:00:00"/>
    <d v="2019-08-26T00:00:00"/>
    <d v="2020-01-10T00:00:00"/>
    <s v="Africa (Anglophone)"/>
    <s v="PI455v3I24,25,27-30,32,33PFSA2"/>
    <s v="UNFPA0000036758-1-1-1"/>
    <m/>
    <s v="C"/>
    <s v="N"/>
    <s v="N"/>
    <m/>
    <m/>
    <m/>
    <x v="87"/>
    <s v="PO"/>
    <d v="2020-01-14T13:27:02"/>
    <m/>
    <m/>
    <s v="0000036758-1-1"/>
    <d v="2018-09-03T15:55:38"/>
    <d v="2018-12-31T00:00:00"/>
    <x v="7"/>
    <n v="0"/>
    <n v="0"/>
    <n v="0"/>
    <x v="24"/>
    <x v="0"/>
    <s v="POVIODINE10%_500ML0000036758"/>
  </r>
  <r>
    <s v="UNFPA"/>
    <x v="32"/>
    <n v="1"/>
    <n v="1"/>
    <n v="1"/>
    <s v="COD40"/>
    <s v="0000036798"/>
    <s v="Paracetamol 500mg, tablet"/>
    <s v="Completed"/>
    <n v="147"/>
    <x v="22"/>
    <x v="30"/>
    <s v="PU0074"/>
    <s v=" "/>
    <s v="COD04C78"/>
    <s v="ACHATMOBILCLINC"/>
    <s v="72215"/>
    <s v="COD"/>
    <x v="6"/>
    <s v="ESARO     "/>
    <s v="AIR"/>
    <x v="0"/>
    <n v="0"/>
    <n v="30"/>
    <s v="101"/>
    <n v="1000"/>
    <n v="30000"/>
    <x v="0"/>
    <x v="7"/>
    <x v="2"/>
    <s v="0000000798"/>
    <x v="0"/>
    <s v="0000021276"/>
    <d v="2019-01-01T00:00:00"/>
    <d v="2019-01-01T00:00:00"/>
    <d v="2018-12-03T00:00:00"/>
    <d v="2018-12-21T00:00:00"/>
    <m/>
    <s v="Africa (Francophone)"/>
    <s v="R21276,Pharma,ClinicM, COD"/>
    <s v="UNFPA0000036798-1-1-1"/>
    <m/>
    <s v="C"/>
    <s v="N"/>
    <s v="N"/>
    <n v="26"/>
    <n v="1"/>
    <n v="1"/>
    <x v="88"/>
    <s v="PO"/>
    <d v="2019-01-31T19:37:54"/>
    <d v="2018-08-14T00:00:00"/>
    <d v="2018-08-31T00:00:00"/>
    <s v="0000036798-1-1"/>
    <d v="2018-09-07T13:35:07"/>
    <d v="2018-12-28T00:00:00"/>
    <x v="23"/>
    <n v="0"/>
    <n v="0"/>
    <n v="0"/>
    <x v="32"/>
    <x v="0"/>
    <s v="PARACETAMOL_500MG0000036798"/>
  </r>
  <r>
    <s v="UNFPA"/>
    <x v="24"/>
    <n v="3"/>
    <n v="1"/>
    <n v="1"/>
    <s v="COD40"/>
    <s v="0000036798"/>
    <s v="Povidone iodine 10% solution for cutaneous use, 500ml bottle"/>
    <s v="Completed"/>
    <n v="336"/>
    <x v="22"/>
    <x v="30"/>
    <s v="PU0074"/>
    <s v=" "/>
    <s v="COD04C78"/>
    <s v="ACHATMOBILCLINC"/>
    <s v="72215"/>
    <s v="COD"/>
    <x v="6"/>
    <s v="ESARO     "/>
    <s v="AIR"/>
    <x v="0"/>
    <n v="0"/>
    <n v="100"/>
    <s v="EA"/>
    <n v="1"/>
    <n v="100"/>
    <x v="0"/>
    <x v="10"/>
    <x v="2"/>
    <s v="0000000798"/>
    <x v="0"/>
    <s v="0000021276"/>
    <d v="2019-01-01T00:00:00"/>
    <d v="2019-01-01T00:00:00"/>
    <d v="2018-12-03T00:00:00"/>
    <d v="2018-12-21T00:00:00"/>
    <m/>
    <s v="Africa (Francophone)"/>
    <s v="R21276,Pharma,ClinicM, COD"/>
    <s v="UNFPA0000036798-3-1-1"/>
    <m/>
    <s v="C"/>
    <s v="N"/>
    <s v="N"/>
    <n v="28"/>
    <n v="1"/>
    <n v="1"/>
    <x v="88"/>
    <s v="PO"/>
    <d v="2019-01-31T19:37:54"/>
    <d v="2018-08-14T00:00:00"/>
    <d v="2018-08-31T00:00:00"/>
    <s v="0000036798-3-1"/>
    <d v="2018-09-07T13:35:07"/>
    <d v="2018-12-28T00:00:00"/>
    <x v="23"/>
    <n v="0"/>
    <n v="0"/>
    <n v="0"/>
    <x v="24"/>
    <x v="0"/>
    <s v="POVIODINE10%_500ML0000036798"/>
  </r>
  <r>
    <s v="UNFPA"/>
    <x v="5"/>
    <n v="2"/>
    <n v="1"/>
    <n v="1"/>
    <s v="COD40"/>
    <s v="0000036798"/>
    <s v="Ampicillin sodium 1000mg (1g) powder for Injection in vial"/>
    <s v="Completed"/>
    <n v="148.4"/>
    <x v="22"/>
    <x v="30"/>
    <s v="PU0074"/>
    <s v=" "/>
    <s v="COD04C78"/>
    <s v="ACHATMOBILCLINC"/>
    <s v="72215"/>
    <s v="COD"/>
    <x v="6"/>
    <s v="ESARO     "/>
    <s v="AIR"/>
    <x v="0"/>
    <n v="0"/>
    <n v="20"/>
    <s v="P50"/>
    <n v="50"/>
    <n v="1000"/>
    <x v="0"/>
    <x v="3"/>
    <x v="2"/>
    <s v="0000000798"/>
    <x v="0"/>
    <s v="0000021276"/>
    <d v="2019-01-01T00:00:00"/>
    <d v="2019-01-01T00:00:00"/>
    <d v="2018-12-03T00:00:00"/>
    <d v="2018-12-21T00:00:00"/>
    <m/>
    <s v="Africa (Francophone)"/>
    <s v="R21276,Pharma,ClinicM, COD"/>
    <s v="UNFPA0000036798-2-1-1"/>
    <m/>
    <s v="C"/>
    <s v="N"/>
    <s v="N"/>
    <n v="27"/>
    <n v="1"/>
    <n v="1"/>
    <x v="88"/>
    <s v="PO"/>
    <d v="2019-01-31T19:37:54"/>
    <d v="2018-08-14T00:00:00"/>
    <d v="2018-08-31T00:00:00"/>
    <s v="0000036798-2-1"/>
    <d v="2018-09-07T13:35:07"/>
    <d v="2018-12-28T00:00:00"/>
    <x v="23"/>
    <n v="0"/>
    <n v="0"/>
    <n v="0"/>
    <x v="5"/>
    <x v="0"/>
    <s v="AMPICILLIN_1GINJ0000036798"/>
  </r>
  <r>
    <s v="UNFPA"/>
    <x v="64"/>
    <n v="6"/>
    <n v="1"/>
    <n v="1"/>
    <s v="LBN40"/>
    <s v="0000036815"/>
    <s v="Lamivudine 300mg + Tenofovir 300mg, tablet"/>
    <s v="Completed"/>
    <n v="0"/>
    <x v="18"/>
    <x v="14"/>
    <s v="PU0074"/>
    <s v=" "/>
    <s v="LBN04MOH"/>
    <s v="R0203SDSRH"/>
    <s v="72335"/>
    <s v="LBN"/>
    <x v="15"/>
    <s v="ASRO      "/>
    <s v="OCEAN"/>
    <x v="0"/>
    <n v="0"/>
    <n v="0"/>
    <s v="P30"/>
    <n v="30"/>
    <n v="0"/>
    <x v="0"/>
    <x v="19"/>
    <x v="2"/>
    <s v="0000000798"/>
    <x v="0"/>
    <s v="0000021356"/>
    <d v="2019-02-14T00:00:00"/>
    <d v="2019-03-14T00:00:00"/>
    <m/>
    <d v="2018-12-31T00:00:00"/>
    <m/>
    <s v="ASEA"/>
    <s v="RQ 21356- Pharmaceuticals"/>
    <s v="UNFPA0000036815-6-1-1"/>
    <m/>
    <s v="C"/>
    <s v="N"/>
    <s v="N"/>
    <n v="8"/>
    <n v="1"/>
    <n v="1"/>
    <x v="89"/>
    <s v="PO"/>
    <d v="2019-08-16T17:44:49"/>
    <d v="2018-09-06T00:00:00"/>
    <d v="2018-09-07T00:00:00"/>
    <s v="0000036815-6-1"/>
    <d v="2018-09-14T12:29:38"/>
    <d v="2018-12-27T00:00:00"/>
    <x v="13"/>
    <n v="0"/>
    <n v="0"/>
    <n v="0"/>
    <x v="64"/>
    <x v="0"/>
    <s v="3TC300MG+TDF300MG0000036815"/>
  </r>
  <r>
    <s v="UNFPA"/>
    <x v="65"/>
    <n v="5"/>
    <n v="1"/>
    <n v="1"/>
    <s v="LBN40"/>
    <s v="0000036815"/>
    <s v="Lamivudine 30mg + Zidovudine 60mg, tablet"/>
    <s v="Completed"/>
    <n v="0"/>
    <x v="18"/>
    <x v="14"/>
    <s v="PU0074"/>
    <s v=" "/>
    <s v="LBN04MOH"/>
    <s v="R0203SDSRH"/>
    <s v="72335"/>
    <s v="LBN"/>
    <x v="15"/>
    <s v="ASRO      "/>
    <s v="OCEAN"/>
    <x v="0"/>
    <n v="0"/>
    <n v="0"/>
    <s v="P60"/>
    <n v="60"/>
    <n v="0"/>
    <x v="0"/>
    <x v="19"/>
    <x v="2"/>
    <s v="0000000798"/>
    <x v="0"/>
    <s v="0000021356"/>
    <d v="2019-02-14T00:00:00"/>
    <d v="2019-03-14T00:00:00"/>
    <m/>
    <d v="2018-12-31T00:00:00"/>
    <m/>
    <s v="ASEA"/>
    <s v="RQ 21356- Pharmaceuticals"/>
    <s v="UNFPA0000036815-5-1-1"/>
    <m/>
    <s v="C"/>
    <s v="N"/>
    <s v="N"/>
    <n v="7"/>
    <n v="1"/>
    <n v="1"/>
    <x v="89"/>
    <s v="PO"/>
    <d v="2019-08-16T17:44:49"/>
    <d v="2018-09-06T00:00:00"/>
    <d v="2018-09-07T00:00:00"/>
    <s v="0000036815-5-1"/>
    <d v="2018-09-14T12:29:38"/>
    <d v="2018-12-27T00:00:00"/>
    <x v="13"/>
    <n v="0"/>
    <n v="0"/>
    <n v="0"/>
    <x v="65"/>
    <x v="0"/>
    <s v="3TC30MG+AZT60MG0000036815"/>
  </r>
  <r>
    <s v="UNFPA"/>
    <x v="60"/>
    <n v="1"/>
    <n v="1"/>
    <n v="1"/>
    <s v="LBN40"/>
    <s v="0000036815"/>
    <s v="Cefixime 400mg tablet"/>
    <s v="Completed"/>
    <n v="0"/>
    <x v="18"/>
    <x v="26"/>
    <s v="PU0074"/>
    <s v=" "/>
    <s v="LBN04MOH"/>
    <s v="R0203SDSRH"/>
    <s v="72335"/>
    <s v="LBN"/>
    <x v="15"/>
    <s v="ASRO      "/>
    <s v="OCEAN"/>
    <x v="0"/>
    <n v="0"/>
    <n v="0"/>
    <s v="100"/>
    <n v="100"/>
    <n v="0"/>
    <x v="0"/>
    <x v="3"/>
    <x v="2"/>
    <s v="0000000798"/>
    <x v="0"/>
    <s v="0000021356"/>
    <d v="2019-02-14T00:00:00"/>
    <d v="2019-03-14T00:00:00"/>
    <m/>
    <d v="2019-05-28T00:00:00"/>
    <m/>
    <s v="ASEA"/>
    <s v="RQ 21356- Pharmaceuticals"/>
    <s v="UNFPA0000036815-1-1-1"/>
    <m/>
    <s v="C"/>
    <s v="N"/>
    <s v="N"/>
    <n v="1"/>
    <n v="1"/>
    <n v="1"/>
    <x v="89"/>
    <s v="PO"/>
    <d v="2019-08-16T17:44:49"/>
    <d v="2018-09-06T00:00:00"/>
    <d v="2018-09-07T00:00:00"/>
    <s v="0000036815-1-1"/>
    <d v="2018-09-14T12:29:38"/>
    <d v="2018-12-27T00:00:00"/>
    <x v="21"/>
    <n v="0"/>
    <n v="0"/>
    <n v="0"/>
    <x v="60"/>
    <x v="1"/>
    <s v="CEFIXIME_400MG0000036815"/>
  </r>
  <r>
    <s v="UNFPA"/>
    <x v="60"/>
    <n v="1"/>
    <n v="1"/>
    <n v="2"/>
    <s v="LBN40"/>
    <s v="0000036815"/>
    <s v="Cefixime 400mg tablet"/>
    <s v="Completed"/>
    <n v="45600"/>
    <x v="18"/>
    <x v="26"/>
    <s v="PU0074"/>
    <s v=" "/>
    <s v="LBN04MOH"/>
    <s v="R0203SDSRH"/>
    <s v="72335"/>
    <s v="LBN"/>
    <x v="15"/>
    <s v="ASRO      "/>
    <s v="OCEAN"/>
    <x v="0"/>
    <n v="0"/>
    <n v="1900"/>
    <s v="100"/>
    <n v="100"/>
    <n v="190000"/>
    <x v="0"/>
    <x v="3"/>
    <x v="2"/>
    <s v="0000000798"/>
    <x v="0"/>
    <s v="0000021356"/>
    <d v="2019-02-14T00:00:00"/>
    <d v="2019-03-14T00:00:00"/>
    <m/>
    <d v="2019-05-28T00:00:00"/>
    <m/>
    <s v="ASEA"/>
    <s v="RQ 21356- Pharmaceuticals"/>
    <s v="UNFPA0000036815-1-1-2"/>
    <m/>
    <s v="C"/>
    <s v="N"/>
    <s v="N"/>
    <n v="1"/>
    <n v="1"/>
    <n v="1"/>
    <x v="89"/>
    <s v="PO"/>
    <d v="2019-08-16T17:44:49"/>
    <d v="2018-09-06T00:00:00"/>
    <d v="2018-09-07T00:00:00"/>
    <s v="0000036815-1-1"/>
    <d v="2018-09-14T12:29:38"/>
    <d v="2018-12-27T00:00:00"/>
    <x v="21"/>
    <n v="0"/>
    <n v="0"/>
    <n v="0"/>
    <x v="60"/>
    <x v="0"/>
    <s v="CEFIXIME_400MG0000036815"/>
  </r>
  <r>
    <s v="UNFPA"/>
    <x v="4"/>
    <n v="2"/>
    <n v="1"/>
    <n v="2"/>
    <s v="LBN40"/>
    <s v="0000036815"/>
    <s v="Ferrous sulphate 200mg + Folic acid 0.4mg sugar coated tablets"/>
    <s v="Completed"/>
    <n v="2400"/>
    <x v="18"/>
    <x v="26"/>
    <s v="PU0074"/>
    <s v=" "/>
    <s v="LBN04MOH"/>
    <s v="R0203SDSRH"/>
    <s v="72335"/>
    <s v="LBN"/>
    <x v="15"/>
    <s v="ASRO      "/>
    <s v="OCEAN"/>
    <x v="0"/>
    <n v="0"/>
    <n v="800"/>
    <s v="101"/>
    <n v="1000"/>
    <n v="800000"/>
    <x v="0"/>
    <x v="2"/>
    <x v="2"/>
    <s v="0000000798"/>
    <x v="0"/>
    <s v="0000021356"/>
    <d v="2019-02-14T00:00:00"/>
    <d v="2019-03-14T00:00:00"/>
    <m/>
    <d v="2019-05-28T00:00:00"/>
    <m/>
    <s v="ASEA"/>
    <s v="RQ 21356- Pharmaceuticals"/>
    <s v="UNFPA0000036815-2-1-2"/>
    <m/>
    <s v="C"/>
    <m/>
    <s v="N"/>
    <n v="4"/>
    <n v="1"/>
    <n v="1"/>
    <x v="89"/>
    <s v="PO"/>
    <d v="2019-08-16T17:44:49"/>
    <d v="2018-09-06T00:00:00"/>
    <d v="2018-09-07T00:00:00"/>
    <s v="0000036815-2-1"/>
    <d v="2018-09-14T12:29:38"/>
    <d v="2018-12-27T00:00:00"/>
    <x v="21"/>
    <n v="0"/>
    <n v="0"/>
    <n v="0"/>
    <x v="4"/>
    <x v="0"/>
    <s v=" 0000036815"/>
  </r>
  <r>
    <s v="UNFPA"/>
    <x v="66"/>
    <n v="4"/>
    <n v="1"/>
    <n v="1"/>
    <s v="LBN40"/>
    <s v="0000036815"/>
    <s v="Azithromycin 250mg tablets, blister packing"/>
    <s v="Completed"/>
    <n v="0"/>
    <x v="18"/>
    <x v="26"/>
    <s v="PU0074"/>
    <s v=" "/>
    <s v="LBN04MOH"/>
    <s v="R0203SDSRH"/>
    <s v="72335"/>
    <s v="LBN"/>
    <x v="15"/>
    <s v="ASRO      "/>
    <s v="OCEAN"/>
    <x v="0"/>
    <n v="0"/>
    <n v="0"/>
    <s v="P4"/>
    <n v="4"/>
    <n v="0"/>
    <x v="0"/>
    <x v="3"/>
    <x v="2"/>
    <s v="0000000798"/>
    <x v="0"/>
    <s v="0000021356"/>
    <d v="2019-02-14T00:00:00"/>
    <d v="2019-03-14T00:00:00"/>
    <m/>
    <d v="2019-05-28T00:00:00"/>
    <m/>
    <s v="ASEA"/>
    <s v="RQ 21356- Pharmaceuticals"/>
    <s v="UNFPA0000036815-4-1-1"/>
    <m/>
    <s v="C"/>
    <s v="N"/>
    <s v="N"/>
    <n v="6"/>
    <n v="1"/>
    <n v="1"/>
    <x v="89"/>
    <s v="PO"/>
    <d v="2019-08-16T17:44:49"/>
    <d v="2018-09-06T00:00:00"/>
    <d v="2018-09-07T00:00:00"/>
    <s v="0000036815-4-1"/>
    <d v="2018-09-14T12:29:38"/>
    <d v="2018-12-27T00:00:00"/>
    <x v="21"/>
    <n v="0"/>
    <n v="0"/>
    <n v="0"/>
    <x v="66"/>
    <x v="0"/>
    <s v="AZITHROMYCIN_250MG0000036815"/>
  </r>
  <r>
    <s v="UNFPA"/>
    <x v="4"/>
    <n v="2"/>
    <n v="1"/>
    <n v="1"/>
    <s v="LBN40"/>
    <s v="0000036815"/>
    <s v="Ferrous sulphate 200mg + Folic acid 0.4mg sugar coated tablets"/>
    <s v="Completed"/>
    <n v="0"/>
    <x v="18"/>
    <x v="26"/>
    <s v="PU0074"/>
    <s v=" "/>
    <s v="LBN04MOH"/>
    <s v="R0203SDSRH"/>
    <s v="72335"/>
    <s v="LBN"/>
    <x v="15"/>
    <s v="ASRO      "/>
    <s v="OCEAN"/>
    <x v="0"/>
    <n v="0"/>
    <n v="0"/>
    <s v="101"/>
    <n v="1000"/>
    <n v="0"/>
    <x v="0"/>
    <x v="2"/>
    <x v="2"/>
    <s v="0000000798"/>
    <x v="0"/>
    <s v="0000021356"/>
    <d v="2019-02-14T00:00:00"/>
    <d v="2019-03-14T00:00:00"/>
    <m/>
    <d v="2019-05-28T00:00:00"/>
    <m/>
    <s v="ASEA"/>
    <s v="RQ 21356- Pharmaceuticals"/>
    <s v="UNFPA0000036815-2-1-1"/>
    <m/>
    <s v="C"/>
    <m/>
    <s v="N"/>
    <n v="4"/>
    <n v="1"/>
    <n v="1"/>
    <x v="89"/>
    <s v="PO"/>
    <d v="2019-08-16T17:44:49"/>
    <d v="2018-09-06T00:00:00"/>
    <d v="2018-09-07T00:00:00"/>
    <s v="0000036815-2-1"/>
    <d v="2018-09-14T12:29:38"/>
    <d v="2018-12-27T00:00:00"/>
    <x v="21"/>
    <n v="0"/>
    <n v="0"/>
    <n v="0"/>
    <x v="4"/>
    <x v="0"/>
    <s v=" 0000036815"/>
  </r>
  <r>
    <s v="UNFPA"/>
    <x v="64"/>
    <n v="6"/>
    <n v="1"/>
    <n v="2"/>
    <s v="LBN40"/>
    <s v="0000036815"/>
    <s v="Lamivudine 300mg + Tenofovir 300mg, tablet"/>
    <s v="Completed"/>
    <n v="4342.5"/>
    <x v="18"/>
    <x v="14"/>
    <s v="PU0074"/>
    <s v=" "/>
    <s v="LBN04MOH"/>
    <s v="R0203SDSRH"/>
    <s v="72335"/>
    <s v="LBN"/>
    <x v="15"/>
    <s v="ASRO      "/>
    <s v="OCEAN"/>
    <x v="0"/>
    <n v="0"/>
    <n v="750"/>
    <s v="P30"/>
    <n v="30"/>
    <n v="22500"/>
    <x v="0"/>
    <x v="19"/>
    <x v="2"/>
    <s v="0000000798"/>
    <x v="0"/>
    <s v="0000021356"/>
    <d v="2019-02-14T00:00:00"/>
    <d v="2019-03-14T00:00:00"/>
    <m/>
    <d v="2018-12-31T00:00:00"/>
    <m/>
    <s v="ASEA"/>
    <s v="RQ 21356- Pharmaceuticals"/>
    <s v="UNFPA0000036815-6-1-2"/>
    <m/>
    <s v="C"/>
    <s v="N"/>
    <s v="N"/>
    <n v="8"/>
    <n v="1"/>
    <n v="1"/>
    <x v="89"/>
    <s v="PO"/>
    <d v="2019-08-16T17:44:49"/>
    <d v="2018-09-06T00:00:00"/>
    <d v="2018-09-07T00:00:00"/>
    <s v="0000036815-6-1"/>
    <d v="2018-09-14T12:29:38"/>
    <d v="2018-12-27T00:00:00"/>
    <x v="13"/>
    <n v="0"/>
    <n v="0"/>
    <n v="0"/>
    <x v="64"/>
    <x v="0"/>
    <s v="3TC300MG+TDF300MG0000036815"/>
  </r>
  <r>
    <s v="UNFPA"/>
    <x v="66"/>
    <n v="4"/>
    <n v="1"/>
    <n v="2"/>
    <s v="LBN40"/>
    <s v="0000036815"/>
    <s v="Azithromycin 250mg tablets, blister packing"/>
    <s v="Completed"/>
    <n v="25836.36"/>
    <x v="18"/>
    <x v="26"/>
    <s v="PU0074"/>
    <s v=" "/>
    <s v="LBN04MOH"/>
    <s v="R0203SDSRH"/>
    <s v="72335"/>
    <s v="LBN"/>
    <x v="15"/>
    <s v="ASRO      "/>
    <s v="OCEAN"/>
    <x v="0"/>
    <n v="0"/>
    <n v="34914"/>
    <s v="P4"/>
    <n v="4"/>
    <n v="139656"/>
    <x v="0"/>
    <x v="3"/>
    <x v="2"/>
    <s v="0000000798"/>
    <x v="0"/>
    <s v="0000021356"/>
    <d v="2019-02-14T00:00:00"/>
    <d v="2019-03-14T00:00:00"/>
    <m/>
    <d v="2019-05-28T00:00:00"/>
    <m/>
    <s v="ASEA"/>
    <s v="RQ 21356- Pharmaceuticals"/>
    <s v="UNFPA0000036815-4-1-2"/>
    <m/>
    <s v="C"/>
    <s v="N"/>
    <s v="N"/>
    <n v="6"/>
    <n v="1"/>
    <n v="1"/>
    <x v="89"/>
    <s v="PO"/>
    <d v="2019-08-16T17:44:49"/>
    <d v="2018-09-06T00:00:00"/>
    <d v="2018-09-07T00:00:00"/>
    <s v="0000036815-4-1"/>
    <d v="2018-09-14T12:29:38"/>
    <d v="2018-12-27T00:00:00"/>
    <x v="21"/>
    <n v="0"/>
    <n v="0"/>
    <n v="0"/>
    <x v="66"/>
    <x v="0"/>
    <s v="AZITHROMYCIN_250MG0000036815"/>
  </r>
  <r>
    <s v="UNFPA"/>
    <x v="65"/>
    <n v="5"/>
    <n v="1"/>
    <n v="2"/>
    <s v="LBN40"/>
    <s v="0000036815"/>
    <s v="Lamivudine 30mg + Zidovudine 60mg, tablet"/>
    <s v="Completed"/>
    <n v="1608"/>
    <x v="18"/>
    <x v="14"/>
    <s v="PU0074"/>
    <s v=" "/>
    <s v="LBN04MOH"/>
    <s v="R0203SDSRH"/>
    <s v="72335"/>
    <s v="LBN"/>
    <x v="15"/>
    <s v="ASRO      "/>
    <s v="OCEAN"/>
    <x v="0"/>
    <n v="0"/>
    <n v="600"/>
    <s v="P60"/>
    <n v="60"/>
    <n v="36000"/>
    <x v="0"/>
    <x v="19"/>
    <x v="2"/>
    <s v="0000000798"/>
    <x v="0"/>
    <s v="0000021356"/>
    <d v="2019-02-14T00:00:00"/>
    <d v="2019-03-14T00:00:00"/>
    <m/>
    <d v="2018-12-31T00:00:00"/>
    <m/>
    <s v="ASEA"/>
    <s v="RQ 21356- Pharmaceuticals"/>
    <s v="UNFPA0000036815-5-1-2"/>
    <m/>
    <s v="C"/>
    <s v="N"/>
    <s v="N"/>
    <n v="7"/>
    <n v="1"/>
    <n v="1"/>
    <x v="89"/>
    <s v="PO"/>
    <d v="2019-08-16T17:44:49"/>
    <d v="2018-09-06T00:00:00"/>
    <d v="2018-09-07T00:00:00"/>
    <s v="0000036815-5-1"/>
    <d v="2018-09-14T12:29:38"/>
    <d v="2018-12-27T00:00:00"/>
    <x v="13"/>
    <n v="0"/>
    <n v="0"/>
    <n v="0"/>
    <x v="65"/>
    <x v="0"/>
    <s v="3TC30MG+AZT60MG0000036815"/>
  </r>
  <r>
    <s v="UNFPA"/>
    <x v="30"/>
    <n v="1"/>
    <n v="1"/>
    <n v="1"/>
    <s v="MMR40"/>
    <s v="0000036816"/>
    <s v="Magnesium sulphate 500mg/ml injection in 10ml ampoule"/>
    <s v="Completed"/>
    <n v="0"/>
    <x v="0"/>
    <x v="0"/>
    <s v="PU0074"/>
    <s v=" "/>
    <s v="FPRHCTD5"/>
    <s v="RHC01ACT05"/>
    <s v="72335"/>
    <s v="MMR"/>
    <x v="3"/>
    <s v="APRO      "/>
    <s v="AIR"/>
    <x v="0"/>
    <n v="0"/>
    <n v="0"/>
    <s v="P10"/>
    <n v="10"/>
    <n v="0"/>
    <x v="0"/>
    <x v="1"/>
    <x v="3"/>
    <s v="0000000730"/>
    <x v="0"/>
    <s v="0000020617"/>
    <d v="2018-11-30T00:00:00"/>
    <d v="2018-12-04T00:00:00"/>
    <d v="2018-11-30T00:00:00"/>
    <d v="2019-01-17T00:00:00"/>
    <d v="2018-12-04T00:00:00"/>
    <s v="ASEA"/>
    <s v="Myanmar CO"/>
    <s v="UNFPA0000036816-1-1-1"/>
    <m/>
    <s v="C"/>
    <s v="Y"/>
    <s v="N"/>
    <n v="2"/>
    <n v="1"/>
    <n v="1"/>
    <x v="89"/>
    <s v="PO"/>
    <d v="2019-03-14T13:54:38"/>
    <d v="2018-04-01T00:00:00"/>
    <d v="2018-04-05T00:00:00"/>
    <s v="0000036816-1-1"/>
    <d v="2018-10-23T18:24:29"/>
    <d v="2018-11-23T00:00:00"/>
    <x v="0"/>
    <n v="0"/>
    <n v="0"/>
    <n v="0"/>
    <x v="30"/>
    <x v="1"/>
    <s v="MGSULPHATE_10ML0000036816"/>
  </r>
  <r>
    <s v="UNFPA"/>
    <x v="30"/>
    <n v="1"/>
    <n v="1"/>
    <n v="2"/>
    <s v="MMR40"/>
    <s v="0000036816"/>
    <s v="Magnesium sulphate 500mg/ml injection in 10ml ampoule"/>
    <s v="Completed"/>
    <n v="56240"/>
    <x v="0"/>
    <x v="0"/>
    <s v="PU0074"/>
    <s v=" "/>
    <s v="FPRHCTD5"/>
    <s v="RHC01ACT05"/>
    <s v="72335"/>
    <s v="MMR"/>
    <x v="3"/>
    <s v="APRO      "/>
    <s v="AIR"/>
    <x v="0"/>
    <n v="0"/>
    <n v="5624"/>
    <s v="P10"/>
    <n v="10"/>
    <n v="56240"/>
    <x v="0"/>
    <x v="1"/>
    <x v="3"/>
    <s v="0000000730"/>
    <x v="0"/>
    <s v="0000020617"/>
    <d v="2018-11-30T00:00:00"/>
    <d v="2018-12-04T00:00:00"/>
    <d v="2018-11-30T00:00:00"/>
    <d v="2019-01-17T00:00:00"/>
    <d v="2018-12-04T00:00:00"/>
    <s v="ASEA"/>
    <s v="Myanmar CO"/>
    <s v="UNFPA0000036816-1-1-2"/>
    <m/>
    <s v="C"/>
    <s v="Y"/>
    <s v="N"/>
    <n v="2"/>
    <n v="1"/>
    <n v="1"/>
    <x v="89"/>
    <s v="PO"/>
    <d v="2019-03-14T13:54:38"/>
    <d v="2018-04-01T00:00:00"/>
    <d v="2018-04-05T00:00:00"/>
    <s v="0000036816-1-1"/>
    <d v="2018-10-23T18:24:29"/>
    <d v="2018-11-23T00:00:00"/>
    <x v="0"/>
    <n v="0"/>
    <n v="0"/>
    <n v="0"/>
    <x v="30"/>
    <x v="0"/>
    <s v="MGSULPHATE_10ML0000036816"/>
  </r>
  <r>
    <s v="UNFPA"/>
    <x v="6"/>
    <n v="1"/>
    <n v="1"/>
    <n v="1"/>
    <s v="VEN41"/>
    <s v="0000036828"/>
    <s v="Misoprostol 200mcg tablet"/>
    <s v="Completed"/>
    <n v="15200"/>
    <x v="5"/>
    <x v="10"/>
    <s v=" "/>
    <s v="USU00"/>
    <s v=" "/>
    <s v=" "/>
    <s v="72335"/>
    <s v="VEN"/>
    <x v="38"/>
    <s v="LACRO     "/>
    <s v="AIR"/>
    <x v="1"/>
    <n v="0"/>
    <n v="20000"/>
    <s v="P4"/>
    <n v="4"/>
    <n v="80000"/>
    <x v="0"/>
    <x v="4"/>
    <x v="5"/>
    <s v="0000206285"/>
    <x v="0"/>
    <s v="PI000000466"/>
    <d v="2018-10-17T00:00:00"/>
    <d v="2018-10-24T00:00:00"/>
    <d v="2018-10-17T00:00:00"/>
    <d v="2018-10-29T00:00:00"/>
    <d v="2018-10-23T00:00:00"/>
    <s v="LAC"/>
    <s v="VEN41, PAHO, Miso, PI466"/>
    <s v="UNFPA0000036828-1-1-1"/>
    <m/>
    <s v="C"/>
    <s v="Y"/>
    <s v="N"/>
    <m/>
    <m/>
    <m/>
    <x v="90"/>
    <s v="PO"/>
    <d v="2018-12-06T14:59:39"/>
    <m/>
    <m/>
    <s v="0000036828-1-1"/>
    <d v="2018-09-12T12:19:37"/>
    <d v="2018-10-17T00:00:00"/>
    <x v="7"/>
    <n v="0"/>
    <n v="0"/>
    <n v="0"/>
    <x v="6"/>
    <x v="0"/>
    <s v="MISOPROSTOL_200MG0000036828"/>
  </r>
  <r>
    <s v="UNFPA"/>
    <x v="0"/>
    <n v="1"/>
    <n v="1"/>
    <n v="1"/>
    <s v="YEM40"/>
    <s v="0000036829"/>
    <s v="Preshipment inspection of 1st &amp; 2nd shipment of PO36599 Imres"/>
    <s v="Completed"/>
    <n v="630"/>
    <x v="4"/>
    <x v="5"/>
    <s v="PU0074"/>
    <s v=" "/>
    <s v="YEM05RCS"/>
    <s v="PROCUR_RH_COMOD"/>
    <s v="72335"/>
    <s v="YEM"/>
    <x v="4"/>
    <s v="ASRO      "/>
    <s v="N/A"/>
    <x v="0"/>
    <n v="0"/>
    <n v="1"/>
    <s v="EA"/>
    <n v="1"/>
    <n v="1"/>
    <x v="0"/>
    <x v="0"/>
    <x v="11"/>
    <s v="0000156574"/>
    <x v="0"/>
    <s v="0000021351"/>
    <m/>
    <m/>
    <m/>
    <d v="2018-11-07T00:00:00"/>
    <m/>
    <s v="ASEA"/>
    <s v="YEM1840, RQ21351, PSIIMRES"/>
    <s v="UNFPA0000036829-1-1-1"/>
    <m/>
    <s v="C"/>
    <s v="N"/>
    <s v="N"/>
    <n v="2"/>
    <n v="1"/>
    <n v="1"/>
    <x v="90"/>
    <s v="PO"/>
    <d v="2018-12-19T13:35:08"/>
    <d v="2018-09-05T00:00:00"/>
    <d v="2018-09-12T00:00:00"/>
    <s v="0000036829-1-1"/>
    <d v="2018-09-17T08:47:22"/>
    <d v="2018-10-23T00:00:00"/>
    <x v="5"/>
    <n v="0"/>
    <n v="0"/>
    <n v="0"/>
    <x v="0"/>
    <x v="1"/>
    <s v="PRESHIPMENTINSPCPH0000036829"/>
  </r>
  <r>
    <s v="UNFPA"/>
    <x v="0"/>
    <n v="1"/>
    <n v="2"/>
    <n v="1"/>
    <s v="YEM40"/>
    <s v="0000036829"/>
    <s v="Preshipment inspection of 1st &amp; 2nd shipment of PO36599 Imres"/>
    <s v="Completed"/>
    <n v="630"/>
    <x v="4"/>
    <x v="5"/>
    <s v="PU0074"/>
    <s v=" "/>
    <s v="YEM05RCS"/>
    <s v="PROCUR_RH_COMOD"/>
    <s v="72335"/>
    <s v="YEM"/>
    <x v="4"/>
    <s v="ASRO      "/>
    <s v="N/A"/>
    <x v="0"/>
    <n v="0"/>
    <n v="1"/>
    <s v="EA"/>
    <n v="1"/>
    <n v="1"/>
    <x v="0"/>
    <x v="0"/>
    <x v="11"/>
    <s v="0000156574"/>
    <x v="0"/>
    <s v="0000021351"/>
    <m/>
    <m/>
    <m/>
    <d v="2018-11-29T00:00:00"/>
    <m/>
    <s v="ASEA"/>
    <s v="YEM1840, RQ21351, PSIIMRES"/>
    <s v="UNFPA0000036829-1-2-1"/>
    <m/>
    <s v="C"/>
    <s v="N"/>
    <s v="N"/>
    <n v="2"/>
    <n v="1"/>
    <n v="1"/>
    <x v="90"/>
    <s v="PO"/>
    <d v="2018-12-19T13:35:08"/>
    <d v="2018-09-05T00:00:00"/>
    <d v="2018-09-12T00:00:00"/>
    <s v="0000036829-1-2"/>
    <d v="2018-09-17T08:47:22"/>
    <d v="2019-01-17T00:00:00"/>
    <x v="5"/>
    <n v="0"/>
    <n v="0"/>
    <n v="0"/>
    <x v="0"/>
    <x v="0"/>
    <s v="PRESHIPMENTINSPCPH0000036829"/>
  </r>
  <r>
    <s v="UNFPA"/>
    <x v="0"/>
    <n v="1"/>
    <n v="2"/>
    <n v="1"/>
    <s v="YEM40"/>
    <s v="0000036830"/>
    <s v="Preshipment inspection 2 locations (India and China) x 2 days each) PO36637 MEG"/>
    <s v="Completed"/>
    <n v="700"/>
    <x v="4"/>
    <x v="5"/>
    <s v="PU0074"/>
    <s v=" "/>
    <s v="YEM05RCS"/>
    <s v="PROCUR_RH_COMOD"/>
    <s v="72335"/>
    <s v="YEM"/>
    <x v="4"/>
    <s v="ASRO      "/>
    <s v="N/A"/>
    <x v="0"/>
    <n v="0"/>
    <n v="2"/>
    <s v="EA"/>
    <n v="1"/>
    <n v="2"/>
    <x v="0"/>
    <x v="0"/>
    <x v="11"/>
    <s v="0000156574"/>
    <x v="0"/>
    <s v="0000021351"/>
    <m/>
    <m/>
    <m/>
    <d v="2018-11-07T00:00:00"/>
    <m/>
    <s v="ASEA"/>
    <s v="YEM1840, RQ21351, PSIMEG"/>
    <s v="UNFPA0000036830-1-2-1"/>
    <m/>
    <s v="C"/>
    <s v="N"/>
    <s v="N"/>
    <n v="1"/>
    <n v="1"/>
    <n v="1"/>
    <x v="90"/>
    <s v="PO"/>
    <d v="2018-12-19T13:35:08"/>
    <d v="2018-09-05T00:00:00"/>
    <d v="2018-09-12T00:00:00"/>
    <s v="0000036830-1-2"/>
    <d v="2018-09-17T08:54:58"/>
    <d v="2018-10-02T00:00:00"/>
    <x v="5"/>
    <n v="0"/>
    <n v="0"/>
    <n v="0"/>
    <x v="0"/>
    <x v="1"/>
    <s v="PRESHIPMENTINSPCPH0000036830"/>
  </r>
  <r>
    <s v="UNFPA"/>
    <x v="0"/>
    <n v="1"/>
    <n v="1"/>
    <n v="1"/>
    <s v="YEM40"/>
    <s v="0000036830"/>
    <s v="Preshipment inspection 2 locations (India and China) x 2 days each) PO36637 MEG"/>
    <s v="Completed"/>
    <n v="640"/>
    <x v="4"/>
    <x v="5"/>
    <s v="PU0074"/>
    <s v=" "/>
    <s v="YEM05RCS"/>
    <s v="PROCUR_RH_COMOD"/>
    <s v="72335"/>
    <s v="YEM"/>
    <x v="4"/>
    <s v="ASRO      "/>
    <s v="N/A"/>
    <x v="0"/>
    <n v="0"/>
    <n v="2"/>
    <s v="EA"/>
    <n v="1"/>
    <n v="2"/>
    <x v="0"/>
    <x v="0"/>
    <x v="11"/>
    <s v="0000156574"/>
    <x v="0"/>
    <s v="0000021351"/>
    <m/>
    <m/>
    <m/>
    <d v="2018-10-08T00:00:00"/>
    <m/>
    <s v="ASEA"/>
    <s v="YEM1840, RQ21351, PSIMEG"/>
    <s v="UNFPA0000036830-1-1-1"/>
    <m/>
    <s v="C"/>
    <s v="N"/>
    <s v="N"/>
    <n v="1"/>
    <n v="1"/>
    <n v="1"/>
    <x v="90"/>
    <s v="PO"/>
    <d v="2018-12-19T13:35:08"/>
    <d v="2018-09-05T00:00:00"/>
    <d v="2018-09-12T00:00:00"/>
    <s v="0000036830-1-1"/>
    <d v="2018-09-17T08:54:58"/>
    <d v="2018-10-02T00:00:00"/>
    <x v="5"/>
    <n v="0"/>
    <n v="0"/>
    <n v="0"/>
    <x v="0"/>
    <x v="0"/>
    <s v="PRESHIPMENTINSPCPH0000036830"/>
  </r>
  <r>
    <s v="UNFPA"/>
    <x v="18"/>
    <n v="1"/>
    <n v="1"/>
    <n v="1"/>
    <s v="YEM40"/>
    <s v="0000036832"/>
    <s v="Gentamicin sulphate 40mg base/ml injection 40mg base/ml in 2ml ampoule"/>
    <s v="Completed"/>
    <n v="0"/>
    <x v="4"/>
    <x v="5"/>
    <s v="PU0074"/>
    <s v=" "/>
    <s v="YEM05RCS"/>
    <s v="PROCUR_RH_COMOD"/>
    <s v="72335"/>
    <s v="YEM"/>
    <x v="4"/>
    <s v="ASRO      "/>
    <s v="OCEAN"/>
    <x v="0"/>
    <n v="0"/>
    <n v="0"/>
    <s v="P50"/>
    <n v="50"/>
    <n v="0"/>
    <x v="0"/>
    <x v="3"/>
    <x v="14"/>
    <s v="0000215550"/>
    <x v="0"/>
    <s v="0000020794"/>
    <d v="2019-02-11T00:00:00"/>
    <d v="2019-03-16T00:00:00"/>
    <m/>
    <d v="2019-03-06T00:00:00"/>
    <m/>
    <s v="ASEA"/>
    <s v="YEM1840, RQ20794, Gentamicin"/>
    <s v="UNFPA0000036832-1-1-1"/>
    <m/>
    <s v="C"/>
    <s v="N"/>
    <s v="N"/>
    <n v="7"/>
    <n v="1"/>
    <n v="1"/>
    <x v="90"/>
    <s v="PO"/>
    <d v="2019-10-17T10:33:49"/>
    <d v="2018-05-06T00:00:00"/>
    <d v="2018-05-07T00:00:00"/>
    <s v="0000036832-1-1"/>
    <d v="2018-09-17T08:52:49"/>
    <d v="2019-02-28T00:00:00"/>
    <x v="5"/>
    <n v="0"/>
    <n v="0"/>
    <n v="0"/>
    <x v="18"/>
    <x v="1"/>
    <s v="GENTAMYSULP_40MG0000036832"/>
  </r>
  <r>
    <s v="UNFPA"/>
    <x v="18"/>
    <n v="1"/>
    <n v="1"/>
    <n v="2"/>
    <s v="YEM40"/>
    <s v="0000036832"/>
    <s v="Gentamicin sulphate 40mg base/ml injection 40mg base/ml in 2ml ampoule"/>
    <s v="Completed"/>
    <n v="347429.28"/>
    <x v="4"/>
    <x v="5"/>
    <s v="PU0074"/>
    <s v=" "/>
    <s v="YEM05RCS"/>
    <s v="PROCUR_RH_COMOD"/>
    <s v="72335"/>
    <s v="YEM"/>
    <x v="4"/>
    <s v="ASRO      "/>
    <s v="OCEAN"/>
    <x v="0"/>
    <n v="0"/>
    <n v="6807"/>
    <s v="P50"/>
    <n v="50"/>
    <n v="340350"/>
    <x v="0"/>
    <x v="3"/>
    <x v="14"/>
    <s v="0000215550"/>
    <x v="0"/>
    <s v="0000020794"/>
    <d v="2019-02-11T00:00:00"/>
    <d v="2019-03-16T00:00:00"/>
    <m/>
    <d v="2019-03-06T00:00:00"/>
    <m/>
    <s v="ASEA"/>
    <s v="YEM1840, RQ20794, Gentamicin"/>
    <s v="UNFPA0000036832-1-1-2"/>
    <m/>
    <s v="C"/>
    <s v="N"/>
    <s v="N"/>
    <n v="7"/>
    <n v="1"/>
    <n v="1"/>
    <x v="90"/>
    <s v="PO"/>
    <d v="2019-10-17T10:33:49"/>
    <d v="2018-05-06T00:00:00"/>
    <d v="2018-05-07T00:00:00"/>
    <s v="0000036832-1-1"/>
    <d v="2018-09-17T08:52:49"/>
    <d v="2019-02-28T00:00:00"/>
    <x v="5"/>
    <n v="0"/>
    <n v="0"/>
    <n v="0"/>
    <x v="18"/>
    <x v="0"/>
    <s v="GENTAMYSULP_40MG0000036832"/>
  </r>
  <r>
    <s v="UNFPA"/>
    <x v="0"/>
    <n v="1"/>
    <n v="1"/>
    <n v="2"/>
    <s v="YEM40"/>
    <s v="0000036852"/>
    <s v="Preshipment inspection of PO36832 FRESENIUS KABI (2 man-day)"/>
    <s v="Completed"/>
    <n v="480"/>
    <x v="4"/>
    <x v="5"/>
    <s v="PU0074"/>
    <s v=" "/>
    <s v="YEM05RCS"/>
    <s v="PROCURE_RH_KITS"/>
    <s v="72335"/>
    <s v="YEM"/>
    <x v="4"/>
    <s v="ASRO      "/>
    <s v="N/A"/>
    <x v="0"/>
    <n v="0"/>
    <n v="1"/>
    <s v="EA"/>
    <n v="1"/>
    <n v="1"/>
    <x v="0"/>
    <x v="0"/>
    <x v="11"/>
    <s v="0000156574"/>
    <x v="0"/>
    <m/>
    <m/>
    <m/>
    <m/>
    <d v="2019-01-31T00:00:00"/>
    <m/>
    <s v="ASEA"/>
    <s v="YEM1840, PO36832, RQ20794, PSI"/>
    <s v="UNFPA0000036852-1-1-2"/>
    <m/>
    <s v="C"/>
    <s v="N"/>
    <s v="N"/>
    <m/>
    <m/>
    <m/>
    <x v="91"/>
    <s v="PO"/>
    <d v="2019-10-17T10:35:31"/>
    <m/>
    <m/>
    <s v="0000036852-1-1"/>
    <d v="2018-09-18T09:40:49"/>
    <d v="2018-12-05T00:00:00"/>
    <x v="5"/>
    <n v="0"/>
    <n v="0"/>
    <n v="0"/>
    <x v="0"/>
    <x v="1"/>
    <s v="PRESHIPMENTINSPCPH0000036852"/>
  </r>
  <r>
    <s v="UNFPA"/>
    <x v="0"/>
    <n v="1"/>
    <n v="1"/>
    <n v="1"/>
    <s v="YEM40"/>
    <s v="0000036852"/>
    <s v="Preshipment inspection of PO36832 FRESENIUS KABI (2 man-day)"/>
    <s v="Completed"/>
    <n v="0"/>
    <x v="4"/>
    <x v="5"/>
    <s v="PU0074"/>
    <s v=" "/>
    <s v="YEM05RCS"/>
    <s v="PROCURE_RH_KITS"/>
    <s v="72335"/>
    <s v="YEM"/>
    <x v="4"/>
    <s v="ASRO      "/>
    <s v="N/A"/>
    <x v="0"/>
    <n v="0"/>
    <n v="0"/>
    <s v="EA"/>
    <n v="1"/>
    <n v="0"/>
    <x v="0"/>
    <x v="0"/>
    <x v="11"/>
    <s v="0000156574"/>
    <x v="0"/>
    <m/>
    <m/>
    <m/>
    <m/>
    <d v="2019-01-31T00:00:00"/>
    <m/>
    <s v="ASEA"/>
    <s v="YEM1840, PO36832, RQ20794, PSI"/>
    <s v="UNFPA0000036852-1-1-1"/>
    <m/>
    <s v="C"/>
    <s v="N"/>
    <s v="N"/>
    <m/>
    <m/>
    <m/>
    <x v="91"/>
    <s v="PO"/>
    <d v="2019-10-17T10:35:31"/>
    <m/>
    <m/>
    <s v="0000036852-1-1"/>
    <d v="2018-09-18T09:40:49"/>
    <d v="2018-12-05T00:00:00"/>
    <x v="5"/>
    <n v="0"/>
    <n v="0"/>
    <n v="0"/>
    <x v="0"/>
    <x v="0"/>
    <s v="PRESHIPMENTINSPCPH0000036852"/>
  </r>
  <r>
    <s v="UNFPA"/>
    <x v="35"/>
    <n v="14"/>
    <n v="1"/>
    <n v="1"/>
    <s v="MNG40"/>
    <s v="0000036865"/>
    <s v="Test pregnancy, strip, temperature stable. UOM is 60 boxes of 20 pieces instead of 1200 each."/>
    <s v="Cancelled"/>
    <n v="0"/>
    <x v="23"/>
    <x v="31"/>
    <s v="PU0074"/>
    <s v=" "/>
    <s v="MNG06FPA"/>
    <s v="1D15PR6Y74"/>
    <s v="72335"/>
    <s v="MNG"/>
    <x v="8"/>
    <s v="APRO      "/>
    <s v="COMMON"/>
    <x v="0"/>
    <n v="0"/>
    <n v="0"/>
    <s v="EA"/>
    <n v="1"/>
    <n v="0"/>
    <x v="1"/>
    <x v="13"/>
    <x v="2"/>
    <s v="0000000798"/>
    <x v="0"/>
    <s v="0000021479"/>
    <d v="2019-05-19T00:00:00"/>
    <d v="2019-05-22T00:00:00"/>
    <d v="2019-05-19T00:00:00"/>
    <m/>
    <d v="2019-05-22T00:00:00"/>
    <s v="ASEA"/>
    <s v="MNG1840 R21239 MDs Youth DSF"/>
    <s v="UNFPA0000036865-14-1-1"/>
    <m/>
    <s v="CU"/>
    <s v="N"/>
    <s v="N"/>
    <n v="2"/>
    <n v="1"/>
    <n v="1"/>
    <x v="92"/>
    <s v="PO"/>
    <d v="2019-07-22T10:52:45"/>
    <d v="2018-10-05T00:00:00"/>
    <d v="2018-10-08T00:00:00"/>
    <s v="0000036865-14-1"/>
    <d v="2018-09-18T16:41:04"/>
    <d v="2019-01-02T00:00:00"/>
    <x v="24"/>
    <n v="0"/>
    <n v="0"/>
    <n v="0"/>
    <x v="35"/>
    <x v="1"/>
    <s v="PREG_TEST_STRIP0000036865"/>
  </r>
  <r>
    <s v="UNFPA"/>
    <x v="35"/>
    <n v="14"/>
    <n v="1"/>
    <n v="2"/>
    <s v="MNG40"/>
    <s v="0000036865"/>
    <s v="Test pregnancy, strip, temperature stable. UOM is 60 boxes of 20 pieces instead of 1200 each."/>
    <s v="Cancelled"/>
    <n v="0"/>
    <x v="23"/>
    <x v="31"/>
    <s v="PU0074"/>
    <s v=" "/>
    <s v="MNG06FPA"/>
    <s v="1D15PR6Y74"/>
    <s v="72335"/>
    <s v="MNG"/>
    <x v="8"/>
    <s v="APRO      "/>
    <s v="COMMON"/>
    <x v="0"/>
    <n v="0"/>
    <n v="0"/>
    <s v="EA"/>
    <n v="1"/>
    <n v="0"/>
    <x v="1"/>
    <x v="13"/>
    <x v="2"/>
    <s v="0000000798"/>
    <x v="0"/>
    <s v="0000021479"/>
    <d v="2019-05-19T00:00:00"/>
    <d v="2019-05-22T00:00:00"/>
    <d v="2019-05-19T00:00:00"/>
    <m/>
    <d v="2019-05-22T00:00:00"/>
    <s v="ASEA"/>
    <s v="MNG1840 R21239 MDs Youth DSF"/>
    <s v="UNFPA0000036865-14-1-2"/>
    <m/>
    <s v="CU"/>
    <s v="N"/>
    <s v="N"/>
    <n v="2"/>
    <n v="1"/>
    <n v="1"/>
    <x v="92"/>
    <s v="PO"/>
    <d v="2019-07-22T10:52:45"/>
    <d v="2018-10-05T00:00:00"/>
    <d v="2018-10-08T00:00:00"/>
    <s v="0000036865-14-1"/>
    <d v="2018-09-18T16:41:04"/>
    <d v="2019-01-02T00:00:00"/>
    <x v="24"/>
    <n v="0"/>
    <n v="0"/>
    <n v="0"/>
    <x v="35"/>
    <x v="0"/>
    <s v="PREG_TEST_STRIP0000036865"/>
  </r>
  <r>
    <s v="UNFPA"/>
    <x v="37"/>
    <n v="1"/>
    <n v="1"/>
    <n v="1"/>
    <s v="TCD40"/>
    <s v="0000036979"/>
    <s v="Oxytocin 10 I.U. base/ml injection in 1ml ampoule."/>
    <s v="Completed"/>
    <n v="0"/>
    <x v="0"/>
    <x v="0"/>
    <s v="PU0074"/>
    <s v=" "/>
    <s v="FPRHCTD5"/>
    <s v="RHC01ACT05"/>
    <s v="72335"/>
    <s v="TCD"/>
    <x v="29"/>
    <s v="WCARO     "/>
    <s v="AIR"/>
    <x v="0"/>
    <n v="0"/>
    <n v="0"/>
    <s v="P10"/>
    <n v="10"/>
    <n v="0"/>
    <x v="0"/>
    <x v="4"/>
    <x v="10"/>
    <s v="0000215677"/>
    <x v="0"/>
    <s v="0000020766"/>
    <d v="2019-02-27T00:00:00"/>
    <d v="2019-03-08T00:00:00"/>
    <d v="2019-02-28T00:00:00"/>
    <d v="2019-02-22T00:00:00"/>
    <d v="2019-03-08T00:00:00"/>
    <s v="Africa (Francophone)"/>
    <s v="R20766/20783"/>
    <s v="UNFPA0000036979-1-1-1"/>
    <m/>
    <s v="C"/>
    <s v="Y"/>
    <s v="N"/>
    <n v="6"/>
    <n v="1"/>
    <n v="1"/>
    <x v="93"/>
    <s v="PO"/>
    <d v="2019-05-09T21:06:37"/>
    <d v="2018-04-30T00:00:00"/>
    <d v="2018-05-02T00:00:00"/>
    <s v="0000036979-1-1"/>
    <d v="2018-10-04T11:19:48"/>
    <d v="2019-02-28T00:00:00"/>
    <x v="0"/>
    <n v="0"/>
    <n v="0"/>
    <n v="0"/>
    <x v="37"/>
    <x v="1"/>
    <s v="OXYTOCIN_10IU/ML0000036979"/>
  </r>
  <r>
    <s v="UNFPA"/>
    <x v="37"/>
    <n v="1"/>
    <n v="1"/>
    <n v="2"/>
    <s v="TCD40"/>
    <s v="0000036979"/>
    <s v="Oxytocin 10 I.U. base/ml injection in 1ml ampoule."/>
    <s v="Completed"/>
    <n v="26650"/>
    <x v="0"/>
    <x v="0"/>
    <s v="PU0074"/>
    <s v=" "/>
    <s v="FPRHCTD5"/>
    <s v="RHC01ACT05"/>
    <s v="72335"/>
    <s v="TCD"/>
    <x v="29"/>
    <s v="WCARO     "/>
    <s v="AIR"/>
    <x v="0"/>
    <n v="0"/>
    <n v="13000"/>
    <s v="P10"/>
    <n v="10"/>
    <n v="130000"/>
    <x v="0"/>
    <x v="4"/>
    <x v="10"/>
    <s v="0000215677"/>
    <x v="0"/>
    <s v="0000020766"/>
    <d v="2019-02-27T00:00:00"/>
    <d v="2019-03-08T00:00:00"/>
    <d v="2019-02-28T00:00:00"/>
    <d v="2019-02-22T00:00:00"/>
    <d v="2019-03-08T00:00:00"/>
    <s v="Africa (Francophone)"/>
    <s v="R20766/20783"/>
    <s v="UNFPA0000036979-1-1-2"/>
    <m/>
    <s v="C"/>
    <s v="Y"/>
    <s v="N"/>
    <n v="6"/>
    <n v="1"/>
    <n v="1"/>
    <x v="93"/>
    <s v="PO"/>
    <d v="2019-05-09T21:06:37"/>
    <d v="2018-04-30T00:00:00"/>
    <d v="2018-05-02T00:00:00"/>
    <s v="0000036979-1-1"/>
    <d v="2018-10-04T11:19:48"/>
    <d v="2019-02-28T00:00:00"/>
    <x v="0"/>
    <n v="0"/>
    <n v="0"/>
    <n v="0"/>
    <x v="37"/>
    <x v="0"/>
    <s v="OXYTOCIN_10IU/ML0000036979"/>
  </r>
  <r>
    <s v="UNFPA"/>
    <x v="37"/>
    <n v="1"/>
    <n v="1"/>
    <n v="1"/>
    <s v="LBN40"/>
    <s v="0000036994"/>
    <s v="Oxytocin 10 I.U. base/ml injection in 1ml ampoule."/>
    <s v="Completed"/>
    <n v="2730"/>
    <x v="18"/>
    <x v="26"/>
    <s v="PU0074"/>
    <s v=" "/>
    <s v="LBN04MOH"/>
    <s v="R0203SDSRH"/>
    <s v="72335"/>
    <s v="LBN"/>
    <x v="15"/>
    <s v="ASRO      "/>
    <s v="AIR"/>
    <x v="0"/>
    <n v="0"/>
    <n v="1300"/>
    <s v="P10"/>
    <n v="10"/>
    <n v="13000"/>
    <x v="0"/>
    <x v="4"/>
    <x v="16"/>
    <s v="0000257878"/>
    <x v="0"/>
    <s v="0000021030"/>
    <m/>
    <m/>
    <m/>
    <d v="2018-11-13T00:00:00"/>
    <m/>
    <s v="ASEA"/>
    <s v="REQ 21030 - Pharmaceuticals"/>
    <s v="UNFPA0000036994-1-1-1"/>
    <m/>
    <s v="C"/>
    <s v="Y"/>
    <s v="N"/>
    <n v="3"/>
    <n v="1"/>
    <n v="1"/>
    <x v="94"/>
    <s v="PO"/>
    <d v="2019-01-06T16:50:20"/>
    <d v="2018-06-21T00:00:00"/>
    <d v="2018-10-02T00:00:00"/>
    <s v="0000036994-1-1"/>
    <d v="2018-10-05T16:43:06"/>
    <d v="2018-10-31T00:00:00"/>
    <x v="21"/>
    <n v="0"/>
    <n v="0"/>
    <n v="0"/>
    <x v="37"/>
    <x v="0"/>
    <s v="OXYTOCIN_10IU/ML0000036994"/>
  </r>
  <r>
    <s v="UNFPA"/>
    <x v="57"/>
    <n v="10"/>
    <n v="1"/>
    <n v="1"/>
    <s v="SOM40"/>
    <s v="0000037019"/>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Pharma (Hargeisa)"/>
    <s v="UNFPA0000037019-10-1-1"/>
    <m/>
    <s v="CU"/>
    <s v="N"/>
    <s v="N"/>
    <n v="10"/>
    <n v="1"/>
    <n v="1"/>
    <x v="95"/>
    <s v="PO"/>
    <d v="2020-02-05T13:10:43"/>
    <d v="2018-10-03T00:00:00"/>
    <d v="2018-10-08T00:00:00"/>
    <s v="0000037019-10-1"/>
    <d v="2018-10-23T16:36:57"/>
    <d v="2018-12-31T00:00:00"/>
    <x v="12"/>
    <n v="0"/>
    <n v="0"/>
    <n v="0"/>
    <x v="57"/>
    <x v="0"/>
    <s v="HARTMANNSOL0.5L0000037019"/>
  </r>
  <r>
    <s v="UNFPA"/>
    <x v="29"/>
    <n v="1"/>
    <n v="1"/>
    <n v="1"/>
    <s v="SOM40"/>
    <s v="0000037019"/>
    <s v="Amoxicillin trihydrate 500mg capsule"/>
    <s v="Completed"/>
    <n v="0"/>
    <x v="17"/>
    <x v="32"/>
    <s v="PU0074"/>
    <s v=" "/>
    <s v="SOM03RSC"/>
    <s v="COMSECPROC"/>
    <s v="72335"/>
    <s v="SOM"/>
    <x v="41"/>
    <s v="ASRO      "/>
    <s v="OCEAN"/>
    <x v="0"/>
    <n v="0"/>
    <n v="0"/>
    <s v="101"/>
    <n v="1000"/>
    <n v="0"/>
    <x v="0"/>
    <x v="3"/>
    <x v="2"/>
    <s v="0000000798"/>
    <x v="0"/>
    <s v="0000021466"/>
    <d v="2018-12-19T00:00:00"/>
    <d v="2018-12-19T00:00:00"/>
    <d v="2018-12-23T00:00:00"/>
    <d v="2018-12-31T00:00:00"/>
    <m/>
    <s v="ASEA"/>
    <s v="REQ 21466 - Pharma (Hargeisa)"/>
    <s v="UNFPA0000037019-1-1-1"/>
    <m/>
    <s v="C"/>
    <s v="N"/>
    <s v="N"/>
    <n v="1"/>
    <n v="1"/>
    <n v="1"/>
    <x v="95"/>
    <s v="PO"/>
    <d v="2020-02-05T13:10:43"/>
    <d v="2018-10-03T00:00:00"/>
    <d v="2018-10-08T00:00:00"/>
    <s v="0000037019-1-1"/>
    <d v="2018-10-23T16:36:57"/>
    <d v="2018-12-31T00:00:00"/>
    <x v="12"/>
    <n v="0"/>
    <n v="0"/>
    <n v="0"/>
    <x v="29"/>
    <x v="0"/>
    <s v="AMOXYCILLIN_500MG0000037019"/>
  </r>
  <r>
    <s v="UNFPA"/>
    <x v="51"/>
    <n v="3"/>
    <n v="1"/>
    <n v="1"/>
    <s v="SOM40"/>
    <s v="0000037019"/>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Pharma (Hargeisa)"/>
    <s v="UNFPA0000037019-3-1-1"/>
    <m/>
    <s v="C"/>
    <s v="N"/>
    <s v="N"/>
    <n v="3"/>
    <n v="1"/>
    <n v="1"/>
    <x v="95"/>
    <s v="PO"/>
    <d v="2020-02-05T13:10:43"/>
    <d v="2018-10-03T00:00:00"/>
    <d v="2018-10-08T00:00:00"/>
    <s v="0000037019-3-1"/>
    <d v="2018-10-23T16:36:57"/>
    <d v="2018-12-31T00:00:00"/>
    <x v="12"/>
    <n v="0"/>
    <n v="0"/>
    <n v="0"/>
    <x v="51"/>
    <x v="1"/>
    <s v="AMPICILLIN500MGINJ0000037019"/>
  </r>
  <r>
    <s v="UNFPA"/>
    <x v="51"/>
    <n v="3"/>
    <n v="1"/>
    <n v="2"/>
    <s v="SOM40"/>
    <s v="0000037019"/>
    <s v="Ampicillin sodium 500mg powder for injection in vial"/>
    <s v="Completed"/>
    <n v="167.36"/>
    <x v="17"/>
    <x v="32"/>
    <s v="PU0074"/>
    <s v=" "/>
    <s v="SOM03RSC"/>
    <s v="COMSECPROC"/>
    <s v="72335"/>
    <s v="SOM"/>
    <x v="41"/>
    <s v="ASRO      "/>
    <s v="OCEAN"/>
    <x v="0"/>
    <n v="0"/>
    <n v="32"/>
    <s v="P50"/>
    <n v="50"/>
    <n v="1600"/>
    <x v="0"/>
    <x v="3"/>
    <x v="2"/>
    <s v="0000000798"/>
    <x v="0"/>
    <s v="0000021466"/>
    <d v="2018-12-19T00:00:00"/>
    <d v="2018-12-19T00:00:00"/>
    <d v="2018-12-23T00:00:00"/>
    <d v="2018-12-31T00:00:00"/>
    <m/>
    <s v="ASEA"/>
    <s v="REQ 21466 - Pharma (Hargeisa)"/>
    <s v="UNFPA0000037019-3-1-2"/>
    <m/>
    <s v="C"/>
    <s v="N"/>
    <s v="N"/>
    <n v="3"/>
    <n v="1"/>
    <n v="1"/>
    <x v="95"/>
    <s v="PO"/>
    <d v="2020-02-05T13:10:43"/>
    <d v="2018-10-03T00:00:00"/>
    <d v="2018-10-08T00:00:00"/>
    <s v="0000037019-3-1"/>
    <d v="2018-10-23T16:36:57"/>
    <d v="2018-12-31T00:00:00"/>
    <x v="12"/>
    <n v="0"/>
    <n v="0"/>
    <n v="0"/>
    <x v="51"/>
    <x v="1"/>
    <s v="AMPICILLIN500MGINJ0000037019"/>
  </r>
  <r>
    <s v="UNFPA"/>
    <x v="51"/>
    <n v="3"/>
    <n v="1"/>
    <n v="3"/>
    <s v="SOM40"/>
    <s v="0000037019"/>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Pharma (Hargeisa)"/>
    <s v="UNFPA0000037019-3-1-3"/>
    <m/>
    <s v="C"/>
    <s v="N"/>
    <s v="N"/>
    <n v="3"/>
    <n v="1"/>
    <n v="1"/>
    <x v="95"/>
    <s v="PO"/>
    <d v="2020-02-05T13:10:43"/>
    <d v="2018-10-03T00:00:00"/>
    <d v="2018-10-08T00:00:00"/>
    <s v="0000037019-3-1"/>
    <d v="2018-10-23T16:36:57"/>
    <d v="2018-12-31T00:00:00"/>
    <x v="12"/>
    <n v="0"/>
    <n v="0"/>
    <n v="0"/>
    <x v="51"/>
    <x v="0"/>
    <s v="AMPICILLIN500MGINJ0000037019"/>
  </r>
  <r>
    <s v="UNFPA"/>
    <x v="61"/>
    <n v="4"/>
    <n v="1"/>
    <n v="1"/>
    <s v="SOM40"/>
    <s v="0000037019"/>
    <s v="Azithromycin 500 mg tablet"/>
    <s v="Completed"/>
    <n v="0"/>
    <x v="17"/>
    <x v="32"/>
    <s v="PU0074"/>
    <s v=" "/>
    <s v="SOM03RSC"/>
    <s v="COMSECPROC"/>
    <s v="72335"/>
    <s v="SOM"/>
    <x v="41"/>
    <s v="ASRO      "/>
    <s v="OCEAN"/>
    <x v="0"/>
    <n v="0"/>
    <n v="0"/>
    <s v="500"/>
    <n v="500"/>
    <n v="0"/>
    <x v="0"/>
    <x v="3"/>
    <x v="2"/>
    <s v="0000000798"/>
    <x v="0"/>
    <s v="0000021466"/>
    <d v="2018-12-19T00:00:00"/>
    <d v="2018-12-19T00:00:00"/>
    <d v="2018-12-23T00:00:00"/>
    <d v="2018-12-31T00:00:00"/>
    <m/>
    <s v="ASEA"/>
    <s v="REQ 21466 - Pharma (Hargeisa)"/>
    <s v="UNFPA0000037019-4-1-1"/>
    <m/>
    <s v="C"/>
    <s v="N"/>
    <s v="N"/>
    <n v="4"/>
    <n v="1"/>
    <n v="1"/>
    <x v="95"/>
    <s v="PO"/>
    <d v="2020-02-05T13:10:43"/>
    <d v="2018-10-03T00:00:00"/>
    <d v="2018-10-08T00:00:00"/>
    <s v="0000037019-4-1"/>
    <d v="2018-10-23T16:36:57"/>
    <d v="2018-12-31T00:00:00"/>
    <x v="12"/>
    <n v="0"/>
    <n v="0"/>
    <n v="0"/>
    <x v="61"/>
    <x v="1"/>
    <s v="AZITHROMYCIN_500MG0000037019"/>
  </r>
  <r>
    <s v="UNFPA"/>
    <x v="61"/>
    <n v="4"/>
    <n v="1"/>
    <n v="2"/>
    <s v="SOM40"/>
    <s v="0000037019"/>
    <s v="Azithromycin 500 mg tablet"/>
    <s v="Completed"/>
    <n v="954.85"/>
    <x v="17"/>
    <x v="32"/>
    <s v="PU0074"/>
    <s v=" "/>
    <s v="SOM03RSC"/>
    <s v="COMSECPROC"/>
    <s v="72335"/>
    <s v="SOM"/>
    <x v="41"/>
    <s v="ASRO      "/>
    <s v="OCEAN"/>
    <x v="0"/>
    <n v="0"/>
    <n v="13"/>
    <s v="500"/>
    <n v="500"/>
    <n v="6500"/>
    <x v="0"/>
    <x v="3"/>
    <x v="2"/>
    <s v="0000000798"/>
    <x v="0"/>
    <s v="0000021466"/>
    <d v="2018-12-19T00:00:00"/>
    <d v="2018-12-19T00:00:00"/>
    <d v="2018-12-23T00:00:00"/>
    <d v="2018-12-31T00:00:00"/>
    <m/>
    <s v="ASEA"/>
    <s v="REQ 21466 - Pharma (Hargeisa)"/>
    <s v="UNFPA0000037019-4-1-2"/>
    <m/>
    <s v="C"/>
    <s v="N"/>
    <s v="N"/>
    <n v="4"/>
    <n v="1"/>
    <n v="1"/>
    <x v="95"/>
    <s v="PO"/>
    <d v="2020-02-05T13:10:43"/>
    <d v="2018-10-03T00:00:00"/>
    <d v="2018-10-08T00:00:00"/>
    <s v="0000037019-4-1"/>
    <d v="2018-10-23T16:36:57"/>
    <d v="2018-12-31T00:00:00"/>
    <x v="12"/>
    <n v="0"/>
    <n v="0"/>
    <n v="0"/>
    <x v="61"/>
    <x v="0"/>
    <s v="AZITHROMYCIN_500MG0000037019"/>
  </r>
  <r>
    <s v="UNFPA"/>
    <x v="9"/>
    <n v="6"/>
    <n v="1"/>
    <n v="1"/>
    <s v="SOM40"/>
    <s v="0000037019"/>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21466 - Pharma (Hargeisa)"/>
    <s v="UNFPA0000037019-6-1-1"/>
    <m/>
    <s v="CU"/>
    <s v="N"/>
    <s v="N"/>
    <n v="6"/>
    <n v="1"/>
    <n v="1"/>
    <x v="95"/>
    <s v="PO"/>
    <d v="2020-02-05T13:10:43"/>
    <d v="2018-10-03T00:00:00"/>
    <d v="2018-10-08T00:00:00"/>
    <s v="0000037019-6-1"/>
    <d v="2018-10-23T16:36:57"/>
    <d v="2018-12-31T00:00:00"/>
    <x v="12"/>
    <n v="0"/>
    <n v="0"/>
    <n v="0"/>
    <x v="9"/>
    <x v="0"/>
    <s v="WATERINJ_10ML0000037019"/>
  </r>
  <r>
    <s v="UNFPA"/>
    <x v="5"/>
    <n v="2"/>
    <n v="1"/>
    <n v="1"/>
    <s v="SOM40"/>
    <s v="0000037019"/>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Pharma (Hargeisa)"/>
    <s v="UNFPA0000037019-2-1-1"/>
    <m/>
    <s v="C"/>
    <s v="N"/>
    <s v="N"/>
    <n v="2"/>
    <n v="1"/>
    <n v="1"/>
    <x v="95"/>
    <s v="PO"/>
    <d v="2020-02-05T13:10:43"/>
    <d v="2018-10-03T00:00:00"/>
    <d v="2018-10-08T00:00:00"/>
    <s v="0000037019-2-1"/>
    <d v="2018-10-23T16:36:57"/>
    <d v="2018-12-31T00:00:00"/>
    <x v="12"/>
    <n v="0"/>
    <n v="0"/>
    <n v="0"/>
    <x v="5"/>
    <x v="1"/>
    <s v="AMPICILLIN_1GINJ0000037019"/>
  </r>
  <r>
    <s v="UNFPA"/>
    <x v="5"/>
    <n v="2"/>
    <n v="1"/>
    <n v="3"/>
    <s v="SOM40"/>
    <s v="0000037019"/>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Pharma (Hargeisa)"/>
    <s v="UNFPA0000037019-2-1-3"/>
    <m/>
    <s v="C"/>
    <s v="N"/>
    <s v="N"/>
    <n v="2"/>
    <n v="1"/>
    <n v="1"/>
    <x v="95"/>
    <s v="PO"/>
    <d v="2020-02-05T13:10:43"/>
    <d v="2018-10-03T00:00:00"/>
    <d v="2018-10-08T00:00:00"/>
    <s v="0000037019-2-1"/>
    <d v="2018-10-23T16:36:57"/>
    <d v="2018-12-31T00:00:00"/>
    <x v="12"/>
    <n v="0"/>
    <n v="0"/>
    <n v="0"/>
    <x v="5"/>
    <x v="0"/>
    <s v="AMPICILLIN_1GINJ0000037019"/>
  </r>
  <r>
    <s v="UNFPA"/>
    <x v="47"/>
    <n v="11"/>
    <n v="1"/>
    <n v="2"/>
    <s v="SOM40"/>
    <s v="0000037019"/>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Pharma (Hargeisa)"/>
    <s v="UNFPA0000037019-11-1-2"/>
    <m/>
    <s v="CU"/>
    <s v="N"/>
    <s v="N"/>
    <n v="11"/>
    <n v="1"/>
    <n v="1"/>
    <x v="95"/>
    <s v="PO"/>
    <d v="2020-02-05T13:10:43"/>
    <d v="2018-10-03T00:00:00"/>
    <d v="2018-10-08T00:00:00"/>
    <s v="0000037019-11-1"/>
    <d v="2018-10-23T16:36:57"/>
    <d v="2018-12-31T00:00:00"/>
    <x v="12"/>
    <n v="0"/>
    <n v="0"/>
    <n v="0"/>
    <x v="47"/>
    <x v="1"/>
    <s v="NACL1L0000037019"/>
  </r>
  <r>
    <s v="UNFPA"/>
    <x v="47"/>
    <n v="11"/>
    <n v="1"/>
    <n v="1"/>
    <s v="SOM40"/>
    <s v="0000037019"/>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Pharma (Hargeisa)"/>
    <s v="UNFPA0000037019-11-1-1"/>
    <m/>
    <s v="CU"/>
    <s v="N"/>
    <s v="N"/>
    <n v="11"/>
    <n v="1"/>
    <n v="1"/>
    <x v="95"/>
    <s v="PO"/>
    <d v="2020-02-05T13:10:43"/>
    <d v="2018-10-03T00:00:00"/>
    <d v="2018-10-08T00:00:00"/>
    <s v="0000037019-11-1"/>
    <d v="2018-10-23T16:36:57"/>
    <d v="2018-12-31T00:00:00"/>
    <x v="12"/>
    <n v="0"/>
    <n v="0"/>
    <n v="0"/>
    <x v="47"/>
    <x v="0"/>
    <s v="NACL1L0000037019"/>
  </r>
  <r>
    <s v="UNFPA"/>
    <x v="6"/>
    <n v="14"/>
    <n v="1"/>
    <n v="1"/>
    <s v="SOM40"/>
    <s v="0000037019"/>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21466 - Pharma (Hargeisa)"/>
    <s v="UNFPA0000037019-14-1-1"/>
    <m/>
    <s v="C"/>
    <s v="Y"/>
    <s v="N"/>
    <n v="17"/>
    <n v="1"/>
    <n v="1"/>
    <x v="95"/>
    <s v="PO"/>
    <d v="2020-02-05T13:10:43"/>
    <d v="2018-10-03T00:00:00"/>
    <d v="2018-10-08T00:00:00"/>
    <s v="0000037019-14-1"/>
    <d v="2018-10-23T16:36:57"/>
    <d v="2018-12-31T00:00:00"/>
    <x v="12"/>
    <n v="0"/>
    <n v="0"/>
    <n v="0"/>
    <x v="6"/>
    <x v="1"/>
    <s v="MISOPROSTOL_200MG0000037019"/>
  </r>
  <r>
    <s v="UNFPA"/>
    <x v="6"/>
    <n v="14"/>
    <n v="1"/>
    <n v="3"/>
    <s v="SOM40"/>
    <s v="0000037019"/>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21466 - Pharma (Hargeisa)"/>
    <s v="UNFPA0000037019-14-1-3"/>
    <m/>
    <s v="C"/>
    <s v="Y"/>
    <s v="N"/>
    <n v="17"/>
    <n v="1"/>
    <n v="1"/>
    <x v="95"/>
    <s v="PO"/>
    <d v="2020-02-05T13:10:43"/>
    <d v="2018-10-03T00:00:00"/>
    <d v="2018-10-08T00:00:00"/>
    <s v="0000037019-14-1"/>
    <d v="2018-10-23T16:36:57"/>
    <d v="2018-12-31T00:00:00"/>
    <x v="12"/>
    <n v="0"/>
    <n v="0"/>
    <n v="0"/>
    <x v="6"/>
    <x v="0"/>
    <s v="MISOPROSTOL_200MG0000037019"/>
  </r>
  <r>
    <s v="UNFPA"/>
    <x v="52"/>
    <n v="13"/>
    <n v="1"/>
    <n v="2"/>
    <s v="SOM40"/>
    <s v="0000037019"/>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21466 - Pharma (Hargeisa)"/>
    <s v="UNFPA0000037019-13-1-2"/>
    <m/>
    <s v="CU"/>
    <s v="N"/>
    <s v="N"/>
    <n v="13"/>
    <n v="1"/>
    <n v="1"/>
    <x v="95"/>
    <s v="PO"/>
    <d v="2020-02-05T13:10:43"/>
    <d v="2018-10-03T00:00:00"/>
    <d v="2018-10-08T00:00:00"/>
    <s v="0000037019-13-1"/>
    <d v="2018-10-23T16:36:57"/>
    <d v="2018-12-31T00:00:00"/>
    <x v="12"/>
    <n v="0"/>
    <n v="0"/>
    <n v="0"/>
    <x v="52"/>
    <x v="1"/>
    <s v="LIDOCAINEHCL1/200000037019"/>
  </r>
  <r>
    <s v="UNFPA"/>
    <x v="52"/>
    <n v="13"/>
    <n v="1"/>
    <n v="1"/>
    <s v="SOM40"/>
    <s v="0000037019"/>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21466 - Pharma (Hargeisa)"/>
    <s v="UNFPA0000037019-13-1-1"/>
    <m/>
    <s v="CU"/>
    <s v="N"/>
    <s v="N"/>
    <n v="13"/>
    <n v="1"/>
    <n v="1"/>
    <x v="95"/>
    <s v="PO"/>
    <d v="2020-02-05T13:10:43"/>
    <d v="2018-10-03T00:00:00"/>
    <d v="2018-10-08T00:00:00"/>
    <s v="0000037019-13-1"/>
    <d v="2018-10-23T16:36:57"/>
    <d v="2018-12-31T00:00:00"/>
    <x v="12"/>
    <n v="0"/>
    <n v="0"/>
    <n v="0"/>
    <x v="52"/>
    <x v="0"/>
    <s v="LIDOCAINEHCL1/200000037019"/>
  </r>
  <r>
    <s v="UNFPA"/>
    <x v="44"/>
    <n v="9"/>
    <n v="1"/>
    <n v="1"/>
    <s v="SOM40"/>
    <s v="0000037019"/>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21466 - Pharma (Hargeisa)"/>
    <s v="UNFPA0000037019-9-1-1"/>
    <m/>
    <s v="C"/>
    <s v="N"/>
    <s v="N"/>
    <n v="9"/>
    <n v="1"/>
    <n v="1"/>
    <x v="95"/>
    <s v="PO"/>
    <d v="2020-02-05T13:10:43"/>
    <d v="2018-10-03T00:00:00"/>
    <d v="2018-10-08T00:00:00"/>
    <s v="0000037019-9-1"/>
    <d v="2018-10-23T16:36:57"/>
    <d v="2018-12-31T00:00:00"/>
    <x v="12"/>
    <n v="0"/>
    <n v="0"/>
    <n v="0"/>
    <x v="44"/>
    <x v="1"/>
    <s v="GLUCOSE5%_1L0000037019"/>
  </r>
  <r>
    <s v="UNFPA"/>
    <x v="44"/>
    <n v="9"/>
    <n v="1"/>
    <n v="3"/>
    <s v="SOM40"/>
    <s v="0000037019"/>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21466 - Pharma (Hargeisa)"/>
    <s v="UNFPA0000037019-9-1-3"/>
    <m/>
    <s v="C"/>
    <s v="N"/>
    <s v="N"/>
    <n v="9"/>
    <n v="1"/>
    <n v="1"/>
    <x v="95"/>
    <s v="PO"/>
    <d v="2020-02-05T13:10:43"/>
    <d v="2018-10-03T00:00:00"/>
    <d v="2018-10-08T00:00:00"/>
    <s v="0000037019-9-1"/>
    <d v="2018-10-23T16:36:57"/>
    <d v="2018-12-31T00:00:00"/>
    <x v="12"/>
    <n v="0"/>
    <n v="0"/>
    <n v="0"/>
    <x v="44"/>
    <x v="0"/>
    <s v="GLUCOSE5%_1L0000037019"/>
  </r>
  <r>
    <s v="UNFPA"/>
    <x v="66"/>
    <n v="5"/>
    <n v="1"/>
    <n v="1"/>
    <s v="SOM40"/>
    <s v="0000037019"/>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21466 - Pharma (Hargeisa)"/>
    <s v="UNFPA0000037019-5-1-1"/>
    <m/>
    <s v="CU"/>
    <s v="N"/>
    <s v="N"/>
    <n v="5"/>
    <n v="1"/>
    <n v="1"/>
    <x v="95"/>
    <s v="PO"/>
    <d v="2020-02-05T13:10:43"/>
    <d v="2018-10-03T00:00:00"/>
    <d v="2018-10-08T00:00:00"/>
    <s v="0000037019-5-1"/>
    <d v="2018-10-23T16:36:57"/>
    <d v="2018-12-31T00:00:00"/>
    <x v="12"/>
    <n v="0"/>
    <n v="0"/>
    <n v="0"/>
    <x v="66"/>
    <x v="1"/>
    <s v="AZITHROMYCIN_250MG0000037019"/>
  </r>
  <r>
    <s v="UNFPA"/>
    <x v="66"/>
    <n v="5"/>
    <n v="1"/>
    <n v="2"/>
    <s v="SOM40"/>
    <s v="0000037019"/>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21466 - Pharma (Hargeisa)"/>
    <s v="UNFPA0000037019-5-1-2"/>
    <m/>
    <s v="CU"/>
    <s v="N"/>
    <s v="N"/>
    <n v="5"/>
    <n v="1"/>
    <n v="1"/>
    <x v="95"/>
    <s v="PO"/>
    <d v="2020-02-05T13:10:43"/>
    <d v="2018-10-03T00:00:00"/>
    <d v="2018-10-08T00:00:00"/>
    <s v="0000037019-5-1"/>
    <d v="2018-10-23T16:36:57"/>
    <d v="2018-12-31T00:00:00"/>
    <x v="12"/>
    <n v="0"/>
    <n v="0"/>
    <n v="0"/>
    <x v="66"/>
    <x v="0"/>
    <s v="AZITHROMYCIN_250MG0000037019"/>
  </r>
  <r>
    <s v="UNFPA"/>
    <x v="14"/>
    <n v="8"/>
    <n v="1"/>
    <n v="1"/>
    <s v="SOM40"/>
    <s v="0000037019"/>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21466 - Pharma (Hargeisa)"/>
    <s v="UNFPA0000037019-8-1-1"/>
    <m/>
    <s v="C"/>
    <s v="N"/>
    <s v="N"/>
    <n v="8"/>
    <n v="1"/>
    <n v="1"/>
    <x v="95"/>
    <s v="PO"/>
    <d v="2020-02-05T13:10:43"/>
    <d v="2018-10-03T00:00:00"/>
    <d v="2018-10-08T00:00:00"/>
    <s v="0000037019-8-1"/>
    <d v="2018-10-23T16:36:57"/>
    <d v="2018-12-31T00:00:00"/>
    <x v="12"/>
    <n v="0"/>
    <n v="0"/>
    <n v="0"/>
    <x v="14"/>
    <x v="1"/>
    <s v="METRONIDAZOL_250MG0000037019"/>
  </r>
  <r>
    <s v="UNFPA"/>
    <x v="14"/>
    <n v="8"/>
    <n v="1"/>
    <n v="3"/>
    <s v="SOM40"/>
    <s v="0000037019"/>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21466 - Pharma (Hargeisa)"/>
    <s v="UNFPA0000037019-8-1-3"/>
    <m/>
    <s v="C"/>
    <s v="N"/>
    <s v="N"/>
    <n v="8"/>
    <n v="1"/>
    <n v="1"/>
    <x v="95"/>
    <s v="PO"/>
    <d v="2020-02-05T13:10:43"/>
    <d v="2018-10-03T00:00:00"/>
    <d v="2018-10-08T00:00:00"/>
    <s v="0000037019-8-1"/>
    <d v="2018-10-23T16:36:57"/>
    <d v="2018-12-31T00:00:00"/>
    <x v="12"/>
    <n v="0"/>
    <n v="0"/>
    <n v="0"/>
    <x v="14"/>
    <x v="0"/>
    <s v="METRONIDAZOL_250MG0000037019"/>
  </r>
  <r>
    <s v="UNFPA"/>
    <x v="60"/>
    <n v="7"/>
    <n v="1"/>
    <n v="1"/>
    <s v="SOM40"/>
    <s v="0000037019"/>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21466 - Pharma (Hargeisa)"/>
    <s v="UNFPA0000037019-7-1-1"/>
    <m/>
    <s v="CU"/>
    <s v="N"/>
    <s v="N"/>
    <n v="7"/>
    <n v="1"/>
    <n v="1"/>
    <x v="95"/>
    <s v="PO"/>
    <d v="2020-02-05T13:10:43"/>
    <d v="2018-10-03T00:00:00"/>
    <d v="2018-10-08T00:00:00"/>
    <s v="0000037019-7-1"/>
    <d v="2018-10-23T16:36:57"/>
    <d v="2018-12-31T00:00:00"/>
    <x v="12"/>
    <n v="0"/>
    <n v="0"/>
    <n v="0"/>
    <x v="60"/>
    <x v="1"/>
    <s v="CEFIXIME_400MG0000037019"/>
  </r>
  <r>
    <s v="UNFPA"/>
    <x v="60"/>
    <n v="7"/>
    <n v="1"/>
    <n v="2"/>
    <s v="SOM40"/>
    <s v="0000037019"/>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21466 - Pharma (Hargeisa)"/>
    <s v="UNFPA0000037019-7-1-2"/>
    <m/>
    <s v="CU"/>
    <s v="N"/>
    <s v="N"/>
    <n v="7"/>
    <n v="1"/>
    <n v="1"/>
    <x v="95"/>
    <s v="PO"/>
    <d v="2020-02-05T13:10:43"/>
    <d v="2018-10-03T00:00:00"/>
    <d v="2018-10-08T00:00:00"/>
    <s v="0000037019-7-1"/>
    <d v="2018-10-23T16:36:57"/>
    <d v="2018-12-31T00:00:00"/>
    <x v="12"/>
    <n v="0"/>
    <n v="0"/>
    <n v="0"/>
    <x v="60"/>
    <x v="0"/>
    <s v="CEFIXIME_400MG0000037019"/>
  </r>
  <r>
    <s v="UNFPA"/>
    <x v="26"/>
    <n v="15"/>
    <n v="1"/>
    <n v="2"/>
    <s v="SOM40"/>
    <s v="0000037019"/>
    <s v="Calcium gluconate 100mg base/ml injection in 10ml ampoule"/>
    <s v="Cancelled"/>
    <n v="0"/>
    <x v="17"/>
    <x v="32"/>
    <s v="PU0074"/>
    <s v=" "/>
    <s v="SOM03RSC"/>
    <s v="COMSECPROC"/>
    <s v="72335"/>
    <s v="SOM"/>
    <x v="41"/>
    <s v="ASRO      "/>
    <s v="OCEAN"/>
    <x v="0"/>
    <n v="0"/>
    <n v="0"/>
    <s v="P20"/>
    <n v="20"/>
    <n v="0"/>
    <x v="0"/>
    <x v="1"/>
    <x v="2"/>
    <s v="0000000798"/>
    <x v="0"/>
    <s v="0000021466"/>
    <d v="2018-12-19T00:00:00"/>
    <d v="2018-12-19T00:00:00"/>
    <d v="2018-12-23T00:00:00"/>
    <m/>
    <m/>
    <s v="ASEA"/>
    <s v="REQ 21466 - Pharma (Hargeisa)"/>
    <s v="UNFPA0000037019-15-1-2"/>
    <m/>
    <s v="CU"/>
    <s v="N"/>
    <s v="N"/>
    <n v="26"/>
    <n v="1"/>
    <n v="1"/>
    <x v="95"/>
    <s v="PO"/>
    <d v="2020-02-05T13:10:43"/>
    <d v="2018-10-03T00:00:00"/>
    <d v="2018-10-08T00:00:00"/>
    <s v="0000037019-15-1"/>
    <d v="2018-10-23T16:36:57"/>
    <d v="2018-12-31T00:00:00"/>
    <x v="12"/>
    <n v="0"/>
    <n v="0"/>
    <n v="0"/>
    <x v="26"/>
    <x v="1"/>
    <s v="CALGLUCONATE_100MG0000037019"/>
  </r>
  <r>
    <s v="UNFPA"/>
    <x v="26"/>
    <n v="15"/>
    <n v="1"/>
    <n v="1"/>
    <s v="SOM40"/>
    <s v="0000037019"/>
    <s v="Calcium gluconate 100mg base/ml injection in 10ml ampoule"/>
    <s v="Cancelled"/>
    <n v="0"/>
    <x v="17"/>
    <x v="32"/>
    <s v="PU0074"/>
    <s v=" "/>
    <s v="SOM03RSC"/>
    <s v="COMSECPROC"/>
    <s v="72335"/>
    <s v="SOM"/>
    <x v="41"/>
    <s v="ASRO      "/>
    <s v="OCEAN"/>
    <x v="0"/>
    <n v="0"/>
    <n v="0"/>
    <s v="P20"/>
    <n v="20"/>
    <n v="0"/>
    <x v="0"/>
    <x v="1"/>
    <x v="2"/>
    <s v="0000000798"/>
    <x v="0"/>
    <s v="0000021466"/>
    <d v="2018-12-19T00:00:00"/>
    <d v="2018-12-19T00:00:00"/>
    <d v="2018-12-23T00:00:00"/>
    <m/>
    <m/>
    <s v="ASEA"/>
    <s v="REQ 21466 - Pharma (Hargeisa)"/>
    <s v="UNFPA0000037019-15-1-1"/>
    <m/>
    <s v="CU"/>
    <s v="N"/>
    <s v="N"/>
    <n v="26"/>
    <n v="1"/>
    <n v="1"/>
    <x v="95"/>
    <s v="PO"/>
    <d v="2020-02-05T13:10:43"/>
    <d v="2018-10-03T00:00:00"/>
    <d v="2018-10-08T00:00:00"/>
    <s v="0000037019-15-1"/>
    <d v="2018-10-23T16:36:57"/>
    <d v="2018-12-31T00:00:00"/>
    <x v="12"/>
    <n v="0"/>
    <n v="0"/>
    <n v="0"/>
    <x v="26"/>
    <x v="0"/>
    <s v="CALGLUCONATE_100MG0000037019"/>
  </r>
  <r>
    <s v="UNFPA"/>
    <x v="32"/>
    <n v="12"/>
    <n v="1"/>
    <n v="1"/>
    <s v="SOM40"/>
    <s v="0000037019"/>
    <s v="Paracetamol 500mg, tablet"/>
    <s v="Completed"/>
    <n v="0"/>
    <x v="17"/>
    <x v="32"/>
    <s v="PU0074"/>
    <s v=" "/>
    <s v="SOM03RSC"/>
    <s v="COMSECPROC"/>
    <s v="72335"/>
    <s v="SOM"/>
    <x v="41"/>
    <s v="ASRO      "/>
    <s v="OCEAN"/>
    <x v="0"/>
    <n v="0"/>
    <n v="0"/>
    <s v="101"/>
    <n v="1000"/>
    <n v="0"/>
    <x v="0"/>
    <x v="7"/>
    <x v="2"/>
    <s v="0000000798"/>
    <x v="0"/>
    <s v="0000021466"/>
    <d v="2018-12-19T00:00:00"/>
    <d v="2018-12-19T00:00:00"/>
    <d v="2018-12-23T00:00:00"/>
    <d v="2018-12-31T00:00:00"/>
    <m/>
    <s v="ASEA"/>
    <s v="REQ 21466 - Pharma (Hargeisa)"/>
    <s v="UNFPA0000037019-12-1-1"/>
    <m/>
    <s v="C"/>
    <s v="N"/>
    <s v="N"/>
    <n v="12"/>
    <n v="1"/>
    <n v="1"/>
    <x v="95"/>
    <s v="PO"/>
    <d v="2020-02-05T13:10:43"/>
    <d v="2018-10-03T00:00:00"/>
    <d v="2018-10-08T00:00:00"/>
    <s v="0000037019-12-1"/>
    <d v="2018-10-23T16:36:57"/>
    <d v="2018-12-31T00:00:00"/>
    <x v="12"/>
    <n v="0"/>
    <n v="0"/>
    <n v="0"/>
    <x v="32"/>
    <x v="0"/>
    <s v="PARACETAMOL_500MG0000037019"/>
  </r>
  <r>
    <s v="UNFPA"/>
    <x v="14"/>
    <n v="8"/>
    <n v="1"/>
    <n v="2"/>
    <s v="SOM40"/>
    <s v="0000037019"/>
    <s v="Metronidazole 250mg tablet"/>
    <s v="Completed"/>
    <n v="7.29"/>
    <x v="17"/>
    <x v="32"/>
    <s v="PU0074"/>
    <s v=" "/>
    <s v="SOM03RSC"/>
    <s v="COMSECPROC"/>
    <s v="72335"/>
    <s v="SOM"/>
    <x v="41"/>
    <s v="ASRO      "/>
    <s v="OCEAN"/>
    <x v="0"/>
    <n v="0"/>
    <n v="1"/>
    <s v="101"/>
    <n v="1000"/>
    <n v="1000"/>
    <x v="0"/>
    <x v="8"/>
    <x v="2"/>
    <s v="0000000798"/>
    <x v="0"/>
    <s v="0000021466"/>
    <d v="2018-12-19T00:00:00"/>
    <d v="2018-12-19T00:00:00"/>
    <d v="2018-12-23T00:00:00"/>
    <d v="2018-12-31T00:00:00"/>
    <m/>
    <s v="ASEA"/>
    <s v="REQ 21466 - Pharma (Hargeisa)"/>
    <s v="UNFPA0000037019-8-1-2"/>
    <m/>
    <s v="C"/>
    <s v="N"/>
    <s v="N"/>
    <n v="8"/>
    <n v="1"/>
    <n v="1"/>
    <x v="95"/>
    <s v="PO"/>
    <d v="2020-02-05T13:10:43"/>
    <d v="2018-10-03T00:00:00"/>
    <d v="2018-10-08T00:00:00"/>
    <s v="0000037019-8-1"/>
    <d v="2018-10-23T16:36:57"/>
    <d v="2018-12-31T00:00:00"/>
    <x v="12"/>
    <n v="0"/>
    <n v="0"/>
    <n v="0"/>
    <x v="14"/>
    <x v="0"/>
    <s v="METRONIDAZOL_250MG0000037019"/>
  </r>
  <r>
    <s v="UNFPA"/>
    <x v="32"/>
    <n v="12"/>
    <n v="1"/>
    <n v="2"/>
    <s v="SOM40"/>
    <s v="0000037019"/>
    <s v="Paracetamol 500mg, tablet"/>
    <s v="Completed"/>
    <n v="479"/>
    <x v="17"/>
    <x v="32"/>
    <s v="PU0074"/>
    <s v=" "/>
    <s v="SOM03RSC"/>
    <s v="COMSECPROC"/>
    <s v="72335"/>
    <s v="SOM"/>
    <x v="41"/>
    <s v="ASRO      "/>
    <s v="OCEAN"/>
    <x v="0"/>
    <n v="0"/>
    <n v="100"/>
    <s v="101"/>
    <n v="1000"/>
    <n v="100000"/>
    <x v="0"/>
    <x v="7"/>
    <x v="2"/>
    <s v="0000000798"/>
    <x v="0"/>
    <s v="0000021466"/>
    <d v="2018-12-19T00:00:00"/>
    <d v="2018-12-19T00:00:00"/>
    <d v="2018-12-23T00:00:00"/>
    <d v="2018-12-31T00:00:00"/>
    <m/>
    <s v="ASEA"/>
    <s v="REQ 21466 - Pharma (Hargeisa)"/>
    <s v="UNFPA0000037019-12-1-2"/>
    <m/>
    <s v="C"/>
    <s v="N"/>
    <s v="N"/>
    <n v="12"/>
    <n v="1"/>
    <n v="1"/>
    <x v="95"/>
    <s v="PO"/>
    <d v="2020-02-05T13:10:43"/>
    <d v="2018-10-03T00:00:00"/>
    <d v="2018-10-08T00:00:00"/>
    <s v="0000037019-12-1"/>
    <d v="2018-10-23T16:36:57"/>
    <d v="2018-12-31T00:00:00"/>
    <x v="12"/>
    <n v="0"/>
    <n v="0"/>
    <n v="0"/>
    <x v="32"/>
    <x v="0"/>
    <s v="PARACETAMOL_500MG0000037019"/>
  </r>
  <r>
    <s v="UNFPA"/>
    <x v="57"/>
    <n v="10"/>
    <n v="1"/>
    <n v="2"/>
    <s v="SOM40"/>
    <s v="0000037019"/>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Pharma (Hargeisa)"/>
    <s v="UNFPA0000037019-10-1-2"/>
    <m/>
    <s v="CU"/>
    <s v="N"/>
    <s v="N"/>
    <n v="10"/>
    <n v="1"/>
    <n v="1"/>
    <x v="95"/>
    <s v="PO"/>
    <d v="2020-02-05T13:10:43"/>
    <d v="2018-10-03T00:00:00"/>
    <d v="2018-10-08T00:00:00"/>
    <s v="0000037019-10-1"/>
    <d v="2018-10-23T16:36:57"/>
    <d v="2018-12-31T00:00:00"/>
    <x v="12"/>
    <n v="0"/>
    <n v="0"/>
    <n v="0"/>
    <x v="57"/>
    <x v="0"/>
    <s v="HARTMANNSOL0.5L0000037019"/>
  </r>
  <r>
    <s v="UNFPA"/>
    <x v="29"/>
    <n v="1"/>
    <n v="1"/>
    <n v="2"/>
    <s v="SOM40"/>
    <s v="0000037019"/>
    <s v="Amoxicillin trihydrate 500mg capsule"/>
    <s v="Completed"/>
    <n v="2319"/>
    <x v="17"/>
    <x v="32"/>
    <s v="PU0074"/>
    <s v=" "/>
    <s v="SOM03RSC"/>
    <s v="COMSECPROC"/>
    <s v="72335"/>
    <s v="SOM"/>
    <x v="41"/>
    <s v="ASRO      "/>
    <s v="OCEAN"/>
    <x v="0"/>
    <n v="0"/>
    <n v="75"/>
    <s v="101"/>
    <n v="1000"/>
    <n v="75000"/>
    <x v="0"/>
    <x v="3"/>
    <x v="2"/>
    <s v="0000000798"/>
    <x v="0"/>
    <s v="0000021466"/>
    <d v="2018-12-19T00:00:00"/>
    <d v="2018-12-19T00:00:00"/>
    <d v="2018-12-23T00:00:00"/>
    <d v="2018-12-31T00:00:00"/>
    <m/>
    <s v="ASEA"/>
    <s v="REQ 21466 - Pharma (Hargeisa)"/>
    <s v="UNFPA0000037019-1-1-2"/>
    <m/>
    <s v="C"/>
    <s v="N"/>
    <s v="N"/>
    <n v="1"/>
    <n v="1"/>
    <n v="1"/>
    <x v="95"/>
    <s v="PO"/>
    <d v="2020-02-05T13:10:43"/>
    <d v="2018-10-03T00:00:00"/>
    <d v="2018-10-08T00:00:00"/>
    <s v="0000037019-1-1"/>
    <d v="2018-10-23T16:36:57"/>
    <d v="2018-12-31T00:00:00"/>
    <x v="12"/>
    <n v="0"/>
    <n v="0"/>
    <n v="0"/>
    <x v="29"/>
    <x v="0"/>
    <s v="AMOXYCILLIN_500MG0000037019"/>
  </r>
  <r>
    <s v="UNFPA"/>
    <x v="5"/>
    <n v="2"/>
    <n v="1"/>
    <n v="2"/>
    <s v="SOM40"/>
    <s v="0000037019"/>
    <s v="Ampicillin sodium 1000mg (1g) powder for Injection in vial"/>
    <s v="Completed"/>
    <n v="185.5"/>
    <x v="17"/>
    <x v="32"/>
    <s v="PU0074"/>
    <s v=" "/>
    <s v="SOM03RSC"/>
    <s v="COMSECPROC"/>
    <s v="72335"/>
    <s v="SOM"/>
    <x v="41"/>
    <s v="ASRO      "/>
    <s v="OCEAN"/>
    <x v="0"/>
    <n v="0"/>
    <n v="25"/>
    <s v="P50"/>
    <n v="50"/>
    <n v="1250"/>
    <x v="0"/>
    <x v="3"/>
    <x v="2"/>
    <s v="0000000798"/>
    <x v="0"/>
    <s v="0000021466"/>
    <d v="2018-12-19T00:00:00"/>
    <d v="2018-12-19T00:00:00"/>
    <d v="2018-12-23T00:00:00"/>
    <d v="2018-12-31T00:00:00"/>
    <m/>
    <s v="ASEA"/>
    <s v="REQ 21466 - Pharma (Hargeisa)"/>
    <s v="UNFPA0000037019-2-1-2"/>
    <m/>
    <s v="C"/>
    <s v="N"/>
    <s v="N"/>
    <n v="2"/>
    <n v="1"/>
    <n v="1"/>
    <x v="95"/>
    <s v="PO"/>
    <d v="2020-02-05T13:10:43"/>
    <d v="2018-10-03T00:00:00"/>
    <d v="2018-10-08T00:00:00"/>
    <s v="0000037019-2-1"/>
    <d v="2018-10-23T16:36:57"/>
    <d v="2018-12-31T00:00:00"/>
    <x v="12"/>
    <n v="0"/>
    <n v="0"/>
    <n v="0"/>
    <x v="5"/>
    <x v="0"/>
    <s v="AMPICILLIN_1GINJ0000037019"/>
  </r>
  <r>
    <s v="UNFPA"/>
    <x v="9"/>
    <n v="6"/>
    <n v="1"/>
    <n v="2"/>
    <s v="SOM40"/>
    <s v="0000037019"/>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21466 - Pharma (Hargeisa)"/>
    <s v="UNFPA0000037019-6-1-2"/>
    <m/>
    <s v="CU"/>
    <s v="N"/>
    <s v="N"/>
    <n v="6"/>
    <n v="1"/>
    <n v="1"/>
    <x v="95"/>
    <s v="PO"/>
    <d v="2020-02-05T13:10:43"/>
    <d v="2018-10-03T00:00:00"/>
    <d v="2018-10-08T00:00:00"/>
    <s v="0000037019-6-1"/>
    <d v="2018-10-23T16:36:57"/>
    <d v="2018-12-31T00:00:00"/>
    <x v="12"/>
    <n v="0"/>
    <n v="0"/>
    <n v="0"/>
    <x v="9"/>
    <x v="0"/>
    <s v="WATERINJ_10ML0000037019"/>
  </r>
  <r>
    <s v="UNFPA"/>
    <x v="44"/>
    <n v="9"/>
    <n v="1"/>
    <n v="2"/>
    <s v="SOM40"/>
    <s v="0000037019"/>
    <s v="Glucose 5%,iso-osmotic,1L+Infusion set, sterile, single use"/>
    <s v="Completed"/>
    <n v="47.4"/>
    <x v="17"/>
    <x v="32"/>
    <s v="PU0074"/>
    <s v=" "/>
    <s v="SOM03RSC"/>
    <s v="COMSECPROC"/>
    <s v="72335"/>
    <s v="SOM"/>
    <x v="41"/>
    <s v="ASRO      "/>
    <s v="OCEAN"/>
    <x v="0"/>
    <n v="0"/>
    <n v="60"/>
    <s v="EA"/>
    <n v="1"/>
    <n v="60"/>
    <x v="0"/>
    <x v="6"/>
    <x v="2"/>
    <s v="0000000798"/>
    <x v="0"/>
    <s v="0000021466"/>
    <d v="2018-12-19T00:00:00"/>
    <d v="2018-12-19T00:00:00"/>
    <d v="2018-12-23T00:00:00"/>
    <d v="2018-12-31T00:00:00"/>
    <m/>
    <s v="ASEA"/>
    <s v="REQ 21466 - Pharma (Hargeisa)"/>
    <s v="UNFPA0000037019-9-1-2"/>
    <m/>
    <s v="C"/>
    <s v="N"/>
    <s v="N"/>
    <n v="9"/>
    <n v="1"/>
    <n v="1"/>
    <x v="95"/>
    <s v="PO"/>
    <d v="2020-02-05T13:10:43"/>
    <d v="2018-10-03T00:00:00"/>
    <d v="2018-10-08T00:00:00"/>
    <s v="0000037019-9-1"/>
    <d v="2018-10-23T16:36:57"/>
    <d v="2018-12-31T00:00:00"/>
    <x v="12"/>
    <n v="0"/>
    <n v="0"/>
    <n v="0"/>
    <x v="44"/>
    <x v="0"/>
    <s v="GLUCOSE5%_1L0000037019"/>
  </r>
  <r>
    <s v="UNFPA"/>
    <x v="6"/>
    <n v="14"/>
    <n v="1"/>
    <n v="2"/>
    <s v="SOM40"/>
    <s v="0000037019"/>
    <s v="Misoprostol 200mcg tablet"/>
    <s v="Completed"/>
    <n v="40.799999999999997"/>
    <x v="17"/>
    <x v="32"/>
    <s v="PU0074"/>
    <s v=" "/>
    <s v="SOM03RSC"/>
    <s v="COMSECPROC"/>
    <s v="72335"/>
    <s v="SOM"/>
    <x v="41"/>
    <s v="ASRO      "/>
    <s v="OCEAN"/>
    <x v="0"/>
    <n v="0"/>
    <n v="60"/>
    <s v="P4"/>
    <n v="4"/>
    <n v="240"/>
    <x v="0"/>
    <x v="4"/>
    <x v="2"/>
    <s v="0000000798"/>
    <x v="0"/>
    <s v="0000021466"/>
    <d v="2018-12-19T00:00:00"/>
    <d v="2018-12-19T00:00:00"/>
    <d v="2018-12-23T00:00:00"/>
    <d v="2018-12-31T00:00:00"/>
    <m/>
    <s v="ASEA"/>
    <s v="REQ 21466 - Pharma (Hargeisa)"/>
    <s v="UNFPA0000037019-14-1-2"/>
    <m/>
    <s v="C"/>
    <s v="Y"/>
    <s v="N"/>
    <n v="17"/>
    <n v="1"/>
    <n v="1"/>
    <x v="95"/>
    <s v="PO"/>
    <d v="2020-02-05T13:10:43"/>
    <d v="2018-10-03T00:00:00"/>
    <d v="2018-10-08T00:00:00"/>
    <s v="0000037019-14-1"/>
    <d v="2018-10-23T16:36:57"/>
    <d v="2018-12-31T00:00:00"/>
    <x v="12"/>
    <n v="0"/>
    <n v="0"/>
    <n v="0"/>
    <x v="6"/>
    <x v="0"/>
    <s v="MISOPROSTOL_200MG0000037019"/>
  </r>
  <r>
    <s v="UNFPA"/>
    <x v="32"/>
    <n v="12"/>
    <n v="1"/>
    <n v="1"/>
    <s v="SOM40"/>
    <s v="0000037022"/>
    <s v="Paracetamol 500mg, tablet"/>
    <s v="Completed"/>
    <n v="0"/>
    <x v="17"/>
    <x v="32"/>
    <s v="PU0074"/>
    <s v=" "/>
    <s v="SOM03RSC"/>
    <s v="COMSECPROC"/>
    <s v="72335"/>
    <s v="SOM"/>
    <x v="41"/>
    <s v="ASRO      "/>
    <s v="OCEAN"/>
    <x v="0"/>
    <n v="0"/>
    <n v="0"/>
    <s v="101"/>
    <n v="1000"/>
    <n v="0"/>
    <x v="0"/>
    <x v="7"/>
    <x v="2"/>
    <s v="0000000798"/>
    <x v="0"/>
    <s v="0000021466"/>
    <d v="2018-12-19T00:00:00"/>
    <d v="2018-12-19T00:00:00"/>
    <d v="2018-12-23T00:00:00"/>
    <d v="2018-12-31T00:00:00"/>
    <m/>
    <s v="ASEA"/>
    <s v="REQ 37022  Pharma - Garowe"/>
    <s v="UNFPA0000037022-12-1-1"/>
    <m/>
    <s v="C"/>
    <s v="N"/>
    <s v="N"/>
    <n v="12"/>
    <n v="1"/>
    <n v="1"/>
    <x v="95"/>
    <s v="PO"/>
    <d v="2020-02-05T12:45:29"/>
    <d v="2018-10-03T00:00:00"/>
    <d v="2018-10-08T00:00:00"/>
    <s v="0000037022-12-1"/>
    <d v="2018-10-25T15:11:56"/>
    <d v="2018-12-31T00:00:00"/>
    <x v="12"/>
    <n v="0"/>
    <n v="0"/>
    <n v="0"/>
    <x v="32"/>
    <x v="0"/>
    <s v="PARACETAMOL_500MG0000037022"/>
  </r>
  <r>
    <s v="UNFPA"/>
    <x v="14"/>
    <n v="8"/>
    <n v="1"/>
    <n v="1"/>
    <s v="SOM40"/>
    <s v="0000037022"/>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37022  Pharma - Garowe"/>
    <s v="UNFPA0000037022-8-1-1"/>
    <m/>
    <s v="C"/>
    <s v="N"/>
    <s v="N"/>
    <n v="8"/>
    <n v="1"/>
    <n v="1"/>
    <x v="95"/>
    <s v="PO"/>
    <d v="2020-02-05T12:45:29"/>
    <d v="2018-10-03T00:00:00"/>
    <d v="2018-10-08T00:00:00"/>
    <s v="0000037022-8-1"/>
    <d v="2018-10-25T15:11:56"/>
    <d v="2018-12-31T00:00:00"/>
    <x v="12"/>
    <n v="0"/>
    <n v="0"/>
    <n v="0"/>
    <x v="14"/>
    <x v="0"/>
    <s v="METRONIDAZOL_250MG0000037022"/>
  </r>
  <r>
    <s v="UNFPA"/>
    <x v="52"/>
    <n v="13"/>
    <n v="1"/>
    <n v="1"/>
    <s v="SOM40"/>
    <s v="0000037022"/>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37022  Pharma - Garowe"/>
    <s v="UNFPA0000037022-13-1-1"/>
    <m/>
    <s v="CU"/>
    <s v="N"/>
    <s v="N"/>
    <n v="13"/>
    <n v="1"/>
    <n v="1"/>
    <x v="95"/>
    <s v="PO"/>
    <d v="2020-02-05T12:45:29"/>
    <d v="2018-10-03T00:00:00"/>
    <d v="2018-10-08T00:00:00"/>
    <s v="0000037022-13-1"/>
    <d v="2018-10-25T15:11:56"/>
    <d v="2018-12-31T00:00:00"/>
    <x v="12"/>
    <n v="0"/>
    <n v="0"/>
    <n v="0"/>
    <x v="52"/>
    <x v="0"/>
    <s v="LIDOCAINEHCL1/200000037022"/>
  </r>
  <r>
    <s v="UNFPA"/>
    <x v="14"/>
    <n v="8"/>
    <n v="1"/>
    <n v="3"/>
    <s v="SOM40"/>
    <s v="0000037022"/>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37022  Pharma - Garowe"/>
    <s v="UNFPA0000037022-8-1-3"/>
    <m/>
    <s v="C"/>
    <s v="N"/>
    <s v="N"/>
    <n v="8"/>
    <n v="1"/>
    <n v="1"/>
    <x v="95"/>
    <s v="PO"/>
    <d v="2020-02-05T12:45:29"/>
    <d v="2018-10-03T00:00:00"/>
    <d v="2018-10-08T00:00:00"/>
    <s v="0000037022-8-1"/>
    <d v="2018-10-25T15:11:56"/>
    <d v="2018-12-31T00:00:00"/>
    <x v="12"/>
    <n v="0"/>
    <n v="0"/>
    <n v="0"/>
    <x v="14"/>
    <x v="0"/>
    <s v="METRONIDAZOL_250MG0000037022"/>
  </r>
  <r>
    <s v="UNFPA"/>
    <x v="52"/>
    <n v="13"/>
    <n v="1"/>
    <n v="2"/>
    <s v="SOM40"/>
    <s v="0000037022"/>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37022  Pharma - Garowe"/>
    <s v="UNFPA0000037022-13-1-2"/>
    <m/>
    <s v="CU"/>
    <s v="N"/>
    <s v="N"/>
    <n v="13"/>
    <n v="1"/>
    <n v="1"/>
    <x v="95"/>
    <s v="PO"/>
    <d v="2020-02-05T12:45:29"/>
    <d v="2018-10-03T00:00:00"/>
    <d v="2018-10-08T00:00:00"/>
    <s v="0000037022-13-1"/>
    <d v="2018-10-25T15:11:56"/>
    <d v="2018-12-31T00:00:00"/>
    <x v="12"/>
    <n v="0"/>
    <n v="0"/>
    <n v="0"/>
    <x v="52"/>
    <x v="0"/>
    <s v="LIDOCAINEHCL1/200000037022"/>
  </r>
  <r>
    <s v="UNFPA"/>
    <x v="60"/>
    <n v="7"/>
    <n v="1"/>
    <n v="2"/>
    <s v="SOM40"/>
    <s v="0000037022"/>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37022  Pharma - Garowe"/>
    <s v="UNFPA0000037022-7-1-2"/>
    <m/>
    <s v="CU"/>
    <s v="N"/>
    <s v="N"/>
    <n v="7"/>
    <n v="1"/>
    <n v="1"/>
    <x v="95"/>
    <s v="PO"/>
    <d v="2020-02-05T12:45:29"/>
    <d v="2018-10-03T00:00:00"/>
    <d v="2018-10-08T00:00:00"/>
    <s v="0000037022-7-1"/>
    <d v="2018-10-25T15:11:56"/>
    <d v="2018-12-31T00:00:00"/>
    <x v="12"/>
    <n v="0"/>
    <n v="0"/>
    <n v="0"/>
    <x v="60"/>
    <x v="1"/>
    <s v="CEFIXIME_400MG0000037022"/>
  </r>
  <r>
    <s v="UNFPA"/>
    <x v="60"/>
    <n v="7"/>
    <n v="1"/>
    <n v="1"/>
    <s v="SOM40"/>
    <s v="0000037022"/>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37022  Pharma - Garowe"/>
    <s v="UNFPA0000037022-7-1-1"/>
    <m/>
    <s v="CU"/>
    <s v="N"/>
    <s v="N"/>
    <n v="7"/>
    <n v="1"/>
    <n v="1"/>
    <x v="95"/>
    <s v="PO"/>
    <d v="2020-02-05T12:45:29"/>
    <d v="2018-10-03T00:00:00"/>
    <d v="2018-10-08T00:00:00"/>
    <s v="0000037022-7-1"/>
    <d v="2018-10-25T15:11:56"/>
    <d v="2018-12-31T00:00:00"/>
    <x v="12"/>
    <n v="0"/>
    <n v="0"/>
    <n v="0"/>
    <x v="60"/>
    <x v="0"/>
    <s v="CEFIXIME_400MG0000037022"/>
  </r>
  <r>
    <s v="UNFPA"/>
    <x v="26"/>
    <n v="15"/>
    <n v="1"/>
    <n v="2"/>
    <s v="SOM40"/>
    <s v="0000037022"/>
    <s v="Calcium gluconate 100mg base/ml injection in 10ml ampoule"/>
    <s v="Cancelled"/>
    <n v="0"/>
    <x v="17"/>
    <x v="32"/>
    <s v="PU0074"/>
    <s v=" "/>
    <s v="SOM03RSC"/>
    <s v="COMSECPROC"/>
    <s v="72335"/>
    <s v="SOM"/>
    <x v="41"/>
    <s v="ASRO      "/>
    <s v="OCEAN"/>
    <x v="0"/>
    <n v="0"/>
    <n v="0"/>
    <s v="P20"/>
    <n v="20"/>
    <n v="0"/>
    <x v="0"/>
    <x v="1"/>
    <x v="2"/>
    <s v="0000000798"/>
    <x v="0"/>
    <s v="0000021466"/>
    <d v="2018-12-19T00:00:00"/>
    <d v="2018-12-19T00:00:00"/>
    <d v="2018-12-23T00:00:00"/>
    <m/>
    <m/>
    <s v="ASEA"/>
    <s v="REQ 37022  Pharma - Garowe"/>
    <s v="UNFPA0000037022-15-1-2"/>
    <m/>
    <s v="CU"/>
    <s v="N"/>
    <s v="N"/>
    <n v="26"/>
    <n v="1"/>
    <n v="1"/>
    <x v="95"/>
    <s v="PO"/>
    <d v="2020-02-05T12:45:29"/>
    <d v="2018-10-03T00:00:00"/>
    <d v="2018-10-08T00:00:00"/>
    <s v="0000037022-15-1"/>
    <d v="2018-10-25T15:11:56"/>
    <d v="2018-12-31T00:00:00"/>
    <x v="12"/>
    <n v="0"/>
    <n v="0"/>
    <n v="0"/>
    <x v="26"/>
    <x v="1"/>
    <s v="CALGLUCONATE_100MG0000037022"/>
  </r>
  <r>
    <s v="UNFPA"/>
    <x v="26"/>
    <n v="15"/>
    <n v="1"/>
    <n v="1"/>
    <s v="SOM40"/>
    <s v="0000037022"/>
    <s v="Calcium gluconate 100mg base/ml injection in 10ml ampoule"/>
    <s v="Cancelled"/>
    <n v="0"/>
    <x v="17"/>
    <x v="32"/>
    <s v="PU0074"/>
    <s v=" "/>
    <s v="SOM03RSC"/>
    <s v="COMSECPROC"/>
    <s v="72335"/>
    <s v="SOM"/>
    <x v="41"/>
    <s v="ASRO      "/>
    <s v="OCEAN"/>
    <x v="0"/>
    <n v="0"/>
    <n v="0"/>
    <s v="P20"/>
    <n v="20"/>
    <n v="0"/>
    <x v="0"/>
    <x v="1"/>
    <x v="2"/>
    <s v="0000000798"/>
    <x v="0"/>
    <s v="0000021466"/>
    <d v="2018-12-19T00:00:00"/>
    <d v="2018-12-19T00:00:00"/>
    <d v="2018-12-23T00:00:00"/>
    <m/>
    <m/>
    <s v="ASEA"/>
    <s v="REQ 37022  Pharma - Garowe"/>
    <s v="UNFPA0000037022-15-1-1"/>
    <m/>
    <s v="CU"/>
    <s v="N"/>
    <s v="N"/>
    <n v="26"/>
    <n v="1"/>
    <n v="1"/>
    <x v="95"/>
    <s v="PO"/>
    <d v="2020-02-05T12:45:29"/>
    <d v="2018-10-03T00:00:00"/>
    <d v="2018-10-08T00:00:00"/>
    <s v="0000037022-15-1"/>
    <d v="2018-10-25T15:11:56"/>
    <d v="2018-12-31T00:00:00"/>
    <x v="12"/>
    <n v="0"/>
    <n v="0"/>
    <n v="0"/>
    <x v="26"/>
    <x v="0"/>
    <s v="CALGLUCONATE_100MG0000037022"/>
  </r>
  <r>
    <s v="UNFPA"/>
    <x v="6"/>
    <n v="14"/>
    <n v="1"/>
    <n v="3"/>
    <s v="SOM40"/>
    <s v="0000037022"/>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37022  Pharma - Garowe"/>
    <s v="UNFPA0000037022-14-1-3"/>
    <m/>
    <s v="C"/>
    <s v="Y"/>
    <s v="N"/>
    <n v="17"/>
    <n v="1"/>
    <n v="1"/>
    <x v="95"/>
    <s v="PO"/>
    <d v="2020-02-05T12:45:29"/>
    <d v="2018-10-03T00:00:00"/>
    <d v="2018-10-08T00:00:00"/>
    <s v="0000037022-14-1"/>
    <d v="2018-10-25T15:11:56"/>
    <d v="2018-12-31T00:00:00"/>
    <x v="12"/>
    <n v="0"/>
    <n v="0"/>
    <n v="0"/>
    <x v="6"/>
    <x v="1"/>
    <s v="MISOPROSTOL_200MG0000037022"/>
  </r>
  <r>
    <s v="UNFPA"/>
    <x v="6"/>
    <n v="14"/>
    <n v="1"/>
    <n v="1"/>
    <s v="SOM40"/>
    <s v="0000037022"/>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37022  Pharma - Garowe"/>
    <s v="UNFPA0000037022-14-1-1"/>
    <m/>
    <s v="C"/>
    <s v="Y"/>
    <s v="N"/>
    <n v="17"/>
    <n v="1"/>
    <n v="1"/>
    <x v="95"/>
    <s v="PO"/>
    <d v="2020-02-05T12:45:29"/>
    <d v="2018-10-03T00:00:00"/>
    <d v="2018-10-08T00:00:00"/>
    <s v="0000037022-14-1"/>
    <d v="2018-10-25T15:11:56"/>
    <d v="2018-12-31T00:00:00"/>
    <x v="12"/>
    <n v="0"/>
    <n v="0"/>
    <n v="0"/>
    <x v="6"/>
    <x v="0"/>
    <s v="MISOPROSTOL_200MG0000037022"/>
  </r>
  <r>
    <s v="UNFPA"/>
    <x v="47"/>
    <n v="11"/>
    <n v="1"/>
    <n v="2"/>
    <s v="SOM40"/>
    <s v="0000037022"/>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37022  Pharma - Garowe"/>
    <s v="UNFPA0000037022-11-1-2"/>
    <m/>
    <s v="CU"/>
    <s v="N"/>
    <s v="N"/>
    <n v="11"/>
    <n v="1"/>
    <n v="1"/>
    <x v="95"/>
    <s v="PO"/>
    <d v="2020-02-05T12:45:29"/>
    <d v="2018-10-03T00:00:00"/>
    <d v="2018-10-08T00:00:00"/>
    <s v="0000037022-11-1"/>
    <d v="2018-10-25T15:11:56"/>
    <d v="2018-12-31T00:00:00"/>
    <x v="12"/>
    <n v="0"/>
    <n v="0"/>
    <n v="0"/>
    <x v="47"/>
    <x v="1"/>
    <s v="NACL1L0000037022"/>
  </r>
  <r>
    <s v="UNFPA"/>
    <x v="47"/>
    <n v="11"/>
    <n v="1"/>
    <n v="1"/>
    <s v="SOM40"/>
    <s v="0000037022"/>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37022  Pharma - Garowe"/>
    <s v="UNFPA0000037022-11-1-1"/>
    <m/>
    <s v="CU"/>
    <s v="N"/>
    <s v="N"/>
    <n v="11"/>
    <n v="1"/>
    <n v="1"/>
    <x v="95"/>
    <s v="PO"/>
    <d v="2020-02-05T12:45:29"/>
    <d v="2018-10-03T00:00:00"/>
    <d v="2018-10-08T00:00:00"/>
    <s v="0000037022-11-1"/>
    <d v="2018-10-25T15:11:56"/>
    <d v="2018-12-31T00:00:00"/>
    <x v="12"/>
    <n v="0"/>
    <n v="0"/>
    <n v="0"/>
    <x v="47"/>
    <x v="0"/>
    <s v="NACL1L0000037022"/>
  </r>
  <r>
    <s v="UNFPA"/>
    <x v="44"/>
    <n v="9"/>
    <n v="1"/>
    <n v="1"/>
    <s v="SOM40"/>
    <s v="0000037022"/>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37022  Pharma - Garowe"/>
    <s v="UNFPA0000037022-9-1-1"/>
    <m/>
    <s v="C"/>
    <s v="N"/>
    <s v="N"/>
    <n v="9"/>
    <n v="1"/>
    <n v="1"/>
    <x v="95"/>
    <s v="PO"/>
    <d v="2020-02-05T12:45:29"/>
    <d v="2018-10-03T00:00:00"/>
    <d v="2018-10-08T00:00:00"/>
    <s v="0000037022-9-1"/>
    <d v="2018-10-25T15:11:56"/>
    <d v="2018-12-31T00:00:00"/>
    <x v="12"/>
    <n v="0"/>
    <n v="0"/>
    <n v="0"/>
    <x v="44"/>
    <x v="1"/>
    <s v="GLUCOSE5%_1L0000037022"/>
  </r>
  <r>
    <s v="UNFPA"/>
    <x v="44"/>
    <n v="9"/>
    <n v="1"/>
    <n v="3"/>
    <s v="SOM40"/>
    <s v="0000037022"/>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37022  Pharma - Garowe"/>
    <s v="UNFPA0000037022-9-1-3"/>
    <m/>
    <s v="C"/>
    <s v="N"/>
    <s v="N"/>
    <n v="9"/>
    <n v="1"/>
    <n v="1"/>
    <x v="95"/>
    <s v="PO"/>
    <d v="2020-02-05T12:45:29"/>
    <d v="2018-10-03T00:00:00"/>
    <d v="2018-10-08T00:00:00"/>
    <s v="0000037022-9-1"/>
    <d v="2018-10-25T15:11:56"/>
    <d v="2018-12-31T00:00:00"/>
    <x v="12"/>
    <n v="0"/>
    <n v="0"/>
    <n v="0"/>
    <x v="44"/>
    <x v="0"/>
    <s v="GLUCOSE5%_1L0000037022"/>
  </r>
  <r>
    <s v="UNFPA"/>
    <x v="9"/>
    <n v="6"/>
    <n v="1"/>
    <n v="2"/>
    <s v="SOM40"/>
    <s v="0000037022"/>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37022  Pharma - Garowe"/>
    <s v="UNFPA0000037022-6-1-2"/>
    <m/>
    <s v="CU"/>
    <s v="N"/>
    <s v="N"/>
    <n v="6"/>
    <n v="1"/>
    <n v="1"/>
    <x v="95"/>
    <s v="PO"/>
    <d v="2020-02-05T12:45:29"/>
    <d v="2018-10-03T00:00:00"/>
    <d v="2018-10-08T00:00:00"/>
    <s v="0000037022-6-1"/>
    <d v="2018-10-25T15:11:56"/>
    <d v="2018-12-31T00:00:00"/>
    <x v="12"/>
    <n v="0"/>
    <n v="0"/>
    <n v="0"/>
    <x v="9"/>
    <x v="1"/>
    <s v="WATERINJ_10ML0000037022"/>
  </r>
  <r>
    <s v="UNFPA"/>
    <x v="9"/>
    <n v="6"/>
    <n v="1"/>
    <n v="1"/>
    <s v="SOM40"/>
    <s v="0000037022"/>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37022  Pharma - Garowe"/>
    <s v="UNFPA0000037022-6-1-1"/>
    <m/>
    <s v="CU"/>
    <s v="N"/>
    <s v="N"/>
    <n v="6"/>
    <n v="1"/>
    <n v="1"/>
    <x v="95"/>
    <s v="PO"/>
    <d v="2020-02-05T12:45:29"/>
    <d v="2018-10-03T00:00:00"/>
    <d v="2018-10-08T00:00:00"/>
    <s v="0000037022-6-1"/>
    <d v="2018-10-25T15:11:56"/>
    <d v="2018-12-31T00:00:00"/>
    <x v="12"/>
    <n v="0"/>
    <n v="0"/>
    <n v="0"/>
    <x v="9"/>
    <x v="0"/>
    <s v="WATERINJ_10ML0000037022"/>
  </r>
  <r>
    <s v="UNFPA"/>
    <x v="51"/>
    <n v="3"/>
    <n v="1"/>
    <n v="1"/>
    <s v="SOM40"/>
    <s v="0000037022"/>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37022  Pharma - Garowe"/>
    <s v="UNFPA0000037022-3-1-1"/>
    <m/>
    <s v="C"/>
    <s v="N"/>
    <s v="N"/>
    <n v="3"/>
    <n v="1"/>
    <n v="1"/>
    <x v="95"/>
    <s v="PO"/>
    <d v="2020-02-05T12:45:29"/>
    <d v="2018-10-03T00:00:00"/>
    <d v="2018-10-08T00:00:00"/>
    <s v="0000037022-3-1"/>
    <d v="2018-10-25T15:11:56"/>
    <d v="2018-12-31T00:00:00"/>
    <x v="12"/>
    <n v="0"/>
    <n v="0"/>
    <n v="0"/>
    <x v="51"/>
    <x v="1"/>
    <s v="AMPICILLIN500MGINJ0000037022"/>
  </r>
  <r>
    <s v="UNFPA"/>
    <x v="51"/>
    <n v="3"/>
    <n v="1"/>
    <n v="3"/>
    <s v="SOM40"/>
    <s v="0000037022"/>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37022  Pharma - Garowe"/>
    <s v="UNFPA0000037022-3-1-3"/>
    <m/>
    <s v="C"/>
    <s v="N"/>
    <s v="N"/>
    <n v="3"/>
    <n v="1"/>
    <n v="1"/>
    <x v="95"/>
    <s v="PO"/>
    <d v="2020-02-05T12:45:29"/>
    <d v="2018-10-03T00:00:00"/>
    <d v="2018-10-08T00:00:00"/>
    <s v="0000037022-3-1"/>
    <d v="2018-10-25T15:11:56"/>
    <d v="2018-12-31T00:00:00"/>
    <x v="12"/>
    <n v="0"/>
    <n v="0"/>
    <n v="0"/>
    <x v="51"/>
    <x v="0"/>
    <s v="AMPICILLIN500MGINJ0000037022"/>
  </r>
  <r>
    <s v="UNFPA"/>
    <x v="5"/>
    <n v="2"/>
    <n v="1"/>
    <n v="2"/>
    <s v="SOM40"/>
    <s v="0000037022"/>
    <s v="Ampicillin sodium 1000mg (1g) powder for Injection in vial"/>
    <s v="Completed"/>
    <n v="185.5"/>
    <x v="17"/>
    <x v="32"/>
    <s v="PU0074"/>
    <s v=" "/>
    <s v="SOM03RSC"/>
    <s v="COMSECPROC"/>
    <s v="72335"/>
    <s v="SOM"/>
    <x v="41"/>
    <s v="ASRO      "/>
    <s v="OCEAN"/>
    <x v="0"/>
    <n v="0"/>
    <n v="25"/>
    <s v="P50"/>
    <n v="50"/>
    <n v="1250"/>
    <x v="0"/>
    <x v="3"/>
    <x v="2"/>
    <s v="0000000798"/>
    <x v="0"/>
    <s v="0000021466"/>
    <d v="2018-12-19T00:00:00"/>
    <d v="2018-12-19T00:00:00"/>
    <d v="2018-12-23T00:00:00"/>
    <d v="2018-12-31T00:00:00"/>
    <m/>
    <s v="ASEA"/>
    <s v="REQ 37022  Pharma - Garowe"/>
    <s v="UNFPA0000037022-2-1-2"/>
    <m/>
    <s v="C"/>
    <s v="N"/>
    <s v="N"/>
    <n v="2"/>
    <n v="1"/>
    <n v="1"/>
    <x v="95"/>
    <s v="PO"/>
    <d v="2020-02-05T12:45:29"/>
    <d v="2018-10-03T00:00:00"/>
    <d v="2018-10-08T00:00:00"/>
    <s v="0000037022-2-1"/>
    <d v="2018-10-25T15:11:56"/>
    <d v="2018-12-31T00:00:00"/>
    <x v="12"/>
    <n v="0"/>
    <n v="0"/>
    <n v="0"/>
    <x v="5"/>
    <x v="1"/>
    <s v="AMPICILLIN_1GINJ0000037022"/>
  </r>
  <r>
    <s v="UNFPA"/>
    <x v="5"/>
    <n v="2"/>
    <n v="1"/>
    <n v="1"/>
    <s v="SOM40"/>
    <s v="0000037022"/>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37022  Pharma - Garowe"/>
    <s v="UNFPA0000037022-2-1-1"/>
    <m/>
    <s v="C"/>
    <s v="N"/>
    <s v="N"/>
    <n v="2"/>
    <n v="1"/>
    <n v="1"/>
    <x v="95"/>
    <s v="PO"/>
    <d v="2020-02-05T12:45:29"/>
    <d v="2018-10-03T00:00:00"/>
    <d v="2018-10-08T00:00:00"/>
    <s v="0000037022-2-1"/>
    <d v="2018-10-25T15:11:56"/>
    <d v="2018-12-31T00:00:00"/>
    <x v="12"/>
    <n v="0"/>
    <n v="0"/>
    <n v="0"/>
    <x v="5"/>
    <x v="1"/>
    <s v="AMPICILLIN_1GINJ0000037022"/>
  </r>
  <r>
    <s v="UNFPA"/>
    <x v="5"/>
    <n v="2"/>
    <n v="1"/>
    <n v="3"/>
    <s v="SOM40"/>
    <s v="0000037022"/>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37022  Pharma - Garowe"/>
    <s v="UNFPA0000037022-2-1-3"/>
    <m/>
    <s v="C"/>
    <s v="N"/>
    <s v="N"/>
    <n v="2"/>
    <n v="1"/>
    <n v="1"/>
    <x v="95"/>
    <s v="PO"/>
    <d v="2020-02-05T12:45:29"/>
    <d v="2018-10-03T00:00:00"/>
    <d v="2018-10-08T00:00:00"/>
    <s v="0000037022-2-1"/>
    <d v="2018-10-25T15:11:56"/>
    <d v="2018-12-31T00:00:00"/>
    <x v="12"/>
    <n v="0"/>
    <n v="0"/>
    <n v="0"/>
    <x v="5"/>
    <x v="0"/>
    <s v="AMPICILLIN_1GINJ0000037022"/>
  </r>
  <r>
    <s v="UNFPA"/>
    <x v="29"/>
    <n v="1"/>
    <n v="1"/>
    <n v="1"/>
    <s v="SOM40"/>
    <s v="0000037022"/>
    <s v="Amoxicillin trihydrate 500mg capsule"/>
    <s v="Completed"/>
    <n v="0"/>
    <x v="17"/>
    <x v="32"/>
    <s v="PU0074"/>
    <s v=" "/>
    <s v="SOM03RSC"/>
    <s v="COMSECPROC"/>
    <s v="72335"/>
    <s v="SOM"/>
    <x v="41"/>
    <s v="ASRO      "/>
    <s v="OCEAN"/>
    <x v="0"/>
    <n v="0"/>
    <n v="0"/>
    <s v="101"/>
    <n v="1000"/>
    <n v="0"/>
    <x v="0"/>
    <x v="3"/>
    <x v="2"/>
    <s v="0000000798"/>
    <x v="0"/>
    <s v="0000021466"/>
    <d v="2018-12-19T00:00:00"/>
    <d v="2018-12-19T00:00:00"/>
    <d v="2018-12-23T00:00:00"/>
    <d v="2018-12-31T00:00:00"/>
    <m/>
    <s v="ASEA"/>
    <s v="REQ 37022  Pharma - Garowe"/>
    <s v="UNFPA0000037022-1-1-1"/>
    <m/>
    <s v="C"/>
    <s v="N"/>
    <s v="N"/>
    <n v="1"/>
    <n v="1"/>
    <n v="1"/>
    <x v="95"/>
    <s v="PO"/>
    <d v="2020-02-05T12:45:29"/>
    <d v="2018-10-03T00:00:00"/>
    <d v="2018-10-08T00:00:00"/>
    <s v="0000037022-1-1"/>
    <d v="2018-10-25T15:11:56"/>
    <d v="2018-12-31T00:00:00"/>
    <x v="12"/>
    <n v="0"/>
    <n v="0"/>
    <n v="0"/>
    <x v="29"/>
    <x v="0"/>
    <s v="AMOXYCILLIN_500MG0000037022"/>
  </r>
  <r>
    <s v="UNFPA"/>
    <x v="57"/>
    <n v="10"/>
    <n v="1"/>
    <n v="1"/>
    <s v="SOM40"/>
    <s v="0000037022"/>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37022  Pharma - Garowe"/>
    <s v="UNFPA0000037022-10-1-1"/>
    <m/>
    <s v="CU"/>
    <s v="N"/>
    <s v="N"/>
    <n v="10"/>
    <n v="1"/>
    <n v="1"/>
    <x v="95"/>
    <s v="PO"/>
    <d v="2020-02-05T12:45:29"/>
    <d v="2018-10-03T00:00:00"/>
    <d v="2018-10-08T00:00:00"/>
    <s v="0000037022-10-1"/>
    <d v="2018-10-25T15:11:56"/>
    <d v="2018-12-31T00:00:00"/>
    <x v="12"/>
    <n v="0"/>
    <n v="0"/>
    <n v="0"/>
    <x v="57"/>
    <x v="0"/>
    <s v="HARTMANNSOL0.5L0000037022"/>
  </r>
  <r>
    <s v="UNFPA"/>
    <x v="66"/>
    <n v="5"/>
    <n v="1"/>
    <n v="2"/>
    <s v="SOM40"/>
    <s v="0000037022"/>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37022  Pharma - Garowe"/>
    <s v="UNFPA0000037022-5-1-2"/>
    <m/>
    <s v="CU"/>
    <s v="N"/>
    <s v="N"/>
    <n v="5"/>
    <n v="1"/>
    <n v="1"/>
    <x v="95"/>
    <s v="PO"/>
    <d v="2020-02-05T12:45:29"/>
    <d v="2018-10-03T00:00:00"/>
    <d v="2018-10-08T00:00:00"/>
    <s v="0000037022-5-1"/>
    <d v="2018-10-25T15:11:56"/>
    <d v="2018-12-31T00:00:00"/>
    <x v="12"/>
    <n v="0"/>
    <n v="0"/>
    <n v="0"/>
    <x v="66"/>
    <x v="1"/>
    <s v="AZITHROMYCIN_250MG0000037022"/>
  </r>
  <r>
    <s v="UNFPA"/>
    <x v="66"/>
    <n v="5"/>
    <n v="1"/>
    <n v="1"/>
    <s v="SOM40"/>
    <s v="0000037022"/>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37022  Pharma - Garowe"/>
    <s v="UNFPA0000037022-5-1-1"/>
    <m/>
    <s v="CU"/>
    <s v="N"/>
    <s v="N"/>
    <n v="5"/>
    <n v="1"/>
    <n v="1"/>
    <x v="95"/>
    <s v="PO"/>
    <d v="2020-02-05T12:45:29"/>
    <d v="2018-10-03T00:00:00"/>
    <d v="2018-10-08T00:00:00"/>
    <s v="0000037022-5-1"/>
    <d v="2018-10-25T15:11:56"/>
    <d v="2018-12-31T00:00:00"/>
    <x v="12"/>
    <n v="0"/>
    <n v="0"/>
    <n v="0"/>
    <x v="66"/>
    <x v="0"/>
    <s v="AZITHROMYCIN_250MG0000037022"/>
  </r>
  <r>
    <s v="UNFPA"/>
    <x v="14"/>
    <n v="8"/>
    <n v="1"/>
    <n v="2"/>
    <s v="SOM40"/>
    <s v="0000037022"/>
    <s v="Metronidazole 250mg tablet"/>
    <s v="Completed"/>
    <n v="7.62"/>
    <x v="17"/>
    <x v="32"/>
    <s v="PU0074"/>
    <s v=" "/>
    <s v="SOM03RSC"/>
    <s v="COMSECPROC"/>
    <s v="72335"/>
    <s v="SOM"/>
    <x v="41"/>
    <s v="ASRO      "/>
    <s v="OCEAN"/>
    <x v="0"/>
    <n v="0"/>
    <n v="1"/>
    <s v="101"/>
    <n v="1000"/>
    <n v="1000"/>
    <x v="0"/>
    <x v="8"/>
    <x v="2"/>
    <s v="0000000798"/>
    <x v="0"/>
    <s v="0000021466"/>
    <d v="2018-12-19T00:00:00"/>
    <d v="2018-12-19T00:00:00"/>
    <d v="2018-12-23T00:00:00"/>
    <d v="2018-12-31T00:00:00"/>
    <m/>
    <s v="ASEA"/>
    <s v="REQ 37022  Pharma - Garowe"/>
    <s v="UNFPA0000037022-8-1-2"/>
    <m/>
    <s v="C"/>
    <s v="N"/>
    <s v="N"/>
    <n v="8"/>
    <n v="1"/>
    <n v="1"/>
    <x v="95"/>
    <s v="PO"/>
    <d v="2020-02-05T12:45:29"/>
    <d v="2018-10-03T00:00:00"/>
    <d v="2018-10-08T00:00:00"/>
    <s v="0000037022-8-1"/>
    <d v="2018-10-25T15:11:56"/>
    <d v="2018-12-31T00:00:00"/>
    <x v="12"/>
    <n v="0"/>
    <n v="0"/>
    <n v="0"/>
    <x v="14"/>
    <x v="0"/>
    <s v="METRONIDAZOL_250MG0000037022"/>
  </r>
  <r>
    <s v="UNFPA"/>
    <x v="32"/>
    <n v="12"/>
    <n v="1"/>
    <n v="2"/>
    <s v="SOM40"/>
    <s v="0000037022"/>
    <s v="Paracetamol 500mg, tablet"/>
    <s v="Completed"/>
    <n v="479"/>
    <x v="17"/>
    <x v="32"/>
    <s v="PU0074"/>
    <s v=" "/>
    <s v="SOM03RSC"/>
    <s v="COMSECPROC"/>
    <s v="72335"/>
    <s v="SOM"/>
    <x v="41"/>
    <s v="ASRO      "/>
    <s v="OCEAN"/>
    <x v="0"/>
    <n v="0"/>
    <n v="100"/>
    <s v="101"/>
    <n v="1000"/>
    <n v="100000"/>
    <x v="0"/>
    <x v="7"/>
    <x v="2"/>
    <s v="0000000798"/>
    <x v="0"/>
    <s v="0000021466"/>
    <d v="2018-12-19T00:00:00"/>
    <d v="2018-12-19T00:00:00"/>
    <d v="2018-12-23T00:00:00"/>
    <d v="2018-12-31T00:00:00"/>
    <m/>
    <s v="ASEA"/>
    <s v="REQ 37022  Pharma - Garowe"/>
    <s v="UNFPA0000037022-12-1-2"/>
    <m/>
    <s v="C"/>
    <s v="N"/>
    <s v="N"/>
    <n v="12"/>
    <n v="1"/>
    <n v="1"/>
    <x v="95"/>
    <s v="PO"/>
    <d v="2020-02-05T12:45:29"/>
    <d v="2018-10-03T00:00:00"/>
    <d v="2018-10-08T00:00:00"/>
    <s v="0000037022-12-1"/>
    <d v="2018-10-25T15:11:56"/>
    <d v="2018-12-31T00:00:00"/>
    <x v="12"/>
    <n v="0"/>
    <n v="0"/>
    <n v="0"/>
    <x v="32"/>
    <x v="0"/>
    <s v="PARACETAMOL_500MG0000037022"/>
  </r>
  <r>
    <s v="UNFPA"/>
    <x v="51"/>
    <n v="3"/>
    <n v="1"/>
    <n v="2"/>
    <s v="SOM40"/>
    <s v="0000037022"/>
    <s v="Ampicillin sodium 500mg powder for injection in vial"/>
    <s v="Completed"/>
    <n v="167.36"/>
    <x v="17"/>
    <x v="32"/>
    <s v="PU0074"/>
    <s v=" "/>
    <s v="SOM03RSC"/>
    <s v="COMSECPROC"/>
    <s v="72335"/>
    <s v="SOM"/>
    <x v="41"/>
    <s v="ASRO      "/>
    <s v="OCEAN"/>
    <x v="0"/>
    <n v="0"/>
    <n v="32"/>
    <s v="P50"/>
    <n v="50"/>
    <n v="1600"/>
    <x v="0"/>
    <x v="3"/>
    <x v="2"/>
    <s v="0000000798"/>
    <x v="0"/>
    <s v="0000021466"/>
    <d v="2018-12-19T00:00:00"/>
    <d v="2018-12-19T00:00:00"/>
    <d v="2018-12-23T00:00:00"/>
    <d v="2018-12-31T00:00:00"/>
    <m/>
    <s v="ASEA"/>
    <s v="REQ 37022  Pharma - Garowe"/>
    <s v="UNFPA0000037022-3-1-2"/>
    <m/>
    <s v="C"/>
    <s v="N"/>
    <s v="N"/>
    <n v="3"/>
    <n v="1"/>
    <n v="1"/>
    <x v="95"/>
    <s v="PO"/>
    <d v="2020-02-05T12:45:29"/>
    <d v="2018-10-03T00:00:00"/>
    <d v="2018-10-08T00:00:00"/>
    <s v="0000037022-3-1"/>
    <d v="2018-10-25T15:11:56"/>
    <d v="2018-12-31T00:00:00"/>
    <x v="12"/>
    <n v="0"/>
    <n v="0"/>
    <n v="0"/>
    <x v="51"/>
    <x v="0"/>
    <s v="AMPICILLIN500MGINJ0000037022"/>
  </r>
  <r>
    <s v="UNFPA"/>
    <x v="61"/>
    <n v="4"/>
    <n v="1"/>
    <n v="1"/>
    <s v="SOM40"/>
    <s v="0000037022"/>
    <s v="Azithromycin 500 mg tablet"/>
    <s v="Completed"/>
    <n v="0"/>
    <x v="17"/>
    <x v="32"/>
    <s v="PU0074"/>
    <s v=" "/>
    <s v="SOM03RSC"/>
    <s v="COMSECPROC"/>
    <s v="72335"/>
    <s v="SOM"/>
    <x v="41"/>
    <s v="ASRO      "/>
    <s v="OCEAN"/>
    <x v="0"/>
    <n v="0"/>
    <n v="0"/>
    <s v="500"/>
    <n v="500"/>
    <n v="0"/>
    <x v="0"/>
    <x v="3"/>
    <x v="2"/>
    <s v="0000000798"/>
    <x v="0"/>
    <s v="0000021466"/>
    <d v="2018-12-19T00:00:00"/>
    <d v="2018-12-19T00:00:00"/>
    <d v="2018-12-23T00:00:00"/>
    <d v="2018-12-31T00:00:00"/>
    <m/>
    <s v="ASEA"/>
    <s v="REQ 37022  Pharma - Garowe"/>
    <s v="UNFPA0000037022-4-1-1"/>
    <m/>
    <s v="C"/>
    <s v="N"/>
    <s v="N"/>
    <n v="4"/>
    <n v="1"/>
    <n v="1"/>
    <x v="95"/>
    <s v="PO"/>
    <d v="2020-02-05T12:45:29"/>
    <d v="2018-10-03T00:00:00"/>
    <d v="2018-10-08T00:00:00"/>
    <s v="0000037022-4-1"/>
    <d v="2018-10-25T15:11:56"/>
    <d v="2018-12-31T00:00:00"/>
    <x v="12"/>
    <n v="0"/>
    <n v="0"/>
    <n v="0"/>
    <x v="61"/>
    <x v="0"/>
    <s v="AZITHROMYCIN_500MG0000037022"/>
  </r>
  <r>
    <s v="UNFPA"/>
    <x v="6"/>
    <n v="14"/>
    <n v="1"/>
    <n v="2"/>
    <s v="SOM40"/>
    <s v="0000037022"/>
    <s v="Misoprostol 200mcg tablet"/>
    <s v="Completed"/>
    <n v="40.799999999999997"/>
    <x v="17"/>
    <x v="32"/>
    <s v="PU0074"/>
    <s v=" "/>
    <s v="SOM03RSC"/>
    <s v="COMSECPROC"/>
    <s v="72335"/>
    <s v="SOM"/>
    <x v="41"/>
    <s v="ASRO      "/>
    <s v="OCEAN"/>
    <x v="0"/>
    <n v="0"/>
    <n v="60"/>
    <s v="P4"/>
    <n v="4"/>
    <n v="240"/>
    <x v="0"/>
    <x v="4"/>
    <x v="2"/>
    <s v="0000000798"/>
    <x v="0"/>
    <s v="0000021466"/>
    <d v="2018-12-19T00:00:00"/>
    <d v="2018-12-19T00:00:00"/>
    <d v="2018-12-23T00:00:00"/>
    <d v="2018-12-31T00:00:00"/>
    <m/>
    <s v="ASEA"/>
    <s v="REQ 37022  Pharma - Garowe"/>
    <s v="UNFPA0000037022-14-1-2"/>
    <m/>
    <s v="C"/>
    <s v="Y"/>
    <s v="N"/>
    <n v="17"/>
    <n v="1"/>
    <n v="1"/>
    <x v="95"/>
    <s v="PO"/>
    <d v="2020-02-05T12:45:29"/>
    <d v="2018-10-03T00:00:00"/>
    <d v="2018-10-08T00:00:00"/>
    <s v="0000037022-14-1"/>
    <d v="2018-10-25T15:11:56"/>
    <d v="2018-12-31T00:00:00"/>
    <x v="12"/>
    <n v="0"/>
    <n v="0"/>
    <n v="0"/>
    <x v="6"/>
    <x v="0"/>
    <s v="MISOPROSTOL_200MG0000037022"/>
  </r>
  <r>
    <s v="UNFPA"/>
    <x v="44"/>
    <n v="9"/>
    <n v="1"/>
    <n v="2"/>
    <s v="SOM40"/>
    <s v="0000037022"/>
    <s v="Glucose 5%,iso-osmotic,1L+Infusion set, sterile, single use"/>
    <s v="Completed"/>
    <n v="47.4"/>
    <x v="17"/>
    <x v="32"/>
    <s v="PU0074"/>
    <s v=" "/>
    <s v="SOM03RSC"/>
    <s v="COMSECPROC"/>
    <s v="72335"/>
    <s v="SOM"/>
    <x v="41"/>
    <s v="ASRO      "/>
    <s v="OCEAN"/>
    <x v="0"/>
    <n v="0"/>
    <n v="60"/>
    <s v="EA"/>
    <n v="1"/>
    <n v="60"/>
    <x v="0"/>
    <x v="6"/>
    <x v="2"/>
    <s v="0000000798"/>
    <x v="0"/>
    <s v="0000021466"/>
    <d v="2018-12-19T00:00:00"/>
    <d v="2018-12-19T00:00:00"/>
    <d v="2018-12-23T00:00:00"/>
    <d v="2018-12-31T00:00:00"/>
    <m/>
    <s v="ASEA"/>
    <s v="REQ 37022  Pharma - Garowe"/>
    <s v="UNFPA0000037022-9-1-2"/>
    <m/>
    <s v="C"/>
    <s v="N"/>
    <s v="N"/>
    <n v="9"/>
    <n v="1"/>
    <n v="1"/>
    <x v="95"/>
    <s v="PO"/>
    <d v="2020-02-05T12:45:29"/>
    <d v="2018-10-03T00:00:00"/>
    <d v="2018-10-08T00:00:00"/>
    <s v="0000037022-9-1"/>
    <d v="2018-10-25T15:11:56"/>
    <d v="2018-12-31T00:00:00"/>
    <x v="12"/>
    <n v="0"/>
    <n v="0"/>
    <n v="0"/>
    <x v="44"/>
    <x v="0"/>
    <s v="GLUCOSE5%_1L0000037022"/>
  </r>
  <r>
    <s v="UNFPA"/>
    <x v="29"/>
    <n v="1"/>
    <n v="1"/>
    <n v="2"/>
    <s v="SOM40"/>
    <s v="0000037022"/>
    <s v="Amoxicillin trihydrate 500mg capsule"/>
    <s v="Completed"/>
    <n v="2319"/>
    <x v="17"/>
    <x v="32"/>
    <s v="PU0074"/>
    <s v=" "/>
    <s v="SOM03RSC"/>
    <s v="COMSECPROC"/>
    <s v="72335"/>
    <s v="SOM"/>
    <x v="41"/>
    <s v="ASRO      "/>
    <s v="OCEAN"/>
    <x v="0"/>
    <n v="0"/>
    <n v="75"/>
    <s v="101"/>
    <n v="1000"/>
    <n v="75000"/>
    <x v="0"/>
    <x v="3"/>
    <x v="2"/>
    <s v="0000000798"/>
    <x v="0"/>
    <s v="0000021466"/>
    <d v="2018-12-19T00:00:00"/>
    <d v="2018-12-19T00:00:00"/>
    <d v="2018-12-23T00:00:00"/>
    <d v="2018-12-31T00:00:00"/>
    <m/>
    <s v="ASEA"/>
    <s v="REQ 37022  Pharma - Garowe"/>
    <s v="UNFPA0000037022-1-1-2"/>
    <m/>
    <s v="C"/>
    <s v="N"/>
    <s v="N"/>
    <n v="1"/>
    <n v="1"/>
    <n v="1"/>
    <x v="95"/>
    <s v="PO"/>
    <d v="2020-02-05T12:45:29"/>
    <d v="2018-10-03T00:00:00"/>
    <d v="2018-10-08T00:00:00"/>
    <s v="0000037022-1-1"/>
    <d v="2018-10-25T15:11:56"/>
    <d v="2018-12-31T00:00:00"/>
    <x v="12"/>
    <n v="0"/>
    <n v="0"/>
    <n v="0"/>
    <x v="29"/>
    <x v="0"/>
    <s v="AMOXYCILLIN_500MG0000037022"/>
  </r>
  <r>
    <s v="UNFPA"/>
    <x v="57"/>
    <n v="10"/>
    <n v="1"/>
    <n v="2"/>
    <s v="SOM40"/>
    <s v="0000037022"/>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37022  Pharma - Garowe"/>
    <s v="UNFPA0000037022-10-1-2"/>
    <m/>
    <s v="CU"/>
    <s v="N"/>
    <s v="N"/>
    <n v="10"/>
    <n v="1"/>
    <n v="1"/>
    <x v="95"/>
    <s v="PO"/>
    <d v="2020-02-05T12:45:29"/>
    <d v="2018-10-03T00:00:00"/>
    <d v="2018-10-08T00:00:00"/>
    <s v="0000037022-10-1"/>
    <d v="2018-10-25T15:11:56"/>
    <d v="2018-12-31T00:00:00"/>
    <x v="12"/>
    <n v="0"/>
    <n v="0"/>
    <n v="0"/>
    <x v="57"/>
    <x v="0"/>
    <s v="HARTMANNSOL0.5L0000037022"/>
  </r>
  <r>
    <s v="UNFPA"/>
    <x v="61"/>
    <n v="4"/>
    <n v="1"/>
    <n v="2"/>
    <s v="SOM40"/>
    <s v="0000037022"/>
    <s v="Azithromycin 500 mg tablet"/>
    <s v="Completed"/>
    <n v="881.4"/>
    <x v="17"/>
    <x v="32"/>
    <s v="PU0074"/>
    <s v=" "/>
    <s v="SOM03RSC"/>
    <s v="COMSECPROC"/>
    <s v="72335"/>
    <s v="SOM"/>
    <x v="41"/>
    <s v="ASRO      "/>
    <s v="OCEAN"/>
    <x v="0"/>
    <n v="0"/>
    <n v="12"/>
    <s v="500"/>
    <n v="500"/>
    <n v="6000"/>
    <x v="0"/>
    <x v="3"/>
    <x v="2"/>
    <s v="0000000798"/>
    <x v="0"/>
    <s v="0000021466"/>
    <d v="2018-12-19T00:00:00"/>
    <d v="2018-12-19T00:00:00"/>
    <d v="2018-12-23T00:00:00"/>
    <d v="2018-12-31T00:00:00"/>
    <m/>
    <s v="ASEA"/>
    <s v="REQ 37022  Pharma - Garowe"/>
    <s v="UNFPA0000037022-4-1-2"/>
    <m/>
    <s v="C"/>
    <s v="N"/>
    <s v="N"/>
    <n v="4"/>
    <n v="1"/>
    <n v="1"/>
    <x v="95"/>
    <s v="PO"/>
    <d v="2020-02-05T12:45:29"/>
    <d v="2018-10-03T00:00:00"/>
    <d v="2018-10-08T00:00:00"/>
    <s v="0000037022-4-1"/>
    <d v="2018-10-25T15:11:56"/>
    <d v="2018-12-31T00:00:00"/>
    <x v="12"/>
    <n v="0"/>
    <n v="0"/>
    <n v="0"/>
    <x v="61"/>
    <x v="0"/>
    <s v="AZITHROMYCIN_500MG0000037022"/>
  </r>
  <r>
    <s v="UNFPA"/>
    <x v="26"/>
    <n v="15"/>
    <n v="1"/>
    <n v="2"/>
    <s v="SOM40"/>
    <s v="0000037024"/>
    <s v="Calcium gluconate 100mg base/ml injection in 10ml ampoule"/>
    <s v="Completed"/>
    <n v="3.99"/>
    <x v="17"/>
    <x v="32"/>
    <s v="PU0074"/>
    <s v=" "/>
    <s v="SOM03RSC"/>
    <s v="COMSECPROC"/>
    <s v="72335"/>
    <s v="SOM"/>
    <x v="41"/>
    <s v="ASRO      "/>
    <s v="OCEAN"/>
    <x v="0"/>
    <n v="0"/>
    <n v="1"/>
    <s v="P20"/>
    <n v="20"/>
    <n v="20"/>
    <x v="0"/>
    <x v="1"/>
    <x v="2"/>
    <s v="0000000798"/>
    <x v="0"/>
    <s v="0000021466"/>
    <d v="2018-12-19T00:00:00"/>
    <d v="2018-12-19T00:00:00"/>
    <d v="2018-12-23T00:00:00"/>
    <d v="2018-12-31T00:00:00"/>
    <m/>
    <s v="ASEA"/>
    <s v="REQ 21466 - Mogadishu"/>
    <s v="UNFPA0000037024-15-1-2"/>
    <m/>
    <s v="C"/>
    <s v="N"/>
    <s v="N"/>
    <n v="26"/>
    <n v="1"/>
    <n v="1"/>
    <x v="95"/>
    <s v="PO"/>
    <d v="2020-02-05T12:57:40"/>
    <d v="2018-10-03T00:00:00"/>
    <d v="2018-10-08T00:00:00"/>
    <s v="0000037024-15-1"/>
    <d v="2018-10-23T17:22:09"/>
    <d v="2018-12-31T00:00:00"/>
    <x v="12"/>
    <n v="0"/>
    <n v="0"/>
    <n v="0"/>
    <x v="26"/>
    <x v="1"/>
    <s v="CALGLUCONATE_100MG0000037024"/>
  </r>
  <r>
    <s v="UNFPA"/>
    <x v="26"/>
    <n v="15"/>
    <n v="1"/>
    <n v="1"/>
    <s v="SOM40"/>
    <s v="0000037024"/>
    <s v="Calcium gluconate 100mg base/ml injection in 10ml ampoule"/>
    <s v="Completed"/>
    <n v="0"/>
    <x v="17"/>
    <x v="32"/>
    <s v="PU0074"/>
    <s v=" "/>
    <s v="SOM03RSC"/>
    <s v="COMSECPROC"/>
    <s v="72335"/>
    <s v="SOM"/>
    <x v="41"/>
    <s v="ASRO      "/>
    <s v="OCEAN"/>
    <x v="0"/>
    <n v="0"/>
    <n v="0"/>
    <s v="P20"/>
    <n v="20"/>
    <n v="0"/>
    <x v="0"/>
    <x v="1"/>
    <x v="2"/>
    <s v="0000000798"/>
    <x v="0"/>
    <s v="0000021466"/>
    <d v="2018-12-19T00:00:00"/>
    <d v="2018-12-19T00:00:00"/>
    <d v="2018-12-23T00:00:00"/>
    <d v="2018-12-31T00:00:00"/>
    <m/>
    <s v="ASEA"/>
    <s v="REQ 21466 - Mogadishu"/>
    <s v="UNFPA0000037024-15-1-1"/>
    <m/>
    <s v="C"/>
    <s v="N"/>
    <s v="N"/>
    <n v="26"/>
    <n v="1"/>
    <n v="1"/>
    <x v="95"/>
    <s v="PO"/>
    <d v="2020-02-05T12:57:40"/>
    <d v="2018-10-03T00:00:00"/>
    <d v="2018-10-08T00:00:00"/>
    <s v="0000037024-15-1"/>
    <d v="2018-10-23T17:22:09"/>
    <d v="2018-12-31T00:00:00"/>
    <x v="12"/>
    <n v="0"/>
    <n v="0"/>
    <n v="0"/>
    <x v="26"/>
    <x v="1"/>
    <s v="CALGLUCONATE_100MG0000037024"/>
  </r>
  <r>
    <s v="UNFPA"/>
    <x v="26"/>
    <n v="15"/>
    <n v="1"/>
    <n v="3"/>
    <s v="SOM40"/>
    <s v="0000037024"/>
    <s v="Calcium gluconate 100mg base/ml injection in 10ml ampoule"/>
    <s v="Completed"/>
    <n v="0"/>
    <x v="17"/>
    <x v="32"/>
    <s v="PU0074"/>
    <s v=" "/>
    <s v="SOM03RSC"/>
    <s v="COMSECPROC"/>
    <s v="72335"/>
    <s v="SOM"/>
    <x v="41"/>
    <s v="ASRO      "/>
    <s v="OCEAN"/>
    <x v="0"/>
    <n v="0"/>
    <n v="0"/>
    <s v="P20"/>
    <n v="20"/>
    <n v="0"/>
    <x v="0"/>
    <x v="1"/>
    <x v="2"/>
    <s v="0000000798"/>
    <x v="0"/>
    <s v="0000021466"/>
    <d v="2018-12-19T00:00:00"/>
    <d v="2018-12-19T00:00:00"/>
    <d v="2018-12-23T00:00:00"/>
    <d v="2018-12-31T00:00:00"/>
    <m/>
    <s v="ASEA"/>
    <s v="REQ 21466 - Mogadishu"/>
    <s v="UNFPA0000037024-15-1-3"/>
    <m/>
    <s v="C"/>
    <s v="N"/>
    <s v="N"/>
    <n v="26"/>
    <n v="1"/>
    <n v="1"/>
    <x v="95"/>
    <s v="PO"/>
    <d v="2020-02-05T12:57:40"/>
    <d v="2018-10-03T00:00:00"/>
    <d v="2018-10-08T00:00:00"/>
    <s v="0000037024-15-1"/>
    <d v="2018-10-23T17:22:09"/>
    <d v="2018-12-31T00:00:00"/>
    <x v="12"/>
    <n v="0"/>
    <n v="0"/>
    <n v="0"/>
    <x v="26"/>
    <x v="0"/>
    <s v="CALGLUCONATE_100MG0000037024"/>
  </r>
  <r>
    <s v="UNFPA"/>
    <x v="29"/>
    <n v="1"/>
    <n v="1"/>
    <n v="1"/>
    <s v="SOM40"/>
    <s v="0000037024"/>
    <s v="Amoxicillin trihydrate 500mg capsule"/>
    <s v="Completed"/>
    <n v="0"/>
    <x v="17"/>
    <x v="32"/>
    <s v="PU0074"/>
    <s v=" "/>
    <s v="SOM03RSC"/>
    <s v="COMSECPROC"/>
    <s v="72335"/>
    <s v="SOM"/>
    <x v="41"/>
    <s v="ASRO      "/>
    <s v="OCEAN"/>
    <x v="0"/>
    <n v="0"/>
    <n v="0"/>
    <s v="101"/>
    <n v="1000"/>
    <n v="0"/>
    <x v="0"/>
    <x v="3"/>
    <x v="2"/>
    <s v="0000000798"/>
    <x v="0"/>
    <s v="0000021466"/>
    <d v="2018-12-19T00:00:00"/>
    <d v="2018-12-19T00:00:00"/>
    <d v="2018-12-23T00:00:00"/>
    <d v="2018-12-31T00:00:00"/>
    <m/>
    <s v="ASEA"/>
    <s v="REQ 21466 - Mogadishu"/>
    <s v="UNFPA0000037024-1-1-1"/>
    <m/>
    <s v="C"/>
    <s v="N"/>
    <s v="N"/>
    <n v="1"/>
    <n v="1"/>
    <n v="1"/>
    <x v="95"/>
    <s v="PO"/>
    <d v="2020-02-05T12:57:40"/>
    <d v="2018-10-03T00:00:00"/>
    <d v="2018-10-08T00:00:00"/>
    <s v="0000037024-1-1"/>
    <d v="2018-10-23T17:22:09"/>
    <d v="2018-12-31T00:00:00"/>
    <x v="12"/>
    <n v="0"/>
    <n v="0"/>
    <n v="0"/>
    <x v="29"/>
    <x v="0"/>
    <s v="AMOXYCILLIN_500MG0000037024"/>
  </r>
  <r>
    <s v="UNFPA"/>
    <x v="57"/>
    <n v="10"/>
    <n v="1"/>
    <n v="1"/>
    <s v="SOM40"/>
    <s v="0000037024"/>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Mogadishu"/>
    <s v="UNFPA0000037024-10-1-1"/>
    <m/>
    <s v="CU"/>
    <s v="N"/>
    <s v="N"/>
    <n v="10"/>
    <n v="1"/>
    <n v="1"/>
    <x v="95"/>
    <s v="PO"/>
    <d v="2020-02-05T12:57:40"/>
    <d v="2018-10-03T00:00:00"/>
    <d v="2018-10-08T00:00:00"/>
    <s v="0000037024-10-1"/>
    <d v="2018-10-23T17:22:09"/>
    <d v="2018-12-31T00:00:00"/>
    <x v="12"/>
    <n v="0"/>
    <n v="0"/>
    <n v="0"/>
    <x v="57"/>
    <x v="0"/>
    <s v="HARTMANNSOL0.5L0000037024"/>
  </r>
  <r>
    <s v="UNFPA"/>
    <x v="47"/>
    <n v="11"/>
    <n v="1"/>
    <n v="1"/>
    <s v="SOM40"/>
    <s v="0000037024"/>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Mogadishu"/>
    <s v="UNFPA0000037024-11-1-1"/>
    <m/>
    <s v="CU"/>
    <s v="N"/>
    <s v="N"/>
    <n v="11"/>
    <n v="1"/>
    <n v="1"/>
    <x v="95"/>
    <s v="PO"/>
    <d v="2020-02-05T12:57:40"/>
    <d v="2018-10-03T00:00:00"/>
    <d v="2018-10-08T00:00:00"/>
    <s v="0000037024-11-1"/>
    <d v="2018-10-23T17:22:09"/>
    <d v="2018-12-31T00:00:00"/>
    <x v="12"/>
    <n v="0"/>
    <n v="0"/>
    <n v="0"/>
    <x v="47"/>
    <x v="1"/>
    <s v="NACL1L0000037024"/>
  </r>
  <r>
    <s v="UNFPA"/>
    <x v="47"/>
    <n v="11"/>
    <n v="1"/>
    <n v="2"/>
    <s v="SOM40"/>
    <s v="0000037024"/>
    <s v="Sodium chloride 0.9% isotonic IV infusion in 10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Mogadishu"/>
    <s v="UNFPA0000037024-11-1-2"/>
    <m/>
    <s v="CU"/>
    <s v="N"/>
    <s v="N"/>
    <n v="11"/>
    <n v="1"/>
    <n v="1"/>
    <x v="95"/>
    <s v="PO"/>
    <d v="2020-02-05T12:57:40"/>
    <d v="2018-10-03T00:00:00"/>
    <d v="2018-10-08T00:00:00"/>
    <s v="0000037024-11-1"/>
    <d v="2018-10-23T17:22:09"/>
    <d v="2018-12-31T00:00:00"/>
    <x v="12"/>
    <n v="0"/>
    <n v="0"/>
    <n v="0"/>
    <x v="47"/>
    <x v="0"/>
    <s v="NACL1L0000037024"/>
  </r>
  <r>
    <s v="UNFPA"/>
    <x v="14"/>
    <n v="8"/>
    <n v="1"/>
    <n v="1"/>
    <s v="SOM40"/>
    <s v="0000037024"/>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21466 - Mogadishu"/>
    <s v="UNFPA0000037024-8-1-1"/>
    <m/>
    <s v="C"/>
    <s v="N"/>
    <s v="N"/>
    <n v="8"/>
    <n v="1"/>
    <n v="1"/>
    <x v="95"/>
    <s v="PO"/>
    <d v="2020-02-05T12:57:40"/>
    <d v="2018-10-03T00:00:00"/>
    <d v="2018-10-08T00:00:00"/>
    <s v="0000037024-8-1"/>
    <d v="2018-10-23T17:22:09"/>
    <d v="2018-12-31T00:00:00"/>
    <x v="12"/>
    <n v="0"/>
    <n v="0"/>
    <n v="0"/>
    <x v="14"/>
    <x v="0"/>
    <s v="METRONIDAZOL_250MG0000037024"/>
  </r>
  <r>
    <s v="UNFPA"/>
    <x v="9"/>
    <n v="6"/>
    <n v="1"/>
    <n v="1"/>
    <s v="SOM40"/>
    <s v="0000037024"/>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21466 - Mogadishu"/>
    <s v="UNFPA0000037024-6-1-1"/>
    <m/>
    <s v="CU"/>
    <s v="N"/>
    <s v="N"/>
    <n v="6"/>
    <n v="1"/>
    <n v="1"/>
    <x v="95"/>
    <s v="PO"/>
    <d v="2020-02-05T12:57:40"/>
    <d v="2018-10-03T00:00:00"/>
    <d v="2018-10-08T00:00:00"/>
    <s v="0000037024-6-1"/>
    <d v="2018-10-23T17:22:09"/>
    <d v="2018-12-31T00:00:00"/>
    <x v="12"/>
    <n v="0"/>
    <n v="0"/>
    <n v="0"/>
    <x v="9"/>
    <x v="1"/>
    <s v="WATERINJ_10ML0000037024"/>
  </r>
  <r>
    <s v="UNFPA"/>
    <x v="9"/>
    <n v="6"/>
    <n v="1"/>
    <n v="2"/>
    <s v="SOM40"/>
    <s v="0000037024"/>
    <s v="Water for injection in 10ml plastic ampoule"/>
    <s v="Cancelled"/>
    <n v="0"/>
    <x v="17"/>
    <x v="32"/>
    <s v="PU0074"/>
    <s v=" "/>
    <s v="SOM03RSC"/>
    <s v="COMSECPROC"/>
    <s v="72335"/>
    <s v="SOM"/>
    <x v="41"/>
    <s v="ASRO      "/>
    <s v="OCEAN"/>
    <x v="0"/>
    <n v="0"/>
    <n v="0"/>
    <s v="P50"/>
    <n v="50"/>
    <n v="0"/>
    <x v="0"/>
    <x v="1"/>
    <x v="2"/>
    <s v="0000000798"/>
    <x v="0"/>
    <s v="0000021466"/>
    <d v="2018-12-19T00:00:00"/>
    <d v="2018-12-19T00:00:00"/>
    <d v="2018-12-23T00:00:00"/>
    <m/>
    <m/>
    <s v="ASEA"/>
    <s v="REQ 21466 - Mogadishu"/>
    <s v="UNFPA0000037024-6-1-2"/>
    <m/>
    <s v="CU"/>
    <s v="N"/>
    <s v="N"/>
    <n v="6"/>
    <n v="1"/>
    <n v="1"/>
    <x v="95"/>
    <s v="PO"/>
    <d v="2020-02-05T12:57:40"/>
    <d v="2018-10-03T00:00:00"/>
    <d v="2018-10-08T00:00:00"/>
    <s v="0000037024-6-1"/>
    <d v="2018-10-23T17:22:09"/>
    <d v="2018-12-31T00:00:00"/>
    <x v="12"/>
    <n v="0"/>
    <n v="0"/>
    <n v="0"/>
    <x v="9"/>
    <x v="0"/>
    <s v="WATERINJ_10ML0000037024"/>
  </r>
  <r>
    <s v="UNFPA"/>
    <x v="14"/>
    <n v="8"/>
    <n v="1"/>
    <n v="3"/>
    <s v="SOM40"/>
    <s v="0000037024"/>
    <s v="Metronidazole 250mg tablet"/>
    <s v="Completed"/>
    <n v="0"/>
    <x v="17"/>
    <x v="32"/>
    <s v="PU0074"/>
    <s v=" "/>
    <s v="SOM03RSC"/>
    <s v="COMSECPROC"/>
    <s v="72335"/>
    <s v="SOM"/>
    <x v="41"/>
    <s v="ASRO      "/>
    <s v="OCEAN"/>
    <x v="0"/>
    <n v="0"/>
    <n v="0"/>
    <s v="101"/>
    <n v="1000"/>
    <n v="0"/>
    <x v="0"/>
    <x v="8"/>
    <x v="2"/>
    <s v="0000000798"/>
    <x v="0"/>
    <s v="0000021466"/>
    <d v="2018-12-19T00:00:00"/>
    <d v="2018-12-19T00:00:00"/>
    <d v="2018-12-23T00:00:00"/>
    <d v="2018-12-31T00:00:00"/>
    <m/>
    <s v="ASEA"/>
    <s v="REQ 21466 - Mogadishu"/>
    <s v="UNFPA0000037024-8-1-3"/>
    <m/>
    <s v="C"/>
    <s v="N"/>
    <s v="N"/>
    <n v="8"/>
    <n v="1"/>
    <n v="1"/>
    <x v="95"/>
    <s v="PO"/>
    <d v="2020-02-05T12:57:40"/>
    <d v="2018-10-03T00:00:00"/>
    <d v="2018-10-08T00:00:00"/>
    <s v="0000037024-8-1"/>
    <d v="2018-10-23T17:22:09"/>
    <d v="2018-12-31T00:00:00"/>
    <x v="12"/>
    <n v="0"/>
    <n v="0"/>
    <n v="0"/>
    <x v="14"/>
    <x v="0"/>
    <s v="METRONIDAZOL_250MG0000037024"/>
  </r>
  <r>
    <s v="UNFPA"/>
    <x v="60"/>
    <n v="7"/>
    <n v="1"/>
    <n v="1"/>
    <s v="SOM40"/>
    <s v="0000037024"/>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21466 - Mogadishu"/>
    <s v="UNFPA0000037024-7-1-1"/>
    <m/>
    <s v="CU"/>
    <s v="N"/>
    <s v="N"/>
    <n v="7"/>
    <n v="1"/>
    <n v="1"/>
    <x v="95"/>
    <s v="PO"/>
    <d v="2020-02-05T12:57:40"/>
    <d v="2018-10-03T00:00:00"/>
    <d v="2018-10-08T00:00:00"/>
    <s v="0000037024-7-1"/>
    <d v="2018-10-23T17:22:09"/>
    <d v="2018-12-31T00:00:00"/>
    <x v="12"/>
    <n v="0"/>
    <n v="0"/>
    <n v="0"/>
    <x v="60"/>
    <x v="1"/>
    <s v="CEFIXIME_400MG0000037024"/>
  </r>
  <r>
    <s v="UNFPA"/>
    <x v="60"/>
    <n v="7"/>
    <n v="1"/>
    <n v="2"/>
    <s v="SOM40"/>
    <s v="0000037024"/>
    <s v="Cefixime 400mg tablet"/>
    <s v="Cancelled"/>
    <n v="0"/>
    <x v="17"/>
    <x v="32"/>
    <s v="PU0074"/>
    <s v=" "/>
    <s v="SOM03RSC"/>
    <s v="COMSECPROC"/>
    <s v="72335"/>
    <s v="SOM"/>
    <x v="41"/>
    <s v="ASRO      "/>
    <s v="OCEAN"/>
    <x v="0"/>
    <n v="0"/>
    <n v="0"/>
    <s v="100"/>
    <n v="100"/>
    <n v="0"/>
    <x v="0"/>
    <x v="3"/>
    <x v="2"/>
    <s v="0000000798"/>
    <x v="0"/>
    <s v="0000021466"/>
    <d v="2018-12-19T00:00:00"/>
    <d v="2018-12-19T00:00:00"/>
    <d v="2018-12-23T00:00:00"/>
    <m/>
    <m/>
    <s v="ASEA"/>
    <s v="REQ 21466 - Mogadishu"/>
    <s v="UNFPA0000037024-7-1-2"/>
    <m/>
    <s v="CU"/>
    <s v="N"/>
    <s v="N"/>
    <n v="7"/>
    <n v="1"/>
    <n v="1"/>
    <x v="95"/>
    <s v="PO"/>
    <d v="2020-02-05T12:57:40"/>
    <d v="2018-10-03T00:00:00"/>
    <d v="2018-10-08T00:00:00"/>
    <s v="0000037024-7-1"/>
    <d v="2018-10-23T17:22:09"/>
    <d v="2018-12-31T00:00:00"/>
    <x v="12"/>
    <n v="0"/>
    <n v="0"/>
    <n v="0"/>
    <x v="60"/>
    <x v="0"/>
    <s v="CEFIXIME_400MG0000037024"/>
  </r>
  <r>
    <s v="UNFPA"/>
    <x v="52"/>
    <n v="13"/>
    <n v="1"/>
    <n v="2"/>
    <s v="SOM40"/>
    <s v="0000037024"/>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21466 - Mogadishu"/>
    <s v="UNFPA0000037024-13-1-2"/>
    <m/>
    <s v="CU"/>
    <s v="N"/>
    <s v="N"/>
    <n v="13"/>
    <n v="1"/>
    <n v="1"/>
    <x v="95"/>
    <s v="PO"/>
    <d v="2020-02-05T12:57:40"/>
    <d v="2018-10-03T00:00:00"/>
    <d v="2018-10-08T00:00:00"/>
    <s v="0000037024-13-1"/>
    <d v="2018-10-23T17:22:09"/>
    <d v="2018-12-31T00:00:00"/>
    <x v="12"/>
    <n v="0"/>
    <n v="0"/>
    <n v="0"/>
    <x v="52"/>
    <x v="0"/>
    <s v="LIDOCAINEHCL1/200000037024"/>
  </r>
  <r>
    <s v="UNFPA"/>
    <x v="51"/>
    <n v="3"/>
    <n v="1"/>
    <n v="1"/>
    <s v="SOM40"/>
    <s v="0000037024"/>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Mogadishu"/>
    <s v="UNFPA0000037024-3-1-1"/>
    <m/>
    <s v="C"/>
    <s v="N"/>
    <s v="N"/>
    <n v="3"/>
    <n v="1"/>
    <n v="1"/>
    <x v="95"/>
    <s v="PO"/>
    <d v="2020-02-05T12:57:40"/>
    <d v="2018-10-03T00:00:00"/>
    <d v="2018-10-08T00:00:00"/>
    <s v="0000037024-3-1"/>
    <d v="2018-10-23T17:22:09"/>
    <d v="2018-12-31T00:00:00"/>
    <x v="12"/>
    <n v="0"/>
    <n v="0"/>
    <n v="0"/>
    <x v="51"/>
    <x v="1"/>
    <s v="AMPICILLIN500MGINJ0000037024"/>
  </r>
  <r>
    <s v="UNFPA"/>
    <x v="51"/>
    <n v="3"/>
    <n v="1"/>
    <n v="3"/>
    <s v="SOM40"/>
    <s v="0000037024"/>
    <s v="Ampicillin sodium 500m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Mogadishu"/>
    <s v="UNFPA0000037024-3-1-3"/>
    <m/>
    <s v="C"/>
    <s v="N"/>
    <s v="N"/>
    <n v="3"/>
    <n v="1"/>
    <n v="1"/>
    <x v="95"/>
    <s v="PO"/>
    <d v="2020-02-05T12:57:40"/>
    <d v="2018-10-03T00:00:00"/>
    <d v="2018-10-08T00:00:00"/>
    <s v="0000037024-3-1"/>
    <d v="2018-10-23T17:22:09"/>
    <d v="2018-12-31T00:00:00"/>
    <x v="12"/>
    <n v="0"/>
    <n v="0"/>
    <n v="0"/>
    <x v="51"/>
    <x v="0"/>
    <s v="AMPICILLIN500MGINJ0000037024"/>
  </r>
  <r>
    <s v="UNFPA"/>
    <x v="44"/>
    <n v="9"/>
    <n v="1"/>
    <n v="2"/>
    <s v="SOM40"/>
    <s v="0000037024"/>
    <s v="Glucose 5%,iso-osmotic,1L+Infusion set, sterile, single use"/>
    <s v="Completed"/>
    <n v="79"/>
    <x v="17"/>
    <x v="32"/>
    <s v="PU0074"/>
    <s v=" "/>
    <s v="SOM03RSC"/>
    <s v="COMSECPROC"/>
    <s v="72335"/>
    <s v="SOM"/>
    <x v="41"/>
    <s v="ASRO      "/>
    <s v="OCEAN"/>
    <x v="0"/>
    <n v="0"/>
    <n v="100"/>
    <s v="EA"/>
    <n v="1"/>
    <n v="100"/>
    <x v="0"/>
    <x v="6"/>
    <x v="2"/>
    <s v="0000000798"/>
    <x v="0"/>
    <s v="0000021466"/>
    <d v="2018-12-19T00:00:00"/>
    <d v="2018-12-19T00:00:00"/>
    <d v="2018-12-23T00:00:00"/>
    <d v="2018-12-31T00:00:00"/>
    <m/>
    <s v="ASEA"/>
    <s v="REQ 21466 - Mogadishu"/>
    <s v="UNFPA0000037024-9-1-2"/>
    <m/>
    <s v="C"/>
    <s v="N"/>
    <s v="N"/>
    <n v="9"/>
    <n v="1"/>
    <n v="1"/>
    <x v="95"/>
    <s v="PO"/>
    <d v="2020-02-05T12:57:40"/>
    <d v="2018-10-03T00:00:00"/>
    <d v="2018-10-08T00:00:00"/>
    <s v="0000037024-9-1"/>
    <d v="2018-10-23T17:22:09"/>
    <d v="2018-12-31T00:00:00"/>
    <x v="12"/>
    <n v="0"/>
    <n v="0"/>
    <n v="0"/>
    <x v="44"/>
    <x v="1"/>
    <s v="GLUCOSE5%_1L0000037024"/>
  </r>
  <r>
    <s v="UNFPA"/>
    <x v="44"/>
    <n v="9"/>
    <n v="1"/>
    <n v="3"/>
    <s v="SOM40"/>
    <s v="0000037024"/>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21466 - Mogadishu"/>
    <s v="UNFPA0000037024-9-1-3"/>
    <m/>
    <s v="C"/>
    <s v="N"/>
    <s v="N"/>
    <n v="9"/>
    <n v="1"/>
    <n v="1"/>
    <x v="95"/>
    <s v="PO"/>
    <d v="2020-02-05T12:57:40"/>
    <d v="2018-10-03T00:00:00"/>
    <d v="2018-10-08T00:00:00"/>
    <s v="0000037024-9-1"/>
    <d v="2018-10-23T17:22:09"/>
    <d v="2018-12-31T00:00:00"/>
    <x v="12"/>
    <n v="0"/>
    <n v="0"/>
    <n v="0"/>
    <x v="44"/>
    <x v="1"/>
    <s v="GLUCOSE5%_1L0000037024"/>
  </r>
  <r>
    <s v="UNFPA"/>
    <x v="44"/>
    <n v="9"/>
    <n v="1"/>
    <n v="1"/>
    <s v="SOM40"/>
    <s v="0000037024"/>
    <s v="Glucose 5%,iso-osmotic,1L+Infusion set, sterile, single use"/>
    <s v="Completed"/>
    <n v="0"/>
    <x v="17"/>
    <x v="32"/>
    <s v="PU0074"/>
    <s v=" "/>
    <s v="SOM03RSC"/>
    <s v="COMSECPROC"/>
    <s v="72335"/>
    <s v="SOM"/>
    <x v="41"/>
    <s v="ASRO      "/>
    <s v="OCEAN"/>
    <x v="0"/>
    <n v="0"/>
    <n v="0"/>
    <s v="EA"/>
    <n v="1"/>
    <n v="0"/>
    <x v="0"/>
    <x v="6"/>
    <x v="2"/>
    <s v="0000000798"/>
    <x v="0"/>
    <s v="0000021466"/>
    <d v="2018-12-19T00:00:00"/>
    <d v="2018-12-19T00:00:00"/>
    <d v="2018-12-23T00:00:00"/>
    <d v="2018-12-31T00:00:00"/>
    <m/>
    <s v="ASEA"/>
    <s v="REQ 21466 - Mogadishu"/>
    <s v="UNFPA0000037024-9-1-1"/>
    <m/>
    <s v="C"/>
    <s v="N"/>
    <s v="N"/>
    <n v="9"/>
    <n v="1"/>
    <n v="1"/>
    <x v="95"/>
    <s v="PO"/>
    <d v="2020-02-05T12:57:40"/>
    <d v="2018-10-03T00:00:00"/>
    <d v="2018-10-08T00:00:00"/>
    <s v="0000037024-9-1"/>
    <d v="2018-10-23T17:22:09"/>
    <d v="2018-12-31T00:00:00"/>
    <x v="12"/>
    <n v="0"/>
    <n v="0"/>
    <n v="0"/>
    <x v="44"/>
    <x v="0"/>
    <s v="GLUCOSE5%_1L0000037024"/>
  </r>
  <r>
    <s v="UNFPA"/>
    <x v="61"/>
    <n v="4"/>
    <n v="1"/>
    <n v="1"/>
    <s v="SOM40"/>
    <s v="0000037024"/>
    <s v="Azithromycin 500 mg tablet"/>
    <s v="Completed"/>
    <n v="0"/>
    <x v="17"/>
    <x v="32"/>
    <s v="PU0074"/>
    <s v=" "/>
    <s v="SOM03RSC"/>
    <s v="COMSECPROC"/>
    <s v="72335"/>
    <s v="SOM"/>
    <x v="41"/>
    <s v="ASRO      "/>
    <s v="OCEAN"/>
    <x v="0"/>
    <n v="0"/>
    <n v="0"/>
    <s v="500"/>
    <n v="500"/>
    <n v="0"/>
    <x v="0"/>
    <x v="3"/>
    <x v="2"/>
    <s v="0000000798"/>
    <x v="0"/>
    <s v="0000021466"/>
    <d v="2018-12-19T00:00:00"/>
    <d v="2018-12-19T00:00:00"/>
    <d v="2018-12-23T00:00:00"/>
    <d v="2018-12-31T00:00:00"/>
    <m/>
    <s v="ASEA"/>
    <s v="REQ 21466 - Mogadishu"/>
    <s v="UNFPA0000037024-4-1-1"/>
    <m/>
    <s v="C"/>
    <s v="N"/>
    <s v="N"/>
    <n v="4"/>
    <n v="1"/>
    <n v="1"/>
    <x v="95"/>
    <s v="PO"/>
    <d v="2020-02-05T12:57:40"/>
    <d v="2018-10-03T00:00:00"/>
    <d v="2018-10-08T00:00:00"/>
    <s v="0000037024-4-1"/>
    <d v="2018-10-23T17:22:09"/>
    <d v="2018-12-31T00:00:00"/>
    <x v="12"/>
    <n v="0"/>
    <n v="0"/>
    <n v="0"/>
    <x v="61"/>
    <x v="0"/>
    <s v="AZITHROMYCIN_500MG0000037024"/>
  </r>
  <r>
    <s v="UNFPA"/>
    <x v="5"/>
    <n v="2"/>
    <n v="1"/>
    <n v="1"/>
    <s v="SOM40"/>
    <s v="0000037024"/>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Mogadishu"/>
    <s v="UNFPA0000037024-2-1-1"/>
    <m/>
    <s v="C"/>
    <s v="N"/>
    <s v="N"/>
    <n v="2"/>
    <n v="1"/>
    <n v="1"/>
    <x v="95"/>
    <s v="PO"/>
    <d v="2020-02-05T12:57:40"/>
    <d v="2018-10-03T00:00:00"/>
    <d v="2018-10-08T00:00:00"/>
    <s v="0000037024-2-1"/>
    <d v="2018-10-23T17:22:09"/>
    <d v="2018-12-31T00:00:00"/>
    <x v="12"/>
    <n v="0"/>
    <n v="0"/>
    <n v="0"/>
    <x v="5"/>
    <x v="0"/>
    <s v="AMPICILLIN_1GINJ0000037024"/>
  </r>
  <r>
    <s v="UNFPA"/>
    <x v="66"/>
    <n v="5"/>
    <n v="1"/>
    <n v="1"/>
    <s v="SOM40"/>
    <s v="0000037024"/>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21466 - Mogadishu"/>
    <s v="UNFPA0000037024-5-1-1"/>
    <m/>
    <s v="CU"/>
    <s v="N"/>
    <s v="N"/>
    <n v="5"/>
    <n v="1"/>
    <n v="1"/>
    <x v="95"/>
    <s v="PO"/>
    <d v="2020-02-05T12:57:40"/>
    <d v="2018-10-03T00:00:00"/>
    <d v="2018-10-08T00:00:00"/>
    <s v="0000037024-5-1"/>
    <d v="2018-10-23T17:22:09"/>
    <d v="2018-12-31T00:00:00"/>
    <x v="12"/>
    <n v="0"/>
    <n v="0"/>
    <n v="0"/>
    <x v="66"/>
    <x v="1"/>
    <s v="AZITHROMYCIN_250MG0000037024"/>
  </r>
  <r>
    <s v="UNFPA"/>
    <x v="66"/>
    <n v="5"/>
    <n v="1"/>
    <n v="2"/>
    <s v="SOM40"/>
    <s v="0000037024"/>
    <s v="Azithromycin 250mg tablet (blister)"/>
    <s v="Cancelled"/>
    <n v="0"/>
    <x v="17"/>
    <x v="32"/>
    <s v="PU0074"/>
    <s v=" "/>
    <s v="SOM03RSC"/>
    <s v="COMSECPROC"/>
    <s v="72335"/>
    <s v="SOM"/>
    <x v="41"/>
    <s v="ASRO      "/>
    <s v="OCEAN"/>
    <x v="0"/>
    <n v="0"/>
    <n v="0"/>
    <s v="P4"/>
    <n v="4"/>
    <n v="0"/>
    <x v="0"/>
    <x v="3"/>
    <x v="2"/>
    <s v="0000000798"/>
    <x v="0"/>
    <s v="0000021466"/>
    <d v="2018-12-19T00:00:00"/>
    <d v="2018-12-19T00:00:00"/>
    <d v="2018-12-23T00:00:00"/>
    <m/>
    <m/>
    <s v="ASEA"/>
    <s v="REQ 21466 - Mogadishu"/>
    <s v="UNFPA0000037024-5-1-2"/>
    <m/>
    <s v="CU"/>
    <s v="N"/>
    <s v="N"/>
    <n v="5"/>
    <n v="1"/>
    <n v="1"/>
    <x v="95"/>
    <s v="PO"/>
    <d v="2020-02-05T12:57:40"/>
    <d v="2018-10-03T00:00:00"/>
    <d v="2018-10-08T00:00:00"/>
    <s v="0000037024-5-1"/>
    <d v="2018-10-23T17:22:09"/>
    <d v="2018-12-31T00:00:00"/>
    <x v="12"/>
    <n v="0"/>
    <n v="0"/>
    <n v="0"/>
    <x v="66"/>
    <x v="0"/>
    <s v="AZITHROMYCIN_250MG0000037024"/>
  </r>
  <r>
    <s v="UNFPA"/>
    <x v="5"/>
    <n v="2"/>
    <n v="1"/>
    <n v="3"/>
    <s v="SOM40"/>
    <s v="0000037024"/>
    <s v="Ampicillin sodium 1000mg (1g) powder for Injection in vial"/>
    <s v="Completed"/>
    <n v="0"/>
    <x v="17"/>
    <x v="32"/>
    <s v="PU0074"/>
    <s v=" "/>
    <s v="SOM03RSC"/>
    <s v="COMSECPROC"/>
    <s v="72335"/>
    <s v="SOM"/>
    <x v="41"/>
    <s v="ASRO      "/>
    <s v="OCEAN"/>
    <x v="0"/>
    <n v="0"/>
    <n v="0"/>
    <s v="P50"/>
    <n v="50"/>
    <n v="0"/>
    <x v="0"/>
    <x v="3"/>
    <x v="2"/>
    <s v="0000000798"/>
    <x v="0"/>
    <s v="0000021466"/>
    <d v="2018-12-19T00:00:00"/>
    <d v="2018-12-19T00:00:00"/>
    <d v="2018-12-23T00:00:00"/>
    <d v="2018-12-31T00:00:00"/>
    <m/>
    <s v="ASEA"/>
    <s v="REQ 21466 - Mogadishu"/>
    <s v="UNFPA0000037024-2-1-3"/>
    <m/>
    <s v="C"/>
    <s v="N"/>
    <s v="N"/>
    <n v="2"/>
    <n v="1"/>
    <n v="1"/>
    <x v="95"/>
    <s v="PO"/>
    <d v="2020-02-05T12:57:40"/>
    <d v="2018-10-03T00:00:00"/>
    <d v="2018-10-08T00:00:00"/>
    <s v="0000037024-2-1"/>
    <d v="2018-10-23T17:22:09"/>
    <d v="2018-12-31T00:00:00"/>
    <x v="12"/>
    <n v="0"/>
    <n v="0"/>
    <n v="0"/>
    <x v="5"/>
    <x v="0"/>
    <s v="AMPICILLIN_1GINJ0000037024"/>
  </r>
  <r>
    <s v="UNFPA"/>
    <x v="32"/>
    <n v="12"/>
    <n v="1"/>
    <n v="1"/>
    <s v="SOM40"/>
    <s v="0000037024"/>
    <s v="Paracetamol 500mg, tablet"/>
    <s v="Completed"/>
    <n v="0"/>
    <x v="17"/>
    <x v="32"/>
    <s v="PU0074"/>
    <s v=" "/>
    <s v="SOM03RSC"/>
    <s v="COMSECPROC"/>
    <s v="72335"/>
    <s v="SOM"/>
    <x v="41"/>
    <s v="ASRO      "/>
    <s v="OCEAN"/>
    <x v="0"/>
    <n v="0"/>
    <n v="0"/>
    <s v="101"/>
    <n v="1000"/>
    <n v="0"/>
    <x v="0"/>
    <x v="7"/>
    <x v="2"/>
    <s v="0000000798"/>
    <x v="0"/>
    <s v="0000021466"/>
    <d v="2018-12-19T00:00:00"/>
    <d v="2018-12-19T00:00:00"/>
    <d v="2018-12-23T00:00:00"/>
    <d v="2018-12-31T00:00:00"/>
    <m/>
    <s v="ASEA"/>
    <s v="REQ 21466 - Mogadishu"/>
    <s v="UNFPA0000037024-12-1-1"/>
    <m/>
    <s v="C"/>
    <s v="N"/>
    <s v="N"/>
    <n v="12"/>
    <n v="1"/>
    <n v="1"/>
    <x v="95"/>
    <s v="PO"/>
    <d v="2020-02-05T12:57:40"/>
    <d v="2018-10-03T00:00:00"/>
    <d v="2018-10-08T00:00:00"/>
    <s v="0000037024-12-1"/>
    <d v="2018-10-23T17:22:09"/>
    <d v="2018-12-31T00:00:00"/>
    <x v="12"/>
    <n v="0"/>
    <n v="0"/>
    <n v="0"/>
    <x v="32"/>
    <x v="0"/>
    <s v="PARACETAMOL_500MG0000037024"/>
  </r>
  <r>
    <s v="UNFPA"/>
    <x v="6"/>
    <n v="14"/>
    <n v="1"/>
    <n v="1"/>
    <s v="SOM40"/>
    <s v="0000037024"/>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21466 - Mogadishu"/>
    <s v="UNFPA0000037024-14-1-1"/>
    <m/>
    <s v="C"/>
    <s v="Y"/>
    <s v="N"/>
    <n v="17"/>
    <n v="1"/>
    <n v="1"/>
    <x v="95"/>
    <s v="PO"/>
    <d v="2020-02-05T12:57:40"/>
    <d v="2018-10-03T00:00:00"/>
    <d v="2018-10-08T00:00:00"/>
    <s v="0000037024-14-1"/>
    <d v="2018-10-23T17:22:09"/>
    <d v="2018-12-31T00:00:00"/>
    <x v="12"/>
    <n v="0"/>
    <n v="0"/>
    <n v="0"/>
    <x v="6"/>
    <x v="1"/>
    <s v="MISOPROSTOL_200MG0000037024"/>
  </r>
  <r>
    <s v="UNFPA"/>
    <x v="6"/>
    <n v="14"/>
    <n v="1"/>
    <n v="3"/>
    <s v="SOM40"/>
    <s v="0000037024"/>
    <s v="Misoprostol 200mcg tablet"/>
    <s v="Completed"/>
    <n v="0"/>
    <x v="17"/>
    <x v="32"/>
    <s v="PU0074"/>
    <s v=" "/>
    <s v="SOM03RSC"/>
    <s v="COMSECPROC"/>
    <s v="72335"/>
    <s v="SOM"/>
    <x v="41"/>
    <s v="ASRO      "/>
    <s v="OCEAN"/>
    <x v="0"/>
    <n v="0"/>
    <n v="0"/>
    <s v="P4"/>
    <n v="4"/>
    <n v="0"/>
    <x v="0"/>
    <x v="4"/>
    <x v="2"/>
    <s v="0000000798"/>
    <x v="0"/>
    <s v="0000021466"/>
    <d v="2018-12-19T00:00:00"/>
    <d v="2018-12-19T00:00:00"/>
    <d v="2018-12-23T00:00:00"/>
    <d v="2018-12-31T00:00:00"/>
    <m/>
    <s v="ASEA"/>
    <s v="REQ 21466 - Mogadishu"/>
    <s v="UNFPA0000037024-14-1-3"/>
    <m/>
    <s v="C"/>
    <s v="Y"/>
    <s v="N"/>
    <n v="17"/>
    <n v="1"/>
    <n v="1"/>
    <x v="95"/>
    <s v="PO"/>
    <d v="2020-02-05T12:57:40"/>
    <d v="2018-10-03T00:00:00"/>
    <d v="2018-10-08T00:00:00"/>
    <s v="0000037024-14-1"/>
    <d v="2018-10-23T17:22:09"/>
    <d v="2018-12-31T00:00:00"/>
    <x v="12"/>
    <n v="0"/>
    <n v="0"/>
    <n v="0"/>
    <x v="6"/>
    <x v="0"/>
    <s v="MISOPROSTOL_200MG0000037024"/>
  </r>
  <r>
    <s v="UNFPA"/>
    <x v="52"/>
    <n v="13"/>
    <n v="1"/>
    <n v="1"/>
    <s v="SOM40"/>
    <s v="0000037024"/>
    <s v="Lidocaine hydrochloride 1% injection in 20ml vial"/>
    <s v="Cancelled"/>
    <n v="0"/>
    <x v="17"/>
    <x v="32"/>
    <s v="PU0074"/>
    <s v=" "/>
    <s v="SOM03RSC"/>
    <s v="COMSECPROC"/>
    <s v="72335"/>
    <s v="SOM"/>
    <x v="41"/>
    <s v="ASRO      "/>
    <s v="OCEAN"/>
    <x v="0"/>
    <n v="0"/>
    <n v="0"/>
    <s v="P20"/>
    <n v="20"/>
    <n v="0"/>
    <x v="0"/>
    <x v="9"/>
    <x v="2"/>
    <s v="0000000798"/>
    <x v="0"/>
    <s v="0000021466"/>
    <d v="2018-12-19T00:00:00"/>
    <d v="2018-12-19T00:00:00"/>
    <d v="2018-12-23T00:00:00"/>
    <m/>
    <m/>
    <s v="ASEA"/>
    <s v="REQ 21466 - Mogadishu"/>
    <s v="UNFPA0000037024-13-1-1"/>
    <m/>
    <s v="CU"/>
    <s v="N"/>
    <s v="N"/>
    <n v="13"/>
    <n v="1"/>
    <n v="1"/>
    <x v="95"/>
    <s v="PO"/>
    <d v="2020-02-05T12:57:40"/>
    <d v="2018-10-03T00:00:00"/>
    <d v="2018-10-08T00:00:00"/>
    <s v="0000037024-13-1"/>
    <d v="2018-10-23T17:22:09"/>
    <d v="2018-12-31T00:00:00"/>
    <x v="12"/>
    <n v="0"/>
    <n v="0"/>
    <n v="0"/>
    <x v="52"/>
    <x v="0"/>
    <s v="LIDOCAINEHCL1/200000037024"/>
  </r>
  <r>
    <s v="UNFPA"/>
    <x v="32"/>
    <n v="12"/>
    <n v="1"/>
    <n v="2"/>
    <s v="SOM40"/>
    <s v="0000037024"/>
    <s v="Paracetamol 500mg, tablet"/>
    <s v="Completed"/>
    <n v="958"/>
    <x v="17"/>
    <x v="32"/>
    <s v="PU0074"/>
    <s v=" "/>
    <s v="SOM03RSC"/>
    <s v="COMSECPROC"/>
    <s v="72335"/>
    <s v="SOM"/>
    <x v="41"/>
    <s v="ASRO      "/>
    <s v="OCEAN"/>
    <x v="0"/>
    <n v="0"/>
    <n v="200"/>
    <s v="101"/>
    <n v="1000"/>
    <n v="200000"/>
    <x v="0"/>
    <x v="7"/>
    <x v="2"/>
    <s v="0000000798"/>
    <x v="0"/>
    <s v="0000021466"/>
    <d v="2018-12-19T00:00:00"/>
    <d v="2018-12-19T00:00:00"/>
    <d v="2018-12-23T00:00:00"/>
    <d v="2018-12-31T00:00:00"/>
    <m/>
    <s v="ASEA"/>
    <s v="REQ 21466 - Mogadishu"/>
    <s v="UNFPA0000037024-12-1-2"/>
    <m/>
    <s v="C"/>
    <s v="N"/>
    <s v="N"/>
    <n v="12"/>
    <n v="1"/>
    <n v="1"/>
    <x v="95"/>
    <s v="PO"/>
    <d v="2020-02-05T12:57:40"/>
    <d v="2018-10-03T00:00:00"/>
    <d v="2018-10-08T00:00:00"/>
    <s v="0000037024-12-1"/>
    <d v="2018-10-23T17:22:09"/>
    <d v="2018-12-31T00:00:00"/>
    <x v="12"/>
    <n v="0"/>
    <n v="0"/>
    <n v="0"/>
    <x v="32"/>
    <x v="0"/>
    <s v="PARACETAMOL_500MG0000037024"/>
  </r>
  <r>
    <s v="UNFPA"/>
    <x v="6"/>
    <n v="14"/>
    <n v="1"/>
    <n v="2"/>
    <s v="SOM40"/>
    <s v="0000037024"/>
    <s v="Misoprostol 200mcg tablet"/>
    <s v="Completed"/>
    <n v="88.4"/>
    <x v="17"/>
    <x v="32"/>
    <s v="PU0074"/>
    <s v=" "/>
    <s v="SOM03RSC"/>
    <s v="COMSECPROC"/>
    <s v="72335"/>
    <s v="SOM"/>
    <x v="41"/>
    <s v="ASRO      "/>
    <s v="OCEAN"/>
    <x v="0"/>
    <n v="0"/>
    <n v="130"/>
    <s v="P4"/>
    <n v="4"/>
    <n v="520"/>
    <x v="0"/>
    <x v="4"/>
    <x v="2"/>
    <s v="0000000798"/>
    <x v="0"/>
    <s v="0000021466"/>
    <d v="2018-12-19T00:00:00"/>
    <d v="2018-12-19T00:00:00"/>
    <d v="2018-12-23T00:00:00"/>
    <d v="2018-12-31T00:00:00"/>
    <m/>
    <s v="ASEA"/>
    <s v="REQ 21466 - Mogadishu"/>
    <s v="UNFPA0000037024-14-1-2"/>
    <m/>
    <s v="C"/>
    <s v="Y"/>
    <s v="N"/>
    <n v="17"/>
    <n v="1"/>
    <n v="1"/>
    <x v="95"/>
    <s v="PO"/>
    <d v="2020-02-05T12:57:40"/>
    <d v="2018-10-03T00:00:00"/>
    <d v="2018-10-08T00:00:00"/>
    <s v="0000037024-14-1"/>
    <d v="2018-10-23T17:22:09"/>
    <d v="2018-12-31T00:00:00"/>
    <x v="12"/>
    <n v="0"/>
    <n v="0"/>
    <n v="0"/>
    <x v="6"/>
    <x v="0"/>
    <s v="MISOPROSTOL_200MG0000037024"/>
  </r>
  <r>
    <s v="UNFPA"/>
    <x v="29"/>
    <n v="1"/>
    <n v="1"/>
    <n v="2"/>
    <s v="SOM40"/>
    <s v="0000037024"/>
    <s v="Amoxicillin trihydrate 500mg capsule"/>
    <s v="Completed"/>
    <n v="4638"/>
    <x v="17"/>
    <x v="32"/>
    <s v="PU0074"/>
    <s v=" "/>
    <s v="SOM03RSC"/>
    <s v="COMSECPROC"/>
    <s v="72335"/>
    <s v="SOM"/>
    <x v="41"/>
    <s v="ASRO      "/>
    <s v="OCEAN"/>
    <x v="0"/>
    <n v="0"/>
    <n v="150"/>
    <s v="101"/>
    <n v="1000"/>
    <n v="150000"/>
    <x v="0"/>
    <x v="3"/>
    <x v="2"/>
    <s v="0000000798"/>
    <x v="0"/>
    <s v="0000021466"/>
    <d v="2018-12-19T00:00:00"/>
    <d v="2018-12-19T00:00:00"/>
    <d v="2018-12-23T00:00:00"/>
    <d v="2018-12-31T00:00:00"/>
    <m/>
    <s v="ASEA"/>
    <s v="REQ 21466 - Mogadishu"/>
    <s v="UNFPA0000037024-1-1-2"/>
    <m/>
    <s v="C"/>
    <s v="N"/>
    <s v="N"/>
    <n v="1"/>
    <n v="1"/>
    <n v="1"/>
    <x v="95"/>
    <s v="PO"/>
    <d v="2020-02-05T12:57:40"/>
    <d v="2018-10-03T00:00:00"/>
    <d v="2018-10-08T00:00:00"/>
    <s v="0000037024-1-1"/>
    <d v="2018-10-23T17:22:09"/>
    <d v="2018-12-31T00:00:00"/>
    <x v="12"/>
    <n v="0"/>
    <n v="0"/>
    <n v="0"/>
    <x v="29"/>
    <x v="0"/>
    <s v="AMOXYCILLIN_500MG0000037024"/>
  </r>
  <r>
    <s v="UNFPA"/>
    <x v="57"/>
    <n v="10"/>
    <n v="1"/>
    <n v="2"/>
    <s v="SOM40"/>
    <s v="0000037024"/>
    <s v="Hartmann's solution (Ringer's lactate) IV infusion in 500ml bottle"/>
    <s v="Cancelled"/>
    <n v="0"/>
    <x v="17"/>
    <x v="32"/>
    <s v="PU0074"/>
    <s v=" "/>
    <s v="SOM03RSC"/>
    <s v="COMSECPROC"/>
    <s v="72335"/>
    <s v="SOM"/>
    <x v="41"/>
    <s v="ASRO      "/>
    <s v="OCEAN"/>
    <x v="0"/>
    <n v="0"/>
    <n v="0"/>
    <s v="BO"/>
    <n v="1"/>
    <n v="0"/>
    <x v="0"/>
    <x v="6"/>
    <x v="2"/>
    <s v="0000000798"/>
    <x v="0"/>
    <s v="0000021466"/>
    <d v="2018-12-19T00:00:00"/>
    <d v="2018-12-19T00:00:00"/>
    <d v="2018-12-23T00:00:00"/>
    <m/>
    <m/>
    <s v="ASEA"/>
    <s v="REQ 21466 - Mogadishu"/>
    <s v="UNFPA0000037024-10-1-2"/>
    <m/>
    <s v="CU"/>
    <s v="N"/>
    <s v="N"/>
    <n v="10"/>
    <n v="1"/>
    <n v="1"/>
    <x v="95"/>
    <s v="PO"/>
    <d v="2020-02-05T12:57:40"/>
    <d v="2018-10-03T00:00:00"/>
    <d v="2018-10-08T00:00:00"/>
    <s v="0000037024-10-1"/>
    <d v="2018-10-23T17:22:09"/>
    <d v="2018-12-31T00:00:00"/>
    <x v="12"/>
    <n v="0"/>
    <n v="0"/>
    <n v="0"/>
    <x v="57"/>
    <x v="0"/>
    <s v="HARTMANNSOL0.5L0000037024"/>
  </r>
  <r>
    <s v="UNFPA"/>
    <x v="14"/>
    <n v="8"/>
    <n v="1"/>
    <n v="2"/>
    <s v="SOM40"/>
    <s v="0000037024"/>
    <s v="Metronidazole 250mg tablet"/>
    <s v="Completed"/>
    <n v="21.87"/>
    <x v="17"/>
    <x v="32"/>
    <s v="PU0074"/>
    <s v=" "/>
    <s v="SOM03RSC"/>
    <s v="COMSECPROC"/>
    <s v="72335"/>
    <s v="SOM"/>
    <x v="41"/>
    <s v="ASRO      "/>
    <s v="OCEAN"/>
    <x v="0"/>
    <n v="0"/>
    <n v="3"/>
    <s v="101"/>
    <n v="1000"/>
    <n v="3000"/>
    <x v="0"/>
    <x v="8"/>
    <x v="2"/>
    <s v="0000000798"/>
    <x v="0"/>
    <s v="0000021466"/>
    <d v="2018-12-19T00:00:00"/>
    <d v="2018-12-19T00:00:00"/>
    <d v="2018-12-23T00:00:00"/>
    <d v="2018-12-31T00:00:00"/>
    <m/>
    <s v="ASEA"/>
    <s v="REQ 21466 - Mogadishu"/>
    <s v="UNFPA0000037024-8-1-2"/>
    <m/>
    <s v="C"/>
    <s v="N"/>
    <s v="N"/>
    <n v="8"/>
    <n v="1"/>
    <n v="1"/>
    <x v="95"/>
    <s v="PO"/>
    <d v="2020-02-05T12:57:40"/>
    <d v="2018-10-03T00:00:00"/>
    <d v="2018-10-08T00:00:00"/>
    <s v="0000037024-8-1"/>
    <d v="2018-10-23T17:22:09"/>
    <d v="2018-12-31T00:00:00"/>
    <x v="12"/>
    <n v="0"/>
    <n v="0"/>
    <n v="0"/>
    <x v="14"/>
    <x v="0"/>
    <s v="METRONIDAZOL_250MG0000037024"/>
  </r>
  <r>
    <s v="UNFPA"/>
    <x v="5"/>
    <n v="2"/>
    <n v="1"/>
    <n v="2"/>
    <s v="SOM40"/>
    <s v="0000037024"/>
    <s v="Ampicillin sodium 1000mg (1g) powder for Injection in vial"/>
    <s v="Completed"/>
    <n v="356.16"/>
    <x v="17"/>
    <x v="32"/>
    <s v="PU0074"/>
    <s v=" "/>
    <s v="SOM03RSC"/>
    <s v="COMSECPROC"/>
    <s v="72335"/>
    <s v="SOM"/>
    <x v="41"/>
    <s v="ASRO      "/>
    <s v="OCEAN"/>
    <x v="0"/>
    <n v="0"/>
    <n v="48"/>
    <s v="P50"/>
    <n v="50"/>
    <n v="2400"/>
    <x v="0"/>
    <x v="3"/>
    <x v="2"/>
    <s v="0000000798"/>
    <x v="0"/>
    <s v="0000021466"/>
    <d v="2018-12-19T00:00:00"/>
    <d v="2018-12-19T00:00:00"/>
    <d v="2018-12-23T00:00:00"/>
    <d v="2018-12-31T00:00:00"/>
    <m/>
    <s v="ASEA"/>
    <s v="REQ 21466 - Mogadishu"/>
    <s v="UNFPA0000037024-2-1-2"/>
    <m/>
    <s v="C"/>
    <s v="N"/>
    <s v="N"/>
    <n v="2"/>
    <n v="1"/>
    <n v="1"/>
    <x v="95"/>
    <s v="PO"/>
    <d v="2020-02-05T12:57:40"/>
    <d v="2018-10-03T00:00:00"/>
    <d v="2018-10-08T00:00:00"/>
    <s v="0000037024-2-1"/>
    <d v="2018-10-23T17:22:09"/>
    <d v="2018-12-31T00:00:00"/>
    <x v="12"/>
    <n v="0"/>
    <n v="0"/>
    <n v="0"/>
    <x v="5"/>
    <x v="0"/>
    <s v="AMPICILLIN_1GINJ0000037024"/>
  </r>
  <r>
    <s v="UNFPA"/>
    <x v="61"/>
    <n v="4"/>
    <n v="1"/>
    <n v="2"/>
    <s v="SOM40"/>
    <s v="0000037024"/>
    <s v="Azithromycin 500 mg tablet"/>
    <s v="Completed"/>
    <n v="1836.25"/>
    <x v="17"/>
    <x v="32"/>
    <s v="PU0074"/>
    <s v=" "/>
    <s v="SOM03RSC"/>
    <s v="COMSECPROC"/>
    <s v="72335"/>
    <s v="SOM"/>
    <x v="41"/>
    <s v="ASRO      "/>
    <s v="OCEAN"/>
    <x v="0"/>
    <n v="0"/>
    <n v="25"/>
    <s v="500"/>
    <n v="500"/>
    <n v="12500"/>
    <x v="0"/>
    <x v="3"/>
    <x v="2"/>
    <s v="0000000798"/>
    <x v="0"/>
    <s v="0000021466"/>
    <d v="2018-12-19T00:00:00"/>
    <d v="2018-12-19T00:00:00"/>
    <d v="2018-12-23T00:00:00"/>
    <d v="2018-12-31T00:00:00"/>
    <m/>
    <s v="ASEA"/>
    <s v="REQ 21466 - Mogadishu"/>
    <s v="UNFPA0000037024-4-1-2"/>
    <m/>
    <s v="C"/>
    <s v="N"/>
    <s v="N"/>
    <n v="4"/>
    <n v="1"/>
    <n v="1"/>
    <x v="95"/>
    <s v="PO"/>
    <d v="2020-02-05T12:57:40"/>
    <d v="2018-10-03T00:00:00"/>
    <d v="2018-10-08T00:00:00"/>
    <s v="0000037024-4-1"/>
    <d v="2018-10-23T17:22:09"/>
    <d v="2018-12-31T00:00:00"/>
    <x v="12"/>
    <n v="0"/>
    <n v="0"/>
    <n v="0"/>
    <x v="61"/>
    <x v="0"/>
    <s v="AZITHROMYCIN_500MG0000037024"/>
  </r>
  <r>
    <s v="UNFPA"/>
    <x v="51"/>
    <n v="3"/>
    <n v="1"/>
    <n v="2"/>
    <s v="SOM40"/>
    <s v="0000037024"/>
    <s v="Ampicillin sodium 500mg powder for injection in vial"/>
    <s v="Completed"/>
    <n v="324.26"/>
    <x v="17"/>
    <x v="32"/>
    <s v="PU0074"/>
    <s v=" "/>
    <s v="SOM03RSC"/>
    <s v="COMSECPROC"/>
    <s v="72335"/>
    <s v="SOM"/>
    <x v="41"/>
    <s v="ASRO      "/>
    <s v="OCEAN"/>
    <x v="0"/>
    <n v="0"/>
    <n v="62"/>
    <s v="P50"/>
    <n v="50"/>
    <n v="3100"/>
    <x v="0"/>
    <x v="3"/>
    <x v="2"/>
    <s v="0000000798"/>
    <x v="0"/>
    <s v="0000021466"/>
    <d v="2018-12-19T00:00:00"/>
    <d v="2018-12-19T00:00:00"/>
    <d v="2018-12-23T00:00:00"/>
    <d v="2018-12-31T00:00:00"/>
    <m/>
    <s v="ASEA"/>
    <s v="REQ 21466 - Mogadishu"/>
    <s v="UNFPA0000037024-3-1-2"/>
    <m/>
    <s v="C"/>
    <s v="N"/>
    <s v="N"/>
    <n v="3"/>
    <n v="1"/>
    <n v="1"/>
    <x v="95"/>
    <s v="PO"/>
    <d v="2020-02-05T12:57:40"/>
    <d v="2018-10-03T00:00:00"/>
    <d v="2018-10-08T00:00:00"/>
    <s v="0000037024-3-1"/>
    <d v="2018-10-23T17:22:09"/>
    <d v="2018-12-31T00:00:00"/>
    <x v="12"/>
    <n v="0"/>
    <n v="0"/>
    <n v="0"/>
    <x v="51"/>
    <x v="0"/>
    <s v="AMPICILLIN500MGINJ0000037024"/>
  </r>
  <r>
    <s v="UNFPA"/>
    <x v="35"/>
    <n v="2"/>
    <n v="1"/>
    <n v="1"/>
    <s v="MDG40"/>
    <s v="0000037028"/>
    <s v="Test pregnancy, strip, temperature stable"/>
    <s v="Completed"/>
    <n v="0"/>
    <x v="24"/>
    <x v="14"/>
    <s v="PU0074"/>
    <s v=" "/>
    <s v="MDG07MSP"/>
    <s v="P1S1A90A02"/>
    <s v="72335"/>
    <s v="MDG"/>
    <x v="45"/>
    <s v="ESARO     "/>
    <s v="AIR"/>
    <x v="0"/>
    <n v="0"/>
    <n v="0"/>
    <s v="EA"/>
    <n v="1"/>
    <n v="0"/>
    <x v="1"/>
    <x v="13"/>
    <x v="17"/>
    <s v="0000101026"/>
    <x v="0"/>
    <s v="0000021236"/>
    <d v="2018-12-19T00:00:00"/>
    <d v="2019-01-26T00:00:00"/>
    <d v="2019-01-19T00:00:00"/>
    <d v="2018-12-18T00:00:00"/>
    <d v="2019-01-26T00:00:00"/>
    <s v="Africa (Francophone)"/>
    <s v="PO37028, MedEquip, PEAK, MDG"/>
    <s v="UNFPA0000037028-2-1-1"/>
    <m/>
    <s v="C"/>
    <s v="N"/>
    <s v="N"/>
    <n v="1"/>
    <n v="1"/>
    <n v="1"/>
    <x v="96"/>
    <s v="PO"/>
    <d v="2019-03-14T13:54:38"/>
    <d v="2018-08-06T00:00:00"/>
    <d v="2018-08-24T00:00:00"/>
    <s v="0000037028-2-1"/>
    <d v="2018-10-11T15:04:19"/>
    <d v="2018-12-19T00:00:00"/>
    <x v="13"/>
    <n v="0"/>
    <n v="0"/>
    <n v="0"/>
    <x v="35"/>
    <x v="1"/>
    <s v="PREG_TEST_STRIP0000037028"/>
  </r>
  <r>
    <s v="UNFPA"/>
    <x v="35"/>
    <n v="2"/>
    <n v="1"/>
    <n v="2"/>
    <s v="MDG40"/>
    <s v="0000037028"/>
    <s v="Test pregnancy, strip, temperature stable"/>
    <s v="Completed"/>
    <n v="0"/>
    <x v="24"/>
    <x v="14"/>
    <s v="PU0074"/>
    <s v=" "/>
    <s v="MDG07MSP"/>
    <s v="P1S1A90A02"/>
    <s v="72335"/>
    <s v="MDG"/>
    <x v="45"/>
    <s v="ESARO     "/>
    <s v="AIR"/>
    <x v="0"/>
    <n v="0"/>
    <n v="0"/>
    <s v="EA"/>
    <n v="1"/>
    <n v="0"/>
    <x v="1"/>
    <x v="13"/>
    <x v="17"/>
    <s v="0000101026"/>
    <x v="0"/>
    <s v="0000021236"/>
    <d v="2018-12-19T00:00:00"/>
    <d v="2019-01-26T00:00:00"/>
    <d v="2019-01-19T00:00:00"/>
    <d v="2018-12-18T00:00:00"/>
    <d v="2019-01-26T00:00:00"/>
    <s v="Africa (Francophone)"/>
    <s v="PO37028, MedEquip, PEAK, MDG"/>
    <s v="UNFPA0000037028-2-1-2"/>
    <m/>
    <s v="C"/>
    <s v="N"/>
    <s v="N"/>
    <n v="1"/>
    <n v="1"/>
    <n v="1"/>
    <x v="96"/>
    <s v="PO"/>
    <d v="2019-03-14T13:54:38"/>
    <d v="2018-08-06T00:00:00"/>
    <d v="2018-08-24T00:00:00"/>
    <s v="0000037028-2-1"/>
    <d v="2018-10-11T15:04:19"/>
    <d v="2018-12-19T00:00:00"/>
    <x v="13"/>
    <n v="0"/>
    <n v="0"/>
    <n v="0"/>
    <x v="35"/>
    <x v="1"/>
    <s v="PREG_TEST_STRIP0000037028"/>
  </r>
  <r>
    <s v="UNFPA"/>
    <x v="35"/>
    <n v="2"/>
    <n v="1"/>
    <n v="3"/>
    <s v="MDG40"/>
    <s v="0000037028"/>
    <s v="Test pregnancy, strip, temperature stable"/>
    <s v="Completed"/>
    <n v="708.8"/>
    <x v="24"/>
    <x v="14"/>
    <s v="PU0074"/>
    <s v=" "/>
    <s v="MDG07MSP"/>
    <s v="P1S1A90A02"/>
    <s v="72335"/>
    <s v="MDG"/>
    <x v="45"/>
    <s v="ESARO     "/>
    <s v="AIR"/>
    <x v="0"/>
    <n v="0"/>
    <n v="1772"/>
    <s v="EA"/>
    <n v="1"/>
    <n v="1772"/>
    <x v="1"/>
    <x v="13"/>
    <x v="17"/>
    <s v="0000101026"/>
    <x v="0"/>
    <s v="0000021236"/>
    <d v="2018-12-19T00:00:00"/>
    <d v="2019-01-26T00:00:00"/>
    <d v="2019-01-19T00:00:00"/>
    <d v="2018-12-18T00:00:00"/>
    <d v="2019-01-26T00:00:00"/>
    <s v="Africa (Francophone)"/>
    <s v="PO37028, MedEquip, PEAK, MDG"/>
    <s v="UNFPA0000037028-2-1-3"/>
    <m/>
    <s v="C"/>
    <s v="N"/>
    <s v="N"/>
    <n v="1"/>
    <n v="1"/>
    <n v="1"/>
    <x v="96"/>
    <s v="PO"/>
    <d v="2019-03-14T13:54:38"/>
    <d v="2018-08-06T00:00:00"/>
    <d v="2018-08-24T00:00:00"/>
    <s v="0000037028-2-1"/>
    <d v="2018-10-11T15:04:19"/>
    <d v="2018-12-19T00:00:00"/>
    <x v="13"/>
    <n v="0"/>
    <n v="0"/>
    <n v="0"/>
    <x v="35"/>
    <x v="0"/>
    <s v="PREG_TEST_STRIP0000037028"/>
  </r>
  <r>
    <s v="UNFPA"/>
    <x v="54"/>
    <n v="1"/>
    <n v="1"/>
    <n v="1"/>
    <s v="MNG40"/>
    <s v="0000037067"/>
    <s v="SYPHILIS_RAP_P30_PC_06FK10"/>
    <s v="Completed"/>
    <n v="4950"/>
    <x v="23"/>
    <x v="31"/>
    <s v="PU0074"/>
    <s v=" "/>
    <s v="MNG06FPA"/>
    <s v="1D21PR7Y74"/>
    <s v="72335"/>
    <s v="MNG"/>
    <x v="8"/>
    <s v="APRO      "/>
    <s v="AIR"/>
    <x v="0"/>
    <n v="0"/>
    <n v="300"/>
    <s v="P30"/>
    <n v="30"/>
    <n v="9000"/>
    <x v="1"/>
    <x v="16"/>
    <x v="13"/>
    <s v="0000094327"/>
    <x v="0"/>
    <s v="0000021309"/>
    <d v="2018-12-14T00:00:00"/>
    <m/>
    <m/>
    <d v="2018-12-02T00:00:00"/>
    <m/>
    <s v="ASEA"/>
    <s v="MNG1840 R21309 Youth DSF"/>
    <s v="UNFPA0000037067-1-1-1"/>
    <m/>
    <s v="C"/>
    <s v="N"/>
    <s v="N"/>
    <n v="3"/>
    <n v="1"/>
    <n v="1"/>
    <x v="97"/>
    <s v="PO"/>
    <d v="2019-01-31T19:37:54"/>
    <d v="2018-08-22T00:00:00"/>
    <d v="2018-10-17T00:00:00"/>
    <s v="0000037067-1-1"/>
    <d v="2018-10-18T18:10:40"/>
    <d v="2018-11-30T00:00:00"/>
    <x v="24"/>
    <n v="0"/>
    <n v="0"/>
    <n v="0"/>
    <x v="54"/>
    <x v="0"/>
    <s v="SYPHILIS_RAP30000037067"/>
  </r>
  <r>
    <s v="UNFPA"/>
    <x v="19"/>
    <n v="2"/>
    <n v="1"/>
    <n v="2"/>
    <s v="MNG40"/>
    <s v="0000037069"/>
    <s v="Doxycycline 100mg tablet"/>
    <s v="Completed"/>
    <n v="0"/>
    <x v="23"/>
    <x v="31"/>
    <s v="PU0074"/>
    <s v=" "/>
    <s v="MNG06FPA"/>
    <s v="1D21PR7Y74"/>
    <s v="72335"/>
    <s v="MNG"/>
    <x v="8"/>
    <s v="APRO      "/>
    <s v="AIR"/>
    <x v="0"/>
    <n v="0"/>
    <n v="0"/>
    <s v="101"/>
    <n v="1000"/>
    <n v="0"/>
    <x v="0"/>
    <x v="3"/>
    <x v="7"/>
    <s v="0000125342"/>
    <x v="0"/>
    <s v="0000021309"/>
    <d v="2018-12-06T00:00:00"/>
    <d v="2018-12-08T00:00:00"/>
    <m/>
    <d v="2018-12-05T00:00:00"/>
    <m/>
    <s v="ASEA"/>
    <s v="MNG1840 R21309 Youth DSF"/>
    <s v="UNFPA0000037069-2-1-2"/>
    <m/>
    <s v="C"/>
    <s v="N"/>
    <s v="N"/>
    <n v="6"/>
    <n v="1"/>
    <n v="1"/>
    <x v="97"/>
    <s v="PO"/>
    <d v="2019-02-14T02:52:28"/>
    <d v="2018-08-22T00:00:00"/>
    <d v="2018-10-17T00:00:00"/>
    <s v="0000037069-2-1"/>
    <d v="2018-10-18T18:20:26"/>
    <d v="2018-11-30T00:00:00"/>
    <x v="24"/>
    <n v="0"/>
    <n v="0"/>
    <n v="0"/>
    <x v="19"/>
    <x v="1"/>
    <s v="DOXYCYCLINE_100MG0000037069"/>
  </r>
  <r>
    <s v="UNFPA"/>
    <x v="19"/>
    <n v="2"/>
    <n v="1"/>
    <n v="3"/>
    <s v="MNG40"/>
    <s v="0000037069"/>
    <s v="Doxycycline 100mg tablet"/>
    <s v="Completed"/>
    <n v="134.19999999999999"/>
    <x v="23"/>
    <x v="31"/>
    <s v="PU0074"/>
    <s v=" "/>
    <s v="MNG06FPA"/>
    <s v="1D21PR7Y74"/>
    <s v="72335"/>
    <s v="MNG"/>
    <x v="8"/>
    <s v="APRO      "/>
    <s v="AIR"/>
    <x v="0"/>
    <n v="0"/>
    <n v="10"/>
    <s v="101"/>
    <n v="1000"/>
    <n v="10000"/>
    <x v="0"/>
    <x v="3"/>
    <x v="7"/>
    <s v="0000125342"/>
    <x v="0"/>
    <s v="0000021309"/>
    <d v="2018-12-06T00:00:00"/>
    <d v="2018-12-08T00:00:00"/>
    <m/>
    <d v="2018-12-05T00:00:00"/>
    <m/>
    <s v="ASEA"/>
    <s v="MNG1840 R21309 Youth DSF"/>
    <s v="UNFPA0000037069-2-1-3"/>
    <m/>
    <s v="C"/>
    <s v="N"/>
    <s v="N"/>
    <n v="6"/>
    <n v="1"/>
    <n v="1"/>
    <x v="97"/>
    <s v="PO"/>
    <d v="2019-02-14T02:52:28"/>
    <d v="2018-08-22T00:00:00"/>
    <d v="2018-10-17T00:00:00"/>
    <s v="0000037069-2-1"/>
    <d v="2018-10-18T18:20:26"/>
    <d v="2018-11-30T00:00:00"/>
    <x v="24"/>
    <n v="0"/>
    <n v="0"/>
    <n v="0"/>
    <x v="19"/>
    <x v="1"/>
    <s v="DOXYCYCLINE_100MG0000037069"/>
  </r>
  <r>
    <s v="UNFPA"/>
    <x v="19"/>
    <n v="2"/>
    <n v="1"/>
    <n v="1"/>
    <s v="MNG40"/>
    <s v="0000037069"/>
    <s v="Doxycycline 100mg tablet"/>
    <s v="Completed"/>
    <n v="0"/>
    <x v="23"/>
    <x v="31"/>
    <s v="PU0074"/>
    <s v=" "/>
    <s v="MNG06FPA"/>
    <s v="1D21PR7Y74"/>
    <s v="72335"/>
    <s v="MNG"/>
    <x v="8"/>
    <s v="APRO      "/>
    <s v="AIR"/>
    <x v="0"/>
    <n v="0"/>
    <n v="0"/>
    <s v="101"/>
    <n v="1000"/>
    <n v="0"/>
    <x v="0"/>
    <x v="3"/>
    <x v="7"/>
    <s v="0000125342"/>
    <x v="0"/>
    <s v="0000021309"/>
    <d v="2018-12-06T00:00:00"/>
    <d v="2018-12-08T00:00:00"/>
    <m/>
    <d v="2018-12-05T00:00:00"/>
    <m/>
    <s v="ASEA"/>
    <s v="MNG1840 R21309 Youth DSF"/>
    <s v="UNFPA0000037069-2-1-1"/>
    <m/>
    <s v="C"/>
    <s v="N"/>
    <s v="N"/>
    <n v="6"/>
    <n v="1"/>
    <n v="1"/>
    <x v="97"/>
    <s v="PO"/>
    <d v="2019-02-14T02:52:28"/>
    <d v="2018-08-22T00:00:00"/>
    <d v="2018-10-17T00:00:00"/>
    <s v="0000037069-2-1"/>
    <d v="2018-10-18T18:20:26"/>
    <d v="2018-11-30T00:00:00"/>
    <x v="24"/>
    <n v="0"/>
    <n v="0"/>
    <n v="0"/>
    <x v="19"/>
    <x v="0"/>
    <s v="DOXYCYCLINE_100MG0000037069"/>
  </r>
  <r>
    <s v="UNFPA"/>
    <x v="48"/>
    <n v="1"/>
    <n v="1"/>
    <n v="1"/>
    <s v="MNG40"/>
    <s v="0000037069"/>
    <s v="Benza benzylpenicillin 1.44G"/>
    <s v="Completed"/>
    <n v="0"/>
    <x v="23"/>
    <x v="31"/>
    <s v="PU0074"/>
    <s v=" "/>
    <s v="MNG06FPA"/>
    <s v="1D21PR7Y74"/>
    <s v="72335"/>
    <s v="MNG"/>
    <x v="8"/>
    <s v="APRO      "/>
    <s v="AIR"/>
    <x v="0"/>
    <n v="0"/>
    <n v="0"/>
    <s v="P50"/>
    <n v="50"/>
    <n v="0"/>
    <x v="0"/>
    <x v="3"/>
    <x v="7"/>
    <s v="0000125342"/>
    <x v="0"/>
    <s v="0000021309"/>
    <d v="2018-12-06T00:00:00"/>
    <d v="2018-12-08T00:00:00"/>
    <m/>
    <d v="2018-12-05T00:00:00"/>
    <m/>
    <s v="ASEA"/>
    <s v="MNG1840 R21309 Youth DSF"/>
    <s v="UNFPA0000037069-1-1-1"/>
    <m/>
    <s v="C"/>
    <s v="N"/>
    <s v="N"/>
    <n v="4"/>
    <n v="1"/>
    <n v="1"/>
    <x v="97"/>
    <s v="PO"/>
    <d v="2019-02-14T02:52:28"/>
    <d v="2018-08-22T00:00:00"/>
    <d v="2018-10-17T00:00:00"/>
    <s v="0000037069-1-1"/>
    <d v="2018-10-18T18:20:26"/>
    <d v="2018-11-30T00:00:00"/>
    <x v="24"/>
    <n v="0"/>
    <n v="0"/>
    <n v="0"/>
    <x v="48"/>
    <x v="1"/>
    <s v="BENZABENPENI1.44MG0000037069"/>
  </r>
  <r>
    <s v="UNFPA"/>
    <x v="48"/>
    <n v="1"/>
    <n v="1"/>
    <n v="2"/>
    <s v="MNG40"/>
    <s v="0000037069"/>
    <s v="Benza benzylpenicillin 1.44G"/>
    <s v="Completed"/>
    <n v="0"/>
    <x v="23"/>
    <x v="31"/>
    <s v="PU0074"/>
    <s v=" "/>
    <s v="MNG06FPA"/>
    <s v="1D21PR7Y74"/>
    <s v="72335"/>
    <s v="MNG"/>
    <x v="8"/>
    <s v="APRO      "/>
    <s v="AIR"/>
    <x v="0"/>
    <n v="0"/>
    <n v="0"/>
    <s v="P50"/>
    <n v="50"/>
    <n v="0"/>
    <x v="0"/>
    <x v="3"/>
    <x v="7"/>
    <s v="0000125342"/>
    <x v="0"/>
    <s v="0000021309"/>
    <d v="2018-12-06T00:00:00"/>
    <d v="2018-12-08T00:00:00"/>
    <m/>
    <d v="2018-12-05T00:00:00"/>
    <m/>
    <s v="ASEA"/>
    <s v="MNG1840 R21309 Youth DSF"/>
    <s v="UNFPA0000037069-1-1-2"/>
    <m/>
    <s v="C"/>
    <s v="N"/>
    <s v="N"/>
    <n v="4"/>
    <n v="1"/>
    <n v="1"/>
    <x v="97"/>
    <s v="PO"/>
    <d v="2019-02-14T02:52:28"/>
    <d v="2018-08-22T00:00:00"/>
    <d v="2018-10-17T00:00:00"/>
    <s v="0000037069-1-1"/>
    <d v="2018-10-18T18:20:26"/>
    <d v="2018-11-30T00:00:00"/>
    <x v="24"/>
    <n v="0"/>
    <n v="0"/>
    <n v="0"/>
    <x v="48"/>
    <x v="1"/>
    <s v="BENZABENPENI1.44MG0000037069"/>
  </r>
  <r>
    <s v="UNFPA"/>
    <x v="48"/>
    <n v="1"/>
    <n v="1"/>
    <n v="3"/>
    <s v="MNG40"/>
    <s v="0000037069"/>
    <s v="Benza benzylpenicillin 1.44G"/>
    <s v="Completed"/>
    <n v="172.05"/>
    <x v="23"/>
    <x v="31"/>
    <s v="PU0074"/>
    <s v=" "/>
    <s v="MNG06FPA"/>
    <s v="1D21PR7Y74"/>
    <s v="72335"/>
    <s v="MNG"/>
    <x v="8"/>
    <s v="APRO      "/>
    <s v="AIR"/>
    <x v="0"/>
    <n v="0"/>
    <n v="15"/>
    <s v="P50"/>
    <n v="50"/>
    <n v="750"/>
    <x v="0"/>
    <x v="3"/>
    <x v="7"/>
    <s v="0000125342"/>
    <x v="0"/>
    <s v="0000021309"/>
    <d v="2018-12-06T00:00:00"/>
    <d v="2018-12-08T00:00:00"/>
    <m/>
    <d v="2018-12-05T00:00:00"/>
    <m/>
    <s v="ASEA"/>
    <s v="MNG1840 R21309 Youth DSF"/>
    <s v="UNFPA0000037069-1-1-3"/>
    <m/>
    <s v="C"/>
    <s v="N"/>
    <s v="N"/>
    <n v="4"/>
    <n v="1"/>
    <n v="1"/>
    <x v="97"/>
    <s v="PO"/>
    <d v="2019-02-14T02:52:28"/>
    <d v="2018-08-22T00:00:00"/>
    <d v="2018-10-17T00:00:00"/>
    <s v="0000037069-1-1"/>
    <d v="2018-10-18T18:20:26"/>
    <d v="2018-11-30T00:00:00"/>
    <x v="24"/>
    <n v="0"/>
    <n v="0"/>
    <n v="0"/>
    <x v="48"/>
    <x v="0"/>
    <s v="BENZABENPENI1.44MG0000037069"/>
  </r>
  <r>
    <s v="UNFPA"/>
    <x v="17"/>
    <n v="1"/>
    <n v="1"/>
    <n v="1"/>
    <s v="MNG40"/>
    <s v="0000037071"/>
    <s v="Ciprofloxacin 500mg tablet"/>
    <s v="Completed"/>
    <n v="270"/>
    <x v="23"/>
    <x v="31"/>
    <s v="PU0074"/>
    <s v=" "/>
    <s v="MNG06FPA"/>
    <s v="1D21PR7Y74"/>
    <s v="72335"/>
    <s v="MNG"/>
    <x v="8"/>
    <s v="APRO      "/>
    <s v="AIR"/>
    <x v="0"/>
    <n v="0"/>
    <n v="200"/>
    <s v="P10"/>
    <n v="10"/>
    <n v="2000"/>
    <x v="0"/>
    <x v="3"/>
    <x v="6"/>
    <s v="0000215609"/>
    <x v="0"/>
    <s v="0000021309"/>
    <d v="2018-11-06T00:00:00"/>
    <d v="2018-11-08T00:00:00"/>
    <d v="2018-11-09T00:00:00"/>
    <d v="2018-11-06T00:00:00"/>
    <d v="2018-11-11T00:00:00"/>
    <s v="ASEA"/>
    <s v="MNG1840 R21309 Youth DSF"/>
    <s v="UNFPA0000037071-1-1-1"/>
    <m/>
    <s v="C"/>
    <s v="N"/>
    <s v="N"/>
    <n v="5"/>
    <n v="1"/>
    <n v="1"/>
    <x v="97"/>
    <s v="PO"/>
    <d v="2018-12-19T22:01:54"/>
    <d v="2018-08-22T00:00:00"/>
    <d v="2018-10-17T00:00:00"/>
    <s v="0000037071-1-1"/>
    <d v="2018-10-23T17:02:57"/>
    <d v="2018-11-13T00:00:00"/>
    <x v="24"/>
    <n v="0"/>
    <n v="0"/>
    <n v="0"/>
    <x v="17"/>
    <x v="0"/>
    <s v="CIPROFLOXACI_500MG0000037071"/>
  </r>
  <r>
    <s v="UNFPA"/>
    <x v="43"/>
    <n v="1"/>
    <n v="1"/>
    <n v="1"/>
    <s v="MNG40"/>
    <s v="0000037072"/>
    <s v="Chase buffer for whole blood test procedure_x000a_Product code: 7D2243"/>
    <s v="Completed"/>
    <n v="652.5"/>
    <x v="23"/>
    <x v="31"/>
    <s v="PU0074"/>
    <s v=" "/>
    <s v="MNG06FPA"/>
    <s v="1D21PR7Y74"/>
    <s v="72335"/>
    <s v="MNG"/>
    <x v="8"/>
    <s v="APRO      "/>
    <s v="AIR"/>
    <x v="0"/>
    <n v="0"/>
    <n v="90"/>
    <s v="100"/>
    <n v="100"/>
    <n v="9000"/>
    <x v="1"/>
    <x v="12"/>
    <x v="9"/>
    <s v="0000227547"/>
    <x v="0"/>
    <s v="0000021309"/>
    <d v="2018-12-06T00:00:00"/>
    <d v="2018-12-13T00:00:00"/>
    <d v="2018-12-06T00:00:00"/>
    <d v="2018-12-05T00:00:00"/>
    <m/>
    <s v="ASEA"/>
    <s v="MNG1840 R21309 Youth DSF"/>
    <s v="UNFPA0000037072-1-1-1"/>
    <m/>
    <s v="C"/>
    <s v="N"/>
    <s v="N"/>
    <n v="2"/>
    <n v="1"/>
    <n v="1"/>
    <x v="97"/>
    <s v="PO"/>
    <d v="2019-01-31T19:37:54"/>
    <d v="2018-08-22T00:00:00"/>
    <d v="2018-10-17T00:00:00"/>
    <s v="0000037072-1-1"/>
    <d v="2018-10-18T18:24:58"/>
    <d v="2018-11-02T00:00:00"/>
    <x v="24"/>
    <n v="0"/>
    <n v="0"/>
    <n v="0"/>
    <x v="43"/>
    <x v="0"/>
    <s v="HIV1/2_BUF_RAPID0000037072"/>
  </r>
  <r>
    <s v="UNFPA"/>
    <x v="61"/>
    <n v="1"/>
    <n v="1"/>
    <n v="1"/>
    <s v="SSD40"/>
    <s v="0000037097"/>
    <s v="Azithromycin 500 mg tablet"/>
    <s v="Completed"/>
    <n v="0"/>
    <x v="14"/>
    <x v="20"/>
    <s v="PU0074"/>
    <s v=" "/>
    <s v="SDJ02IRH"/>
    <s v="EQUIPHFFPA"/>
    <s v="72335"/>
    <s v="SSD"/>
    <x v="19"/>
    <s v="ESARO     "/>
    <s v="AIR"/>
    <x v="0"/>
    <n v="0"/>
    <n v="0"/>
    <s v="500"/>
    <n v="500"/>
    <n v="0"/>
    <x v="0"/>
    <x v="3"/>
    <x v="2"/>
    <s v="0000000798"/>
    <x v="0"/>
    <s v="0000020712"/>
    <d v="2019-04-11T00:00:00"/>
    <d v="2019-04-14T00:00:00"/>
    <d v="2019-04-11T00:00:00"/>
    <d v="2019-02-21T00:00:00"/>
    <d v="2019-04-14T00:00:00"/>
    <s v="Africa (Anglophone)"/>
    <s v="SSD40, R20712, Med. Dev. CO"/>
    <s v="UNFPA0000037097-1-1-1"/>
    <m/>
    <s v="C"/>
    <s v="N"/>
    <s v="N"/>
    <n v="5"/>
    <n v="1"/>
    <n v="1"/>
    <x v="98"/>
    <s v="PO"/>
    <d v="2019-05-28T18:14:12"/>
    <d v="2018-04-23T00:00:00"/>
    <d v="2018-04-27T00:00:00"/>
    <s v="0000037097-1-1"/>
    <d v="2018-11-06T15:07:04"/>
    <d v="2019-12-21T00:00:00"/>
    <x v="18"/>
    <n v="0"/>
    <n v="0"/>
    <n v="0"/>
    <x v="61"/>
    <x v="1"/>
    <s v="AZITHROMYCIN_500MG0000037097"/>
  </r>
  <r>
    <s v="UNFPA"/>
    <x v="61"/>
    <n v="1"/>
    <n v="1"/>
    <n v="2"/>
    <s v="SSD40"/>
    <s v="0000037097"/>
    <s v="Azithromycin 500 mg tablet"/>
    <s v="Completed"/>
    <n v="0"/>
    <x v="14"/>
    <x v="20"/>
    <s v="PU0074"/>
    <s v=" "/>
    <s v="SDJ02IRH"/>
    <s v="EQUIPHFFPA"/>
    <s v="72335"/>
    <s v="SSD"/>
    <x v="19"/>
    <s v="ESARO     "/>
    <s v="AIR"/>
    <x v="0"/>
    <n v="0"/>
    <n v="0"/>
    <s v="500"/>
    <n v="500"/>
    <n v="0"/>
    <x v="0"/>
    <x v="3"/>
    <x v="2"/>
    <s v="0000000798"/>
    <x v="0"/>
    <s v="0000020712"/>
    <d v="2019-04-11T00:00:00"/>
    <d v="2019-04-14T00:00:00"/>
    <d v="2019-04-11T00:00:00"/>
    <d v="2019-02-21T00:00:00"/>
    <d v="2019-04-14T00:00:00"/>
    <s v="Africa (Anglophone)"/>
    <s v="SSD40, R20712, Med. Dev. CO"/>
    <s v="UNFPA0000037097-1-1-2"/>
    <m/>
    <s v="C"/>
    <s v="N"/>
    <s v="N"/>
    <n v="5"/>
    <n v="1"/>
    <n v="1"/>
    <x v="98"/>
    <s v="PO"/>
    <d v="2019-05-28T18:14:12"/>
    <d v="2018-04-23T00:00:00"/>
    <d v="2018-04-27T00:00:00"/>
    <s v="0000037097-1-1"/>
    <d v="2018-11-06T15:07:04"/>
    <d v="2019-12-21T00:00:00"/>
    <x v="18"/>
    <n v="0"/>
    <n v="0"/>
    <n v="0"/>
    <x v="61"/>
    <x v="0"/>
    <s v="AZITHROMYCIN_500MG0000037097"/>
  </r>
  <r>
    <s v="UNFPA"/>
    <x v="67"/>
    <n v="2"/>
    <n v="1"/>
    <n v="1"/>
    <s v="SSD40"/>
    <s v="0000037097"/>
    <s v="Methyldopa 250mg tablet"/>
    <s v="Completed"/>
    <n v="0"/>
    <x v="14"/>
    <x v="20"/>
    <s v="PU0074"/>
    <s v=" "/>
    <s v="SDJ02IRH"/>
    <s v="EQUIPHFFPA"/>
    <s v="72335"/>
    <s v="SSD"/>
    <x v="19"/>
    <s v="ESARO     "/>
    <s v="AIR"/>
    <x v="0"/>
    <n v="0"/>
    <n v="0"/>
    <s v="101"/>
    <n v="1000"/>
    <n v="0"/>
    <x v="0"/>
    <x v="20"/>
    <x v="2"/>
    <s v="0000000798"/>
    <x v="0"/>
    <s v="0000020712"/>
    <d v="2019-04-11T00:00:00"/>
    <d v="2019-04-14T00:00:00"/>
    <d v="2019-04-11T00:00:00"/>
    <d v="2019-02-21T00:00:00"/>
    <d v="2019-04-14T00:00:00"/>
    <s v="Africa (Anglophone)"/>
    <s v="SSD40, R20712, Med. Dev. CO"/>
    <s v="UNFPA0000037097-2-1-1"/>
    <m/>
    <s v="C"/>
    <s v="N"/>
    <s v="N"/>
    <n v="15"/>
    <n v="1"/>
    <n v="1"/>
    <x v="98"/>
    <s v="PO"/>
    <d v="2019-05-28T18:14:12"/>
    <d v="2018-04-23T00:00:00"/>
    <d v="2018-04-27T00:00:00"/>
    <s v="0000037097-2-1"/>
    <d v="2018-11-06T15:07:04"/>
    <d v="2018-12-21T00:00:00"/>
    <x v="18"/>
    <n v="0"/>
    <n v="0"/>
    <n v="0"/>
    <x v="67"/>
    <x v="1"/>
    <s v="METHYLDOPA_250MG0000037097"/>
  </r>
  <r>
    <s v="UNFPA"/>
    <x v="67"/>
    <n v="2"/>
    <n v="1"/>
    <n v="2"/>
    <s v="SSD40"/>
    <s v="0000037097"/>
    <s v="Methyldopa 250mg tablet"/>
    <s v="Completed"/>
    <n v="0"/>
    <x v="14"/>
    <x v="20"/>
    <s v="PU0074"/>
    <s v=" "/>
    <s v="SDJ02IRH"/>
    <s v="EQUIPHFFPA"/>
    <s v="72335"/>
    <s v="SSD"/>
    <x v="19"/>
    <s v="ESARO     "/>
    <s v="AIR"/>
    <x v="0"/>
    <n v="0"/>
    <n v="0"/>
    <s v="101"/>
    <n v="1000"/>
    <n v="0"/>
    <x v="0"/>
    <x v="20"/>
    <x v="2"/>
    <s v="0000000798"/>
    <x v="0"/>
    <s v="0000020712"/>
    <d v="2019-04-11T00:00:00"/>
    <d v="2019-04-14T00:00:00"/>
    <d v="2019-04-11T00:00:00"/>
    <d v="2019-02-21T00:00:00"/>
    <d v="2019-04-14T00:00:00"/>
    <s v="Africa (Anglophone)"/>
    <s v="SSD40, R20712, Med. Dev. CO"/>
    <s v="UNFPA0000037097-2-1-2"/>
    <m/>
    <s v="C"/>
    <s v="N"/>
    <s v="N"/>
    <n v="15"/>
    <n v="1"/>
    <n v="2"/>
    <x v="98"/>
    <s v="PO"/>
    <d v="2019-05-28T18:14:12"/>
    <d v="2018-04-23T00:00:00"/>
    <d v="2018-04-27T00:00:00"/>
    <s v="0000037097-2-1"/>
    <d v="2018-11-06T15:07:04"/>
    <d v="2018-12-21T00:00:00"/>
    <x v="18"/>
    <n v="0"/>
    <n v="0"/>
    <n v="0"/>
    <x v="67"/>
    <x v="1"/>
    <s v="METHYLDOPA_250MG0000037097"/>
  </r>
  <r>
    <s v="UNFPA"/>
    <x v="67"/>
    <n v="2"/>
    <n v="1"/>
    <n v="4"/>
    <s v="SSD40"/>
    <s v="0000037097"/>
    <s v="Methyldopa 250mg tablet"/>
    <s v="Completed"/>
    <n v="0"/>
    <x v="14"/>
    <x v="20"/>
    <s v="PU0074"/>
    <s v=" "/>
    <s v="SDJ02IRH"/>
    <s v="EQUIPHFFPA"/>
    <s v="72335"/>
    <s v="SSD"/>
    <x v="19"/>
    <s v="ESARO     "/>
    <s v="AIR"/>
    <x v="0"/>
    <n v="0"/>
    <n v="0"/>
    <s v="101"/>
    <n v="1000"/>
    <n v="0"/>
    <x v="0"/>
    <x v="20"/>
    <x v="2"/>
    <s v="0000000798"/>
    <x v="0"/>
    <s v="0000020712"/>
    <d v="2019-04-11T00:00:00"/>
    <d v="2019-04-14T00:00:00"/>
    <d v="2019-04-11T00:00:00"/>
    <d v="2019-02-21T00:00:00"/>
    <d v="2019-04-14T00:00:00"/>
    <s v="Africa (Anglophone)"/>
    <s v="SSD40, R20712, Med. Dev. CO"/>
    <s v="UNFPA0000037097-2-1-4"/>
    <m/>
    <s v="C"/>
    <s v="N"/>
    <s v="N"/>
    <n v="15"/>
    <n v="1"/>
    <m/>
    <x v="98"/>
    <s v="PO"/>
    <d v="2019-05-28T18:14:12"/>
    <d v="2018-04-23T00:00:00"/>
    <d v="2018-04-27T00:00:00"/>
    <s v="0000037097-2-1"/>
    <d v="2018-11-06T15:07:04"/>
    <d v="2018-12-21T00:00:00"/>
    <x v="18"/>
    <n v="0"/>
    <n v="0"/>
    <n v="0"/>
    <x v="67"/>
    <x v="1"/>
    <s v="METHYLDOPA_250MG0000037097"/>
  </r>
  <r>
    <s v="UNFPA"/>
    <x v="67"/>
    <n v="2"/>
    <n v="1"/>
    <n v="3"/>
    <s v="SSD40"/>
    <s v="0000037097"/>
    <s v="Methyldopa 250mg tablet"/>
    <s v="Completed"/>
    <n v="0"/>
    <x v="14"/>
    <x v="20"/>
    <s v="PU0074"/>
    <s v=" "/>
    <s v="SDJ02IRH"/>
    <s v="EQUIPHFFPA"/>
    <s v="72335"/>
    <s v="SSD"/>
    <x v="19"/>
    <s v="ESARO     "/>
    <s v="AIR"/>
    <x v="0"/>
    <n v="0"/>
    <n v="0"/>
    <s v="101"/>
    <n v="1000"/>
    <n v="0"/>
    <x v="0"/>
    <x v="20"/>
    <x v="2"/>
    <s v="0000000798"/>
    <x v="0"/>
    <s v="0000020712"/>
    <d v="2019-04-11T00:00:00"/>
    <d v="2019-04-14T00:00:00"/>
    <d v="2019-04-11T00:00:00"/>
    <d v="2019-02-21T00:00:00"/>
    <d v="2019-04-14T00:00:00"/>
    <s v="Africa (Anglophone)"/>
    <s v="SSD40, R20712, Med. Dev. CO"/>
    <s v="UNFPA0000037097-2-1-3"/>
    <m/>
    <s v="C"/>
    <s v="N"/>
    <s v="N"/>
    <n v="15"/>
    <n v="1"/>
    <m/>
    <x v="98"/>
    <s v="PO"/>
    <d v="2019-05-28T18:14:12"/>
    <d v="2018-04-23T00:00:00"/>
    <d v="2018-04-27T00:00:00"/>
    <s v="0000037097-2-1"/>
    <d v="2018-11-06T15:07:04"/>
    <d v="2018-12-21T00:00:00"/>
    <x v="18"/>
    <n v="0"/>
    <n v="0"/>
    <n v="0"/>
    <x v="67"/>
    <x v="1"/>
    <s v="METHYLDOPA_250MG0000037097"/>
  </r>
  <r>
    <s v="UNFPA"/>
    <x v="67"/>
    <n v="2"/>
    <n v="1"/>
    <n v="6"/>
    <s v="SSD40"/>
    <s v="0000037097"/>
    <s v="Methyldopa 250mg tablet"/>
    <s v="Completed"/>
    <n v="104.48"/>
    <x v="14"/>
    <x v="20"/>
    <s v="PU0074"/>
    <s v=" "/>
    <s v="SDJ02IRH"/>
    <s v="EQUIPHFFPA"/>
    <s v="72335"/>
    <s v="SSD"/>
    <x v="19"/>
    <s v="ESARO     "/>
    <s v="AIR"/>
    <x v="0"/>
    <n v="0"/>
    <n v="3.5"/>
    <s v="101"/>
    <n v="1000"/>
    <n v="3500"/>
    <x v="0"/>
    <x v="20"/>
    <x v="2"/>
    <s v="0000000798"/>
    <x v="0"/>
    <s v="0000020712"/>
    <d v="2019-04-11T00:00:00"/>
    <d v="2019-04-14T00:00:00"/>
    <d v="2019-04-11T00:00:00"/>
    <d v="2019-02-21T00:00:00"/>
    <d v="2019-04-14T00:00:00"/>
    <s v="Africa (Anglophone)"/>
    <s v="SSD40, R20712, Med. Dev. CO"/>
    <s v="UNFPA0000037097-2-1-6"/>
    <m/>
    <s v="C"/>
    <s v="N"/>
    <s v="N"/>
    <n v="15"/>
    <n v="1"/>
    <m/>
    <x v="98"/>
    <s v="PO"/>
    <d v="2019-05-28T18:14:12"/>
    <d v="2018-04-23T00:00:00"/>
    <d v="2018-04-27T00:00:00"/>
    <s v="0000037097-2-1"/>
    <d v="2018-11-06T15:07:04"/>
    <d v="2018-12-21T00:00:00"/>
    <x v="18"/>
    <n v="0"/>
    <n v="0"/>
    <n v="0"/>
    <x v="67"/>
    <x v="0"/>
    <s v="METHYLDOPA_250MG0000037097"/>
  </r>
  <r>
    <s v="UNFPA"/>
    <x v="61"/>
    <n v="1"/>
    <n v="2"/>
    <n v="2"/>
    <s v="SSD40"/>
    <s v="0000037097"/>
    <s v="Azithromycin 500 mg tablet"/>
    <s v="Completed"/>
    <n v="0"/>
    <x v="14"/>
    <x v="20"/>
    <s v="PU0074"/>
    <s v=" "/>
    <s v="SDJ02IRH"/>
    <s v="EQUIPHFFPA"/>
    <s v="72335"/>
    <s v="SSD"/>
    <x v="19"/>
    <s v="ESARO     "/>
    <s v="AIR"/>
    <x v="0"/>
    <n v="0"/>
    <n v="0"/>
    <s v="500"/>
    <n v="500"/>
    <n v="0"/>
    <x v="0"/>
    <x v="3"/>
    <x v="2"/>
    <s v="0000000798"/>
    <x v="0"/>
    <s v="0000020712"/>
    <d v="2019-04-11T00:00:00"/>
    <d v="2019-04-14T00:00:00"/>
    <d v="2019-04-11T00:00:00"/>
    <d v="2019-04-08T00:00:00"/>
    <d v="2019-04-14T00:00:00"/>
    <s v="Africa (Anglophone)"/>
    <s v="SSD40, R20712, Med. Dev. CO"/>
    <s v="UNFPA0000037097-1-2-2"/>
    <m/>
    <s v="C"/>
    <s v="N"/>
    <s v="N"/>
    <n v="5"/>
    <n v="1"/>
    <n v="2"/>
    <x v="98"/>
    <s v="PO"/>
    <d v="2019-05-28T18:14:12"/>
    <d v="2018-04-23T00:00:00"/>
    <d v="2018-04-27T00:00:00"/>
    <s v="0000037097-1-2"/>
    <d v="2018-11-06T15:07:04"/>
    <d v="2019-02-15T00:00:00"/>
    <x v="18"/>
    <n v="0"/>
    <n v="0"/>
    <n v="0"/>
    <x v="61"/>
    <x v="1"/>
    <s v="AZITHROMYCIN_500MG0000037097"/>
  </r>
  <r>
    <s v="UNFPA"/>
    <x v="61"/>
    <n v="1"/>
    <n v="2"/>
    <n v="1"/>
    <s v="SSD40"/>
    <s v="0000037097"/>
    <s v="Azithromycin 500 mg tablet"/>
    <s v="Completed"/>
    <n v="0"/>
    <x v="14"/>
    <x v="20"/>
    <s v="PU0074"/>
    <s v=" "/>
    <s v="SDJ02IRH"/>
    <s v="EQUIPHFFPA"/>
    <s v="72335"/>
    <s v="SSD"/>
    <x v="19"/>
    <s v="ESARO     "/>
    <s v="AIR"/>
    <x v="0"/>
    <n v="0"/>
    <n v="0"/>
    <s v="500"/>
    <n v="500"/>
    <n v="0"/>
    <x v="0"/>
    <x v="3"/>
    <x v="2"/>
    <s v="0000000798"/>
    <x v="0"/>
    <s v="0000020712"/>
    <d v="2019-04-11T00:00:00"/>
    <d v="2019-04-14T00:00:00"/>
    <d v="2019-04-11T00:00:00"/>
    <d v="2019-04-08T00:00:00"/>
    <d v="2019-04-14T00:00:00"/>
    <s v="Africa (Anglophone)"/>
    <s v="SSD40, R20712, Med. Dev. CO"/>
    <s v="UNFPA0000037097-1-2-1"/>
    <m/>
    <s v="C"/>
    <s v="N"/>
    <s v="N"/>
    <n v="5"/>
    <n v="1"/>
    <n v="1"/>
    <x v="98"/>
    <s v="PO"/>
    <d v="2019-05-28T18:14:12"/>
    <d v="2018-04-23T00:00:00"/>
    <d v="2018-04-27T00:00:00"/>
    <s v="0000037097-1-2"/>
    <d v="2018-11-06T15:07:04"/>
    <d v="2019-02-15T00:00:00"/>
    <x v="18"/>
    <n v="0"/>
    <n v="0"/>
    <n v="0"/>
    <x v="61"/>
    <x v="1"/>
    <s v="AZITHROMYCIN_500MG0000037097"/>
  </r>
  <r>
    <s v="UNFPA"/>
    <x v="61"/>
    <n v="1"/>
    <n v="2"/>
    <n v="3"/>
    <s v="SSD40"/>
    <s v="0000037097"/>
    <s v="Azithromycin 500 mg tablet"/>
    <s v="Completed"/>
    <n v="1469"/>
    <x v="14"/>
    <x v="20"/>
    <s v="PU0074"/>
    <s v=" "/>
    <s v="SDJ03SRH"/>
    <s v="PROGMGTFPA"/>
    <s v="72335"/>
    <s v="SSD"/>
    <x v="19"/>
    <s v="ESARO     "/>
    <s v="AIR"/>
    <x v="0"/>
    <n v="0"/>
    <n v="20"/>
    <s v="500"/>
    <n v="500"/>
    <n v="10000"/>
    <x v="0"/>
    <x v="3"/>
    <x v="2"/>
    <s v="0000000798"/>
    <x v="0"/>
    <s v="0000020712"/>
    <d v="2019-04-11T00:00:00"/>
    <d v="2019-04-14T00:00:00"/>
    <d v="2019-04-11T00:00:00"/>
    <d v="2019-04-08T00:00:00"/>
    <d v="2019-04-14T00:00:00"/>
    <s v="Africa (Anglophone)"/>
    <s v="SSD40, R20712, Med. Dev. CO"/>
    <s v="UNFPA0000037097-1-2-3"/>
    <m/>
    <s v="C"/>
    <s v="N"/>
    <s v="N"/>
    <n v="5"/>
    <n v="1"/>
    <m/>
    <x v="98"/>
    <s v="PO"/>
    <d v="2019-05-28T18:14:12"/>
    <d v="2018-04-23T00:00:00"/>
    <d v="2018-04-27T00:00:00"/>
    <s v="0000037097-1-2"/>
    <d v="2018-11-06T15:07:04"/>
    <d v="2019-02-15T00:00:00"/>
    <x v="18"/>
    <n v="0"/>
    <n v="0"/>
    <n v="0"/>
    <x v="61"/>
    <x v="1"/>
    <s v="AZITHROMYCIN_500MG0000037097"/>
  </r>
  <r>
    <s v="UNFPA"/>
    <x v="61"/>
    <n v="1"/>
    <n v="2"/>
    <n v="4"/>
    <s v="SSD40"/>
    <s v="0000037097"/>
    <s v="Azithromycin 500 mg tablet"/>
    <s v="Completed"/>
    <n v="5141.5"/>
    <x v="14"/>
    <x v="20"/>
    <s v="PU0074"/>
    <s v=" "/>
    <s v="SDJ03SRH"/>
    <s v="PROGMGTFPA"/>
    <s v="72335"/>
    <s v="SSD"/>
    <x v="19"/>
    <s v="ESARO     "/>
    <s v="AIR"/>
    <x v="0"/>
    <n v="0"/>
    <n v="70"/>
    <s v="500"/>
    <n v="500"/>
    <n v="35000"/>
    <x v="0"/>
    <x v="3"/>
    <x v="2"/>
    <s v="0000000798"/>
    <x v="0"/>
    <s v="0000020712"/>
    <d v="2019-04-11T00:00:00"/>
    <d v="2019-04-14T00:00:00"/>
    <d v="2019-04-11T00:00:00"/>
    <d v="2019-04-08T00:00:00"/>
    <d v="2019-04-14T00:00:00"/>
    <s v="Africa (Anglophone)"/>
    <s v="SSD40, R20712, Med. Dev. CO"/>
    <s v="UNFPA0000037097-1-2-4"/>
    <m/>
    <s v="C"/>
    <s v="N"/>
    <s v="N"/>
    <n v="5"/>
    <n v="1"/>
    <m/>
    <x v="98"/>
    <s v="PO"/>
    <d v="2019-05-28T18:14:12"/>
    <d v="2018-04-23T00:00:00"/>
    <d v="2018-04-27T00:00:00"/>
    <s v="0000037097-1-2"/>
    <d v="2018-11-06T15:07:04"/>
    <d v="2019-02-15T00:00:00"/>
    <x v="18"/>
    <n v="0"/>
    <n v="0"/>
    <n v="0"/>
    <x v="61"/>
    <x v="0"/>
    <s v="AZITHROMYCIN_500MG0000037097"/>
  </r>
  <r>
    <s v="UNFPA"/>
    <x v="67"/>
    <n v="2"/>
    <n v="1"/>
    <n v="5"/>
    <s v="SSD40"/>
    <s v="0000037097"/>
    <s v="Methyldopa 250mg tablet"/>
    <s v="Completed"/>
    <n v="104.47"/>
    <x v="14"/>
    <x v="20"/>
    <s v="PU0074"/>
    <s v=" "/>
    <s v="SDJ02IRH"/>
    <s v="EQUIPHFFPA"/>
    <s v="72335"/>
    <s v="SSD"/>
    <x v="19"/>
    <s v="ESARO     "/>
    <s v="AIR"/>
    <x v="0"/>
    <n v="0"/>
    <n v="3.5"/>
    <s v="101"/>
    <n v="1000"/>
    <n v="3500"/>
    <x v="0"/>
    <x v="20"/>
    <x v="2"/>
    <s v="0000000798"/>
    <x v="0"/>
    <s v="0000020712"/>
    <d v="2019-04-11T00:00:00"/>
    <d v="2019-04-14T00:00:00"/>
    <d v="2019-04-11T00:00:00"/>
    <d v="2019-02-21T00:00:00"/>
    <d v="2019-04-14T00:00:00"/>
    <s v="Africa (Anglophone)"/>
    <s v="SSD40, R20712, Med. Dev. CO"/>
    <s v="UNFPA0000037097-2-1-5"/>
    <m/>
    <s v="C"/>
    <s v="N"/>
    <s v="N"/>
    <n v="15"/>
    <n v="1"/>
    <m/>
    <x v="98"/>
    <s v="PO"/>
    <d v="2019-05-28T18:14:12"/>
    <d v="2018-04-23T00:00:00"/>
    <d v="2018-04-27T00:00:00"/>
    <s v="0000037097-2-1"/>
    <d v="2018-11-06T15:07:04"/>
    <d v="2018-12-21T00:00:00"/>
    <x v="18"/>
    <n v="0"/>
    <n v="0"/>
    <n v="0"/>
    <x v="67"/>
    <x v="0"/>
    <s v="METHYLDOPA_250MG0000037097"/>
  </r>
  <r>
    <s v="UNFPA"/>
    <x v="61"/>
    <n v="1"/>
    <n v="1"/>
    <n v="3"/>
    <s v="SSD40"/>
    <s v="0000037097"/>
    <s v="Azithromycin 500 mg tablet"/>
    <s v="Completed"/>
    <n v="3672.5"/>
    <x v="14"/>
    <x v="20"/>
    <s v="PU0074"/>
    <s v=" "/>
    <s v="SDJ03SRH"/>
    <s v="PROGMGTFPA"/>
    <s v="72335"/>
    <s v="SSD"/>
    <x v="19"/>
    <s v="ESARO     "/>
    <s v="AIR"/>
    <x v="0"/>
    <n v="0"/>
    <n v="50"/>
    <s v="500"/>
    <n v="500"/>
    <n v="25000"/>
    <x v="0"/>
    <x v="3"/>
    <x v="2"/>
    <s v="0000000798"/>
    <x v="0"/>
    <s v="0000020712"/>
    <d v="2019-04-11T00:00:00"/>
    <d v="2019-04-14T00:00:00"/>
    <d v="2019-04-11T00:00:00"/>
    <d v="2019-02-21T00:00:00"/>
    <d v="2019-04-14T00:00:00"/>
    <s v="Africa (Anglophone)"/>
    <s v="SSD40, R20712, Med. Dev. CO"/>
    <s v="UNFPA0000037097-1-1-3"/>
    <m/>
    <s v="C"/>
    <s v="N"/>
    <s v="N"/>
    <n v="5"/>
    <n v="1"/>
    <n v="1"/>
    <x v="98"/>
    <s v="PO"/>
    <d v="2019-05-28T18:14:12"/>
    <d v="2018-04-23T00:00:00"/>
    <d v="2018-04-27T00:00:00"/>
    <s v="0000037097-1-1"/>
    <d v="2018-11-06T15:07:04"/>
    <d v="2019-12-21T00:00:00"/>
    <x v="18"/>
    <n v="0"/>
    <n v="0"/>
    <n v="0"/>
    <x v="61"/>
    <x v="0"/>
    <s v="AZITHROMYCIN_500MG0000037097"/>
  </r>
  <r>
    <s v="UNFPA"/>
    <x v="63"/>
    <n v="1"/>
    <n v="3"/>
    <n v="1"/>
    <s v="COD40"/>
    <s v="0000037135"/>
    <s v="HIV_Rapid_P100_PC_7D2343SET"/>
    <s v="Completed"/>
    <n v="0"/>
    <x v="0"/>
    <x v="0"/>
    <s v="PU0074"/>
    <s v=" "/>
    <s v="FPRHCTD5"/>
    <s v="RHC01ACT05"/>
    <s v="72335"/>
    <s v="COD"/>
    <x v="6"/>
    <s v="ESARO     "/>
    <s v="N/A"/>
    <x v="0"/>
    <n v="0"/>
    <n v="0"/>
    <s v="100"/>
    <n v="100"/>
    <n v="0"/>
    <x v="1"/>
    <x v="12"/>
    <x v="9"/>
    <s v="0000227547"/>
    <x v="0"/>
    <s v="0000021368"/>
    <m/>
    <m/>
    <m/>
    <d v="2019-02-06T00:00:00"/>
    <m/>
    <s v="Africa (Francophone)"/>
    <s v="R21421,HIV Tests,CSB18,COD"/>
    <s v="UNFPA0000037135-1-3-1"/>
    <m/>
    <s v="C"/>
    <s v="N"/>
    <s v="N"/>
    <n v="1"/>
    <n v="1"/>
    <n v="1"/>
    <x v="99"/>
    <s v="PO"/>
    <d v="2019-03-14T13:54:38"/>
    <d v="2018-09-10T00:00:00"/>
    <d v="2018-10-16T00:00:00"/>
    <s v="0000037135-1-3"/>
    <d v="2018-11-22T16:36:45"/>
    <d v="2018-12-10T00:00:00"/>
    <x v="0"/>
    <n v="0"/>
    <n v="0"/>
    <n v="0"/>
    <x v="63"/>
    <x v="1"/>
    <s v="HIV_RAPID30000037135"/>
  </r>
  <r>
    <s v="UNFPA"/>
    <x v="63"/>
    <n v="1"/>
    <n v="3"/>
    <n v="2"/>
    <s v="COD40"/>
    <s v="0000037135"/>
    <s v="HIV_Rapid_P100_PC_7D2343SET"/>
    <s v="Completed"/>
    <n v="30240"/>
    <x v="0"/>
    <x v="0"/>
    <s v="PU0074"/>
    <s v=" "/>
    <s v="FPRHCTD5"/>
    <s v="RHC01ACT05"/>
    <s v="72335"/>
    <s v="COD"/>
    <x v="6"/>
    <s v="ESARO     "/>
    <s v="N/A"/>
    <x v="0"/>
    <n v="0"/>
    <n v="336"/>
    <s v="100"/>
    <n v="100"/>
    <n v="33600"/>
    <x v="1"/>
    <x v="12"/>
    <x v="9"/>
    <s v="0000227547"/>
    <x v="0"/>
    <s v="0000021368"/>
    <m/>
    <m/>
    <m/>
    <d v="2019-02-06T00:00:00"/>
    <m/>
    <s v="Africa (Francophone)"/>
    <s v="R21421,HIV Tests,CSB18,COD"/>
    <s v="UNFPA0000037135-1-3-2"/>
    <m/>
    <s v="C"/>
    <s v="N"/>
    <s v="N"/>
    <n v="1"/>
    <n v="1"/>
    <n v="1"/>
    <x v="99"/>
    <s v="PO"/>
    <d v="2019-03-14T13:54:38"/>
    <d v="2018-09-10T00:00:00"/>
    <d v="2018-10-16T00:00:00"/>
    <s v="0000037135-1-3"/>
    <d v="2018-11-22T16:36:45"/>
    <d v="2018-12-10T00:00:00"/>
    <x v="0"/>
    <n v="0"/>
    <n v="0"/>
    <n v="0"/>
    <x v="63"/>
    <x v="1"/>
    <s v="HIV_RAPID30000037135"/>
  </r>
  <r>
    <s v="UNFPA"/>
    <x v="63"/>
    <n v="1"/>
    <n v="1"/>
    <n v="1"/>
    <s v="COD40"/>
    <s v="0000037135"/>
    <s v="HIV_Rapid_P100_PC_7D2343SET"/>
    <s v="Completed"/>
    <n v="0"/>
    <x v="0"/>
    <x v="0"/>
    <s v="PU0074"/>
    <s v=" "/>
    <s v="FPRHCTD5"/>
    <s v="RHC01ACT05"/>
    <s v="72335"/>
    <s v="COD"/>
    <x v="6"/>
    <s v="ESARO     "/>
    <s v="N/A"/>
    <x v="0"/>
    <n v="0"/>
    <n v="0"/>
    <s v="100"/>
    <n v="100"/>
    <n v="0"/>
    <x v="1"/>
    <x v="12"/>
    <x v="9"/>
    <s v="0000227547"/>
    <x v="0"/>
    <s v="0000021368"/>
    <m/>
    <m/>
    <m/>
    <d v="2018-12-27T00:00:00"/>
    <m/>
    <s v="Africa (Francophone)"/>
    <s v="R21421,HIV Tests,CSB18,COD"/>
    <s v="UNFPA0000037135-1-1-1"/>
    <m/>
    <s v="C"/>
    <s v="N"/>
    <s v="N"/>
    <n v="1"/>
    <n v="1"/>
    <n v="1"/>
    <x v="99"/>
    <s v="PO"/>
    <d v="2019-03-14T13:54:38"/>
    <d v="2018-09-10T00:00:00"/>
    <d v="2018-10-16T00:00:00"/>
    <s v="0000037135-1-1"/>
    <d v="2018-11-22T16:36:45"/>
    <d v="2018-12-10T00:00:00"/>
    <x v="0"/>
    <n v="0"/>
    <n v="0"/>
    <n v="0"/>
    <x v="63"/>
    <x v="1"/>
    <s v="HIV_RAPID30000037135"/>
  </r>
  <r>
    <s v="UNFPA"/>
    <x v="63"/>
    <n v="1"/>
    <n v="1"/>
    <n v="2"/>
    <s v="COD40"/>
    <s v="0000037135"/>
    <s v="HIV_Rapid_P100_PC_7D2343SET"/>
    <s v="Completed"/>
    <n v="43200"/>
    <x v="0"/>
    <x v="0"/>
    <s v="PU0074"/>
    <s v=" "/>
    <s v="FPRHCTD5"/>
    <s v="RHC01ACT05"/>
    <s v="72335"/>
    <s v="COD"/>
    <x v="6"/>
    <s v="ESARO     "/>
    <s v="N/A"/>
    <x v="0"/>
    <n v="0"/>
    <n v="480"/>
    <s v="100"/>
    <n v="100"/>
    <n v="48000"/>
    <x v="1"/>
    <x v="12"/>
    <x v="9"/>
    <s v="0000227547"/>
    <x v="0"/>
    <s v="0000021368"/>
    <m/>
    <m/>
    <m/>
    <d v="2018-12-27T00:00:00"/>
    <m/>
    <s v="Africa (Francophone)"/>
    <s v="R21421,HIV Tests,CSB18,COD"/>
    <s v="UNFPA0000037135-1-1-2"/>
    <m/>
    <s v="C"/>
    <s v="N"/>
    <s v="N"/>
    <n v="1"/>
    <n v="1"/>
    <n v="1"/>
    <x v="99"/>
    <s v="PO"/>
    <d v="2019-03-14T13:54:38"/>
    <d v="2018-09-10T00:00:00"/>
    <d v="2018-10-16T00:00:00"/>
    <s v="0000037135-1-1"/>
    <d v="2018-11-22T16:36:45"/>
    <d v="2018-12-10T00:00:00"/>
    <x v="0"/>
    <n v="0"/>
    <n v="0"/>
    <n v="0"/>
    <x v="63"/>
    <x v="1"/>
    <s v="HIV_RAPID30000037135"/>
  </r>
  <r>
    <s v="UNFPA"/>
    <x v="63"/>
    <n v="1"/>
    <n v="2"/>
    <n v="1"/>
    <s v="COD40"/>
    <s v="0000037135"/>
    <s v="HIV_Rapid_P100_PC_7D2343SET"/>
    <s v="Completed"/>
    <n v="0"/>
    <x v="0"/>
    <x v="0"/>
    <s v="PU0074"/>
    <s v=" "/>
    <s v="FPRHCTD5"/>
    <s v="RHC01ACT05"/>
    <s v="72335"/>
    <s v="COD"/>
    <x v="6"/>
    <s v="ESARO     "/>
    <s v="N/A"/>
    <x v="0"/>
    <n v="0"/>
    <n v="0"/>
    <s v="100"/>
    <n v="100"/>
    <n v="0"/>
    <x v="1"/>
    <x v="12"/>
    <x v="9"/>
    <s v="0000227547"/>
    <x v="0"/>
    <s v="0000021368"/>
    <m/>
    <m/>
    <m/>
    <d v="2019-02-06T00:00:00"/>
    <m/>
    <s v="Africa (Francophone)"/>
    <s v="R21421,HIV Tests,CSB18,COD"/>
    <s v="UNFPA0000037135-1-2-1"/>
    <m/>
    <s v="C"/>
    <s v="N"/>
    <s v="N"/>
    <n v="1"/>
    <n v="1"/>
    <n v="1"/>
    <x v="99"/>
    <s v="PO"/>
    <d v="2019-03-14T13:54:38"/>
    <d v="2018-09-10T00:00:00"/>
    <d v="2018-10-16T00:00:00"/>
    <s v="0000037135-1-2"/>
    <d v="2018-11-22T16:36:45"/>
    <d v="2018-12-10T00:00:00"/>
    <x v="0"/>
    <n v="0"/>
    <n v="0"/>
    <n v="0"/>
    <x v="63"/>
    <x v="1"/>
    <s v="HIV_RAPID30000037135"/>
  </r>
  <r>
    <s v="UNFPA"/>
    <x v="63"/>
    <n v="1"/>
    <n v="2"/>
    <n v="2"/>
    <s v="COD40"/>
    <s v="0000037135"/>
    <s v="HIV_Rapid_P100_PC_7D2343SET"/>
    <s v="Completed"/>
    <n v="34560"/>
    <x v="0"/>
    <x v="0"/>
    <s v="PU0074"/>
    <s v=" "/>
    <s v="FPRHCTD5"/>
    <s v="RHC01ACT05"/>
    <s v="72335"/>
    <s v="COD"/>
    <x v="6"/>
    <s v="ESARO     "/>
    <s v="N/A"/>
    <x v="0"/>
    <n v="0"/>
    <n v="384"/>
    <s v="100"/>
    <n v="100"/>
    <n v="38400"/>
    <x v="1"/>
    <x v="12"/>
    <x v="9"/>
    <s v="0000227547"/>
    <x v="0"/>
    <s v="0000021368"/>
    <m/>
    <m/>
    <m/>
    <d v="2019-02-06T00:00:00"/>
    <m/>
    <s v="Africa (Francophone)"/>
    <s v="R21421,HIV Tests,CSB18,COD"/>
    <s v="UNFPA0000037135-1-2-2"/>
    <m/>
    <s v="C"/>
    <s v="N"/>
    <s v="N"/>
    <n v="1"/>
    <n v="1"/>
    <n v="1"/>
    <x v="99"/>
    <s v="PO"/>
    <d v="2019-03-14T13:54:38"/>
    <d v="2018-09-10T00:00:00"/>
    <d v="2018-10-16T00:00:00"/>
    <s v="0000037135-1-2"/>
    <d v="2018-11-22T16:36:45"/>
    <d v="2018-12-10T00:00:00"/>
    <x v="0"/>
    <n v="0"/>
    <n v="0"/>
    <n v="0"/>
    <x v="63"/>
    <x v="0"/>
    <s v="HIV_RAPID30000037135"/>
  </r>
  <r>
    <s v="UNFPA"/>
    <x v="37"/>
    <n v="1"/>
    <n v="1"/>
    <n v="1"/>
    <s v="SLE40"/>
    <s v="0000037137"/>
    <s v="Oxytocin 10 I.U. base/ml injection in 1ml ampoule."/>
    <s v="Completed"/>
    <n v="28808.65"/>
    <x v="0"/>
    <x v="0"/>
    <s v="PU0074"/>
    <s v=" "/>
    <s v="FPRHCTD5"/>
    <s v="RHC01ACT05"/>
    <s v="72335"/>
    <s v="SLE"/>
    <x v="47"/>
    <s v="WCARO     "/>
    <s v="AIR"/>
    <x v="0"/>
    <n v="0"/>
    <n v="14053"/>
    <s v="P10"/>
    <n v="10"/>
    <n v="140530"/>
    <x v="0"/>
    <x v="4"/>
    <x v="10"/>
    <s v="0000215677"/>
    <x v="0"/>
    <s v="0000021548"/>
    <d v="2018-12-05T00:00:00"/>
    <d v="2018-12-05T00:00:00"/>
    <d v="2018-12-09T00:00:00"/>
    <d v="2018-12-04T00:00:00"/>
    <d v="2019-02-08T00:00:00"/>
    <s v="Africa (Anglophone)"/>
    <s v="SLE40,R 21548, oxytoc, CSB"/>
    <s v="UNFPA0000037137-1-1-1"/>
    <m/>
    <s v="C"/>
    <s v="Y"/>
    <s v="N"/>
    <n v="4"/>
    <n v="1"/>
    <n v="1"/>
    <x v="99"/>
    <s v="PO"/>
    <d v="2019-01-07T16:28:49"/>
    <d v="2018-10-18T00:00:00"/>
    <d v="2018-10-19T00:00:00"/>
    <s v="0000037137-1-1"/>
    <d v="2018-10-27T21:28:00"/>
    <d v="2018-12-03T00:00:00"/>
    <x v="0"/>
    <n v="0"/>
    <n v="0"/>
    <n v="0"/>
    <x v="37"/>
    <x v="0"/>
    <s v="OXYTOCIN_10IU/ML0000037137"/>
  </r>
  <r>
    <s v="UNFPA"/>
    <x v="44"/>
    <n v="2"/>
    <n v="1"/>
    <n v="1"/>
    <s v="MDG40"/>
    <s v="0000037139"/>
    <s v="Glucose 5%,iso-osmotic,1L+Infusion set, sterile, single use"/>
    <s v="Completed"/>
    <n v="158"/>
    <x v="24"/>
    <x v="14"/>
    <s v="PU0074"/>
    <s v=" "/>
    <s v="MDG07SLF"/>
    <s v="P1S4A90A07"/>
    <s v="72335"/>
    <s v="MDG"/>
    <x v="45"/>
    <s v="ESARO     "/>
    <s v="AIR"/>
    <x v="0"/>
    <n v="0"/>
    <n v="200"/>
    <s v="EA"/>
    <n v="1"/>
    <n v="200"/>
    <x v="0"/>
    <x v="6"/>
    <x v="2"/>
    <s v="0000000798"/>
    <x v="0"/>
    <s v="0000020669"/>
    <d v="2018-11-17T00:00:00"/>
    <d v="2018-11-20T00:00:00"/>
    <d v="2018-11-17T00:00:00"/>
    <d v="2018-11-16T00:00:00"/>
    <d v="2018-11-20T00:00:00"/>
    <s v="Africa (Francophone)"/>
    <s v="PO37139, Glucose 5%, MEG, MDG"/>
    <s v="UNFPA0000037139-2-1-1"/>
    <m/>
    <s v="C"/>
    <s v="N"/>
    <s v="N"/>
    <n v="7"/>
    <n v="1"/>
    <n v="1"/>
    <x v="99"/>
    <s v="PO"/>
    <d v="2018-12-28T19:19:47"/>
    <d v="2018-04-12T00:00:00"/>
    <d v="2018-09-03T00:00:00"/>
    <s v="0000037139-2-1"/>
    <d v="2018-10-26T17:06:53"/>
    <d v="2018-11-23T00:00:00"/>
    <x v="13"/>
    <n v="0"/>
    <n v="0"/>
    <n v="0"/>
    <x v="44"/>
    <x v="0"/>
    <s v="GLUCOSE5%_1L0000037139"/>
  </r>
  <r>
    <s v="UNFPA"/>
    <x v="4"/>
    <n v="2"/>
    <n v="1"/>
    <n v="1"/>
    <s v="MDG40"/>
    <s v="0000037146"/>
    <s v="S1551980- Eye drops 0,3%/BOT-5ml - Collyre Gentamycine (1 flacon pour 10kits)"/>
    <s v="Completed"/>
    <n v="0"/>
    <x v="24"/>
    <x v="14"/>
    <s v="PU0074"/>
    <s v=" "/>
    <s v="MDG07MSP"/>
    <s v="P1S1A90A02"/>
    <s v="72335"/>
    <s v="MDG"/>
    <x v="45"/>
    <s v="ESARO     "/>
    <s v="AIR"/>
    <x v="0"/>
    <n v="0"/>
    <n v="0"/>
    <s v="EA"/>
    <n v="1"/>
    <n v="0"/>
    <x v="0"/>
    <x v="1"/>
    <x v="4"/>
    <s v="0000012661"/>
    <x v="0"/>
    <s v="0000020638"/>
    <m/>
    <m/>
    <m/>
    <d v="2018-12-10T00:00:00"/>
    <m/>
    <s v="Africa (Francophone)"/>
    <s v="PO37146, MedEquip, UNICEF, MDG"/>
    <s v="UNFPA0000037146-2-1-1"/>
    <m/>
    <s v="C"/>
    <m/>
    <s v="N"/>
    <n v="1"/>
    <n v="1"/>
    <n v="1"/>
    <x v="100"/>
    <s v="PO"/>
    <d v="2019-04-04T22:34:34"/>
    <d v="2018-04-04T00:00:00"/>
    <d v="2018-10-29T00:00:00"/>
    <s v="0000037146-2-1"/>
    <d v="2018-10-30T15:35:04"/>
    <d v="2018-12-10T00:00:00"/>
    <x v="13"/>
    <n v="0"/>
    <n v="0"/>
    <n v="0"/>
    <x v="4"/>
    <x v="1"/>
    <s v=" 0000037146"/>
  </r>
  <r>
    <s v="UNFPA"/>
    <x v="4"/>
    <n v="1"/>
    <n v="1"/>
    <n v="2"/>
    <s v="MDG40"/>
    <s v="0000037146"/>
    <s v="S0503020 - Medical Tape, perforated, 10cmx5cm, roll"/>
    <s v="Completed"/>
    <n v="0"/>
    <x v="24"/>
    <x v="14"/>
    <s v="PU0074"/>
    <s v=" "/>
    <s v="MDG07SLF"/>
    <s v="P1S4A90A07"/>
    <s v="72335"/>
    <s v="MDG"/>
    <x v="45"/>
    <s v="ESARO     "/>
    <s v="AIR"/>
    <x v="0"/>
    <n v="0"/>
    <n v="0"/>
    <s v="EA"/>
    <n v="1"/>
    <n v="0"/>
    <x v="0"/>
    <x v="1"/>
    <x v="4"/>
    <s v="0000012661"/>
    <x v="0"/>
    <s v="0000021594"/>
    <m/>
    <m/>
    <m/>
    <d v="2018-12-10T00:00:00"/>
    <m/>
    <s v="Africa (Francophone)"/>
    <s v="PO37146, MedEquip, UNICEF, MDG"/>
    <s v="UNFPA0000037146-1-1-2"/>
    <m/>
    <s v="C"/>
    <m/>
    <s v="N"/>
    <n v="1"/>
    <n v="1"/>
    <n v="1"/>
    <x v="100"/>
    <s v="PO"/>
    <d v="2019-04-04T22:34:34"/>
    <d v="2018-10-29T00:00:00"/>
    <d v="2018-10-29T00:00:00"/>
    <s v="0000037146-1-1"/>
    <d v="2018-10-30T15:35:04"/>
    <d v="2018-12-10T00:00:00"/>
    <x v="13"/>
    <n v="0"/>
    <n v="0"/>
    <n v="0"/>
    <x v="4"/>
    <x v="1"/>
    <s v=" 0000037146"/>
  </r>
  <r>
    <s v="UNFPA"/>
    <x v="4"/>
    <n v="1"/>
    <n v="1"/>
    <n v="1"/>
    <s v="MDG40"/>
    <s v="0000037146"/>
    <s v="S0503020 - Medical Tape, perforated, 10cmx5cm, roll"/>
    <s v="Completed"/>
    <n v="0"/>
    <x v="24"/>
    <x v="14"/>
    <s v="PU0074"/>
    <s v=" "/>
    <s v="MDG07SLF"/>
    <s v="P1S4A90A07"/>
    <s v="72335"/>
    <s v="MDG"/>
    <x v="45"/>
    <s v="ESARO     "/>
    <s v="AIR"/>
    <x v="0"/>
    <n v="0"/>
    <n v="0"/>
    <s v="EA"/>
    <n v="1"/>
    <n v="0"/>
    <x v="0"/>
    <x v="1"/>
    <x v="4"/>
    <s v="0000012661"/>
    <x v="0"/>
    <s v="0000021594"/>
    <m/>
    <m/>
    <m/>
    <d v="2018-12-10T00:00:00"/>
    <m/>
    <s v="Africa (Francophone)"/>
    <s v="PO37146, MedEquip, UNICEF, MDG"/>
    <s v="UNFPA0000037146-1-1-1"/>
    <m/>
    <s v="C"/>
    <m/>
    <s v="N"/>
    <n v="1"/>
    <n v="1"/>
    <n v="1"/>
    <x v="100"/>
    <s v="PO"/>
    <d v="2019-04-04T22:34:34"/>
    <d v="2018-10-29T00:00:00"/>
    <d v="2018-10-29T00:00:00"/>
    <s v="0000037146-1-1"/>
    <d v="2018-10-30T15:35:04"/>
    <d v="2018-12-10T00:00:00"/>
    <x v="13"/>
    <n v="0"/>
    <n v="0"/>
    <n v="0"/>
    <x v="4"/>
    <x v="1"/>
    <s v=" 0000037146"/>
  </r>
  <r>
    <s v="UNFPA"/>
    <x v="4"/>
    <n v="2"/>
    <n v="1"/>
    <n v="2"/>
    <s v="MDG40"/>
    <s v="0000037146"/>
    <s v="S1551980- Eye drops 0,3%/BOT-5ml - Collyre Gentamycine (1 flacon pour 10kits)"/>
    <s v="Completed"/>
    <n v="0"/>
    <x v="24"/>
    <x v="14"/>
    <s v="PU0074"/>
    <s v=" "/>
    <s v="MDG07MSP"/>
    <s v="P1S1A90A02"/>
    <s v="72335"/>
    <s v="MDG"/>
    <x v="45"/>
    <s v="ESARO     "/>
    <s v="AIR"/>
    <x v="0"/>
    <n v="0"/>
    <n v="0"/>
    <s v="EA"/>
    <n v="1"/>
    <n v="0"/>
    <x v="0"/>
    <x v="1"/>
    <x v="4"/>
    <s v="0000012661"/>
    <x v="0"/>
    <s v="0000020638"/>
    <m/>
    <m/>
    <m/>
    <d v="2018-12-10T00:00:00"/>
    <m/>
    <s v="Africa (Francophone)"/>
    <s v="PO37146, MedEquip, UNICEF, MDG"/>
    <s v="UNFPA0000037146-2-1-2"/>
    <m/>
    <s v="C"/>
    <m/>
    <s v="N"/>
    <n v="1"/>
    <n v="1"/>
    <n v="1"/>
    <x v="100"/>
    <s v="PO"/>
    <d v="2019-04-04T22:34:34"/>
    <d v="2018-04-04T00:00:00"/>
    <d v="2018-10-29T00:00:00"/>
    <s v="0000037146-2-1"/>
    <d v="2018-10-30T15:35:04"/>
    <d v="2018-12-10T00:00:00"/>
    <x v="13"/>
    <n v="0"/>
    <n v="0"/>
    <n v="0"/>
    <x v="4"/>
    <x v="1"/>
    <s v=" 0000037146"/>
  </r>
  <r>
    <s v="UNFPA"/>
    <x v="4"/>
    <n v="1"/>
    <n v="1"/>
    <n v="3"/>
    <s v="MDG40"/>
    <s v="0000037146"/>
    <s v="S0503020 - Medical Tape, perforated, 10cmx5cm, roll"/>
    <s v="Completed"/>
    <n v="192.39"/>
    <x v="24"/>
    <x v="14"/>
    <s v="PU0074"/>
    <s v=" "/>
    <s v="MDG07SLF"/>
    <s v="P1S4A90A07"/>
    <s v="72335"/>
    <s v="MDG"/>
    <x v="45"/>
    <s v="ESARO     "/>
    <s v="AIR"/>
    <x v="0"/>
    <n v="0"/>
    <n v="110"/>
    <s v="EA"/>
    <n v="1"/>
    <n v="110"/>
    <x v="0"/>
    <x v="1"/>
    <x v="4"/>
    <s v="0000012661"/>
    <x v="0"/>
    <s v="0000021594"/>
    <m/>
    <m/>
    <m/>
    <d v="2018-12-10T00:00:00"/>
    <m/>
    <s v="Africa (Francophone)"/>
    <s v="PO37146, MedEquip, UNICEF, MDG"/>
    <s v="UNFPA0000037146-1-1-3"/>
    <m/>
    <s v="C"/>
    <m/>
    <s v="N"/>
    <n v="1"/>
    <n v="1"/>
    <n v="1"/>
    <x v="100"/>
    <s v="PO"/>
    <d v="2019-04-04T22:34:34"/>
    <d v="2018-10-29T00:00:00"/>
    <d v="2018-10-29T00:00:00"/>
    <s v="0000037146-1-1"/>
    <d v="2018-10-30T15:35:04"/>
    <d v="2018-12-10T00:00:00"/>
    <x v="13"/>
    <n v="0"/>
    <n v="0"/>
    <n v="0"/>
    <x v="4"/>
    <x v="1"/>
    <s v=" 0000037146"/>
  </r>
  <r>
    <s v="UNFPA"/>
    <x v="4"/>
    <n v="2"/>
    <n v="1"/>
    <n v="3"/>
    <s v="MDG40"/>
    <s v="0000037146"/>
    <s v="S1551980- Eye drops 0,3%/BOT-5ml - Collyre Gentamycine (1 flacon pour 10kits)"/>
    <s v="Completed"/>
    <n v="269.5"/>
    <x v="24"/>
    <x v="14"/>
    <s v="PU0074"/>
    <s v=" "/>
    <s v="MDG07MSP"/>
    <s v="P1S1A90A02"/>
    <s v="72335"/>
    <s v="MDG"/>
    <x v="45"/>
    <s v="ESARO     "/>
    <s v="AIR"/>
    <x v="0"/>
    <n v="0"/>
    <n v="500"/>
    <s v="EA"/>
    <n v="1"/>
    <n v="500"/>
    <x v="0"/>
    <x v="1"/>
    <x v="4"/>
    <s v="0000012661"/>
    <x v="0"/>
    <s v="0000020638"/>
    <m/>
    <m/>
    <m/>
    <d v="2018-12-10T00:00:00"/>
    <m/>
    <s v="Africa (Francophone)"/>
    <s v="PO37146, MedEquip, UNICEF, MDG"/>
    <s v="UNFPA0000037146-2-1-3"/>
    <m/>
    <s v="C"/>
    <m/>
    <s v="N"/>
    <n v="1"/>
    <n v="1"/>
    <n v="1"/>
    <x v="100"/>
    <s v="PO"/>
    <d v="2019-04-04T22:34:34"/>
    <d v="2018-04-04T00:00:00"/>
    <d v="2018-10-29T00:00:00"/>
    <s v="0000037146-2-1"/>
    <d v="2018-10-30T15:35:04"/>
    <d v="2018-12-10T00:00:00"/>
    <x v="13"/>
    <n v="0"/>
    <n v="0"/>
    <n v="0"/>
    <x v="4"/>
    <x v="0"/>
    <s v=" 0000037146"/>
  </r>
  <r>
    <s v="UNFPA"/>
    <x v="0"/>
    <n v="1"/>
    <n v="1"/>
    <n v="1"/>
    <s v="CIV40"/>
    <s v="0000037187"/>
    <s v="Preshipment inspection Pharmaceutical_x000a_UNPFA PO 36603_x000a_Supplier : MEG _x000a_As per quote 614/18/GS"/>
    <s v="Completed"/>
    <n v="630"/>
    <x v="10"/>
    <x v="15"/>
    <s v="PU0074"/>
    <s v=" "/>
    <s v="CIV0701A"/>
    <s v="SONU-SM"/>
    <s v="72335"/>
    <s v="CIV"/>
    <x v="18"/>
    <s v="WCARO     "/>
    <s v="N/A"/>
    <x v="0"/>
    <n v="0"/>
    <n v="1"/>
    <s v="EA"/>
    <n v="1"/>
    <n v="1"/>
    <x v="0"/>
    <x v="0"/>
    <x v="11"/>
    <s v="0000156574"/>
    <x v="0"/>
    <s v="0000021587"/>
    <m/>
    <m/>
    <m/>
    <d v="2018-11-27T00:00:00"/>
    <m/>
    <s v="Africa (Francophone)"/>
    <s v="R21587, PSI for PO36603 (MEG)"/>
    <s v="UNFPA0000037187-1-1-1"/>
    <m/>
    <s v="C"/>
    <s v="N"/>
    <s v="N"/>
    <n v="1"/>
    <n v="1"/>
    <n v="1"/>
    <x v="101"/>
    <s v="PO"/>
    <d v="2019-01-10T19:12:03"/>
    <d v="2018-10-26T00:00:00"/>
    <d v="2018-10-26T00:00:00"/>
    <s v="0000037187-1-1"/>
    <d v="2018-11-01T10:13:07"/>
    <d v="2018-12-12T00:00:00"/>
    <x v="14"/>
    <n v="0"/>
    <n v="0"/>
    <n v="0"/>
    <x v="0"/>
    <x v="0"/>
    <s v="PRESHIPMENTINSPCPH0000037187"/>
  </r>
  <r>
    <s v="UNFPA"/>
    <x v="37"/>
    <n v="1"/>
    <n v="1"/>
    <n v="1"/>
    <s v="PRK40"/>
    <s v="0000037211"/>
    <s v="Oxytocin 10 I.U. base/ml injection in 1ml ampoule."/>
    <s v="Completed"/>
    <n v="0"/>
    <x v="0"/>
    <x v="0"/>
    <s v="PU0074"/>
    <s v=" "/>
    <s v="FPRHCTD2"/>
    <s v="HR_COMMODITIES"/>
    <s v="72335"/>
    <s v="PRK"/>
    <x v="31"/>
    <s v="APRO      "/>
    <s v="OCEAN"/>
    <x v="0"/>
    <n v="0"/>
    <n v="0"/>
    <s v="P10"/>
    <n v="10"/>
    <n v="0"/>
    <x v="0"/>
    <x v="4"/>
    <x v="16"/>
    <s v="0000257878"/>
    <x v="0"/>
    <s v="0000021486"/>
    <m/>
    <m/>
    <m/>
    <d v="2019-02-05T00:00:00"/>
    <m/>
    <s v="ASEA"/>
    <s v="RK1840, RQ21486, Oxytocin, CSB"/>
    <s v="UNFPA0000037211-1-1-1"/>
    <m/>
    <s v="C"/>
    <s v="Y"/>
    <s v="N"/>
    <n v="5"/>
    <n v="1"/>
    <n v="1"/>
    <x v="102"/>
    <s v="PO"/>
    <d v="2019-03-14T13:54:38"/>
    <d v="2018-10-05T00:00:00"/>
    <d v="2018-10-29T00:00:00"/>
    <s v="0000037211-1-1"/>
    <d v="2018-11-07T10:49:42"/>
    <d v="2019-01-15T00:00:00"/>
    <x v="0"/>
    <n v="0"/>
    <n v="0"/>
    <n v="0"/>
    <x v="37"/>
    <x v="1"/>
    <s v="OXYTOCIN_10IU/ML0000037211"/>
  </r>
  <r>
    <s v="UNFPA"/>
    <x v="37"/>
    <n v="1"/>
    <n v="1"/>
    <n v="2"/>
    <s v="PRK40"/>
    <s v="0000037211"/>
    <s v="Oxytocin 10 I.U. base/ml injection in 1ml ampoule."/>
    <s v="Completed"/>
    <n v="71820"/>
    <x v="0"/>
    <x v="0"/>
    <s v="PU0074"/>
    <s v=" "/>
    <s v="FPRHCTD2"/>
    <s v="HR_COMMODITIES"/>
    <s v="72335"/>
    <s v="PRK"/>
    <x v="31"/>
    <s v="APRO      "/>
    <s v="OCEAN"/>
    <x v="0"/>
    <n v="0"/>
    <n v="34200"/>
    <s v="P10"/>
    <n v="10"/>
    <n v="342000"/>
    <x v="0"/>
    <x v="4"/>
    <x v="16"/>
    <s v="0000257878"/>
    <x v="0"/>
    <s v="0000021486"/>
    <m/>
    <m/>
    <m/>
    <d v="2019-02-05T00:00:00"/>
    <m/>
    <s v="ASEA"/>
    <s v="RK1840, RQ21486, Oxytocin, CSB"/>
    <s v="UNFPA0000037211-1-1-2"/>
    <m/>
    <s v="C"/>
    <s v="Y"/>
    <s v="N"/>
    <n v="5"/>
    <n v="1"/>
    <n v="1"/>
    <x v="102"/>
    <s v="PO"/>
    <d v="2019-03-14T13:54:38"/>
    <d v="2018-10-05T00:00:00"/>
    <d v="2018-10-29T00:00:00"/>
    <s v="0000037211-1-1"/>
    <d v="2018-11-07T10:49:42"/>
    <d v="2019-01-15T00:00:00"/>
    <x v="0"/>
    <n v="0"/>
    <n v="0"/>
    <n v="0"/>
    <x v="37"/>
    <x v="0"/>
    <s v="OXYTOCIN_10IU/ML0000037211"/>
  </r>
  <r>
    <s v="UNFPA"/>
    <x v="34"/>
    <n v="1"/>
    <n v="1"/>
    <n v="2"/>
    <s v="SSD40"/>
    <s v="0000037222"/>
    <s v="Chlorhexidine digluconate solution 5% in 1 litre bottle"/>
    <s v="Completed"/>
    <n v="560"/>
    <x v="14"/>
    <x v="21"/>
    <s v="PU0074"/>
    <s v=" "/>
    <s v="SDJ02IRH"/>
    <s v="EQUIPHFFPA"/>
    <s v="72335"/>
    <s v="SSD"/>
    <x v="19"/>
    <s v="ESARO     "/>
    <s v="AIR"/>
    <x v="0"/>
    <n v="0"/>
    <n v="140"/>
    <s v="BO"/>
    <n v="1"/>
    <n v="140"/>
    <x v="0"/>
    <x v="10"/>
    <x v="3"/>
    <s v="0000000730"/>
    <x v="0"/>
    <s v="0000020712"/>
    <d v="2018-12-22T00:00:00"/>
    <d v="2018-12-26T00:00:00"/>
    <d v="2018-12-22T00:00:00"/>
    <d v="2018-12-19T00:00:00"/>
    <d v="2018-12-26T00:00:00"/>
    <s v="Africa (Anglophone)"/>
    <s v="SSD40, R20712, Pharma, CO"/>
    <s v="UNFPA0000037222-1-1-2"/>
    <m/>
    <s v="C"/>
    <s v="N"/>
    <s v="N"/>
    <n v="13"/>
    <n v="1"/>
    <n v="2"/>
    <x v="102"/>
    <s v="PO"/>
    <d v="2018-12-20T14:46:05"/>
    <d v="2018-04-23T00:00:00"/>
    <d v="2018-04-27T00:00:00"/>
    <s v="0000037222-1-1"/>
    <d v="2018-11-15T20:38:48"/>
    <d v="2018-11-27T00:00:00"/>
    <x v="16"/>
    <n v="0"/>
    <n v="0"/>
    <n v="0"/>
    <x v="34"/>
    <x v="0"/>
    <s v="CHLORHEXIDINE5%0000037222"/>
  </r>
  <r>
    <s v="UNFPA"/>
    <x v="22"/>
    <n v="2"/>
    <n v="1"/>
    <n v="1"/>
    <s v="SSD40"/>
    <s v="0000037222"/>
    <s v="Ferrous sulphate 200mg (60mg iron)/folic acid 0.4mg coated tablet"/>
    <s v="Completed"/>
    <n v="350"/>
    <x v="14"/>
    <x v="20"/>
    <s v="PU0074"/>
    <s v=" "/>
    <s v="SDJ02IRH"/>
    <s v="EQUIPHFFPA"/>
    <s v="72335"/>
    <s v="SSD"/>
    <x v="19"/>
    <s v="ESARO     "/>
    <s v="AIR"/>
    <x v="0"/>
    <n v="0"/>
    <n v="35"/>
    <s v="101"/>
    <n v="1000"/>
    <n v="35000"/>
    <x v="0"/>
    <x v="2"/>
    <x v="3"/>
    <s v="0000000730"/>
    <x v="0"/>
    <s v="0000020712"/>
    <d v="2018-12-22T00:00:00"/>
    <d v="2018-12-26T00:00:00"/>
    <d v="2018-12-22T00:00:00"/>
    <d v="2018-12-19T00:00:00"/>
    <d v="2018-12-26T00:00:00"/>
    <s v="Africa (Anglophone)"/>
    <s v="SSD40, R20712, Pharma, CO"/>
    <s v="UNFPA0000037222-2-1-1"/>
    <m/>
    <s v="C"/>
    <s v="N"/>
    <s v="N"/>
    <n v="16"/>
    <n v="1"/>
    <n v="1"/>
    <x v="102"/>
    <s v="PO"/>
    <d v="2018-12-20T14:46:05"/>
    <d v="2018-04-23T00:00:00"/>
    <d v="2018-04-27T00:00:00"/>
    <s v="0000037222-2-1"/>
    <d v="2018-11-15T20:38:48"/>
    <d v="2018-11-27T00:00:00"/>
    <x v="18"/>
    <n v="0"/>
    <n v="0"/>
    <n v="0"/>
    <x v="22"/>
    <x v="0"/>
    <s v="FESULPFOLIC_200MG0000037222"/>
  </r>
  <r>
    <s v="UNFPA"/>
    <x v="34"/>
    <n v="1"/>
    <n v="1"/>
    <n v="1"/>
    <s v="SSD40"/>
    <s v="0000037222"/>
    <s v="Chlorhexidine digluconate solution 5% in 1 litre bottle"/>
    <s v="Completed"/>
    <n v="560"/>
    <x v="14"/>
    <x v="20"/>
    <s v="PU0074"/>
    <s v=" "/>
    <s v="SDJ02IRH"/>
    <s v="EQUIPHFFPA"/>
    <s v="72335"/>
    <s v="SSD"/>
    <x v="19"/>
    <s v="ESARO     "/>
    <s v="AIR"/>
    <x v="0"/>
    <n v="0"/>
    <n v="140"/>
    <s v="BO"/>
    <n v="1"/>
    <n v="140"/>
    <x v="0"/>
    <x v="10"/>
    <x v="3"/>
    <s v="0000000730"/>
    <x v="0"/>
    <s v="0000020712"/>
    <d v="2018-12-22T00:00:00"/>
    <d v="2018-12-26T00:00:00"/>
    <d v="2018-12-22T00:00:00"/>
    <d v="2018-12-19T00:00:00"/>
    <d v="2018-12-26T00:00:00"/>
    <s v="Africa (Anglophone)"/>
    <s v="SSD40, R20712, Pharma, CO"/>
    <s v="UNFPA0000037222-1-1-1"/>
    <m/>
    <s v="C"/>
    <s v="N"/>
    <s v="N"/>
    <n v="13"/>
    <n v="1"/>
    <n v="1"/>
    <x v="102"/>
    <s v="PO"/>
    <d v="2018-12-20T14:46:05"/>
    <d v="2018-04-23T00:00:00"/>
    <d v="2018-04-27T00:00:00"/>
    <s v="0000037222-1-1"/>
    <d v="2018-11-15T20:38:48"/>
    <d v="2018-11-27T00:00:00"/>
    <x v="18"/>
    <n v="0"/>
    <n v="0"/>
    <n v="0"/>
    <x v="34"/>
    <x v="0"/>
    <s v="CHLORHEXIDINE5%0000037222"/>
  </r>
  <r>
    <s v="UNFPA"/>
    <x v="22"/>
    <n v="2"/>
    <n v="1"/>
    <n v="2"/>
    <s v="SSD40"/>
    <s v="0000037222"/>
    <s v="Ferrous sulphate 200mg (60mg iron)/folic acid 0.4mg coated tablet"/>
    <s v="Completed"/>
    <n v="350"/>
    <x v="14"/>
    <x v="21"/>
    <s v="PU0074"/>
    <s v=" "/>
    <s v="SDJ02IRH"/>
    <s v="EQUIPHFFPA"/>
    <s v="72335"/>
    <s v="SSD"/>
    <x v="19"/>
    <s v="ESARO     "/>
    <s v="AIR"/>
    <x v="0"/>
    <n v="0"/>
    <n v="35"/>
    <s v="101"/>
    <n v="1000"/>
    <n v="35000"/>
    <x v="0"/>
    <x v="2"/>
    <x v="3"/>
    <s v="0000000730"/>
    <x v="0"/>
    <s v="0000020712"/>
    <d v="2018-12-22T00:00:00"/>
    <d v="2018-12-26T00:00:00"/>
    <d v="2018-12-22T00:00:00"/>
    <d v="2018-12-19T00:00:00"/>
    <d v="2018-12-26T00:00:00"/>
    <s v="Africa (Anglophone)"/>
    <s v="SSD40, R20712, Pharma, CO"/>
    <s v="UNFPA0000037222-2-1-2"/>
    <m/>
    <s v="C"/>
    <s v="N"/>
    <s v="N"/>
    <n v="16"/>
    <n v="1"/>
    <n v="2"/>
    <x v="102"/>
    <s v="PO"/>
    <d v="2018-12-20T14:46:05"/>
    <d v="2018-04-23T00:00:00"/>
    <d v="2018-04-27T00:00:00"/>
    <s v="0000037222-2-1"/>
    <d v="2018-11-15T20:38:48"/>
    <d v="2018-11-27T00:00:00"/>
    <x v="16"/>
    <n v="0"/>
    <n v="0"/>
    <n v="0"/>
    <x v="22"/>
    <x v="0"/>
    <s v="FESULPFOLIC_200MG0000037222"/>
  </r>
  <r>
    <s v="UNFPA"/>
    <x v="43"/>
    <n v="1"/>
    <n v="1"/>
    <n v="2"/>
    <s v="SOM40"/>
    <s v="0000037229"/>
    <s v="Chase buffer for whole blood test procedure"/>
    <s v="Completed"/>
    <n v="90"/>
    <x v="17"/>
    <x v="23"/>
    <s v="PU0074"/>
    <s v=" "/>
    <s v="SOM03RSC"/>
    <s v="COMSECPROC"/>
    <s v="72335"/>
    <s v="SOM"/>
    <x v="41"/>
    <s v="ASRO      "/>
    <s v="AIR"/>
    <x v="0"/>
    <n v="0"/>
    <n v="1500"/>
    <s v="PC"/>
    <n v="1"/>
    <n v="1500"/>
    <x v="1"/>
    <x v="12"/>
    <x v="9"/>
    <s v="0000227547"/>
    <x v="0"/>
    <s v="0000020819"/>
    <d v="2018-12-07T00:00:00"/>
    <d v="2018-12-17T00:00:00"/>
    <m/>
    <d v="2018-12-31T00:00:00"/>
    <m/>
    <s v="ASEA"/>
    <s v="REQ 20819- HIV1/2 Chase Buffer"/>
    <s v="UNFPA0000037229-1-1-2"/>
    <m/>
    <s v="C"/>
    <s v="N"/>
    <s v="N"/>
    <n v="15"/>
    <n v="1"/>
    <n v="1"/>
    <x v="103"/>
    <s v="PO"/>
    <d v="2019-03-14T13:54:38"/>
    <d v="2018-05-10T00:00:00"/>
    <d v="2018-05-11T00:00:00"/>
    <s v="0000037229-1-1"/>
    <d v="2018-11-08T16:14:45"/>
    <d v="2018-12-07T00:00:00"/>
    <x v="20"/>
    <n v="0"/>
    <n v="0"/>
    <n v="0"/>
    <x v="43"/>
    <x v="1"/>
    <s v="HIV1/2_BUF_RAPID0000037229"/>
  </r>
  <r>
    <s v="UNFPA"/>
    <x v="43"/>
    <n v="1"/>
    <n v="1"/>
    <n v="1"/>
    <s v="SOM40"/>
    <s v="0000037229"/>
    <s v="Chase buffer for whole blood test procedure"/>
    <s v="Completed"/>
    <n v="0"/>
    <x v="17"/>
    <x v="23"/>
    <s v="PU0074"/>
    <s v=" "/>
    <s v="SOM03RSC"/>
    <s v="COMSECPROC"/>
    <s v="72335"/>
    <s v="SOM"/>
    <x v="41"/>
    <s v="ASRO      "/>
    <s v="AIR"/>
    <x v="0"/>
    <n v="0"/>
    <n v="0"/>
    <s v="PC"/>
    <n v="1"/>
    <n v="0"/>
    <x v="1"/>
    <x v="12"/>
    <x v="9"/>
    <s v="0000227547"/>
    <x v="0"/>
    <s v="0000020819"/>
    <d v="2018-12-07T00:00:00"/>
    <d v="2018-12-17T00:00:00"/>
    <m/>
    <d v="2018-12-31T00:00:00"/>
    <m/>
    <s v="ASEA"/>
    <s v="REQ 20819- HIV1/2 Chase Buffer"/>
    <s v="UNFPA0000037229-1-1-1"/>
    <m/>
    <s v="C"/>
    <s v="N"/>
    <s v="N"/>
    <n v="15"/>
    <n v="1"/>
    <n v="1"/>
    <x v="103"/>
    <s v="PO"/>
    <d v="2019-03-14T13:54:38"/>
    <d v="2018-05-10T00:00:00"/>
    <d v="2018-05-11T00:00:00"/>
    <s v="0000037229-1-1"/>
    <d v="2018-11-08T16:14:45"/>
    <d v="2018-12-07T00:00:00"/>
    <x v="20"/>
    <n v="0"/>
    <n v="0"/>
    <n v="0"/>
    <x v="43"/>
    <x v="0"/>
    <s v="HIV1/2_BUF_RAPID0000037229"/>
  </r>
  <r>
    <s v="UNFPA"/>
    <x v="0"/>
    <n v="1"/>
    <n v="1"/>
    <n v="1"/>
    <s v="CIV40"/>
    <s v="0000037260"/>
    <s v="Preshipment inspection Pharmaceutical_x000a_UNFPA PO 36601 _x000a_Supplier : IDA_x000a_As per quote 480/18/GS"/>
    <s v="Completed"/>
    <n v="630"/>
    <x v="10"/>
    <x v="15"/>
    <s v="PU0074"/>
    <s v=" "/>
    <s v="CIV0701A"/>
    <s v="FISTULEOBS"/>
    <s v="72335"/>
    <s v="CIV"/>
    <x v="18"/>
    <s v="WCARO     "/>
    <s v="N/A"/>
    <x v="0"/>
    <n v="0"/>
    <n v="1"/>
    <s v="EA"/>
    <n v="1"/>
    <n v="1"/>
    <x v="0"/>
    <x v="0"/>
    <x v="11"/>
    <s v="0000156574"/>
    <x v="0"/>
    <s v="0000021666"/>
    <m/>
    <m/>
    <m/>
    <d v="2018-11-20T00:00:00"/>
    <m/>
    <s v="Africa (Francophone)"/>
    <s v="R21666,PSI PO36601,CIV"/>
    <s v="UNFPA0000037260-1-1-1"/>
    <m/>
    <s v="C"/>
    <s v="N"/>
    <s v="N"/>
    <n v="1"/>
    <n v="1"/>
    <n v="1"/>
    <x v="104"/>
    <s v="PO"/>
    <d v="2018-12-28T19:19:47"/>
    <d v="2018-11-12T00:00:00"/>
    <d v="2018-11-12T00:00:00"/>
    <s v="0000037260-1-1"/>
    <d v="2018-11-13T11:01:52"/>
    <d v="2018-11-23T00:00:00"/>
    <x v="14"/>
    <n v="0"/>
    <n v="0"/>
    <n v="0"/>
    <x v="0"/>
    <x v="0"/>
    <s v="PRESHIPMENTINSPCPH0000037260"/>
  </r>
  <r>
    <s v="UNFPA"/>
    <x v="30"/>
    <n v="3"/>
    <n v="1"/>
    <n v="1"/>
    <s v="SOM40"/>
    <s v="0000037276"/>
    <s v="Magnesium sulphate 500mg/ml injection in 10ml ampoule"/>
    <s v="Completed"/>
    <n v="0"/>
    <x v="17"/>
    <x v="32"/>
    <s v="PU0074"/>
    <s v=" "/>
    <s v="SOM03RSC"/>
    <s v="COMSECPROC"/>
    <s v="72335"/>
    <s v="SOM"/>
    <x v="41"/>
    <s v="ASRO      "/>
    <s v="AIR"/>
    <x v="0"/>
    <n v="0"/>
    <n v="0"/>
    <s v="P10"/>
    <n v="10"/>
    <n v="0"/>
    <x v="0"/>
    <x v="1"/>
    <x v="3"/>
    <s v="0000000730"/>
    <x v="0"/>
    <s v="0000021672"/>
    <d v="2018-12-19T00:00:00"/>
    <d v="2019-01-02T00:00:00"/>
    <d v="2018-12-19T00:00:00"/>
    <d v="2018-12-31T00:00:00"/>
    <d v="2019-01-02T00:00:00"/>
    <s v="ASEA"/>
    <s v="REQ 21762 - Pharmaceuticals"/>
    <s v="UNFPA0000037276-3-1-1"/>
    <m/>
    <s v="C"/>
    <s v="Y"/>
    <s v="N"/>
    <n v="4"/>
    <n v="1"/>
    <n v="1"/>
    <x v="105"/>
    <s v="PO"/>
    <d v="2020-02-05T13:15:53"/>
    <d v="2018-11-13T00:00:00"/>
    <d v="2018-11-13T00:00:00"/>
    <s v="0000037276-3-1"/>
    <d v="2018-11-14T17:32:31"/>
    <d v="2018-12-31T00:00:00"/>
    <x v="12"/>
    <n v="0"/>
    <n v="0"/>
    <n v="0"/>
    <x v="30"/>
    <x v="1"/>
    <s v="MGSULPHATE_10ML0000037276"/>
  </r>
  <r>
    <s v="UNFPA"/>
    <x v="30"/>
    <n v="3"/>
    <n v="1"/>
    <n v="2"/>
    <s v="SOM40"/>
    <s v="0000037276"/>
    <s v="Magnesium sulphate 500mg/ml injection in 10ml ampoule"/>
    <s v="Completed"/>
    <n v="50000"/>
    <x v="17"/>
    <x v="32"/>
    <s v="PU0074"/>
    <s v=" "/>
    <s v="SOM03RSC"/>
    <s v="COMSECPROC"/>
    <s v="72335"/>
    <s v="SOM"/>
    <x v="41"/>
    <s v="ASRO      "/>
    <s v="AIR"/>
    <x v="0"/>
    <n v="0"/>
    <n v="5000"/>
    <s v="P10"/>
    <n v="10"/>
    <n v="50000"/>
    <x v="0"/>
    <x v="1"/>
    <x v="3"/>
    <s v="0000000730"/>
    <x v="0"/>
    <s v="0000021672"/>
    <d v="2018-12-19T00:00:00"/>
    <d v="2019-01-02T00:00:00"/>
    <d v="2018-12-19T00:00:00"/>
    <d v="2018-12-31T00:00:00"/>
    <d v="2019-01-02T00:00:00"/>
    <s v="ASEA"/>
    <s v="REQ 21762 - Pharmaceuticals"/>
    <s v="UNFPA0000037276-3-1-2"/>
    <m/>
    <s v="C"/>
    <s v="Y"/>
    <s v="N"/>
    <n v="4"/>
    <n v="1"/>
    <n v="1"/>
    <x v="105"/>
    <s v="PO"/>
    <d v="2020-02-05T13:15:53"/>
    <d v="2018-11-13T00:00:00"/>
    <d v="2018-11-13T00:00:00"/>
    <s v="0000037276-3-1"/>
    <d v="2018-11-14T17:32:31"/>
    <d v="2018-12-31T00:00:00"/>
    <x v="12"/>
    <n v="0"/>
    <n v="0"/>
    <n v="0"/>
    <x v="30"/>
    <x v="0"/>
    <s v="MGSULPHATE_10ML0000037276"/>
  </r>
  <r>
    <s v="UNFPA"/>
    <x v="52"/>
    <n v="1"/>
    <n v="1"/>
    <n v="1"/>
    <s v="SOM40"/>
    <s v="0000037276"/>
    <s v="Lidocaine hydrochloride 1% injection in 20ml vial"/>
    <s v="Completed"/>
    <n v="0"/>
    <x v="17"/>
    <x v="32"/>
    <s v="PU0074"/>
    <s v=" "/>
    <s v="SOM03RSC"/>
    <s v="COMSECPROC"/>
    <s v="72335"/>
    <s v="SOM"/>
    <x v="41"/>
    <s v="ASRO      "/>
    <s v="AIR"/>
    <x v="0"/>
    <n v="0"/>
    <n v="0"/>
    <s v="P20"/>
    <n v="20"/>
    <n v="0"/>
    <x v="0"/>
    <x v="9"/>
    <x v="3"/>
    <s v="0000000730"/>
    <x v="0"/>
    <s v="0000021672"/>
    <d v="2018-12-19T00:00:00"/>
    <d v="2019-01-02T00:00:00"/>
    <d v="2018-12-19T00:00:00"/>
    <d v="2018-12-31T00:00:00"/>
    <d v="2019-01-02T00:00:00"/>
    <s v="ASEA"/>
    <s v="REQ 21762 - Pharmaceuticals"/>
    <s v="UNFPA0000037276-1-1-1"/>
    <m/>
    <s v="C"/>
    <s v="N"/>
    <s v="N"/>
    <n v="1"/>
    <n v="1"/>
    <n v="1"/>
    <x v="105"/>
    <s v="PO"/>
    <d v="2020-02-05T13:15:53"/>
    <d v="2018-11-13T00:00:00"/>
    <d v="2018-11-13T00:00:00"/>
    <s v="0000037276-1-1"/>
    <d v="2018-11-14T17:32:31"/>
    <d v="2018-12-31T00:00:00"/>
    <x v="12"/>
    <n v="0"/>
    <n v="0"/>
    <n v="0"/>
    <x v="52"/>
    <x v="1"/>
    <s v="LIDOCAINEHCL1/200000037276"/>
  </r>
  <r>
    <s v="UNFPA"/>
    <x v="52"/>
    <n v="1"/>
    <n v="1"/>
    <n v="2"/>
    <s v="SOM40"/>
    <s v="0000037276"/>
    <s v="Lidocaine hydrochloride 1% injection in 20ml vial"/>
    <s v="Completed"/>
    <n v="1500"/>
    <x v="17"/>
    <x v="32"/>
    <s v="PU0074"/>
    <s v=" "/>
    <s v="SOM03RSC"/>
    <s v="COMSECPROC"/>
    <s v="72335"/>
    <s v="SOM"/>
    <x v="41"/>
    <s v="ASRO      "/>
    <s v="AIR"/>
    <x v="0"/>
    <n v="0"/>
    <n v="150"/>
    <s v="P20"/>
    <n v="20"/>
    <n v="3000"/>
    <x v="0"/>
    <x v="9"/>
    <x v="3"/>
    <s v="0000000730"/>
    <x v="0"/>
    <s v="0000021672"/>
    <d v="2018-12-19T00:00:00"/>
    <d v="2019-01-02T00:00:00"/>
    <d v="2018-12-19T00:00:00"/>
    <d v="2018-12-31T00:00:00"/>
    <d v="2019-01-02T00:00:00"/>
    <s v="ASEA"/>
    <s v="REQ 21762 - Pharmaceuticals"/>
    <s v="UNFPA0000037276-1-1-2"/>
    <m/>
    <s v="C"/>
    <s v="N"/>
    <s v="N"/>
    <n v="1"/>
    <n v="1"/>
    <n v="1"/>
    <x v="105"/>
    <s v="PO"/>
    <d v="2020-02-05T13:15:53"/>
    <d v="2018-11-13T00:00:00"/>
    <d v="2018-11-13T00:00:00"/>
    <s v="0000037276-1-1"/>
    <d v="2018-11-14T17:32:31"/>
    <d v="2018-12-31T00:00:00"/>
    <x v="12"/>
    <n v="0"/>
    <n v="0"/>
    <n v="0"/>
    <x v="52"/>
    <x v="0"/>
    <s v="LIDOCAINEHCL1/200000037276"/>
  </r>
  <r>
    <s v="UNFPA"/>
    <x v="52"/>
    <n v="1"/>
    <n v="1"/>
    <n v="1"/>
    <s v="SOM40"/>
    <s v="0000037277"/>
    <s v="Lidocaine hydrochloride 1% injection in 20ml vial"/>
    <s v="Completed"/>
    <n v="0"/>
    <x v="17"/>
    <x v="32"/>
    <s v="PU0074"/>
    <s v=" "/>
    <s v="SOM03RSC"/>
    <s v="COMSECPROC"/>
    <s v="72335"/>
    <s v="SOM"/>
    <x v="41"/>
    <s v="ASRO      "/>
    <s v="AIR"/>
    <x v="0"/>
    <n v="0"/>
    <n v="0"/>
    <s v="P20"/>
    <n v="20"/>
    <n v="0"/>
    <x v="0"/>
    <x v="9"/>
    <x v="3"/>
    <s v="0000000730"/>
    <x v="0"/>
    <s v="0000021672"/>
    <d v="2018-12-13T00:00:00"/>
    <d v="2018-12-16T00:00:00"/>
    <d v="2018-12-13T00:00:00"/>
    <d v="2018-12-31T00:00:00"/>
    <d v="2018-12-16T00:00:00"/>
    <s v="ASEA"/>
    <s v="REQ 21672 - Pharmaceuticals"/>
    <s v="UNFPA0000037277-1-1-1"/>
    <m/>
    <s v="C"/>
    <s v="N"/>
    <s v="N"/>
    <n v="1"/>
    <n v="1"/>
    <n v="1"/>
    <x v="105"/>
    <s v="PO"/>
    <d v="2019-01-30T12:04:58"/>
    <d v="2018-11-13T00:00:00"/>
    <d v="2018-11-13T00:00:00"/>
    <s v="0000037277-1-1"/>
    <d v="2018-11-14T17:12:39"/>
    <d v="2018-12-31T00:00:00"/>
    <x v="12"/>
    <n v="0"/>
    <n v="0"/>
    <n v="0"/>
    <x v="52"/>
    <x v="0"/>
    <s v="LIDOCAINEHCL1/200000037277"/>
  </r>
  <r>
    <s v="UNFPA"/>
    <x v="30"/>
    <n v="3"/>
    <n v="1"/>
    <n v="1"/>
    <s v="SOM40"/>
    <s v="0000037277"/>
    <s v="Magnesium sulphate 500mg/ml injection in 10ml ampoule"/>
    <s v="Completed"/>
    <n v="0"/>
    <x v="17"/>
    <x v="32"/>
    <s v="PU0074"/>
    <s v=" "/>
    <s v="SOM03RSC"/>
    <s v="COMSECPROC"/>
    <s v="72335"/>
    <s v="SOM"/>
    <x v="41"/>
    <s v="ASRO      "/>
    <s v="AIR"/>
    <x v="0"/>
    <n v="0"/>
    <n v="0"/>
    <s v="P10"/>
    <n v="10"/>
    <n v="0"/>
    <x v="0"/>
    <x v="1"/>
    <x v="3"/>
    <s v="0000000730"/>
    <x v="0"/>
    <s v="0000021672"/>
    <d v="2018-12-13T00:00:00"/>
    <d v="2018-12-16T00:00:00"/>
    <d v="2018-12-13T00:00:00"/>
    <d v="2018-12-31T00:00:00"/>
    <d v="2018-12-16T00:00:00"/>
    <s v="ASEA"/>
    <s v="REQ 21672 - Pharmaceuticals"/>
    <s v="UNFPA0000037277-3-1-1"/>
    <m/>
    <s v="C"/>
    <s v="Y"/>
    <s v="N"/>
    <n v="4"/>
    <n v="1"/>
    <n v="1"/>
    <x v="105"/>
    <s v="PO"/>
    <d v="2019-01-30T12:04:58"/>
    <d v="2018-11-13T00:00:00"/>
    <d v="2018-11-13T00:00:00"/>
    <s v="0000037277-3-1"/>
    <d v="2018-11-14T17:12:39"/>
    <d v="2018-12-31T00:00:00"/>
    <x v="12"/>
    <n v="0"/>
    <n v="0"/>
    <n v="0"/>
    <x v="30"/>
    <x v="1"/>
    <s v="MGSULPHATE_10ML0000037277"/>
  </r>
  <r>
    <s v="UNFPA"/>
    <x v="30"/>
    <n v="3"/>
    <n v="1"/>
    <n v="2"/>
    <s v="SOM40"/>
    <s v="0000037277"/>
    <s v="Magnesium sulphate 500mg/ml injection in 10ml ampoule"/>
    <s v="Completed"/>
    <n v="149990"/>
    <x v="17"/>
    <x v="32"/>
    <s v="PU0074"/>
    <s v=" "/>
    <s v="SOM03RSC"/>
    <s v="COMSECPROC"/>
    <s v="72335"/>
    <s v="SOM"/>
    <x v="41"/>
    <s v="ASRO      "/>
    <s v="AIR"/>
    <x v="0"/>
    <n v="0"/>
    <n v="14999"/>
    <s v="P10"/>
    <n v="10"/>
    <n v="149990"/>
    <x v="0"/>
    <x v="1"/>
    <x v="3"/>
    <s v="0000000730"/>
    <x v="0"/>
    <s v="0000021672"/>
    <d v="2018-12-13T00:00:00"/>
    <d v="2018-12-16T00:00:00"/>
    <d v="2018-12-13T00:00:00"/>
    <d v="2018-12-31T00:00:00"/>
    <d v="2018-12-16T00:00:00"/>
    <s v="ASEA"/>
    <s v="REQ 21672 - Pharmaceuticals"/>
    <s v="UNFPA0000037277-3-1-2"/>
    <m/>
    <s v="C"/>
    <s v="Y"/>
    <s v="N"/>
    <n v="4"/>
    <n v="1"/>
    <n v="1"/>
    <x v="105"/>
    <s v="PO"/>
    <d v="2019-01-30T12:04:58"/>
    <d v="2018-11-13T00:00:00"/>
    <d v="2018-11-13T00:00:00"/>
    <s v="0000037277-3-1"/>
    <d v="2018-11-14T17:12:39"/>
    <d v="2018-12-31T00:00:00"/>
    <x v="12"/>
    <n v="0"/>
    <n v="0"/>
    <n v="0"/>
    <x v="30"/>
    <x v="0"/>
    <s v="MGSULPHATE_10ML0000037277"/>
  </r>
  <r>
    <s v="UNFPA"/>
    <x v="52"/>
    <n v="1"/>
    <n v="1"/>
    <n v="2"/>
    <s v="SOM40"/>
    <s v="0000037277"/>
    <s v="Lidocaine hydrochloride 1% injection in 20ml vial"/>
    <s v="Completed"/>
    <n v="4500"/>
    <x v="17"/>
    <x v="32"/>
    <s v="PU0074"/>
    <s v=" "/>
    <s v="SOM03RSC"/>
    <s v="COMSECPROC"/>
    <s v="72335"/>
    <s v="SOM"/>
    <x v="41"/>
    <s v="ASRO      "/>
    <s v="AIR"/>
    <x v="0"/>
    <n v="0"/>
    <n v="450"/>
    <s v="P20"/>
    <n v="20"/>
    <n v="9000"/>
    <x v="0"/>
    <x v="9"/>
    <x v="3"/>
    <s v="0000000730"/>
    <x v="0"/>
    <s v="0000021672"/>
    <d v="2018-12-13T00:00:00"/>
    <d v="2018-12-16T00:00:00"/>
    <d v="2018-12-13T00:00:00"/>
    <d v="2018-12-31T00:00:00"/>
    <d v="2018-12-16T00:00:00"/>
    <s v="ASEA"/>
    <s v="REQ 21672 - Pharmaceuticals"/>
    <s v="UNFPA0000037277-1-1-2"/>
    <m/>
    <s v="C"/>
    <s v="N"/>
    <s v="N"/>
    <n v="1"/>
    <n v="1"/>
    <n v="1"/>
    <x v="105"/>
    <s v="PO"/>
    <d v="2019-01-30T12:04:58"/>
    <d v="2018-11-13T00:00:00"/>
    <d v="2018-11-13T00:00:00"/>
    <s v="0000037277-1-1"/>
    <d v="2018-11-14T17:12:39"/>
    <d v="2018-12-31T00:00:00"/>
    <x v="12"/>
    <n v="0"/>
    <n v="0"/>
    <n v="0"/>
    <x v="52"/>
    <x v="0"/>
    <s v="LIDOCAINEHCL1/200000037277"/>
  </r>
  <r>
    <s v="UNFPA"/>
    <x v="6"/>
    <n v="2"/>
    <n v="1"/>
    <n v="1"/>
    <s v="AFG40"/>
    <s v="0000037342"/>
    <s v="Misoprostol 200mcg tablet"/>
    <s v="Completed"/>
    <n v="0"/>
    <x v="0"/>
    <x v="0"/>
    <s v="PU0074"/>
    <s v=" "/>
    <s v="FPRHCTD2"/>
    <s v="HR_COMMODITIES"/>
    <s v="72335"/>
    <s v="AFG"/>
    <x v="48"/>
    <s v="APRO      "/>
    <s v="AIR"/>
    <x v="0"/>
    <n v="0"/>
    <n v="0"/>
    <s v="P4"/>
    <n v="4"/>
    <n v="0"/>
    <x v="0"/>
    <x v="4"/>
    <x v="2"/>
    <s v="0000000798"/>
    <x v="0"/>
    <s v="0000021677"/>
    <d v="2019-01-25T00:00:00"/>
    <d v="2019-01-28T00:00:00"/>
    <d v="2019-03-08T00:00:00"/>
    <d v="2019-03-05T00:00:00"/>
    <d v="2019-03-10T00:00:00"/>
    <s v="ASEA"/>
    <s v="AFG1840, R21677 Misoprostol"/>
    <s v="UNFPA0000037342-2-1-1"/>
    <m/>
    <s v="C"/>
    <s v="Y"/>
    <s v="N"/>
    <n v="3"/>
    <n v="1"/>
    <n v="1"/>
    <x v="106"/>
    <s v="PO"/>
    <d v="2019-04-18T20:25:04"/>
    <d v="2018-11-13T00:00:00"/>
    <d v="2018-11-21T00:00:00"/>
    <s v="0000037342-2-1"/>
    <d v="2018-11-23T14:35:57"/>
    <d v="2019-01-25T00:00:00"/>
    <x v="0"/>
    <n v="0"/>
    <n v="0"/>
    <n v="0"/>
    <x v="6"/>
    <x v="1"/>
    <s v="MISOPROSTOL_200MG0000037342"/>
  </r>
  <r>
    <s v="UNFPA"/>
    <x v="6"/>
    <n v="2"/>
    <n v="1"/>
    <n v="2"/>
    <s v="AFG40"/>
    <s v="0000037342"/>
    <s v="Misoprostol 200mcg tablet"/>
    <s v="Completed"/>
    <n v="21962.639999999999"/>
    <x v="0"/>
    <x v="0"/>
    <s v="PU0074"/>
    <s v=" "/>
    <s v="FPRHCTD2"/>
    <s v="HR_COMMODITIES"/>
    <s v="72335"/>
    <s v="AFG"/>
    <x v="48"/>
    <s v="APRO      "/>
    <s v="AIR"/>
    <x v="0"/>
    <n v="0"/>
    <n v="32298"/>
    <s v="P4"/>
    <n v="4"/>
    <n v="129192"/>
    <x v="0"/>
    <x v="4"/>
    <x v="2"/>
    <s v="0000000798"/>
    <x v="0"/>
    <s v="0000021677"/>
    <d v="2019-01-25T00:00:00"/>
    <d v="2019-01-28T00:00:00"/>
    <d v="2019-03-08T00:00:00"/>
    <d v="2019-03-05T00:00:00"/>
    <d v="2019-03-10T00:00:00"/>
    <s v="ASEA"/>
    <s v="AFG1840, R21677 Misoprostol"/>
    <s v="UNFPA0000037342-2-1-2"/>
    <m/>
    <s v="C"/>
    <s v="Y"/>
    <s v="N"/>
    <n v="3"/>
    <n v="1"/>
    <n v="1"/>
    <x v="106"/>
    <s v="PO"/>
    <d v="2019-04-18T20:25:04"/>
    <d v="2018-11-13T00:00:00"/>
    <d v="2018-11-21T00:00:00"/>
    <s v="0000037342-2-1"/>
    <d v="2018-11-23T14:35:57"/>
    <d v="2019-01-25T00:00:00"/>
    <x v="0"/>
    <n v="0"/>
    <n v="0"/>
    <n v="0"/>
    <x v="6"/>
    <x v="0"/>
    <s v="MISOPROSTOL_200MG0000037342"/>
  </r>
  <r>
    <s v="UNFPA"/>
    <x v="26"/>
    <n v="1"/>
    <n v="1"/>
    <n v="1"/>
    <s v="GMB40"/>
    <s v="0000037371"/>
    <s v="Calcium gluconate 100mg/ml (equivalent to 94mg/ml calcium gluconate + calcium saccharate) injection in 10ml ampoule,Package=20Ampoule."/>
    <s v="Completed"/>
    <n v="14550"/>
    <x v="0"/>
    <x v="0"/>
    <s v="PU0074"/>
    <s v=" "/>
    <s v="FPRHCTD5"/>
    <s v="RHC01ACT05"/>
    <s v="72335"/>
    <s v="GMB"/>
    <x v="14"/>
    <s v="WCARO     "/>
    <s v="OCEAN"/>
    <x v="0"/>
    <n v="0"/>
    <n v="3000"/>
    <s v="P20"/>
    <n v="20"/>
    <n v="60000"/>
    <x v="0"/>
    <x v="1"/>
    <x v="3"/>
    <s v="0000000730"/>
    <x v="0"/>
    <s v="0000021722"/>
    <d v="2018-12-11T00:00:00"/>
    <d v="2019-01-07T00:00:00"/>
    <d v="2018-12-11T00:00:00"/>
    <d v="2018-12-10T00:00:00"/>
    <d v="2019-01-07T00:00:00"/>
    <s v="Africa (Anglophone)"/>
    <s v="GMB1840 R21722 CSB Gluconate"/>
    <s v="UNFPA0000037371-1-1-1"/>
    <m/>
    <s v="C"/>
    <s v="N"/>
    <s v="N"/>
    <n v="1"/>
    <n v="1"/>
    <n v="1"/>
    <x v="107"/>
    <s v="PO"/>
    <d v="2019-01-30T14:56:52"/>
    <d v="2018-11-21T00:00:00"/>
    <d v="2018-11-26T00:00:00"/>
    <s v="0000037371-1-1"/>
    <d v="2018-11-27T15:22:35"/>
    <d v="2018-12-07T00:00:00"/>
    <x v="0"/>
    <n v="0"/>
    <n v="0"/>
    <n v="0"/>
    <x v="26"/>
    <x v="0"/>
    <s v="CALGLUCONATE_100MG0000037371"/>
  </r>
  <r>
    <s v="UNFPA"/>
    <x v="0"/>
    <n v="1"/>
    <n v="1"/>
    <n v="3"/>
    <s v="SSD40"/>
    <s v="0000037387"/>
    <s v="Preshipment inspection Pharmaceutical"/>
    <s v="Completed"/>
    <n v="650"/>
    <x v="14"/>
    <x v="20"/>
    <s v="PU0074"/>
    <s v=" "/>
    <s v="SDJ02IRH"/>
    <s v="EQUIPHFFPA"/>
    <s v="72335"/>
    <s v="SSD"/>
    <x v="19"/>
    <s v="ESARO     "/>
    <s v="N/A"/>
    <x v="0"/>
    <n v="0"/>
    <n v="1"/>
    <s v="EA"/>
    <n v="1"/>
    <n v="1"/>
    <x v="0"/>
    <x v="0"/>
    <x v="0"/>
    <s v="0000170456"/>
    <x v="0"/>
    <s v="0000021734"/>
    <m/>
    <m/>
    <m/>
    <d v="2019-01-09T00:00:00"/>
    <m/>
    <s v="Africa (Anglophone)"/>
    <s v="SSD40, R21734, PSI PO37222, CO"/>
    <s v="UNFPA0000037387-1-1-3"/>
    <m/>
    <s v="C"/>
    <s v="N"/>
    <s v="N"/>
    <n v="1"/>
    <n v="1"/>
    <n v="1"/>
    <x v="108"/>
    <s v="PO"/>
    <d v="2019-03-13T21:26:34"/>
    <d v="2018-11-26T00:00:00"/>
    <d v="2018-11-26T00:00:00"/>
    <s v="0000037387-1-1"/>
    <d v="2018-11-30T13:34:43"/>
    <d v="2018-12-07T00:00:00"/>
    <x v="18"/>
    <n v="0"/>
    <n v="0"/>
    <n v="0"/>
    <x v="0"/>
    <x v="1"/>
    <s v="PRESHIPMENTINSPCPH0000037387"/>
  </r>
  <r>
    <s v="UNFPA"/>
    <x v="0"/>
    <n v="1"/>
    <n v="1"/>
    <n v="1"/>
    <s v="SSD40"/>
    <s v="0000037387"/>
    <s v="Preshipment inspection Pharmaceutical"/>
    <s v="Completed"/>
    <n v="0"/>
    <x v="14"/>
    <x v="20"/>
    <s v="PU0074"/>
    <s v=" "/>
    <s v="SDJ02IRH"/>
    <s v="EQUIPHFFPA"/>
    <s v="72335"/>
    <s v="SSD"/>
    <x v="19"/>
    <s v="ESARO     "/>
    <s v="N/A"/>
    <x v="0"/>
    <n v="0"/>
    <n v="0"/>
    <s v="EA"/>
    <n v="1"/>
    <n v="0"/>
    <x v="0"/>
    <x v="0"/>
    <x v="0"/>
    <s v="0000170456"/>
    <x v="0"/>
    <s v="0000021734"/>
    <m/>
    <m/>
    <m/>
    <d v="2019-01-09T00:00:00"/>
    <m/>
    <s v="Africa (Anglophone)"/>
    <s v="SSD40, R21734, PSI PO37222, CO"/>
    <s v="UNFPA0000037387-1-1-1"/>
    <m/>
    <s v="C"/>
    <s v="N"/>
    <s v="N"/>
    <n v="1"/>
    <n v="1"/>
    <n v="1"/>
    <x v="108"/>
    <s v="PO"/>
    <d v="2019-03-13T21:26:34"/>
    <d v="2018-11-26T00:00:00"/>
    <d v="2018-11-26T00:00:00"/>
    <s v="0000037387-1-1"/>
    <d v="2018-11-30T13:34:43"/>
    <d v="2018-12-07T00:00:00"/>
    <x v="18"/>
    <n v="0"/>
    <n v="0"/>
    <n v="0"/>
    <x v="0"/>
    <x v="1"/>
    <s v="PRESHIPMENTINSPCPH0000037387"/>
  </r>
  <r>
    <s v="UNFPA"/>
    <x v="0"/>
    <n v="1"/>
    <n v="1"/>
    <n v="2"/>
    <s v="SSD40"/>
    <s v="0000037387"/>
    <s v="Preshipment inspection Pharmaceutical"/>
    <s v="Completed"/>
    <n v="0"/>
    <x v="14"/>
    <x v="20"/>
    <s v="PU0074"/>
    <s v=" "/>
    <s v="SDJ02IRH"/>
    <s v="EQUIPHFFPA"/>
    <s v="72335"/>
    <s v="SSD"/>
    <x v="19"/>
    <s v="ESARO     "/>
    <s v="N/A"/>
    <x v="0"/>
    <n v="0"/>
    <n v="0"/>
    <s v="EA"/>
    <n v="1"/>
    <n v="0"/>
    <x v="0"/>
    <x v="0"/>
    <x v="0"/>
    <s v="0000170456"/>
    <x v="0"/>
    <s v="0000021734"/>
    <m/>
    <m/>
    <m/>
    <d v="2019-01-09T00:00:00"/>
    <m/>
    <s v="Africa (Anglophone)"/>
    <s v="SSD40, R21734, PSI PO37222, CO"/>
    <s v="UNFPA0000037387-1-1-2"/>
    <m/>
    <s v="C"/>
    <s v="N"/>
    <s v="N"/>
    <n v="1"/>
    <n v="1"/>
    <n v="1"/>
    <x v="108"/>
    <s v="PO"/>
    <d v="2019-03-13T21:26:34"/>
    <d v="2018-11-26T00:00:00"/>
    <d v="2018-11-26T00:00:00"/>
    <s v="0000037387-1-1"/>
    <d v="2018-11-30T13:34:43"/>
    <d v="2018-12-07T00:00:00"/>
    <x v="18"/>
    <n v="0"/>
    <n v="0"/>
    <n v="0"/>
    <x v="0"/>
    <x v="0"/>
    <s v="PRESHIPMENTINSPCPH0000037387"/>
  </r>
  <r>
    <s v="UNFPA"/>
    <x v="68"/>
    <n v="2"/>
    <n v="1"/>
    <n v="1"/>
    <s v="GHA40"/>
    <s v="0000037441"/>
    <s v="Pharmaceutical testing of Norigynon  PO 35280, 2nd shipment (3 batches: XB30JG3, XB30JG4, XB30JG5), price per batch: Eur 2,159.30"/>
    <s v="Completed"/>
    <n v="7369.62"/>
    <x v="0"/>
    <x v="0"/>
    <s v="PU0074"/>
    <s v=" "/>
    <s v="FPRHCTD5"/>
    <s v="RHC01ACT05"/>
    <s v="72330"/>
    <s v="GHA"/>
    <x v="49"/>
    <s v="WCARO     "/>
    <s v="N/A"/>
    <x v="0"/>
    <n v="0"/>
    <n v="1"/>
    <s v="EA"/>
    <n v="1"/>
    <n v="1"/>
    <x v="0"/>
    <x v="14"/>
    <x v="18"/>
    <s v="0000262132"/>
    <x v="0"/>
    <s v="0000021336"/>
    <m/>
    <m/>
    <m/>
    <d v="2018-12-06T00:00:00"/>
    <m/>
    <s v="Africa (Anglophone)"/>
    <s v="GHA40, R20693/21336, testing,"/>
    <s v="UNFPA0000037441-2-1-1"/>
    <m/>
    <s v="C"/>
    <m/>
    <s v="N"/>
    <n v="1"/>
    <n v="1"/>
    <n v="1"/>
    <x v="109"/>
    <s v="PO"/>
    <d v="2018-12-13T15:40:23"/>
    <d v="2018-08-29T00:00:00"/>
    <d v="2018-08-30T00:00:00"/>
    <s v="0000037441-2-1"/>
    <d v="2018-12-06T16:41:58"/>
    <d v="2018-12-07T00:00:00"/>
    <x v="0"/>
    <n v="0"/>
    <n v="0"/>
    <n v="0"/>
    <x v="68"/>
    <x v="1"/>
    <s v="NET-EN_50MG_EV_5MG0000037441"/>
  </r>
  <r>
    <s v="UNFPA"/>
    <x v="68"/>
    <n v="1"/>
    <n v="1"/>
    <n v="1"/>
    <s v="GHA40"/>
    <s v="0000037441"/>
    <s v="Pharmaceutical testing of Norigynon PO 35280 , 1st shipment (2 batches: XB30ES6, XB30EVL), price per batch: Eur 2,159.30"/>
    <s v="Completed"/>
    <n v="4913.08"/>
    <x v="0"/>
    <x v="0"/>
    <s v="PU0074"/>
    <s v=" "/>
    <s v="FPRHCTD5"/>
    <s v="RHC01ACT05"/>
    <s v="72330"/>
    <s v="GHA"/>
    <x v="49"/>
    <s v="WCARO     "/>
    <s v="N/A"/>
    <x v="0"/>
    <n v="0"/>
    <n v="1"/>
    <s v="EA"/>
    <n v="1"/>
    <n v="1"/>
    <x v="0"/>
    <x v="14"/>
    <x v="18"/>
    <s v="0000262132"/>
    <x v="0"/>
    <s v="0000020693"/>
    <m/>
    <m/>
    <m/>
    <d v="2018-11-16T00:00:00"/>
    <m/>
    <s v="Africa (Anglophone)"/>
    <s v="GHA40, R20693/21336, testing,"/>
    <s v="UNFPA0000037441-1-1-1"/>
    <m/>
    <s v="C"/>
    <m/>
    <s v="N"/>
    <n v="1"/>
    <n v="1"/>
    <n v="1"/>
    <x v="109"/>
    <s v="PO"/>
    <d v="2018-12-13T15:40:23"/>
    <d v="2018-04-17T00:00:00"/>
    <d v="2018-04-27T00:00:00"/>
    <s v="0000037441-1-1"/>
    <d v="2018-12-06T16:41:58"/>
    <d v="2018-12-07T00:00:00"/>
    <x v="0"/>
    <n v="0"/>
    <n v="0"/>
    <n v="0"/>
    <x v="68"/>
    <x v="0"/>
    <s v="NET-EN_50MG_EV_5MG0000037441"/>
  </r>
  <r>
    <s v="UNFPA"/>
    <x v="0"/>
    <n v="1"/>
    <n v="1"/>
    <n v="1"/>
    <s v="HND41"/>
    <s v="0000037448"/>
    <s v="Preshipment inspection Pharmaceutical"/>
    <s v="Completed"/>
    <n v="0"/>
    <x v="5"/>
    <x v="10"/>
    <s v=" "/>
    <s v="HNNG0"/>
    <s v=" "/>
    <s v=" "/>
    <s v="72335"/>
    <s v="HND"/>
    <x v="50"/>
    <s v="LACRO     "/>
    <s v="N/A"/>
    <x v="1"/>
    <n v="0"/>
    <n v="0"/>
    <s v="EA"/>
    <n v="1"/>
    <n v="0"/>
    <x v="0"/>
    <x v="0"/>
    <x v="0"/>
    <s v="0000170456"/>
    <x v="0"/>
    <s v="PI000000542"/>
    <m/>
    <m/>
    <m/>
    <d v="2019-01-08T00:00:00"/>
    <m/>
    <s v="Global Fund"/>
    <s v="HND1841 REQ4007 PI542 ePO1190"/>
    <s v="UNFPA0000037448-1-1-1"/>
    <m/>
    <s v="C"/>
    <s v="N"/>
    <s v="N"/>
    <m/>
    <m/>
    <m/>
    <x v="110"/>
    <s v="PO"/>
    <d v="2019-03-14T13:54:38"/>
    <m/>
    <m/>
    <s v="0000037448-1-1"/>
    <d v="2018-12-07T15:23:18"/>
    <d v="2019-01-25T00:00:00"/>
    <x v="7"/>
    <n v="0"/>
    <n v="0"/>
    <n v="0"/>
    <x v="0"/>
    <x v="1"/>
    <s v="PRESHIPMENTINSPCPH0000037448"/>
  </r>
  <r>
    <s v="UNFPA"/>
    <x v="0"/>
    <n v="1"/>
    <n v="1"/>
    <n v="2"/>
    <s v="HND41"/>
    <s v="0000037448"/>
    <s v="Preshipment inspection Pharmaceutical"/>
    <s v="Completed"/>
    <n v="525"/>
    <x v="5"/>
    <x v="10"/>
    <s v=" "/>
    <s v="HNNG0"/>
    <s v=" "/>
    <s v=" "/>
    <s v="72335"/>
    <s v="HND"/>
    <x v="50"/>
    <s v="LACRO     "/>
    <s v="N/A"/>
    <x v="1"/>
    <n v="0"/>
    <n v="1"/>
    <s v="EA"/>
    <n v="1"/>
    <n v="1"/>
    <x v="0"/>
    <x v="0"/>
    <x v="0"/>
    <s v="0000170456"/>
    <x v="0"/>
    <s v="PI000000542"/>
    <m/>
    <m/>
    <m/>
    <d v="2019-01-08T00:00:00"/>
    <m/>
    <s v="Global Fund"/>
    <s v="HND1841 REQ4007 PI542 ePO1190"/>
    <s v="UNFPA0000037448-1-1-2"/>
    <m/>
    <s v="C"/>
    <s v="N"/>
    <s v="N"/>
    <m/>
    <m/>
    <m/>
    <x v="110"/>
    <s v="PO"/>
    <d v="2019-03-14T13:54:38"/>
    <m/>
    <m/>
    <s v="0000037448-1-1"/>
    <d v="2018-12-07T15:23:18"/>
    <d v="2019-01-25T00:00:00"/>
    <x v="7"/>
    <n v="0"/>
    <n v="0"/>
    <n v="0"/>
    <x v="0"/>
    <x v="0"/>
    <s v="PRESHIPMENTINSPCPH0000037448"/>
  </r>
  <r>
    <s v="UNFPA"/>
    <x v="0"/>
    <n v="1"/>
    <n v="1"/>
    <n v="1"/>
    <s v="STP41"/>
    <s v="0000037455"/>
    <s v="Pre-shipment inspection for PO36921"/>
    <s v="Completed"/>
    <n v="0"/>
    <x v="5"/>
    <x v="7"/>
    <s v=" "/>
    <s v="STD00"/>
    <s v=" "/>
    <s v=" "/>
    <s v="72335"/>
    <s v="STP"/>
    <x v="20"/>
    <s v="WCARO     "/>
    <s v="N/A"/>
    <x v="1"/>
    <n v="0"/>
    <n v="0"/>
    <s v="EA"/>
    <n v="1"/>
    <n v="0"/>
    <x v="0"/>
    <x v="0"/>
    <x v="11"/>
    <s v="0000156574"/>
    <x v="0"/>
    <s v="PI000000458"/>
    <m/>
    <m/>
    <m/>
    <d v="2018-12-28T00:00:00"/>
    <m/>
    <s v="Africa (Anglophone)"/>
    <s v="STP41, PSI for PO36921, UNDP"/>
    <s v="UNFPA0000037455-1-1-1"/>
    <m/>
    <s v="C"/>
    <s v="N"/>
    <s v="N"/>
    <m/>
    <m/>
    <m/>
    <x v="111"/>
    <s v="PO"/>
    <d v="2019-03-13T21:30:22"/>
    <m/>
    <m/>
    <s v="0000037455-1-1"/>
    <d v="2018-12-11T13:21:42"/>
    <d v="2018-12-17T00:00:00"/>
    <x v="7"/>
    <n v="0"/>
    <n v="0"/>
    <n v="0"/>
    <x v="0"/>
    <x v="1"/>
    <s v="PRESHIPMENTINSPCPH0000037455"/>
  </r>
  <r>
    <s v="UNFPA"/>
    <x v="0"/>
    <n v="1"/>
    <n v="1"/>
    <n v="2"/>
    <s v="STP41"/>
    <s v="0000037455"/>
    <s v="Pre-shipment inspection for PO36921"/>
    <s v="Completed"/>
    <n v="0"/>
    <x v="5"/>
    <x v="7"/>
    <s v=" "/>
    <s v="STD00"/>
    <s v=" "/>
    <s v=" "/>
    <s v="72335"/>
    <s v="STP"/>
    <x v="20"/>
    <s v="WCARO     "/>
    <s v="N/A"/>
    <x v="1"/>
    <n v="0"/>
    <n v="0"/>
    <s v="EA"/>
    <n v="1"/>
    <n v="0"/>
    <x v="0"/>
    <x v="0"/>
    <x v="11"/>
    <s v="0000156574"/>
    <x v="0"/>
    <s v="PI000000458"/>
    <m/>
    <m/>
    <m/>
    <d v="2018-12-28T00:00:00"/>
    <m/>
    <s v="Africa (Anglophone)"/>
    <s v="STP41, PSI for PO36921, UNDP"/>
    <s v="UNFPA0000037455-1-1-2"/>
    <m/>
    <s v="C"/>
    <s v="N"/>
    <s v="N"/>
    <m/>
    <m/>
    <m/>
    <x v="111"/>
    <s v="PO"/>
    <d v="2019-03-13T21:30:22"/>
    <m/>
    <m/>
    <s v="0000037455-1-1"/>
    <d v="2018-12-11T13:21:42"/>
    <d v="2018-12-17T00:00:00"/>
    <x v="7"/>
    <n v="0"/>
    <n v="0"/>
    <n v="0"/>
    <x v="0"/>
    <x v="1"/>
    <s v="PRESHIPMENTINSPCPH0000037455"/>
  </r>
  <r>
    <s v="UNFPA"/>
    <x v="0"/>
    <n v="1"/>
    <n v="1"/>
    <n v="3"/>
    <s v="STP41"/>
    <s v="0000037455"/>
    <s v="Pre-shipment inspection for PO36921"/>
    <s v="Completed"/>
    <n v="630"/>
    <x v="5"/>
    <x v="7"/>
    <s v=" "/>
    <s v="STD00"/>
    <s v=" "/>
    <s v=" "/>
    <s v="72335"/>
    <s v="STP"/>
    <x v="20"/>
    <s v="WCARO     "/>
    <s v="N/A"/>
    <x v="1"/>
    <n v="0"/>
    <n v="1"/>
    <s v="EA"/>
    <n v="1"/>
    <n v="1"/>
    <x v="0"/>
    <x v="0"/>
    <x v="11"/>
    <s v="0000156574"/>
    <x v="0"/>
    <s v="PI000000458"/>
    <m/>
    <m/>
    <m/>
    <d v="2018-12-28T00:00:00"/>
    <m/>
    <s v="Africa (Anglophone)"/>
    <s v="STP41, PSI for PO36921, UNDP"/>
    <s v="UNFPA0000037455-1-1-3"/>
    <m/>
    <s v="C"/>
    <s v="N"/>
    <s v="N"/>
    <m/>
    <m/>
    <m/>
    <x v="111"/>
    <s v="PO"/>
    <d v="2019-03-13T21:30:22"/>
    <m/>
    <m/>
    <s v="0000037455-1-1"/>
    <d v="2018-12-11T13:21:42"/>
    <d v="2018-12-17T00:00:00"/>
    <x v="7"/>
    <n v="0"/>
    <n v="0"/>
    <n v="0"/>
    <x v="0"/>
    <x v="0"/>
    <s v="PRESHIPMENTINSPCPH0000037455"/>
  </r>
  <r>
    <s v="UNFPA"/>
    <x v="3"/>
    <n v="1"/>
    <n v="1"/>
    <n v="1"/>
    <s v="SYR40"/>
    <s v="0000037465"/>
    <s v="Anti-D (RhO) immunoglobulin 300mcg (1500 I.U.) in single-dose vial (Keep cool between 2-8 °C)"/>
    <s v="Completed"/>
    <n v="0"/>
    <x v="2"/>
    <x v="33"/>
    <s v="PU0074"/>
    <s v=" "/>
    <s v="WOS01SYR"/>
    <s v="RHPROCFPA"/>
    <s v="72335"/>
    <s v="SYR"/>
    <x v="2"/>
    <s v="ASRO      "/>
    <s v="AIR"/>
    <x v="0"/>
    <n v="0"/>
    <n v="0"/>
    <s v="VI"/>
    <n v="1"/>
    <n v="0"/>
    <x v="0"/>
    <x v="1"/>
    <x v="3"/>
    <s v="0000000730"/>
    <x v="0"/>
    <s v="0000021746"/>
    <d v="2019-04-30T00:00:00"/>
    <d v="2019-05-01T00:00:00"/>
    <d v="2019-04-30T00:00:00"/>
    <d v="2019-04-18T00:00:00"/>
    <d v="2019-05-01T00:00:00"/>
    <s v="ASEA"/>
    <s v="SYR40, REQ21746, IMRES"/>
    <s v="UNFPA0000037465-1-1-1"/>
    <m/>
    <s v="C"/>
    <s v="N"/>
    <s v="N"/>
    <n v="1"/>
    <n v="1"/>
    <n v="1"/>
    <x v="111"/>
    <s v="PO"/>
    <d v="2019-07-15T12:59:55"/>
    <d v="2018-11-27T00:00:00"/>
    <d v="2018-11-27T00:00:00"/>
    <s v="0000037465-1-1"/>
    <d v="2018-12-10T16:52:47"/>
    <d v="2019-03-20T00:00:00"/>
    <x v="25"/>
    <n v="0"/>
    <n v="0"/>
    <n v="0"/>
    <x v="3"/>
    <x v="1"/>
    <s v="ANTI-DIG0.30MG0000037465"/>
  </r>
  <r>
    <s v="UNFPA"/>
    <x v="3"/>
    <n v="1"/>
    <n v="1"/>
    <n v="2"/>
    <s v="SYR40"/>
    <s v="0000037465"/>
    <s v="Anti-D (RhO) immunoglobulin 300mcg (1500 I.U.) in single-dose vial (Keep cool between 2-8 °C)"/>
    <s v="Completed"/>
    <n v="0"/>
    <x v="2"/>
    <x v="33"/>
    <s v="PU0074"/>
    <s v=" "/>
    <s v="WOS01SYR"/>
    <s v="RHPROCFPA"/>
    <s v="72335"/>
    <s v="SYR"/>
    <x v="2"/>
    <s v="ASRO      "/>
    <s v="AIR"/>
    <x v="0"/>
    <n v="0"/>
    <n v="0"/>
    <s v="VI"/>
    <n v="1"/>
    <n v="0"/>
    <x v="0"/>
    <x v="1"/>
    <x v="3"/>
    <s v="0000000730"/>
    <x v="0"/>
    <s v="0000021746"/>
    <d v="2019-04-30T00:00:00"/>
    <d v="2019-05-01T00:00:00"/>
    <d v="2019-04-30T00:00:00"/>
    <d v="2019-04-18T00:00:00"/>
    <d v="2019-05-01T00:00:00"/>
    <s v="ASEA"/>
    <s v="SYR40, REQ21746, IMRES"/>
    <s v="UNFPA0000037465-1-1-2"/>
    <m/>
    <s v="C"/>
    <s v="N"/>
    <s v="N"/>
    <n v="1"/>
    <n v="1"/>
    <n v="1"/>
    <x v="111"/>
    <s v="PO"/>
    <d v="2019-07-15T12:59:55"/>
    <d v="2018-11-27T00:00:00"/>
    <d v="2018-11-27T00:00:00"/>
    <s v="0000037465-1-1"/>
    <d v="2018-12-10T16:52:47"/>
    <d v="2019-03-20T00:00:00"/>
    <x v="25"/>
    <n v="0"/>
    <n v="0"/>
    <n v="0"/>
    <x v="3"/>
    <x v="1"/>
    <s v="ANTI-DIG0.30MG0000037465"/>
  </r>
  <r>
    <s v="UNFPA"/>
    <x v="3"/>
    <n v="1"/>
    <n v="1"/>
    <n v="3"/>
    <s v="SYR40"/>
    <s v="0000037465"/>
    <s v="Anti-D (RhO) immunoglobulin 300mcg (1500 I.U.) in single-dose vial (Keep cool between 2-8 °C)"/>
    <s v="Completed"/>
    <n v="100000"/>
    <x v="2"/>
    <x v="33"/>
    <s v="PU0074"/>
    <s v=" "/>
    <s v="WOS01SYR"/>
    <s v="RHPROCFPA"/>
    <s v="72335"/>
    <s v="SYR"/>
    <x v="2"/>
    <s v="ASRO      "/>
    <s v="AIR"/>
    <x v="0"/>
    <n v="0"/>
    <n v="2500"/>
    <s v="VI"/>
    <n v="1"/>
    <n v="2500"/>
    <x v="0"/>
    <x v="1"/>
    <x v="3"/>
    <s v="0000000730"/>
    <x v="0"/>
    <s v="0000021746"/>
    <d v="2019-04-30T00:00:00"/>
    <d v="2019-05-01T00:00:00"/>
    <d v="2019-04-30T00:00:00"/>
    <d v="2019-04-18T00:00:00"/>
    <d v="2019-05-01T00:00:00"/>
    <s v="ASEA"/>
    <s v="SYR40, REQ21746, IMRES"/>
    <s v="UNFPA0000037465-1-1-3"/>
    <m/>
    <s v="C"/>
    <s v="N"/>
    <s v="N"/>
    <n v="1"/>
    <n v="1"/>
    <n v="1"/>
    <x v="111"/>
    <s v="PO"/>
    <d v="2019-07-15T12:59:55"/>
    <d v="2018-11-27T00:00:00"/>
    <d v="2018-11-27T00:00:00"/>
    <s v="0000037465-1-1"/>
    <d v="2018-12-10T16:52:47"/>
    <d v="2019-03-20T00:00:00"/>
    <x v="25"/>
    <n v="0"/>
    <n v="0"/>
    <n v="0"/>
    <x v="3"/>
    <x v="0"/>
    <s v="ANTI-DIG0.30MG0000037465"/>
  </r>
  <r>
    <s v="UNFPA"/>
    <x v="0"/>
    <n v="1"/>
    <n v="1"/>
    <n v="1"/>
    <s v="SSD40"/>
    <s v="0000037469"/>
    <s v="Pre-shipment Inspection (PSI) of supplies under PO 37097 to be delivered to Juba, South Sudan"/>
    <s v="Completed"/>
    <n v="0"/>
    <x v="14"/>
    <x v="20"/>
    <s v="PU0074"/>
    <s v=" "/>
    <s v="SDJ02IRH"/>
    <s v="EQUIPHFFPA"/>
    <s v="72335"/>
    <s v="SSD"/>
    <x v="19"/>
    <s v="ESARO     "/>
    <s v="N/A"/>
    <x v="0"/>
    <n v="0"/>
    <n v="0"/>
    <s v="EA"/>
    <n v="1"/>
    <n v="0"/>
    <x v="0"/>
    <x v="0"/>
    <x v="0"/>
    <s v="0000170456"/>
    <x v="0"/>
    <s v="0000021554"/>
    <m/>
    <m/>
    <m/>
    <d v="2019-01-10T00:00:00"/>
    <m/>
    <s v="Africa (Anglophone)"/>
    <s v="SSD40, R21554, PSI PO37097, CO"/>
    <s v="UNFPA0000037469-1-1-1"/>
    <m/>
    <s v="C"/>
    <s v="N"/>
    <s v="N"/>
    <n v="3"/>
    <n v="1"/>
    <n v="1"/>
    <x v="111"/>
    <s v="PO"/>
    <d v="2019-03-13T21:33:04"/>
    <d v="2018-10-19T00:00:00"/>
    <d v="2018-10-22T00:00:00"/>
    <s v="0000037469-1-1"/>
    <d v="2018-12-11T18:43:28"/>
    <d v="2018-12-17T00:00:00"/>
    <x v="18"/>
    <n v="0"/>
    <n v="0"/>
    <n v="0"/>
    <x v="0"/>
    <x v="1"/>
    <s v="PRESHIPMENTINSPCPH0000037469"/>
  </r>
  <r>
    <s v="UNFPA"/>
    <x v="0"/>
    <n v="1"/>
    <n v="1"/>
    <n v="2"/>
    <s v="SSD40"/>
    <s v="0000037469"/>
    <s v="Pre-shipment Inspection (PSI) of supplies under PO 37097 to be delivered to Juba, South Sudan"/>
    <s v="Completed"/>
    <n v="0"/>
    <x v="14"/>
    <x v="20"/>
    <s v="PU0074"/>
    <s v=" "/>
    <s v="SDJ02IRH"/>
    <s v="EQUIPHFFPA"/>
    <s v="72335"/>
    <s v="SSD"/>
    <x v="19"/>
    <s v="ESARO     "/>
    <s v="N/A"/>
    <x v="0"/>
    <n v="0"/>
    <n v="0"/>
    <s v="EA"/>
    <n v="1"/>
    <n v="0"/>
    <x v="0"/>
    <x v="0"/>
    <x v="0"/>
    <s v="0000170456"/>
    <x v="0"/>
    <s v="0000021554"/>
    <m/>
    <m/>
    <m/>
    <d v="2019-01-10T00:00:00"/>
    <m/>
    <s v="Africa (Anglophone)"/>
    <s v="SSD40, R21554, PSI PO37097, CO"/>
    <s v="UNFPA0000037469-1-1-2"/>
    <m/>
    <s v="C"/>
    <s v="N"/>
    <s v="N"/>
    <n v="3"/>
    <n v="1"/>
    <n v="1"/>
    <x v="111"/>
    <s v="PO"/>
    <d v="2019-03-13T21:33:04"/>
    <d v="2018-10-19T00:00:00"/>
    <d v="2018-10-22T00:00:00"/>
    <s v="0000037469-1-1"/>
    <d v="2018-12-11T18:43:28"/>
    <d v="2018-12-17T00:00:00"/>
    <x v="18"/>
    <n v="0"/>
    <n v="0"/>
    <n v="0"/>
    <x v="0"/>
    <x v="1"/>
    <s v="PRESHIPMENTINSPCPH0000037469"/>
  </r>
  <r>
    <s v="UNFPA"/>
    <x v="0"/>
    <n v="1"/>
    <n v="1"/>
    <n v="3"/>
    <s v="SSD40"/>
    <s v="0000037469"/>
    <s v="Pre-shipment Inspection (PSI) of supplies under PO 37097 to be delivered to Juba, South Sudan"/>
    <s v="Completed"/>
    <n v="650"/>
    <x v="14"/>
    <x v="20"/>
    <s v="PU0074"/>
    <s v=" "/>
    <s v="SDJ02IRH"/>
    <s v="EQUIPHFFPA"/>
    <s v="72335"/>
    <s v="SSD"/>
    <x v="19"/>
    <s v="ESARO     "/>
    <s v="N/A"/>
    <x v="0"/>
    <n v="0"/>
    <n v="1"/>
    <s v="EA"/>
    <n v="1"/>
    <n v="1"/>
    <x v="0"/>
    <x v="0"/>
    <x v="0"/>
    <s v="0000170456"/>
    <x v="0"/>
    <s v="0000021554"/>
    <m/>
    <m/>
    <m/>
    <d v="2019-01-10T00:00:00"/>
    <m/>
    <s v="Africa (Anglophone)"/>
    <s v="SSD40, R21554, PSI PO37097, CO"/>
    <s v="UNFPA0000037469-1-1-3"/>
    <m/>
    <s v="C"/>
    <s v="N"/>
    <s v="N"/>
    <n v="3"/>
    <n v="1"/>
    <n v="1"/>
    <x v="111"/>
    <s v="PO"/>
    <d v="2019-03-13T21:33:04"/>
    <d v="2018-10-19T00:00:00"/>
    <d v="2018-10-22T00:00:00"/>
    <s v="0000037469-1-1"/>
    <d v="2018-12-11T18:43:28"/>
    <d v="2018-12-17T00:00:00"/>
    <x v="18"/>
    <n v="0"/>
    <n v="0"/>
    <n v="0"/>
    <x v="0"/>
    <x v="0"/>
    <s v="PRESHIPMENTINSPCPH0000037469"/>
  </r>
  <r>
    <s v="UNFPA"/>
    <x v="69"/>
    <n v="2"/>
    <n v="1"/>
    <n v="2"/>
    <s v="DJI40"/>
    <s v="0000037480"/>
    <s v="HIV_Rapid_P30_PC_03FK10"/>
    <s v="Completed"/>
    <n v="4800"/>
    <x v="0"/>
    <x v="0"/>
    <s v="PU0074"/>
    <s v=" "/>
    <s v="FPRHCTD5"/>
    <s v="RHC01ACT05"/>
    <s v="72335"/>
    <s v="DJI"/>
    <x v="42"/>
    <s v="ASRO      "/>
    <s v="AIR"/>
    <x v="0"/>
    <n v="0"/>
    <n v="200"/>
    <s v="P30"/>
    <n v="30"/>
    <n v="6000"/>
    <x v="1"/>
    <x v="12"/>
    <x v="13"/>
    <s v="0000094327"/>
    <x v="0"/>
    <s v="0000020963"/>
    <m/>
    <m/>
    <m/>
    <d v="2018-12-31T00:00:00"/>
    <m/>
    <s v="ASEA"/>
    <s v="REQ. 20963- Diagnostics"/>
    <s v="UNFPA0000037480-2-1-2"/>
    <m/>
    <s v="C"/>
    <s v="N"/>
    <s v="N"/>
    <n v="9"/>
    <n v="1"/>
    <n v="1"/>
    <x v="112"/>
    <s v="PO"/>
    <d v="2019-02-21T16:34:03"/>
    <d v="2018-06-06T00:00:00"/>
    <d v="2018-07-17T00:00:00"/>
    <s v="0000037480-2-1"/>
    <d v="2018-12-14T15:52:11"/>
    <d v="2018-12-18T00:00:00"/>
    <x v="0"/>
    <n v="0"/>
    <n v="0"/>
    <n v="0"/>
    <x v="69"/>
    <x v="1"/>
    <s v="HIV_RAPID90000037480"/>
  </r>
  <r>
    <s v="UNFPA"/>
    <x v="69"/>
    <n v="2"/>
    <n v="1"/>
    <n v="1"/>
    <s v="DJI40"/>
    <s v="0000037480"/>
    <s v="HIV_Rapid_P30_PC_03FK10"/>
    <s v="Completed"/>
    <n v="0"/>
    <x v="0"/>
    <x v="0"/>
    <s v="PU0074"/>
    <s v=" "/>
    <s v="FPRHCTD5"/>
    <s v="RHC01ACT05"/>
    <s v="72335"/>
    <s v="DJI"/>
    <x v="42"/>
    <s v="ASRO      "/>
    <s v="AIR"/>
    <x v="0"/>
    <n v="0"/>
    <n v="0"/>
    <s v="P30"/>
    <n v="30"/>
    <n v="0"/>
    <x v="1"/>
    <x v="12"/>
    <x v="13"/>
    <s v="0000094327"/>
    <x v="0"/>
    <s v="0000020963"/>
    <m/>
    <m/>
    <m/>
    <d v="2018-12-31T00:00:00"/>
    <m/>
    <s v="ASEA"/>
    <s v="REQ. 20963- Diagnostics"/>
    <s v="UNFPA0000037480-2-1-1"/>
    <m/>
    <s v="C"/>
    <s v="N"/>
    <s v="N"/>
    <n v="9"/>
    <n v="1"/>
    <n v="1"/>
    <x v="112"/>
    <s v="PO"/>
    <d v="2019-02-21T16:34:03"/>
    <d v="2018-06-06T00:00:00"/>
    <d v="2018-07-17T00:00:00"/>
    <s v="0000037480-2-1"/>
    <d v="2018-12-14T15:52:11"/>
    <d v="2018-12-18T00:00:00"/>
    <x v="0"/>
    <n v="0"/>
    <n v="0"/>
    <n v="0"/>
    <x v="69"/>
    <x v="0"/>
    <s v="HIV_RAPID90000037480"/>
  </r>
  <r>
    <s v="UNFPA"/>
    <x v="39"/>
    <n v="1"/>
    <n v="1"/>
    <n v="2"/>
    <s v="DJI40"/>
    <s v="0000037480"/>
    <s v="HIV_Rapid_P25_PC_03FK16"/>
    <s v="Completed"/>
    <n v="6150"/>
    <x v="0"/>
    <x v="0"/>
    <s v="PU0074"/>
    <s v=" "/>
    <s v="FPRHCTD5"/>
    <s v="RHC01ACT05"/>
    <s v="72335"/>
    <s v="DJI"/>
    <x v="42"/>
    <s v="ASRO      "/>
    <s v="AIR"/>
    <x v="0"/>
    <n v="0"/>
    <n v="300"/>
    <s v="P25"/>
    <n v="25"/>
    <n v="7500"/>
    <x v="1"/>
    <x v="12"/>
    <x v="13"/>
    <s v="0000094327"/>
    <x v="0"/>
    <s v="0000020963"/>
    <m/>
    <m/>
    <m/>
    <d v="2018-12-31T00:00:00"/>
    <m/>
    <s v="ASEA"/>
    <s v="REQ. 20963- Diagnostics"/>
    <s v="UNFPA0000037480-1-1-2"/>
    <m/>
    <s v="C"/>
    <s v="N"/>
    <s v="N"/>
    <n v="8"/>
    <n v="1"/>
    <n v="1"/>
    <x v="112"/>
    <s v="PO"/>
    <d v="2019-02-21T16:34:03"/>
    <d v="2018-06-06T00:00:00"/>
    <d v="2018-07-17T00:00:00"/>
    <s v="0000037480-1-1"/>
    <d v="2018-12-14T15:52:11"/>
    <d v="2018-12-18T00:00:00"/>
    <x v="0"/>
    <n v="0"/>
    <n v="0"/>
    <n v="0"/>
    <x v="39"/>
    <x v="1"/>
    <s v="HIV_RAPID80000037480"/>
  </r>
  <r>
    <s v="UNFPA"/>
    <x v="39"/>
    <n v="1"/>
    <n v="1"/>
    <n v="1"/>
    <s v="DJI40"/>
    <s v="0000037480"/>
    <s v="HIV_Rapid_P25_PC_03FK16"/>
    <s v="Completed"/>
    <n v="0"/>
    <x v="0"/>
    <x v="0"/>
    <s v="PU0074"/>
    <s v=" "/>
    <s v="FPRHCTD5"/>
    <s v="RHC01ACT05"/>
    <s v="72335"/>
    <s v="DJI"/>
    <x v="42"/>
    <s v="ASRO      "/>
    <s v="AIR"/>
    <x v="0"/>
    <n v="0"/>
    <n v="0"/>
    <s v="P25"/>
    <n v="25"/>
    <n v="0"/>
    <x v="1"/>
    <x v="12"/>
    <x v="13"/>
    <s v="0000094327"/>
    <x v="0"/>
    <s v="0000020963"/>
    <m/>
    <m/>
    <m/>
    <d v="2018-12-31T00:00:00"/>
    <m/>
    <s v="ASEA"/>
    <s v="REQ. 20963- Diagnostics"/>
    <s v="UNFPA0000037480-1-1-1"/>
    <m/>
    <s v="C"/>
    <s v="N"/>
    <s v="N"/>
    <n v="8"/>
    <n v="1"/>
    <n v="1"/>
    <x v="112"/>
    <s v="PO"/>
    <d v="2019-02-21T16:34:03"/>
    <d v="2018-06-06T00:00:00"/>
    <d v="2018-07-17T00:00:00"/>
    <s v="0000037480-1-1"/>
    <d v="2018-12-14T15:52:11"/>
    <d v="2018-12-18T00:00:00"/>
    <x v="0"/>
    <n v="0"/>
    <n v="0"/>
    <n v="0"/>
    <x v="39"/>
    <x v="0"/>
    <s v="HIV_RAPID80000037480"/>
  </r>
  <r>
    <s v="UNFPA"/>
    <x v="0"/>
    <n v="2"/>
    <n v="1"/>
    <n v="1"/>
    <s v="COM41"/>
    <s v="0000037508"/>
    <s v="Preshipment inspection Pharmaceutical"/>
    <s v="Completed"/>
    <n v="0"/>
    <x v="5"/>
    <x v="10"/>
    <s v=" "/>
    <s v="KMGG0"/>
    <s v=" "/>
    <s v=" "/>
    <s v="72335"/>
    <s v="COM"/>
    <x v="51"/>
    <s v="ESARO     "/>
    <s v="N/A"/>
    <x v="1"/>
    <n v="0"/>
    <n v="0"/>
    <s v="EA"/>
    <n v="1"/>
    <n v="0"/>
    <x v="0"/>
    <x v="0"/>
    <x v="0"/>
    <s v="0000170456"/>
    <x v="0"/>
    <s v="PI000000533"/>
    <m/>
    <m/>
    <m/>
    <d v="2019-10-23T00:00:00"/>
    <m/>
    <s v="Global Fund"/>
    <s v="COM1841 REQ4230 PI533 ePO1207"/>
    <s v="UNFPA0000037508-2-1-1"/>
    <m/>
    <s v="C"/>
    <s v="N"/>
    <s v="N"/>
    <m/>
    <m/>
    <m/>
    <x v="113"/>
    <s v="PO"/>
    <d v="2019-10-31T09:45:37"/>
    <m/>
    <m/>
    <s v="0000037508-2-1"/>
    <d v="2018-12-19T15:40:09"/>
    <d v="2019-04-24T00:00:00"/>
    <x v="7"/>
    <n v="0"/>
    <n v="0"/>
    <n v="0"/>
    <x v="0"/>
    <x v="1"/>
    <s v="PRESHIPMENTINSPCPH0000037508"/>
  </r>
  <r>
    <s v="UNFPA"/>
    <x v="0"/>
    <n v="2"/>
    <n v="1"/>
    <n v="2"/>
    <s v="COM41"/>
    <s v="0000037508"/>
    <s v="Preshipment inspection Pharmaceutical"/>
    <s v="Completed"/>
    <n v="550"/>
    <x v="5"/>
    <x v="10"/>
    <s v=" "/>
    <s v="KMGG0"/>
    <s v=" "/>
    <s v=" "/>
    <s v="72335"/>
    <s v="COM"/>
    <x v="51"/>
    <s v="ESARO     "/>
    <s v="N/A"/>
    <x v="1"/>
    <n v="0"/>
    <n v="1"/>
    <s v="EA"/>
    <n v="1"/>
    <n v="1"/>
    <x v="0"/>
    <x v="0"/>
    <x v="0"/>
    <s v="0000170456"/>
    <x v="0"/>
    <s v="PI000000533"/>
    <m/>
    <m/>
    <m/>
    <d v="2019-10-23T00:00:00"/>
    <m/>
    <s v="Global Fund"/>
    <s v="COM1841 REQ4230 PI533 ePO1207"/>
    <s v="UNFPA0000037508-2-1-2"/>
    <m/>
    <s v="C"/>
    <s v="N"/>
    <s v="N"/>
    <m/>
    <m/>
    <m/>
    <x v="113"/>
    <s v="PO"/>
    <d v="2019-10-31T09:45:37"/>
    <m/>
    <m/>
    <s v="0000037508-2-1"/>
    <d v="2018-12-19T15:40:09"/>
    <d v="2019-04-24T00:00:00"/>
    <x v="7"/>
    <n v="0"/>
    <n v="0"/>
    <n v="0"/>
    <x v="0"/>
    <x v="0"/>
    <s v="PRESHIPMENTINSPCPH0000037508"/>
  </r>
  <r>
    <s v="UNFPA"/>
    <x v="40"/>
    <n v="1"/>
    <n v="1"/>
    <n v="1"/>
    <s v="VEN40"/>
    <s v="0000037509"/>
    <s v="HIV_Rapid_P100_PC_7D2343 with Accessories"/>
    <s v="Completed"/>
    <n v="0"/>
    <x v="20"/>
    <x v="34"/>
    <s v="PU0074"/>
    <s v=" "/>
    <s v="VEN03CRF"/>
    <s v="SRHPROCERF"/>
    <s v="72335"/>
    <s v="VEN"/>
    <x v="38"/>
    <s v="LACRO     "/>
    <s v="AIR"/>
    <x v="0"/>
    <n v="0"/>
    <n v="0"/>
    <s v="100"/>
    <n v="100"/>
    <n v="0"/>
    <x v="1"/>
    <x v="12"/>
    <x v="9"/>
    <s v="0000227547"/>
    <x v="0"/>
    <s v="0000021818"/>
    <d v="2019-03-23T00:00:00"/>
    <d v="2019-03-29T00:00:00"/>
    <d v="2019-03-23T00:00:00"/>
    <d v="2019-05-06T00:00:00"/>
    <d v="2019-03-29T00:00:00"/>
    <s v="LAC"/>
    <s v="VEN40,RQ21818,DIAG,ABBOT,CERF"/>
    <s v="UNFPA0000037509-1-1-1"/>
    <m/>
    <s v="C"/>
    <s v="N"/>
    <s v="N"/>
    <n v="1"/>
    <n v="1"/>
    <n v="1"/>
    <x v="114"/>
    <s v="PO"/>
    <d v="2019-06-07T16:17:42"/>
    <d v="2018-12-14T00:00:00"/>
    <d v="2018-12-14T00:00:00"/>
    <s v="0000037509-1-1"/>
    <d v="2018-12-27T11:35:58"/>
    <d v="2019-01-31T00:00:00"/>
    <x v="26"/>
    <n v="0"/>
    <n v="0"/>
    <n v="0"/>
    <x v="40"/>
    <x v="1"/>
    <s v="HIV_RAPID20000037509"/>
  </r>
  <r>
    <s v="UNFPA"/>
    <x v="40"/>
    <n v="1"/>
    <n v="1"/>
    <n v="2"/>
    <s v="VEN40"/>
    <s v="0000037509"/>
    <s v="HIV_Rapid_P100_PC_7D2343 with Accessories"/>
    <s v="Completed"/>
    <n v="30200"/>
    <x v="20"/>
    <x v="34"/>
    <s v="PU0074"/>
    <s v=" "/>
    <s v="VEN03CRF"/>
    <s v="SRHPROCERF"/>
    <s v="72335"/>
    <s v="VEN"/>
    <x v="38"/>
    <s v="LACRO     "/>
    <s v="AIR"/>
    <x v="0"/>
    <n v="0"/>
    <n v="302"/>
    <s v="100"/>
    <n v="100"/>
    <n v="30200"/>
    <x v="1"/>
    <x v="12"/>
    <x v="9"/>
    <s v="0000227547"/>
    <x v="0"/>
    <s v="0000021818"/>
    <d v="2019-03-23T00:00:00"/>
    <d v="2019-03-29T00:00:00"/>
    <d v="2019-03-23T00:00:00"/>
    <d v="2019-05-06T00:00:00"/>
    <d v="2019-03-29T00:00:00"/>
    <s v="LAC"/>
    <s v="VEN40,RQ21818,DIAG,ABBOT,CERF"/>
    <s v="UNFPA0000037509-1-1-2"/>
    <m/>
    <s v="C"/>
    <s v="N"/>
    <s v="N"/>
    <n v="1"/>
    <n v="1"/>
    <n v="1"/>
    <x v="114"/>
    <s v="PO"/>
    <d v="2019-06-07T16:17:42"/>
    <d v="2018-12-14T00:00:00"/>
    <d v="2018-12-14T00:00:00"/>
    <s v="0000037509-1-1"/>
    <d v="2018-12-27T11:35:58"/>
    <d v="2019-01-31T00:00:00"/>
    <x v="26"/>
    <n v="0"/>
    <n v="0"/>
    <n v="0"/>
    <x v="40"/>
    <x v="0"/>
    <s v="HIV_RAPID20000037509"/>
  </r>
  <r>
    <s v="UNFPA"/>
    <x v="70"/>
    <n v="2"/>
    <n v="1"/>
    <n v="1"/>
    <s v="VEN40"/>
    <s v="0000037509"/>
    <s v="SYPHILIS_RAP_P100_PC_7D2443 with Accessories"/>
    <s v="Completed"/>
    <n v="0"/>
    <x v="20"/>
    <x v="34"/>
    <s v="PU0074"/>
    <s v=" "/>
    <s v="VEN03CRF"/>
    <s v="SRHPROCERF"/>
    <s v="72335"/>
    <s v="VEN"/>
    <x v="38"/>
    <s v="LACRO     "/>
    <s v="AIR"/>
    <x v="0"/>
    <n v="0"/>
    <n v="0"/>
    <s v="100"/>
    <n v="100"/>
    <n v="0"/>
    <x v="1"/>
    <x v="16"/>
    <x v="9"/>
    <s v="0000227547"/>
    <x v="0"/>
    <s v="0000021818"/>
    <d v="2019-03-23T00:00:00"/>
    <d v="2019-03-29T00:00:00"/>
    <d v="2019-03-23T00:00:00"/>
    <d v="2019-05-06T00:00:00"/>
    <d v="2019-03-29T00:00:00"/>
    <s v="LAC"/>
    <s v="VEN40,RQ21818,DIAG,ABBOT,CERF"/>
    <s v="UNFPA0000037509-2-1-1"/>
    <m/>
    <s v="C"/>
    <s v="N"/>
    <s v="N"/>
    <n v="2"/>
    <n v="1"/>
    <n v="1"/>
    <x v="114"/>
    <s v="PO"/>
    <d v="2019-06-07T16:17:42"/>
    <d v="2018-12-14T00:00:00"/>
    <d v="2018-12-14T00:00:00"/>
    <s v="0000037509-2-1"/>
    <d v="2018-12-27T11:35:58"/>
    <d v="2019-01-31T00:00:00"/>
    <x v="26"/>
    <n v="0"/>
    <n v="0"/>
    <n v="0"/>
    <x v="70"/>
    <x v="1"/>
    <s v="SYPHILIS_RAP10000037509"/>
  </r>
  <r>
    <s v="UNFPA"/>
    <x v="70"/>
    <n v="2"/>
    <n v="1"/>
    <n v="2"/>
    <s v="VEN40"/>
    <s v="0000037509"/>
    <s v="SYPHILIS_RAP_P100_PC_7D2443 with Accessories"/>
    <s v="Completed"/>
    <n v="65520"/>
    <x v="20"/>
    <x v="34"/>
    <s v="PU0074"/>
    <s v=" "/>
    <s v="VEN03CRF"/>
    <s v="SRHPROCERF"/>
    <s v="72335"/>
    <s v="VEN"/>
    <x v="38"/>
    <s v="LACRO     "/>
    <s v="AIR"/>
    <x v="0"/>
    <n v="0"/>
    <n v="504"/>
    <s v="100"/>
    <n v="100"/>
    <n v="50400"/>
    <x v="1"/>
    <x v="16"/>
    <x v="9"/>
    <s v="0000227547"/>
    <x v="0"/>
    <s v="0000021818"/>
    <d v="2019-03-23T00:00:00"/>
    <d v="2019-03-29T00:00:00"/>
    <d v="2019-03-23T00:00:00"/>
    <d v="2019-05-06T00:00:00"/>
    <d v="2019-03-29T00:00:00"/>
    <s v="LAC"/>
    <s v="VEN40,RQ21818,DIAG,ABBOT,CERF"/>
    <s v="UNFPA0000037509-2-1-2"/>
    <m/>
    <s v="C"/>
    <s v="N"/>
    <s v="N"/>
    <n v="2"/>
    <n v="1"/>
    <n v="1"/>
    <x v="114"/>
    <s v="PO"/>
    <d v="2019-06-07T16:17:42"/>
    <d v="2018-12-14T00:00:00"/>
    <d v="2018-12-14T00:00:00"/>
    <s v="0000037509-2-1"/>
    <d v="2018-12-27T11:35:58"/>
    <d v="2019-01-31T00:00:00"/>
    <x v="26"/>
    <n v="0"/>
    <n v="0"/>
    <n v="0"/>
    <x v="70"/>
    <x v="0"/>
    <s v="SYPHILIS_RAP10000037509"/>
  </r>
  <r>
    <s v="UNFPA"/>
    <x v="14"/>
    <n v="2"/>
    <n v="1"/>
    <n v="1"/>
    <s v="SYR40"/>
    <s v="0000037510"/>
    <s v="Metronidazole 250mg tablet"/>
    <s v="Completed"/>
    <n v="0"/>
    <x v="2"/>
    <x v="33"/>
    <s v="PU0074"/>
    <s v=" "/>
    <s v="WOS01SYR"/>
    <s v="RHPROCFPA"/>
    <s v="72335"/>
    <s v="SYR"/>
    <x v="2"/>
    <s v="ASRO      "/>
    <s v="OCEAN"/>
    <x v="0"/>
    <n v="0"/>
    <n v="0"/>
    <s v="101"/>
    <n v="1000"/>
    <n v="0"/>
    <x v="0"/>
    <x v="8"/>
    <x v="2"/>
    <s v="0000000798"/>
    <x v="0"/>
    <s v="0000021837"/>
    <d v="2019-02-28T00:00:00"/>
    <d v="2019-05-12T00:00:00"/>
    <d v="2019-04-17T00:00:00"/>
    <d v="2019-04-26T00:00:00"/>
    <d v="2019-05-06T00:00:00"/>
    <s v="ASEA"/>
    <s v="SYR40, REQ21837, MEG"/>
    <s v="UNFPA0000037510-2-1-1"/>
    <m/>
    <s v="C"/>
    <s v="N"/>
    <s v="N"/>
    <n v="2"/>
    <n v="1"/>
    <n v="1"/>
    <x v="115"/>
    <s v="PO"/>
    <d v="2019-06-07T16:17:42"/>
    <d v="2018-12-19T00:00:00"/>
    <d v="2018-12-19T00:00:00"/>
    <s v="0000037510-2-1"/>
    <d v="2018-12-24T12:18:31"/>
    <d v="2019-02-28T00:00:00"/>
    <x v="25"/>
    <n v="0"/>
    <n v="0"/>
    <n v="0"/>
    <x v="14"/>
    <x v="1"/>
    <s v="METRONIDAZOL_250MG0000037510"/>
  </r>
  <r>
    <s v="UNFPA"/>
    <x v="14"/>
    <n v="2"/>
    <n v="1"/>
    <n v="2"/>
    <s v="SYR40"/>
    <s v="0000037510"/>
    <s v="Metronidazole 250mg tablet"/>
    <s v="Completed"/>
    <n v="0"/>
    <x v="2"/>
    <x v="33"/>
    <s v="PU0074"/>
    <s v=" "/>
    <s v="WOS01SYR"/>
    <s v="RHPROCFPA"/>
    <s v="72335"/>
    <s v="SYR"/>
    <x v="2"/>
    <s v="ASRO      "/>
    <s v="OCEAN"/>
    <x v="0"/>
    <n v="0"/>
    <n v="0"/>
    <s v="101"/>
    <n v="1000"/>
    <n v="0"/>
    <x v="0"/>
    <x v="8"/>
    <x v="2"/>
    <s v="0000000798"/>
    <x v="0"/>
    <s v="0000021837"/>
    <d v="2019-02-28T00:00:00"/>
    <d v="2019-05-12T00:00:00"/>
    <d v="2019-04-17T00:00:00"/>
    <d v="2019-04-26T00:00:00"/>
    <d v="2019-05-06T00:00:00"/>
    <s v="ASEA"/>
    <s v="SYR40, REQ21837, MEG"/>
    <s v="UNFPA0000037510-2-1-2"/>
    <m/>
    <s v="C"/>
    <s v="N"/>
    <s v="N"/>
    <n v="2"/>
    <n v="1"/>
    <n v="1"/>
    <x v="115"/>
    <s v="PO"/>
    <d v="2019-06-07T16:17:42"/>
    <d v="2018-12-19T00:00:00"/>
    <d v="2018-12-19T00:00:00"/>
    <s v="0000037510-2-1"/>
    <d v="2018-12-24T12:18:31"/>
    <d v="2019-02-28T00:00:00"/>
    <x v="25"/>
    <n v="0"/>
    <n v="0"/>
    <n v="0"/>
    <x v="14"/>
    <x v="1"/>
    <s v="METRONIDAZOL_250MG0000037510"/>
  </r>
  <r>
    <s v="UNFPA"/>
    <x v="14"/>
    <n v="2"/>
    <n v="1"/>
    <n v="3"/>
    <s v="SYR40"/>
    <s v="0000037510"/>
    <s v="Metronidazole 250mg tablet"/>
    <s v="Completed"/>
    <n v="8748"/>
    <x v="2"/>
    <x v="33"/>
    <s v="PU0074"/>
    <s v=" "/>
    <s v="WOS01SYR"/>
    <s v="RHPROCFPA"/>
    <s v="72335"/>
    <s v="SYR"/>
    <x v="2"/>
    <s v="ASRO      "/>
    <s v="OCEAN"/>
    <x v="0"/>
    <n v="0"/>
    <n v="1200"/>
    <s v="101"/>
    <n v="1000"/>
    <n v="1200000"/>
    <x v="0"/>
    <x v="8"/>
    <x v="2"/>
    <s v="0000000798"/>
    <x v="0"/>
    <s v="0000021837"/>
    <d v="2019-02-28T00:00:00"/>
    <d v="2019-05-12T00:00:00"/>
    <d v="2019-04-17T00:00:00"/>
    <d v="2019-04-26T00:00:00"/>
    <d v="2019-05-06T00:00:00"/>
    <s v="ASEA"/>
    <s v="SYR40, REQ21837, MEG"/>
    <s v="UNFPA0000037510-2-1-3"/>
    <m/>
    <s v="C"/>
    <s v="N"/>
    <s v="N"/>
    <n v="2"/>
    <n v="1"/>
    <n v="1"/>
    <x v="115"/>
    <s v="PO"/>
    <d v="2019-06-07T16:17:42"/>
    <d v="2018-12-19T00:00:00"/>
    <d v="2018-12-19T00:00:00"/>
    <s v="0000037510-2-1"/>
    <d v="2018-12-24T12:18:31"/>
    <d v="2019-02-28T00:00:00"/>
    <x v="25"/>
    <n v="0"/>
    <n v="0"/>
    <n v="0"/>
    <x v="14"/>
    <x v="0"/>
    <s v="METRONIDAZOL_250MG0000037510"/>
  </r>
  <r>
    <s v="UNFPA"/>
    <x v="71"/>
    <n v="1"/>
    <n v="1"/>
    <n v="1"/>
    <s v="NER41"/>
    <s v="0000037511"/>
    <s v="Lidocaine hydrochloride 1% injection in 10ml vial"/>
    <s v="Completed"/>
    <n v="0"/>
    <x v="5"/>
    <x v="10"/>
    <s v=" "/>
    <s v="NEGW1"/>
    <s v=" "/>
    <s v=" "/>
    <s v="72335"/>
    <s v="NER"/>
    <x v="35"/>
    <s v="WCARO     "/>
    <s v="AIR"/>
    <x v="1"/>
    <n v="0"/>
    <n v="0"/>
    <s v="P20"/>
    <n v="20"/>
    <n v="0"/>
    <x v="0"/>
    <x v="9"/>
    <x v="3"/>
    <s v="0000000730"/>
    <x v="0"/>
    <s v="PI000000464"/>
    <d v="2019-03-18T00:00:00"/>
    <d v="2019-03-20T00:00:00"/>
    <d v="2019-04-03T00:00:00"/>
    <d v="2019-04-02T00:00:00"/>
    <d v="2019-04-04T00:00:00"/>
    <s v="Africa (Francophone)"/>
    <s v="PI464, MoH Niger, TPP"/>
    <s v="UNFPA0000037511-1-1-1"/>
    <m/>
    <s v="C"/>
    <s v="N"/>
    <s v="N"/>
    <m/>
    <m/>
    <m/>
    <x v="115"/>
    <s v="PO"/>
    <d v="2020-04-16T22:13:45"/>
    <m/>
    <m/>
    <s v="0000037511-1-1"/>
    <d v="2018-12-24T11:44:24"/>
    <d v="2019-03-18T00:00:00"/>
    <x v="7"/>
    <n v="0"/>
    <n v="0"/>
    <n v="0"/>
    <x v="71"/>
    <x v="1"/>
    <s v="LIDOCAINEHCL1/100000037511"/>
  </r>
  <r>
    <s v="UNFPA"/>
    <x v="71"/>
    <n v="1"/>
    <n v="1"/>
    <n v="2"/>
    <s v="NER41"/>
    <s v="0000037511"/>
    <s v="Lidocaine hydrochloride 1% injection in 10ml vial"/>
    <s v="Completed"/>
    <n v="3500"/>
    <x v="5"/>
    <x v="10"/>
    <s v=" "/>
    <s v="NEGW1"/>
    <s v=" "/>
    <s v=" "/>
    <s v="72335"/>
    <s v="NER"/>
    <x v="35"/>
    <s v="WCARO     "/>
    <s v="AIR"/>
    <x v="1"/>
    <n v="0"/>
    <n v="500"/>
    <s v="P20"/>
    <n v="20"/>
    <n v="10000"/>
    <x v="0"/>
    <x v="9"/>
    <x v="3"/>
    <s v="0000000730"/>
    <x v="0"/>
    <s v="PI000000464"/>
    <d v="2019-03-18T00:00:00"/>
    <d v="2019-03-20T00:00:00"/>
    <d v="2019-04-03T00:00:00"/>
    <d v="2019-04-02T00:00:00"/>
    <d v="2019-04-04T00:00:00"/>
    <s v="Africa (Francophone)"/>
    <s v="PI464, MoH Niger, TPP"/>
    <s v="UNFPA0000037511-1-1-2"/>
    <m/>
    <s v="C"/>
    <s v="N"/>
    <s v="N"/>
    <m/>
    <m/>
    <m/>
    <x v="115"/>
    <s v="PO"/>
    <d v="2020-04-16T22:13:45"/>
    <m/>
    <m/>
    <s v="0000037511-1-1"/>
    <d v="2018-12-24T11:44:24"/>
    <d v="2019-03-18T00:00:00"/>
    <x v="7"/>
    <n v="0"/>
    <n v="0"/>
    <n v="0"/>
    <x v="71"/>
    <x v="0"/>
    <s v="LIDOCAINEHCL1/100000037511"/>
  </r>
  <r>
    <s v="UNFPA"/>
    <x v="24"/>
    <n v="11"/>
    <n v="1"/>
    <n v="1"/>
    <s v="NER41"/>
    <s v="0000037513"/>
    <s v="Povidone iodine 10% solution for cutaneous use, 500ml bottle"/>
    <s v="Completed"/>
    <n v="0"/>
    <x v="5"/>
    <x v="10"/>
    <s v=" "/>
    <s v="NEGW1"/>
    <s v=" "/>
    <s v=" "/>
    <s v="72335"/>
    <s v="NER"/>
    <x v="35"/>
    <s v="WCARO     "/>
    <s v="OCEAN"/>
    <x v="1"/>
    <n v="0"/>
    <n v="0"/>
    <s v="EA"/>
    <n v="1"/>
    <n v="0"/>
    <x v="0"/>
    <x v="10"/>
    <x v="2"/>
    <s v="0000000798"/>
    <x v="0"/>
    <s v="PI000000464"/>
    <d v="2019-04-22T00:00:00"/>
    <d v="2019-05-27T00:00:00"/>
    <d v="2019-10-07T00:00:00"/>
    <d v="2019-10-08T00:00:00"/>
    <d v="2019-11-23T00:00:00"/>
    <s v="Africa (Francophone)"/>
    <s v="PI464, MoH Niger, TPP"/>
    <s v="UNFPA0000037513-11-1-1"/>
    <m/>
    <s v="C"/>
    <s v="N"/>
    <s v="N"/>
    <m/>
    <m/>
    <m/>
    <x v="115"/>
    <s v="PO"/>
    <d v="2020-04-16T22:08:17"/>
    <m/>
    <m/>
    <s v="0000037513-11-1"/>
    <d v="2018-12-24T11:55:43"/>
    <d v="2019-04-29T00:00:00"/>
    <x v="7"/>
    <n v="0"/>
    <n v="0"/>
    <n v="0"/>
    <x v="24"/>
    <x v="1"/>
    <s v="POVIODINE10%_500ML0000037513"/>
  </r>
  <r>
    <s v="UNFPA"/>
    <x v="24"/>
    <n v="11"/>
    <n v="1"/>
    <n v="2"/>
    <s v="NER41"/>
    <s v="0000037513"/>
    <s v="Povidone iodine 10% solution for cutaneous use, 500ml bottle"/>
    <s v="Completed"/>
    <n v="0"/>
    <x v="5"/>
    <x v="10"/>
    <s v=" "/>
    <s v="NEGW1"/>
    <s v=" "/>
    <s v=" "/>
    <s v="72335"/>
    <s v="NER"/>
    <x v="35"/>
    <s v="WCARO     "/>
    <s v="OCEAN"/>
    <x v="1"/>
    <n v="0"/>
    <n v="0"/>
    <s v="EA"/>
    <n v="1"/>
    <n v="0"/>
    <x v="0"/>
    <x v="10"/>
    <x v="2"/>
    <s v="0000000798"/>
    <x v="0"/>
    <s v="PI000000464"/>
    <d v="2019-04-22T00:00:00"/>
    <d v="2019-05-27T00:00:00"/>
    <d v="2019-10-07T00:00:00"/>
    <d v="2019-10-08T00:00:00"/>
    <d v="2019-11-23T00:00:00"/>
    <s v="Africa (Francophone)"/>
    <s v="PI464, MoH Niger, TPP"/>
    <s v="UNFPA0000037513-11-1-2"/>
    <m/>
    <s v="C"/>
    <s v="N"/>
    <s v="N"/>
    <m/>
    <m/>
    <m/>
    <x v="115"/>
    <s v="PO"/>
    <d v="2020-04-16T22:08:17"/>
    <m/>
    <m/>
    <s v="0000037513-11-1"/>
    <d v="2018-12-24T11:55:43"/>
    <d v="2019-04-29T00:00:00"/>
    <x v="7"/>
    <n v="0"/>
    <n v="0"/>
    <n v="0"/>
    <x v="24"/>
    <x v="1"/>
    <s v="POVIODINE10%_500ML0000037513"/>
  </r>
  <r>
    <s v="UNFPA"/>
    <x v="24"/>
    <n v="11"/>
    <n v="1"/>
    <n v="3"/>
    <s v="NER41"/>
    <s v="0000037513"/>
    <s v="Povidone iodine 10% solution for cutaneous use, 500ml bottle"/>
    <s v="Completed"/>
    <n v="22960"/>
    <x v="5"/>
    <x v="10"/>
    <s v=" "/>
    <s v="NEGW1"/>
    <s v=" "/>
    <s v=" "/>
    <s v="72335"/>
    <s v="NER"/>
    <x v="35"/>
    <s v="WCARO     "/>
    <s v="OCEAN"/>
    <x v="1"/>
    <n v="0"/>
    <n v="7000"/>
    <s v="EA"/>
    <n v="1"/>
    <n v="7000"/>
    <x v="0"/>
    <x v="10"/>
    <x v="2"/>
    <s v="0000000798"/>
    <x v="0"/>
    <s v="PI000000464"/>
    <d v="2019-04-22T00:00:00"/>
    <d v="2019-05-27T00:00:00"/>
    <d v="2019-10-07T00:00:00"/>
    <d v="2019-10-08T00:00:00"/>
    <d v="2019-11-23T00:00:00"/>
    <s v="Africa (Francophone)"/>
    <s v="PI464, MoH Niger, TPP"/>
    <s v="UNFPA0000037513-11-1-3"/>
    <m/>
    <s v="C"/>
    <s v="N"/>
    <s v="N"/>
    <m/>
    <m/>
    <m/>
    <x v="115"/>
    <s v="PO"/>
    <d v="2020-04-16T22:08:17"/>
    <m/>
    <m/>
    <s v="0000037513-11-1"/>
    <d v="2018-12-24T11:55:43"/>
    <d v="2019-04-29T00:00:00"/>
    <x v="7"/>
    <n v="0"/>
    <n v="0"/>
    <n v="0"/>
    <x v="24"/>
    <x v="0"/>
    <s v="POVIODINE10%_500ML0000037513"/>
  </r>
  <r>
    <s v="UNFPA"/>
    <x v="4"/>
    <n v="2"/>
    <n v="1"/>
    <n v="1"/>
    <s v="NER41"/>
    <s v="0000037516"/>
    <s v="S1501000, Adrenaline  (Epinephrine inj 1mg/ml 1ml amp/BOX-10)"/>
    <s v="Completed"/>
    <n v="0"/>
    <x v="5"/>
    <x v="10"/>
    <s v=" "/>
    <s v="NEGW1"/>
    <s v=" "/>
    <s v=" "/>
    <s v="72335"/>
    <s v="NER"/>
    <x v="35"/>
    <s v="WCARO     "/>
    <s v="OCEAN"/>
    <x v="1"/>
    <n v="0"/>
    <n v="0"/>
    <s v="P10"/>
    <n v="10"/>
    <n v="0"/>
    <x v="0"/>
    <x v="21"/>
    <x v="4"/>
    <s v="0000012661"/>
    <x v="0"/>
    <s v="PI000000464"/>
    <m/>
    <m/>
    <m/>
    <d v="2019-11-28T00:00:00"/>
    <m/>
    <s v="Africa (Francophone)"/>
    <s v="PI464, MoH Niger, TPP"/>
    <s v="UNFPA0000037516-2-1-1"/>
    <m/>
    <s v="C"/>
    <m/>
    <s v="N"/>
    <m/>
    <m/>
    <m/>
    <x v="115"/>
    <s v="PO"/>
    <d v="2020-04-16T22:07:36"/>
    <m/>
    <m/>
    <s v="0000037516-2-1"/>
    <d v="2018-12-24T12:00:12"/>
    <d v="2019-04-02T00:00:00"/>
    <x v="7"/>
    <n v="0"/>
    <n v="0"/>
    <n v="0"/>
    <x v="4"/>
    <x v="1"/>
    <s v=" 0000037516"/>
  </r>
  <r>
    <s v="UNFPA"/>
    <x v="4"/>
    <n v="2"/>
    <n v="1"/>
    <n v="2"/>
    <s v="NER41"/>
    <s v="0000037516"/>
    <s v="S1501000, Adrenaline  (Epinephrine inj 1mg/ml 1ml amp/BOX-10)"/>
    <s v="Completed"/>
    <n v="0"/>
    <x v="5"/>
    <x v="10"/>
    <s v=" "/>
    <s v="NEGW1"/>
    <s v=" "/>
    <s v=" "/>
    <s v="72335"/>
    <s v="NER"/>
    <x v="35"/>
    <s v="WCARO     "/>
    <s v="OCEAN"/>
    <x v="1"/>
    <n v="0"/>
    <n v="0"/>
    <s v="P10"/>
    <n v="10"/>
    <n v="0"/>
    <x v="0"/>
    <x v="21"/>
    <x v="4"/>
    <s v="0000012661"/>
    <x v="0"/>
    <s v="PI000000464"/>
    <m/>
    <m/>
    <m/>
    <d v="2019-11-28T00:00:00"/>
    <m/>
    <s v="Africa (Francophone)"/>
    <s v="PI464, MoH Niger, TPP"/>
    <s v="UNFPA0000037516-2-1-2"/>
    <m/>
    <s v="C"/>
    <m/>
    <s v="N"/>
    <m/>
    <m/>
    <m/>
    <x v="115"/>
    <s v="PO"/>
    <d v="2020-04-16T22:07:36"/>
    <m/>
    <m/>
    <s v="0000037516-2-1"/>
    <d v="2018-12-24T12:00:12"/>
    <d v="2019-04-02T00:00:00"/>
    <x v="7"/>
    <n v="0"/>
    <n v="0"/>
    <n v="0"/>
    <x v="4"/>
    <x v="1"/>
    <s v=" 0000037516"/>
  </r>
  <r>
    <s v="UNFPA"/>
    <x v="4"/>
    <n v="3"/>
    <n v="1"/>
    <n v="1"/>
    <s v="NER41"/>
    <s v="0000037516"/>
    <s v="S1553010, Ibuprofen 400mg tablet (pack of 100)"/>
    <s v="Completed"/>
    <n v="0"/>
    <x v="5"/>
    <x v="10"/>
    <s v=" "/>
    <s v="NEGW1"/>
    <s v=" "/>
    <s v=" "/>
    <s v="72335"/>
    <s v="NER"/>
    <x v="35"/>
    <s v="WCARO     "/>
    <s v="OCEAN"/>
    <x v="1"/>
    <n v="0"/>
    <n v="0"/>
    <s v="100"/>
    <n v="100"/>
    <n v="0"/>
    <x v="0"/>
    <x v="7"/>
    <x v="4"/>
    <s v="0000012661"/>
    <x v="0"/>
    <s v="PI000000464"/>
    <m/>
    <m/>
    <m/>
    <d v="2019-11-28T00:00:00"/>
    <m/>
    <s v="Africa (Francophone)"/>
    <s v="PI464, MoH Niger, TPP"/>
    <s v="UNFPA0000037516-3-1-1"/>
    <m/>
    <s v="C"/>
    <m/>
    <s v="N"/>
    <m/>
    <m/>
    <m/>
    <x v="115"/>
    <s v="PO"/>
    <d v="2020-04-16T22:07:36"/>
    <m/>
    <m/>
    <s v="0000037516-3-1"/>
    <d v="2018-12-24T12:00:12"/>
    <d v="2019-04-02T00:00:00"/>
    <x v="7"/>
    <n v="0"/>
    <n v="0"/>
    <n v="0"/>
    <x v="4"/>
    <x v="1"/>
    <s v=" 0000037516"/>
  </r>
  <r>
    <s v="UNFPA"/>
    <x v="4"/>
    <n v="3"/>
    <n v="1"/>
    <n v="2"/>
    <s v="NER41"/>
    <s v="0000037516"/>
    <s v="S1553010, Ibuprofen 400mg tablet (pack of 100)"/>
    <s v="Completed"/>
    <n v="0"/>
    <x v="5"/>
    <x v="10"/>
    <s v=" "/>
    <s v="NEGW1"/>
    <s v=" "/>
    <s v=" "/>
    <s v="72335"/>
    <s v="NER"/>
    <x v="35"/>
    <s v="WCARO     "/>
    <s v="OCEAN"/>
    <x v="1"/>
    <n v="0"/>
    <n v="0"/>
    <s v="100"/>
    <n v="100"/>
    <n v="0"/>
    <x v="0"/>
    <x v="7"/>
    <x v="4"/>
    <s v="0000012661"/>
    <x v="0"/>
    <s v="PI000000464"/>
    <m/>
    <m/>
    <m/>
    <d v="2019-11-28T00:00:00"/>
    <m/>
    <s v="Africa (Francophone)"/>
    <s v="PI464, MoH Niger, TPP"/>
    <s v="UNFPA0000037516-3-1-2"/>
    <m/>
    <s v="C"/>
    <m/>
    <s v="N"/>
    <m/>
    <m/>
    <m/>
    <x v="115"/>
    <s v="PO"/>
    <d v="2020-04-16T22:07:36"/>
    <m/>
    <m/>
    <s v="0000037516-3-1"/>
    <d v="2018-12-24T12:00:12"/>
    <d v="2019-04-02T00:00:00"/>
    <x v="7"/>
    <n v="0"/>
    <n v="0"/>
    <n v="0"/>
    <x v="4"/>
    <x v="1"/>
    <s v=" 0000037516"/>
  </r>
  <r>
    <s v="UNFPA"/>
    <x v="4"/>
    <n v="4"/>
    <n v="1"/>
    <n v="1"/>
    <s v="NER41"/>
    <s v="0000037516"/>
    <s v="S1505075, Amoxicillin trihydrate 500mg capsule (pack of 100)"/>
    <s v="Completed"/>
    <n v="0"/>
    <x v="5"/>
    <x v="10"/>
    <s v=" "/>
    <s v="NEGW1"/>
    <s v=" "/>
    <s v=" "/>
    <s v="72335"/>
    <s v="NER"/>
    <x v="35"/>
    <s v="WCARO     "/>
    <s v="OCEAN"/>
    <x v="1"/>
    <n v="0"/>
    <n v="0"/>
    <s v="100"/>
    <n v="100"/>
    <n v="0"/>
    <x v="0"/>
    <x v="3"/>
    <x v="4"/>
    <s v="0000012661"/>
    <x v="0"/>
    <s v="PI000000464"/>
    <m/>
    <m/>
    <m/>
    <d v="2019-11-28T00:00:00"/>
    <m/>
    <s v="Africa (Francophone)"/>
    <s v="PI464, MoH Niger, TPP"/>
    <s v="UNFPA0000037516-4-1-1"/>
    <m/>
    <s v="C"/>
    <m/>
    <s v="N"/>
    <m/>
    <m/>
    <m/>
    <x v="115"/>
    <s v="PO"/>
    <d v="2020-04-16T22:07:36"/>
    <m/>
    <m/>
    <s v="0000037516-4-1"/>
    <d v="2018-12-24T12:00:12"/>
    <d v="2019-04-02T00:00:00"/>
    <x v="7"/>
    <n v="0"/>
    <n v="0"/>
    <n v="0"/>
    <x v="4"/>
    <x v="1"/>
    <s v=" 0000037516"/>
  </r>
  <r>
    <s v="UNFPA"/>
    <x v="4"/>
    <n v="4"/>
    <n v="1"/>
    <n v="2"/>
    <s v="NER41"/>
    <s v="0000037516"/>
    <s v="S1505075, Amoxicillin trihydrate 500mg capsule (pack of 100)"/>
    <s v="Completed"/>
    <n v="0"/>
    <x v="5"/>
    <x v="10"/>
    <s v=" "/>
    <s v="NEGW1"/>
    <s v=" "/>
    <s v=" "/>
    <s v="72335"/>
    <s v="NER"/>
    <x v="35"/>
    <s v="WCARO     "/>
    <s v="OCEAN"/>
    <x v="1"/>
    <n v="0"/>
    <n v="0"/>
    <s v="100"/>
    <n v="100"/>
    <n v="0"/>
    <x v="0"/>
    <x v="3"/>
    <x v="4"/>
    <s v="0000012661"/>
    <x v="0"/>
    <s v="PI000000464"/>
    <m/>
    <m/>
    <m/>
    <d v="2019-11-28T00:00:00"/>
    <m/>
    <s v="Africa (Francophone)"/>
    <s v="PI464, MoH Niger, TPP"/>
    <s v="UNFPA0000037516-4-1-2"/>
    <m/>
    <s v="C"/>
    <m/>
    <s v="N"/>
    <m/>
    <m/>
    <m/>
    <x v="115"/>
    <s v="PO"/>
    <d v="2020-04-16T22:07:36"/>
    <m/>
    <m/>
    <s v="0000037516-4-1"/>
    <d v="2018-12-24T12:00:12"/>
    <d v="2019-04-02T00:00:00"/>
    <x v="7"/>
    <n v="0"/>
    <n v="0"/>
    <n v="0"/>
    <x v="4"/>
    <x v="1"/>
    <s v=" 0000037516"/>
  </r>
  <r>
    <s v="UNFPA"/>
    <x v="4"/>
    <n v="3"/>
    <n v="1"/>
    <n v="3"/>
    <s v="NER41"/>
    <s v="0000037516"/>
    <s v="S1553010, Ibuprofen 400mg tablet (pack of 100)"/>
    <s v="Completed"/>
    <n v="296.39"/>
    <x v="5"/>
    <x v="10"/>
    <s v=" "/>
    <s v="NEGW1"/>
    <s v=" "/>
    <s v=" "/>
    <s v="72335"/>
    <s v="NER"/>
    <x v="35"/>
    <s v="WCARO     "/>
    <s v="OCEAN"/>
    <x v="1"/>
    <n v="0"/>
    <n v="200"/>
    <s v="100"/>
    <n v="100"/>
    <n v="20000"/>
    <x v="0"/>
    <x v="7"/>
    <x v="4"/>
    <s v="0000012661"/>
    <x v="0"/>
    <s v="PI000000464"/>
    <m/>
    <m/>
    <m/>
    <d v="2019-11-28T00:00:00"/>
    <m/>
    <s v="Africa (Francophone)"/>
    <s v="PI464, MoH Niger, TPP"/>
    <s v="UNFPA0000037516-3-1-3"/>
    <m/>
    <s v="C"/>
    <m/>
    <s v="N"/>
    <m/>
    <m/>
    <m/>
    <x v="115"/>
    <s v="PO"/>
    <d v="2020-04-16T22:07:36"/>
    <m/>
    <m/>
    <s v="0000037516-3-1"/>
    <d v="2018-12-24T12:00:12"/>
    <d v="2019-04-02T00:00:00"/>
    <x v="7"/>
    <n v="0"/>
    <n v="0"/>
    <n v="0"/>
    <x v="4"/>
    <x v="1"/>
    <s v=" 0000037516"/>
  </r>
  <r>
    <s v="UNFPA"/>
    <x v="4"/>
    <n v="2"/>
    <n v="1"/>
    <n v="3"/>
    <s v="NER41"/>
    <s v="0000037516"/>
    <s v="S1501000, Adrenaline  (Epinephrine inj 1mg/ml 1ml amp/BOX-10)"/>
    <s v="Completed"/>
    <n v="658.49"/>
    <x v="5"/>
    <x v="10"/>
    <s v=" "/>
    <s v="NEGW1"/>
    <s v=" "/>
    <s v=" "/>
    <s v="72335"/>
    <s v="NER"/>
    <x v="35"/>
    <s v="WCARO     "/>
    <s v="OCEAN"/>
    <x v="1"/>
    <n v="0"/>
    <n v="300"/>
    <s v="P10"/>
    <n v="10"/>
    <n v="3000"/>
    <x v="0"/>
    <x v="21"/>
    <x v="4"/>
    <s v="0000012661"/>
    <x v="0"/>
    <s v="PI000000464"/>
    <m/>
    <m/>
    <m/>
    <d v="2019-11-28T00:00:00"/>
    <m/>
    <s v="Africa (Francophone)"/>
    <s v="PI464, MoH Niger, TPP"/>
    <s v="UNFPA0000037516-2-1-3"/>
    <m/>
    <s v="C"/>
    <m/>
    <s v="N"/>
    <m/>
    <m/>
    <m/>
    <x v="115"/>
    <s v="PO"/>
    <d v="2020-04-16T22:07:36"/>
    <m/>
    <m/>
    <s v="0000037516-2-1"/>
    <d v="2018-12-24T12:00:12"/>
    <d v="2019-04-02T00:00:00"/>
    <x v="7"/>
    <n v="0"/>
    <n v="0"/>
    <n v="0"/>
    <x v="4"/>
    <x v="1"/>
    <s v=" 0000037516"/>
  </r>
  <r>
    <s v="UNFPA"/>
    <x v="4"/>
    <n v="4"/>
    <n v="1"/>
    <n v="3"/>
    <s v="NER41"/>
    <s v="0000037516"/>
    <s v="S1505075, Amoxicillin trihydrate 500mg capsule (pack of 100)"/>
    <s v="Completed"/>
    <n v="1018.01"/>
    <x v="5"/>
    <x v="10"/>
    <s v=" "/>
    <s v="NEGW1"/>
    <s v=" "/>
    <s v=" "/>
    <s v="72335"/>
    <s v="NER"/>
    <x v="35"/>
    <s v="WCARO     "/>
    <s v="OCEAN"/>
    <x v="1"/>
    <n v="0"/>
    <n v="200"/>
    <s v="100"/>
    <n v="100"/>
    <n v="20000"/>
    <x v="0"/>
    <x v="3"/>
    <x v="4"/>
    <s v="0000012661"/>
    <x v="0"/>
    <s v="PI000000464"/>
    <m/>
    <m/>
    <m/>
    <d v="2019-11-28T00:00:00"/>
    <m/>
    <s v="Africa (Francophone)"/>
    <s v="PI464, MoH Niger, TPP"/>
    <s v="UNFPA0000037516-4-1-3"/>
    <m/>
    <s v="C"/>
    <m/>
    <s v="N"/>
    <m/>
    <m/>
    <m/>
    <x v="115"/>
    <s v="PO"/>
    <d v="2020-04-16T22:07:36"/>
    <m/>
    <m/>
    <s v="0000037516-4-1"/>
    <d v="2018-12-24T12:00:12"/>
    <d v="2019-04-02T00:00:00"/>
    <x v="7"/>
    <n v="0"/>
    <n v="0"/>
    <n v="0"/>
    <x v="4"/>
    <x v="0"/>
    <s v=" 0000037516"/>
  </r>
  <r>
    <s v="UNFPA"/>
    <x v="54"/>
    <n v="2"/>
    <n v="1"/>
    <n v="1"/>
    <s v="VEN41"/>
    <s v="0000037534"/>
    <s v="SYPHILIS_RAP_P30_PC_06FK10"/>
    <s v="Completed"/>
    <n v="0"/>
    <x v="5"/>
    <x v="10"/>
    <s v=" "/>
    <s v="VEU00"/>
    <s v=" "/>
    <s v=" "/>
    <s v="72335"/>
    <s v="VEN"/>
    <x v="38"/>
    <s v="LACRO     "/>
    <s v="AIR"/>
    <x v="1"/>
    <n v="0"/>
    <n v="0"/>
    <s v="P30"/>
    <n v="30"/>
    <n v="0"/>
    <x v="1"/>
    <x v="16"/>
    <x v="13"/>
    <s v="0000094327"/>
    <x v="0"/>
    <s v="PI000000528"/>
    <d v="2019-03-07T00:00:00"/>
    <m/>
    <m/>
    <d v="2019-03-24T00:00:00"/>
    <m/>
    <s v="LAC"/>
    <s v="VEN41 PI528, UNHCR, STANDARD"/>
    <s v="UNFPA0000037534-2-1-1"/>
    <m/>
    <s v="C"/>
    <s v="N"/>
    <s v="N"/>
    <m/>
    <m/>
    <m/>
    <x v="116"/>
    <s v="PO"/>
    <d v="2019-05-09T21:06:37"/>
    <m/>
    <m/>
    <s v="0000037534-2-1"/>
    <d v="2018-12-27T11:41:21"/>
    <d v="2019-01-31T00:00:00"/>
    <x v="7"/>
    <n v="0"/>
    <n v="0"/>
    <n v="0"/>
    <x v="54"/>
    <x v="1"/>
    <s v="SYPHILIS_RAP30000037534"/>
  </r>
  <r>
    <s v="UNFPA"/>
    <x v="54"/>
    <n v="2"/>
    <n v="1"/>
    <n v="2"/>
    <s v="VEN41"/>
    <s v="0000037534"/>
    <s v="SYPHILIS_RAP_P30_PC_06FK10"/>
    <s v="Completed"/>
    <n v="1930.5"/>
    <x v="5"/>
    <x v="10"/>
    <s v=" "/>
    <s v="VEU00"/>
    <s v=" "/>
    <s v=" "/>
    <s v="72335"/>
    <s v="VEN"/>
    <x v="38"/>
    <s v="LACRO     "/>
    <s v="AIR"/>
    <x v="1"/>
    <n v="0"/>
    <n v="117"/>
    <s v="P30"/>
    <n v="30"/>
    <n v="3510"/>
    <x v="1"/>
    <x v="16"/>
    <x v="13"/>
    <s v="0000094327"/>
    <x v="0"/>
    <s v="PI000000528"/>
    <d v="2019-03-07T00:00:00"/>
    <m/>
    <m/>
    <d v="2019-03-24T00:00:00"/>
    <m/>
    <s v="LAC"/>
    <s v="VEN41 PI528, UNHCR, STANDARD"/>
    <s v="UNFPA0000037534-2-1-2"/>
    <m/>
    <s v="C"/>
    <s v="N"/>
    <s v="N"/>
    <m/>
    <m/>
    <m/>
    <x v="116"/>
    <s v="PO"/>
    <d v="2019-05-09T21:06:37"/>
    <m/>
    <m/>
    <s v="0000037534-2-1"/>
    <d v="2018-12-27T11:41:21"/>
    <d v="2019-01-31T00:00:00"/>
    <x v="7"/>
    <n v="0"/>
    <n v="0"/>
    <n v="0"/>
    <x v="54"/>
    <x v="0"/>
    <s v="SYPHILIS_RAP30000037534"/>
  </r>
  <r>
    <s v="UNFPA"/>
    <x v="39"/>
    <n v="1"/>
    <n v="1"/>
    <n v="1"/>
    <s v="VEN41"/>
    <s v="0000037534"/>
    <s v="HIV_Rapid_P25_PC_03FK16"/>
    <s v="Completed"/>
    <n v="0"/>
    <x v="5"/>
    <x v="10"/>
    <s v=" "/>
    <s v="VEU00"/>
    <s v=" "/>
    <s v=" "/>
    <s v="72335"/>
    <s v="VEN"/>
    <x v="38"/>
    <s v="LACRO     "/>
    <s v="AIR"/>
    <x v="1"/>
    <n v="0"/>
    <n v="0"/>
    <s v="P25"/>
    <n v="25"/>
    <n v="0"/>
    <x v="1"/>
    <x v="12"/>
    <x v="13"/>
    <s v="0000094327"/>
    <x v="0"/>
    <s v="PI000000528"/>
    <d v="2019-03-07T00:00:00"/>
    <m/>
    <m/>
    <d v="2019-03-24T00:00:00"/>
    <m/>
    <s v="LAC"/>
    <s v="VEN41 PI528, UNHCR, STANDARD"/>
    <s v="UNFPA0000037534-1-1-1"/>
    <m/>
    <s v="C"/>
    <s v="N"/>
    <s v="N"/>
    <m/>
    <m/>
    <m/>
    <x v="116"/>
    <s v="PO"/>
    <d v="2019-05-09T21:06:37"/>
    <m/>
    <m/>
    <s v="0000037534-1-1"/>
    <d v="2018-12-27T11:41:21"/>
    <d v="2019-01-31T00:00:00"/>
    <x v="7"/>
    <n v="0"/>
    <n v="0"/>
    <n v="0"/>
    <x v="39"/>
    <x v="1"/>
    <s v="HIV_RAPID80000037534"/>
  </r>
  <r>
    <s v="UNFPA"/>
    <x v="39"/>
    <n v="1"/>
    <n v="1"/>
    <n v="2"/>
    <s v="VEN41"/>
    <s v="0000037534"/>
    <s v="HIV_Rapid_P25_PC_03FK16"/>
    <s v="Completed"/>
    <n v="3280"/>
    <x v="5"/>
    <x v="10"/>
    <s v=" "/>
    <s v="VEU00"/>
    <s v=" "/>
    <s v=" "/>
    <s v="72335"/>
    <s v="VEN"/>
    <x v="38"/>
    <s v="LACRO     "/>
    <s v="AIR"/>
    <x v="1"/>
    <n v="0"/>
    <n v="160"/>
    <s v="P25"/>
    <n v="25"/>
    <n v="4000"/>
    <x v="1"/>
    <x v="12"/>
    <x v="13"/>
    <s v="0000094327"/>
    <x v="0"/>
    <s v="PI000000528"/>
    <d v="2019-03-07T00:00:00"/>
    <m/>
    <m/>
    <d v="2019-03-24T00:00:00"/>
    <m/>
    <s v="LAC"/>
    <s v="VEN41 PI528, UNHCR, STANDARD"/>
    <s v="UNFPA0000037534-1-1-2"/>
    <m/>
    <s v="C"/>
    <s v="N"/>
    <s v="N"/>
    <m/>
    <m/>
    <m/>
    <x v="116"/>
    <s v="PO"/>
    <d v="2019-05-09T21:06:37"/>
    <m/>
    <m/>
    <s v="0000037534-1-1"/>
    <d v="2018-12-27T11:41:21"/>
    <d v="2019-01-31T00:00:00"/>
    <x v="7"/>
    <n v="0"/>
    <n v="0"/>
    <n v="0"/>
    <x v="39"/>
    <x v="0"/>
    <s v="HIV_RAPID80000037534"/>
  </r>
  <r>
    <s v="UNFPA"/>
    <x v="37"/>
    <n v="1"/>
    <n v="1"/>
    <n v="1"/>
    <s v="ZWE40"/>
    <s v="0000037541"/>
    <s v="Oxytocin 10 I.U. base/ml injection in 1ml ampoule."/>
    <s v="Completed"/>
    <n v="0"/>
    <x v="0"/>
    <x v="0"/>
    <s v="PU0074"/>
    <s v=" "/>
    <s v="FPRHCTD5"/>
    <s v="RHC01ACT05"/>
    <s v="72335"/>
    <s v="ZWE"/>
    <x v="30"/>
    <s v="ESARO     "/>
    <s v="OCEAN"/>
    <x v="0"/>
    <n v="0"/>
    <n v="0"/>
    <s v="P10"/>
    <n v="10"/>
    <n v="0"/>
    <x v="0"/>
    <x v="4"/>
    <x v="10"/>
    <s v="0000215677"/>
    <x v="0"/>
    <s v="0000021611"/>
    <d v="2019-03-25T00:00:00"/>
    <d v="2019-04-25T00:00:00"/>
    <d v="2019-05-03T00:00:00"/>
    <d v="2019-05-15T00:00:00"/>
    <m/>
    <s v="Africa (Anglophone)"/>
    <s v="ZWE40, R21611, oxytocin, CSB"/>
    <s v="UNFPA0000037541-1-1-1"/>
    <m/>
    <s v="C"/>
    <s v="Y"/>
    <s v="N"/>
    <n v="6"/>
    <n v="1"/>
    <n v="1"/>
    <x v="117"/>
    <s v="PO"/>
    <d v="2019-05-21T16:50:08"/>
    <d v="2018-10-30T00:00:00"/>
    <d v="2018-11-02T00:00:00"/>
    <s v="0000037541-1-1"/>
    <d v="2018-12-31T16:43:31"/>
    <d v="2019-04-17T00:00:00"/>
    <x v="0"/>
    <n v="0"/>
    <n v="0"/>
    <n v="0"/>
    <x v="37"/>
    <x v="1"/>
    <s v="OXYTOCIN_10IU/ML0000037541"/>
  </r>
  <r>
    <s v="UNFPA"/>
    <x v="37"/>
    <n v="1"/>
    <n v="1"/>
    <n v="2"/>
    <s v="ZWE40"/>
    <s v="0000037541"/>
    <s v="Oxytocin 10 I.U. base/ml injection in 1ml ampoule."/>
    <s v="Completed"/>
    <n v="123000"/>
    <x v="0"/>
    <x v="0"/>
    <s v="PU0074"/>
    <s v=" "/>
    <s v="FPRHCTD5"/>
    <s v="RHC01ACT05"/>
    <s v="72335"/>
    <s v="ZWE"/>
    <x v="30"/>
    <s v="ESARO     "/>
    <s v="OCEAN"/>
    <x v="0"/>
    <n v="0"/>
    <n v="60000"/>
    <s v="P10"/>
    <n v="10"/>
    <n v="600000"/>
    <x v="0"/>
    <x v="4"/>
    <x v="10"/>
    <s v="0000215677"/>
    <x v="0"/>
    <s v="0000021611"/>
    <d v="2019-03-25T00:00:00"/>
    <d v="2019-04-25T00:00:00"/>
    <d v="2019-05-03T00:00:00"/>
    <d v="2019-05-15T00:00:00"/>
    <m/>
    <s v="Africa (Anglophone)"/>
    <s v="ZWE40, R21611, oxytocin, CSB"/>
    <s v="UNFPA0000037541-1-1-2"/>
    <m/>
    <s v="C"/>
    <s v="Y"/>
    <s v="N"/>
    <n v="6"/>
    <n v="1"/>
    <n v="1"/>
    <x v="117"/>
    <s v="PO"/>
    <d v="2019-05-21T16:50:08"/>
    <d v="2018-10-30T00:00:00"/>
    <d v="2018-11-02T00:00:00"/>
    <s v="0000037541-1-1"/>
    <d v="2018-12-31T16:43:31"/>
    <d v="2019-04-17T00:00:00"/>
    <x v="0"/>
    <n v="0"/>
    <n v="0"/>
    <n v="0"/>
    <x v="37"/>
    <x v="0"/>
    <s v="OXYTOCIN_10IU/ML0000037541"/>
  </r>
  <r>
    <s v="UNFPA"/>
    <x v="0"/>
    <n v="1"/>
    <n v="1"/>
    <n v="1"/>
    <s v="SYR40"/>
    <s v="0000037558"/>
    <s v="Preshipment inspection Pharmaceutical_x000a_Quote 665/18/GS:_x000a_1.       Number of man days: 1 man-day  in The Netherlands_x000a_2.       Price in USD: USD 630.00 per manday (The Netherlands)_x000a_3. Commodity PO 37363_x000a_goods are for humanitarian aid purposes"/>
    <s v="Completed"/>
    <n v="630"/>
    <x v="2"/>
    <x v="35"/>
    <s v="PU0074"/>
    <s v=" "/>
    <s v="WOS01SYR"/>
    <s v="RHPROCFPA"/>
    <s v="72335"/>
    <s v="SYR"/>
    <x v="2"/>
    <s v="ASRO      "/>
    <s v="COMMON"/>
    <x v="0"/>
    <n v="0"/>
    <n v="1"/>
    <s v="EA"/>
    <n v="1"/>
    <n v="1"/>
    <x v="0"/>
    <x v="0"/>
    <x v="11"/>
    <s v="0000156574"/>
    <x v="1"/>
    <s v="0000021872"/>
    <m/>
    <m/>
    <m/>
    <d v="2019-05-01T00:00:00"/>
    <m/>
    <s v="ASEA"/>
    <s v="RQ21872,SYR40,ISAPO37363/37510"/>
    <s v="UNFPA0000037558-1-1-1"/>
    <m/>
    <s v="C"/>
    <s v="N"/>
    <s v="N"/>
    <n v="1"/>
    <n v="1"/>
    <n v="1"/>
    <x v="118"/>
    <s v="PO"/>
    <d v="2019-06-07T16:17:42"/>
    <d v="2019-01-13T00:00:00"/>
    <d v="2019-01-13T00:00:00"/>
    <s v="0000037558-1-1"/>
    <d v="2019-01-17T16:01:09"/>
    <d v="2019-03-22T00:00:00"/>
    <x v="5"/>
    <n v="0"/>
    <n v="0"/>
    <n v="0"/>
    <x v="0"/>
    <x v="1"/>
    <s v="PRESHIPMENTINSPCPH0000037558"/>
  </r>
  <r>
    <s v="UNFPA"/>
    <x v="0"/>
    <n v="2"/>
    <n v="1"/>
    <n v="1"/>
    <s v="SYR40"/>
    <s v="0000037558"/>
    <s v="Preshipment inspection Pharmaceutical_x000a_Quote 730/18/GS:_x000a_1.       Number of man days: 1 man-day _x000a_2.       Price in USD: USD 630.00 per manday (Netherlands)_x000a_3. Commodity PO 37510_x000a_goods are for humanitarian aid purposes"/>
    <s v="Completed"/>
    <n v="630"/>
    <x v="2"/>
    <x v="33"/>
    <s v="PU0074"/>
    <s v=" "/>
    <s v="WOS01SYR"/>
    <s v="RHPROCFPA"/>
    <s v="72335"/>
    <s v="SYR"/>
    <x v="2"/>
    <s v="ASRO      "/>
    <s v="COMMON"/>
    <x v="0"/>
    <n v="0"/>
    <n v="1"/>
    <s v="EA"/>
    <n v="1"/>
    <n v="1"/>
    <x v="0"/>
    <x v="0"/>
    <x v="11"/>
    <s v="0000156574"/>
    <x v="1"/>
    <s v="0000021872"/>
    <m/>
    <m/>
    <m/>
    <d v="2019-03-28T00:00:00"/>
    <m/>
    <s v="ASEA"/>
    <s v="RQ21872,SYR40,ISAPO37363/37510"/>
    <s v="UNFPA0000037558-2-1-1"/>
    <m/>
    <s v="C"/>
    <s v="N"/>
    <s v="N"/>
    <n v="2"/>
    <n v="1"/>
    <n v="1"/>
    <x v="118"/>
    <s v="PO"/>
    <d v="2019-06-07T16:17:42"/>
    <d v="2019-01-13T00:00:00"/>
    <d v="2019-01-13T00:00:00"/>
    <s v="0000037558-2-1"/>
    <d v="2019-01-17T16:01:09"/>
    <d v="2019-02-22T00:00:00"/>
    <x v="25"/>
    <n v="0"/>
    <n v="0"/>
    <n v="0"/>
    <x v="0"/>
    <x v="0"/>
    <s v="PRESHIPMENTINSPCPH0000037558"/>
  </r>
  <r>
    <s v="UNFPA"/>
    <x v="60"/>
    <n v="1"/>
    <n v="1"/>
    <n v="1"/>
    <s v="CIV40"/>
    <s v="0000037563"/>
    <s v="Cefixime 400mg tablet"/>
    <s v="Completed"/>
    <n v="8127"/>
    <x v="10"/>
    <x v="28"/>
    <s v="PU0074"/>
    <s v=" "/>
    <s v="UBRAFCIV"/>
    <s v="JP_UN_HIV"/>
    <s v="72335"/>
    <s v="CIV"/>
    <x v="18"/>
    <s v="WCARO     "/>
    <s v="AIR"/>
    <x v="0"/>
    <n v="0"/>
    <n v="900"/>
    <s v="100"/>
    <n v="100"/>
    <n v="90000"/>
    <x v="0"/>
    <x v="3"/>
    <x v="2"/>
    <s v="0000000798"/>
    <x v="1"/>
    <s v="0000021865"/>
    <d v="2019-03-20T00:00:00"/>
    <d v="2019-03-23T00:00:00"/>
    <d v="2019-03-19T00:00:00"/>
    <d v="2019-04-30T00:00:00"/>
    <d v="2019-03-21T00:00:00"/>
    <s v="Africa (Francophone)"/>
    <s v="R21865, Pharmaceutical, CO"/>
    <s v="UNFPA0000037563-1-1-1"/>
    <m/>
    <s v="C"/>
    <s v="N"/>
    <s v="N"/>
    <n v="1"/>
    <n v="1"/>
    <n v="1"/>
    <x v="119"/>
    <s v="PO"/>
    <d v="2019-06-21T18:39:58"/>
    <d v="2019-01-09T00:00:00"/>
    <d v="2019-01-09T00:00:00"/>
    <s v="0000037563-1-1"/>
    <d v="2019-01-16T17:13:01"/>
    <d v="2019-03-20T00:00:00"/>
    <x v="19"/>
    <n v="0"/>
    <n v="0"/>
    <n v="0"/>
    <x v="60"/>
    <x v="0"/>
    <s v="CEFIXIME_400MG0000037563"/>
  </r>
  <r>
    <s v="UNFPA"/>
    <x v="14"/>
    <n v="3"/>
    <n v="1"/>
    <n v="1"/>
    <s v="CIV40"/>
    <s v="0000037563"/>
    <s v="Metronidazole 250mg tablet"/>
    <s v="Completed"/>
    <n v="495.72"/>
    <x v="10"/>
    <x v="28"/>
    <s v="PU0074"/>
    <s v=" "/>
    <s v="UBRAFCIV"/>
    <s v="JP_UN_HIV"/>
    <s v="72335"/>
    <s v="CIV"/>
    <x v="18"/>
    <s v="WCARO     "/>
    <s v="AIR"/>
    <x v="0"/>
    <n v="0"/>
    <n v="68"/>
    <s v="101"/>
    <n v="1000"/>
    <n v="68000"/>
    <x v="0"/>
    <x v="8"/>
    <x v="2"/>
    <s v="0000000798"/>
    <x v="1"/>
    <s v="0000021865"/>
    <d v="2019-03-20T00:00:00"/>
    <d v="2019-03-23T00:00:00"/>
    <d v="2019-03-19T00:00:00"/>
    <d v="2019-04-30T00:00:00"/>
    <d v="2019-03-21T00:00:00"/>
    <s v="Africa (Francophone)"/>
    <s v="R21865, Pharmaceutical, CO"/>
    <s v="UNFPA0000037563-3-1-1"/>
    <m/>
    <s v="C"/>
    <s v="N"/>
    <s v="N"/>
    <n v="3"/>
    <n v="1"/>
    <n v="1"/>
    <x v="119"/>
    <s v="PO"/>
    <d v="2019-06-21T18:39:58"/>
    <d v="2019-01-09T00:00:00"/>
    <d v="2019-01-09T00:00:00"/>
    <s v="0000037563-3-1"/>
    <d v="2019-01-16T17:13:01"/>
    <d v="2019-03-20T00:00:00"/>
    <x v="19"/>
    <n v="0"/>
    <n v="0"/>
    <n v="0"/>
    <x v="14"/>
    <x v="0"/>
    <s v="METRONIDAZOL_250MG0000037563"/>
  </r>
  <r>
    <s v="UNFPA"/>
    <x v="13"/>
    <n v="2"/>
    <n v="1"/>
    <n v="1"/>
    <s v="CIV40"/>
    <s v="0000037563"/>
    <s v="Ibuprofen 400mg tablet"/>
    <s v="Completed"/>
    <n v="302.38"/>
    <x v="10"/>
    <x v="28"/>
    <s v="PU0074"/>
    <s v=" "/>
    <s v="UBRAFCIV"/>
    <s v="JP_UN_HIV"/>
    <s v="72335"/>
    <s v="CIV"/>
    <x v="18"/>
    <s v="WCARO     "/>
    <s v="AIR"/>
    <x v="0"/>
    <n v="0"/>
    <n v="26"/>
    <s v="EA"/>
    <n v="1"/>
    <n v="26"/>
    <x v="0"/>
    <x v="7"/>
    <x v="2"/>
    <s v="0000000798"/>
    <x v="1"/>
    <s v="0000021865"/>
    <d v="2019-03-20T00:00:00"/>
    <d v="2019-03-23T00:00:00"/>
    <d v="2019-03-19T00:00:00"/>
    <d v="2019-04-30T00:00:00"/>
    <d v="2019-03-21T00:00:00"/>
    <s v="Africa (Francophone)"/>
    <s v="R21865, Pharmaceutical, CO"/>
    <s v="UNFPA0000037563-2-1-1"/>
    <m/>
    <s v="C"/>
    <s v="N"/>
    <s v="N"/>
    <n v="2"/>
    <n v="1"/>
    <n v="1"/>
    <x v="119"/>
    <s v="PO"/>
    <d v="2019-06-21T18:39:58"/>
    <d v="2019-01-09T00:00:00"/>
    <d v="2019-01-09T00:00:00"/>
    <s v="0000037563-2-1"/>
    <d v="2019-01-16T17:13:01"/>
    <d v="2019-03-20T00:00:00"/>
    <x v="19"/>
    <n v="0"/>
    <n v="0"/>
    <n v="0"/>
    <x v="13"/>
    <x v="0"/>
    <s v="IBUPROFEN_400MG0000037563"/>
  </r>
  <r>
    <s v="UNFPA"/>
    <x v="6"/>
    <n v="1"/>
    <n v="1"/>
    <n v="1"/>
    <s v="SLV41"/>
    <s v="0000037616"/>
    <s v="Misoprostol 200mcg tablet"/>
    <s v="Completed"/>
    <n v="1525"/>
    <x v="5"/>
    <x v="10"/>
    <s v=" "/>
    <s v="SVG00"/>
    <s v=" "/>
    <s v=" "/>
    <s v="72335"/>
    <s v="SLV"/>
    <x v="1"/>
    <s v="LACRO     "/>
    <s v="AIR"/>
    <x v="1"/>
    <n v="0"/>
    <n v="1525"/>
    <s v="P4"/>
    <n v="4"/>
    <n v="6100"/>
    <x v="0"/>
    <x v="4"/>
    <x v="3"/>
    <s v="0000000730"/>
    <x v="1"/>
    <s v="PI000000459"/>
    <d v="2019-06-08T00:00:00"/>
    <d v="2019-06-10T00:00:00"/>
    <d v="2019-06-08T00:00:00"/>
    <d v="2019-05-29T00:00:00"/>
    <d v="2019-06-10T00:00:00"/>
    <s v="LAC"/>
    <s v="PI # 459 v5, SLV, Misoprostol"/>
    <s v="UNFPA0000037616-1-1-1"/>
    <m/>
    <s v="C"/>
    <s v="Y"/>
    <s v="N"/>
    <m/>
    <m/>
    <m/>
    <x v="120"/>
    <s v="PO"/>
    <d v="2019-08-16T17:44:49"/>
    <m/>
    <m/>
    <s v="0000037616-1-1"/>
    <d v="2019-01-31T14:48:14"/>
    <d v="2019-04-05T00:00:00"/>
    <x v="7"/>
    <n v="0"/>
    <n v="0"/>
    <n v="0"/>
    <x v="6"/>
    <x v="0"/>
    <s v="MISOPROSTOL_200MG0000037616"/>
  </r>
  <r>
    <s v="UNFPA"/>
    <x v="37"/>
    <n v="1"/>
    <n v="1"/>
    <n v="1"/>
    <s v="CMR40"/>
    <s v="0000037633"/>
    <s v="Oxytocin 10 I.U. base/ml injection in 1ml ampoule."/>
    <s v="Completed"/>
    <n v="615"/>
    <x v="0"/>
    <x v="0"/>
    <s v="PU0074"/>
    <s v=" "/>
    <s v="FPRHCTD2"/>
    <s v="HR_COMMODITIES"/>
    <s v="72335"/>
    <s v="CMR"/>
    <x v="26"/>
    <s v="WCARO     "/>
    <s v="AIR"/>
    <x v="0"/>
    <n v="0"/>
    <n v="300"/>
    <s v="P10"/>
    <n v="10"/>
    <n v="3000"/>
    <x v="0"/>
    <x v="4"/>
    <x v="10"/>
    <s v="0000215677"/>
    <x v="1"/>
    <s v="0000021936"/>
    <d v="2019-03-19T00:00:00"/>
    <d v="2019-03-29T00:00:00"/>
    <d v="2019-03-26T00:00:00"/>
    <d v="2019-03-22T00:00:00"/>
    <d v="2019-03-29T00:00:00"/>
    <s v="Africa (Francophone)"/>
    <s v="R21936, Grindex, Oxytocin, CO"/>
    <s v="UNFPA0000037633-1-1-1"/>
    <m/>
    <s v="C"/>
    <s v="Y"/>
    <s v="N"/>
    <n v="1"/>
    <n v="1"/>
    <n v="1"/>
    <x v="121"/>
    <s v="PO"/>
    <d v="2020-04-14T13:39:02"/>
    <d v="2019-02-04T00:00:00"/>
    <d v="2019-02-04T00:00:00"/>
    <s v="0000037633-1-1"/>
    <d v="2019-02-05T13:23:36"/>
    <d v="2019-03-19T00:00:00"/>
    <x v="0"/>
    <n v="0"/>
    <n v="0"/>
    <n v="0"/>
    <x v="37"/>
    <x v="0"/>
    <s v="OXYTOCIN_10IU/ML0000037633"/>
  </r>
  <r>
    <s v="UNFPA"/>
    <x v="37"/>
    <n v="1"/>
    <n v="1"/>
    <n v="1"/>
    <s v="RWA40"/>
    <s v="0000037676"/>
    <s v="Oxytocin 10 I.U. base/ml injection in 1ml ampoule."/>
    <s v="Completed"/>
    <n v="15878.5"/>
    <x v="0"/>
    <x v="0"/>
    <s v="PU0074"/>
    <s v=" "/>
    <s v="FPRHCTD5"/>
    <s v="RHC01ACT05"/>
    <s v="72335"/>
    <s v="RWA"/>
    <x v="5"/>
    <s v="ESARO     "/>
    <s v="AIR"/>
    <x v="0"/>
    <n v="0"/>
    <n v="5774"/>
    <s v="P10"/>
    <n v="10"/>
    <n v="57740"/>
    <x v="0"/>
    <x v="4"/>
    <x v="3"/>
    <s v="0000000730"/>
    <x v="1"/>
    <s v="0000021974"/>
    <d v="2019-03-05T00:00:00"/>
    <d v="2019-03-05T00:00:00"/>
    <d v="2019-03-05T00:00:00"/>
    <d v="2019-02-25T00:00:00"/>
    <d v="2019-03-05T00:00:00"/>
    <s v="Africa (Anglophone)"/>
    <s v="RWA40,R21974,Oxytocin,CSB"/>
    <s v="UNFPA0000037676-1-1-1"/>
    <m/>
    <s v="C"/>
    <s v="Y"/>
    <s v="N"/>
    <n v="1"/>
    <n v="1"/>
    <n v="1"/>
    <x v="122"/>
    <s v="PO"/>
    <d v="2019-04-12T18:27:37"/>
    <d v="2019-02-11T00:00:00"/>
    <d v="2019-02-14T00:00:00"/>
    <s v="0000037676-1-1"/>
    <d v="2019-02-15T16:34:30"/>
    <d v="2019-03-18T00:00:00"/>
    <x v="0"/>
    <n v="0"/>
    <n v="0"/>
    <n v="0"/>
    <x v="37"/>
    <x v="0"/>
    <s v="OXYTOCIN_10IU/ML0000037676"/>
  </r>
  <r>
    <s v="UNFPA"/>
    <x v="0"/>
    <n v="1"/>
    <n v="1"/>
    <n v="1"/>
    <s v="CIV40"/>
    <s v="0000037690"/>
    <s v="Preshipment inspection Pharmaceutical"/>
    <s v="Completed"/>
    <n v="630"/>
    <x v="10"/>
    <x v="28"/>
    <s v="PU0074"/>
    <s v=" "/>
    <s v="UBRAFCIV"/>
    <s v="JP_UN_HIV"/>
    <s v="72335"/>
    <s v="CIV"/>
    <x v="18"/>
    <s v="WCARO     "/>
    <s v="N/A"/>
    <x v="0"/>
    <n v="0"/>
    <n v="1"/>
    <s v="EA"/>
    <n v="1"/>
    <n v="1"/>
    <x v="0"/>
    <x v="0"/>
    <x v="11"/>
    <s v="0000156574"/>
    <x v="1"/>
    <s v="0000022010"/>
    <m/>
    <m/>
    <m/>
    <d v="2019-03-01T00:00:00"/>
    <m/>
    <s v="Africa (Francophone)"/>
    <s v="R22010, Inspection PO 37563"/>
    <s v="UNFPA0000037690-1-1-1"/>
    <m/>
    <s v="C"/>
    <s v="N"/>
    <s v="N"/>
    <n v="1"/>
    <n v="1"/>
    <n v="1"/>
    <x v="123"/>
    <s v="PO"/>
    <d v="2019-04-04T22:34:34"/>
    <d v="2019-02-15T00:00:00"/>
    <d v="2019-02-15T00:00:00"/>
    <s v="0000037690-1-1"/>
    <d v="2019-02-21T12:05:30"/>
    <d v="2019-02-28T00:00:00"/>
    <x v="19"/>
    <n v="0"/>
    <n v="0"/>
    <n v="0"/>
    <x v="0"/>
    <x v="0"/>
    <s v="PRESHIPMENTINSPCPH0000037690"/>
  </r>
  <r>
    <s v="UNFPA"/>
    <x v="37"/>
    <n v="1"/>
    <n v="1"/>
    <n v="1"/>
    <s v="RWA40"/>
    <s v="0000037701"/>
    <s v="Oxytocin 10 I.U. base/ml injection in 1ml ampoule."/>
    <s v="Completed"/>
    <n v="116030.75"/>
    <x v="0"/>
    <x v="0"/>
    <s v="PU0074"/>
    <s v=" "/>
    <s v="FPRHCTD5"/>
    <s v="RHC01ACT05"/>
    <s v="72335"/>
    <s v="RWA"/>
    <x v="5"/>
    <s v="ESARO     "/>
    <s v="OCEAN"/>
    <x v="0"/>
    <n v="0"/>
    <n v="42193"/>
    <s v="P10"/>
    <n v="10"/>
    <n v="421930"/>
    <x v="0"/>
    <x v="4"/>
    <x v="3"/>
    <s v="0000000730"/>
    <x v="1"/>
    <s v="0000021982"/>
    <d v="2019-05-24T00:00:00"/>
    <d v="2019-06-30T00:00:00"/>
    <m/>
    <d v="2019-04-29T00:00:00"/>
    <m/>
    <s v="Africa (Anglophone)"/>
    <s v="RWA40,R21982,Oxytocin,CSB"/>
    <s v="UNFPA0000037701-1-1-1"/>
    <m/>
    <s v="C"/>
    <s v="Y"/>
    <s v="N"/>
    <n v="5"/>
    <n v="1"/>
    <n v="1"/>
    <x v="123"/>
    <s v="PO"/>
    <d v="2019-07-05T17:27:37"/>
    <d v="2019-02-12T00:00:00"/>
    <d v="2019-02-14T00:00:00"/>
    <s v="0000037701-1-1"/>
    <d v="2019-02-21T18:04:37"/>
    <d v="2019-05-24T00:00:00"/>
    <x v="0"/>
    <n v="0"/>
    <n v="0"/>
    <n v="0"/>
    <x v="37"/>
    <x v="0"/>
    <s v="OXYTOCIN_10IU/ML0000037701"/>
  </r>
  <r>
    <s v="UNFPA"/>
    <x v="6"/>
    <n v="1"/>
    <n v="1"/>
    <n v="1"/>
    <s v="ZWE40"/>
    <s v="0000037746"/>
    <s v="Misoprostol 200mcg tablet"/>
    <s v="Completed"/>
    <n v="1460"/>
    <x v="0"/>
    <x v="0"/>
    <s v="PU0074"/>
    <s v=" "/>
    <s v="FPRHCTD5"/>
    <s v="RHC01ACT05"/>
    <s v="72335"/>
    <s v="ZWE"/>
    <x v="30"/>
    <s v="ESARO     "/>
    <s v="AIR"/>
    <x v="0"/>
    <n v="0"/>
    <n v="1460"/>
    <s v="P4"/>
    <n v="4"/>
    <n v="5840"/>
    <x v="0"/>
    <x v="4"/>
    <x v="3"/>
    <s v="0000000730"/>
    <x v="1"/>
    <s v="0000022016"/>
    <d v="2019-05-09T00:00:00"/>
    <d v="2019-05-11T00:00:00"/>
    <d v="2019-05-09T00:00:00"/>
    <d v="2019-05-09T00:00:00"/>
    <d v="2019-05-11T00:00:00"/>
    <s v="Africa (Anglophone)"/>
    <s v="ZWE40, R22016, Misoprostol,CSB"/>
    <s v="UNFPA0000037746-1-1-1"/>
    <m/>
    <s v="C"/>
    <s v="Y"/>
    <s v="N"/>
    <n v="3"/>
    <n v="1"/>
    <n v="1"/>
    <x v="124"/>
    <s v="PO"/>
    <d v="2019-05-21T16:53:13"/>
    <d v="2019-02-16T00:00:00"/>
    <d v="2019-02-20T00:00:00"/>
    <s v="0000037746-1-1"/>
    <d v="2019-03-05T16:47:58"/>
    <d v="2019-04-12T00:00:00"/>
    <x v="0"/>
    <n v="0"/>
    <n v="0"/>
    <n v="0"/>
    <x v="6"/>
    <x v="0"/>
    <s v="MISOPROSTOL_200MG0000037746"/>
  </r>
  <r>
    <s v="UNFPA"/>
    <x v="0"/>
    <n v="1"/>
    <n v="1"/>
    <n v="1"/>
    <s v="SSD40"/>
    <s v="0000037750"/>
    <s v="Pre-shipment Inspection cost for 2nd shipment from The Netherlands supplies under PO # 37097"/>
    <s v="Completed"/>
    <n v="650"/>
    <x v="14"/>
    <x v="20"/>
    <s v="PU0074"/>
    <s v=" "/>
    <s v="SDJ03SRH"/>
    <s v="PROGMGTFPA"/>
    <s v="72335"/>
    <s v="SSD"/>
    <x v="19"/>
    <s v="ESARO     "/>
    <s v="N/A"/>
    <x v="0"/>
    <n v="0"/>
    <n v="1"/>
    <s v="EA"/>
    <n v="1"/>
    <n v="1"/>
    <x v="0"/>
    <x v="0"/>
    <x v="0"/>
    <s v="0000170456"/>
    <x v="1"/>
    <s v="0000021977"/>
    <m/>
    <m/>
    <m/>
    <d v="2019-03-27T00:00:00"/>
    <m/>
    <s v="Africa (Anglophone)"/>
    <s v="SSD40,R21977, PSI/PO37097"/>
    <s v="UNFPA0000037750-1-1-1"/>
    <m/>
    <s v="C"/>
    <s v="N"/>
    <s v="N"/>
    <n v="2"/>
    <n v="1"/>
    <n v="1"/>
    <x v="125"/>
    <s v="PO"/>
    <d v="2019-05-04T09:38:29"/>
    <d v="2019-02-12T00:00:00"/>
    <d v="2019-02-12T00:00:00"/>
    <s v="0000037750-1-1"/>
    <d v="2019-03-07T11:38:42"/>
    <d v="2019-04-08T00:00:00"/>
    <x v="18"/>
    <n v="0"/>
    <n v="0"/>
    <n v="0"/>
    <x v="0"/>
    <x v="0"/>
    <s v="PRESHIPMENTINSPCPH0000037750"/>
  </r>
  <r>
    <s v="UNFPA"/>
    <x v="47"/>
    <n v="3"/>
    <n v="1"/>
    <n v="1"/>
    <s v="CIV40"/>
    <s v="0000037790"/>
    <s v="Sodium chloride 0.9% isotonic IV infusion in 1000ml bottle"/>
    <s v="Completed"/>
    <n v="1065"/>
    <x v="10"/>
    <x v="15"/>
    <s v="PU0074"/>
    <s v=" "/>
    <s v="CIV0701A"/>
    <s v="SONU-SM"/>
    <s v="72335"/>
    <s v="CIV"/>
    <x v="18"/>
    <s v="WCARO     "/>
    <s v="OCEAN"/>
    <x v="0"/>
    <n v="0"/>
    <n v="1500"/>
    <s v="BO"/>
    <n v="1"/>
    <n v="1500"/>
    <x v="0"/>
    <x v="6"/>
    <x v="2"/>
    <s v="0000000798"/>
    <x v="1"/>
    <s v="0000022080"/>
    <d v="2019-07-10T00:00:00"/>
    <d v="2019-08-10T00:00:00"/>
    <d v="2019-07-01T00:00:00"/>
    <d v="2019-06-28T00:00:00"/>
    <d v="2019-08-01T00:00:00"/>
    <s v="Africa (Francophone)"/>
    <s v="R22080, Medical devices, CO"/>
    <s v="UNFPA0000037790-3-1-1"/>
    <m/>
    <s v="C"/>
    <s v="N"/>
    <s v="N"/>
    <n v="3"/>
    <n v="1"/>
    <n v="1"/>
    <x v="126"/>
    <s v="PO"/>
    <d v="2019-08-16T17:44:49"/>
    <d v="2019-03-05T00:00:00"/>
    <d v="2019-03-05T00:00:00"/>
    <s v="0000037790-3-1"/>
    <d v="2019-03-13T11:27:45"/>
    <d v="2019-07-10T00:00:00"/>
    <x v="14"/>
    <n v="0"/>
    <n v="0"/>
    <n v="0"/>
    <x v="47"/>
    <x v="0"/>
    <s v="NACL1L0000037790"/>
  </r>
  <r>
    <s v="UNFPA"/>
    <x v="44"/>
    <n v="1"/>
    <n v="1"/>
    <n v="1"/>
    <s v="CIV40"/>
    <s v="0000037790"/>
    <s v="Glucose 5%,iso-osmotic,1L+Infusion set, sterile, single use"/>
    <s v="Completed"/>
    <n v="876"/>
    <x v="10"/>
    <x v="15"/>
    <s v="PU0074"/>
    <s v=" "/>
    <s v="CIV0701A"/>
    <s v="SONU-SM"/>
    <s v="72335"/>
    <s v="CIV"/>
    <x v="18"/>
    <s v="WCARO     "/>
    <s v="OCEAN"/>
    <x v="0"/>
    <n v="0"/>
    <n v="1200"/>
    <s v="EA"/>
    <n v="1"/>
    <n v="1200"/>
    <x v="0"/>
    <x v="6"/>
    <x v="2"/>
    <s v="0000000798"/>
    <x v="1"/>
    <s v="0000022080"/>
    <d v="2019-07-10T00:00:00"/>
    <d v="2019-08-10T00:00:00"/>
    <d v="2019-07-01T00:00:00"/>
    <d v="2019-06-28T00:00:00"/>
    <d v="2019-08-01T00:00:00"/>
    <s v="Africa (Francophone)"/>
    <s v="R22080, Medical devices, CO"/>
    <s v="UNFPA0000037790-1-1-1"/>
    <m/>
    <s v="C"/>
    <s v="N"/>
    <s v="N"/>
    <n v="1"/>
    <n v="1"/>
    <n v="1"/>
    <x v="126"/>
    <s v="PO"/>
    <d v="2019-08-16T17:44:49"/>
    <d v="2019-03-05T00:00:00"/>
    <d v="2019-03-05T00:00:00"/>
    <s v="0000037790-1-1"/>
    <d v="2019-03-13T11:27:45"/>
    <d v="2019-07-10T00:00:00"/>
    <x v="14"/>
    <n v="0"/>
    <n v="0"/>
    <n v="0"/>
    <x v="44"/>
    <x v="0"/>
    <s v="GLUCOSE5%_1L0000037790"/>
  </r>
  <r>
    <s v="UNFPA"/>
    <x v="30"/>
    <n v="1"/>
    <n v="2"/>
    <n v="1"/>
    <s v="GMB40"/>
    <s v="0000037800"/>
    <s v="Magnesium sulphate 500mg/ml injection in 10ml ampoule"/>
    <s v="Completed"/>
    <n v="37149"/>
    <x v="0"/>
    <x v="0"/>
    <s v="PU0074"/>
    <s v=" "/>
    <s v="FPRHCTD5"/>
    <s v="RHC01ACT05"/>
    <s v="72335"/>
    <s v="GMB"/>
    <x v="14"/>
    <s v="WCARO     "/>
    <s v="OCEAN"/>
    <x v="0"/>
    <n v="0"/>
    <n v="812"/>
    <s v="P50"/>
    <n v="50"/>
    <n v="40600"/>
    <x v="0"/>
    <x v="1"/>
    <x v="14"/>
    <s v="0000215550"/>
    <x v="1"/>
    <s v="0000021997"/>
    <d v="2019-10-23T00:00:00"/>
    <d v="2019-10-28T00:00:00"/>
    <m/>
    <d v="2019-11-01T00:00:00"/>
    <m/>
    <s v="Africa (Anglophone)"/>
    <s v="GMB1940 R21997, CSB MGSULPHATE"/>
    <s v="UNFPA0000037800-1-2-1"/>
    <m/>
    <s v="C"/>
    <s v="Y"/>
    <s v="N"/>
    <n v="3"/>
    <n v="1"/>
    <n v="1"/>
    <x v="127"/>
    <s v="PO"/>
    <d v="2019-12-26T16:06:26"/>
    <d v="2019-02-15T00:00:00"/>
    <d v="2019-02-22T00:00:00"/>
    <s v="0000037800-1-2"/>
    <d v="2019-03-15T11:33:48"/>
    <d v="2019-09-26T00:00:00"/>
    <x v="0"/>
    <n v="0"/>
    <n v="0"/>
    <n v="0"/>
    <x v="30"/>
    <x v="1"/>
    <s v="MGSULPHATE_10ML0000037800"/>
  </r>
  <r>
    <s v="UNFPA"/>
    <x v="30"/>
    <n v="1"/>
    <n v="1"/>
    <n v="1"/>
    <s v="GMB40"/>
    <s v="0000037800"/>
    <s v="Magnesium sulphate 500mg/ml injection in 10ml ampoule"/>
    <s v="Completed"/>
    <n v="54351"/>
    <x v="0"/>
    <x v="0"/>
    <s v="PU0074"/>
    <s v=" "/>
    <s v="FPRHCTD5"/>
    <s v="RHC01ACT05"/>
    <s v="72335"/>
    <s v="GMB"/>
    <x v="14"/>
    <s v="WCARO     "/>
    <s v="OCEAN"/>
    <x v="0"/>
    <n v="0"/>
    <n v="1188"/>
    <s v="P50"/>
    <n v="50"/>
    <n v="59400"/>
    <x v="0"/>
    <x v="1"/>
    <x v="14"/>
    <s v="0000215550"/>
    <x v="1"/>
    <s v="0000021997"/>
    <d v="2019-08-07T00:00:00"/>
    <d v="2019-09-02T00:00:00"/>
    <d v="2019-08-05T00:00:00"/>
    <d v="2019-08-05T00:00:00"/>
    <m/>
    <s v="Africa (Anglophone)"/>
    <s v="GMB1940 R21997, CSB MGSULPHATE"/>
    <s v="UNFPA0000037800-1-1-1"/>
    <m/>
    <s v="C"/>
    <s v="Y"/>
    <s v="N"/>
    <n v="3"/>
    <n v="1"/>
    <n v="1"/>
    <x v="127"/>
    <s v="PO"/>
    <d v="2019-12-26T16:06:26"/>
    <d v="2019-02-15T00:00:00"/>
    <d v="2019-02-22T00:00:00"/>
    <s v="0000037800-1-1"/>
    <d v="2019-03-15T11:33:48"/>
    <d v="2019-07-16T00:00:00"/>
    <x v="0"/>
    <n v="0"/>
    <n v="0"/>
    <n v="0"/>
    <x v="30"/>
    <x v="0"/>
    <s v="MGSULPHATE_10ML0000037800"/>
  </r>
  <r>
    <s v="UNFPA"/>
    <x v="26"/>
    <n v="1"/>
    <n v="1"/>
    <n v="1"/>
    <s v="GMB40"/>
    <s v="0000037805"/>
    <s v="Calcium gluconate 100mg/ml (equivalent to 94mg/ml calcium gluconate + calcium saccharate) injection in 10ml ampoule,Package=20Ampoule."/>
    <s v="Completed"/>
    <n v="4850"/>
    <x v="0"/>
    <x v="0"/>
    <s v="PU0074"/>
    <s v=" "/>
    <s v="FPRHCTD5"/>
    <s v="RHC01ACT05"/>
    <s v="72335"/>
    <s v="GMB"/>
    <x v="14"/>
    <s v="WCARO     "/>
    <s v="AIR"/>
    <x v="0"/>
    <n v="0"/>
    <n v="1000"/>
    <s v="P20"/>
    <n v="20"/>
    <n v="20000"/>
    <x v="0"/>
    <x v="1"/>
    <x v="3"/>
    <s v="0000000730"/>
    <x v="1"/>
    <s v="0000021997"/>
    <d v="2019-05-30T00:00:00"/>
    <d v="2019-05-31T00:00:00"/>
    <d v="2019-05-30T00:00:00"/>
    <d v="2019-05-24T00:00:00"/>
    <d v="2019-05-31T00:00:00"/>
    <s v="Africa (Anglophone)"/>
    <s v="GMB1940 R21997 PHARMA CSB"/>
    <s v="UNFPA0000037805-1-1-1"/>
    <m/>
    <s v="C"/>
    <s v="N"/>
    <s v="N"/>
    <n v="1"/>
    <n v="1"/>
    <n v="1"/>
    <x v="127"/>
    <s v="PO"/>
    <d v="2019-08-16T17:44:49"/>
    <d v="2019-02-15T00:00:00"/>
    <d v="2019-02-22T00:00:00"/>
    <s v="0000037805-1-1"/>
    <d v="2019-03-15T10:05:06"/>
    <d v="2019-06-14T00:00:00"/>
    <x v="0"/>
    <n v="0"/>
    <n v="0"/>
    <n v="0"/>
    <x v="26"/>
    <x v="0"/>
    <s v="CALGLUCONATE_100MG0000037805"/>
  </r>
  <r>
    <s v="UNFPA"/>
    <x v="6"/>
    <n v="2"/>
    <n v="1"/>
    <n v="1"/>
    <s v="GMB40"/>
    <s v="0000037805"/>
    <s v="Misoprostol 200mcg tablet"/>
    <s v="Completed"/>
    <n v="10000"/>
    <x v="0"/>
    <x v="0"/>
    <s v="PU0074"/>
    <s v=" "/>
    <s v="FPRHCTD5"/>
    <s v="RHC01ACT05"/>
    <s v="72335"/>
    <s v="GMB"/>
    <x v="14"/>
    <s v="WCARO     "/>
    <s v="AIR"/>
    <x v="0"/>
    <n v="0"/>
    <n v="10000"/>
    <s v="P4"/>
    <n v="4"/>
    <n v="40000"/>
    <x v="0"/>
    <x v="4"/>
    <x v="3"/>
    <s v="0000000730"/>
    <x v="1"/>
    <s v="0000021997"/>
    <d v="2019-05-30T00:00:00"/>
    <d v="2019-05-31T00:00:00"/>
    <d v="2019-05-30T00:00:00"/>
    <d v="2019-05-24T00:00:00"/>
    <d v="2019-05-31T00:00:00"/>
    <s v="Africa (Anglophone)"/>
    <s v="GMB1940 R21997 PHARMA CSB"/>
    <s v="UNFPA0000037805-2-1-1"/>
    <m/>
    <s v="C"/>
    <s v="Y"/>
    <s v="N"/>
    <n v="4"/>
    <n v="1"/>
    <n v="1"/>
    <x v="127"/>
    <s v="PO"/>
    <d v="2019-08-16T17:44:49"/>
    <d v="2019-02-15T00:00:00"/>
    <d v="2019-02-22T00:00:00"/>
    <s v="0000037805-2-1"/>
    <d v="2019-03-15T10:05:06"/>
    <d v="2019-06-14T00:00:00"/>
    <x v="0"/>
    <n v="0"/>
    <n v="0"/>
    <n v="0"/>
    <x v="6"/>
    <x v="0"/>
    <s v="MISOPROSTOL_200MG0000037805"/>
  </r>
  <r>
    <s v="UNFPA"/>
    <x v="53"/>
    <n v="1"/>
    <n v="1"/>
    <n v="1"/>
    <s v="STP40"/>
    <s v="0000037810"/>
    <s v="Lidocaine hydrochloride 2% injection in 20ml vial"/>
    <s v="Completed"/>
    <n v="1050"/>
    <x v="16"/>
    <x v="36"/>
    <s v="PU0074"/>
    <s v=" "/>
    <s v="STP07DCS"/>
    <s v="FP_PROVSERV"/>
    <s v="72335"/>
    <s v="STP"/>
    <x v="20"/>
    <s v="WCARO     "/>
    <s v="OCEAN"/>
    <x v="0"/>
    <n v="0"/>
    <n v="100"/>
    <s v="P20"/>
    <n v="20"/>
    <n v="2000"/>
    <x v="0"/>
    <x v="9"/>
    <x v="3"/>
    <s v="0000000730"/>
    <x v="1"/>
    <s v="0000022116"/>
    <d v="2019-08-30T00:00:00"/>
    <d v="2019-09-30T00:00:00"/>
    <d v="2019-08-30T00:00:00"/>
    <d v="2019-09-03T00:00:00"/>
    <d v="2019-09-30T00:00:00"/>
    <s v="Africa (Anglophone)"/>
    <s v="STP40, R22116, Med. Dev. CO"/>
    <s v="UNFPA0000037810-1-1-1"/>
    <m/>
    <s v="C"/>
    <s v="N"/>
    <s v="N"/>
    <n v="1"/>
    <n v="1"/>
    <n v="1"/>
    <x v="127"/>
    <s v="PO"/>
    <d v="2019-12-06T20:01:01"/>
    <d v="2019-03-12T00:00:00"/>
    <d v="2019-03-14T00:00:00"/>
    <s v="0000037810-1-1"/>
    <d v="2019-03-19T14:52:56"/>
    <d v="2019-07-22T00:00:00"/>
    <x v="8"/>
    <n v="0"/>
    <n v="0"/>
    <n v="0"/>
    <x v="53"/>
    <x v="0"/>
    <s v="LIDOCAINEHCL2/200000037810"/>
  </r>
  <r>
    <s v="UNFPA"/>
    <x v="37"/>
    <n v="1"/>
    <n v="1"/>
    <n v="1"/>
    <s v="BDI40"/>
    <s v="0000037817"/>
    <s v="Oxytocin 10 I.U. base/ml injection in 1ml ampoule."/>
    <s v="Completed"/>
    <n v="158193.75"/>
    <x v="0"/>
    <x v="0"/>
    <s v="PU0074"/>
    <s v=" "/>
    <s v="FPRHCTD5"/>
    <s v="RHC01ACT05"/>
    <s v="72335"/>
    <s v="BDI"/>
    <x v="36"/>
    <s v="ESARO     "/>
    <s v="OCEAN"/>
    <x v="0"/>
    <n v="0"/>
    <n v="57525"/>
    <s v="P10"/>
    <n v="10"/>
    <n v="575250"/>
    <x v="0"/>
    <x v="4"/>
    <x v="3"/>
    <s v="0000000730"/>
    <x v="1"/>
    <s v="0000021992"/>
    <d v="2019-09-09T00:00:00"/>
    <d v="2019-10-24T00:00:00"/>
    <d v="2019-09-09T00:00:00"/>
    <d v="2019-09-24T00:00:00"/>
    <d v="2019-10-24T00:00:00"/>
    <s v="Africa (Francophone)"/>
    <s v="R21992, Oxytocin, CSB"/>
    <s v="UNFPA0000037817-1-1-1"/>
    <m/>
    <s v="C"/>
    <s v="Y"/>
    <s v="N"/>
    <n v="10"/>
    <n v="1"/>
    <n v="1"/>
    <x v="128"/>
    <s v="PO"/>
    <d v="2019-12-06T20:01:01"/>
    <d v="2019-02-15T00:00:00"/>
    <d v="2019-02-20T00:00:00"/>
    <s v="0000037817-1-1"/>
    <d v="2019-03-18T11:05:06"/>
    <d v="2019-08-15T00:00:00"/>
    <x v="0"/>
    <n v="0"/>
    <n v="0"/>
    <n v="0"/>
    <x v="37"/>
    <x v="0"/>
    <s v="OXYTOCIN_10IU/ML0000037817"/>
  </r>
  <r>
    <s v="UNFPA"/>
    <x v="11"/>
    <n v="2"/>
    <n v="1"/>
    <n v="1"/>
    <s v="MRT40"/>
    <s v="0000037819"/>
    <s v="Magnesium Sulphate 500mg/ml injection in 2ml ampoule"/>
    <s v="Completed"/>
    <n v="11040"/>
    <x v="0"/>
    <x v="0"/>
    <s v="PU0074"/>
    <s v=" "/>
    <s v="FPRHCTD5"/>
    <s v="RHC01ACT05"/>
    <s v="72335"/>
    <s v="MRT"/>
    <x v="22"/>
    <s v="WCARO     "/>
    <s v="OCEAN"/>
    <x v="0"/>
    <n v="0"/>
    <n v="1380"/>
    <s v="P10"/>
    <n v="10"/>
    <n v="13800"/>
    <x v="0"/>
    <x v="1"/>
    <x v="3"/>
    <s v="0000000730"/>
    <x v="1"/>
    <s v="0000022004"/>
    <d v="2019-09-08T00:00:00"/>
    <d v="2019-09-25T00:00:00"/>
    <d v="2019-09-08T00:00:00"/>
    <d v="2019-09-08T00:00:00"/>
    <d v="2019-09-25T00:00:00"/>
    <s v="Africa (Francophone)"/>
    <s v="R22004, CSB"/>
    <s v="UNFPA0000037819-2-1-1"/>
    <m/>
    <s v="C"/>
    <s v="N"/>
    <s v="N"/>
    <n v="7"/>
    <n v="1"/>
    <n v="1"/>
    <x v="128"/>
    <s v="PO"/>
    <d v="2020-05-27T06:57:48"/>
    <d v="2019-02-15T00:00:00"/>
    <d v="2019-02-22T00:00:00"/>
    <s v="0000037819-2-1"/>
    <d v="2019-03-21T12:06:54"/>
    <d v="2019-06-21T00:00:00"/>
    <x v="0"/>
    <n v="0"/>
    <n v="0"/>
    <n v="0"/>
    <x v="11"/>
    <x v="0"/>
    <s v="MGSULPHATE_2ML0000037819"/>
  </r>
  <r>
    <s v="UNFPA"/>
    <x v="26"/>
    <n v="1"/>
    <n v="1"/>
    <n v="1"/>
    <s v="MRT40"/>
    <s v="0000037819"/>
    <s v="Calcium gluconate 100mg/ml (equivalent to 94mg/ml calcium gluconate + calcium saccharate) injection in 10ml ampoule,Package=20Ampoule."/>
    <s v="Completed"/>
    <n v="3264.05"/>
    <x v="0"/>
    <x v="0"/>
    <s v="PU0074"/>
    <s v=" "/>
    <s v="FPRHCTD5"/>
    <s v="RHC01ACT05"/>
    <s v="72335"/>
    <s v="MRT"/>
    <x v="22"/>
    <s v="WCARO     "/>
    <s v="OCEAN"/>
    <x v="0"/>
    <n v="0"/>
    <n v="673"/>
    <s v="P20"/>
    <n v="20"/>
    <n v="13460"/>
    <x v="0"/>
    <x v="1"/>
    <x v="3"/>
    <s v="0000000730"/>
    <x v="1"/>
    <s v="0000022004"/>
    <d v="2019-09-08T00:00:00"/>
    <d v="2019-09-25T00:00:00"/>
    <d v="2019-09-08T00:00:00"/>
    <d v="2019-09-08T00:00:00"/>
    <d v="2019-09-25T00:00:00"/>
    <s v="Africa (Francophone)"/>
    <s v="R22004, CSB"/>
    <s v="UNFPA0000037819-1-1-1"/>
    <m/>
    <s v="C"/>
    <s v="N"/>
    <s v="N"/>
    <n v="2"/>
    <n v="1"/>
    <n v="1"/>
    <x v="128"/>
    <s v="PO"/>
    <d v="2020-05-27T06:57:48"/>
    <d v="2019-02-15T00:00:00"/>
    <d v="2019-02-22T00:00:00"/>
    <s v="0000037819-1-1"/>
    <d v="2019-03-21T12:06:54"/>
    <d v="2019-06-21T00:00:00"/>
    <x v="0"/>
    <n v="0"/>
    <n v="0"/>
    <n v="0"/>
    <x v="26"/>
    <x v="0"/>
    <s v="CALGLUCONATE_100MG0000037819"/>
  </r>
  <r>
    <s v="UNFPA"/>
    <x v="6"/>
    <n v="3"/>
    <n v="1"/>
    <n v="1"/>
    <s v="MRT40"/>
    <s v="0000037819"/>
    <s v="Misoprostol 200mcg tablet"/>
    <s v="Completed"/>
    <n v="8688"/>
    <x v="0"/>
    <x v="0"/>
    <s v="PU0074"/>
    <s v=" "/>
    <s v="FPRHCTD5"/>
    <s v="RHC01ACT05"/>
    <s v="72335"/>
    <s v="MRT"/>
    <x v="22"/>
    <s v="WCARO     "/>
    <s v="OCEAN"/>
    <x v="0"/>
    <n v="0"/>
    <n v="8688"/>
    <s v="P4"/>
    <n v="4"/>
    <n v="34752"/>
    <x v="0"/>
    <x v="4"/>
    <x v="3"/>
    <s v="0000000730"/>
    <x v="1"/>
    <s v="0000022004"/>
    <d v="2019-09-08T00:00:00"/>
    <d v="2019-09-25T00:00:00"/>
    <d v="2019-09-08T00:00:00"/>
    <d v="2019-09-08T00:00:00"/>
    <d v="2019-09-25T00:00:00"/>
    <s v="Africa (Francophone)"/>
    <s v="R22004, CSB"/>
    <s v="UNFPA0000037819-3-1-1"/>
    <m/>
    <s v="C"/>
    <s v="Y"/>
    <s v="N"/>
    <n v="8"/>
    <n v="1"/>
    <n v="1"/>
    <x v="128"/>
    <s v="PO"/>
    <d v="2020-05-27T06:57:48"/>
    <d v="2019-02-15T00:00:00"/>
    <d v="2019-02-22T00:00:00"/>
    <s v="0000037819-3-1"/>
    <d v="2019-03-21T12:06:54"/>
    <d v="2019-06-21T00:00:00"/>
    <x v="0"/>
    <n v="0"/>
    <n v="0"/>
    <n v="0"/>
    <x v="6"/>
    <x v="0"/>
    <s v="MISOPROSTOL_200MG0000037819"/>
  </r>
  <r>
    <s v="UNFPA"/>
    <x v="30"/>
    <n v="1"/>
    <n v="1"/>
    <n v="1"/>
    <s v="MRT40"/>
    <s v="0000037820"/>
    <s v="Magnesium sulphate 500mg/ml injection in 10ml ampoule"/>
    <s v="Completed"/>
    <n v="12936"/>
    <x v="0"/>
    <x v="0"/>
    <s v="PU0074"/>
    <s v=" "/>
    <s v="FPRHCTD5"/>
    <s v="RHC01ACT05"/>
    <s v="72335"/>
    <s v="MRT"/>
    <x v="22"/>
    <s v="WCARO     "/>
    <s v="AIR"/>
    <x v="0"/>
    <n v="0"/>
    <n v="140"/>
    <s v="P50"/>
    <n v="50"/>
    <n v="7000"/>
    <x v="0"/>
    <x v="1"/>
    <x v="14"/>
    <s v="0000215550"/>
    <x v="1"/>
    <s v="0000022004"/>
    <d v="2019-07-24T00:00:00"/>
    <d v="2019-07-27T00:00:00"/>
    <d v="2019-07-24T00:00:00"/>
    <d v="2019-07-24T00:00:00"/>
    <m/>
    <s v="Africa (Francophone)"/>
    <s v="R22004, CSB"/>
    <s v="UNFPA0000037820-1-1-1"/>
    <m/>
    <s v="C"/>
    <s v="Y"/>
    <s v="N"/>
    <n v="6"/>
    <n v="1"/>
    <n v="1"/>
    <x v="128"/>
    <s v="PO"/>
    <d v="2020-05-27T06:56:28"/>
    <d v="2019-02-15T00:00:00"/>
    <d v="2019-02-22T00:00:00"/>
    <s v="0000037820-1-1"/>
    <d v="2019-03-23T21:06:25"/>
    <d v="2019-07-29T00:00:00"/>
    <x v="0"/>
    <n v="0"/>
    <n v="0"/>
    <n v="0"/>
    <x v="30"/>
    <x v="0"/>
    <s v="MGSULPHATE_10ML0000037820"/>
  </r>
  <r>
    <s v="UNFPA"/>
    <x v="37"/>
    <n v="3"/>
    <n v="1"/>
    <n v="1"/>
    <s v="STP40"/>
    <s v="0000037846"/>
    <s v="Oxytocin 10 I.U. base/ml injection in 1ml ampoule."/>
    <s v="Completed"/>
    <n v="3327.5"/>
    <x v="0"/>
    <x v="0"/>
    <s v="PU0074"/>
    <s v=" "/>
    <s v="FPRHCTD5"/>
    <s v="RHC01ACT05"/>
    <s v="72335"/>
    <s v="STP"/>
    <x v="20"/>
    <s v="WCARO     "/>
    <s v="OCEAN"/>
    <x v="0"/>
    <n v="0"/>
    <n v="1210"/>
    <s v="P10"/>
    <n v="10"/>
    <n v="12100"/>
    <x v="0"/>
    <x v="4"/>
    <x v="3"/>
    <s v="0000000730"/>
    <x v="1"/>
    <s v="0000022026"/>
    <d v="2019-07-05T00:00:00"/>
    <d v="2019-08-20T00:00:00"/>
    <d v="2019-07-05T00:00:00"/>
    <d v="2019-08-06T00:00:00"/>
    <d v="2019-08-20T00:00:00"/>
    <s v="Africa (Anglophone)"/>
    <s v="STP40,R22026,Pharma, Imres,CSB"/>
    <s v="UNFPA0000037846-3-1-1"/>
    <m/>
    <s v="C"/>
    <s v="Y"/>
    <s v="N"/>
    <n v="11"/>
    <n v="1"/>
    <n v="1"/>
    <x v="129"/>
    <s v="PO"/>
    <d v="2019-12-30T15:08:00"/>
    <d v="2019-02-17T00:00:00"/>
    <d v="2019-03-14T00:00:00"/>
    <s v="0000037846-3-1"/>
    <d v="2019-03-20T21:43:59"/>
    <d v="2019-06-21T00:00:00"/>
    <x v="0"/>
    <n v="0"/>
    <n v="0"/>
    <n v="0"/>
    <x v="37"/>
    <x v="0"/>
    <s v="OXYTOCIN_10IU/ML0000037846"/>
  </r>
  <r>
    <s v="UNFPA"/>
    <x v="26"/>
    <n v="1"/>
    <n v="1"/>
    <n v="1"/>
    <s v="STP40"/>
    <s v="0000037846"/>
    <s v="Calcium gluconate 100mg/ml (equivalent to 94mg/ml calcium gluconate + calcium saccharate) injection in 10ml ampoule,Package=20Ampoule."/>
    <s v="Completed"/>
    <n v="315.25"/>
    <x v="0"/>
    <x v="0"/>
    <s v="PU0074"/>
    <s v=" "/>
    <s v="FPRHCTD5"/>
    <s v="RHC01ACT05"/>
    <s v="72335"/>
    <s v="STP"/>
    <x v="20"/>
    <s v="WCARO     "/>
    <s v="AIR"/>
    <x v="0"/>
    <n v="0"/>
    <n v="65"/>
    <s v="P20"/>
    <n v="20"/>
    <n v="1300"/>
    <x v="0"/>
    <x v="1"/>
    <x v="3"/>
    <s v="0000000730"/>
    <x v="1"/>
    <s v="0000022026"/>
    <d v="2019-04-14T00:00:00"/>
    <d v="2019-04-16T00:00:00"/>
    <d v="2019-04-14T00:00:00"/>
    <d v="2019-04-11T00:00:00"/>
    <d v="2019-04-16T00:00:00"/>
    <s v="Africa (Anglophone)"/>
    <s v="STP40,R22026,Pharma, Imres,CSB"/>
    <s v="UNFPA0000037846-1-1-1"/>
    <m/>
    <s v="C"/>
    <s v="N"/>
    <s v="N"/>
    <n v="1"/>
    <n v="1"/>
    <n v="1"/>
    <x v="129"/>
    <s v="PO"/>
    <d v="2019-12-30T15:08:00"/>
    <d v="2019-02-17T00:00:00"/>
    <d v="2019-03-14T00:00:00"/>
    <s v="0000037846-1-1"/>
    <d v="2019-03-20T21:43:59"/>
    <d v="2019-05-10T00:00:00"/>
    <x v="0"/>
    <n v="0"/>
    <n v="0"/>
    <n v="0"/>
    <x v="26"/>
    <x v="0"/>
    <s v="CALGLUCONATE_100MG0000037846"/>
  </r>
  <r>
    <s v="UNFPA"/>
    <x v="6"/>
    <n v="2"/>
    <n v="1"/>
    <n v="1"/>
    <s v="STP40"/>
    <s v="0000037846"/>
    <s v="Misoprostol 200mcg tablet"/>
    <s v="Completed"/>
    <n v="2100"/>
    <x v="0"/>
    <x v="0"/>
    <s v="PU0074"/>
    <s v=" "/>
    <s v="FPRHCTD5"/>
    <s v="RHC01ACT05"/>
    <s v="72335"/>
    <s v="STP"/>
    <x v="20"/>
    <s v="WCARO     "/>
    <s v="AIR"/>
    <x v="0"/>
    <n v="0"/>
    <n v="2100"/>
    <s v="P4"/>
    <n v="4"/>
    <n v="8400"/>
    <x v="0"/>
    <x v="4"/>
    <x v="3"/>
    <s v="0000000730"/>
    <x v="1"/>
    <s v="0000022026"/>
    <d v="2019-04-14T00:00:00"/>
    <d v="2019-04-16T00:00:00"/>
    <d v="2019-04-14T00:00:00"/>
    <d v="2019-04-11T00:00:00"/>
    <d v="2019-04-16T00:00:00"/>
    <s v="Africa (Anglophone)"/>
    <s v="STP40,R22026,Pharma, Imres,CSB"/>
    <s v="UNFPA0000037846-2-1-1"/>
    <m/>
    <s v="C"/>
    <s v="Y"/>
    <s v="N"/>
    <n v="9"/>
    <n v="1"/>
    <n v="1"/>
    <x v="129"/>
    <s v="PO"/>
    <d v="2019-12-30T15:08:00"/>
    <d v="2019-02-17T00:00:00"/>
    <d v="2019-03-14T00:00:00"/>
    <s v="0000037846-2-1"/>
    <d v="2019-03-20T21:43:59"/>
    <d v="2019-05-10T00:00:00"/>
    <x v="0"/>
    <n v="0"/>
    <n v="0"/>
    <n v="0"/>
    <x v="6"/>
    <x v="0"/>
    <s v="MISOPROSTOL_200MG0000037846"/>
  </r>
  <r>
    <s v="UNFPA"/>
    <x v="35"/>
    <n v="1"/>
    <n v="1"/>
    <n v="1"/>
    <s v="BHS41"/>
    <s v="0000037854"/>
    <s v="Test pregnancy, strip, temperature stable LTA 18/661"/>
    <s v="Completed"/>
    <n v="2000.06"/>
    <x v="5"/>
    <x v="10"/>
    <s v=" "/>
    <s v="BSG00"/>
    <s v=" "/>
    <s v=" "/>
    <s v="72335"/>
    <s v="BHS"/>
    <x v="13"/>
    <s v="LACRO     "/>
    <s v="AIR"/>
    <x v="1"/>
    <n v="0"/>
    <n v="19200"/>
    <s v="EA"/>
    <n v="1"/>
    <n v="19200"/>
    <x v="1"/>
    <x v="13"/>
    <x v="17"/>
    <s v="0000101026"/>
    <x v="1"/>
    <s v="PI000000529"/>
    <d v="2019-06-26T00:00:00"/>
    <d v="2019-07-03T00:00:00"/>
    <d v="2019-06-26T00:00:00"/>
    <d v="2019-06-25T00:00:00"/>
    <d v="2019-06-30T00:00:00"/>
    <s v="LAC"/>
    <s v="BHS1841, PI000000529,"/>
    <s v="UNFPA0000037854-1-1-1"/>
    <m/>
    <s v="C"/>
    <s v="N"/>
    <s v="N"/>
    <m/>
    <m/>
    <m/>
    <x v="129"/>
    <s v="PO"/>
    <d v="2019-08-16T17:44:49"/>
    <m/>
    <m/>
    <s v="0000037854-1-1"/>
    <d v="2019-03-20T15:48:58"/>
    <d v="2019-05-28T00:00:00"/>
    <x v="7"/>
    <n v="0"/>
    <n v="0"/>
    <n v="0"/>
    <x v="35"/>
    <x v="0"/>
    <s v="PREG_TEST_STRIP0000037854"/>
  </r>
  <r>
    <s v="UNFPA"/>
    <x v="6"/>
    <n v="1"/>
    <n v="1"/>
    <n v="1"/>
    <s v="MOZ40"/>
    <s v="0000037856"/>
    <s v="Misoprostol 200mcg tablet"/>
    <s v="Completed"/>
    <n v="78960"/>
    <x v="0"/>
    <x v="0"/>
    <s v="PU0074"/>
    <s v=" "/>
    <s v="FPRHCTD5"/>
    <s v="RHC01ACT05"/>
    <s v="72335"/>
    <s v="MOZ"/>
    <x v="27"/>
    <s v="ESARO     "/>
    <s v="AIR"/>
    <x v="0"/>
    <n v="0"/>
    <n v="112800"/>
    <s v="P3"/>
    <n v="3"/>
    <n v="338400"/>
    <x v="0"/>
    <x v="4"/>
    <x v="3"/>
    <s v="0000000730"/>
    <x v="1"/>
    <s v="0000022009"/>
    <d v="2019-07-16T00:00:00"/>
    <d v="2019-07-18T00:00:00"/>
    <d v="2019-07-16T00:00:00"/>
    <d v="2019-07-16T00:00:00"/>
    <d v="2019-07-18T00:00:00"/>
    <s v="Africa (Anglophone)"/>
    <s v="MOZ1940 R22009 CSB Maputo"/>
    <s v="UNFPA0000037856-1-1-1"/>
    <m/>
    <s v="C"/>
    <s v="Y"/>
    <s v="N"/>
    <n v="7"/>
    <n v="1"/>
    <n v="1"/>
    <x v="129"/>
    <s v="PO"/>
    <d v="2019-09-13T20:08:42"/>
    <d v="2019-02-15T00:00:00"/>
    <d v="2019-02-20T00:00:00"/>
    <s v="0000037856-1-1"/>
    <d v="2019-03-20T17:55:04"/>
    <d v="2019-07-03T00:00:00"/>
    <x v="0"/>
    <n v="0"/>
    <n v="0"/>
    <n v="0"/>
    <x v="6"/>
    <x v="0"/>
    <s v="MISOPROSTOL_200MG0000037856"/>
  </r>
  <r>
    <s v="UNFPA"/>
    <x v="6"/>
    <n v="1"/>
    <n v="1"/>
    <n v="1"/>
    <s v="MOZ40"/>
    <s v="0000037894"/>
    <s v="Misoprostol 200mcg tablet"/>
    <s v="Completed"/>
    <n v="6720"/>
    <x v="0"/>
    <x v="0"/>
    <s v="PU0074"/>
    <s v=" "/>
    <s v="FPRHCTD5"/>
    <s v="RHC01ACT05"/>
    <s v="72335"/>
    <s v="MOZ"/>
    <x v="27"/>
    <s v="ESARO     "/>
    <s v="AIR"/>
    <x v="0"/>
    <n v="0"/>
    <n v="9600"/>
    <s v="P3"/>
    <n v="3"/>
    <n v="28800"/>
    <x v="0"/>
    <x v="4"/>
    <x v="3"/>
    <s v="0000000730"/>
    <x v="1"/>
    <s v="0000022009"/>
    <d v="2019-07-15T00:00:00"/>
    <d v="2019-07-26T00:00:00"/>
    <d v="2019-07-15T00:00:00"/>
    <d v="2019-07-15T00:00:00"/>
    <d v="2019-07-26T00:00:00"/>
    <s v="Africa (Anglophone)"/>
    <s v="MOZ1940 R22009 Beira Misoprost"/>
    <s v="UNFPA0000037894-1-1-1"/>
    <m/>
    <s v="C"/>
    <s v="Y"/>
    <s v="N"/>
    <n v="7"/>
    <n v="1"/>
    <n v="1"/>
    <x v="130"/>
    <s v="PO"/>
    <d v="2019-09-13T20:08:42"/>
    <d v="2019-02-15T00:00:00"/>
    <d v="2019-02-20T00:00:00"/>
    <s v="0000037894-1-1"/>
    <d v="2019-03-25T18:01:43"/>
    <d v="2019-07-04T00:00:00"/>
    <x v="0"/>
    <n v="0"/>
    <n v="0"/>
    <n v="0"/>
    <x v="6"/>
    <x v="0"/>
    <s v="MISOPROSTOL_200MG0000037894"/>
  </r>
  <r>
    <s v="UNFPA"/>
    <x v="6"/>
    <n v="2"/>
    <n v="1"/>
    <n v="1"/>
    <s v="TCD40"/>
    <s v="0000037904"/>
    <s v="Misoprostol 200mcg tablet"/>
    <s v="Completed"/>
    <n v="12500"/>
    <x v="0"/>
    <x v="0"/>
    <s v="PU0074"/>
    <s v=" "/>
    <s v="FPRHCTD5"/>
    <s v="RHC01ACT05"/>
    <s v="72335"/>
    <s v="TCD"/>
    <x v="29"/>
    <s v="WCARO     "/>
    <s v="AIR"/>
    <x v="0"/>
    <n v="0"/>
    <n v="12500"/>
    <s v="P4"/>
    <n v="4"/>
    <n v="50000"/>
    <x v="0"/>
    <x v="4"/>
    <x v="3"/>
    <s v="0000000730"/>
    <x v="1"/>
    <s v="0000021994"/>
    <d v="2019-07-26T00:00:00"/>
    <d v="2019-07-27T00:00:00"/>
    <d v="2019-07-26T00:00:00"/>
    <d v="2019-07-24T00:00:00"/>
    <d v="2019-07-27T00:00:00"/>
    <s v="Africa (Francophone)"/>
    <s v="R21994"/>
    <s v="UNFPA0000037904-2-1-1"/>
    <m/>
    <s v="C"/>
    <s v="Y"/>
    <s v="N"/>
    <n v="9"/>
    <n v="1"/>
    <n v="1"/>
    <x v="130"/>
    <s v="PO"/>
    <d v="2020-09-24T14:40:38"/>
    <d v="2019-02-15T00:00:00"/>
    <d v="2019-02-22T00:00:00"/>
    <s v="0000037904-2-1"/>
    <d v="2019-03-27T11:09:30"/>
    <d v="2019-07-19T00:00:00"/>
    <x v="0"/>
    <n v="0"/>
    <n v="0"/>
    <n v="0"/>
    <x v="6"/>
    <x v="0"/>
    <s v="MISOPROSTOL_200MG0000037904"/>
  </r>
  <r>
    <s v="UNFPA"/>
    <x v="37"/>
    <n v="3"/>
    <n v="1"/>
    <n v="1"/>
    <s v="TCD40"/>
    <s v="0000037904"/>
    <s v="Oxytocin 10 I.U. base/ml injection in 1ml ampoule."/>
    <s v="Completed"/>
    <n v="13750"/>
    <x v="0"/>
    <x v="0"/>
    <s v="PU0074"/>
    <s v=" "/>
    <s v="FPRHCTD5"/>
    <s v="RHC01ACT05"/>
    <s v="72335"/>
    <s v="TCD"/>
    <x v="29"/>
    <s v="WCARO     "/>
    <s v="AIR"/>
    <x v="0"/>
    <n v="0"/>
    <n v="5000"/>
    <s v="P10"/>
    <n v="10"/>
    <n v="50000"/>
    <x v="0"/>
    <x v="4"/>
    <x v="3"/>
    <s v="0000000730"/>
    <x v="1"/>
    <s v="0000021994"/>
    <d v="2019-09-18T00:00:00"/>
    <d v="2019-09-20T00:00:00"/>
    <d v="2019-09-18T00:00:00"/>
    <d v="2019-05-08T00:00:00"/>
    <d v="2019-09-20T00:00:00"/>
    <s v="Africa (Francophone)"/>
    <s v="R21994"/>
    <s v="UNFPA0000037904-3-1-1"/>
    <m/>
    <s v="C"/>
    <s v="Y"/>
    <s v="N"/>
    <n v="12"/>
    <n v="1"/>
    <n v="1"/>
    <x v="130"/>
    <s v="PO"/>
    <d v="2020-09-24T14:40:38"/>
    <d v="2019-02-15T00:00:00"/>
    <d v="2019-02-22T00:00:00"/>
    <s v="0000037904-3-1"/>
    <d v="2019-03-27T11:09:30"/>
    <d v="2019-08-12T00:00:00"/>
    <x v="0"/>
    <n v="0"/>
    <n v="0"/>
    <n v="0"/>
    <x v="37"/>
    <x v="0"/>
    <s v="OXYTOCIN_10IU/ML0000037904"/>
  </r>
  <r>
    <s v="UNFPA"/>
    <x v="11"/>
    <n v="1"/>
    <n v="1"/>
    <n v="1"/>
    <s v="TCD40"/>
    <s v="0000037904"/>
    <s v="Magnesium Sulphate 500mg/ml injection in 2ml ampoule"/>
    <s v="Completed"/>
    <n v="0"/>
    <x v="0"/>
    <x v="0"/>
    <s v="PU0074"/>
    <s v=" "/>
    <s v="FPRHCTD5"/>
    <s v="RHC01ACT05"/>
    <s v="72335"/>
    <s v="TCD"/>
    <x v="29"/>
    <s v="WCARO     "/>
    <s v="AIR"/>
    <x v="0"/>
    <n v="0"/>
    <n v="0"/>
    <s v="P10"/>
    <n v="10"/>
    <n v="0"/>
    <x v="0"/>
    <x v="1"/>
    <x v="3"/>
    <s v="0000000730"/>
    <x v="1"/>
    <s v="0000021994"/>
    <d v="2020-03-15T00:00:00"/>
    <d v="2020-03-16T00:00:00"/>
    <d v="2020-03-15T00:00:00"/>
    <d v="2020-08-24T00:00:00"/>
    <d v="2020-03-16T00:00:00"/>
    <s v="Africa (Francophone)"/>
    <s v="R21994"/>
    <s v="UNFPA0000037904-1-1-1"/>
    <m/>
    <s v="C"/>
    <s v="N"/>
    <s v="N"/>
    <n v="8"/>
    <n v="1"/>
    <n v="1"/>
    <x v="130"/>
    <s v="PO"/>
    <d v="2020-09-24T14:40:38"/>
    <d v="2019-02-15T00:00:00"/>
    <d v="2019-02-22T00:00:00"/>
    <s v="0000037904-1-1"/>
    <d v="2019-03-27T11:09:30"/>
    <d v="2019-07-19T00:00:00"/>
    <x v="0"/>
    <n v="0"/>
    <n v="0"/>
    <n v="0"/>
    <x v="11"/>
    <x v="0"/>
    <s v="MGSULPHATE_2ML0000037904"/>
  </r>
  <r>
    <s v="UNFPA"/>
    <x v="37"/>
    <n v="3"/>
    <n v="2"/>
    <n v="1"/>
    <s v="TCD40"/>
    <s v="0000037904"/>
    <s v="Oxytocin 10 I.U. base/ml injection in 1ml ampoule."/>
    <s v="Completed"/>
    <n v="13750"/>
    <x v="0"/>
    <x v="0"/>
    <s v="PU0074"/>
    <s v=" "/>
    <s v="FPRHCTD5"/>
    <s v="RHC01ACT05"/>
    <s v="72335"/>
    <s v="TCD"/>
    <x v="29"/>
    <s v="WCARO     "/>
    <s v="AIR"/>
    <x v="0"/>
    <n v="0"/>
    <n v="5000"/>
    <s v="P10"/>
    <n v="10"/>
    <n v="50000"/>
    <x v="0"/>
    <x v="4"/>
    <x v="3"/>
    <s v="0000000730"/>
    <x v="1"/>
    <s v="0000021994"/>
    <d v="2019-05-21T00:00:00"/>
    <d v="2019-05-22T00:00:00"/>
    <d v="2019-05-21T00:00:00"/>
    <d v="2019-09-30T00:00:00"/>
    <d v="2019-05-22T00:00:00"/>
    <s v="Africa (Francophone)"/>
    <s v="R21994"/>
    <s v="UNFPA0000037904-3-2-1"/>
    <m/>
    <s v="C"/>
    <s v="Y"/>
    <s v="N"/>
    <n v="12"/>
    <n v="1"/>
    <n v="1"/>
    <x v="130"/>
    <s v="PO"/>
    <d v="2020-09-24T14:40:38"/>
    <d v="2019-02-15T00:00:00"/>
    <d v="2019-02-22T00:00:00"/>
    <s v="0000037904-3-2"/>
    <d v="2019-03-27T11:09:30"/>
    <d v="2019-05-15T00:00:00"/>
    <x v="0"/>
    <n v="0"/>
    <n v="0"/>
    <n v="0"/>
    <x v="37"/>
    <x v="0"/>
    <s v="OXYTOCIN_10IU/ML0000037904"/>
  </r>
  <r>
    <s v="UNFPA"/>
    <x v="11"/>
    <n v="1"/>
    <n v="1"/>
    <n v="2"/>
    <s v="TCD40"/>
    <s v="0000037904"/>
    <s v="Magnesium Sulphate 500mg/ml injection in 2ml ampoule"/>
    <s v="Completed"/>
    <n v="96000"/>
    <x v="0"/>
    <x v="0"/>
    <s v="PU0074"/>
    <s v=" "/>
    <s v="FPRHCTD5"/>
    <s v="RHC01ACT05"/>
    <s v="72335"/>
    <s v="TCD"/>
    <x v="29"/>
    <s v="WCARO     "/>
    <s v="AIR"/>
    <x v="0"/>
    <n v="0"/>
    <n v="12000"/>
    <s v="P10"/>
    <n v="10"/>
    <n v="120000"/>
    <x v="0"/>
    <x v="1"/>
    <x v="3"/>
    <s v="0000000730"/>
    <x v="1"/>
    <s v="0000021994"/>
    <d v="2020-03-15T00:00:00"/>
    <d v="2020-03-16T00:00:00"/>
    <d v="2020-03-15T00:00:00"/>
    <d v="2020-08-24T00:00:00"/>
    <d v="2020-03-16T00:00:00"/>
    <s v="Africa (Francophone)"/>
    <s v="R21994"/>
    <s v="UNFPA0000037904-1-1-2"/>
    <m/>
    <s v="C"/>
    <s v="N"/>
    <s v="N"/>
    <n v="8"/>
    <n v="1"/>
    <n v="1"/>
    <x v="130"/>
    <s v="PO"/>
    <d v="2020-09-24T14:40:38"/>
    <d v="2019-02-15T00:00:00"/>
    <d v="2019-02-22T00:00:00"/>
    <s v="0000037904-1-1"/>
    <d v="2019-03-27T11:09:30"/>
    <d v="2019-07-19T00:00:00"/>
    <x v="0"/>
    <n v="0"/>
    <n v="0"/>
    <n v="0"/>
    <x v="11"/>
    <x v="0"/>
    <s v="MGSULPHATE_2ML0000037904"/>
  </r>
  <r>
    <s v="UNFPA"/>
    <x v="37"/>
    <n v="2"/>
    <n v="1"/>
    <n v="1"/>
    <s v="CMR40"/>
    <s v="0000037910"/>
    <s v="Oxytocin 10 I.U. base/ml injection in 1ml ampoule._x000a_FCA Lelystad, The Netherlands"/>
    <s v="Completed"/>
    <n v="275000"/>
    <x v="0"/>
    <x v="0"/>
    <s v="PU0074"/>
    <s v=" "/>
    <s v="FPRHCTD5"/>
    <s v="RHC01ACT05"/>
    <s v="72335"/>
    <s v="CMR"/>
    <x v="26"/>
    <s v="WCARO     "/>
    <s v="COMMON"/>
    <x v="0"/>
    <n v="0"/>
    <n v="100000"/>
    <s v="P10"/>
    <n v="10"/>
    <n v="1000000"/>
    <x v="0"/>
    <x v="4"/>
    <x v="3"/>
    <s v="0000000730"/>
    <x v="1"/>
    <s v="0000021993"/>
    <d v="2019-09-20T00:00:00"/>
    <d v="2019-11-15T00:00:00"/>
    <m/>
    <d v="2019-09-19T00:00:00"/>
    <m/>
    <s v="Africa (Francophone)"/>
    <s v="R21993,Oxy/Miso,CSB19,CMR"/>
    <s v="UNFPA0000037910-2-1-1"/>
    <m/>
    <s v="C"/>
    <s v="Y"/>
    <s v="N"/>
    <n v="15"/>
    <n v="1"/>
    <n v="1"/>
    <x v="131"/>
    <s v="PO"/>
    <d v="2019-12-06T20:01:01"/>
    <d v="2019-02-15T00:00:00"/>
    <d v="2019-02-20T00:00:00"/>
    <s v="0000037910-2-1"/>
    <d v="2019-03-22T18:05:55"/>
    <d v="2019-09-20T00:00:00"/>
    <x v="0"/>
    <n v="0"/>
    <n v="0"/>
    <n v="0"/>
    <x v="37"/>
    <x v="0"/>
    <s v="OXYTOCIN_10IU/ML0000037910"/>
  </r>
  <r>
    <s v="UNFPA"/>
    <x v="6"/>
    <n v="1"/>
    <n v="1"/>
    <n v="1"/>
    <s v="CMR40"/>
    <s v="0000037910"/>
    <s v="Misoprostol 200mcg tablet_x000a_CPT Yaounde, Cameroon"/>
    <s v="Completed"/>
    <n v="53667"/>
    <x v="0"/>
    <x v="0"/>
    <s v="PU0074"/>
    <s v=" "/>
    <s v="FPRHCTD5"/>
    <s v="RHC01ACT05"/>
    <s v="72335"/>
    <s v="CMR"/>
    <x v="26"/>
    <s v="WCARO     "/>
    <s v="AIR"/>
    <x v="0"/>
    <n v="0"/>
    <n v="53667"/>
    <s v="P4"/>
    <n v="4"/>
    <n v="214668"/>
    <x v="0"/>
    <x v="4"/>
    <x v="3"/>
    <s v="0000000730"/>
    <x v="1"/>
    <s v="0000021993"/>
    <d v="2019-06-25T00:00:00"/>
    <d v="2019-06-26T00:00:00"/>
    <d v="2019-06-25T00:00:00"/>
    <d v="2019-06-20T00:00:00"/>
    <d v="2019-06-26T00:00:00"/>
    <s v="Africa (Francophone)"/>
    <s v="R21993,Oxy/Miso,CSB19,CMR"/>
    <s v="UNFPA0000037910-1-1-1"/>
    <m/>
    <s v="C"/>
    <s v="Y"/>
    <s v="N"/>
    <n v="11"/>
    <n v="1"/>
    <n v="1"/>
    <x v="131"/>
    <s v="PO"/>
    <d v="2019-12-06T20:01:01"/>
    <d v="2019-02-15T00:00:00"/>
    <d v="2019-02-20T00:00:00"/>
    <s v="0000037910-1-1"/>
    <d v="2019-03-22T18:05:55"/>
    <d v="2019-06-17T00:00:00"/>
    <x v="0"/>
    <n v="0"/>
    <n v="0"/>
    <n v="0"/>
    <x v="6"/>
    <x v="0"/>
    <s v="MISOPROSTOL_200MG0000037910"/>
  </r>
  <r>
    <s v="UNFPA"/>
    <x v="37"/>
    <n v="1"/>
    <n v="1"/>
    <n v="1"/>
    <s v="RWA40"/>
    <s v="0000037931"/>
    <s v="Oxytocin 10 I.U. base/ml injection in 1ml ampoule."/>
    <s v="Completed"/>
    <n v="85426"/>
    <x v="0"/>
    <x v="0"/>
    <s v="PU0074"/>
    <s v=" "/>
    <s v="FPRHCTD5"/>
    <s v="RHC01ACT05"/>
    <s v="72335"/>
    <s v="RWA"/>
    <x v="5"/>
    <s v="ESARO     "/>
    <s v="OCEAN"/>
    <x v="0"/>
    <n v="0"/>
    <n v="31064"/>
    <s v="P10"/>
    <n v="10"/>
    <n v="310640"/>
    <x v="0"/>
    <x v="4"/>
    <x v="3"/>
    <s v="0000000730"/>
    <x v="1"/>
    <s v="0000022056"/>
    <d v="2019-12-01T00:00:00"/>
    <d v="2020-01-20T00:00:00"/>
    <d v="2019-12-01T00:00:00"/>
    <d v="2019-12-01T00:00:00"/>
    <d v="2020-01-20T00:00:00"/>
    <s v="Africa (Anglophone)"/>
    <s v="RWA40,R22056,OXYTOCIN,CSB"/>
    <s v="UNFPA0000037931-1-1-1"/>
    <m/>
    <s v="C"/>
    <s v="Y"/>
    <s v="N"/>
    <n v="9"/>
    <n v="1"/>
    <n v="1"/>
    <x v="132"/>
    <s v="PO"/>
    <d v="2020-01-03T12:03:05"/>
    <d v="2019-02-25T00:00:00"/>
    <d v="2019-02-27T00:00:00"/>
    <s v="0000037931-1-1"/>
    <d v="2019-03-26T15:12:43"/>
    <d v="2019-08-30T00:00:00"/>
    <x v="0"/>
    <n v="0"/>
    <n v="0"/>
    <n v="0"/>
    <x v="37"/>
    <x v="0"/>
    <s v="OXYTOCIN_10IU/ML0000037931"/>
  </r>
  <r>
    <s v="UNFPA"/>
    <x v="35"/>
    <n v="4"/>
    <n v="1"/>
    <n v="1"/>
    <s v="R6240"/>
    <s v="0000037933"/>
    <s v="Test pregnancy, strip, temperature stable"/>
    <s v="Completed"/>
    <n v="700"/>
    <x v="0"/>
    <x v="0"/>
    <s v="PU0074"/>
    <s v=" "/>
    <s v="FPRHCTD5"/>
    <s v="RHC01ACT05"/>
    <s v="72335"/>
    <s v="FJI"/>
    <x v="7"/>
    <s v="APRO      "/>
    <s v="AIR"/>
    <x v="0"/>
    <n v="0"/>
    <n v="10000"/>
    <s v="EA"/>
    <n v="1"/>
    <n v="10000"/>
    <x v="1"/>
    <x v="13"/>
    <x v="2"/>
    <s v="0000000798"/>
    <x v="1"/>
    <s v="0000022158"/>
    <d v="2019-07-02T00:00:00"/>
    <d v="2019-07-08T00:00:00"/>
    <d v="2019-07-02T00:00:00"/>
    <d v="2019-08-05T00:00:00"/>
    <d v="2019-07-08T00:00:00"/>
    <s v="ASEA"/>
    <s v="FJI1940, RQ22158, CSB"/>
    <s v="UNFPA0000037933-4-1-1"/>
    <m/>
    <s v="C"/>
    <s v="N"/>
    <s v="N"/>
    <n v="7"/>
    <n v="1"/>
    <n v="1"/>
    <x v="132"/>
    <s v="PO"/>
    <d v="2019-10-04T20:34:06"/>
    <d v="2019-03-19T00:00:00"/>
    <d v="2019-03-20T00:00:00"/>
    <s v="0000037933-4-1"/>
    <d v="2019-03-27T09:33:26"/>
    <d v="2019-05-15T00:00:00"/>
    <x v="0"/>
    <n v="0"/>
    <n v="0"/>
    <n v="0"/>
    <x v="35"/>
    <x v="0"/>
    <s v="PREG_TEST_STRIP0000037933"/>
  </r>
  <r>
    <s v="UNFPA"/>
    <x v="6"/>
    <n v="1"/>
    <n v="1"/>
    <n v="1"/>
    <s v="COD40"/>
    <s v="0000037942"/>
    <s v="Misoprostol 200mcg tablet"/>
    <s v="Completed"/>
    <n v="1933.44"/>
    <x v="0"/>
    <x v="0"/>
    <s v="PU0074"/>
    <s v=" "/>
    <s v="FPRHCTD5"/>
    <s v="RHC01ACT05"/>
    <s v="72335"/>
    <s v="COD"/>
    <x v="6"/>
    <s v="ESARO     "/>
    <s v="AIR"/>
    <x v="0"/>
    <n v="0"/>
    <n v="2544"/>
    <s v="P4"/>
    <n v="4"/>
    <n v="10176"/>
    <x v="0"/>
    <x v="4"/>
    <x v="5"/>
    <s v="0000206285"/>
    <x v="1"/>
    <m/>
    <d v="2019-05-18T00:00:00"/>
    <d v="2019-05-25T00:00:00"/>
    <d v="2019-05-18T00:00:00"/>
    <d v="2019-05-01T00:00:00"/>
    <d v="2019-05-21T00:00:00"/>
    <s v="Africa (Francophone)"/>
    <s v="PI574,TPP Buffett Fd,Congo DRC"/>
    <s v="UNFPA0000037942-1-1-1"/>
    <m/>
    <s v="C"/>
    <s v="Y"/>
    <s v="N"/>
    <m/>
    <m/>
    <m/>
    <x v="132"/>
    <s v="PO"/>
    <d v="2019-12-06T20:01:01"/>
    <m/>
    <m/>
    <s v="0000037942-1-1"/>
    <d v="2019-03-27T13:53:08"/>
    <d v="2019-05-18T00:00:00"/>
    <x v="0"/>
    <n v="0"/>
    <n v="0"/>
    <n v="0"/>
    <x v="6"/>
    <x v="0"/>
    <s v="MISOPROSTOL_200MG0000037942"/>
  </r>
  <r>
    <s v="UNFPA"/>
    <x v="72"/>
    <n v="1"/>
    <n v="1"/>
    <n v="1"/>
    <s v="STP40"/>
    <s v="0000037954"/>
    <s v="Magnesium sulphate 500mg/ml injection in 10ml ampoule"/>
    <s v="Completed"/>
    <n v="2112"/>
    <x v="0"/>
    <x v="0"/>
    <s v="PU0074"/>
    <s v=" "/>
    <s v="FPRHCTD5"/>
    <s v="RHC01ACT05"/>
    <s v="72335"/>
    <s v="STP"/>
    <x v="20"/>
    <s v="WCARO     "/>
    <s v="AIR"/>
    <x v="0"/>
    <n v="0"/>
    <n v="160"/>
    <s v="P10"/>
    <n v="10"/>
    <n v="1600"/>
    <x v="0"/>
    <x v="4"/>
    <x v="19"/>
    <s v="0000251906"/>
    <x v="1"/>
    <s v="0000022026"/>
    <d v="2019-06-10T00:00:00"/>
    <d v="2019-06-13T00:00:00"/>
    <d v="2019-06-10T00:00:00"/>
    <d v="2019-06-28T00:00:00"/>
    <m/>
    <s v="Africa (Anglophone)"/>
    <s v="STP40, R22026, Pharma, CSB"/>
    <s v="UNFPA0000037954-1-1-1"/>
    <m/>
    <s v="C"/>
    <s v="N"/>
    <s v="N"/>
    <n v="8"/>
    <n v="1"/>
    <n v="1"/>
    <x v="133"/>
    <s v="PO"/>
    <d v="2019-08-26T12:47:52"/>
    <d v="2019-02-17T00:00:00"/>
    <d v="2019-03-14T00:00:00"/>
    <s v="0000037954-1-1"/>
    <d v="2019-04-10T14:25:21"/>
    <d v="2019-06-26T00:00:00"/>
    <x v="0"/>
    <n v="0"/>
    <n v="0"/>
    <n v="0"/>
    <x v="72"/>
    <x v="0"/>
    <s v="MGSULPHATE10ML_100000037954"/>
  </r>
  <r>
    <s v="UNFPA"/>
    <x v="32"/>
    <n v="3"/>
    <n v="1"/>
    <n v="1"/>
    <s v="COD40"/>
    <s v="0000037956"/>
    <s v="Paracetamol 500mg, tablet"/>
    <s v="Completed"/>
    <n v="3655"/>
    <x v="0"/>
    <x v="0"/>
    <s v="PU0074"/>
    <s v=" "/>
    <s v="FPRHCTD5"/>
    <s v="RHC01ACT05"/>
    <s v="72335"/>
    <s v="COD"/>
    <x v="6"/>
    <s v="ESARO     "/>
    <s v="AIR"/>
    <x v="0"/>
    <n v="0"/>
    <n v="860"/>
    <s v="EA"/>
    <n v="1"/>
    <n v="860"/>
    <x v="0"/>
    <x v="7"/>
    <x v="3"/>
    <s v="0000000730"/>
    <x v="1"/>
    <m/>
    <d v="2019-10-29T00:00:00"/>
    <d v="2019-10-31T00:00:00"/>
    <d v="2019-10-29T00:00:00"/>
    <d v="2019-10-25T00:00:00"/>
    <d v="2019-10-31T00:00:00"/>
    <s v="Africa (Francophone)"/>
    <s v="PI574,TPP Buffett Fd,Congo DRC"/>
    <s v="UNFPA0000037956-3-1-1"/>
    <m/>
    <s v="C"/>
    <s v="N"/>
    <s v="N"/>
    <m/>
    <m/>
    <m/>
    <x v="133"/>
    <s v="PO"/>
    <d v="2019-12-06T20:01:01"/>
    <m/>
    <m/>
    <s v="0000037956-3-1"/>
    <d v="2019-03-27T17:07:05"/>
    <d v="2019-08-30T00:00:00"/>
    <x v="0"/>
    <n v="0"/>
    <n v="0"/>
    <n v="0"/>
    <x v="32"/>
    <x v="0"/>
    <s v="PARACETAMOL_500MG0000037956"/>
  </r>
  <r>
    <s v="UNFPA"/>
    <x v="11"/>
    <n v="1"/>
    <n v="1"/>
    <n v="1"/>
    <s v="GIN40"/>
    <s v="0000037982"/>
    <s v="Magnesium Sulphate 500mg/ml injection in 2ml ampoule"/>
    <s v="Completed"/>
    <n v="0"/>
    <x v="0"/>
    <x v="0"/>
    <s v="PU0074"/>
    <s v=" "/>
    <s v="FPRHCTD5"/>
    <s v="RHC01ACT05"/>
    <s v="72335"/>
    <s v="GIN"/>
    <x v="52"/>
    <s v="WCARO     "/>
    <s v="AIR"/>
    <x v="0"/>
    <n v="0"/>
    <n v="0"/>
    <s v="P10"/>
    <n v="10"/>
    <n v="0"/>
    <x v="0"/>
    <x v="1"/>
    <x v="3"/>
    <s v="0000000730"/>
    <x v="1"/>
    <s v="0000022177"/>
    <d v="2020-03-15T00:00:00"/>
    <d v="2020-03-16T00:00:00"/>
    <d v="2020-03-15T00:00:00"/>
    <d v="2020-03-11T00:00:00"/>
    <d v="2020-03-16T00:00:00"/>
    <s v="Africa (Francophone)"/>
    <s v="R22177, CSB"/>
    <s v="UNFPA0000037982-1-1-1"/>
    <m/>
    <s v="C"/>
    <s v="N"/>
    <s v="N"/>
    <n v="8"/>
    <n v="1"/>
    <n v="1"/>
    <x v="134"/>
    <s v="PO"/>
    <d v="2020-04-27T11:16:54"/>
    <d v="2019-03-20T00:00:00"/>
    <d v="2019-03-20T00:00:00"/>
    <s v="0000037982-1-1"/>
    <d v="2019-03-28T16:19:07"/>
    <d v="2019-08-30T00:00:00"/>
    <x v="0"/>
    <n v="0"/>
    <n v="0"/>
    <n v="0"/>
    <x v="11"/>
    <x v="0"/>
    <s v="MGSULPHATE_2ML0000037982"/>
  </r>
  <r>
    <s v="UNFPA"/>
    <x v="37"/>
    <n v="3"/>
    <n v="1"/>
    <n v="1"/>
    <s v="GIN40"/>
    <s v="0000037982"/>
    <s v="Oxytocin 10 I.U. base/ml injection in 1ml ampoule."/>
    <s v="Completed"/>
    <n v="48950"/>
    <x v="0"/>
    <x v="0"/>
    <s v="PU0074"/>
    <s v=" "/>
    <s v="FPRHCTD5"/>
    <s v="RHC01ACT05"/>
    <s v="72335"/>
    <s v="GIN"/>
    <x v="52"/>
    <s v="WCARO     "/>
    <s v="OCEAN"/>
    <x v="0"/>
    <n v="0"/>
    <n v="17800"/>
    <s v="P10"/>
    <n v="10"/>
    <n v="178000"/>
    <x v="0"/>
    <x v="4"/>
    <x v="3"/>
    <s v="0000000730"/>
    <x v="1"/>
    <s v="0000022177"/>
    <d v="2019-12-16T00:00:00"/>
    <d v="2020-01-04T00:00:00"/>
    <d v="2019-12-16T00:00:00"/>
    <d v="2019-12-25T00:00:00"/>
    <d v="2020-01-04T00:00:00"/>
    <s v="Africa (Francophone)"/>
    <s v="R22177, CSB"/>
    <s v="UNFPA0000037982-3-1-1"/>
    <m/>
    <s v="C"/>
    <s v="Y"/>
    <s v="N"/>
    <n v="12"/>
    <n v="1"/>
    <n v="1"/>
    <x v="134"/>
    <s v="PO"/>
    <d v="2020-04-27T11:16:54"/>
    <d v="2019-03-20T00:00:00"/>
    <d v="2019-03-20T00:00:00"/>
    <s v="0000037982-3-1"/>
    <d v="2019-03-28T16:19:07"/>
    <d v="2019-10-25T00:00:00"/>
    <x v="0"/>
    <n v="0"/>
    <n v="0"/>
    <n v="0"/>
    <x v="37"/>
    <x v="0"/>
    <s v="OXYTOCIN_10IU/ML0000037982"/>
  </r>
  <r>
    <s v="UNFPA"/>
    <x v="6"/>
    <n v="2"/>
    <n v="1"/>
    <n v="1"/>
    <s v="GIN40"/>
    <s v="0000037982"/>
    <s v="Misoprostol 200mcg tablet"/>
    <s v="Completed"/>
    <n v="5600"/>
    <x v="0"/>
    <x v="0"/>
    <s v="PU0074"/>
    <s v=" "/>
    <s v="FPRHCTD5"/>
    <s v="RHC01ACT05"/>
    <s v="72335"/>
    <s v="GIN"/>
    <x v="52"/>
    <s v="WCARO     "/>
    <s v="AIR"/>
    <x v="0"/>
    <n v="0"/>
    <n v="5600"/>
    <s v="P4"/>
    <n v="4"/>
    <n v="22400"/>
    <x v="0"/>
    <x v="4"/>
    <x v="3"/>
    <s v="0000000730"/>
    <x v="1"/>
    <s v="0000022177"/>
    <d v="2019-08-30T00:00:00"/>
    <d v="2019-09-01T00:00:00"/>
    <d v="2019-08-30T00:00:00"/>
    <d v="2019-08-26T00:00:00"/>
    <d v="2019-09-01T00:00:00"/>
    <s v="Africa (Francophone)"/>
    <s v="R22177, CSB"/>
    <s v="UNFPA0000037982-2-1-1"/>
    <m/>
    <s v="C"/>
    <s v="Y"/>
    <s v="N"/>
    <n v="9"/>
    <n v="1"/>
    <n v="1"/>
    <x v="134"/>
    <s v="PO"/>
    <d v="2020-04-27T11:16:54"/>
    <d v="2019-03-20T00:00:00"/>
    <d v="2019-03-20T00:00:00"/>
    <s v="0000037982-2-1"/>
    <d v="2019-03-28T16:19:07"/>
    <d v="2019-08-30T00:00:00"/>
    <x v="0"/>
    <n v="0"/>
    <n v="0"/>
    <n v="0"/>
    <x v="6"/>
    <x v="0"/>
    <s v="MISOPROSTOL_200MG0000037982"/>
  </r>
  <r>
    <s v="UNFPA"/>
    <x v="11"/>
    <n v="1"/>
    <n v="1"/>
    <n v="2"/>
    <s v="GIN40"/>
    <s v="0000037982"/>
    <s v="Magnesium Sulphate 500mg/ml injection in 2ml ampoule"/>
    <s v="Completed"/>
    <n v="59200"/>
    <x v="0"/>
    <x v="0"/>
    <s v="PU0074"/>
    <s v=" "/>
    <s v="FPRHCTD5"/>
    <s v="RHC01ACT05"/>
    <s v="72335"/>
    <s v="GIN"/>
    <x v="52"/>
    <s v="WCARO     "/>
    <s v="AIR"/>
    <x v="0"/>
    <n v="0"/>
    <n v="7400"/>
    <s v="P10"/>
    <n v="10"/>
    <n v="74000"/>
    <x v="0"/>
    <x v="1"/>
    <x v="3"/>
    <s v="0000000730"/>
    <x v="1"/>
    <s v="0000022177"/>
    <d v="2020-03-15T00:00:00"/>
    <d v="2020-03-16T00:00:00"/>
    <d v="2020-03-15T00:00:00"/>
    <d v="2020-03-11T00:00:00"/>
    <d v="2020-03-16T00:00:00"/>
    <s v="Africa (Francophone)"/>
    <s v="R22177, CSB"/>
    <s v="UNFPA0000037982-1-1-2"/>
    <m/>
    <s v="C"/>
    <s v="N"/>
    <s v="N"/>
    <n v="8"/>
    <n v="1"/>
    <n v="1"/>
    <x v="134"/>
    <s v="PO"/>
    <d v="2020-04-27T11:16:54"/>
    <d v="2019-03-20T00:00:00"/>
    <d v="2019-03-20T00:00:00"/>
    <s v="0000037982-1-1"/>
    <d v="2019-03-28T16:19:07"/>
    <d v="2019-08-30T00:00:00"/>
    <x v="0"/>
    <n v="0"/>
    <n v="0"/>
    <n v="0"/>
    <x v="11"/>
    <x v="0"/>
    <s v="MGSULPHATE_2ML0000037982"/>
  </r>
  <r>
    <s v="UNFPA"/>
    <x v="6"/>
    <n v="2"/>
    <n v="1"/>
    <n v="1"/>
    <s v="BOL40"/>
    <s v="0000037985"/>
    <s v="Misoprostol 200mcg tablet"/>
    <s v="Completed"/>
    <n v="1200"/>
    <x v="0"/>
    <x v="0"/>
    <s v="PU0074"/>
    <s v=" "/>
    <s v="FPRHCTD5"/>
    <s v="RHC01ACT05"/>
    <s v="72335"/>
    <s v="BOL"/>
    <x v="53"/>
    <s v="LACRO     "/>
    <s v="AIR"/>
    <x v="0"/>
    <n v="0"/>
    <n v="1200"/>
    <s v="P4"/>
    <n v="4"/>
    <n v="4800"/>
    <x v="0"/>
    <x v="4"/>
    <x v="3"/>
    <s v="0000000730"/>
    <x v="1"/>
    <s v="0000021990"/>
    <d v="2019-07-25T00:00:00"/>
    <d v="2019-07-27T00:00:00"/>
    <d v="2019-07-25T00:00:00"/>
    <d v="2019-07-26T00:00:00"/>
    <d v="2019-07-27T00:00:00"/>
    <s v="LAC"/>
    <s v="Req.21990, BOL, Cal.Glu + Miso"/>
    <s v="UNFPA0000037985-2-1-1"/>
    <m/>
    <s v="C"/>
    <s v="Y"/>
    <s v="N"/>
    <n v="5"/>
    <n v="1"/>
    <n v="1"/>
    <x v="134"/>
    <s v="PO"/>
    <d v="2019-10-04T20:34:06"/>
    <d v="2019-02-15T00:00:00"/>
    <d v="2019-03-14T00:00:00"/>
    <s v="0000037985-2-1"/>
    <d v="2019-03-29T12:14:46"/>
    <d v="2019-06-21T00:00:00"/>
    <x v="0"/>
    <n v="0"/>
    <n v="0"/>
    <n v="0"/>
    <x v="6"/>
    <x v="0"/>
    <s v="MISOPROSTOL_200MG0000037985"/>
  </r>
  <r>
    <s v="UNFPA"/>
    <x v="26"/>
    <n v="1"/>
    <n v="1"/>
    <n v="1"/>
    <s v="BOL40"/>
    <s v="0000037985"/>
    <s v="Calcium gluconate 100mg/ml (equivalent to 94mg/ml calcium gluconate + calcium saccharate) injection in 10ml ampoule,Package=20Ampoule."/>
    <s v="Completed"/>
    <n v="1212.5"/>
    <x v="0"/>
    <x v="0"/>
    <s v="PU0074"/>
    <s v=" "/>
    <s v="FPRHCTD5"/>
    <s v="RHC01ACT05"/>
    <s v="72335"/>
    <s v="BOL"/>
    <x v="53"/>
    <s v="LACRO     "/>
    <s v="AIR"/>
    <x v="0"/>
    <n v="0"/>
    <n v="250"/>
    <s v="P20"/>
    <n v="20"/>
    <n v="5000"/>
    <x v="0"/>
    <x v="1"/>
    <x v="3"/>
    <s v="0000000730"/>
    <x v="1"/>
    <s v="0000021990"/>
    <d v="2019-07-25T00:00:00"/>
    <d v="2019-07-27T00:00:00"/>
    <d v="2019-07-25T00:00:00"/>
    <d v="2019-07-26T00:00:00"/>
    <d v="2019-07-27T00:00:00"/>
    <s v="LAC"/>
    <s v="Req.21990, BOL, Cal.Glu + Miso"/>
    <s v="UNFPA0000037985-1-1-1"/>
    <m/>
    <s v="C"/>
    <s v="N"/>
    <s v="N"/>
    <n v="1"/>
    <n v="1"/>
    <n v="1"/>
    <x v="134"/>
    <s v="PO"/>
    <d v="2019-10-04T20:34:06"/>
    <d v="2019-02-15T00:00:00"/>
    <d v="2019-03-14T00:00:00"/>
    <s v="0000037985-1-1"/>
    <d v="2019-03-29T12:14:46"/>
    <d v="2019-06-21T00:00:00"/>
    <x v="0"/>
    <n v="0"/>
    <n v="0"/>
    <n v="0"/>
    <x v="26"/>
    <x v="0"/>
    <s v="CALGLUCONATE_100MG0000037985"/>
  </r>
  <r>
    <s v="UNFPA"/>
    <x v="37"/>
    <n v="4"/>
    <n v="1"/>
    <n v="1"/>
    <s v="SLE40"/>
    <s v="0000037987"/>
    <s v="Oxytocin 10 I.U. base/ml injection in 1ml ampoule."/>
    <s v="Completed"/>
    <n v="73345.25"/>
    <x v="0"/>
    <x v="0"/>
    <s v="PU0074"/>
    <s v=" "/>
    <s v="FPRHCTD5"/>
    <s v="RHC01ACT05"/>
    <s v="72335"/>
    <s v="SLE"/>
    <x v="47"/>
    <s v="WCARO     "/>
    <s v="OCEAN"/>
    <x v="0"/>
    <n v="0"/>
    <n v="26671"/>
    <s v="P10"/>
    <n v="10"/>
    <n v="266710"/>
    <x v="0"/>
    <x v="4"/>
    <x v="3"/>
    <s v="0000000730"/>
    <x v="1"/>
    <s v="0000022024"/>
    <d v="2019-10-31T00:00:00"/>
    <d v="2019-11-18T00:00:00"/>
    <d v="2019-10-31T00:00:00"/>
    <d v="2019-10-31T00:00:00"/>
    <d v="2019-11-18T00:00:00"/>
    <s v="Africa (Anglophone)"/>
    <s v="SLE40,R22024,OXYT+PHARMACT,CSB"/>
    <s v="UNFPA0000037987-4-1-1"/>
    <m/>
    <s v="C"/>
    <s v="Y"/>
    <s v="N"/>
    <n v="15"/>
    <n v="1"/>
    <n v="1"/>
    <x v="134"/>
    <s v="PO"/>
    <d v="2020-01-22T22:16:50"/>
    <d v="2019-02-17T00:00:00"/>
    <d v="2019-03-18T00:00:00"/>
    <s v="0000037987-4-1"/>
    <d v="2019-03-29T17:59:28"/>
    <d v="2019-11-22T00:00:00"/>
    <x v="0"/>
    <n v="0"/>
    <n v="0"/>
    <n v="0"/>
    <x v="37"/>
    <x v="0"/>
    <s v="OXYTOCIN_10IU/ML0000037987"/>
  </r>
  <r>
    <s v="UNFPA"/>
    <x v="26"/>
    <n v="1"/>
    <n v="1"/>
    <n v="1"/>
    <s v="SLE40"/>
    <s v="0000037987"/>
    <s v="Calcium gluconate 100mg/ml (equivalent to 94mg/ml calcium gluconate + calcium saccharate) injection in 10ml ampoule,Package=20Ampoule."/>
    <s v="Completed"/>
    <n v="8662.1"/>
    <x v="0"/>
    <x v="0"/>
    <s v="PU0074"/>
    <s v=" "/>
    <s v="FPRHCTD5"/>
    <s v="RHC01ACT05"/>
    <s v="72335"/>
    <s v="SLE"/>
    <x v="47"/>
    <s v="WCARO     "/>
    <s v="OCEAN"/>
    <x v="0"/>
    <n v="0"/>
    <n v="1786"/>
    <s v="P20"/>
    <n v="20"/>
    <n v="35720"/>
    <x v="0"/>
    <x v="1"/>
    <x v="3"/>
    <s v="0000000730"/>
    <x v="1"/>
    <s v="0000022024"/>
    <d v="2019-09-01T00:00:00"/>
    <d v="2019-10-09T00:00:00"/>
    <d v="2019-09-01T00:00:00"/>
    <d v="2019-09-10T00:00:00"/>
    <d v="2019-10-09T00:00:00"/>
    <s v="Africa (Anglophone)"/>
    <s v="SLE40,R22024,OXYT+PHARMACT,CSB"/>
    <s v="UNFPA0000037987-1-1-1"/>
    <m/>
    <s v="C"/>
    <s v="N"/>
    <s v="N"/>
    <n v="1"/>
    <n v="1"/>
    <n v="1"/>
    <x v="134"/>
    <s v="PO"/>
    <d v="2020-01-22T22:16:50"/>
    <d v="2019-02-17T00:00:00"/>
    <d v="2019-03-18T00:00:00"/>
    <s v="0000037987-1-1"/>
    <d v="2019-03-29T17:59:28"/>
    <d v="2019-10-01T00:00:00"/>
    <x v="0"/>
    <n v="0"/>
    <n v="0"/>
    <n v="0"/>
    <x v="26"/>
    <x v="0"/>
    <s v="CALGLUCONATE_100MG0000037987"/>
  </r>
  <r>
    <s v="UNFPA"/>
    <x v="6"/>
    <n v="3"/>
    <n v="1"/>
    <n v="1"/>
    <s v="SLE40"/>
    <s v="0000037987"/>
    <s v="Misoprostol 200mcg tablet"/>
    <s v="Completed"/>
    <n v="250"/>
    <x v="0"/>
    <x v="0"/>
    <s v="PU0074"/>
    <s v=" "/>
    <s v="FPRHCTD5"/>
    <s v="RHC01ACT05"/>
    <s v="72335"/>
    <s v="SLE"/>
    <x v="47"/>
    <s v="WCARO     "/>
    <s v="OCEAN"/>
    <x v="0"/>
    <n v="0"/>
    <n v="250"/>
    <s v="P4"/>
    <n v="4"/>
    <n v="1000"/>
    <x v="0"/>
    <x v="4"/>
    <x v="3"/>
    <s v="0000000730"/>
    <x v="1"/>
    <s v="0000022024"/>
    <d v="2019-09-01T00:00:00"/>
    <d v="2019-10-09T00:00:00"/>
    <d v="2019-09-01T00:00:00"/>
    <d v="2019-09-10T00:00:00"/>
    <d v="2019-10-09T00:00:00"/>
    <s v="Africa (Anglophone)"/>
    <s v="SLE40,R22024,OXYT+PHARMACT,CSB"/>
    <s v="UNFPA0000037987-3-1-1"/>
    <m/>
    <s v="C"/>
    <s v="Y"/>
    <s v="N"/>
    <n v="11"/>
    <n v="1"/>
    <n v="1"/>
    <x v="134"/>
    <s v="PO"/>
    <d v="2020-01-22T22:16:50"/>
    <d v="2019-02-17T00:00:00"/>
    <d v="2019-03-18T00:00:00"/>
    <s v="0000037987-3-1"/>
    <d v="2019-03-29T17:59:28"/>
    <d v="2019-10-01T00:00:00"/>
    <x v="0"/>
    <n v="0"/>
    <n v="0"/>
    <n v="0"/>
    <x v="6"/>
    <x v="0"/>
    <s v="MISOPROSTOL_200MG0000037987"/>
  </r>
  <r>
    <s v="UNFPA"/>
    <x v="11"/>
    <n v="2"/>
    <n v="1"/>
    <n v="1"/>
    <s v="SLE40"/>
    <s v="0000037987"/>
    <s v="Magnesium Sulphate 500mg/ml injection in 2ml ampoule"/>
    <s v="Completed"/>
    <n v="28856"/>
    <x v="0"/>
    <x v="0"/>
    <s v="PU0074"/>
    <s v=" "/>
    <s v="FPRHCTD5"/>
    <s v="RHC01ACT05"/>
    <s v="72335"/>
    <s v="SLE"/>
    <x v="47"/>
    <s v="WCARO     "/>
    <s v="OCEAN"/>
    <x v="0"/>
    <n v="0"/>
    <n v="3607"/>
    <s v="P10"/>
    <n v="10"/>
    <n v="36070"/>
    <x v="0"/>
    <x v="1"/>
    <x v="3"/>
    <s v="0000000730"/>
    <x v="1"/>
    <s v="0000022024"/>
    <d v="2019-09-01T00:00:00"/>
    <d v="2019-10-09T00:00:00"/>
    <d v="2019-09-01T00:00:00"/>
    <d v="2019-09-10T00:00:00"/>
    <d v="2019-10-09T00:00:00"/>
    <s v="Africa (Anglophone)"/>
    <s v="SLE40,R22024,OXYT+PHARMACT,CSB"/>
    <s v="UNFPA0000037987-2-1-1"/>
    <m/>
    <s v="C"/>
    <s v="N"/>
    <s v="N"/>
    <n v="10"/>
    <n v="1"/>
    <n v="1"/>
    <x v="134"/>
    <s v="PO"/>
    <d v="2020-01-22T22:16:50"/>
    <d v="2019-02-17T00:00:00"/>
    <d v="2019-03-18T00:00:00"/>
    <s v="0000037987-2-1"/>
    <d v="2019-03-29T17:59:28"/>
    <d v="2019-10-01T00:00:00"/>
    <x v="0"/>
    <n v="0"/>
    <n v="0"/>
    <n v="0"/>
    <x v="11"/>
    <x v="0"/>
    <s v="MGSULPHATE_2ML0000037987"/>
  </r>
  <r>
    <s v="UNFPA"/>
    <x v="37"/>
    <n v="4"/>
    <n v="2"/>
    <n v="1"/>
    <s v="SLE40"/>
    <s v="0000037987"/>
    <s v="Oxytocin 10 I.U. base/ml injection in 1ml ampoule."/>
    <s v="Completed"/>
    <n v="3509"/>
    <x v="0"/>
    <x v="0"/>
    <s v="PU0074"/>
    <s v=" "/>
    <s v="FPRHCTD5"/>
    <s v="RHC01ACT05"/>
    <s v="72335"/>
    <s v="SLE"/>
    <x v="47"/>
    <s v="WCARO     "/>
    <s v="OCEAN"/>
    <x v="0"/>
    <n v="0"/>
    <n v="1276"/>
    <s v="P10"/>
    <n v="10"/>
    <n v="12760"/>
    <x v="0"/>
    <x v="4"/>
    <x v="3"/>
    <s v="0000000730"/>
    <x v="1"/>
    <s v="0000022024"/>
    <d v="2019-06-16T00:00:00"/>
    <d v="2019-06-17T00:00:00"/>
    <d v="2019-06-16T00:00:00"/>
    <d v="2019-06-13T00:00:00"/>
    <d v="2019-06-17T00:00:00"/>
    <s v="Africa (Anglophone)"/>
    <s v="SLE40,R22024,OXYT+PHARMACT,CSB"/>
    <s v="UNFPA0000037987-4-2-1"/>
    <m/>
    <s v="C"/>
    <s v="Y"/>
    <s v="N"/>
    <n v="15"/>
    <n v="1"/>
    <n v="1"/>
    <x v="134"/>
    <s v="PO"/>
    <d v="2020-01-22T22:16:50"/>
    <d v="2019-02-17T00:00:00"/>
    <d v="2019-03-18T00:00:00"/>
    <s v="0000037987-4-2"/>
    <d v="2019-03-29T17:59:28"/>
    <d v="2019-08-09T00:00:00"/>
    <x v="0"/>
    <n v="0"/>
    <n v="0"/>
    <n v="0"/>
    <x v="37"/>
    <x v="0"/>
    <s v="OXYTOCIN_10IU/ML0000037987"/>
  </r>
  <r>
    <s v="UNFPA"/>
    <x v="11"/>
    <n v="2"/>
    <n v="1"/>
    <n v="1"/>
    <s v="COG40"/>
    <s v="0000038069"/>
    <s v="Magnesium Sulphate 500mg/ml injection in 2ml ampoule"/>
    <s v="Completed"/>
    <n v="4463.3999999999996"/>
    <x v="0"/>
    <x v="0"/>
    <s v="PU0074"/>
    <s v=" "/>
    <s v="FPRHCTD5"/>
    <s v="RHC01ACT05"/>
    <s v="72335"/>
    <s v="COG"/>
    <x v="39"/>
    <s v="WCARO     "/>
    <s v="OCEAN"/>
    <x v="0"/>
    <n v="0"/>
    <n v="860"/>
    <s v="P10"/>
    <n v="10"/>
    <n v="8600"/>
    <x v="0"/>
    <x v="1"/>
    <x v="2"/>
    <s v="0000000798"/>
    <x v="1"/>
    <s v="0000022219"/>
    <d v="2019-10-28T00:00:00"/>
    <d v="2019-12-11T00:00:00"/>
    <d v="2019-10-28T00:00:00"/>
    <d v="2019-11-04T00:00:00"/>
    <d v="2019-12-11T00:00:00"/>
    <s v="Africa (Francophone)"/>
    <s v="R22219, CSB"/>
    <s v="UNFPA0000038069-2-1-1"/>
    <m/>
    <s v="C"/>
    <s v="N"/>
    <s v="N"/>
    <n v="6"/>
    <n v="1"/>
    <n v="1"/>
    <x v="135"/>
    <s v="PO"/>
    <d v="2020-04-14T13:39:02"/>
    <d v="2019-03-27T00:00:00"/>
    <d v="2019-04-08T00:00:00"/>
    <s v="0000038069-2-1"/>
    <d v="2019-04-17T14:10:10"/>
    <d v="2019-10-21T00:00:00"/>
    <x v="0"/>
    <n v="0"/>
    <n v="0"/>
    <n v="0"/>
    <x v="11"/>
    <x v="0"/>
    <s v="MGSULPHATE_2ML0000038069"/>
  </r>
  <r>
    <s v="UNFPA"/>
    <x v="72"/>
    <n v="1"/>
    <n v="1"/>
    <n v="1"/>
    <s v="CMR40"/>
    <s v="0000038076"/>
    <s v="Magnesium sulphate 500mg/ml injection in 10ml ampoule"/>
    <s v="Completed"/>
    <n v="453872.25"/>
    <x v="0"/>
    <x v="0"/>
    <s v="PU0074"/>
    <s v=" "/>
    <s v="FPRHCTD5"/>
    <s v="RHC01ACT05"/>
    <s v="72335"/>
    <s v="CMR"/>
    <x v="26"/>
    <s v="WCARO     "/>
    <s v="OCEAN"/>
    <x v="0"/>
    <n v="0"/>
    <n v="51285"/>
    <s v="P10"/>
    <n v="10"/>
    <n v="512850"/>
    <x v="0"/>
    <x v="4"/>
    <x v="17"/>
    <s v="0000101026"/>
    <x v="1"/>
    <s v="0000021993"/>
    <d v="2019-10-25T00:00:00"/>
    <d v="2019-11-25T00:00:00"/>
    <d v="2019-10-25T00:00:00"/>
    <d v="2019-11-05T00:00:00"/>
    <m/>
    <s v="Africa (Francophone)"/>
    <s v="R21993,MGSulphate,CSB CMR"/>
    <s v="UNFPA0000038076-1-1-1"/>
    <m/>
    <s v="C"/>
    <s v="N"/>
    <s v="N"/>
    <n v="10"/>
    <n v="1"/>
    <n v="1"/>
    <x v="135"/>
    <s v="PO"/>
    <d v="2019-12-17T23:58:07"/>
    <d v="2019-02-15T00:00:00"/>
    <d v="2019-02-20T00:00:00"/>
    <s v="0000038076-1-1"/>
    <d v="2019-04-12T15:14:59"/>
    <d v="2019-08-23T00:00:00"/>
    <x v="0"/>
    <n v="0"/>
    <n v="0"/>
    <n v="0"/>
    <x v="72"/>
    <x v="0"/>
    <s v="MGSULPHATE10ML_100000038076"/>
  </r>
  <r>
    <s v="UNFPA"/>
    <x v="73"/>
    <n v="2"/>
    <n v="1"/>
    <n v="1"/>
    <s v="YEM40"/>
    <s v="0000038081"/>
    <s v="Misoprostol 200mcg tablet"/>
    <s v="Completed"/>
    <n v="49000"/>
    <x v="0"/>
    <x v="0"/>
    <s v="PU0074"/>
    <s v=" "/>
    <s v="FPRHCTD5"/>
    <s v="RHC01ACT05"/>
    <s v="72335"/>
    <s v="YEM"/>
    <x v="4"/>
    <s v="ASRO      "/>
    <s v="OCEAN"/>
    <x v="0"/>
    <n v="0"/>
    <n v="100000"/>
    <s v="P4"/>
    <n v="4"/>
    <n v="400000"/>
    <x v="0"/>
    <x v="4"/>
    <x v="20"/>
    <s v="0000041102"/>
    <x v="1"/>
    <s v="0000022216"/>
    <d v="2019-07-15T00:00:00"/>
    <d v="2019-09-19T00:00:00"/>
    <d v="2019-07-21T00:00:00"/>
    <d v="2019-07-21T00:00:00"/>
    <d v="2019-09-02T00:00:00"/>
    <s v="ASEA"/>
    <s v="YEM1940, RQ22216, CSB"/>
    <s v="UNFPA0000038081-2-1-1"/>
    <m/>
    <s v="C"/>
    <s v="N"/>
    <s v="N"/>
    <n v="7"/>
    <n v="1"/>
    <n v="1"/>
    <x v="136"/>
    <s v="PO"/>
    <d v="2019-12-17T23:58:07"/>
    <d v="2019-03-27T00:00:00"/>
    <d v="2019-03-28T00:00:00"/>
    <s v="0000038081-2-1"/>
    <d v="2019-04-12T13:39:58"/>
    <d v="2019-07-22T00:00:00"/>
    <x v="0"/>
    <n v="0"/>
    <n v="0"/>
    <n v="0"/>
    <x v="73"/>
    <x v="0"/>
    <s v="MISOPROSTOL200MG_40000038081"/>
  </r>
  <r>
    <s v="UNFPA"/>
    <x v="72"/>
    <n v="4"/>
    <n v="1"/>
    <n v="1"/>
    <s v="YEM40"/>
    <s v="0000038081"/>
    <s v="Magnesium sulphate 500mg/ml injection in 10ml ampoule"/>
    <s v="Completed"/>
    <n v="139500"/>
    <x v="0"/>
    <x v="0"/>
    <s v="PU0074"/>
    <s v=" "/>
    <s v="FPRHCTD5"/>
    <s v="RHC01ACT05"/>
    <s v="72335"/>
    <s v="YEM"/>
    <x v="4"/>
    <s v="ASRO      "/>
    <s v="OCEAN"/>
    <x v="0"/>
    <n v="0"/>
    <n v="15000"/>
    <s v="P10"/>
    <n v="10"/>
    <n v="150000"/>
    <x v="0"/>
    <x v="1"/>
    <x v="20"/>
    <s v="0000041102"/>
    <x v="1"/>
    <s v="0000023041"/>
    <d v="2019-11-08T00:00:00"/>
    <d v="2019-12-14T00:00:00"/>
    <d v="2019-11-08T00:00:00"/>
    <d v="2019-11-08T00:00:00"/>
    <d v="2019-12-14T00:00:00"/>
    <s v="ASEA"/>
    <s v="YEM1940, RQ22216, CSB"/>
    <s v="UNFPA0000038081-4-1-1"/>
    <m/>
    <s v="C"/>
    <s v="N"/>
    <s v="N"/>
    <n v="1"/>
    <n v="1"/>
    <n v="1"/>
    <x v="136"/>
    <s v="PO"/>
    <d v="2019-12-17T23:58:07"/>
    <d v="2019-09-24T00:00:00"/>
    <d v="2019-09-24T00:00:00"/>
    <s v="0000038081-4-1"/>
    <d v="2019-04-12T13:39:58"/>
    <d v="2019-10-16T00:00:00"/>
    <x v="0"/>
    <n v="0"/>
    <n v="0"/>
    <n v="0"/>
    <x v="72"/>
    <x v="0"/>
    <s v="MGSULPHATE10ML_100000038081"/>
  </r>
  <r>
    <s v="UNFPA"/>
    <x v="4"/>
    <n v="34"/>
    <n v="1"/>
    <n v="1"/>
    <s v="GNQ40"/>
    <s v="0000038095"/>
    <s v="S1523005 Dexamethasone inj 4mg/ml 1ml amp/BOX-50 Handing fee 5.00% = 66.53"/>
    <s v="Completed"/>
    <n v="1278.99"/>
    <x v="25"/>
    <x v="37"/>
    <s v="PU0074"/>
    <s v=" "/>
    <s v="GNQ07NBE"/>
    <s v="ME"/>
    <s v="72335"/>
    <s v="GNQ"/>
    <x v="54"/>
    <s v="WCARO     "/>
    <s v="OCEAN"/>
    <x v="0"/>
    <n v="0"/>
    <n v="90"/>
    <s v="EA"/>
    <n v="1"/>
    <n v="90"/>
    <x v="0"/>
    <x v="1"/>
    <x v="4"/>
    <s v="0000012661"/>
    <x v="1"/>
    <s v="0000022160"/>
    <m/>
    <m/>
    <m/>
    <d v="2019-12-16T00:00:00"/>
    <m/>
    <s v="Africa (Francophone)"/>
    <s v="PO38095, UNICEF, GNQ40"/>
    <s v="UNFPA0000038095-34-1-1"/>
    <m/>
    <s v="C"/>
    <m/>
    <s v="N"/>
    <n v="34"/>
    <n v="1"/>
    <n v="1"/>
    <x v="136"/>
    <s v="PO"/>
    <d v="2020-01-29T14:22:14"/>
    <d v="2019-03-19T00:00:00"/>
    <d v="2019-04-09T00:00:00"/>
    <s v="0000038095-34-1"/>
    <d v="2019-04-12T15:16:35"/>
    <d v="2019-05-23T00:00:00"/>
    <x v="15"/>
    <n v="0"/>
    <n v="0"/>
    <n v="0"/>
    <x v="4"/>
    <x v="1"/>
    <s v=" 0000038095"/>
  </r>
  <r>
    <s v="UNFPA"/>
    <x v="4"/>
    <n v="38"/>
    <n v="1"/>
    <n v="1"/>
    <s v="GNQ40"/>
    <s v="0000038095"/>
    <s v="S1570500 Misoprostol 200mcg tablet"/>
    <s v="Completed"/>
    <n v="770.34"/>
    <x v="25"/>
    <x v="37"/>
    <s v="PU0074"/>
    <s v=" "/>
    <s v="GNQ07NBE"/>
    <s v="MEDLOGIST"/>
    <s v="72335"/>
    <s v="GNQ"/>
    <x v="54"/>
    <s v="WCARO     "/>
    <s v="OCEAN"/>
    <x v="0"/>
    <n v="0"/>
    <n v="100"/>
    <s v="EA"/>
    <n v="1"/>
    <n v="100"/>
    <x v="0"/>
    <x v="1"/>
    <x v="4"/>
    <s v="0000012661"/>
    <x v="1"/>
    <s v="0000022160"/>
    <m/>
    <m/>
    <m/>
    <d v="2019-12-16T00:00:00"/>
    <m/>
    <s v="Africa (Francophone)"/>
    <s v="PO38095, UNICEF, GNQ40"/>
    <s v="UNFPA0000038095-38-1-1"/>
    <m/>
    <s v="C"/>
    <m/>
    <s v="N"/>
    <n v="38"/>
    <n v="1"/>
    <n v="1"/>
    <x v="136"/>
    <s v="PO"/>
    <d v="2020-01-29T14:22:14"/>
    <d v="2019-03-19T00:00:00"/>
    <d v="2019-04-09T00:00:00"/>
    <s v="0000038095-38-1"/>
    <d v="2019-04-12T15:16:35"/>
    <d v="2019-05-23T00:00:00"/>
    <x v="15"/>
    <n v="0"/>
    <n v="0"/>
    <n v="0"/>
    <x v="4"/>
    <x v="1"/>
    <s v=" 0000038095"/>
  </r>
  <r>
    <s v="UNFPA"/>
    <x v="4"/>
    <n v="6"/>
    <n v="1"/>
    <n v="1"/>
    <s v="GNQ40"/>
    <s v="0000038095"/>
    <s v="S1537310 Claxacilin 250mg caps/PAC-500"/>
    <s v="Completed"/>
    <n v="1032.94"/>
    <x v="25"/>
    <x v="37"/>
    <s v="PU0074"/>
    <s v=" "/>
    <s v="GNQ07NBE"/>
    <s v="ME"/>
    <s v="72335"/>
    <s v="GNQ"/>
    <x v="54"/>
    <s v="WCARO     "/>
    <s v="OCEAN"/>
    <x v="0"/>
    <n v="0"/>
    <n v="102"/>
    <s v="EA"/>
    <n v="1"/>
    <n v="102"/>
    <x v="0"/>
    <x v="1"/>
    <x v="4"/>
    <s v="0000012661"/>
    <x v="1"/>
    <s v="0000022160"/>
    <m/>
    <m/>
    <m/>
    <d v="2019-12-16T00:00:00"/>
    <m/>
    <s v="Africa (Francophone)"/>
    <s v="PO38095, UNICEF, GNQ40"/>
    <s v="UNFPA0000038095-6-1-1"/>
    <m/>
    <s v="C"/>
    <m/>
    <s v="N"/>
    <n v="6"/>
    <n v="1"/>
    <n v="1"/>
    <x v="136"/>
    <s v="PO"/>
    <d v="2020-01-29T14:22:14"/>
    <d v="2019-03-19T00:00:00"/>
    <d v="2019-04-09T00:00:00"/>
    <s v="0000038095-6-1"/>
    <d v="2019-04-12T15:16:35"/>
    <d v="2019-05-23T00:00:00"/>
    <x v="15"/>
    <n v="0"/>
    <n v="0"/>
    <n v="0"/>
    <x v="4"/>
    <x v="1"/>
    <s v=" 0000038095"/>
  </r>
  <r>
    <s v="UNFPA"/>
    <x v="4"/>
    <n v="19"/>
    <n v="1"/>
    <n v="1"/>
    <s v="GNQ40"/>
    <s v="0000038095"/>
    <s v="S1531042Chlorhex.diglu.7.1% gel cord.c.TBE/20g"/>
    <s v="Completed"/>
    <n v="3000"/>
    <x v="25"/>
    <x v="37"/>
    <s v="PU0074"/>
    <s v=" "/>
    <s v="GNQ07NBE"/>
    <s v="ME"/>
    <s v="72335"/>
    <s v="GNQ"/>
    <x v="54"/>
    <s v="WCARO     "/>
    <s v="AIR"/>
    <x v="0"/>
    <n v="0"/>
    <n v="12500"/>
    <s v="EA"/>
    <n v="1"/>
    <n v="12500"/>
    <x v="0"/>
    <x v="1"/>
    <x v="4"/>
    <s v="0000012661"/>
    <x v="1"/>
    <s v="0000022160"/>
    <m/>
    <m/>
    <m/>
    <d v="2019-12-16T00:00:00"/>
    <m/>
    <s v="Africa (Francophone)"/>
    <s v="PO38095, UNICEF, GNQ40"/>
    <s v="UNFPA0000038095-19-1-1"/>
    <m/>
    <s v="C"/>
    <m/>
    <s v="N"/>
    <n v="19"/>
    <n v="1"/>
    <n v="1"/>
    <x v="136"/>
    <s v="PO"/>
    <d v="2020-01-29T14:22:14"/>
    <d v="2019-03-19T00:00:00"/>
    <d v="2019-04-09T00:00:00"/>
    <s v="0000038095-19-1"/>
    <d v="2019-04-12T15:16:35"/>
    <d v="2019-05-23T00:00:00"/>
    <x v="15"/>
    <n v="0"/>
    <n v="0"/>
    <n v="0"/>
    <x v="4"/>
    <x v="1"/>
    <s v=" 0000038095"/>
  </r>
  <r>
    <s v="UNFPA"/>
    <x v="4"/>
    <n v="17"/>
    <n v="1"/>
    <n v="1"/>
    <s v="GNQ40"/>
    <s v="0000038095"/>
    <s v="S1514010 Atropine inj 1mg/ml 1ml amp/BOX-10"/>
    <s v="Completed"/>
    <n v="614.73"/>
    <x v="25"/>
    <x v="37"/>
    <s v="PU0074"/>
    <s v=" "/>
    <s v="GNQ07NBE"/>
    <s v="ME"/>
    <s v="72335"/>
    <s v="GNQ"/>
    <x v="54"/>
    <s v="WCARO     "/>
    <s v="OCEAN"/>
    <x v="0"/>
    <n v="0"/>
    <n v="170"/>
    <s v="EA"/>
    <n v="1"/>
    <n v="170"/>
    <x v="0"/>
    <x v="1"/>
    <x v="4"/>
    <s v="0000012661"/>
    <x v="1"/>
    <s v="0000022160"/>
    <m/>
    <m/>
    <m/>
    <d v="2019-12-16T00:00:00"/>
    <m/>
    <s v="Africa (Francophone)"/>
    <s v="PO38095, UNICEF, GNQ40"/>
    <s v="UNFPA0000038095-17-1-1"/>
    <m/>
    <s v="C"/>
    <m/>
    <s v="N"/>
    <n v="17"/>
    <n v="1"/>
    <n v="1"/>
    <x v="136"/>
    <s v="PO"/>
    <d v="2020-01-29T14:22:14"/>
    <d v="2019-03-19T00:00:00"/>
    <d v="2019-04-09T00:00:00"/>
    <s v="0000038095-17-1"/>
    <d v="2019-04-12T15:16:35"/>
    <d v="2019-05-23T00:00:00"/>
    <x v="15"/>
    <n v="0"/>
    <n v="0"/>
    <n v="0"/>
    <x v="4"/>
    <x v="1"/>
    <s v=" 0000038095"/>
  </r>
  <r>
    <s v="UNFPA"/>
    <x v="4"/>
    <n v="9"/>
    <n v="1"/>
    <n v="1"/>
    <s v="GNQ40"/>
    <s v="0000038095"/>
    <s v="S1555652 Medronidazole 500mg tbs PAC/10x10"/>
    <s v="Completed"/>
    <n v="524.1"/>
    <x v="25"/>
    <x v="37"/>
    <s v="PU0074"/>
    <s v=" "/>
    <s v="GNQ07NBE"/>
    <s v="ME"/>
    <s v="72335"/>
    <s v="GNQ"/>
    <x v="54"/>
    <s v="WCARO     "/>
    <s v="OCEAN"/>
    <x v="0"/>
    <n v="0"/>
    <n v="330"/>
    <s v="EA"/>
    <n v="1"/>
    <n v="330"/>
    <x v="0"/>
    <x v="1"/>
    <x v="4"/>
    <s v="0000012661"/>
    <x v="1"/>
    <s v="0000022160"/>
    <m/>
    <m/>
    <m/>
    <d v="2019-12-16T00:00:00"/>
    <m/>
    <s v="Africa (Francophone)"/>
    <s v="PO38095, UNICEF, GNQ40"/>
    <s v="UNFPA0000038095-9-1-1"/>
    <m/>
    <s v="C"/>
    <m/>
    <s v="N"/>
    <n v="9"/>
    <n v="1"/>
    <n v="1"/>
    <x v="136"/>
    <s v="PO"/>
    <d v="2020-01-29T14:22:14"/>
    <d v="2019-03-19T00:00:00"/>
    <d v="2019-04-09T00:00:00"/>
    <s v="0000038095-9-1"/>
    <d v="2019-04-12T15:16:35"/>
    <d v="2019-05-23T00:00:00"/>
    <x v="15"/>
    <n v="0"/>
    <n v="0"/>
    <n v="0"/>
    <x v="4"/>
    <x v="1"/>
    <s v=" 0000038095"/>
  </r>
  <r>
    <s v="UNFPA"/>
    <x v="4"/>
    <n v="41"/>
    <n v="1"/>
    <n v="1"/>
    <s v="GNQ40"/>
    <s v="0000038095"/>
    <s v="S1531009 Azitromycin 250 mg  tab pAC-6"/>
    <s v="Completed"/>
    <n v="458.56"/>
    <x v="25"/>
    <x v="37"/>
    <s v="PU0074"/>
    <s v=" "/>
    <s v="GNQ07NBE"/>
    <s v="MEDLOGIST"/>
    <s v="72335"/>
    <s v="GNQ"/>
    <x v="54"/>
    <s v="WCARO     "/>
    <s v="OCEAN"/>
    <x v="0"/>
    <n v="0"/>
    <n v="667"/>
    <s v="EA"/>
    <n v="1"/>
    <n v="667"/>
    <x v="0"/>
    <x v="3"/>
    <x v="4"/>
    <s v="0000012661"/>
    <x v="1"/>
    <s v="0000022160"/>
    <m/>
    <m/>
    <m/>
    <d v="2019-12-16T00:00:00"/>
    <m/>
    <s v="Africa (Francophone)"/>
    <s v="PO38095, UNICEF, GNQ40"/>
    <s v="UNFPA0000038095-41-1-1"/>
    <m/>
    <s v="C"/>
    <m/>
    <s v="N"/>
    <n v="41"/>
    <n v="1"/>
    <n v="1"/>
    <x v="136"/>
    <s v="PO"/>
    <d v="2020-01-29T14:22:14"/>
    <d v="2019-03-19T00:00:00"/>
    <d v="2019-04-09T00:00:00"/>
    <s v="0000038095-41-1"/>
    <d v="2019-04-12T15:16:35"/>
    <d v="2019-05-23T00:00:00"/>
    <x v="15"/>
    <n v="0"/>
    <n v="0"/>
    <n v="0"/>
    <x v="4"/>
    <x v="1"/>
    <s v=" 0000038095"/>
  </r>
  <r>
    <s v="UNFPA"/>
    <x v="4"/>
    <n v="35"/>
    <n v="1"/>
    <n v="1"/>
    <s v="GNQ40"/>
    <s v="0000038095"/>
    <s v="S1559355 Magn.sulph.inj 500mg/ml 10ml amp/BOX-10"/>
    <s v="Completed"/>
    <n v="6231.56"/>
    <x v="25"/>
    <x v="37"/>
    <s v="PU0074"/>
    <s v=" "/>
    <s v="GNQ07NBE"/>
    <s v="ME"/>
    <s v="72335"/>
    <s v="GNQ"/>
    <x v="54"/>
    <s v="WCARO     "/>
    <s v="OCEAN"/>
    <x v="0"/>
    <n v="0"/>
    <n v="1000"/>
    <s v="EA"/>
    <n v="1"/>
    <n v="1000"/>
    <x v="0"/>
    <x v="1"/>
    <x v="4"/>
    <s v="0000012661"/>
    <x v="1"/>
    <s v="0000022160"/>
    <m/>
    <m/>
    <m/>
    <d v="2019-12-16T00:00:00"/>
    <m/>
    <s v="Africa (Francophone)"/>
    <s v="PO38095, UNICEF, GNQ40"/>
    <s v="UNFPA0000038095-35-1-1"/>
    <m/>
    <s v="C"/>
    <m/>
    <s v="N"/>
    <n v="35"/>
    <n v="1"/>
    <n v="1"/>
    <x v="136"/>
    <s v="PO"/>
    <d v="2020-01-29T14:22:14"/>
    <d v="2019-03-19T00:00:00"/>
    <d v="2019-04-09T00:00:00"/>
    <s v="0000038095-35-1"/>
    <d v="2019-04-12T15:16:35"/>
    <d v="2019-05-23T00:00:00"/>
    <x v="15"/>
    <n v="0"/>
    <n v="0"/>
    <n v="0"/>
    <x v="4"/>
    <x v="1"/>
    <s v=" 0000038095"/>
  </r>
  <r>
    <s v="UNFPA"/>
    <x v="4"/>
    <n v="14"/>
    <n v="1"/>
    <n v="1"/>
    <s v="GNQ40"/>
    <s v="0000038095"/>
    <s v="S1506001 Acetylsalic.ac.300mg tabs blis./PAC-100"/>
    <s v="Completed"/>
    <n v="143.69999999999999"/>
    <x v="25"/>
    <x v="37"/>
    <s v="PU0074"/>
    <s v=" "/>
    <s v="GNQ07NBE"/>
    <s v="ME"/>
    <s v="72335"/>
    <s v="GNQ"/>
    <x v="54"/>
    <s v="WCARO     "/>
    <s v="OCEAN"/>
    <x v="0"/>
    <n v="0"/>
    <n v="120"/>
    <s v="EA"/>
    <n v="1"/>
    <n v="120"/>
    <x v="0"/>
    <x v="1"/>
    <x v="4"/>
    <s v="0000012661"/>
    <x v="1"/>
    <s v="0000022160"/>
    <m/>
    <m/>
    <m/>
    <d v="2019-12-16T00:00:00"/>
    <m/>
    <s v="Africa (Francophone)"/>
    <s v="PO38095, UNICEF, GNQ40"/>
    <s v="UNFPA0000038095-14-1-1"/>
    <m/>
    <s v="C"/>
    <m/>
    <s v="N"/>
    <n v="14"/>
    <n v="1"/>
    <n v="1"/>
    <x v="136"/>
    <s v="PO"/>
    <d v="2020-01-29T14:22:14"/>
    <d v="2019-03-19T00:00:00"/>
    <d v="2019-04-09T00:00:00"/>
    <s v="0000038095-14-1"/>
    <d v="2019-04-12T15:16:35"/>
    <d v="2019-05-23T00:00:00"/>
    <x v="15"/>
    <n v="0"/>
    <n v="0"/>
    <n v="0"/>
    <x v="4"/>
    <x v="1"/>
    <s v=" 0000038095"/>
  </r>
  <r>
    <s v="UNFPA"/>
    <x v="4"/>
    <n v="4"/>
    <n v="1"/>
    <n v="1"/>
    <s v="GNQ40"/>
    <s v="0000038095"/>
    <s v="S1551960 Gentamicin inj 40mg/ml 2ml amp/BOX-50"/>
    <s v="Completed"/>
    <n v="10470.09"/>
    <x v="25"/>
    <x v="37"/>
    <s v="PU0074"/>
    <s v=" "/>
    <s v="GNQ07NBE"/>
    <s v="ME"/>
    <s v="72335"/>
    <s v="GNQ"/>
    <x v="54"/>
    <s v="WCARO     "/>
    <s v="OCEAN"/>
    <x v="0"/>
    <n v="0"/>
    <n v="902"/>
    <s v="EA"/>
    <n v="1"/>
    <n v="902"/>
    <x v="0"/>
    <x v="1"/>
    <x v="4"/>
    <s v="0000012661"/>
    <x v="1"/>
    <s v="0000022160"/>
    <m/>
    <m/>
    <m/>
    <d v="2019-12-16T00:00:00"/>
    <m/>
    <s v="Africa (Francophone)"/>
    <s v="PO38095, UNICEF, GNQ40"/>
    <s v="UNFPA0000038095-4-1-1"/>
    <m/>
    <s v="C"/>
    <m/>
    <s v="N"/>
    <n v="4"/>
    <n v="1"/>
    <n v="1"/>
    <x v="136"/>
    <s v="PO"/>
    <d v="2020-01-29T14:22:14"/>
    <d v="2019-03-19T00:00:00"/>
    <d v="2019-04-09T00:00:00"/>
    <s v="0000038095-4-1"/>
    <d v="2019-04-12T15:16:35"/>
    <d v="2019-05-23T00:00:00"/>
    <x v="15"/>
    <n v="0"/>
    <n v="0"/>
    <n v="0"/>
    <x v="4"/>
    <x v="1"/>
    <s v=" 0000038095"/>
  </r>
  <r>
    <s v="UNFPA"/>
    <x v="4"/>
    <n v="7"/>
    <n v="1"/>
    <n v="1"/>
    <s v="GNQ40"/>
    <s v="0000038095"/>
    <s v="S1546315 Erythromycin 250mg tbs/PAC-100"/>
    <s v="Completed"/>
    <n v="446.4"/>
    <x v="25"/>
    <x v="37"/>
    <s v="PU0074"/>
    <s v=" "/>
    <s v="GNQ07NBE"/>
    <s v="ME"/>
    <s v="72335"/>
    <s v="GNQ"/>
    <x v="54"/>
    <s v="WCARO     "/>
    <s v="OCEAN"/>
    <x v="0"/>
    <n v="0"/>
    <n v="130"/>
    <s v="EA"/>
    <n v="1"/>
    <n v="130"/>
    <x v="0"/>
    <x v="1"/>
    <x v="4"/>
    <s v="0000012661"/>
    <x v="1"/>
    <s v="0000022160"/>
    <m/>
    <m/>
    <m/>
    <d v="2019-12-16T00:00:00"/>
    <m/>
    <s v="Africa (Francophone)"/>
    <s v="PO38095, UNICEF, GNQ40"/>
    <s v="UNFPA0000038095-7-1-1"/>
    <m/>
    <s v="C"/>
    <m/>
    <s v="N"/>
    <n v="7"/>
    <n v="1"/>
    <n v="1"/>
    <x v="136"/>
    <s v="PO"/>
    <d v="2020-01-29T14:22:14"/>
    <d v="2019-03-19T00:00:00"/>
    <d v="2019-04-09T00:00:00"/>
    <s v="0000038095-7-1"/>
    <d v="2019-04-12T15:16:35"/>
    <d v="2019-05-23T00:00:00"/>
    <x v="15"/>
    <n v="0"/>
    <n v="0"/>
    <n v="0"/>
    <x v="4"/>
    <x v="1"/>
    <s v=" 0000038095"/>
  </r>
  <r>
    <s v="UNFPA"/>
    <x v="4"/>
    <n v="16"/>
    <n v="1"/>
    <n v="1"/>
    <s v="GNQ40"/>
    <s v="0000038095"/>
    <s v="S1543625 Diazepan inj 5mg/ml 2ml amp/BOX-10"/>
    <s v="Completed"/>
    <n v="198.52"/>
    <x v="25"/>
    <x v="37"/>
    <s v="PU0074"/>
    <s v=" "/>
    <s v="GNQ07NBE"/>
    <s v="ME"/>
    <s v="72335"/>
    <s v="GNQ"/>
    <x v="54"/>
    <s v="WCARO     "/>
    <s v="OCEAN"/>
    <x v="0"/>
    <n v="0"/>
    <n v="170"/>
    <s v="EA"/>
    <n v="1"/>
    <n v="170"/>
    <x v="0"/>
    <x v="1"/>
    <x v="4"/>
    <s v="0000012661"/>
    <x v="1"/>
    <s v="0000022160"/>
    <m/>
    <m/>
    <m/>
    <d v="2019-12-16T00:00:00"/>
    <m/>
    <s v="Africa (Francophone)"/>
    <s v="PO38095, UNICEF, GNQ40"/>
    <s v="UNFPA0000038095-16-1-1"/>
    <m/>
    <s v="C"/>
    <m/>
    <s v="N"/>
    <n v="16"/>
    <n v="1"/>
    <n v="1"/>
    <x v="136"/>
    <s v="PO"/>
    <d v="2020-01-29T14:22:14"/>
    <d v="2019-03-19T00:00:00"/>
    <d v="2019-04-09T00:00:00"/>
    <s v="0000038095-16-1"/>
    <d v="2019-04-12T15:16:35"/>
    <d v="2019-05-23T00:00:00"/>
    <x v="15"/>
    <n v="0"/>
    <n v="0"/>
    <n v="0"/>
    <x v="4"/>
    <x v="1"/>
    <s v=" 0000038095"/>
  </r>
  <r>
    <s v="UNFPA"/>
    <x v="4"/>
    <n v="5"/>
    <n v="1"/>
    <n v="1"/>
    <s v="GNQ40"/>
    <s v="0000038095"/>
    <s v="S1555680 Metronidazole inj 500mg/100 vl/BOX-50"/>
    <s v="Completed"/>
    <n v="10436.17"/>
    <x v="25"/>
    <x v="37"/>
    <s v="PU0074"/>
    <s v=" "/>
    <s v="GNQ07NBE"/>
    <s v="ME"/>
    <s v="72335"/>
    <s v="GNQ"/>
    <x v="54"/>
    <s v="WCARO     "/>
    <s v="OCEAN"/>
    <x v="0"/>
    <n v="0"/>
    <n v="390"/>
    <s v="EA"/>
    <n v="1"/>
    <n v="390"/>
    <x v="0"/>
    <x v="1"/>
    <x v="4"/>
    <s v="0000012661"/>
    <x v="1"/>
    <s v="0000022160"/>
    <m/>
    <m/>
    <m/>
    <d v="2019-12-16T00:00:00"/>
    <m/>
    <s v="Africa (Francophone)"/>
    <s v="PO38095, UNICEF, GNQ40"/>
    <s v="UNFPA0000038095-5-1-1"/>
    <m/>
    <s v="C"/>
    <m/>
    <s v="N"/>
    <n v="5"/>
    <n v="1"/>
    <n v="1"/>
    <x v="136"/>
    <s v="PO"/>
    <d v="2020-01-29T14:22:14"/>
    <d v="2019-03-19T00:00:00"/>
    <d v="2019-04-09T00:00:00"/>
    <s v="0000038095-5-1"/>
    <d v="2019-04-12T15:16:35"/>
    <d v="2019-05-23T00:00:00"/>
    <x v="15"/>
    <n v="0"/>
    <n v="0"/>
    <n v="0"/>
    <x v="4"/>
    <x v="1"/>
    <s v=" 0000038095"/>
  </r>
  <r>
    <s v="UNFPA"/>
    <x v="4"/>
    <n v="11"/>
    <n v="1"/>
    <n v="1"/>
    <s v="GNQ40"/>
    <s v="0000038095"/>
    <s v="S1300112 Amod 270mg+Arte100mg tbs/6/PAC-25"/>
    <s v="Completed"/>
    <n v="756.15"/>
    <x v="25"/>
    <x v="37"/>
    <s v="PU0074"/>
    <s v=" "/>
    <s v="GNQ07NBE"/>
    <s v="ME"/>
    <s v="72335"/>
    <s v="GNQ"/>
    <x v="54"/>
    <s v="WCARO     "/>
    <s v="AIR"/>
    <x v="0"/>
    <n v="0"/>
    <n v="40"/>
    <s v="EA"/>
    <n v="1"/>
    <n v="40"/>
    <x v="0"/>
    <x v="1"/>
    <x v="4"/>
    <s v="0000012661"/>
    <x v="1"/>
    <s v="0000022160"/>
    <m/>
    <m/>
    <m/>
    <d v="2019-12-16T00:00:00"/>
    <m/>
    <s v="Africa (Francophone)"/>
    <s v="PO38095, UNICEF, GNQ40"/>
    <s v="UNFPA0000038095-11-1-1"/>
    <m/>
    <s v="C"/>
    <m/>
    <s v="N"/>
    <n v="11"/>
    <n v="1"/>
    <n v="1"/>
    <x v="136"/>
    <s v="PO"/>
    <d v="2020-01-29T14:22:14"/>
    <d v="2019-03-19T00:00:00"/>
    <d v="2019-04-09T00:00:00"/>
    <s v="0000038095-11-1"/>
    <d v="2019-04-12T15:16:35"/>
    <d v="2019-07-04T00:00:00"/>
    <x v="15"/>
    <n v="0"/>
    <n v="0"/>
    <n v="0"/>
    <x v="4"/>
    <x v="1"/>
    <s v=" 0000038095"/>
  </r>
  <r>
    <s v="UNFPA"/>
    <x v="4"/>
    <n v="15"/>
    <n v="1"/>
    <n v="1"/>
    <s v="GNQ40"/>
    <s v="0000038095"/>
    <s v="S1532305 Ketamine inj 50mg/ml 10ml vial/BOX-25 nt"/>
    <s v="Completed"/>
    <n v="2757.54"/>
    <x v="25"/>
    <x v="37"/>
    <s v="PU0074"/>
    <s v=" "/>
    <s v="GNQ07NBE"/>
    <s v="ME"/>
    <s v="72335"/>
    <s v="GNQ"/>
    <x v="54"/>
    <s v="WCARO     "/>
    <s v="OCEAN"/>
    <x v="0"/>
    <n v="0"/>
    <n v="68"/>
    <s v="EA"/>
    <n v="1"/>
    <n v="68"/>
    <x v="0"/>
    <x v="1"/>
    <x v="4"/>
    <s v="0000012661"/>
    <x v="1"/>
    <s v="0000022160"/>
    <m/>
    <m/>
    <m/>
    <d v="2019-12-16T00:00:00"/>
    <m/>
    <s v="Africa (Francophone)"/>
    <s v="PO38095, UNICEF, GNQ40"/>
    <s v="UNFPA0000038095-15-1-1"/>
    <m/>
    <s v="C"/>
    <m/>
    <s v="N"/>
    <n v="15"/>
    <n v="1"/>
    <n v="1"/>
    <x v="136"/>
    <s v="PO"/>
    <d v="2020-01-29T14:22:14"/>
    <d v="2019-03-19T00:00:00"/>
    <d v="2019-04-09T00:00:00"/>
    <s v="0000038095-15-1"/>
    <d v="2019-04-12T15:16:35"/>
    <d v="2019-05-23T00:00:00"/>
    <x v="15"/>
    <n v="0"/>
    <n v="0"/>
    <n v="0"/>
    <x v="4"/>
    <x v="1"/>
    <s v=" 0000038095"/>
  </r>
  <r>
    <s v="UNFPA"/>
    <x v="4"/>
    <n v="8"/>
    <n v="1"/>
    <n v="1"/>
    <s v="GNQ40"/>
    <s v="0000038095"/>
    <s v="S1531006 Ceftriaxone pdr/inj 250mg vial/BOX-50"/>
    <s v="Completed"/>
    <n v="3665.4"/>
    <x v="25"/>
    <x v="37"/>
    <s v="PU0074"/>
    <s v=" "/>
    <s v="GNQ07NBE"/>
    <s v="ME"/>
    <s v="72335"/>
    <s v="GNQ"/>
    <x v="54"/>
    <s v="WCARO     "/>
    <s v="OCEAN"/>
    <x v="0"/>
    <n v="0"/>
    <n v="174"/>
    <s v="EA"/>
    <n v="1"/>
    <n v="174"/>
    <x v="0"/>
    <x v="1"/>
    <x v="4"/>
    <s v="0000012661"/>
    <x v="1"/>
    <s v="0000022160"/>
    <m/>
    <m/>
    <m/>
    <d v="2019-12-16T00:00:00"/>
    <m/>
    <s v="Africa (Francophone)"/>
    <s v="PO38095, UNICEF, GNQ40"/>
    <s v="UNFPA0000038095-8-1-1"/>
    <m/>
    <s v="C"/>
    <m/>
    <s v="N"/>
    <n v="8"/>
    <n v="1"/>
    <n v="1"/>
    <x v="136"/>
    <s v="PO"/>
    <d v="2020-01-29T14:22:14"/>
    <d v="2019-03-19T00:00:00"/>
    <d v="2019-04-09T00:00:00"/>
    <s v="0000038095-8-1"/>
    <d v="2019-04-12T15:16:35"/>
    <d v="2019-05-23T00:00:00"/>
    <x v="15"/>
    <n v="0"/>
    <n v="0"/>
    <n v="0"/>
    <x v="4"/>
    <x v="1"/>
    <s v=" 0000038095"/>
  </r>
  <r>
    <s v="UNFPA"/>
    <x v="4"/>
    <n v="2"/>
    <n v="1"/>
    <n v="1"/>
    <s v="GNQ40"/>
    <s v="0000038095"/>
    <s v="S1555355 Mebendazole 100mg chewable tabs/PAC-100"/>
    <s v="Completed"/>
    <n v="71.97"/>
    <x v="25"/>
    <x v="37"/>
    <s v="PU0074"/>
    <s v=" "/>
    <s v="GNQ07NBE"/>
    <s v="ME"/>
    <s v="72335"/>
    <s v="GNQ"/>
    <x v="54"/>
    <s v="WCARO     "/>
    <s v="OCEAN"/>
    <x v="0"/>
    <n v="0"/>
    <n v="60"/>
    <s v="EA"/>
    <n v="1"/>
    <n v="60"/>
    <x v="0"/>
    <x v="1"/>
    <x v="4"/>
    <s v="0000012661"/>
    <x v="1"/>
    <s v="0000022160"/>
    <m/>
    <m/>
    <m/>
    <d v="2019-12-16T00:00:00"/>
    <m/>
    <s v="Africa (Francophone)"/>
    <s v="PO38095, UNICEF, GNQ40"/>
    <s v="UNFPA0000038095-2-1-1"/>
    <m/>
    <s v="C"/>
    <m/>
    <s v="N"/>
    <n v="2"/>
    <n v="1"/>
    <n v="1"/>
    <x v="136"/>
    <s v="PO"/>
    <d v="2020-01-29T14:22:14"/>
    <d v="2019-03-19T00:00:00"/>
    <d v="2019-04-09T00:00:00"/>
    <s v="0000038095-2-1"/>
    <d v="2019-04-12T15:16:35"/>
    <d v="2019-05-23T00:00:00"/>
    <x v="15"/>
    <n v="0"/>
    <n v="0"/>
    <n v="0"/>
    <x v="4"/>
    <x v="1"/>
    <s v=" 0000038095"/>
  </r>
  <r>
    <s v="UNFPA"/>
    <x v="4"/>
    <n v="39"/>
    <n v="1"/>
    <n v="1"/>
    <s v="GNQ40"/>
    <s v="0000038095"/>
    <s v="S1510000 Tetracycline eye oinment 1% TBE 5g tube"/>
    <s v="Completed"/>
    <n v="4051.58"/>
    <x v="25"/>
    <x v="37"/>
    <s v="PU0074"/>
    <s v=" "/>
    <s v="GNQ07NBE"/>
    <s v="MEDLOGIST"/>
    <s v="72335"/>
    <s v="GNQ"/>
    <x v="54"/>
    <s v="WCARO     "/>
    <s v="OCEAN"/>
    <x v="0"/>
    <n v="0"/>
    <n v="13000"/>
    <s v="EA"/>
    <n v="1"/>
    <n v="13000"/>
    <x v="0"/>
    <x v="3"/>
    <x v="4"/>
    <s v="0000012661"/>
    <x v="1"/>
    <s v="0000022160"/>
    <m/>
    <m/>
    <m/>
    <d v="2019-12-16T00:00:00"/>
    <m/>
    <s v="Africa (Francophone)"/>
    <s v="PO38095, UNICEF, GNQ40"/>
    <s v="UNFPA0000038095-39-1-1"/>
    <m/>
    <s v="C"/>
    <m/>
    <s v="N"/>
    <n v="39"/>
    <n v="1"/>
    <n v="1"/>
    <x v="136"/>
    <s v="PO"/>
    <d v="2020-01-29T14:22:14"/>
    <d v="2019-03-19T00:00:00"/>
    <d v="2019-04-09T00:00:00"/>
    <s v="0000038095-39-1"/>
    <d v="2019-04-12T15:16:35"/>
    <d v="2019-05-23T00:00:00"/>
    <x v="15"/>
    <n v="0"/>
    <n v="0"/>
    <n v="0"/>
    <x v="4"/>
    <x v="1"/>
    <s v=" 0000038095"/>
  </r>
  <r>
    <s v="UNFPA"/>
    <x v="4"/>
    <n v="3"/>
    <n v="1"/>
    <n v="1"/>
    <s v="GNQ40"/>
    <s v="0000038095"/>
    <s v="S1551961 Gentamicin inj 10mg/ml 2ml amp/BOX-50"/>
    <s v="Completed"/>
    <n v="2474.19"/>
    <x v="25"/>
    <x v="37"/>
    <s v="PU0074"/>
    <s v=" "/>
    <s v="GNQ07NBE"/>
    <s v="ME"/>
    <s v="72335"/>
    <s v="GNQ"/>
    <x v="54"/>
    <s v="WCARO     "/>
    <s v="OCEAN"/>
    <x v="0"/>
    <n v="0"/>
    <n v="507"/>
    <s v="EA"/>
    <n v="1"/>
    <n v="507"/>
    <x v="0"/>
    <x v="1"/>
    <x v="4"/>
    <s v="0000012661"/>
    <x v="1"/>
    <s v="0000022160"/>
    <m/>
    <m/>
    <m/>
    <d v="2019-12-16T00:00:00"/>
    <m/>
    <s v="Africa (Francophone)"/>
    <s v="PO38095, UNICEF, GNQ40"/>
    <s v="UNFPA0000038095-3-1-1"/>
    <m/>
    <s v="C"/>
    <m/>
    <s v="N"/>
    <n v="3"/>
    <n v="1"/>
    <n v="1"/>
    <x v="136"/>
    <s v="PO"/>
    <d v="2020-01-29T14:22:14"/>
    <d v="2019-03-19T00:00:00"/>
    <d v="2019-04-09T00:00:00"/>
    <s v="0000038095-3-1"/>
    <d v="2019-04-12T15:16:35"/>
    <d v="2019-05-23T00:00:00"/>
    <x v="15"/>
    <n v="0"/>
    <n v="0"/>
    <n v="0"/>
    <x v="4"/>
    <x v="1"/>
    <s v=" 0000038095"/>
  </r>
  <r>
    <s v="UNFPA"/>
    <x v="4"/>
    <n v="13"/>
    <n v="1"/>
    <n v="1"/>
    <s v="GNQ40"/>
    <s v="0000038095"/>
    <s v="S1552416 Hydralzine pdr/inj 20mg amp/BOX-5"/>
    <s v="Completed"/>
    <n v="4379.37"/>
    <x v="25"/>
    <x v="37"/>
    <s v="PU0074"/>
    <s v=" "/>
    <s v="GNQ07NBE"/>
    <s v="ME"/>
    <s v="72335"/>
    <s v="GNQ"/>
    <x v="54"/>
    <s v="WCARO     "/>
    <s v="OCEAN"/>
    <x v="0"/>
    <n v="0"/>
    <n v="220"/>
    <s v="EA"/>
    <n v="1"/>
    <n v="220"/>
    <x v="0"/>
    <x v="1"/>
    <x v="4"/>
    <s v="0000012661"/>
    <x v="1"/>
    <s v="0000022160"/>
    <m/>
    <m/>
    <m/>
    <d v="2019-12-16T00:00:00"/>
    <m/>
    <s v="Africa (Francophone)"/>
    <s v="PO38095, UNICEF, GNQ40"/>
    <s v="UNFPA0000038095-13-1-1"/>
    <m/>
    <s v="C"/>
    <m/>
    <s v="N"/>
    <n v="13"/>
    <n v="1"/>
    <n v="1"/>
    <x v="136"/>
    <s v="PO"/>
    <d v="2020-01-29T14:22:14"/>
    <d v="2019-03-19T00:00:00"/>
    <d v="2019-04-09T00:00:00"/>
    <s v="0000038095-13-1"/>
    <d v="2019-04-12T15:16:35"/>
    <d v="2019-05-23T00:00:00"/>
    <x v="15"/>
    <n v="0"/>
    <n v="0"/>
    <n v="0"/>
    <x v="4"/>
    <x v="1"/>
    <s v=" 0000038095"/>
  </r>
  <r>
    <s v="UNFPA"/>
    <x v="4"/>
    <n v="12"/>
    <n v="1"/>
    <n v="1"/>
    <s v="GNQ40"/>
    <s v="0000038095"/>
    <s v="S1300008 Artesunate pdr./inj 60mg vial/BOX-1"/>
    <s v="Completed"/>
    <n v="12306.72"/>
    <x v="25"/>
    <x v="37"/>
    <s v="PU0074"/>
    <s v=" "/>
    <s v="GNQ07NBE"/>
    <s v="ME"/>
    <s v="72335"/>
    <s v="GNQ"/>
    <x v="54"/>
    <s v="WCARO     "/>
    <s v="OCEAN"/>
    <x v="0"/>
    <n v="0"/>
    <n v="6000"/>
    <s v="EA"/>
    <n v="1"/>
    <n v="6000"/>
    <x v="0"/>
    <x v="1"/>
    <x v="4"/>
    <s v="0000012661"/>
    <x v="1"/>
    <s v="0000022160"/>
    <m/>
    <m/>
    <m/>
    <d v="2019-12-16T00:00:00"/>
    <m/>
    <s v="Africa (Francophone)"/>
    <s v="PO38095, UNICEF, GNQ40"/>
    <s v="UNFPA0000038095-12-1-1"/>
    <m/>
    <s v="C"/>
    <m/>
    <s v="N"/>
    <n v="12"/>
    <n v="1"/>
    <n v="1"/>
    <x v="136"/>
    <s v="PO"/>
    <d v="2020-01-29T14:22:14"/>
    <d v="2019-03-19T00:00:00"/>
    <d v="2019-04-09T00:00:00"/>
    <s v="0000038095-12-1"/>
    <d v="2019-04-12T15:16:35"/>
    <d v="2019-05-23T00:00:00"/>
    <x v="15"/>
    <n v="0"/>
    <n v="0"/>
    <n v="0"/>
    <x v="4"/>
    <x v="1"/>
    <s v=" 0000038095"/>
  </r>
  <r>
    <s v="UNFPA"/>
    <x v="4"/>
    <n v="1"/>
    <n v="1"/>
    <n v="1"/>
    <s v="GNQ40"/>
    <s v="0000038095"/>
    <s v="S1568045 SUFADOX+PYREMETH 500+25mg tabs/PAC-100"/>
    <s v="Completed"/>
    <n v="2607.4"/>
    <x v="25"/>
    <x v="37"/>
    <s v="PU0074"/>
    <s v=" "/>
    <s v="GNQ07NBE"/>
    <s v="ME"/>
    <s v="72335"/>
    <s v="GNQ"/>
    <x v="54"/>
    <s v="WCARO     "/>
    <s v="OCEAN"/>
    <x v="0"/>
    <n v="0"/>
    <n v="54"/>
    <s v="EA"/>
    <n v="1"/>
    <n v="54"/>
    <x v="0"/>
    <x v="1"/>
    <x v="4"/>
    <s v="0000012661"/>
    <x v="1"/>
    <s v="0000022160"/>
    <m/>
    <m/>
    <m/>
    <d v="2019-12-16T00:00:00"/>
    <m/>
    <s v="Africa (Francophone)"/>
    <s v="PO38095, UNICEF, GNQ40"/>
    <s v="UNFPA0000038095-1-1-1"/>
    <m/>
    <s v="C"/>
    <m/>
    <s v="N"/>
    <n v="1"/>
    <n v="1"/>
    <n v="1"/>
    <x v="136"/>
    <s v="PO"/>
    <d v="2020-01-29T14:22:14"/>
    <d v="2019-03-19T00:00:00"/>
    <d v="2019-04-09T00:00:00"/>
    <s v="0000038095-1-1"/>
    <d v="2019-04-12T15:16:35"/>
    <d v="2019-05-23T00:00:00"/>
    <x v="15"/>
    <n v="0"/>
    <n v="0"/>
    <n v="0"/>
    <x v="4"/>
    <x v="1"/>
    <s v=" 0000038095"/>
  </r>
  <r>
    <s v="UNFPA"/>
    <x v="4"/>
    <n v="10"/>
    <n v="1"/>
    <n v="1"/>
    <s v="GNQ40"/>
    <s v="0000038095"/>
    <s v="S1560600 Quinine DiHCI inj 300mg/ml,2ml amp/BOX"/>
    <s v="Completed"/>
    <n v="2059.89"/>
    <x v="25"/>
    <x v="37"/>
    <s v="PU0074"/>
    <s v=" "/>
    <s v="GNQ07NBE"/>
    <s v="ME"/>
    <s v="72335"/>
    <s v="GNQ"/>
    <x v="54"/>
    <s v="WCARO     "/>
    <s v="OCEAN"/>
    <x v="0"/>
    <n v="0"/>
    <n v="600"/>
    <s v="EA"/>
    <n v="1"/>
    <n v="600"/>
    <x v="0"/>
    <x v="1"/>
    <x v="4"/>
    <s v="0000012661"/>
    <x v="1"/>
    <s v="0000022160"/>
    <m/>
    <m/>
    <m/>
    <d v="2019-12-16T00:00:00"/>
    <m/>
    <s v="Africa (Francophone)"/>
    <s v="PO38095, UNICEF, GNQ40"/>
    <s v="UNFPA0000038095-10-1-1"/>
    <m/>
    <s v="C"/>
    <m/>
    <s v="N"/>
    <n v="10"/>
    <n v="1"/>
    <n v="1"/>
    <x v="136"/>
    <s v="PO"/>
    <d v="2020-01-29T14:22:14"/>
    <d v="2019-03-19T00:00:00"/>
    <d v="2019-04-09T00:00:00"/>
    <s v="0000038095-10-1"/>
    <d v="2019-04-12T15:16:35"/>
    <d v="2019-05-23T00:00:00"/>
    <x v="15"/>
    <n v="0"/>
    <n v="0"/>
    <n v="0"/>
    <x v="4"/>
    <x v="0"/>
    <s v=" 0000038095"/>
  </r>
  <r>
    <s v="UNFPA"/>
    <x v="37"/>
    <n v="1"/>
    <n v="1"/>
    <n v="1"/>
    <s v="YEM40"/>
    <s v="0000038110"/>
    <s v="Oxytocin 10 I.U. base/ml injection in 1ml ampoule."/>
    <s v="Completed"/>
    <n v="27802.17"/>
    <x v="0"/>
    <x v="0"/>
    <s v="PU0074"/>
    <s v=" "/>
    <s v="FPRHCTD5"/>
    <s v="RHC01ACT05"/>
    <s v="72335"/>
    <s v="YEM"/>
    <x v="4"/>
    <s v="ASRO      "/>
    <s v="OCEAN"/>
    <x v="0"/>
    <n v="0"/>
    <n v="8349"/>
    <s v="P10"/>
    <n v="10"/>
    <n v="83490"/>
    <x v="0"/>
    <x v="4"/>
    <x v="21"/>
    <s v="0000257206"/>
    <x v="1"/>
    <s v="0000022216"/>
    <d v="2019-12-06T00:00:00"/>
    <d v="2019-12-31T00:00:00"/>
    <d v="2019-12-18T00:00:00"/>
    <d v="2019-12-18T00:00:00"/>
    <d v="2020-01-16T00:00:00"/>
    <s v="ASEA"/>
    <s v="YEM1940, RQ22216, CSB"/>
    <s v="UNFPA0000038110-1-1-1"/>
    <m/>
    <s v="C"/>
    <s v="Y"/>
    <s v="N"/>
    <n v="9"/>
    <n v="1"/>
    <n v="1"/>
    <x v="137"/>
    <s v="PO"/>
    <d v="2020-01-06T10:21:23"/>
    <d v="2019-03-27T00:00:00"/>
    <d v="2019-03-28T00:00:00"/>
    <s v="0000038110-1-1"/>
    <d v="2019-04-15T14:21:59"/>
    <d v="2019-09-04T00:00:00"/>
    <x v="0"/>
    <n v="0"/>
    <n v="0"/>
    <n v="0"/>
    <x v="37"/>
    <x v="0"/>
    <s v="OXYTOCIN_10IU/ML0000038110"/>
  </r>
  <r>
    <s v="UNFPA"/>
    <x v="37"/>
    <n v="1"/>
    <n v="1"/>
    <n v="1"/>
    <s v="TZA40"/>
    <s v="0000038122"/>
    <s v="Oxytocin 10 I.U. base/ml injection in 1ml ampoule."/>
    <s v="Completed"/>
    <n v="82917"/>
    <x v="0"/>
    <x v="0"/>
    <s v="PU0074"/>
    <s v=" "/>
    <s v="FPRHCTD5"/>
    <s v="RHC01ACT05"/>
    <s v="72335"/>
    <s v="TZA"/>
    <x v="21"/>
    <s v="ESARO     "/>
    <s v="AIR"/>
    <x v="0"/>
    <n v="0"/>
    <n v="24900"/>
    <s v="P10"/>
    <n v="10"/>
    <n v="249000"/>
    <x v="0"/>
    <x v="4"/>
    <x v="21"/>
    <s v="0000257206"/>
    <x v="1"/>
    <s v="0000022230"/>
    <d v="2019-10-29T00:00:00"/>
    <d v="2019-11-05T00:00:00"/>
    <d v="2019-10-25T00:00:00"/>
    <d v="2019-12-10T00:00:00"/>
    <d v="2019-11-02T00:00:00"/>
    <s v="Africa (Anglophone)"/>
    <s v="TZA40 CSB OXYTOCIN R22203"/>
    <s v="UNFPA0000038122-1-1-1"/>
    <m/>
    <s v="C"/>
    <s v="Y"/>
    <s v="N"/>
    <n v="12"/>
    <n v="1"/>
    <n v="1"/>
    <x v="138"/>
    <s v="PO"/>
    <d v="2020-10-09T15:26:57"/>
    <d v="2019-03-28T00:00:00"/>
    <d v="2019-04-02T00:00:00"/>
    <s v="0000038122-1-1"/>
    <d v="2019-04-17T10:46:09"/>
    <d v="2019-09-16T00:00:00"/>
    <x v="0"/>
    <n v="0"/>
    <n v="0"/>
    <n v="0"/>
    <x v="37"/>
    <x v="0"/>
    <s v="OXYTOCIN_10IU/ML0000038122"/>
  </r>
  <r>
    <s v="UNFPA"/>
    <x v="73"/>
    <n v="1"/>
    <n v="1"/>
    <n v="1"/>
    <s v="BDI40"/>
    <s v="0000038134"/>
    <s v="Misoprostol 200mcg tablet"/>
    <s v="Completed"/>
    <n v="7272.2"/>
    <x v="0"/>
    <x v="0"/>
    <s v="PU0074"/>
    <s v=" "/>
    <s v="FPRHCTD5"/>
    <s v="RHC01ACT05"/>
    <s v="72335"/>
    <s v="BDI"/>
    <x v="36"/>
    <s v="ESARO     "/>
    <s v="AIR"/>
    <x v="0"/>
    <n v="0"/>
    <n v="13985"/>
    <s v="TAB"/>
    <n v="1"/>
    <n v="13985"/>
    <x v="0"/>
    <x v="4"/>
    <x v="22"/>
    <s v="0000229007"/>
    <x v="1"/>
    <s v="0000021992"/>
    <d v="2019-06-05T00:00:00"/>
    <d v="2019-06-13T00:00:00"/>
    <d v="2019-07-10T00:00:00"/>
    <d v="2019-07-15T00:00:00"/>
    <d v="2019-07-18T00:00:00"/>
    <s v="Africa (Francophone)"/>
    <s v="R21992, Misoprostol, CSB"/>
    <s v="UNFPA0000038134-1-1-1"/>
    <m/>
    <s v="C"/>
    <s v="N"/>
    <s v="N"/>
    <n v="9"/>
    <n v="1"/>
    <n v="1"/>
    <x v="139"/>
    <s v="PO"/>
    <d v="2019-08-16T17:44:49"/>
    <d v="2019-02-15T00:00:00"/>
    <d v="2019-02-20T00:00:00"/>
    <s v="0000038134-1-1"/>
    <d v="2019-04-17T15:31:54"/>
    <d v="2019-06-05T00:00:00"/>
    <x v="0"/>
    <n v="0"/>
    <n v="0"/>
    <n v="0"/>
    <x v="73"/>
    <x v="0"/>
    <s v="MISOPROSTOL200MG_40000038134"/>
  </r>
  <r>
    <s v="UNFPA"/>
    <x v="51"/>
    <n v="2"/>
    <n v="1"/>
    <n v="1"/>
    <s v="GNQ40"/>
    <s v="0000038156"/>
    <s v="Ampicillin, as sodium salt, powder for injection, 500mg, vial"/>
    <s v="Completed"/>
    <n v="2535"/>
    <x v="25"/>
    <x v="37"/>
    <s v="PU0074"/>
    <s v=" "/>
    <s v="GNQ07NBE"/>
    <s v="MEDLOGIST"/>
    <s v="72335"/>
    <s v="GNQ"/>
    <x v="54"/>
    <s v="WCARO     "/>
    <s v="OCEAN"/>
    <x v="0"/>
    <n v="0"/>
    <n v="507"/>
    <s v="P50"/>
    <n v="50"/>
    <n v="25350"/>
    <x v="0"/>
    <x v="3"/>
    <x v="3"/>
    <s v="0000000730"/>
    <x v="1"/>
    <s v="0000022208"/>
    <d v="2019-10-21T00:00:00"/>
    <d v="2019-11-29T00:00:00"/>
    <d v="2019-10-21T00:00:00"/>
    <d v="2019-11-06T00:00:00"/>
    <d v="2019-11-29T00:00:00"/>
    <s v="Africa (Francophone)"/>
    <s v="PO38156, R22208, GNQ40"/>
    <s v="UNFPA0000038156-2-1-1"/>
    <m/>
    <s v="C"/>
    <s v="N"/>
    <s v="N"/>
    <n v="3"/>
    <n v="1"/>
    <n v="1"/>
    <x v="139"/>
    <s v="PO"/>
    <d v="2020-01-13T17:57:37"/>
    <d v="2019-03-26T00:00:00"/>
    <d v="2019-04-01T00:00:00"/>
    <s v="0000038156-2-1"/>
    <d v="2019-04-23T16:04:19"/>
    <d v="2019-09-04T00:00:00"/>
    <x v="15"/>
    <n v="0"/>
    <n v="0"/>
    <n v="0"/>
    <x v="51"/>
    <x v="0"/>
    <s v="AMPICILLIN500MGINJ0000038156"/>
  </r>
  <r>
    <s v="UNFPA"/>
    <x v="74"/>
    <n v="3"/>
    <n v="1"/>
    <n v="1"/>
    <s v="GNQ40"/>
    <s v="0000038156"/>
    <s v="Ferrous fumarate 185mg (60mg iron)/folic acid 0.4mg"/>
    <s v="Completed"/>
    <n v="20912.5"/>
    <x v="25"/>
    <x v="37"/>
    <s v="PU0074"/>
    <s v=" "/>
    <s v="GNQ07NBE"/>
    <s v="MEDLOGIST"/>
    <s v="72335"/>
    <s v="GNQ"/>
    <x v="54"/>
    <s v="WCARO     "/>
    <s v="OCEAN"/>
    <x v="0"/>
    <n v="0"/>
    <n v="1195"/>
    <s v="101"/>
    <n v="1000"/>
    <n v="1195000"/>
    <x v="0"/>
    <x v="4"/>
    <x v="3"/>
    <s v="0000000730"/>
    <x v="1"/>
    <s v="0000022208"/>
    <d v="2019-12-17T00:00:00"/>
    <d v="2019-12-18T00:00:00"/>
    <d v="2019-12-17T00:00:00"/>
    <d v="2019-12-11T00:00:00"/>
    <d v="2019-12-18T00:00:00"/>
    <s v="Africa (Francophone)"/>
    <s v="PO38156, R22208, GNQ40"/>
    <s v="UNFPA0000038156-3-1-1"/>
    <m/>
    <s v="C"/>
    <s v="N"/>
    <s v="N"/>
    <n v="5"/>
    <n v="1"/>
    <n v="1"/>
    <x v="139"/>
    <s v="PO"/>
    <d v="2020-01-13T17:57:37"/>
    <d v="2019-03-26T00:00:00"/>
    <d v="2019-04-01T00:00:00"/>
    <s v="0000038156-3-1"/>
    <d v="2019-04-23T16:04:19"/>
    <d v="2019-09-04T00:00:00"/>
    <x v="15"/>
    <n v="0"/>
    <n v="0"/>
    <n v="0"/>
    <x v="74"/>
    <x v="0"/>
    <s v="FESULC200MG_1000BT0000038156"/>
  </r>
  <r>
    <s v="UNFPA"/>
    <x v="5"/>
    <n v="5"/>
    <n v="1"/>
    <n v="1"/>
    <s v="GNQ40"/>
    <s v="0000038156"/>
    <s v="Ampicillin sodium 1000mg (1g) powder for Injection in vial"/>
    <s v="Completed"/>
    <n v="4296"/>
    <x v="25"/>
    <x v="37"/>
    <s v="PU0074"/>
    <s v=" "/>
    <s v="GNQ07NBE"/>
    <s v="MEDLOGIST"/>
    <s v="72335"/>
    <s v="GNQ"/>
    <x v="54"/>
    <s v="WCARO     "/>
    <s v="OCEAN"/>
    <x v="0"/>
    <n v="0"/>
    <n v="537"/>
    <s v="P50"/>
    <n v="50"/>
    <n v="26850"/>
    <x v="0"/>
    <x v="3"/>
    <x v="3"/>
    <s v="0000000730"/>
    <x v="1"/>
    <s v="0000022208"/>
    <d v="2019-10-21T00:00:00"/>
    <d v="2019-11-29T00:00:00"/>
    <d v="2019-10-21T00:00:00"/>
    <d v="2019-11-06T00:00:00"/>
    <d v="2019-11-29T00:00:00"/>
    <s v="Africa (Francophone)"/>
    <s v="PO38156, R22208, GNQ40"/>
    <s v="UNFPA0000038156-5-1-1"/>
    <m/>
    <s v="C"/>
    <s v="N"/>
    <s v="N"/>
    <n v="12"/>
    <n v="1"/>
    <n v="1"/>
    <x v="139"/>
    <s v="PO"/>
    <d v="2020-01-13T17:57:37"/>
    <d v="2019-03-26T00:00:00"/>
    <d v="2019-04-01T00:00:00"/>
    <s v="0000038156-5-1"/>
    <d v="2019-04-23T16:04:19"/>
    <d v="2019-09-04T00:00:00"/>
    <x v="15"/>
    <n v="0"/>
    <n v="0"/>
    <n v="0"/>
    <x v="5"/>
    <x v="0"/>
    <s v="AMPICILLIN_1GINJ0000038156"/>
  </r>
  <r>
    <s v="UNFPA"/>
    <x v="29"/>
    <n v="1"/>
    <n v="1"/>
    <n v="1"/>
    <s v="GNQ40"/>
    <s v="0000038156"/>
    <s v="Amoxicillin trihydrate 500mg capsule"/>
    <s v="Completed"/>
    <n v="1320"/>
    <x v="25"/>
    <x v="37"/>
    <s v="PU0074"/>
    <s v=" "/>
    <s v="GNQ07NBE"/>
    <s v="MEDLOGIST"/>
    <s v="72335"/>
    <s v="GNQ"/>
    <x v="54"/>
    <s v="WCARO     "/>
    <s v="OCEAN"/>
    <x v="0"/>
    <n v="0"/>
    <n v="48"/>
    <s v="101"/>
    <n v="1000"/>
    <n v="48000"/>
    <x v="0"/>
    <x v="3"/>
    <x v="3"/>
    <s v="0000000730"/>
    <x v="1"/>
    <s v="0000022208"/>
    <d v="2019-10-21T00:00:00"/>
    <d v="2019-11-29T00:00:00"/>
    <d v="2019-10-21T00:00:00"/>
    <d v="2019-11-06T00:00:00"/>
    <d v="2019-11-29T00:00:00"/>
    <s v="Africa (Francophone)"/>
    <s v="PO38156, R22208, GNQ40"/>
    <s v="UNFPA0000038156-1-1-1"/>
    <m/>
    <s v="C"/>
    <s v="N"/>
    <s v="N"/>
    <n v="1"/>
    <n v="1"/>
    <n v="1"/>
    <x v="139"/>
    <s v="PO"/>
    <d v="2020-01-13T17:57:37"/>
    <d v="2019-03-26T00:00:00"/>
    <d v="2019-04-01T00:00:00"/>
    <s v="0000038156-1-1"/>
    <d v="2019-04-23T16:04:19"/>
    <d v="2019-09-04T00:00:00"/>
    <x v="15"/>
    <n v="0"/>
    <n v="0"/>
    <n v="0"/>
    <x v="29"/>
    <x v="0"/>
    <s v="AMOXYCILLIN_500MG0000038156"/>
  </r>
  <r>
    <s v="UNFPA"/>
    <x v="11"/>
    <n v="1"/>
    <n v="1"/>
    <n v="1"/>
    <s v="TGO40"/>
    <s v="0000038173"/>
    <s v="Magnesium Sulphate 500mg/ml injection in 2ml ampoule"/>
    <s v="Completed"/>
    <n v="12500"/>
    <x v="0"/>
    <x v="0"/>
    <s v="PU0074"/>
    <s v=" "/>
    <s v="FPRHCTD5"/>
    <s v="RHC01ACT05"/>
    <s v="72335"/>
    <s v="TGO"/>
    <x v="25"/>
    <s v="WCARO     "/>
    <s v="AIR"/>
    <x v="0"/>
    <n v="0"/>
    <n v="2000"/>
    <s v="P10"/>
    <n v="10"/>
    <n v="20000"/>
    <x v="0"/>
    <x v="1"/>
    <x v="3"/>
    <s v="0000000730"/>
    <x v="1"/>
    <s v="0000022019"/>
    <d v="2019-08-25T00:00:00"/>
    <d v="2019-08-26T00:00:00"/>
    <d v="2019-08-25T00:00:00"/>
    <d v="2019-08-22T00:00:00"/>
    <d v="2019-08-26T00:00:00"/>
    <s v="Africa (Francophone)"/>
    <s v="PO38173, Imres, CSB, TGO40"/>
    <s v="UNFPA0000038173-1-1-1"/>
    <m/>
    <s v="C"/>
    <s v="N"/>
    <s v="N"/>
    <n v="12"/>
    <n v="1"/>
    <n v="1"/>
    <x v="140"/>
    <s v="PO"/>
    <d v="2019-12-06T20:01:01"/>
    <d v="2019-02-16T00:00:00"/>
    <d v="2019-02-22T00:00:00"/>
    <s v="0000038173-1-1"/>
    <d v="2019-04-25T15:36:05"/>
    <d v="2019-06-21T00:00:00"/>
    <x v="0"/>
    <n v="0"/>
    <n v="0"/>
    <n v="0"/>
    <x v="11"/>
    <x v="0"/>
    <s v="MGSULPHATE_2ML0000038173"/>
  </r>
  <r>
    <s v="UNFPA"/>
    <x v="75"/>
    <n v="2"/>
    <n v="1"/>
    <n v="1"/>
    <s v="TGO40"/>
    <s v="0000038173"/>
    <s v="Misoprostol 200mcg tablet"/>
    <s v="Completed"/>
    <n v="2025"/>
    <x v="0"/>
    <x v="0"/>
    <s v="PU0074"/>
    <s v=" "/>
    <s v="FPRHCTD5"/>
    <s v="RHC01ACT05"/>
    <s v="72335"/>
    <s v="TGO"/>
    <x v="25"/>
    <s v="WCARO     "/>
    <s v="AIR"/>
    <x v="0"/>
    <n v="0"/>
    <n v="2700"/>
    <s v="P3"/>
    <n v="3"/>
    <n v="8100"/>
    <x v="0"/>
    <x v="4"/>
    <x v="3"/>
    <s v="0000000730"/>
    <x v="1"/>
    <s v="0000022019"/>
    <d v="2019-08-25T00:00:00"/>
    <d v="2019-08-26T00:00:00"/>
    <d v="2019-08-25T00:00:00"/>
    <d v="2019-08-22T00:00:00"/>
    <d v="2019-08-26T00:00:00"/>
    <s v="Africa (Francophone)"/>
    <s v="PO38173, Imres, CSB, TGO40"/>
    <s v="UNFPA0000038173-2-1-1"/>
    <m/>
    <s v="C"/>
    <s v="N"/>
    <s v="N"/>
    <n v="13"/>
    <n v="1"/>
    <n v="1"/>
    <x v="140"/>
    <s v="PO"/>
    <d v="2019-12-06T20:01:01"/>
    <d v="2019-02-16T00:00:00"/>
    <d v="2019-02-22T00:00:00"/>
    <s v="0000038173-2-1"/>
    <d v="2019-04-25T15:36:05"/>
    <d v="2019-06-21T00:00:00"/>
    <x v="0"/>
    <n v="0"/>
    <n v="0"/>
    <n v="0"/>
    <x v="75"/>
    <x v="0"/>
    <s v="MISOPROSTOL200MG_30000038173"/>
  </r>
  <r>
    <s v="UNFPA"/>
    <x v="37"/>
    <n v="3"/>
    <n v="1"/>
    <n v="1"/>
    <s v="TGO40"/>
    <s v="0000038173"/>
    <s v="Oxytocin 10 I.U. base/ml injection in 1ml ampoule."/>
    <s v="Completed"/>
    <n v="500"/>
    <x v="0"/>
    <x v="0"/>
    <s v="PU0074"/>
    <s v=" "/>
    <s v="FPRHCTD5"/>
    <s v="RHC01ACT05"/>
    <s v="72335"/>
    <s v="TGO"/>
    <x v="25"/>
    <s v="WCARO     "/>
    <s v="AIR"/>
    <x v="0"/>
    <n v="0"/>
    <n v="200"/>
    <s v="P10"/>
    <n v="10"/>
    <n v="2000"/>
    <x v="0"/>
    <x v="4"/>
    <x v="3"/>
    <s v="0000000730"/>
    <x v="1"/>
    <s v="0000022019"/>
    <d v="2019-06-13T00:00:00"/>
    <d v="2019-06-14T00:00:00"/>
    <d v="2019-06-13T00:00:00"/>
    <d v="2019-08-05T00:00:00"/>
    <d v="2019-06-14T00:00:00"/>
    <s v="Africa (Francophone)"/>
    <s v="PO38173, Imres, CSB, TGO40"/>
    <s v="UNFPA0000038173-3-1-1"/>
    <m/>
    <s v="C"/>
    <s v="Y"/>
    <s v="N"/>
    <n v="15"/>
    <n v="1"/>
    <n v="1"/>
    <x v="140"/>
    <s v="PO"/>
    <d v="2019-12-06T20:01:01"/>
    <d v="2019-02-16T00:00:00"/>
    <d v="2019-02-22T00:00:00"/>
    <s v="0000038173-3-1"/>
    <d v="2019-04-25T15:36:05"/>
    <d v="2019-06-21T00:00:00"/>
    <x v="0"/>
    <n v="0"/>
    <n v="0"/>
    <n v="0"/>
    <x v="37"/>
    <x v="0"/>
    <s v="OXYTOCIN_10IU/ML0000038173"/>
  </r>
  <r>
    <s v="UNFPA"/>
    <x v="73"/>
    <n v="1"/>
    <n v="1"/>
    <n v="1"/>
    <s v="MMR40"/>
    <s v="0000038190"/>
    <s v="Misoprostol 200mcg tablet"/>
    <s v="Completed"/>
    <n v="33800"/>
    <x v="0"/>
    <x v="0"/>
    <s v="PU0074"/>
    <s v=" "/>
    <s v="FPRHCTD5"/>
    <s v="RHC01ACT05"/>
    <s v="72335"/>
    <s v="MMR"/>
    <x v="3"/>
    <s v="APRO      "/>
    <s v="AIR"/>
    <x v="0"/>
    <n v="0"/>
    <n v="65000"/>
    <s v="TAB"/>
    <n v="1"/>
    <n v="65000"/>
    <x v="0"/>
    <x v="4"/>
    <x v="22"/>
    <s v="0000229007"/>
    <x v="1"/>
    <s v="0000022139"/>
    <d v="2019-05-30T00:00:00"/>
    <d v="2019-06-08T00:00:00"/>
    <d v="2019-05-31T00:00:00"/>
    <d v="2019-05-30T00:00:00"/>
    <d v="2019-06-12T00:00:00"/>
    <s v="ASEA"/>
    <s v="MMR40,R22139,Miso,ACME,CSB"/>
    <s v="UNFPA0000038190-1-1-1"/>
    <m/>
    <s v="C"/>
    <s v="N"/>
    <s v="N"/>
    <n v="15"/>
    <n v="1"/>
    <n v="1"/>
    <x v="140"/>
    <s v="PO"/>
    <d v="2019-08-16T17:44:49"/>
    <d v="2019-03-14T00:00:00"/>
    <d v="2019-04-16T00:00:00"/>
    <s v="0000038190-1-1"/>
    <d v="2019-04-25T22:01:45"/>
    <d v="2019-05-30T00:00:00"/>
    <x v="0"/>
    <n v="0"/>
    <n v="0"/>
    <n v="0"/>
    <x v="73"/>
    <x v="0"/>
    <s v="MISOPROSTOL200MG_40000038190"/>
  </r>
  <r>
    <s v="UNFPA"/>
    <x v="37"/>
    <n v="1"/>
    <n v="1"/>
    <n v="1"/>
    <s v="PNG40"/>
    <s v="0000038197"/>
    <s v="Oxytocin 10 I.U. base/ml injection in 1ml ampoule"/>
    <s v="Completed"/>
    <n v="27895.41"/>
    <x v="0"/>
    <x v="0"/>
    <s v="PU0074"/>
    <s v=" "/>
    <s v="FPRHCTD5"/>
    <s v="RHC01ACT05"/>
    <s v="72335"/>
    <s v="PNG"/>
    <x v="46"/>
    <s v="APRO      "/>
    <s v="AIR"/>
    <x v="0"/>
    <n v="0"/>
    <n v="8377"/>
    <s v="P10"/>
    <n v="10"/>
    <n v="83770"/>
    <x v="0"/>
    <x v="4"/>
    <x v="21"/>
    <s v="0000257206"/>
    <x v="1"/>
    <s v="0000022298"/>
    <d v="2019-11-15T00:00:00"/>
    <d v="2019-11-25T00:00:00"/>
    <d v="2019-11-22T00:00:00"/>
    <d v="2019-11-22T00:00:00"/>
    <d v="2019-11-27T00:00:00"/>
    <s v="ASEA"/>
    <s v="PNG1940, RQ22298, Oxytocin,CSB"/>
    <s v="UNFPA0000038197-1-1-1"/>
    <m/>
    <s v="C"/>
    <s v="Y"/>
    <s v="N"/>
    <n v="19"/>
    <n v="1"/>
    <n v="1"/>
    <x v="141"/>
    <s v="PO"/>
    <d v="2019-12-31T10:47:45"/>
    <d v="2019-04-16T00:00:00"/>
    <d v="2019-04-24T00:00:00"/>
    <s v="0000038197-1-1"/>
    <d v="2019-04-26T09:06:53"/>
    <d v="2019-09-16T00:00:00"/>
    <x v="0"/>
    <n v="0"/>
    <n v="0"/>
    <n v="0"/>
    <x v="37"/>
    <x v="0"/>
    <s v="OXYTOCIN_10IU/ML0000038197"/>
  </r>
  <r>
    <s v="UNFPA"/>
    <x v="2"/>
    <n v="1"/>
    <n v="1"/>
    <n v="1"/>
    <s v="BGD40"/>
    <s v="0000038224"/>
    <s v="Ferrous sulphate 200mg (60mg Fe) sugar coated tablet - pack of 1000"/>
    <s v="Completed"/>
    <n v="6920"/>
    <x v="21"/>
    <x v="38"/>
    <s v="PU0074"/>
    <s v=" "/>
    <s v="BGD09EMG"/>
    <s v="PROCU33SFPA"/>
    <s v="72335"/>
    <s v="BGD"/>
    <x v="43"/>
    <s v="APRO      "/>
    <s v="AIR"/>
    <x v="0"/>
    <n v="0"/>
    <n v="2000"/>
    <s v="101"/>
    <n v="1000"/>
    <n v="2000000"/>
    <x v="0"/>
    <x v="2"/>
    <x v="2"/>
    <s v="0000000798"/>
    <x v="1"/>
    <s v="0000022322"/>
    <d v="2019-09-27T00:00:00"/>
    <d v="2019-09-29T00:00:00"/>
    <d v="2019-09-27T00:00:00"/>
    <d v="2019-09-24T00:00:00"/>
    <d v="2019-09-29T00:00:00"/>
    <s v="ASEA"/>
    <s v="BGD1940, RQ22322, MEG"/>
    <s v="UNFPA0000038224-1-1-1"/>
    <m/>
    <s v="C"/>
    <s v="N"/>
    <s v="N"/>
    <n v="1"/>
    <n v="1"/>
    <n v="1"/>
    <x v="142"/>
    <s v="PO"/>
    <d v="2019-12-06T20:01:01"/>
    <d v="2019-04-25T00:00:00"/>
    <d v="2019-04-28T00:00:00"/>
    <s v="0000038224-1-1"/>
    <d v="2019-04-29T10:12:24"/>
    <d v="2019-08-20T00:00:00"/>
    <x v="25"/>
    <n v="0"/>
    <n v="0"/>
    <n v="0"/>
    <x v="2"/>
    <x v="0"/>
    <s v="FESULP_200MG0000038224"/>
  </r>
  <r>
    <s v="UNFPA"/>
    <x v="73"/>
    <n v="2"/>
    <n v="1"/>
    <n v="1"/>
    <s v="BGD40"/>
    <s v="0000038224"/>
    <s v="Misoprostol 200mcg tablet - Pack of 4"/>
    <s v="Completed"/>
    <n v="2040"/>
    <x v="21"/>
    <x v="38"/>
    <s v="PU0074"/>
    <s v=" "/>
    <s v="BGD09EMG"/>
    <s v="PROCU33SFPA"/>
    <s v="72335"/>
    <s v="BGD"/>
    <x v="43"/>
    <s v="APRO      "/>
    <s v="AIR"/>
    <x v="0"/>
    <n v="0"/>
    <n v="3000"/>
    <s v="PK"/>
    <n v="1"/>
    <n v="3000"/>
    <x v="0"/>
    <x v="4"/>
    <x v="2"/>
    <s v="0000000798"/>
    <x v="1"/>
    <s v="0000022322"/>
    <d v="2019-09-27T00:00:00"/>
    <d v="2019-09-29T00:00:00"/>
    <d v="2019-09-27T00:00:00"/>
    <d v="2019-09-24T00:00:00"/>
    <d v="2019-09-29T00:00:00"/>
    <s v="ASEA"/>
    <s v="BGD1940, RQ22322, MEG"/>
    <s v="UNFPA0000038224-2-1-1"/>
    <m/>
    <s v="C"/>
    <s v="N"/>
    <s v="N"/>
    <n v="2"/>
    <n v="1"/>
    <n v="1"/>
    <x v="142"/>
    <s v="PO"/>
    <d v="2019-12-06T20:01:01"/>
    <d v="2019-04-25T00:00:00"/>
    <d v="2019-04-28T00:00:00"/>
    <s v="0000038224-2-1"/>
    <d v="2019-04-29T10:12:24"/>
    <d v="2019-08-20T00:00:00"/>
    <x v="25"/>
    <n v="0"/>
    <n v="0"/>
    <n v="0"/>
    <x v="73"/>
    <x v="0"/>
    <s v="MISOPROSTOL200MG_40000038224"/>
  </r>
  <r>
    <s v="UNFPA"/>
    <x v="0"/>
    <n v="1"/>
    <n v="1"/>
    <n v="1"/>
    <s v="GNQ40"/>
    <s v="0000038232"/>
    <s v="Preshipment inspection Pharmaceutical"/>
    <s v="Completed"/>
    <n v="630"/>
    <x v="25"/>
    <x v="37"/>
    <s v="PU0074"/>
    <s v=" "/>
    <s v="GNQ07NBE"/>
    <s v="MEDLOGIST"/>
    <s v="72335"/>
    <s v="GNQ"/>
    <x v="54"/>
    <s v="WCARO     "/>
    <s v="N/A"/>
    <x v="0"/>
    <n v="0"/>
    <n v="1"/>
    <s v="EA"/>
    <n v="1"/>
    <n v="1"/>
    <x v="0"/>
    <x v="0"/>
    <x v="11"/>
    <s v="0000156574"/>
    <x v="1"/>
    <s v="0000022128"/>
    <m/>
    <m/>
    <m/>
    <d v="2019-10-11T00:00:00"/>
    <m/>
    <s v="Africa (Francophone)"/>
    <s v="PO38232, PSI (PO38156), GNQ"/>
    <s v="UNFPA0000038232-1-1-1"/>
    <m/>
    <s v="C"/>
    <s v="N"/>
    <s v="N"/>
    <n v="1"/>
    <n v="1"/>
    <n v="1"/>
    <x v="142"/>
    <s v="PO"/>
    <d v="2019-12-06T20:01:01"/>
    <d v="2019-03-13T00:00:00"/>
    <d v="2019-03-13T00:00:00"/>
    <s v="0000038232-1-1"/>
    <d v="2019-05-01T14:25:48"/>
    <d v="2019-08-21T00:00:00"/>
    <x v="15"/>
    <n v="0"/>
    <n v="0"/>
    <n v="0"/>
    <x v="0"/>
    <x v="0"/>
    <s v="PRESHIPMENTINSPCPH0000038232"/>
  </r>
  <r>
    <s v="UNFPA"/>
    <x v="76"/>
    <n v="1"/>
    <n v="1"/>
    <n v="1"/>
    <s v="MMR40"/>
    <s v="0000038234"/>
    <s v="Magnesium sulphate 500mg/ml injection in 10ml ampoule"/>
    <s v="Completed"/>
    <n v="42228"/>
    <x v="0"/>
    <x v="0"/>
    <s v="PU0074"/>
    <s v=" "/>
    <s v="FPRHCTD5"/>
    <s v="RHC01ACT05"/>
    <s v="72335"/>
    <s v="MMR"/>
    <x v="3"/>
    <s v="APRO      "/>
    <s v="OCEAN"/>
    <x v="0"/>
    <n v="0"/>
    <n v="900"/>
    <s v="P50"/>
    <n v="50"/>
    <n v="45000"/>
    <x v="0"/>
    <x v="4"/>
    <x v="20"/>
    <s v="0000041102"/>
    <x v="1"/>
    <s v="0000022139"/>
    <d v="2019-09-05T00:00:00"/>
    <d v="2019-10-16T00:00:00"/>
    <d v="2019-09-05T00:00:00"/>
    <d v="2019-09-03T00:00:00"/>
    <d v="2019-10-16T00:00:00"/>
    <s v="ASEA"/>
    <s v="MMR40,R22139,MgSu,MissionP,CSB"/>
    <s v="UNFPA0000038234-1-1-1"/>
    <m/>
    <s v="C"/>
    <s v="N"/>
    <s v="N"/>
    <n v="17"/>
    <n v="1"/>
    <n v="1"/>
    <x v="142"/>
    <s v="PO"/>
    <d v="2019-11-27T16:55:09"/>
    <d v="2019-03-14T00:00:00"/>
    <d v="2019-04-16T00:00:00"/>
    <s v="0000038234-1-1"/>
    <d v="2019-04-30T09:12:12"/>
    <d v="2019-07-30T00:00:00"/>
    <x v="0"/>
    <n v="0"/>
    <n v="0"/>
    <n v="0"/>
    <x v="76"/>
    <x v="0"/>
    <s v="MGSULPHATE10ML_500000038234"/>
  </r>
  <r>
    <s v="UNFPA"/>
    <x v="0"/>
    <n v="1"/>
    <n v="1"/>
    <n v="1"/>
    <s v="BGD40"/>
    <s v="0000038250"/>
    <s v="Pre-shipment Inspection cost of MEG PO38224"/>
    <s v="Completed"/>
    <n v="630"/>
    <x v="21"/>
    <x v="38"/>
    <s v="PU0074"/>
    <s v=" "/>
    <s v="BGD09EMG"/>
    <s v="PROCU33SFPA"/>
    <s v="72335"/>
    <s v="BGD"/>
    <x v="43"/>
    <s v="APRO      "/>
    <s v="N/A"/>
    <x v="0"/>
    <n v="0"/>
    <n v="1"/>
    <s v="EA"/>
    <n v="1"/>
    <n v="1"/>
    <x v="0"/>
    <x v="0"/>
    <x v="11"/>
    <s v="0000156574"/>
    <x v="1"/>
    <s v="0000022322"/>
    <m/>
    <m/>
    <m/>
    <d v="2019-09-12T00:00:00"/>
    <m/>
    <s v="ASEA"/>
    <s v="BGD1940, PSI PO38224"/>
    <s v="UNFPA0000038250-1-1-1"/>
    <m/>
    <s v="C"/>
    <s v="N"/>
    <s v="N"/>
    <n v="3"/>
    <n v="1"/>
    <n v="1"/>
    <x v="143"/>
    <s v="PO"/>
    <d v="2019-10-17T09:39:52"/>
    <d v="2019-04-25T00:00:00"/>
    <d v="2019-04-28T00:00:00"/>
    <s v="0000038250-1-1"/>
    <d v="2019-05-01T14:30:59"/>
    <d v="2019-08-06T00:00:00"/>
    <x v="25"/>
    <n v="0"/>
    <n v="0"/>
    <n v="0"/>
    <x v="0"/>
    <x v="0"/>
    <s v="PRESHIPMENTINSPCPH0000038250"/>
  </r>
  <r>
    <s v="UNFPA"/>
    <x v="37"/>
    <n v="1"/>
    <n v="1"/>
    <n v="1"/>
    <s v="PRK40"/>
    <s v="0000038275"/>
    <s v="Oxytocin 10 I.U. base/ml injection in 1ml ampoule (Manufacturer ‘’ HBM PHARMA S.R.O.’’)"/>
    <s v="Completed"/>
    <n v="85500"/>
    <x v="12"/>
    <x v="39"/>
    <s v="PU0074"/>
    <s v=" "/>
    <s v="HRF01PRK"/>
    <s v="SRHEMERGENCY"/>
    <s v="72335"/>
    <s v="PRK"/>
    <x v="31"/>
    <s v="APRO      "/>
    <s v="OCEAN"/>
    <x v="0"/>
    <n v="0"/>
    <n v="34200"/>
    <s v="P10"/>
    <n v="10"/>
    <n v="342000"/>
    <x v="0"/>
    <x v="4"/>
    <x v="3"/>
    <s v="0000000730"/>
    <x v="1"/>
    <s v="0000022366"/>
    <d v="2019-06-20T00:00:00"/>
    <d v="2019-08-05T00:00:00"/>
    <d v="2019-06-20T00:00:00"/>
    <d v="2019-06-21T00:00:00"/>
    <d v="2019-08-05T00:00:00"/>
    <s v="ASEA"/>
    <s v="PRK1940, RQ22366, Oxytocin"/>
    <s v="UNFPA0000038275-1-1-1"/>
    <m/>
    <s v="C"/>
    <s v="Y"/>
    <s v="N"/>
    <n v="1"/>
    <n v="1"/>
    <n v="1"/>
    <x v="144"/>
    <s v="PO"/>
    <d v="2019-10-17T09:53:10"/>
    <d v="2019-05-03T00:00:00"/>
    <d v="2019-05-03T00:00:00"/>
    <s v="0000038275-1-1"/>
    <d v="2019-05-03T12:51:27"/>
    <d v="2019-05-27T00:00:00"/>
    <x v="5"/>
    <n v="0"/>
    <n v="0"/>
    <n v="0"/>
    <x v="37"/>
    <x v="0"/>
    <s v="OXYTOCIN_10IU/ML0000038275"/>
  </r>
  <r>
    <s v="UNFPA"/>
    <x v="4"/>
    <n v="1"/>
    <n v="1"/>
    <n v="1"/>
    <s v="STP40"/>
    <s v="0000038285"/>
    <s v="Sulfadox+Pyrimeth 500+25mg tabs/PAC-1000"/>
    <s v="Completed"/>
    <n v="3506.18"/>
    <x v="16"/>
    <x v="14"/>
    <s v="PU0074"/>
    <s v=" "/>
    <s v="STP07DCS"/>
    <s v="RHEQUPCOMD"/>
    <s v="72335"/>
    <s v="STP"/>
    <x v="20"/>
    <s v="WCARO     "/>
    <s v="AIR"/>
    <x v="0"/>
    <n v="0"/>
    <n v="72"/>
    <s v="PK"/>
    <n v="1"/>
    <n v="72"/>
    <x v="0"/>
    <x v="22"/>
    <x v="4"/>
    <s v="0000012661"/>
    <x v="1"/>
    <s v="0000022359"/>
    <m/>
    <m/>
    <m/>
    <d v="2019-06-19T00:00:00"/>
    <m/>
    <s v="Africa (Anglophone)"/>
    <s v="STP40, R22359, Pharma- CO"/>
    <s v="UNFPA0000038285-1-1-1"/>
    <m/>
    <s v="C"/>
    <m/>
    <s v="N"/>
    <n v="1"/>
    <n v="1"/>
    <n v="1"/>
    <x v="144"/>
    <s v="PO"/>
    <d v="2019-09-13T20:08:42"/>
    <d v="2019-05-02T00:00:00"/>
    <d v="2019-05-02T00:00:00"/>
    <s v="0000038285-1-1"/>
    <d v="2019-05-07T14:43:40"/>
    <d v="2019-06-21T00:00:00"/>
    <x v="13"/>
    <n v="0"/>
    <n v="0"/>
    <n v="0"/>
    <x v="4"/>
    <x v="0"/>
    <s v=" 0000038285"/>
  </r>
  <r>
    <s v="UNFPA"/>
    <x v="0"/>
    <n v="1"/>
    <n v="1"/>
    <n v="1"/>
    <s v="GIN40"/>
    <s v="0000038286"/>
    <s v="Preshipment inspection Pharmaceutical"/>
    <s v="Completed"/>
    <n v="1440"/>
    <x v="0"/>
    <x v="0"/>
    <s v="PU0074"/>
    <s v=" "/>
    <s v="FPRHCTD5"/>
    <s v="RHC01ACT05"/>
    <s v="72335"/>
    <s v="GIN"/>
    <x v="52"/>
    <s v="WCARO     "/>
    <s v="N/A"/>
    <x v="0"/>
    <n v="0"/>
    <n v="1"/>
    <s v="EA"/>
    <n v="1"/>
    <n v="1"/>
    <x v="0"/>
    <x v="0"/>
    <x v="11"/>
    <s v="0000156574"/>
    <x v="1"/>
    <s v="0000022177"/>
    <m/>
    <m/>
    <m/>
    <d v="2019-07-31T00:00:00"/>
    <m/>
    <s v="Africa (Francophone)"/>
    <s v="R22177, inspection of PO38146"/>
    <s v="UNFPA0000038286-1-1-1"/>
    <m/>
    <s v="C"/>
    <s v="N"/>
    <s v="N"/>
    <n v="15"/>
    <n v="1"/>
    <n v="1"/>
    <x v="144"/>
    <s v="PO"/>
    <d v="2019-09-13T20:08:42"/>
    <d v="2019-03-20T00:00:00"/>
    <d v="2019-03-20T00:00:00"/>
    <s v="0000038286-1-1"/>
    <d v="2019-05-03T16:41:32"/>
    <d v="2019-06-06T00:00:00"/>
    <x v="0"/>
    <n v="0"/>
    <n v="0"/>
    <n v="0"/>
    <x v="0"/>
    <x v="0"/>
    <s v="PRESHIPMENTINSPCPH0000038286"/>
  </r>
  <r>
    <s v="UNFPA"/>
    <x v="14"/>
    <n v="2"/>
    <n v="1"/>
    <n v="1"/>
    <s v="PRK40"/>
    <s v="0000038314"/>
    <s v="Metronidazole 250mg tablet"/>
    <s v="Completed"/>
    <n v="14540"/>
    <x v="12"/>
    <x v="39"/>
    <s v="PU0074"/>
    <s v=" "/>
    <s v="HRF01PRK"/>
    <s v="SRHEMERGENCY"/>
    <s v="72335"/>
    <s v="PRK"/>
    <x v="31"/>
    <s v="APRO      "/>
    <s v="OCEAN"/>
    <x v="0"/>
    <n v="0"/>
    <n v="2000"/>
    <s v="101"/>
    <n v="1000"/>
    <n v="2000000"/>
    <x v="0"/>
    <x v="8"/>
    <x v="2"/>
    <s v="0000000798"/>
    <x v="1"/>
    <s v="0000022366"/>
    <d v="2019-11-10T00:00:00"/>
    <d v="2019-12-31T00:00:00"/>
    <d v="2019-11-10T00:00:00"/>
    <d v="2019-11-15T00:00:00"/>
    <d v="2019-12-31T00:00:00"/>
    <s v="ASEA"/>
    <s v="PRK1940, RQ22366, MEG"/>
    <s v="UNFPA0000038314-2-1-1"/>
    <m/>
    <s v="C"/>
    <s v="N"/>
    <s v="N"/>
    <n v="3"/>
    <n v="1"/>
    <n v="1"/>
    <x v="145"/>
    <s v="PO"/>
    <d v="2020-01-09T15:14:45"/>
    <d v="2019-05-03T00:00:00"/>
    <d v="2019-05-03T00:00:00"/>
    <s v="0000038314-2-1"/>
    <d v="2019-05-08T11:51:54"/>
    <d v="2019-09-19T00:00:00"/>
    <x v="5"/>
    <n v="0"/>
    <n v="0"/>
    <n v="0"/>
    <x v="14"/>
    <x v="0"/>
    <s v="METRONIDAZOL_250MG0000038314"/>
  </r>
  <r>
    <s v="UNFPA"/>
    <x v="0"/>
    <n v="1"/>
    <n v="1"/>
    <n v="1"/>
    <s v="PRK40"/>
    <s v="0000038318"/>
    <s v="Preshipment inspection Pharmaceutical under MEG PO38314"/>
    <s v="Completed"/>
    <n v="650"/>
    <x v="12"/>
    <x v="39"/>
    <s v="PU0074"/>
    <s v=" "/>
    <s v="HRF01PRK"/>
    <s v="SRHEMERGENCY"/>
    <s v="72335"/>
    <s v="PRK"/>
    <x v="31"/>
    <s v="APRO      "/>
    <s v="N/A"/>
    <x v="0"/>
    <n v="0"/>
    <n v="1"/>
    <s v="EA"/>
    <n v="1"/>
    <n v="1"/>
    <x v="0"/>
    <x v="0"/>
    <x v="0"/>
    <s v="0000170456"/>
    <x v="1"/>
    <s v="0000022366"/>
    <m/>
    <m/>
    <m/>
    <d v="2019-09-30T00:00:00"/>
    <m/>
    <s v="ASEA"/>
    <s v="PRK1940, RQ22366, PSIfor38314"/>
    <s v="UNFPA0000038318-1-1-1"/>
    <m/>
    <s v="C"/>
    <s v="N"/>
    <s v="N"/>
    <n v="6"/>
    <n v="1"/>
    <n v="1"/>
    <x v="145"/>
    <s v="PO"/>
    <d v="2019-12-06T20:01:01"/>
    <d v="2019-05-03T00:00:00"/>
    <d v="2019-05-03T00:00:00"/>
    <s v="0000038318-1-1"/>
    <d v="2019-05-08T12:35:27"/>
    <d v="2019-09-04T00:00:00"/>
    <x v="5"/>
    <n v="0"/>
    <n v="0"/>
    <n v="0"/>
    <x v="0"/>
    <x v="0"/>
    <s v="PRESHIPMENTINSPCPH0000038318"/>
  </r>
  <r>
    <s v="UNFPA"/>
    <x v="77"/>
    <n v="1"/>
    <n v="1"/>
    <n v="1"/>
    <s v="COL40"/>
    <s v="0000038331"/>
    <s v="HCG_PREGNANCY_RAPID TEST_URINE_P50_x000a_A rapid chromatographic immunoassay for the qualitative detection of human chorionic gonadotropin in urine to aid in the early detection of pregnancy."/>
    <s v="Completed"/>
    <n v="102.35"/>
    <x v="26"/>
    <x v="40"/>
    <s v="PU0074"/>
    <s v=" "/>
    <s v="COL06HUM"/>
    <s v="INSUM_CERF19"/>
    <s v="72335"/>
    <s v="COL"/>
    <x v="55"/>
    <s v="LACRO     "/>
    <s v="COURIER"/>
    <x v="0"/>
    <n v="0"/>
    <n v="40.94"/>
    <s v="EA"/>
    <n v="1"/>
    <n v="40.94"/>
    <x v="1"/>
    <x v="13"/>
    <x v="23"/>
    <s v="0000256820"/>
    <x v="1"/>
    <s v="0000022352"/>
    <d v="2019-08-08T00:00:00"/>
    <d v="2019-08-14T00:00:00"/>
    <d v="2019-08-08T00:00:00"/>
    <d v="2019-08-08T00:00:00"/>
    <d v="2019-08-20T00:00:00"/>
    <s v="LAC"/>
    <s v="Req22352, COL, PregTests, CERF"/>
    <s v="UNFPA0000038331-1-1-1"/>
    <m/>
    <s v="C"/>
    <s v="N"/>
    <s v="N"/>
    <n v="1"/>
    <n v="1"/>
    <n v="1"/>
    <x v="145"/>
    <s v="PO"/>
    <d v="2019-10-04T20:34:06"/>
    <d v="2019-04-30T00:00:00"/>
    <d v="2019-04-30T00:00:00"/>
    <s v="0000038331-1-1"/>
    <d v="2019-05-08T16:26:14"/>
    <d v="2019-05-20T00:00:00"/>
    <x v="27"/>
    <n v="0"/>
    <n v="0"/>
    <n v="0"/>
    <x v="77"/>
    <x v="1"/>
    <s v="PREG_RAPID_TEST10000038331"/>
  </r>
  <r>
    <s v="UNFPA"/>
    <x v="77"/>
    <n v="1"/>
    <n v="1"/>
    <n v="2"/>
    <s v="COL40"/>
    <s v="0000038331"/>
    <s v="HCG_PREGNANCY_RAPID TEST_URINE_P50_x000a_A rapid chromatographic immunoassay for the qualitative detection of human chorionic gonadotropin in urine to aid in the early detection of pregnancy."/>
    <s v="Completed"/>
    <n v="12.65"/>
    <x v="26"/>
    <x v="14"/>
    <s v="PU0074"/>
    <s v=" "/>
    <s v="COL06SSR"/>
    <s v="SSR_HUMANITARIA"/>
    <s v="72335"/>
    <s v="COL"/>
    <x v="55"/>
    <s v="LACRO     "/>
    <s v="COURIER"/>
    <x v="0"/>
    <n v="0"/>
    <n v="5.0599999999999996"/>
    <s v="EA"/>
    <n v="1"/>
    <n v="5.0599999999999996"/>
    <x v="1"/>
    <x v="13"/>
    <x v="23"/>
    <s v="0000256820"/>
    <x v="1"/>
    <s v="0000022352"/>
    <d v="2019-08-08T00:00:00"/>
    <d v="2019-08-14T00:00:00"/>
    <d v="2019-08-08T00:00:00"/>
    <d v="2019-08-08T00:00:00"/>
    <d v="2019-08-20T00:00:00"/>
    <s v="LAC"/>
    <s v="Req22352, COL, PregTests, CERF"/>
    <s v="UNFPA0000038331-1-1-2"/>
    <m/>
    <s v="C"/>
    <s v="N"/>
    <s v="N"/>
    <n v="1"/>
    <n v="1"/>
    <n v="2"/>
    <x v="145"/>
    <s v="PO"/>
    <d v="2019-10-04T20:34:06"/>
    <d v="2019-04-30T00:00:00"/>
    <d v="2019-04-30T00:00:00"/>
    <s v="0000038331-1-1"/>
    <d v="2019-05-08T16:26:14"/>
    <d v="2019-05-20T00:00:00"/>
    <x v="13"/>
    <n v="0"/>
    <n v="0"/>
    <n v="0"/>
    <x v="77"/>
    <x v="0"/>
    <s v="PREG_RAPID_TEST10000038331"/>
  </r>
  <r>
    <s v="UNFPA"/>
    <x v="11"/>
    <n v="1"/>
    <n v="1"/>
    <n v="1"/>
    <s v="TZA40"/>
    <s v="0000038335"/>
    <s v="Magnesium Sulphate 500mg/ml injection in 2ml ampoule"/>
    <s v="Completed"/>
    <n v="125514.96"/>
    <x v="0"/>
    <x v="0"/>
    <s v="PU0074"/>
    <s v=" "/>
    <s v="FPRHCTD5"/>
    <s v="RHC01ACT05"/>
    <s v="72335"/>
    <s v="TZA"/>
    <x v="21"/>
    <s v="ESARO     "/>
    <s v="OCEAN"/>
    <x v="0"/>
    <n v="0"/>
    <n v="24184"/>
    <s v="P10"/>
    <n v="10"/>
    <n v="241840"/>
    <x v="0"/>
    <x v="1"/>
    <x v="2"/>
    <s v="0000000798"/>
    <x v="1"/>
    <s v="0000022230"/>
    <d v="2019-11-28T00:00:00"/>
    <d v="2020-02-01T00:00:00"/>
    <d v="2019-11-28T00:00:00"/>
    <d v="2019-09-05T00:00:00"/>
    <d v="2020-02-01T00:00:00"/>
    <s v="Africa (Anglophone)"/>
    <s v="R22230MgSulphateTZA"/>
    <s v="UNFPA0000038335-1-1-1"/>
    <m/>
    <s v="C"/>
    <s v="N"/>
    <s v="N"/>
    <n v="9"/>
    <n v="1"/>
    <n v="1"/>
    <x v="145"/>
    <s v="PO"/>
    <d v="2020-01-21T12:31:14"/>
    <d v="2019-03-28T00:00:00"/>
    <d v="2019-04-02T00:00:00"/>
    <s v="0000038335-1-1"/>
    <d v="2019-05-09T14:08:25"/>
    <d v="2019-08-29T00:00:00"/>
    <x v="0"/>
    <n v="0"/>
    <n v="0"/>
    <n v="0"/>
    <x v="11"/>
    <x v="0"/>
    <s v="MGSULPHATE_2ML0000038335"/>
  </r>
  <r>
    <s v="UNFPA"/>
    <x v="73"/>
    <n v="1"/>
    <n v="1"/>
    <n v="1"/>
    <s v="TZA40"/>
    <s v="0000038369"/>
    <s v="Misoprostol 200mcg tablet"/>
    <s v="Completed"/>
    <n v="26760.240000000002"/>
    <x v="0"/>
    <x v="0"/>
    <s v="PU0074"/>
    <s v=" "/>
    <s v="FPRHCTD5"/>
    <s v="RHC01ACT05"/>
    <s v="72335"/>
    <s v="TZA"/>
    <x v="21"/>
    <s v="ESARO     "/>
    <s v="AIR"/>
    <x v="0"/>
    <n v="0"/>
    <n v="51462"/>
    <s v="TAB"/>
    <n v="1"/>
    <n v="51462"/>
    <x v="0"/>
    <x v="4"/>
    <x v="22"/>
    <s v="0000229007"/>
    <x v="1"/>
    <s v="0000022230"/>
    <d v="2019-06-30T00:00:00"/>
    <d v="2019-07-08T00:00:00"/>
    <m/>
    <d v="2019-10-21T00:00:00"/>
    <m/>
    <s v="Africa (Anglophone)"/>
    <s v="R22230MisoprostolTZA"/>
    <s v="UNFPA0000038369-1-1-1"/>
    <m/>
    <s v="C"/>
    <s v="N"/>
    <s v="N"/>
    <n v="10"/>
    <n v="1"/>
    <n v="1"/>
    <x v="146"/>
    <s v="PO"/>
    <d v="2019-12-06T20:01:01"/>
    <d v="2019-03-28T00:00:00"/>
    <d v="2019-04-02T00:00:00"/>
    <s v="0000038369-1-1"/>
    <d v="2019-05-14T11:22:30"/>
    <d v="2019-06-30T00:00:00"/>
    <x v="0"/>
    <n v="0"/>
    <n v="0"/>
    <n v="0"/>
    <x v="73"/>
    <x v="0"/>
    <s v="MISOPROSTOL200MG_40000038369"/>
  </r>
  <r>
    <s v="UNFPA"/>
    <x v="73"/>
    <n v="1"/>
    <n v="1"/>
    <n v="1"/>
    <s v="SDN40"/>
    <s v="0000038374"/>
    <s v="Misoprostol 200mcg tablet"/>
    <s v="Completed"/>
    <n v="105901.25"/>
    <x v="0"/>
    <x v="0"/>
    <s v="PU0074"/>
    <s v=" "/>
    <s v="FPRHCTD5"/>
    <s v="RHC01ACT05"/>
    <s v="72335"/>
    <s v="SDN"/>
    <x v="28"/>
    <s v="ASRO      "/>
    <s v="OCEAN"/>
    <x v="0"/>
    <n v="0"/>
    <n v="216125"/>
    <s v="P4"/>
    <n v="4"/>
    <n v="864500"/>
    <x v="0"/>
    <x v="4"/>
    <x v="20"/>
    <s v="0000041102"/>
    <x v="1"/>
    <s v="0000022022"/>
    <d v="2019-08-04T00:00:00"/>
    <d v="2019-08-25T00:00:00"/>
    <d v="2019-08-04T00:00:00"/>
    <d v="2019-08-04T00:00:00"/>
    <d v="2019-08-25T00:00:00"/>
    <s v="ASEA"/>
    <s v="SDN1940 R22022 Misoprostol"/>
    <s v="UNFPA0000038374-1-1-1"/>
    <m/>
    <s v="C"/>
    <s v="N"/>
    <s v="N"/>
    <n v="8"/>
    <n v="1"/>
    <n v="1"/>
    <x v="146"/>
    <s v="PO"/>
    <d v="2019-12-06T20:01:01"/>
    <d v="2019-02-17T00:00:00"/>
    <d v="2019-02-22T00:00:00"/>
    <s v="0000038374-1-1"/>
    <d v="2019-05-15T14:12:19"/>
    <d v="2019-08-22T00:00:00"/>
    <x v="0"/>
    <n v="0"/>
    <n v="0"/>
    <n v="0"/>
    <x v="73"/>
    <x v="0"/>
    <s v="MISOPROSTOL200MG_40000038374"/>
  </r>
  <r>
    <s v="UNFPA"/>
    <x v="78"/>
    <n v="1"/>
    <n v="1"/>
    <n v="1"/>
    <s v="MOZ40"/>
    <s v="0000038377"/>
    <s v="Metronidazole, for intravenous infusion, 5mg/ml, 100-ml. Semi-rigid  PVC free bottles"/>
    <s v="Completed"/>
    <n v="0"/>
    <x v="27"/>
    <x v="41"/>
    <s v="PU0074"/>
    <s v=" "/>
    <s v="MOZ09CO6"/>
    <s v="PROSRHMED"/>
    <s v="72335"/>
    <s v="MOZ"/>
    <x v="27"/>
    <s v="ESARO     "/>
    <s v="OCEAN"/>
    <x v="0"/>
    <n v="0"/>
    <n v="0"/>
    <s v="BO"/>
    <n v="1"/>
    <n v="0"/>
    <x v="0"/>
    <x v="4"/>
    <x v="2"/>
    <s v="0000000798"/>
    <x v="1"/>
    <s v="0000022385"/>
    <d v="2019-12-26T00:00:00"/>
    <d v="2020-01-27T00:00:00"/>
    <d v="2019-12-26T00:00:00"/>
    <d v="2019-12-27T00:00:00"/>
    <m/>
    <s v="Africa (Anglophone)"/>
    <s v="MOZ1940 R22385 Pharma CERF"/>
    <s v="UNFPA0000038377-1-1-1"/>
    <m/>
    <s v="C"/>
    <s v="N"/>
    <s v="N"/>
    <n v="1"/>
    <n v="1"/>
    <n v="1"/>
    <x v="146"/>
    <s v="PO"/>
    <d v="2020-02-10T19:38:05"/>
    <d v="2019-05-07T00:00:00"/>
    <d v="2019-05-09T00:00:00"/>
    <s v="0000038377-1-1"/>
    <d v="2019-05-15T16:18:12"/>
    <d v="2019-09-20T00:00:00"/>
    <x v="12"/>
    <n v="0"/>
    <n v="0"/>
    <n v="0"/>
    <x v="78"/>
    <x v="1"/>
    <s v="METRONIDAZOL5_1BOT0000038377"/>
  </r>
  <r>
    <s v="UNFPA"/>
    <x v="78"/>
    <n v="1"/>
    <n v="1"/>
    <n v="2"/>
    <s v="MOZ40"/>
    <s v="0000038377"/>
    <s v="Metronidazole, for intravenous infusion, 5mg/ml, 100-ml. Semi-rigid  PVC free bottles"/>
    <s v="Completed"/>
    <n v="32000"/>
    <x v="27"/>
    <x v="41"/>
    <s v="PU0074"/>
    <s v=" "/>
    <s v="MOZ09CO6"/>
    <s v="PROSRHMED"/>
    <s v="72335"/>
    <s v="MOZ"/>
    <x v="27"/>
    <s v="ESARO     "/>
    <s v="OCEAN"/>
    <x v="0"/>
    <n v="0"/>
    <n v="100000"/>
    <s v="BO"/>
    <n v="1"/>
    <n v="100000"/>
    <x v="0"/>
    <x v="4"/>
    <x v="2"/>
    <s v="0000000798"/>
    <x v="1"/>
    <s v="0000022385"/>
    <d v="2019-12-26T00:00:00"/>
    <d v="2020-01-27T00:00:00"/>
    <d v="2019-12-26T00:00:00"/>
    <d v="2019-12-27T00:00:00"/>
    <m/>
    <s v="Africa (Anglophone)"/>
    <s v="MOZ1940 R22385 Pharma CERF"/>
    <s v="UNFPA0000038377-1-1-2"/>
    <m/>
    <s v="C"/>
    <s v="N"/>
    <s v="N"/>
    <n v="1"/>
    <n v="1"/>
    <n v="1"/>
    <x v="146"/>
    <s v="PO"/>
    <d v="2020-02-10T19:38:05"/>
    <d v="2019-05-07T00:00:00"/>
    <d v="2019-05-09T00:00:00"/>
    <s v="0000038377-1-1"/>
    <d v="2019-05-15T16:18:12"/>
    <d v="2019-09-20T00:00:00"/>
    <x v="12"/>
    <n v="0"/>
    <n v="0"/>
    <n v="0"/>
    <x v="78"/>
    <x v="0"/>
    <s v="METRONIDAZOL5_1BOT0000038377"/>
  </r>
  <r>
    <s v="UNFPA"/>
    <x v="76"/>
    <n v="1"/>
    <n v="1"/>
    <n v="1"/>
    <s v="BDI40"/>
    <s v="0000038391"/>
    <s v="Magnesium sulphate 500mg/ml injection in 10ml ampoule"/>
    <s v="Completed"/>
    <n v="195804"/>
    <x v="0"/>
    <x v="0"/>
    <s v="PU0074"/>
    <s v=" "/>
    <s v="FPRHCTD5"/>
    <s v="RHC01ACT05"/>
    <s v="72335"/>
    <s v="BDI"/>
    <x v="36"/>
    <s v="ESARO     "/>
    <s v="OCEAN"/>
    <x v="0"/>
    <n v="0"/>
    <n v="4662"/>
    <s v="P50"/>
    <n v="50"/>
    <n v="233100"/>
    <x v="0"/>
    <x v="4"/>
    <x v="17"/>
    <s v="0000101026"/>
    <x v="1"/>
    <s v="0000021992"/>
    <d v="2019-10-30T00:00:00"/>
    <d v="2019-12-16T00:00:00"/>
    <d v="2019-10-30T00:00:00"/>
    <d v="2019-11-04T00:00:00"/>
    <d v="2019-12-23T00:00:00"/>
    <s v="Africa (Francophone)"/>
    <s v="R21992, Magnesium, CSB"/>
    <s v="UNFPA0000038391-1-1-1"/>
    <m/>
    <s v="C"/>
    <s v="N"/>
    <s v="N"/>
    <n v="8"/>
    <n v="1"/>
    <n v="1"/>
    <x v="147"/>
    <s v="PO"/>
    <d v="2019-12-06T20:01:01"/>
    <d v="2019-02-15T00:00:00"/>
    <d v="2019-02-20T00:00:00"/>
    <s v="0000038391-1-1"/>
    <d v="2019-05-15T17:08:30"/>
    <d v="2019-10-17T00:00:00"/>
    <x v="0"/>
    <n v="0"/>
    <n v="0"/>
    <n v="0"/>
    <x v="76"/>
    <x v="0"/>
    <s v="MGSULPHATE10ML_500000038391"/>
  </r>
  <r>
    <s v="UNFPA"/>
    <x v="26"/>
    <n v="1"/>
    <n v="2"/>
    <n v="2"/>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1036.2"/>
    <x v="0"/>
    <x v="0"/>
    <s v="PU0074"/>
    <s v=" "/>
    <s v="FPRHCTD5"/>
    <s v="RHC01ACT05"/>
    <s v="72335"/>
    <s v="COD"/>
    <x v="6"/>
    <s v="ESARO     "/>
    <s v="AIR"/>
    <x v="0"/>
    <n v="0"/>
    <n v="220"/>
    <s v="P20"/>
    <n v="20"/>
    <n v="4400"/>
    <x v="0"/>
    <x v="1"/>
    <x v="7"/>
    <s v="0000125342"/>
    <x v="1"/>
    <s v="0000022231"/>
    <d v="2020-06-05T00:00:00"/>
    <d v="2020-06-18T00:00:00"/>
    <d v="2020-05-19T00:00:00"/>
    <d v="2020-02-18T00:00:00"/>
    <d v="2020-05-29T00:00:00"/>
    <s v="Africa (Francophone)"/>
    <s v="R22231,Gluconate,CSB19,COD"/>
    <s v="UNFPA0000038396-1-2-2"/>
    <m/>
    <s v="C"/>
    <s v="N"/>
    <s v="N"/>
    <n v="3"/>
    <n v="1"/>
    <n v="1"/>
    <x v="147"/>
    <s v="PO"/>
    <d v="2020-09-02T08:59:18"/>
    <d v="2019-03-28T00:00:00"/>
    <d v="2019-05-10T00:00:00"/>
    <s v="0000038396-1-2"/>
    <d v="2019-05-20T17:31:19"/>
    <d v="2019-06-24T00:00:00"/>
    <x v="0"/>
    <n v="0"/>
    <n v="0"/>
    <n v="0"/>
    <x v="26"/>
    <x v="1"/>
    <s v="CALGLUCONATE_100MG0000038396"/>
  </r>
  <r>
    <s v="UNFPA"/>
    <x v="26"/>
    <n v="1"/>
    <n v="3"/>
    <n v="1"/>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0"/>
    <x v="0"/>
    <x v="0"/>
    <s v="PU0074"/>
    <s v=" "/>
    <s v="FPRHCTD5"/>
    <s v="RHC01ACT05"/>
    <s v="72335"/>
    <s v="COD"/>
    <x v="6"/>
    <s v="ESARO     "/>
    <s v="AIR"/>
    <x v="0"/>
    <n v="0"/>
    <n v="0"/>
    <s v="P20"/>
    <n v="20"/>
    <n v="0"/>
    <x v="0"/>
    <x v="1"/>
    <x v="7"/>
    <s v="0000125342"/>
    <x v="1"/>
    <s v="0000022231"/>
    <d v="2019-11-30T00:00:00"/>
    <d v="2019-12-06T00:00:00"/>
    <d v="2020-07-01T00:00:00"/>
    <d v="2020-02-18T00:00:00"/>
    <d v="2020-07-15T00:00:00"/>
    <s v="Africa (Francophone)"/>
    <s v="R22231,Gluconate,CSB19,COD"/>
    <s v="UNFPA0000038396-1-3-1"/>
    <m/>
    <s v="C"/>
    <s v="N"/>
    <s v="N"/>
    <n v="3"/>
    <n v="1"/>
    <n v="1"/>
    <x v="147"/>
    <s v="PO"/>
    <d v="2020-09-02T08:59:18"/>
    <d v="2019-03-28T00:00:00"/>
    <d v="2019-05-10T00:00:00"/>
    <s v="0000038396-1-3"/>
    <d v="2019-05-20T17:31:19"/>
    <d v="2019-06-24T00:00:00"/>
    <x v="0"/>
    <n v="0"/>
    <n v="0"/>
    <n v="0"/>
    <x v="26"/>
    <x v="1"/>
    <s v="CALGLUCONATE_100MG0000038396"/>
  </r>
  <r>
    <s v="UNFPA"/>
    <x v="26"/>
    <n v="1"/>
    <n v="2"/>
    <n v="1"/>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0"/>
    <x v="0"/>
    <x v="0"/>
    <s v="PU0074"/>
    <s v=" "/>
    <s v="FPRHCTD5"/>
    <s v="RHC01ACT05"/>
    <s v="72335"/>
    <s v="COD"/>
    <x v="6"/>
    <s v="ESARO     "/>
    <s v="AIR"/>
    <x v="0"/>
    <n v="0"/>
    <n v="0"/>
    <s v="P20"/>
    <n v="20"/>
    <n v="0"/>
    <x v="0"/>
    <x v="1"/>
    <x v="7"/>
    <s v="0000125342"/>
    <x v="1"/>
    <s v="0000022231"/>
    <d v="2020-06-05T00:00:00"/>
    <d v="2020-06-18T00:00:00"/>
    <d v="2020-05-19T00:00:00"/>
    <d v="2020-02-18T00:00:00"/>
    <d v="2020-05-29T00:00:00"/>
    <s v="Africa (Francophone)"/>
    <s v="R22231,Gluconate,CSB19,COD"/>
    <s v="UNFPA0000038396-1-2-1"/>
    <m/>
    <s v="C"/>
    <s v="N"/>
    <s v="N"/>
    <n v="3"/>
    <n v="1"/>
    <n v="1"/>
    <x v="147"/>
    <s v="PO"/>
    <d v="2020-09-02T08:59:18"/>
    <d v="2019-03-28T00:00:00"/>
    <d v="2019-05-10T00:00:00"/>
    <s v="0000038396-1-2"/>
    <d v="2019-05-20T17:31:19"/>
    <d v="2019-06-24T00:00:00"/>
    <x v="0"/>
    <n v="0"/>
    <n v="0"/>
    <n v="0"/>
    <x v="26"/>
    <x v="1"/>
    <s v="CALGLUCONATE_100MG0000038396"/>
  </r>
  <r>
    <s v="UNFPA"/>
    <x v="26"/>
    <n v="1"/>
    <n v="1"/>
    <n v="1"/>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0"/>
    <x v="0"/>
    <x v="0"/>
    <s v="PU0074"/>
    <s v=" "/>
    <s v="FPRHCTD5"/>
    <s v="RHC01ACT05"/>
    <s v="72335"/>
    <s v="COD"/>
    <x v="6"/>
    <s v="ESARO     "/>
    <s v="AIR"/>
    <x v="0"/>
    <n v="0"/>
    <n v="0"/>
    <s v="P20"/>
    <n v="20"/>
    <n v="0"/>
    <x v="0"/>
    <x v="1"/>
    <x v="7"/>
    <s v="0000125342"/>
    <x v="1"/>
    <s v="0000022231"/>
    <d v="2020-05-28T00:00:00"/>
    <d v="2020-06-12T00:00:00"/>
    <d v="2020-05-19T00:00:00"/>
    <d v="2020-05-19T00:00:00"/>
    <d v="2020-05-29T00:00:00"/>
    <s v="Africa (Francophone)"/>
    <s v="R22231,Gluconate,CSB19,COD"/>
    <s v="UNFPA0000038396-1-1-1"/>
    <m/>
    <s v="C"/>
    <s v="N"/>
    <s v="N"/>
    <n v="3"/>
    <n v="1"/>
    <n v="1"/>
    <x v="147"/>
    <s v="PO"/>
    <d v="2020-09-02T08:59:18"/>
    <d v="2019-03-28T00:00:00"/>
    <d v="2019-05-10T00:00:00"/>
    <s v="0000038396-1-1"/>
    <d v="2019-05-20T17:31:19"/>
    <d v="2019-06-24T00:00:00"/>
    <x v="0"/>
    <n v="0"/>
    <n v="0"/>
    <n v="0"/>
    <x v="26"/>
    <x v="1"/>
    <s v="CALGLUCONATE_100MG0000038396"/>
  </r>
  <r>
    <s v="UNFPA"/>
    <x v="26"/>
    <n v="1"/>
    <n v="1"/>
    <n v="2"/>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0"/>
    <x v="0"/>
    <x v="0"/>
    <s v="PU0074"/>
    <s v=" "/>
    <s v="FPRHCTD5"/>
    <s v="RHC01ACT05"/>
    <s v="72335"/>
    <s v="COD"/>
    <x v="6"/>
    <s v="ESARO     "/>
    <s v="AIR"/>
    <x v="0"/>
    <n v="0"/>
    <n v="0"/>
    <s v="P20"/>
    <n v="20"/>
    <n v="0"/>
    <x v="0"/>
    <x v="1"/>
    <x v="7"/>
    <s v="0000125342"/>
    <x v="1"/>
    <s v="0000022231"/>
    <d v="2020-05-28T00:00:00"/>
    <d v="2020-06-12T00:00:00"/>
    <d v="2020-05-19T00:00:00"/>
    <d v="2020-05-19T00:00:00"/>
    <d v="2020-05-29T00:00:00"/>
    <s v="Africa (Francophone)"/>
    <s v="R22231,Gluconate,CSB19,COD"/>
    <s v="UNFPA0000038396-1-1-2"/>
    <m/>
    <s v="C"/>
    <s v="N"/>
    <s v="N"/>
    <n v="3"/>
    <n v="1"/>
    <n v="1"/>
    <x v="147"/>
    <s v="PO"/>
    <d v="2020-09-02T08:59:18"/>
    <d v="2019-03-28T00:00:00"/>
    <d v="2019-05-10T00:00:00"/>
    <s v="0000038396-1-1"/>
    <d v="2019-05-20T17:31:19"/>
    <d v="2019-06-24T00:00:00"/>
    <x v="0"/>
    <n v="0"/>
    <n v="0"/>
    <n v="0"/>
    <x v="26"/>
    <x v="1"/>
    <s v="CALGLUCONATE_100MG0000038396"/>
  </r>
  <r>
    <s v="UNFPA"/>
    <x v="26"/>
    <n v="1"/>
    <n v="1"/>
    <n v="3"/>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2590.5"/>
    <x v="0"/>
    <x v="0"/>
    <s v="PU0074"/>
    <s v=" "/>
    <s v="FPRHCTD5"/>
    <s v="RHC01ACT05"/>
    <s v="72335"/>
    <s v="COD"/>
    <x v="6"/>
    <s v="ESARO     "/>
    <s v="AIR"/>
    <x v="0"/>
    <n v="0"/>
    <n v="550"/>
    <s v="P20"/>
    <n v="20"/>
    <n v="11000"/>
    <x v="0"/>
    <x v="1"/>
    <x v="7"/>
    <s v="0000125342"/>
    <x v="1"/>
    <s v="0000022231"/>
    <d v="2020-05-28T00:00:00"/>
    <d v="2020-06-12T00:00:00"/>
    <d v="2020-05-19T00:00:00"/>
    <d v="2020-05-19T00:00:00"/>
    <d v="2020-05-29T00:00:00"/>
    <s v="Africa (Francophone)"/>
    <s v="R22231,Gluconate,CSB19,COD"/>
    <s v="UNFPA0000038396-1-1-3"/>
    <m/>
    <s v="C"/>
    <s v="N"/>
    <s v="N"/>
    <n v="3"/>
    <n v="1"/>
    <n v="1"/>
    <x v="147"/>
    <s v="PO"/>
    <d v="2020-09-02T08:59:18"/>
    <d v="2019-03-28T00:00:00"/>
    <d v="2019-05-10T00:00:00"/>
    <s v="0000038396-1-1"/>
    <d v="2019-05-20T17:31:19"/>
    <d v="2019-06-24T00:00:00"/>
    <x v="0"/>
    <n v="0"/>
    <n v="0"/>
    <n v="0"/>
    <x v="26"/>
    <x v="1"/>
    <s v="CALGLUCONATE_100MG0000038396"/>
  </r>
  <r>
    <s v="UNFPA"/>
    <x v="26"/>
    <n v="1"/>
    <n v="3"/>
    <n v="2"/>
    <s v="COD40"/>
    <s v="0000038396"/>
    <s v="Calcium gluconate 100mg/ml (equivalent to 94mg/ml calcium gluconate + calcium saccharate) injection in 10ml ampoule,Package=20Ampoule._x000a__x000a_Final destinations : _x000a_Kinshasa : 550 Pack of 20_x000a_Goma : 220 Pack of 20_x000a_Lubumbashi : 230 Pack of 20"/>
    <s v="Completed"/>
    <n v="1083.3"/>
    <x v="0"/>
    <x v="0"/>
    <s v="PU0074"/>
    <s v=" "/>
    <s v="FPRHCTD5"/>
    <s v="RHC01ACT05"/>
    <s v="72335"/>
    <s v="COD"/>
    <x v="6"/>
    <s v="ESARO     "/>
    <s v="AIR"/>
    <x v="0"/>
    <n v="0"/>
    <n v="230"/>
    <s v="P20"/>
    <n v="20"/>
    <n v="4600"/>
    <x v="0"/>
    <x v="1"/>
    <x v="7"/>
    <s v="0000125342"/>
    <x v="1"/>
    <s v="0000022231"/>
    <d v="2019-11-30T00:00:00"/>
    <d v="2019-12-06T00:00:00"/>
    <d v="2020-07-01T00:00:00"/>
    <d v="2020-02-18T00:00:00"/>
    <d v="2020-07-15T00:00:00"/>
    <s v="Africa (Francophone)"/>
    <s v="R22231,Gluconate,CSB19,COD"/>
    <s v="UNFPA0000038396-1-3-2"/>
    <m/>
    <s v="C"/>
    <s v="N"/>
    <s v="N"/>
    <n v="3"/>
    <n v="1"/>
    <n v="1"/>
    <x v="147"/>
    <s v="PO"/>
    <d v="2020-09-02T08:59:18"/>
    <d v="2019-03-28T00:00:00"/>
    <d v="2019-05-10T00:00:00"/>
    <s v="0000038396-1-3"/>
    <d v="2019-05-20T17:31:19"/>
    <d v="2019-06-24T00:00:00"/>
    <x v="0"/>
    <n v="0"/>
    <n v="0"/>
    <n v="0"/>
    <x v="26"/>
    <x v="0"/>
    <s v="CALGLUCONATE_100MG0000038396"/>
  </r>
  <r>
    <s v="UNFPA"/>
    <x v="72"/>
    <n v="1"/>
    <n v="3"/>
    <n v="1"/>
    <s v="RWA40"/>
    <s v="0000038400"/>
    <s v="Magnesium sulphate 500mg/ml injection in 10ml ampoule"/>
    <s v="Completed"/>
    <n v="0"/>
    <x v="0"/>
    <x v="0"/>
    <s v="PU0074"/>
    <s v=" "/>
    <s v="FPRHCTD5"/>
    <s v="RHC01ACT05"/>
    <s v="72335"/>
    <s v="RWA"/>
    <x v="5"/>
    <s v="ESARO     "/>
    <s v="AIR"/>
    <x v="0"/>
    <n v="0"/>
    <n v="0"/>
    <s v="P10"/>
    <n v="10"/>
    <n v="0"/>
    <x v="0"/>
    <x v="4"/>
    <x v="2"/>
    <s v="0000000798"/>
    <x v="1"/>
    <s v="0000022319"/>
    <d v="2020-01-11T00:00:00"/>
    <d v="2020-01-11T00:00:00"/>
    <d v="2020-01-11T00:00:00"/>
    <d v="2020-01-20T00:00:00"/>
    <d v="2020-01-11T00:00:00"/>
    <s v="Africa (Anglophone)"/>
    <s v="RWA40,R22319/22056,MGSulph,CSB"/>
    <s v="UNFPA0000038400-1-3-1"/>
    <m/>
    <s v="C"/>
    <s v="N"/>
    <s v="N"/>
    <n v="1"/>
    <n v="1"/>
    <n v="1"/>
    <x v="148"/>
    <s v="PO"/>
    <d v="2020-04-07T12:27:20"/>
    <d v="2019-04-23T00:00:00"/>
    <d v="2019-04-30T00:00:00"/>
    <s v="0000038400-1-3"/>
    <d v="2019-05-16T14:20:49"/>
    <d v="2020-02-01T00:00:00"/>
    <x v="0"/>
    <n v="0"/>
    <n v="0"/>
    <n v="0"/>
    <x v="72"/>
    <x v="1"/>
    <s v="MGSULPHATE10ML_100000038400"/>
  </r>
  <r>
    <s v="UNFPA"/>
    <x v="72"/>
    <n v="1"/>
    <n v="1"/>
    <n v="1"/>
    <s v="RWA40"/>
    <s v="0000038400"/>
    <s v="Magnesium sulphate 500mg/ml injection in 10ml ampoule"/>
    <s v="Completed"/>
    <n v="2582.1"/>
    <x v="0"/>
    <x v="0"/>
    <s v="PU0074"/>
    <s v=" "/>
    <s v="FPRHCTD5"/>
    <s v="RHC01ACT05"/>
    <s v="72335"/>
    <s v="RWA"/>
    <x v="5"/>
    <s v="ESARO     "/>
    <s v="AIR"/>
    <x v="0"/>
    <n v="0"/>
    <n v="285"/>
    <s v="P10"/>
    <n v="10"/>
    <n v="2850"/>
    <x v="0"/>
    <x v="4"/>
    <x v="2"/>
    <s v="0000000798"/>
    <x v="1"/>
    <s v="0000022319"/>
    <d v="2020-01-11T00:00:00"/>
    <d v="2020-01-11T00:00:00"/>
    <d v="2020-01-11T00:00:00"/>
    <d v="2019-07-08T00:00:00"/>
    <d v="2020-01-11T00:00:00"/>
    <s v="Africa (Anglophone)"/>
    <s v="RWA40,R22319/22056,MGSulph,CSB"/>
    <s v="UNFPA0000038400-1-1-1"/>
    <m/>
    <s v="C"/>
    <s v="N"/>
    <s v="N"/>
    <n v="1"/>
    <n v="1"/>
    <n v="1"/>
    <x v="148"/>
    <s v="PO"/>
    <d v="2020-04-07T12:27:20"/>
    <d v="2019-04-23T00:00:00"/>
    <d v="2019-04-30T00:00:00"/>
    <s v="0000038400-1-1"/>
    <d v="2019-05-16T14:20:49"/>
    <d v="2019-07-05T00:00:00"/>
    <x v="0"/>
    <n v="0"/>
    <n v="0"/>
    <n v="0"/>
    <x v="72"/>
    <x v="1"/>
    <s v="MGSULPHATE10ML_100000038400"/>
  </r>
  <r>
    <s v="UNFPA"/>
    <x v="72"/>
    <n v="1"/>
    <n v="2"/>
    <n v="1"/>
    <s v="RWA40"/>
    <s v="0000038400"/>
    <s v="Magnesium sulphate 500mg/ml injection in 10ml ampoule"/>
    <s v="Completed"/>
    <n v="15537.9"/>
    <x v="0"/>
    <x v="0"/>
    <s v="PU0074"/>
    <s v=" "/>
    <s v="FPRHCTD5"/>
    <s v="RHC01ACT05"/>
    <s v="72335"/>
    <s v="RWA"/>
    <x v="5"/>
    <s v="ESARO     "/>
    <s v="AIR"/>
    <x v="0"/>
    <n v="0"/>
    <n v="1715"/>
    <s v="P10"/>
    <n v="10"/>
    <n v="17150"/>
    <x v="0"/>
    <x v="4"/>
    <x v="2"/>
    <s v="0000000798"/>
    <x v="1"/>
    <s v="0000022319"/>
    <d v="2020-01-11T00:00:00"/>
    <d v="2020-01-11T00:00:00"/>
    <d v="2020-01-11T00:00:00"/>
    <d v="2019-10-08T00:00:00"/>
    <d v="2020-01-11T00:00:00"/>
    <s v="Africa (Anglophone)"/>
    <s v="RWA40,R22319/22056,MGSulph,CSB"/>
    <s v="UNFPA0000038400-1-2-1"/>
    <m/>
    <s v="C"/>
    <s v="N"/>
    <s v="N"/>
    <n v="1"/>
    <n v="1"/>
    <n v="1"/>
    <x v="148"/>
    <s v="PO"/>
    <d v="2020-04-07T12:27:20"/>
    <d v="2019-04-23T00:00:00"/>
    <d v="2019-04-30T00:00:00"/>
    <s v="0000038400-1-2"/>
    <d v="2019-05-16T14:20:49"/>
    <d v="2019-10-01T00:00:00"/>
    <x v="0"/>
    <n v="0"/>
    <n v="0"/>
    <n v="0"/>
    <x v="72"/>
    <x v="1"/>
    <s v="MGSULPHATE10ML_100000038400"/>
  </r>
  <r>
    <s v="UNFPA"/>
    <x v="72"/>
    <n v="1"/>
    <n v="3"/>
    <n v="2"/>
    <s v="RWA40"/>
    <s v="0000038400"/>
    <s v="Magnesium sulphate 500mg/ml injection in 10ml ampoule"/>
    <s v="Completed"/>
    <n v="5436"/>
    <x v="0"/>
    <x v="0"/>
    <s v="PU0074"/>
    <s v=" "/>
    <s v="FPRHCTD5"/>
    <s v="RHC01ACT05"/>
    <s v="72335"/>
    <s v="RWA"/>
    <x v="5"/>
    <s v="ESARO     "/>
    <s v="AIR"/>
    <x v="0"/>
    <n v="0"/>
    <n v="600"/>
    <s v="P10"/>
    <n v="10"/>
    <n v="6000"/>
    <x v="0"/>
    <x v="4"/>
    <x v="2"/>
    <s v="0000000798"/>
    <x v="1"/>
    <s v="0000022319"/>
    <d v="2020-01-11T00:00:00"/>
    <d v="2020-01-11T00:00:00"/>
    <d v="2020-01-11T00:00:00"/>
    <d v="2020-01-20T00:00:00"/>
    <d v="2020-01-11T00:00:00"/>
    <s v="Africa (Anglophone)"/>
    <s v="RWA40,R22319/22056,MGSulph,CSB"/>
    <s v="UNFPA0000038400-1-3-2"/>
    <m/>
    <s v="C"/>
    <s v="N"/>
    <s v="N"/>
    <n v="1"/>
    <n v="1"/>
    <n v="1"/>
    <x v="148"/>
    <s v="PO"/>
    <d v="2020-04-07T12:27:20"/>
    <d v="2019-04-23T00:00:00"/>
    <d v="2019-04-30T00:00:00"/>
    <s v="0000038400-1-3"/>
    <d v="2019-05-16T14:20:49"/>
    <d v="2020-02-01T00:00:00"/>
    <x v="0"/>
    <n v="0"/>
    <n v="0"/>
    <n v="0"/>
    <x v="72"/>
    <x v="0"/>
    <s v="MGSULPHATE10ML_100000038400"/>
  </r>
  <r>
    <s v="UNFPA"/>
    <x v="79"/>
    <n v="22"/>
    <n v="1"/>
    <n v="1"/>
    <s v="MOZ40"/>
    <s v="0000038402"/>
    <s v="Cefixime 400mg tablet"/>
    <s v="Completed"/>
    <n v="0"/>
    <x v="27"/>
    <x v="41"/>
    <s v="PU0074"/>
    <s v=" "/>
    <s v="MOZ09CO6"/>
    <s v="PROSRHMED"/>
    <s v="72335"/>
    <s v="MOZ"/>
    <x v="27"/>
    <s v="ESARO     "/>
    <s v="OCEAN"/>
    <x v="0"/>
    <n v="0"/>
    <n v="0"/>
    <s v="P10"/>
    <n v="10"/>
    <n v="0"/>
    <x v="0"/>
    <x v="3"/>
    <x v="3"/>
    <s v="0000000730"/>
    <x v="1"/>
    <s v="0000022347"/>
    <d v="2020-04-27T00:00:00"/>
    <d v="2020-06-01T00:00:00"/>
    <d v="2020-04-27T00:00:00"/>
    <d v="2020-05-08T00:00:00"/>
    <d v="2020-06-01T00:00:00"/>
    <s v="Africa (Anglophone)"/>
    <s v="MOZ1940 R22347 MED+PHARMA IDAI"/>
    <s v="UNFPA0000038402-22-1-1"/>
    <m/>
    <s v="C"/>
    <s v="N"/>
    <s v="N"/>
    <n v="16"/>
    <n v="1"/>
    <n v="1"/>
    <x v="148"/>
    <s v="PO"/>
    <d v="2020-12-07T15:37:04"/>
    <d v="2019-04-30T00:00:00"/>
    <d v="2019-05-16T00:00:00"/>
    <s v="0000038402-22-1"/>
    <d v="2019-05-20T10:56:34"/>
    <d v="2020-02-21T00:00:00"/>
    <x v="12"/>
    <n v="0"/>
    <n v="0"/>
    <n v="0"/>
    <x v="79"/>
    <x v="1"/>
    <s v="CEFIXIME_400MG_100000038402"/>
  </r>
  <r>
    <s v="UNFPA"/>
    <x v="79"/>
    <n v="22"/>
    <n v="1"/>
    <n v="2"/>
    <s v="MOZ40"/>
    <s v="0000038402"/>
    <s v="Cefixime 400mg tablet"/>
    <s v="Completed"/>
    <n v="41650"/>
    <x v="27"/>
    <x v="41"/>
    <s v="PU0074"/>
    <s v=" "/>
    <s v="MOZ09CO6"/>
    <s v="PROSRHMED"/>
    <s v="72335"/>
    <s v="MOZ"/>
    <x v="27"/>
    <s v="ESARO     "/>
    <s v="OCEAN"/>
    <x v="0"/>
    <n v="0"/>
    <n v="17000"/>
    <s v="P10"/>
    <n v="10"/>
    <n v="170000"/>
    <x v="0"/>
    <x v="3"/>
    <x v="3"/>
    <s v="0000000730"/>
    <x v="1"/>
    <s v="0000022347"/>
    <d v="2020-04-27T00:00:00"/>
    <d v="2020-06-01T00:00:00"/>
    <d v="2020-04-27T00:00:00"/>
    <d v="2020-05-08T00:00:00"/>
    <d v="2020-06-01T00:00:00"/>
    <s v="Africa (Anglophone)"/>
    <s v="MOZ1940 R22347 MED+PHARMA IDAI"/>
    <s v="UNFPA0000038402-22-1-2"/>
    <m/>
    <s v="C"/>
    <s v="N"/>
    <s v="N"/>
    <n v="16"/>
    <n v="1"/>
    <n v="1"/>
    <x v="148"/>
    <s v="PO"/>
    <d v="2020-12-07T15:37:04"/>
    <d v="2019-04-30T00:00:00"/>
    <d v="2019-05-16T00:00:00"/>
    <s v="0000038402-22-1"/>
    <d v="2019-05-20T10:56:34"/>
    <d v="2020-02-21T00:00:00"/>
    <x v="12"/>
    <n v="0"/>
    <n v="0"/>
    <n v="0"/>
    <x v="79"/>
    <x v="0"/>
    <s v="CEFIXIME_400MG_100000038402"/>
  </r>
  <r>
    <s v="UNFPA"/>
    <x v="49"/>
    <n v="10"/>
    <n v="1"/>
    <n v="1"/>
    <s v="MOZ40"/>
    <s v="0000038402"/>
    <s v="Hydralazine hydrochloride 20mg/2ml powder for injection in 2ml ampoule"/>
    <s v="Completed"/>
    <n v="0"/>
    <x v="27"/>
    <x v="41"/>
    <s v="PU0074"/>
    <s v=" "/>
    <s v="MOZ09CO6"/>
    <s v="PROSRHMED"/>
    <s v="72335"/>
    <s v="MOZ"/>
    <x v="27"/>
    <s v="ESARO     "/>
    <s v="OCEAN"/>
    <x v="0"/>
    <n v="0"/>
    <n v="0"/>
    <s v="P5"/>
    <n v="5"/>
    <n v="0"/>
    <x v="0"/>
    <x v="5"/>
    <x v="3"/>
    <s v="0000000730"/>
    <x v="1"/>
    <s v="0000022347"/>
    <d v="2020-04-27T00:00:00"/>
    <d v="2020-06-01T00:00:00"/>
    <d v="2020-04-27T00:00:00"/>
    <d v="2020-05-08T00:00:00"/>
    <d v="2020-06-01T00:00:00"/>
    <s v="Africa (Anglophone)"/>
    <s v="MOZ1940 R22347 MED+PHARMA IDAI"/>
    <s v="UNFPA0000038402-10-1-1"/>
    <m/>
    <s v="C"/>
    <s v="N"/>
    <s v="N"/>
    <n v="18"/>
    <n v="1"/>
    <n v="1"/>
    <x v="148"/>
    <s v="PO"/>
    <d v="2020-12-07T15:37:04"/>
    <d v="2019-04-30T00:00:00"/>
    <d v="2019-05-16T00:00:00"/>
    <s v="0000038402-10-1"/>
    <d v="2019-05-20T10:56:34"/>
    <d v="2020-02-21T00:00:00"/>
    <x v="12"/>
    <n v="0"/>
    <n v="0"/>
    <n v="0"/>
    <x v="49"/>
    <x v="0"/>
    <s v="HYDRALAZINEHCL200000038402"/>
  </r>
  <r>
    <s v="UNFPA"/>
    <x v="5"/>
    <n v="16"/>
    <n v="2"/>
    <n v="1"/>
    <s v="MOZ40"/>
    <s v="0000038402"/>
    <s v="Ampicillin sodium 1000mg (1g) powder for solution for injection in vial"/>
    <s v="Cancelled"/>
    <n v="0"/>
    <x v="27"/>
    <x v="41"/>
    <s v="PU0074"/>
    <s v=" "/>
    <s v="MOZ09CO6"/>
    <s v="PROSRHMED"/>
    <s v="72335"/>
    <s v="MOZ"/>
    <x v="27"/>
    <s v="ESARO     "/>
    <s v="OCEAN"/>
    <x v="0"/>
    <n v="0"/>
    <n v="0"/>
    <s v="P50"/>
    <n v="50"/>
    <n v="0"/>
    <x v="0"/>
    <x v="3"/>
    <x v="3"/>
    <s v="0000000730"/>
    <x v="1"/>
    <s v="0000022347"/>
    <d v="2020-04-27T00:00:00"/>
    <d v="2020-06-01T00:00:00"/>
    <d v="2020-04-27T00:00:00"/>
    <m/>
    <d v="2020-06-01T00:00:00"/>
    <s v="Africa (Anglophone)"/>
    <s v="MOZ1940 R22347 MED+PHARMA IDAI"/>
    <s v="UNFPA0000038402-16-2-1"/>
    <m/>
    <s v="CU"/>
    <s v="N"/>
    <s v="N"/>
    <n v="24"/>
    <n v="1"/>
    <n v="1"/>
    <x v="148"/>
    <s v="PO"/>
    <d v="2020-12-07T15:37:04"/>
    <d v="2019-04-30T00:00:00"/>
    <d v="2019-05-16T00:00:00"/>
    <s v="0000038402-16-2"/>
    <d v="2019-05-20T10:56:34"/>
    <d v="2019-11-15T00:00:00"/>
    <x v="12"/>
    <n v="0"/>
    <n v="0"/>
    <n v="0"/>
    <x v="5"/>
    <x v="0"/>
    <s v="AMPICILLIN_1GINJ0000038402"/>
  </r>
  <r>
    <s v="UNFPA"/>
    <x v="80"/>
    <n v="23"/>
    <n v="1"/>
    <n v="1"/>
    <s v="MOZ40"/>
    <s v="0000038402"/>
    <s v="Gentamicin sulphate 40mg base/ml injection 40mg base/ml in 2ml ampoule"/>
    <s v="Completed"/>
    <n v="0"/>
    <x v="27"/>
    <x v="41"/>
    <s v="PU0074"/>
    <s v=" "/>
    <s v="MOZ09CO6"/>
    <s v="PROSRHMED"/>
    <s v="72335"/>
    <s v="MOZ"/>
    <x v="27"/>
    <s v="ESARO     "/>
    <s v="OCEAN"/>
    <x v="0"/>
    <n v="0"/>
    <n v="0"/>
    <s v="P10"/>
    <n v="10"/>
    <n v="0"/>
    <x v="0"/>
    <x v="4"/>
    <x v="3"/>
    <s v="0000000730"/>
    <x v="1"/>
    <s v="0000022347"/>
    <d v="2020-04-27T00:00:00"/>
    <d v="2020-06-01T00:00:00"/>
    <d v="2020-04-27T00:00:00"/>
    <d v="2020-05-08T00:00:00"/>
    <d v="2020-06-01T00:00:00"/>
    <s v="Africa (Anglophone)"/>
    <s v="MOZ1940 R22347 MED+PHARMA IDAI"/>
    <s v="UNFPA0000038402-23-1-1"/>
    <m/>
    <s v="C"/>
    <s v="N"/>
    <s v="N"/>
    <n v="17"/>
    <n v="1"/>
    <n v="1"/>
    <x v="148"/>
    <s v="PO"/>
    <d v="2020-12-07T15:37:04"/>
    <d v="2019-04-30T00:00:00"/>
    <d v="2019-05-16T00:00:00"/>
    <s v="0000038402-23-1"/>
    <d v="2019-05-20T10:56:34"/>
    <d v="2020-02-21T00:00:00"/>
    <x v="12"/>
    <n v="0"/>
    <n v="0"/>
    <n v="0"/>
    <x v="80"/>
    <x v="1"/>
    <s v="GENTAMYSUL40MG_100000038402"/>
  </r>
  <r>
    <s v="UNFPA"/>
    <x v="80"/>
    <n v="23"/>
    <n v="1"/>
    <n v="2"/>
    <s v="MOZ40"/>
    <s v="0000038402"/>
    <s v="Gentamicin sulphate 40mg base/ml injection 40mg base/ml in 2ml ampoule"/>
    <s v="Completed"/>
    <n v="34000"/>
    <x v="27"/>
    <x v="41"/>
    <s v="PU0074"/>
    <s v=" "/>
    <s v="MOZ09CO6"/>
    <s v="PROSRHMED"/>
    <s v="72335"/>
    <s v="MOZ"/>
    <x v="27"/>
    <s v="ESARO     "/>
    <s v="OCEAN"/>
    <x v="0"/>
    <n v="0"/>
    <n v="10000"/>
    <s v="P10"/>
    <n v="10"/>
    <n v="100000"/>
    <x v="0"/>
    <x v="4"/>
    <x v="3"/>
    <s v="0000000730"/>
    <x v="1"/>
    <s v="0000022347"/>
    <d v="2020-04-27T00:00:00"/>
    <d v="2020-06-01T00:00:00"/>
    <d v="2020-04-27T00:00:00"/>
    <d v="2020-05-08T00:00:00"/>
    <d v="2020-06-01T00:00:00"/>
    <s v="Africa (Anglophone)"/>
    <s v="MOZ1940 R22347 MED+PHARMA IDAI"/>
    <s v="UNFPA0000038402-23-1-2"/>
    <m/>
    <s v="C"/>
    <s v="N"/>
    <s v="N"/>
    <n v="17"/>
    <n v="1"/>
    <n v="1"/>
    <x v="148"/>
    <s v="PO"/>
    <d v="2020-12-07T15:37:04"/>
    <d v="2019-04-30T00:00:00"/>
    <d v="2019-05-16T00:00:00"/>
    <s v="0000038402-23-1"/>
    <d v="2019-05-20T10:56:34"/>
    <d v="2020-02-21T00:00:00"/>
    <x v="12"/>
    <n v="0"/>
    <n v="0"/>
    <n v="0"/>
    <x v="80"/>
    <x v="0"/>
    <s v="GENTAMYSUL40MG_100000038402"/>
  </r>
  <r>
    <s v="UNFPA"/>
    <x v="5"/>
    <n v="16"/>
    <n v="1"/>
    <n v="1"/>
    <s v="MOZ40"/>
    <s v="0000038402"/>
    <s v="Ampicillin sodium 1000mg (1g) powder for solution for injection in vial"/>
    <s v="Completed"/>
    <n v="15152"/>
    <x v="27"/>
    <x v="41"/>
    <s v="PU0074"/>
    <s v=" "/>
    <s v="MOZ09CO6"/>
    <s v="PROSRHMED"/>
    <s v="72335"/>
    <s v="MOZ"/>
    <x v="27"/>
    <s v="ESARO     "/>
    <s v="OCEAN"/>
    <x v="0"/>
    <n v="0"/>
    <n v="1894"/>
    <s v="P50"/>
    <n v="50"/>
    <n v="94700"/>
    <x v="0"/>
    <x v="3"/>
    <x v="3"/>
    <s v="0000000730"/>
    <x v="1"/>
    <s v="0000022347"/>
    <d v="2019-11-21T00:00:00"/>
    <d v="2019-12-26T00:00:00"/>
    <d v="2019-11-21T00:00:00"/>
    <d v="2019-11-20T00:00:00"/>
    <d v="2019-12-26T00:00:00"/>
    <s v="Africa (Anglophone)"/>
    <s v="MOZ1940 R22347 MED+PHARMA IDAI"/>
    <s v="UNFPA0000038402-16-1-1"/>
    <m/>
    <s v="C"/>
    <s v="N"/>
    <s v="N"/>
    <n v="24"/>
    <n v="1"/>
    <n v="1"/>
    <x v="148"/>
    <s v="PO"/>
    <d v="2020-12-07T15:37:04"/>
    <d v="2019-04-30T00:00:00"/>
    <d v="2019-05-16T00:00:00"/>
    <s v="0000038402-16-1"/>
    <d v="2019-05-20T10:56:34"/>
    <d v="2019-10-04T00:00:00"/>
    <x v="12"/>
    <n v="0"/>
    <n v="0"/>
    <n v="0"/>
    <x v="5"/>
    <x v="0"/>
    <s v="AMPICILLIN_1GINJ0000038402"/>
  </r>
  <r>
    <s v="UNFPA"/>
    <x v="49"/>
    <n v="10"/>
    <n v="1"/>
    <n v="2"/>
    <s v="MOZ40"/>
    <s v="0000038402"/>
    <s v="Hydralazine hydrochloride 20mg/2ml powder for injection in 2ml ampoule"/>
    <s v="Completed"/>
    <n v="46000"/>
    <x v="27"/>
    <x v="41"/>
    <s v="PU0074"/>
    <s v=" "/>
    <s v="MOZ09CO6"/>
    <s v="PROSRHMED"/>
    <s v="72335"/>
    <s v="MOZ"/>
    <x v="27"/>
    <s v="ESARO     "/>
    <s v="OCEAN"/>
    <x v="0"/>
    <n v="0"/>
    <n v="2000"/>
    <s v="P5"/>
    <n v="5"/>
    <n v="10000"/>
    <x v="0"/>
    <x v="5"/>
    <x v="3"/>
    <s v="0000000730"/>
    <x v="1"/>
    <s v="0000022347"/>
    <d v="2020-04-27T00:00:00"/>
    <d v="2020-06-01T00:00:00"/>
    <d v="2020-04-27T00:00:00"/>
    <d v="2020-05-08T00:00:00"/>
    <d v="2020-06-01T00:00:00"/>
    <s v="Africa (Anglophone)"/>
    <s v="MOZ1940 R22347 MED+PHARMA IDAI"/>
    <s v="UNFPA0000038402-10-1-2"/>
    <m/>
    <s v="C"/>
    <s v="N"/>
    <s v="N"/>
    <n v="18"/>
    <n v="1"/>
    <n v="1"/>
    <x v="148"/>
    <s v="PO"/>
    <d v="2020-12-07T15:37:04"/>
    <d v="2019-04-30T00:00:00"/>
    <d v="2019-05-16T00:00:00"/>
    <s v="0000038402-10-1"/>
    <d v="2019-05-20T10:56:34"/>
    <d v="2020-02-21T00:00:00"/>
    <x v="12"/>
    <n v="0"/>
    <n v="0"/>
    <n v="0"/>
    <x v="49"/>
    <x v="0"/>
    <s v="HYDRALAZINEHCL200000038402"/>
  </r>
  <r>
    <s v="UNFPA"/>
    <x v="4"/>
    <n v="12"/>
    <n v="1"/>
    <n v="1"/>
    <s v="COD40"/>
    <s v="0000038419"/>
    <s v="Bucket"/>
    <s v="Completed"/>
    <n v="13653"/>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2-1-1"/>
    <m/>
    <s v="C"/>
    <m/>
    <s v="N"/>
    <n v="16"/>
    <n v="1"/>
    <n v="1"/>
    <x v="149"/>
    <s v="PO"/>
    <d v="2019-09-13T20:08:42"/>
    <d v="2019-05-03T00:00:00"/>
    <d v="2019-05-15T00:00:00"/>
    <s v="0000038419-12-1"/>
    <d v="2019-05-21T15:47:26"/>
    <d v="2019-07-01T00:00:00"/>
    <x v="5"/>
    <n v="0"/>
    <n v="0"/>
    <n v="0"/>
    <x v="4"/>
    <x v="1"/>
    <s v=" 0000038419"/>
  </r>
  <r>
    <s v="UNFPA"/>
    <x v="4"/>
    <n v="7"/>
    <n v="1"/>
    <n v="1"/>
    <s v="COD40"/>
    <s v="0000038419"/>
    <s v="Comb"/>
    <s v="Completed"/>
    <n v="1300.73"/>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7-1-1"/>
    <m/>
    <s v="C"/>
    <m/>
    <s v="N"/>
    <n v="11"/>
    <n v="1"/>
    <n v="1"/>
    <x v="149"/>
    <s v="PO"/>
    <d v="2019-09-13T20:08:42"/>
    <d v="2019-05-03T00:00:00"/>
    <d v="2019-05-15T00:00:00"/>
    <s v="0000038419-7-1"/>
    <d v="2019-05-21T15:47:26"/>
    <d v="2019-07-01T00:00:00"/>
    <x v="5"/>
    <n v="0"/>
    <n v="0"/>
    <n v="0"/>
    <x v="4"/>
    <x v="1"/>
    <s v=" 0000038419"/>
  </r>
  <r>
    <s v="UNFPA"/>
    <x v="4"/>
    <n v="13"/>
    <n v="1"/>
    <n v="1"/>
    <s v="COD40"/>
    <s v="0000038419"/>
    <s v="Tee - Shirt"/>
    <s v="Completed"/>
    <n v="11992.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3-1-1"/>
    <m/>
    <s v="C"/>
    <m/>
    <s v="N"/>
    <n v="17"/>
    <n v="1"/>
    <n v="1"/>
    <x v="149"/>
    <s v="PO"/>
    <d v="2019-09-13T20:08:42"/>
    <d v="2019-05-03T00:00:00"/>
    <d v="2019-05-15T00:00:00"/>
    <s v="0000038419-13-1"/>
    <d v="2019-05-21T15:47:26"/>
    <d v="2019-07-01T00:00:00"/>
    <x v="5"/>
    <n v="0"/>
    <n v="0"/>
    <n v="0"/>
    <x v="4"/>
    <x v="1"/>
    <s v=" 0000038419"/>
  </r>
  <r>
    <s v="UNFPA"/>
    <x v="4"/>
    <n v="9"/>
    <n v="1"/>
    <n v="1"/>
    <s v="COD40"/>
    <s v="0000038419"/>
    <s v="Reusable menstrual pads"/>
    <s v="Completed"/>
    <n v="148891.5"/>
    <x v="22"/>
    <x v="42"/>
    <s v="PU0074"/>
    <s v=" "/>
    <s v="COD04G95"/>
    <s v="PROCU0G95"/>
    <s v="72335"/>
    <s v="COD"/>
    <x v="6"/>
    <s v="ESARO     "/>
    <s v="OCEAN"/>
    <x v="0"/>
    <n v="0"/>
    <n v="55350"/>
    <s v="EA"/>
    <n v="1"/>
    <n v="55350"/>
    <x v="0"/>
    <x v="3"/>
    <x v="24"/>
    <s v="0000242851"/>
    <x v="1"/>
    <s v="0000022373"/>
    <d v="2019-07-18T00:00:00"/>
    <d v="2019-08-30T00:00:00"/>
    <d v="2019-07-18T00:00:00"/>
    <d v="2019-07-18T00:00:00"/>
    <d v="2019-10-10T00:00:00"/>
    <s v="Africa (Francophone)"/>
    <s v="R22373,Dignity Kits,COD"/>
    <s v="UNFPA0000038419-9-1-1"/>
    <m/>
    <s v="C"/>
    <m/>
    <s v="N"/>
    <n v="13"/>
    <n v="1"/>
    <n v="1"/>
    <x v="149"/>
    <s v="PO"/>
    <d v="2019-09-13T20:08:42"/>
    <d v="2019-05-03T00:00:00"/>
    <d v="2019-05-15T00:00:00"/>
    <s v="0000038419-9-1"/>
    <d v="2019-05-21T15:47:26"/>
    <d v="2019-07-01T00:00:00"/>
    <x v="5"/>
    <n v="0"/>
    <n v="0"/>
    <n v="0"/>
    <x v="4"/>
    <x v="1"/>
    <s v=" 0000038419"/>
  </r>
  <r>
    <s v="UNFPA"/>
    <x v="4"/>
    <n v="11"/>
    <n v="1"/>
    <n v="1"/>
    <s v="COD40"/>
    <s v="0000038419"/>
    <s v="Backpack"/>
    <s v="Completed"/>
    <n v="30350.2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1-1-1"/>
    <m/>
    <s v="C"/>
    <m/>
    <s v="N"/>
    <n v="15"/>
    <n v="1"/>
    <n v="1"/>
    <x v="149"/>
    <s v="PO"/>
    <d v="2019-09-13T20:08:42"/>
    <d v="2019-05-03T00:00:00"/>
    <d v="2019-05-15T00:00:00"/>
    <s v="0000038419-11-1"/>
    <d v="2019-05-21T15:47:26"/>
    <d v="2019-07-01T00:00:00"/>
    <x v="5"/>
    <n v="0"/>
    <n v="0"/>
    <n v="0"/>
    <x v="4"/>
    <x v="1"/>
    <s v=" 0000038419"/>
  </r>
  <r>
    <s v="UNFPA"/>
    <x v="4"/>
    <n v="16"/>
    <n v="1"/>
    <n v="1"/>
    <s v="COD40"/>
    <s v="0000038419"/>
    <s v="Printing color"/>
    <s v="Completed"/>
    <n v="1309.95"/>
    <x v="22"/>
    <x v="42"/>
    <s v="PU0074"/>
    <s v=" "/>
    <s v="COD04G95"/>
    <s v="PROCU0G95"/>
    <s v="72335"/>
    <s v="COD"/>
    <x v="6"/>
    <s v="ESARO     "/>
    <s v="OCEAN"/>
    <x v="0"/>
    <n v="0"/>
    <n v="18450"/>
    <s v="EA"/>
    <n v="1"/>
    <n v="18450"/>
    <x v="0"/>
    <x v="3"/>
    <x v="24"/>
    <s v="0000242851"/>
    <x v="1"/>
    <s v="0000022373"/>
    <d v="2019-07-18T00:00:00"/>
    <d v="2019-08-30T00:00:00"/>
    <d v="2019-07-18T00:00:00"/>
    <d v="2019-07-18T00:00:00"/>
    <d v="2019-10-10T00:00:00"/>
    <s v="Africa (Francophone)"/>
    <s v="R22373,Dignity Kits,COD"/>
    <s v="UNFPA0000038419-16-1-1"/>
    <m/>
    <s v="C"/>
    <m/>
    <s v="N"/>
    <n v="22"/>
    <n v="1"/>
    <n v="1"/>
    <x v="149"/>
    <s v="PO"/>
    <d v="2019-09-13T20:08:42"/>
    <d v="2019-05-03T00:00:00"/>
    <d v="2019-05-15T00:00:00"/>
    <s v="0000038419-16-1"/>
    <d v="2019-05-21T15:47:26"/>
    <d v="2019-07-01T00:00:00"/>
    <x v="5"/>
    <n v="0"/>
    <n v="0"/>
    <n v="0"/>
    <x v="4"/>
    <x v="1"/>
    <s v=" 0000038419"/>
  </r>
  <r>
    <s v="UNFPA"/>
    <x v="4"/>
    <n v="1"/>
    <n v="1"/>
    <n v="1"/>
    <s v="COD40"/>
    <s v="0000038419"/>
    <s v="Female Underwear (panty) - Size small"/>
    <s v="Completed"/>
    <n v="4603.28"/>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1-1"/>
    <m/>
    <s v="C"/>
    <m/>
    <s v="N"/>
    <n v="5"/>
    <n v="1"/>
    <n v="1"/>
    <x v="149"/>
    <s v="PO"/>
    <d v="2019-09-13T20:08:42"/>
    <d v="2019-05-03T00:00:00"/>
    <d v="2019-05-15T00:00:00"/>
    <s v="0000038419-1-1"/>
    <d v="2019-05-21T15:47:26"/>
    <d v="2019-07-01T00:00:00"/>
    <x v="5"/>
    <n v="0"/>
    <n v="0"/>
    <n v="0"/>
    <x v="4"/>
    <x v="1"/>
    <s v=" 0000038419"/>
  </r>
  <r>
    <s v="UNFPA"/>
    <x v="4"/>
    <n v="10"/>
    <n v="1"/>
    <n v="1"/>
    <s v="COD40"/>
    <s v="0000038419"/>
    <s v="Torch / flashlight (self-powered)"/>
    <s v="Completed"/>
    <n v="7149.38"/>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0-1-1"/>
    <m/>
    <s v="C"/>
    <m/>
    <s v="N"/>
    <n v="14"/>
    <n v="1"/>
    <n v="1"/>
    <x v="149"/>
    <s v="PO"/>
    <d v="2019-09-13T20:08:42"/>
    <d v="2019-05-03T00:00:00"/>
    <d v="2019-05-15T00:00:00"/>
    <s v="0000038419-10-1"/>
    <d v="2019-05-21T15:47:26"/>
    <d v="2019-07-01T00:00:00"/>
    <x v="5"/>
    <n v="0"/>
    <n v="0"/>
    <n v="0"/>
    <x v="4"/>
    <x v="1"/>
    <s v=" 0000038419"/>
  </r>
  <r>
    <s v="UNFPA"/>
    <x v="4"/>
    <n v="3"/>
    <n v="1"/>
    <n v="1"/>
    <s v="COD40"/>
    <s v="0000038419"/>
    <s v="Female Underwear (panty) - Size large"/>
    <s v="Completed"/>
    <n v="4603.28"/>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3-1-1"/>
    <m/>
    <s v="C"/>
    <m/>
    <s v="N"/>
    <n v="7"/>
    <n v="1"/>
    <n v="1"/>
    <x v="149"/>
    <s v="PO"/>
    <d v="2019-09-13T20:08:42"/>
    <d v="2019-05-03T00:00:00"/>
    <d v="2019-05-15T00:00:00"/>
    <s v="0000038419-3-1"/>
    <d v="2019-05-21T15:47:26"/>
    <d v="2019-07-01T00:00:00"/>
    <x v="5"/>
    <n v="0"/>
    <n v="0"/>
    <n v="0"/>
    <x v="4"/>
    <x v="1"/>
    <s v=" 0000038419"/>
  </r>
  <r>
    <s v="UNFPA"/>
    <x v="4"/>
    <n v="6"/>
    <n v="1"/>
    <n v="1"/>
    <s v="COD40"/>
    <s v="0000038419"/>
    <s v="Tooth brush (packed in oriented polypropylene)"/>
    <s v="Completed"/>
    <n v="867.1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6-1-1"/>
    <m/>
    <s v="C"/>
    <m/>
    <s v="N"/>
    <n v="10"/>
    <n v="1"/>
    <n v="1"/>
    <x v="149"/>
    <s v="PO"/>
    <d v="2019-09-13T20:08:42"/>
    <d v="2019-05-03T00:00:00"/>
    <d v="2019-05-15T00:00:00"/>
    <s v="0000038419-6-1"/>
    <d v="2019-05-21T15:47:26"/>
    <d v="2019-07-01T00:00:00"/>
    <x v="5"/>
    <n v="0"/>
    <n v="0"/>
    <n v="0"/>
    <x v="4"/>
    <x v="1"/>
    <s v=" 0000038419"/>
  </r>
  <r>
    <s v="UNFPA"/>
    <x v="4"/>
    <n v="5"/>
    <n v="1"/>
    <n v="1"/>
    <s v="COD40"/>
    <s v="0000038419"/>
    <s v="Tooth paste"/>
    <s v="Completed"/>
    <n v="3634.6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5-1-1"/>
    <m/>
    <s v="C"/>
    <m/>
    <s v="N"/>
    <n v="9"/>
    <n v="1"/>
    <n v="1"/>
    <x v="149"/>
    <s v="PO"/>
    <d v="2019-09-13T20:08:42"/>
    <d v="2019-05-03T00:00:00"/>
    <d v="2019-05-15T00:00:00"/>
    <s v="0000038419-5-1"/>
    <d v="2019-05-21T15:47:26"/>
    <d v="2019-07-01T00:00:00"/>
    <x v="5"/>
    <n v="0"/>
    <n v="0"/>
    <n v="0"/>
    <x v="4"/>
    <x v="1"/>
    <s v=" 0000038419"/>
  </r>
  <r>
    <s v="UNFPA"/>
    <x v="4"/>
    <n v="15"/>
    <n v="1"/>
    <n v="1"/>
    <s v="COD40"/>
    <s v="0000038419"/>
    <s v="Kitting cost (per kit - included in LTA)"/>
    <s v="Completed"/>
    <n v="7195.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5-1-1"/>
    <m/>
    <s v="C"/>
    <m/>
    <s v="N"/>
    <n v="19"/>
    <n v="1"/>
    <n v="1"/>
    <x v="149"/>
    <s v="PO"/>
    <d v="2019-09-13T20:08:42"/>
    <d v="2019-05-03T00:00:00"/>
    <d v="2019-05-15T00:00:00"/>
    <s v="0000038419-15-1"/>
    <d v="2019-05-21T15:47:26"/>
    <d v="2019-07-01T00:00:00"/>
    <x v="5"/>
    <n v="0"/>
    <n v="0"/>
    <n v="0"/>
    <x v="4"/>
    <x v="1"/>
    <s v=" 0000038419"/>
  </r>
  <r>
    <s v="UNFPA"/>
    <x v="4"/>
    <n v="14"/>
    <n v="1"/>
    <n v="1"/>
    <s v="COD40"/>
    <s v="0000038419"/>
    <s v="Flip Flop"/>
    <s v="Completed"/>
    <n v="7287.7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14-1-1"/>
    <m/>
    <s v="C"/>
    <m/>
    <s v="N"/>
    <n v="18"/>
    <n v="1"/>
    <n v="1"/>
    <x v="149"/>
    <s v="PO"/>
    <d v="2019-09-13T20:08:42"/>
    <d v="2019-05-03T00:00:00"/>
    <d v="2019-05-15T00:00:00"/>
    <s v="0000038419-14-1"/>
    <d v="2019-05-21T15:47:26"/>
    <d v="2019-07-01T00:00:00"/>
    <x v="5"/>
    <n v="0"/>
    <n v="0"/>
    <n v="0"/>
    <x v="4"/>
    <x v="1"/>
    <s v=" 0000038419"/>
  </r>
  <r>
    <s v="UNFPA"/>
    <x v="4"/>
    <n v="8"/>
    <n v="1"/>
    <n v="1"/>
    <s v="COD40"/>
    <s v="0000038419"/>
    <s v="Detergent / washing powder"/>
    <s v="Completed"/>
    <n v="3929.85"/>
    <x v="22"/>
    <x v="42"/>
    <s v="PU0074"/>
    <s v=" "/>
    <s v="COD04G95"/>
    <s v="PROCU0G95"/>
    <s v="72335"/>
    <s v="COD"/>
    <x v="6"/>
    <s v="ESARO     "/>
    <s v="OCEAN"/>
    <x v="0"/>
    <n v="0"/>
    <n v="9225"/>
    <s v="EA"/>
    <n v="1"/>
    <n v="9225"/>
    <x v="0"/>
    <x v="3"/>
    <x v="24"/>
    <s v="0000242851"/>
    <x v="1"/>
    <s v="0000022373"/>
    <d v="2019-07-18T00:00:00"/>
    <d v="2019-08-30T00:00:00"/>
    <d v="2019-07-18T00:00:00"/>
    <d v="2019-07-18T00:00:00"/>
    <d v="2019-10-10T00:00:00"/>
    <s v="Africa (Francophone)"/>
    <s v="R22373,Dignity Kits,COD"/>
    <s v="UNFPA0000038419-8-1-1"/>
    <m/>
    <s v="C"/>
    <m/>
    <s v="N"/>
    <n v="12"/>
    <n v="1"/>
    <n v="1"/>
    <x v="149"/>
    <s v="PO"/>
    <d v="2019-09-13T20:08:42"/>
    <d v="2019-05-03T00:00:00"/>
    <d v="2019-05-15T00:00:00"/>
    <s v="0000038419-8-1"/>
    <d v="2019-05-21T15:47:26"/>
    <d v="2019-07-01T00:00:00"/>
    <x v="5"/>
    <n v="0"/>
    <n v="0"/>
    <n v="0"/>
    <x v="4"/>
    <x v="1"/>
    <s v=" 0000038419"/>
  </r>
  <r>
    <s v="UNFPA"/>
    <x v="4"/>
    <n v="4"/>
    <n v="1"/>
    <n v="1"/>
    <s v="COD40"/>
    <s v="0000038419"/>
    <s v="Bath Soap packed in carton holder with UNFPA logo"/>
    <s v="Completed"/>
    <n v="7084.8"/>
    <x v="22"/>
    <x v="42"/>
    <s v="PU0074"/>
    <s v=" "/>
    <s v="COD04G95"/>
    <s v="PROCU0G95"/>
    <s v="72335"/>
    <s v="COD"/>
    <x v="6"/>
    <s v="ESARO     "/>
    <s v="OCEAN"/>
    <x v="0"/>
    <n v="0"/>
    <n v="18450"/>
    <s v="EA"/>
    <n v="1"/>
    <n v="18450"/>
    <x v="0"/>
    <x v="3"/>
    <x v="24"/>
    <s v="0000242851"/>
    <x v="1"/>
    <s v="0000022373"/>
    <d v="2019-07-18T00:00:00"/>
    <d v="2019-08-30T00:00:00"/>
    <d v="2019-07-18T00:00:00"/>
    <d v="2019-07-18T00:00:00"/>
    <d v="2019-10-10T00:00:00"/>
    <s v="Africa (Francophone)"/>
    <s v="R22373,Dignity Kits,COD"/>
    <s v="UNFPA0000038419-4-1-1"/>
    <m/>
    <s v="C"/>
    <m/>
    <s v="N"/>
    <n v="8"/>
    <n v="1"/>
    <n v="1"/>
    <x v="149"/>
    <s v="PO"/>
    <d v="2019-09-13T20:08:42"/>
    <d v="2019-05-03T00:00:00"/>
    <d v="2019-05-15T00:00:00"/>
    <s v="0000038419-4-1"/>
    <d v="2019-05-21T15:47:26"/>
    <d v="2019-07-01T00:00:00"/>
    <x v="5"/>
    <n v="0"/>
    <n v="0"/>
    <n v="0"/>
    <x v="4"/>
    <x v="1"/>
    <s v=" 0000038419"/>
  </r>
  <r>
    <s v="UNFPA"/>
    <x v="4"/>
    <n v="2"/>
    <n v="1"/>
    <n v="1"/>
    <s v="COD40"/>
    <s v="0000038419"/>
    <s v="Female Underwear (panty) - Size medium"/>
    <s v="Completed"/>
    <n v="9206.5499999999993"/>
    <x v="22"/>
    <x v="42"/>
    <s v="PU0074"/>
    <s v=" "/>
    <s v="COD04G95"/>
    <s v="PROCU0G95"/>
    <s v="72335"/>
    <s v="COD"/>
    <x v="6"/>
    <s v="ESARO     "/>
    <s v="OCEAN"/>
    <x v="0"/>
    <n v="0"/>
    <n v="18450"/>
    <s v="EA"/>
    <n v="1"/>
    <n v="18450"/>
    <x v="0"/>
    <x v="3"/>
    <x v="24"/>
    <s v="0000242851"/>
    <x v="1"/>
    <s v="0000022373"/>
    <d v="2019-07-18T00:00:00"/>
    <d v="2019-08-30T00:00:00"/>
    <d v="2019-07-18T00:00:00"/>
    <d v="2019-07-18T00:00:00"/>
    <d v="2019-10-10T00:00:00"/>
    <s v="Africa (Francophone)"/>
    <s v="R22373,Dignity Kits,COD"/>
    <s v="UNFPA0000038419-2-1-1"/>
    <m/>
    <s v="C"/>
    <m/>
    <s v="N"/>
    <n v="6"/>
    <n v="1"/>
    <n v="1"/>
    <x v="149"/>
    <s v="PO"/>
    <d v="2019-09-13T20:08:42"/>
    <d v="2019-05-03T00:00:00"/>
    <d v="2019-05-15T00:00:00"/>
    <s v="0000038419-2-1"/>
    <d v="2019-05-21T15:47:26"/>
    <d v="2019-07-01T00:00:00"/>
    <x v="5"/>
    <n v="0"/>
    <n v="0"/>
    <n v="0"/>
    <x v="4"/>
    <x v="0"/>
    <s v=" 0000038419"/>
  </r>
  <r>
    <s v="UNFPA"/>
    <x v="26"/>
    <n v="1"/>
    <n v="1"/>
    <n v="1"/>
    <s v="SDN40"/>
    <s v="0000038437"/>
    <s v="Calcium gluconate 100mg/ml (equivalent to 94mg/ml calcium gluconate + calcium saccharate) injection in 10ml ampoule,Package=20Ampoule."/>
    <s v="Completed"/>
    <n v="20247.5"/>
    <x v="0"/>
    <x v="0"/>
    <s v="PU0074"/>
    <s v=" "/>
    <s v="FPRHCTD5"/>
    <s v="RHC01ACT05"/>
    <s v="72335"/>
    <s v="SDN"/>
    <x v="28"/>
    <s v="ASRO      "/>
    <s v="OCEAN"/>
    <x v="0"/>
    <n v="0"/>
    <n v="4450"/>
    <s v="P20"/>
    <n v="20"/>
    <n v="89000"/>
    <x v="0"/>
    <x v="1"/>
    <x v="20"/>
    <s v="0000041102"/>
    <x v="1"/>
    <s v="0000022022"/>
    <d v="2019-08-15T00:00:00"/>
    <d v="2019-09-15T00:00:00"/>
    <d v="2019-08-15T00:00:00"/>
    <d v="2019-08-15T00:00:00"/>
    <d v="2019-09-15T00:00:00"/>
    <s v="ASEA"/>
    <s v="SDN1940 R22022 Calcium Glucona"/>
    <s v="UNFPA0000038437-1-1-1"/>
    <m/>
    <s v="C"/>
    <s v="N"/>
    <s v="N"/>
    <n v="1"/>
    <n v="1"/>
    <n v="1"/>
    <x v="150"/>
    <s v="PO"/>
    <d v="2019-12-06T20:01:01"/>
    <d v="2019-02-17T00:00:00"/>
    <d v="2019-02-22T00:00:00"/>
    <s v="0000038437-1-1"/>
    <d v="2019-05-20T16:46:58"/>
    <d v="2019-09-11T00:00:00"/>
    <x v="0"/>
    <n v="0"/>
    <n v="0"/>
    <n v="0"/>
    <x v="26"/>
    <x v="0"/>
    <s v="CALGLUCONATE_100MG0000038437"/>
  </r>
  <r>
    <s v="UNFPA"/>
    <x v="81"/>
    <n v="8"/>
    <n v="1"/>
    <n v="1"/>
    <s v="GNB40"/>
    <s v="0000038452"/>
    <s v="Test HIV 1+2, rapid"/>
    <s v="Completed"/>
    <n v="0"/>
    <x v="28"/>
    <x v="14"/>
    <s v="PU0074"/>
    <s v=" "/>
    <s v="GNB06SSR"/>
    <s v="NETWORKSUP"/>
    <s v="72335"/>
    <s v="GNB"/>
    <x v="0"/>
    <s v="WCARO     "/>
    <s v="AIR"/>
    <x v="0"/>
    <n v="0"/>
    <n v="0"/>
    <s v="100"/>
    <n v="100"/>
    <n v="0"/>
    <x v="1"/>
    <x v="12"/>
    <x v="3"/>
    <s v="0000000730"/>
    <x v="1"/>
    <s v="0000022245"/>
    <d v="2019-11-29T00:00:00"/>
    <d v="2019-12-06T00:00:00"/>
    <d v="2019-11-29T00:00:00"/>
    <d v="2019-12-17T00:00:00"/>
    <d v="2019-12-06T00:00:00"/>
    <s v="Africa (Francophone)"/>
    <s v="R22245, R22433, CO"/>
    <s v="UNFPA0000038452-8-1-1"/>
    <m/>
    <s v="C"/>
    <s v="N"/>
    <s v="N"/>
    <n v="9"/>
    <n v="1"/>
    <n v="1"/>
    <x v="151"/>
    <s v="PO"/>
    <d v="2020-03-09T11:22:38"/>
    <d v="2019-04-03T00:00:00"/>
    <d v="2019-04-10T00:00:00"/>
    <s v="0000038452-8-1"/>
    <d v="2019-07-03T05:46:23"/>
    <d v="2019-10-31T00:00:00"/>
    <x v="13"/>
    <n v="0"/>
    <n v="0"/>
    <n v="0"/>
    <x v="81"/>
    <x v="1"/>
    <s v="HIV_RAPID150000038452"/>
  </r>
  <r>
    <s v="UNFPA"/>
    <x v="81"/>
    <n v="8"/>
    <n v="1"/>
    <n v="2"/>
    <s v="GNB40"/>
    <s v="0000038452"/>
    <s v="Test HIV 1+2, rapid"/>
    <s v="Completed"/>
    <n v="1250"/>
    <x v="28"/>
    <x v="14"/>
    <s v="PU0074"/>
    <s v=" "/>
    <s v="GNB06SSR"/>
    <s v="NETWORKSUP"/>
    <s v="72335"/>
    <s v="GNB"/>
    <x v="0"/>
    <s v="WCARO     "/>
    <s v="AIR"/>
    <x v="0"/>
    <n v="0"/>
    <n v="10"/>
    <s v="100"/>
    <n v="100"/>
    <n v="1000"/>
    <x v="1"/>
    <x v="12"/>
    <x v="3"/>
    <s v="0000000730"/>
    <x v="1"/>
    <s v="0000022245"/>
    <d v="2019-11-29T00:00:00"/>
    <d v="2019-12-06T00:00:00"/>
    <d v="2019-11-29T00:00:00"/>
    <d v="2019-12-17T00:00:00"/>
    <d v="2019-12-06T00:00:00"/>
    <s v="Africa (Francophone)"/>
    <s v="R22245, R22433, CO"/>
    <s v="UNFPA0000038452-8-1-2"/>
    <m/>
    <s v="C"/>
    <s v="N"/>
    <s v="N"/>
    <n v="9"/>
    <n v="1"/>
    <n v="1"/>
    <x v="151"/>
    <s v="PO"/>
    <d v="2020-03-09T11:22:38"/>
    <d v="2019-04-03T00:00:00"/>
    <d v="2019-04-10T00:00:00"/>
    <s v="0000038452-8-1"/>
    <d v="2019-07-03T05:46:23"/>
    <d v="2019-10-31T00:00:00"/>
    <x v="13"/>
    <n v="0"/>
    <n v="0"/>
    <n v="0"/>
    <x v="81"/>
    <x v="0"/>
    <s v="HIV_RAPID150000038452"/>
  </r>
  <r>
    <s v="UNFPA"/>
    <x v="82"/>
    <n v="1"/>
    <n v="1"/>
    <n v="1"/>
    <s v="COD40"/>
    <s v="0000038463"/>
    <s v="Cefixime 400mg 100 tablets"/>
    <s v="Completed"/>
    <n v="0"/>
    <x v="22"/>
    <x v="43"/>
    <s v="PU0074"/>
    <s v=" "/>
    <s v="COD04J36"/>
    <s v="PROCEQJ36"/>
    <s v="72335"/>
    <s v="COD"/>
    <x v="6"/>
    <s v="ESARO     "/>
    <s v="AIR"/>
    <x v="0"/>
    <n v="0"/>
    <n v="0"/>
    <s v="100"/>
    <n v="100"/>
    <n v="0"/>
    <x v="0"/>
    <x v="3"/>
    <x v="7"/>
    <s v="0000125342"/>
    <x v="1"/>
    <s v="0000022435"/>
    <d v="2020-01-08T00:00:00"/>
    <d v="2020-03-10T00:00:00"/>
    <d v="2020-02-21T00:00:00"/>
    <d v="2020-04-17T00:00:00"/>
    <d v="2020-02-23T00:00:00"/>
    <s v="Africa (Francophone)"/>
    <s v="R22435,Pharma,JAD,COD"/>
    <s v="UNFPA0000038463-1-1-1"/>
    <m/>
    <s v="C"/>
    <s v="N"/>
    <s v="N"/>
    <n v="1"/>
    <n v="1"/>
    <n v="1"/>
    <x v="152"/>
    <s v="PO"/>
    <d v="2020-05-26T07:17:59"/>
    <d v="2019-05-20T00:00:00"/>
    <d v="2019-05-20T00:00:00"/>
    <s v="0000038463-1-1"/>
    <d v="2019-05-23T11:28:03"/>
    <d v="2019-07-15T00:00:00"/>
    <x v="28"/>
    <n v="0"/>
    <n v="0"/>
    <n v="0"/>
    <x v="82"/>
    <x v="0"/>
    <s v="CEFIXIME400MG_1000000038463"/>
  </r>
  <r>
    <s v="UNFPA"/>
    <x v="83"/>
    <n v="10"/>
    <n v="1"/>
    <n v="1"/>
    <s v="COD40"/>
    <s v="0000038463"/>
    <s v="Test to determine blood type. The reagents will cause direct agglutination (clumping) of test red cells that carry the corresponding ABO antigen, B in this case. No agglutination generally indicates absence of the corresponding ABO antigen."/>
    <s v="Completed"/>
    <n v="0"/>
    <x v="22"/>
    <x v="43"/>
    <s v="PU0074"/>
    <s v=" "/>
    <s v="COD04J36"/>
    <s v="PROCEQJ36"/>
    <s v="72335"/>
    <s v="COD"/>
    <x v="6"/>
    <s v="ESARO     "/>
    <s v="AIR"/>
    <x v="0"/>
    <n v="0"/>
    <n v="0"/>
    <s v="BO"/>
    <n v="1"/>
    <n v="0"/>
    <x v="0"/>
    <x v="11"/>
    <x v="7"/>
    <s v="0000125342"/>
    <x v="1"/>
    <s v="0000022435"/>
    <d v="2020-01-08T00:00:00"/>
    <d v="2020-03-10T00:00:00"/>
    <d v="2020-02-21T00:00:00"/>
    <d v="2020-04-03T00:00:00"/>
    <d v="2020-02-23T00:00:00"/>
    <s v="Africa (Francophone)"/>
    <s v="R22435,Pharma,JAD,COD"/>
    <s v="UNFPA0000038463-10-1-1"/>
    <m/>
    <s v="C"/>
    <s v="N"/>
    <s v="N"/>
    <n v="10"/>
    <n v="1"/>
    <n v="1"/>
    <x v="152"/>
    <s v="PO"/>
    <d v="2020-05-26T07:17:59"/>
    <d v="2019-05-20T00:00:00"/>
    <d v="2019-05-20T00:00:00"/>
    <s v="0000038463-10-1"/>
    <d v="2019-05-23T11:28:03"/>
    <d v="2019-07-15T00:00:00"/>
    <x v="28"/>
    <n v="0"/>
    <n v="0"/>
    <n v="0"/>
    <x v="83"/>
    <x v="0"/>
    <s v="TEST_BLOOD_ANTI_AB0000038463"/>
  </r>
  <r>
    <s v="UNFPA"/>
    <x v="82"/>
    <n v="1"/>
    <n v="1"/>
    <n v="2"/>
    <s v="COD40"/>
    <s v="0000038463"/>
    <s v="Cefixime 400mg 100 tablets"/>
    <s v="Completed"/>
    <n v="2917.2"/>
    <x v="22"/>
    <x v="43"/>
    <s v="PU0074"/>
    <s v=" "/>
    <s v="COD05J36"/>
    <s v="PROCKITJ36"/>
    <s v="72335"/>
    <s v="COD"/>
    <x v="6"/>
    <s v="ESARO     "/>
    <s v="AIR"/>
    <x v="0"/>
    <n v="0"/>
    <n v="120"/>
    <s v="100"/>
    <n v="100"/>
    <n v="12000"/>
    <x v="0"/>
    <x v="3"/>
    <x v="7"/>
    <s v="0000125342"/>
    <x v="1"/>
    <s v="0000022435"/>
    <d v="2020-01-08T00:00:00"/>
    <d v="2020-03-10T00:00:00"/>
    <d v="2020-02-21T00:00:00"/>
    <d v="2020-04-17T00:00:00"/>
    <d v="2020-02-23T00:00:00"/>
    <s v="Africa (Francophone)"/>
    <s v="R22435,Pharma,JAD,COD"/>
    <s v="UNFPA0000038463-1-1-2"/>
    <m/>
    <s v="C"/>
    <s v="N"/>
    <s v="N"/>
    <n v="1"/>
    <n v="1"/>
    <n v="1"/>
    <x v="152"/>
    <s v="PO"/>
    <d v="2020-05-26T07:17:59"/>
    <d v="2019-05-20T00:00:00"/>
    <d v="2019-05-20T00:00:00"/>
    <s v="0000038463-1-1"/>
    <d v="2019-05-23T11:28:03"/>
    <d v="2019-07-15T00:00:00"/>
    <x v="28"/>
    <n v="0"/>
    <n v="0"/>
    <n v="0"/>
    <x v="82"/>
    <x v="0"/>
    <s v="CEFIXIME400MG_1000000038463"/>
  </r>
  <r>
    <s v="UNFPA"/>
    <x v="83"/>
    <n v="10"/>
    <n v="1"/>
    <n v="2"/>
    <s v="COD40"/>
    <s v="0000038463"/>
    <s v="Test to determine blood type. The reagents will cause direct agglutination (clumping) of test red cells that carry the corresponding ABO antigen, B in this case. No agglutination generally indicates absence of the corresponding ABO antigen."/>
    <s v="Completed"/>
    <n v="232.2"/>
    <x v="22"/>
    <x v="43"/>
    <s v="PU0074"/>
    <s v=" "/>
    <s v="COD05J36"/>
    <s v="PROCKITJ36"/>
    <s v="72335"/>
    <s v="COD"/>
    <x v="6"/>
    <s v="ESARO     "/>
    <s v="AIR"/>
    <x v="0"/>
    <n v="0"/>
    <n v="30"/>
    <s v="BO"/>
    <n v="1"/>
    <n v="30"/>
    <x v="0"/>
    <x v="11"/>
    <x v="7"/>
    <s v="0000125342"/>
    <x v="1"/>
    <s v="0000022435"/>
    <d v="2020-01-08T00:00:00"/>
    <d v="2020-03-10T00:00:00"/>
    <d v="2020-02-21T00:00:00"/>
    <d v="2020-04-03T00:00:00"/>
    <d v="2020-02-23T00:00:00"/>
    <s v="Africa (Francophone)"/>
    <s v="R22435,Pharma,JAD,COD"/>
    <s v="UNFPA0000038463-10-1-2"/>
    <m/>
    <s v="C"/>
    <s v="N"/>
    <s v="N"/>
    <n v="10"/>
    <n v="1"/>
    <n v="1"/>
    <x v="152"/>
    <s v="PO"/>
    <d v="2020-05-26T07:17:59"/>
    <d v="2019-05-20T00:00:00"/>
    <d v="2019-05-20T00:00:00"/>
    <s v="0000038463-10-1"/>
    <d v="2019-05-23T11:28:03"/>
    <d v="2019-07-15T00:00:00"/>
    <x v="28"/>
    <n v="0"/>
    <n v="0"/>
    <n v="0"/>
    <x v="83"/>
    <x v="0"/>
    <s v="TEST_BLOOD_ANTI_AB0000038463"/>
  </r>
  <r>
    <s v="UNFPA"/>
    <x v="84"/>
    <n v="2"/>
    <n v="1"/>
    <n v="1"/>
    <s v="COD40"/>
    <s v="0000038463"/>
    <s v="Doxycycline 100mg tablet"/>
    <s v="Completed"/>
    <n v="0"/>
    <x v="22"/>
    <x v="43"/>
    <s v="PU0074"/>
    <s v=" "/>
    <s v="COD04J36"/>
    <s v="PROCEQJ36"/>
    <s v="72335"/>
    <s v="COD"/>
    <x v="6"/>
    <s v="ESARO     "/>
    <s v="AIR"/>
    <x v="0"/>
    <n v="0"/>
    <n v="0"/>
    <s v="101"/>
    <n v="1000"/>
    <n v="0"/>
    <x v="0"/>
    <x v="4"/>
    <x v="7"/>
    <s v="0000125342"/>
    <x v="1"/>
    <s v="0000022435"/>
    <d v="2020-01-08T00:00:00"/>
    <d v="2020-03-10T00:00:00"/>
    <d v="2020-02-21T00:00:00"/>
    <d v="2020-04-17T00:00:00"/>
    <d v="2020-02-23T00:00:00"/>
    <s v="Africa (Francophone)"/>
    <s v="R22435,Pharma,JAD,COD"/>
    <s v="UNFPA0000038463-2-1-1"/>
    <m/>
    <s v="C"/>
    <s v="N"/>
    <s v="N"/>
    <n v="2"/>
    <n v="1"/>
    <n v="1"/>
    <x v="152"/>
    <s v="PO"/>
    <d v="2020-05-26T07:17:59"/>
    <d v="2019-05-20T00:00:00"/>
    <d v="2019-05-20T00:00:00"/>
    <s v="0000038463-2-1"/>
    <d v="2019-05-23T11:28:03"/>
    <d v="2019-07-15T00:00:00"/>
    <x v="28"/>
    <n v="0"/>
    <n v="0"/>
    <n v="0"/>
    <x v="84"/>
    <x v="0"/>
    <s v="DOXYCYCN100MG_10000000038463"/>
  </r>
  <r>
    <s v="UNFPA"/>
    <x v="85"/>
    <n v="8"/>
    <n v="1"/>
    <n v="1"/>
    <s v="COD40"/>
    <s v="0000038463"/>
    <s v="Test to determine blood type. The reagents will cause direct agglutination (clumping) of test red cells that carry the corresponding ABO antigen, A in this case. No agglutination generally indicates absence of the corresponding ABO antigen."/>
    <s v="Completed"/>
    <n v="0"/>
    <x v="22"/>
    <x v="43"/>
    <s v="PU0074"/>
    <s v=" "/>
    <s v="COD04J36"/>
    <s v="PROCEQJ36"/>
    <s v="72335"/>
    <s v="COD"/>
    <x v="6"/>
    <s v="ESARO     "/>
    <s v="AIR"/>
    <x v="0"/>
    <n v="0"/>
    <n v="0"/>
    <s v="BO"/>
    <n v="1"/>
    <n v="0"/>
    <x v="0"/>
    <x v="11"/>
    <x v="7"/>
    <s v="0000125342"/>
    <x v="1"/>
    <s v="0000022435"/>
    <d v="2020-01-08T00:00:00"/>
    <d v="2020-03-10T00:00:00"/>
    <d v="2020-02-21T00:00:00"/>
    <d v="2020-04-03T00:00:00"/>
    <d v="2020-02-23T00:00:00"/>
    <s v="Africa (Francophone)"/>
    <s v="R22435,Pharma,JAD,COD"/>
    <s v="UNFPA0000038463-8-1-1"/>
    <m/>
    <s v="C"/>
    <s v="N"/>
    <s v="N"/>
    <n v="8"/>
    <n v="1"/>
    <n v="1"/>
    <x v="152"/>
    <s v="PO"/>
    <d v="2020-05-26T07:17:59"/>
    <d v="2019-05-20T00:00:00"/>
    <d v="2019-05-20T00:00:00"/>
    <s v="0000038463-8-1"/>
    <d v="2019-05-23T11:28:03"/>
    <d v="2019-07-15T00:00:00"/>
    <x v="28"/>
    <n v="0"/>
    <n v="0"/>
    <n v="0"/>
    <x v="85"/>
    <x v="1"/>
    <s v="TEST_BLOOD_ANTI_A0000038463"/>
  </r>
  <r>
    <s v="UNFPA"/>
    <x v="85"/>
    <n v="8"/>
    <n v="1"/>
    <n v="2"/>
    <s v="COD40"/>
    <s v="0000038463"/>
    <s v="Test to determine blood type. The reagents will cause direct agglutination (clumping) of test red cells that carry the corresponding ABO antigen, A in this case. No agglutination generally indicates absence of the corresponding ABO antigen."/>
    <s v="Completed"/>
    <n v="232.2"/>
    <x v="22"/>
    <x v="43"/>
    <s v="PU0074"/>
    <s v=" "/>
    <s v="COD05J36"/>
    <s v="PROCKITJ36"/>
    <s v="72335"/>
    <s v="COD"/>
    <x v="6"/>
    <s v="ESARO     "/>
    <s v="AIR"/>
    <x v="0"/>
    <n v="0"/>
    <n v="30"/>
    <s v="BO"/>
    <n v="1"/>
    <n v="30"/>
    <x v="0"/>
    <x v="11"/>
    <x v="7"/>
    <s v="0000125342"/>
    <x v="1"/>
    <s v="0000022435"/>
    <d v="2020-01-08T00:00:00"/>
    <d v="2020-03-10T00:00:00"/>
    <d v="2020-02-21T00:00:00"/>
    <d v="2020-04-03T00:00:00"/>
    <d v="2020-02-23T00:00:00"/>
    <s v="Africa (Francophone)"/>
    <s v="R22435,Pharma,JAD,COD"/>
    <s v="UNFPA0000038463-8-1-2"/>
    <m/>
    <s v="C"/>
    <s v="N"/>
    <s v="N"/>
    <n v="8"/>
    <n v="1"/>
    <n v="1"/>
    <x v="152"/>
    <s v="PO"/>
    <d v="2020-05-26T07:17:59"/>
    <d v="2019-05-20T00:00:00"/>
    <d v="2019-05-20T00:00:00"/>
    <s v="0000038463-8-1"/>
    <d v="2019-05-23T11:28:03"/>
    <d v="2019-07-15T00:00:00"/>
    <x v="28"/>
    <n v="0"/>
    <n v="0"/>
    <n v="0"/>
    <x v="85"/>
    <x v="0"/>
    <s v="TEST_BLOOD_ANTI_A0000038463"/>
  </r>
  <r>
    <s v="UNFPA"/>
    <x v="29"/>
    <n v="3"/>
    <n v="1"/>
    <n v="1"/>
    <s v="COD40"/>
    <s v="0000038463"/>
    <s v="Amoxicillin trihydrate 500mg capsule"/>
    <s v="Completed"/>
    <n v="0"/>
    <x v="22"/>
    <x v="43"/>
    <s v="PU0074"/>
    <s v=" "/>
    <s v="COD04J36"/>
    <s v="PROCEQJ36"/>
    <s v="72335"/>
    <s v="COD"/>
    <x v="6"/>
    <s v="ESARO     "/>
    <s v="AIR"/>
    <x v="0"/>
    <n v="0"/>
    <n v="0"/>
    <s v="101"/>
    <n v="1000"/>
    <n v="0"/>
    <x v="0"/>
    <x v="3"/>
    <x v="7"/>
    <s v="0000125342"/>
    <x v="1"/>
    <s v="0000022435"/>
    <d v="2020-01-08T00:00:00"/>
    <d v="2020-03-10T00:00:00"/>
    <d v="2020-02-21T00:00:00"/>
    <d v="2020-04-17T00:00:00"/>
    <d v="2020-02-23T00:00:00"/>
    <s v="Africa (Francophone)"/>
    <s v="R22435,Pharma,JAD,COD"/>
    <s v="UNFPA0000038463-3-1-1"/>
    <m/>
    <s v="C"/>
    <s v="N"/>
    <s v="N"/>
    <n v="3"/>
    <n v="1"/>
    <n v="1"/>
    <x v="152"/>
    <s v="PO"/>
    <d v="2020-05-26T07:17:59"/>
    <d v="2019-05-20T00:00:00"/>
    <d v="2019-05-20T00:00:00"/>
    <s v="0000038463-3-1"/>
    <d v="2019-05-23T11:28:03"/>
    <d v="2019-09-23T00:00:00"/>
    <x v="28"/>
    <n v="0"/>
    <n v="0"/>
    <n v="0"/>
    <x v="29"/>
    <x v="0"/>
    <s v="AMOXYCILLIN_500MG0000038463"/>
  </r>
  <r>
    <s v="UNFPA"/>
    <x v="84"/>
    <n v="2"/>
    <n v="1"/>
    <n v="2"/>
    <s v="COD40"/>
    <s v="0000038463"/>
    <s v="Doxycycline 100mg tablet"/>
    <s v="Completed"/>
    <n v="1468.8"/>
    <x v="22"/>
    <x v="43"/>
    <s v="PU0074"/>
    <s v=" "/>
    <s v="COD05J36"/>
    <s v="PROCKITJ36"/>
    <s v="72335"/>
    <s v="COD"/>
    <x v="6"/>
    <s v="ESARO     "/>
    <s v="AIR"/>
    <x v="0"/>
    <n v="0"/>
    <n v="120"/>
    <s v="101"/>
    <n v="1000"/>
    <n v="120000"/>
    <x v="0"/>
    <x v="4"/>
    <x v="7"/>
    <s v="0000125342"/>
    <x v="1"/>
    <s v="0000022435"/>
    <d v="2020-01-08T00:00:00"/>
    <d v="2020-03-10T00:00:00"/>
    <d v="2020-02-21T00:00:00"/>
    <d v="2020-04-17T00:00:00"/>
    <d v="2020-02-23T00:00:00"/>
    <s v="Africa (Francophone)"/>
    <s v="R22435,Pharma,JAD,COD"/>
    <s v="UNFPA0000038463-2-1-2"/>
    <m/>
    <s v="C"/>
    <s v="N"/>
    <s v="N"/>
    <n v="2"/>
    <n v="1"/>
    <n v="1"/>
    <x v="152"/>
    <s v="PO"/>
    <d v="2020-05-26T07:17:59"/>
    <d v="2019-05-20T00:00:00"/>
    <d v="2019-05-20T00:00:00"/>
    <s v="0000038463-2-1"/>
    <d v="2019-05-23T11:28:03"/>
    <d v="2019-07-15T00:00:00"/>
    <x v="28"/>
    <n v="0"/>
    <n v="0"/>
    <n v="0"/>
    <x v="84"/>
    <x v="0"/>
    <s v="DOXYCYCN100MG_10000000038463"/>
  </r>
  <r>
    <s v="UNFPA"/>
    <x v="29"/>
    <n v="3"/>
    <n v="1"/>
    <n v="2"/>
    <s v="COD40"/>
    <s v="0000038463"/>
    <s v="Amoxicillin trihydrate 500mg capsule"/>
    <s v="Completed"/>
    <n v="6771"/>
    <x v="22"/>
    <x v="43"/>
    <s v="PU0074"/>
    <s v=" "/>
    <s v="COD05J36"/>
    <s v="PROCKITJ36"/>
    <s v="72335"/>
    <s v="COD"/>
    <x v="6"/>
    <s v="ESARO     "/>
    <s v="AIR"/>
    <x v="0"/>
    <n v="0"/>
    <n v="300"/>
    <s v="101"/>
    <n v="1000"/>
    <n v="300000"/>
    <x v="0"/>
    <x v="3"/>
    <x v="7"/>
    <s v="0000125342"/>
    <x v="1"/>
    <s v="0000022435"/>
    <d v="2020-01-08T00:00:00"/>
    <d v="2020-03-10T00:00:00"/>
    <d v="2020-02-21T00:00:00"/>
    <d v="2020-04-17T00:00:00"/>
    <d v="2020-02-23T00:00:00"/>
    <s v="Africa (Francophone)"/>
    <s v="R22435,Pharma,JAD,COD"/>
    <s v="UNFPA0000038463-3-1-2"/>
    <m/>
    <s v="C"/>
    <s v="N"/>
    <s v="N"/>
    <n v="3"/>
    <n v="1"/>
    <n v="1"/>
    <x v="152"/>
    <s v="PO"/>
    <d v="2020-05-26T07:17:59"/>
    <d v="2019-05-20T00:00:00"/>
    <d v="2019-05-20T00:00:00"/>
    <s v="0000038463-3-1"/>
    <d v="2019-05-23T11:28:03"/>
    <d v="2019-09-23T00:00:00"/>
    <x v="28"/>
    <n v="0"/>
    <n v="0"/>
    <n v="0"/>
    <x v="29"/>
    <x v="0"/>
    <s v="AMOXYCILLIN_500MG0000038463"/>
  </r>
  <r>
    <s v="UNFPA"/>
    <x v="37"/>
    <n v="1"/>
    <n v="1"/>
    <n v="1"/>
    <s v="GNB40"/>
    <s v="0000038478"/>
    <s v="Oxytocin 10 I.U. base/ml injection in 1ml ampoule."/>
    <s v="Completed"/>
    <n v="3675"/>
    <x v="0"/>
    <x v="0"/>
    <s v="PU0074"/>
    <s v=" "/>
    <s v="FPRHCTD5"/>
    <s v="RHC01ACT05"/>
    <s v="72335"/>
    <s v="GNB"/>
    <x v="0"/>
    <s v="WCARO     "/>
    <s v="AIR"/>
    <x v="0"/>
    <n v="0"/>
    <n v="1500"/>
    <s v="P10"/>
    <n v="10"/>
    <n v="15000"/>
    <x v="0"/>
    <x v="4"/>
    <x v="2"/>
    <s v="0000000798"/>
    <x v="1"/>
    <s v="0000022204"/>
    <d v="2019-11-29T00:00:00"/>
    <d v="2019-12-06T00:00:00"/>
    <d v="2019-11-29T00:00:00"/>
    <d v="2019-11-29T00:00:00"/>
    <d v="2019-12-06T00:00:00"/>
    <s v="Africa (Francophone)"/>
    <s v="R22204/R22452, CSB order"/>
    <s v="UNFPA0000038478-1-1-1"/>
    <m/>
    <s v="C"/>
    <s v="Y"/>
    <s v="N"/>
    <n v="13"/>
    <n v="1"/>
    <n v="1"/>
    <x v="153"/>
    <s v="PO"/>
    <d v="2020-04-14T13:39:02"/>
    <d v="2019-03-26T00:00:00"/>
    <d v="2019-03-28T00:00:00"/>
    <s v="0000038478-1-1"/>
    <d v="2019-05-27T12:53:59"/>
    <d v="2019-11-22T00:00:00"/>
    <x v="0"/>
    <n v="0"/>
    <n v="0"/>
    <n v="0"/>
    <x v="37"/>
    <x v="0"/>
    <s v="OXYTOCIN_10IU/ML0000038478"/>
  </r>
  <r>
    <s v="UNFPA"/>
    <x v="86"/>
    <n v="2"/>
    <n v="1"/>
    <n v="1"/>
    <s v="HTI40"/>
    <s v="0000038482"/>
    <s v="Ergometrine maleate 0.2mg base/ml injection in 1ml ampoule"/>
    <s v="Completed"/>
    <n v="85000"/>
    <x v="0"/>
    <x v="0"/>
    <s v="PU0074"/>
    <s v=" "/>
    <s v="FPRHCTD5"/>
    <s v="RHC01ACT05"/>
    <s v="72335"/>
    <s v="HTI"/>
    <x v="17"/>
    <s v="LACRO     "/>
    <s v="OCEAN"/>
    <x v="0"/>
    <n v="0"/>
    <n v="50000"/>
    <s v="P10"/>
    <n v="10"/>
    <n v="500000"/>
    <x v="0"/>
    <x v="4"/>
    <x v="17"/>
    <s v="0000101026"/>
    <x v="1"/>
    <s v="0000022326"/>
    <d v="2019-11-24T00:00:00"/>
    <d v="2020-01-16T00:00:00"/>
    <d v="2019-11-24T00:00:00"/>
    <d v="2019-11-15T00:00:00"/>
    <d v="2020-02-22T00:00:00"/>
    <s v="LAC"/>
    <s v="REQ22326.PHARMA.PEAK.CSB"/>
    <s v="UNFPA0000038482-2-1-1"/>
    <m/>
    <s v="C"/>
    <s v="N"/>
    <s v="N"/>
    <n v="18"/>
    <n v="1"/>
    <n v="1"/>
    <x v="153"/>
    <s v="PO"/>
    <d v="2020-01-09T15:14:45"/>
    <d v="2019-04-25T00:00:00"/>
    <d v="2019-04-30T00:00:00"/>
    <s v="0000038482-2-1"/>
    <d v="2019-05-27T14:50:53"/>
    <d v="2019-09-02T00:00:00"/>
    <x v="0"/>
    <n v="0"/>
    <n v="0"/>
    <n v="0"/>
    <x v="86"/>
    <x v="0"/>
    <s v="METHYLERGOM_0.2MG0000038482"/>
  </r>
  <r>
    <s v="UNFPA"/>
    <x v="87"/>
    <n v="1"/>
    <n v="1"/>
    <n v="1"/>
    <s v="HTI40"/>
    <s v="0000038482"/>
    <s v="Ferrous fumarate 185mg (60mg iron)/folic acid 0.4mg"/>
    <s v="Completed"/>
    <n v="119000"/>
    <x v="0"/>
    <x v="0"/>
    <s v="PU0074"/>
    <s v=" "/>
    <s v="FPRHCTD5"/>
    <s v="RHC01ACT05"/>
    <s v="72335"/>
    <s v="HTI"/>
    <x v="17"/>
    <s v="LACRO     "/>
    <s v="OCEAN"/>
    <x v="0"/>
    <n v="0"/>
    <n v="50000"/>
    <s v="100"/>
    <n v="100"/>
    <n v="5000000"/>
    <x v="0"/>
    <x v="4"/>
    <x v="17"/>
    <s v="0000101026"/>
    <x v="1"/>
    <s v="0000022326"/>
    <d v="2019-08-19T00:00:00"/>
    <d v="2019-10-14T00:00:00"/>
    <d v="2019-08-16T00:00:00"/>
    <d v="2019-08-28T00:00:00"/>
    <d v="2019-10-05T00:00:00"/>
    <s v="LAC"/>
    <s v="REQ22326.PHARMA.PEAK.CSB"/>
    <s v="UNFPA0000038482-1-1-1"/>
    <m/>
    <s v="C"/>
    <s v="N"/>
    <s v="N"/>
    <n v="17"/>
    <n v="1"/>
    <n v="1"/>
    <x v="153"/>
    <s v="PO"/>
    <d v="2020-01-09T15:14:45"/>
    <d v="2019-04-25T00:00:00"/>
    <d v="2019-04-30T00:00:00"/>
    <s v="0000038482-1-1"/>
    <d v="2019-05-27T14:50:53"/>
    <d v="2019-08-19T00:00:00"/>
    <x v="0"/>
    <n v="0"/>
    <n v="0"/>
    <n v="0"/>
    <x v="87"/>
    <x v="0"/>
    <s v="FESUL200MG_100TAB0000038482"/>
  </r>
  <r>
    <s v="UNFPA"/>
    <x v="37"/>
    <n v="8"/>
    <n v="1"/>
    <n v="1"/>
    <s v="GNQ40"/>
    <s v="0000038492"/>
    <s v="Oxytocin 10 I.U. base/ml injection in 1ml ampoule"/>
    <s v="Completed"/>
    <n v="0"/>
    <x v="25"/>
    <x v="37"/>
    <s v="PU0074"/>
    <s v=" "/>
    <s v="GNQ07NBE"/>
    <s v="MEDLOGIST"/>
    <s v="72335"/>
    <s v="GNQ"/>
    <x v="54"/>
    <s v="WCARO     "/>
    <s v="OCEAN"/>
    <x v="0"/>
    <n v="0"/>
    <n v="0"/>
    <s v="P10"/>
    <n v="10"/>
    <n v="0"/>
    <x v="0"/>
    <x v="4"/>
    <x v="2"/>
    <s v="0000000798"/>
    <x v="1"/>
    <s v="0000022313"/>
    <d v="2019-12-27T00:00:00"/>
    <d v="2020-01-28T00:00:00"/>
    <d v="2019-12-27T00:00:00"/>
    <d v="2019-12-31T00:00:00"/>
    <m/>
    <s v="Africa (Francophone)"/>
    <s v="PO38492, MEG, R22313, GNQ"/>
    <s v="UNFPA0000038492-8-1-1"/>
    <m/>
    <s v="C"/>
    <s v="Y"/>
    <s v="N"/>
    <n v="38"/>
    <n v="1"/>
    <n v="1"/>
    <x v="154"/>
    <s v="PO"/>
    <d v="2020-04-07T12:27:20"/>
    <d v="2019-04-22T00:00:00"/>
    <d v="2019-05-23T00:00:00"/>
    <s v="0000038492-8-1"/>
    <d v="2019-05-29T12:33:34"/>
    <d v="2019-11-05T00:00:00"/>
    <x v="15"/>
    <n v="0"/>
    <n v="0"/>
    <n v="0"/>
    <x v="37"/>
    <x v="0"/>
    <s v="OXYTOCIN_10IU/ML0000038492"/>
  </r>
  <r>
    <s v="UNFPA"/>
    <x v="24"/>
    <n v="20"/>
    <n v="1"/>
    <n v="1"/>
    <s v="GNQ40"/>
    <s v="0000038492"/>
    <s v="Povidone iodine 10% solution for cutaneous use, 500-ml bottle"/>
    <s v="Completed"/>
    <n v="0"/>
    <x v="25"/>
    <x v="37"/>
    <s v="PU0074"/>
    <s v=" "/>
    <s v="GNQ07NBE"/>
    <s v="MEDLOGIST"/>
    <s v="72335"/>
    <s v="GNQ"/>
    <x v="54"/>
    <s v="WCARO     "/>
    <s v="OCEAN"/>
    <x v="0"/>
    <n v="0"/>
    <n v="0"/>
    <s v="EA"/>
    <n v="1"/>
    <n v="0"/>
    <x v="0"/>
    <x v="10"/>
    <x v="2"/>
    <s v="0000000798"/>
    <x v="1"/>
    <s v="0000022313"/>
    <d v="2019-12-27T00:00:00"/>
    <d v="2020-01-28T00:00:00"/>
    <d v="2019-12-27T00:00:00"/>
    <d v="2019-12-24T00:00:00"/>
    <m/>
    <s v="Africa (Francophone)"/>
    <s v="PO38492, MEG, R22313, GNQ"/>
    <s v="UNFPA0000038492-20-1-1"/>
    <m/>
    <s v="C"/>
    <s v="N"/>
    <s v="N"/>
    <n v="55"/>
    <n v="1"/>
    <n v="1"/>
    <x v="154"/>
    <s v="PO"/>
    <d v="2020-04-07T12:27:20"/>
    <d v="2019-04-22T00:00:00"/>
    <d v="2019-05-23T00:00:00"/>
    <s v="0000038492-20-1"/>
    <d v="2019-05-29T12:33:34"/>
    <d v="2019-11-05T00:00:00"/>
    <x v="15"/>
    <n v="0"/>
    <n v="0"/>
    <n v="0"/>
    <x v="24"/>
    <x v="0"/>
    <s v="POVIODINE10%_500ML0000038492"/>
  </r>
  <r>
    <s v="UNFPA"/>
    <x v="83"/>
    <n v="13"/>
    <n v="1"/>
    <n v="1"/>
    <s v="GNQ40"/>
    <s v="0000038492"/>
    <s v="Test to determine blood type. The reagents will cause direct agglutination (clumping) of test red cells that carry the corresponding ABO antigen, B in this case. No agglutination generally indicates absence of the corresponding ABO antigen."/>
    <s v="Completed"/>
    <n v="0"/>
    <x v="25"/>
    <x v="37"/>
    <s v="PU0074"/>
    <s v=" "/>
    <s v="GNQ07NBE"/>
    <s v="MEDLOGIST"/>
    <s v="72335"/>
    <s v="GNQ"/>
    <x v="54"/>
    <s v="WCARO     "/>
    <s v="OCEAN"/>
    <x v="0"/>
    <n v="0"/>
    <n v="0"/>
    <s v="BO"/>
    <n v="1"/>
    <n v="0"/>
    <x v="0"/>
    <x v="11"/>
    <x v="2"/>
    <s v="0000000798"/>
    <x v="1"/>
    <s v="0000022313"/>
    <d v="2019-12-27T00:00:00"/>
    <d v="2020-01-28T00:00:00"/>
    <d v="2019-12-27T00:00:00"/>
    <d v="2019-12-24T00:00:00"/>
    <m/>
    <s v="Africa (Francophone)"/>
    <s v="PO38492, MEG, R22313, GNQ"/>
    <s v="UNFPA0000038492-13-1-1"/>
    <m/>
    <s v="C"/>
    <s v="N"/>
    <s v="N"/>
    <n v="44"/>
    <n v="1"/>
    <n v="1"/>
    <x v="154"/>
    <s v="PO"/>
    <d v="2020-04-07T12:27:20"/>
    <d v="2019-04-22T00:00:00"/>
    <d v="2019-05-23T00:00:00"/>
    <s v="0000038492-13-1"/>
    <d v="2019-05-29T12:33:34"/>
    <d v="2019-11-05T00:00:00"/>
    <x v="15"/>
    <n v="0"/>
    <n v="0"/>
    <n v="0"/>
    <x v="83"/>
    <x v="0"/>
    <s v="TEST_BLOOD_ANTI_AB0000038492"/>
  </r>
  <r>
    <s v="UNFPA"/>
    <x v="88"/>
    <n v="2"/>
    <n v="1"/>
    <n v="1"/>
    <s v="GNQ40"/>
    <s v="0000038492"/>
    <s v="Quinine sulphate 300mg film-coated tablet"/>
    <s v="Completed"/>
    <n v="0"/>
    <x v="25"/>
    <x v="37"/>
    <s v="PU0074"/>
    <s v=" "/>
    <s v="GNQ07NBE"/>
    <s v="MEDLOGIST"/>
    <s v="72335"/>
    <s v="GNQ"/>
    <x v="54"/>
    <s v="WCARO     "/>
    <s v="OCEAN"/>
    <x v="0"/>
    <n v="0"/>
    <n v="0"/>
    <s v="101"/>
    <n v="1000"/>
    <n v="0"/>
    <x v="0"/>
    <x v="4"/>
    <x v="2"/>
    <s v="0000000798"/>
    <x v="1"/>
    <s v="0000022313"/>
    <d v="2019-12-27T00:00:00"/>
    <d v="2020-01-28T00:00:00"/>
    <d v="2019-12-27T00:00:00"/>
    <d v="2019-12-24T00:00:00"/>
    <m/>
    <s v="Africa (Francophone)"/>
    <s v="PO38492, MEG, R22313, GNQ"/>
    <s v="UNFPA0000038492-2-1-1"/>
    <m/>
    <s v="C"/>
    <s v="N"/>
    <s v="N"/>
    <n v="9"/>
    <n v="1"/>
    <n v="1"/>
    <x v="154"/>
    <s v="PO"/>
    <d v="2020-04-07T12:27:20"/>
    <d v="2019-04-22T00:00:00"/>
    <d v="2019-05-23T00:00:00"/>
    <s v="0000038492-2-1"/>
    <d v="2019-05-29T12:33:34"/>
    <d v="2019-11-05T00:00:00"/>
    <x v="15"/>
    <n v="0"/>
    <n v="0"/>
    <n v="0"/>
    <x v="88"/>
    <x v="0"/>
    <s v="QUINNSLP300MG_10000000038492"/>
  </r>
  <r>
    <s v="UNFPA"/>
    <x v="89"/>
    <n v="23"/>
    <n v="1"/>
    <n v="1"/>
    <s v="GNQ40"/>
    <s v="0000038492"/>
    <s v="Lidocaine hydrochloride 2% injection in 20ml vial"/>
    <s v="Completed"/>
    <n v="0"/>
    <x v="25"/>
    <x v="37"/>
    <s v="PU0074"/>
    <s v=" "/>
    <s v="GNQ07NBE"/>
    <s v="MEDLOGIST"/>
    <s v="72335"/>
    <s v="GNQ"/>
    <x v="54"/>
    <s v="WCARO     "/>
    <s v="OCEAN"/>
    <x v="0"/>
    <n v="0"/>
    <n v="0"/>
    <s v="P20"/>
    <n v="20"/>
    <n v="0"/>
    <x v="0"/>
    <x v="4"/>
    <x v="2"/>
    <s v="0000000798"/>
    <x v="1"/>
    <s v="0000022313"/>
    <d v="2019-12-27T00:00:00"/>
    <d v="2020-01-28T00:00:00"/>
    <d v="2019-12-27T00:00:00"/>
    <d v="2019-12-31T00:00:00"/>
    <m/>
    <s v="Africa (Francophone)"/>
    <s v="PO38492, MEG, R22313, GNQ"/>
    <s v="UNFPA0000038492-23-1-1"/>
    <m/>
    <s v="C"/>
    <s v="N"/>
    <s v="N"/>
    <n v="58"/>
    <n v="1"/>
    <n v="1"/>
    <x v="154"/>
    <s v="PO"/>
    <d v="2020-04-07T12:27:20"/>
    <d v="2019-04-22T00:00:00"/>
    <d v="2019-05-23T00:00:00"/>
    <s v="0000038492-23-1"/>
    <d v="2019-05-29T12:33:34"/>
    <d v="2019-11-05T00:00:00"/>
    <x v="15"/>
    <n v="0"/>
    <n v="0"/>
    <n v="0"/>
    <x v="89"/>
    <x v="0"/>
    <s v="LIDOCANEHCL2/20_200000038492"/>
  </r>
  <r>
    <s v="UNFPA"/>
    <x v="44"/>
    <n v="22"/>
    <n v="1"/>
    <n v="1"/>
    <s v="GNQ40"/>
    <s v="0000038492"/>
    <s v="Glucose, solution for infusion, 5% (iso-osmotic), 1-litre bag + Infusion-giving set, sterile, single use"/>
    <s v="Completed"/>
    <n v="0"/>
    <x v="25"/>
    <x v="37"/>
    <s v="PU0074"/>
    <s v=" "/>
    <s v="GNQ07NBE"/>
    <s v="MEDLOGIST"/>
    <s v="72335"/>
    <s v="GNQ"/>
    <x v="54"/>
    <s v="WCARO     "/>
    <s v="OCEAN"/>
    <x v="0"/>
    <n v="0"/>
    <n v="0"/>
    <s v="EA"/>
    <n v="1"/>
    <n v="0"/>
    <x v="0"/>
    <x v="6"/>
    <x v="2"/>
    <s v="0000000798"/>
    <x v="1"/>
    <s v="0000022313"/>
    <d v="2019-12-27T00:00:00"/>
    <d v="2020-01-28T00:00:00"/>
    <d v="2019-12-27T00:00:00"/>
    <d v="2019-12-31T00:00:00"/>
    <m/>
    <s v="Africa (Francophone)"/>
    <s v="PO38492, MEG, R22313, GNQ"/>
    <s v="UNFPA0000038492-22-1-1"/>
    <m/>
    <s v="C"/>
    <s v="N"/>
    <s v="N"/>
    <n v="57"/>
    <n v="1"/>
    <n v="1"/>
    <x v="154"/>
    <s v="PO"/>
    <d v="2020-04-07T12:27:20"/>
    <d v="2019-04-22T00:00:00"/>
    <d v="2019-05-23T00:00:00"/>
    <s v="0000038492-22-1"/>
    <d v="2019-05-29T12:33:34"/>
    <d v="2019-11-05T00:00:00"/>
    <x v="15"/>
    <n v="0"/>
    <n v="0"/>
    <n v="0"/>
    <x v="44"/>
    <x v="0"/>
    <s v="GLUCOSE5%_1L0000038492"/>
  </r>
  <r>
    <s v="UNFPA"/>
    <x v="26"/>
    <n v="16"/>
    <n v="1"/>
    <n v="1"/>
    <s v="GNQ40"/>
    <s v="0000038492"/>
    <s v="Calcium gluconate 100mg base/ml injection in 10ml ampoule"/>
    <s v="Completed"/>
    <n v="0"/>
    <x v="25"/>
    <x v="37"/>
    <s v="PU0074"/>
    <s v=" "/>
    <s v="GNQ07NBE"/>
    <s v="MEDLOGIST"/>
    <s v="72335"/>
    <s v="GNQ"/>
    <x v="54"/>
    <s v="WCARO     "/>
    <s v="OCEAN"/>
    <x v="0"/>
    <n v="0"/>
    <n v="0"/>
    <s v="P20"/>
    <n v="20"/>
    <n v="0"/>
    <x v="0"/>
    <x v="1"/>
    <x v="2"/>
    <s v="0000000798"/>
    <x v="1"/>
    <s v="0000022313"/>
    <d v="2019-12-27T00:00:00"/>
    <d v="2020-01-28T00:00:00"/>
    <d v="2019-12-27T00:00:00"/>
    <d v="2019-12-31T00:00:00"/>
    <m/>
    <s v="Africa (Francophone)"/>
    <s v="PO38492, MEG, R22313, GNQ"/>
    <s v="UNFPA0000038492-16-1-1"/>
    <m/>
    <s v="C"/>
    <s v="N"/>
    <s v="N"/>
    <n v="48"/>
    <n v="1"/>
    <n v="1"/>
    <x v="154"/>
    <s v="PO"/>
    <d v="2020-04-07T12:27:20"/>
    <d v="2019-04-22T00:00:00"/>
    <d v="2019-05-23T00:00:00"/>
    <s v="0000038492-16-1"/>
    <d v="2019-05-29T12:33:34"/>
    <d v="2019-11-05T00:00:00"/>
    <x v="15"/>
    <n v="0"/>
    <n v="0"/>
    <n v="0"/>
    <x v="26"/>
    <x v="0"/>
    <s v="CALGLUCONATE_100MG0000038492"/>
  </r>
  <r>
    <s v="UNFPA"/>
    <x v="90"/>
    <n v="19"/>
    <n v="1"/>
    <n v="1"/>
    <s v="GNQ40"/>
    <s v="0000038492"/>
    <s v="Test Rhesus, anti-D, 10-ml bottle, dropper"/>
    <s v="Completed"/>
    <n v="0"/>
    <x v="25"/>
    <x v="37"/>
    <s v="PU0074"/>
    <s v=" "/>
    <s v="GNQ07NBE"/>
    <s v="MEDLOGIST"/>
    <s v="72335"/>
    <s v="GNQ"/>
    <x v="54"/>
    <s v="WCARO     "/>
    <s v="OCEAN"/>
    <x v="0"/>
    <n v="0"/>
    <n v="0"/>
    <s v="BO"/>
    <n v="1"/>
    <n v="0"/>
    <x v="0"/>
    <x v="1"/>
    <x v="2"/>
    <s v="0000000798"/>
    <x v="1"/>
    <s v="0000022313"/>
    <d v="2019-12-27T00:00:00"/>
    <d v="2020-01-28T00:00:00"/>
    <d v="2019-12-27T00:00:00"/>
    <d v="2019-12-24T00:00:00"/>
    <m/>
    <s v="Africa (Francophone)"/>
    <s v="PO38492, MEG, R22313, GNQ"/>
    <s v="UNFPA0000038492-19-1-1"/>
    <m/>
    <s v="C"/>
    <s v="N"/>
    <s v="N"/>
    <n v="53"/>
    <n v="1"/>
    <n v="1"/>
    <x v="154"/>
    <s v="PO"/>
    <d v="2020-04-07T12:27:20"/>
    <d v="2019-04-22T00:00:00"/>
    <d v="2019-05-23T00:00:00"/>
    <s v="0000038492-19-1"/>
    <d v="2019-05-29T12:33:34"/>
    <d v="2019-11-05T00:00:00"/>
    <x v="15"/>
    <n v="0"/>
    <n v="0"/>
    <n v="0"/>
    <x v="90"/>
    <x v="0"/>
    <s v="RH_FACTOR_TEST0000038492"/>
  </r>
  <r>
    <s v="UNFPA"/>
    <x v="91"/>
    <n v="10"/>
    <n v="1"/>
    <n v="1"/>
    <s v="GNQ40"/>
    <s v="0000038492"/>
    <s v="Sodium chloride 0.9% isotonic IV infusion in 1000ml bag + Infusion-giving set, sterile, single use"/>
    <s v="Completed"/>
    <n v="0"/>
    <x v="25"/>
    <x v="37"/>
    <s v="PU0074"/>
    <s v=" "/>
    <s v="GNQ07NBE"/>
    <s v="MEDLOGIST"/>
    <s v="72335"/>
    <s v="GNQ"/>
    <x v="54"/>
    <s v="WCARO     "/>
    <s v="OCEAN"/>
    <x v="0"/>
    <n v="0"/>
    <n v="0"/>
    <s v="SET"/>
    <n v="1"/>
    <n v="0"/>
    <x v="0"/>
    <x v="4"/>
    <x v="2"/>
    <s v="0000000798"/>
    <x v="1"/>
    <s v="0000022313"/>
    <d v="2019-12-27T00:00:00"/>
    <d v="2020-01-28T00:00:00"/>
    <d v="2019-12-27T00:00:00"/>
    <d v="2019-12-31T00:00:00"/>
    <m/>
    <s v="Africa (Francophone)"/>
    <s v="PO38492, MEG, R22313, GNQ"/>
    <s v="UNFPA0000038492-10-1-1"/>
    <m/>
    <s v="C"/>
    <s v="N"/>
    <s v="N"/>
    <n v="40"/>
    <n v="1"/>
    <n v="1"/>
    <x v="154"/>
    <s v="PO"/>
    <d v="2020-04-07T12:27:20"/>
    <d v="2019-04-22T00:00:00"/>
    <d v="2019-05-23T00:00:00"/>
    <s v="0000038492-10-1"/>
    <d v="2019-05-29T12:33:34"/>
    <d v="2019-11-05T00:00:00"/>
    <x v="15"/>
    <n v="0"/>
    <n v="0"/>
    <n v="0"/>
    <x v="91"/>
    <x v="0"/>
    <s v="NACL1L_10000038492"/>
  </r>
  <r>
    <s v="UNFPA"/>
    <x v="92"/>
    <n v="1"/>
    <n v="1"/>
    <n v="1"/>
    <s v="GNQ40"/>
    <s v="0000038492"/>
    <s v="Ibuprofen 400mg tablet"/>
    <s v="Completed"/>
    <n v="0"/>
    <x v="25"/>
    <x v="37"/>
    <s v="PU0074"/>
    <s v=" "/>
    <s v="GNQ07NBE"/>
    <s v="MEDLOGIST"/>
    <s v="72335"/>
    <s v="GNQ"/>
    <x v="54"/>
    <s v="WCARO     "/>
    <s v="OCEAN"/>
    <x v="0"/>
    <n v="0"/>
    <n v="0"/>
    <s v="101"/>
    <n v="1000"/>
    <n v="0"/>
    <x v="0"/>
    <x v="4"/>
    <x v="2"/>
    <s v="0000000798"/>
    <x v="1"/>
    <s v="0000022313"/>
    <d v="2019-12-27T00:00:00"/>
    <d v="2020-01-28T00:00:00"/>
    <d v="2019-12-27T00:00:00"/>
    <d v="2019-12-31T00:00:00"/>
    <m/>
    <s v="Africa (Francophone)"/>
    <s v="PO38492, MEG, R22313, GNQ"/>
    <s v="UNFPA0000038492-1-1-1"/>
    <m/>
    <s v="C"/>
    <s v="N"/>
    <s v="N"/>
    <n v="8"/>
    <n v="1"/>
    <n v="1"/>
    <x v="154"/>
    <s v="PO"/>
    <d v="2020-04-07T12:27:20"/>
    <d v="2019-04-22T00:00:00"/>
    <d v="2019-05-23T00:00:00"/>
    <s v="0000038492-1-1"/>
    <d v="2019-05-29T12:33:34"/>
    <d v="2019-11-05T00:00:00"/>
    <x v="15"/>
    <n v="0"/>
    <n v="0"/>
    <n v="0"/>
    <x v="92"/>
    <x v="0"/>
    <s v="IBUPROFN400MG_10000000038492"/>
  </r>
  <r>
    <s v="UNFPA"/>
    <x v="91"/>
    <n v="10"/>
    <n v="1"/>
    <n v="2"/>
    <s v="GNQ40"/>
    <s v="0000038492"/>
    <s v="Sodium chloride 0.9% isotonic IV infusion in 1000ml bag + Infusion-giving set, sterile, single use"/>
    <s v="Completed"/>
    <n v="7920"/>
    <x v="25"/>
    <x v="37"/>
    <s v="PU0074"/>
    <s v=" "/>
    <s v="GNQ07NBE"/>
    <s v="MEDLOGIST"/>
    <s v="72335"/>
    <s v="GNQ"/>
    <x v="54"/>
    <s v="WCARO     "/>
    <s v="OCEAN"/>
    <x v="0"/>
    <n v="0"/>
    <n v="12000"/>
    <s v="SET"/>
    <n v="1"/>
    <n v="12000"/>
    <x v="0"/>
    <x v="4"/>
    <x v="2"/>
    <s v="0000000798"/>
    <x v="1"/>
    <s v="0000022313"/>
    <d v="2019-12-27T00:00:00"/>
    <d v="2020-01-28T00:00:00"/>
    <d v="2019-12-27T00:00:00"/>
    <d v="2019-12-31T00:00:00"/>
    <m/>
    <s v="Africa (Francophone)"/>
    <s v="PO38492, MEG, R22313, GNQ"/>
    <s v="UNFPA0000038492-10-1-2"/>
    <m/>
    <s v="C"/>
    <s v="N"/>
    <s v="N"/>
    <n v="40"/>
    <n v="1"/>
    <n v="1"/>
    <x v="154"/>
    <s v="PO"/>
    <d v="2020-04-07T12:27:20"/>
    <d v="2019-04-22T00:00:00"/>
    <d v="2019-05-23T00:00:00"/>
    <s v="0000038492-10-1"/>
    <d v="2019-05-29T12:33:34"/>
    <d v="2019-11-05T00:00:00"/>
    <x v="15"/>
    <n v="0"/>
    <n v="0"/>
    <n v="0"/>
    <x v="91"/>
    <x v="0"/>
    <s v="NACL1L_10000038492"/>
  </r>
  <r>
    <s v="UNFPA"/>
    <x v="93"/>
    <n v="21"/>
    <n v="1"/>
    <n v="1"/>
    <s v="GNQ40"/>
    <s v="0000038492"/>
    <s v="Sodium chloride 0.9% isotonic IV infusion in 1000ml bag + Infusion-giving set, sterile, single use"/>
    <s v="Completed"/>
    <n v="0"/>
    <x v="25"/>
    <x v="37"/>
    <s v="PU0074"/>
    <s v=" "/>
    <s v="GNQ07NBE"/>
    <s v="MEDLOGIST"/>
    <s v="72335"/>
    <s v="GNQ"/>
    <x v="54"/>
    <s v="WCARO     "/>
    <s v="OCEAN"/>
    <x v="0"/>
    <n v="0"/>
    <n v="0"/>
    <s v="SET"/>
    <n v="1"/>
    <n v="0"/>
    <x v="0"/>
    <x v="4"/>
    <x v="2"/>
    <s v="0000000798"/>
    <x v="1"/>
    <s v="0000022313"/>
    <d v="2019-12-27T00:00:00"/>
    <d v="2020-01-28T00:00:00"/>
    <d v="2019-12-27T00:00:00"/>
    <d v="2019-12-31T00:00:00"/>
    <m/>
    <s v="Africa (Francophone)"/>
    <s v="PO38492, MEG, R22313, GNQ"/>
    <s v="UNFPA0000038492-21-1-1"/>
    <m/>
    <s v="C"/>
    <s v="N"/>
    <s v="N"/>
    <n v="56"/>
    <n v="1"/>
    <n v="1"/>
    <x v="154"/>
    <s v="PO"/>
    <d v="2020-04-07T12:27:20"/>
    <d v="2019-04-22T00:00:00"/>
    <d v="2019-05-23T00:00:00"/>
    <s v="0000038492-21-1"/>
    <d v="2019-05-29T12:33:34"/>
    <d v="2019-11-05T00:00:00"/>
    <x v="15"/>
    <n v="0"/>
    <n v="0"/>
    <n v="0"/>
    <x v="93"/>
    <x v="0"/>
    <s v="NACL0.5L_10000038492"/>
  </r>
  <r>
    <s v="UNFPA"/>
    <x v="92"/>
    <n v="1"/>
    <n v="1"/>
    <n v="2"/>
    <s v="GNQ40"/>
    <s v="0000038492"/>
    <s v="Ibuprofen 400mg tablet"/>
    <s v="Completed"/>
    <n v="342.78"/>
    <x v="25"/>
    <x v="37"/>
    <s v="PU0074"/>
    <s v=" "/>
    <s v="GNQ07NBE"/>
    <s v="MEDLOGIST"/>
    <s v="72335"/>
    <s v="GNQ"/>
    <x v="54"/>
    <s v="WCARO     "/>
    <s v="OCEAN"/>
    <x v="0"/>
    <n v="0"/>
    <n v="29"/>
    <s v="101"/>
    <n v="1000"/>
    <n v="29000"/>
    <x v="0"/>
    <x v="4"/>
    <x v="2"/>
    <s v="0000000798"/>
    <x v="1"/>
    <s v="0000022313"/>
    <d v="2019-12-27T00:00:00"/>
    <d v="2020-01-28T00:00:00"/>
    <d v="2019-12-27T00:00:00"/>
    <d v="2019-12-31T00:00:00"/>
    <m/>
    <s v="Africa (Francophone)"/>
    <s v="PO38492, MEG, R22313, GNQ"/>
    <s v="UNFPA0000038492-1-1-2"/>
    <m/>
    <s v="C"/>
    <s v="N"/>
    <s v="N"/>
    <n v="8"/>
    <n v="1"/>
    <n v="1"/>
    <x v="154"/>
    <s v="PO"/>
    <d v="2020-04-07T12:27:20"/>
    <d v="2019-04-22T00:00:00"/>
    <d v="2019-05-23T00:00:00"/>
    <s v="0000038492-1-1"/>
    <d v="2019-05-29T12:33:34"/>
    <d v="2019-11-05T00:00:00"/>
    <x v="15"/>
    <n v="0"/>
    <n v="0"/>
    <n v="0"/>
    <x v="92"/>
    <x v="0"/>
    <s v="IBUPROFN400MG_10000000038492"/>
  </r>
  <r>
    <s v="UNFPA"/>
    <x v="93"/>
    <n v="21"/>
    <n v="1"/>
    <n v="2"/>
    <s v="GNQ40"/>
    <s v="0000038492"/>
    <s v="Sodium chloride 0.9% isotonic IV infusion in 1000ml bag + Infusion-giving set, sterile, single use"/>
    <s v="Completed"/>
    <n v="6125"/>
    <x v="25"/>
    <x v="37"/>
    <s v="PU0074"/>
    <s v=" "/>
    <s v="GNQ07NBE"/>
    <s v="MEDLOGIST"/>
    <s v="72335"/>
    <s v="GNQ"/>
    <x v="54"/>
    <s v="WCARO     "/>
    <s v="OCEAN"/>
    <x v="0"/>
    <n v="0"/>
    <n v="12500"/>
    <s v="SET"/>
    <n v="1"/>
    <n v="12500"/>
    <x v="0"/>
    <x v="4"/>
    <x v="2"/>
    <s v="0000000798"/>
    <x v="1"/>
    <s v="0000022313"/>
    <d v="2019-12-27T00:00:00"/>
    <d v="2020-01-28T00:00:00"/>
    <d v="2019-12-27T00:00:00"/>
    <d v="2019-12-31T00:00:00"/>
    <m/>
    <s v="Africa (Francophone)"/>
    <s v="PO38492, MEG, R22313, GNQ"/>
    <s v="UNFPA0000038492-21-1-2"/>
    <m/>
    <s v="C"/>
    <s v="N"/>
    <s v="N"/>
    <n v="56"/>
    <n v="1"/>
    <n v="1"/>
    <x v="154"/>
    <s v="PO"/>
    <d v="2020-04-07T12:27:20"/>
    <d v="2019-04-22T00:00:00"/>
    <d v="2019-05-23T00:00:00"/>
    <s v="0000038492-21-1"/>
    <d v="2019-05-29T12:33:34"/>
    <d v="2019-11-05T00:00:00"/>
    <x v="15"/>
    <n v="0"/>
    <n v="0"/>
    <n v="0"/>
    <x v="93"/>
    <x v="0"/>
    <s v="NACL0.5L_10000038492"/>
  </r>
  <r>
    <s v="UNFPA"/>
    <x v="45"/>
    <n v="25"/>
    <n v="1"/>
    <n v="1"/>
    <s v="GNQ40"/>
    <s v="0000038492"/>
    <s v="Hartmann's solution (Ringer's lactate) IV infusion in 1000ml bottle"/>
    <s v="Completed"/>
    <n v="0"/>
    <x v="25"/>
    <x v="37"/>
    <s v="PU0074"/>
    <s v=" "/>
    <s v="GNQ07NBE"/>
    <s v="MEDLOGIST"/>
    <s v="72335"/>
    <s v="GNQ"/>
    <x v="54"/>
    <s v="WCARO     "/>
    <s v="OCEAN"/>
    <x v="0"/>
    <n v="0"/>
    <n v="0"/>
    <s v="SET"/>
    <n v="1"/>
    <n v="0"/>
    <x v="0"/>
    <x v="6"/>
    <x v="2"/>
    <s v="0000000798"/>
    <x v="1"/>
    <s v="0000022313"/>
    <d v="2019-12-27T00:00:00"/>
    <d v="2020-01-28T00:00:00"/>
    <d v="2019-12-27T00:00:00"/>
    <d v="2019-12-31T00:00:00"/>
    <m/>
    <s v="Africa (Francophone)"/>
    <s v="PO38492, MEG, R22313, GNQ"/>
    <s v="UNFPA0000038492-25-1-1"/>
    <m/>
    <s v="C"/>
    <s v="N"/>
    <s v="N"/>
    <n v="60"/>
    <n v="1"/>
    <n v="1"/>
    <x v="154"/>
    <s v="PO"/>
    <d v="2020-04-07T12:27:20"/>
    <d v="2019-04-22T00:00:00"/>
    <d v="2019-05-23T00:00:00"/>
    <s v="0000038492-25-1"/>
    <d v="2019-05-29T12:33:34"/>
    <d v="2019-11-05T00:00:00"/>
    <x v="15"/>
    <n v="0"/>
    <n v="0"/>
    <n v="0"/>
    <x v="45"/>
    <x v="0"/>
    <s v="HARTMANNSOL1L0000038492"/>
  </r>
  <r>
    <s v="UNFPA"/>
    <x v="94"/>
    <n v="5"/>
    <n v="1"/>
    <n v="1"/>
    <s v="GNQ40"/>
    <s v="0000038492"/>
    <s v="Water for injection in 10ml plastic ampoule"/>
    <s v="Completed"/>
    <n v="0"/>
    <x v="25"/>
    <x v="37"/>
    <s v="PU0074"/>
    <s v=" "/>
    <s v="GNQ07NBE"/>
    <s v="MEDLOGIST"/>
    <s v="72335"/>
    <s v="GNQ"/>
    <x v="54"/>
    <s v="WCARO     "/>
    <s v="OCEAN"/>
    <x v="0"/>
    <n v="0"/>
    <n v="0"/>
    <s v="P20"/>
    <n v="20"/>
    <n v="0"/>
    <x v="0"/>
    <x v="4"/>
    <x v="2"/>
    <s v="0000000798"/>
    <x v="1"/>
    <s v="0000022313"/>
    <d v="2019-12-27T00:00:00"/>
    <d v="2020-01-28T00:00:00"/>
    <d v="2019-12-27T00:00:00"/>
    <d v="2019-12-31T00:00:00"/>
    <m/>
    <s v="Africa (Francophone)"/>
    <s v="PO38492, MEG, R22313, GNQ"/>
    <s v="UNFPA0000038492-5-1-1"/>
    <m/>
    <s v="C"/>
    <s v="N"/>
    <s v="N"/>
    <n v="25"/>
    <n v="1"/>
    <n v="1"/>
    <x v="154"/>
    <s v="PO"/>
    <d v="2020-04-07T12:27:20"/>
    <d v="2019-04-22T00:00:00"/>
    <d v="2019-05-23T00:00:00"/>
    <s v="0000038492-5-1"/>
    <d v="2019-05-29T12:33:34"/>
    <d v="2019-11-05T00:00:00"/>
    <x v="15"/>
    <n v="0"/>
    <n v="0"/>
    <n v="0"/>
    <x v="94"/>
    <x v="0"/>
    <s v="WATERINJ10ML_200000038492"/>
  </r>
  <r>
    <s v="UNFPA"/>
    <x v="95"/>
    <n v="17"/>
    <n v="1"/>
    <n v="1"/>
    <s v="GNQ40"/>
    <s v="0000038492"/>
    <s v="Methyldopa 250mg tablet"/>
    <s v="Completed"/>
    <n v="0"/>
    <x v="25"/>
    <x v="37"/>
    <s v="PU0074"/>
    <s v=" "/>
    <s v="GNQ07NBE"/>
    <s v="MEDLOGIST"/>
    <s v="72335"/>
    <s v="GNQ"/>
    <x v="54"/>
    <s v="WCARO     "/>
    <s v="OCEAN"/>
    <x v="0"/>
    <n v="0"/>
    <n v="0"/>
    <s v="100"/>
    <n v="100"/>
    <n v="0"/>
    <x v="0"/>
    <x v="4"/>
    <x v="2"/>
    <s v="0000000798"/>
    <x v="1"/>
    <s v="0000022313"/>
    <d v="2019-12-27T00:00:00"/>
    <d v="2020-01-28T00:00:00"/>
    <d v="2019-12-27T00:00:00"/>
    <d v="2019-12-31T00:00:00"/>
    <m/>
    <s v="Africa (Francophone)"/>
    <s v="PO38492, MEG, R22313, GNQ"/>
    <s v="UNFPA0000038492-17-1-1"/>
    <m/>
    <s v="C"/>
    <s v="N"/>
    <s v="N"/>
    <n v="51"/>
    <n v="1"/>
    <n v="1"/>
    <x v="154"/>
    <s v="PO"/>
    <d v="2020-04-07T12:27:20"/>
    <d v="2019-04-22T00:00:00"/>
    <d v="2019-05-23T00:00:00"/>
    <s v="0000038492-17-1"/>
    <d v="2019-05-29T12:33:34"/>
    <d v="2019-11-05T00:00:00"/>
    <x v="15"/>
    <n v="0"/>
    <n v="0"/>
    <n v="0"/>
    <x v="95"/>
    <x v="0"/>
    <s v="METHYLDOP250MG_1000000038492"/>
  </r>
  <r>
    <s v="UNFPA"/>
    <x v="94"/>
    <n v="5"/>
    <n v="1"/>
    <n v="2"/>
    <s v="GNQ40"/>
    <s v="0000038492"/>
    <s v="Water for injection in 10ml plastic ampoule"/>
    <s v="Completed"/>
    <n v="2885.5"/>
    <x v="25"/>
    <x v="37"/>
    <s v="PU0074"/>
    <s v=" "/>
    <s v="GNQ07NBE"/>
    <s v="MEDLOGIST"/>
    <s v="72335"/>
    <s v="GNQ"/>
    <x v="54"/>
    <s v="WCARO     "/>
    <s v="OCEAN"/>
    <x v="0"/>
    <n v="0"/>
    <n v="1450"/>
    <s v="P20"/>
    <n v="20"/>
    <n v="29000"/>
    <x v="0"/>
    <x v="4"/>
    <x v="2"/>
    <s v="0000000798"/>
    <x v="1"/>
    <s v="0000022313"/>
    <d v="2019-12-27T00:00:00"/>
    <d v="2020-01-28T00:00:00"/>
    <d v="2019-12-27T00:00:00"/>
    <d v="2019-12-31T00:00:00"/>
    <m/>
    <s v="Africa (Francophone)"/>
    <s v="PO38492, MEG, R22313, GNQ"/>
    <s v="UNFPA0000038492-5-1-2"/>
    <m/>
    <s v="C"/>
    <s v="N"/>
    <s v="N"/>
    <n v="25"/>
    <n v="1"/>
    <n v="1"/>
    <x v="154"/>
    <s v="PO"/>
    <d v="2020-04-07T12:27:20"/>
    <d v="2019-04-22T00:00:00"/>
    <d v="2019-05-23T00:00:00"/>
    <s v="0000038492-5-1"/>
    <d v="2019-05-29T12:33:34"/>
    <d v="2019-11-05T00:00:00"/>
    <x v="15"/>
    <n v="0"/>
    <n v="0"/>
    <n v="0"/>
    <x v="94"/>
    <x v="0"/>
    <s v="WATERINJ10ML_200000038492"/>
  </r>
  <r>
    <s v="UNFPA"/>
    <x v="86"/>
    <n v="9"/>
    <n v="1"/>
    <n v="1"/>
    <s v="GNQ40"/>
    <s v="0000038492"/>
    <s v="Ergometrine maleate 0.2mg base/ml injection in 1ml ampoule"/>
    <s v="Completed"/>
    <n v="0"/>
    <x v="25"/>
    <x v="37"/>
    <s v="PU0074"/>
    <s v=" "/>
    <s v="GNQ07NBE"/>
    <s v="MEDLOGIST"/>
    <s v="72335"/>
    <s v="GNQ"/>
    <x v="54"/>
    <s v="WCARO     "/>
    <s v="OCEAN"/>
    <x v="0"/>
    <n v="0"/>
    <n v="0"/>
    <s v="P10"/>
    <n v="10"/>
    <n v="0"/>
    <x v="0"/>
    <x v="4"/>
    <x v="2"/>
    <s v="0000000798"/>
    <x v="1"/>
    <s v="0000022313"/>
    <d v="2019-12-27T00:00:00"/>
    <d v="2020-01-28T00:00:00"/>
    <d v="2020-09-30T00:00:00"/>
    <d v="2019-12-31T00:00:00"/>
    <d v="2020-10-08T00:00:00"/>
    <s v="Africa (Francophone)"/>
    <s v="PO38492, MEG, R22313, GNQ"/>
    <s v="UNFPA0000038492-9-1-1"/>
    <m/>
    <s v="C"/>
    <s v="N"/>
    <s v="N"/>
    <n v="39"/>
    <n v="1"/>
    <n v="1"/>
    <x v="154"/>
    <s v="PO"/>
    <d v="2020-04-07T12:27:20"/>
    <d v="2019-04-22T00:00:00"/>
    <d v="2019-05-23T00:00:00"/>
    <s v="0000038492-9-1"/>
    <d v="2019-05-29T12:33:34"/>
    <d v="2019-11-05T00:00:00"/>
    <x v="15"/>
    <n v="0"/>
    <n v="0"/>
    <n v="0"/>
    <x v="86"/>
    <x v="0"/>
    <s v="METHYLERGOM_0.2MG0000038492"/>
  </r>
  <r>
    <s v="UNFPA"/>
    <x v="85"/>
    <n v="14"/>
    <n v="1"/>
    <n v="1"/>
    <s v="GNQ40"/>
    <s v="0000038492"/>
    <s v="Test to determine blood type. The reagents will cause direct agglutination (clumping) of test red cells that carry the corresponding ABO antigen, A in this case. No agglutination generally indicates absence of the corresponding ABO antigen."/>
    <s v="Completed"/>
    <n v="0"/>
    <x v="25"/>
    <x v="37"/>
    <s v="PU0074"/>
    <s v=" "/>
    <s v="GNQ07NBE"/>
    <s v="MEDLOGIST"/>
    <s v="72335"/>
    <s v="GNQ"/>
    <x v="54"/>
    <s v="WCARO     "/>
    <s v="OCEAN"/>
    <x v="0"/>
    <n v="0"/>
    <n v="0"/>
    <s v="BO"/>
    <n v="1"/>
    <n v="0"/>
    <x v="0"/>
    <x v="11"/>
    <x v="2"/>
    <s v="0000000798"/>
    <x v="1"/>
    <s v="0000022313"/>
    <d v="2019-12-27T00:00:00"/>
    <d v="2020-01-28T00:00:00"/>
    <d v="2019-12-27T00:00:00"/>
    <d v="2019-12-24T00:00:00"/>
    <m/>
    <s v="Africa (Francophone)"/>
    <s v="PO38492, MEG, R22313, GNQ"/>
    <s v="UNFPA0000038492-14-1-1"/>
    <m/>
    <s v="C"/>
    <s v="N"/>
    <s v="N"/>
    <n v="45"/>
    <n v="1"/>
    <n v="1"/>
    <x v="154"/>
    <s v="PO"/>
    <d v="2020-04-07T12:27:20"/>
    <d v="2019-04-22T00:00:00"/>
    <d v="2019-05-23T00:00:00"/>
    <s v="0000038492-14-1"/>
    <d v="2019-05-29T12:33:34"/>
    <d v="2019-11-05T00:00:00"/>
    <x v="15"/>
    <n v="0"/>
    <n v="0"/>
    <n v="0"/>
    <x v="85"/>
    <x v="0"/>
    <s v="TEST_BLOOD_ANTI_A0000038492"/>
  </r>
  <r>
    <s v="UNFPA"/>
    <x v="44"/>
    <n v="22"/>
    <n v="1"/>
    <n v="2"/>
    <s v="GNQ40"/>
    <s v="0000038492"/>
    <s v="Glucose, solution for infusion, 5% (iso-osmotic), 1-litre bag + Infusion-giving set, sterile, single use"/>
    <s v="Completed"/>
    <n v="3650"/>
    <x v="25"/>
    <x v="37"/>
    <s v="PU0074"/>
    <s v=" "/>
    <s v="GNQ07NBE"/>
    <s v="MEDLOGIST"/>
    <s v="72335"/>
    <s v="GNQ"/>
    <x v="54"/>
    <s v="WCARO     "/>
    <s v="OCEAN"/>
    <x v="0"/>
    <n v="0"/>
    <n v="5000"/>
    <s v="EA"/>
    <n v="1"/>
    <n v="5000"/>
    <x v="0"/>
    <x v="6"/>
    <x v="2"/>
    <s v="0000000798"/>
    <x v="1"/>
    <s v="0000022313"/>
    <d v="2019-12-27T00:00:00"/>
    <d v="2020-01-28T00:00:00"/>
    <d v="2019-12-27T00:00:00"/>
    <d v="2019-12-31T00:00:00"/>
    <m/>
    <s v="Africa (Francophone)"/>
    <s v="PO38492, MEG, R22313, GNQ"/>
    <s v="UNFPA0000038492-22-1-2"/>
    <m/>
    <s v="C"/>
    <s v="N"/>
    <s v="N"/>
    <n v="57"/>
    <n v="1"/>
    <n v="1"/>
    <x v="154"/>
    <s v="PO"/>
    <d v="2020-04-07T12:27:20"/>
    <d v="2019-04-22T00:00:00"/>
    <d v="2019-05-23T00:00:00"/>
    <s v="0000038492-22-1"/>
    <d v="2019-05-29T12:33:34"/>
    <d v="2019-11-05T00:00:00"/>
    <x v="15"/>
    <n v="0"/>
    <n v="0"/>
    <n v="0"/>
    <x v="44"/>
    <x v="0"/>
    <s v="GLUCOSE5%_1L0000038492"/>
  </r>
  <r>
    <s v="UNFPA"/>
    <x v="37"/>
    <n v="8"/>
    <n v="1"/>
    <n v="2"/>
    <s v="GNQ40"/>
    <s v="0000038492"/>
    <s v="Oxytocin 10 I.U. base/ml injection in 1ml ampoule"/>
    <s v="Completed"/>
    <n v="6125"/>
    <x v="25"/>
    <x v="37"/>
    <s v="PU0074"/>
    <s v=" "/>
    <s v="GNQ07NBE"/>
    <s v="MEDLOGIST"/>
    <s v="72335"/>
    <s v="GNQ"/>
    <x v="54"/>
    <s v="WCARO     "/>
    <s v="OCEAN"/>
    <x v="0"/>
    <n v="0"/>
    <n v="2500"/>
    <s v="P10"/>
    <n v="10"/>
    <n v="25000"/>
    <x v="0"/>
    <x v="4"/>
    <x v="2"/>
    <s v="0000000798"/>
    <x v="1"/>
    <s v="0000022313"/>
    <d v="2019-12-27T00:00:00"/>
    <d v="2020-01-28T00:00:00"/>
    <d v="2019-12-27T00:00:00"/>
    <d v="2019-12-31T00:00:00"/>
    <m/>
    <s v="Africa (Francophone)"/>
    <s v="PO38492, MEG, R22313, GNQ"/>
    <s v="UNFPA0000038492-8-1-2"/>
    <m/>
    <s v="C"/>
    <s v="Y"/>
    <s v="N"/>
    <n v="38"/>
    <n v="1"/>
    <n v="1"/>
    <x v="154"/>
    <s v="PO"/>
    <d v="2020-04-07T12:27:20"/>
    <d v="2019-04-22T00:00:00"/>
    <d v="2019-05-23T00:00:00"/>
    <s v="0000038492-8-1"/>
    <d v="2019-05-29T12:33:34"/>
    <d v="2019-11-05T00:00:00"/>
    <x v="15"/>
    <n v="0"/>
    <n v="0"/>
    <n v="0"/>
    <x v="37"/>
    <x v="0"/>
    <s v="OXYTOCIN_10IU/ML0000038492"/>
  </r>
  <r>
    <s v="UNFPA"/>
    <x v="85"/>
    <n v="14"/>
    <n v="1"/>
    <n v="2"/>
    <s v="GNQ40"/>
    <s v="0000038492"/>
    <s v="Test to determine blood type. The reagents will cause direct agglutination (clumping) of test red cells that carry the corresponding ABO antigen, A in this case. No agglutination generally indicates absence of the corresponding ABO antigen."/>
    <s v="Completed"/>
    <n v="221"/>
    <x v="25"/>
    <x v="37"/>
    <s v="PU0074"/>
    <s v=" "/>
    <s v="GNQ07NBE"/>
    <s v="MEDLOGIST"/>
    <s v="72335"/>
    <s v="GNQ"/>
    <x v="54"/>
    <s v="WCARO     "/>
    <s v="OCEAN"/>
    <x v="0"/>
    <n v="0"/>
    <n v="65"/>
    <s v="BO"/>
    <n v="1"/>
    <n v="65"/>
    <x v="0"/>
    <x v="11"/>
    <x v="2"/>
    <s v="0000000798"/>
    <x v="1"/>
    <s v="0000022313"/>
    <d v="2019-12-27T00:00:00"/>
    <d v="2020-01-28T00:00:00"/>
    <d v="2019-12-27T00:00:00"/>
    <d v="2019-12-24T00:00:00"/>
    <m/>
    <s v="Africa (Francophone)"/>
    <s v="PO38492, MEG, R22313, GNQ"/>
    <s v="UNFPA0000038492-14-1-2"/>
    <m/>
    <s v="C"/>
    <s v="N"/>
    <s v="N"/>
    <n v="45"/>
    <n v="1"/>
    <n v="1"/>
    <x v="154"/>
    <s v="PO"/>
    <d v="2020-04-07T12:27:20"/>
    <d v="2019-04-22T00:00:00"/>
    <d v="2019-05-23T00:00:00"/>
    <s v="0000038492-14-1"/>
    <d v="2019-05-29T12:33:34"/>
    <d v="2019-11-05T00:00:00"/>
    <x v="15"/>
    <n v="0"/>
    <n v="0"/>
    <n v="0"/>
    <x v="85"/>
    <x v="0"/>
    <s v="TEST_BLOOD_ANTI_A0000038492"/>
  </r>
  <r>
    <s v="UNFPA"/>
    <x v="89"/>
    <n v="23"/>
    <n v="1"/>
    <n v="2"/>
    <s v="GNQ40"/>
    <s v="0000038492"/>
    <s v="Lidocaine hydrochloride 2% injection in 20ml vial"/>
    <s v="Completed"/>
    <n v="1199.9000000000001"/>
    <x v="25"/>
    <x v="37"/>
    <s v="PU0074"/>
    <s v=" "/>
    <s v="GNQ07NBE"/>
    <s v="MEDLOGIST"/>
    <s v="72335"/>
    <s v="GNQ"/>
    <x v="54"/>
    <s v="WCARO     "/>
    <s v="OCEAN"/>
    <x v="0"/>
    <n v="0"/>
    <n v="130"/>
    <s v="P20"/>
    <n v="20"/>
    <n v="2600"/>
    <x v="0"/>
    <x v="4"/>
    <x v="2"/>
    <s v="0000000798"/>
    <x v="1"/>
    <s v="0000022313"/>
    <d v="2019-12-27T00:00:00"/>
    <d v="2020-01-28T00:00:00"/>
    <d v="2019-12-27T00:00:00"/>
    <d v="2019-12-31T00:00:00"/>
    <m/>
    <s v="Africa (Francophone)"/>
    <s v="PO38492, MEG, R22313, GNQ"/>
    <s v="UNFPA0000038492-23-1-2"/>
    <m/>
    <s v="C"/>
    <s v="N"/>
    <s v="N"/>
    <n v="58"/>
    <n v="1"/>
    <n v="1"/>
    <x v="154"/>
    <s v="PO"/>
    <d v="2020-04-07T12:27:20"/>
    <d v="2019-04-22T00:00:00"/>
    <d v="2019-05-23T00:00:00"/>
    <s v="0000038492-23-1"/>
    <d v="2019-05-29T12:33:34"/>
    <d v="2019-11-05T00:00:00"/>
    <x v="15"/>
    <n v="0"/>
    <n v="0"/>
    <n v="0"/>
    <x v="89"/>
    <x v="0"/>
    <s v="LIDOCANEHCL2/20_200000038492"/>
  </r>
  <r>
    <s v="UNFPA"/>
    <x v="90"/>
    <n v="19"/>
    <n v="1"/>
    <n v="2"/>
    <s v="GNQ40"/>
    <s v="0000038492"/>
    <s v="Test Rhesus, anti-D, 10-ml bottle, dropper"/>
    <s v="Completed"/>
    <n v="419.9"/>
    <x v="25"/>
    <x v="37"/>
    <s v="PU0074"/>
    <s v=" "/>
    <s v="GNQ07NBE"/>
    <s v="MEDLOGIST"/>
    <s v="72335"/>
    <s v="GNQ"/>
    <x v="54"/>
    <s v="WCARO     "/>
    <s v="OCEAN"/>
    <x v="0"/>
    <n v="0"/>
    <n v="65"/>
    <s v="BO"/>
    <n v="1"/>
    <n v="65"/>
    <x v="0"/>
    <x v="1"/>
    <x v="2"/>
    <s v="0000000798"/>
    <x v="1"/>
    <s v="0000022313"/>
    <d v="2019-12-27T00:00:00"/>
    <d v="2020-01-28T00:00:00"/>
    <d v="2019-12-27T00:00:00"/>
    <d v="2019-12-24T00:00:00"/>
    <m/>
    <s v="Africa (Francophone)"/>
    <s v="PO38492, MEG, R22313, GNQ"/>
    <s v="UNFPA0000038492-19-1-2"/>
    <m/>
    <s v="C"/>
    <s v="N"/>
    <s v="N"/>
    <n v="53"/>
    <n v="1"/>
    <n v="1"/>
    <x v="154"/>
    <s v="PO"/>
    <d v="2020-04-07T12:27:20"/>
    <d v="2019-04-22T00:00:00"/>
    <d v="2019-05-23T00:00:00"/>
    <s v="0000038492-19-1"/>
    <d v="2019-05-29T12:33:34"/>
    <d v="2019-11-05T00:00:00"/>
    <x v="15"/>
    <n v="0"/>
    <n v="0"/>
    <n v="0"/>
    <x v="90"/>
    <x v="0"/>
    <s v="RH_FACTOR_TEST0000038492"/>
  </r>
  <r>
    <s v="UNFPA"/>
    <x v="45"/>
    <n v="25"/>
    <n v="1"/>
    <n v="2"/>
    <s v="GNQ40"/>
    <s v="0000038492"/>
    <s v="Hartmann's solution (Ringer's lactate) IV infusion in 1000ml bottle"/>
    <s v="Completed"/>
    <n v="4320"/>
    <x v="25"/>
    <x v="37"/>
    <s v="PU0074"/>
    <s v=" "/>
    <s v="GNQ07NBE"/>
    <s v="MEDLOGIST"/>
    <s v="72335"/>
    <s v="GNQ"/>
    <x v="54"/>
    <s v="WCARO     "/>
    <s v="OCEAN"/>
    <x v="0"/>
    <n v="0"/>
    <n v="6000"/>
    <s v="SET"/>
    <n v="1"/>
    <n v="6000"/>
    <x v="0"/>
    <x v="6"/>
    <x v="2"/>
    <s v="0000000798"/>
    <x v="1"/>
    <s v="0000022313"/>
    <d v="2019-12-27T00:00:00"/>
    <d v="2020-01-28T00:00:00"/>
    <d v="2019-12-27T00:00:00"/>
    <d v="2019-12-31T00:00:00"/>
    <m/>
    <s v="Africa (Francophone)"/>
    <s v="PO38492, MEG, R22313, GNQ"/>
    <s v="UNFPA0000038492-25-1-2"/>
    <m/>
    <s v="C"/>
    <s v="N"/>
    <s v="N"/>
    <n v="60"/>
    <n v="1"/>
    <n v="1"/>
    <x v="154"/>
    <s v="PO"/>
    <d v="2020-04-07T12:27:20"/>
    <d v="2019-04-22T00:00:00"/>
    <d v="2019-05-23T00:00:00"/>
    <s v="0000038492-25-1"/>
    <d v="2019-05-29T12:33:34"/>
    <d v="2019-11-05T00:00:00"/>
    <x v="15"/>
    <n v="0"/>
    <n v="0"/>
    <n v="0"/>
    <x v="45"/>
    <x v="0"/>
    <s v="HARTMANNSOL1L0000038492"/>
  </r>
  <r>
    <s v="UNFPA"/>
    <x v="88"/>
    <n v="2"/>
    <n v="1"/>
    <n v="2"/>
    <s v="GNQ40"/>
    <s v="0000038492"/>
    <s v="Quinine sulphate 300mg film-coated tablet"/>
    <s v="Completed"/>
    <n v="933.87"/>
    <x v="25"/>
    <x v="37"/>
    <s v="PU0074"/>
    <s v=" "/>
    <s v="GNQ07NBE"/>
    <s v="MEDLOGIST"/>
    <s v="72335"/>
    <s v="GNQ"/>
    <x v="54"/>
    <s v="WCARO     "/>
    <s v="OCEAN"/>
    <x v="0"/>
    <n v="0"/>
    <n v="21"/>
    <s v="101"/>
    <n v="1000"/>
    <n v="21000"/>
    <x v="0"/>
    <x v="4"/>
    <x v="2"/>
    <s v="0000000798"/>
    <x v="1"/>
    <s v="0000022313"/>
    <d v="2019-12-27T00:00:00"/>
    <d v="2020-01-28T00:00:00"/>
    <d v="2019-12-27T00:00:00"/>
    <d v="2019-12-24T00:00:00"/>
    <m/>
    <s v="Africa (Francophone)"/>
    <s v="PO38492, MEG, R22313, GNQ"/>
    <s v="UNFPA0000038492-2-1-2"/>
    <m/>
    <s v="C"/>
    <s v="N"/>
    <s v="N"/>
    <n v="9"/>
    <n v="1"/>
    <n v="1"/>
    <x v="154"/>
    <s v="PO"/>
    <d v="2020-04-07T12:27:20"/>
    <d v="2019-04-22T00:00:00"/>
    <d v="2019-05-23T00:00:00"/>
    <s v="0000038492-2-1"/>
    <d v="2019-05-29T12:33:34"/>
    <d v="2019-11-05T00:00:00"/>
    <x v="15"/>
    <n v="0"/>
    <n v="0"/>
    <n v="0"/>
    <x v="88"/>
    <x v="0"/>
    <s v="QUINNSLP300MG_10000000038492"/>
  </r>
  <r>
    <s v="UNFPA"/>
    <x v="24"/>
    <n v="20"/>
    <n v="1"/>
    <n v="2"/>
    <s v="GNQ40"/>
    <s v="0000038492"/>
    <s v="Povidone iodine 10% solution for cutaneous use, 500-ml bottle"/>
    <s v="Completed"/>
    <n v="505"/>
    <x v="25"/>
    <x v="37"/>
    <s v="PU0074"/>
    <s v=" "/>
    <s v="GNQ07NBE"/>
    <s v="MEDLOGIST"/>
    <s v="72335"/>
    <s v="GNQ"/>
    <x v="54"/>
    <s v="WCARO     "/>
    <s v="OCEAN"/>
    <x v="0"/>
    <n v="0"/>
    <n v="250"/>
    <s v="EA"/>
    <n v="1"/>
    <n v="250"/>
    <x v="0"/>
    <x v="10"/>
    <x v="2"/>
    <s v="0000000798"/>
    <x v="1"/>
    <s v="0000022313"/>
    <d v="2019-12-27T00:00:00"/>
    <d v="2020-01-28T00:00:00"/>
    <d v="2019-12-27T00:00:00"/>
    <d v="2019-12-24T00:00:00"/>
    <m/>
    <s v="Africa (Francophone)"/>
    <s v="PO38492, MEG, R22313, GNQ"/>
    <s v="UNFPA0000038492-20-1-2"/>
    <m/>
    <s v="C"/>
    <s v="N"/>
    <s v="N"/>
    <n v="55"/>
    <n v="1"/>
    <n v="1"/>
    <x v="154"/>
    <s v="PO"/>
    <d v="2020-04-07T12:27:20"/>
    <d v="2019-04-22T00:00:00"/>
    <d v="2019-05-23T00:00:00"/>
    <s v="0000038492-20-1"/>
    <d v="2019-05-29T12:33:34"/>
    <d v="2019-11-05T00:00:00"/>
    <x v="15"/>
    <n v="0"/>
    <n v="0"/>
    <n v="0"/>
    <x v="24"/>
    <x v="0"/>
    <s v="POVIODINE10%_500ML0000038492"/>
  </r>
  <r>
    <s v="UNFPA"/>
    <x v="95"/>
    <n v="17"/>
    <n v="1"/>
    <n v="2"/>
    <s v="GNQ40"/>
    <s v="0000038492"/>
    <s v="Methyldopa 250mg tablet"/>
    <s v="Completed"/>
    <n v="2065.1"/>
    <x v="25"/>
    <x v="37"/>
    <s v="PU0074"/>
    <s v=" "/>
    <s v="GNQ07NBE"/>
    <s v="MEDLOGIST"/>
    <s v="72335"/>
    <s v="GNQ"/>
    <x v="54"/>
    <s v="WCARO     "/>
    <s v="OCEAN"/>
    <x v="0"/>
    <n v="0"/>
    <n v="535"/>
    <s v="100"/>
    <n v="100"/>
    <n v="53500"/>
    <x v="0"/>
    <x v="4"/>
    <x v="2"/>
    <s v="0000000798"/>
    <x v="1"/>
    <s v="0000022313"/>
    <d v="2019-12-27T00:00:00"/>
    <d v="2020-01-28T00:00:00"/>
    <d v="2019-12-27T00:00:00"/>
    <d v="2019-12-31T00:00:00"/>
    <m/>
    <s v="Africa (Francophone)"/>
    <s v="PO38492, MEG, R22313, GNQ"/>
    <s v="UNFPA0000038492-17-1-2"/>
    <m/>
    <s v="C"/>
    <s v="N"/>
    <s v="N"/>
    <n v="51"/>
    <n v="1"/>
    <n v="1"/>
    <x v="154"/>
    <s v="PO"/>
    <d v="2020-04-07T12:27:20"/>
    <d v="2019-04-22T00:00:00"/>
    <d v="2019-05-23T00:00:00"/>
    <s v="0000038492-17-1"/>
    <d v="2019-05-29T12:33:34"/>
    <d v="2019-11-05T00:00:00"/>
    <x v="15"/>
    <n v="0"/>
    <n v="0"/>
    <n v="0"/>
    <x v="95"/>
    <x v="0"/>
    <s v="METHYLDOP250MG_1000000038492"/>
  </r>
  <r>
    <s v="UNFPA"/>
    <x v="83"/>
    <n v="13"/>
    <n v="1"/>
    <n v="2"/>
    <s v="GNQ40"/>
    <s v="0000038492"/>
    <s v="Test to determine blood type. The reagents will cause direct agglutination (clumping) of test red cells that carry the corresponding ABO antigen, B in this case. No agglutination generally indicates absence of the corresponding ABO antigen."/>
    <s v="Completed"/>
    <n v="308.10000000000002"/>
    <x v="25"/>
    <x v="37"/>
    <s v="PU0074"/>
    <s v=" "/>
    <s v="GNQ07NBE"/>
    <s v="MEDLOGIST"/>
    <s v="72335"/>
    <s v="GNQ"/>
    <x v="54"/>
    <s v="WCARO     "/>
    <s v="OCEAN"/>
    <x v="0"/>
    <n v="0"/>
    <n v="65"/>
    <s v="BO"/>
    <n v="1"/>
    <n v="65"/>
    <x v="0"/>
    <x v="11"/>
    <x v="2"/>
    <s v="0000000798"/>
    <x v="1"/>
    <s v="0000022313"/>
    <d v="2019-12-27T00:00:00"/>
    <d v="2020-01-28T00:00:00"/>
    <d v="2019-12-27T00:00:00"/>
    <d v="2019-12-24T00:00:00"/>
    <m/>
    <s v="Africa (Francophone)"/>
    <s v="PO38492, MEG, R22313, GNQ"/>
    <s v="UNFPA0000038492-13-1-2"/>
    <m/>
    <s v="C"/>
    <s v="N"/>
    <s v="N"/>
    <n v="44"/>
    <n v="1"/>
    <n v="1"/>
    <x v="154"/>
    <s v="PO"/>
    <d v="2020-04-07T12:27:20"/>
    <d v="2019-04-22T00:00:00"/>
    <d v="2019-05-23T00:00:00"/>
    <s v="0000038492-13-1"/>
    <d v="2019-05-29T12:33:34"/>
    <d v="2019-11-05T00:00:00"/>
    <x v="15"/>
    <n v="0"/>
    <n v="0"/>
    <n v="0"/>
    <x v="83"/>
    <x v="0"/>
    <s v="TEST_BLOOD_ANTI_AB0000038492"/>
  </r>
  <r>
    <s v="UNFPA"/>
    <x v="86"/>
    <n v="9"/>
    <n v="1"/>
    <n v="2"/>
    <s v="GNQ40"/>
    <s v="0000038492"/>
    <s v="Ergometrine maleate 0.2mg base/ml injection in 1ml ampoule"/>
    <s v="Completed"/>
    <n v="124.5"/>
    <x v="25"/>
    <x v="37"/>
    <s v="PU0074"/>
    <s v=" "/>
    <s v="GNQ07NBE"/>
    <s v="MEDLOGIST"/>
    <s v="72335"/>
    <s v="GNQ"/>
    <x v="54"/>
    <s v="WCARO     "/>
    <s v="OCEAN"/>
    <x v="0"/>
    <n v="0"/>
    <n v="30"/>
    <s v="P10"/>
    <n v="10"/>
    <n v="300"/>
    <x v="0"/>
    <x v="4"/>
    <x v="2"/>
    <s v="0000000798"/>
    <x v="1"/>
    <s v="0000022313"/>
    <d v="2019-12-27T00:00:00"/>
    <d v="2020-01-28T00:00:00"/>
    <d v="2020-09-30T00:00:00"/>
    <d v="2019-12-31T00:00:00"/>
    <d v="2020-10-08T00:00:00"/>
    <s v="Africa (Francophone)"/>
    <s v="PO38492, MEG, R22313, GNQ"/>
    <s v="UNFPA0000038492-9-1-2"/>
    <m/>
    <s v="C"/>
    <s v="N"/>
    <s v="N"/>
    <n v="39"/>
    <n v="1"/>
    <n v="1"/>
    <x v="154"/>
    <s v="PO"/>
    <d v="2020-04-07T12:27:20"/>
    <d v="2019-04-22T00:00:00"/>
    <d v="2019-05-23T00:00:00"/>
    <s v="0000038492-9-1"/>
    <d v="2019-05-29T12:33:34"/>
    <d v="2019-11-05T00:00:00"/>
    <x v="15"/>
    <n v="0"/>
    <n v="0"/>
    <n v="0"/>
    <x v="86"/>
    <x v="0"/>
    <s v="METHYLERGOM_0.2MG0000038492"/>
  </r>
  <r>
    <s v="UNFPA"/>
    <x v="26"/>
    <n v="16"/>
    <n v="1"/>
    <n v="2"/>
    <s v="GNQ40"/>
    <s v="0000038492"/>
    <s v="Calcium gluconate 100mg base/ml injection in 10ml ampoule"/>
    <s v="Completed"/>
    <n v="208"/>
    <x v="25"/>
    <x v="37"/>
    <s v="PU0074"/>
    <s v=" "/>
    <s v="GNQ07NBE"/>
    <s v="MEDLOGIST"/>
    <s v="72335"/>
    <s v="GNQ"/>
    <x v="54"/>
    <s v="WCARO     "/>
    <s v="OCEAN"/>
    <x v="0"/>
    <n v="0"/>
    <n v="50"/>
    <s v="P20"/>
    <n v="20"/>
    <n v="1000"/>
    <x v="0"/>
    <x v="1"/>
    <x v="2"/>
    <s v="0000000798"/>
    <x v="1"/>
    <s v="0000022313"/>
    <d v="2019-12-27T00:00:00"/>
    <d v="2020-01-28T00:00:00"/>
    <d v="2019-12-27T00:00:00"/>
    <d v="2019-12-31T00:00:00"/>
    <m/>
    <s v="Africa (Francophone)"/>
    <s v="PO38492, MEG, R22313, GNQ"/>
    <s v="UNFPA0000038492-16-1-2"/>
    <m/>
    <s v="C"/>
    <s v="N"/>
    <s v="N"/>
    <n v="48"/>
    <n v="1"/>
    <n v="1"/>
    <x v="154"/>
    <s v="PO"/>
    <d v="2020-04-07T12:27:20"/>
    <d v="2019-04-22T00:00:00"/>
    <d v="2019-05-23T00:00:00"/>
    <s v="0000038492-16-1"/>
    <d v="2019-05-29T12:33:34"/>
    <d v="2019-11-05T00:00:00"/>
    <x v="15"/>
    <n v="0"/>
    <n v="0"/>
    <n v="0"/>
    <x v="26"/>
    <x v="0"/>
    <s v="CALGLUCONATE_100MG0000038492"/>
  </r>
  <r>
    <s v="UNFPA"/>
    <x v="96"/>
    <n v="1"/>
    <n v="1"/>
    <n v="1"/>
    <s v="ETH40"/>
    <s v="0000038502"/>
    <s v="Folic acid 5mg tablet"/>
    <s v="Completed"/>
    <n v="0"/>
    <x v="29"/>
    <x v="44"/>
    <s v="PU0074"/>
    <s v=" "/>
    <s v="ETH08HUM"/>
    <s v="ACTIVITY25"/>
    <s v="72335"/>
    <s v="ETH"/>
    <x v="24"/>
    <s v="ESARO     "/>
    <s v="AIR"/>
    <x v="0"/>
    <n v="0"/>
    <n v="0"/>
    <s v="100"/>
    <n v="100"/>
    <n v="0"/>
    <x v="0"/>
    <x v="4"/>
    <x v="17"/>
    <s v="0000101026"/>
    <x v="1"/>
    <s v="0000022427"/>
    <d v="2019-09-15T00:00:00"/>
    <d v="2019-09-20T00:00:00"/>
    <d v="2020-01-17T00:00:00"/>
    <d v="2020-01-21T00:00:00"/>
    <m/>
    <s v="Africa (Anglophone)"/>
    <s v="R22427folicacidETH"/>
    <s v="UNFPA0000038502-1-1-1"/>
    <m/>
    <s v="C"/>
    <s v="N"/>
    <s v="N"/>
    <n v="1"/>
    <n v="1"/>
    <n v="1"/>
    <x v="155"/>
    <s v="PO"/>
    <d v="2020-02-10T19:38:05"/>
    <d v="2019-05-16T00:00:00"/>
    <d v="2019-05-16T00:00:00"/>
    <s v="0000038502-1-1"/>
    <d v="2019-05-29T16:22:53"/>
    <d v="2019-09-15T00:00:00"/>
    <x v="29"/>
    <n v="0"/>
    <n v="0"/>
    <n v="0"/>
    <x v="96"/>
    <x v="1"/>
    <s v="FOLICACID5MG_1000000038502"/>
  </r>
  <r>
    <s v="UNFPA"/>
    <x v="96"/>
    <n v="1"/>
    <n v="1"/>
    <n v="2"/>
    <s v="ETH40"/>
    <s v="0000038502"/>
    <s v="Folic acid 5mg tablet"/>
    <s v="Completed"/>
    <n v="33035.519999999997"/>
    <x v="29"/>
    <x v="44"/>
    <s v="PU0074"/>
    <s v=" "/>
    <s v="ETH08HUM"/>
    <s v="ACTIVITY25"/>
    <s v="72335"/>
    <s v="ETH"/>
    <x v="24"/>
    <s v="ESARO     "/>
    <s v="AIR"/>
    <x v="0"/>
    <n v="0"/>
    <n v="14748"/>
    <s v="100"/>
    <n v="100"/>
    <n v="1474800"/>
    <x v="0"/>
    <x v="4"/>
    <x v="17"/>
    <s v="0000101026"/>
    <x v="1"/>
    <s v="0000022427"/>
    <d v="2019-09-15T00:00:00"/>
    <d v="2019-09-20T00:00:00"/>
    <d v="2020-01-17T00:00:00"/>
    <d v="2020-01-21T00:00:00"/>
    <m/>
    <s v="Africa (Anglophone)"/>
    <s v="R22427folicacidETH"/>
    <s v="UNFPA0000038502-1-1-2"/>
    <m/>
    <s v="C"/>
    <s v="N"/>
    <s v="N"/>
    <n v="1"/>
    <n v="1"/>
    <n v="1"/>
    <x v="155"/>
    <s v="PO"/>
    <d v="2020-02-10T19:38:05"/>
    <d v="2019-05-16T00:00:00"/>
    <d v="2019-05-16T00:00:00"/>
    <s v="0000038502-1-1"/>
    <d v="2019-05-29T16:22:53"/>
    <d v="2019-09-15T00:00:00"/>
    <x v="29"/>
    <n v="0"/>
    <n v="0"/>
    <n v="0"/>
    <x v="96"/>
    <x v="0"/>
    <s v="FOLICACID5MG_1000000038502"/>
  </r>
  <r>
    <s v="UNFPA"/>
    <x v="75"/>
    <n v="6"/>
    <n v="1"/>
    <n v="1"/>
    <s v="HTI40"/>
    <s v="0000038521"/>
    <s v="Misoprostol 200mcg tablet (blister of 4 pcs)"/>
    <s v="Completed"/>
    <n v="0"/>
    <x v="0"/>
    <x v="0"/>
    <s v="PU0074"/>
    <s v=" "/>
    <s v="FPRHCTD5"/>
    <s v="RHC01ACT05"/>
    <s v="72335"/>
    <s v="HTI"/>
    <x v="17"/>
    <s v="LACRO     "/>
    <s v="OCEAN"/>
    <x v="0"/>
    <n v="0"/>
    <n v="0"/>
    <s v="P3"/>
    <n v="3"/>
    <n v="0"/>
    <x v="0"/>
    <x v="4"/>
    <x v="2"/>
    <s v="0000000798"/>
    <x v="1"/>
    <s v="0000022326"/>
    <d v="2020-03-17T00:00:00"/>
    <d v="2020-04-13T00:00:00"/>
    <d v="2020-03-17T00:00:00"/>
    <d v="2020-03-26T00:00:00"/>
    <d v="2020-04-13T00:00:00"/>
    <s v="LAC"/>
    <s v=" "/>
    <s v="UNFPA0000038521-6-1-1"/>
    <m/>
    <s v="C"/>
    <s v="N"/>
    <s v="N"/>
    <n v="16"/>
    <n v="1"/>
    <n v="1"/>
    <x v="156"/>
    <s v="PO"/>
    <d v="2020-04-20T08:47:40"/>
    <d v="2019-04-25T00:00:00"/>
    <d v="2019-04-30T00:00:00"/>
    <s v="0000038521-6-1"/>
    <d v="2019-06-03T15:47:34"/>
    <d v="2020-03-13T00:00:00"/>
    <x v="0"/>
    <n v="0"/>
    <n v="0"/>
    <n v="0"/>
    <x v="75"/>
    <x v="0"/>
    <s v="MISOPROSTOL200MG_30000038521"/>
  </r>
  <r>
    <s v="UNFPA"/>
    <x v="95"/>
    <n v="5"/>
    <n v="1"/>
    <n v="1"/>
    <s v="HTI40"/>
    <s v="0000038521"/>
    <s v="Methyldopa 250mg tablet (jar of 1,000 pcs)"/>
    <s v="Completed"/>
    <n v="0"/>
    <x v="0"/>
    <x v="0"/>
    <s v="PU0074"/>
    <s v=" "/>
    <s v="FPRHCTD5"/>
    <s v="RHC01ACT05"/>
    <s v="72335"/>
    <s v="HTI"/>
    <x v="17"/>
    <s v="LACRO     "/>
    <s v="OCEAN"/>
    <x v="0"/>
    <n v="0"/>
    <n v="0"/>
    <s v="100"/>
    <n v="100"/>
    <n v="0"/>
    <x v="0"/>
    <x v="4"/>
    <x v="2"/>
    <s v="0000000798"/>
    <x v="1"/>
    <s v="0000022326"/>
    <d v="2020-03-17T00:00:00"/>
    <d v="2020-04-13T00:00:00"/>
    <d v="2020-03-17T00:00:00"/>
    <d v="2020-03-26T00:00:00"/>
    <d v="2020-04-13T00:00:00"/>
    <s v="LAC"/>
    <s v=" "/>
    <s v="UNFPA0000038521-5-1-1"/>
    <m/>
    <s v="C"/>
    <s v="N"/>
    <s v="N"/>
    <n v="13"/>
    <n v="1"/>
    <n v="1"/>
    <x v="156"/>
    <s v="PO"/>
    <d v="2020-04-20T08:47:40"/>
    <d v="2019-04-25T00:00:00"/>
    <d v="2019-04-30T00:00:00"/>
    <s v="0000038521-5-1"/>
    <d v="2019-06-03T15:47:34"/>
    <d v="2020-03-13T00:00:00"/>
    <x v="0"/>
    <n v="0"/>
    <n v="0"/>
    <n v="0"/>
    <x v="95"/>
    <x v="0"/>
    <s v="METHYLDOP250MG_1000000038521"/>
  </r>
  <r>
    <s v="UNFPA"/>
    <x v="75"/>
    <n v="6"/>
    <n v="1"/>
    <n v="2"/>
    <s v="HTI40"/>
    <s v="0000038521"/>
    <s v="Misoprostol 200mcg tablet (blister of 4 pcs)"/>
    <s v="Completed"/>
    <n v="1275"/>
    <x v="0"/>
    <x v="0"/>
    <s v="PU0074"/>
    <s v=" "/>
    <s v="FPRHCTD5"/>
    <s v="RHC01ACT05"/>
    <s v="72335"/>
    <s v="HTI"/>
    <x v="17"/>
    <s v="LACRO     "/>
    <s v="OCEAN"/>
    <x v="0"/>
    <n v="0"/>
    <n v="1875"/>
    <s v="P3"/>
    <n v="3"/>
    <n v="5625"/>
    <x v="0"/>
    <x v="4"/>
    <x v="2"/>
    <s v="0000000798"/>
    <x v="1"/>
    <s v="0000022326"/>
    <d v="2020-03-17T00:00:00"/>
    <d v="2020-04-13T00:00:00"/>
    <d v="2020-03-17T00:00:00"/>
    <d v="2020-03-26T00:00:00"/>
    <d v="2020-04-13T00:00:00"/>
    <s v="LAC"/>
    <s v=" "/>
    <s v="UNFPA0000038521-6-1-2"/>
    <m/>
    <s v="C"/>
    <s v="N"/>
    <s v="N"/>
    <n v="16"/>
    <n v="1"/>
    <n v="1"/>
    <x v="156"/>
    <s v="PO"/>
    <d v="2020-04-20T08:47:40"/>
    <d v="2019-04-25T00:00:00"/>
    <d v="2019-04-30T00:00:00"/>
    <s v="0000038521-6-1"/>
    <d v="2019-06-03T15:47:34"/>
    <d v="2020-03-13T00:00:00"/>
    <x v="0"/>
    <n v="0"/>
    <n v="0"/>
    <n v="0"/>
    <x v="75"/>
    <x v="0"/>
    <s v="MISOPROSTOL200MG_30000038521"/>
  </r>
  <r>
    <s v="UNFPA"/>
    <x v="95"/>
    <n v="5"/>
    <n v="1"/>
    <n v="2"/>
    <s v="HTI40"/>
    <s v="0000038521"/>
    <s v="Methyldopa 250mg tablet (jar of 1,000 pcs)"/>
    <s v="Completed"/>
    <n v="60680"/>
    <x v="0"/>
    <x v="0"/>
    <s v="PU0074"/>
    <s v=" "/>
    <s v="FPRHCTD5"/>
    <s v="RHC01ACT05"/>
    <s v="72335"/>
    <s v="HTI"/>
    <x v="17"/>
    <s v="LACRO     "/>
    <s v="OCEAN"/>
    <x v="0"/>
    <n v="0"/>
    <n v="20000"/>
    <s v="100"/>
    <n v="100"/>
    <n v="2000000"/>
    <x v="0"/>
    <x v="4"/>
    <x v="2"/>
    <s v="0000000798"/>
    <x v="1"/>
    <s v="0000022326"/>
    <d v="2020-03-17T00:00:00"/>
    <d v="2020-04-13T00:00:00"/>
    <d v="2020-03-17T00:00:00"/>
    <d v="2020-03-26T00:00:00"/>
    <d v="2020-04-13T00:00:00"/>
    <s v="LAC"/>
    <s v=" "/>
    <s v="UNFPA0000038521-5-1-2"/>
    <m/>
    <s v="C"/>
    <s v="N"/>
    <s v="N"/>
    <n v="13"/>
    <n v="1"/>
    <n v="1"/>
    <x v="156"/>
    <s v="PO"/>
    <d v="2020-04-20T08:47:40"/>
    <d v="2019-04-25T00:00:00"/>
    <d v="2019-04-30T00:00:00"/>
    <s v="0000038521-5-1"/>
    <d v="2019-06-03T15:47:34"/>
    <d v="2020-03-13T00:00:00"/>
    <x v="0"/>
    <n v="0"/>
    <n v="0"/>
    <n v="0"/>
    <x v="95"/>
    <x v="0"/>
    <s v="METHYLDOP250MG_1000000038521"/>
  </r>
  <r>
    <s v="UNFPA"/>
    <x v="26"/>
    <n v="1"/>
    <n v="1"/>
    <n v="1"/>
    <s v="HTI40"/>
    <s v="0000038521"/>
    <s v="Calcium gluconate 100mg base/ml injection in 10ml ampoule (box of 20 pcs)"/>
    <s v="Completed"/>
    <n v="0"/>
    <x v="0"/>
    <x v="0"/>
    <s v="PU0074"/>
    <s v=" "/>
    <s v="FPRHCTD5"/>
    <s v="RHC01ACT05"/>
    <s v="72335"/>
    <s v="HTI"/>
    <x v="17"/>
    <s v="LACRO     "/>
    <s v="OCEAN"/>
    <x v="0"/>
    <n v="0"/>
    <n v="0"/>
    <s v="P20"/>
    <n v="20"/>
    <n v="0"/>
    <x v="0"/>
    <x v="1"/>
    <x v="2"/>
    <s v="0000000798"/>
    <x v="1"/>
    <s v="0000022326"/>
    <d v="2020-03-17T00:00:00"/>
    <d v="2020-04-13T00:00:00"/>
    <d v="2020-03-17T00:00:00"/>
    <d v="2020-03-26T00:00:00"/>
    <d v="2020-04-13T00:00:00"/>
    <s v="LAC"/>
    <s v=" "/>
    <s v="UNFPA0000038521-1-1-1"/>
    <m/>
    <s v="C"/>
    <s v="N"/>
    <s v="N"/>
    <n v="1"/>
    <n v="1"/>
    <n v="1"/>
    <x v="156"/>
    <s v="PO"/>
    <d v="2020-04-20T08:47:40"/>
    <d v="2019-04-25T00:00:00"/>
    <d v="2019-04-30T00:00:00"/>
    <s v="0000038521-1-1"/>
    <d v="2019-06-03T15:47:34"/>
    <d v="2020-03-13T00:00:00"/>
    <x v="0"/>
    <n v="0"/>
    <n v="0"/>
    <n v="0"/>
    <x v="26"/>
    <x v="0"/>
    <s v="CALGLUCONATE_100MG0000038521"/>
  </r>
  <r>
    <s v="UNFPA"/>
    <x v="51"/>
    <n v="4"/>
    <n v="1"/>
    <n v="1"/>
    <s v="HTI40"/>
    <s v="0000038521"/>
    <s v="Ampicillin, as sodium salt, powder for injection, 500mg, vial (box of 50 pcs)"/>
    <s v="Completed"/>
    <n v="0"/>
    <x v="0"/>
    <x v="0"/>
    <s v="PU0074"/>
    <s v=" "/>
    <s v="FPRHCTD5"/>
    <s v="RHC01ACT05"/>
    <s v="72335"/>
    <s v="HTI"/>
    <x v="17"/>
    <s v="LACRO     "/>
    <s v="OCEAN"/>
    <x v="0"/>
    <n v="0"/>
    <n v="0"/>
    <s v="EA"/>
    <n v="1"/>
    <n v="0"/>
    <x v="0"/>
    <x v="3"/>
    <x v="2"/>
    <s v="0000000798"/>
    <x v="1"/>
    <s v="0000022326"/>
    <d v="2020-03-17T00:00:00"/>
    <d v="2020-04-13T00:00:00"/>
    <d v="2020-03-17T00:00:00"/>
    <d v="2020-03-26T00:00:00"/>
    <d v="2020-04-13T00:00:00"/>
    <s v="LAC"/>
    <s v=" "/>
    <s v="UNFPA0000038521-4-1-1"/>
    <m/>
    <s v="C"/>
    <s v="N"/>
    <s v="N"/>
    <n v="12"/>
    <n v="1"/>
    <n v="1"/>
    <x v="156"/>
    <s v="PO"/>
    <d v="2020-04-20T08:47:40"/>
    <d v="2019-04-25T00:00:00"/>
    <d v="2019-04-30T00:00:00"/>
    <s v="0000038521-4-1"/>
    <d v="2019-06-03T15:47:34"/>
    <d v="2020-03-13T00:00:00"/>
    <x v="0"/>
    <n v="0"/>
    <n v="0"/>
    <n v="0"/>
    <x v="51"/>
    <x v="0"/>
    <s v="AMPICILLIN500MGINJ0000038521"/>
  </r>
  <r>
    <s v="UNFPA"/>
    <x v="72"/>
    <n v="2"/>
    <n v="1"/>
    <n v="1"/>
    <s v="HTI40"/>
    <s v="0000038521"/>
    <s v="Magnesium sulphate 500mg/ml injection in 10ml ampoule (box of 10 pcs)"/>
    <s v="Completed"/>
    <n v="0"/>
    <x v="0"/>
    <x v="0"/>
    <s v="PU0074"/>
    <s v=" "/>
    <s v="FPRHCTD5"/>
    <s v="RHC01ACT05"/>
    <s v="72335"/>
    <s v="HTI"/>
    <x v="17"/>
    <s v="LACRO     "/>
    <s v="OCEAN"/>
    <x v="0"/>
    <n v="0"/>
    <n v="0"/>
    <s v="P10"/>
    <n v="10"/>
    <n v="0"/>
    <x v="0"/>
    <x v="4"/>
    <x v="2"/>
    <s v="0000000798"/>
    <x v="1"/>
    <s v="0000022326"/>
    <d v="2020-03-17T00:00:00"/>
    <d v="2020-04-13T00:00:00"/>
    <d v="2020-03-17T00:00:00"/>
    <d v="2020-03-26T00:00:00"/>
    <d v="2020-04-13T00:00:00"/>
    <s v="LAC"/>
    <s v=" "/>
    <s v="UNFPA0000038521-2-1-1"/>
    <m/>
    <s v="C"/>
    <s v="N"/>
    <s v="N"/>
    <n v="6"/>
    <n v="1"/>
    <n v="1"/>
    <x v="156"/>
    <s v="PO"/>
    <d v="2020-04-20T08:47:40"/>
    <d v="2019-04-25T00:00:00"/>
    <d v="2019-04-30T00:00:00"/>
    <s v="0000038521-2-1"/>
    <d v="2019-06-03T15:47:34"/>
    <d v="2020-03-13T00:00:00"/>
    <x v="0"/>
    <n v="0"/>
    <n v="0"/>
    <n v="0"/>
    <x v="72"/>
    <x v="0"/>
    <s v="MGSULPHATE10ML_100000038521"/>
  </r>
  <r>
    <s v="UNFPA"/>
    <x v="26"/>
    <n v="1"/>
    <n v="1"/>
    <n v="2"/>
    <s v="HTI40"/>
    <s v="0000038521"/>
    <s v="Calcium gluconate 100mg base/ml injection in 10ml ampoule (box of 20 pcs)"/>
    <s v="Completed"/>
    <n v="4160"/>
    <x v="0"/>
    <x v="0"/>
    <s v="PU0074"/>
    <s v=" "/>
    <s v="FPRHCTD5"/>
    <s v="RHC01ACT05"/>
    <s v="72335"/>
    <s v="HTI"/>
    <x v="17"/>
    <s v="LACRO     "/>
    <s v="OCEAN"/>
    <x v="0"/>
    <n v="0"/>
    <n v="1000"/>
    <s v="P20"/>
    <n v="20"/>
    <n v="20000"/>
    <x v="0"/>
    <x v="1"/>
    <x v="2"/>
    <s v="0000000798"/>
    <x v="1"/>
    <s v="0000022326"/>
    <d v="2020-03-17T00:00:00"/>
    <d v="2020-04-13T00:00:00"/>
    <d v="2020-03-17T00:00:00"/>
    <d v="2020-03-26T00:00:00"/>
    <d v="2020-04-13T00:00:00"/>
    <s v="LAC"/>
    <s v=" "/>
    <s v="UNFPA0000038521-1-1-2"/>
    <m/>
    <s v="C"/>
    <s v="N"/>
    <s v="N"/>
    <n v="1"/>
    <n v="1"/>
    <n v="1"/>
    <x v="156"/>
    <s v="PO"/>
    <d v="2020-04-20T08:47:40"/>
    <d v="2019-04-25T00:00:00"/>
    <d v="2019-04-30T00:00:00"/>
    <s v="0000038521-1-1"/>
    <d v="2019-06-03T15:47:34"/>
    <d v="2020-03-13T00:00:00"/>
    <x v="0"/>
    <n v="0"/>
    <n v="0"/>
    <n v="0"/>
    <x v="26"/>
    <x v="0"/>
    <s v="CALGLUCONATE_100MG0000038521"/>
  </r>
  <r>
    <s v="UNFPA"/>
    <x v="72"/>
    <n v="2"/>
    <n v="1"/>
    <n v="2"/>
    <s v="HTI40"/>
    <s v="0000038521"/>
    <s v="Magnesium sulphate 500mg/ml injection in 10ml ampoule (box of 10 pcs)"/>
    <s v="Completed"/>
    <n v="36240"/>
    <x v="0"/>
    <x v="0"/>
    <s v="PU0074"/>
    <s v=" "/>
    <s v="FPRHCTD5"/>
    <s v="RHC01ACT05"/>
    <s v="72335"/>
    <s v="HTI"/>
    <x v="17"/>
    <s v="LACRO     "/>
    <s v="OCEAN"/>
    <x v="0"/>
    <n v="0"/>
    <n v="4000"/>
    <s v="P10"/>
    <n v="10"/>
    <n v="40000"/>
    <x v="0"/>
    <x v="4"/>
    <x v="2"/>
    <s v="0000000798"/>
    <x v="1"/>
    <s v="0000022326"/>
    <d v="2020-03-17T00:00:00"/>
    <d v="2020-04-13T00:00:00"/>
    <d v="2020-03-17T00:00:00"/>
    <d v="2020-03-26T00:00:00"/>
    <d v="2020-04-13T00:00:00"/>
    <s v="LAC"/>
    <s v=" "/>
    <s v="UNFPA0000038521-2-1-2"/>
    <m/>
    <s v="C"/>
    <s v="N"/>
    <s v="N"/>
    <n v="6"/>
    <n v="1"/>
    <n v="1"/>
    <x v="156"/>
    <s v="PO"/>
    <d v="2020-04-20T08:47:40"/>
    <d v="2019-04-25T00:00:00"/>
    <d v="2019-04-30T00:00:00"/>
    <s v="0000038521-2-1"/>
    <d v="2019-06-03T15:47:34"/>
    <d v="2020-03-13T00:00:00"/>
    <x v="0"/>
    <n v="0"/>
    <n v="0"/>
    <n v="0"/>
    <x v="72"/>
    <x v="0"/>
    <s v="MGSULPHATE10ML_100000038521"/>
  </r>
  <r>
    <s v="UNFPA"/>
    <x v="51"/>
    <n v="4"/>
    <n v="1"/>
    <n v="2"/>
    <s v="HTI40"/>
    <s v="0000038521"/>
    <s v="Ampicillin, as sodium salt, powder for injection, 500mg, vial (box of 50 pcs)"/>
    <s v="Completed"/>
    <n v="81400"/>
    <x v="0"/>
    <x v="0"/>
    <s v="PU0074"/>
    <s v=" "/>
    <s v="FPRHCTD5"/>
    <s v="RHC01ACT05"/>
    <s v="72335"/>
    <s v="HTI"/>
    <x v="17"/>
    <s v="LACRO     "/>
    <s v="OCEAN"/>
    <x v="0"/>
    <n v="0"/>
    <n v="20000"/>
    <s v="EA"/>
    <n v="1"/>
    <n v="20000"/>
    <x v="0"/>
    <x v="3"/>
    <x v="2"/>
    <s v="0000000798"/>
    <x v="1"/>
    <s v="0000022326"/>
    <d v="2020-03-17T00:00:00"/>
    <d v="2020-04-13T00:00:00"/>
    <d v="2020-03-17T00:00:00"/>
    <d v="2020-03-26T00:00:00"/>
    <d v="2020-04-13T00:00:00"/>
    <s v="LAC"/>
    <s v=" "/>
    <s v="UNFPA0000038521-4-1-2"/>
    <m/>
    <s v="C"/>
    <s v="N"/>
    <s v="N"/>
    <n v="12"/>
    <n v="1"/>
    <n v="1"/>
    <x v="156"/>
    <s v="PO"/>
    <d v="2020-04-20T08:47:40"/>
    <d v="2019-04-25T00:00:00"/>
    <d v="2019-04-30T00:00:00"/>
    <s v="0000038521-4-1"/>
    <d v="2019-06-03T15:47:34"/>
    <d v="2020-03-13T00:00:00"/>
    <x v="0"/>
    <n v="0"/>
    <n v="0"/>
    <n v="0"/>
    <x v="51"/>
    <x v="0"/>
    <s v="AMPICILLIN500MGINJ0000038521"/>
  </r>
  <r>
    <s v="UNFPA"/>
    <x v="82"/>
    <n v="1"/>
    <n v="1"/>
    <n v="1"/>
    <s v="STP40"/>
    <s v="0000038550"/>
    <s v="Cefixime 400mg 100 tablets"/>
    <s v="Completed"/>
    <n v="486.2"/>
    <x v="16"/>
    <x v="14"/>
    <s v="PU0074"/>
    <s v=" "/>
    <s v="STP07DCS"/>
    <s v="RHEQUPCOMD"/>
    <s v="72335"/>
    <s v="STP"/>
    <x v="20"/>
    <s v="WCARO     "/>
    <s v="AIR"/>
    <x v="0"/>
    <n v="0"/>
    <n v="20"/>
    <s v="100"/>
    <n v="100"/>
    <n v="2000"/>
    <x v="0"/>
    <x v="3"/>
    <x v="7"/>
    <s v="0000125342"/>
    <x v="1"/>
    <s v="0000022264"/>
    <d v="2019-10-02T00:00:00"/>
    <d v="2019-10-08T00:00:00"/>
    <d v="2019-10-08T00:00:00"/>
    <d v="2019-12-17T00:00:00"/>
    <d v="2019-10-10T00:00:00"/>
    <s v="Africa (Anglophone)"/>
    <s v="STP40, R22264,Pharma, IDA, CO"/>
    <s v="UNFPA0000038550-1-1-1"/>
    <m/>
    <s v="C"/>
    <s v="N"/>
    <s v="N"/>
    <n v="1"/>
    <n v="1"/>
    <n v="1"/>
    <x v="157"/>
    <s v="PO"/>
    <d v="2020-01-29T13:55:45"/>
    <d v="2019-04-10T00:00:00"/>
    <d v="2019-05-29T00:00:00"/>
    <s v="0000038550-1-1"/>
    <d v="2019-06-10T14:08:55"/>
    <d v="2019-10-02T00:00:00"/>
    <x v="13"/>
    <n v="0"/>
    <n v="0"/>
    <n v="0"/>
    <x v="82"/>
    <x v="0"/>
    <s v="CEFIXIME400MG_1000000038550"/>
  </r>
  <r>
    <s v="UNFPA"/>
    <x v="97"/>
    <n v="2"/>
    <n v="1"/>
    <n v="1"/>
    <s v="STP40"/>
    <s v="0000038550"/>
    <s v="Test Syphilis, rapid plasma regain (RPR)"/>
    <s v="Completed"/>
    <n v="784.7"/>
    <x v="16"/>
    <x v="14"/>
    <s v="PU0074"/>
    <s v=" "/>
    <s v="STP07DCS"/>
    <s v="RHEQUPCOMD"/>
    <s v="72335"/>
    <s v="STP"/>
    <x v="20"/>
    <s v="WCARO     "/>
    <s v="AIR"/>
    <x v="0"/>
    <n v="0"/>
    <n v="70"/>
    <s v="100"/>
    <n v="100"/>
    <n v="7000"/>
    <x v="1"/>
    <x v="16"/>
    <x v="7"/>
    <s v="0000125342"/>
    <x v="1"/>
    <s v="0000022264"/>
    <d v="2019-12-27T00:00:00"/>
    <d v="2020-01-13T00:00:00"/>
    <d v="2019-12-27T00:00:00"/>
    <d v="2019-12-31T00:00:00"/>
    <d v="2019-12-29T00:00:00"/>
    <s v="Africa (Anglophone)"/>
    <s v="STP40, R22264,Pharma, IDA, CO"/>
    <s v="UNFPA0000038550-2-1-1"/>
    <m/>
    <s v="C"/>
    <s v="N"/>
    <s v="N"/>
    <n v="5"/>
    <n v="1"/>
    <n v="1"/>
    <x v="157"/>
    <s v="PO"/>
    <d v="2020-01-29T13:55:45"/>
    <d v="2019-04-10T00:00:00"/>
    <d v="2019-05-29T00:00:00"/>
    <s v="0000038550-2-1"/>
    <d v="2019-06-10T14:08:55"/>
    <d v="2019-10-02T00:00:00"/>
    <x v="13"/>
    <n v="0"/>
    <n v="0"/>
    <n v="0"/>
    <x v="97"/>
    <x v="0"/>
    <s v="SYPHILIS_RAP80000038550"/>
  </r>
  <r>
    <s v="UNFPA"/>
    <x v="0"/>
    <n v="2"/>
    <n v="1"/>
    <n v="1"/>
    <s v="UNFPA"/>
    <s v="0000038562"/>
    <s v="PSI of FESUL200MG_100TAB purchased under PO38482 (Cyprus)"/>
    <s v="Completed"/>
    <n v="420"/>
    <x v="0"/>
    <x v="0"/>
    <s v="PU0074"/>
    <s v=" "/>
    <s v="FPRHCTD5"/>
    <s v="RHC01ACT05"/>
    <s v="72335"/>
    <s v="USA"/>
    <x v="56"/>
    <s v="HQ        "/>
    <s v="COMMON"/>
    <x v="0"/>
    <n v="0"/>
    <n v="1"/>
    <s v="EA"/>
    <n v="1"/>
    <n v="1"/>
    <x v="0"/>
    <x v="0"/>
    <x v="11"/>
    <s v="0000156574"/>
    <x v="1"/>
    <m/>
    <m/>
    <m/>
    <m/>
    <d v="2019-07-24T00:00:00"/>
    <m/>
    <s v="HQ"/>
    <s v="REQ22326.PSI of PO3842.HAITI"/>
    <s v="UNFPA0000038562-2-1-1"/>
    <m/>
    <s v="C"/>
    <s v="N"/>
    <s v="N"/>
    <m/>
    <m/>
    <m/>
    <x v="158"/>
    <s v="PO"/>
    <d v="2020-01-09T15:14:45"/>
    <m/>
    <m/>
    <s v="0000038562-2-1"/>
    <d v="2019-06-07T14:51:28"/>
    <d v="2019-08-19T00:00:00"/>
    <x v="0"/>
    <n v="0"/>
    <n v="0"/>
    <n v="0"/>
    <x v="0"/>
    <x v="1"/>
    <s v="PRESHIPMENTINSPCPH0000038562"/>
  </r>
  <r>
    <s v="UNFPA"/>
    <x v="0"/>
    <n v="1"/>
    <n v="1"/>
    <n v="1"/>
    <s v="UNFPA"/>
    <s v="0000038562"/>
    <s v="PSI of METHYLERGOM_0.2MG purchased under PO38482 (India)"/>
    <s v="Completed"/>
    <n v="960"/>
    <x v="0"/>
    <x v="0"/>
    <s v="PU0074"/>
    <s v=" "/>
    <s v="FPRHCTD5"/>
    <s v="RHC01ACT05"/>
    <s v="72335"/>
    <s v="USA"/>
    <x v="56"/>
    <s v="HQ        "/>
    <s v="COMMON"/>
    <x v="0"/>
    <n v="0"/>
    <n v="3"/>
    <s v="EA"/>
    <n v="1"/>
    <n v="3"/>
    <x v="0"/>
    <x v="0"/>
    <x v="11"/>
    <s v="0000156574"/>
    <x v="1"/>
    <m/>
    <m/>
    <m/>
    <m/>
    <d v="2019-11-08T00:00:00"/>
    <m/>
    <s v="HQ"/>
    <s v="REQ22326.PSI of PO3842.HAITI"/>
    <s v="UNFPA0000038562-1-1-1"/>
    <m/>
    <s v="C"/>
    <s v="N"/>
    <s v="N"/>
    <m/>
    <m/>
    <m/>
    <x v="158"/>
    <s v="PO"/>
    <d v="2020-01-09T15:14:45"/>
    <m/>
    <m/>
    <s v="0000038562-1-1"/>
    <d v="2019-06-07T14:51:28"/>
    <d v="2019-09-02T00:00:00"/>
    <x v="0"/>
    <n v="0"/>
    <n v="0"/>
    <n v="0"/>
    <x v="0"/>
    <x v="0"/>
    <s v="PRESHIPMENTINSPCPH0000038562"/>
  </r>
  <r>
    <s v="UNFPA"/>
    <x v="0"/>
    <n v="1"/>
    <n v="1"/>
    <n v="1"/>
    <s v="MEGNL"/>
    <s v="0000038672"/>
    <s v="Preshipment inspection Pharmaceutical"/>
    <s v="Completed"/>
    <n v="1200"/>
    <x v="5"/>
    <x v="45"/>
    <s v=" "/>
    <s v=" "/>
    <s v=" "/>
    <s v=" "/>
    <s v="72335"/>
    <s v="NLD"/>
    <x v="57"/>
    <m/>
    <s v="N/A"/>
    <x v="0"/>
    <n v="1"/>
    <n v="1"/>
    <s v="EA"/>
    <n v="1"/>
    <n v="1"/>
    <x v="0"/>
    <x v="0"/>
    <x v="25"/>
    <s v="0000125884"/>
    <x v="1"/>
    <s v="0000022587"/>
    <m/>
    <m/>
    <m/>
    <d v="2019-08-29T00:00:00"/>
    <m/>
    <s v="Emergency"/>
    <s v="0000022587"/>
    <s v="UNFPA0000038672-1-1-1"/>
    <m/>
    <s v="C"/>
    <s v="N"/>
    <s v="N"/>
    <n v="1"/>
    <n v="1"/>
    <n v="1"/>
    <x v="159"/>
    <s v="PO"/>
    <d v="2019-12-06T20:01:01"/>
    <d v="2019-06-20T00:00:00"/>
    <d v="2019-06-21T00:00:00"/>
    <s v="0000038672-1-1"/>
    <d v="2019-07-02T11:43:58"/>
    <d v="2019-07-12T00:00:00"/>
    <x v="13"/>
    <n v="0"/>
    <n v="0"/>
    <n v="0"/>
    <x v="0"/>
    <x v="0"/>
    <s v="PRESHIPMENTINSPCPH0000038672"/>
  </r>
  <r>
    <s v="UNFPA"/>
    <x v="49"/>
    <n v="1"/>
    <n v="1"/>
    <n v="1"/>
    <s v="HTI40"/>
    <s v="0000038696"/>
    <s v="Hydralazine hydrochloride 20mg/2ml powder for injection in 2ml ampoule"/>
    <s v="Completed"/>
    <n v="44695"/>
    <x v="0"/>
    <x v="0"/>
    <s v="PU0074"/>
    <s v=" "/>
    <s v="FPRHCTD5"/>
    <s v="RHC01ACT05"/>
    <s v="72335"/>
    <s v="HTI"/>
    <x v="17"/>
    <s v="LACRO     "/>
    <s v="AIR"/>
    <x v="0"/>
    <n v="0"/>
    <n v="3500"/>
    <s v="P5"/>
    <n v="5"/>
    <n v="17500"/>
    <x v="0"/>
    <x v="5"/>
    <x v="20"/>
    <s v="0000041102"/>
    <x v="1"/>
    <s v="0000022326"/>
    <d v="2020-06-09T00:00:00"/>
    <d v="2020-06-18T00:00:00"/>
    <d v="2020-06-09T00:00:00"/>
    <d v="2019-12-20T00:00:00"/>
    <d v="2020-06-22T00:00:00"/>
    <s v="LAC"/>
    <s v="Rq22326, HTI40, Hidralaz,MPA"/>
    <s v="UNFPA0000038696-1-1-1"/>
    <m/>
    <s v="C"/>
    <s v="N"/>
    <s v="N"/>
    <n v="15"/>
    <n v="1"/>
    <n v="1"/>
    <x v="160"/>
    <s v="PO"/>
    <d v="2021-05-06T07:37:51"/>
    <d v="2019-04-25T00:00:00"/>
    <d v="2019-04-30T00:00:00"/>
    <s v="0000038696-1-1"/>
    <d v="2019-06-25T14:46:50"/>
    <d v="2019-11-12T00:00:00"/>
    <x v="0"/>
    <n v="0"/>
    <n v="0"/>
    <n v="0"/>
    <x v="49"/>
    <x v="1"/>
    <s v="HYDRALAZINEHCL200000038696"/>
  </r>
  <r>
    <s v="UNFPA"/>
    <x v="49"/>
    <n v="1"/>
    <n v="1"/>
    <n v="2"/>
    <s v="HTI40"/>
    <s v="0000038696"/>
    <s v="Hydralazine hydrochloride 20mg/2ml powder for injection in 2ml ampoule"/>
    <s v="Completed"/>
    <n v="82992.23"/>
    <x v="0"/>
    <x v="0"/>
    <s v="PU0074"/>
    <s v=" "/>
    <s v="FPRHCTD5"/>
    <s v="RHC01ACT05"/>
    <s v="72335"/>
    <s v="HTI"/>
    <x v="17"/>
    <s v="LACRO     "/>
    <s v="AIR"/>
    <x v="0"/>
    <n v="0"/>
    <n v="6499"/>
    <s v="P5"/>
    <n v="5"/>
    <n v="32495"/>
    <x v="0"/>
    <x v="5"/>
    <x v="20"/>
    <s v="0000041102"/>
    <x v="1"/>
    <s v="0000022326"/>
    <d v="2020-06-09T00:00:00"/>
    <d v="2020-06-18T00:00:00"/>
    <d v="2020-06-09T00:00:00"/>
    <d v="2020-06-09T00:00:00"/>
    <d v="2020-06-22T00:00:00"/>
    <s v="LAC"/>
    <s v="Rq22326, HTI40, Hidralaz,MPA"/>
    <s v="UNFPA0000038696-1-1-2"/>
    <m/>
    <s v="C"/>
    <s v="N"/>
    <s v="N"/>
    <n v="15"/>
    <n v="1"/>
    <n v="1"/>
    <x v="160"/>
    <s v="PO"/>
    <d v="2021-05-06T07:37:51"/>
    <d v="2019-04-25T00:00:00"/>
    <d v="2019-04-30T00:00:00"/>
    <s v="0000038696-1-1"/>
    <d v="2019-06-25T14:46:50"/>
    <d v="2019-11-12T00:00:00"/>
    <x v="0"/>
    <n v="0"/>
    <n v="0"/>
    <n v="0"/>
    <x v="49"/>
    <x v="0"/>
    <s v="HYDRALAZINEHCL200000038696"/>
  </r>
  <r>
    <s v="UNFPA"/>
    <x v="37"/>
    <n v="1"/>
    <n v="1"/>
    <n v="1"/>
    <s v="TTO41"/>
    <s v="0000038717"/>
    <s v="Oxytocin 10 I.U. base/ml injection in 1ml ampoule"/>
    <s v="Completed"/>
    <n v="19600"/>
    <x v="5"/>
    <x v="10"/>
    <s v=" "/>
    <s v="TTG00"/>
    <s v=" "/>
    <s v=" "/>
    <s v="72335"/>
    <s v="TTO"/>
    <x v="58"/>
    <s v="LACRO     "/>
    <s v="AIR"/>
    <x v="1"/>
    <n v="0"/>
    <n v="8000"/>
    <s v="P10"/>
    <n v="10"/>
    <n v="80000"/>
    <x v="0"/>
    <x v="4"/>
    <x v="2"/>
    <s v="0000000798"/>
    <x v="1"/>
    <s v="PI000000641"/>
    <d v="2019-07-17T00:00:00"/>
    <d v="2019-07-18T00:00:00"/>
    <d v="2019-07-17T00:00:00"/>
    <d v="2019-07-30T00:00:00"/>
    <d v="2019-07-18T00:00:00"/>
    <s v="LAC"/>
    <s v="PI641.Oxytocin.MoH-T&amp;T"/>
    <s v="UNFPA0000038717-1-1-1"/>
    <m/>
    <s v="C"/>
    <s v="Y"/>
    <s v="N"/>
    <m/>
    <m/>
    <m/>
    <x v="161"/>
    <s v="PO"/>
    <d v="2019-09-13T20:08:42"/>
    <m/>
    <m/>
    <s v="0000038717-1-1"/>
    <d v="2019-06-27T10:50:28"/>
    <d v="2019-07-12T00:00:00"/>
    <x v="7"/>
    <n v="0"/>
    <n v="0"/>
    <n v="0"/>
    <x v="37"/>
    <x v="0"/>
    <s v="OXYTOCIN_10IU/ML0000038717"/>
  </r>
  <r>
    <s v="UNFPA"/>
    <x v="98"/>
    <n v="1"/>
    <n v="1"/>
    <n v="1"/>
    <s v="TTO41"/>
    <s v="0000038748"/>
    <s v="Benzathine benzylpenicillin 1.44g (2.4 million units)"/>
    <s v="Completed"/>
    <n v="0"/>
    <x v="5"/>
    <x v="10"/>
    <s v=" "/>
    <s v="TTG00"/>
    <s v=" "/>
    <s v=" "/>
    <s v="72335"/>
    <s v="TTO"/>
    <x v="58"/>
    <s v="LACRO     "/>
    <s v="AIR"/>
    <x v="1"/>
    <n v="0"/>
    <n v="0"/>
    <s v="P10"/>
    <n v="10"/>
    <n v="0"/>
    <x v="0"/>
    <x v="4"/>
    <x v="2"/>
    <s v="0000000798"/>
    <x v="1"/>
    <s v="PI000000643"/>
    <d v="2020-06-15T00:00:00"/>
    <d v="2020-06-22T00:00:00"/>
    <d v="2020-09-02T00:00:00"/>
    <d v="2020-10-08T00:00:00"/>
    <d v="2020-09-04T00:00:00"/>
    <s v="LAC"/>
    <s v="PI643.Benzathine.MoH-T&amp;T"/>
    <s v="UNFPA0000038748-1-1-1"/>
    <m/>
    <s v="C"/>
    <s v="N"/>
    <s v="N"/>
    <m/>
    <m/>
    <m/>
    <x v="162"/>
    <s v="PO"/>
    <d v="2020-11-19T09:32:54"/>
    <m/>
    <m/>
    <s v="0000038748-1-1"/>
    <d v="2019-07-01T10:32:05"/>
    <d v="2020-06-15T00:00:00"/>
    <x v="7"/>
    <n v="0"/>
    <n v="0"/>
    <n v="0"/>
    <x v="98"/>
    <x v="1"/>
    <s v="BNZABNPEN1.44MG_100000038748"/>
  </r>
  <r>
    <s v="UNFPA"/>
    <x v="98"/>
    <n v="1"/>
    <n v="1"/>
    <n v="2"/>
    <s v="TTO41"/>
    <s v="0000038748"/>
    <s v="Benzathine benzylpenicillin 1.44g (2.4 million units)"/>
    <s v="Completed"/>
    <n v="309.39999999999998"/>
    <x v="5"/>
    <x v="10"/>
    <s v=" "/>
    <s v="TTG00"/>
    <s v=" "/>
    <s v=" "/>
    <s v="72335"/>
    <s v="TTO"/>
    <x v="58"/>
    <s v="LACRO     "/>
    <s v="AIR"/>
    <x v="1"/>
    <n v="0"/>
    <n v="7"/>
    <s v="P10"/>
    <n v="10"/>
    <n v="70"/>
    <x v="0"/>
    <x v="4"/>
    <x v="2"/>
    <s v="0000000798"/>
    <x v="1"/>
    <s v="PI000000643"/>
    <d v="2020-06-15T00:00:00"/>
    <d v="2020-06-22T00:00:00"/>
    <d v="2020-09-02T00:00:00"/>
    <d v="2020-10-08T00:00:00"/>
    <d v="2020-09-04T00:00:00"/>
    <s v="LAC"/>
    <s v="PI643.Benzathine.MoH-T&amp;T"/>
    <s v="UNFPA0000038748-1-1-2"/>
    <m/>
    <s v="C"/>
    <s v="N"/>
    <s v="N"/>
    <m/>
    <m/>
    <m/>
    <x v="162"/>
    <s v="PO"/>
    <d v="2020-11-19T09:32:54"/>
    <m/>
    <m/>
    <s v="0000038748-1-1"/>
    <d v="2019-07-01T10:32:05"/>
    <d v="2020-06-15T00:00:00"/>
    <x v="7"/>
    <n v="0"/>
    <n v="0"/>
    <n v="0"/>
    <x v="98"/>
    <x v="0"/>
    <s v="BNZABNPEN1.44MG_100000038748"/>
  </r>
  <r>
    <s v="UNFPA"/>
    <x v="99"/>
    <n v="2"/>
    <n v="1"/>
    <n v="1"/>
    <s v="COD40"/>
    <s v="0000038765"/>
    <s v="Magnesium Sulphate 500mg/ml injection in 2ml ampoule,Pack 10_x000a_Origin: Lynge, Denmark_x000a_Final Destination : _x000a_Kinshasa : 2200_x000a_Goma : 880_x000a_Lubumbashi : 920"/>
    <s v="Completed"/>
    <n v="0"/>
    <x v="0"/>
    <x v="0"/>
    <s v="PU0074"/>
    <s v=" "/>
    <s v="FPRHCTD5"/>
    <s v="RHC01ACT05"/>
    <s v="72335"/>
    <s v="COD"/>
    <x v="6"/>
    <s v="ESARO     "/>
    <s v="AIR"/>
    <x v="0"/>
    <n v="0"/>
    <n v="0"/>
    <s v="P10"/>
    <n v="10"/>
    <n v="0"/>
    <x v="0"/>
    <x v="1"/>
    <x v="20"/>
    <s v="0000041102"/>
    <x v="1"/>
    <s v="0000022231"/>
    <d v="2020-08-28T00:00:00"/>
    <d v="2020-09-04T00:00:00"/>
    <d v="2020-09-04T00:00:00"/>
    <d v="2020-09-02T00:00:00"/>
    <d v="2020-09-09T00:00:00"/>
    <s v="Africa (Francophone)"/>
    <s v="R22231/22430,MG/Miso,CSB,COD"/>
    <s v="UNFPA0000038765-2-1-1"/>
    <m/>
    <s v="C"/>
    <s v="N"/>
    <s v="N"/>
    <n v="4"/>
    <n v="1"/>
    <n v="1"/>
    <x v="163"/>
    <s v="PO"/>
    <d v="2020-09-18T11:41:51"/>
    <d v="2019-03-28T00:00:00"/>
    <d v="2019-05-10T00:00:00"/>
    <s v="0000038765-2-1"/>
    <d v="2019-07-01T17:11:41"/>
    <d v="2019-09-30T00:00:00"/>
    <x v="0"/>
    <n v="0"/>
    <n v="0"/>
    <n v="0"/>
    <x v="99"/>
    <x v="1"/>
    <s v="MGSULPHATE2ML_100000038765"/>
  </r>
  <r>
    <s v="UNFPA"/>
    <x v="99"/>
    <n v="2"/>
    <n v="1"/>
    <n v="2"/>
    <s v="COD40"/>
    <s v="0000038765"/>
    <s v="Magnesium Sulphate 500mg/ml injection in 2ml ampoule,Pack 10_x000a_Origin: Lynge, Denmark_x000a_Final Destination : _x000a_Kinshasa : 2200_x000a_Goma : 880_x000a_Lubumbashi : 920"/>
    <s v="Completed"/>
    <n v="0"/>
    <x v="0"/>
    <x v="0"/>
    <s v="PU0074"/>
    <s v=" "/>
    <s v="FPRHCTD5"/>
    <s v="RHC01ACT05"/>
    <s v="72335"/>
    <s v="COD"/>
    <x v="6"/>
    <s v="ESARO     "/>
    <s v="AIR"/>
    <x v="0"/>
    <n v="0"/>
    <n v="0"/>
    <s v="P10"/>
    <n v="10"/>
    <n v="0"/>
    <x v="0"/>
    <x v="1"/>
    <x v="20"/>
    <s v="0000041102"/>
    <x v="1"/>
    <s v="0000022231"/>
    <d v="2020-08-28T00:00:00"/>
    <d v="2020-09-04T00:00:00"/>
    <d v="2020-09-04T00:00:00"/>
    <d v="2020-09-02T00:00:00"/>
    <d v="2020-09-09T00:00:00"/>
    <s v="Africa (Francophone)"/>
    <s v="R22231/22430,MG/Miso,CSB,COD"/>
    <s v="UNFPA0000038765-2-1-2"/>
    <m/>
    <s v="C"/>
    <s v="N"/>
    <s v="N"/>
    <n v="4"/>
    <n v="1"/>
    <n v="1"/>
    <x v="163"/>
    <s v="PO"/>
    <d v="2020-09-18T11:41:51"/>
    <d v="2019-03-28T00:00:00"/>
    <d v="2019-05-10T00:00:00"/>
    <s v="0000038765-2-1"/>
    <d v="2019-07-01T17:11:41"/>
    <d v="2019-09-30T00:00:00"/>
    <x v="0"/>
    <n v="0"/>
    <n v="0"/>
    <n v="0"/>
    <x v="99"/>
    <x v="1"/>
    <s v="MGSULPHATE2ML_100000038765"/>
  </r>
  <r>
    <s v="UNFPA"/>
    <x v="99"/>
    <n v="2"/>
    <n v="1"/>
    <n v="3"/>
    <s v="COD40"/>
    <s v="0000038765"/>
    <s v="Magnesium Sulphate 500mg/ml injection in 2ml ampoule,Pack 10_x000a_Origin: Lynge, Denmark_x000a_Final Destination : _x000a_Kinshasa : 2200_x000a_Goma : 880_x000a_Lubumbashi : 920"/>
    <s v="Completed"/>
    <n v="10648"/>
    <x v="0"/>
    <x v="0"/>
    <s v="PU0074"/>
    <s v=" "/>
    <s v="FPRHCTD5"/>
    <s v="RHC01ACT05"/>
    <s v="72335"/>
    <s v="COD"/>
    <x v="6"/>
    <s v="ESARO     "/>
    <s v="AIR"/>
    <x v="0"/>
    <n v="0"/>
    <n v="2200"/>
    <s v="P10"/>
    <n v="10"/>
    <n v="22000"/>
    <x v="0"/>
    <x v="1"/>
    <x v="20"/>
    <s v="0000041102"/>
    <x v="1"/>
    <s v="0000022231"/>
    <d v="2020-08-28T00:00:00"/>
    <d v="2020-09-04T00:00:00"/>
    <d v="2020-09-04T00:00:00"/>
    <d v="2020-09-02T00:00:00"/>
    <d v="2020-09-09T00:00:00"/>
    <s v="Africa (Francophone)"/>
    <s v="R22231/22430,MG/Miso,CSB,COD"/>
    <s v="UNFPA0000038765-2-1-3"/>
    <m/>
    <s v="C"/>
    <s v="N"/>
    <s v="N"/>
    <n v="4"/>
    <n v="1"/>
    <n v="1"/>
    <x v="163"/>
    <s v="PO"/>
    <d v="2020-09-18T11:41:51"/>
    <d v="2019-03-28T00:00:00"/>
    <d v="2019-05-10T00:00:00"/>
    <s v="0000038765-2-1"/>
    <d v="2019-07-01T17:11:41"/>
    <d v="2019-09-30T00:00:00"/>
    <x v="0"/>
    <n v="0"/>
    <n v="0"/>
    <n v="0"/>
    <x v="99"/>
    <x v="0"/>
    <s v="MGSULPHATE2ML_100000038765"/>
  </r>
  <r>
    <s v="UNFPA"/>
    <x v="76"/>
    <n v="1"/>
    <n v="3"/>
    <n v="1"/>
    <s v="COD40"/>
    <s v="0000038765"/>
    <s v="Magnesium sulphate 500mg/ml injection in 10ml ampoule_x000a_Origin: Lynge, Denmark_x000a_Final Destination : _x000a_Kinshasa : 550_x000a_Goma : 220_x000a_Lubumbashi : 230"/>
    <s v="Completed"/>
    <n v="10791.6"/>
    <x v="0"/>
    <x v="0"/>
    <s v="PU0074"/>
    <s v=" "/>
    <s v="FPRHCTD5"/>
    <s v="RHC01ACT05"/>
    <s v="72335"/>
    <s v="COD"/>
    <x v="6"/>
    <s v="ESARO     "/>
    <s v="AIR"/>
    <x v="0"/>
    <n v="0"/>
    <n v="230"/>
    <s v="P50"/>
    <n v="50"/>
    <n v="11500"/>
    <x v="0"/>
    <x v="4"/>
    <x v="20"/>
    <s v="0000041102"/>
    <x v="1"/>
    <s v="0000022430"/>
    <d v="2019-12-24T00:00:00"/>
    <d v="2019-12-30T00:00:00"/>
    <d v="2019-12-24T00:00:00"/>
    <d v="2019-12-19T00:00:00"/>
    <d v="2019-12-30T00:00:00"/>
    <s v="Africa (Francophone)"/>
    <s v="R22231/22430,MG/Miso,CSB,COD"/>
    <s v="UNFPA0000038765-1-3-1"/>
    <m/>
    <s v="C"/>
    <s v="N"/>
    <s v="N"/>
    <n v="1"/>
    <n v="1"/>
    <n v="1"/>
    <x v="163"/>
    <s v="PO"/>
    <d v="2020-09-18T11:41:51"/>
    <d v="2019-05-17T00:00:00"/>
    <d v="2019-05-17T00:00:00"/>
    <s v="0000038765-1-3"/>
    <d v="2019-07-01T17:11:41"/>
    <d v="2019-09-23T00:00:00"/>
    <x v="0"/>
    <n v="0"/>
    <n v="0"/>
    <n v="0"/>
    <x v="76"/>
    <x v="0"/>
    <s v="MGSULPHATE10ML_500000038765"/>
  </r>
  <r>
    <s v="UNFPA"/>
    <x v="99"/>
    <n v="2"/>
    <n v="2"/>
    <n v="1"/>
    <s v="COD40"/>
    <s v="0000038765"/>
    <s v="Magnesium Sulphate 500mg/ml injection in 2ml ampoule,Pack 10_x000a_Origin: Lynge, Denmark_x000a_Final Destination : _x000a_Kinshasa : 2200_x000a_Goma : 880_x000a_Lubumbashi : 920"/>
    <s v="Completed"/>
    <n v="0"/>
    <x v="0"/>
    <x v="0"/>
    <s v="PU0074"/>
    <s v=" "/>
    <s v="FPRHCTD5"/>
    <s v="RHC01ACT05"/>
    <s v="72335"/>
    <s v="COD"/>
    <x v="6"/>
    <s v="ESARO     "/>
    <s v="AIR"/>
    <x v="0"/>
    <n v="0"/>
    <n v="0"/>
    <s v="P10"/>
    <n v="10"/>
    <n v="0"/>
    <x v="0"/>
    <x v="1"/>
    <x v="20"/>
    <s v="0000041102"/>
    <x v="1"/>
    <s v="0000022231"/>
    <d v="2020-08-28T00:00:00"/>
    <d v="2020-09-04T00:00:00"/>
    <d v="2020-09-04T00:00:00"/>
    <d v="2020-09-02T00:00:00"/>
    <d v="2020-09-21T00:00:00"/>
    <s v="Africa (Francophone)"/>
    <s v="R22231/22430,MG/Miso,CSB,COD"/>
    <s v="UNFPA0000038765-2-2-1"/>
    <m/>
    <s v="C"/>
    <s v="N"/>
    <s v="N"/>
    <n v="4"/>
    <n v="1"/>
    <n v="1"/>
    <x v="163"/>
    <s v="PO"/>
    <d v="2020-09-18T11:41:51"/>
    <d v="2019-03-28T00:00:00"/>
    <d v="2019-05-10T00:00:00"/>
    <s v="0000038765-2-2"/>
    <d v="2019-07-01T17:11:41"/>
    <d v="2019-09-30T00:00:00"/>
    <x v="0"/>
    <n v="0"/>
    <n v="0"/>
    <n v="0"/>
    <x v="99"/>
    <x v="1"/>
    <s v="MGSULPHATE2ML_100000038765"/>
  </r>
  <r>
    <s v="UNFPA"/>
    <x v="99"/>
    <n v="2"/>
    <n v="3"/>
    <n v="1"/>
    <s v="COD40"/>
    <s v="0000038765"/>
    <s v="Magnesium Sulphate 500mg/ml injection in 2ml ampoule,Pack 10_x000a_Origin: Lynge, Denmark_x000a_Final Destination : _x000a_Kinshasa : 2200_x000a_Goma : 880_x000a_Lubumbashi : 920"/>
    <s v="Completed"/>
    <n v="0"/>
    <x v="0"/>
    <x v="0"/>
    <s v="PU0074"/>
    <s v=" "/>
    <s v="FPRHCTD5"/>
    <s v="RHC01ACT05"/>
    <s v="72335"/>
    <s v="COD"/>
    <x v="6"/>
    <s v="ESARO     "/>
    <s v="AIR"/>
    <x v="0"/>
    <n v="0"/>
    <n v="0"/>
    <s v="P10"/>
    <n v="10"/>
    <n v="0"/>
    <x v="0"/>
    <x v="1"/>
    <x v="20"/>
    <s v="0000041102"/>
    <x v="1"/>
    <s v="0000022231"/>
    <d v="2020-08-28T00:00:00"/>
    <d v="2020-09-04T00:00:00"/>
    <d v="2020-09-04T00:00:00"/>
    <d v="2020-09-02T00:00:00"/>
    <d v="2020-09-21T00:00:00"/>
    <s v="Africa (Francophone)"/>
    <s v="R22231/22430,MG/Miso,CSB,COD"/>
    <s v="UNFPA0000038765-2-3-1"/>
    <m/>
    <s v="C"/>
    <s v="N"/>
    <s v="N"/>
    <n v="4"/>
    <n v="1"/>
    <n v="1"/>
    <x v="163"/>
    <s v="PO"/>
    <d v="2020-09-18T11:41:51"/>
    <d v="2019-03-28T00:00:00"/>
    <d v="2019-05-10T00:00:00"/>
    <s v="0000038765-2-3"/>
    <d v="2019-07-01T17:11:41"/>
    <d v="2019-09-30T00:00:00"/>
    <x v="0"/>
    <n v="0"/>
    <n v="0"/>
    <n v="0"/>
    <x v="99"/>
    <x v="0"/>
    <s v="MGSULPHATE2ML_100000038765"/>
  </r>
  <r>
    <s v="UNFPA"/>
    <x v="73"/>
    <n v="3"/>
    <n v="1"/>
    <n v="1"/>
    <s v="COD40"/>
    <s v="0000038765"/>
    <s v="Misoprostol 200mcg tablet_x000a_Origin: Kandla, India_x000a_Final Destination : _x000a_Kinshasa : 55000_x000a_Goma : 22000_x000a_Lubumbashi : 23000"/>
    <s v="Completed"/>
    <n v="26950"/>
    <x v="0"/>
    <x v="0"/>
    <s v="PU0074"/>
    <s v=" "/>
    <s v="FPRHCTD5"/>
    <s v="RHC01ACT05"/>
    <s v="72335"/>
    <s v="COD"/>
    <x v="6"/>
    <s v="ESARO     "/>
    <s v="AIR"/>
    <x v="0"/>
    <n v="0"/>
    <n v="55000"/>
    <s v="P4"/>
    <n v="4"/>
    <n v="220000"/>
    <x v="0"/>
    <x v="4"/>
    <x v="20"/>
    <s v="0000041102"/>
    <x v="1"/>
    <s v="0000022231"/>
    <d v="2019-09-22T00:00:00"/>
    <d v="2019-09-25T00:00:00"/>
    <d v="2019-09-22T00:00:00"/>
    <d v="2019-09-10T00:00:00"/>
    <d v="2019-09-25T00:00:00"/>
    <s v="Africa (Francophone)"/>
    <s v="R22231/22430,MG/Miso,CSB,COD"/>
    <s v="UNFPA0000038765-3-1-1"/>
    <m/>
    <s v="C"/>
    <s v="N"/>
    <s v="N"/>
    <n v="7"/>
    <n v="1"/>
    <n v="1"/>
    <x v="163"/>
    <s v="PO"/>
    <d v="2020-09-18T11:41:51"/>
    <d v="2019-03-28T00:00:00"/>
    <d v="2019-05-10T00:00:00"/>
    <s v="0000038765-3-1"/>
    <d v="2019-07-01T17:11:41"/>
    <d v="2019-09-30T00:00:00"/>
    <x v="0"/>
    <n v="0"/>
    <n v="0"/>
    <n v="0"/>
    <x v="73"/>
    <x v="0"/>
    <s v="MISOPROSTOL200MG_40000038765"/>
  </r>
  <r>
    <s v="UNFPA"/>
    <x v="76"/>
    <n v="1"/>
    <n v="2"/>
    <n v="1"/>
    <s v="COD40"/>
    <s v="0000038765"/>
    <s v="Magnesium sulphate 500mg/ml injection in 10ml ampoule_x000a_Origin: Lynge, Denmark_x000a_Final Destination : _x000a_Kinshasa : 550_x000a_Goma : 220_x000a_Lubumbashi : 230"/>
    <s v="Completed"/>
    <n v="10322.4"/>
    <x v="0"/>
    <x v="0"/>
    <s v="PU0074"/>
    <s v=" "/>
    <s v="FPRHCTD5"/>
    <s v="RHC01ACT05"/>
    <s v="72335"/>
    <s v="COD"/>
    <x v="6"/>
    <s v="ESARO     "/>
    <s v="AIR"/>
    <x v="0"/>
    <n v="0"/>
    <n v="220"/>
    <s v="P50"/>
    <n v="50"/>
    <n v="11000"/>
    <x v="0"/>
    <x v="4"/>
    <x v="20"/>
    <s v="0000041102"/>
    <x v="1"/>
    <s v="0000022430"/>
    <d v="2019-12-27T00:00:00"/>
    <d v="2020-01-15T00:00:00"/>
    <d v="2019-12-27T00:00:00"/>
    <d v="2019-12-19T00:00:00"/>
    <d v="2020-01-08T00:00:00"/>
    <s v="Africa (Francophone)"/>
    <s v="R22231/22430,MG/Miso,CSB,COD"/>
    <s v="UNFPA0000038765-1-2-1"/>
    <m/>
    <s v="C"/>
    <s v="N"/>
    <s v="N"/>
    <n v="1"/>
    <n v="1"/>
    <n v="1"/>
    <x v="163"/>
    <s v="PO"/>
    <d v="2020-09-18T11:41:51"/>
    <d v="2019-05-17T00:00:00"/>
    <d v="2019-05-17T00:00:00"/>
    <s v="0000038765-1-2"/>
    <d v="2019-07-01T17:11:41"/>
    <d v="2019-09-30T00:00:00"/>
    <x v="0"/>
    <n v="0"/>
    <n v="0"/>
    <n v="0"/>
    <x v="76"/>
    <x v="0"/>
    <s v="MGSULPHATE10ML_500000038765"/>
  </r>
  <r>
    <s v="UNFPA"/>
    <x v="99"/>
    <n v="2"/>
    <n v="3"/>
    <n v="2"/>
    <s v="COD40"/>
    <s v="0000038765"/>
    <s v="Magnesium Sulphate 500mg/ml injection in 2ml ampoule,Pack 10_x000a_Origin: Lynge, Denmark_x000a_Final Destination : _x000a_Kinshasa : 2200_x000a_Goma : 880_x000a_Lubumbashi : 920"/>
    <s v="Completed"/>
    <n v="4452.8"/>
    <x v="0"/>
    <x v="0"/>
    <s v="PU0074"/>
    <s v=" "/>
    <s v="FPRHCTD5"/>
    <s v="RHC01ACT05"/>
    <s v="72335"/>
    <s v="COD"/>
    <x v="6"/>
    <s v="ESARO     "/>
    <s v="AIR"/>
    <x v="0"/>
    <n v="0"/>
    <n v="920"/>
    <s v="P10"/>
    <n v="10"/>
    <n v="9200"/>
    <x v="0"/>
    <x v="1"/>
    <x v="20"/>
    <s v="0000041102"/>
    <x v="1"/>
    <s v="0000022231"/>
    <d v="2020-08-28T00:00:00"/>
    <d v="2020-09-04T00:00:00"/>
    <d v="2020-09-04T00:00:00"/>
    <d v="2020-09-02T00:00:00"/>
    <d v="2020-09-21T00:00:00"/>
    <s v="Africa (Francophone)"/>
    <s v="R22231/22430,MG/Miso,CSB,COD"/>
    <s v="UNFPA0000038765-2-3-2"/>
    <m/>
    <s v="C"/>
    <s v="N"/>
    <s v="N"/>
    <n v="4"/>
    <n v="1"/>
    <n v="1"/>
    <x v="163"/>
    <s v="PO"/>
    <d v="2020-09-18T11:41:51"/>
    <d v="2019-03-28T00:00:00"/>
    <d v="2019-05-10T00:00:00"/>
    <s v="0000038765-2-3"/>
    <d v="2019-07-01T17:11:41"/>
    <d v="2019-09-30T00:00:00"/>
    <x v="0"/>
    <n v="0"/>
    <n v="0"/>
    <n v="0"/>
    <x v="99"/>
    <x v="0"/>
    <s v="MGSULPHATE2ML_100000038765"/>
  </r>
  <r>
    <s v="UNFPA"/>
    <x v="76"/>
    <n v="1"/>
    <n v="1"/>
    <n v="1"/>
    <s v="COD40"/>
    <s v="0000038765"/>
    <s v="Magnesium sulphate 500mg/ml injection in 10ml ampoule_x000a_Origin: Lynge, Denmark_x000a_Final Destination : _x000a_Kinshasa : 550_x000a_Goma : 220_x000a_Lubumbashi : 230"/>
    <s v="Completed"/>
    <n v="25806"/>
    <x v="0"/>
    <x v="0"/>
    <s v="PU0074"/>
    <s v=" "/>
    <s v="FPRHCTD5"/>
    <s v="RHC01ACT05"/>
    <s v="72335"/>
    <s v="COD"/>
    <x v="6"/>
    <s v="ESARO     "/>
    <s v="AIR"/>
    <x v="0"/>
    <n v="0"/>
    <n v="550"/>
    <s v="P50"/>
    <n v="50"/>
    <n v="27500"/>
    <x v="0"/>
    <x v="4"/>
    <x v="20"/>
    <s v="0000041102"/>
    <x v="1"/>
    <s v="0000022430"/>
    <d v="2019-12-24T00:00:00"/>
    <d v="2019-12-27T00:00:00"/>
    <d v="2019-12-24T00:00:00"/>
    <d v="2019-12-19T00:00:00"/>
    <d v="2019-12-27T00:00:00"/>
    <s v="Africa (Francophone)"/>
    <s v="R22231/22430,MG/Miso,CSB,COD"/>
    <s v="UNFPA0000038765-1-1-1"/>
    <m/>
    <s v="C"/>
    <s v="N"/>
    <s v="N"/>
    <n v="1"/>
    <n v="1"/>
    <n v="1"/>
    <x v="163"/>
    <s v="PO"/>
    <d v="2020-09-18T11:41:51"/>
    <d v="2019-05-17T00:00:00"/>
    <d v="2019-05-17T00:00:00"/>
    <s v="0000038765-1-1"/>
    <d v="2019-07-01T17:11:41"/>
    <d v="2019-09-30T00:00:00"/>
    <x v="0"/>
    <n v="0"/>
    <n v="0"/>
    <n v="0"/>
    <x v="76"/>
    <x v="0"/>
    <s v="MGSULPHATE10ML_500000038765"/>
  </r>
  <r>
    <s v="UNFPA"/>
    <x v="73"/>
    <n v="3"/>
    <n v="3"/>
    <n v="1"/>
    <s v="COD40"/>
    <s v="0000038765"/>
    <s v="Misoprostol 200mcg tablet_x000a_Origin: Kandla, India_x000a_Final Destination : _x000a_Kinshasa : 55000_x000a_Goma : 22000_x000a_Lubumbashi : 23000"/>
    <s v="Completed"/>
    <n v="11270"/>
    <x v="0"/>
    <x v="0"/>
    <s v="PU0074"/>
    <s v=" "/>
    <s v="FPRHCTD5"/>
    <s v="RHC01ACT05"/>
    <s v="72335"/>
    <s v="COD"/>
    <x v="6"/>
    <s v="ESARO     "/>
    <s v="AIR"/>
    <x v="0"/>
    <n v="0"/>
    <n v="23000"/>
    <s v="P4"/>
    <n v="4"/>
    <n v="92000"/>
    <x v="0"/>
    <x v="4"/>
    <x v="20"/>
    <s v="0000041102"/>
    <x v="1"/>
    <s v="0000022231"/>
    <d v="2019-09-23T00:00:00"/>
    <d v="2019-09-26T00:00:00"/>
    <d v="2019-09-23T00:00:00"/>
    <d v="2019-09-18T00:00:00"/>
    <d v="2019-09-26T00:00:00"/>
    <s v="Africa (Francophone)"/>
    <s v="R22231/22430,MG/Miso,CSB,COD"/>
    <s v="UNFPA0000038765-3-3-1"/>
    <m/>
    <s v="C"/>
    <s v="N"/>
    <s v="N"/>
    <n v="7"/>
    <n v="1"/>
    <n v="1"/>
    <x v="163"/>
    <s v="PO"/>
    <d v="2020-09-18T11:41:51"/>
    <d v="2019-03-28T00:00:00"/>
    <d v="2019-05-10T00:00:00"/>
    <s v="0000038765-3-3"/>
    <d v="2019-07-01T17:11:41"/>
    <d v="2019-09-30T00:00:00"/>
    <x v="0"/>
    <n v="0"/>
    <n v="0"/>
    <n v="0"/>
    <x v="73"/>
    <x v="0"/>
    <s v="MISOPROSTOL200MG_40000038765"/>
  </r>
  <r>
    <s v="UNFPA"/>
    <x v="99"/>
    <n v="2"/>
    <n v="2"/>
    <n v="2"/>
    <s v="COD40"/>
    <s v="0000038765"/>
    <s v="Magnesium Sulphate 500mg/ml injection in 2ml ampoule,Pack 10_x000a_Origin: Lynge, Denmark_x000a_Final Destination : _x000a_Kinshasa : 2200_x000a_Goma : 880_x000a_Lubumbashi : 920"/>
    <s v="Completed"/>
    <n v="4259.2"/>
    <x v="0"/>
    <x v="0"/>
    <s v="PU0074"/>
    <s v=" "/>
    <s v="FPRHCTD5"/>
    <s v="RHC01ACT05"/>
    <s v="72335"/>
    <s v="COD"/>
    <x v="6"/>
    <s v="ESARO     "/>
    <s v="AIR"/>
    <x v="0"/>
    <n v="0"/>
    <n v="880"/>
    <s v="P10"/>
    <n v="10"/>
    <n v="8800"/>
    <x v="0"/>
    <x v="1"/>
    <x v="20"/>
    <s v="0000041102"/>
    <x v="1"/>
    <s v="0000022231"/>
    <d v="2020-08-28T00:00:00"/>
    <d v="2020-09-04T00:00:00"/>
    <d v="2020-09-04T00:00:00"/>
    <d v="2020-09-02T00:00:00"/>
    <d v="2020-09-21T00:00:00"/>
    <s v="Africa (Francophone)"/>
    <s v="R22231/22430,MG/Miso,CSB,COD"/>
    <s v="UNFPA0000038765-2-2-2"/>
    <m/>
    <s v="C"/>
    <s v="N"/>
    <s v="N"/>
    <n v="4"/>
    <n v="1"/>
    <n v="1"/>
    <x v="163"/>
    <s v="PO"/>
    <d v="2020-09-18T11:41:51"/>
    <d v="2019-03-28T00:00:00"/>
    <d v="2019-05-10T00:00:00"/>
    <s v="0000038765-2-2"/>
    <d v="2019-07-01T17:11:41"/>
    <d v="2019-09-30T00:00:00"/>
    <x v="0"/>
    <n v="0"/>
    <n v="0"/>
    <n v="0"/>
    <x v="99"/>
    <x v="0"/>
    <s v="MGSULPHATE2ML_100000038765"/>
  </r>
  <r>
    <s v="UNFPA"/>
    <x v="73"/>
    <n v="3"/>
    <n v="2"/>
    <n v="1"/>
    <s v="COD40"/>
    <s v="0000038765"/>
    <s v="Misoprostol 200mcg tablet_x000a_Origin: Kandla, India_x000a_Final Destination : _x000a_Kinshasa : 55000_x000a_Goma : 22000_x000a_Lubumbashi : 23000"/>
    <s v="Completed"/>
    <n v="10780"/>
    <x v="0"/>
    <x v="0"/>
    <s v="PU0074"/>
    <s v=" "/>
    <s v="FPRHCTD5"/>
    <s v="RHC01ACT05"/>
    <s v="72335"/>
    <s v="COD"/>
    <x v="6"/>
    <s v="ESARO     "/>
    <s v="AIR"/>
    <x v="0"/>
    <n v="0"/>
    <n v="22000"/>
    <s v="P4"/>
    <n v="4"/>
    <n v="88000"/>
    <x v="0"/>
    <x v="4"/>
    <x v="20"/>
    <s v="0000041102"/>
    <x v="1"/>
    <s v="0000022231"/>
    <d v="2019-09-22T00:00:00"/>
    <d v="2019-11-02T00:00:00"/>
    <d v="2019-09-22T00:00:00"/>
    <d v="2019-09-11T00:00:00"/>
    <d v="2019-09-27T00:00:00"/>
    <s v="Africa (Francophone)"/>
    <s v="R22231/22430,MG/Miso,CSB,COD"/>
    <s v="UNFPA0000038765-3-2-1"/>
    <m/>
    <s v="C"/>
    <s v="N"/>
    <s v="N"/>
    <n v="7"/>
    <n v="1"/>
    <n v="1"/>
    <x v="163"/>
    <s v="PO"/>
    <d v="2020-09-18T11:41:51"/>
    <d v="2019-03-28T00:00:00"/>
    <d v="2019-05-10T00:00:00"/>
    <s v="0000038765-3-2"/>
    <d v="2019-07-01T17:11:41"/>
    <d v="2019-09-30T00:00:00"/>
    <x v="0"/>
    <n v="0"/>
    <n v="0"/>
    <n v="0"/>
    <x v="73"/>
    <x v="0"/>
    <s v="MISOPROSTOL200MG_40000038765"/>
  </r>
  <r>
    <s v="UNFPA"/>
    <x v="35"/>
    <n v="1"/>
    <n v="1"/>
    <n v="1"/>
    <s v="SOM40"/>
    <s v="0000038769"/>
    <s v="Test pregnancy, strip, temperature stable"/>
    <s v="Completed"/>
    <n v="1625"/>
    <x v="17"/>
    <x v="46"/>
    <s v="PU0074"/>
    <s v=" "/>
    <s v="SOM03PRG"/>
    <s v="SUPROGIMPL"/>
    <s v="72335"/>
    <s v="SOM"/>
    <x v="41"/>
    <s v="ASRO      "/>
    <s v="AIR"/>
    <x v="0"/>
    <n v="0"/>
    <n v="25000"/>
    <s v="EA"/>
    <n v="1"/>
    <n v="25000"/>
    <x v="1"/>
    <x v="13"/>
    <x v="2"/>
    <s v="0000000798"/>
    <x v="1"/>
    <s v="0000022599"/>
    <d v="2019-07-13T00:00:00"/>
    <d v="2019-07-16T00:00:00"/>
    <d v="2019-07-13T00:00:00"/>
    <d v="2019-07-09T00:00:00"/>
    <d v="2019-07-16T00:00:00"/>
    <s v="ASEA"/>
    <s v="REQ 22599- Pregnancy test"/>
    <s v="UNFPA0000038769-1-1-1"/>
    <m/>
    <s v="C"/>
    <s v="N"/>
    <s v="N"/>
    <n v="1"/>
    <n v="1"/>
    <n v="1"/>
    <x v="163"/>
    <s v="PO"/>
    <d v="2019-09-13T20:08:42"/>
    <d v="2019-06-24T00:00:00"/>
    <d v="2019-06-24T00:00:00"/>
    <s v="0000038769-1-1"/>
    <d v="2019-07-05T16:06:58"/>
    <d v="2019-07-08T00:00:00"/>
    <x v="30"/>
    <n v="0"/>
    <n v="0"/>
    <n v="0"/>
    <x v="35"/>
    <x v="0"/>
    <s v="PREG_TEST_STRIP0000038769"/>
  </r>
  <r>
    <s v="UNFPA"/>
    <x v="4"/>
    <n v="1"/>
    <n v="1"/>
    <n v="1"/>
    <s v="COD41"/>
    <s v="0000038776"/>
    <s v="HIV_RAPID10 HIV_RapidTest_P20_Blood_Detect HIV 1/2_w/ Accessories"/>
    <s v="Completed"/>
    <n v="1265.73"/>
    <x v="5"/>
    <x v="10"/>
    <s v=" "/>
    <s v="CDU00"/>
    <s v=" "/>
    <s v=" "/>
    <s v="72335"/>
    <s v="COD"/>
    <x v="6"/>
    <s v="ESARO     "/>
    <s v="AIR"/>
    <x v="1"/>
    <n v="0"/>
    <n v="42"/>
    <s v="P20"/>
    <n v="20"/>
    <n v="840"/>
    <x v="1"/>
    <x v="12"/>
    <x v="8"/>
    <s v="0000052859"/>
    <x v="1"/>
    <s v="PI000000587"/>
    <m/>
    <m/>
    <m/>
    <d v="2019-08-15T00:00:00"/>
    <m/>
    <s v="Africa (Francophone)"/>
    <s v="PI587,HIV Rapid10,COD"/>
    <s v="UNFPA0000038776-1-1-1"/>
    <m/>
    <s v="C"/>
    <m/>
    <s v="N"/>
    <m/>
    <m/>
    <m/>
    <x v="164"/>
    <s v="PO"/>
    <d v="2019-10-04T20:34:06"/>
    <m/>
    <m/>
    <s v="0000038776-1-1"/>
    <d v="2019-07-03T15:52:40"/>
    <d v="2019-07-24T00:00:00"/>
    <x v="7"/>
    <n v="0"/>
    <n v="0"/>
    <n v="0"/>
    <x v="4"/>
    <x v="0"/>
    <s v=" 0000038776"/>
  </r>
  <r>
    <s v="UNFPA"/>
    <x v="77"/>
    <n v="1"/>
    <n v="1"/>
    <n v="1"/>
    <s v="GMB40"/>
    <s v="0000038783"/>
    <s v="HCG_PREGNANCY_RAPID TEST_URINE_P50_x000a_A rapid chromatographic immunoassay for the qualitative detection of human chorionic gonadotropin in urine to aid in the early detection of pregnancy."/>
    <s v="Completed"/>
    <n v="2500"/>
    <x v="30"/>
    <x v="14"/>
    <s v="PU0074"/>
    <s v=" "/>
    <s v="GMB08102"/>
    <s v="MATDRUGSEQP"/>
    <s v="72335"/>
    <s v="GMB"/>
    <x v="14"/>
    <s v="WCARO     "/>
    <s v="AIR"/>
    <x v="0"/>
    <n v="0"/>
    <n v="1000"/>
    <s v="EA"/>
    <n v="1"/>
    <n v="1000"/>
    <x v="1"/>
    <x v="13"/>
    <x v="23"/>
    <s v="0000256820"/>
    <x v="1"/>
    <s v="0000022406"/>
    <d v="2019-08-18T00:00:00"/>
    <d v="2019-08-19T00:00:00"/>
    <d v="2019-08-18T00:00:00"/>
    <d v="2019-08-19T00:00:00"/>
    <d v="2019-08-20T00:00:00"/>
    <s v="Africa (Anglophone)"/>
    <s v="GMB40, R22406, FPA90"/>
    <s v="UNFPA0000038783-1-1-1"/>
    <m/>
    <s v="C"/>
    <s v="N"/>
    <s v="N"/>
    <n v="11"/>
    <n v="1"/>
    <n v="1"/>
    <x v="165"/>
    <s v="PO"/>
    <d v="2019-10-04T20:34:06"/>
    <d v="2019-05-10T00:00:00"/>
    <d v="2019-06-27T00:00:00"/>
    <s v="0000038783-1-1"/>
    <d v="2019-07-05T12:31:44"/>
    <d v="2019-08-26T00:00:00"/>
    <x v="13"/>
    <n v="0"/>
    <n v="0"/>
    <n v="0"/>
    <x v="77"/>
    <x v="0"/>
    <s v="PREG_RAPID_TEST10000038783"/>
  </r>
  <r>
    <s v="UNFPA"/>
    <x v="4"/>
    <n v="1"/>
    <n v="1"/>
    <n v="1"/>
    <s v="COD41"/>
    <s v="0000038786"/>
    <s v="HIV RAPID 8 - HIV_RapidTest_P25_Blood_w/ Accessories 03FK16 HIV 1/2 3.0 25T/Kit"/>
    <s v="Completed"/>
    <n v="205"/>
    <x v="5"/>
    <x v="10"/>
    <s v=" "/>
    <s v="CDU00"/>
    <s v=" "/>
    <s v=" "/>
    <s v="72335"/>
    <s v="COD"/>
    <x v="6"/>
    <s v="ESARO     "/>
    <s v="AIR"/>
    <x v="1"/>
    <n v="0"/>
    <n v="10"/>
    <s v="P25"/>
    <n v="25"/>
    <n v="250"/>
    <x v="1"/>
    <x v="12"/>
    <x v="13"/>
    <s v="0000094327"/>
    <x v="1"/>
    <s v="PI000000587"/>
    <m/>
    <m/>
    <m/>
    <d v="2019-08-15T00:00:00"/>
    <m/>
    <s v="Africa (Francophone)"/>
    <s v="PI587,HIV Rapid 8,MONUSCO"/>
    <s v="UNFPA0000038786-1-1-1"/>
    <m/>
    <s v="C"/>
    <m/>
    <s v="N"/>
    <m/>
    <m/>
    <m/>
    <x v="165"/>
    <s v="PO"/>
    <d v="2019-10-04T20:34:06"/>
    <m/>
    <m/>
    <s v="0000038786-1-1"/>
    <d v="2019-07-04T22:40:58"/>
    <d v="2019-08-12T00:00:00"/>
    <x v="7"/>
    <n v="0"/>
    <n v="0"/>
    <n v="0"/>
    <x v="4"/>
    <x v="0"/>
    <s v=" 0000038786"/>
  </r>
  <r>
    <s v="UNFPA"/>
    <x v="4"/>
    <n v="2"/>
    <n v="1"/>
    <n v="1"/>
    <s v="COD41"/>
    <s v="0000038787"/>
    <s v="HIV RAPID 3 - 7D2343SET - DETERMINE HIV 1/2 SERUM/PLASMA 100TEST/K_x000a_The client (MONUSCO DRC) resides in Congo DRC and requested a delivery in Uganda.Their office in Uganda was appointed consignee of the order"/>
    <s v="Completed"/>
    <n v="18270"/>
    <x v="5"/>
    <x v="10"/>
    <s v=" "/>
    <s v="CDU00"/>
    <s v=" "/>
    <s v=" "/>
    <s v="72335"/>
    <s v="COD"/>
    <x v="6"/>
    <s v="ESARO     "/>
    <s v="AIR"/>
    <x v="1"/>
    <n v="0"/>
    <n v="203"/>
    <s v="EA"/>
    <n v="1"/>
    <n v="203"/>
    <x v="1"/>
    <x v="12"/>
    <x v="9"/>
    <s v="0000227547"/>
    <x v="1"/>
    <s v="PI000000587"/>
    <m/>
    <m/>
    <m/>
    <d v="2019-08-14T00:00:00"/>
    <m/>
    <s v="Africa (Francophone)"/>
    <s v="PI587,HIV1/2&amp;HIV3, MONUSCO"/>
    <s v="UNFPA0000038787-2-1-1"/>
    <m/>
    <s v="C"/>
    <m/>
    <s v="N"/>
    <m/>
    <m/>
    <m/>
    <x v="165"/>
    <s v="PO"/>
    <d v="2019-10-04T20:34:06"/>
    <m/>
    <m/>
    <s v="0000038787-2-1"/>
    <d v="2019-07-04T22:31:33"/>
    <d v="2019-08-12T00:00:00"/>
    <x v="7"/>
    <n v="0"/>
    <n v="0"/>
    <n v="0"/>
    <x v="4"/>
    <x v="1"/>
    <s v=" 0000038787"/>
  </r>
  <r>
    <s v="UNFPA"/>
    <x v="4"/>
    <n v="1"/>
    <n v="1"/>
    <n v="1"/>
    <s v="COD41"/>
    <s v="0000038787"/>
    <s v="HIV1/2_CHASE BUFFER_RAPID_P100_WHOLE BLOOD TEST Catalog Code: 7D2243_x000a_The client (MONUSCO DRC) resides in Congo DRC and requested a delivery in Uganda.Their office in Uganda was appointed consignee of the order."/>
    <s v="Completed"/>
    <n v="360"/>
    <x v="5"/>
    <x v="10"/>
    <s v=" "/>
    <s v="CDU00"/>
    <s v=" "/>
    <s v=" "/>
    <s v="72335"/>
    <s v="COD"/>
    <x v="6"/>
    <s v="ESARO     "/>
    <s v="AIR"/>
    <x v="1"/>
    <n v="0"/>
    <n v="60"/>
    <s v="100"/>
    <n v="100"/>
    <n v="6000"/>
    <x v="1"/>
    <x v="12"/>
    <x v="9"/>
    <s v="0000227547"/>
    <x v="1"/>
    <s v="PI000000587"/>
    <m/>
    <m/>
    <m/>
    <d v="2019-08-14T00:00:00"/>
    <m/>
    <s v="Africa (Francophone)"/>
    <s v="PI587,HIV1/2&amp;HIV3, MONUSCO"/>
    <s v="UNFPA0000038787-1-1-1"/>
    <m/>
    <s v="C"/>
    <m/>
    <s v="N"/>
    <m/>
    <m/>
    <m/>
    <x v="165"/>
    <s v="PO"/>
    <d v="2019-10-04T20:34:06"/>
    <m/>
    <m/>
    <s v="0000038787-1-1"/>
    <d v="2019-07-04T22:31:33"/>
    <d v="2019-08-12T00:00:00"/>
    <x v="7"/>
    <n v="0"/>
    <n v="0"/>
    <n v="0"/>
    <x v="4"/>
    <x v="0"/>
    <s v=" 0000038787"/>
  </r>
  <r>
    <s v="UNFPA"/>
    <x v="99"/>
    <n v="1"/>
    <n v="1"/>
    <n v="1"/>
    <s v="MMR41"/>
    <s v="0000038818"/>
    <s v="Magnesium Sulphate 500mg/ml injection in 2ml ampoule,Pack 10"/>
    <s v="Completed"/>
    <n v="250"/>
    <x v="5"/>
    <x v="10"/>
    <s v=" "/>
    <s v="MMU00"/>
    <s v=" "/>
    <s v=" "/>
    <s v="72335"/>
    <s v="MMR"/>
    <x v="3"/>
    <s v="APRO      "/>
    <s v="AIR"/>
    <x v="1"/>
    <n v="0"/>
    <n v="40"/>
    <s v="P10"/>
    <n v="10"/>
    <n v="400"/>
    <x v="0"/>
    <x v="1"/>
    <x v="3"/>
    <s v="0000000730"/>
    <x v="1"/>
    <s v="PI000000648"/>
    <d v="2019-08-27T00:00:00"/>
    <d v="2019-08-28T00:00:00"/>
    <d v="2019-08-27T00:00:00"/>
    <d v="2019-08-23T00:00:00"/>
    <d v="2019-08-28T00:00:00"/>
    <s v="ASEA"/>
    <s v="MMR1941 PI648 MGSUPLHATE"/>
    <s v="UNFPA0000038818-1-1-1"/>
    <m/>
    <s v="C"/>
    <s v="N"/>
    <s v="N"/>
    <m/>
    <m/>
    <m/>
    <x v="166"/>
    <s v="PO"/>
    <d v="2019-11-27T17:04:19"/>
    <m/>
    <m/>
    <s v="0000038818-1-1"/>
    <d v="2019-07-10T17:29:00"/>
    <d v="2019-09-19T00:00:00"/>
    <x v="7"/>
    <n v="0"/>
    <n v="0"/>
    <n v="0"/>
    <x v="99"/>
    <x v="0"/>
    <s v="MGSULPHATE2ML_100000038818"/>
  </r>
  <r>
    <s v="UNFPA"/>
    <x v="0"/>
    <n v="1"/>
    <n v="1"/>
    <n v="1"/>
    <s v="MWI40"/>
    <s v="0000038825"/>
    <s v="Pre-shipment inspection charges for analysis of Medroxy progesterone acetate under PO # 38270, TUV quote 5229187"/>
    <s v="Completed"/>
    <n v="3600"/>
    <x v="8"/>
    <x v="47"/>
    <s v="PU0074"/>
    <s v=" "/>
    <s v="MWI08FPL"/>
    <s v="RHPROC"/>
    <s v="72335"/>
    <s v="MWI"/>
    <x v="11"/>
    <s v="ESARO     "/>
    <s v="N/A"/>
    <x v="0"/>
    <n v="0"/>
    <n v="1"/>
    <s v="EA"/>
    <n v="1"/>
    <n v="1"/>
    <x v="0"/>
    <x v="0"/>
    <x v="25"/>
    <s v="0000125884"/>
    <x v="1"/>
    <s v="0000022667"/>
    <m/>
    <m/>
    <m/>
    <d v="2019-09-06T00:00:00"/>
    <m/>
    <s v="Africa (Anglophone)"/>
    <s v="MWI40, R22667, UKB33"/>
    <s v="UNFPA0000038825-1-1-1"/>
    <m/>
    <s v="C"/>
    <s v="N"/>
    <s v="N"/>
    <n v="1"/>
    <n v="1"/>
    <n v="1"/>
    <x v="167"/>
    <s v="PO"/>
    <d v="2019-10-17T14:24:54"/>
    <d v="2019-07-10T00:00:00"/>
    <d v="2019-07-11T00:00:00"/>
    <s v="0000038825-1-1"/>
    <d v="2019-07-11T16:04:11"/>
    <d v="2019-07-22T00:00:00"/>
    <x v="28"/>
    <n v="0"/>
    <n v="0"/>
    <n v="0"/>
    <x v="0"/>
    <x v="0"/>
    <s v="PRESHIPMENTINSPCPH0000038825"/>
  </r>
  <r>
    <s v="UNFPA"/>
    <x v="0"/>
    <n v="1"/>
    <n v="1"/>
    <n v="1"/>
    <s v="MWI40"/>
    <s v="0000038828"/>
    <s v="PSI of MPA_150MG, PO 38427, TUV quote 5229185"/>
    <s v="Completed"/>
    <n v="6000"/>
    <x v="0"/>
    <x v="0"/>
    <s v="PU0074"/>
    <s v=" "/>
    <s v="FPRHCTD5"/>
    <s v="RHC01ACT05"/>
    <s v="72335"/>
    <s v="MWI"/>
    <x v="11"/>
    <s v="ESARO     "/>
    <s v="N/A"/>
    <x v="0"/>
    <n v="0"/>
    <n v="1"/>
    <s v="EA"/>
    <n v="1"/>
    <n v="1"/>
    <x v="0"/>
    <x v="0"/>
    <x v="25"/>
    <s v="0000125884"/>
    <x v="1"/>
    <s v="0000022657"/>
    <m/>
    <m/>
    <m/>
    <d v="2019-10-15T00:00:00"/>
    <m/>
    <s v="Africa (Anglophone)"/>
    <s v="MWI40, R22657, CSB"/>
    <s v="UNFPA0000038828-1-1-1"/>
    <m/>
    <s v="C"/>
    <s v="N"/>
    <s v="N"/>
    <n v="1"/>
    <n v="1"/>
    <n v="1"/>
    <x v="167"/>
    <s v="PO"/>
    <d v="2019-12-26T16:06:26"/>
    <d v="2019-07-08T00:00:00"/>
    <d v="2019-07-10T00:00:00"/>
    <s v="0000038828-1-1"/>
    <d v="2019-07-11T16:37:52"/>
    <d v="2019-11-24T00:00:00"/>
    <x v="0"/>
    <n v="0"/>
    <n v="0"/>
    <n v="0"/>
    <x v="0"/>
    <x v="0"/>
    <s v="PRESHIPMENTINSPCPH0000038828"/>
  </r>
  <r>
    <s v="UNFPA"/>
    <x v="0"/>
    <n v="1"/>
    <n v="1"/>
    <n v="1"/>
    <s v="ERI40"/>
    <s v="0000038830"/>
    <s v="PSI of MPA_150MG, PO 38695, TUV quote 5229718"/>
    <s v="Completed"/>
    <n v="1200"/>
    <x v="0"/>
    <x v="0"/>
    <s v="PU0074"/>
    <s v=" "/>
    <s v="FPRHCTD5"/>
    <s v="RHC01ACT05"/>
    <s v="72335"/>
    <s v="ERI"/>
    <x v="12"/>
    <s v="ESARO     "/>
    <s v="N/A"/>
    <x v="0"/>
    <n v="0"/>
    <n v="1"/>
    <s v="EA"/>
    <n v="1"/>
    <n v="1"/>
    <x v="0"/>
    <x v="0"/>
    <x v="25"/>
    <s v="0000125884"/>
    <x v="1"/>
    <s v="0000022662"/>
    <m/>
    <m/>
    <m/>
    <d v="2019-08-29T00:00:00"/>
    <m/>
    <s v="Africa (Anglophone)"/>
    <s v="ERI40, R22662, CSB"/>
    <s v="UNFPA0000038830-1-1-1"/>
    <m/>
    <s v="C"/>
    <s v="N"/>
    <s v="N"/>
    <n v="1"/>
    <n v="1"/>
    <n v="1"/>
    <x v="167"/>
    <s v="PO"/>
    <d v="2019-10-07T11:43:23"/>
    <d v="2019-07-09T00:00:00"/>
    <d v="2019-07-10T00:00:00"/>
    <s v="0000038830-1-1"/>
    <d v="2019-07-11T16:04:42"/>
    <d v="2019-08-22T00:00:00"/>
    <x v="0"/>
    <n v="0"/>
    <n v="0"/>
    <n v="0"/>
    <x v="0"/>
    <x v="0"/>
    <s v="PRESHIPMENTINSPCPH0000038830"/>
  </r>
  <r>
    <s v="UNFPA"/>
    <x v="0"/>
    <n v="1"/>
    <n v="1"/>
    <n v="1"/>
    <s v="TZA40"/>
    <s v="0000038833"/>
    <s v="Preshipment inspection services related to PO 38601 issued to Mission Pharma.  There are 10 batches for the entire quantity@USD600.00/batch."/>
    <s v="Completed"/>
    <n v="4800"/>
    <x v="0"/>
    <x v="0"/>
    <s v="PU0074"/>
    <s v=" "/>
    <s v="FPRHCTD5"/>
    <s v="RHC01ACT05"/>
    <s v="72335"/>
    <s v="TZA"/>
    <x v="21"/>
    <s v="ESARO     "/>
    <s v="N/A"/>
    <x v="0"/>
    <n v="0"/>
    <n v="1"/>
    <s v="EA"/>
    <n v="1"/>
    <n v="1"/>
    <x v="0"/>
    <x v="0"/>
    <x v="25"/>
    <s v="0000125884"/>
    <x v="1"/>
    <s v="0000022664"/>
    <m/>
    <m/>
    <m/>
    <d v="2019-09-25T00:00:00"/>
    <m/>
    <s v="Africa (Anglophone)"/>
    <s v="R22664samplig&amp;testingTZA"/>
    <s v="UNFPA0000038833-1-1-1"/>
    <m/>
    <s v="C"/>
    <s v="N"/>
    <s v="N"/>
    <n v="1"/>
    <n v="1"/>
    <n v="1"/>
    <x v="168"/>
    <s v="PO"/>
    <d v="2019-12-06T20:01:01"/>
    <d v="2019-07-09T00:00:00"/>
    <d v="2019-07-10T00:00:00"/>
    <s v="0000038833-1-1"/>
    <d v="2019-08-02T14:53:25"/>
    <d v="2019-09-09T00:00:00"/>
    <x v="0"/>
    <n v="0"/>
    <n v="0"/>
    <n v="0"/>
    <x v="0"/>
    <x v="0"/>
    <s v="PRESHIPMENTINSPCPH0000038833"/>
  </r>
  <r>
    <s v="UNFPA"/>
    <x v="0"/>
    <n v="1"/>
    <n v="1"/>
    <n v="1"/>
    <s v="STP40"/>
    <s v="0000038858"/>
    <s v="Pre shipment Inspection cost for the commodities under PO 38550"/>
    <s v="Completed"/>
    <n v="630"/>
    <x v="16"/>
    <x v="14"/>
    <s v="PU0074"/>
    <s v=" "/>
    <s v="STP07DCS"/>
    <s v="RHEQUPCOMD"/>
    <s v="72335"/>
    <s v="STP"/>
    <x v="20"/>
    <s v="WCARO     "/>
    <s v="N/A"/>
    <x v="0"/>
    <n v="0"/>
    <n v="1"/>
    <s v="EA"/>
    <n v="1"/>
    <n v="1"/>
    <x v="0"/>
    <x v="0"/>
    <x v="11"/>
    <s v="0000156574"/>
    <x v="1"/>
    <s v="0000022709"/>
    <m/>
    <m/>
    <m/>
    <d v="2019-08-27T00:00:00"/>
    <m/>
    <s v="Africa (Anglophone)"/>
    <s v="STP40, R22709, PSIPO38550, CO"/>
    <s v="UNFPA0000038858-1-1-1"/>
    <m/>
    <s v="C"/>
    <s v="N"/>
    <s v="N"/>
    <n v="1"/>
    <n v="1"/>
    <n v="1"/>
    <x v="169"/>
    <s v="PO"/>
    <d v="2019-10-04T20:34:06"/>
    <d v="2019-07-17T00:00:00"/>
    <d v="2019-07-17T00:00:00"/>
    <s v="0000038858-1-1"/>
    <d v="2019-07-18T07:20:18"/>
    <d v="2019-07-17T00:00:00"/>
    <x v="13"/>
    <n v="0"/>
    <n v="0"/>
    <n v="0"/>
    <x v="0"/>
    <x v="0"/>
    <s v="PRESHIPMENTINSPCPH0000038858"/>
  </r>
  <r>
    <s v="UNFPA"/>
    <x v="0"/>
    <n v="4"/>
    <n v="1"/>
    <n v="1"/>
    <s v="GMB41"/>
    <s v="0000038864"/>
    <s v="Lubricants:_x000a_• Inspection and sampling fee: 480$ x half man-days = total 480.00$"/>
    <s v="Completed"/>
    <n v="480"/>
    <x v="5"/>
    <x v="10"/>
    <s v=" "/>
    <s v="GMNG0"/>
    <s v=" "/>
    <s v=" "/>
    <s v="72335"/>
    <s v="GMB"/>
    <x v="14"/>
    <s v="WCARO     "/>
    <s v="COURIER"/>
    <x v="1"/>
    <n v="0"/>
    <n v="1"/>
    <s v="EA"/>
    <n v="1"/>
    <n v="1"/>
    <x v="0"/>
    <x v="0"/>
    <x v="11"/>
    <s v="0000156574"/>
    <x v="1"/>
    <s v="PI000000649"/>
    <m/>
    <m/>
    <m/>
    <d v="2019-12-27T00:00:00"/>
    <m/>
    <s v="Global Fund"/>
    <s v="GMB41, Rq5519, PI649, MC, Lubs"/>
    <s v="UNFPA0000038864-4-1-1"/>
    <m/>
    <s v="C"/>
    <s v="N"/>
    <s v="N"/>
    <m/>
    <m/>
    <m/>
    <x v="170"/>
    <s v="PO"/>
    <d v="2019-12-31T12:42:47"/>
    <m/>
    <m/>
    <s v="0000038864-4-1"/>
    <d v="2019-07-18T13:03:15"/>
    <d v="2019-10-24T00:00:00"/>
    <x v="7"/>
    <n v="0"/>
    <n v="0"/>
    <n v="0"/>
    <x v="0"/>
    <x v="0"/>
    <s v="PRESHIPMENTINSPCPH0000038864"/>
  </r>
  <r>
    <s v="UNFPA"/>
    <x v="100"/>
    <n v="2"/>
    <n v="1"/>
    <n v="1"/>
    <s v="LBN40"/>
    <s v="0000038878"/>
    <s v="Azithromycin dihydrate 200mg base/5ml suspension in 15ml bottle"/>
    <s v="Completed"/>
    <n v="0"/>
    <x v="18"/>
    <x v="48"/>
    <s v="PU0074"/>
    <s v=" "/>
    <s v="LBN04MOH"/>
    <s v="SP02IA022SRHSD"/>
    <s v="72335"/>
    <s v="LBN"/>
    <x v="15"/>
    <s v="ASRO      "/>
    <s v="AIR"/>
    <x v="0"/>
    <n v="0"/>
    <n v="0"/>
    <s v="BO"/>
    <n v="1"/>
    <n v="0"/>
    <x v="0"/>
    <x v="3"/>
    <x v="2"/>
    <s v="0000000798"/>
    <x v="1"/>
    <s v="0000022690"/>
    <d v="2019-12-13T00:00:00"/>
    <d v="2019-12-14T00:00:00"/>
    <d v="2019-12-29T00:00:00"/>
    <d v="2019-12-31T00:00:00"/>
    <d v="2019-12-30T00:00:00"/>
    <s v="ASEA"/>
    <s v="REQ 22690 - Pharmaceuticals"/>
    <s v="UNFPA0000038878-2-1-1"/>
    <m/>
    <s v="C"/>
    <s v="N"/>
    <s v="N"/>
    <n v="2"/>
    <n v="1"/>
    <n v="1"/>
    <x v="171"/>
    <s v="PO"/>
    <d v="2020-01-24T12:05:22"/>
    <d v="2019-07-15T00:00:00"/>
    <d v="2019-07-16T00:00:00"/>
    <s v="0000038878-2-1"/>
    <d v="2019-07-19T15:58:46"/>
    <d v="2019-12-13T00:00:00"/>
    <x v="5"/>
    <n v="0"/>
    <n v="0"/>
    <n v="0"/>
    <x v="100"/>
    <x v="0"/>
    <s v="AZITHROMYCIN200MG0000038878"/>
  </r>
  <r>
    <s v="UNFPA"/>
    <x v="101"/>
    <n v="1"/>
    <n v="1"/>
    <n v="2"/>
    <s v="LBN40"/>
    <s v="0000038878"/>
    <s v="Ferrous fumarate 185mg (60mg iron)/folic acid 0.4mg"/>
    <s v="Completed"/>
    <n v="43250"/>
    <x v="18"/>
    <x v="48"/>
    <s v="PU0074"/>
    <s v=" "/>
    <s v="LBN04MOH"/>
    <s v="SP02IA022SRHSD"/>
    <s v="72335"/>
    <s v="LBN"/>
    <x v="15"/>
    <s v="ASRO      "/>
    <s v="AIR"/>
    <x v="0"/>
    <n v="0"/>
    <n v="5000"/>
    <s v="101"/>
    <n v="1000"/>
    <n v="5000000"/>
    <x v="0"/>
    <x v="4"/>
    <x v="2"/>
    <s v="0000000798"/>
    <x v="1"/>
    <s v="0000022690"/>
    <d v="2019-12-13T00:00:00"/>
    <d v="2019-12-14T00:00:00"/>
    <d v="2019-12-29T00:00:00"/>
    <d v="2019-12-31T00:00:00"/>
    <d v="2019-12-30T00:00:00"/>
    <s v="ASEA"/>
    <s v="REQ 22690 - Pharmaceuticals"/>
    <s v="UNFPA0000038878-1-1-2"/>
    <m/>
    <s v="C"/>
    <s v="N"/>
    <s v="N"/>
    <n v="1"/>
    <n v="1"/>
    <n v="1"/>
    <x v="171"/>
    <s v="PO"/>
    <d v="2020-01-24T12:05:22"/>
    <d v="2019-07-15T00:00:00"/>
    <d v="2019-07-16T00:00:00"/>
    <s v="0000038878-1-1"/>
    <d v="2019-07-19T15:58:46"/>
    <d v="2019-12-13T00:00:00"/>
    <x v="5"/>
    <n v="0"/>
    <n v="0"/>
    <n v="0"/>
    <x v="101"/>
    <x v="1"/>
    <s v="FESULC200MG_1000TB0000038878"/>
  </r>
  <r>
    <s v="UNFPA"/>
    <x v="101"/>
    <n v="1"/>
    <n v="1"/>
    <n v="1"/>
    <s v="LBN40"/>
    <s v="0000038878"/>
    <s v="Ferrous fumarate 185mg (60mg iron)/folic acid 0.4mg"/>
    <s v="Completed"/>
    <n v="0"/>
    <x v="18"/>
    <x v="48"/>
    <s v="PU0074"/>
    <s v=" "/>
    <s v="LBN04MOH"/>
    <s v="SP02IA022SRHSD"/>
    <s v="72335"/>
    <s v="LBN"/>
    <x v="15"/>
    <s v="ASRO      "/>
    <s v="AIR"/>
    <x v="0"/>
    <n v="0"/>
    <n v="0"/>
    <s v="101"/>
    <n v="1000"/>
    <n v="0"/>
    <x v="0"/>
    <x v="4"/>
    <x v="2"/>
    <s v="0000000798"/>
    <x v="1"/>
    <s v="0000022690"/>
    <d v="2019-12-13T00:00:00"/>
    <d v="2019-12-14T00:00:00"/>
    <d v="2019-12-29T00:00:00"/>
    <d v="2019-12-31T00:00:00"/>
    <d v="2019-12-30T00:00:00"/>
    <s v="ASEA"/>
    <s v="REQ 22690 - Pharmaceuticals"/>
    <s v="UNFPA0000038878-1-1-1"/>
    <m/>
    <s v="C"/>
    <s v="N"/>
    <s v="N"/>
    <n v="1"/>
    <n v="1"/>
    <n v="1"/>
    <x v="171"/>
    <s v="PO"/>
    <d v="2020-01-24T12:05:22"/>
    <d v="2019-07-15T00:00:00"/>
    <d v="2019-07-16T00:00:00"/>
    <s v="0000038878-1-1"/>
    <d v="2019-07-19T15:58:46"/>
    <d v="2019-12-13T00:00:00"/>
    <x v="5"/>
    <n v="0"/>
    <n v="0"/>
    <n v="0"/>
    <x v="101"/>
    <x v="0"/>
    <s v="FESULC200MG_1000TB0000038878"/>
  </r>
  <r>
    <s v="UNFPA"/>
    <x v="100"/>
    <n v="2"/>
    <n v="1"/>
    <n v="2"/>
    <s v="LBN40"/>
    <s v="0000038878"/>
    <s v="Azithromycin dihydrate 200mg base/5ml suspension in 15ml bottle"/>
    <s v="Completed"/>
    <n v="46005.41"/>
    <x v="18"/>
    <x v="48"/>
    <s v="PU0074"/>
    <s v=" "/>
    <s v="LBN04MOH"/>
    <s v="SP02IA022SRHSD"/>
    <s v="72335"/>
    <s v="LBN"/>
    <x v="15"/>
    <s v="ASRO      "/>
    <s v="AIR"/>
    <x v="0"/>
    <n v="0"/>
    <n v="38021"/>
    <s v="BO"/>
    <n v="1"/>
    <n v="38021"/>
    <x v="0"/>
    <x v="3"/>
    <x v="2"/>
    <s v="0000000798"/>
    <x v="1"/>
    <s v="0000022690"/>
    <d v="2019-12-13T00:00:00"/>
    <d v="2019-12-14T00:00:00"/>
    <d v="2019-12-29T00:00:00"/>
    <d v="2019-12-31T00:00:00"/>
    <d v="2019-12-30T00:00:00"/>
    <s v="ASEA"/>
    <s v="REQ 22690 - Pharmaceuticals"/>
    <s v="UNFPA0000038878-2-1-2"/>
    <m/>
    <s v="C"/>
    <s v="N"/>
    <s v="N"/>
    <n v="2"/>
    <n v="1"/>
    <n v="1"/>
    <x v="171"/>
    <s v="PO"/>
    <d v="2020-01-24T12:05:22"/>
    <d v="2019-07-15T00:00:00"/>
    <d v="2019-07-16T00:00:00"/>
    <s v="0000038878-2-1"/>
    <d v="2019-07-19T15:58:46"/>
    <d v="2019-12-13T00:00:00"/>
    <x v="5"/>
    <n v="0"/>
    <n v="0"/>
    <n v="0"/>
    <x v="100"/>
    <x v="0"/>
    <s v="AZITHROMYCIN200MG0000038878"/>
  </r>
  <r>
    <s v="UNFPA"/>
    <x v="82"/>
    <n v="1"/>
    <n v="1"/>
    <n v="1"/>
    <s v="LBN40"/>
    <s v="0000038880"/>
    <s v="Cefixime 400mg 100 tablets"/>
    <s v="Completed"/>
    <n v="55913"/>
    <x v="18"/>
    <x v="48"/>
    <s v="PU0074"/>
    <s v=" "/>
    <s v="LBN04MOH"/>
    <s v="SP02IA022SRHSD"/>
    <s v="72335"/>
    <s v="LBN"/>
    <x v="15"/>
    <s v="ASRO      "/>
    <s v="AIR"/>
    <x v="0"/>
    <n v="0"/>
    <n v="2300"/>
    <s v="100"/>
    <n v="100"/>
    <n v="230000"/>
    <x v="0"/>
    <x v="3"/>
    <x v="7"/>
    <s v="0000125342"/>
    <x v="1"/>
    <s v="0000022685"/>
    <d v="2019-12-03T00:00:00"/>
    <d v="2019-12-03T00:00:00"/>
    <d v="2019-12-05T00:00:00"/>
    <d v="2019-12-05T00:00:00"/>
    <d v="2019-12-05T00:00:00"/>
    <s v="ASEA"/>
    <s v="REQ 22685- Pharmaceuticals"/>
    <s v="UNFPA0000038880-1-1-1"/>
    <m/>
    <s v="C"/>
    <s v="N"/>
    <s v="N"/>
    <n v="2"/>
    <n v="1"/>
    <n v="1"/>
    <x v="171"/>
    <s v="PO"/>
    <d v="2020-01-13T17:57:37"/>
    <d v="2019-07-12T00:00:00"/>
    <d v="2019-07-16T00:00:00"/>
    <s v="0000038880-1-1"/>
    <d v="2019-07-19T15:48:44"/>
    <d v="2019-11-01T00:00:00"/>
    <x v="5"/>
    <n v="0"/>
    <n v="0"/>
    <n v="0"/>
    <x v="82"/>
    <x v="0"/>
    <s v="CEFIXIME400MG_1000000038880"/>
  </r>
  <r>
    <s v="UNFPA"/>
    <x v="7"/>
    <n v="1"/>
    <n v="1"/>
    <n v="2"/>
    <s v="LBR40"/>
    <s v="0000038881"/>
    <s v="Amoxicillin trihydrate 250mg capsule"/>
    <s v="Completed"/>
    <n v="199.4"/>
    <x v="31"/>
    <x v="49"/>
    <s v="PU0074"/>
    <s v=" "/>
    <s v="LBR05GBV"/>
    <s v="ACT33U0074"/>
    <s v="72335"/>
    <s v="LBR"/>
    <x v="23"/>
    <s v="WCARO     "/>
    <s v="OCEAN"/>
    <x v="0"/>
    <n v="0"/>
    <n v="20"/>
    <s v="101"/>
    <n v="1000"/>
    <n v="20000"/>
    <x v="0"/>
    <x v="3"/>
    <x v="2"/>
    <s v="0000000798"/>
    <x v="1"/>
    <s v="0000022637"/>
    <d v="2020-03-27T00:00:00"/>
    <d v="2020-05-09T00:00:00"/>
    <d v="2020-03-27T00:00:00"/>
    <d v="2020-05-22T00:00:00"/>
    <d v="2020-05-09T00:00:00"/>
    <s v="Africa (Anglophone)"/>
    <s v="R22637MeddevicesLBR"/>
    <s v="UNFPA0000038881-1-1-2"/>
    <m/>
    <s v="C"/>
    <s v="N"/>
    <s v="N"/>
    <n v="1"/>
    <n v="1"/>
    <n v="1"/>
    <x v="171"/>
    <s v="PO"/>
    <d v="2020-06-09T09:14:55"/>
    <d v="2019-07-04T00:00:00"/>
    <d v="2019-07-08T00:00:00"/>
    <s v="0000038881-1-1"/>
    <d v="2019-07-22T11:08:26"/>
    <d v="2020-01-31T00:00:00"/>
    <x v="31"/>
    <n v="0"/>
    <n v="0"/>
    <n v="0"/>
    <x v="7"/>
    <x v="0"/>
    <s v="AMOXYCILLIN_250MG0000038881"/>
  </r>
  <r>
    <s v="UNFPA"/>
    <x v="102"/>
    <n v="10"/>
    <n v="1"/>
    <n v="2"/>
    <s v="LBR40"/>
    <s v="0000038881"/>
    <s v="Gentamicin sulphate 40mg base/ml injection 40mg base/ml in 2ml ampoule"/>
    <s v="Completed"/>
    <n v="0"/>
    <x v="31"/>
    <x v="50"/>
    <s v="PU0074"/>
    <s v=" "/>
    <s v="LBR04YTH"/>
    <s v="ACT14U0074"/>
    <s v="72335"/>
    <s v="LBR"/>
    <x v="23"/>
    <s v="WCARO     "/>
    <s v="OCEAN"/>
    <x v="0"/>
    <n v="0"/>
    <n v="0"/>
    <s v="P50"/>
    <n v="50"/>
    <n v="0"/>
    <x v="0"/>
    <x v="4"/>
    <x v="2"/>
    <s v="0000000798"/>
    <x v="1"/>
    <s v="0000022637"/>
    <d v="2020-03-27T00:00:00"/>
    <d v="2020-05-09T00:00:00"/>
    <d v="2020-03-27T00:00:00"/>
    <d v="2020-05-22T00:00:00"/>
    <d v="2020-05-09T00:00:00"/>
    <s v="Africa (Anglophone)"/>
    <s v="R22637MeddevicesLBR"/>
    <s v="UNFPA0000038881-10-1-2"/>
    <m/>
    <s v="C"/>
    <s v="N"/>
    <s v="N"/>
    <n v="21"/>
    <n v="1"/>
    <n v="2"/>
    <x v="171"/>
    <s v="PO"/>
    <d v="2020-06-09T09:14:55"/>
    <d v="2019-07-04T00:00:00"/>
    <d v="2019-07-08T00:00:00"/>
    <s v="0000038881-10-1"/>
    <d v="2019-07-22T11:08:26"/>
    <d v="2020-01-31T00:00:00"/>
    <x v="32"/>
    <n v="0"/>
    <n v="0"/>
    <n v="0"/>
    <x v="102"/>
    <x v="0"/>
    <s v="GENTAMYSULP40MG_500000038881"/>
  </r>
  <r>
    <s v="UNFPA"/>
    <x v="7"/>
    <n v="1"/>
    <n v="1"/>
    <n v="1"/>
    <s v="LBR40"/>
    <s v="0000038881"/>
    <s v="Amoxicillin trihydrate 250mg capsule"/>
    <s v="Completed"/>
    <n v="0"/>
    <x v="31"/>
    <x v="49"/>
    <s v="PU0074"/>
    <s v=" "/>
    <s v="LBR04GBV"/>
    <s v="ACT33U0074"/>
    <s v="72335"/>
    <s v="LBR"/>
    <x v="23"/>
    <s v="WCARO     "/>
    <s v="OCEAN"/>
    <x v="0"/>
    <n v="0"/>
    <n v="0"/>
    <s v="101"/>
    <n v="1000"/>
    <n v="0"/>
    <x v="0"/>
    <x v="3"/>
    <x v="2"/>
    <s v="0000000798"/>
    <x v="1"/>
    <s v="0000022637"/>
    <d v="2020-03-27T00:00:00"/>
    <d v="2020-05-09T00:00:00"/>
    <d v="2020-03-27T00:00:00"/>
    <d v="2020-05-22T00:00:00"/>
    <d v="2020-05-09T00:00:00"/>
    <s v="Africa (Anglophone)"/>
    <s v="R22637MeddevicesLBR"/>
    <s v="UNFPA0000038881-1-1-1"/>
    <m/>
    <s v="C"/>
    <s v="N"/>
    <s v="N"/>
    <n v="1"/>
    <n v="1"/>
    <n v="1"/>
    <x v="171"/>
    <s v="PO"/>
    <d v="2020-06-09T09:14:55"/>
    <d v="2019-07-04T00:00:00"/>
    <d v="2019-07-08T00:00:00"/>
    <s v="0000038881-1-1"/>
    <d v="2019-07-22T11:08:26"/>
    <d v="2020-01-31T00:00:00"/>
    <x v="31"/>
    <n v="0"/>
    <n v="0"/>
    <n v="0"/>
    <x v="7"/>
    <x v="0"/>
    <s v="AMOXYCILLIN_250MG0000038881"/>
  </r>
  <r>
    <s v="UNFPA"/>
    <x v="102"/>
    <n v="10"/>
    <n v="1"/>
    <n v="1"/>
    <s v="LBR40"/>
    <s v="0000038881"/>
    <s v="Gentamicin sulphate 40mg base/ml injection 40mg base/ml in 2ml ampoule"/>
    <s v="Completed"/>
    <n v="0"/>
    <x v="31"/>
    <x v="51"/>
    <s v="PU0074"/>
    <s v=" "/>
    <s v="LBR04YTH"/>
    <s v="ACT14U0074"/>
    <s v="72335"/>
    <s v="LBR"/>
    <x v="23"/>
    <s v="WCARO     "/>
    <s v="OCEAN"/>
    <x v="0"/>
    <n v="0"/>
    <n v="0"/>
    <s v="P50"/>
    <n v="50"/>
    <n v="0"/>
    <x v="0"/>
    <x v="4"/>
    <x v="2"/>
    <s v="0000000798"/>
    <x v="1"/>
    <s v="0000022637"/>
    <d v="2020-03-27T00:00:00"/>
    <d v="2020-05-09T00:00:00"/>
    <d v="2020-03-27T00:00:00"/>
    <d v="2020-05-22T00:00:00"/>
    <d v="2020-05-09T00:00:00"/>
    <s v="Africa (Anglophone)"/>
    <s v="R22637MeddevicesLBR"/>
    <s v="UNFPA0000038881-10-1-1"/>
    <m/>
    <s v="C"/>
    <s v="N"/>
    <s v="N"/>
    <n v="21"/>
    <n v="1"/>
    <n v="1"/>
    <x v="171"/>
    <s v="PO"/>
    <d v="2020-06-09T09:14:55"/>
    <d v="2019-07-04T00:00:00"/>
    <d v="2019-07-08T00:00:00"/>
    <s v="0000038881-10-1"/>
    <d v="2019-07-22T11:08:26"/>
    <d v="2020-01-31T00:00:00"/>
    <x v="8"/>
    <n v="0"/>
    <n v="0"/>
    <n v="0"/>
    <x v="102"/>
    <x v="0"/>
    <s v="GENTAMYSULP40MG_500000038881"/>
  </r>
  <r>
    <s v="UNFPA"/>
    <x v="57"/>
    <n v="7"/>
    <n v="1"/>
    <n v="1"/>
    <s v="LBR40"/>
    <s v="0000038881"/>
    <s v="Hartmann's sol (Ringer's lactate) intravenous infusion, 0.5L  + giving set"/>
    <s v="Completed"/>
    <n v="0"/>
    <x v="31"/>
    <x v="50"/>
    <s v="PU0074"/>
    <s v=" "/>
    <s v="LBR04YTH"/>
    <s v="ACT14U0074"/>
    <s v="72335"/>
    <s v="LBR"/>
    <x v="23"/>
    <s v="WCARO     "/>
    <s v="OCEAN"/>
    <x v="0"/>
    <n v="0"/>
    <n v="0"/>
    <s v="P20"/>
    <n v="20"/>
    <n v="0"/>
    <x v="0"/>
    <x v="6"/>
    <x v="2"/>
    <s v="0000000798"/>
    <x v="1"/>
    <s v="0000022637"/>
    <d v="2020-03-27T00:00:00"/>
    <d v="2020-05-09T00:00:00"/>
    <d v="2020-03-27T00:00:00"/>
    <d v="2020-05-22T00:00:00"/>
    <d v="2020-05-09T00:00:00"/>
    <s v="Africa (Anglophone)"/>
    <s v="R22637MeddevicesLBR"/>
    <s v="UNFPA0000038881-7-1-1"/>
    <m/>
    <s v="C"/>
    <s v="N"/>
    <s v="N"/>
    <n v="14"/>
    <n v="1"/>
    <n v="1"/>
    <x v="171"/>
    <s v="PO"/>
    <d v="2020-06-09T09:14:55"/>
    <d v="2019-07-04T00:00:00"/>
    <d v="2019-07-08T00:00:00"/>
    <s v="0000038881-7-1"/>
    <d v="2019-07-22T11:08:26"/>
    <d v="2020-01-31T00:00:00"/>
    <x v="32"/>
    <n v="0"/>
    <n v="0"/>
    <n v="0"/>
    <x v="57"/>
    <x v="0"/>
    <s v="HARTMANNSOL0.5L0000038881"/>
  </r>
  <r>
    <s v="UNFPA"/>
    <x v="103"/>
    <n v="5"/>
    <n v="1"/>
    <n v="1"/>
    <s v="LBR40"/>
    <s v="0000038881"/>
    <s v="Doxycycline 100mg tablet"/>
    <s v="Completed"/>
    <n v="0"/>
    <x v="31"/>
    <x v="51"/>
    <s v="PU0074"/>
    <s v=" "/>
    <s v="LBR04YTH"/>
    <s v="ACT14U0074"/>
    <s v="72335"/>
    <s v="LBR"/>
    <x v="23"/>
    <s v="WCARO     "/>
    <s v="OCEAN"/>
    <x v="0"/>
    <n v="0"/>
    <n v="0"/>
    <s v="100"/>
    <n v="100"/>
    <n v="0"/>
    <x v="0"/>
    <x v="4"/>
    <x v="2"/>
    <s v="0000000798"/>
    <x v="1"/>
    <s v="0000022637"/>
    <d v="2020-03-27T00:00:00"/>
    <d v="2020-05-09T00:00:00"/>
    <d v="2020-03-27T00:00:00"/>
    <d v="2020-05-22T00:00:00"/>
    <d v="2020-05-09T00:00:00"/>
    <s v="Africa (Anglophone)"/>
    <s v="R22637MeddevicesLBR"/>
    <s v="UNFPA0000038881-5-1-1"/>
    <m/>
    <s v="C"/>
    <s v="N"/>
    <s v="N"/>
    <n v="10"/>
    <n v="1"/>
    <n v="1"/>
    <x v="171"/>
    <s v="PO"/>
    <d v="2020-06-09T09:14:55"/>
    <d v="2019-07-04T00:00:00"/>
    <d v="2019-07-08T00:00:00"/>
    <s v="0000038881-5-1"/>
    <d v="2019-07-22T11:08:26"/>
    <d v="2020-01-31T00:00:00"/>
    <x v="8"/>
    <n v="0"/>
    <n v="0"/>
    <n v="0"/>
    <x v="103"/>
    <x v="0"/>
    <s v="DOXYCYCLN100MG_1000000038881"/>
  </r>
  <r>
    <s v="UNFPA"/>
    <x v="102"/>
    <n v="10"/>
    <n v="1"/>
    <n v="3"/>
    <s v="LBR40"/>
    <s v="0000038881"/>
    <s v="Gentamicin sulphate 40mg base/ml injection 40mg base/ml in 2ml ampoule"/>
    <s v="Completed"/>
    <n v="5250"/>
    <x v="31"/>
    <x v="51"/>
    <s v="PU0074"/>
    <s v=" "/>
    <s v="LBR05YTH"/>
    <s v="ACT14U0074"/>
    <s v="72335"/>
    <s v="LBR"/>
    <x v="23"/>
    <s v="WCARO     "/>
    <s v="OCEAN"/>
    <x v="0"/>
    <n v="0"/>
    <n v="1000"/>
    <s v="P50"/>
    <n v="50"/>
    <n v="50000"/>
    <x v="0"/>
    <x v="4"/>
    <x v="2"/>
    <s v="0000000798"/>
    <x v="1"/>
    <s v="0000022637"/>
    <d v="2020-03-27T00:00:00"/>
    <d v="2020-05-09T00:00:00"/>
    <d v="2020-03-27T00:00:00"/>
    <d v="2020-05-22T00:00:00"/>
    <d v="2020-05-09T00:00:00"/>
    <s v="Africa (Anglophone)"/>
    <s v="R22637MeddevicesLBR"/>
    <s v="UNFPA0000038881-10-1-3"/>
    <m/>
    <s v="C"/>
    <s v="N"/>
    <s v="N"/>
    <n v="21"/>
    <n v="1"/>
    <m/>
    <x v="171"/>
    <s v="PO"/>
    <d v="2020-06-09T09:14:55"/>
    <d v="2019-07-04T00:00:00"/>
    <d v="2019-07-08T00:00:00"/>
    <s v="0000038881-10-1"/>
    <d v="2019-07-22T11:08:26"/>
    <d v="2020-01-31T00:00:00"/>
    <x v="8"/>
    <n v="0"/>
    <n v="0"/>
    <n v="0"/>
    <x v="102"/>
    <x v="0"/>
    <s v="GENTAMYSULP40MG_500000038881"/>
  </r>
  <r>
    <s v="UNFPA"/>
    <x v="57"/>
    <n v="7"/>
    <n v="1"/>
    <n v="2"/>
    <s v="LBR40"/>
    <s v="0000038881"/>
    <s v="Hartmann's sol (Ringer's lactate) intravenous infusion, 0.5L  + giving set"/>
    <s v="Completed"/>
    <n v="540"/>
    <x v="31"/>
    <x v="50"/>
    <s v="PU0074"/>
    <s v=" "/>
    <s v="LBR05YTH"/>
    <s v="ACT14U0074"/>
    <s v="72335"/>
    <s v="LBR"/>
    <x v="23"/>
    <s v="WCARO     "/>
    <s v="OCEAN"/>
    <x v="0"/>
    <n v="0"/>
    <n v="1000"/>
    <s v="P20"/>
    <n v="20"/>
    <n v="20000"/>
    <x v="0"/>
    <x v="6"/>
    <x v="2"/>
    <s v="0000000798"/>
    <x v="1"/>
    <s v="0000022637"/>
    <d v="2020-03-27T00:00:00"/>
    <d v="2020-05-09T00:00:00"/>
    <d v="2020-03-27T00:00:00"/>
    <d v="2020-05-22T00:00:00"/>
    <d v="2020-05-09T00:00:00"/>
    <s v="Africa (Anglophone)"/>
    <s v="R22637MeddevicesLBR"/>
    <s v="UNFPA0000038881-7-1-2"/>
    <m/>
    <s v="C"/>
    <s v="N"/>
    <s v="N"/>
    <n v="14"/>
    <n v="1"/>
    <n v="1"/>
    <x v="171"/>
    <s v="PO"/>
    <d v="2020-06-09T09:14:55"/>
    <d v="2019-07-04T00:00:00"/>
    <d v="2019-07-08T00:00:00"/>
    <s v="0000038881-7-1"/>
    <d v="2019-07-22T11:08:26"/>
    <d v="2020-01-31T00:00:00"/>
    <x v="32"/>
    <n v="0"/>
    <n v="0"/>
    <n v="0"/>
    <x v="57"/>
    <x v="0"/>
    <s v="HARTMANNSOL0.5L0000038881"/>
  </r>
  <r>
    <s v="UNFPA"/>
    <x v="5"/>
    <n v="2"/>
    <n v="1"/>
    <n v="4"/>
    <s v="LBR40"/>
    <s v="0000038881"/>
    <s v="Ampicillin sodium 1000mg (1g) powder for solution for injection in vial"/>
    <s v="Completed"/>
    <n v="2920"/>
    <x v="31"/>
    <x v="50"/>
    <s v="PU0074"/>
    <s v=" "/>
    <s v="LBR05YTH"/>
    <s v="ACT14U0074"/>
    <s v="72335"/>
    <s v="LBR"/>
    <x v="23"/>
    <s v="WCARO     "/>
    <s v="OCEAN"/>
    <x v="0"/>
    <n v="0"/>
    <n v="500"/>
    <s v="P50"/>
    <n v="50"/>
    <n v="25000"/>
    <x v="0"/>
    <x v="3"/>
    <x v="2"/>
    <s v="0000000798"/>
    <x v="1"/>
    <s v="0000022637"/>
    <d v="2020-03-27T00:00:00"/>
    <d v="2020-05-09T00:00:00"/>
    <d v="2020-03-27T00:00:00"/>
    <d v="2020-05-22T00:00:00"/>
    <d v="2020-05-09T00:00:00"/>
    <s v="Africa (Anglophone)"/>
    <s v="R22637MeddevicesLBR"/>
    <s v="UNFPA0000038881-2-1-4"/>
    <m/>
    <s v="C"/>
    <s v="N"/>
    <s v="N"/>
    <n v="2"/>
    <n v="1"/>
    <m/>
    <x v="171"/>
    <s v="PO"/>
    <d v="2020-06-09T09:14:55"/>
    <d v="2019-07-04T00:00:00"/>
    <d v="2019-07-08T00:00:00"/>
    <s v="0000038881-2-1"/>
    <d v="2019-07-22T11:08:26"/>
    <d v="2020-01-31T00:00:00"/>
    <x v="32"/>
    <n v="0"/>
    <n v="0"/>
    <n v="0"/>
    <x v="5"/>
    <x v="0"/>
    <s v="AMPICILLIN_1GINJ0000038881"/>
  </r>
  <r>
    <s v="UNFPA"/>
    <x v="14"/>
    <n v="6"/>
    <n v="1"/>
    <n v="1"/>
    <s v="LBR40"/>
    <s v="0000038881"/>
    <s v="Metronidazole 250mg tablet"/>
    <s v="Completed"/>
    <n v="0"/>
    <x v="31"/>
    <x v="51"/>
    <s v="PU0074"/>
    <s v=" "/>
    <s v="LBR04YTH"/>
    <s v="ACT14U0074"/>
    <s v="72335"/>
    <s v="LBR"/>
    <x v="23"/>
    <s v="WCARO     "/>
    <s v="OCEAN"/>
    <x v="0"/>
    <n v="0"/>
    <n v="0"/>
    <s v="101"/>
    <n v="1000"/>
    <n v="0"/>
    <x v="0"/>
    <x v="8"/>
    <x v="2"/>
    <s v="0000000798"/>
    <x v="1"/>
    <s v="0000022637"/>
    <d v="2020-03-27T00:00:00"/>
    <d v="2020-05-09T00:00:00"/>
    <d v="2020-03-27T00:00:00"/>
    <d v="2020-05-22T00:00:00"/>
    <d v="2020-05-09T00:00:00"/>
    <s v="Africa (Anglophone)"/>
    <s v="R22637MeddevicesLBR"/>
    <s v="UNFPA0000038881-6-1-1"/>
    <m/>
    <s v="C"/>
    <s v="N"/>
    <s v="N"/>
    <n v="13"/>
    <n v="1"/>
    <n v="1"/>
    <x v="171"/>
    <s v="PO"/>
    <d v="2020-06-09T09:14:55"/>
    <d v="2019-07-04T00:00:00"/>
    <d v="2019-07-08T00:00:00"/>
    <s v="0000038881-6-1"/>
    <d v="2019-07-22T11:08:26"/>
    <d v="2020-01-31T00:00:00"/>
    <x v="8"/>
    <n v="0"/>
    <n v="0"/>
    <n v="0"/>
    <x v="14"/>
    <x v="0"/>
    <s v="METRONIDAZOL_250MG0000038881"/>
  </r>
  <r>
    <s v="UNFPA"/>
    <x v="29"/>
    <n v="4"/>
    <n v="1"/>
    <n v="4"/>
    <s v="LBR40"/>
    <s v="0000038881"/>
    <s v="Amoxicillin trihydrate 500mg capsule"/>
    <s v="Completed"/>
    <n v="366.34"/>
    <x v="31"/>
    <x v="50"/>
    <s v="PU0074"/>
    <s v=" "/>
    <s v="LBR05YTH"/>
    <s v="ACT14U0074"/>
    <s v="72335"/>
    <s v="LBR"/>
    <x v="23"/>
    <s v="WCARO     "/>
    <s v="OCEAN"/>
    <x v="0"/>
    <n v="0"/>
    <n v="21.006"/>
    <s v="101"/>
    <n v="1000"/>
    <n v="21006"/>
    <x v="0"/>
    <x v="3"/>
    <x v="2"/>
    <s v="0000000798"/>
    <x v="1"/>
    <s v="0000022637"/>
    <d v="2020-03-27T00:00:00"/>
    <d v="2020-05-09T00:00:00"/>
    <d v="2020-03-27T00:00:00"/>
    <d v="2020-05-22T00:00:00"/>
    <d v="2020-05-09T00:00:00"/>
    <s v="Africa (Anglophone)"/>
    <s v="R22637MeddevicesLBR"/>
    <s v="UNFPA0000038881-4-1-4"/>
    <m/>
    <s v="C"/>
    <s v="N"/>
    <s v="N"/>
    <n v="7"/>
    <n v="1"/>
    <m/>
    <x v="171"/>
    <s v="PO"/>
    <d v="2020-06-09T09:14:55"/>
    <d v="2019-07-04T00:00:00"/>
    <d v="2019-07-08T00:00:00"/>
    <s v="0000038881-4-1"/>
    <d v="2019-07-22T11:08:26"/>
    <d v="2020-01-31T00:00:00"/>
    <x v="32"/>
    <n v="0"/>
    <n v="0"/>
    <n v="0"/>
    <x v="29"/>
    <x v="0"/>
    <s v="AMOXYCILLIN_500MG0000038881"/>
  </r>
  <r>
    <s v="UNFPA"/>
    <x v="102"/>
    <n v="10"/>
    <n v="1"/>
    <n v="4"/>
    <s v="LBR40"/>
    <s v="0000038881"/>
    <s v="Gentamicin sulphate 40mg base/ml injection 40mg base/ml in 2ml ampoule"/>
    <s v="Completed"/>
    <n v="5250"/>
    <x v="31"/>
    <x v="50"/>
    <s v="PU0074"/>
    <s v=" "/>
    <s v="LBR05YTH"/>
    <s v="ACT14U0074"/>
    <s v="72335"/>
    <s v="LBR"/>
    <x v="23"/>
    <s v="WCARO     "/>
    <s v="OCEAN"/>
    <x v="0"/>
    <n v="0"/>
    <n v="1000"/>
    <s v="P50"/>
    <n v="50"/>
    <n v="50000"/>
    <x v="0"/>
    <x v="4"/>
    <x v="2"/>
    <s v="0000000798"/>
    <x v="1"/>
    <s v="0000022637"/>
    <d v="2020-03-27T00:00:00"/>
    <d v="2020-05-09T00:00:00"/>
    <d v="2020-03-27T00:00:00"/>
    <d v="2020-05-22T00:00:00"/>
    <d v="2020-05-09T00:00:00"/>
    <s v="Africa (Anglophone)"/>
    <s v="R22637MeddevicesLBR"/>
    <s v="UNFPA0000038881-10-1-4"/>
    <m/>
    <s v="C"/>
    <s v="N"/>
    <s v="N"/>
    <n v="21"/>
    <n v="1"/>
    <m/>
    <x v="171"/>
    <s v="PO"/>
    <d v="2020-06-09T09:14:55"/>
    <d v="2019-07-04T00:00:00"/>
    <d v="2019-07-08T00:00:00"/>
    <s v="0000038881-10-1"/>
    <d v="2019-07-22T11:08:26"/>
    <d v="2020-01-31T00:00:00"/>
    <x v="32"/>
    <n v="0"/>
    <n v="0"/>
    <n v="0"/>
    <x v="102"/>
    <x v="0"/>
    <s v="GENTAMYSULP40MG_500000038881"/>
  </r>
  <r>
    <s v="UNFPA"/>
    <x v="29"/>
    <n v="4"/>
    <n v="1"/>
    <n v="1"/>
    <s v="LBR40"/>
    <s v="0000038881"/>
    <s v="Amoxicillin trihydrate 500mg capsule"/>
    <s v="Completed"/>
    <n v="0"/>
    <x v="31"/>
    <x v="51"/>
    <s v="PU0074"/>
    <s v=" "/>
    <s v="LBR04YTH"/>
    <s v="ACT14U0074"/>
    <s v="72335"/>
    <s v="LBR"/>
    <x v="23"/>
    <s v="WCARO     "/>
    <s v="OCEAN"/>
    <x v="0"/>
    <n v="0"/>
    <n v="0"/>
    <s v="101"/>
    <n v="1000"/>
    <n v="0"/>
    <x v="0"/>
    <x v="3"/>
    <x v="2"/>
    <s v="0000000798"/>
    <x v="1"/>
    <s v="0000022637"/>
    <d v="2020-03-27T00:00:00"/>
    <d v="2020-05-09T00:00:00"/>
    <d v="2020-03-27T00:00:00"/>
    <d v="2020-05-22T00:00:00"/>
    <d v="2020-05-09T00:00:00"/>
    <s v="Africa (Anglophone)"/>
    <s v="R22637MeddevicesLBR"/>
    <s v="UNFPA0000038881-4-1-1"/>
    <m/>
    <s v="C"/>
    <s v="N"/>
    <s v="N"/>
    <n v="7"/>
    <n v="1"/>
    <n v="1"/>
    <x v="171"/>
    <s v="PO"/>
    <d v="2020-06-09T09:14:55"/>
    <d v="2019-07-04T00:00:00"/>
    <d v="2019-07-08T00:00:00"/>
    <s v="0000038881-4-1"/>
    <d v="2019-07-22T11:08:26"/>
    <d v="2020-01-31T00:00:00"/>
    <x v="8"/>
    <n v="0"/>
    <n v="0"/>
    <n v="0"/>
    <x v="29"/>
    <x v="0"/>
    <s v="AMOXYCILLIN_500MG0000038881"/>
  </r>
  <r>
    <s v="UNFPA"/>
    <x v="5"/>
    <n v="2"/>
    <n v="1"/>
    <n v="1"/>
    <s v="LBR40"/>
    <s v="0000038881"/>
    <s v="Ampicillin sodium 1000mg (1g) powder for solution for injection in vial"/>
    <s v="Completed"/>
    <n v="0"/>
    <x v="31"/>
    <x v="49"/>
    <s v="PU0074"/>
    <s v=" "/>
    <s v="LBR04GBV"/>
    <s v="ACT33U0074"/>
    <s v="72335"/>
    <s v="LBR"/>
    <x v="23"/>
    <s v="WCARO     "/>
    <s v="OCEAN"/>
    <x v="0"/>
    <n v="0"/>
    <n v="0"/>
    <s v="P50"/>
    <n v="50"/>
    <n v="0"/>
    <x v="0"/>
    <x v="3"/>
    <x v="2"/>
    <s v="0000000798"/>
    <x v="1"/>
    <s v="0000022637"/>
    <d v="2020-03-27T00:00:00"/>
    <d v="2020-05-09T00:00:00"/>
    <d v="2020-03-27T00:00:00"/>
    <d v="2020-05-22T00:00:00"/>
    <d v="2020-05-09T00:00:00"/>
    <s v="Africa (Anglophone)"/>
    <s v="R22637MeddevicesLBR"/>
    <s v="UNFPA0000038881-2-1-1"/>
    <m/>
    <s v="C"/>
    <s v="N"/>
    <s v="N"/>
    <n v="2"/>
    <n v="1"/>
    <n v="1"/>
    <x v="171"/>
    <s v="PO"/>
    <d v="2020-06-09T09:14:55"/>
    <d v="2019-07-04T00:00:00"/>
    <d v="2019-07-08T00:00:00"/>
    <s v="0000038881-2-1"/>
    <d v="2019-07-22T11:08:26"/>
    <d v="2020-01-31T00:00:00"/>
    <x v="31"/>
    <n v="0"/>
    <n v="0"/>
    <n v="0"/>
    <x v="5"/>
    <x v="0"/>
    <s v="AMPICILLIN_1GINJ0000038881"/>
  </r>
  <r>
    <s v="UNFPA"/>
    <x v="104"/>
    <n v="3"/>
    <n v="1"/>
    <n v="2"/>
    <s v="LBR40"/>
    <s v="0000038881"/>
    <s v="Cloxacillin, as sodium salt, 500mg, vial"/>
    <s v="Completed"/>
    <n v="0"/>
    <x v="31"/>
    <x v="50"/>
    <s v="PU0074"/>
    <s v=" "/>
    <s v="LBR04YTH"/>
    <s v="ACT14U0074"/>
    <s v="72335"/>
    <s v="LBR"/>
    <x v="23"/>
    <s v="WCARO     "/>
    <s v="OCEAN"/>
    <x v="0"/>
    <n v="0"/>
    <n v="0"/>
    <s v="P10"/>
    <n v="10"/>
    <n v="0"/>
    <x v="0"/>
    <x v="3"/>
    <x v="2"/>
    <s v="0000000798"/>
    <x v="1"/>
    <s v="0000022637"/>
    <d v="2020-03-27T00:00:00"/>
    <d v="2020-05-09T00:00:00"/>
    <d v="2020-03-27T00:00:00"/>
    <d v="2020-05-22T00:00:00"/>
    <d v="2020-05-09T00:00:00"/>
    <s v="Africa (Anglophone)"/>
    <s v="R22637MeddevicesLBR"/>
    <s v="UNFPA0000038881-3-1-2"/>
    <m/>
    <s v="C"/>
    <s v="N"/>
    <s v="N"/>
    <n v="4"/>
    <n v="1"/>
    <n v="2"/>
    <x v="171"/>
    <s v="PO"/>
    <d v="2020-06-09T09:14:55"/>
    <d v="2019-07-04T00:00:00"/>
    <d v="2019-07-08T00:00:00"/>
    <s v="0000038881-3-1"/>
    <d v="2019-07-22T11:08:26"/>
    <d v="2020-01-31T00:00:00"/>
    <x v="32"/>
    <n v="0"/>
    <n v="0"/>
    <n v="0"/>
    <x v="104"/>
    <x v="0"/>
    <s v="CLOXACILLIN_500MG0000038881"/>
  </r>
  <r>
    <s v="UNFPA"/>
    <x v="5"/>
    <n v="2"/>
    <n v="1"/>
    <n v="2"/>
    <s v="LBR40"/>
    <s v="0000038881"/>
    <s v="Ampicillin sodium 1000mg (1g) powder for solution for injection in vial"/>
    <s v="Completed"/>
    <n v="0"/>
    <x v="31"/>
    <x v="50"/>
    <s v="PU0074"/>
    <s v=" "/>
    <s v="LBR04YTH"/>
    <s v="ACT14U0074"/>
    <s v="72335"/>
    <s v="LBR"/>
    <x v="23"/>
    <s v="WCARO     "/>
    <s v="OCEAN"/>
    <x v="0"/>
    <n v="0"/>
    <n v="0"/>
    <s v="P50"/>
    <n v="50"/>
    <n v="0"/>
    <x v="0"/>
    <x v="3"/>
    <x v="2"/>
    <s v="0000000798"/>
    <x v="1"/>
    <s v="0000022637"/>
    <d v="2020-03-27T00:00:00"/>
    <d v="2020-05-09T00:00:00"/>
    <d v="2020-03-27T00:00:00"/>
    <d v="2020-05-22T00:00:00"/>
    <d v="2020-05-09T00:00:00"/>
    <s v="Africa (Anglophone)"/>
    <s v="R22637MeddevicesLBR"/>
    <s v="UNFPA0000038881-2-1-2"/>
    <m/>
    <s v="C"/>
    <s v="N"/>
    <s v="N"/>
    <n v="2"/>
    <n v="1"/>
    <n v="2"/>
    <x v="171"/>
    <s v="PO"/>
    <d v="2020-06-09T09:14:55"/>
    <d v="2019-07-04T00:00:00"/>
    <d v="2019-07-08T00:00:00"/>
    <s v="0000038881-2-1"/>
    <d v="2019-07-22T11:08:26"/>
    <d v="2020-01-31T00:00:00"/>
    <x v="32"/>
    <n v="0"/>
    <n v="0"/>
    <n v="0"/>
    <x v="5"/>
    <x v="0"/>
    <s v="AMPICILLIN_1GINJ0000038881"/>
  </r>
  <r>
    <s v="UNFPA"/>
    <x v="24"/>
    <n v="8"/>
    <n v="1"/>
    <n v="1"/>
    <s v="LBR40"/>
    <s v="0000038881"/>
    <s v="Povidone iodine 10% solution for cutaneous use, 500-ml bottle"/>
    <s v="Completed"/>
    <n v="0"/>
    <x v="31"/>
    <x v="50"/>
    <s v="PU0074"/>
    <s v=" "/>
    <s v="LBR04YTH"/>
    <s v="ACT14U0074"/>
    <s v="72335"/>
    <s v="LBR"/>
    <x v="23"/>
    <s v="WCARO     "/>
    <s v="OCEAN"/>
    <x v="0"/>
    <n v="0"/>
    <n v="0"/>
    <s v="EA"/>
    <n v="1"/>
    <n v="0"/>
    <x v="0"/>
    <x v="10"/>
    <x v="2"/>
    <s v="0000000798"/>
    <x v="1"/>
    <s v="0000022637"/>
    <d v="2020-03-27T00:00:00"/>
    <d v="2020-05-09T00:00:00"/>
    <d v="2020-03-27T00:00:00"/>
    <d v="2020-05-22T00:00:00"/>
    <d v="2020-05-09T00:00:00"/>
    <s v="Africa (Anglophone)"/>
    <s v="R22637MeddevicesLBR"/>
    <s v="UNFPA0000038881-8-1-1"/>
    <m/>
    <s v="C"/>
    <s v="N"/>
    <s v="N"/>
    <n v="16"/>
    <n v="1"/>
    <n v="1"/>
    <x v="171"/>
    <s v="PO"/>
    <d v="2020-06-09T09:14:55"/>
    <d v="2019-07-04T00:00:00"/>
    <d v="2019-07-08T00:00:00"/>
    <s v="0000038881-8-1"/>
    <d v="2019-07-22T11:08:26"/>
    <d v="2020-01-31T00:00:00"/>
    <x v="32"/>
    <n v="0"/>
    <n v="0"/>
    <n v="0"/>
    <x v="24"/>
    <x v="0"/>
    <s v="POVIODINE10%_500ML0000038881"/>
  </r>
  <r>
    <s v="UNFPA"/>
    <x v="104"/>
    <n v="3"/>
    <n v="1"/>
    <n v="1"/>
    <s v="LBR40"/>
    <s v="0000038881"/>
    <s v="Cloxacillin, as sodium salt, 500mg, vial"/>
    <s v="Completed"/>
    <n v="0"/>
    <x v="31"/>
    <x v="49"/>
    <s v="PU0074"/>
    <s v=" "/>
    <s v="LBR04GBV"/>
    <s v="ACT33U0074"/>
    <s v="72335"/>
    <s v="LBR"/>
    <x v="23"/>
    <s v="WCARO     "/>
    <s v="OCEAN"/>
    <x v="0"/>
    <n v="0"/>
    <n v="0"/>
    <s v="P10"/>
    <n v="10"/>
    <n v="0"/>
    <x v="0"/>
    <x v="3"/>
    <x v="2"/>
    <s v="0000000798"/>
    <x v="1"/>
    <s v="0000022637"/>
    <d v="2020-03-27T00:00:00"/>
    <d v="2020-05-09T00:00:00"/>
    <d v="2020-03-27T00:00:00"/>
    <d v="2020-05-22T00:00:00"/>
    <d v="2020-05-09T00:00:00"/>
    <s v="Africa (Anglophone)"/>
    <s v="R22637MeddevicesLBR"/>
    <s v="UNFPA0000038881-3-1-1"/>
    <m/>
    <s v="C"/>
    <s v="N"/>
    <s v="N"/>
    <n v="4"/>
    <n v="1"/>
    <n v="1"/>
    <x v="171"/>
    <s v="PO"/>
    <d v="2020-06-09T09:14:55"/>
    <d v="2019-07-04T00:00:00"/>
    <d v="2019-07-08T00:00:00"/>
    <s v="0000038881-3-1"/>
    <d v="2019-07-22T11:08:26"/>
    <d v="2020-01-31T00:00:00"/>
    <x v="31"/>
    <n v="0"/>
    <n v="0"/>
    <n v="0"/>
    <x v="104"/>
    <x v="1"/>
    <s v="CLOXACILLIN_500MG0000038881"/>
  </r>
  <r>
    <s v="UNFPA"/>
    <x v="104"/>
    <n v="3"/>
    <n v="1"/>
    <n v="4"/>
    <s v="LBR40"/>
    <s v="0000038881"/>
    <s v="Cloxacillin, as sodium salt, 500mg, vial"/>
    <s v="Completed"/>
    <n v="30.8"/>
    <x v="31"/>
    <x v="50"/>
    <s v="PU0074"/>
    <s v=" "/>
    <s v="LBR05YTH"/>
    <s v="ACT14U0074"/>
    <s v="72335"/>
    <s v="LBR"/>
    <x v="23"/>
    <s v="WCARO     "/>
    <s v="OCEAN"/>
    <x v="0"/>
    <n v="0"/>
    <n v="20"/>
    <s v="P10"/>
    <n v="10"/>
    <n v="200"/>
    <x v="0"/>
    <x v="3"/>
    <x v="2"/>
    <s v="0000000798"/>
    <x v="1"/>
    <s v="0000022637"/>
    <d v="2020-03-27T00:00:00"/>
    <d v="2020-05-09T00:00:00"/>
    <d v="2020-03-27T00:00:00"/>
    <d v="2020-05-22T00:00:00"/>
    <d v="2020-05-09T00:00:00"/>
    <s v="Africa (Anglophone)"/>
    <s v="R22637MeddevicesLBR"/>
    <s v="UNFPA0000038881-3-1-4"/>
    <m/>
    <s v="C"/>
    <s v="N"/>
    <s v="N"/>
    <n v="4"/>
    <n v="1"/>
    <m/>
    <x v="171"/>
    <s v="PO"/>
    <d v="2020-06-09T09:14:55"/>
    <d v="2019-07-04T00:00:00"/>
    <d v="2019-07-08T00:00:00"/>
    <s v="0000038881-3-1"/>
    <d v="2019-07-22T11:08:26"/>
    <d v="2020-01-31T00:00:00"/>
    <x v="32"/>
    <n v="0"/>
    <n v="0"/>
    <n v="0"/>
    <x v="104"/>
    <x v="0"/>
    <s v="CLOXACILLIN_500MG0000038881"/>
  </r>
  <r>
    <s v="UNFPA"/>
    <x v="34"/>
    <n v="9"/>
    <n v="1"/>
    <n v="2"/>
    <s v="LBR40"/>
    <s v="0000038881"/>
    <s v="Chlorhexidine digluconate solution 5% in 1 litre bottle"/>
    <s v="Completed"/>
    <n v="121.2"/>
    <x v="31"/>
    <x v="50"/>
    <s v="PU0074"/>
    <s v=" "/>
    <s v="LBR04YTH"/>
    <s v="ACT14U0074"/>
    <s v="72335"/>
    <s v="LBR"/>
    <x v="23"/>
    <s v="WCARO     "/>
    <s v="OCEAN"/>
    <x v="0"/>
    <n v="0"/>
    <n v="60"/>
    <s v="BO"/>
    <n v="1"/>
    <n v="60"/>
    <x v="0"/>
    <x v="10"/>
    <x v="2"/>
    <s v="0000000798"/>
    <x v="1"/>
    <s v="0000022637"/>
    <d v="2020-03-27T00:00:00"/>
    <d v="2020-05-09T00:00:00"/>
    <d v="2020-03-27T00:00:00"/>
    <d v="2020-05-22T00:00:00"/>
    <d v="2020-05-09T00:00:00"/>
    <s v="Africa (Anglophone)"/>
    <s v="R22637MeddevicesLBR"/>
    <s v="UNFPA0000038881-9-1-2"/>
    <m/>
    <s v="C"/>
    <s v="N"/>
    <s v="N"/>
    <n v="17"/>
    <n v="1"/>
    <n v="1"/>
    <x v="171"/>
    <s v="PO"/>
    <d v="2020-06-09T09:14:55"/>
    <d v="2019-07-04T00:00:00"/>
    <d v="2019-07-08T00:00:00"/>
    <s v="0000038881-9-1"/>
    <d v="2019-07-22T11:08:26"/>
    <d v="2020-01-31T00:00:00"/>
    <x v="32"/>
    <n v="0"/>
    <n v="0"/>
    <n v="0"/>
    <x v="34"/>
    <x v="0"/>
    <s v="CHLORHEXIDINE5%0000038881"/>
  </r>
  <r>
    <s v="UNFPA"/>
    <x v="104"/>
    <n v="3"/>
    <n v="1"/>
    <n v="3"/>
    <s v="LBR40"/>
    <s v="0000038881"/>
    <s v="Cloxacillin, as sodium salt, 500mg, vial"/>
    <s v="Completed"/>
    <n v="277.2"/>
    <x v="31"/>
    <x v="49"/>
    <s v="PU0074"/>
    <s v=" "/>
    <s v="LBR05GBV"/>
    <s v="ACT33U0074"/>
    <s v="72335"/>
    <s v="LBR"/>
    <x v="23"/>
    <s v="WCARO     "/>
    <s v="OCEAN"/>
    <x v="0"/>
    <n v="0"/>
    <n v="180"/>
    <s v="P10"/>
    <n v="10"/>
    <n v="1800"/>
    <x v="0"/>
    <x v="3"/>
    <x v="2"/>
    <s v="0000000798"/>
    <x v="1"/>
    <s v="0000022637"/>
    <d v="2020-03-27T00:00:00"/>
    <d v="2020-05-09T00:00:00"/>
    <d v="2020-03-27T00:00:00"/>
    <d v="2020-05-22T00:00:00"/>
    <d v="2020-05-09T00:00:00"/>
    <s v="Africa (Anglophone)"/>
    <s v="R22637MeddevicesLBR"/>
    <s v="UNFPA0000038881-3-1-3"/>
    <m/>
    <s v="C"/>
    <s v="N"/>
    <s v="N"/>
    <n v="4"/>
    <n v="1"/>
    <m/>
    <x v="171"/>
    <s v="PO"/>
    <d v="2020-06-09T09:14:55"/>
    <d v="2019-07-04T00:00:00"/>
    <d v="2019-07-08T00:00:00"/>
    <s v="0000038881-3-1"/>
    <d v="2019-07-22T11:08:26"/>
    <d v="2020-01-31T00:00:00"/>
    <x v="31"/>
    <n v="0"/>
    <n v="0"/>
    <n v="0"/>
    <x v="104"/>
    <x v="0"/>
    <s v="CLOXACILLIN_500MG0000038881"/>
  </r>
  <r>
    <s v="UNFPA"/>
    <x v="5"/>
    <n v="2"/>
    <n v="1"/>
    <n v="3"/>
    <s v="LBR40"/>
    <s v="0000038881"/>
    <s v="Ampicillin sodium 1000mg (1g) powder for solution for injection in vial"/>
    <s v="Completed"/>
    <n v="2920"/>
    <x v="31"/>
    <x v="49"/>
    <s v="PU0074"/>
    <s v=" "/>
    <s v="LBR05GBV"/>
    <s v="ACT33U0074"/>
    <s v="72335"/>
    <s v="LBR"/>
    <x v="23"/>
    <s v="WCARO     "/>
    <s v="OCEAN"/>
    <x v="0"/>
    <n v="0"/>
    <n v="500"/>
    <s v="P50"/>
    <n v="50"/>
    <n v="25000"/>
    <x v="0"/>
    <x v="3"/>
    <x v="2"/>
    <s v="0000000798"/>
    <x v="1"/>
    <s v="0000022637"/>
    <d v="2020-03-27T00:00:00"/>
    <d v="2020-05-09T00:00:00"/>
    <d v="2020-03-27T00:00:00"/>
    <d v="2020-05-22T00:00:00"/>
    <d v="2020-05-09T00:00:00"/>
    <s v="Africa (Anglophone)"/>
    <s v="R22637MeddevicesLBR"/>
    <s v="UNFPA0000038881-2-1-3"/>
    <m/>
    <s v="C"/>
    <s v="N"/>
    <s v="N"/>
    <n v="2"/>
    <n v="1"/>
    <m/>
    <x v="171"/>
    <s v="PO"/>
    <d v="2020-06-09T09:14:55"/>
    <d v="2019-07-04T00:00:00"/>
    <d v="2019-07-08T00:00:00"/>
    <s v="0000038881-2-1"/>
    <d v="2019-07-22T11:08:26"/>
    <d v="2020-01-31T00:00:00"/>
    <x v="31"/>
    <n v="0"/>
    <n v="0"/>
    <n v="0"/>
    <x v="5"/>
    <x v="0"/>
    <s v="AMPICILLIN_1GINJ0000038881"/>
  </r>
  <r>
    <s v="UNFPA"/>
    <x v="29"/>
    <n v="4"/>
    <n v="1"/>
    <n v="2"/>
    <s v="LBR40"/>
    <s v="0000038881"/>
    <s v="Amoxicillin trihydrate 500mg capsule"/>
    <s v="Completed"/>
    <n v="0"/>
    <x v="31"/>
    <x v="50"/>
    <s v="PU0074"/>
    <s v=" "/>
    <s v="LBR04YTH"/>
    <s v="ACT14U0074"/>
    <s v="72335"/>
    <s v="LBR"/>
    <x v="23"/>
    <s v="WCARO     "/>
    <s v="OCEAN"/>
    <x v="0"/>
    <n v="0"/>
    <n v="0"/>
    <s v="101"/>
    <n v="1000"/>
    <n v="0"/>
    <x v="0"/>
    <x v="3"/>
    <x v="2"/>
    <s v="0000000798"/>
    <x v="1"/>
    <s v="0000022637"/>
    <d v="2020-03-27T00:00:00"/>
    <d v="2020-05-09T00:00:00"/>
    <d v="2020-03-27T00:00:00"/>
    <d v="2020-05-22T00:00:00"/>
    <d v="2020-05-09T00:00:00"/>
    <s v="Africa (Anglophone)"/>
    <s v="R22637MeddevicesLBR"/>
    <s v="UNFPA0000038881-4-1-2"/>
    <m/>
    <s v="C"/>
    <s v="N"/>
    <s v="N"/>
    <n v="7"/>
    <n v="1"/>
    <n v="2"/>
    <x v="171"/>
    <s v="PO"/>
    <d v="2020-06-09T09:14:55"/>
    <d v="2019-07-04T00:00:00"/>
    <d v="2019-07-08T00:00:00"/>
    <s v="0000038881-4-1"/>
    <d v="2019-07-22T11:08:26"/>
    <d v="2020-01-31T00:00:00"/>
    <x v="32"/>
    <n v="0"/>
    <n v="0"/>
    <n v="0"/>
    <x v="29"/>
    <x v="0"/>
    <s v="AMOXYCILLIN_500MG0000038881"/>
  </r>
  <r>
    <s v="UNFPA"/>
    <x v="14"/>
    <n v="6"/>
    <n v="1"/>
    <n v="2"/>
    <s v="LBR40"/>
    <s v="0000038881"/>
    <s v="Metronidazole 250mg tablet"/>
    <s v="Completed"/>
    <n v="2471.8000000000002"/>
    <x v="31"/>
    <x v="51"/>
    <s v="PU0074"/>
    <s v=" "/>
    <s v="LBR05YTH"/>
    <s v="ACT14U0074"/>
    <s v="72335"/>
    <s v="LBR"/>
    <x v="23"/>
    <s v="WCARO     "/>
    <s v="OCEAN"/>
    <x v="0"/>
    <n v="0"/>
    <n v="340"/>
    <s v="101"/>
    <n v="1000"/>
    <n v="340000"/>
    <x v="0"/>
    <x v="8"/>
    <x v="2"/>
    <s v="0000000798"/>
    <x v="1"/>
    <s v="0000022637"/>
    <d v="2020-03-27T00:00:00"/>
    <d v="2020-05-09T00:00:00"/>
    <d v="2020-03-27T00:00:00"/>
    <d v="2020-05-22T00:00:00"/>
    <d v="2020-05-09T00:00:00"/>
    <s v="Africa (Anglophone)"/>
    <s v="R22637MeddevicesLBR"/>
    <s v="UNFPA0000038881-6-1-2"/>
    <m/>
    <s v="C"/>
    <s v="N"/>
    <s v="N"/>
    <n v="13"/>
    <n v="1"/>
    <n v="1"/>
    <x v="171"/>
    <s v="PO"/>
    <d v="2020-06-09T09:14:55"/>
    <d v="2019-07-04T00:00:00"/>
    <d v="2019-07-08T00:00:00"/>
    <s v="0000038881-6-1"/>
    <d v="2019-07-22T11:08:26"/>
    <d v="2020-01-31T00:00:00"/>
    <x v="8"/>
    <n v="0"/>
    <n v="0"/>
    <n v="0"/>
    <x v="14"/>
    <x v="0"/>
    <s v="METRONIDAZOL_250MG0000038881"/>
  </r>
  <r>
    <s v="UNFPA"/>
    <x v="103"/>
    <n v="5"/>
    <n v="1"/>
    <n v="3"/>
    <s v="LBR40"/>
    <s v="0000038881"/>
    <s v="Doxycycline 100mg tablet"/>
    <s v="Completed"/>
    <n v="3977.81"/>
    <x v="31"/>
    <x v="51"/>
    <s v="PU0074"/>
    <s v=" "/>
    <s v="LBR05YTH"/>
    <s v="ACT14U0074"/>
    <s v="72335"/>
    <s v="LBR"/>
    <x v="23"/>
    <s v="WCARO     "/>
    <s v="OCEAN"/>
    <x v="0"/>
    <n v="0"/>
    <n v="3399.835"/>
    <s v="100"/>
    <n v="100"/>
    <n v="339983.5"/>
    <x v="0"/>
    <x v="4"/>
    <x v="2"/>
    <s v="0000000798"/>
    <x v="1"/>
    <s v="0000022637"/>
    <d v="2020-03-27T00:00:00"/>
    <d v="2020-05-09T00:00:00"/>
    <d v="2020-03-27T00:00:00"/>
    <d v="2020-05-22T00:00:00"/>
    <d v="2020-05-09T00:00:00"/>
    <s v="Africa (Anglophone)"/>
    <s v="R22637MeddevicesLBR"/>
    <s v="UNFPA0000038881-5-1-3"/>
    <m/>
    <s v="C"/>
    <s v="N"/>
    <s v="N"/>
    <n v="10"/>
    <n v="1"/>
    <m/>
    <x v="171"/>
    <s v="PO"/>
    <d v="2020-06-09T09:14:55"/>
    <d v="2019-07-04T00:00:00"/>
    <d v="2019-07-08T00:00:00"/>
    <s v="0000038881-5-1"/>
    <d v="2019-07-22T11:08:26"/>
    <d v="2020-01-31T00:00:00"/>
    <x v="8"/>
    <n v="0"/>
    <n v="0"/>
    <n v="0"/>
    <x v="103"/>
    <x v="0"/>
    <s v="DOXYCYCLN100MG_1000000038881"/>
  </r>
  <r>
    <s v="UNFPA"/>
    <x v="34"/>
    <n v="9"/>
    <n v="1"/>
    <n v="1"/>
    <s v="LBR40"/>
    <s v="0000038881"/>
    <s v="Chlorhexidine digluconate solution 5% in 1 litre bottle"/>
    <s v="Completed"/>
    <n v="0"/>
    <x v="31"/>
    <x v="50"/>
    <s v="PU0074"/>
    <s v=" "/>
    <s v="LBR04YTH"/>
    <s v="ACT14U0074"/>
    <s v="72335"/>
    <s v="LBR"/>
    <x v="23"/>
    <s v="WCARO     "/>
    <s v="OCEAN"/>
    <x v="0"/>
    <n v="0"/>
    <n v="0"/>
    <s v="BO"/>
    <n v="1"/>
    <n v="0"/>
    <x v="0"/>
    <x v="10"/>
    <x v="2"/>
    <s v="0000000798"/>
    <x v="1"/>
    <s v="0000022637"/>
    <d v="2020-03-27T00:00:00"/>
    <d v="2020-05-09T00:00:00"/>
    <d v="2020-03-27T00:00:00"/>
    <d v="2020-05-22T00:00:00"/>
    <d v="2020-05-09T00:00:00"/>
    <s v="Africa (Anglophone)"/>
    <s v="R22637MeddevicesLBR"/>
    <s v="UNFPA0000038881-9-1-1"/>
    <m/>
    <s v="C"/>
    <s v="N"/>
    <s v="N"/>
    <n v="17"/>
    <n v="1"/>
    <n v="1"/>
    <x v="171"/>
    <s v="PO"/>
    <d v="2020-06-09T09:14:55"/>
    <d v="2019-07-04T00:00:00"/>
    <d v="2019-07-08T00:00:00"/>
    <s v="0000038881-9-1"/>
    <d v="2019-07-22T11:08:26"/>
    <d v="2020-01-31T00:00:00"/>
    <x v="32"/>
    <n v="0"/>
    <n v="0"/>
    <n v="0"/>
    <x v="34"/>
    <x v="0"/>
    <s v="CHLORHEXIDINE5%0000038881"/>
  </r>
  <r>
    <s v="UNFPA"/>
    <x v="103"/>
    <n v="5"/>
    <n v="1"/>
    <n v="2"/>
    <s v="LBR40"/>
    <s v="0000038881"/>
    <s v="Doxycycline 100mg tablet"/>
    <s v="Completed"/>
    <n v="0"/>
    <x v="31"/>
    <x v="50"/>
    <s v="PU0074"/>
    <s v=" "/>
    <s v="LBR04YTH"/>
    <s v="ACT14U0074"/>
    <s v="72335"/>
    <s v="LBR"/>
    <x v="23"/>
    <s v="WCARO     "/>
    <s v="OCEAN"/>
    <x v="0"/>
    <n v="0"/>
    <n v="0"/>
    <s v="100"/>
    <n v="100"/>
    <n v="0"/>
    <x v="0"/>
    <x v="4"/>
    <x v="2"/>
    <s v="0000000798"/>
    <x v="1"/>
    <s v="0000022637"/>
    <d v="2020-03-27T00:00:00"/>
    <d v="2020-05-09T00:00:00"/>
    <d v="2020-03-27T00:00:00"/>
    <d v="2020-05-22T00:00:00"/>
    <d v="2020-05-09T00:00:00"/>
    <s v="Africa (Anglophone)"/>
    <s v="R22637MeddevicesLBR"/>
    <s v="UNFPA0000038881-5-1-2"/>
    <m/>
    <s v="C"/>
    <s v="N"/>
    <s v="N"/>
    <n v="10"/>
    <n v="1"/>
    <n v="2"/>
    <x v="171"/>
    <s v="PO"/>
    <d v="2020-06-09T09:14:55"/>
    <d v="2019-07-04T00:00:00"/>
    <d v="2019-07-08T00:00:00"/>
    <s v="0000038881-5-1"/>
    <d v="2019-07-22T11:08:26"/>
    <d v="2020-01-31T00:00:00"/>
    <x v="32"/>
    <n v="0"/>
    <n v="0"/>
    <n v="0"/>
    <x v="103"/>
    <x v="1"/>
    <s v="DOXYCYCLN100MG_1000000038881"/>
  </r>
  <r>
    <s v="UNFPA"/>
    <x v="103"/>
    <n v="5"/>
    <n v="1"/>
    <n v="4"/>
    <s v="LBR40"/>
    <s v="0000038881"/>
    <s v="Doxycycline 100mg tablet"/>
    <s v="Completed"/>
    <n v="175.69"/>
    <x v="31"/>
    <x v="50"/>
    <s v="PU0074"/>
    <s v=" "/>
    <s v="LBR05YTH"/>
    <s v="ACT14U0074"/>
    <s v="72335"/>
    <s v="LBR"/>
    <x v="23"/>
    <s v="WCARO     "/>
    <s v="OCEAN"/>
    <x v="0"/>
    <n v="0"/>
    <n v="150.16499999999999"/>
    <s v="100"/>
    <n v="100"/>
    <n v="15016.5"/>
    <x v="0"/>
    <x v="4"/>
    <x v="2"/>
    <s v="0000000798"/>
    <x v="1"/>
    <s v="0000022637"/>
    <d v="2020-03-27T00:00:00"/>
    <d v="2020-05-09T00:00:00"/>
    <d v="2020-03-27T00:00:00"/>
    <d v="2020-05-22T00:00:00"/>
    <d v="2020-05-09T00:00:00"/>
    <s v="Africa (Anglophone)"/>
    <s v="R22637MeddevicesLBR"/>
    <s v="UNFPA0000038881-5-1-4"/>
    <m/>
    <s v="C"/>
    <s v="N"/>
    <s v="N"/>
    <n v="10"/>
    <n v="1"/>
    <m/>
    <x v="171"/>
    <s v="PO"/>
    <d v="2020-06-09T09:14:55"/>
    <d v="2019-07-04T00:00:00"/>
    <d v="2019-07-08T00:00:00"/>
    <s v="0000038881-5-1"/>
    <d v="2019-07-22T11:08:26"/>
    <d v="2020-01-31T00:00:00"/>
    <x v="32"/>
    <n v="0"/>
    <n v="0"/>
    <n v="0"/>
    <x v="103"/>
    <x v="0"/>
    <s v="DOXYCYCLN100MG_1000000038881"/>
  </r>
  <r>
    <s v="UNFPA"/>
    <x v="24"/>
    <n v="8"/>
    <n v="1"/>
    <n v="2"/>
    <s v="LBR40"/>
    <s v="0000038881"/>
    <s v="Povidone iodine 10% solution for cutaneous use, 500-ml bottle"/>
    <s v="Completed"/>
    <n v="121.2"/>
    <x v="31"/>
    <x v="50"/>
    <s v="PU0074"/>
    <s v=" "/>
    <s v="LBR05YTH"/>
    <s v="ACT14U0074"/>
    <s v="72335"/>
    <s v="LBR"/>
    <x v="23"/>
    <s v="WCARO     "/>
    <s v="OCEAN"/>
    <x v="0"/>
    <n v="0"/>
    <n v="60"/>
    <s v="EA"/>
    <n v="1"/>
    <n v="60"/>
    <x v="0"/>
    <x v="10"/>
    <x v="2"/>
    <s v="0000000798"/>
    <x v="1"/>
    <s v="0000022637"/>
    <d v="2020-03-27T00:00:00"/>
    <d v="2020-05-09T00:00:00"/>
    <d v="2020-03-27T00:00:00"/>
    <d v="2020-05-22T00:00:00"/>
    <d v="2020-05-09T00:00:00"/>
    <s v="Africa (Anglophone)"/>
    <s v="R22637MeddevicesLBR"/>
    <s v="UNFPA0000038881-8-1-2"/>
    <m/>
    <s v="C"/>
    <s v="N"/>
    <s v="N"/>
    <n v="16"/>
    <n v="1"/>
    <n v="1"/>
    <x v="171"/>
    <s v="PO"/>
    <d v="2020-06-09T09:14:55"/>
    <d v="2019-07-04T00:00:00"/>
    <d v="2019-07-08T00:00:00"/>
    <s v="0000038881-8-1"/>
    <d v="2019-07-22T11:08:26"/>
    <d v="2020-01-31T00:00:00"/>
    <x v="32"/>
    <n v="0"/>
    <n v="0"/>
    <n v="0"/>
    <x v="24"/>
    <x v="0"/>
    <s v="POVIODINE10%_500ML0000038881"/>
  </r>
  <r>
    <s v="UNFPA"/>
    <x v="29"/>
    <n v="4"/>
    <n v="1"/>
    <n v="3"/>
    <s v="LBR40"/>
    <s v="0000038881"/>
    <s v="Amoxicillin trihydrate 500mg capsule"/>
    <s v="Completed"/>
    <n v="1988.06"/>
    <x v="31"/>
    <x v="51"/>
    <s v="PU0074"/>
    <s v=" "/>
    <s v="LBR05YTH"/>
    <s v="ACT14U0074"/>
    <s v="72335"/>
    <s v="LBR"/>
    <x v="23"/>
    <s v="WCARO     "/>
    <s v="OCEAN"/>
    <x v="0"/>
    <n v="0"/>
    <n v="113.994"/>
    <s v="101"/>
    <n v="1000"/>
    <n v="113994"/>
    <x v="0"/>
    <x v="3"/>
    <x v="2"/>
    <s v="0000000798"/>
    <x v="1"/>
    <s v="0000022637"/>
    <d v="2020-03-27T00:00:00"/>
    <d v="2020-05-09T00:00:00"/>
    <d v="2020-03-27T00:00:00"/>
    <d v="2020-05-22T00:00:00"/>
    <d v="2020-05-09T00:00:00"/>
    <s v="Africa (Anglophone)"/>
    <s v="R22637MeddevicesLBR"/>
    <s v="UNFPA0000038881-4-1-3"/>
    <m/>
    <s v="C"/>
    <s v="N"/>
    <s v="N"/>
    <n v="7"/>
    <n v="1"/>
    <m/>
    <x v="171"/>
    <s v="PO"/>
    <d v="2020-06-09T09:14:55"/>
    <d v="2019-07-04T00:00:00"/>
    <d v="2019-07-08T00:00:00"/>
    <s v="0000038881-4-1"/>
    <d v="2019-07-22T11:08:26"/>
    <d v="2020-01-31T00:00:00"/>
    <x v="8"/>
    <n v="0"/>
    <n v="0"/>
    <n v="0"/>
    <x v="29"/>
    <x v="0"/>
    <s v="AMOXYCILLIN_500MG0000038881"/>
  </r>
  <r>
    <s v="UNFPA"/>
    <x v="105"/>
    <n v="1"/>
    <n v="1"/>
    <n v="2"/>
    <s v="LBR40"/>
    <s v="0000038898"/>
    <s v="Ciprofloxacin 500mg Pack of 10 tablet"/>
    <s v="Completed"/>
    <n v="3750"/>
    <x v="31"/>
    <x v="50"/>
    <s v="PU0074"/>
    <s v=" "/>
    <s v="LBR04YTH"/>
    <s v="ACT14U0074"/>
    <s v="72335"/>
    <s v="LBR"/>
    <x v="23"/>
    <s v="WCARO     "/>
    <s v="AIR"/>
    <x v="0"/>
    <n v="0"/>
    <n v="5000"/>
    <s v="P10"/>
    <n v="10"/>
    <n v="50000"/>
    <x v="0"/>
    <x v="3"/>
    <x v="21"/>
    <s v="0000257206"/>
    <x v="1"/>
    <s v="0000022637"/>
    <d v="2019-11-08T00:00:00"/>
    <d v="2019-11-18T00:00:00"/>
    <d v="2019-11-08T00:00:00"/>
    <d v="2019-11-05T00:00:00"/>
    <d v="2019-11-10T00:00:00"/>
    <s v="Africa (Anglophone)"/>
    <s v="R22637CiprofloxacinLBR"/>
    <s v="UNFPA0000038898-1-1-2"/>
    <m/>
    <s v="C"/>
    <s v="N"/>
    <s v="N"/>
    <n v="9"/>
    <n v="1"/>
    <n v="2"/>
    <x v="172"/>
    <s v="PO"/>
    <d v="2020-01-17T16:38:02"/>
    <d v="2019-07-04T00:00:00"/>
    <d v="2019-07-08T00:00:00"/>
    <s v="0000038898-1-1"/>
    <d v="2019-07-24T12:26:01"/>
    <d v="2019-10-07T00:00:00"/>
    <x v="32"/>
    <n v="0"/>
    <n v="0"/>
    <n v="0"/>
    <x v="105"/>
    <x v="1"/>
    <s v="CPROFLXCN500MG_100000038898"/>
  </r>
  <r>
    <s v="UNFPA"/>
    <x v="105"/>
    <n v="1"/>
    <n v="1"/>
    <n v="1"/>
    <s v="LBR40"/>
    <s v="0000038898"/>
    <s v="Ciprofloxacin 500mg Pack of 10 tablet"/>
    <s v="Completed"/>
    <n v="3750"/>
    <x v="31"/>
    <x v="51"/>
    <s v="PU0074"/>
    <s v=" "/>
    <s v="LBR04YTH"/>
    <s v="ACT14U0074"/>
    <s v="72335"/>
    <s v="LBR"/>
    <x v="23"/>
    <s v="WCARO     "/>
    <s v="AIR"/>
    <x v="0"/>
    <n v="0"/>
    <n v="5000"/>
    <s v="P10"/>
    <n v="10"/>
    <n v="50000"/>
    <x v="0"/>
    <x v="3"/>
    <x v="21"/>
    <s v="0000257206"/>
    <x v="1"/>
    <s v="0000022637"/>
    <d v="2019-11-08T00:00:00"/>
    <d v="2019-11-18T00:00:00"/>
    <d v="2019-11-08T00:00:00"/>
    <d v="2019-11-05T00:00:00"/>
    <d v="2019-11-10T00:00:00"/>
    <s v="Africa (Anglophone)"/>
    <s v="R22637CiprofloxacinLBR"/>
    <s v="UNFPA0000038898-1-1-1"/>
    <m/>
    <s v="C"/>
    <s v="N"/>
    <s v="N"/>
    <n v="9"/>
    <n v="1"/>
    <n v="1"/>
    <x v="172"/>
    <s v="PO"/>
    <d v="2020-01-17T16:38:02"/>
    <d v="2019-07-04T00:00:00"/>
    <d v="2019-07-08T00:00:00"/>
    <s v="0000038898-1-1"/>
    <d v="2019-07-24T12:26:01"/>
    <d v="2019-10-07T00:00:00"/>
    <x v="8"/>
    <n v="0"/>
    <n v="0"/>
    <n v="0"/>
    <x v="105"/>
    <x v="0"/>
    <s v="CPROFLXCN500MG_100000038898"/>
  </r>
  <r>
    <s v="UNFPA"/>
    <x v="75"/>
    <n v="1"/>
    <n v="1"/>
    <n v="1"/>
    <s v="MDG40"/>
    <s v="0000038901"/>
    <s v="Misoprostol 200mcg tablet"/>
    <s v="Completed"/>
    <n v="50000.25"/>
    <x v="0"/>
    <x v="0"/>
    <s v="PU0074"/>
    <s v=" "/>
    <s v="FPRHCTD5"/>
    <s v="RHC01ACT05"/>
    <s v="72335"/>
    <s v="MDG"/>
    <x v="45"/>
    <s v="ESARO     "/>
    <s v="AIR"/>
    <x v="0"/>
    <n v="0"/>
    <n v="66667"/>
    <s v="P3"/>
    <n v="3"/>
    <n v="200001"/>
    <x v="0"/>
    <x v="4"/>
    <x v="3"/>
    <s v="0000000730"/>
    <x v="1"/>
    <s v="0000022551"/>
    <d v="2019-11-23T00:00:00"/>
    <d v="2019-11-25T00:00:00"/>
    <d v="2019-11-23T00:00:00"/>
    <d v="2019-11-18T00:00:00"/>
    <d v="2019-11-25T00:00:00"/>
    <s v="Africa (Francophone)"/>
    <s v="R22551,Pharm,PO38901,MDG40,CSB"/>
    <s v="UNFPA0000038901-1-1-1"/>
    <m/>
    <s v="C"/>
    <s v="N"/>
    <s v="N"/>
    <n v="1"/>
    <n v="1"/>
    <n v="1"/>
    <x v="173"/>
    <s v="PO"/>
    <d v="2019-12-30T18:35:43"/>
    <d v="2019-06-14T00:00:00"/>
    <d v="2019-07-17T00:00:00"/>
    <s v="0000038901-1-1"/>
    <d v="2019-07-24T13:57:54"/>
    <d v="2019-11-29T00:00:00"/>
    <x v="0"/>
    <n v="0"/>
    <n v="0"/>
    <n v="0"/>
    <x v="75"/>
    <x v="0"/>
    <s v="MISOPROSTOL200MG_30000038901"/>
  </r>
  <r>
    <s v="UNFPA"/>
    <x v="35"/>
    <n v="1"/>
    <n v="1"/>
    <n v="1"/>
    <s v="ZWE40"/>
    <s v="0000038905"/>
    <s v="Test pregnancy, strip, temperature stable"/>
    <s v="Completed"/>
    <n v="8400"/>
    <x v="11"/>
    <x v="16"/>
    <s v="PU0074"/>
    <s v=" "/>
    <s v="ZWE07101"/>
    <s v="1161CONTR"/>
    <s v="72330"/>
    <s v="ZWE"/>
    <x v="30"/>
    <s v="ESARO     "/>
    <s v="AIR"/>
    <x v="0"/>
    <n v="0"/>
    <n v="120000"/>
    <s v="EA"/>
    <n v="1"/>
    <n v="120000"/>
    <x v="1"/>
    <x v="13"/>
    <x v="2"/>
    <s v="0000000798"/>
    <x v="1"/>
    <s v="0000022090"/>
    <d v="2019-11-18T00:00:00"/>
    <d v="2019-11-20T00:00:00"/>
    <d v="2019-11-18T00:00:00"/>
    <d v="2019-11-13T00:00:00"/>
    <d v="2019-11-20T00:00:00"/>
    <s v="Africa (Anglophone)"/>
    <s v="ZWE40,R22090, pregn tests,CO"/>
    <s v="UNFPA0000038905-1-1-1"/>
    <m/>
    <s v="C"/>
    <s v="N"/>
    <s v="N"/>
    <n v="9"/>
    <n v="1"/>
    <n v="1"/>
    <x v="173"/>
    <s v="PO"/>
    <d v="2019-12-11T17:23:44"/>
    <d v="2019-03-06T00:00:00"/>
    <d v="2019-07-19T00:00:00"/>
    <s v="0000038905-1-1"/>
    <d v="2019-07-24T18:14:13"/>
    <d v="2019-10-02T00:00:00"/>
    <x v="15"/>
    <n v="0"/>
    <n v="0"/>
    <n v="0"/>
    <x v="35"/>
    <x v="0"/>
    <s v="PREG_TEST_STRIP0000038905"/>
  </r>
  <r>
    <s v="UNFPA"/>
    <x v="37"/>
    <n v="1"/>
    <n v="2"/>
    <n v="1"/>
    <s v="TZA40"/>
    <s v="0000038916"/>
    <s v="Oxytocin 10 I.U. base/ml injection in 1ml ampoule."/>
    <s v="Completed"/>
    <n v="0"/>
    <x v="0"/>
    <x v="0"/>
    <s v="PU0074"/>
    <s v=" "/>
    <s v="FPRHCTD5"/>
    <s v="RHC01ACT05"/>
    <s v="72335"/>
    <s v="TZA"/>
    <x v="21"/>
    <s v="ESARO     "/>
    <s v="OCEAN"/>
    <x v="0"/>
    <n v="0"/>
    <n v="0"/>
    <s v="P10"/>
    <n v="10"/>
    <n v="0"/>
    <x v="0"/>
    <x v="4"/>
    <x v="3"/>
    <s v="0000000730"/>
    <x v="1"/>
    <s v="0000022230"/>
    <d v="2020-04-08T00:00:00"/>
    <d v="2020-05-25T00:00:00"/>
    <d v="2020-04-08T00:00:00"/>
    <d v="2020-04-21T00:00:00"/>
    <d v="2020-05-25T00:00:00"/>
    <s v="Africa (Anglophone)"/>
    <s v="Req22230OxytocinTZA"/>
    <s v="UNFPA0000038916-1-2-1"/>
    <m/>
    <s v="C"/>
    <s v="Y"/>
    <s v="N"/>
    <n v="12"/>
    <n v="1"/>
    <n v="1"/>
    <x v="174"/>
    <s v="PO"/>
    <d v="2020-10-09T16:10:44"/>
    <d v="2019-03-28T00:00:00"/>
    <d v="2019-04-02T00:00:00"/>
    <s v="0000038916-1-2"/>
    <d v="2019-08-01T17:43:51"/>
    <d v="2020-04-17T00:00:00"/>
    <x v="0"/>
    <n v="0"/>
    <n v="0"/>
    <n v="0"/>
    <x v="37"/>
    <x v="1"/>
    <s v="OXYTOCIN_10IU/ML0000038916"/>
  </r>
  <r>
    <s v="UNFPA"/>
    <x v="37"/>
    <n v="1"/>
    <n v="1"/>
    <n v="1"/>
    <s v="TZA40"/>
    <s v="0000038916"/>
    <s v="Oxytocin 10 I.U. base/ml injection in 1ml ampoule."/>
    <s v="Completed"/>
    <n v="11825"/>
    <x v="0"/>
    <x v="0"/>
    <s v="PU0074"/>
    <s v=" "/>
    <s v="FPRHCTD5"/>
    <s v="RHC01ACT05"/>
    <s v="72335"/>
    <s v="TZA"/>
    <x v="21"/>
    <s v="ESARO     "/>
    <s v="AIR"/>
    <x v="0"/>
    <n v="0"/>
    <n v="4300"/>
    <s v="P10"/>
    <n v="10"/>
    <n v="43000"/>
    <x v="0"/>
    <x v="4"/>
    <x v="3"/>
    <s v="0000000730"/>
    <x v="1"/>
    <s v="0000022230"/>
    <d v="2019-12-12T00:00:00"/>
    <d v="2019-12-12T00:00:00"/>
    <d v="2019-12-12T00:00:00"/>
    <d v="2019-12-09T00:00:00"/>
    <d v="2019-12-12T00:00:00"/>
    <s v="Africa (Anglophone)"/>
    <s v="Req22230OxytocinTZA"/>
    <s v="UNFPA0000038916-1-1-1"/>
    <m/>
    <s v="C"/>
    <s v="Y"/>
    <s v="N"/>
    <n v="12"/>
    <n v="1"/>
    <n v="1"/>
    <x v="174"/>
    <s v="PO"/>
    <d v="2020-10-09T16:10:44"/>
    <d v="2019-03-28T00:00:00"/>
    <d v="2019-04-02T00:00:00"/>
    <s v="0000038916-1-1"/>
    <d v="2019-08-01T17:43:51"/>
    <d v="2019-11-15T00:00:00"/>
    <x v="0"/>
    <n v="0"/>
    <n v="0"/>
    <n v="0"/>
    <x v="37"/>
    <x v="1"/>
    <s v="OXYTOCIN_10IU/ML0000038916"/>
  </r>
  <r>
    <s v="UNFPA"/>
    <x v="37"/>
    <n v="1"/>
    <n v="2"/>
    <n v="3"/>
    <s v="TZA40"/>
    <s v="0000038916"/>
    <s v="Oxytocin 10 I.U. base/ml injection in 1ml ampoule."/>
    <s v="Completed"/>
    <n v="116050"/>
    <x v="0"/>
    <x v="0"/>
    <s v="PU0074"/>
    <s v=" "/>
    <s v="FPRHCTD5"/>
    <s v="RHC01ACT05"/>
    <s v="72335"/>
    <s v="TZA"/>
    <x v="21"/>
    <s v="ESARO     "/>
    <s v="OCEAN"/>
    <x v="0"/>
    <n v="0"/>
    <n v="42200"/>
    <s v="P10"/>
    <n v="10"/>
    <n v="422000"/>
    <x v="0"/>
    <x v="4"/>
    <x v="3"/>
    <s v="0000000730"/>
    <x v="1"/>
    <s v="0000022230"/>
    <d v="2020-04-08T00:00:00"/>
    <d v="2020-05-25T00:00:00"/>
    <d v="2020-04-08T00:00:00"/>
    <d v="2020-05-04T00:00:00"/>
    <d v="2020-05-25T00:00:00"/>
    <s v="Africa (Anglophone)"/>
    <s v="Req22230OxytocinTZA"/>
    <s v="UNFPA0000038916-1-2-3"/>
    <m/>
    <s v="C"/>
    <s v="Y"/>
    <s v="N"/>
    <n v="12"/>
    <n v="1"/>
    <n v="1"/>
    <x v="174"/>
    <s v="PO"/>
    <d v="2020-10-09T16:10:44"/>
    <d v="2019-03-28T00:00:00"/>
    <d v="2019-04-02T00:00:00"/>
    <s v="0000038916-1-2"/>
    <d v="2019-08-01T17:43:51"/>
    <d v="2020-04-17T00:00:00"/>
    <x v="0"/>
    <n v="0"/>
    <n v="0"/>
    <n v="0"/>
    <x v="37"/>
    <x v="1"/>
    <s v="OXYTOCIN_10IU/ML0000038916"/>
  </r>
  <r>
    <s v="UNFPA"/>
    <x v="37"/>
    <n v="1"/>
    <n v="2"/>
    <n v="2"/>
    <s v="TZA40"/>
    <s v="0000038916"/>
    <s v="Oxytocin 10 I.U. base/ml injection in 1ml ampoule."/>
    <s v="Completed"/>
    <n v="315430.5"/>
    <x v="0"/>
    <x v="0"/>
    <s v="PU0074"/>
    <s v=" "/>
    <s v="FPRHCTD5"/>
    <s v="RHC01ACT05"/>
    <s v="72335"/>
    <s v="TZA"/>
    <x v="21"/>
    <s v="ESARO     "/>
    <s v="OCEAN"/>
    <x v="0"/>
    <n v="0"/>
    <n v="114702"/>
    <s v="P10"/>
    <n v="10"/>
    <n v="1147020"/>
    <x v="0"/>
    <x v="4"/>
    <x v="3"/>
    <s v="0000000730"/>
    <x v="1"/>
    <s v="0000022230"/>
    <d v="2020-04-08T00:00:00"/>
    <d v="2020-05-25T00:00:00"/>
    <d v="2020-04-08T00:00:00"/>
    <d v="2020-04-21T00:00:00"/>
    <d v="2020-05-25T00:00:00"/>
    <s v="Africa (Anglophone)"/>
    <s v="Req22230OxytocinTZA"/>
    <s v="UNFPA0000038916-1-2-2"/>
    <m/>
    <s v="C"/>
    <s v="Y"/>
    <s v="N"/>
    <n v="12"/>
    <n v="1"/>
    <n v="1"/>
    <x v="174"/>
    <s v="PO"/>
    <d v="2020-10-09T16:10:44"/>
    <d v="2019-03-28T00:00:00"/>
    <d v="2019-04-02T00:00:00"/>
    <s v="0000038916-1-2"/>
    <d v="2019-08-01T17:43:51"/>
    <d v="2020-04-17T00:00:00"/>
    <x v="0"/>
    <n v="0"/>
    <n v="0"/>
    <n v="0"/>
    <x v="37"/>
    <x v="0"/>
    <s v="OXYTOCIN_10IU/ML0000038916"/>
  </r>
  <r>
    <s v="UNFPA"/>
    <x v="75"/>
    <n v="1"/>
    <n v="1"/>
    <n v="1"/>
    <s v="RWA40"/>
    <s v="0000038931"/>
    <s v="Misoprostol 200mcg tablet"/>
    <s v="Completed"/>
    <n v="16666.5"/>
    <x v="0"/>
    <x v="0"/>
    <s v="PU0074"/>
    <s v=" "/>
    <s v="FPRHCTD5"/>
    <s v="RHC01ACT05"/>
    <s v="72335"/>
    <s v="RWA"/>
    <x v="5"/>
    <s v="ESARO     "/>
    <s v="AIR"/>
    <x v="0"/>
    <n v="0"/>
    <n v="33333"/>
    <s v="P3"/>
    <n v="3"/>
    <n v="99999"/>
    <x v="0"/>
    <x v="4"/>
    <x v="2"/>
    <s v="0000000798"/>
    <x v="1"/>
    <s v="0000022689"/>
    <d v="2019-11-23T00:00:00"/>
    <d v="2019-11-23T00:00:00"/>
    <d v="2019-11-23T00:00:00"/>
    <d v="2019-11-18T00:00:00"/>
    <d v="2019-11-23T00:00:00"/>
    <s v="Africa (Anglophone)"/>
    <s v="33,333xMisoprostol for RWA"/>
    <s v="UNFPA0000038931-1-1-1"/>
    <m/>
    <s v="C"/>
    <s v="N"/>
    <s v="N"/>
    <n v="1"/>
    <n v="1"/>
    <n v="1"/>
    <x v="175"/>
    <s v="PO"/>
    <d v="2019-12-26T16:06:26"/>
    <d v="2019-07-12T00:00:00"/>
    <d v="2019-07-16T00:00:00"/>
    <s v="0000038931-1-1"/>
    <d v="2019-07-30T12:45:38"/>
    <d v="2019-11-19T00:00:00"/>
    <x v="0"/>
    <n v="0"/>
    <n v="0"/>
    <n v="0"/>
    <x v="75"/>
    <x v="0"/>
    <s v="MISOPROSTOL200MG_30000038931"/>
  </r>
  <r>
    <s v="UNFPA"/>
    <x v="0"/>
    <n v="1"/>
    <n v="1"/>
    <n v="1"/>
    <s v="BDI40"/>
    <s v="0000038980"/>
    <s v="Inspection MPA_150MG"/>
    <s v="Completed"/>
    <n v="3000"/>
    <x v="0"/>
    <x v="0"/>
    <s v="PU0074"/>
    <s v=" "/>
    <s v="FPRHCTD5"/>
    <s v="RHC01ACT05"/>
    <s v="72335"/>
    <s v="BDI"/>
    <x v="36"/>
    <s v="ESARO     "/>
    <s v="N/A"/>
    <x v="0"/>
    <n v="0"/>
    <n v="1"/>
    <s v="EA"/>
    <n v="1"/>
    <n v="1"/>
    <x v="0"/>
    <x v="0"/>
    <x v="25"/>
    <s v="0000125884"/>
    <x v="1"/>
    <s v="0000022794"/>
    <m/>
    <m/>
    <m/>
    <d v="2019-09-04T00:00:00"/>
    <m/>
    <s v="Africa (Francophone)"/>
    <s v="R22794, Inspection PO 38415"/>
    <s v="UNFPA0000038980-1-1-1"/>
    <m/>
    <s v="C"/>
    <s v="N"/>
    <s v="N"/>
    <n v="1"/>
    <n v="1"/>
    <n v="1"/>
    <x v="176"/>
    <s v="PO"/>
    <d v="2019-10-04T20:34:06"/>
    <d v="2019-08-02T00:00:00"/>
    <d v="2019-08-05T00:00:00"/>
    <s v="0000038980-1-1"/>
    <d v="2019-08-06T11:06:26"/>
    <d v="2019-08-14T00:00:00"/>
    <x v="0"/>
    <n v="0"/>
    <n v="0"/>
    <n v="0"/>
    <x v="0"/>
    <x v="0"/>
    <s v="PRESHIPMENTINSPCPH0000038980"/>
  </r>
  <r>
    <s v="UNFPA"/>
    <x v="0"/>
    <n v="1"/>
    <n v="1"/>
    <n v="1"/>
    <s v="COD40"/>
    <s v="0000039006"/>
    <s v="Preshipment inspection related to PO 38766 (MPA_150MG) for Congo DR, issued to Mission Pharma._x000a_There are 9 batches for the entire quantity"/>
    <s v="Completed"/>
    <n v="4200"/>
    <x v="0"/>
    <x v="0"/>
    <s v="PU0074"/>
    <s v=" "/>
    <s v="FPRHCTD5"/>
    <s v="RHC01ACT05"/>
    <s v="72335"/>
    <s v="COD"/>
    <x v="6"/>
    <s v="ESARO     "/>
    <s v="N/A"/>
    <x v="0"/>
    <n v="0"/>
    <n v="7"/>
    <s v="EA"/>
    <n v="1"/>
    <n v="7"/>
    <x v="0"/>
    <x v="0"/>
    <x v="25"/>
    <s v="0000125884"/>
    <x v="1"/>
    <m/>
    <m/>
    <m/>
    <m/>
    <d v="2019-10-08T00:00:00"/>
    <m/>
    <s v="Africa (Francophone)"/>
    <s v="R22231,PSI PO38766,CSB19"/>
    <s v="UNFPA0000039006-1-1-1"/>
    <m/>
    <s v="C"/>
    <s v="N"/>
    <s v="N"/>
    <m/>
    <m/>
    <m/>
    <x v="177"/>
    <s v="PO"/>
    <d v="2019-12-06T20:01:01"/>
    <m/>
    <m/>
    <s v="0000039006-1-1"/>
    <d v="2019-08-07T15:51:27"/>
    <d v="2019-10-08T00:00:00"/>
    <x v="0"/>
    <n v="0"/>
    <n v="0"/>
    <n v="0"/>
    <x v="0"/>
    <x v="0"/>
    <s v="PRESHIPMENTINSPCPH0000039006"/>
  </r>
  <r>
    <s v="UNFPA"/>
    <x v="0"/>
    <n v="1"/>
    <n v="1"/>
    <n v="1"/>
    <s v="ZWE40"/>
    <s v="0000039009"/>
    <s v="Testing of injectable contraceptive MPA_150MG of PO 38721 (5 batches), supplier Missionpharma/PT Tunggal"/>
    <s v="Completed"/>
    <n v="3000"/>
    <x v="0"/>
    <x v="0"/>
    <s v="PU0074"/>
    <s v=" "/>
    <s v="FPRHCTD5"/>
    <s v="RHC01ACT05"/>
    <s v="72335"/>
    <s v="ZWE"/>
    <x v="30"/>
    <s v="ESARO     "/>
    <s v="N/A"/>
    <x v="0"/>
    <n v="0"/>
    <n v="1"/>
    <s v="EA"/>
    <n v="1"/>
    <n v="1"/>
    <x v="0"/>
    <x v="0"/>
    <x v="25"/>
    <s v="0000125884"/>
    <x v="1"/>
    <s v="0000022804"/>
    <m/>
    <m/>
    <m/>
    <d v="2019-09-30T00:00:00"/>
    <m/>
    <s v="Africa (Anglophone)"/>
    <s v="ZWe40,R22804,testPO38721,CSB"/>
    <s v="UNFPA0000039009-1-1-1"/>
    <m/>
    <s v="C"/>
    <s v="N"/>
    <s v="N"/>
    <n v="1"/>
    <n v="1"/>
    <n v="1"/>
    <x v="177"/>
    <s v="PO"/>
    <d v="2019-12-06T20:01:01"/>
    <d v="2019-08-06T00:00:00"/>
    <d v="2019-08-06T00:00:00"/>
    <s v="0000039009-1-1"/>
    <d v="2019-08-07T16:55:13"/>
    <d v="2019-09-24T00:00:00"/>
    <x v="0"/>
    <n v="0"/>
    <n v="0"/>
    <n v="0"/>
    <x v="0"/>
    <x v="0"/>
    <s v="PRESHIPMENTINSPCPH0000039009"/>
  </r>
  <r>
    <s v="UNFPA"/>
    <x v="106"/>
    <n v="1"/>
    <n v="1"/>
    <n v="1"/>
    <s v="LBR40"/>
    <s v="0000039025"/>
    <s v="Magnesium sulphate 500mg/ml injection in 10ml amp,Pack 100"/>
    <s v="Completed"/>
    <n v="78540"/>
    <x v="0"/>
    <x v="0"/>
    <s v="PU0074"/>
    <s v=" "/>
    <s v="FPRHCTD5"/>
    <s v="RHC01ACT05"/>
    <s v="72335"/>
    <s v="LBR"/>
    <x v="23"/>
    <s v="WCARO     "/>
    <s v="OCEAN"/>
    <x v="0"/>
    <n v="0"/>
    <n v="850"/>
    <s v="100"/>
    <n v="100"/>
    <n v="85000"/>
    <x v="0"/>
    <x v="1"/>
    <x v="19"/>
    <s v="0000251906"/>
    <x v="1"/>
    <s v="0000022738"/>
    <d v="2019-08-23T00:00:00"/>
    <d v="2019-10-07T00:00:00"/>
    <m/>
    <d v="2019-09-23T00:00:00"/>
    <m/>
    <s v="Africa (Anglophone)"/>
    <s v="R22738MGSulfateCSBLBR"/>
    <s v="UNFPA0000039025-1-1-1"/>
    <m/>
    <s v="C"/>
    <s v="N"/>
    <s v="N"/>
    <n v="12"/>
    <n v="1"/>
    <n v="1"/>
    <x v="178"/>
    <s v="PO"/>
    <d v="2019-12-06T20:01:01"/>
    <d v="2019-07-23T00:00:00"/>
    <d v="2019-07-26T00:00:00"/>
    <s v="0000039025-1-1"/>
    <d v="2019-08-13T09:50:44"/>
    <d v="2019-08-29T00:00:00"/>
    <x v="0"/>
    <n v="0"/>
    <n v="0"/>
    <n v="0"/>
    <x v="106"/>
    <x v="0"/>
    <s v="MAGSLPHATE10ML_1000000039025"/>
  </r>
  <r>
    <s v="UNFPA"/>
    <x v="73"/>
    <n v="1"/>
    <n v="1"/>
    <n v="1"/>
    <s v="DJI40"/>
    <s v="0000039033"/>
    <s v="Misoprostol 200mcg tablet"/>
    <s v="Completed"/>
    <n v="760"/>
    <x v="0"/>
    <x v="0"/>
    <s v="PU0074"/>
    <s v=" "/>
    <s v="FPRHCTD5"/>
    <s v="RHC01ACT05"/>
    <s v="72335"/>
    <s v="DJI"/>
    <x v="42"/>
    <s v="ASRO      "/>
    <s v="AIR"/>
    <x v="0"/>
    <n v="0"/>
    <n v="1000"/>
    <s v="P4"/>
    <n v="4"/>
    <n v="4000"/>
    <x v="0"/>
    <x v="4"/>
    <x v="5"/>
    <s v="0000206285"/>
    <x v="1"/>
    <s v="0000022229"/>
    <d v="2019-08-16T00:00:00"/>
    <d v="2019-08-18T00:00:00"/>
    <d v="2019-08-16T00:00:00"/>
    <d v="2019-08-16T00:00:00"/>
    <d v="2019-08-18T00:00:00"/>
    <s v="ASEA"/>
    <s v="REQ 22229- Misoprostol CSB"/>
    <s v="UNFPA0000039033-1-1-1"/>
    <m/>
    <s v="C"/>
    <s v="N"/>
    <s v="N"/>
    <n v="7"/>
    <n v="1"/>
    <n v="1"/>
    <x v="178"/>
    <s v="PO"/>
    <d v="2019-10-04T20:34:06"/>
    <d v="2019-03-28T00:00:00"/>
    <d v="2019-04-02T00:00:00"/>
    <s v="0000039033-1-1"/>
    <d v="2019-08-09T11:48:09"/>
    <d v="2019-08-16T00:00:00"/>
    <x v="0"/>
    <n v="0"/>
    <n v="0"/>
    <n v="0"/>
    <x v="73"/>
    <x v="0"/>
    <s v="MISOPROSTOL200MG_40000039033"/>
  </r>
  <r>
    <s v="UNFPA"/>
    <x v="0"/>
    <n v="1"/>
    <n v="1"/>
    <n v="1"/>
    <s v="HTI40"/>
    <s v="0000039034"/>
    <s v="Laboratory Testing of PO"/>
    <s v="Completed"/>
    <n v="3600"/>
    <x v="0"/>
    <x v="0"/>
    <s v="PU0074"/>
    <s v=" "/>
    <s v="FPRHCTD5"/>
    <s v="RHC01ACT05"/>
    <s v="72335"/>
    <s v="HTI"/>
    <x v="17"/>
    <s v="LACRO     "/>
    <s v="COMMON"/>
    <x v="0"/>
    <n v="0"/>
    <n v="1"/>
    <s v="EA"/>
    <n v="1"/>
    <n v="1"/>
    <x v="0"/>
    <x v="0"/>
    <x v="25"/>
    <s v="0000125884"/>
    <x v="1"/>
    <s v="0000022808"/>
    <m/>
    <m/>
    <m/>
    <d v="2019-11-13T00:00:00"/>
    <m/>
    <s v="LAC"/>
    <s v="0000022808"/>
    <s v="UNFPA0000039034-1-1-1"/>
    <m/>
    <s v="C"/>
    <s v="N"/>
    <s v="N"/>
    <n v="1"/>
    <n v="1"/>
    <n v="1"/>
    <x v="179"/>
    <s v="PO"/>
    <d v="2020-01-09T15:14:45"/>
    <d v="2019-08-06T00:00:00"/>
    <d v="2019-08-09T00:00:00"/>
    <s v="0000039034-1-1"/>
    <d v="2019-08-13T11:11:27"/>
    <d v="2019-08-13T00:00:00"/>
    <x v="0"/>
    <n v="0"/>
    <n v="0"/>
    <n v="0"/>
    <x v="0"/>
    <x v="0"/>
    <s v="PRESHIPMENTINSPCPH0000039034"/>
  </r>
  <r>
    <s v="UNFPA"/>
    <x v="37"/>
    <n v="1"/>
    <n v="1"/>
    <n v="2"/>
    <s v="LBR40"/>
    <s v="0000039036"/>
    <s v="Oxytocin 10 I.U. base/ml injection in 1ml ampoule. (Keep cold between 2-8 °C)"/>
    <s v="Completed"/>
    <n v="90750"/>
    <x v="0"/>
    <x v="0"/>
    <s v="PU0074"/>
    <s v=" "/>
    <s v="FPRHCTD5"/>
    <s v="RHC01ACT05"/>
    <s v="72335"/>
    <s v="LBR"/>
    <x v="23"/>
    <s v="WCARO     "/>
    <s v="OCEAN"/>
    <x v="0"/>
    <n v="0"/>
    <n v="33000"/>
    <s v="P10"/>
    <n v="10"/>
    <n v="330000"/>
    <x v="0"/>
    <x v="4"/>
    <x v="3"/>
    <s v="0000000730"/>
    <x v="1"/>
    <s v="0000022738"/>
    <d v="2020-02-24T00:00:00"/>
    <d v="2020-03-17T00:00:00"/>
    <d v="2020-02-24T00:00:00"/>
    <d v="2020-02-24T00:00:00"/>
    <d v="2020-03-17T00:00:00"/>
    <s v="Africa (Anglophone)"/>
    <s v="R22738OxytocinCalciumCSBLBR"/>
    <s v="UNFPA0000039036-1-1-2"/>
    <m/>
    <s v="C"/>
    <s v="Y"/>
    <s v="N"/>
    <n v="10"/>
    <n v="1"/>
    <n v="1"/>
    <x v="179"/>
    <s v="PO"/>
    <d v="2020-04-06T21:53:33"/>
    <d v="2019-07-23T00:00:00"/>
    <d v="2019-07-26T00:00:00"/>
    <s v="0000039036-1-1"/>
    <d v="2019-08-13T11:25:37"/>
    <d v="2020-01-08T00:00:00"/>
    <x v="0"/>
    <n v="0"/>
    <n v="0"/>
    <n v="0"/>
    <x v="37"/>
    <x v="1"/>
    <s v="OXYTOCIN_10IU/ML0000039036"/>
  </r>
  <r>
    <s v="UNFPA"/>
    <x v="37"/>
    <n v="1"/>
    <n v="1"/>
    <n v="1"/>
    <s v="LBR40"/>
    <s v="0000039036"/>
    <s v="Oxytocin 10 I.U. base/ml injection in 1ml ampoule. (Keep cold between 2-8 °C)"/>
    <s v="Completed"/>
    <n v="0"/>
    <x v="0"/>
    <x v="0"/>
    <s v="PU0074"/>
    <s v=" "/>
    <s v="FPRHCTD5"/>
    <s v="RHC01ACT05"/>
    <s v="72335"/>
    <s v="LBR"/>
    <x v="23"/>
    <s v="WCARO     "/>
    <s v="OCEAN"/>
    <x v="0"/>
    <n v="0"/>
    <n v="0"/>
    <s v="P10"/>
    <n v="10"/>
    <n v="0"/>
    <x v="0"/>
    <x v="4"/>
    <x v="3"/>
    <s v="0000000730"/>
    <x v="1"/>
    <s v="0000022738"/>
    <d v="2020-02-24T00:00:00"/>
    <d v="2020-03-17T00:00:00"/>
    <d v="2020-02-24T00:00:00"/>
    <d v="2020-02-24T00:00:00"/>
    <d v="2020-03-17T00:00:00"/>
    <s v="Africa (Anglophone)"/>
    <s v="R22738OxytocinCalciumCSBLBR"/>
    <s v="UNFPA0000039036-1-1-1"/>
    <m/>
    <s v="C"/>
    <s v="Y"/>
    <s v="N"/>
    <n v="10"/>
    <n v="1"/>
    <n v="1"/>
    <x v="179"/>
    <s v="PO"/>
    <d v="2020-04-06T21:53:33"/>
    <d v="2019-07-23T00:00:00"/>
    <d v="2019-07-26T00:00:00"/>
    <s v="0000039036-1-1"/>
    <d v="2019-08-13T11:25:37"/>
    <d v="2020-01-08T00:00:00"/>
    <x v="0"/>
    <n v="0"/>
    <n v="0"/>
    <n v="0"/>
    <x v="37"/>
    <x v="0"/>
    <s v="OXYTOCIN_10IU/ML0000039036"/>
  </r>
  <r>
    <s v="UNFPA"/>
    <x v="26"/>
    <n v="2"/>
    <n v="1"/>
    <n v="1"/>
    <s v="LBR40"/>
    <s v="0000039036"/>
    <s v="Calcium gluconate 100mg base/ml injection in 10ml ampoule"/>
    <s v="Completed"/>
    <n v="1697.5"/>
    <x v="0"/>
    <x v="0"/>
    <s v="PU0074"/>
    <s v=" "/>
    <s v="FPRHCTD5"/>
    <s v="RHC01ACT05"/>
    <s v="72335"/>
    <s v="LBR"/>
    <x v="23"/>
    <s v="WCARO     "/>
    <s v="OCEAN"/>
    <x v="0"/>
    <n v="0"/>
    <n v="350"/>
    <s v="P20"/>
    <n v="20"/>
    <n v="7000"/>
    <x v="0"/>
    <x v="1"/>
    <x v="3"/>
    <s v="0000000730"/>
    <x v="1"/>
    <s v="0000022738"/>
    <d v="2019-10-17T00:00:00"/>
    <d v="2019-10-18T00:00:00"/>
    <d v="2019-10-17T00:00:00"/>
    <d v="2019-12-13T00:00:00"/>
    <d v="2019-10-18T00:00:00"/>
    <s v="Africa (Anglophone)"/>
    <s v="R22738OxytocinCalciumCSBLBR"/>
    <s v="UNFPA0000039036-2-1-1"/>
    <m/>
    <s v="C"/>
    <s v="N"/>
    <s v="N"/>
    <n v="11"/>
    <n v="1"/>
    <n v="1"/>
    <x v="179"/>
    <s v="PO"/>
    <d v="2020-04-06T21:53:33"/>
    <d v="2019-07-23T00:00:00"/>
    <d v="2019-07-26T00:00:00"/>
    <s v="0000039036-2-1"/>
    <d v="2019-08-13T11:25:37"/>
    <d v="2019-11-08T00:00:00"/>
    <x v="0"/>
    <n v="0"/>
    <n v="0"/>
    <n v="0"/>
    <x v="26"/>
    <x v="0"/>
    <s v="CALGLUCONATE_100MG0000039036"/>
  </r>
  <r>
    <s v="UNFPA"/>
    <x v="26"/>
    <n v="1"/>
    <n v="1"/>
    <n v="1"/>
    <s v="MLI40"/>
    <s v="0000039047"/>
    <s v="Calcium gluconate 100mg/ml (equivalent to 94mg/ml calcium gluconate + calcium saccharate) injection in 10ml ampoule,Package=20Ampoule."/>
    <s v="Completed"/>
    <n v="485"/>
    <x v="0"/>
    <x v="0"/>
    <s v="PU0074"/>
    <s v=" "/>
    <s v="FPRHCTD5"/>
    <s v="RHC01ACT05"/>
    <s v="72335"/>
    <s v="MLI"/>
    <x v="37"/>
    <s v="WCARO     "/>
    <s v="AIR"/>
    <x v="0"/>
    <n v="0"/>
    <n v="100"/>
    <s v="P20"/>
    <n v="20"/>
    <n v="2000"/>
    <x v="0"/>
    <x v="1"/>
    <x v="3"/>
    <s v="0000000730"/>
    <x v="1"/>
    <s v="0000022233"/>
    <d v="2019-11-26T00:00:00"/>
    <d v="2019-11-27T00:00:00"/>
    <d v="2019-11-26T00:00:00"/>
    <d v="2019-11-27T00:00:00"/>
    <d v="2019-11-27T00:00:00"/>
    <s v="Africa (Francophone)"/>
    <s v="R22233,IMRES,CSB MALI"/>
    <s v="UNFPA0000039047-1-1-1"/>
    <m/>
    <s v="C"/>
    <s v="N"/>
    <s v="N"/>
    <n v="6"/>
    <n v="1"/>
    <n v="1"/>
    <x v="180"/>
    <s v="PO"/>
    <d v="2020-01-10T13:56:29"/>
    <d v="2019-03-29T00:00:00"/>
    <d v="2019-04-02T00:00:00"/>
    <s v="0000039047-1-1"/>
    <d v="2019-08-13T14:39:30"/>
    <d v="2019-12-09T00:00:00"/>
    <x v="0"/>
    <n v="0"/>
    <n v="0"/>
    <n v="0"/>
    <x v="26"/>
    <x v="0"/>
    <s v="CALGLUCONATE_100MG0000039047"/>
  </r>
  <r>
    <s v="UNFPA"/>
    <x v="37"/>
    <n v="2"/>
    <n v="1"/>
    <n v="1"/>
    <s v="MLI40"/>
    <s v="0000039047"/>
    <s v="Oxytocin 10 I.U. base/ml injection in 1ml ampoule."/>
    <s v="Completed"/>
    <n v="275"/>
    <x v="0"/>
    <x v="0"/>
    <s v="PU0074"/>
    <s v=" "/>
    <s v="FPRHCTD5"/>
    <s v="RHC01ACT05"/>
    <s v="72335"/>
    <s v="MLI"/>
    <x v="37"/>
    <s v="WCARO     "/>
    <s v="AIR"/>
    <x v="0"/>
    <n v="0"/>
    <n v="100"/>
    <s v="P10"/>
    <n v="10"/>
    <n v="1000"/>
    <x v="0"/>
    <x v="4"/>
    <x v="3"/>
    <s v="0000000730"/>
    <x v="1"/>
    <s v="0000022233"/>
    <d v="2019-11-26T00:00:00"/>
    <d v="2019-11-27T00:00:00"/>
    <d v="2019-11-26T00:00:00"/>
    <d v="2019-11-27T00:00:00"/>
    <d v="2019-11-27T00:00:00"/>
    <s v="Africa (Francophone)"/>
    <s v="R22233,IMRES,CSB MALI"/>
    <s v="UNFPA0000039047-2-1-1"/>
    <m/>
    <s v="C"/>
    <s v="Y"/>
    <s v="N"/>
    <n v="14"/>
    <n v="1"/>
    <n v="1"/>
    <x v="180"/>
    <s v="PO"/>
    <d v="2020-01-10T13:56:29"/>
    <d v="2019-03-29T00:00:00"/>
    <d v="2019-04-02T00:00:00"/>
    <s v="0000039047-2-1"/>
    <d v="2019-08-13T14:39:30"/>
    <d v="2019-12-09T00:00:00"/>
    <x v="0"/>
    <n v="0"/>
    <n v="0"/>
    <n v="0"/>
    <x v="37"/>
    <x v="0"/>
    <s v="OXYTOCIN_10IU/ML0000039047"/>
  </r>
  <r>
    <s v="UNFPA"/>
    <x v="72"/>
    <n v="3"/>
    <n v="1"/>
    <n v="1"/>
    <s v="MLI40"/>
    <s v="0000039047"/>
    <s v="Magnesium sulphate 500mg/ml injection in 10ml ampoule"/>
    <s v="Completed"/>
    <n v="7000"/>
    <x v="0"/>
    <x v="0"/>
    <s v="PU0074"/>
    <s v=" "/>
    <s v="FPRHCTD5"/>
    <s v="RHC01ACT05"/>
    <s v="72335"/>
    <s v="MLI"/>
    <x v="37"/>
    <s v="WCARO     "/>
    <s v="AIR"/>
    <x v="0"/>
    <n v="0"/>
    <n v="500"/>
    <s v="P10"/>
    <n v="10"/>
    <n v="5000"/>
    <x v="0"/>
    <x v="4"/>
    <x v="3"/>
    <s v="0000000730"/>
    <x v="1"/>
    <s v="0000022233"/>
    <d v="2019-11-26T00:00:00"/>
    <d v="2019-11-27T00:00:00"/>
    <d v="2019-11-26T00:00:00"/>
    <d v="2019-11-27T00:00:00"/>
    <d v="2019-11-27T00:00:00"/>
    <s v="Africa (Francophone)"/>
    <s v="R22233,IMRES,CSB MALI"/>
    <s v="UNFPA0000039047-3-1-1"/>
    <m/>
    <s v="C"/>
    <s v="N"/>
    <s v="N"/>
    <n v="15"/>
    <n v="1"/>
    <n v="1"/>
    <x v="180"/>
    <s v="PO"/>
    <d v="2020-01-10T13:56:29"/>
    <d v="2019-03-29T00:00:00"/>
    <d v="2019-04-02T00:00:00"/>
    <s v="0000039047-3-1"/>
    <d v="2019-08-13T14:39:30"/>
    <d v="2019-12-09T00:00:00"/>
    <x v="0"/>
    <n v="0"/>
    <n v="0"/>
    <n v="0"/>
    <x v="72"/>
    <x v="0"/>
    <s v="MGSULPHATE10ML_100000039047"/>
  </r>
  <r>
    <s v="UNFPA"/>
    <x v="0"/>
    <n v="1"/>
    <n v="1"/>
    <n v="1"/>
    <s v="ETH40"/>
    <s v="0000039049"/>
    <s v="Preshipment inspection services related to PO 38502 issued to Peak in China"/>
    <s v="Completed"/>
    <n v="700"/>
    <x v="29"/>
    <x v="44"/>
    <s v="PU0074"/>
    <s v=" "/>
    <s v="ETH08HUM"/>
    <s v="ACTIVITY25"/>
    <s v="72335"/>
    <s v="ETH"/>
    <x v="24"/>
    <s v="ESARO     "/>
    <s v="N/A"/>
    <x v="0"/>
    <n v="0"/>
    <n v="1"/>
    <s v="EA"/>
    <n v="1"/>
    <n v="1"/>
    <x v="0"/>
    <x v="0"/>
    <x v="11"/>
    <s v="0000156574"/>
    <x v="1"/>
    <s v="0000022801"/>
    <m/>
    <m/>
    <m/>
    <d v="2019-08-29T00:00:00"/>
    <m/>
    <s v="Africa (Anglophone)"/>
    <s v="R22801PSIPO38502ETH"/>
    <s v="UNFPA0000039049-1-1-1"/>
    <m/>
    <s v="C"/>
    <s v="N"/>
    <s v="N"/>
    <n v="1"/>
    <n v="1"/>
    <n v="1"/>
    <x v="181"/>
    <s v="PO"/>
    <d v="2019-10-04T20:34:06"/>
    <d v="2019-08-06T00:00:00"/>
    <d v="2019-08-06T00:00:00"/>
    <s v="0000039049-1-1"/>
    <d v="2019-08-13T11:53:09"/>
    <d v="2019-08-16T00:00:00"/>
    <x v="29"/>
    <n v="0"/>
    <n v="0"/>
    <n v="0"/>
    <x v="0"/>
    <x v="0"/>
    <s v="PRESHIPMENTINSPCPH0000039049"/>
  </r>
  <r>
    <s v="UNFPA"/>
    <x v="101"/>
    <n v="17"/>
    <n v="1"/>
    <n v="1"/>
    <s v="AGO41"/>
    <s v="0000039061"/>
    <s v="Ferrous fumarate 185mg (60mg iron)/folic acid 0.4mg"/>
    <s v="Completed"/>
    <n v="0"/>
    <x v="5"/>
    <x v="10"/>
    <s v=" "/>
    <s v="AOGW0"/>
    <s v=" "/>
    <s v=" "/>
    <s v="72335"/>
    <s v="AGO"/>
    <x v="59"/>
    <s v="ESARO     "/>
    <s v="OCEAN"/>
    <x v="1"/>
    <n v="0"/>
    <n v="0"/>
    <s v="101"/>
    <n v="1000"/>
    <n v="0"/>
    <x v="0"/>
    <x v="4"/>
    <x v="3"/>
    <s v="0000000730"/>
    <x v="1"/>
    <s v="PI000000637"/>
    <d v="2020-02-13T00:00:00"/>
    <d v="2020-03-15T00:00:00"/>
    <d v="2020-02-13T00:00:00"/>
    <d v="2020-02-16T00:00:00"/>
    <d v="2020-03-15T00:00:00"/>
    <s v="Africa (Anglophone)"/>
    <s v="AGO41,PI637,Med+pharma,Imres"/>
    <s v="UNFPA0000039061-17-1-1"/>
    <m/>
    <s v="C"/>
    <s v="N"/>
    <s v="N"/>
    <m/>
    <m/>
    <m/>
    <x v="182"/>
    <s v="PO"/>
    <d v="2020-06-04T16:17:20"/>
    <m/>
    <m/>
    <s v="0000039061-17-1"/>
    <d v="2019-08-21T14:24:13"/>
    <d v="2020-01-15T00:00:00"/>
    <x v="7"/>
    <n v="0"/>
    <n v="0"/>
    <n v="0"/>
    <x v="101"/>
    <x v="0"/>
    <s v="FESULC200MG_1000TB0000039061"/>
  </r>
  <r>
    <s v="UNFPA"/>
    <x v="27"/>
    <n v="14"/>
    <n v="1"/>
    <n v="1"/>
    <s v="AGO41"/>
    <s v="0000039061"/>
    <s v="Test urinary protein, strip"/>
    <s v="Completed"/>
    <n v="0"/>
    <x v="5"/>
    <x v="10"/>
    <s v=" "/>
    <s v="AOGW0"/>
    <s v=" "/>
    <s v=" "/>
    <s v="72335"/>
    <s v="AGO"/>
    <x v="59"/>
    <s v="ESARO     "/>
    <s v="OCEAN"/>
    <x v="1"/>
    <n v="0"/>
    <n v="0"/>
    <s v="100"/>
    <n v="100"/>
    <n v="0"/>
    <x v="0"/>
    <x v="11"/>
    <x v="3"/>
    <s v="0000000730"/>
    <x v="1"/>
    <s v="PI000000637"/>
    <d v="2020-02-13T00:00:00"/>
    <d v="2020-03-15T00:00:00"/>
    <d v="2020-02-13T00:00:00"/>
    <d v="2020-02-16T00:00:00"/>
    <d v="2020-03-15T00:00:00"/>
    <s v="Africa (Anglophone)"/>
    <s v="AGO41,PI637,Med+pharma,Imres"/>
    <s v="UNFPA0000039061-14-1-1"/>
    <m/>
    <s v="C"/>
    <s v="N"/>
    <s v="N"/>
    <m/>
    <m/>
    <m/>
    <x v="182"/>
    <s v="PO"/>
    <d v="2020-06-04T16:17:20"/>
    <m/>
    <m/>
    <s v="0000039061-14-1"/>
    <d v="2019-08-21T14:24:13"/>
    <d v="2020-01-15T00:00:00"/>
    <x v="7"/>
    <n v="0"/>
    <n v="0"/>
    <n v="0"/>
    <x v="27"/>
    <x v="1"/>
    <s v="TEST_URINARY_PROT0000039061"/>
  </r>
  <r>
    <s v="UNFPA"/>
    <x v="27"/>
    <n v="14"/>
    <n v="1"/>
    <n v="2"/>
    <s v="AGO41"/>
    <s v="0000039061"/>
    <s v="Test urinary protein, strip"/>
    <s v="Completed"/>
    <n v="2750"/>
    <x v="5"/>
    <x v="10"/>
    <s v=" "/>
    <s v="AOGW0"/>
    <s v=" "/>
    <s v=" "/>
    <s v="72335"/>
    <s v="AGO"/>
    <x v="59"/>
    <s v="ESARO     "/>
    <s v="OCEAN"/>
    <x v="1"/>
    <n v="0"/>
    <n v="1000"/>
    <s v="100"/>
    <n v="100"/>
    <n v="100000"/>
    <x v="0"/>
    <x v="11"/>
    <x v="3"/>
    <s v="0000000730"/>
    <x v="1"/>
    <s v="PI000000637"/>
    <d v="2020-02-13T00:00:00"/>
    <d v="2020-03-15T00:00:00"/>
    <d v="2020-02-13T00:00:00"/>
    <d v="2020-02-16T00:00:00"/>
    <d v="2020-03-15T00:00:00"/>
    <s v="Africa (Anglophone)"/>
    <s v="AGO41,PI637,Med+pharma,Imres"/>
    <s v="UNFPA0000039061-14-1-2"/>
    <m/>
    <s v="C"/>
    <s v="N"/>
    <s v="N"/>
    <m/>
    <m/>
    <m/>
    <x v="182"/>
    <s v="PO"/>
    <d v="2020-06-04T16:17:20"/>
    <m/>
    <m/>
    <s v="0000039061-14-1"/>
    <d v="2019-08-21T14:24:13"/>
    <d v="2020-01-15T00:00:00"/>
    <x v="7"/>
    <n v="0"/>
    <n v="0"/>
    <n v="0"/>
    <x v="27"/>
    <x v="0"/>
    <s v="TEST_URINARY_PROT0000039061"/>
  </r>
  <r>
    <s v="UNFPA"/>
    <x v="107"/>
    <n v="16"/>
    <n v="1"/>
    <n v="1"/>
    <s v="AGO41"/>
    <s v="0000039061"/>
    <s v="Paracetamol 500mg, tablet"/>
    <s v="Completed"/>
    <n v="0"/>
    <x v="5"/>
    <x v="10"/>
    <s v=" "/>
    <s v="AOGW0"/>
    <s v=" "/>
    <s v=" "/>
    <s v="72335"/>
    <s v="AGO"/>
    <x v="59"/>
    <s v="ESARO     "/>
    <s v="OCEAN"/>
    <x v="1"/>
    <n v="0"/>
    <n v="0"/>
    <s v="101"/>
    <n v="1000"/>
    <n v="0"/>
    <x v="0"/>
    <x v="4"/>
    <x v="3"/>
    <s v="0000000730"/>
    <x v="1"/>
    <s v="PI000000637"/>
    <d v="2020-02-13T00:00:00"/>
    <d v="2020-03-15T00:00:00"/>
    <d v="2020-02-13T00:00:00"/>
    <d v="2020-02-16T00:00:00"/>
    <d v="2020-03-15T00:00:00"/>
    <s v="Africa (Anglophone)"/>
    <s v="AGO41,PI637,Med+pharma,Imres"/>
    <s v="UNFPA0000039061-16-1-1"/>
    <m/>
    <s v="C"/>
    <s v="N"/>
    <s v="N"/>
    <m/>
    <m/>
    <m/>
    <x v="182"/>
    <s v="PO"/>
    <d v="2020-06-04T16:17:20"/>
    <m/>
    <m/>
    <s v="0000039061-16-1"/>
    <d v="2019-08-21T14:24:13"/>
    <d v="2020-01-15T00:00:00"/>
    <x v="7"/>
    <n v="0"/>
    <n v="0"/>
    <n v="0"/>
    <x v="107"/>
    <x v="1"/>
    <s v="PARCETML500MG_10000000039061"/>
  </r>
  <r>
    <s v="UNFPA"/>
    <x v="107"/>
    <n v="16"/>
    <n v="1"/>
    <n v="2"/>
    <s v="AGO41"/>
    <s v="0000039061"/>
    <s v="Paracetamol 500mg, tablet"/>
    <s v="Completed"/>
    <n v="4250"/>
    <x v="5"/>
    <x v="10"/>
    <s v=" "/>
    <s v="AOGW0"/>
    <s v=" "/>
    <s v=" "/>
    <s v="72335"/>
    <s v="AGO"/>
    <x v="59"/>
    <s v="ESARO     "/>
    <s v="OCEAN"/>
    <x v="1"/>
    <n v="0"/>
    <n v="1000"/>
    <s v="101"/>
    <n v="1000"/>
    <n v="1000000"/>
    <x v="0"/>
    <x v="4"/>
    <x v="3"/>
    <s v="0000000730"/>
    <x v="1"/>
    <s v="PI000000637"/>
    <d v="2020-02-13T00:00:00"/>
    <d v="2020-03-15T00:00:00"/>
    <d v="2020-02-13T00:00:00"/>
    <d v="2020-02-16T00:00:00"/>
    <d v="2020-03-15T00:00:00"/>
    <s v="Africa (Anglophone)"/>
    <s v="AGO41,PI637,Med+pharma,Imres"/>
    <s v="UNFPA0000039061-16-1-2"/>
    <m/>
    <s v="C"/>
    <s v="N"/>
    <s v="N"/>
    <m/>
    <m/>
    <m/>
    <x v="182"/>
    <s v="PO"/>
    <d v="2020-06-04T16:17:20"/>
    <m/>
    <m/>
    <s v="0000039061-16-1"/>
    <d v="2019-08-21T14:24:13"/>
    <d v="2020-01-15T00:00:00"/>
    <x v="7"/>
    <n v="0"/>
    <n v="0"/>
    <n v="0"/>
    <x v="107"/>
    <x v="0"/>
    <s v="PARCETML500MG_10000000039061"/>
  </r>
  <r>
    <s v="UNFPA"/>
    <x v="72"/>
    <n v="31"/>
    <n v="1"/>
    <n v="1"/>
    <s v="AGO41"/>
    <s v="0000039061"/>
    <s v="Magnesium sulphate 500mg/ml injection in 10ml ampoule"/>
    <s v="Completed"/>
    <n v="0"/>
    <x v="5"/>
    <x v="10"/>
    <s v=" "/>
    <s v="AOGW0"/>
    <s v=" "/>
    <s v=" "/>
    <s v="72335"/>
    <s v="AGO"/>
    <x v="59"/>
    <s v="ESARO     "/>
    <s v="OCEAN"/>
    <x v="1"/>
    <n v="0"/>
    <n v="0"/>
    <s v="P10"/>
    <n v="10"/>
    <n v="0"/>
    <x v="0"/>
    <x v="4"/>
    <x v="3"/>
    <s v="0000000730"/>
    <x v="1"/>
    <s v="PI000000637"/>
    <d v="2020-02-13T00:00:00"/>
    <d v="2020-03-15T00:00:00"/>
    <d v="2020-02-13T00:00:00"/>
    <d v="2020-02-16T00:00:00"/>
    <d v="2020-03-15T00:00:00"/>
    <s v="Africa (Anglophone)"/>
    <s v="AGO41,PI637,Med+pharma,Imres"/>
    <s v="UNFPA0000039061-31-1-1"/>
    <m/>
    <s v="C"/>
    <s v="N"/>
    <s v="N"/>
    <m/>
    <m/>
    <m/>
    <x v="182"/>
    <s v="PO"/>
    <d v="2020-06-04T16:17:20"/>
    <m/>
    <m/>
    <s v="0000039061-31-1"/>
    <d v="2019-08-21T14:24:13"/>
    <d v="2020-01-15T00:00:00"/>
    <x v="7"/>
    <n v="0"/>
    <n v="0"/>
    <n v="0"/>
    <x v="72"/>
    <x v="0"/>
    <s v="MGSULPHATE10ML_100000039061"/>
  </r>
  <r>
    <s v="UNFPA"/>
    <x v="2"/>
    <n v="1"/>
    <n v="1"/>
    <n v="2"/>
    <s v="AGO41"/>
    <s v="0000039061"/>
    <s v="Ferrous sulphate 200mg (60mg Fe) sugar coated tablet"/>
    <s v="Completed"/>
    <n v="22500"/>
    <x v="5"/>
    <x v="10"/>
    <s v=" "/>
    <s v="AOGW0"/>
    <s v=" "/>
    <s v=" "/>
    <s v="72335"/>
    <s v="AGO"/>
    <x v="59"/>
    <s v="ESARO     "/>
    <s v="OCEAN"/>
    <x v="1"/>
    <n v="0"/>
    <n v="2000"/>
    <s v="101"/>
    <n v="1000"/>
    <n v="2000000"/>
    <x v="0"/>
    <x v="2"/>
    <x v="3"/>
    <s v="0000000730"/>
    <x v="1"/>
    <s v="PI000000637"/>
    <d v="2020-02-13T00:00:00"/>
    <d v="2020-03-15T00:00:00"/>
    <d v="2020-02-13T00:00:00"/>
    <d v="2020-02-16T00:00:00"/>
    <d v="2020-03-15T00:00:00"/>
    <s v="Africa (Anglophone)"/>
    <s v="AGO41,PI637,Med+pharma,Imres"/>
    <s v="UNFPA0000039061-1-1-2"/>
    <m/>
    <s v="C"/>
    <s v="N"/>
    <s v="N"/>
    <m/>
    <m/>
    <m/>
    <x v="182"/>
    <s v="PO"/>
    <d v="2020-06-04T16:17:20"/>
    <m/>
    <m/>
    <s v="0000039061-1-1"/>
    <d v="2019-08-21T14:24:13"/>
    <d v="2020-01-15T00:00:00"/>
    <x v="7"/>
    <n v="0"/>
    <n v="0"/>
    <n v="0"/>
    <x v="2"/>
    <x v="1"/>
    <s v="FESULP_200MG0000039061"/>
  </r>
  <r>
    <s v="UNFPA"/>
    <x v="2"/>
    <n v="1"/>
    <n v="1"/>
    <n v="1"/>
    <s v="AGO41"/>
    <s v="0000039061"/>
    <s v="Ferrous sulphate 200mg (60mg Fe) sugar coated tablet"/>
    <s v="Completed"/>
    <n v="0"/>
    <x v="5"/>
    <x v="10"/>
    <s v=" "/>
    <s v="AOGW0"/>
    <s v=" "/>
    <s v=" "/>
    <s v="72335"/>
    <s v="AGO"/>
    <x v="59"/>
    <s v="ESARO     "/>
    <s v="OCEAN"/>
    <x v="1"/>
    <n v="0"/>
    <n v="0"/>
    <s v="101"/>
    <n v="1000"/>
    <n v="0"/>
    <x v="0"/>
    <x v="2"/>
    <x v="3"/>
    <s v="0000000730"/>
    <x v="1"/>
    <s v="PI000000637"/>
    <d v="2020-02-13T00:00:00"/>
    <d v="2020-03-15T00:00:00"/>
    <d v="2020-02-13T00:00:00"/>
    <d v="2020-02-16T00:00:00"/>
    <d v="2020-03-15T00:00:00"/>
    <s v="Africa (Anglophone)"/>
    <s v="AGO41,PI637,Med+pharma,Imres"/>
    <s v="UNFPA0000039061-1-1-1"/>
    <m/>
    <s v="C"/>
    <s v="N"/>
    <s v="N"/>
    <m/>
    <m/>
    <m/>
    <x v="182"/>
    <s v="PO"/>
    <d v="2020-06-04T16:17:20"/>
    <m/>
    <m/>
    <s v="0000039061-1-1"/>
    <d v="2019-08-21T14:24:13"/>
    <d v="2020-01-15T00:00:00"/>
    <x v="7"/>
    <n v="0"/>
    <n v="0"/>
    <n v="0"/>
    <x v="2"/>
    <x v="0"/>
    <s v="FESULP_200MG0000039061"/>
  </r>
  <r>
    <s v="UNFPA"/>
    <x v="49"/>
    <n v="48"/>
    <n v="1"/>
    <n v="1"/>
    <s v="AGO41"/>
    <s v="0000039061"/>
    <s v="Hydralazine hydrochloride 20mg/2ml powder for injection in 2ml ampoule"/>
    <s v="Completed"/>
    <n v="0"/>
    <x v="5"/>
    <x v="10"/>
    <s v=" "/>
    <s v="AOGW0"/>
    <s v=" "/>
    <s v=" "/>
    <s v="72335"/>
    <s v="AGO"/>
    <x v="59"/>
    <s v="ESARO     "/>
    <s v="OCEAN"/>
    <x v="1"/>
    <n v="0"/>
    <n v="0"/>
    <s v="P5"/>
    <n v="5"/>
    <n v="0"/>
    <x v="0"/>
    <x v="5"/>
    <x v="3"/>
    <s v="0000000730"/>
    <x v="1"/>
    <s v="PI000000637"/>
    <d v="2020-02-13T00:00:00"/>
    <d v="2020-03-15T00:00:00"/>
    <d v="2020-02-13T00:00:00"/>
    <d v="2020-02-16T00:00:00"/>
    <d v="2020-03-15T00:00:00"/>
    <s v="Africa (Anglophone)"/>
    <s v="AGO41,PI637,Med+pharma,Imres"/>
    <s v="UNFPA0000039061-48-1-1"/>
    <m/>
    <s v="C"/>
    <s v="N"/>
    <s v="N"/>
    <m/>
    <m/>
    <m/>
    <x v="182"/>
    <s v="PO"/>
    <d v="2020-06-04T16:17:20"/>
    <m/>
    <m/>
    <s v="0000039061-48-1"/>
    <d v="2019-08-21T14:24:13"/>
    <d v="2020-01-15T00:00:00"/>
    <x v="7"/>
    <n v="0"/>
    <n v="0"/>
    <n v="0"/>
    <x v="49"/>
    <x v="1"/>
    <s v="HYDRALAZINEHCL200000039061"/>
  </r>
  <r>
    <s v="UNFPA"/>
    <x v="49"/>
    <n v="48"/>
    <n v="1"/>
    <n v="2"/>
    <s v="AGO41"/>
    <s v="0000039061"/>
    <s v="Hydralazine hydrochloride 20mg/2ml powder for injection in 2ml ampoule"/>
    <s v="Completed"/>
    <n v="46000"/>
    <x v="5"/>
    <x v="10"/>
    <s v=" "/>
    <s v="AOGW0"/>
    <s v=" "/>
    <s v=" "/>
    <s v="72335"/>
    <s v="AGO"/>
    <x v="59"/>
    <s v="ESARO     "/>
    <s v="OCEAN"/>
    <x v="1"/>
    <n v="0"/>
    <n v="2000"/>
    <s v="P5"/>
    <n v="5"/>
    <n v="10000"/>
    <x v="0"/>
    <x v="5"/>
    <x v="3"/>
    <s v="0000000730"/>
    <x v="1"/>
    <s v="PI000000637"/>
    <d v="2020-02-13T00:00:00"/>
    <d v="2020-03-15T00:00:00"/>
    <d v="2020-02-13T00:00:00"/>
    <d v="2020-02-16T00:00:00"/>
    <d v="2020-03-15T00:00:00"/>
    <s v="Africa (Anglophone)"/>
    <s v="AGO41,PI637,Med+pharma,Imres"/>
    <s v="UNFPA0000039061-48-1-2"/>
    <m/>
    <s v="C"/>
    <s v="N"/>
    <s v="N"/>
    <m/>
    <m/>
    <m/>
    <x v="182"/>
    <s v="PO"/>
    <d v="2020-06-04T16:17:20"/>
    <m/>
    <m/>
    <s v="0000039061-48-1"/>
    <d v="2019-08-21T14:24:13"/>
    <d v="2020-01-15T00:00:00"/>
    <x v="7"/>
    <n v="0"/>
    <n v="0"/>
    <n v="0"/>
    <x v="49"/>
    <x v="0"/>
    <s v="HYDRALAZINEHCL200000039061"/>
  </r>
  <r>
    <s v="UNFPA"/>
    <x v="84"/>
    <n v="15"/>
    <n v="1"/>
    <n v="2"/>
    <s v="AGO41"/>
    <s v="0000039061"/>
    <s v="Doxycycline 100mg tablet"/>
    <s v="Completed"/>
    <n v="1650"/>
    <x v="5"/>
    <x v="10"/>
    <s v=" "/>
    <s v="AOGW0"/>
    <s v=" "/>
    <s v=" "/>
    <s v="72335"/>
    <s v="AGO"/>
    <x v="59"/>
    <s v="ESARO     "/>
    <s v="OCEAN"/>
    <x v="1"/>
    <n v="0"/>
    <n v="150"/>
    <s v="101"/>
    <n v="1000"/>
    <n v="150000"/>
    <x v="0"/>
    <x v="4"/>
    <x v="3"/>
    <s v="0000000730"/>
    <x v="1"/>
    <s v="PI000000637"/>
    <d v="2020-02-13T00:00:00"/>
    <d v="2020-03-15T00:00:00"/>
    <d v="2020-02-13T00:00:00"/>
    <d v="2020-02-16T00:00:00"/>
    <d v="2020-03-15T00:00:00"/>
    <s v="Africa (Anglophone)"/>
    <s v="AGO41,PI637,Med+pharma,Imres"/>
    <s v="UNFPA0000039061-15-1-2"/>
    <m/>
    <s v="C"/>
    <s v="N"/>
    <s v="N"/>
    <m/>
    <m/>
    <m/>
    <x v="182"/>
    <s v="PO"/>
    <d v="2020-06-04T16:17:20"/>
    <m/>
    <m/>
    <s v="0000039061-15-1"/>
    <d v="2019-08-21T14:24:13"/>
    <d v="2020-01-15T00:00:00"/>
    <x v="7"/>
    <n v="0"/>
    <n v="0"/>
    <n v="0"/>
    <x v="84"/>
    <x v="1"/>
    <s v="DOXYCYCN100MG_10000000039061"/>
  </r>
  <r>
    <s v="UNFPA"/>
    <x v="84"/>
    <n v="15"/>
    <n v="1"/>
    <n v="1"/>
    <s v="AGO41"/>
    <s v="0000039061"/>
    <s v="Doxycycline 100mg tablet"/>
    <s v="Completed"/>
    <n v="0"/>
    <x v="5"/>
    <x v="10"/>
    <s v=" "/>
    <s v="AOGW0"/>
    <s v=" "/>
    <s v=" "/>
    <s v="72335"/>
    <s v="AGO"/>
    <x v="59"/>
    <s v="ESARO     "/>
    <s v="OCEAN"/>
    <x v="1"/>
    <n v="0"/>
    <n v="0"/>
    <s v="101"/>
    <n v="1000"/>
    <n v="0"/>
    <x v="0"/>
    <x v="4"/>
    <x v="3"/>
    <s v="0000000730"/>
    <x v="1"/>
    <s v="PI000000637"/>
    <d v="2020-02-13T00:00:00"/>
    <d v="2020-03-15T00:00:00"/>
    <d v="2020-02-13T00:00:00"/>
    <d v="2020-02-16T00:00:00"/>
    <d v="2020-03-15T00:00:00"/>
    <s v="Africa (Anglophone)"/>
    <s v="AGO41,PI637,Med+pharma,Imres"/>
    <s v="UNFPA0000039061-15-1-1"/>
    <m/>
    <s v="C"/>
    <s v="N"/>
    <s v="N"/>
    <m/>
    <m/>
    <m/>
    <x v="182"/>
    <s v="PO"/>
    <d v="2020-06-04T16:17:20"/>
    <m/>
    <m/>
    <s v="0000039061-15-1"/>
    <d v="2019-08-21T14:24:13"/>
    <d v="2020-01-15T00:00:00"/>
    <x v="7"/>
    <n v="0"/>
    <n v="0"/>
    <n v="0"/>
    <x v="84"/>
    <x v="0"/>
    <s v="DOXYCYCN100MG_10000000039061"/>
  </r>
  <r>
    <s v="UNFPA"/>
    <x v="101"/>
    <n v="17"/>
    <n v="1"/>
    <n v="2"/>
    <s v="AGO41"/>
    <s v="0000039061"/>
    <s v="Ferrous fumarate 185mg (60mg iron)/folic acid 0.4mg"/>
    <s v="Completed"/>
    <n v="35000"/>
    <x v="5"/>
    <x v="10"/>
    <s v=" "/>
    <s v="AOGW0"/>
    <s v=" "/>
    <s v=" "/>
    <s v="72335"/>
    <s v="AGO"/>
    <x v="59"/>
    <s v="ESARO     "/>
    <s v="OCEAN"/>
    <x v="1"/>
    <n v="0"/>
    <n v="2000"/>
    <s v="101"/>
    <n v="1000"/>
    <n v="2000000"/>
    <x v="0"/>
    <x v="4"/>
    <x v="3"/>
    <s v="0000000730"/>
    <x v="1"/>
    <s v="PI000000637"/>
    <d v="2020-02-13T00:00:00"/>
    <d v="2020-03-15T00:00:00"/>
    <d v="2020-02-13T00:00:00"/>
    <d v="2020-02-16T00:00:00"/>
    <d v="2020-03-15T00:00:00"/>
    <s v="Africa (Anglophone)"/>
    <s v="AGO41,PI637,Med+pharma,Imres"/>
    <s v="UNFPA0000039061-17-1-2"/>
    <m/>
    <s v="C"/>
    <s v="N"/>
    <s v="N"/>
    <m/>
    <m/>
    <m/>
    <x v="182"/>
    <s v="PO"/>
    <d v="2020-06-04T16:17:20"/>
    <m/>
    <m/>
    <s v="0000039061-17-1"/>
    <d v="2019-08-21T14:24:13"/>
    <d v="2020-01-15T00:00:00"/>
    <x v="7"/>
    <n v="0"/>
    <n v="0"/>
    <n v="0"/>
    <x v="101"/>
    <x v="0"/>
    <s v="FESULC200MG_1000TB0000039061"/>
  </r>
  <r>
    <s v="UNFPA"/>
    <x v="37"/>
    <n v="18"/>
    <n v="1"/>
    <n v="1"/>
    <s v="AGO41"/>
    <s v="0000039061"/>
    <s v="Oxytocin 10 I.U. base/ml injection in 1ml ampoule. (Keep cold between 2-8 °C)"/>
    <s v="Completed"/>
    <n v="12500"/>
    <x v="5"/>
    <x v="10"/>
    <s v=" "/>
    <s v="AOGW0"/>
    <s v=" "/>
    <s v=" "/>
    <s v="72335"/>
    <s v="AGO"/>
    <x v="59"/>
    <s v="ESARO     "/>
    <s v="AIR"/>
    <x v="1"/>
    <n v="0"/>
    <n v="5000"/>
    <s v="P10"/>
    <n v="10"/>
    <n v="50000"/>
    <x v="0"/>
    <x v="4"/>
    <x v="3"/>
    <s v="0000000730"/>
    <x v="1"/>
    <s v="PI000000637"/>
    <d v="2020-02-13T00:00:00"/>
    <d v="2020-03-15T00:00:00"/>
    <d v="2020-02-13T00:00:00"/>
    <d v="2019-10-21T00:00:00"/>
    <d v="2020-03-15T00:00:00"/>
    <s v="Africa (Anglophone)"/>
    <s v="AGO41,PI637,Med+pharma,Imres"/>
    <s v="UNFPA0000039061-18-1-1"/>
    <m/>
    <s v="C"/>
    <s v="Y"/>
    <s v="N"/>
    <m/>
    <m/>
    <m/>
    <x v="182"/>
    <s v="PO"/>
    <d v="2020-06-04T16:17:20"/>
    <m/>
    <m/>
    <s v="0000039061-18-1"/>
    <d v="2019-08-21T14:24:13"/>
    <d v="2020-01-15T00:00:00"/>
    <x v="7"/>
    <n v="0"/>
    <n v="0"/>
    <n v="0"/>
    <x v="37"/>
    <x v="0"/>
    <s v="OXYTOCIN_10IU/ML0000039061"/>
  </r>
  <r>
    <s v="UNFPA"/>
    <x v="72"/>
    <n v="31"/>
    <n v="1"/>
    <n v="2"/>
    <s v="AGO41"/>
    <s v="0000039061"/>
    <s v="Magnesium sulphate 500mg/ml injection in 10ml ampoule"/>
    <s v="Completed"/>
    <n v="21000"/>
    <x v="5"/>
    <x v="10"/>
    <s v=" "/>
    <s v="AOGW0"/>
    <s v=" "/>
    <s v=" "/>
    <s v="72335"/>
    <s v="AGO"/>
    <x v="59"/>
    <s v="ESARO     "/>
    <s v="OCEAN"/>
    <x v="1"/>
    <n v="0"/>
    <n v="1500"/>
    <s v="P10"/>
    <n v="10"/>
    <n v="15000"/>
    <x v="0"/>
    <x v="4"/>
    <x v="3"/>
    <s v="0000000730"/>
    <x v="1"/>
    <s v="PI000000637"/>
    <d v="2020-02-13T00:00:00"/>
    <d v="2020-03-15T00:00:00"/>
    <d v="2020-02-13T00:00:00"/>
    <d v="2020-02-16T00:00:00"/>
    <d v="2020-03-15T00:00:00"/>
    <s v="Africa (Anglophone)"/>
    <s v="AGO41,PI637,Med+pharma,Imres"/>
    <s v="UNFPA0000039061-31-1-2"/>
    <m/>
    <s v="C"/>
    <s v="N"/>
    <s v="N"/>
    <m/>
    <m/>
    <m/>
    <x v="182"/>
    <s v="PO"/>
    <d v="2020-06-04T16:17:20"/>
    <m/>
    <m/>
    <s v="0000039061-31-1"/>
    <d v="2019-08-21T14:24:13"/>
    <d v="2020-01-15T00:00:00"/>
    <x v="7"/>
    <n v="0"/>
    <n v="0"/>
    <n v="0"/>
    <x v="72"/>
    <x v="0"/>
    <s v="MGSULPHATE10ML_100000039061"/>
  </r>
  <r>
    <s v="UNFPA"/>
    <x v="37"/>
    <n v="1"/>
    <n v="1"/>
    <n v="1"/>
    <s v="ERI40"/>
    <s v="0000039064"/>
    <s v="Oxytocin 10 I.U. base/ml injection in 1ml ampoule."/>
    <s v="Completed"/>
    <n v="55000"/>
    <x v="0"/>
    <x v="0"/>
    <s v="PU0074"/>
    <s v=" "/>
    <s v="FPRHCTD5"/>
    <s v="RHC01ACT05"/>
    <s v="72335"/>
    <s v="ERI"/>
    <x v="12"/>
    <s v="ESARO     "/>
    <s v="OCEAN"/>
    <x v="0"/>
    <n v="0"/>
    <n v="20000"/>
    <s v="P10"/>
    <n v="10"/>
    <n v="200000"/>
    <x v="0"/>
    <x v="4"/>
    <x v="3"/>
    <s v="0000000730"/>
    <x v="1"/>
    <s v="0000021995"/>
    <d v="2019-12-03T00:00:00"/>
    <d v="2020-01-11T00:00:00"/>
    <d v="2019-12-03T00:00:00"/>
    <d v="2019-12-03T00:00:00"/>
    <d v="2020-01-11T00:00:00"/>
    <s v="Africa (Anglophone)"/>
    <s v="ERI40, R21995, CSB"/>
    <s v="UNFPA0000039064-1-1-1"/>
    <m/>
    <s v="C"/>
    <s v="Y"/>
    <s v="N"/>
    <n v="10"/>
    <n v="1"/>
    <n v="1"/>
    <x v="182"/>
    <s v="PO"/>
    <d v="2020-01-03T09:46:19"/>
    <d v="2019-02-15T00:00:00"/>
    <d v="2019-03-01T00:00:00"/>
    <s v="0000039064-1-1"/>
    <d v="2019-08-15T13:20:11"/>
    <d v="2019-12-05T00:00:00"/>
    <x v="0"/>
    <n v="0"/>
    <n v="0"/>
    <n v="0"/>
    <x v="37"/>
    <x v="0"/>
    <s v="OXYTOCIN_10IU/ML0000039064"/>
  </r>
  <r>
    <s v="UNFPA"/>
    <x v="86"/>
    <n v="7"/>
    <n v="1"/>
    <n v="2"/>
    <s v="AGO41"/>
    <s v="0000039068"/>
    <s v="Ergometrine maleate 0.2mg base/ml injection in 1ml ampoule"/>
    <s v="Completed"/>
    <n v="5520"/>
    <x v="5"/>
    <x v="10"/>
    <s v=" "/>
    <s v="AOGW0"/>
    <s v=" "/>
    <s v=" "/>
    <s v="72335"/>
    <s v="AGO"/>
    <x v="59"/>
    <s v="ESARO     "/>
    <s v="OCEAN"/>
    <x v="1"/>
    <n v="0"/>
    <n v="2000"/>
    <s v="P10"/>
    <n v="10"/>
    <n v="20000"/>
    <x v="0"/>
    <x v="4"/>
    <x v="20"/>
    <s v="0000041102"/>
    <x v="1"/>
    <s v="PI000000633"/>
    <d v="2020-03-13T00:00:00"/>
    <d v="2020-03-15T00:00:00"/>
    <d v="2020-03-13T00:00:00"/>
    <d v="2020-03-04T00:00:00"/>
    <d v="2020-03-15T00:00:00"/>
    <s v="Africa (Anglophone)"/>
    <s v="AGO41,PI633,Med.devices,MP"/>
    <s v="UNFPA0000039068-7-1-2"/>
    <m/>
    <s v="C"/>
    <s v="N"/>
    <s v="N"/>
    <m/>
    <m/>
    <m/>
    <x v="183"/>
    <s v="PO"/>
    <d v="2020-08-05T11:43:31"/>
    <m/>
    <m/>
    <s v="0000039068-7-1"/>
    <d v="2019-08-21T15:38:55"/>
    <d v="2019-12-18T00:00:00"/>
    <x v="7"/>
    <n v="0"/>
    <n v="0"/>
    <n v="0"/>
    <x v="86"/>
    <x v="0"/>
    <s v="METHYLERGOM_0.2MG0000039068"/>
  </r>
  <r>
    <s v="UNFPA"/>
    <x v="108"/>
    <n v="6"/>
    <n v="1"/>
    <n v="1"/>
    <s v="AGO41"/>
    <s v="0000039068"/>
    <s v="Water for injection in 10ml plastic ampoule"/>
    <s v="Completed"/>
    <n v="0"/>
    <x v="5"/>
    <x v="10"/>
    <s v=" "/>
    <s v="AOGW0"/>
    <s v=" "/>
    <s v=" "/>
    <s v="72335"/>
    <s v="AGO"/>
    <x v="59"/>
    <s v="ESARO     "/>
    <s v="OCEAN"/>
    <x v="1"/>
    <n v="0"/>
    <n v="0"/>
    <s v="P50"/>
    <n v="50"/>
    <n v="0"/>
    <x v="0"/>
    <x v="4"/>
    <x v="20"/>
    <s v="0000041102"/>
    <x v="1"/>
    <s v="PI000000633"/>
    <d v="2020-05-24T00:00:00"/>
    <d v="2020-07-07T00:00:00"/>
    <d v="2020-05-24T00:00:00"/>
    <d v="2020-07-03T00:00:00"/>
    <d v="2020-07-14T00:00:00"/>
    <s v="Africa (Anglophone)"/>
    <s v="AGO41,PI633,Med.devices,MP"/>
    <s v="UNFPA0000039068-6-1-1"/>
    <m/>
    <s v="C"/>
    <s v="N"/>
    <s v="N"/>
    <m/>
    <m/>
    <m/>
    <x v="183"/>
    <s v="PO"/>
    <d v="2020-08-05T11:43:31"/>
    <m/>
    <m/>
    <s v="0000039068-6-1"/>
    <d v="2019-08-21T15:38:55"/>
    <d v="2019-12-18T00:00:00"/>
    <x v="7"/>
    <n v="0"/>
    <n v="0"/>
    <n v="0"/>
    <x v="108"/>
    <x v="1"/>
    <s v="WATERINJ10ML_500000039068"/>
  </r>
  <r>
    <s v="UNFPA"/>
    <x v="108"/>
    <n v="6"/>
    <n v="1"/>
    <n v="2"/>
    <s v="AGO41"/>
    <s v="0000039068"/>
    <s v="Water for injection in 10ml plastic ampoule"/>
    <s v="Completed"/>
    <n v="4860"/>
    <x v="5"/>
    <x v="10"/>
    <s v=" "/>
    <s v="AOGW0"/>
    <s v=" "/>
    <s v=" "/>
    <s v="72335"/>
    <s v="AGO"/>
    <x v="59"/>
    <s v="ESARO     "/>
    <s v="OCEAN"/>
    <x v="1"/>
    <n v="0"/>
    <n v="1000"/>
    <s v="P50"/>
    <n v="50"/>
    <n v="50000"/>
    <x v="0"/>
    <x v="4"/>
    <x v="20"/>
    <s v="0000041102"/>
    <x v="1"/>
    <s v="PI000000633"/>
    <d v="2020-05-24T00:00:00"/>
    <d v="2020-07-07T00:00:00"/>
    <d v="2020-05-24T00:00:00"/>
    <d v="2020-07-03T00:00:00"/>
    <d v="2020-07-14T00:00:00"/>
    <s v="Africa (Anglophone)"/>
    <s v="AGO41,PI633,Med.devices,MP"/>
    <s v="UNFPA0000039068-6-1-2"/>
    <m/>
    <s v="C"/>
    <s v="N"/>
    <s v="N"/>
    <m/>
    <m/>
    <m/>
    <x v="183"/>
    <s v="PO"/>
    <d v="2020-08-05T11:43:31"/>
    <m/>
    <m/>
    <s v="0000039068-6-1"/>
    <d v="2019-08-21T15:38:55"/>
    <d v="2019-12-18T00:00:00"/>
    <x v="7"/>
    <n v="0"/>
    <n v="0"/>
    <n v="0"/>
    <x v="108"/>
    <x v="0"/>
    <s v="WATERINJ10ML_500000039068"/>
  </r>
  <r>
    <s v="UNFPA"/>
    <x v="86"/>
    <n v="7"/>
    <n v="1"/>
    <n v="1"/>
    <s v="AGO41"/>
    <s v="0000039068"/>
    <s v="Ergometrine maleate 0.2mg base/ml injection in 1ml ampoule"/>
    <s v="Completed"/>
    <n v="0"/>
    <x v="5"/>
    <x v="10"/>
    <s v=" "/>
    <s v="AOGW0"/>
    <s v=" "/>
    <s v=" "/>
    <s v="72335"/>
    <s v="AGO"/>
    <x v="59"/>
    <s v="ESARO     "/>
    <s v="OCEAN"/>
    <x v="1"/>
    <n v="0"/>
    <n v="0"/>
    <s v="P10"/>
    <n v="10"/>
    <n v="0"/>
    <x v="0"/>
    <x v="4"/>
    <x v="20"/>
    <s v="0000041102"/>
    <x v="1"/>
    <s v="PI000000633"/>
    <d v="2020-03-13T00:00:00"/>
    <d v="2020-03-15T00:00:00"/>
    <d v="2020-03-13T00:00:00"/>
    <d v="2020-03-04T00:00:00"/>
    <d v="2020-03-15T00:00:00"/>
    <s v="Africa (Anglophone)"/>
    <s v="AGO41,PI633,Med.devices,MP"/>
    <s v="UNFPA0000039068-7-1-1"/>
    <m/>
    <s v="C"/>
    <s v="N"/>
    <s v="N"/>
    <m/>
    <m/>
    <m/>
    <x v="183"/>
    <s v="PO"/>
    <d v="2020-08-05T11:43:31"/>
    <m/>
    <m/>
    <s v="0000039068-7-1"/>
    <d v="2019-08-21T15:38:55"/>
    <d v="2019-12-18T00:00:00"/>
    <x v="7"/>
    <n v="0"/>
    <n v="0"/>
    <n v="0"/>
    <x v="86"/>
    <x v="0"/>
    <s v="METHYLERGOM_0.2MG0000039068"/>
  </r>
  <r>
    <s v="UNFPA"/>
    <x v="109"/>
    <n v="12"/>
    <n v="1"/>
    <n v="2"/>
    <s v="AGO41"/>
    <s v="0000039069"/>
    <s v="Quinine dihydrochloride 300_x000d__x000a_mg/ml, solution for dilution_x000d__x000a_for infusion in 2-ml ampoule"/>
    <s v="Completed"/>
    <n v="50000"/>
    <x v="5"/>
    <x v="10"/>
    <s v=" "/>
    <s v="AOGW0"/>
    <s v=" "/>
    <s v=" "/>
    <s v="72335"/>
    <s v="AGO"/>
    <x v="59"/>
    <s v="ESARO     "/>
    <s v="OCEAN"/>
    <x v="1"/>
    <n v="0"/>
    <n v="2000"/>
    <s v="100"/>
    <n v="100"/>
    <n v="200000"/>
    <x v="0"/>
    <x v="22"/>
    <x v="17"/>
    <s v="0000101026"/>
    <x v="1"/>
    <s v="PI000000638"/>
    <d v="2020-03-09T00:00:00"/>
    <d v="2020-04-11T00:00:00"/>
    <d v="2020-03-10T00:00:00"/>
    <d v="2020-03-19T00:00:00"/>
    <m/>
    <s v="Africa (Anglophone)"/>
    <s v="AGO41,PI638,Med.devices,Peak"/>
    <s v="UNFPA0000039069-12-1-2"/>
    <m/>
    <s v="C"/>
    <s v="N"/>
    <s v="N"/>
    <m/>
    <m/>
    <m/>
    <x v="183"/>
    <s v="PO"/>
    <d v="2020-04-20T08:47:40"/>
    <m/>
    <m/>
    <s v="0000039069-12-1"/>
    <d v="2019-08-23T09:58:16"/>
    <d v="2019-11-27T00:00:00"/>
    <x v="7"/>
    <n v="0"/>
    <n v="0"/>
    <n v="0"/>
    <x v="109"/>
    <x v="1"/>
    <s v="QUININEDHC300MG2ML0000039069"/>
  </r>
  <r>
    <s v="UNFPA"/>
    <x v="109"/>
    <n v="12"/>
    <n v="1"/>
    <n v="1"/>
    <s v="AGO41"/>
    <s v="0000039069"/>
    <s v="Quinine dihydrochloride 300_x000d__x000a_mg/ml, solution for dilution_x000d__x000a_for infusion in 2-ml ampoule"/>
    <s v="Completed"/>
    <n v="0"/>
    <x v="5"/>
    <x v="10"/>
    <s v=" "/>
    <s v="AOGW0"/>
    <s v=" "/>
    <s v=" "/>
    <s v="72335"/>
    <s v="AGO"/>
    <x v="59"/>
    <s v="ESARO     "/>
    <s v="OCEAN"/>
    <x v="1"/>
    <n v="0"/>
    <n v="0"/>
    <s v="100"/>
    <n v="100"/>
    <n v="0"/>
    <x v="0"/>
    <x v="22"/>
    <x v="17"/>
    <s v="0000101026"/>
    <x v="1"/>
    <s v="PI000000638"/>
    <d v="2020-03-09T00:00:00"/>
    <d v="2020-04-11T00:00:00"/>
    <d v="2020-03-10T00:00:00"/>
    <d v="2020-03-19T00:00:00"/>
    <m/>
    <s v="Africa (Anglophone)"/>
    <s v="AGO41,PI638,Med.devices,Peak"/>
    <s v="UNFPA0000039069-12-1-1"/>
    <m/>
    <s v="C"/>
    <s v="N"/>
    <s v="N"/>
    <m/>
    <m/>
    <m/>
    <x v="183"/>
    <s v="PO"/>
    <d v="2020-04-20T08:47:40"/>
    <m/>
    <m/>
    <s v="0000039069-12-1"/>
    <d v="2019-08-23T09:58:16"/>
    <d v="2019-11-27T00:00:00"/>
    <x v="7"/>
    <n v="0"/>
    <n v="0"/>
    <n v="0"/>
    <x v="109"/>
    <x v="0"/>
    <s v="QUININEDHC300MG2ML0000039069"/>
  </r>
  <r>
    <s v="UNFPA"/>
    <x v="51"/>
    <n v="2"/>
    <n v="1"/>
    <n v="2"/>
    <s v="MOZ40"/>
    <s v="0000039093"/>
    <s v="Ampicillin, as sodium salt, powder for injection, 500mg, vial"/>
    <s v="Completed"/>
    <n v="15000"/>
    <x v="27"/>
    <x v="52"/>
    <s v="PU0074"/>
    <s v=" "/>
    <s v="MOZ09CO6"/>
    <s v="PROSRHHA-KIT"/>
    <s v="72335"/>
    <s v="MOZ"/>
    <x v="27"/>
    <s v="ESARO     "/>
    <s v="OCEAN"/>
    <x v="0"/>
    <n v="0"/>
    <n v="3000"/>
    <s v="P50"/>
    <n v="50"/>
    <n v="150000"/>
    <x v="0"/>
    <x v="3"/>
    <x v="3"/>
    <s v="0000000730"/>
    <x v="1"/>
    <s v="0000022767"/>
    <d v="2020-04-26T00:00:00"/>
    <d v="2020-06-01T00:00:00"/>
    <d v="2020-04-26T00:00:00"/>
    <d v="2020-04-26T00:00:00"/>
    <d v="2020-06-01T00:00:00"/>
    <s v="Africa (Anglophone)"/>
    <s v="MOZ40,R22767/22839,pharma,Dutc"/>
    <s v="UNFPA0000039093-2-1-2"/>
    <m/>
    <s v="C"/>
    <s v="N"/>
    <s v="N"/>
    <n v="2"/>
    <n v="1"/>
    <n v="1"/>
    <x v="184"/>
    <s v="PO"/>
    <d v="2020-05-26T07:17:59"/>
    <d v="2019-07-30T00:00:00"/>
    <d v="2019-08-14T00:00:00"/>
    <s v="0000039093-2-1"/>
    <d v="2019-08-26T15:41:55"/>
    <d v="2020-03-20T00:00:00"/>
    <x v="15"/>
    <n v="0"/>
    <n v="0"/>
    <n v="0"/>
    <x v="51"/>
    <x v="0"/>
    <s v="AMPICILLIN500MGINJ0000039093"/>
  </r>
  <r>
    <s v="UNFPA"/>
    <x v="29"/>
    <n v="1"/>
    <n v="1"/>
    <n v="1"/>
    <s v="MOZ40"/>
    <s v="0000039093"/>
    <s v="Amoxicillin trihydrate 500mg capsule"/>
    <s v="Completed"/>
    <n v="0"/>
    <x v="27"/>
    <x v="52"/>
    <s v="PU0074"/>
    <s v=" "/>
    <s v="MOZ09CO6"/>
    <s v="PROSRHHARHKIT"/>
    <s v="72335"/>
    <s v="MOZ"/>
    <x v="27"/>
    <s v="ESARO     "/>
    <s v="OCEAN"/>
    <x v="0"/>
    <n v="0"/>
    <n v="0"/>
    <s v="101"/>
    <n v="1000"/>
    <n v="0"/>
    <x v="0"/>
    <x v="3"/>
    <x v="3"/>
    <s v="0000000730"/>
    <x v="1"/>
    <s v="0000022767"/>
    <d v="2020-04-26T00:00:00"/>
    <d v="2020-06-01T00:00:00"/>
    <d v="2020-04-26T00:00:00"/>
    <d v="2020-04-26T00:00:00"/>
    <d v="2020-06-01T00:00:00"/>
    <s v="Africa (Anglophone)"/>
    <s v="MOZ40,R22767/22839,pharma,Dutc"/>
    <s v="UNFPA0000039093-1-1-1"/>
    <m/>
    <s v="C"/>
    <s v="N"/>
    <s v="N"/>
    <n v="1"/>
    <n v="1"/>
    <n v="1"/>
    <x v="184"/>
    <s v="PO"/>
    <d v="2020-05-26T07:17:59"/>
    <d v="2019-07-30T00:00:00"/>
    <d v="2019-08-14T00:00:00"/>
    <s v="0000039093-1-1"/>
    <d v="2019-08-26T15:41:55"/>
    <d v="2020-03-20T00:00:00"/>
    <x v="15"/>
    <n v="0"/>
    <n v="0"/>
    <n v="0"/>
    <x v="29"/>
    <x v="0"/>
    <s v="AMOXYCILLIN_500MG0000039093"/>
  </r>
  <r>
    <s v="UNFPA"/>
    <x v="79"/>
    <n v="4"/>
    <n v="1"/>
    <n v="2"/>
    <s v="MOZ40"/>
    <s v="0000039093"/>
    <s v="Cefixime 400mg tablet"/>
    <s v="Completed"/>
    <n v="40425"/>
    <x v="27"/>
    <x v="52"/>
    <s v="PU0074"/>
    <s v=" "/>
    <s v="MOZ09CO6"/>
    <s v="PROSRHHARHKIT"/>
    <s v="72335"/>
    <s v="MOZ"/>
    <x v="27"/>
    <s v="ESARO     "/>
    <s v="OCEAN"/>
    <x v="0"/>
    <n v="0"/>
    <n v="16500"/>
    <s v="P10"/>
    <n v="10"/>
    <n v="165000"/>
    <x v="0"/>
    <x v="3"/>
    <x v="3"/>
    <s v="0000000730"/>
    <x v="1"/>
    <s v="0000022840"/>
    <d v="2020-04-26T00:00:00"/>
    <d v="2020-06-01T00:00:00"/>
    <d v="2020-04-26T00:00:00"/>
    <d v="2020-04-26T00:00:00"/>
    <d v="2020-06-01T00:00:00"/>
    <s v="Africa (Anglophone)"/>
    <s v="MOZ40,R22767/22839,pharma,Dutc"/>
    <s v="UNFPA0000039093-4-1-2"/>
    <m/>
    <s v="C"/>
    <s v="N"/>
    <s v="N"/>
    <n v="1"/>
    <n v="1"/>
    <n v="1"/>
    <x v="184"/>
    <s v="PO"/>
    <d v="2020-05-26T07:17:59"/>
    <d v="2019-08-12T00:00:00"/>
    <d v="2019-08-14T00:00:00"/>
    <s v="0000039093-4-1"/>
    <d v="2019-08-26T15:41:55"/>
    <d v="2020-03-20T00:00:00"/>
    <x v="15"/>
    <n v="0"/>
    <n v="0"/>
    <n v="0"/>
    <x v="79"/>
    <x v="0"/>
    <s v="CEFIXIME_400MG_100000039093"/>
  </r>
  <r>
    <s v="UNFPA"/>
    <x v="51"/>
    <n v="2"/>
    <n v="1"/>
    <n v="1"/>
    <s v="MOZ40"/>
    <s v="0000039093"/>
    <s v="Ampicillin, as sodium salt, powder for injection, 500mg, vial"/>
    <s v="Completed"/>
    <n v="0"/>
    <x v="27"/>
    <x v="52"/>
    <s v="PU0074"/>
    <s v=" "/>
    <s v="MOZ09CO6"/>
    <s v="PROSRHHA-KIT"/>
    <s v="72335"/>
    <s v="MOZ"/>
    <x v="27"/>
    <s v="ESARO     "/>
    <s v="OCEAN"/>
    <x v="0"/>
    <n v="0"/>
    <n v="0"/>
    <s v="P50"/>
    <n v="50"/>
    <n v="0"/>
    <x v="0"/>
    <x v="3"/>
    <x v="3"/>
    <s v="0000000730"/>
    <x v="1"/>
    <s v="0000022767"/>
    <d v="2020-04-26T00:00:00"/>
    <d v="2020-06-01T00:00:00"/>
    <d v="2020-04-26T00:00:00"/>
    <d v="2020-04-26T00:00:00"/>
    <d v="2020-06-01T00:00:00"/>
    <s v="Africa (Anglophone)"/>
    <s v="MOZ40,R22767/22839,pharma,Dutc"/>
    <s v="UNFPA0000039093-2-1-1"/>
    <m/>
    <s v="C"/>
    <s v="N"/>
    <s v="N"/>
    <n v="2"/>
    <n v="1"/>
    <n v="1"/>
    <x v="184"/>
    <s v="PO"/>
    <d v="2020-05-26T07:17:59"/>
    <d v="2019-07-30T00:00:00"/>
    <d v="2019-08-14T00:00:00"/>
    <s v="0000039093-2-1"/>
    <d v="2019-08-26T15:41:55"/>
    <d v="2020-03-20T00:00:00"/>
    <x v="15"/>
    <n v="0"/>
    <n v="0"/>
    <n v="0"/>
    <x v="51"/>
    <x v="0"/>
    <s v="AMPICILLIN500MGINJ0000039093"/>
  </r>
  <r>
    <s v="UNFPA"/>
    <x v="79"/>
    <n v="4"/>
    <n v="1"/>
    <n v="1"/>
    <s v="MOZ40"/>
    <s v="0000039093"/>
    <s v="Cefixime 400mg tablet"/>
    <s v="Completed"/>
    <n v="0"/>
    <x v="27"/>
    <x v="52"/>
    <s v="PU0074"/>
    <s v=" "/>
    <s v="MOZ09CO6"/>
    <s v="PROSRHHARHKIT"/>
    <s v="72335"/>
    <s v="MOZ"/>
    <x v="27"/>
    <s v="ESARO     "/>
    <s v="OCEAN"/>
    <x v="0"/>
    <n v="0"/>
    <n v="0"/>
    <s v="P10"/>
    <n v="10"/>
    <n v="0"/>
    <x v="0"/>
    <x v="3"/>
    <x v="3"/>
    <s v="0000000730"/>
    <x v="1"/>
    <s v="0000022840"/>
    <d v="2020-04-26T00:00:00"/>
    <d v="2020-06-01T00:00:00"/>
    <d v="2020-04-26T00:00:00"/>
    <d v="2020-04-26T00:00:00"/>
    <d v="2020-06-01T00:00:00"/>
    <s v="Africa (Anglophone)"/>
    <s v="MOZ40,R22767/22839,pharma,Dutc"/>
    <s v="UNFPA0000039093-4-1-1"/>
    <m/>
    <s v="C"/>
    <s v="N"/>
    <s v="N"/>
    <n v="1"/>
    <n v="1"/>
    <n v="1"/>
    <x v="184"/>
    <s v="PO"/>
    <d v="2020-05-26T07:17:59"/>
    <d v="2019-08-12T00:00:00"/>
    <d v="2019-08-14T00:00:00"/>
    <s v="0000039093-4-1"/>
    <d v="2019-08-26T15:41:55"/>
    <d v="2020-03-20T00:00:00"/>
    <x v="15"/>
    <n v="0"/>
    <n v="0"/>
    <n v="0"/>
    <x v="79"/>
    <x v="0"/>
    <s v="CEFIXIME_400MG_100000039093"/>
  </r>
  <r>
    <s v="UNFPA"/>
    <x v="59"/>
    <n v="5"/>
    <n v="1"/>
    <n v="1"/>
    <s v="MOZ40"/>
    <s v="0000039093"/>
    <s v="Clotrimazole 500mg vaginal tablet"/>
    <s v="Completed"/>
    <n v="0"/>
    <x v="27"/>
    <x v="52"/>
    <s v="PU0074"/>
    <s v=" "/>
    <s v="MOZ09CO6"/>
    <s v="PROSRHHARHKIT"/>
    <s v="72335"/>
    <s v="MOZ"/>
    <x v="27"/>
    <s v="ESARO     "/>
    <s v="OCEAN"/>
    <x v="0"/>
    <n v="0"/>
    <n v="0"/>
    <s v="TAB"/>
    <n v="1"/>
    <n v="0"/>
    <x v="0"/>
    <x v="18"/>
    <x v="3"/>
    <s v="0000000730"/>
    <x v="1"/>
    <s v="0000022840"/>
    <d v="2020-04-26T00:00:00"/>
    <d v="2020-06-01T00:00:00"/>
    <d v="2020-04-26T00:00:00"/>
    <d v="2020-04-26T00:00:00"/>
    <d v="2020-06-01T00:00:00"/>
    <s v="Africa (Anglophone)"/>
    <s v="MOZ40,R22767/22839,pharma,Dutc"/>
    <s v="UNFPA0000039093-5-1-1"/>
    <m/>
    <s v="C"/>
    <s v="N"/>
    <s v="N"/>
    <n v="2"/>
    <n v="1"/>
    <n v="1"/>
    <x v="184"/>
    <s v="PO"/>
    <d v="2020-05-26T07:17:59"/>
    <d v="2019-08-12T00:00:00"/>
    <d v="2019-08-14T00:00:00"/>
    <s v="0000039093-5-1"/>
    <d v="2019-08-26T15:41:55"/>
    <d v="2020-03-20T00:00:00"/>
    <x v="15"/>
    <n v="0"/>
    <n v="0"/>
    <n v="0"/>
    <x v="59"/>
    <x v="0"/>
    <s v="CLOTRIMAZOLE_500MG0000039093"/>
  </r>
  <r>
    <s v="UNFPA"/>
    <x v="49"/>
    <n v="7"/>
    <n v="1"/>
    <n v="1"/>
    <s v="MOZ40"/>
    <s v="0000039093"/>
    <s v="Hydralazine hydrochloride 20mg/2ml powder for injection in 2ml ampoule"/>
    <s v="Completed"/>
    <n v="0"/>
    <x v="27"/>
    <x v="52"/>
    <s v="PU0074"/>
    <s v=" "/>
    <s v="MOZ09CO6"/>
    <s v="PROSRHHARHKIT"/>
    <s v="72335"/>
    <s v="MOZ"/>
    <x v="27"/>
    <s v="ESARO     "/>
    <s v="OCEAN"/>
    <x v="0"/>
    <n v="0"/>
    <n v="0"/>
    <s v="P5"/>
    <n v="5"/>
    <n v="0"/>
    <x v="0"/>
    <x v="5"/>
    <x v="3"/>
    <s v="0000000730"/>
    <x v="1"/>
    <s v="0000022840"/>
    <d v="2020-04-26T00:00:00"/>
    <d v="2020-06-01T00:00:00"/>
    <d v="2020-04-26T00:00:00"/>
    <d v="2020-04-26T00:00:00"/>
    <d v="2020-06-01T00:00:00"/>
    <s v="Africa (Anglophone)"/>
    <s v="MOZ40,R22767/22839,pharma,Dutc"/>
    <s v="UNFPA0000039093-7-1-1"/>
    <m/>
    <s v="C"/>
    <s v="N"/>
    <s v="N"/>
    <n v="4"/>
    <n v="1"/>
    <n v="1"/>
    <x v="184"/>
    <s v="PO"/>
    <d v="2020-05-26T07:17:59"/>
    <d v="2019-08-12T00:00:00"/>
    <d v="2019-08-14T00:00:00"/>
    <s v="0000039093-7-1"/>
    <d v="2019-08-26T15:41:55"/>
    <d v="2020-03-20T00:00:00"/>
    <x v="15"/>
    <n v="0"/>
    <n v="0"/>
    <n v="0"/>
    <x v="49"/>
    <x v="0"/>
    <s v="HYDRALAZINEHCL200000039093"/>
  </r>
  <r>
    <s v="UNFPA"/>
    <x v="59"/>
    <n v="5"/>
    <n v="1"/>
    <n v="2"/>
    <s v="MOZ40"/>
    <s v="0000039093"/>
    <s v="Clotrimazole 500mg vaginal tablet"/>
    <s v="Completed"/>
    <n v="21250"/>
    <x v="27"/>
    <x v="52"/>
    <s v="PU0074"/>
    <s v=" "/>
    <s v="MOZ09CO6"/>
    <s v="PROSRHHARHKIT"/>
    <s v="72335"/>
    <s v="MOZ"/>
    <x v="27"/>
    <s v="ESARO     "/>
    <s v="OCEAN"/>
    <x v="0"/>
    <n v="0"/>
    <n v="17000"/>
    <s v="TAB"/>
    <n v="1"/>
    <n v="17000"/>
    <x v="0"/>
    <x v="18"/>
    <x v="3"/>
    <s v="0000000730"/>
    <x v="1"/>
    <s v="0000022840"/>
    <d v="2020-04-26T00:00:00"/>
    <d v="2020-06-01T00:00:00"/>
    <d v="2020-04-26T00:00:00"/>
    <d v="2020-04-26T00:00:00"/>
    <d v="2020-06-01T00:00:00"/>
    <s v="Africa (Anglophone)"/>
    <s v="MOZ40,R22767/22839,pharma,Dutc"/>
    <s v="UNFPA0000039093-5-1-2"/>
    <m/>
    <s v="C"/>
    <s v="N"/>
    <s v="N"/>
    <n v="2"/>
    <n v="1"/>
    <n v="1"/>
    <x v="184"/>
    <s v="PO"/>
    <d v="2020-05-26T07:17:59"/>
    <d v="2019-08-12T00:00:00"/>
    <d v="2019-08-14T00:00:00"/>
    <s v="0000039093-5-1"/>
    <d v="2019-08-26T15:41:55"/>
    <d v="2020-03-20T00:00:00"/>
    <x v="15"/>
    <n v="0"/>
    <n v="0"/>
    <n v="0"/>
    <x v="59"/>
    <x v="0"/>
    <s v="CLOTRIMAZOLE_500MG0000039093"/>
  </r>
  <r>
    <s v="UNFPA"/>
    <x v="49"/>
    <n v="7"/>
    <n v="1"/>
    <n v="2"/>
    <s v="MOZ40"/>
    <s v="0000039093"/>
    <s v="Hydralazine hydrochloride 20mg/2ml powder for injection in 2ml ampoule"/>
    <s v="Completed"/>
    <n v="69000"/>
    <x v="27"/>
    <x v="52"/>
    <s v="PU0074"/>
    <s v=" "/>
    <s v="MOZ09CO6"/>
    <s v="PROSRHHARHKIT"/>
    <s v="72335"/>
    <s v="MOZ"/>
    <x v="27"/>
    <s v="ESARO     "/>
    <s v="OCEAN"/>
    <x v="0"/>
    <n v="0"/>
    <n v="3000"/>
    <s v="P5"/>
    <n v="5"/>
    <n v="15000"/>
    <x v="0"/>
    <x v="5"/>
    <x v="3"/>
    <s v="0000000730"/>
    <x v="1"/>
    <s v="0000022840"/>
    <d v="2020-04-26T00:00:00"/>
    <d v="2020-06-01T00:00:00"/>
    <d v="2020-04-26T00:00:00"/>
    <d v="2020-04-26T00:00:00"/>
    <d v="2020-06-01T00:00:00"/>
    <s v="Africa (Anglophone)"/>
    <s v="MOZ40,R22767/22839,pharma,Dutc"/>
    <s v="UNFPA0000039093-7-1-2"/>
    <m/>
    <s v="C"/>
    <s v="N"/>
    <s v="N"/>
    <n v="4"/>
    <n v="1"/>
    <n v="1"/>
    <x v="184"/>
    <s v="PO"/>
    <d v="2020-05-26T07:17:59"/>
    <d v="2019-08-12T00:00:00"/>
    <d v="2019-08-14T00:00:00"/>
    <s v="0000039093-7-1"/>
    <d v="2019-08-26T15:41:55"/>
    <d v="2020-03-20T00:00:00"/>
    <x v="15"/>
    <n v="0"/>
    <n v="0"/>
    <n v="0"/>
    <x v="49"/>
    <x v="0"/>
    <s v="HYDRALAZINEHCL200000039093"/>
  </r>
  <r>
    <s v="UNFPA"/>
    <x v="29"/>
    <n v="1"/>
    <n v="1"/>
    <n v="2"/>
    <s v="MOZ40"/>
    <s v="0000039093"/>
    <s v="Amoxicillin trihydrate 500mg capsule"/>
    <s v="Completed"/>
    <n v="4125"/>
    <x v="27"/>
    <x v="52"/>
    <s v="PU0074"/>
    <s v=" "/>
    <s v="MOZ09CO6"/>
    <s v="PROSRHHARHKIT"/>
    <s v="72335"/>
    <s v="MOZ"/>
    <x v="27"/>
    <s v="ESARO     "/>
    <s v="OCEAN"/>
    <x v="0"/>
    <n v="0"/>
    <n v="150"/>
    <s v="101"/>
    <n v="1000"/>
    <n v="150000"/>
    <x v="0"/>
    <x v="3"/>
    <x v="3"/>
    <s v="0000000730"/>
    <x v="1"/>
    <s v="0000022767"/>
    <d v="2020-04-26T00:00:00"/>
    <d v="2020-06-01T00:00:00"/>
    <d v="2020-04-26T00:00:00"/>
    <d v="2020-04-26T00:00:00"/>
    <d v="2020-06-01T00:00:00"/>
    <s v="Africa (Anglophone)"/>
    <s v="MOZ40,R22767/22839,pharma,Dutc"/>
    <s v="UNFPA0000039093-1-1-2"/>
    <m/>
    <s v="C"/>
    <s v="N"/>
    <s v="N"/>
    <n v="1"/>
    <n v="1"/>
    <n v="1"/>
    <x v="184"/>
    <s v="PO"/>
    <d v="2020-05-26T07:17:59"/>
    <d v="2019-07-30T00:00:00"/>
    <d v="2019-08-14T00:00:00"/>
    <s v="0000039093-1-1"/>
    <d v="2019-08-26T15:41:55"/>
    <d v="2020-03-20T00:00:00"/>
    <x v="15"/>
    <n v="0"/>
    <n v="0"/>
    <n v="0"/>
    <x v="29"/>
    <x v="0"/>
    <s v="AMOXYCILLIN_500MG0000039093"/>
  </r>
  <r>
    <s v="UNFPA"/>
    <x v="110"/>
    <n v="22"/>
    <n v="1"/>
    <n v="1"/>
    <s v="AGO41"/>
    <s v="0000039095"/>
    <s v="Methyldopa 250mg tablet"/>
    <s v="Completed"/>
    <n v="0"/>
    <x v="5"/>
    <x v="10"/>
    <s v=" "/>
    <s v="AOGW0"/>
    <s v=" "/>
    <s v=" "/>
    <s v="72335"/>
    <s v="AGO"/>
    <x v="59"/>
    <s v="ESARO     "/>
    <s v="OCEAN"/>
    <x v="1"/>
    <n v="0"/>
    <n v="0"/>
    <s v="101"/>
    <n v="1000"/>
    <n v="0"/>
    <x v="0"/>
    <x v="4"/>
    <x v="7"/>
    <s v="0000125342"/>
    <x v="1"/>
    <s v="PI000000632"/>
    <d v="2020-01-22T00:00:00"/>
    <d v="2020-01-22T00:00:00"/>
    <d v="2020-03-11T00:00:00"/>
    <d v="2020-05-12T00:00:00"/>
    <d v="2020-04-18T00:00:00"/>
    <s v="Africa (Anglophone)"/>
    <s v="AGO41,PI632,Med.devices,IDA"/>
    <s v="UNFPA0000039095-22-1-1"/>
    <m/>
    <s v="C"/>
    <s v="N"/>
    <s v="N"/>
    <m/>
    <m/>
    <m/>
    <x v="185"/>
    <s v="PO"/>
    <d v="2021-05-06T07:37:51"/>
    <m/>
    <m/>
    <s v="0000039095-22-1"/>
    <d v="2019-08-26T13:35:30"/>
    <d v="2020-01-20T00:00:00"/>
    <x v="7"/>
    <n v="0"/>
    <n v="0"/>
    <n v="0"/>
    <x v="110"/>
    <x v="1"/>
    <s v="METHYLDP250MG_10000000039095"/>
  </r>
  <r>
    <s v="UNFPA"/>
    <x v="110"/>
    <n v="22"/>
    <n v="1"/>
    <n v="2"/>
    <s v="AGO41"/>
    <s v="0000039095"/>
    <s v="Methyldopa 250mg tablet"/>
    <s v="Completed"/>
    <n v="15925"/>
    <x v="5"/>
    <x v="10"/>
    <s v=" "/>
    <s v="AOGW0"/>
    <s v=" "/>
    <s v=" "/>
    <s v="72335"/>
    <s v="AGO"/>
    <x v="59"/>
    <s v="ESARO     "/>
    <s v="OCEAN"/>
    <x v="1"/>
    <n v="0"/>
    <n v="500"/>
    <s v="101"/>
    <n v="1000"/>
    <n v="500000"/>
    <x v="0"/>
    <x v="4"/>
    <x v="7"/>
    <s v="0000125342"/>
    <x v="1"/>
    <s v="PI000000632"/>
    <d v="2020-01-22T00:00:00"/>
    <d v="2020-01-22T00:00:00"/>
    <d v="2020-03-11T00:00:00"/>
    <d v="2020-05-12T00:00:00"/>
    <d v="2020-04-18T00:00:00"/>
    <s v="Africa (Anglophone)"/>
    <s v="AGO41,PI632,Med.devices,IDA"/>
    <s v="UNFPA0000039095-22-1-2"/>
    <m/>
    <s v="C"/>
    <s v="N"/>
    <s v="N"/>
    <m/>
    <m/>
    <m/>
    <x v="185"/>
    <s v="PO"/>
    <d v="2021-05-06T07:37:51"/>
    <m/>
    <m/>
    <s v="0000039095-22-1"/>
    <d v="2019-08-26T13:35:30"/>
    <d v="2020-01-20T00:00:00"/>
    <x v="7"/>
    <n v="0"/>
    <n v="0"/>
    <n v="0"/>
    <x v="110"/>
    <x v="0"/>
    <s v="METHYLDP250MG_10000000039095"/>
  </r>
  <r>
    <s v="UNFPA"/>
    <x v="29"/>
    <n v="15"/>
    <n v="1"/>
    <n v="1"/>
    <s v="AGO41"/>
    <s v="0000039095"/>
    <s v="Amoxicillin trihydrate 500mg capsule"/>
    <s v="Completed"/>
    <n v="0"/>
    <x v="5"/>
    <x v="10"/>
    <s v=" "/>
    <s v="AOGW0"/>
    <s v=" "/>
    <s v=" "/>
    <s v="72335"/>
    <s v="AGO"/>
    <x v="59"/>
    <s v="ESARO     "/>
    <s v="OCEAN"/>
    <x v="1"/>
    <n v="0"/>
    <n v="0"/>
    <s v="101"/>
    <n v="1000"/>
    <n v="0"/>
    <x v="0"/>
    <x v="3"/>
    <x v="7"/>
    <s v="0000125342"/>
    <x v="1"/>
    <s v="PI000000632"/>
    <d v="2020-08-14T00:00:00"/>
    <d v="2020-09-18T00:00:00"/>
    <d v="2020-08-14T00:00:00"/>
    <d v="2020-09-23T00:00:00"/>
    <d v="2020-09-18T00:00:00"/>
    <s v="Africa (Anglophone)"/>
    <s v="AGO41,PI632,Med.devices,IDA"/>
    <s v="UNFPA0000039095-15-1-1"/>
    <m/>
    <s v="C"/>
    <s v="N"/>
    <s v="N"/>
    <m/>
    <m/>
    <m/>
    <x v="185"/>
    <s v="PO"/>
    <d v="2021-05-06T07:37:51"/>
    <m/>
    <m/>
    <s v="0000039095-15-1"/>
    <d v="2019-08-26T13:35:30"/>
    <d v="2020-01-20T00:00:00"/>
    <x v="7"/>
    <n v="0"/>
    <n v="0"/>
    <n v="0"/>
    <x v="29"/>
    <x v="1"/>
    <s v="AMOXYCILLIN_500MG0000039095"/>
  </r>
  <r>
    <s v="UNFPA"/>
    <x v="29"/>
    <n v="15"/>
    <n v="1"/>
    <n v="2"/>
    <s v="AGO41"/>
    <s v="0000039095"/>
    <s v="Amoxicillin trihydrate 500mg capsule"/>
    <s v="Completed"/>
    <n v="4514"/>
    <x v="5"/>
    <x v="10"/>
    <s v=" "/>
    <s v="AOGW0"/>
    <s v=" "/>
    <s v=" "/>
    <s v="72335"/>
    <s v="AGO"/>
    <x v="59"/>
    <s v="ESARO     "/>
    <s v="OCEAN"/>
    <x v="1"/>
    <n v="0"/>
    <n v="200"/>
    <s v="101"/>
    <n v="1000"/>
    <n v="200000"/>
    <x v="0"/>
    <x v="3"/>
    <x v="7"/>
    <s v="0000125342"/>
    <x v="1"/>
    <s v="PI000000632"/>
    <d v="2020-08-14T00:00:00"/>
    <d v="2020-09-18T00:00:00"/>
    <d v="2020-08-14T00:00:00"/>
    <d v="2020-09-23T00:00:00"/>
    <d v="2020-09-18T00:00:00"/>
    <s v="Africa (Anglophone)"/>
    <s v="AGO41,PI632,Med.devices,IDA"/>
    <s v="UNFPA0000039095-15-1-2"/>
    <m/>
    <s v="C"/>
    <s v="N"/>
    <s v="N"/>
    <m/>
    <m/>
    <m/>
    <x v="185"/>
    <s v="PO"/>
    <d v="2021-05-06T07:37:51"/>
    <m/>
    <m/>
    <s v="0000039095-15-1"/>
    <d v="2019-08-26T13:35:30"/>
    <d v="2020-01-20T00:00:00"/>
    <x v="7"/>
    <n v="0"/>
    <n v="0"/>
    <n v="0"/>
    <x v="29"/>
    <x v="0"/>
    <s v="AMOXYCILLIN_500MG0000039095"/>
  </r>
  <r>
    <s v="UNFPA"/>
    <x v="111"/>
    <n v="18"/>
    <n v="1"/>
    <n v="1"/>
    <s v="AGO41"/>
    <s v="0000039095"/>
    <s v="Atropine sulphate 1mg/ml injection in 1ml ampoule"/>
    <s v="Completed"/>
    <n v="0"/>
    <x v="5"/>
    <x v="10"/>
    <s v=" "/>
    <s v="AOGW0"/>
    <s v=" "/>
    <s v=" "/>
    <s v="72335"/>
    <s v="AGO"/>
    <x v="59"/>
    <s v="ESARO     "/>
    <s v="OCEAN"/>
    <x v="1"/>
    <n v="0"/>
    <n v="0"/>
    <s v="P10"/>
    <n v="10"/>
    <n v="0"/>
    <x v="0"/>
    <x v="4"/>
    <x v="7"/>
    <s v="0000125342"/>
    <x v="1"/>
    <s v="PI000000632"/>
    <d v="2021-01-26T00:00:00"/>
    <d v="2021-02-01T00:00:00"/>
    <d v="2021-01-26T00:00:00"/>
    <d v="2021-02-04T00:00:00"/>
    <d v="2021-02-01T00:00:00"/>
    <s v="Africa (Anglophone)"/>
    <s v="AGO41,PI632,Med.devices,IDA"/>
    <s v="UNFPA0000039095-18-1-1"/>
    <m/>
    <s v="C"/>
    <s v="N"/>
    <s v="N"/>
    <m/>
    <m/>
    <m/>
    <x v="185"/>
    <s v="PO"/>
    <d v="2021-05-06T07:37:51"/>
    <m/>
    <m/>
    <s v="0000039095-18-1"/>
    <d v="2019-08-26T13:35:30"/>
    <d v="2020-01-20T00:00:00"/>
    <x v="7"/>
    <n v="0"/>
    <n v="0"/>
    <n v="0"/>
    <x v="111"/>
    <x v="1"/>
    <s v="ATROPINESULP1MG_100000039095"/>
  </r>
  <r>
    <s v="UNFPA"/>
    <x v="111"/>
    <n v="18"/>
    <n v="1"/>
    <n v="2"/>
    <s v="AGO41"/>
    <s v="0000039095"/>
    <s v="Atropine sulphate 1mg/ml injection in 1ml ampoule"/>
    <s v="Completed"/>
    <n v="0"/>
    <x v="5"/>
    <x v="10"/>
    <s v=" "/>
    <s v="AOGW0"/>
    <s v=" "/>
    <s v=" "/>
    <s v="72335"/>
    <s v="AGO"/>
    <x v="59"/>
    <s v="ESARO     "/>
    <s v="OCEAN"/>
    <x v="1"/>
    <n v="0"/>
    <n v="0"/>
    <s v="P10"/>
    <n v="10"/>
    <n v="0"/>
    <x v="0"/>
    <x v="4"/>
    <x v="7"/>
    <s v="0000125342"/>
    <x v="1"/>
    <s v="PI000000632"/>
    <d v="2021-01-26T00:00:00"/>
    <d v="2021-02-01T00:00:00"/>
    <d v="2021-01-26T00:00:00"/>
    <d v="2021-02-04T00:00:00"/>
    <d v="2021-02-01T00:00:00"/>
    <s v="Africa (Anglophone)"/>
    <s v="AGO41,PI632,Med.devices,IDA"/>
    <s v="UNFPA0000039095-18-1-2"/>
    <m/>
    <s v="C"/>
    <s v="N"/>
    <s v="N"/>
    <m/>
    <m/>
    <m/>
    <x v="185"/>
    <s v="PO"/>
    <d v="2021-05-06T07:37:51"/>
    <m/>
    <m/>
    <s v="0000039095-18-1"/>
    <d v="2019-08-26T13:35:30"/>
    <d v="2020-01-20T00:00:00"/>
    <x v="7"/>
    <n v="0"/>
    <n v="0"/>
    <n v="0"/>
    <x v="111"/>
    <x v="1"/>
    <s v="ATROPINESULP1MG_100000039095"/>
  </r>
  <r>
    <s v="UNFPA"/>
    <x v="111"/>
    <n v="18"/>
    <n v="1"/>
    <n v="3"/>
    <s v="AGO41"/>
    <s v="0000039095"/>
    <s v="Atropine sulphate 1mg/ml injection in 1ml ampoule"/>
    <s v="Completed"/>
    <n v="2200"/>
    <x v="5"/>
    <x v="10"/>
    <s v=" "/>
    <s v="AOGW0"/>
    <s v=" "/>
    <s v=" "/>
    <s v="72335"/>
    <s v="AGO"/>
    <x v="59"/>
    <s v="ESARO     "/>
    <s v="OCEAN"/>
    <x v="1"/>
    <n v="0"/>
    <n v="2000"/>
    <s v="P10"/>
    <n v="10"/>
    <n v="20000"/>
    <x v="0"/>
    <x v="4"/>
    <x v="7"/>
    <s v="0000125342"/>
    <x v="1"/>
    <s v="PI000000632"/>
    <d v="2021-01-26T00:00:00"/>
    <d v="2021-02-01T00:00:00"/>
    <d v="2021-01-26T00:00:00"/>
    <d v="2021-02-04T00:00:00"/>
    <d v="2021-02-01T00:00:00"/>
    <s v="Africa (Anglophone)"/>
    <s v="AGO41,PI632,Med.devices,IDA"/>
    <s v="UNFPA0000039095-18-1-3"/>
    <m/>
    <s v="C"/>
    <s v="N"/>
    <s v="N"/>
    <m/>
    <m/>
    <m/>
    <x v="185"/>
    <s v="PO"/>
    <d v="2021-05-06T07:37:51"/>
    <m/>
    <m/>
    <s v="0000039095-18-1"/>
    <d v="2019-08-26T13:35:30"/>
    <d v="2020-01-20T00:00:00"/>
    <x v="7"/>
    <n v="0"/>
    <n v="0"/>
    <n v="0"/>
    <x v="111"/>
    <x v="0"/>
    <s v="ATROPINESULP1MG_100000039095"/>
  </r>
  <r>
    <s v="UNFPA"/>
    <x v="51"/>
    <n v="16"/>
    <n v="1"/>
    <n v="1"/>
    <s v="AGO41"/>
    <s v="0000039095"/>
    <s v="Ampicillin, as sodium salt, powder for injection, 500mg, vial"/>
    <s v="Completed"/>
    <n v="0"/>
    <x v="5"/>
    <x v="10"/>
    <s v=" "/>
    <s v="AOGW0"/>
    <s v=" "/>
    <s v=" "/>
    <s v="72335"/>
    <s v="AGO"/>
    <x v="59"/>
    <s v="ESARO     "/>
    <s v="OCEAN"/>
    <x v="1"/>
    <n v="0"/>
    <n v="0"/>
    <s v="P50"/>
    <n v="50"/>
    <n v="0"/>
    <x v="0"/>
    <x v="3"/>
    <x v="7"/>
    <s v="0000125342"/>
    <x v="1"/>
    <s v="PI000000632"/>
    <d v="2019-12-15T00:00:00"/>
    <d v="2020-01-27T00:00:00"/>
    <d v="2019-12-08T00:00:00"/>
    <d v="2020-01-20T00:00:00"/>
    <d v="2020-01-30T00:00:00"/>
    <s v="Africa (Anglophone)"/>
    <s v="AGO41,PI632,Med.devices,IDA"/>
    <s v="UNFPA0000039095-16-1-1"/>
    <m/>
    <s v="C"/>
    <s v="N"/>
    <s v="N"/>
    <m/>
    <m/>
    <m/>
    <x v="185"/>
    <s v="PO"/>
    <d v="2021-05-06T07:37:51"/>
    <m/>
    <m/>
    <s v="0000039095-16-1"/>
    <d v="2019-08-26T13:35:30"/>
    <d v="2020-01-20T00:00:00"/>
    <x v="7"/>
    <n v="0"/>
    <n v="0"/>
    <n v="0"/>
    <x v="51"/>
    <x v="1"/>
    <s v="AMPICILLIN500MGINJ0000039095"/>
  </r>
  <r>
    <s v="UNFPA"/>
    <x v="51"/>
    <n v="16"/>
    <n v="1"/>
    <n v="2"/>
    <s v="AGO41"/>
    <s v="0000039095"/>
    <s v="Ampicillin, as sodium salt, powder for injection, 500mg, vial"/>
    <s v="Completed"/>
    <n v="31570"/>
    <x v="5"/>
    <x v="10"/>
    <s v=" "/>
    <s v="AOGW0"/>
    <s v=" "/>
    <s v=" "/>
    <s v="72335"/>
    <s v="AGO"/>
    <x v="59"/>
    <s v="ESARO     "/>
    <s v="OCEAN"/>
    <x v="1"/>
    <n v="0"/>
    <n v="5500"/>
    <s v="P50"/>
    <n v="50"/>
    <n v="275000"/>
    <x v="0"/>
    <x v="3"/>
    <x v="7"/>
    <s v="0000125342"/>
    <x v="1"/>
    <s v="PI000000632"/>
    <d v="2019-12-15T00:00:00"/>
    <d v="2020-01-27T00:00:00"/>
    <d v="2019-12-08T00:00:00"/>
    <d v="2020-01-20T00:00:00"/>
    <d v="2020-01-30T00:00:00"/>
    <s v="Africa (Anglophone)"/>
    <s v="AGO41,PI632,Med.devices,IDA"/>
    <s v="UNFPA0000039095-16-1-2"/>
    <m/>
    <s v="C"/>
    <s v="N"/>
    <s v="N"/>
    <m/>
    <m/>
    <m/>
    <x v="185"/>
    <s v="PO"/>
    <d v="2021-05-06T07:37:51"/>
    <m/>
    <m/>
    <s v="0000039095-16-1"/>
    <d v="2019-08-26T13:35:30"/>
    <d v="2020-01-20T00:00:00"/>
    <x v="7"/>
    <n v="0"/>
    <n v="0"/>
    <n v="0"/>
    <x v="51"/>
    <x v="0"/>
    <s v="AMPICILLIN500MGINJ0000039095"/>
  </r>
  <r>
    <s v="UNFPA"/>
    <x v="82"/>
    <n v="2"/>
    <n v="1"/>
    <n v="1"/>
    <s v="AGO41"/>
    <s v="0000039095"/>
    <s v="Cefixime 400mg 100 tablets"/>
    <s v="Completed"/>
    <n v="0"/>
    <x v="5"/>
    <x v="10"/>
    <s v=" "/>
    <s v="AOGW0"/>
    <s v=" "/>
    <s v=" "/>
    <s v="72335"/>
    <s v="AGO"/>
    <x v="59"/>
    <s v="ESARO     "/>
    <s v="OCEAN"/>
    <x v="1"/>
    <n v="0"/>
    <n v="0"/>
    <s v="100"/>
    <n v="100"/>
    <n v="0"/>
    <x v="0"/>
    <x v="3"/>
    <x v="7"/>
    <s v="0000125342"/>
    <x v="1"/>
    <s v="PI000000632"/>
    <d v="2020-01-22T00:00:00"/>
    <d v="2020-01-22T00:00:00"/>
    <d v="2020-03-11T00:00:00"/>
    <d v="2020-05-12T00:00:00"/>
    <d v="2020-04-18T00:00:00"/>
    <s v="Africa (Anglophone)"/>
    <s v="AGO41,PI632,Med.devices,IDA"/>
    <s v="UNFPA0000039095-2-1-1"/>
    <m/>
    <s v="C"/>
    <s v="N"/>
    <s v="N"/>
    <m/>
    <m/>
    <m/>
    <x v="185"/>
    <s v="PO"/>
    <d v="2021-05-06T07:37:51"/>
    <m/>
    <m/>
    <s v="0000039095-2-1"/>
    <d v="2019-08-26T13:35:30"/>
    <d v="2020-01-20T00:00:00"/>
    <x v="7"/>
    <n v="0"/>
    <n v="0"/>
    <n v="0"/>
    <x v="82"/>
    <x v="0"/>
    <s v="CEFIXIME400MG_1000000039095"/>
  </r>
  <r>
    <s v="UNFPA"/>
    <x v="112"/>
    <n v="20"/>
    <n v="1"/>
    <n v="1"/>
    <s v="AGO41"/>
    <s v="0000039095"/>
    <s v="Amoxicillin trihydrate  suspension 250mg/5ml in 100ml bottle"/>
    <s v="Partial Match"/>
    <n v="0"/>
    <x v="5"/>
    <x v="10"/>
    <s v=" "/>
    <s v="AOGW0"/>
    <s v=" "/>
    <s v=" "/>
    <s v="72335"/>
    <s v="AGO"/>
    <x v="59"/>
    <s v="ESARO     "/>
    <s v="OCEAN"/>
    <x v="1"/>
    <n v="0"/>
    <n v="0"/>
    <s v="P40"/>
    <n v="40"/>
    <n v="0"/>
    <x v="0"/>
    <x v="4"/>
    <x v="7"/>
    <s v="0000125342"/>
    <x v="1"/>
    <s v="PI000000632"/>
    <d v="2020-04-27T00:00:00"/>
    <d v="2020-06-08T00:00:00"/>
    <d v="2020-04-27T00:00:00"/>
    <d v="2020-07-24T00:00:00"/>
    <d v="2020-07-06T00:00:00"/>
    <s v="Africa (Anglophone)"/>
    <s v="AGO41,PI632,Med.devices,IDA"/>
    <s v="UNFPA0000039095-20-1-1"/>
    <m/>
    <s v="PM"/>
    <s v="N"/>
    <s v="N"/>
    <m/>
    <m/>
    <m/>
    <x v="185"/>
    <s v="PO"/>
    <d v="2021-02-16T19:52:25"/>
    <m/>
    <m/>
    <s v="0000039095-20-1"/>
    <d v="2019-08-26T13:35:30"/>
    <d v="2020-01-20T00:00:00"/>
    <x v="7"/>
    <n v="0"/>
    <n v="0"/>
    <n v="0"/>
    <x v="112"/>
    <x v="0"/>
    <s v="AMOXYCLLN250MGP_400000039095"/>
  </r>
  <r>
    <s v="UNFPA"/>
    <x v="113"/>
    <n v="21"/>
    <n v="1"/>
    <n v="2"/>
    <s v="AGO41"/>
    <s v="0000039095"/>
    <s v="Ibuprofen 400mg tablet"/>
    <s v="Completed"/>
    <n v="1810"/>
    <x v="5"/>
    <x v="10"/>
    <s v=" "/>
    <s v="AOGW0"/>
    <s v=" "/>
    <s v=" "/>
    <s v="72335"/>
    <s v="AGO"/>
    <x v="59"/>
    <s v="ESARO     "/>
    <s v="OCEAN"/>
    <x v="1"/>
    <n v="0"/>
    <n v="250"/>
    <s v="500"/>
    <n v="500"/>
    <n v="125000"/>
    <x v="0"/>
    <x v="4"/>
    <x v="7"/>
    <s v="0000125342"/>
    <x v="1"/>
    <s v="PI000000632"/>
    <d v="2020-01-22T00:00:00"/>
    <d v="2020-01-22T00:00:00"/>
    <d v="2020-03-11T00:00:00"/>
    <d v="2020-05-12T00:00:00"/>
    <d v="2020-04-18T00:00:00"/>
    <s v="Africa (Anglophone)"/>
    <s v="AGO41,PI632,Med.devices,IDA"/>
    <s v="UNFPA0000039095-21-1-2"/>
    <m/>
    <s v="C"/>
    <s v="N"/>
    <s v="N"/>
    <m/>
    <m/>
    <m/>
    <x v="185"/>
    <s v="PO"/>
    <d v="2021-05-06T07:37:51"/>
    <m/>
    <m/>
    <s v="0000039095-21-1"/>
    <d v="2019-08-26T13:35:30"/>
    <d v="2020-01-20T00:00:00"/>
    <x v="7"/>
    <n v="0"/>
    <n v="0"/>
    <n v="0"/>
    <x v="113"/>
    <x v="1"/>
    <s v="IBUPROFEN400MG_5000000039095"/>
  </r>
  <r>
    <s v="UNFPA"/>
    <x v="113"/>
    <n v="21"/>
    <n v="1"/>
    <n v="1"/>
    <s v="AGO41"/>
    <s v="0000039095"/>
    <s v="Ibuprofen 400mg tablet"/>
    <s v="Completed"/>
    <n v="0"/>
    <x v="5"/>
    <x v="10"/>
    <s v=" "/>
    <s v="AOGW0"/>
    <s v=" "/>
    <s v=" "/>
    <s v="72335"/>
    <s v="AGO"/>
    <x v="59"/>
    <s v="ESARO     "/>
    <s v="OCEAN"/>
    <x v="1"/>
    <n v="0"/>
    <n v="0"/>
    <s v="500"/>
    <n v="500"/>
    <n v="0"/>
    <x v="0"/>
    <x v="4"/>
    <x v="7"/>
    <s v="0000125342"/>
    <x v="1"/>
    <s v="PI000000632"/>
    <d v="2020-01-22T00:00:00"/>
    <d v="2020-01-22T00:00:00"/>
    <d v="2020-03-11T00:00:00"/>
    <d v="2020-05-12T00:00:00"/>
    <d v="2020-04-18T00:00:00"/>
    <s v="Africa (Anglophone)"/>
    <s v="AGO41,PI632,Med.devices,IDA"/>
    <s v="UNFPA0000039095-21-1-1"/>
    <m/>
    <s v="C"/>
    <s v="N"/>
    <s v="N"/>
    <m/>
    <m/>
    <m/>
    <x v="185"/>
    <s v="PO"/>
    <d v="2021-05-06T07:37:51"/>
    <m/>
    <m/>
    <s v="0000039095-21-1"/>
    <d v="2019-08-26T13:35:30"/>
    <d v="2020-01-20T00:00:00"/>
    <x v="7"/>
    <n v="0"/>
    <n v="0"/>
    <n v="0"/>
    <x v="113"/>
    <x v="0"/>
    <s v="IBUPROFEN400MG_5000000039095"/>
  </r>
  <r>
    <s v="UNFPA"/>
    <x v="5"/>
    <n v="19"/>
    <n v="1"/>
    <n v="1"/>
    <s v="AGO41"/>
    <s v="0000039095"/>
    <s v="Ampicillin sodium 1000mg (1g) powder for solution for injection in vial"/>
    <s v="Completed"/>
    <n v="0"/>
    <x v="5"/>
    <x v="10"/>
    <s v=" "/>
    <s v="AOGW0"/>
    <s v=" "/>
    <s v=" "/>
    <s v="72335"/>
    <s v="AGO"/>
    <x v="59"/>
    <s v="ESARO     "/>
    <s v="OCEAN"/>
    <x v="1"/>
    <n v="0"/>
    <n v="0"/>
    <s v="P50"/>
    <n v="50"/>
    <n v="0"/>
    <x v="0"/>
    <x v="3"/>
    <x v="7"/>
    <s v="0000125342"/>
    <x v="1"/>
    <s v="PI000000632"/>
    <d v="2019-12-15T00:00:00"/>
    <d v="2020-01-27T00:00:00"/>
    <d v="2019-12-08T00:00:00"/>
    <d v="2020-01-20T00:00:00"/>
    <d v="2020-01-30T00:00:00"/>
    <s v="Africa (Anglophone)"/>
    <s v="AGO41,PI632,Med.devices,IDA"/>
    <s v="UNFPA0000039095-19-1-1"/>
    <m/>
    <s v="C"/>
    <s v="N"/>
    <s v="N"/>
    <m/>
    <m/>
    <m/>
    <x v="185"/>
    <s v="PO"/>
    <d v="2021-05-06T07:37:51"/>
    <m/>
    <m/>
    <s v="0000039095-19-1"/>
    <d v="2019-08-26T13:35:30"/>
    <d v="2020-01-20T00:00:00"/>
    <x v="7"/>
    <n v="0"/>
    <n v="0"/>
    <n v="0"/>
    <x v="5"/>
    <x v="0"/>
    <s v="AMPICILLIN_1GINJ0000039095"/>
  </r>
  <r>
    <s v="UNFPA"/>
    <x v="100"/>
    <n v="3"/>
    <n v="1"/>
    <n v="1"/>
    <s v="AGO41"/>
    <s v="0000039095"/>
    <s v="azithromycin dihydrate 200mg base/ 5ml suspension, 15ml"/>
    <s v="Completed"/>
    <n v="0"/>
    <x v="5"/>
    <x v="10"/>
    <s v=" "/>
    <s v="AOGW0"/>
    <s v=" "/>
    <s v=" "/>
    <s v="72335"/>
    <s v="AGO"/>
    <x v="59"/>
    <s v="ESARO     "/>
    <s v="OCEAN"/>
    <x v="1"/>
    <n v="0"/>
    <n v="0"/>
    <s v="BO"/>
    <n v="1"/>
    <n v="0"/>
    <x v="0"/>
    <x v="3"/>
    <x v="7"/>
    <s v="0000125342"/>
    <x v="1"/>
    <s v="PI000000632"/>
    <d v="2020-08-14T00:00:00"/>
    <d v="2020-09-18T00:00:00"/>
    <d v="2020-08-14T00:00:00"/>
    <d v="2020-09-23T00:00:00"/>
    <d v="2020-09-18T00:00:00"/>
    <s v="Africa (Anglophone)"/>
    <s v="AGO41,PI632,Med.devices,IDA"/>
    <s v="UNFPA0000039095-3-1-1"/>
    <m/>
    <s v="C"/>
    <s v="N"/>
    <s v="N"/>
    <m/>
    <m/>
    <m/>
    <x v="185"/>
    <s v="PO"/>
    <d v="2021-05-06T07:37:51"/>
    <m/>
    <m/>
    <s v="0000039095-3-1"/>
    <d v="2019-08-26T13:35:30"/>
    <d v="2020-01-20T00:00:00"/>
    <x v="7"/>
    <n v="0"/>
    <n v="0"/>
    <n v="0"/>
    <x v="100"/>
    <x v="0"/>
    <s v="AZITHROMYCIN200MG0000039095"/>
  </r>
  <r>
    <s v="UNFPA"/>
    <x v="14"/>
    <n v="23"/>
    <n v="1"/>
    <n v="1"/>
    <s v="AGO41"/>
    <s v="0000039095"/>
    <s v="Metronidazole 250mg tablet"/>
    <s v="Completed"/>
    <n v="0"/>
    <x v="5"/>
    <x v="10"/>
    <s v=" "/>
    <s v="AOGW0"/>
    <s v=" "/>
    <s v=" "/>
    <s v="72335"/>
    <s v="AGO"/>
    <x v="59"/>
    <s v="ESARO     "/>
    <s v="AIR"/>
    <x v="1"/>
    <n v="0"/>
    <n v="0"/>
    <s v="101"/>
    <n v="1000"/>
    <n v="0"/>
    <x v="0"/>
    <x v="8"/>
    <x v="7"/>
    <s v="0000125342"/>
    <x v="1"/>
    <s v="PI000000632"/>
    <d v="2020-01-22T00:00:00"/>
    <d v="2020-01-22T00:00:00"/>
    <d v="2020-03-11T00:00:00"/>
    <d v="2020-05-12T00:00:00"/>
    <d v="2020-04-18T00:00:00"/>
    <s v="Africa (Anglophone)"/>
    <s v="AGO41,PI632,Med.devices,IDA"/>
    <s v="UNFPA0000039095-23-1-1"/>
    <m/>
    <s v="C"/>
    <s v="N"/>
    <s v="N"/>
    <m/>
    <m/>
    <m/>
    <x v="185"/>
    <s v="PO"/>
    <d v="2021-05-06T07:37:51"/>
    <m/>
    <m/>
    <s v="0000039095-23-1"/>
    <d v="2019-08-26T13:35:30"/>
    <d v="2020-01-20T00:00:00"/>
    <x v="7"/>
    <n v="0"/>
    <n v="0"/>
    <n v="0"/>
    <x v="14"/>
    <x v="1"/>
    <s v="METRONIDAZOL_250MG0000039095"/>
  </r>
  <r>
    <s v="UNFPA"/>
    <x v="14"/>
    <n v="23"/>
    <n v="1"/>
    <n v="2"/>
    <s v="AGO41"/>
    <s v="0000039095"/>
    <s v="Metronidazole 250mg tablet"/>
    <s v="Completed"/>
    <n v="4245"/>
    <x v="5"/>
    <x v="10"/>
    <s v=" "/>
    <s v="AOGW0"/>
    <s v=" "/>
    <s v=" "/>
    <s v="72335"/>
    <s v="AGO"/>
    <x v="59"/>
    <s v="ESARO     "/>
    <s v="AIR"/>
    <x v="1"/>
    <n v="0"/>
    <n v="500"/>
    <s v="101"/>
    <n v="1000"/>
    <n v="500000"/>
    <x v="0"/>
    <x v="8"/>
    <x v="7"/>
    <s v="0000125342"/>
    <x v="1"/>
    <s v="PI000000632"/>
    <d v="2020-01-22T00:00:00"/>
    <d v="2020-01-22T00:00:00"/>
    <d v="2020-03-11T00:00:00"/>
    <d v="2020-05-12T00:00:00"/>
    <d v="2020-04-18T00:00:00"/>
    <s v="Africa (Anglophone)"/>
    <s v="AGO41,PI632,Med.devices,IDA"/>
    <s v="UNFPA0000039095-23-1-2"/>
    <m/>
    <s v="C"/>
    <s v="N"/>
    <s v="N"/>
    <m/>
    <m/>
    <m/>
    <x v="185"/>
    <s v="PO"/>
    <d v="2021-05-06T07:37:51"/>
    <m/>
    <m/>
    <s v="0000039095-23-1"/>
    <d v="2019-08-26T13:35:30"/>
    <d v="2020-01-20T00:00:00"/>
    <x v="7"/>
    <n v="0"/>
    <n v="0"/>
    <n v="0"/>
    <x v="14"/>
    <x v="0"/>
    <s v="METRONIDAZOL_250MG0000039095"/>
  </r>
  <r>
    <s v="UNFPA"/>
    <x v="112"/>
    <n v="20"/>
    <n v="1"/>
    <n v="3"/>
    <s v="AGO41"/>
    <s v="0000039095"/>
    <s v="Amoxicillin trihydrate  suspension 250mg/5ml in 100ml bottle"/>
    <s v="Partial Match"/>
    <n v="1251.1199999999999"/>
    <x v="5"/>
    <x v="10"/>
    <s v=" "/>
    <s v="AOGW0"/>
    <s v=" "/>
    <s v=" "/>
    <s v="72335"/>
    <s v="AGO"/>
    <x v="59"/>
    <s v="ESARO     "/>
    <s v="OCEAN"/>
    <x v="1"/>
    <n v="0"/>
    <n v="39"/>
    <s v="P40"/>
    <n v="40"/>
    <n v="1560"/>
    <x v="0"/>
    <x v="4"/>
    <x v="7"/>
    <s v="0000125342"/>
    <x v="1"/>
    <s v="PI000000632"/>
    <d v="2020-04-27T00:00:00"/>
    <d v="2020-06-08T00:00:00"/>
    <d v="2020-04-27T00:00:00"/>
    <d v="2021-02-04T00:00:00"/>
    <d v="2020-07-06T00:00:00"/>
    <s v="Africa (Anglophone)"/>
    <s v="AGO41,PI632,Med.devices,IDA"/>
    <s v="UNFPA0000039095-20-1-3"/>
    <m/>
    <s v="PM"/>
    <s v="N"/>
    <s v="N"/>
    <m/>
    <m/>
    <m/>
    <x v="185"/>
    <s v="PO"/>
    <d v="2021-02-16T19:52:25"/>
    <m/>
    <m/>
    <s v="0000039095-20-1"/>
    <d v="2019-08-26T13:35:30"/>
    <d v="2020-01-20T00:00:00"/>
    <x v="7"/>
    <n v="0"/>
    <n v="0"/>
    <n v="0"/>
    <x v="112"/>
    <x v="0"/>
    <s v="AMOXYCLLN250MGP_400000039095"/>
  </r>
  <r>
    <s v="UNFPA"/>
    <x v="5"/>
    <n v="19"/>
    <n v="1"/>
    <n v="2"/>
    <s v="AGO41"/>
    <s v="0000039095"/>
    <s v="Ampicillin sodium 1000mg (1g) powder for solution for injection in vial"/>
    <s v="Completed"/>
    <n v="48500"/>
    <x v="5"/>
    <x v="10"/>
    <s v=" "/>
    <s v="AOGW0"/>
    <s v=" "/>
    <s v=" "/>
    <s v="72335"/>
    <s v="AGO"/>
    <x v="59"/>
    <s v="ESARO     "/>
    <s v="OCEAN"/>
    <x v="1"/>
    <n v="0"/>
    <n v="5000"/>
    <s v="P50"/>
    <n v="50"/>
    <n v="250000"/>
    <x v="0"/>
    <x v="3"/>
    <x v="7"/>
    <s v="0000125342"/>
    <x v="1"/>
    <s v="PI000000632"/>
    <d v="2019-12-15T00:00:00"/>
    <d v="2020-01-27T00:00:00"/>
    <d v="2019-12-08T00:00:00"/>
    <d v="2020-01-20T00:00:00"/>
    <d v="2020-01-30T00:00:00"/>
    <s v="Africa (Anglophone)"/>
    <s v="AGO41,PI632,Med.devices,IDA"/>
    <s v="UNFPA0000039095-19-1-2"/>
    <m/>
    <s v="C"/>
    <s v="N"/>
    <s v="N"/>
    <m/>
    <m/>
    <m/>
    <x v="185"/>
    <s v="PO"/>
    <d v="2021-05-06T07:37:51"/>
    <m/>
    <m/>
    <s v="0000039095-19-1"/>
    <d v="2019-08-26T13:35:30"/>
    <d v="2020-01-20T00:00:00"/>
    <x v="7"/>
    <n v="0"/>
    <n v="0"/>
    <n v="0"/>
    <x v="5"/>
    <x v="0"/>
    <s v="AMPICILLIN_1GINJ0000039095"/>
  </r>
  <r>
    <s v="UNFPA"/>
    <x v="112"/>
    <n v="20"/>
    <n v="1"/>
    <n v="2"/>
    <s v="AGO41"/>
    <s v="0000039095"/>
    <s v="Amoxicillin trihydrate  suspension 250mg/5ml in 100ml bottle"/>
    <s v="Partial Match"/>
    <n v="24412.880000000001"/>
    <x v="5"/>
    <x v="10"/>
    <s v=" "/>
    <s v="AOGW0"/>
    <s v=" "/>
    <s v=" "/>
    <s v="72335"/>
    <s v="AGO"/>
    <x v="59"/>
    <s v="ESARO     "/>
    <s v="OCEAN"/>
    <x v="1"/>
    <n v="0"/>
    <n v="761"/>
    <s v="P40"/>
    <n v="40"/>
    <n v="30440"/>
    <x v="0"/>
    <x v="4"/>
    <x v="7"/>
    <s v="0000125342"/>
    <x v="1"/>
    <s v="PI000000632"/>
    <d v="2020-04-27T00:00:00"/>
    <d v="2020-06-08T00:00:00"/>
    <d v="2020-04-27T00:00:00"/>
    <d v="2020-07-24T00:00:00"/>
    <d v="2020-07-06T00:00:00"/>
    <s v="Africa (Anglophone)"/>
    <s v="AGO41,PI632,Med.devices,IDA"/>
    <s v="UNFPA0000039095-20-1-2"/>
    <m/>
    <s v="PM"/>
    <s v="N"/>
    <s v="N"/>
    <m/>
    <m/>
    <m/>
    <x v="185"/>
    <s v="PO"/>
    <d v="2021-02-16T19:52:25"/>
    <m/>
    <m/>
    <s v="0000039095-20-1"/>
    <d v="2019-08-26T13:35:30"/>
    <d v="2020-01-20T00:00:00"/>
    <x v="7"/>
    <n v="0"/>
    <n v="0"/>
    <n v="0"/>
    <x v="112"/>
    <x v="0"/>
    <s v="AMOXYCLLN250MGP_400000039095"/>
  </r>
  <r>
    <s v="UNFPA"/>
    <x v="82"/>
    <n v="2"/>
    <n v="1"/>
    <n v="2"/>
    <s v="AGO41"/>
    <s v="0000039095"/>
    <s v="Cefixime 400mg 100 tablets"/>
    <s v="Completed"/>
    <n v="4862"/>
    <x v="5"/>
    <x v="10"/>
    <s v=" "/>
    <s v="AOGW0"/>
    <s v=" "/>
    <s v=" "/>
    <s v="72335"/>
    <s v="AGO"/>
    <x v="59"/>
    <s v="ESARO     "/>
    <s v="OCEAN"/>
    <x v="1"/>
    <n v="0"/>
    <n v="200"/>
    <s v="100"/>
    <n v="100"/>
    <n v="20000"/>
    <x v="0"/>
    <x v="3"/>
    <x v="7"/>
    <s v="0000125342"/>
    <x v="1"/>
    <s v="PI000000632"/>
    <d v="2020-01-22T00:00:00"/>
    <d v="2020-01-22T00:00:00"/>
    <d v="2020-03-11T00:00:00"/>
    <d v="2020-05-12T00:00:00"/>
    <d v="2020-04-18T00:00:00"/>
    <s v="Africa (Anglophone)"/>
    <s v="AGO41,PI632,Med.devices,IDA"/>
    <s v="UNFPA0000039095-2-1-2"/>
    <m/>
    <s v="C"/>
    <s v="N"/>
    <s v="N"/>
    <m/>
    <m/>
    <m/>
    <x v="185"/>
    <s v="PO"/>
    <d v="2021-05-06T07:37:51"/>
    <m/>
    <m/>
    <s v="0000039095-2-1"/>
    <d v="2019-08-26T13:35:30"/>
    <d v="2020-01-20T00:00:00"/>
    <x v="7"/>
    <n v="0"/>
    <n v="0"/>
    <n v="0"/>
    <x v="82"/>
    <x v="0"/>
    <s v="CEFIXIME400MG_1000000039095"/>
  </r>
  <r>
    <s v="UNFPA"/>
    <x v="100"/>
    <n v="3"/>
    <n v="1"/>
    <n v="2"/>
    <s v="AGO41"/>
    <s v="0000039095"/>
    <s v="azithromycin dihydrate 200mg base/ 5ml suspension, 15ml"/>
    <s v="Completed"/>
    <n v="22880"/>
    <x v="5"/>
    <x v="10"/>
    <s v=" "/>
    <s v="AOGW0"/>
    <s v=" "/>
    <s v=" "/>
    <s v="72335"/>
    <s v="AGO"/>
    <x v="59"/>
    <s v="ESARO     "/>
    <s v="OCEAN"/>
    <x v="1"/>
    <n v="0"/>
    <n v="8000"/>
    <s v="BO"/>
    <n v="1"/>
    <n v="8000"/>
    <x v="0"/>
    <x v="3"/>
    <x v="7"/>
    <s v="0000125342"/>
    <x v="1"/>
    <s v="PI000000632"/>
    <d v="2020-08-14T00:00:00"/>
    <d v="2020-09-18T00:00:00"/>
    <d v="2020-08-14T00:00:00"/>
    <d v="2020-09-23T00:00:00"/>
    <d v="2020-09-18T00:00:00"/>
    <s v="Africa (Anglophone)"/>
    <s v="AGO41,PI632,Med.devices,IDA"/>
    <s v="UNFPA0000039095-3-1-2"/>
    <m/>
    <s v="C"/>
    <s v="N"/>
    <s v="N"/>
    <m/>
    <m/>
    <m/>
    <x v="185"/>
    <s v="PO"/>
    <d v="2021-05-06T07:37:51"/>
    <m/>
    <m/>
    <s v="0000039095-3-1"/>
    <d v="2019-08-26T13:35:30"/>
    <d v="2020-01-20T00:00:00"/>
    <x v="7"/>
    <n v="0"/>
    <n v="0"/>
    <n v="0"/>
    <x v="100"/>
    <x v="0"/>
    <s v="AZITHROMYCIN200MG0000039095"/>
  </r>
  <r>
    <s v="UNFPA"/>
    <x v="78"/>
    <n v="1"/>
    <n v="1"/>
    <n v="1"/>
    <s v="AGO41"/>
    <s v="0000039097"/>
    <s v="Metronidazole 500mg/100ml injection in 100ml"/>
    <s v="Completed"/>
    <n v="0"/>
    <x v="5"/>
    <x v="10"/>
    <s v=" "/>
    <s v="AOGW0"/>
    <s v=" "/>
    <s v=" "/>
    <s v="72335"/>
    <s v="AGO"/>
    <x v="59"/>
    <s v="ESARO     "/>
    <s v="AIR"/>
    <x v="1"/>
    <n v="0"/>
    <n v="0"/>
    <s v="BO"/>
    <n v="1"/>
    <n v="0"/>
    <x v="0"/>
    <x v="4"/>
    <x v="2"/>
    <s v="0000000798"/>
    <x v="1"/>
    <s v="PI000000625"/>
    <d v="2019-12-20T00:00:00"/>
    <d v="2019-12-23T00:00:00"/>
    <d v="2020-01-07T00:00:00"/>
    <d v="2020-01-03T00:00:00"/>
    <d v="2020-01-09T00:00:00"/>
    <s v="Africa (Anglophone)"/>
    <s v="AGO41,PI625,Pharma+MD, MEG"/>
    <s v="UNFPA0000039097-1-1-1"/>
    <m/>
    <s v="C"/>
    <s v="N"/>
    <s v="N"/>
    <m/>
    <m/>
    <m/>
    <x v="185"/>
    <s v="PO"/>
    <d v="2020-02-05T14:05:14"/>
    <m/>
    <m/>
    <s v="0000039097-1-1"/>
    <d v="2019-08-21T15:49:27"/>
    <d v="2019-12-20T00:00:00"/>
    <x v="7"/>
    <n v="0"/>
    <n v="0"/>
    <n v="0"/>
    <x v="78"/>
    <x v="1"/>
    <s v="METRONIDAZOL5_1BOT0000039097"/>
  </r>
  <r>
    <s v="UNFPA"/>
    <x v="78"/>
    <n v="1"/>
    <n v="1"/>
    <n v="2"/>
    <s v="AGO41"/>
    <s v="0000039097"/>
    <s v="Metronidazole 500mg/100ml injection in 100ml"/>
    <s v="Completed"/>
    <n v="320"/>
    <x v="5"/>
    <x v="10"/>
    <s v=" "/>
    <s v="AOGW0"/>
    <s v=" "/>
    <s v=" "/>
    <s v="72335"/>
    <s v="AGO"/>
    <x v="59"/>
    <s v="ESARO     "/>
    <s v="AIR"/>
    <x v="1"/>
    <n v="0"/>
    <n v="1000"/>
    <s v="BO"/>
    <n v="1"/>
    <n v="1000"/>
    <x v="0"/>
    <x v="4"/>
    <x v="2"/>
    <s v="0000000798"/>
    <x v="1"/>
    <s v="PI000000625"/>
    <d v="2019-12-20T00:00:00"/>
    <d v="2019-12-23T00:00:00"/>
    <d v="2020-01-07T00:00:00"/>
    <d v="2020-01-03T00:00:00"/>
    <d v="2020-01-09T00:00:00"/>
    <s v="Africa (Anglophone)"/>
    <s v="AGO41,PI625,Pharma+MD, MEG"/>
    <s v="UNFPA0000039097-1-1-2"/>
    <m/>
    <s v="C"/>
    <s v="N"/>
    <s v="N"/>
    <m/>
    <m/>
    <m/>
    <x v="185"/>
    <s v="PO"/>
    <d v="2020-02-05T14:05:14"/>
    <m/>
    <m/>
    <s v="0000039097-1-1"/>
    <d v="2019-08-21T15:49:27"/>
    <d v="2019-12-20T00:00:00"/>
    <x v="7"/>
    <n v="0"/>
    <n v="0"/>
    <n v="0"/>
    <x v="78"/>
    <x v="0"/>
    <s v="METRONIDAZOL5_1BOT0000039097"/>
  </r>
  <r>
    <s v="UNFPA"/>
    <x v="4"/>
    <n v="3"/>
    <n v="1"/>
    <n v="1"/>
    <s v="TGO40"/>
    <s v="0000039106"/>
    <s v="Benzabenzylpen.pdr/inj  2,4MIUvl/BOX-50"/>
    <s v="Completed"/>
    <n v="546.04"/>
    <x v="19"/>
    <x v="27"/>
    <s v="PU0074"/>
    <s v=" "/>
    <s v="FRA08TGO"/>
    <s v="CONS_PFO01"/>
    <s v="72335"/>
    <s v="TGO"/>
    <x v="25"/>
    <s v="WCARO     "/>
    <s v="AIR"/>
    <x v="0"/>
    <n v="0"/>
    <n v="20"/>
    <s v="BX"/>
    <n v="1"/>
    <n v="20"/>
    <x v="0"/>
    <x v="1"/>
    <x v="4"/>
    <s v="0000012661"/>
    <x v="1"/>
    <s v="0000022498"/>
    <m/>
    <m/>
    <m/>
    <d v="2019-10-09T00:00:00"/>
    <m/>
    <s v="Africa (Francophone)"/>
    <s v="R22498, UNICEF, TGO40"/>
    <s v="UNFPA0000039106-3-1-1"/>
    <m/>
    <s v="C"/>
    <m/>
    <s v="N"/>
    <n v="4"/>
    <n v="1"/>
    <n v="1"/>
    <x v="186"/>
    <s v="PO"/>
    <d v="2020-01-21T12:31:14"/>
    <d v="2019-06-06T00:00:00"/>
    <d v="2019-08-19T00:00:00"/>
    <s v="0000039106-3-1"/>
    <d v="2019-08-20T11:42:20"/>
    <d v="2019-10-15T00:00:00"/>
    <x v="22"/>
    <n v="0"/>
    <n v="0"/>
    <n v="0"/>
    <x v="4"/>
    <x v="1"/>
    <s v=" 0000039106"/>
  </r>
  <r>
    <s v="UNFPA"/>
    <x v="4"/>
    <n v="1"/>
    <n v="1"/>
    <n v="1"/>
    <s v="TGO40"/>
    <s v="0000039106"/>
    <s v="Ceftriaxone pdr/inj 250 mg vial/BOX-50"/>
    <s v="Completed"/>
    <n v="1522.4"/>
    <x v="19"/>
    <x v="27"/>
    <s v="PU0074"/>
    <s v=" "/>
    <s v="FRA08TGO"/>
    <s v="CONS_PFO01"/>
    <s v="72335"/>
    <s v="TGO"/>
    <x v="25"/>
    <s v="WCARO     "/>
    <s v="AIR"/>
    <x v="0"/>
    <n v="0"/>
    <n v="100"/>
    <s v="BX"/>
    <n v="1"/>
    <n v="100"/>
    <x v="0"/>
    <x v="1"/>
    <x v="4"/>
    <s v="0000012661"/>
    <x v="1"/>
    <s v="0000022498"/>
    <m/>
    <m/>
    <m/>
    <d v="2019-10-09T00:00:00"/>
    <m/>
    <s v="Africa (Francophone)"/>
    <s v="R22498, UNICEF, TGO40"/>
    <s v="UNFPA0000039106-1-1-1"/>
    <m/>
    <s v="C"/>
    <m/>
    <s v="N"/>
    <n v="1"/>
    <n v="1"/>
    <n v="1"/>
    <x v="186"/>
    <s v="PO"/>
    <d v="2020-01-21T12:31:14"/>
    <d v="2019-06-06T00:00:00"/>
    <d v="2019-08-19T00:00:00"/>
    <s v="0000039106-1-1"/>
    <d v="2019-08-20T11:42:20"/>
    <d v="2019-10-15T00:00:00"/>
    <x v="22"/>
    <n v="0"/>
    <n v="0"/>
    <n v="0"/>
    <x v="4"/>
    <x v="1"/>
    <s v=" 0000039106"/>
  </r>
  <r>
    <s v="UNFPA"/>
    <x v="4"/>
    <n v="2"/>
    <n v="1"/>
    <n v="1"/>
    <s v="TGO40"/>
    <s v="0000039106"/>
    <s v="Metronidazole 500mg tab PAC/10x10"/>
    <s v="Completed"/>
    <n v="1606"/>
    <x v="19"/>
    <x v="27"/>
    <s v="PU0074"/>
    <s v=" "/>
    <s v="FRA08TGO"/>
    <s v="CONS_PFO01"/>
    <s v="72335"/>
    <s v="TGO"/>
    <x v="25"/>
    <s v="WCARO     "/>
    <s v="AIR"/>
    <x v="0"/>
    <n v="0"/>
    <n v="1000"/>
    <s v="EA"/>
    <n v="1"/>
    <n v="1000"/>
    <x v="0"/>
    <x v="1"/>
    <x v="4"/>
    <s v="0000012661"/>
    <x v="1"/>
    <s v="0000022498"/>
    <m/>
    <m/>
    <m/>
    <d v="2019-12-16T00:00:00"/>
    <m/>
    <s v="Africa (Francophone)"/>
    <s v="R22498, UNICEF, TGO40"/>
    <s v="UNFPA0000039106-2-1-1"/>
    <m/>
    <s v="C"/>
    <m/>
    <s v="N"/>
    <n v="2"/>
    <n v="1"/>
    <n v="1"/>
    <x v="186"/>
    <s v="PO"/>
    <d v="2020-01-21T12:31:14"/>
    <d v="2019-06-06T00:00:00"/>
    <d v="2019-08-19T00:00:00"/>
    <s v="0000039106-2-1"/>
    <d v="2019-08-20T11:42:20"/>
    <d v="2019-10-15T00:00:00"/>
    <x v="22"/>
    <n v="0"/>
    <n v="0"/>
    <n v="0"/>
    <x v="4"/>
    <x v="0"/>
    <s v=" 0000039106"/>
  </r>
  <r>
    <s v="UNFPA"/>
    <x v="77"/>
    <n v="1"/>
    <n v="1"/>
    <n v="1"/>
    <s v="AGO41"/>
    <s v="0000039113"/>
    <s v="HCG_PREGNANCY_RAPID TEST_URINE_P50_x000a_A rapid chromatographic immunoassay for the qualitative detection of human chorionic gonadotropin in urine to aid in the early detection of pregnancy."/>
    <s v="Completed"/>
    <n v="12000"/>
    <x v="5"/>
    <x v="10"/>
    <s v=" "/>
    <s v="AOGW0"/>
    <s v=" "/>
    <s v=" "/>
    <s v="72335"/>
    <s v="AGO"/>
    <x v="59"/>
    <s v="ESARO     "/>
    <s v="OCEAN"/>
    <x v="1"/>
    <n v="0"/>
    <n v="4800"/>
    <s v="EA"/>
    <n v="1"/>
    <n v="4800"/>
    <x v="1"/>
    <x v="13"/>
    <x v="23"/>
    <s v="0000256820"/>
    <x v="1"/>
    <s v="PI000000625"/>
    <d v="2019-11-19T00:00:00"/>
    <d v="2019-12-27T00:00:00"/>
    <d v="2019-11-19T00:00:00"/>
    <d v="2019-11-19T00:00:00"/>
    <d v="2020-01-03T00:00:00"/>
    <s v="Africa (Anglophone)"/>
    <s v="AGO41,PI625,PregTest,Hangzhou"/>
    <s v="UNFPA0000039113-1-1-1"/>
    <m/>
    <s v="C"/>
    <s v="N"/>
    <s v="N"/>
    <m/>
    <m/>
    <m/>
    <x v="186"/>
    <s v="PO"/>
    <d v="2020-01-03T09:47:50"/>
    <m/>
    <m/>
    <s v="0000039113-1-1"/>
    <d v="2019-08-21T16:33:25"/>
    <d v="2019-09-23T00:00:00"/>
    <x v="7"/>
    <n v="0"/>
    <n v="0"/>
    <n v="0"/>
    <x v="77"/>
    <x v="0"/>
    <s v="PREG_RAPID_TEST10000039113"/>
  </r>
  <r>
    <s v="UNFPA"/>
    <x v="29"/>
    <n v="1"/>
    <n v="1"/>
    <n v="1"/>
    <s v="MOZ40"/>
    <s v="0000039117"/>
    <s v="Amoxicillin trihydrate 500mg capsule"/>
    <s v="Completed"/>
    <n v="16500"/>
    <x v="27"/>
    <x v="53"/>
    <s v="PU0074"/>
    <s v=" "/>
    <s v="MOZ09CO6"/>
    <s v="PROSRHMED"/>
    <s v="72335"/>
    <s v="MOZ"/>
    <x v="27"/>
    <s v="ESARO     "/>
    <s v="OCEAN"/>
    <x v="0"/>
    <n v="0"/>
    <n v="600"/>
    <s v="101"/>
    <n v="1000"/>
    <n v="600000"/>
    <x v="0"/>
    <x v="3"/>
    <x v="3"/>
    <s v="0000000730"/>
    <x v="1"/>
    <s v="0000022766"/>
    <d v="2019-11-21T00:00:00"/>
    <d v="2019-12-26T00:00:00"/>
    <d v="2019-11-21T00:00:00"/>
    <d v="2019-11-19T00:00:00"/>
    <d v="2019-12-26T00:00:00"/>
    <s v="Africa (Anglophone)"/>
    <s v="MOZ40,R22766/22781,pharm,CERF"/>
    <s v="UNFPA0000039117-1-1-1"/>
    <m/>
    <s v="C"/>
    <s v="N"/>
    <s v="N"/>
    <n v="1"/>
    <n v="1"/>
    <n v="1"/>
    <x v="187"/>
    <s v="PO"/>
    <d v="2019-12-26T16:06:26"/>
    <d v="2019-07-30T00:00:00"/>
    <d v="2019-08-01T00:00:00"/>
    <s v="0000039117-1-1"/>
    <d v="2019-08-21T18:46:43"/>
    <d v="2019-10-18T00:00:00"/>
    <x v="33"/>
    <n v="0"/>
    <n v="0"/>
    <n v="0"/>
    <x v="29"/>
    <x v="0"/>
    <s v="AMOXYCILLIN_500MG0000039117"/>
  </r>
  <r>
    <s v="UNFPA"/>
    <x v="51"/>
    <n v="2"/>
    <n v="1"/>
    <n v="1"/>
    <s v="MOZ40"/>
    <s v="0000039117"/>
    <s v="Ampicillin, as sodium salt, powder for injection, 500mg, vial"/>
    <s v="Completed"/>
    <n v="20000"/>
    <x v="27"/>
    <x v="53"/>
    <s v="PU0074"/>
    <s v=" "/>
    <s v="MOZ09CO6"/>
    <s v="PROSRHMED"/>
    <s v="72335"/>
    <s v="MOZ"/>
    <x v="27"/>
    <s v="ESARO     "/>
    <s v="OCEAN"/>
    <x v="0"/>
    <n v="0"/>
    <n v="4000"/>
    <s v="P50"/>
    <n v="50"/>
    <n v="200000"/>
    <x v="0"/>
    <x v="3"/>
    <x v="3"/>
    <s v="0000000730"/>
    <x v="1"/>
    <s v="0000022766"/>
    <d v="2019-11-21T00:00:00"/>
    <d v="2019-12-26T00:00:00"/>
    <d v="2019-11-21T00:00:00"/>
    <d v="2019-11-19T00:00:00"/>
    <d v="2019-12-26T00:00:00"/>
    <s v="Africa (Anglophone)"/>
    <s v="MOZ40,R22766/22781,pharm,CERF"/>
    <s v="UNFPA0000039117-2-1-1"/>
    <m/>
    <s v="C"/>
    <s v="N"/>
    <s v="N"/>
    <n v="2"/>
    <n v="1"/>
    <n v="1"/>
    <x v="187"/>
    <s v="PO"/>
    <d v="2019-12-26T16:06:26"/>
    <d v="2019-07-30T00:00:00"/>
    <d v="2019-08-01T00:00:00"/>
    <s v="0000039117-2-1"/>
    <d v="2019-08-21T18:46:43"/>
    <d v="2019-10-18T00:00:00"/>
    <x v="33"/>
    <n v="0"/>
    <n v="0"/>
    <n v="0"/>
    <x v="51"/>
    <x v="0"/>
    <s v="AMPICILLIN500MGINJ0000039117"/>
  </r>
  <r>
    <s v="UNFPA"/>
    <x v="0"/>
    <n v="1"/>
    <n v="1"/>
    <n v="1"/>
    <s v="CIV40"/>
    <s v="0000039118"/>
    <s v="Preshipment inspection Pharmaceutical"/>
    <s v="Completed"/>
    <n v="720"/>
    <x v="0"/>
    <x v="0"/>
    <s v="PU0074"/>
    <s v=" "/>
    <s v="FPRHCTD5"/>
    <s v="RHC01ACT05"/>
    <s v="72335"/>
    <s v="CIV"/>
    <x v="18"/>
    <s v="WCARO     "/>
    <s v="N/A"/>
    <x v="0"/>
    <n v="0"/>
    <n v="1"/>
    <s v="EA"/>
    <n v="1"/>
    <n v="1"/>
    <x v="0"/>
    <x v="0"/>
    <x v="11"/>
    <s v="0000156574"/>
    <x v="1"/>
    <m/>
    <m/>
    <m/>
    <m/>
    <d v="2019-09-03T00:00:00"/>
    <m/>
    <s v="Africa (Francophone)"/>
    <s v="R22218, Inspection PO 38230"/>
    <s v="UNFPA0000039118-1-1-1"/>
    <m/>
    <s v="C"/>
    <s v="N"/>
    <s v="N"/>
    <m/>
    <m/>
    <m/>
    <x v="187"/>
    <s v="PO"/>
    <d v="2019-10-04T20:34:06"/>
    <m/>
    <m/>
    <s v="0000039118-1-1"/>
    <d v="2019-08-21T16:53:52"/>
    <d v="2019-08-28T00:00:00"/>
    <x v="0"/>
    <n v="0"/>
    <n v="0"/>
    <n v="0"/>
    <x v="0"/>
    <x v="0"/>
    <s v="PRESHIPMENTINSPCPH0000039118"/>
  </r>
  <r>
    <s v="UNFPA"/>
    <x v="114"/>
    <n v="19"/>
    <n v="1"/>
    <n v="1"/>
    <s v="TGO40"/>
    <s v="0000039121"/>
    <s v="Azithromycin 250mg, tablets"/>
    <s v="Completed"/>
    <n v="1625"/>
    <x v="19"/>
    <x v="27"/>
    <s v="PU0074"/>
    <s v=" "/>
    <s v="FRA08TGO"/>
    <s v="EQUI_SJA01"/>
    <s v="72335"/>
    <s v="TGO"/>
    <x v="25"/>
    <s v="WCARO     "/>
    <s v="OCEAN"/>
    <x v="0"/>
    <n v="0"/>
    <n v="2500"/>
    <s v="P4"/>
    <n v="4"/>
    <n v="10000"/>
    <x v="0"/>
    <x v="3"/>
    <x v="3"/>
    <s v="0000000730"/>
    <x v="1"/>
    <s v="0000022861"/>
    <d v="2019-12-20T00:00:00"/>
    <d v="2020-01-10T00:00:00"/>
    <d v="2019-12-20T00:00:00"/>
    <d v="2019-12-20T00:00:00"/>
    <d v="2020-01-10T00:00:00"/>
    <s v="Africa (Francophone)"/>
    <s v="R22861, Imres, TGO40"/>
    <s v="UNFPA0000039121-19-1-1"/>
    <m/>
    <s v="C"/>
    <s v="N"/>
    <s v="N"/>
    <n v="26"/>
    <n v="1"/>
    <n v="1"/>
    <x v="187"/>
    <s v="PO"/>
    <d v="2020-02-27T20:25:39"/>
    <d v="2019-08-16T00:00:00"/>
    <d v="2019-08-19T00:00:00"/>
    <s v="0000039121-19-1"/>
    <d v="2019-08-22T09:32:16"/>
    <d v="2019-12-11T00:00:00"/>
    <x v="22"/>
    <n v="0"/>
    <n v="0"/>
    <n v="0"/>
    <x v="114"/>
    <x v="0"/>
    <s v="AZTHROMYCN_250MG_40000039121"/>
  </r>
  <r>
    <s v="UNFPA"/>
    <x v="84"/>
    <n v="18"/>
    <n v="1"/>
    <n v="1"/>
    <s v="TGO40"/>
    <s v="0000039121"/>
    <s v="Doxycycline 100mg tablet"/>
    <s v="Completed"/>
    <n v="1100"/>
    <x v="19"/>
    <x v="27"/>
    <s v="PU0074"/>
    <s v=" "/>
    <s v="FRA08TGO"/>
    <s v="EQUI_SJA01"/>
    <s v="72335"/>
    <s v="TGO"/>
    <x v="25"/>
    <s v="WCARO     "/>
    <s v="OCEAN"/>
    <x v="0"/>
    <n v="0"/>
    <n v="100"/>
    <s v="101"/>
    <n v="1000"/>
    <n v="100000"/>
    <x v="0"/>
    <x v="4"/>
    <x v="3"/>
    <s v="0000000730"/>
    <x v="1"/>
    <s v="0000022861"/>
    <d v="2019-12-20T00:00:00"/>
    <d v="2020-01-10T00:00:00"/>
    <d v="2019-12-20T00:00:00"/>
    <d v="2019-12-20T00:00:00"/>
    <d v="2020-01-10T00:00:00"/>
    <s v="Africa (Francophone)"/>
    <s v="R22861, Imres, TGO40"/>
    <s v="UNFPA0000039121-18-1-1"/>
    <m/>
    <s v="C"/>
    <s v="N"/>
    <s v="N"/>
    <n v="25"/>
    <n v="1"/>
    <n v="1"/>
    <x v="187"/>
    <s v="PO"/>
    <d v="2020-02-27T20:25:39"/>
    <d v="2019-08-16T00:00:00"/>
    <d v="2019-08-19T00:00:00"/>
    <s v="0000039121-18-1"/>
    <d v="2019-08-22T09:32:16"/>
    <d v="2019-12-11T00:00:00"/>
    <x v="22"/>
    <n v="0"/>
    <n v="0"/>
    <n v="0"/>
    <x v="84"/>
    <x v="0"/>
    <s v="DOXYCYCN100MG_10000000039121"/>
  </r>
  <r>
    <s v="UNFPA"/>
    <x v="0"/>
    <n v="1"/>
    <n v="1"/>
    <n v="1"/>
    <s v="AGO41"/>
    <s v="0000039127"/>
    <s v="Preshipment inspection Pharmaceutical, Intertek quotation 363-19-GS, MEG PO 39097"/>
    <s v="Completed"/>
    <n v="630"/>
    <x v="5"/>
    <x v="10"/>
    <s v=" "/>
    <s v="AOGW0"/>
    <s v=" "/>
    <s v=" "/>
    <s v="72335"/>
    <s v="AGO"/>
    <x v="59"/>
    <s v="ESARO     "/>
    <s v="N/A"/>
    <x v="1"/>
    <n v="0"/>
    <n v="1"/>
    <s v="EA"/>
    <n v="1"/>
    <n v="1"/>
    <x v="0"/>
    <x v="0"/>
    <x v="11"/>
    <s v="0000156574"/>
    <x v="1"/>
    <s v="PI000000625"/>
    <m/>
    <m/>
    <m/>
    <d v="2019-12-18T00:00:00"/>
    <m/>
    <s v="Africa (Anglophone)"/>
    <s v="AGO41,PI625,PSI of MEG PO39097"/>
    <s v="UNFPA0000039127-1-1-1"/>
    <m/>
    <s v="C"/>
    <s v="N"/>
    <s v="N"/>
    <m/>
    <m/>
    <m/>
    <x v="188"/>
    <s v="PO"/>
    <d v="2020-01-17T16:38:02"/>
    <m/>
    <m/>
    <s v="0000039127-1-1"/>
    <d v="2019-08-23T13:27:49"/>
    <d v="2019-12-16T00:00:00"/>
    <x v="7"/>
    <n v="0"/>
    <n v="0"/>
    <n v="0"/>
    <x v="0"/>
    <x v="0"/>
    <s v="PRESHIPMENTINSPCPH0000039127"/>
  </r>
  <r>
    <s v="UNFPA"/>
    <x v="65"/>
    <n v="1"/>
    <n v="1"/>
    <n v="1"/>
    <s v="LBN40"/>
    <s v="0000039147"/>
    <s v="Lamivudine 30mg + Zidovudine 60mg Tablets"/>
    <s v="Completed"/>
    <n v="0"/>
    <x v="18"/>
    <x v="48"/>
    <s v="PU0074"/>
    <s v=" "/>
    <s v="LBN04MOH"/>
    <s v="SP02IA022SRHSD"/>
    <s v="72335"/>
    <s v="LBN"/>
    <x v="15"/>
    <s v="ASRO      "/>
    <s v="AIR"/>
    <x v="0"/>
    <n v="0"/>
    <n v="0"/>
    <s v="P60"/>
    <n v="60"/>
    <n v="0"/>
    <x v="0"/>
    <x v="19"/>
    <x v="20"/>
    <s v="0000041102"/>
    <x v="1"/>
    <s v="0000022854"/>
    <d v="2019-12-30T00:00:00"/>
    <d v="2020-01-05T00:00:00"/>
    <d v="2019-12-30T00:00:00"/>
    <d v="2019-12-31T00:00:00"/>
    <m/>
    <s v="ASEA"/>
    <s v="LBN1940 R22854 Pharmaceuticals"/>
    <s v="UNFPA0000039147-1-1-1"/>
    <m/>
    <s v="C"/>
    <s v="N"/>
    <s v="N"/>
    <n v="1"/>
    <n v="1"/>
    <n v="1"/>
    <x v="189"/>
    <s v="PO"/>
    <d v="2020-02-10T19:38:05"/>
    <d v="2019-08-15T00:00:00"/>
    <d v="2019-08-17T00:00:00"/>
    <s v="0000039147-1-1"/>
    <d v="2019-08-27T13:48:42"/>
    <d v="2019-12-02T00:00:00"/>
    <x v="5"/>
    <n v="0"/>
    <n v="0"/>
    <n v="0"/>
    <x v="65"/>
    <x v="1"/>
    <s v="3TC30MG+AZT60MG0000039147"/>
  </r>
  <r>
    <s v="UNFPA"/>
    <x v="65"/>
    <n v="1"/>
    <n v="1"/>
    <n v="2"/>
    <s v="LBN40"/>
    <s v="0000039147"/>
    <s v="Lamivudine 30mg + Zidovudine 60mg Tablets"/>
    <s v="Completed"/>
    <n v="750"/>
    <x v="18"/>
    <x v="48"/>
    <s v="PU0074"/>
    <s v=" "/>
    <s v="LBN04MOH"/>
    <s v="SP02IA022SRHSD"/>
    <s v="72335"/>
    <s v="LBN"/>
    <x v="15"/>
    <s v="ASRO      "/>
    <s v="AIR"/>
    <x v="0"/>
    <n v="0"/>
    <n v="300"/>
    <s v="P60"/>
    <n v="60"/>
    <n v="18000"/>
    <x v="0"/>
    <x v="19"/>
    <x v="20"/>
    <s v="0000041102"/>
    <x v="1"/>
    <s v="0000022854"/>
    <d v="2019-12-30T00:00:00"/>
    <d v="2020-01-05T00:00:00"/>
    <d v="2019-12-30T00:00:00"/>
    <d v="2019-12-31T00:00:00"/>
    <m/>
    <s v="ASEA"/>
    <s v="LBN1940 R22854 Pharmaceuticals"/>
    <s v="UNFPA0000039147-1-1-2"/>
    <m/>
    <s v="C"/>
    <s v="N"/>
    <s v="N"/>
    <n v="1"/>
    <n v="1"/>
    <n v="1"/>
    <x v="189"/>
    <s v="PO"/>
    <d v="2020-02-10T19:38:05"/>
    <d v="2019-08-15T00:00:00"/>
    <d v="2019-08-17T00:00:00"/>
    <s v="0000039147-1-1"/>
    <d v="2019-08-27T13:48:42"/>
    <d v="2019-12-02T00:00:00"/>
    <x v="5"/>
    <n v="0"/>
    <n v="0"/>
    <n v="0"/>
    <x v="65"/>
    <x v="0"/>
    <s v="3TC30MG+AZT60MG0000039147"/>
  </r>
  <r>
    <s v="UNFPA"/>
    <x v="115"/>
    <n v="2"/>
    <n v="1"/>
    <n v="1"/>
    <s v="LBN40"/>
    <s v="0000039147"/>
    <s v="Lopinavir (LPV) + Ritonavir (r), tablets 100+25 mg"/>
    <s v="Completed"/>
    <n v="0"/>
    <x v="18"/>
    <x v="48"/>
    <s v="PU0074"/>
    <s v=" "/>
    <s v="LBN04MOH"/>
    <s v="SP02IA022SRHSD"/>
    <s v="72335"/>
    <s v="LBN"/>
    <x v="15"/>
    <s v="ASRO      "/>
    <s v="AIR"/>
    <x v="0"/>
    <n v="0"/>
    <n v="0"/>
    <s v="P60"/>
    <n v="60"/>
    <n v="0"/>
    <x v="0"/>
    <x v="19"/>
    <x v="20"/>
    <s v="0000041102"/>
    <x v="1"/>
    <s v="0000022854"/>
    <d v="2019-12-30T00:00:00"/>
    <d v="2020-01-05T00:00:00"/>
    <d v="2019-12-30T00:00:00"/>
    <d v="2019-12-31T00:00:00"/>
    <m/>
    <s v="ASEA"/>
    <s v="LBN1940 R22854 Pharmaceuticals"/>
    <s v="UNFPA0000039147-2-1-1"/>
    <m/>
    <s v="C"/>
    <s v="N"/>
    <s v="N"/>
    <n v="2"/>
    <n v="1"/>
    <n v="1"/>
    <x v="189"/>
    <s v="PO"/>
    <d v="2020-02-10T19:38:05"/>
    <d v="2019-08-15T00:00:00"/>
    <d v="2019-08-17T00:00:00"/>
    <s v="0000039147-2-1"/>
    <d v="2019-08-27T13:48:42"/>
    <d v="2019-12-02T00:00:00"/>
    <x v="5"/>
    <n v="0"/>
    <n v="0"/>
    <n v="0"/>
    <x v="115"/>
    <x v="1"/>
    <s v="LPV/R,100+25MG_600000039147"/>
  </r>
  <r>
    <s v="UNFPA"/>
    <x v="115"/>
    <n v="2"/>
    <n v="1"/>
    <n v="2"/>
    <s v="LBN40"/>
    <s v="0000039147"/>
    <s v="Lopinavir (LPV) + Ritonavir (r), tablets 100+25 mg"/>
    <s v="Completed"/>
    <n v="579"/>
    <x v="18"/>
    <x v="48"/>
    <s v="PU0074"/>
    <s v=" "/>
    <s v="LBN04MOH"/>
    <s v="SP02IA022SRHSD"/>
    <s v="72335"/>
    <s v="LBN"/>
    <x v="15"/>
    <s v="ASRO      "/>
    <s v="AIR"/>
    <x v="0"/>
    <n v="0"/>
    <n v="75"/>
    <s v="P60"/>
    <n v="60"/>
    <n v="4500"/>
    <x v="0"/>
    <x v="19"/>
    <x v="20"/>
    <s v="0000041102"/>
    <x v="1"/>
    <s v="0000022854"/>
    <d v="2019-12-30T00:00:00"/>
    <d v="2020-01-05T00:00:00"/>
    <d v="2019-12-30T00:00:00"/>
    <d v="2019-12-31T00:00:00"/>
    <m/>
    <s v="ASEA"/>
    <s v="LBN1940 R22854 Pharmaceuticals"/>
    <s v="UNFPA0000039147-2-1-2"/>
    <m/>
    <s v="C"/>
    <s v="N"/>
    <s v="N"/>
    <n v="2"/>
    <n v="1"/>
    <n v="1"/>
    <x v="189"/>
    <s v="PO"/>
    <d v="2020-02-10T19:38:05"/>
    <d v="2019-08-15T00:00:00"/>
    <d v="2019-08-17T00:00:00"/>
    <s v="0000039147-2-1"/>
    <d v="2019-08-27T13:48:42"/>
    <d v="2019-12-02T00:00:00"/>
    <x v="5"/>
    <n v="0"/>
    <n v="0"/>
    <n v="0"/>
    <x v="115"/>
    <x v="0"/>
    <s v="LPV/R,100+25MG_600000039147"/>
  </r>
  <r>
    <s v="UNFPA"/>
    <x v="116"/>
    <n v="4"/>
    <n v="1"/>
    <n v="1"/>
    <s v="PRK40"/>
    <s v="0000039170"/>
    <s v="Test Syphilis, rapid plasma regain (RPR)"/>
    <s v="Completed"/>
    <n v="15900"/>
    <x v="12"/>
    <x v="39"/>
    <s v="PU0074"/>
    <s v=" "/>
    <s v="HRF01PRK"/>
    <s v="SRHEMERGENCY"/>
    <s v="72335"/>
    <s v="PRK"/>
    <x v="31"/>
    <s v="APRO      "/>
    <s v="OCEAN"/>
    <x v="0"/>
    <n v="0"/>
    <n v="1590"/>
    <s v="100"/>
    <n v="100"/>
    <n v="159000"/>
    <x v="1"/>
    <x v="16"/>
    <x v="3"/>
    <s v="0000000730"/>
    <x v="1"/>
    <s v="0000023025"/>
    <d v="2019-12-09T00:00:00"/>
    <d v="2020-01-25T00:00:00"/>
    <d v="2019-12-09T00:00:00"/>
    <d v="2019-12-10T00:00:00"/>
    <d v="2020-01-25T00:00:00"/>
    <s v="ASEA"/>
    <s v="PRK1940, RQ22907, Oxytocin"/>
    <s v="UNFPA0000039170-4-1-1"/>
    <m/>
    <s v="C"/>
    <s v="N"/>
    <s v="N"/>
    <n v="1"/>
    <n v="1"/>
    <n v="1"/>
    <x v="190"/>
    <s v="PO"/>
    <d v="2019-12-27T10:03:14"/>
    <d v="2019-09-23T00:00:00"/>
    <d v="2019-09-23T00:00:00"/>
    <s v="0000039170-4-1"/>
    <d v="2019-08-29T09:41:56"/>
    <d v="2019-10-30T00:00:00"/>
    <x v="5"/>
    <n v="0"/>
    <n v="0"/>
    <n v="0"/>
    <x v="116"/>
    <x v="0"/>
    <s v="SYPHILIS_RAP70000039170"/>
  </r>
  <r>
    <s v="UNFPA"/>
    <x v="37"/>
    <n v="1"/>
    <n v="1"/>
    <n v="1"/>
    <s v="PRK40"/>
    <s v="0000039170"/>
    <s v="Oxytocin 10 I.U. base/ml injection in 1ml ampoule. (Keep cold between 2-8 °C)"/>
    <s v="Completed"/>
    <n v="152750"/>
    <x v="12"/>
    <x v="39"/>
    <s v="PU0074"/>
    <s v=" "/>
    <s v="HRF01PRK"/>
    <s v="SRHEMERGENCY"/>
    <s v="72335"/>
    <s v="PRK"/>
    <x v="31"/>
    <s v="APRO      "/>
    <s v="OCEAN"/>
    <x v="0"/>
    <n v="0"/>
    <n v="61100"/>
    <s v="P10"/>
    <n v="10"/>
    <n v="611000"/>
    <x v="0"/>
    <x v="4"/>
    <x v="3"/>
    <s v="0000000730"/>
    <x v="1"/>
    <s v="0000022907"/>
    <d v="2019-12-09T00:00:00"/>
    <d v="2020-01-25T00:00:00"/>
    <d v="2019-12-09T00:00:00"/>
    <d v="2019-12-10T00:00:00"/>
    <d v="2020-01-25T00:00:00"/>
    <s v="ASEA"/>
    <s v="PRK1940, RQ22907, Oxytocin"/>
    <s v="UNFPA0000039170-1-1-1"/>
    <m/>
    <s v="C"/>
    <s v="Y"/>
    <s v="N"/>
    <n v="1"/>
    <n v="1"/>
    <n v="1"/>
    <x v="190"/>
    <s v="PO"/>
    <d v="2019-12-27T10:03:14"/>
    <d v="2019-08-28T00:00:00"/>
    <d v="2019-08-28T00:00:00"/>
    <s v="0000039170-1-1"/>
    <d v="2019-08-29T09:41:56"/>
    <d v="2019-10-30T00:00:00"/>
    <x v="5"/>
    <n v="0"/>
    <n v="0"/>
    <n v="0"/>
    <x v="37"/>
    <x v="0"/>
    <s v="OXYTOCIN_10IU/ML0000039170"/>
  </r>
  <r>
    <s v="UNFPA"/>
    <x v="72"/>
    <n v="1"/>
    <n v="1"/>
    <n v="1"/>
    <s v="MDG40"/>
    <s v="0000039173"/>
    <s v="Magnesium sulphate 500mg/ml injection in 10ml ampoule"/>
    <s v="Completed"/>
    <n v="18547.2"/>
    <x v="0"/>
    <x v="0"/>
    <s v="PU0074"/>
    <s v=" "/>
    <s v="FPRHCTD5"/>
    <s v="RHC01ACT05"/>
    <s v="72335"/>
    <s v="MDG"/>
    <x v="45"/>
    <s v="ESARO     "/>
    <s v="AIR"/>
    <x v="0"/>
    <n v="0"/>
    <n v="1344"/>
    <s v="P10"/>
    <n v="10"/>
    <n v="13440"/>
    <x v="0"/>
    <x v="1"/>
    <x v="26"/>
    <s v="0000264874"/>
    <x v="1"/>
    <s v="0000022827"/>
    <d v="2019-11-01T00:00:00"/>
    <d v="2019-11-08T00:00:00"/>
    <d v="2019-11-13T00:00:00"/>
    <d v="2019-11-11T00:00:00"/>
    <d v="2019-11-15T00:00:00"/>
    <s v="Africa (Francophone)"/>
    <s v="R22827,MAGSLPHATE,MDG40,CSB19"/>
    <s v="UNFPA0000039173-1-1-1"/>
    <m/>
    <s v="C"/>
    <s v="N"/>
    <s v="N"/>
    <n v="1"/>
    <n v="1"/>
    <n v="1"/>
    <x v="190"/>
    <s v="PO"/>
    <d v="2020-01-17T16:09:44"/>
    <d v="2019-08-08T00:00:00"/>
    <d v="2019-08-13T00:00:00"/>
    <s v="0000039173-1-1"/>
    <d v="2019-08-28T16:54:51"/>
    <d v="2019-11-09T00:00:00"/>
    <x v="0"/>
    <n v="0"/>
    <n v="0"/>
    <n v="0"/>
    <x v="72"/>
    <x v="0"/>
    <s v="MGSULPHATE10ML_100000039173"/>
  </r>
  <r>
    <s v="UNFPA"/>
    <x v="0"/>
    <n v="1"/>
    <n v="1"/>
    <n v="1"/>
    <s v="BFA40"/>
    <s v="0000039177"/>
    <s v="Laboratory testing of PO 39104"/>
    <s v="Completed"/>
    <n v="0"/>
    <x v="0"/>
    <x v="0"/>
    <s v="PU0074"/>
    <s v=" "/>
    <s v="FPRHCTD5"/>
    <s v="RHC01ACT05"/>
    <s v="72335"/>
    <s v="BFA"/>
    <x v="40"/>
    <s v="WCARO     "/>
    <s v="N/A"/>
    <x v="0"/>
    <n v="0"/>
    <n v="0"/>
    <s v="EA"/>
    <n v="1"/>
    <n v="0"/>
    <x v="0"/>
    <x v="0"/>
    <x v="25"/>
    <s v="0000125884"/>
    <x v="1"/>
    <m/>
    <m/>
    <m/>
    <m/>
    <d v="2020-01-20T00:00:00"/>
    <m/>
    <s v="Africa (Francophone)"/>
    <s v="R22731"/>
    <s v="UNFPA0000039177-1-1-1"/>
    <m/>
    <s v="C"/>
    <s v="N"/>
    <s v="N"/>
    <m/>
    <m/>
    <m/>
    <x v="191"/>
    <s v="PO"/>
    <d v="2020-02-10T19:38:05"/>
    <m/>
    <m/>
    <s v="0000039177-1-1"/>
    <d v="2019-08-29T13:23:55"/>
    <d v="2020-01-16T00:00:00"/>
    <x v="0"/>
    <n v="0"/>
    <n v="0"/>
    <n v="0"/>
    <x v="0"/>
    <x v="1"/>
    <s v="PRESHIPMENTINSPCPH0000039177"/>
  </r>
  <r>
    <s v="UNFPA"/>
    <x v="0"/>
    <n v="1"/>
    <n v="1"/>
    <n v="2"/>
    <s v="BFA40"/>
    <s v="0000039177"/>
    <s v="Laboratory testing of PO 39104"/>
    <s v="Completed"/>
    <n v="3000"/>
    <x v="0"/>
    <x v="0"/>
    <s v="PU0074"/>
    <s v=" "/>
    <s v="FPRHCTD5"/>
    <s v="RHC01ACT05"/>
    <s v="72335"/>
    <s v="BFA"/>
    <x v="40"/>
    <s v="WCARO     "/>
    <s v="N/A"/>
    <x v="0"/>
    <n v="0"/>
    <n v="1"/>
    <s v="EA"/>
    <n v="1"/>
    <n v="1"/>
    <x v="0"/>
    <x v="0"/>
    <x v="25"/>
    <s v="0000125884"/>
    <x v="1"/>
    <m/>
    <m/>
    <m/>
    <m/>
    <d v="2020-01-20T00:00:00"/>
    <m/>
    <s v="Africa (Francophone)"/>
    <s v="R22731"/>
    <s v="UNFPA0000039177-1-1-2"/>
    <m/>
    <s v="C"/>
    <s v="N"/>
    <s v="N"/>
    <m/>
    <m/>
    <m/>
    <x v="191"/>
    <s v="PO"/>
    <d v="2020-02-10T19:38:05"/>
    <m/>
    <m/>
    <s v="0000039177-1-1"/>
    <d v="2019-08-29T13:23:55"/>
    <d v="2020-01-16T00:00:00"/>
    <x v="0"/>
    <n v="0"/>
    <n v="0"/>
    <n v="0"/>
    <x v="0"/>
    <x v="0"/>
    <s v="PRESHIPMENTINSPCPH0000039177"/>
  </r>
  <r>
    <s v="UNFPA"/>
    <x v="0"/>
    <n v="1"/>
    <n v="1"/>
    <n v="1"/>
    <s v="AGO41"/>
    <s v="0000039185"/>
    <s v="PSI of PO 39113 (Hangzhou), Intertek quote 395/19/GS"/>
    <s v="Completed"/>
    <n v="350"/>
    <x v="5"/>
    <x v="10"/>
    <s v=" "/>
    <s v="AOGW0"/>
    <s v=" "/>
    <s v=" "/>
    <s v="72335"/>
    <s v="AGO"/>
    <x v="59"/>
    <s v="ESARO     "/>
    <s v="N/A"/>
    <x v="1"/>
    <n v="0"/>
    <n v="1"/>
    <s v="EA"/>
    <n v="1"/>
    <n v="1"/>
    <x v="0"/>
    <x v="0"/>
    <x v="11"/>
    <s v="0000156574"/>
    <x v="1"/>
    <s v="PI000000625"/>
    <m/>
    <m/>
    <m/>
    <d v="2019-09-20T00:00:00"/>
    <m/>
    <s v="Africa (Anglophone)"/>
    <s v="AGO41, PSI of PO 39113"/>
    <s v="UNFPA0000039185-1-1-1"/>
    <m/>
    <s v="C"/>
    <s v="N"/>
    <s v="N"/>
    <m/>
    <m/>
    <m/>
    <x v="192"/>
    <s v="PO"/>
    <d v="2019-12-05T13:14:23"/>
    <m/>
    <m/>
    <s v="0000039185-1-1"/>
    <d v="2019-09-04T09:40:33"/>
    <d v="2019-09-23T00:00:00"/>
    <x v="7"/>
    <n v="0"/>
    <n v="0"/>
    <n v="0"/>
    <x v="0"/>
    <x v="0"/>
    <s v="PRESHIPMENTINSPCPH0000039185"/>
  </r>
  <r>
    <s v="UNFPA"/>
    <x v="0"/>
    <n v="2"/>
    <n v="1"/>
    <n v="2"/>
    <s v="AGO41"/>
    <s v="0000039191"/>
    <s v="PSI of PO 39095 (IDA), India, Intertek quote 392/19/GS"/>
    <s v="Completed"/>
    <n v="320"/>
    <x v="5"/>
    <x v="10"/>
    <s v=" "/>
    <s v="AOGW0"/>
    <s v=" "/>
    <s v=" "/>
    <s v="72335"/>
    <s v="AGO"/>
    <x v="59"/>
    <s v="ESARO     "/>
    <s v="N/A"/>
    <x v="1"/>
    <n v="0"/>
    <n v="1"/>
    <s v="EA"/>
    <n v="1"/>
    <n v="1"/>
    <x v="0"/>
    <x v="0"/>
    <x v="11"/>
    <s v="0000156574"/>
    <x v="1"/>
    <s v="PI000000632"/>
    <m/>
    <m/>
    <m/>
    <d v="2020-02-14T00:00:00"/>
    <m/>
    <s v="Africa (Anglophone)"/>
    <s v="AGO41,PI632,PSI of IDA PO39095"/>
    <s v="UNFPA0000039191-2-1-2"/>
    <m/>
    <s v="C"/>
    <s v="N"/>
    <s v="N"/>
    <m/>
    <m/>
    <m/>
    <x v="193"/>
    <s v="PO"/>
    <d v="2020-04-07T12:27:20"/>
    <m/>
    <m/>
    <s v="0000039191-2-1"/>
    <d v="2019-09-05T09:39:32"/>
    <d v="2020-01-20T00:00:00"/>
    <x v="7"/>
    <n v="0"/>
    <n v="0"/>
    <n v="0"/>
    <x v="0"/>
    <x v="1"/>
    <s v="PRESHIPMENTINSPCPH0000039191"/>
  </r>
  <r>
    <s v="UNFPA"/>
    <x v="0"/>
    <n v="2"/>
    <n v="1"/>
    <n v="1"/>
    <s v="AGO41"/>
    <s v="0000039191"/>
    <s v="PSI of PO 39095 (IDA), India, Intertek quote 392/19/GS"/>
    <s v="Completed"/>
    <n v="0"/>
    <x v="5"/>
    <x v="10"/>
    <s v=" "/>
    <s v="AOGW0"/>
    <s v=" "/>
    <s v=" "/>
    <s v="72335"/>
    <s v="AGO"/>
    <x v="59"/>
    <s v="ESARO     "/>
    <s v="N/A"/>
    <x v="1"/>
    <n v="0"/>
    <n v="0"/>
    <s v="EA"/>
    <n v="1"/>
    <n v="0"/>
    <x v="0"/>
    <x v="0"/>
    <x v="11"/>
    <s v="0000156574"/>
    <x v="1"/>
    <s v="PI000000632"/>
    <m/>
    <m/>
    <m/>
    <d v="2020-02-14T00:00:00"/>
    <m/>
    <s v="Africa (Anglophone)"/>
    <s v="AGO41,PI632,PSI of IDA PO39095"/>
    <s v="UNFPA0000039191-2-1-1"/>
    <m/>
    <s v="C"/>
    <s v="N"/>
    <s v="N"/>
    <m/>
    <m/>
    <m/>
    <x v="193"/>
    <s v="PO"/>
    <d v="2020-04-07T12:27:20"/>
    <m/>
    <m/>
    <s v="0000039191-2-1"/>
    <d v="2019-09-05T09:39:32"/>
    <d v="2020-01-20T00:00:00"/>
    <x v="7"/>
    <n v="0"/>
    <n v="0"/>
    <n v="0"/>
    <x v="0"/>
    <x v="1"/>
    <s v="PRESHIPMENTINSPCPH0000039191"/>
  </r>
  <r>
    <s v="UNFPA"/>
    <x v="0"/>
    <n v="4"/>
    <n v="1"/>
    <n v="1"/>
    <s v="AGO41"/>
    <s v="0000039191"/>
    <s v="PSI of PO 39095 (IDA), China - Ampicillin, Intertek quote 392/19/GS"/>
    <s v="Completed"/>
    <n v="700"/>
    <x v="5"/>
    <x v="10"/>
    <s v=" "/>
    <s v="AOGW0"/>
    <s v=" "/>
    <s v=" "/>
    <s v="72335"/>
    <s v="AGO"/>
    <x v="59"/>
    <s v="ESARO     "/>
    <s v="N/A"/>
    <x v="1"/>
    <n v="0"/>
    <n v="2"/>
    <s v="EA"/>
    <n v="1"/>
    <n v="2"/>
    <x v="0"/>
    <x v="0"/>
    <x v="11"/>
    <s v="0000156574"/>
    <x v="1"/>
    <s v="PI000000632"/>
    <m/>
    <m/>
    <m/>
    <d v="2019-11-27T00:00:00"/>
    <m/>
    <s v="Africa (Anglophone)"/>
    <s v="AGO41,PI632,PSI of IDA PO39095"/>
    <s v="UNFPA0000039191-4-1-1"/>
    <m/>
    <s v="C"/>
    <s v="N"/>
    <s v="N"/>
    <m/>
    <m/>
    <m/>
    <x v="193"/>
    <s v="PO"/>
    <d v="2020-04-07T12:27:20"/>
    <m/>
    <m/>
    <s v="0000039191-4-1"/>
    <d v="2019-09-05T09:39:32"/>
    <d v="2020-01-20T00:00:00"/>
    <x v="7"/>
    <n v="0"/>
    <n v="0"/>
    <n v="0"/>
    <x v="0"/>
    <x v="0"/>
    <s v="PRESHIPMENTINSPCPH0000039191"/>
  </r>
  <r>
    <s v="UNFPA"/>
    <x v="14"/>
    <n v="3"/>
    <n v="1"/>
    <n v="1"/>
    <s v="ERI40"/>
    <s v="0000039192"/>
    <s v="Metronidazole 250mg tablet"/>
    <s v="Completed"/>
    <n v="0"/>
    <x v="9"/>
    <x v="14"/>
    <s v="PU0074"/>
    <s v=" "/>
    <s v="ERI05MNH"/>
    <s v="PROCRHSUPP"/>
    <s v="72335"/>
    <s v="ERI"/>
    <x v="12"/>
    <s v="ESARO     "/>
    <s v="AIR"/>
    <x v="0"/>
    <n v="0"/>
    <n v="0"/>
    <s v="101"/>
    <n v="1000"/>
    <n v="0"/>
    <x v="0"/>
    <x v="8"/>
    <x v="2"/>
    <s v="0000000798"/>
    <x v="1"/>
    <s v="0000022821"/>
    <d v="2019-12-02T00:00:00"/>
    <d v="2019-12-09T00:00:00"/>
    <d v="2019-12-31T00:00:00"/>
    <d v="2019-12-31T00:00:00"/>
    <d v="2020-01-03T00:00:00"/>
    <s v="Africa (Anglophone)"/>
    <s v="ERI40, R22821, MEG, FPA90"/>
    <s v="UNFPA0000039192-3-1-1"/>
    <m/>
    <s v="C"/>
    <s v="N"/>
    <s v="N"/>
    <n v="4"/>
    <n v="1"/>
    <n v="1"/>
    <x v="193"/>
    <s v="PO"/>
    <d v="2020-02-05T14:07:44"/>
    <d v="2019-08-08T00:00:00"/>
    <d v="2019-08-08T00:00:00"/>
    <s v="0000039192-3-1"/>
    <d v="2019-09-09T17:46:46"/>
    <d v="2019-12-02T00:00:00"/>
    <x v="13"/>
    <n v="0"/>
    <n v="0"/>
    <n v="0"/>
    <x v="14"/>
    <x v="0"/>
    <s v="METRONIDAZOL_250MG0000039192"/>
  </r>
  <r>
    <s v="UNFPA"/>
    <x v="3"/>
    <n v="1"/>
    <n v="1"/>
    <n v="1"/>
    <s v="ERI40"/>
    <s v="0000039192"/>
    <s v="anti-D (RhO) immunoglobulin 300mcg (winrho SDF)"/>
    <s v="Completed"/>
    <n v="0"/>
    <x v="9"/>
    <x v="14"/>
    <s v="PU0074"/>
    <s v=" "/>
    <s v="ERI05MNH"/>
    <s v="PROCRHSUPP"/>
    <s v="72335"/>
    <s v="ERI"/>
    <x v="12"/>
    <s v="ESARO     "/>
    <s v="AIR"/>
    <x v="0"/>
    <n v="0"/>
    <n v="0"/>
    <s v="VI"/>
    <n v="1"/>
    <n v="0"/>
    <x v="0"/>
    <x v="1"/>
    <x v="2"/>
    <s v="0000000798"/>
    <x v="1"/>
    <s v="0000022821"/>
    <d v="2019-12-02T00:00:00"/>
    <d v="2019-12-09T00:00:00"/>
    <d v="2019-12-31T00:00:00"/>
    <d v="2019-12-31T00:00:00"/>
    <d v="2020-01-03T00:00:00"/>
    <s v="Africa (Anglophone)"/>
    <s v="ERI40, R22821, MEG, FPA90"/>
    <s v="UNFPA0000039192-1-1-1"/>
    <m/>
    <s v="C"/>
    <s v="N"/>
    <s v="N"/>
    <n v="2"/>
    <n v="1"/>
    <n v="1"/>
    <x v="193"/>
    <s v="PO"/>
    <d v="2020-02-05T14:07:44"/>
    <d v="2019-08-08T00:00:00"/>
    <d v="2019-08-08T00:00:00"/>
    <s v="0000039192-1-1"/>
    <d v="2019-09-09T17:46:46"/>
    <d v="2019-12-02T00:00:00"/>
    <x v="13"/>
    <n v="0"/>
    <n v="0"/>
    <n v="0"/>
    <x v="3"/>
    <x v="0"/>
    <s v="ANTI-DIG0.30MG0000039192"/>
  </r>
  <r>
    <s v="UNFPA"/>
    <x v="14"/>
    <n v="3"/>
    <n v="1"/>
    <n v="2"/>
    <s v="ERI40"/>
    <s v="0000039192"/>
    <s v="Metronidazole 250mg tablet"/>
    <s v="Completed"/>
    <n v="72.7"/>
    <x v="9"/>
    <x v="14"/>
    <s v="PU0074"/>
    <s v=" "/>
    <s v="ERI05MNH"/>
    <s v="PROCRHSUPP"/>
    <s v="72335"/>
    <s v="ERI"/>
    <x v="12"/>
    <s v="ESARO     "/>
    <s v="AIR"/>
    <x v="0"/>
    <n v="0"/>
    <n v="10"/>
    <s v="101"/>
    <n v="1000"/>
    <n v="10000"/>
    <x v="0"/>
    <x v="8"/>
    <x v="2"/>
    <s v="0000000798"/>
    <x v="1"/>
    <s v="0000022821"/>
    <d v="2019-12-02T00:00:00"/>
    <d v="2019-12-09T00:00:00"/>
    <d v="2019-12-31T00:00:00"/>
    <d v="2019-12-31T00:00:00"/>
    <d v="2020-01-03T00:00:00"/>
    <s v="Africa (Anglophone)"/>
    <s v="ERI40, R22821, MEG, FPA90"/>
    <s v="UNFPA0000039192-3-1-2"/>
    <m/>
    <s v="C"/>
    <s v="N"/>
    <s v="N"/>
    <n v="4"/>
    <n v="1"/>
    <n v="1"/>
    <x v="193"/>
    <s v="PO"/>
    <d v="2020-02-05T14:07:44"/>
    <d v="2019-08-08T00:00:00"/>
    <d v="2019-08-08T00:00:00"/>
    <s v="0000039192-3-1"/>
    <d v="2019-09-09T17:46:46"/>
    <d v="2019-12-02T00:00:00"/>
    <x v="13"/>
    <n v="0"/>
    <n v="0"/>
    <n v="0"/>
    <x v="14"/>
    <x v="0"/>
    <s v="METRONIDAZOL_250MG0000039192"/>
  </r>
  <r>
    <s v="UNFPA"/>
    <x v="49"/>
    <n v="2"/>
    <n v="1"/>
    <n v="1"/>
    <s v="ERI40"/>
    <s v="0000039192"/>
    <s v="Hydralazine hydrochloride 20mg/2ml powder for injection in 2ml ampoule"/>
    <s v="Completed"/>
    <n v="22330"/>
    <x v="9"/>
    <x v="14"/>
    <s v="PU0074"/>
    <s v=" "/>
    <s v="ERI05MNH"/>
    <s v="PROCRHSUPP"/>
    <s v="72335"/>
    <s v="ERI"/>
    <x v="12"/>
    <s v="ESARO     "/>
    <s v="AIR"/>
    <x v="0"/>
    <n v="0"/>
    <n v="1000"/>
    <s v="P5"/>
    <n v="5"/>
    <n v="5000"/>
    <x v="0"/>
    <x v="5"/>
    <x v="2"/>
    <s v="0000000798"/>
    <x v="1"/>
    <s v="0000022821"/>
    <d v="2019-12-02T00:00:00"/>
    <d v="2019-12-09T00:00:00"/>
    <d v="2019-12-31T00:00:00"/>
    <d v="2019-12-31T00:00:00"/>
    <d v="2020-01-03T00:00:00"/>
    <s v="Africa (Anglophone)"/>
    <s v="ERI40, R22821, MEG, FPA90"/>
    <s v="UNFPA0000039192-2-1-1"/>
    <m/>
    <s v="C"/>
    <s v="N"/>
    <s v="N"/>
    <n v="3"/>
    <n v="1"/>
    <n v="1"/>
    <x v="193"/>
    <s v="PO"/>
    <d v="2020-02-05T14:07:44"/>
    <d v="2019-08-08T00:00:00"/>
    <d v="2019-08-08T00:00:00"/>
    <s v="0000039192-2-1"/>
    <d v="2019-09-09T17:46:46"/>
    <d v="2019-12-02T00:00:00"/>
    <x v="13"/>
    <n v="0"/>
    <n v="0"/>
    <n v="0"/>
    <x v="49"/>
    <x v="0"/>
    <s v="HYDRALAZINEHCL200000039192"/>
  </r>
  <r>
    <s v="UNFPA"/>
    <x v="3"/>
    <n v="1"/>
    <n v="1"/>
    <n v="2"/>
    <s v="ERI40"/>
    <s v="0000039192"/>
    <s v="anti-D (RhO) immunoglobulin 300mcg (winrho SDF)"/>
    <s v="Completed"/>
    <n v="79700"/>
    <x v="9"/>
    <x v="14"/>
    <s v="PU0074"/>
    <s v=" "/>
    <s v="ERI05MNH"/>
    <s v="PROCRHSUPP"/>
    <s v="72335"/>
    <s v="ERI"/>
    <x v="12"/>
    <s v="ESARO     "/>
    <s v="AIR"/>
    <x v="0"/>
    <n v="0"/>
    <n v="2000"/>
    <s v="VI"/>
    <n v="1"/>
    <n v="2000"/>
    <x v="0"/>
    <x v="1"/>
    <x v="2"/>
    <s v="0000000798"/>
    <x v="1"/>
    <s v="0000022821"/>
    <d v="2019-12-02T00:00:00"/>
    <d v="2019-12-09T00:00:00"/>
    <d v="2019-12-31T00:00:00"/>
    <d v="2019-12-31T00:00:00"/>
    <d v="2020-01-03T00:00:00"/>
    <s v="Africa (Anglophone)"/>
    <s v="ERI40, R22821, MEG, FPA90"/>
    <s v="UNFPA0000039192-1-1-2"/>
    <m/>
    <s v="C"/>
    <s v="N"/>
    <s v="N"/>
    <n v="2"/>
    <n v="1"/>
    <n v="1"/>
    <x v="193"/>
    <s v="PO"/>
    <d v="2020-02-05T14:07:44"/>
    <d v="2019-08-08T00:00:00"/>
    <d v="2019-08-08T00:00:00"/>
    <s v="0000039192-1-1"/>
    <d v="2019-09-09T17:46:46"/>
    <d v="2019-12-02T00:00:00"/>
    <x v="13"/>
    <n v="0"/>
    <n v="0"/>
    <n v="0"/>
    <x v="3"/>
    <x v="0"/>
    <s v="ANTI-DIG0.30MG0000039192"/>
  </r>
  <r>
    <s v="UNFPA"/>
    <x v="99"/>
    <n v="1"/>
    <n v="1"/>
    <n v="1"/>
    <s v="ERI40"/>
    <s v="0000039199"/>
    <s v="Magnesium Sulphate 500mg/ml injection in 2ml ampoule,Pack 10"/>
    <s v="Completed"/>
    <n v="0"/>
    <x v="0"/>
    <x v="0"/>
    <s v="PU0074"/>
    <s v=" "/>
    <s v="FPRHCTD5"/>
    <s v="RHC01ACT05"/>
    <s v="72335"/>
    <s v="ERI"/>
    <x v="12"/>
    <s v="ESARO     "/>
    <s v="AIR"/>
    <x v="0"/>
    <n v="0"/>
    <n v="0"/>
    <s v="P10"/>
    <n v="10"/>
    <n v="0"/>
    <x v="0"/>
    <x v="1"/>
    <x v="3"/>
    <s v="0000000730"/>
    <x v="1"/>
    <s v="0000021995"/>
    <d v="2020-01-12T00:00:00"/>
    <d v="2020-01-17T00:00:00"/>
    <d v="2020-01-12T00:00:00"/>
    <d v="2020-01-10T00:00:00"/>
    <d v="2020-01-17T00:00:00"/>
    <s v="Africa (Anglophone)"/>
    <s v="ERI40, R21995, Imres, CSB"/>
    <s v="UNFPA0000039199-1-1-1"/>
    <m/>
    <s v="C"/>
    <s v="N"/>
    <s v="N"/>
    <n v="6"/>
    <n v="1"/>
    <n v="1"/>
    <x v="193"/>
    <s v="PO"/>
    <d v="2020-02-10T19:38:05"/>
    <d v="2019-02-15T00:00:00"/>
    <d v="2019-03-01T00:00:00"/>
    <s v="0000039199-1-1"/>
    <d v="2019-09-05T10:51:48"/>
    <d v="2019-12-05T00:00:00"/>
    <x v="0"/>
    <n v="0"/>
    <n v="0"/>
    <n v="0"/>
    <x v="99"/>
    <x v="1"/>
    <s v="MGSULPHATE2ML_100000039199"/>
  </r>
  <r>
    <s v="UNFPA"/>
    <x v="99"/>
    <n v="1"/>
    <n v="1"/>
    <n v="2"/>
    <s v="ERI40"/>
    <s v="0000039199"/>
    <s v="Magnesium Sulphate 500mg/ml injection in 2ml ampoule,Pack 10"/>
    <s v="Completed"/>
    <n v="6250"/>
    <x v="0"/>
    <x v="0"/>
    <s v="PU0074"/>
    <s v=" "/>
    <s v="FPRHCTD5"/>
    <s v="RHC01ACT05"/>
    <s v="72335"/>
    <s v="ERI"/>
    <x v="12"/>
    <s v="ESARO     "/>
    <s v="AIR"/>
    <x v="0"/>
    <n v="0"/>
    <n v="1000"/>
    <s v="P10"/>
    <n v="10"/>
    <n v="10000"/>
    <x v="0"/>
    <x v="1"/>
    <x v="3"/>
    <s v="0000000730"/>
    <x v="1"/>
    <s v="0000021995"/>
    <d v="2020-01-12T00:00:00"/>
    <d v="2020-01-17T00:00:00"/>
    <d v="2020-01-12T00:00:00"/>
    <d v="2020-01-10T00:00:00"/>
    <d v="2020-01-17T00:00:00"/>
    <s v="Africa (Anglophone)"/>
    <s v="ERI40, R21995, Imres, CSB"/>
    <s v="UNFPA0000039199-1-1-2"/>
    <m/>
    <s v="C"/>
    <s v="N"/>
    <s v="N"/>
    <n v="6"/>
    <n v="1"/>
    <n v="1"/>
    <x v="193"/>
    <s v="PO"/>
    <d v="2020-02-10T19:38:05"/>
    <d v="2019-02-15T00:00:00"/>
    <d v="2019-03-01T00:00:00"/>
    <s v="0000039199-1-1"/>
    <d v="2019-09-05T10:51:48"/>
    <d v="2019-12-05T00:00:00"/>
    <x v="0"/>
    <n v="0"/>
    <n v="0"/>
    <n v="0"/>
    <x v="99"/>
    <x v="0"/>
    <s v="MGSULPHATE2ML_100000039199"/>
  </r>
  <r>
    <s v="UNFPA"/>
    <x v="0"/>
    <n v="1"/>
    <n v="1"/>
    <n v="1"/>
    <s v="SLE40"/>
    <s v="0000039206"/>
    <s v="Sampling and testing of PO 38903, MPA, for Sierra Leone. 5 batches."/>
    <s v="Completed"/>
    <n v="0"/>
    <x v="0"/>
    <x v="0"/>
    <s v="PU0074"/>
    <s v=" "/>
    <s v="FPRHCTD5"/>
    <s v="RHC01ACT05"/>
    <s v="72335"/>
    <s v="SLE"/>
    <x v="47"/>
    <s v="WCARO     "/>
    <s v="N/A"/>
    <x v="0"/>
    <n v="0"/>
    <n v="0"/>
    <s v="EA"/>
    <n v="1"/>
    <n v="0"/>
    <x v="0"/>
    <x v="0"/>
    <x v="25"/>
    <s v="0000125884"/>
    <x v="1"/>
    <s v="0000022927"/>
    <m/>
    <m/>
    <m/>
    <d v="2020-02-26T00:00:00"/>
    <m/>
    <s v="Africa (Anglophone)"/>
    <s v="PSI for PO38903, MPA, SLE40"/>
    <s v="UNFPA0000039206-1-1-1"/>
    <m/>
    <s v="C"/>
    <s v="N"/>
    <s v="N"/>
    <n v="1"/>
    <n v="1"/>
    <n v="1"/>
    <x v="194"/>
    <s v="PO"/>
    <d v="2020-04-07T12:27:20"/>
    <d v="2019-08-30T00:00:00"/>
    <d v="2019-09-04T00:00:00"/>
    <s v="0000039206-1-1"/>
    <d v="2019-09-05T13:29:24"/>
    <d v="2020-01-10T00:00:00"/>
    <x v="0"/>
    <n v="0"/>
    <n v="0"/>
    <n v="0"/>
    <x v="0"/>
    <x v="1"/>
    <s v="PRESHIPMENTINSPCPH0000039206"/>
  </r>
  <r>
    <s v="UNFPA"/>
    <x v="0"/>
    <n v="1"/>
    <n v="1"/>
    <n v="2"/>
    <s v="SLE40"/>
    <s v="0000039206"/>
    <s v="Sampling and testing of PO 38903, MPA, for Sierra Leone. 5 batches."/>
    <s v="Completed"/>
    <n v="3000"/>
    <x v="0"/>
    <x v="0"/>
    <s v="PU0074"/>
    <s v=" "/>
    <s v="FPRHCTD5"/>
    <s v="RHC01ACT05"/>
    <s v="72335"/>
    <s v="SLE"/>
    <x v="47"/>
    <s v="WCARO     "/>
    <s v="N/A"/>
    <x v="0"/>
    <n v="0"/>
    <n v="1"/>
    <s v="EA"/>
    <n v="1"/>
    <n v="1"/>
    <x v="0"/>
    <x v="0"/>
    <x v="25"/>
    <s v="0000125884"/>
    <x v="1"/>
    <s v="0000022927"/>
    <m/>
    <m/>
    <m/>
    <d v="2020-02-26T00:00:00"/>
    <m/>
    <s v="Africa (Anglophone)"/>
    <s v="PSI for PO38903, MPA, SLE40"/>
    <s v="UNFPA0000039206-1-1-2"/>
    <m/>
    <s v="C"/>
    <s v="N"/>
    <s v="N"/>
    <n v="1"/>
    <n v="1"/>
    <n v="1"/>
    <x v="194"/>
    <s v="PO"/>
    <d v="2020-04-07T12:27:20"/>
    <d v="2019-08-30T00:00:00"/>
    <d v="2019-09-04T00:00:00"/>
    <s v="0000039206-1-1"/>
    <d v="2019-09-05T13:29:24"/>
    <d v="2020-01-10T00:00:00"/>
    <x v="0"/>
    <n v="0"/>
    <n v="0"/>
    <n v="0"/>
    <x v="0"/>
    <x v="0"/>
    <s v="PRESHIPMENTINSPCPH0000039206"/>
  </r>
  <r>
    <s v="UNFPA"/>
    <x v="0"/>
    <n v="1"/>
    <n v="1"/>
    <n v="1"/>
    <s v="TGO40"/>
    <s v="0000039209"/>
    <s v="Preshipment inspection Pharmaceutical"/>
    <s v="Completed"/>
    <n v="630"/>
    <x v="19"/>
    <x v="54"/>
    <s v="PU0074"/>
    <s v=" "/>
    <s v="ZZT06TGO"/>
    <s v="EQFSSONU_DSM"/>
    <s v="72335"/>
    <s v="TGO"/>
    <x v="25"/>
    <s v="WCARO     "/>
    <s v="N/A"/>
    <x v="0"/>
    <n v="0"/>
    <n v="1"/>
    <s v="EA"/>
    <n v="1"/>
    <n v="1"/>
    <x v="0"/>
    <x v="0"/>
    <x v="11"/>
    <s v="0000156574"/>
    <x v="1"/>
    <s v="0000022943"/>
    <m/>
    <m/>
    <m/>
    <d v="2019-12-06T00:00:00"/>
    <m/>
    <s v="Africa (Francophone)"/>
    <s v="R22943, PSI Imres, TGO40"/>
    <s v="UNFPA0000039209-1-1-1"/>
    <m/>
    <s v="C"/>
    <s v="N"/>
    <s v="N"/>
    <n v="1"/>
    <n v="1"/>
    <n v="1"/>
    <x v="194"/>
    <s v="PO"/>
    <d v="2020-01-10T13:56:29"/>
    <d v="2019-09-04T00:00:00"/>
    <d v="2019-09-04T00:00:00"/>
    <s v="0000039209-1-1"/>
    <d v="2019-09-09T14:26:51"/>
    <d v="2019-12-11T00:00:00"/>
    <x v="31"/>
    <n v="0"/>
    <n v="0"/>
    <n v="0"/>
    <x v="0"/>
    <x v="0"/>
    <s v="PRESHIPMENTINSPCPH0000039209"/>
  </r>
  <r>
    <s v="UNFPA"/>
    <x v="0"/>
    <n v="1"/>
    <n v="1"/>
    <n v="1"/>
    <s v="TZA40"/>
    <s v="0000039210"/>
    <s v="Preshipment inspection Services related to PO 38984 issued to Mission Pharma.  There are 24 batches for the entire quantity @USD600/per bacth"/>
    <s v="Completed"/>
    <n v="13800"/>
    <x v="0"/>
    <x v="0"/>
    <s v="PU0074"/>
    <s v=" "/>
    <s v="FPRHCTD5"/>
    <s v="RHC01ACT05"/>
    <s v="72335"/>
    <s v="TZA"/>
    <x v="21"/>
    <s v="ESARO     "/>
    <s v="N/A"/>
    <x v="0"/>
    <n v="0"/>
    <n v="1"/>
    <s v="EA"/>
    <n v="1"/>
    <n v="1"/>
    <x v="0"/>
    <x v="0"/>
    <x v="25"/>
    <s v="0000125884"/>
    <x v="1"/>
    <s v="0000022914"/>
    <m/>
    <m/>
    <m/>
    <d v="2019-11-07T00:00:00"/>
    <m/>
    <s v="Africa (Anglophone)"/>
    <s v="R22914psicsbDMPATZA"/>
    <s v="UNFPA0000039210-1-1-1"/>
    <m/>
    <s v="C"/>
    <s v="N"/>
    <s v="N"/>
    <n v="2"/>
    <n v="1"/>
    <n v="1"/>
    <x v="194"/>
    <s v="PO"/>
    <d v="2019-12-17T23:58:07"/>
    <d v="2019-08-29T00:00:00"/>
    <d v="2019-09-03T00:00:00"/>
    <s v="0000039210-1-1"/>
    <d v="2019-09-05T17:34:41"/>
    <d v="2019-10-15T00:00:00"/>
    <x v="0"/>
    <n v="0"/>
    <n v="0"/>
    <n v="0"/>
    <x v="0"/>
    <x v="0"/>
    <s v="PRESHIPMENTINSPCPH0000039210"/>
  </r>
  <r>
    <s v="UNFPA"/>
    <x v="117"/>
    <n v="1"/>
    <n v="1"/>
    <n v="1"/>
    <s v="ERI40"/>
    <s v="0000039228"/>
    <s v="Metronidazole 500mg/100ml injection in 100ml"/>
    <s v="Completed"/>
    <n v="8000"/>
    <x v="9"/>
    <x v="14"/>
    <s v="PU0074"/>
    <s v=" "/>
    <s v="ERI05MNH"/>
    <s v="PROCRHSUPP"/>
    <s v="72335"/>
    <s v="ERI"/>
    <x v="12"/>
    <s v="ESARO     "/>
    <s v="OCEAN"/>
    <x v="0"/>
    <n v="0"/>
    <n v="10000"/>
    <s v="BG"/>
    <n v="1"/>
    <n v="10000"/>
    <x v="0"/>
    <x v="8"/>
    <x v="3"/>
    <s v="0000000730"/>
    <x v="1"/>
    <s v="0000022821"/>
    <d v="2019-11-16T00:00:00"/>
    <d v="2019-12-29T00:00:00"/>
    <d v="2019-11-16T00:00:00"/>
    <d v="2019-11-11T00:00:00"/>
    <d v="2019-12-29T00:00:00"/>
    <s v="Africa (Anglophone)"/>
    <s v="ERI40, R22821, FPA90"/>
    <s v="UNFPA0000039228-1-1-1"/>
    <m/>
    <s v="C"/>
    <s v="N"/>
    <s v="N"/>
    <n v="6"/>
    <n v="1"/>
    <n v="1"/>
    <x v="195"/>
    <s v="PO"/>
    <d v="2019-12-26T16:06:26"/>
    <d v="2019-08-08T00:00:00"/>
    <d v="2019-08-08T00:00:00"/>
    <s v="0000039228-1-1"/>
    <d v="2019-09-11T14:09:24"/>
    <d v="2019-11-25T00:00:00"/>
    <x v="13"/>
    <n v="0"/>
    <n v="0"/>
    <n v="0"/>
    <x v="117"/>
    <x v="0"/>
    <s v="METRONIDAZOL5_1BAG0000039228"/>
  </r>
  <r>
    <s v="UNFPA"/>
    <x v="4"/>
    <n v="6"/>
    <n v="1"/>
    <n v="1"/>
    <s v="LBR40"/>
    <s v="0000039247"/>
    <s v="Nystatin 100,000IU pess. with app/PAC-15 (UNICEF:S1555910)"/>
    <s v="Completed"/>
    <n v="0"/>
    <x v="31"/>
    <x v="51"/>
    <s v="PU0074"/>
    <s v=" "/>
    <s v="LBR04YTH"/>
    <s v="ACT14U0074"/>
    <s v="72335"/>
    <s v="LBR"/>
    <x v="23"/>
    <s v="WCARO     "/>
    <s v="OCEAN"/>
    <x v="0"/>
    <n v="0"/>
    <n v="0"/>
    <s v="PK"/>
    <n v="1"/>
    <n v="0"/>
    <x v="0"/>
    <x v="18"/>
    <x v="4"/>
    <s v="0000012661"/>
    <x v="1"/>
    <s v="0000022944"/>
    <m/>
    <m/>
    <m/>
    <d v="2020-04-30T00:00:00"/>
    <m/>
    <s v="Africa (Anglophone)"/>
    <s v="R22944med/pharmaLBR"/>
    <s v="UNFPA0000039247-6-1-1"/>
    <m/>
    <s v="C"/>
    <m/>
    <s v="N"/>
    <n v="11"/>
    <n v="1"/>
    <n v="1"/>
    <x v="196"/>
    <s v="PO"/>
    <d v="2020-10-09T16:14:57"/>
    <d v="2019-09-04T00:00:00"/>
    <d v="2019-09-11T00:00:00"/>
    <s v="0000039247-6-1"/>
    <d v="2019-09-12T16:36:53"/>
    <d v="2019-10-31T00:00:00"/>
    <x v="8"/>
    <n v="0"/>
    <n v="0"/>
    <n v="0"/>
    <x v="4"/>
    <x v="1"/>
    <s v=" 0000039247"/>
  </r>
  <r>
    <s v="UNFPA"/>
    <x v="4"/>
    <n v="21"/>
    <n v="1"/>
    <n v="1"/>
    <s v="LBR40"/>
    <s v="0000039247"/>
    <s v="Chloramphenicol 250mg caps/PAC-100 (S1531031)"/>
    <s v="Completed"/>
    <n v="0"/>
    <x v="31"/>
    <x v="50"/>
    <s v="PU0074"/>
    <s v=" "/>
    <s v="LBR04YTH"/>
    <s v="ACT14U0074"/>
    <s v="72335"/>
    <s v="LBR"/>
    <x v="23"/>
    <s v="WCARO     "/>
    <s v="OCEAN"/>
    <x v="0"/>
    <n v="0"/>
    <n v="0"/>
    <s v="PK"/>
    <n v="1"/>
    <n v="0"/>
    <x v="0"/>
    <x v="3"/>
    <x v="4"/>
    <s v="0000012661"/>
    <x v="1"/>
    <s v="0000022944"/>
    <m/>
    <m/>
    <m/>
    <d v="2020-04-30T00:00:00"/>
    <m/>
    <s v="Africa (Anglophone)"/>
    <s v="R22944med/pharmaLBR"/>
    <s v="UNFPA0000039247-21-1-1"/>
    <m/>
    <s v="C"/>
    <m/>
    <s v="N"/>
    <n v="27"/>
    <n v="1"/>
    <n v="1"/>
    <x v="196"/>
    <s v="PO"/>
    <d v="2020-10-09T16:14:57"/>
    <d v="2019-09-04T00:00:00"/>
    <d v="2019-09-11T00:00:00"/>
    <s v="0000039247-21-1"/>
    <d v="2019-09-12T16:36:53"/>
    <d v="2019-10-31T00:00:00"/>
    <x v="32"/>
    <n v="0"/>
    <n v="0"/>
    <n v="0"/>
    <x v="4"/>
    <x v="1"/>
    <s v=" 0000039247"/>
  </r>
  <r>
    <s v="UNFPA"/>
    <x v="4"/>
    <n v="11"/>
    <n v="1"/>
    <n v="1"/>
    <s v="LBR40"/>
    <s v="0000039247"/>
    <s v="Fluconazole 200mg caps/PAC-100 (S1555410)"/>
    <s v="Completed"/>
    <n v="0"/>
    <x v="31"/>
    <x v="50"/>
    <s v="PU0074"/>
    <s v=" "/>
    <s v="LBR04YTH"/>
    <s v="ACT14U0074"/>
    <s v="72335"/>
    <s v="LBR"/>
    <x v="23"/>
    <s v="WCARO     "/>
    <s v="OCEAN"/>
    <x v="0"/>
    <n v="0"/>
    <n v="0"/>
    <s v="PK"/>
    <n v="1"/>
    <n v="0"/>
    <x v="0"/>
    <x v="18"/>
    <x v="4"/>
    <s v="0000012661"/>
    <x v="1"/>
    <s v="0000022944"/>
    <m/>
    <m/>
    <m/>
    <d v="2020-04-30T00:00:00"/>
    <m/>
    <s v="Africa (Anglophone)"/>
    <s v="R22944med/pharmaLBR"/>
    <s v="UNFPA0000039247-11-1-1"/>
    <m/>
    <s v="C"/>
    <m/>
    <s v="N"/>
    <n v="17"/>
    <n v="1"/>
    <n v="1"/>
    <x v="196"/>
    <s v="PO"/>
    <d v="2020-10-09T16:14:57"/>
    <d v="2019-09-04T00:00:00"/>
    <d v="2019-09-11T00:00:00"/>
    <s v="0000039247-11-1"/>
    <d v="2019-09-12T16:36:53"/>
    <d v="2019-10-31T00:00:00"/>
    <x v="32"/>
    <n v="0"/>
    <n v="0"/>
    <n v="0"/>
    <x v="4"/>
    <x v="1"/>
    <s v=" 0000039247"/>
  </r>
  <r>
    <s v="UNFPA"/>
    <x v="4"/>
    <n v="5"/>
    <n v="1"/>
    <n v="1"/>
    <s v="LBR40"/>
    <s v="0000039247"/>
    <s v="Metronidazole 500mg tabs/PAC-100 (S1555661 )"/>
    <s v="Completed"/>
    <n v="0"/>
    <x v="31"/>
    <x v="51"/>
    <s v="PU0074"/>
    <s v=" "/>
    <s v="LBR04YTH"/>
    <s v="ACT14U0074"/>
    <s v="72335"/>
    <s v="LBR"/>
    <x v="23"/>
    <s v="WCARO     "/>
    <s v="OCEAN"/>
    <x v="0"/>
    <n v="0"/>
    <n v="0"/>
    <s v="PK"/>
    <n v="1"/>
    <n v="0"/>
    <x v="0"/>
    <x v="8"/>
    <x v="4"/>
    <s v="0000012661"/>
    <x v="1"/>
    <s v="0000022944"/>
    <m/>
    <m/>
    <m/>
    <d v="2020-04-30T00:00:00"/>
    <m/>
    <s v="Africa (Anglophone)"/>
    <s v="R22944med/pharmaLBR"/>
    <s v="UNFPA0000039247-5-1-1"/>
    <m/>
    <s v="C"/>
    <m/>
    <s v="N"/>
    <n v="10"/>
    <n v="1"/>
    <n v="1"/>
    <x v="196"/>
    <s v="PO"/>
    <d v="2020-10-09T16:14:57"/>
    <d v="2019-09-04T00:00:00"/>
    <d v="2019-09-11T00:00:00"/>
    <s v="0000039247-5-1"/>
    <d v="2019-09-12T16:36:53"/>
    <d v="2019-10-31T00:00:00"/>
    <x v="8"/>
    <n v="0"/>
    <n v="0"/>
    <n v="0"/>
    <x v="4"/>
    <x v="1"/>
    <s v=" 0000039247"/>
  </r>
  <r>
    <s v="UNFPA"/>
    <x v="4"/>
    <n v="11"/>
    <n v="1"/>
    <n v="2"/>
    <s v="LBR40"/>
    <s v="0000039247"/>
    <s v="Fluconazole 200mg caps/PAC-100 (S1555410)"/>
    <s v="Completed"/>
    <n v="390.06"/>
    <x v="31"/>
    <x v="50"/>
    <s v="PU0074"/>
    <s v=" "/>
    <s v="LBR05YTH"/>
    <s v="ACT14U0074"/>
    <s v="72335"/>
    <s v="LBR"/>
    <x v="23"/>
    <s v="WCARO     "/>
    <s v="OCEAN"/>
    <x v="0"/>
    <n v="0"/>
    <n v="90"/>
    <s v="PK"/>
    <n v="1"/>
    <n v="90"/>
    <x v="0"/>
    <x v="18"/>
    <x v="4"/>
    <s v="0000012661"/>
    <x v="1"/>
    <s v="0000022944"/>
    <m/>
    <m/>
    <m/>
    <d v="2020-04-30T00:00:00"/>
    <m/>
    <s v="Africa (Anglophone)"/>
    <s v="R22944med/pharmaLBR"/>
    <s v="UNFPA0000039247-11-1-2"/>
    <m/>
    <s v="C"/>
    <m/>
    <s v="N"/>
    <n v="17"/>
    <n v="1"/>
    <n v="1"/>
    <x v="196"/>
    <s v="PO"/>
    <d v="2020-10-09T16:14:57"/>
    <d v="2019-09-04T00:00:00"/>
    <d v="2019-09-11T00:00:00"/>
    <s v="0000039247-11-1"/>
    <d v="2019-09-12T16:36:53"/>
    <d v="2019-10-31T00:00:00"/>
    <x v="32"/>
    <n v="0"/>
    <n v="0"/>
    <n v="0"/>
    <x v="4"/>
    <x v="1"/>
    <s v=" 0000039247"/>
  </r>
  <r>
    <s v="UNFPA"/>
    <x v="4"/>
    <n v="3"/>
    <n v="1"/>
    <n v="1"/>
    <s v="LBR40"/>
    <s v="0000039247"/>
    <s v="Epinephrine 1 mg/ml injection 1 ml ampoule, box of 10 (S1501000)"/>
    <s v="Completed"/>
    <n v="0"/>
    <x v="31"/>
    <x v="51"/>
    <s v="PU0074"/>
    <s v=" "/>
    <s v="LBR04YTH"/>
    <s v="ACT14U0074"/>
    <s v="72335"/>
    <s v="LBR"/>
    <x v="23"/>
    <s v="WCARO     "/>
    <s v="OCEAN"/>
    <x v="0"/>
    <n v="0"/>
    <n v="0"/>
    <s v="BX"/>
    <n v="1"/>
    <n v="0"/>
    <x v="0"/>
    <x v="21"/>
    <x v="4"/>
    <s v="0000012661"/>
    <x v="1"/>
    <s v="0000022944"/>
    <m/>
    <m/>
    <m/>
    <d v="2020-04-30T00:00:00"/>
    <m/>
    <s v="Africa (Anglophone)"/>
    <s v="R22944med/pharmaLBR"/>
    <s v="UNFPA0000039247-3-1-1"/>
    <m/>
    <s v="C"/>
    <m/>
    <s v="N"/>
    <n v="7"/>
    <n v="1"/>
    <n v="1"/>
    <x v="196"/>
    <s v="PO"/>
    <d v="2020-10-09T16:14:57"/>
    <d v="2019-09-04T00:00:00"/>
    <d v="2019-09-11T00:00:00"/>
    <s v="0000039247-3-1"/>
    <d v="2019-09-12T16:36:53"/>
    <d v="2019-10-31T00:00:00"/>
    <x v="8"/>
    <n v="0"/>
    <n v="0"/>
    <n v="0"/>
    <x v="4"/>
    <x v="1"/>
    <s v=" 0000039247"/>
  </r>
  <r>
    <s v="UNFPA"/>
    <x v="4"/>
    <n v="23"/>
    <n v="1"/>
    <n v="2"/>
    <s v="LBR40"/>
    <s v="0000039247"/>
    <s v="Omeprazole 20mg capsules (e/c) PAC/100 (S1504007)"/>
    <s v="Completed"/>
    <n v="127.38"/>
    <x v="31"/>
    <x v="50"/>
    <s v="PU0074"/>
    <s v=" "/>
    <s v="LBR05YTH"/>
    <s v="ACT14U0074"/>
    <s v="72335"/>
    <s v="LBR"/>
    <x v="23"/>
    <s v="WCARO     "/>
    <s v="OCEAN"/>
    <x v="0"/>
    <n v="0"/>
    <n v="60"/>
    <s v="PK"/>
    <n v="1"/>
    <n v="60"/>
    <x v="0"/>
    <x v="23"/>
    <x v="4"/>
    <s v="0000012661"/>
    <x v="1"/>
    <s v="0000022944"/>
    <m/>
    <m/>
    <m/>
    <d v="2020-04-30T00:00:00"/>
    <m/>
    <s v="Africa (Anglophone)"/>
    <s v="R22944med/pharmaLBR"/>
    <s v="UNFPA0000039247-23-1-2"/>
    <m/>
    <s v="C"/>
    <m/>
    <s v="N"/>
    <n v="29"/>
    <n v="1"/>
    <n v="1"/>
    <x v="196"/>
    <s v="PO"/>
    <d v="2020-10-09T16:14:57"/>
    <d v="2019-09-04T00:00:00"/>
    <d v="2019-09-11T00:00:00"/>
    <s v="0000039247-23-1"/>
    <d v="2019-09-12T16:36:53"/>
    <d v="2019-10-31T00:00:00"/>
    <x v="32"/>
    <n v="0"/>
    <n v="0"/>
    <n v="0"/>
    <x v="4"/>
    <x v="1"/>
    <s v=" 0000039247"/>
  </r>
  <r>
    <s v="UNFPA"/>
    <x v="4"/>
    <n v="22"/>
    <n v="1"/>
    <n v="1"/>
    <s v="LBR40"/>
    <s v="0000039247"/>
    <s v="Haloperidol 5mg tabs/PAC-100 (S1543660)"/>
    <s v="Completed"/>
    <n v="0"/>
    <x v="31"/>
    <x v="50"/>
    <s v="PU0074"/>
    <s v=" "/>
    <s v="LBR04YTH"/>
    <s v="ACT14U0074"/>
    <s v="72335"/>
    <s v="LBR"/>
    <x v="23"/>
    <s v="WCARO     "/>
    <s v="OCEAN"/>
    <x v="0"/>
    <n v="0"/>
    <n v="0"/>
    <s v="PK"/>
    <n v="1"/>
    <n v="0"/>
    <x v="0"/>
    <x v="1"/>
    <x v="4"/>
    <s v="0000012661"/>
    <x v="1"/>
    <s v="0000022944"/>
    <m/>
    <m/>
    <m/>
    <d v="2020-04-30T00:00:00"/>
    <m/>
    <s v="Africa (Anglophone)"/>
    <s v="R22944med/pharmaLBR"/>
    <s v="UNFPA0000039247-22-1-1"/>
    <m/>
    <s v="C"/>
    <m/>
    <s v="N"/>
    <n v="28"/>
    <n v="1"/>
    <n v="1"/>
    <x v="196"/>
    <s v="PO"/>
    <d v="2020-10-09T16:14:57"/>
    <d v="2019-09-04T00:00:00"/>
    <d v="2019-09-11T00:00:00"/>
    <s v="0000039247-22-1"/>
    <d v="2019-09-12T16:36:53"/>
    <d v="2019-10-31T00:00:00"/>
    <x v="32"/>
    <n v="0"/>
    <n v="0"/>
    <n v="0"/>
    <x v="4"/>
    <x v="1"/>
    <s v=" 0000039247"/>
  </r>
  <r>
    <s v="UNFPA"/>
    <x v="4"/>
    <n v="9"/>
    <n v="1"/>
    <n v="2"/>
    <s v="LBR40"/>
    <s v="0000039247"/>
    <s v="Metoclopramide 10mg tablets/PAC-1000 (S1504010)"/>
    <s v="Completed"/>
    <n v="108.9"/>
    <x v="31"/>
    <x v="50"/>
    <s v="PU0074"/>
    <s v=" "/>
    <s v="LBR05YTH"/>
    <s v="ACT14U0074"/>
    <s v="72335"/>
    <s v="LBR"/>
    <x v="23"/>
    <s v="WCARO     "/>
    <s v="OCEAN"/>
    <x v="0"/>
    <n v="0"/>
    <n v="30"/>
    <s v="PK"/>
    <n v="1"/>
    <n v="30"/>
    <x v="0"/>
    <x v="1"/>
    <x v="4"/>
    <s v="0000012661"/>
    <x v="1"/>
    <s v="0000022944"/>
    <m/>
    <m/>
    <m/>
    <d v="2020-04-30T00:00:00"/>
    <m/>
    <s v="Africa (Anglophone)"/>
    <s v="R22944med/pharmaLBR"/>
    <s v="UNFPA0000039247-9-1-2"/>
    <m/>
    <s v="C"/>
    <m/>
    <s v="N"/>
    <n v="15"/>
    <n v="1"/>
    <n v="1"/>
    <x v="196"/>
    <s v="PO"/>
    <d v="2020-10-09T16:14:57"/>
    <d v="2019-09-04T00:00:00"/>
    <d v="2019-09-11T00:00:00"/>
    <s v="0000039247-9-1"/>
    <d v="2019-09-12T16:36:53"/>
    <d v="2019-10-31T00:00:00"/>
    <x v="32"/>
    <n v="0"/>
    <n v="0"/>
    <n v="0"/>
    <x v="4"/>
    <x v="1"/>
    <s v=" 0000039247"/>
  </r>
  <r>
    <s v="UNFPA"/>
    <x v="4"/>
    <n v="23"/>
    <n v="1"/>
    <n v="1"/>
    <s v="LBR40"/>
    <s v="0000039247"/>
    <s v="Omeprazole 20mg capsules (e/c) PAC/100 (S1504007)"/>
    <s v="Completed"/>
    <n v="0"/>
    <x v="31"/>
    <x v="50"/>
    <s v="PU0074"/>
    <s v=" "/>
    <s v="LBR04YTH"/>
    <s v="ACT14U0074"/>
    <s v="72335"/>
    <s v="LBR"/>
    <x v="23"/>
    <s v="WCARO     "/>
    <s v="OCEAN"/>
    <x v="0"/>
    <n v="0"/>
    <n v="0"/>
    <s v="PK"/>
    <n v="1"/>
    <n v="0"/>
    <x v="0"/>
    <x v="23"/>
    <x v="4"/>
    <s v="0000012661"/>
    <x v="1"/>
    <s v="0000022944"/>
    <m/>
    <m/>
    <m/>
    <d v="2020-04-30T00:00:00"/>
    <m/>
    <s v="Africa (Anglophone)"/>
    <s v="R22944med/pharmaLBR"/>
    <s v="UNFPA0000039247-23-1-1"/>
    <m/>
    <s v="C"/>
    <m/>
    <s v="N"/>
    <n v="29"/>
    <n v="1"/>
    <n v="1"/>
    <x v="196"/>
    <s v="PO"/>
    <d v="2020-10-09T16:14:57"/>
    <d v="2019-09-04T00:00:00"/>
    <d v="2019-09-11T00:00:00"/>
    <s v="0000039247-23-1"/>
    <d v="2019-09-12T16:36:53"/>
    <d v="2019-10-31T00:00:00"/>
    <x v="32"/>
    <n v="0"/>
    <n v="0"/>
    <n v="0"/>
    <x v="4"/>
    <x v="1"/>
    <s v=" 0000039247"/>
  </r>
  <r>
    <s v="UNFPA"/>
    <x v="4"/>
    <n v="9"/>
    <n v="1"/>
    <n v="1"/>
    <s v="LBR40"/>
    <s v="0000039247"/>
    <s v="Metoclopramide 10mg tablets/PAC-1000 (S1504010)"/>
    <s v="Completed"/>
    <n v="0"/>
    <x v="31"/>
    <x v="50"/>
    <s v="PU0074"/>
    <s v=" "/>
    <s v="LBR04YTH"/>
    <s v="ACT14U0074"/>
    <s v="72335"/>
    <s v="LBR"/>
    <x v="23"/>
    <s v="WCARO     "/>
    <s v="OCEAN"/>
    <x v="0"/>
    <n v="0"/>
    <n v="0"/>
    <s v="PK"/>
    <n v="1"/>
    <n v="0"/>
    <x v="0"/>
    <x v="1"/>
    <x v="4"/>
    <s v="0000012661"/>
    <x v="1"/>
    <s v="0000022944"/>
    <m/>
    <m/>
    <m/>
    <d v="2020-04-30T00:00:00"/>
    <m/>
    <s v="Africa (Anglophone)"/>
    <s v="R22944med/pharmaLBR"/>
    <s v="UNFPA0000039247-9-1-1"/>
    <m/>
    <s v="C"/>
    <m/>
    <s v="N"/>
    <n v="15"/>
    <n v="1"/>
    <n v="1"/>
    <x v="196"/>
    <s v="PO"/>
    <d v="2020-10-09T16:14:57"/>
    <d v="2019-09-04T00:00:00"/>
    <d v="2019-09-11T00:00:00"/>
    <s v="0000039247-9-1"/>
    <d v="2019-09-12T16:36:53"/>
    <d v="2019-10-31T00:00:00"/>
    <x v="32"/>
    <n v="0"/>
    <n v="0"/>
    <n v="0"/>
    <x v="4"/>
    <x v="1"/>
    <s v=" 0000039247"/>
  </r>
  <r>
    <s v="UNFPA"/>
    <x v="4"/>
    <n v="18"/>
    <n v="1"/>
    <n v="1"/>
    <s v="LBR40"/>
    <s v="0000039247"/>
    <s v="Magn.trisilicate compound tabs/PAC-1000 (S1504200)"/>
    <s v="Completed"/>
    <n v="0"/>
    <x v="31"/>
    <x v="50"/>
    <s v="PU0074"/>
    <s v=" "/>
    <s v="LBR04YTH"/>
    <s v="ACT14U0074"/>
    <s v="72335"/>
    <s v="LBR"/>
    <x v="23"/>
    <s v="WCARO     "/>
    <s v="OCEAN"/>
    <x v="0"/>
    <n v="0"/>
    <n v="0"/>
    <s v="PK"/>
    <n v="1"/>
    <n v="0"/>
    <x v="0"/>
    <x v="23"/>
    <x v="4"/>
    <s v="0000012661"/>
    <x v="1"/>
    <s v="0000022944"/>
    <m/>
    <m/>
    <m/>
    <d v="2020-04-30T00:00:00"/>
    <m/>
    <s v="Africa (Anglophone)"/>
    <s v="R22944med/pharmaLBR"/>
    <s v="UNFPA0000039247-18-1-1"/>
    <m/>
    <s v="C"/>
    <m/>
    <s v="N"/>
    <n v="24"/>
    <n v="1"/>
    <n v="1"/>
    <x v="196"/>
    <s v="PO"/>
    <d v="2020-10-09T16:14:57"/>
    <d v="2019-09-04T00:00:00"/>
    <d v="2019-09-11T00:00:00"/>
    <s v="0000039247-18-1"/>
    <d v="2019-09-12T16:36:53"/>
    <d v="2019-10-31T00:00:00"/>
    <x v="32"/>
    <n v="0"/>
    <n v="0"/>
    <n v="0"/>
    <x v="4"/>
    <x v="1"/>
    <s v=" 0000039247"/>
  </r>
  <r>
    <s v="UNFPA"/>
    <x v="4"/>
    <n v="18"/>
    <n v="1"/>
    <n v="2"/>
    <s v="LBR40"/>
    <s v="0000039247"/>
    <s v="Magn.trisilicate compound tabs/PAC-1000 (S1504200)"/>
    <s v="Completed"/>
    <n v="315.48"/>
    <x v="31"/>
    <x v="50"/>
    <s v="PU0074"/>
    <s v=" "/>
    <s v="LBR05YTH"/>
    <s v="ACT14U0074"/>
    <s v="72335"/>
    <s v="LBR"/>
    <x v="23"/>
    <s v="WCARO     "/>
    <s v="OCEAN"/>
    <x v="0"/>
    <n v="0"/>
    <n v="60"/>
    <s v="PK"/>
    <n v="1"/>
    <n v="60"/>
    <x v="0"/>
    <x v="23"/>
    <x v="4"/>
    <s v="0000012661"/>
    <x v="1"/>
    <s v="0000022944"/>
    <m/>
    <m/>
    <m/>
    <d v="2020-04-30T00:00:00"/>
    <m/>
    <s v="Africa (Anglophone)"/>
    <s v="R22944med/pharmaLBR"/>
    <s v="UNFPA0000039247-18-1-2"/>
    <m/>
    <s v="C"/>
    <m/>
    <s v="N"/>
    <n v="24"/>
    <n v="1"/>
    <n v="1"/>
    <x v="196"/>
    <s v="PO"/>
    <d v="2020-10-09T16:14:57"/>
    <d v="2019-09-04T00:00:00"/>
    <d v="2019-09-11T00:00:00"/>
    <s v="0000039247-18-1"/>
    <d v="2019-09-12T16:36:53"/>
    <d v="2019-10-31T00:00:00"/>
    <x v="32"/>
    <n v="0"/>
    <n v="0"/>
    <n v="0"/>
    <x v="4"/>
    <x v="1"/>
    <s v=" 0000039247"/>
  </r>
  <r>
    <s v="UNFPA"/>
    <x v="4"/>
    <n v="19"/>
    <n v="1"/>
    <n v="1"/>
    <s v="LBR40"/>
    <s v="0000039247"/>
    <s v="Erythromycin 250mg tabs/PAC-100 (S1546315)"/>
    <s v="Completed"/>
    <n v="0"/>
    <x v="31"/>
    <x v="50"/>
    <s v="PU0074"/>
    <s v=" "/>
    <s v="LBR04YTH"/>
    <s v="ACT14U0074"/>
    <s v="72335"/>
    <s v="LBR"/>
    <x v="23"/>
    <s v="WCARO     "/>
    <s v="OCEAN"/>
    <x v="0"/>
    <n v="0"/>
    <n v="0"/>
    <s v="PK"/>
    <n v="1"/>
    <n v="0"/>
    <x v="0"/>
    <x v="3"/>
    <x v="4"/>
    <s v="0000012661"/>
    <x v="1"/>
    <s v="0000022944"/>
    <m/>
    <m/>
    <m/>
    <d v="2020-04-30T00:00:00"/>
    <m/>
    <s v="Africa (Anglophone)"/>
    <s v="R22944med/pharmaLBR"/>
    <s v="UNFPA0000039247-19-1-1"/>
    <m/>
    <s v="C"/>
    <m/>
    <s v="N"/>
    <n v="25"/>
    <n v="1"/>
    <n v="1"/>
    <x v="196"/>
    <s v="PO"/>
    <d v="2020-10-09T16:14:57"/>
    <d v="2019-09-04T00:00:00"/>
    <d v="2019-09-11T00:00:00"/>
    <s v="0000039247-19-1"/>
    <d v="2019-09-12T16:36:53"/>
    <d v="2019-10-31T00:00:00"/>
    <x v="32"/>
    <n v="0"/>
    <n v="0"/>
    <n v="0"/>
    <x v="4"/>
    <x v="1"/>
    <s v=" 0000039247"/>
  </r>
  <r>
    <s v="UNFPA"/>
    <x v="4"/>
    <n v="8"/>
    <n v="1"/>
    <n v="1"/>
    <s v="LBR40"/>
    <s v="0000039247"/>
    <s v="Amod 270mg+Arte100mg tabs/6/PAC-25 (S1300112)"/>
    <s v="Completed"/>
    <n v="0"/>
    <x v="31"/>
    <x v="50"/>
    <s v="PU0074"/>
    <s v=" "/>
    <s v="LBR04YTH"/>
    <s v="ACT14U0074"/>
    <s v="72335"/>
    <s v="LBR"/>
    <x v="23"/>
    <s v="WCARO     "/>
    <s v="OCEAN"/>
    <x v="0"/>
    <n v="0"/>
    <n v="0"/>
    <s v="PK"/>
    <n v="1"/>
    <n v="0"/>
    <x v="0"/>
    <x v="22"/>
    <x v="4"/>
    <s v="0000012661"/>
    <x v="1"/>
    <s v="0000022944"/>
    <m/>
    <m/>
    <m/>
    <d v="2020-04-30T00:00:00"/>
    <m/>
    <s v="Africa (Anglophone)"/>
    <s v="R22944med/pharmaLBR"/>
    <s v="UNFPA0000039247-8-1-1"/>
    <m/>
    <s v="C"/>
    <m/>
    <s v="N"/>
    <n v="14"/>
    <n v="1"/>
    <n v="1"/>
    <x v="196"/>
    <s v="PO"/>
    <d v="2020-10-09T16:14:57"/>
    <d v="2019-09-04T00:00:00"/>
    <d v="2019-09-11T00:00:00"/>
    <s v="0000039247-8-1"/>
    <d v="2019-09-12T16:36:53"/>
    <d v="2019-10-31T00:00:00"/>
    <x v="32"/>
    <n v="0"/>
    <n v="0"/>
    <n v="0"/>
    <x v="4"/>
    <x v="1"/>
    <s v=" 0000039247"/>
  </r>
  <r>
    <s v="UNFPA"/>
    <x v="4"/>
    <n v="2"/>
    <n v="1"/>
    <n v="1"/>
    <s v="LBR40"/>
    <s v="0000039247"/>
    <s v="Clotrimazole 500mg vaginal tablet with applicator (S1555945)"/>
    <s v="Completed"/>
    <n v="0"/>
    <x v="31"/>
    <x v="51"/>
    <s v="PU0074"/>
    <s v=" "/>
    <s v="LBR04YTH"/>
    <s v="ACT14U0074"/>
    <s v="72335"/>
    <s v="LBR"/>
    <x v="23"/>
    <s v="WCARO     "/>
    <s v="OCEAN"/>
    <x v="0"/>
    <n v="0"/>
    <n v="0"/>
    <s v="TAB"/>
    <n v="1"/>
    <n v="0"/>
    <x v="0"/>
    <x v="18"/>
    <x v="4"/>
    <s v="0000012661"/>
    <x v="1"/>
    <s v="0000022944"/>
    <m/>
    <m/>
    <m/>
    <d v="2020-04-30T00:00:00"/>
    <m/>
    <s v="Africa (Anglophone)"/>
    <s v="R22944med/pharmaLBR"/>
    <s v="UNFPA0000039247-2-1-1"/>
    <m/>
    <s v="C"/>
    <m/>
    <s v="N"/>
    <n v="6"/>
    <n v="1"/>
    <n v="1"/>
    <x v="196"/>
    <s v="PO"/>
    <d v="2020-10-09T16:14:57"/>
    <d v="2019-09-04T00:00:00"/>
    <d v="2019-09-11T00:00:00"/>
    <s v="0000039247-2-1"/>
    <d v="2019-09-12T16:36:53"/>
    <d v="2019-10-31T00:00:00"/>
    <x v="8"/>
    <n v="0"/>
    <n v="0"/>
    <n v="0"/>
    <x v="4"/>
    <x v="1"/>
    <s v=" 0000039247"/>
  </r>
  <r>
    <s v="UNFPA"/>
    <x v="4"/>
    <n v="20"/>
    <n v="1"/>
    <n v="1"/>
    <s v="LBR40"/>
    <s v="0000039247"/>
    <s v="Chloramphenicol pdr/inj 1g vial/BOX-5 (S1531030)"/>
    <s v="Completed"/>
    <n v="0"/>
    <x v="31"/>
    <x v="50"/>
    <s v="PU0074"/>
    <s v=" "/>
    <s v="LBR04YTH"/>
    <s v="ACT14U0074"/>
    <s v="72335"/>
    <s v="LBR"/>
    <x v="23"/>
    <s v="WCARO     "/>
    <s v="OCEAN"/>
    <x v="0"/>
    <n v="0"/>
    <n v="0"/>
    <s v="BX"/>
    <n v="1"/>
    <n v="0"/>
    <x v="0"/>
    <x v="3"/>
    <x v="4"/>
    <s v="0000012661"/>
    <x v="1"/>
    <s v="0000022944"/>
    <m/>
    <m/>
    <m/>
    <d v="2020-04-30T00:00:00"/>
    <m/>
    <s v="Africa (Anglophone)"/>
    <s v="R22944med/pharmaLBR"/>
    <s v="UNFPA0000039247-20-1-1"/>
    <m/>
    <s v="C"/>
    <m/>
    <s v="N"/>
    <n v="26"/>
    <n v="1"/>
    <n v="1"/>
    <x v="196"/>
    <s v="PO"/>
    <d v="2020-10-09T16:14:57"/>
    <d v="2019-09-04T00:00:00"/>
    <d v="2019-09-11T00:00:00"/>
    <s v="0000039247-20-1"/>
    <d v="2019-09-12T16:36:53"/>
    <d v="2019-10-31T00:00:00"/>
    <x v="32"/>
    <n v="0"/>
    <n v="0"/>
    <n v="0"/>
    <x v="4"/>
    <x v="1"/>
    <s v=" 0000039247"/>
  </r>
  <r>
    <s v="UNFPA"/>
    <x v="4"/>
    <n v="17"/>
    <n v="1"/>
    <n v="2"/>
    <s v="LBR40"/>
    <s v="0000039247"/>
    <s v="Ceftriaxone pdr/inj 1g vial/BOX-10 (S1531005)"/>
    <s v="Completed"/>
    <n v="417.78"/>
    <x v="31"/>
    <x v="50"/>
    <s v="PU0074"/>
    <s v=" "/>
    <s v="LBR05YTH"/>
    <s v="ACT14U0074"/>
    <s v="72335"/>
    <s v="LBR"/>
    <x v="23"/>
    <s v="WCARO     "/>
    <s v="OCEAN"/>
    <x v="0"/>
    <n v="0"/>
    <n v="90"/>
    <s v="BX"/>
    <n v="1"/>
    <n v="90"/>
    <x v="0"/>
    <x v="3"/>
    <x v="4"/>
    <s v="0000012661"/>
    <x v="1"/>
    <s v="0000022944"/>
    <m/>
    <m/>
    <m/>
    <d v="2020-04-30T00:00:00"/>
    <m/>
    <s v="Africa (Anglophone)"/>
    <s v="R22944med/pharmaLBR"/>
    <s v="UNFPA0000039247-17-1-2"/>
    <m/>
    <s v="C"/>
    <m/>
    <s v="N"/>
    <n v="23"/>
    <n v="1"/>
    <n v="1"/>
    <x v="196"/>
    <s v="PO"/>
    <d v="2020-10-09T16:14:57"/>
    <d v="2019-09-04T00:00:00"/>
    <d v="2019-09-11T00:00:00"/>
    <s v="0000039247-17-1"/>
    <d v="2019-09-12T16:36:53"/>
    <d v="2019-10-31T00:00:00"/>
    <x v="32"/>
    <n v="0"/>
    <n v="0"/>
    <n v="0"/>
    <x v="4"/>
    <x v="1"/>
    <s v=" 0000039247"/>
  </r>
  <r>
    <s v="UNFPA"/>
    <x v="4"/>
    <n v="17"/>
    <n v="1"/>
    <n v="1"/>
    <s v="LBR40"/>
    <s v="0000039247"/>
    <s v="Ceftriaxone pdr/inj 1g vial/BOX-10 (S1531005)"/>
    <s v="Completed"/>
    <n v="0"/>
    <x v="31"/>
    <x v="50"/>
    <s v="PU0074"/>
    <s v=" "/>
    <s v="LBR04YTH"/>
    <s v="ACT14U0074"/>
    <s v="72335"/>
    <s v="LBR"/>
    <x v="23"/>
    <s v="WCARO     "/>
    <s v="OCEAN"/>
    <x v="0"/>
    <n v="0"/>
    <n v="0"/>
    <s v="BX"/>
    <n v="1"/>
    <n v="0"/>
    <x v="0"/>
    <x v="3"/>
    <x v="4"/>
    <s v="0000012661"/>
    <x v="1"/>
    <s v="0000022944"/>
    <m/>
    <m/>
    <m/>
    <d v="2020-04-30T00:00:00"/>
    <m/>
    <s v="Africa (Anglophone)"/>
    <s v="R22944med/pharmaLBR"/>
    <s v="UNFPA0000039247-17-1-1"/>
    <m/>
    <s v="C"/>
    <m/>
    <s v="N"/>
    <n v="23"/>
    <n v="1"/>
    <n v="1"/>
    <x v="196"/>
    <s v="PO"/>
    <d v="2020-10-09T16:14:57"/>
    <d v="2019-09-04T00:00:00"/>
    <d v="2019-09-11T00:00:00"/>
    <s v="0000039247-17-1"/>
    <d v="2019-09-12T16:36:53"/>
    <d v="2019-10-31T00:00:00"/>
    <x v="32"/>
    <n v="0"/>
    <n v="0"/>
    <n v="0"/>
    <x v="4"/>
    <x v="1"/>
    <s v=" 0000039247"/>
  </r>
  <r>
    <s v="UNFPA"/>
    <x v="4"/>
    <n v="7"/>
    <n v="1"/>
    <n v="1"/>
    <s v="LBR40"/>
    <s v="0000039247"/>
    <s v="Diazepam (DZP protocol for 7 days 5mg (38 tabs) S1543630"/>
    <s v="Completed"/>
    <n v="0"/>
    <x v="31"/>
    <x v="50"/>
    <s v="PU0074"/>
    <s v=" "/>
    <s v="LBR04YTH"/>
    <s v="ACT14U0074"/>
    <s v="72335"/>
    <s v="LBR"/>
    <x v="23"/>
    <s v="WCARO     "/>
    <s v="OCEAN"/>
    <x v="0"/>
    <n v="0"/>
    <n v="0"/>
    <s v="PK"/>
    <n v="1"/>
    <n v="0"/>
    <x v="0"/>
    <x v="24"/>
    <x v="4"/>
    <s v="0000012661"/>
    <x v="1"/>
    <s v="0000022944"/>
    <m/>
    <m/>
    <m/>
    <d v="2020-04-30T00:00:00"/>
    <m/>
    <s v="Africa (Anglophone)"/>
    <s v="R22944med/pharmaLBR"/>
    <s v="UNFPA0000039247-7-1-1"/>
    <m/>
    <s v="C"/>
    <m/>
    <s v="N"/>
    <n v="13"/>
    <n v="1"/>
    <n v="1"/>
    <x v="196"/>
    <s v="PO"/>
    <d v="2020-10-09T16:14:57"/>
    <d v="2019-09-04T00:00:00"/>
    <d v="2019-09-11T00:00:00"/>
    <s v="0000039247-7-1"/>
    <d v="2019-09-12T16:36:53"/>
    <d v="2019-10-31T00:00:00"/>
    <x v="32"/>
    <n v="0"/>
    <n v="0"/>
    <n v="0"/>
    <x v="4"/>
    <x v="1"/>
    <s v=" 0000039247"/>
  </r>
  <r>
    <s v="UNFPA"/>
    <x v="4"/>
    <n v="15"/>
    <n v="1"/>
    <n v="2"/>
    <s v="LBR40"/>
    <s v="0000039247"/>
    <s v="Calamine lotion/BOT-500ml (S1523000)"/>
    <s v="Completed"/>
    <n v="244.2"/>
    <x v="31"/>
    <x v="50"/>
    <s v="PU0074"/>
    <s v=" "/>
    <s v="LBR05YTH"/>
    <s v="ACT14U0074"/>
    <s v="72335"/>
    <s v="LBR"/>
    <x v="23"/>
    <s v="WCARO     "/>
    <s v="OCEAN"/>
    <x v="0"/>
    <n v="0"/>
    <n v="120"/>
    <s v="BO"/>
    <n v="1"/>
    <n v="120"/>
    <x v="0"/>
    <x v="18"/>
    <x v="4"/>
    <s v="0000012661"/>
    <x v="1"/>
    <s v="0000022944"/>
    <m/>
    <m/>
    <m/>
    <d v="2020-04-30T00:00:00"/>
    <m/>
    <s v="Africa (Anglophone)"/>
    <s v="R22944med/pharmaLBR"/>
    <s v="UNFPA0000039247-15-1-2"/>
    <m/>
    <s v="C"/>
    <m/>
    <s v="N"/>
    <n v="21"/>
    <n v="1"/>
    <n v="1"/>
    <x v="196"/>
    <s v="PO"/>
    <d v="2020-10-09T16:14:57"/>
    <d v="2019-09-04T00:00:00"/>
    <d v="2019-09-11T00:00:00"/>
    <s v="0000039247-15-1"/>
    <d v="2019-09-12T16:36:53"/>
    <d v="2019-10-31T00:00:00"/>
    <x v="32"/>
    <n v="0"/>
    <n v="0"/>
    <n v="0"/>
    <x v="4"/>
    <x v="1"/>
    <s v=" 0000039247"/>
  </r>
  <r>
    <s v="UNFPA"/>
    <x v="4"/>
    <n v="15"/>
    <n v="1"/>
    <n v="1"/>
    <s v="LBR40"/>
    <s v="0000039247"/>
    <s v="Calamine lotion/BOT-500ml (S1523000)"/>
    <s v="Completed"/>
    <n v="0"/>
    <x v="31"/>
    <x v="50"/>
    <s v="PU0074"/>
    <s v=" "/>
    <s v="LBR04YTH"/>
    <s v="ACT14U0074"/>
    <s v="72335"/>
    <s v="LBR"/>
    <x v="23"/>
    <s v="WCARO     "/>
    <s v="OCEAN"/>
    <x v="0"/>
    <n v="0"/>
    <n v="0"/>
    <s v="BO"/>
    <n v="1"/>
    <n v="0"/>
    <x v="0"/>
    <x v="18"/>
    <x v="4"/>
    <s v="0000012661"/>
    <x v="1"/>
    <s v="0000022944"/>
    <m/>
    <m/>
    <m/>
    <d v="2020-04-30T00:00:00"/>
    <m/>
    <s v="Africa (Anglophone)"/>
    <s v="R22944med/pharmaLBR"/>
    <s v="UNFPA0000039247-15-1-1"/>
    <m/>
    <s v="C"/>
    <m/>
    <s v="N"/>
    <n v="21"/>
    <n v="1"/>
    <n v="1"/>
    <x v="196"/>
    <s v="PO"/>
    <d v="2020-10-09T16:14:57"/>
    <d v="2019-09-04T00:00:00"/>
    <d v="2019-09-11T00:00:00"/>
    <s v="0000039247-15-1"/>
    <d v="2019-09-12T16:36:53"/>
    <d v="2019-10-31T00:00:00"/>
    <x v="32"/>
    <n v="0"/>
    <n v="0"/>
    <n v="0"/>
    <x v="4"/>
    <x v="1"/>
    <s v=" 0000039247"/>
  </r>
  <r>
    <s v="UNFPA"/>
    <x v="4"/>
    <n v="7"/>
    <n v="1"/>
    <n v="2"/>
    <s v="LBR40"/>
    <s v="0000039247"/>
    <s v="Diazepam (DZP protocol for 7 days 5mg (38 tabs) S1543630"/>
    <s v="Completed"/>
    <n v="45.21"/>
    <x v="31"/>
    <x v="50"/>
    <s v="PU0074"/>
    <s v=" "/>
    <s v="LBR05YTH"/>
    <s v="ACT14U0074"/>
    <s v="72335"/>
    <s v="LBR"/>
    <x v="23"/>
    <s v="WCARO     "/>
    <s v="OCEAN"/>
    <x v="0"/>
    <n v="0"/>
    <n v="30"/>
    <s v="PK"/>
    <n v="1"/>
    <n v="30"/>
    <x v="0"/>
    <x v="24"/>
    <x v="4"/>
    <s v="0000012661"/>
    <x v="1"/>
    <s v="0000022944"/>
    <m/>
    <m/>
    <m/>
    <d v="2020-04-30T00:00:00"/>
    <m/>
    <s v="Africa (Anglophone)"/>
    <s v="R22944med/pharmaLBR"/>
    <s v="UNFPA0000039247-7-1-2"/>
    <m/>
    <s v="C"/>
    <m/>
    <s v="N"/>
    <n v="13"/>
    <n v="1"/>
    <n v="1"/>
    <x v="196"/>
    <s v="PO"/>
    <d v="2020-10-09T16:14:57"/>
    <d v="2019-09-04T00:00:00"/>
    <d v="2019-09-11T00:00:00"/>
    <s v="0000039247-7-1"/>
    <d v="2019-09-12T16:36:53"/>
    <d v="2019-10-31T00:00:00"/>
    <x v="32"/>
    <n v="0"/>
    <n v="0"/>
    <n v="0"/>
    <x v="4"/>
    <x v="1"/>
    <s v=" 0000039247"/>
  </r>
  <r>
    <s v="UNFPA"/>
    <x v="4"/>
    <n v="16"/>
    <n v="1"/>
    <n v="1"/>
    <s v="LBR40"/>
    <s v="0000039247"/>
    <s v="Benzylpenicillin pdr/inj 5MIUvial/BOX-50 (S1520011)"/>
    <s v="Completed"/>
    <n v="0"/>
    <x v="31"/>
    <x v="50"/>
    <s v="PU0074"/>
    <s v=" "/>
    <s v="LBR04YTH"/>
    <s v="ACT14U0074"/>
    <s v="72335"/>
    <s v="LBR"/>
    <x v="23"/>
    <s v="WCARO     "/>
    <s v="OCEAN"/>
    <x v="0"/>
    <n v="0"/>
    <n v="0"/>
    <s v="BX"/>
    <n v="1"/>
    <n v="0"/>
    <x v="0"/>
    <x v="3"/>
    <x v="4"/>
    <s v="0000012661"/>
    <x v="1"/>
    <s v="0000022944"/>
    <m/>
    <m/>
    <m/>
    <d v="2020-04-30T00:00:00"/>
    <m/>
    <s v="Africa (Anglophone)"/>
    <s v="R22944med/pharmaLBR"/>
    <s v="UNFPA0000039247-16-1-1"/>
    <m/>
    <s v="C"/>
    <m/>
    <s v="N"/>
    <n v="22"/>
    <n v="1"/>
    <n v="1"/>
    <x v="196"/>
    <s v="PO"/>
    <d v="2020-10-09T16:14:57"/>
    <d v="2019-09-04T00:00:00"/>
    <d v="2019-09-11T00:00:00"/>
    <s v="0000039247-16-1"/>
    <d v="2019-09-12T16:36:53"/>
    <d v="2019-10-31T00:00:00"/>
    <x v="32"/>
    <n v="0"/>
    <n v="0"/>
    <n v="0"/>
    <x v="4"/>
    <x v="1"/>
    <s v=" 0000039247"/>
  </r>
  <r>
    <s v="UNFPA"/>
    <x v="4"/>
    <n v="13"/>
    <n v="1"/>
    <n v="1"/>
    <s v="LBR40"/>
    <s v="0000039247"/>
    <s v="Benzyl benzoate 25% lotion /BOT-1000ml (S1519500)"/>
    <s v="Completed"/>
    <n v="0"/>
    <x v="31"/>
    <x v="50"/>
    <s v="PU0074"/>
    <s v=" "/>
    <s v="LBR04YTH"/>
    <s v="ACT14U0074"/>
    <s v="72335"/>
    <s v="LBR"/>
    <x v="23"/>
    <s v="WCARO     "/>
    <s v="OCEAN"/>
    <x v="0"/>
    <n v="0"/>
    <n v="0"/>
    <s v="BO"/>
    <n v="1"/>
    <n v="0"/>
    <x v="0"/>
    <x v="18"/>
    <x v="4"/>
    <s v="0000012661"/>
    <x v="1"/>
    <s v="0000022944"/>
    <m/>
    <m/>
    <m/>
    <d v="2020-04-30T00:00:00"/>
    <m/>
    <s v="Africa (Anglophone)"/>
    <s v="R22944med/pharmaLBR"/>
    <s v="UNFPA0000039247-13-1-1"/>
    <m/>
    <s v="C"/>
    <m/>
    <s v="N"/>
    <n v="19"/>
    <n v="1"/>
    <n v="1"/>
    <x v="196"/>
    <s v="PO"/>
    <d v="2020-10-09T16:14:57"/>
    <d v="2019-09-04T00:00:00"/>
    <d v="2019-09-11T00:00:00"/>
    <s v="0000039247-13-1"/>
    <d v="2019-09-12T16:36:53"/>
    <d v="2019-10-31T00:00:00"/>
    <x v="32"/>
    <n v="0"/>
    <n v="0"/>
    <n v="0"/>
    <x v="4"/>
    <x v="1"/>
    <s v=" 0000039247"/>
  </r>
  <r>
    <s v="UNFPA"/>
    <x v="4"/>
    <n v="12"/>
    <n v="1"/>
    <n v="1"/>
    <s v="LBR40"/>
    <s v="0000039247"/>
    <s v="Miconazole nitrate cream 2%/TBE-30g (S1515060)"/>
    <s v="Completed"/>
    <n v="0"/>
    <x v="31"/>
    <x v="50"/>
    <s v="PU0074"/>
    <s v=" "/>
    <s v="LBR04YTH"/>
    <s v="ACT14U0074"/>
    <s v="72335"/>
    <s v="LBR"/>
    <x v="23"/>
    <s v="WCARO     "/>
    <s v="OCEAN"/>
    <x v="0"/>
    <n v="0"/>
    <n v="0"/>
    <s v="TU"/>
    <n v="1"/>
    <n v="0"/>
    <x v="0"/>
    <x v="18"/>
    <x v="4"/>
    <s v="0000012661"/>
    <x v="1"/>
    <s v="0000022944"/>
    <m/>
    <m/>
    <m/>
    <d v="2020-04-30T00:00:00"/>
    <m/>
    <s v="Africa (Anglophone)"/>
    <s v="R22944med/pharmaLBR"/>
    <s v="UNFPA0000039247-12-1-1"/>
    <m/>
    <s v="C"/>
    <m/>
    <s v="N"/>
    <n v="18"/>
    <n v="1"/>
    <n v="1"/>
    <x v="196"/>
    <s v="PO"/>
    <d v="2020-10-09T16:14:57"/>
    <d v="2019-09-04T00:00:00"/>
    <d v="2019-09-11T00:00:00"/>
    <s v="0000039247-12-1"/>
    <d v="2019-09-12T16:36:53"/>
    <d v="2019-10-31T00:00:00"/>
    <x v="32"/>
    <n v="0"/>
    <n v="0"/>
    <n v="0"/>
    <x v="4"/>
    <x v="1"/>
    <s v=" 0000039247"/>
  </r>
  <r>
    <s v="UNFPA"/>
    <x v="4"/>
    <n v="1"/>
    <n v="1"/>
    <n v="1"/>
    <s v="LBR40"/>
    <s v="0000039247"/>
    <s v="Ceftriaxone powder for injection 1 g vial, box of 10 (S1531005)"/>
    <s v="Completed"/>
    <n v="0"/>
    <x v="31"/>
    <x v="51"/>
    <s v="PU0074"/>
    <s v=" "/>
    <s v="LBR04YTH"/>
    <s v="ACT14U0074"/>
    <s v="72335"/>
    <s v="LBR"/>
    <x v="23"/>
    <s v="WCARO     "/>
    <s v="OCEAN"/>
    <x v="0"/>
    <n v="0"/>
    <n v="0"/>
    <s v="BX"/>
    <n v="1"/>
    <n v="0"/>
    <x v="0"/>
    <x v="21"/>
    <x v="4"/>
    <s v="0000012661"/>
    <x v="1"/>
    <s v="0000022944"/>
    <m/>
    <m/>
    <m/>
    <d v="2020-04-30T00:00:00"/>
    <m/>
    <s v="Africa (Anglophone)"/>
    <s v="R22944med/pharmaLBR"/>
    <s v="UNFPA0000039247-1-1-1"/>
    <m/>
    <s v="C"/>
    <m/>
    <s v="N"/>
    <n v="5"/>
    <n v="1"/>
    <n v="1"/>
    <x v="196"/>
    <s v="PO"/>
    <d v="2020-10-09T16:14:57"/>
    <d v="2019-09-04T00:00:00"/>
    <d v="2019-09-11T00:00:00"/>
    <s v="0000039247-1-1"/>
    <d v="2019-09-12T16:36:53"/>
    <d v="2019-10-31T00:00:00"/>
    <x v="8"/>
    <n v="0"/>
    <n v="0"/>
    <n v="0"/>
    <x v="4"/>
    <x v="1"/>
    <s v=" 0000039247"/>
  </r>
  <r>
    <s v="UNFPA"/>
    <x v="4"/>
    <n v="10"/>
    <n v="1"/>
    <n v="1"/>
    <s v="LBR40"/>
    <s v="0000039247"/>
    <s v="Metronidazole 500mg tabs/PAC-100 (S1555661)"/>
    <s v="Completed"/>
    <n v="0"/>
    <x v="31"/>
    <x v="50"/>
    <s v="PU0074"/>
    <s v=" "/>
    <s v="LBR04YTH"/>
    <s v="ACT14U0074"/>
    <s v="72335"/>
    <s v="LBR"/>
    <x v="23"/>
    <s v="WCARO     "/>
    <s v="OCEAN"/>
    <x v="0"/>
    <n v="0"/>
    <n v="0"/>
    <s v="PK"/>
    <n v="1"/>
    <n v="0"/>
    <x v="0"/>
    <x v="8"/>
    <x v="4"/>
    <s v="0000012661"/>
    <x v="1"/>
    <s v="0000022944"/>
    <m/>
    <m/>
    <m/>
    <d v="2020-04-30T00:00:00"/>
    <m/>
    <s v="Africa (Anglophone)"/>
    <s v="R22944med/pharmaLBR"/>
    <s v="UNFPA0000039247-10-1-1"/>
    <m/>
    <s v="C"/>
    <m/>
    <s v="N"/>
    <n v="16"/>
    <n v="1"/>
    <n v="1"/>
    <x v="196"/>
    <s v="PO"/>
    <d v="2020-10-09T16:14:57"/>
    <d v="2019-09-04T00:00:00"/>
    <d v="2019-09-11T00:00:00"/>
    <s v="0000039247-10-1"/>
    <d v="2019-09-12T16:36:53"/>
    <d v="2019-10-31T00:00:00"/>
    <x v="32"/>
    <n v="0"/>
    <n v="0"/>
    <n v="0"/>
    <x v="4"/>
    <x v="1"/>
    <s v=" 0000039247"/>
  </r>
  <r>
    <s v="UNFPA"/>
    <x v="4"/>
    <n v="12"/>
    <n v="1"/>
    <n v="2"/>
    <s v="LBR40"/>
    <s v="0000039247"/>
    <s v="Miconazole nitrate cream 2%/TBE-30g (S1515060)"/>
    <s v="Completed"/>
    <n v="17.16"/>
    <x v="31"/>
    <x v="50"/>
    <s v="PU0074"/>
    <s v=" "/>
    <s v="LBR05YTH"/>
    <s v="ACT14U0074"/>
    <s v="72335"/>
    <s v="LBR"/>
    <x v="23"/>
    <s v="WCARO     "/>
    <s v="OCEAN"/>
    <x v="0"/>
    <n v="0"/>
    <n v="60"/>
    <s v="TU"/>
    <n v="1"/>
    <n v="60"/>
    <x v="0"/>
    <x v="18"/>
    <x v="4"/>
    <s v="0000012661"/>
    <x v="1"/>
    <s v="0000022944"/>
    <m/>
    <m/>
    <m/>
    <d v="2020-04-30T00:00:00"/>
    <m/>
    <s v="Africa (Anglophone)"/>
    <s v="R22944med/pharmaLBR"/>
    <s v="UNFPA0000039247-12-1-2"/>
    <m/>
    <s v="C"/>
    <m/>
    <s v="N"/>
    <n v="18"/>
    <n v="1"/>
    <n v="1"/>
    <x v="196"/>
    <s v="PO"/>
    <d v="2020-10-09T16:14:57"/>
    <d v="2019-09-04T00:00:00"/>
    <d v="2019-09-11T00:00:00"/>
    <s v="0000039247-12-1"/>
    <d v="2019-09-12T16:36:53"/>
    <d v="2019-10-31T00:00:00"/>
    <x v="32"/>
    <n v="0"/>
    <n v="0"/>
    <n v="0"/>
    <x v="4"/>
    <x v="1"/>
    <s v=" 0000039247"/>
  </r>
  <r>
    <s v="UNFPA"/>
    <x v="4"/>
    <n v="4"/>
    <n v="1"/>
    <n v="1"/>
    <s v="LBR40"/>
    <s v="0000039247"/>
    <s v="Erythromycin 250mg tabs/PAC-100 (UNICEF: S1546315 )"/>
    <s v="Completed"/>
    <n v="0"/>
    <x v="31"/>
    <x v="51"/>
    <s v="PU0074"/>
    <s v=" "/>
    <s v="LBR04YTH"/>
    <s v="ACT14U0074"/>
    <s v="72335"/>
    <s v="LBR"/>
    <x v="23"/>
    <s v="WCARO     "/>
    <s v="OCEAN"/>
    <x v="0"/>
    <n v="0"/>
    <n v="0"/>
    <s v="PK"/>
    <n v="1"/>
    <n v="0"/>
    <x v="0"/>
    <x v="3"/>
    <x v="4"/>
    <s v="0000012661"/>
    <x v="1"/>
    <s v="0000022944"/>
    <m/>
    <m/>
    <m/>
    <d v="2020-04-30T00:00:00"/>
    <m/>
    <s v="Africa (Anglophone)"/>
    <s v="R22944med/pharmaLBR"/>
    <s v="UNFPA0000039247-4-1-1"/>
    <m/>
    <s v="C"/>
    <m/>
    <s v="N"/>
    <n v="8"/>
    <n v="1"/>
    <n v="1"/>
    <x v="196"/>
    <s v="PO"/>
    <d v="2020-10-09T16:14:57"/>
    <d v="2019-09-04T00:00:00"/>
    <d v="2019-09-11T00:00:00"/>
    <s v="0000039247-4-1"/>
    <d v="2019-09-12T16:36:53"/>
    <d v="2019-10-31T00:00:00"/>
    <x v="8"/>
    <n v="0"/>
    <n v="0"/>
    <n v="0"/>
    <x v="4"/>
    <x v="1"/>
    <s v=" 0000039247"/>
  </r>
  <r>
    <s v="UNFPA"/>
    <x v="4"/>
    <n v="10"/>
    <n v="1"/>
    <n v="2"/>
    <s v="LBR40"/>
    <s v="0000039247"/>
    <s v="Metronidazole 500mg tabs/PAC-100 (S1555661)"/>
    <s v="Completed"/>
    <n v="33.03"/>
    <x v="31"/>
    <x v="50"/>
    <s v="PU0074"/>
    <s v=" "/>
    <s v="LBR05YTH"/>
    <s v="ACT14U0074"/>
    <s v="72335"/>
    <s v="LBR"/>
    <x v="23"/>
    <s v="WCARO     "/>
    <s v="OCEAN"/>
    <x v="0"/>
    <n v="0"/>
    <n v="21"/>
    <s v="PK"/>
    <n v="1"/>
    <n v="21"/>
    <x v="0"/>
    <x v="8"/>
    <x v="4"/>
    <s v="0000012661"/>
    <x v="1"/>
    <s v="0000022944"/>
    <m/>
    <m/>
    <m/>
    <d v="2020-04-30T00:00:00"/>
    <m/>
    <s v="Africa (Anglophone)"/>
    <s v="R22944med/pharmaLBR"/>
    <s v="UNFPA0000039247-10-1-2"/>
    <m/>
    <s v="C"/>
    <m/>
    <s v="N"/>
    <n v="16"/>
    <n v="1"/>
    <n v="1"/>
    <x v="196"/>
    <s v="PO"/>
    <d v="2020-10-09T16:14:57"/>
    <d v="2019-09-04T00:00:00"/>
    <d v="2019-09-11T00:00:00"/>
    <s v="0000039247-10-1"/>
    <d v="2019-09-12T16:36:53"/>
    <d v="2019-10-31T00:00:00"/>
    <x v="32"/>
    <n v="0"/>
    <n v="0"/>
    <n v="0"/>
    <x v="4"/>
    <x v="1"/>
    <s v=" 0000039247"/>
  </r>
  <r>
    <s v="UNFPA"/>
    <x v="4"/>
    <n v="1"/>
    <n v="1"/>
    <n v="2"/>
    <s v="LBR40"/>
    <s v="0000039247"/>
    <s v="Ceftriaxone powder for injection 1 g vial, box of 10 (S1531005)"/>
    <s v="Completed"/>
    <n v="1411.17"/>
    <x v="31"/>
    <x v="51"/>
    <s v="PU0074"/>
    <s v=" "/>
    <s v="LBR05YTH"/>
    <s v="ACT14U0074"/>
    <s v="72335"/>
    <s v="LBR"/>
    <x v="23"/>
    <s v="WCARO     "/>
    <s v="OCEAN"/>
    <x v="0"/>
    <n v="0"/>
    <n v="304"/>
    <s v="BX"/>
    <n v="1"/>
    <n v="304"/>
    <x v="0"/>
    <x v="21"/>
    <x v="4"/>
    <s v="0000012661"/>
    <x v="1"/>
    <s v="0000022944"/>
    <m/>
    <m/>
    <m/>
    <d v="2020-04-30T00:00:00"/>
    <m/>
    <s v="Africa (Anglophone)"/>
    <s v="R22944med/pharmaLBR"/>
    <s v="UNFPA0000039247-1-1-2"/>
    <m/>
    <s v="C"/>
    <m/>
    <s v="N"/>
    <n v="5"/>
    <n v="1"/>
    <n v="1"/>
    <x v="196"/>
    <s v="PO"/>
    <d v="2020-10-09T16:14:57"/>
    <d v="2019-09-04T00:00:00"/>
    <d v="2019-09-11T00:00:00"/>
    <s v="0000039247-1-1"/>
    <d v="2019-09-12T16:36:53"/>
    <d v="2019-10-31T00:00:00"/>
    <x v="8"/>
    <n v="0"/>
    <n v="0"/>
    <n v="0"/>
    <x v="4"/>
    <x v="1"/>
    <s v=" 0000039247"/>
  </r>
  <r>
    <s v="UNFPA"/>
    <x v="4"/>
    <n v="14"/>
    <n v="1"/>
    <n v="2"/>
    <s v="LBR40"/>
    <s v="0000039247"/>
    <s v="Neomyc.+bacitr.oint. 5mg+500IU/g/TBE-20g (S1505120)"/>
    <s v="Completed"/>
    <n v="178.2"/>
    <x v="31"/>
    <x v="50"/>
    <s v="PU0074"/>
    <s v=" "/>
    <s v="LBR05YTH"/>
    <s v="ACT14U0074"/>
    <s v="72335"/>
    <s v="LBR"/>
    <x v="23"/>
    <s v="WCARO     "/>
    <s v="OCEAN"/>
    <x v="0"/>
    <n v="0"/>
    <n v="300"/>
    <s v="TU"/>
    <n v="1"/>
    <n v="300"/>
    <x v="0"/>
    <x v="3"/>
    <x v="4"/>
    <s v="0000012661"/>
    <x v="1"/>
    <s v="0000022944"/>
    <m/>
    <m/>
    <m/>
    <d v="2020-04-30T00:00:00"/>
    <m/>
    <s v="Africa (Anglophone)"/>
    <s v="R22944med/pharmaLBR"/>
    <s v="UNFPA0000039247-14-1-2"/>
    <m/>
    <s v="C"/>
    <m/>
    <s v="N"/>
    <n v="20"/>
    <n v="1"/>
    <n v="1"/>
    <x v="196"/>
    <s v="PO"/>
    <d v="2020-10-09T16:14:57"/>
    <d v="2019-09-04T00:00:00"/>
    <d v="2019-09-11T00:00:00"/>
    <s v="0000039247-14-1"/>
    <d v="2019-09-12T16:36:53"/>
    <d v="2019-10-31T00:00:00"/>
    <x v="32"/>
    <n v="0"/>
    <n v="0"/>
    <n v="0"/>
    <x v="4"/>
    <x v="1"/>
    <s v=" 0000039247"/>
  </r>
  <r>
    <s v="UNFPA"/>
    <x v="4"/>
    <n v="14"/>
    <n v="1"/>
    <n v="1"/>
    <s v="LBR40"/>
    <s v="0000039247"/>
    <s v="Neomyc.+bacitr.oint. 5mg+500IU/g/TBE-20g (S1505120)"/>
    <s v="Completed"/>
    <n v="0"/>
    <x v="31"/>
    <x v="50"/>
    <s v="PU0074"/>
    <s v=" "/>
    <s v="LBR04YTH"/>
    <s v="ACT14U0074"/>
    <s v="72335"/>
    <s v="LBR"/>
    <x v="23"/>
    <s v="WCARO     "/>
    <s v="OCEAN"/>
    <x v="0"/>
    <n v="0"/>
    <n v="0"/>
    <s v="TU"/>
    <n v="1"/>
    <n v="0"/>
    <x v="0"/>
    <x v="3"/>
    <x v="4"/>
    <s v="0000012661"/>
    <x v="1"/>
    <s v="0000022944"/>
    <m/>
    <m/>
    <m/>
    <d v="2020-04-30T00:00:00"/>
    <m/>
    <s v="Africa (Anglophone)"/>
    <s v="R22944med/pharmaLBR"/>
    <s v="UNFPA0000039247-14-1-1"/>
    <m/>
    <s v="C"/>
    <m/>
    <s v="N"/>
    <n v="20"/>
    <n v="1"/>
    <n v="1"/>
    <x v="196"/>
    <s v="PO"/>
    <d v="2020-10-09T16:14:57"/>
    <d v="2019-09-04T00:00:00"/>
    <d v="2019-09-11T00:00:00"/>
    <s v="0000039247-14-1"/>
    <d v="2019-09-12T16:36:53"/>
    <d v="2019-10-31T00:00:00"/>
    <x v="32"/>
    <n v="0"/>
    <n v="0"/>
    <n v="0"/>
    <x v="4"/>
    <x v="1"/>
    <s v=" 0000039247"/>
  </r>
  <r>
    <s v="UNFPA"/>
    <x v="4"/>
    <n v="19"/>
    <n v="1"/>
    <n v="2"/>
    <s v="LBR40"/>
    <s v="0000039247"/>
    <s v="Erythromycin 250mg tabs/PAC-100 (S1546315)"/>
    <s v="Completed"/>
    <n v="219.12"/>
    <x v="31"/>
    <x v="50"/>
    <s v="PU0074"/>
    <s v=" "/>
    <s v="LBR05YTH"/>
    <s v="ACT14U0074"/>
    <s v="72335"/>
    <s v="LBR"/>
    <x v="23"/>
    <s v="WCARO     "/>
    <s v="OCEAN"/>
    <x v="0"/>
    <n v="0"/>
    <n v="60"/>
    <s v="PK"/>
    <n v="1"/>
    <n v="60"/>
    <x v="0"/>
    <x v="3"/>
    <x v="4"/>
    <s v="0000012661"/>
    <x v="1"/>
    <s v="0000022944"/>
    <m/>
    <m/>
    <m/>
    <d v="2020-04-30T00:00:00"/>
    <m/>
    <s v="Africa (Anglophone)"/>
    <s v="R22944med/pharmaLBR"/>
    <s v="UNFPA0000039247-19-1-2"/>
    <m/>
    <s v="C"/>
    <m/>
    <s v="N"/>
    <n v="25"/>
    <n v="1"/>
    <n v="1"/>
    <x v="196"/>
    <s v="PO"/>
    <d v="2020-10-09T16:14:57"/>
    <d v="2019-09-04T00:00:00"/>
    <d v="2019-09-11T00:00:00"/>
    <s v="0000039247-19-1"/>
    <d v="2019-09-12T16:36:53"/>
    <d v="2019-10-31T00:00:00"/>
    <x v="32"/>
    <n v="0"/>
    <n v="0"/>
    <n v="0"/>
    <x v="4"/>
    <x v="1"/>
    <s v=" 0000039247"/>
  </r>
  <r>
    <s v="UNFPA"/>
    <x v="4"/>
    <n v="5"/>
    <n v="1"/>
    <n v="2"/>
    <s v="LBR40"/>
    <s v="0000039247"/>
    <s v="Metronidazole 500mg tabs/PAC-100 (S1555661 )"/>
    <s v="Completed"/>
    <n v="2184.16"/>
    <x v="31"/>
    <x v="51"/>
    <s v="PU0074"/>
    <s v=" "/>
    <s v="LBR05YTH"/>
    <s v="ACT14U0074"/>
    <s v="72335"/>
    <s v="LBR"/>
    <x v="23"/>
    <s v="WCARO     "/>
    <s v="OCEAN"/>
    <x v="0"/>
    <n v="0"/>
    <n v="1360"/>
    <s v="PK"/>
    <n v="1"/>
    <n v="1360"/>
    <x v="0"/>
    <x v="8"/>
    <x v="4"/>
    <s v="0000012661"/>
    <x v="1"/>
    <s v="0000022944"/>
    <m/>
    <m/>
    <m/>
    <d v="2020-04-30T00:00:00"/>
    <m/>
    <s v="Africa (Anglophone)"/>
    <s v="R22944med/pharmaLBR"/>
    <s v="UNFPA0000039247-5-1-2"/>
    <m/>
    <s v="C"/>
    <m/>
    <s v="N"/>
    <n v="10"/>
    <n v="1"/>
    <n v="1"/>
    <x v="196"/>
    <s v="PO"/>
    <d v="2020-10-09T16:14:57"/>
    <d v="2019-09-04T00:00:00"/>
    <d v="2019-09-11T00:00:00"/>
    <s v="0000039247-5-1"/>
    <d v="2019-09-12T16:36:53"/>
    <d v="2019-10-31T00:00:00"/>
    <x v="8"/>
    <n v="0"/>
    <n v="0"/>
    <n v="0"/>
    <x v="4"/>
    <x v="1"/>
    <s v=" 0000039247"/>
  </r>
  <r>
    <s v="UNFPA"/>
    <x v="4"/>
    <n v="3"/>
    <n v="1"/>
    <n v="2"/>
    <s v="LBR40"/>
    <s v="0000039247"/>
    <s v="Epinephrine 1 mg/ml injection 1 ml ampoule, box of 10 (S1501000)"/>
    <s v="Completed"/>
    <n v="375.87"/>
    <x v="31"/>
    <x v="51"/>
    <s v="PU0074"/>
    <s v=" "/>
    <s v="LBR05YTH"/>
    <s v="ACT14U0074"/>
    <s v="72335"/>
    <s v="LBR"/>
    <x v="23"/>
    <s v="WCARO     "/>
    <s v="OCEAN"/>
    <x v="0"/>
    <n v="0"/>
    <n v="170"/>
    <s v="BX"/>
    <n v="1"/>
    <n v="170"/>
    <x v="0"/>
    <x v="21"/>
    <x v="4"/>
    <s v="0000012661"/>
    <x v="1"/>
    <s v="0000022944"/>
    <m/>
    <m/>
    <m/>
    <d v="2020-04-30T00:00:00"/>
    <m/>
    <s v="Africa (Anglophone)"/>
    <s v="R22944med/pharmaLBR"/>
    <s v="UNFPA0000039247-3-1-2"/>
    <m/>
    <s v="C"/>
    <m/>
    <s v="N"/>
    <n v="7"/>
    <n v="1"/>
    <n v="1"/>
    <x v="196"/>
    <s v="PO"/>
    <d v="2020-10-09T16:14:57"/>
    <d v="2019-09-04T00:00:00"/>
    <d v="2019-09-11T00:00:00"/>
    <s v="0000039247-3-1"/>
    <d v="2019-09-12T16:36:53"/>
    <d v="2019-10-31T00:00:00"/>
    <x v="8"/>
    <n v="0"/>
    <n v="0"/>
    <n v="0"/>
    <x v="4"/>
    <x v="1"/>
    <s v=" 0000039247"/>
  </r>
  <r>
    <s v="UNFPA"/>
    <x v="4"/>
    <n v="13"/>
    <n v="1"/>
    <n v="2"/>
    <s v="LBR40"/>
    <s v="0000039247"/>
    <s v="Benzyl benzoate 25% lotion /BOT-1000ml (S1519500)"/>
    <s v="Completed"/>
    <n v="318.12"/>
    <x v="31"/>
    <x v="50"/>
    <s v="PU0074"/>
    <s v=" "/>
    <s v="LBR05YTH"/>
    <s v="ACT14U0074"/>
    <s v="72335"/>
    <s v="LBR"/>
    <x v="23"/>
    <s v="WCARO     "/>
    <s v="OCEAN"/>
    <x v="0"/>
    <n v="0"/>
    <n v="120"/>
    <s v="BO"/>
    <n v="1"/>
    <n v="120"/>
    <x v="0"/>
    <x v="18"/>
    <x v="4"/>
    <s v="0000012661"/>
    <x v="1"/>
    <s v="0000022944"/>
    <m/>
    <m/>
    <m/>
    <d v="2020-04-30T00:00:00"/>
    <m/>
    <s v="Africa (Anglophone)"/>
    <s v="R22944med/pharmaLBR"/>
    <s v="UNFPA0000039247-13-1-2"/>
    <m/>
    <s v="C"/>
    <m/>
    <s v="N"/>
    <n v="19"/>
    <n v="1"/>
    <n v="1"/>
    <x v="196"/>
    <s v="PO"/>
    <d v="2020-10-09T16:14:57"/>
    <d v="2019-09-04T00:00:00"/>
    <d v="2019-09-11T00:00:00"/>
    <s v="0000039247-13-1"/>
    <d v="2019-09-12T16:36:53"/>
    <d v="2019-10-31T00:00:00"/>
    <x v="32"/>
    <n v="0"/>
    <n v="0"/>
    <n v="0"/>
    <x v="4"/>
    <x v="1"/>
    <s v=" 0000039247"/>
  </r>
  <r>
    <s v="UNFPA"/>
    <x v="4"/>
    <n v="16"/>
    <n v="1"/>
    <n v="2"/>
    <s v="LBR40"/>
    <s v="0000039247"/>
    <s v="Benzylpenicillin pdr/inj 5MIUvial/BOX-50 (S1520011)"/>
    <s v="Completed"/>
    <n v="769.92"/>
    <x v="31"/>
    <x v="50"/>
    <s v="PU0074"/>
    <s v=" "/>
    <s v="LBR05YTH"/>
    <s v="ACT14U0074"/>
    <s v="72335"/>
    <s v="LBR"/>
    <x v="23"/>
    <s v="WCARO     "/>
    <s v="OCEAN"/>
    <x v="0"/>
    <n v="0"/>
    <n v="21"/>
    <s v="BX"/>
    <n v="1"/>
    <n v="21"/>
    <x v="0"/>
    <x v="3"/>
    <x v="4"/>
    <s v="0000012661"/>
    <x v="1"/>
    <s v="0000022944"/>
    <m/>
    <m/>
    <m/>
    <d v="2020-04-30T00:00:00"/>
    <m/>
    <s v="Africa (Anglophone)"/>
    <s v="R22944med/pharmaLBR"/>
    <s v="UNFPA0000039247-16-1-2"/>
    <m/>
    <s v="C"/>
    <m/>
    <s v="N"/>
    <n v="22"/>
    <n v="1"/>
    <n v="1"/>
    <x v="196"/>
    <s v="PO"/>
    <d v="2020-10-09T16:14:57"/>
    <d v="2019-09-04T00:00:00"/>
    <d v="2019-09-11T00:00:00"/>
    <s v="0000039247-16-1"/>
    <d v="2019-09-12T16:36:53"/>
    <d v="2019-10-31T00:00:00"/>
    <x v="32"/>
    <n v="0"/>
    <n v="0"/>
    <n v="0"/>
    <x v="4"/>
    <x v="1"/>
    <s v=" 0000039247"/>
  </r>
  <r>
    <s v="UNFPA"/>
    <x v="4"/>
    <n v="6"/>
    <n v="1"/>
    <n v="2"/>
    <s v="LBR40"/>
    <s v="0000039247"/>
    <s v="Nystatin 100,000IU pess. with app/PAC-15 (UNICEF:S1555910)"/>
    <s v="Completed"/>
    <n v="733.04"/>
    <x v="31"/>
    <x v="51"/>
    <s v="PU0074"/>
    <s v=" "/>
    <s v="LBR04YTH"/>
    <s v="ACT14U0074"/>
    <s v="72335"/>
    <s v="LBR"/>
    <x v="23"/>
    <s v="WCARO     "/>
    <s v="OCEAN"/>
    <x v="0"/>
    <n v="0"/>
    <n v="680"/>
    <s v="PK"/>
    <n v="1"/>
    <n v="680"/>
    <x v="0"/>
    <x v="18"/>
    <x v="4"/>
    <s v="0000012661"/>
    <x v="1"/>
    <s v="0000022944"/>
    <m/>
    <m/>
    <m/>
    <d v="2020-04-30T00:00:00"/>
    <m/>
    <s v="Africa (Anglophone)"/>
    <s v="R22944med/pharmaLBR"/>
    <s v="UNFPA0000039247-6-1-2"/>
    <m/>
    <s v="C"/>
    <m/>
    <s v="N"/>
    <n v="11"/>
    <n v="1"/>
    <n v="1"/>
    <x v="196"/>
    <s v="PO"/>
    <d v="2020-10-09T16:14:57"/>
    <d v="2019-09-04T00:00:00"/>
    <d v="2019-09-11T00:00:00"/>
    <s v="0000039247-6-1"/>
    <d v="2019-09-12T16:36:53"/>
    <d v="2019-10-31T00:00:00"/>
    <x v="8"/>
    <n v="0"/>
    <n v="0"/>
    <n v="0"/>
    <x v="4"/>
    <x v="1"/>
    <s v=" 0000039247"/>
  </r>
  <r>
    <s v="UNFPA"/>
    <x v="4"/>
    <n v="8"/>
    <n v="1"/>
    <n v="2"/>
    <s v="LBR40"/>
    <s v="0000039247"/>
    <s v="Amod 270mg+Arte100mg tabs/6/PAC-25 (S1300112)"/>
    <s v="Completed"/>
    <n v="560.70000000000005"/>
    <x v="31"/>
    <x v="50"/>
    <s v="PU0074"/>
    <s v=" "/>
    <s v="LBR05YTH"/>
    <s v="ACT14U0074"/>
    <s v="72335"/>
    <s v="LBR"/>
    <x v="23"/>
    <s v="WCARO     "/>
    <s v="OCEAN"/>
    <x v="0"/>
    <n v="0"/>
    <n v="30"/>
    <s v="PK"/>
    <n v="1"/>
    <n v="30"/>
    <x v="0"/>
    <x v="22"/>
    <x v="4"/>
    <s v="0000012661"/>
    <x v="1"/>
    <s v="0000022944"/>
    <m/>
    <m/>
    <m/>
    <d v="2020-04-30T00:00:00"/>
    <m/>
    <s v="Africa (Anglophone)"/>
    <s v="R22944med/pharmaLBR"/>
    <s v="UNFPA0000039247-8-1-2"/>
    <m/>
    <s v="C"/>
    <m/>
    <s v="N"/>
    <n v="14"/>
    <n v="1"/>
    <n v="1"/>
    <x v="196"/>
    <s v="PO"/>
    <d v="2020-10-09T16:14:57"/>
    <d v="2019-09-04T00:00:00"/>
    <d v="2019-09-11T00:00:00"/>
    <s v="0000039247-8-1"/>
    <d v="2019-09-12T16:36:53"/>
    <d v="2019-10-31T00:00:00"/>
    <x v="32"/>
    <n v="0"/>
    <n v="0"/>
    <n v="0"/>
    <x v="4"/>
    <x v="1"/>
    <s v=" 0000039247"/>
  </r>
  <r>
    <s v="UNFPA"/>
    <x v="4"/>
    <n v="4"/>
    <n v="1"/>
    <n v="2"/>
    <s v="LBR40"/>
    <s v="0000039247"/>
    <s v="Erythromycin 250mg tabs/PAC-100 (UNICEF: S1546315 )"/>
    <s v="Completed"/>
    <n v="2483.36"/>
    <x v="31"/>
    <x v="51"/>
    <s v="PU0074"/>
    <s v=" "/>
    <s v="LBR05YTH"/>
    <s v="ACT14U0074"/>
    <s v="72335"/>
    <s v="LBR"/>
    <x v="23"/>
    <s v="WCARO     "/>
    <s v="OCEAN"/>
    <x v="0"/>
    <n v="0"/>
    <n v="680"/>
    <s v="PK"/>
    <n v="1"/>
    <n v="680"/>
    <x v="0"/>
    <x v="3"/>
    <x v="4"/>
    <s v="0000012661"/>
    <x v="1"/>
    <s v="0000022944"/>
    <m/>
    <m/>
    <m/>
    <d v="2020-04-30T00:00:00"/>
    <m/>
    <s v="Africa (Anglophone)"/>
    <s v="R22944med/pharmaLBR"/>
    <s v="UNFPA0000039247-4-1-2"/>
    <m/>
    <s v="C"/>
    <m/>
    <s v="N"/>
    <n v="8"/>
    <n v="1"/>
    <n v="1"/>
    <x v="196"/>
    <s v="PO"/>
    <d v="2020-10-09T16:14:57"/>
    <d v="2019-09-04T00:00:00"/>
    <d v="2019-09-11T00:00:00"/>
    <s v="0000039247-4-1"/>
    <d v="2019-09-12T16:36:53"/>
    <d v="2019-10-31T00:00:00"/>
    <x v="8"/>
    <n v="0"/>
    <n v="0"/>
    <n v="0"/>
    <x v="4"/>
    <x v="1"/>
    <s v=" 0000039247"/>
  </r>
  <r>
    <s v="UNFPA"/>
    <x v="4"/>
    <n v="2"/>
    <n v="1"/>
    <n v="2"/>
    <s v="LBR40"/>
    <s v="0000039247"/>
    <s v="Clotrimazole 500mg vaginal tablet with applicator (S1555945)"/>
    <s v="Completed"/>
    <n v="2133.12"/>
    <x v="31"/>
    <x v="51"/>
    <s v="PU0074"/>
    <s v=" "/>
    <s v="LBR05YTH"/>
    <s v="ACT14U0074"/>
    <s v="72335"/>
    <s v="LBR"/>
    <x v="23"/>
    <s v="WCARO     "/>
    <s v="OCEAN"/>
    <x v="0"/>
    <n v="0"/>
    <n v="6060"/>
    <s v="TAB"/>
    <n v="1"/>
    <n v="6060"/>
    <x v="0"/>
    <x v="18"/>
    <x v="4"/>
    <s v="0000012661"/>
    <x v="1"/>
    <s v="0000022944"/>
    <m/>
    <m/>
    <m/>
    <d v="2020-04-30T00:00:00"/>
    <m/>
    <s v="Africa (Anglophone)"/>
    <s v="R22944med/pharmaLBR"/>
    <s v="UNFPA0000039247-2-1-2"/>
    <m/>
    <s v="C"/>
    <m/>
    <s v="N"/>
    <n v="6"/>
    <n v="1"/>
    <n v="1"/>
    <x v="196"/>
    <s v="PO"/>
    <d v="2020-10-09T16:14:57"/>
    <d v="2019-09-04T00:00:00"/>
    <d v="2019-09-11T00:00:00"/>
    <s v="0000039247-2-1"/>
    <d v="2019-09-12T16:36:53"/>
    <d v="2019-10-31T00:00:00"/>
    <x v="8"/>
    <n v="0"/>
    <n v="0"/>
    <n v="0"/>
    <x v="4"/>
    <x v="1"/>
    <s v=" 0000039247"/>
  </r>
  <r>
    <s v="UNFPA"/>
    <x v="4"/>
    <n v="20"/>
    <n v="1"/>
    <n v="2"/>
    <s v="LBR40"/>
    <s v="0000039247"/>
    <s v="Chloramphenicol pdr/inj 1g vial/BOX-5 (S1531030)"/>
    <s v="Completed"/>
    <n v="3735.6"/>
    <x v="31"/>
    <x v="50"/>
    <s v="PU0074"/>
    <s v=" "/>
    <s v="LBR05YTH"/>
    <s v="ACT14U0074"/>
    <s v="72335"/>
    <s v="LBR"/>
    <x v="23"/>
    <s v="WCARO     "/>
    <s v="OCEAN"/>
    <x v="0"/>
    <n v="0"/>
    <n v="600"/>
    <s v="BX"/>
    <n v="1"/>
    <n v="600"/>
    <x v="0"/>
    <x v="3"/>
    <x v="4"/>
    <s v="0000012661"/>
    <x v="1"/>
    <s v="0000022944"/>
    <m/>
    <m/>
    <m/>
    <d v="2020-04-30T00:00:00"/>
    <m/>
    <s v="Africa (Anglophone)"/>
    <s v="R22944med/pharmaLBR"/>
    <s v="UNFPA0000039247-20-1-2"/>
    <m/>
    <s v="C"/>
    <m/>
    <s v="N"/>
    <n v="26"/>
    <n v="1"/>
    <n v="1"/>
    <x v="196"/>
    <s v="PO"/>
    <d v="2020-10-09T16:14:57"/>
    <d v="2019-09-04T00:00:00"/>
    <d v="2019-09-11T00:00:00"/>
    <s v="0000039247-20-1"/>
    <d v="2019-09-12T16:36:53"/>
    <d v="2019-10-31T00:00:00"/>
    <x v="32"/>
    <n v="0"/>
    <n v="0"/>
    <n v="0"/>
    <x v="4"/>
    <x v="1"/>
    <s v=" 0000039247"/>
  </r>
  <r>
    <s v="UNFPA"/>
    <x v="4"/>
    <n v="22"/>
    <n v="1"/>
    <n v="2"/>
    <s v="LBR40"/>
    <s v="0000039247"/>
    <s v="Haloperidol 5mg tabs/PAC-100 (S1543660)"/>
    <s v="Completed"/>
    <n v="48.84"/>
    <x v="31"/>
    <x v="50"/>
    <s v="PU0074"/>
    <s v=" "/>
    <s v="LBR05YTH"/>
    <s v="ACT14U0074"/>
    <s v="72335"/>
    <s v="LBR"/>
    <x v="23"/>
    <s v="WCARO     "/>
    <s v="OCEAN"/>
    <x v="0"/>
    <n v="0"/>
    <n v="60"/>
    <s v="PK"/>
    <n v="1"/>
    <n v="60"/>
    <x v="0"/>
    <x v="1"/>
    <x v="4"/>
    <s v="0000012661"/>
    <x v="1"/>
    <s v="0000022944"/>
    <m/>
    <m/>
    <m/>
    <d v="2020-04-30T00:00:00"/>
    <m/>
    <s v="Africa (Anglophone)"/>
    <s v="R22944med/pharmaLBR"/>
    <s v="UNFPA0000039247-22-1-2"/>
    <m/>
    <s v="C"/>
    <m/>
    <s v="N"/>
    <n v="28"/>
    <n v="1"/>
    <n v="1"/>
    <x v="196"/>
    <s v="PO"/>
    <d v="2020-10-09T16:14:57"/>
    <d v="2019-09-04T00:00:00"/>
    <d v="2019-09-11T00:00:00"/>
    <s v="0000039247-22-1"/>
    <d v="2019-09-12T16:36:53"/>
    <d v="2019-10-31T00:00:00"/>
    <x v="32"/>
    <n v="0"/>
    <n v="0"/>
    <n v="0"/>
    <x v="4"/>
    <x v="1"/>
    <s v=" 0000039247"/>
  </r>
  <r>
    <s v="UNFPA"/>
    <x v="4"/>
    <n v="21"/>
    <n v="1"/>
    <n v="2"/>
    <s v="LBR40"/>
    <s v="0000039247"/>
    <s v="Chloramphenicol 250mg caps/PAC-100 (S1531031)"/>
    <s v="Completed"/>
    <n v="219.12"/>
    <x v="31"/>
    <x v="50"/>
    <s v="PU0074"/>
    <s v=" "/>
    <s v="LBR05YTH"/>
    <s v="ACT14U0074"/>
    <s v="72335"/>
    <s v="LBR"/>
    <x v="23"/>
    <s v="WCARO     "/>
    <s v="OCEAN"/>
    <x v="0"/>
    <n v="0"/>
    <n v="60"/>
    <s v="PK"/>
    <n v="1"/>
    <n v="60"/>
    <x v="0"/>
    <x v="3"/>
    <x v="4"/>
    <s v="0000012661"/>
    <x v="1"/>
    <s v="0000022944"/>
    <m/>
    <m/>
    <m/>
    <d v="2020-04-30T00:00:00"/>
    <m/>
    <s v="Africa (Anglophone)"/>
    <s v="R22944med/pharmaLBR"/>
    <s v="UNFPA0000039247-21-1-2"/>
    <m/>
    <s v="C"/>
    <m/>
    <s v="N"/>
    <n v="27"/>
    <n v="1"/>
    <n v="1"/>
    <x v="196"/>
    <s v="PO"/>
    <d v="2020-10-09T16:14:57"/>
    <d v="2019-09-04T00:00:00"/>
    <d v="2019-09-11T00:00:00"/>
    <s v="0000039247-21-1"/>
    <d v="2019-09-12T16:36:53"/>
    <d v="2019-10-31T00:00:00"/>
    <x v="32"/>
    <n v="0"/>
    <n v="0"/>
    <n v="0"/>
    <x v="4"/>
    <x v="0"/>
    <s v=" 0000039247"/>
  </r>
  <r>
    <s v="UNFPA"/>
    <x v="112"/>
    <n v="3"/>
    <n v="1"/>
    <n v="1"/>
    <s v="LBR40"/>
    <s v="0000039258"/>
    <s v="Amoxicillin trihydrate  suspension 250mg/5ml in 100ml bottle"/>
    <s v="Completed"/>
    <n v="0"/>
    <x v="31"/>
    <x v="49"/>
    <s v="PU0074"/>
    <s v=" "/>
    <s v="LBR04GBV"/>
    <s v="ACT33U0074"/>
    <s v="72335"/>
    <s v="LBR"/>
    <x v="23"/>
    <s v="WCARO     "/>
    <s v="AIR"/>
    <x v="0"/>
    <n v="0"/>
    <n v="0"/>
    <s v="P40"/>
    <n v="40"/>
    <n v="0"/>
    <x v="0"/>
    <x v="3"/>
    <x v="7"/>
    <s v="0000125342"/>
    <x v="1"/>
    <s v="0000022941"/>
    <d v="2019-12-23T00:00:00"/>
    <d v="2020-06-24T00:00:00"/>
    <d v="2020-06-29T00:00:00"/>
    <d v="2020-08-17T00:00:00"/>
    <d v="2020-06-29T00:00:00"/>
    <s v="Africa (Anglophone)"/>
    <s v="R22941PharmaLBR"/>
    <s v="UNFPA0000039258-3-1-1"/>
    <m/>
    <s v="C"/>
    <s v="N"/>
    <s v="N"/>
    <n v="3"/>
    <n v="1"/>
    <n v="1"/>
    <x v="197"/>
    <s v="PO"/>
    <d v="2020-09-16T07:22:04"/>
    <d v="2019-09-04T00:00:00"/>
    <d v="2019-09-12T00:00:00"/>
    <s v="0000039258-3-1"/>
    <d v="2019-09-12T16:55:58"/>
    <d v="2019-11-01T00:00:00"/>
    <x v="31"/>
    <n v="0"/>
    <n v="0"/>
    <n v="0"/>
    <x v="112"/>
    <x v="0"/>
    <s v="AMOXYCLLN250MGP_400000039258"/>
  </r>
  <r>
    <s v="UNFPA"/>
    <x v="82"/>
    <n v="1"/>
    <n v="1"/>
    <n v="1"/>
    <s v="LBR40"/>
    <s v="0000039258"/>
    <s v="Cefixime 400mg 100 tablets"/>
    <s v="Completed"/>
    <n v="0"/>
    <x v="31"/>
    <x v="49"/>
    <s v="PU0074"/>
    <s v=" "/>
    <s v="LBR04GBV"/>
    <s v="ACT33U0074"/>
    <s v="72335"/>
    <s v="LBR"/>
    <x v="23"/>
    <s v="WCARO     "/>
    <s v="AIR"/>
    <x v="0"/>
    <n v="0"/>
    <n v="0"/>
    <s v="100"/>
    <n v="100"/>
    <n v="0"/>
    <x v="0"/>
    <x v="3"/>
    <x v="7"/>
    <s v="0000125342"/>
    <x v="1"/>
    <s v="0000022941"/>
    <d v="2019-12-23T00:00:00"/>
    <d v="2020-06-24T00:00:00"/>
    <d v="2020-06-29T00:00:00"/>
    <d v="2020-09-02T00:00:00"/>
    <d v="2020-06-29T00:00:00"/>
    <s v="Africa (Anglophone)"/>
    <s v="R22941PharmaLBR"/>
    <s v="UNFPA0000039258-1-1-1"/>
    <m/>
    <s v="C"/>
    <s v="N"/>
    <s v="N"/>
    <n v="1"/>
    <n v="1"/>
    <n v="1"/>
    <x v="197"/>
    <s v="PO"/>
    <d v="2020-09-16T07:22:04"/>
    <d v="2019-09-04T00:00:00"/>
    <d v="2019-09-12T00:00:00"/>
    <s v="0000039258-1-1"/>
    <d v="2019-09-12T16:55:58"/>
    <d v="2019-11-01T00:00:00"/>
    <x v="31"/>
    <n v="0"/>
    <n v="0"/>
    <n v="0"/>
    <x v="82"/>
    <x v="0"/>
    <s v="CEFIXIME400MG_1000000039258"/>
  </r>
  <r>
    <s v="UNFPA"/>
    <x v="108"/>
    <n v="2"/>
    <n v="1"/>
    <n v="1"/>
    <s v="LBR40"/>
    <s v="0000039258"/>
    <s v="Water for injection in 10ml plastic ampoule"/>
    <s v="Completed"/>
    <n v="0"/>
    <x v="31"/>
    <x v="51"/>
    <s v="PU0074"/>
    <s v=" "/>
    <s v="LBR04YTH"/>
    <s v="ACT14U0074"/>
    <s v="72335"/>
    <s v="LBR"/>
    <x v="23"/>
    <s v="WCARO     "/>
    <s v="AIR"/>
    <x v="0"/>
    <n v="0"/>
    <n v="0"/>
    <s v="P50"/>
    <n v="50"/>
    <n v="0"/>
    <x v="0"/>
    <x v="1"/>
    <x v="7"/>
    <s v="0000125342"/>
    <x v="1"/>
    <s v="0000022941"/>
    <d v="2019-12-23T00:00:00"/>
    <d v="2020-06-24T00:00:00"/>
    <d v="2020-06-29T00:00:00"/>
    <d v="2020-08-17T00:00:00"/>
    <d v="2020-06-29T00:00:00"/>
    <s v="Africa (Anglophone)"/>
    <s v="R22941PharmaLBR"/>
    <s v="UNFPA0000039258-2-1-1"/>
    <m/>
    <s v="C"/>
    <s v="N"/>
    <s v="N"/>
    <n v="2"/>
    <n v="1"/>
    <n v="1"/>
    <x v="197"/>
    <s v="PO"/>
    <d v="2020-09-16T07:22:04"/>
    <d v="2019-09-04T00:00:00"/>
    <d v="2019-09-12T00:00:00"/>
    <s v="0000039258-2-1"/>
    <d v="2019-09-12T16:55:58"/>
    <d v="2019-11-01T00:00:00"/>
    <x v="8"/>
    <n v="0"/>
    <n v="0"/>
    <n v="0"/>
    <x v="108"/>
    <x v="1"/>
    <s v="WATERINJ10ML_500000039258"/>
  </r>
  <r>
    <s v="UNFPA"/>
    <x v="108"/>
    <n v="2"/>
    <n v="1"/>
    <n v="3"/>
    <s v="LBR40"/>
    <s v="0000039258"/>
    <s v="Water for injection in 10ml plastic ampoule"/>
    <s v="Completed"/>
    <n v="168.58"/>
    <x v="31"/>
    <x v="51"/>
    <s v="PU0074"/>
    <s v=" "/>
    <s v="LBR04YTH"/>
    <s v="ACT14U0074"/>
    <s v="72335"/>
    <s v="LBR"/>
    <x v="23"/>
    <s v="WCARO     "/>
    <s v="AIR"/>
    <x v="0"/>
    <n v="0"/>
    <n v="59.994"/>
    <s v="P50"/>
    <n v="50"/>
    <n v="2999.7"/>
    <x v="0"/>
    <x v="1"/>
    <x v="7"/>
    <s v="0000125342"/>
    <x v="1"/>
    <s v="0000022941"/>
    <d v="2019-12-23T00:00:00"/>
    <d v="2020-06-24T00:00:00"/>
    <d v="2020-06-29T00:00:00"/>
    <d v="2020-08-17T00:00:00"/>
    <d v="2020-06-29T00:00:00"/>
    <s v="Africa (Anglophone)"/>
    <s v="R22941PharmaLBR"/>
    <s v="UNFPA0000039258-2-1-3"/>
    <m/>
    <s v="C"/>
    <s v="N"/>
    <s v="N"/>
    <n v="2"/>
    <n v="1"/>
    <m/>
    <x v="197"/>
    <s v="PO"/>
    <d v="2020-09-16T07:22:04"/>
    <d v="2019-09-04T00:00:00"/>
    <d v="2019-09-12T00:00:00"/>
    <s v="0000039258-2-1"/>
    <d v="2019-09-12T16:55:58"/>
    <d v="2019-11-01T00:00:00"/>
    <x v="8"/>
    <n v="0"/>
    <n v="0"/>
    <n v="0"/>
    <x v="108"/>
    <x v="1"/>
    <s v="WATERINJ10ML_500000039258"/>
  </r>
  <r>
    <s v="UNFPA"/>
    <x v="108"/>
    <n v="2"/>
    <n v="1"/>
    <n v="2"/>
    <s v="LBR40"/>
    <s v="0000039258"/>
    <s v="Water for injection in 10ml plastic ampoule"/>
    <s v="Completed"/>
    <n v="0"/>
    <x v="31"/>
    <x v="50"/>
    <s v="PU0074"/>
    <s v=" "/>
    <s v="LBR04YTH"/>
    <s v="ACT14U0074"/>
    <s v="72335"/>
    <s v="LBR"/>
    <x v="23"/>
    <s v="WCARO     "/>
    <s v="AIR"/>
    <x v="0"/>
    <n v="0"/>
    <n v="0"/>
    <s v="P50"/>
    <n v="50"/>
    <n v="0"/>
    <x v="0"/>
    <x v="1"/>
    <x v="7"/>
    <s v="0000125342"/>
    <x v="1"/>
    <s v="0000022941"/>
    <d v="2019-12-23T00:00:00"/>
    <d v="2020-06-24T00:00:00"/>
    <d v="2020-06-29T00:00:00"/>
    <d v="2020-08-17T00:00:00"/>
    <d v="2020-06-29T00:00:00"/>
    <s v="Africa (Anglophone)"/>
    <s v="R22941PharmaLBR"/>
    <s v="UNFPA0000039258-2-1-2"/>
    <m/>
    <s v="C"/>
    <s v="N"/>
    <s v="N"/>
    <n v="2"/>
    <n v="1"/>
    <n v="2"/>
    <x v="197"/>
    <s v="PO"/>
    <d v="2020-09-16T07:22:04"/>
    <d v="2019-09-04T00:00:00"/>
    <d v="2019-09-12T00:00:00"/>
    <s v="0000039258-2-1"/>
    <d v="2019-09-12T16:55:58"/>
    <d v="2019-11-01T00:00:00"/>
    <x v="32"/>
    <n v="0"/>
    <n v="0"/>
    <n v="0"/>
    <x v="108"/>
    <x v="0"/>
    <s v="WATERINJ10ML_500000039258"/>
  </r>
  <r>
    <s v="UNFPA"/>
    <x v="82"/>
    <n v="1"/>
    <n v="1"/>
    <n v="2"/>
    <s v="LBR40"/>
    <s v="0000039258"/>
    <s v="Cefixime 400mg 100 tablets"/>
    <s v="Completed"/>
    <n v="0"/>
    <x v="31"/>
    <x v="50"/>
    <s v="PU0074"/>
    <s v=" "/>
    <s v="LBR04YTH"/>
    <s v="ACT14U0074"/>
    <s v="72335"/>
    <s v="LBR"/>
    <x v="23"/>
    <s v="WCARO     "/>
    <s v="AIR"/>
    <x v="0"/>
    <n v="0"/>
    <n v="0"/>
    <s v="100"/>
    <n v="100"/>
    <n v="0"/>
    <x v="0"/>
    <x v="3"/>
    <x v="7"/>
    <s v="0000125342"/>
    <x v="1"/>
    <s v="0000022941"/>
    <d v="2019-12-23T00:00:00"/>
    <d v="2020-06-24T00:00:00"/>
    <d v="2020-06-29T00:00:00"/>
    <d v="2020-09-02T00:00:00"/>
    <d v="2020-06-29T00:00:00"/>
    <s v="Africa (Anglophone)"/>
    <s v="R22941PharmaLBR"/>
    <s v="UNFPA0000039258-1-1-2"/>
    <m/>
    <s v="C"/>
    <s v="N"/>
    <s v="N"/>
    <n v="1"/>
    <n v="1"/>
    <n v="2"/>
    <x v="197"/>
    <s v="PO"/>
    <d v="2020-09-16T07:22:04"/>
    <d v="2019-09-04T00:00:00"/>
    <d v="2019-09-12T00:00:00"/>
    <s v="0000039258-1-1"/>
    <d v="2019-09-12T16:55:58"/>
    <d v="2019-11-01T00:00:00"/>
    <x v="32"/>
    <n v="0"/>
    <n v="0"/>
    <n v="0"/>
    <x v="82"/>
    <x v="1"/>
    <s v="CEFIXIME400MG_1000000039258"/>
  </r>
  <r>
    <s v="UNFPA"/>
    <x v="82"/>
    <n v="1"/>
    <n v="1"/>
    <n v="3"/>
    <s v="LBR40"/>
    <s v="0000039258"/>
    <s v="Cefixime 400mg 100 tablets"/>
    <s v="Completed"/>
    <n v="7390.55"/>
    <x v="31"/>
    <x v="49"/>
    <s v="PU0074"/>
    <s v=" "/>
    <s v="LBR04GBV"/>
    <s v="ACT33U0074"/>
    <s v="72335"/>
    <s v="LBR"/>
    <x v="23"/>
    <s v="WCARO     "/>
    <s v="AIR"/>
    <x v="0"/>
    <n v="0"/>
    <n v="304.01280000000003"/>
    <s v="100"/>
    <n v="100"/>
    <n v="30401.280000000002"/>
    <x v="0"/>
    <x v="3"/>
    <x v="7"/>
    <s v="0000125342"/>
    <x v="1"/>
    <s v="0000022941"/>
    <d v="2019-12-23T00:00:00"/>
    <d v="2020-06-24T00:00:00"/>
    <d v="2020-06-29T00:00:00"/>
    <d v="2020-09-02T00:00:00"/>
    <d v="2020-06-29T00:00:00"/>
    <s v="Africa (Anglophone)"/>
    <s v="R22941PharmaLBR"/>
    <s v="UNFPA0000039258-1-1-3"/>
    <m/>
    <s v="C"/>
    <s v="N"/>
    <s v="N"/>
    <n v="1"/>
    <n v="1"/>
    <m/>
    <x v="197"/>
    <s v="PO"/>
    <d v="2020-09-16T07:22:04"/>
    <d v="2019-09-04T00:00:00"/>
    <d v="2019-09-12T00:00:00"/>
    <s v="0000039258-1-1"/>
    <d v="2019-09-12T16:55:58"/>
    <d v="2019-11-01T00:00:00"/>
    <x v="31"/>
    <n v="0"/>
    <n v="0"/>
    <n v="0"/>
    <x v="82"/>
    <x v="1"/>
    <s v="CEFIXIME400MG_1000000039258"/>
  </r>
  <r>
    <s v="UNFPA"/>
    <x v="82"/>
    <n v="1"/>
    <n v="1"/>
    <n v="4"/>
    <s v="LBR40"/>
    <s v="0000039258"/>
    <s v="Cefixime 400mg 100 tablets"/>
    <s v="Completed"/>
    <n v="1458.29"/>
    <x v="31"/>
    <x v="50"/>
    <s v="PU0074"/>
    <s v=" "/>
    <s v="LBR04YTH"/>
    <s v="ACT14U0074"/>
    <s v="72335"/>
    <s v="LBR"/>
    <x v="23"/>
    <s v="WCARO     "/>
    <s v="AIR"/>
    <x v="0"/>
    <n v="0"/>
    <n v="59.987200000000001"/>
    <s v="100"/>
    <n v="100"/>
    <n v="5998.72"/>
    <x v="0"/>
    <x v="3"/>
    <x v="7"/>
    <s v="0000125342"/>
    <x v="1"/>
    <s v="0000022941"/>
    <d v="2019-12-23T00:00:00"/>
    <d v="2020-06-24T00:00:00"/>
    <d v="2020-06-29T00:00:00"/>
    <d v="2020-09-02T00:00:00"/>
    <d v="2020-06-29T00:00:00"/>
    <s v="Africa (Anglophone)"/>
    <s v="R22941PharmaLBR"/>
    <s v="UNFPA0000039258-1-1-4"/>
    <m/>
    <s v="C"/>
    <s v="N"/>
    <s v="N"/>
    <n v="1"/>
    <n v="1"/>
    <m/>
    <x v="197"/>
    <s v="PO"/>
    <d v="2020-09-16T07:22:04"/>
    <d v="2019-09-04T00:00:00"/>
    <d v="2019-09-12T00:00:00"/>
    <s v="0000039258-1-1"/>
    <d v="2019-09-12T16:55:58"/>
    <d v="2019-11-01T00:00:00"/>
    <x v="32"/>
    <n v="0"/>
    <n v="0"/>
    <n v="0"/>
    <x v="82"/>
    <x v="0"/>
    <s v="CEFIXIME400MG_1000000039258"/>
  </r>
  <r>
    <s v="UNFPA"/>
    <x v="112"/>
    <n v="3"/>
    <n v="1"/>
    <n v="2"/>
    <s v="LBR40"/>
    <s v="0000039258"/>
    <s v="Amoxicillin trihydrate  suspension 250mg/5ml in 100ml bottle"/>
    <s v="Completed"/>
    <n v="6416"/>
    <x v="31"/>
    <x v="49"/>
    <s v="PU0074"/>
    <s v=" "/>
    <s v="LBR04GBV"/>
    <s v="ACT33U0074"/>
    <s v="72335"/>
    <s v="LBR"/>
    <x v="23"/>
    <s v="WCARO     "/>
    <s v="AIR"/>
    <x v="0"/>
    <n v="0"/>
    <n v="200"/>
    <s v="P40"/>
    <n v="40"/>
    <n v="8000"/>
    <x v="0"/>
    <x v="3"/>
    <x v="7"/>
    <s v="0000125342"/>
    <x v="1"/>
    <s v="0000022941"/>
    <d v="2019-12-23T00:00:00"/>
    <d v="2020-06-24T00:00:00"/>
    <d v="2020-06-29T00:00:00"/>
    <d v="2020-08-17T00:00:00"/>
    <d v="2020-06-29T00:00:00"/>
    <s v="Africa (Anglophone)"/>
    <s v="R22941PharmaLBR"/>
    <s v="UNFPA0000039258-3-1-2"/>
    <m/>
    <s v="C"/>
    <s v="N"/>
    <s v="N"/>
    <n v="3"/>
    <n v="1"/>
    <n v="1"/>
    <x v="197"/>
    <s v="PO"/>
    <d v="2020-09-16T07:22:04"/>
    <d v="2019-09-04T00:00:00"/>
    <d v="2019-09-12T00:00:00"/>
    <s v="0000039258-3-1"/>
    <d v="2019-09-12T16:55:58"/>
    <d v="2019-11-01T00:00:00"/>
    <x v="31"/>
    <n v="0"/>
    <n v="0"/>
    <n v="0"/>
    <x v="112"/>
    <x v="0"/>
    <s v="AMOXYCLLN250MGP_400000039258"/>
  </r>
  <r>
    <s v="UNFPA"/>
    <x v="108"/>
    <n v="2"/>
    <n v="1"/>
    <n v="4"/>
    <s v="LBR40"/>
    <s v="0000039258"/>
    <s v="Water for injection in 10ml plastic ampoule"/>
    <s v="Completed"/>
    <n v="337.22"/>
    <x v="31"/>
    <x v="50"/>
    <s v="PU0074"/>
    <s v=" "/>
    <s v="LBR04YTH"/>
    <s v="ACT14U0074"/>
    <s v="72335"/>
    <s v="LBR"/>
    <x v="23"/>
    <s v="WCARO     "/>
    <s v="AIR"/>
    <x v="0"/>
    <n v="0"/>
    <n v="120.006"/>
    <s v="P50"/>
    <n v="50"/>
    <n v="6000.3"/>
    <x v="0"/>
    <x v="1"/>
    <x v="7"/>
    <s v="0000125342"/>
    <x v="1"/>
    <s v="0000022941"/>
    <d v="2019-12-23T00:00:00"/>
    <d v="2020-06-24T00:00:00"/>
    <d v="2020-06-29T00:00:00"/>
    <d v="2020-08-17T00:00:00"/>
    <d v="2020-06-29T00:00:00"/>
    <s v="Africa (Anglophone)"/>
    <s v="R22941PharmaLBR"/>
    <s v="UNFPA0000039258-2-1-4"/>
    <m/>
    <s v="C"/>
    <s v="N"/>
    <s v="N"/>
    <n v="2"/>
    <n v="1"/>
    <m/>
    <x v="197"/>
    <s v="PO"/>
    <d v="2020-09-16T07:22:04"/>
    <d v="2019-09-04T00:00:00"/>
    <d v="2019-09-12T00:00:00"/>
    <s v="0000039258-2-1"/>
    <d v="2019-09-12T16:55:58"/>
    <d v="2019-11-01T00:00:00"/>
    <x v="32"/>
    <n v="0"/>
    <n v="0"/>
    <n v="0"/>
    <x v="108"/>
    <x v="0"/>
    <s v="WATERINJ10ML_500000039258"/>
  </r>
  <r>
    <s v="UNFPA"/>
    <x v="0"/>
    <n v="1"/>
    <n v="1"/>
    <n v="1"/>
    <s v="TJK40"/>
    <s v="0000039288"/>
    <s v="Testing of MPA 150 mg - 2 batches - Quotation 5241537- UNFPA 39016"/>
    <s v="Completed"/>
    <n v="0"/>
    <x v="0"/>
    <x v="0"/>
    <s v="PU0074"/>
    <s v=" "/>
    <s v="FPRHCTD5"/>
    <s v="RHC01ACT05"/>
    <s v="72335"/>
    <s v="TJK"/>
    <x v="60"/>
    <s v="EECARO    "/>
    <s v="N/A"/>
    <x v="0"/>
    <n v="0"/>
    <n v="0"/>
    <s v="EA"/>
    <n v="1"/>
    <n v="0"/>
    <x v="0"/>
    <x v="0"/>
    <x v="25"/>
    <s v="0000125884"/>
    <x v="1"/>
    <s v="0000022818"/>
    <m/>
    <m/>
    <m/>
    <d v="2019-12-31T00:00:00"/>
    <m/>
    <s v="ASEA"/>
    <s v="RQ22818-TJK40, TUV"/>
    <s v="UNFPA0000039288-1-1-1"/>
    <m/>
    <s v="C"/>
    <s v="N"/>
    <s v="N"/>
    <n v="1"/>
    <n v="1"/>
    <n v="1"/>
    <x v="198"/>
    <s v="PO"/>
    <d v="2020-01-22T16:42:40"/>
    <d v="2019-08-07T00:00:00"/>
    <d v="2019-09-05T00:00:00"/>
    <s v="0000039288-1-1"/>
    <d v="2019-09-16T17:25:31"/>
    <d v="2019-11-15T00:00:00"/>
    <x v="0"/>
    <n v="0"/>
    <n v="0"/>
    <n v="0"/>
    <x v="0"/>
    <x v="1"/>
    <s v="PRESHIPMENTINSPCPH0000039288"/>
  </r>
  <r>
    <s v="UNFPA"/>
    <x v="0"/>
    <n v="1"/>
    <n v="1"/>
    <n v="2"/>
    <s v="TJK40"/>
    <s v="0000039288"/>
    <s v="Testing of MPA 150 mg - 2 batches - Quotation 5241537- UNFPA 39016"/>
    <s v="Completed"/>
    <n v="1200"/>
    <x v="0"/>
    <x v="0"/>
    <s v="PU0074"/>
    <s v=" "/>
    <s v="FPRHCTD5"/>
    <s v="RHC01ACT05"/>
    <s v="72335"/>
    <s v="TJK"/>
    <x v="60"/>
    <s v="EECARO    "/>
    <s v="N/A"/>
    <x v="0"/>
    <n v="0"/>
    <n v="2"/>
    <s v="EA"/>
    <n v="1"/>
    <n v="2"/>
    <x v="0"/>
    <x v="0"/>
    <x v="25"/>
    <s v="0000125884"/>
    <x v="1"/>
    <s v="0000022818"/>
    <m/>
    <m/>
    <m/>
    <d v="2019-12-31T00:00:00"/>
    <m/>
    <s v="ASEA"/>
    <s v="RQ22818-TJK40, TUV"/>
    <s v="UNFPA0000039288-1-1-2"/>
    <m/>
    <s v="C"/>
    <s v="N"/>
    <s v="N"/>
    <n v="1"/>
    <n v="1"/>
    <n v="1"/>
    <x v="198"/>
    <s v="PO"/>
    <d v="2020-01-22T16:42:40"/>
    <d v="2019-08-07T00:00:00"/>
    <d v="2019-09-05T00:00:00"/>
    <s v="0000039288-1-1"/>
    <d v="2019-09-16T17:25:31"/>
    <d v="2019-11-15T00:00:00"/>
    <x v="0"/>
    <n v="0"/>
    <n v="0"/>
    <n v="0"/>
    <x v="0"/>
    <x v="0"/>
    <s v="PRESHIPMENTINSPCPH0000039288"/>
  </r>
  <r>
    <s v="UNFPA"/>
    <x v="0"/>
    <n v="1"/>
    <n v="1"/>
    <n v="1"/>
    <s v="MOZ40"/>
    <s v="0000039296"/>
    <s v="Pre-shipment inspection Pharmaceutical PO 38377, 1 man-day, USD 630, supplier MEG (Netherlands)"/>
    <s v="Completed"/>
    <n v="630"/>
    <x v="27"/>
    <x v="41"/>
    <s v="PU0074"/>
    <s v=" "/>
    <s v="MOZ09CO6"/>
    <s v="PROSRHMED"/>
    <s v="72335"/>
    <s v="MOZ"/>
    <x v="27"/>
    <s v="ESARO     "/>
    <s v="N/A"/>
    <x v="0"/>
    <n v="0"/>
    <n v="1"/>
    <s v="EA"/>
    <n v="1"/>
    <n v="1"/>
    <x v="0"/>
    <x v="0"/>
    <x v="11"/>
    <s v="0000156574"/>
    <x v="1"/>
    <s v="0000022999"/>
    <m/>
    <m/>
    <m/>
    <d v="2019-10-10T00:00:00"/>
    <m/>
    <s v="Africa (Anglophone)"/>
    <s v="MOZ40,R22999,PSI PO 38377"/>
    <s v="UNFPA0000039296-1-1-1"/>
    <m/>
    <s v="C"/>
    <s v="N"/>
    <s v="N"/>
    <n v="1"/>
    <n v="1"/>
    <n v="1"/>
    <x v="199"/>
    <s v="PO"/>
    <d v="2019-12-06T20:01:01"/>
    <d v="2019-09-17T00:00:00"/>
    <d v="2019-09-17T00:00:00"/>
    <s v="0000039296-1-1"/>
    <d v="2019-09-17T21:14:42"/>
    <d v="2019-09-20T00:00:00"/>
    <x v="12"/>
    <n v="0"/>
    <n v="0"/>
    <n v="0"/>
    <x v="0"/>
    <x v="0"/>
    <s v="PRESHIPMENTINSPCPH0000039296"/>
  </r>
  <r>
    <s v="UNFPA"/>
    <x v="0"/>
    <n v="1"/>
    <n v="1"/>
    <n v="1"/>
    <s v="TCD40"/>
    <s v="0000039303"/>
    <s v="Laboratory testing for PO 39212/Triclofem-MissionPharma"/>
    <s v="Completed"/>
    <n v="0"/>
    <x v="0"/>
    <x v="0"/>
    <s v="PU0074"/>
    <s v=" "/>
    <s v="FPRHCTD5"/>
    <s v="RHC01ACT05"/>
    <s v="72335"/>
    <s v="TCD"/>
    <x v="29"/>
    <s v="WCARO     "/>
    <s v="N/A"/>
    <x v="0"/>
    <n v="0"/>
    <n v="0"/>
    <s v="EA"/>
    <n v="1"/>
    <n v="0"/>
    <x v="0"/>
    <x v="0"/>
    <x v="25"/>
    <s v="0000125884"/>
    <x v="1"/>
    <s v="0000022912"/>
    <m/>
    <m/>
    <m/>
    <d v="2020-02-18T00:00:00"/>
    <m/>
    <s v="Africa (Francophone)"/>
    <s v="R22912, CSB"/>
    <s v="UNFPA0000039303-1-1-1"/>
    <m/>
    <s v="C"/>
    <s v="N"/>
    <s v="N"/>
    <n v="1"/>
    <n v="1"/>
    <n v="1"/>
    <x v="200"/>
    <s v="PO"/>
    <d v="2020-04-07T12:27:20"/>
    <d v="2019-08-29T00:00:00"/>
    <d v="2019-09-05T00:00:00"/>
    <s v="0000039303-1-1"/>
    <d v="2019-09-18T14:15:13"/>
    <d v="2020-02-06T00:00:00"/>
    <x v="0"/>
    <n v="0"/>
    <n v="0"/>
    <n v="0"/>
    <x v="0"/>
    <x v="1"/>
    <s v="PRESHIPMENTINSPCPH0000039303"/>
  </r>
  <r>
    <s v="UNFPA"/>
    <x v="0"/>
    <n v="1"/>
    <n v="1"/>
    <n v="2"/>
    <s v="TCD40"/>
    <s v="0000039303"/>
    <s v="Laboratory testing for PO 39212/Triclofem-MissionPharma"/>
    <s v="Completed"/>
    <n v="600"/>
    <x v="0"/>
    <x v="0"/>
    <s v="PU0074"/>
    <s v=" "/>
    <s v="FPRHCTD5"/>
    <s v="RHC01ACT05"/>
    <s v="72335"/>
    <s v="TCD"/>
    <x v="29"/>
    <s v="WCARO     "/>
    <s v="N/A"/>
    <x v="0"/>
    <n v="0"/>
    <n v="1"/>
    <s v="EA"/>
    <n v="1"/>
    <n v="1"/>
    <x v="0"/>
    <x v="0"/>
    <x v="25"/>
    <s v="0000125884"/>
    <x v="1"/>
    <s v="0000022912"/>
    <m/>
    <m/>
    <m/>
    <d v="2020-02-18T00:00:00"/>
    <m/>
    <s v="Africa (Francophone)"/>
    <s v="R22912, CSB"/>
    <s v="UNFPA0000039303-1-1-2"/>
    <m/>
    <s v="C"/>
    <s v="N"/>
    <s v="N"/>
    <n v="1"/>
    <n v="1"/>
    <n v="1"/>
    <x v="200"/>
    <s v="PO"/>
    <d v="2020-04-07T12:27:20"/>
    <d v="2019-08-29T00:00:00"/>
    <d v="2019-09-05T00:00:00"/>
    <s v="0000039303-1-1"/>
    <d v="2019-09-18T14:15:13"/>
    <d v="2020-02-06T00:00:00"/>
    <x v="0"/>
    <n v="0"/>
    <n v="0"/>
    <n v="0"/>
    <x v="0"/>
    <x v="0"/>
    <s v="PRESHIPMENTINSPCPH0000039303"/>
  </r>
  <r>
    <s v="UNFPA"/>
    <x v="0"/>
    <n v="1"/>
    <n v="1"/>
    <n v="1"/>
    <s v="GIN40"/>
    <s v="0000039312"/>
    <s v="SAMPLING &amp; TESTING_MPA_150MG_4 batches_ TUV quotation 5252234_ UNFPA 39046"/>
    <s v="Completed"/>
    <n v="2400"/>
    <x v="0"/>
    <x v="0"/>
    <s v="PU0074"/>
    <s v=" "/>
    <s v="FPRHCTD5"/>
    <s v="RHC01ACT05"/>
    <s v="72335"/>
    <s v="GIN"/>
    <x v="52"/>
    <s v="WCARO     "/>
    <s v="N/A"/>
    <x v="0"/>
    <n v="0"/>
    <n v="1"/>
    <s v="EA"/>
    <n v="1"/>
    <n v="1"/>
    <x v="0"/>
    <x v="0"/>
    <x v="25"/>
    <s v="0000125884"/>
    <x v="1"/>
    <s v="0000022820"/>
    <m/>
    <m/>
    <m/>
    <d v="2019-11-18T00:00:00"/>
    <m/>
    <s v="Africa (Francophone)"/>
    <s v="R22820,PSI_PO39046,GIN40,BMGF"/>
    <s v="UNFPA0000039312-1-1-1"/>
    <m/>
    <s v="C"/>
    <s v="N"/>
    <s v="N"/>
    <n v="6"/>
    <n v="1"/>
    <n v="1"/>
    <x v="201"/>
    <s v="PO"/>
    <d v="2020-01-17T15:51:15"/>
    <d v="2019-08-07T00:00:00"/>
    <d v="2019-08-09T00:00:00"/>
    <s v="0000039312-1-1"/>
    <d v="2019-09-19T11:14:14"/>
    <d v="2019-12-09T00:00:00"/>
    <x v="0"/>
    <n v="0"/>
    <n v="0"/>
    <n v="0"/>
    <x v="0"/>
    <x v="0"/>
    <s v="PRESHIPMENTINSPCPH0000039312"/>
  </r>
  <r>
    <s v="UNFPA"/>
    <x v="0"/>
    <n v="1"/>
    <n v="1"/>
    <n v="1"/>
    <s v="ZMB40"/>
    <s v="0000039313"/>
    <s v="Testing of injectable contraceptive MPA_150MG of PO 39169 (10 batches 10 X Usd 600), supplier Missionpharma/PT Tunggal"/>
    <s v="Completed"/>
    <n v="0"/>
    <x v="0"/>
    <x v="0"/>
    <s v="PU0074"/>
    <s v=" "/>
    <s v="FPRHCTD5"/>
    <s v="RHC01ACT05"/>
    <s v="72335"/>
    <s v="ZMB"/>
    <x v="61"/>
    <s v="ESARO     "/>
    <s v="N/A"/>
    <x v="0"/>
    <n v="0"/>
    <n v="0"/>
    <s v="EA"/>
    <n v="1"/>
    <n v="0"/>
    <x v="0"/>
    <x v="0"/>
    <x v="25"/>
    <s v="0000125884"/>
    <x v="1"/>
    <s v="0000022995"/>
    <m/>
    <m/>
    <m/>
    <d v="2020-02-04T00:00:00"/>
    <m/>
    <s v="Africa (Anglophone)"/>
    <s v="ZMB40, R22995, TESTPO39169,CSB"/>
    <s v="UNFPA0000039313-1-1-1"/>
    <m/>
    <s v="C"/>
    <s v="N"/>
    <s v="N"/>
    <n v="1"/>
    <n v="1"/>
    <n v="1"/>
    <x v="201"/>
    <s v="PO"/>
    <d v="2020-02-27T20:25:39"/>
    <d v="2019-09-16T00:00:00"/>
    <d v="2019-09-18T00:00:00"/>
    <s v="0000039313-1-1"/>
    <d v="2019-09-19T14:44:23"/>
    <d v="2019-10-01T00:00:00"/>
    <x v="0"/>
    <n v="0"/>
    <n v="0"/>
    <n v="0"/>
    <x v="0"/>
    <x v="1"/>
    <s v="PRESHIPMENTINSPCPH0000039313"/>
  </r>
  <r>
    <s v="UNFPA"/>
    <x v="0"/>
    <n v="1"/>
    <n v="1"/>
    <n v="2"/>
    <s v="ZMB40"/>
    <s v="0000039313"/>
    <s v="Testing of injectable contraceptive MPA_150MG of PO 39169 (10 batches 10 X Usd 600), supplier Missionpharma/PT Tunggal"/>
    <s v="Completed"/>
    <n v="6000"/>
    <x v="0"/>
    <x v="0"/>
    <s v="PU0074"/>
    <s v=" "/>
    <s v="FPRHCTD5"/>
    <s v="RHC01ACT05"/>
    <s v="72335"/>
    <s v="ZMB"/>
    <x v="61"/>
    <s v="ESARO     "/>
    <s v="N/A"/>
    <x v="0"/>
    <n v="0"/>
    <n v="1"/>
    <s v="EA"/>
    <n v="1"/>
    <n v="1"/>
    <x v="0"/>
    <x v="0"/>
    <x v="25"/>
    <s v="0000125884"/>
    <x v="1"/>
    <s v="0000022995"/>
    <m/>
    <m/>
    <m/>
    <d v="2020-02-04T00:00:00"/>
    <m/>
    <s v="Africa (Anglophone)"/>
    <s v="ZMB40, R22995, TESTPO39169,CSB"/>
    <s v="UNFPA0000039313-1-1-2"/>
    <m/>
    <s v="C"/>
    <s v="N"/>
    <s v="N"/>
    <n v="1"/>
    <n v="1"/>
    <n v="1"/>
    <x v="201"/>
    <s v="PO"/>
    <d v="2020-02-27T20:25:39"/>
    <d v="2019-09-16T00:00:00"/>
    <d v="2019-09-18T00:00:00"/>
    <s v="0000039313-1-1"/>
    <d v="2019-09-19T14:44:23"/>
    <d v="2019-10-01T00:00:00"/>
    <x v="0"/>
    <n v="0"/>
    <n v="0"/>
    <n v="0"/>
    <x v="0"/>
    <x v="0"/>
    <s v="PRESHIPMENTINSPCPH0000039313"/>
  </r>
  <r>
    <s v="UNFPA"/>
    <x v="103"/>
    <n v="2"/>
    <n v="2"/>
    <n v="2"/>
    <s v="BGD40"/>
    <s v="0000039317"/>
    <s v="Doxycycline 100mg, tablets"/>
    <s v="Received"/>
    <n v="0"/>
    <x v="21"/>
    <x v="55"/>
    <s v="PU0074"/>
    <s v=" "/>
    <s v="BGD09MRG"/>
    <s v="PROCU33S017FPA"/>
    <s v="72335"/>
    <s v="BGD"/>
    <x v="43"/>
    <s v="APRO      "/>
    <s v="OCEAN"/>
    <x v="0"/>
    <n v="0"/>
    <n v="0"/>
    <s v="100"/>
    <n v="100"/>
    <n v="0"/>
    <x v="0"/>
    <x v="3"/>
    <x v="3"/>
    <s v="0000000730"/>
    <x v="1"/>
    <s v="0000022956"/>
    <d v="2021-04-30T00:00:00"/>
    <d v="2021-05-29T00:00:00"/>
    <m/>
    <d v="2021-05-06T00:00:00"/>
    <m/>
    <s v="ASEA"/>
    <s v="BGD1940, RQ22956, WB/UNFPA"/>
    <s v="UNFPA0000039317-2-2-2"/>
    <m/>
    <s v="R"/>
    <s v="N"/>
    <s v="N"/>
    <n v="13"/>
    <n v="1"/>
    <n v="1"/>
    <x v="201"/>
    <s v="PO"/>
    <d v="2019-09-19T16:03:50"/>
    <d v="2019-09-09T00:00:00"/>
    <d v="2019-09-15T00:00:00"/>
    <s v="0000039317-2-2"/>
    <d v="2019-09-19T16:03:50"/>
    <d v="2021-03-31T00:00:00"/>
    <x v="34"/>
    <n v="0"/>
    <n v="0"/>
    <n v="0"/>
    <x v="103"/>
    <x v="1"/>
    <s v="DOXYCYCLN100MG_1000000039317"/>
  </r>
  <r>
    <s v="UNFPA"/>
    <x v="103"/>
    <n v="2"/>
    <n v="2"/>
    <n v="1"/>
    <s v="BGD40"/>
    <s v="0000039317"/>
    <s v="Doxycycline 100mg, tablets"/>
    <s v="Received"/>
    <n v="0"/>
    <x v="21"/>
    <x v="55"/>
    <s v="PU0074"/>
    <s v=" "/>
    <s v="BGD09MRG"/>
    <s v="PROCU33S017FPA"/>
    <s v="72335"/>
    <s v="BGD"/>
    <x v="43"/>
    <s v="APRO      "/>
    <s v="OCEAN"/>
    <x v="0"/>
    <n v="0"/>
    <n v="0"/>
    <s v="100"/>
    <n v="100"/>
    <n v="0"/>
    <x v="0"/>
    <x v="3"/>
    <x v="3"/>
    <s v="0000000730"/>
    <x v="1"/>
    <s v="0000022956"/>
    <d v="2021-04-30T00:00:00"/>
    <d v="2021-05-29T00:00:00"/>
    <m/>
    <d v="2021-05-06T00:00:00"/>
    <m/>
    <s v="ASEA"/>
    <s v="BGD1940, RQ22956, WB/UNFPA"/>
    <s v="UNFPA0000039317-2-2-1"/>
    <m/>
    <s v="R"/>
    <s v="N"/>
    <s v="N"/>
    <n v="13"/>
    <n v="1"/>
    <n v="1"/>
    <x v="201"/>
    <s v="PO"/>
    <d v="2019-09-19T16:03:50"/>
    <d v="2019-09-09T00:00:00"/>
    <d v="2019-09-15T00:00:00"/>
    <s v="0000039317-2-2"/>
    <d v="2019-09-19T16:03:50"/>
    <d v="2021-03-31T00:00:00"/>
    <x v="34"/>
    <n v="0"/>
    <n v="0"/>
    <n v="0"/>
    <x v="103"/>
    <x v="0"/>
    <s v="DOXYCYCLN100MG_1000000039317"/>
  </r>
  <r>
    <s v="UNFPA"/>
    <x v="35"/>
    <n v="14"/>
    <n v="1"/>
    <n v="1"/>
    <s v="BGD40"/>
    <s v="0000039317"/>
    <s v="Test pregnancy, strip, temperature stable"/>
    <s v="Dispatched"/>
    <n v="0"/>
    <x v="21"/>
    <x v="55"/>
    <s v="PU0074"/>
    <s v=" "/>
    <s v="BGD09MRG"/>
    <s v="PROCU33S017FPA"/>
    <s v="72335"/>
    <s v="BGD"/>
    <x v="43"/>
    <s v="APRO      "/>
    <s v="COMMON"/>
    <x v="0"/>
    <n v="0"/>
    <n v="0"/>
    <s v="EA"/>
    <n v="1"/>
    <n v="0"/>
    <x v="1"/>
    <x v="13"/>
    <x v="3"/>
    <s v="0000000730"/>
    <x v="1"/>
    <s v="0000024917"/>
    <d v="2021-05-24T00:00:00"/>
    <d v="2021-06-30T00:00:00"/>
    <m/>
    <m/>
    <m/>
    <s v="ASEA"/>
    <s v="BGD1940, RQ22956, WB/UNFPA"/>
    <s v="UNFPA0000039317-14-1-1"/>
    <m/>
    <s v="D"/>
    <s v="N"/>
    <s v="N"/>
    <n v="7"/>
    <n v="1"/>
    <n v="1"/>
    <x v="201"/>
    <s v="PO"/>
    <d v="2019-09-19T16:03:50"/>
    <d v="2020-09-07T00:00:00"/>
    <d v="2020-09-10T00:00:00"/>
    <s v="0000039317-14-1"/>
    <d v="2019-09-19T16:03:50"/>
    <d v="2021-04-30T00:00:00"/>
    <x v="34"/>
    <n v="0"/>
    <n v="0"/>
    <n v="0"/>
    <x v="35"/>
    <x v="0"/>
    <s v="PREG_TEST_STRIP0000039317"/>
  </r>
  <r>
    <s v="UNFPA"/>
    <x v="44"/>
    <n v="6"/>
    <n v="1"/>
    <n v="1"/>
    <s v="BGD40"/>
    <s v="0000039317"/>
    <s v="Glucose, solution for infusion, 5% (iso-osmotic), 1-litre bag + Infusion-giving set, sterile, single use"/>
    <s v="Completed"/>
    <n v="0"/>
    <x v="21"/>
    <x v="55"/>
    <s v="PU0074"/>
    <s v=" "/>
    <s v="BGD09MRG"/>
    <s v="PROCU33S017FPA"/>
    <s v="72335"/>
    <s v="BGD"/>
    <x v="43"/>
    <s v="APRO      "/>
    <s v="OCEAN"/>
    <x v="0"/>
    <n v="0"/>
    <n v="0"/>
    <s v="SET"/>
    <n v="1"/>
    <n v="0"/>
    <x v="0"/>
    <x v="6"/>
    <x v="3"/>
    <s v="0000000730"/>
    <x v="1"/>
    <s v="0000022956"/>
    <d v="2020-03-09T00:00:00"/>
    <d v="2020-04-26T00:00:00"/>
    <d v="2020-03-09T00:00:00"/>
    <d v="2020-03-14T00:00:00"/>
    <d v="2020-04-26T00:00:00"/>
    <s v="ASEA"/>
    <s v="BGD1940, RQ22956, WB/UNFPA"/>
    <s v="UNFPA0000039317-6-1-1"/>
    <m/>
    <s v="C"/>
    <s v="N"/>
    <s v="N"/>
    <n v="21"/>
    <n v="1"/>
    <n v="1"/>
    <x v="201"/>
    <s v="PO"/>
    <d v="2021-05-06T07:37:51"/>
    <d v="2019-09-09T00:00:00"/>
    <d v="2019-09-15T00:00:00"/>
    <s v="0000039317-6-1"/>
    <d v="2019-09-19T16:03:50"/>
    <d v="2020-01-27T00:00:00"/>
    <x v="34"/>
    <n v="0"/>
    <n v="0"/>
    <n v="0"/>
    <x v="44"/>
    <x v="0"/>
    <s v="GLUCOSE5%_1L0000039317"/>
  </r>
  <r>
    <s v="UNFPA"/>
    <x v="35"/>
    <n v="14"/>
    <n v="1"/>
    <n v="2"/>
    <s v="BGD40"/>
    <s v="0000039317"/>
    <s v="Test pregnancy, strip, temperature stable"/>
    <s v="Dispatched"/>
    <n v="2800"/>
    <x v="21"/>
    <x v="55"/>
    <s v="PU0074"/>
    <s v=" "/>
    <s v="BGD09MRG"/>
    <s v="PROCU33S017FPA"/>
    <s v="72335"/>
    <s v="BGD"/>
    <x v="43"/>
    <s v="APRO      "/>
    <s v="COMMON"/>
    <x v="0"/>
    <n v="0"/>
    <n v="40000"/>
    <s v="EA"/>
    <n v="1"/>
    <n v="40000"/>
    <x v="1"/>
    <x v="13"/>
    <x v="3"/>
    <s v="0000000730"/>
    <x v="1"/>
    <s v="0000024917"/>
    <d v="2021-05-24T00:00:00"/>
    <d v="2021-06-30T00:00:00"/>
    <m/>
    <m/>
    <m/>
    <s v="ASEA"/>
    <s v="BGD1940, RQ22956, WB/UNFPA"/>
    <s v="UNFPA0000039317-14-1-2"/>
    <m/>
    <s v="D"/>
    <s v="N"/>
    <s v="N"/>
    <n v="7"/>
    <n v="1"/>
    <n v="1"/>
    <x v="201"/>
    <s v="PO"/>
    <d v="2019-09-19T16:03:50"/>
    <d v="2020-09-07T00:00:00"/>
    <d v="2020-09-10T00:00:00"/>
    <s v="0000039317-14-1"/>
    <d v="2019-09-19T16:03:50"/>
    <d v="2021-04-30T00:00:00"/>
    <x v="34"/>
    <n v="0"/>
    <n v="0"/>
    <n v="0"/>
    <x v="35"/>
    <x v="0"/>
    <s v="PREG_TEST_STRIP0000039317"/>
  </r>
  <r>
    <s v="UNFPA"/>
    <x v="44"/>
    <n v="6"/>
    <n v="2"/>
    <n v="2"/>
    <s v="BGD40"/>
    <s v="0000039317"/>
    <s v="Glucose, solution for infusion, 5% (iso-osmotic), 1-litre bag + Infusion-giving set, sterile, single use"/>
    <s v="Completed"/>
    <n v="1350"/>
    <x v="21"/>
    <x v="55"/>
    <s v="PU0074"/>
    <s v=" "/>
    <s v="BGD09MRG"/>
    <s v="PROCU33S017FPA"/>
    <s v="72335"/>
    <s v="BGD"/>
    <x v="43"/>
    <s v="APRO      "/>
    <s v="OCEAN"/>
    <x v="0"/>
    <n v="0"/>
    <n v="1000"/>
    <s v="SET"/>
    <n v="1"/>
    <n v="1000"/>
    <x v="0"/>
    <x v="6"/>
    <x v="3"/>
    <s v="0000000730"/>
    <x v="1"/>
    <s v="0000022956"/>
    <d v="2020-03-09T00:00:00"/>
    <d v="2020-04-26T00:00:00"/>
    <d v="2020-03-09T00:00:00"/>
    <d v="2020-03-14T00:00:00"/>
    <d v="2020-04-26T00:00:00"/>
    <s v="ASEA"/>
    <s v="BGD1940, RQ22956, WB/UNFPA"/>
    <s v="UNFPA0000039317-6-2-2"/>
    <m/>
    <s v="C"/>
    <s v="N"/>
    <s v="N"/>
    <n v="21"/>
    <n v="1"/>
    <n v="1"/>
    <x v="201"/>
    <s v="PO"/>
    <d v="2021-05-06T07:37:51"/>
    <d v="2019-09-09T00:00:00"/>
    <d v="2019-09-15T00:00:00"/>
    <s v="0000039317-6-2"/>
    <d v="2019-09-19T16:03:50"/>
    <d v="2020-04-06T00:00:00"/>
    <x v="34"/>
    <n v="0"/>
    <n v="0"/>
    <n v="0"/>
    <x v="44"/>
    <x v="1"/>
    <s v="GLUCOSE5%_1L0000039317"/>
  </r>
  <r>
    <s v="UNFPA"/>
    <x v="44"/>
    <n v="6"/>
    <n v="2"/>
    <n v="1"/>
    <s v="BGD40"/>
    <s v="0000039317"/>
    <s v="Glucose, solution for infusion, 5% (iso-osmotic), 1-litre bag + Infusion-giving set, sterile, single use"/>
    <s v="Completed"/>
    <n v="0"/>
    <x v="21"/>
    <x v="55"/>
    <s v="PU0074"/>
    <s v=" "/>
    <s v="BGD09MRG"/>
    <s v="PROCU33S017FPA"/>
    <s v="72335"/>
    <s v="BGD"/>
    <x v="43"/>
    <s v="APRO      "/>
    <s v="OCEAN"/>
    <x v="0"/>
    <n v="0"/>
    <n v="0"/>
    <s v="SET"/>
    <n v="1"/>
    <n v="0"/>
    <x v="0"/>
    <x v="6"/>
    <x v="3"/>
    <s v="0000000730"/>
    <x v="1"/>
    <s v="0000022956"/>
    <d v="2020-03-09T00:00:00"/>
    <d v="2020-04-26T00:00:00"/>
    <d v="2020-03-09T00:00:00"/>
    <d v="2020-03-14T00:00:00"/>
    <d v="2020-04-26T00:00:00"/>
    <s v="ASEA"/>
    <s v="BGD1940, RQ22956, WB/UNFPA"/>
    <s v="UNFPA0000039317-6-2-1"/>
    <m/>
    <s v="C"/>
    <s v="N"/>
    <s v="N"/>
    <n v="21"/>
    <n v="1"/>
    <n v="1"/>
    <x v="201"/>
    <s v="PO"/>
    <d v="2021-05-06T07:37:51"/>
    <d v="2019-09-09T00:00:00"/>
    <d v="2019-09-15T00:00:00"/>
    <s v="0000039317-6-2"/>
    <d v="2019-09-19T16:03:50"/>
    <d v="2020-04-06T00:00:00"/>
    <x v="34"/>
    <n v="0"/>
    <n v="0"/>
    <n v="0"/>
    <x v="44"/>
    <x v="0"/>
    <s v="GLUCOSE5%_1L0000039317"/>
  </r>
  <r>
    <s v="UNFPA"/>
    <x v="83"/>
    <n v="17"/>
    <n v="1"/>
    <n v="1"/>
    <s v="BGD40"/>
    <s v="0000039317"/>
    <s v="Test blood-group, anti-A+B, 10-ml bottle, fl.dropper"/>
    <s v="Completed"/>
    <n v="0"/>
    <x v="21"/>
    <x v="55"/>
    <s v="PU0074"/>
    <s v=" "/>
    <s v="BGD09MRG"/>
    <s v="PROCU33S017FPA"/>
    <s v="72335"/>
    <s v="BGD"/>
    <x v="43"/>
    <s v="APRO      "/>
    <s v="COMMON"/>
    <x v="0"/>
    <n v="0"/>
    <n v="0"/>
    <s v="BO"/>
    <n v="1"/>
    <n v="0"/>
    <x v="1"/>
    <x v="25"/>
    <x v="3"/>
    <s v="0000000730"/>
    <x v="1"/>
    <s v="0000024917"/>
    <d v="2021-04-08T00:00:00"/>
    <d v="2021-05-19T00:00:00"/>
    <d v="2021-04-08T00:00:00"/>
    <d v="2021-04-08T00:00:00"/>
    <m/>
    <s v="ASEA"/>
    <s v="BGD1940, RQ22956, WB/UNFPA"/>
    <s v="UNFPA0000039317-17-1-1"/>
    <m/>
    <s v="C"/>
    <s v="N"/>
    <s v="N"/>
    <n v="10"/>
    <n v="1"/>
    <n v="1"/>
    <x v="201"/>
    <s v="PO"/>
    <d v="2021-05-06T07:37:51"/>
    <d v="2020-09-07T00:00:00"/>
    <d v="2020-09-10T00:00:00"/>
    <s v="0000039317-17-1"/>
    <d v="2019-09-19T16:03:50"/>
    <d v="2021-03-31T00:00:00"/>
    <x v="34"/>
    <n v="0"/>
    <n v="0"/>
    <n v="0"/>
    <x v="83"/>
    <x v="0"/>
    <s v="TEST_BLOOD_ANTI_AB0000039317"/>
  </r>
  <r>
    <s v="UNFPA"/>
    <x v="44"/>
    <n v="6"/>
    <n v="3"/>
    <n v="2"/>
    <s v="BGD40"/>
    <s v="0000039317"/>
    <s v="Glucose, solution for infusion, 5% (iso-osmotic), 1-litre bag + Infusion-giving set, sterile, single use"/>
    <s v="Received"/>
    <n v="0"/>
    <x v="21"/>
    <x v="55"/>
    <s v="PU0074"/>
    <s v=" "/>
    <s v="BGD09MRG"/>
    <s v="PROCU33S017FPA"/>
    <s v="72335"/>
    <s v="BGD"/>
    <x v="43"/>
    <s v="APRO      "/>
    <s v="OCEAN"/>
    <x v="0"/>
    <n v="0"/>
    <n v="0"/>
    <s v="SET"/>
    <n v="1"/>
    <n v="0"/>
    <x v="0"/>
    <x v="6"/>
    <x v="3"/>
    <s v="0000000730"/>
    <x v="1"/>
    <s v="0000022956"/>
    <d v="2020-07-06T00:00:00"/>
    <d v="2020-08-14T00:00:00"/>
    <m/>
    <d v="2021-05-06T00:00:00"/>
    <m/>
    <s v="ASEA"/>
    <s v="BGD1940, RQ22956, WB/UNFPA"/>
    <s v="UNFPA0000039317-6-3-2"/>
    <m/>
    <s v="R"/>
    <s v="N"/>
    <s v="N"/>
    <n v="21"/>
    <n v="1"/>
    <n v="1"/>
    <x v="201"/>
    <s v="PO"/>
    <d v="2019-09-19T16:03:50"/>
    <d v="2019-09-09T00:00:00"/>
    <d v="2019-09-15T00:00:00"/>
    <s v="0000039317-6-3"/>
    <d v="2019-09-19T16:03:50"/>
    <d v="2021-03-31T00:00:00"/>
    <x v="34"/>
    <n v="0"/>
    <n v="0"/>
    <n v="0"/>
    <x v="44"/>
    <x v="0"/>
    <s v="GLUCOSE5%_1L0000039317"/>
  </r>
  <r>
    <s v="UNFPA"/>
    <x v="72"/>
    <n v="8"/>
    <n v="5"/>
    <n v="2"/>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7-26T00:00:00"/>
    <d v="2021-08-31T00:00:00"/>
    <m/>
    <m/>
    <m/>
    <s v="ASEA"/>
    <s v="BGD1940, RQ22956, WB/UNFPA"/>
    <s v="UNFPA0000039317-8-5-2"/>
    <m/>
    <s v="D"/>
    <s v="N"/>
    <s v="N"/>
    <n v="23"/>
    <n v="1"/>
    <n v="1"/>
    <x v="201"/>
    <s v="PO"/>
    <d v="2019-09-19T16:03:50"/>
    <d v="2019-09-09T00:00:00"/>
    <d v="2019-09-15T00:00:00"/>
    <s v="0000039317-8-5"/>
    <d v="2019-09-19T16:03:50"/>
    <d v="2021-07-26T00:00:00"/>
    <x v="34"/>
    <n v="0"/>
    <n v="0"/>
    <n v="0"/>
    <x v="72"/>
    <x v="1"/>
    <s v="MGSULPHATE10ML_100000039317"/>
  </r>
  <r>
    <s v="UNFPA"/>
    <x v="72"/>
    <n v="8"/>
    <n v="5"/>
    <n v="1"/>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7-26T00:00:00"/>
    <d v="2021-08-31T00:00:00"/>
    <m/>
    <m/>
    <m/>
    <s v="ASEA"/>
    <s v="BGD1940, RQ22956, WB/UNFPA"/>
    <s v="UNFPA0000039317-8-5-1"/>
    <m/>
    <s v="D"/>
    <s v="N"/>
    <s v="N"/>
    <n v="23"/>
    <n v="1"/>
    <n v="1"/>
    <x v="201"/>
    <s v="PO"/>
    <d v="2019-09-19T16:03:50"/>
    <d v="2019-09-09T00:00:00"/>
    <d v="2019-09-15T00:00:00"/>
    <s v="0000039317-8-5"/>
    <d v="2019-09-19T16:03:50"/>
    <d v="2021-07-26T00:00:00"/>
    <x v="34"/>
    <n v="0"/>
    <n v="0"/>
    <n v="0"/>
    <x v="72"/>
    <x v="0"/>
    <s v="MGSULPHATE10ML_100000039317"/>
  </r>
  <r>
    <s v="UNFPA"/>
    <x v="118"/>
    <n v="3"/>
    <n v="3"/>
    <n v="2"/>
    <s v="BGD40"/>
    <s v="0000039317"/>
    <s v="Tetracycline hydrochloride eye-ointment 1% in tube of 5g"/>
    <s v="Dispatched"/>
    <n v="0"/>
    <x v="21"/>
    <x v="55"/>
    <s v="PU0074"/>
    <s v=" "/>
    <s v="BGD09MRG"/>
    <s v="PROCU33S017FPA"/>
    <s v="72335"/>
    <s v="BGD"/>
    <x v="43"/>
    <s v="APRO      "/>
    <s v="OCEAN"/>
    <x v="0"/>
    <n v="0"/>
    <n v="0"/>
    <s v="TU"/>
    <n v="1"/>
    <n v="0"/>
    <x v="0"/>
    <x v="3"/>
    <x v="3"/>
    <s v="0000000730"/>
    <x v="1"/>
    <s v="0000022956"/>
    <d v="2021-07-26T00:00:00"/>
    <d v="2021-08-31T00:00:00"/>
    <m/>
    <m/>
    <m/>
    <s v="ASEA"/>
    <s v="BGD1940, RQ22956, WB/UNFPA"/>
    <s v="UNFPA0000039317-3-3-2"/>
    <m/>
    <s v="D"/>
    <s v="N"/>
    <s v="N"/>
    <n v="14"/>
    <n v="1"/>
    <n v="1"/>
    <x v="201"/>
    <s v="PO"/>
    <d v="2019-09-19T16:03:50"/>
    <d v="2019-09-09T00:00:00"/>
    <d v="2019-09-15T00:00:00"/>
    <s v="0000039317-3-3"/>
    <d v="2019-09-19T16:03:50"/>
    <d v="2021-07-26T00:00:00"/>
    <x v="34"/>
    <n v="0"/>
    <n v="0"/>
    <n v="0"/>
    <x v="118"/>
    <x v="1"/>
    <s v="TETRCYCLINEHCL1%_10000039317"/>
  </r>
  <r>
    <s v="UNFPA"/>
    <x v="118"/>
    <n v="3"/>
    <n v="3"/>
    <n v="3"/>
    <s v="BGD40"/>
    <s v="0000039317"/>
    <s v="Tetracycline hydrochloride eye-ointment 1% in tube of 5g"/>
    <s v="Dispatched"/>
    <n v="110"/>
    <x v="21"/>
    <x v="55"/>
    <s v="PU0074"/>
    <s v=" "/>
    <s v="BGD09MRG"/>
    <s v="PROCU33S017FPA"/>
    <s v="72335"/>
    <s v="BGD"/>
    <x v="43"/>
    <s v="APRO      "/>
    <s v="OCEAN"/>
    <x v="0"/>
    <n v="0"/>
    <n v="500"/>
    <s v="TU"/>
    <n v="1"/>
    <n v="500"/>
    <x v="0"/>
    <x v="3"/>
    <x v="3"/>
    <s v="0000000730"/>
    <x v="1"/>
    <s v="0000022956"/>
    <d v="2021-07-26T00:00:00"/>
    <d v="2021-08-31T00:00:00"/>
    <m/>
    <m/>
    <m/>
    <s v="ASEA"/>
    <s v="BGD1940, RQ22956, WB/UNFPA"/>
    <s v="UNFPA0000039317-3-3-3"/>
    <m/>
    <s v="D"/>
    <s v="N"/>
    <s v="N"/>
    <n v="14"/>
    <n v="1"/>
    <n v="1"/>
    <x v="201"/>
    <s v="PO"/>
    <d v="2019-09-19T16:03:50"/>
    <d v="2019-09-09T00:00:00"/>
    <d v="2019-09-15T00:00:00"/>
    <s v="0000039317-3-3"/>
    <d v="2019-09-19T16:03:50"/>
    <d v="2021-07-26T00:00:00"/>
    <x v="34"/>
    <n v="0"/>
    <n v="0"/>
    <n v="0"/>
    <x v="118"/>
    <x v="0"/>
    <s v="TETRCYCLINEHCL1%_10000039317"/>
  </r>
  <r>
    <s v="UNFPA"/>
    <x v="44"/>
    <n v="6"/>
    <n v="3"/>
    <n v="1"/>
    <s v="BGD40"/>
    <s v="0000039317"/>
    <s v="Glucose, solution for infusion, 5% (iso-osmotic), 1-litre bag + Infusion-giving set, sterile, single use"/>
    <s v="Received"/>
    <n v="0"/>
    <x v="21"/>
    <x v="55"/>
    <s v="PU0074"/>
    <s v=" "/>
    <s v="BGD09MRG"/>
    <s v="PROCU33S017FPA"/>
    <s v="72335"/>
    <s v="BGD"/>
    <x v="43"/>
    <s v="APRO      "/>
    <s v="OCEAN"/>
    <x v="0"/>
    <n v="0"/>
    <n v="0"/>
    <s v="SET"/>
    <n v="1"/>
    <n v="0"/>
    <x v="0"/>
    <x v="6"/>
    <x v="3"/>
    <s v="0000000730"/>
    <x v="1"/>
    <s v="0000022956"/>
    <d v="2020-07-06T00:00:00"/>
    <d v="2020-08-14T00:00:00"/>
    <m/>
    <d v="2021-05-06T00:00:00"/>
    <m/>
    <s v="ASEA"/>
    <s v="BGD1940, RQ22956, WB/UNFPA"/>
    <s v="UNFPA0000039317-6-3-1"/>
    <m/>
    <s v="R"/>
    <s v="N"/>
    <s v="N"/>
    <n v="21"/>
    <n v="1"/>
    <n v="1"/>
    <x v="201"/>
    <s v="PO"/>
    <d v="2019-09-19T16:03:50"/>
    <d v="2019-09-09T00:00:00"/>
    <d v="2019-09-15T00:00:00"/>
    <s v="0000039317-6-3"/>
    <d v="2019-09-19T16:03:50"/>
    <d v="2021-03-31T00:00:00"/>
    <x v="34"/>
    <n v="0"/>
    <n v="0"/>
    <n v="0"/>
    <x v="44"/>
    <x v="0"/>
    <s v="GLUCOSE5%_1L0000039317"/>
  </r>
  <r>
    <s v="UNFPA"/>
    <x v="26"/>
    <n v="5"/>
    <n v="1"/>
    <n v="1"/>
    <s v="BGD40"/>
    <s v="0000039317"/>
    <s v="Calcium gluconate 100mg/ml injection in 10ml ampoule"/>
    <s v="Completed"/>
    <n v="0"/>
    <x v="21"/>
    <x v="55"/>
    <s v="PU0074"/>
    <s v=" "/>
    <s v="BGD09MRG"/>
    <s v="PROCU33S017FPA"/>
    <s v="72335"/>
    <s v="BGD"/>
    <x v="43"/>
    <s v="APRO      "/>
    <s v="OCEAN"/>
    <x v="0"/>
    <n v="0"/>
    <n v="0"/>
    <s v="P20"/>
    <n v="20"/>
    <n v="0"/>
    <x v="0"/>
    <x v="17"/>
    <x v="3"/>
    <s v="0000000730"/>
    <x v="1"/>
    <s v="0000022956"/>
    <d v="2020-03-09T00:00:00"/>
    <d v="2020-04-26T00:00:00"/>
    <d v="2020-03-09T00:00:00"/>
    <d v="2020-03-14T00:00:00"/>
    <d v="2020-04-26T00:00:00"/>
    <s v="ASEA"/>
    <s v="BGD1940, RQ22956, WB/UNFPA"/>
    <s v="UNFPA0000039317-5-1-1"/>
    <m/>
    <s v="C"/>
    <s v="N"/>
    <s v="N"/>
    <n v="20"/>
    <n v="1"/>
    <n v="1"/>
    <x v="201"/>
    <s v="PO"/>
    <d v="2021-05-06T07:37:51"/>
    <d v="2019-09-09T00:00:00"/>
    <d v="2019-09-15T00:00:00"/>
    <s v="0000039317-5-1"/>
    <d v="2019-09-19T16:03:50"/>
    <d v="2020-01-27T00:00:00"/>
    <x v="34"/>
    <n v="0"/>
    <n v="0"/>
    <n v="0"/>
    <x v="26"/>
    <x v="0"/>
    <s v="CALGLUCONATE_100MG0000039317"/>
  </r>
  <r>
    <s v="UNFPA"/>
    <x v="118"/>
    <n v="3"/>
    <n v="3"/>
    <n v="1"/>
    <s v="BGD40"/>
    <s v="0000039317"/>
    <s v="Tetracycline hydrochloride eye-ointment 1% in tube of 5g"/>
    <s v="Dispatched"/>
    <n v="0"/>
    <x v="21"/>
    <x v="55"/>
    <s v="PU0074"/>
    <s v=" "/>
    <s v="BGD09MRG"/>
    <s v="PROCU33S017FPA"/>
    <s v="72335"/>
    <s v="BGD"/>
    <x v="43"/>
    <s v="APRO      "/>
    <s v="OCEAN"/>
    <x v="0"/>
    <n v="0"/>
    <n v="0"/>
    <s v="TU"/>
    <n v="1"/>
    <n v="0"/>
    <x v="0"/>
    <x v="3"/>
    <x v="3"/>
    <s v="0000000730"/>
    <x v="1"/>
    <s v="0000022956"/>
    <d v="2021-07-26T00:00:00"/>
    <d v="2021-08-31T00:00:00"/>
    <m/>
    <m/>
    <m/>
    <s v="ASEA"/>
    <s v="BGD1940, RQ22956, WB/UNFPA"/>
    <s v="UNFPA0000039317-3-3-1"/>
    <m/>
    <s v="D"/>
    <s v="N"/>
    <s v="N"/>
    <n v="14"/>
    <n v="1"/>
    <n v="1"/>
    <x v="201"/>
    <s v="PO"/>
    <d v="2019-09-19T16:03:50"/>
    <d v="2019-09-09T00:00:00"/>
    <d v="2019-09-15T00:00:00"/>
    <s v="0000039317-3-3"/>
    <d v="2019-09-19T16:03:50"/>
    <d v="2021-07-26T00:00:00"/>
    <x v="34"/>
    <n v="0"/>
    <n v="0"/>
    <n v="0"/>
    <x v="118"/>
    <x v="0"/>
    <s v="TETRCYCLINEHCL1%_10000039317"/>
  </r>
  <r>
    <s v="UNFPA"/>
    <x v="26"/>
    <n v="5"/>
    <n v="1"/>
    <n v="2"/>
    <s v="BGD40"/>
    <s v="0000039317"/>
    <s v="Calcium gluconate 100mg/ml injection in 10ml ampoule"/>
    <s v="Completed"/>
    <n v="194"/>
    <x v="21"/>
    <x v="55"/>
    <s v="PU0074"/>
    <s v=" "/>
    <s v="BGD09MRG"/>
    <s v="PROCU33S017FPA"/>
    <s v="72335"/>
    <s v="BGD"/>
    <x v="43"/>
    <s v="APRO      "/>
    <s v="OCEAN"/>
    <x v="0"/>
    <n v="0"/>
    <n v="40"/>
    <s v="P20"/>
    <n v="20"/>
    <n v="800"/>
    <x v="0"/>
    <x v="17"/>
    <x v="3"/>
    <s v="0000000730"/>
    <x v="1"/>
    <s v="0000022956"/>
    <d v="2020-03-09T00:00:00"/>
    <d v="2020-04-26T00:00:00"/>
    <d v="2020-03-09T00:00:00"/>
    <d v="2020-03-14T00:00:00"/>
    <d v="2020-04-26T00:00:00"/>
    <s v="ASEA"/>
    <s v="BGD1940, RQ22956, WB/UNFPA"/>
    <s v="UNFPA0000039317-5-1-2"/>
    <m/>
    <s v="C"/>
    <s v="N"/>
    <s v="N"/>
    <n v="20"/>
    <n v="1"/>
    <n v="1"/>
    <x v="201"/>
    <s v="PO"/>
    <d v="2021-05-06T07:37:51"/>
    <d v="2019-09-09T00:00:00"/>
    <d v="2019-09-15T00:00:00"/>
    <s v="0000039317-5-1"/>
    <d v="2019-09-19T16:03:50"/>
    <d v="2020-01-27T00:00:00"/>
    <x v="34"/>
    <n v="0"/>
    <n v="0"/>
    <n v="0"/>
    <x v="26"/>
    <x v="0"/>
    <s v="CALGLUCONATE_100MG0000039317"/>
  </r>
  <r>
    <s v="UNFPA"/>
    <x v="119"/>
    <n v="1"/>
    <n v="5"/>
    <n v="3"/>
    <s v="BGD40"/>
    <s v="0000039317"/>
    <s v="Cefixime 200mg, tablet"/>
    <s v="Dispatched"/>
    <n v="6200"/>
    <x v="21"/>
    <x v="55"/>
    <s v="PU0074"/>
    <s v=" "/>
    <s v="BGD09MRG"/>
    <s v="PROCU33S017FPA"/>
    <s v="72335"/>
    <s v="BGD"/>
    <x v="43"/>
    <s v="APRO      "/>
    <s v="OCEAN"/>
    <x v="0"/>
    <n v="0"/>
    <n v="4000"/>
    <s v="P10"/>
    <n v="10"/>
    <n v="40000"/>
    <x v="0"/>
    <x v="3"/>
    <x v="3"/>
    <s v="0000000730"/>
    <x v="1"/>
    <s v="0000022956"/>
    <d v="2021-07-26T00:00:00"/>
    <d v="2021-08-31T00:00:00"/>
    <m/>
    <m/>
    <m/>
    <s v="ASEA"/>
    <s v="BGD1940, RQ22956, WB/UNFPA"/>
    <s v="UNFPA0000039317-1-5-3"/>
    <m/>
    <s v="D"/>
    <s v="N"/>
    <s v="N"/>
    <n v="11"/>
    <n v="1"/>
    <n v="1"/>
    <x v="201"/>
    <s v="PO"/>
    <d v="2019-09-19T16:03:50"/>
    <d v="2019-09-09T00:00:00"/>
    <d v="2019-09-15T00:00:00"/>
    <s v="0000039317-1-5"/>
    <d v="2019-09-19T16:03:50"/>
    <d v="2021-07-26T00:00:00"/>
    <x v="34"/>
    <n v="0"/>
    <n v="0"/>
    <n v="0"/>
    <x v="119"/>
    <x v="0"/>
    <s v="CEFIXIME200MG_P100000039317"/>
  </r>
  <r>
    <s v="UNFPA"/>
    <x v="73"/>
    <n v="9"/>
    <n v="4"/>
    <n v="2"/>
    <s v="BGD40"/>
    <s v="0000039317"/>
    <s v="Misoprostol 200mcg tablet"/>
    <s v="Dispatched"/>
    <n v="0"/>
    <x v="21"/>
    <x v="55"/>
    <s v="PU0074"/>
    <s v=" "/>
    <s v="BGD09MRG"/>
    <s v="PROCU33S017FPA"/>
    <s v="72335"/>
    <s v="BGD"/>
    <x v="43"/>
    <s v="APRO      "/>
    <s v="OCEAN"/>
    <x v="0"/>
    <n v="0"/>
    <n v="0"/>
    <s v="P4"/>
    <n v="4"/>
    <n v="0"/>
    <x v="0"/>
    <x v="4"/>
    <x v="3"/>
    <s v="0000000730"/>
    <x v="1"/>
    <s v="0000022956"/>
    <d v="2021-05-24T00:00:00"/>
    <d v="2021-06-30T00:00:00"/>
    <m/>
    <m/>
    <m/>
    <s v="ASEA"/>
    <s v="BGD1940, RQ22956, WB/UNFPA"/>
    <s v="UNFPA0000039317-9-4-2"/>
    <m/>
    <s v="D"/>
    <s v="N"/>
    <s v="N"/>
    <n v="24"/>
    <n v="1"/>
    <n v="1"/>
    <x v="201"/>
    <s v="PO"/>
    <d v="2019-09-19T16:03:50"/>
    <d v="2019-09-09T00:00:00"/>
    <d v="2019-09-15T00:00:00"/>
    <s v="0000039317-9-4"/>
    <d v="2019-09-19T16:03:50"/>
    <d v="2021-04-30T00:00:00"/>
    <x v="34"/>
    <n v="0"/>
    <n v="0"/>
    <n v="0"/>
    <x v="73"/>
    <x v="0"/>
    <s v="MISOPROSTOL200MG_40000039317"/>
  </r>
  <r>
    <s v="UNFPA"/>
    <x v="120"/>
    <n v="20"/>
    <n v="1"/>
    <n v="1"/>
    <s v="BGD40"/>
    <s v="0000039317"/>
    <s v="Chlorhexidine gluconate 7.1% (equivalent to 4% chlorhexidine"/>
    <s v="Dispatched"/>
    <n v="0"/>
    <x v="21"/>
    <x v="55"/>
    <s v="PU0074"/>
    <s v=" "/>
    <s v="BGD09MRG"/>
    <s v="PROCU33S017FPA"/>
    <s v="72335"/>
    <s v="BGD"/>
    <x v="43"/>
    <s v="APRO      "/>
    <s v="COMMON"/>
    <x v="0"/>
    <n v="0"/>
    <n v="0"/>
    <s v="P7"/>
    <n v="7"/>
    <n v="0"/>
    <x v="0"/>
    <x v="10"/>
    <x v="3"/>
    <s v="0000000730"/>
    <x v="1"/>
    <s v="0000024917"/>
    <m/>
    <m/>
    <m/>
    <m/>
    <m/>
    <s v="ASEA"/>
    <s v="BGD1940, RQ22956, WB/UNFPA"/>
    <s v="UNFPA0000039317-20-1-1"/>
    <m/>
    <s v="D"/>
    <s v="N"/>
    <s v="N"/>
    <n v="13"/>
    <n v="1"/>
    <n v="1"/>
    <x v="201"/>
    <s v="PO"/>
    <d v="2019-09-19T16:03:50"/>
    <d v="2020-09-07T00:00:00"/>
    <d v="2020-09-10T00:00:00"/>
    <s v="0000039317-20-1"/>
    <d v="2019-09-19T16:03:50"/>
    <d v="2021-07-26T00:00:00"/>
    <x v="34"/>
    <n v="0"/>
    <n v="0"/>
    <n v="0"/>
    <x v="120"/>
    <x v="0"/>
    <s v="CHLORHEX7.1%_GEL_S0000039317"/>
  </r>
  <r>
    <s v="UNFPA"/>
    <x v="103"/>
    <n v="2"/>
    <n v="1"/>
    <n v="1"/>
    <s v="BGD40"/>
    <s v="0000039317"/>
    <s v="Doxycycline 100mg, tablets"/>
    <s v="Completed"/>
    <n v="0"/>
    <x v="21"/>
    <x v="55"/>
    <s v="PU0074"/>
    <s v=" "/>
    <s v="BGD09MRG"/>
    <s v="PROCU33S017FPA"/>
    <s v="72335"/>
    <s v="BGD"/>
    <x v="43"/>
    <s v="APRO      "/>
    <s v="OCEAN"/>
    <x v="0"/>
    <n v="0"/>
    <n v="0"/>
    <s v="100"/>
    <n v="100"/>
    <n v="0"/>
    <x v="0"/>
    <x v="3"/>
    <x v="3"/>
    <s v="0000000730"/>
    <x v="1"/>
    <s v="0000022956"/>
    <d v="2020-03-09T00:00:00"/>
    <d v="2020-04-26T00:00:00"/>
    <d v="2020-03-09T00:00:00"/>
    <d v="2020-03-14T00:00:00"/>
    <d v="2020-04-26T00:00:00"/>
    <s v="ASEA"/>
    <s v="BGD1940, RQ22956, WB/UNFPA"/>
    <s v="UNFPA0000039317-2-1-1"/>
    <m/>
    <s v="C"/>
    <s v="N"/>
    <s v="N"/>
    <n v="13"/>
    <n v="1"/>
    <n v="1"/>
    <x v="201"/>
    <s v="PO"/>
    <d v="2021-05-06T07:37:51"/>
    <d v="2019-09-09T00:00:00"/>
    <d v="2019-09-15T00:00:00"/>
    <s v="0000039317-2-1"/>
    <d v="2019-09-19T16:03:50"/>
    <d v="2020-01-27T00:00:00"/>
    <x v="34"/>
    <n v="0"/>
    <n v="0"/>
    <n v="0"/>
    <x v="103"/>
    <x v="0"/>
    <s v="DOXYCYCLN100MG_1000000039317"/>
  </r>
  <r>
    <s v="UNFPA"/>
    <x v="73"/>
    <n v="9"/>
    <n v="5"/>
    <n v="1"/>
    <s v="BGD40"/>
    <s v="0000039317"/>
    <s v="Misoprostol 200mcg tablet"/>
    <s v="Dispatched"/>
    <n v="0"/>
    <x v="21"/>
    <x v="55"/>
    <s v="PU0074"/>
    <s v=" "/>
    <s v="BGD09MRG"/>
    <s v="PROCU33S017FPA"/>
    <s v="72335"/>
    <s v="BGD"/>
    <x v="43"/>
    <s v="APRO      "/>
    <s v="OCEAN"/>
    <x v="0"/>
    <n v="0"/>
    <n v="0"/>
    <s v="P4"/>
    <n v="4"/>
    <n v="0"/>
    <x v="0"/>
    <x v="4"/>
    <x v="3"/>
    <s v="0000000730"/>
    <x v="1"/>
    <s v="0000022956"/>
    <d v="2021-05-24T00:00:00"/>
    <d v="2021-06-30T00:00:00"/>
    <m/>
    <m/>
    <m/>
    <s v="ASEA"/>
    <s v="BGD1940, RQ22956, WB/UNFPA"/>
    <s v="UNFPA0000039317-9-5-1"/>
    <m/>
    <s v="D"/>
    <s v="N"/>
    <s v="N"/>
    <n v="24"/>
    <n v="1"/>
    <n v="1"/>
    <x v="201"/>
    <s v="PO"/>
    <d v="2019-09-19T16:03:50"/>
    <d v="2019-09-09T00:00:00"/>
    <d v="2019-09-15T00:00:00"/>
    <s v="0000039317-9-5"/>
    <d v="2019-09-19T16:03:50"/>
    <d v="2021-04-30T00:00:00"/>
    <x v="34"/>
    <n v="0"/>
    <n v="0"/>
    <n v="0"/>
    <x v="73"/>
    <x v="0"/>
    <s v="MISOPROSTOL200MG_40000039317"/>
  </r>
  <r>
    <s v="UNFPA"/>
    <x v="37"/>
    <n v="10"/>
    <n v="2"/>
    <n v="1"/>
    <s v="BGD40"/>
    <s v="0000039317"/>
    <s v="Oxytocin 10 I.U. base/ml injection in 1ml ampoule. (Keep cold between 2-8 °C)"/>
    <s v="Completed"/>
    <n v="0"/>
    <x v="21"/>
    <x v="55"/>
    <s v="PU0074"/>
    <s v=" "/>
    <s v="BGD09MRG"/>
    <s v="PROCU33S017FPA"/>
    <s v="72335"/>
    <s v="BGD"/>
    <x v="43"/>
    <s v="APRO      "/>
    <s v="AIR"/>
    <x v="0"/>
    <n v="0"/>
    <n v="0"/>
    <s v="P10"/>
    <n v="10"/>
    <n v="0"/>
    <x v="0"/>
    <x v="4"/>
    <x v="3"/>
    <s v="0000000730"/>
    <x v="1"/>
    <s v="0000022956"/>
    <d v="2020-08-03T00:00:00"/>
    <d v="2020-08-05T00:00:00"/>
    <m/>
    <d v="2021-04-09T00:00:00"/>
    <m/>
    <s v="ASEA"/>
    <s v="BGD1940, RQ22956, WB/UNFPA"/>
    <s v="UNFPA0000039317-10-2-1"/>
    <m/>
    <s v="C"/>
    <s v="Y"/>
    <s v="N"/>
    <n v="25"/>
    <n v="1"/>
    <n v="1"/>
    <x v="201"/>
    <s v="PO"/>
    <d v="2021-05-06T07:37:51"/>
    <d v="2019-09-09T00:00:00"/>
    <d v="2019-09-15T00:00:00"/>
    <s v="0000039317-10-2"/>
    <d v="2019-09-19T16:03:50"/>
    <d v="2021-03-31T00:00:00"/>
    <x v="34"/>
    <n v="0"/>
    <n v="0"/>
    <n v="0"/>
    <x v="37"/>
    <x v="0"/>
    <s v="OXYTOCIN_10IU/ML0000039317"/>
  </r>
  <r>
    <s v="UNFPA"/>
    <x v="119"/>
    <n v="1"/>
    <n v="5"/>
    <n v="2"/>
    <s v="BGD40"/>
    <s v="0000039317"/>
    <s v="Cefixime 200mg, tablet"/>
    <s v="Dispatched"/>
    <n v="0"/>
    <x v="21"/>
    <x v="55"/>
    <s v="PU0074"/>
    <s v=" "/>
    <s v="BGD09MRG"/>
    <s v="PROCU33S017FPA"/>
    <s v="72335"/>
    <s v="BGD"/>
    <x v="43"/>
    <s v="APRO      "/>
    <s v="OCEAN"/>
    <x v="0"/>
    <n v="0"/>
    <n v="0"/>
    <s v="P10"/>
    <n v="10"/>
    <n v="0"/>
    <x v="0"/>
    <x v="3"/>
    <x v="3"/>
    <s v="0000000730"/>
    <x v="1"/>
    <s v="0000022956"/>
    <d v="2021-07-26T00:00:00"/>
    <d v="2021-08-31T00:00:00"/>
    <m/>
    <m/>
    <m/>
    <s v="ASEA"/>
    <s v="BGD1940, RQ22956, WB/UNFPA"/>
    <s v="UNFPA0000039317-1-5-2"/>
    <m/>
    <s v="D"/>
    <s v="N"/>
    <s v="N"/>
    <n v="11"/>
    <n v="1"/>
    <n v="1"/>
    <x v="201"/>
    <s v="PO"/>
    <d v="2019-09-19T16:03:50"/>
    <d v="2019-09-09T00:00:00"/>
    <d v="2019-09-15T00:00:00"/>
    <s v="0000039317-1-5"/>
    <d v="2019-09-19T16:03:50"/>
    <d v="2021-07-26T00:00:00"/>
    <x v="34"/>
    <n v="0"/>
    <n v="0"/>
    <n v="0"/>
    <x v="119"/>
    <x v="0"/>
    <s v="CEFIXIME200MG_P100000039317"/>
  </r>
  <r>
    <s v="UNFPA"/>
    <x v="83"/>
    <n v="17"/>
    <n v="1"/>
    <n v="2"/>
    <s v="BGD40"/>
    <s v="0000039317"/>
    <s v="Test blood-group, anti-A+B, 10-ml bottle, fl.dropper"/>
    <s v="Completed"/>
    <n v="360"/>
    <x v="21"/>
    <x v="55"/>
    <s v="PU0074"/>
    <s v=" "/>
    <s v="BGD09MRG"/>
    <s v="PROCU33S017FPA"/>
    <s v="72335"/>
    <s v="BGD"/>
    <x v="43"/>
    <s v="APRO      "/>
    <s v="COMMON"/>
    <x v="0"/>
    <n v="0"/>
    <n v="120"/>
    <s v="BO"/>
    <n v="1"/>
    <n v="120"/>
    <x v="1"/>
    <x v="25"/>
    <x v="3"/>
    <s v="0000000730"/>
    <x v="1"/>
    <s v="0000024917"/>
    <d v="2021-04-08T00:00:00"/>
    <d v="2021-05-19T00:00:00"/>
    <d v="2021-04-08T00:00:00"/>
    <d v="2021-04-08T00:00:00"/>
    <m/>
    <s v="ASEA"/>
    <s v="BGD1940, RQ22956, WB/UNFPA"/>
    <s v="UNFPA0000039317-17-1-2"/>
    <m/>
    <s v="C"/>
    <s v="N"/>
    <s v="N"/>
    <n v="10"/>
    <n v="1"/>
    <n v="1"/>
    <x v="201"/>
    <s v="PO"/>
    <d v="2021-05-06T07:37:51"/>
    <d v="2020-09-07T00:00:00"/>
    <d v="2020-09-10T00:00:00"/>
    <s v="0000039317-17-1"/>
    <d v="2019-09-19T16:03:50"/>
    <d v="2021-03-31T00:00:00"/>
    <x v="34"/>
    <n v="0"/>
    <n v="0"/>
    <n v="0"/>
    <x v="83"/>
    <x v="0"/>
    <s v="TEST_BLOOD_ANTI_AB0000039317"/>
  </r>
  <r>
    <s v="UNFPA"/>
    <x v="120"/>
    <n v="20"/>
    <n v="1"/>
    <n v="2"/>
    <s v="BGD40"/>
    <s v="0000039317"/>
    <s v="Chlorhexidine gluconate 7.1% (equivalent to 4% chlorhexidine"/>
    <s v="Dispatched"/>
    <n v="7560"/>
    <x v="21"/>
    <x v="55"/>
    <s v="PU0074"/>
    <s v=" "/>
    <s v="BGD09MRG"/>
    <s v="PROCU33S017FPA"/>
    <s v="72335"/>
    <s v="BGD"/>
    <x v="43"/>
    <s v="APRO      "/>
    <s v="COMMON"/>
    <x v="0"/>
    <n v="0"/>
    <n v="2400"/>
    <s v="P7"/>
    <n v="7"/>
    <n v="16800"/>
    <x v="0"/>
    <x v="10"/>
    <x v="3"/>
    <s v="0000000730"/>
    <x v="1"/>
    <s v="0000024917"/>
    <m/>
    <m/>
    <m/>
    <m/>
    <m/>
    <s v="ASEA"/>
    <s v="BGD1940, RQ22956, WB/UNFPA"/>
    <s v="UNFPA0000039317-20-1-2"/>
    <m/>
    <s v="D"/>
    <s v="N"/>
    <s v="N"/>
    <n v="13"/>
    <n v="1"/>
    <n v="1"/>
    <x v="201"/>
    <s v="PO"/>
    <d v="2019-09-19T16:03:50"/>
    <d v="2020-09-07T00:00:00"/>
    <d v="2020-09-10T00:00:00"/>
    <s v="0000039317-20-1"/>
    <d v="2019-09-19T16:03:50"/>
    <d v="2021-07-26T00:00:00"/>
    <x v="34"/>
    <n v="0"/>
    <n v="0"/>
    <n v="0"/>
    <x v="120"/>
    <x v="0"/>
    <s v="CHLORHEX7.1%_GEL_S0000039317"/>
  </r>
  <r>
    <s v="UNFPA"/>
    <x v="103"/>
    <n v="2"/>
    <n v="1"/>
    <n v="2"/>
    <s v="BGD40"/>
    <s v="0000039317"/>
    <s v="Doxycycline 100mg, tablets"/>
    <s v="Completed"/>
    <n v="187.5"/>
    <x v="21"/>
    <x v="55"/>
    <s v="PU0074"/>
    <s v=" "/>
    <s v="BGD09MRG"/>
    <s v="PROCU33S017FPA"/>
    <s v="72335"/>
    <s v="BGD"/>
    <x v="43"/>
    <s v="APRO      "/>
    <s v="OCEAN"/>
    <x v="0"/>
    <n v="0"/>
    <n v="150"/>
    <s v="100"/>
    <n v="100"/>
    <n v="15000"/>
    <x v="0"/>
    <x v="3"/>
    <x v="3"/>
    <s v="0000000730"/>
    <x v="1"/>
    <s v="0000022956"/>
    <d v="2020-03-09T00:00:00"/>
    <d v="2020-04-26T00:00:00"/>
    <d v="2020-03-09T00:00:00"/>
    <d v="2020-03-14T00:00:00"/>
    <d v="2020-04-26T00:00:00"/>
    <s v="ASEA"/>
    <s v="BGD1940, RQ22956, WB/UNFPA"/>
    <s v="UNFPA0000039317-2-1-2"/>
    <m/>
    <s v="C"/>
    <s v="N"/>
    <s v="N"/>
    <n v="13"/>
    <n v="1"/>
    <n v="1"/>
    <x v="201"/>
    <s v="PO"/>
    <d v="2021-05-06T07:37:51"/>
    <d v="2019-09-09T00:00:00"/>
    <d v="2019-09-15T00:00:00"/>
    <s v="0000039317-2-1"/>
    <d v="2019-09-19T16:03:50"/>
    <d v="2020-01-27T00:00:00"/>
    <x v="34"/>
    <n v="0"/>
    <n v="0"/>
    <n v="0"/>
    <x v="103"/>
    <x v="0"/>
    <s v="DOXYCYCLN100MG_1000000039317"/>
  </r>
  <r>
    <s v="UNFPA"/>
    <x v="119"/>
    <n v="1"/>
    <n v="5"/>
    <n v="1"/>
    <s v="BGD40"/>
    <s v="0000039317"/>
    <s v="Cefixime 200mg, tablet"/>
    <s v="Dispatched"/>
    <n v="0"/>
    <x v="21"/>
    <x v="55"/>
    <s v="PU0074"/>
    <s v=" "/>
    <s v="BGD09MRG"/>
    <s v="PROCU33S017FPA"/>
    <s v="72335"/>
    <s v="BGD"/>
    <x v="43"/>
    <s v="APRO      "/>
    <s v="OCEAN"/>
    <x v="0"/>
    <n v="0"/>
    <n v="0"/>
    <s v="P10"/>
    <n v="10"/>
    <n v="0"/>
    <x v="0"/>
    <x v="3"/>
    <x v="3"/>
    <s v="0000000730"/>
    <x v="1"/>
    <s v="0000022956"/>
    <d v="2021-07-26T00:00:00"/>
    <d v="2021-08-31T00:00:00"/>
    <m/>
    <m/>
    <m/>
    <s v="ASEA"/>
    <s v="BGD1940, RQ22956, WB/UNFPA"/>
    <s v="UNFPA0000039317-1-5-1"/>
    <m/>
    <s v="D"/>
    <s v="N"/>
    <s v="N"/>
    <n v="11"/>
    <n v="1"/>
    <n v="1"/>
    <x v="201"/>
    <s v="PO"/>
    <d v="2019-09-19T16:03:50"/>
    <d v="2019-09-09T00:00:00"/>
    <d v="2019-09-15T00:00:00"/>
    <s v="0000039317-1-5"/>
    <d v="2019-09-19T16:03:50"/>
    <d v="2021-07-26T00:00:00"/>
    <x v="34"/>
    <n v="0"/>
    <n v="0"/>
    <n v="0"/>
    <x v="119"/>
    <x v="0"/>
    <s v="CEFIXIME200MG_P100000039317"/>
  </r>
  <r>
    <s v="UNFPA"/>
    <x v="72"/>
    <n v="8"/>
    <n v="3"/>
    <n v="2"/>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5-24T00:00:00"/>
    <d v="2021-06-30T00:00:00"/>
    <m/>
    <m/>
    <m/>
    <s v="ASEA"/>
    <s v="BGD1940, RQ22956, WB/UNFPA"/>
    <s v="UNFPA0000039317-8-3-2"/>
    <m/>
    <s v="D"/>
    <s v="N"/>
    <s v="N"/>
    <n v="23"/>
    <n v="1"/>
    <n v="1"/>
    <x v="201"/>
    <s v="PO"/>
    <d v="2019-09-19T16:03:50"/>
    <d v="2019-09-09T00:00:00"/>
    <d v="2019-09-15T00:00:00"/>
    <s v="0000039317-8-3"/>
    <d v="2019-09-19T16:03:50"/>
    <d v="2021-03-31T00:00:00"/>
    <x v="34"/>
    <n v="0"/>
    <n v="0"/>
    <n v="0"/>
    <x v="72"/>
    <x v="0"/>
    <s v="MGSULPHATE10ML_100000039317"/>
  </r>
  <r>
    <s v="UNFPA"/>
    <x v="73"/>
    <n v="9"/>
    <n v="2"/>
    <n v="1"/>
    <s v="BGD40"/>
    <s v="0000039317"/>
    <s v="Misoprostol 200mcg tablet"/>
    <s v="Completed"/>
    <n v="0"/>
    <x v="21"/>
    <x v="55"/>
    <s v="PU0074"/>
    <s v=" "/>
    <s v="BGD09MRG"/>
    <s v="PROCU33S017FPA"/>
    <s v="72335"/>
    <s v="BGD"/>
    <x v="43"/>
    <s v="APRO      "/>
    <s v="OCEAN"/>
    <x v="0"/>
    <n v="0"/>
    <n v="0"/>
    <s v="P4"/>
    <n v="4"/>
    <n v="0"/>
    <x v="0"/>
    <x v="4"/>
    <x v="3"/>
    <s v="0000000730"/>
    <x v="1"/>
    <s v="0000022956"/>
    <d v="2020-03-09T00:00:00"/>
    <d v="2020-04-26T00:00:00"/>
    <d v="2020-03-09T00:00:00"/>
    <d v="2020-03-14T00:00:00"/>
    <d v="2020-04-26T00:00:00"/>
    <s v="ASEA"/>
    <s v="BGD1940, RQ22956, WB/UNFPA"/>
    <s v="UNFPA0000039317-9-2-1"/>
    <m/>
    <s v="C"/>
    <s v="N"/>
    <s v="N"/>
    <n v="24"/>
    <n v="1"/>
    <n v="1"/>
    <x v="201"/>
    <s v="PO"/>
    <d v="2021-05-06T07:37:51"/>
    <d v="2019-09-09T00:00:00"/>
    <d v="2019-09-15T00:00:00"/>
    <s v="0000039317-9-2"/>
    <d v="2019-09-19T16:03:50"/>
    <d v="2020-04-06T00:00:00"/>
    <x v="34"/>
    <n v="0"/>
    <n v="0"/>
    <n v="0"/>
    <x v="73"/>
    <x v="0"/>
    <s v="MISOPROSTOL200MG_40000039317"/>
  </r>
  <r>
    <s v="UNFPA"/>
    <x v="72"/>
    <n v="8"/>
    <n v="3"/>
    <n v="3"/>
    <s v="BGD40"/>
    <s v="0000039317"/>
    <s v="Magnesium sulphate 500mg/ml injection in 10ml ampoule"/>
    <s v="Dispatched"/>
    <n v="868"/>
    <x v="21"/>
    <x v="55"/>
    <s v="PU0074"/>
    <s v=" "/>
    <s v="BGD09MRG"/>
    <s v="PROCU33S017FPA"/>
    <s v="72335"/>
    <s v="BGD"/>
    <x v="43"/>
    <s v="APRO      "/>
    <s v="OCEAN"/>
    <x v="0"/>
    <n v="0"/>
    <n v="62"/>
    <s v="P10"/>
    <n v="10"/>
    <n v="620"/>
    <x v="0"/>
    <x v="1"/>
    <x v="3"/>
    <s v="0000000730"/>
    <x v="1"/>
    <s v="0000022956"/>
    <d v="2021-05-24T00:00:00"/>
    <d v="2021-06-30T00:00:00"/>
    <m/>
    <m/>
    <m/>
    <s v="ASEA"/>
    <s v="BGD1940, RQ22956, WB/UNFPA"/>
    <s v="UNFPA0000039317-8-3-3"/>
    <m/>
    <s v="D"/>
    <s v="N"/>
    <s v="N"/>
    <n v="23"/>
    <n v="1"/>
    <n v="1"/>
    <x v="201"/>
    <s v="PO"/>
    <d v="2019-09-19T16:03:50"/>
    <d v="2019-09-09T00:00:00"/>
    <d v="2019-09-15T00:00:00"/>
    <s v="0000039317-8-3"/>
    <d v="2019-09-19T16:03:50"/>
    <d v="2021-03-31T00:00:00"/>
    <x v="34"/>
    <n v="0"/>
    <n v="0"/>
    <n v="0"/>
    <x v="72"/>
    <x v="0"/>
    <s v="MGSULPHATE10ML_100000039317"/>
  </r>
  <r>
    <s v="UNFPA"/>
    <x v="73"/>
    <n v="9"/>
    <n v="4"/>
    <n v="3"/>
    <s v="BGD40"/>
    <s v="0000039317"/>
    <s v="Misoprostol 200mcg tablet"/>
    <s v="Dispatched"/>
    <n v="7500"/>
    <x v="21"/>
    <x v="55"/>
    <s v="PU0074"/>
    <s v=" "/>
    <s v="BGD09MRG"/>
    <s v="PROCU33S017FPA"/>
    <s v="72335"/>
    <s v="BGD"/>
    <x v="43"/>
    <s v="APRO      "/>
    <s v="OCEAN"/>
    <x v="0"/>
    <n v="0"/>
    <n v="7500"/>
    <s v="P4"/>
    <n v="4"/>
    <n v="30000"/>
    <x v="0"/>
    <x v="4"/>
    <x v="3"/>
    <s v="0000000730"/>
    <x v="1"/>
    <s v="0000022956"/>
    <d v="2021-05-24T00:00:00"/>
    <d v="2021-06-30T00:00:00"/>
    <m/>
    <m/>
    <m/>
    <s v="ASEA"/>
    <s v="BGD1940, RQ22956, WB/UNFPA"/>
    <s v="UNFPA0000039317-9-4-3"/>
    <m/>
    <s v="D"/>
    <s v="N"/>
    <s v="N"/>
    <n v="24"/>
    <n v="1"/>
    <n v="1"/>
    <x v="201"/>
    <s v="PO"/>
    <d v="2019-09-19T16:03:50"/>
    <d v="2019-09-09T00:00:00"/>
    <d v="2019-09-15T00:00:00"/>
    <s v="0000039317-9-4"/>
    <d v="2019-09-19T16:03:50"/>
    <d v="2021-04-30T00:00:00"/>
    <x v="34"/>
    <n v="0"/>
    <n v="0"/>
    <n v="0"/>
    <x v="73"/>
    <x v="0"/>
    <s v="MISOPROSTOL200MG_40000039317"/>
  </r>
  <r>
    <s v="UNFPA"/>
    <x v="72"/>
    <n v="8"/>
    <n v="3"/>
    <n v="1"/>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5-24T00:00:00"/>
    <d v="2021-06-30T00:00:00"/>
    <m/>
    <m/>
    <m/>
    <s v="ASEA"/>
    <s v="BGD1940, RQ22956, WB/UNFPA"/>
    <s v="UNFPA0000039317-8-3-1"/>
    <m/>
    <s v="D"/>
    <s v="N"/>
    <s v="N"/>
    <n v="23"/>
    <n v="1"/>
    <n v="1"/>
    <x v="201"/>
    <s v="PO"/>
    <d v="2019-09-19T16:03:50"/>
    <d v="2019-09-09T00:00:00"/>
    <d v="2019-09-15T00:00:00"/>
    <s v="0000039317-8-3"/>
    <d v="2019-09-19T16:03:50"/>
    <d v="2021-03-31T00:00:00"/>
    <x v="34"/>
    <n v="0"/>
    <n v="0"/>
    <n v="0"/>
    <x v="72"/>
    <x v="0"/>
    <s v="MGSULPHATE10ML_100000039317"/>
  </r>
  <r>
    <s v="UNFPA"/>
    <x v="119"/>
    <n v="1"/>
    <n v="2"/>
    <n v="1"/>
    <s v="BGD40"/>
    <s v="0000039317"/>
    <s v="Cefixime 200mg, tablet"/>
    <s v="Completed"/>
    <n v="0"/>
    <x v="21"/>
    <x v="55"/>
    <s v="PU0074"/>
    <s v=" "/>
    <s v="BGD09MRG"/>
    <s v="PROCU33S017FPA"/>
    <s v="72335"/>
    <s v="BGD"/>
    <x v="43"/>
    <s v="APRO      "/>
    <s v="OCEAN"/>
    <x v="0"/>
    <n v="0"/>
    <n v="0"/>
    <s v="P10"/>
    <n v="10"/>
    <n v="0"/>
    <x v="0"/>
    <x v="3"/>
    <x v="3"/>
    <s v="0000000730"/>
    <x v="1"/>
    <s v="0000022956"/>
    <d v="2020-03-26T00:00:00"/>
    <d v="2020-05-03T00:00:00"/>
    <d v="2020-03-26T00:00:00"/>
    <d v="2020-03-26T00:00:00"/>
    <d v="2020-05-03T00:00:00"/>
    <s v="ASEA"/>
    <s v="BGD1940, RQ22956, WB/UNFPA"/>
    <s v="UNFPA0000039317-1-2-1"/>
    <m/>
    <s v="C"/>
    <s v="N"/>
    <s v="N"/>
    <n v="11"/>
    <n v="1"/>
    <n v="1"/>
    <x v="201"/>
    <s v="PO"/>
    <d v="2021-05-06T07:37:51"/>
    <d v="2019-09-09T00:00:00"/>
    <d v="2019-09-15T00:00:00"/>
    <s v="0000039317-1-2"/>
    <d v="2019-09-19T16:03:50"/>
    <d v="2020-04-06T00:00:00"/>
    <x v="34"/>
    <n v="0"/>
    <n v="0"/>
    <n v="0"/>
    <x v="119"/>
    <x v="0"/>
    <s v="CEFIXIME200MG_P100000039317"/>
  </r>
  <r>
    <s v="UNFPA"/>
    <x v="73"/>
    <n v="9"/>
    <n v="5"/>
    <n v="2"/>
    <s v="BGD40"/>
    <s v="0000039317"/>
    <s v="Misoprostol 200mcg tablet"/>
    <s v="Dispatched"/>
    <n v="0"/>
    <x v="21"/>
    <x v="55"/>
    <s v="PU0074"/>
    <s v=" "/>
    <s v="BGD09MRG"/>
    <s v="PROCU33S017FPA"/>
    <s v="72335"/>
    <s v="BGD"/>
    <x v="43"/>
    <s v="APRO      "/>
    <s v="OCEAN"/>
    <x v="0"/>
    <n v="0"/>
    <n v="0"/>
    <s v="P4"/>
    <n v="4"/>
    <n v="0"/>
    <x v="0"/>
    <x v="4"/>
    <x v="3"/>
    <s v="0000000730"/>
    <x v="1"/>
    <s v="0000022956"/>
    <d v="2021-05-24T00:00:00"/>
    <d v="2021-06-30T00:00:00"/>
    <m/>
    <m/>
    <m/>
    <s v="ASEA"/>
    <s v="BGD1940, RQ22956, WB/UNFPA"/>
    <s v="UNFPA0000039317-9-5-2"/>
    <m/>
    <s v="D"/>
    <s v="N"/>
    <s v="N"/>
    <n v="24"/>
    <n v="1"/>
    <n v="1"/>
    <x v="201"/>
    <s v="PO"/>
    <d v="2019-09-19T16:03:50"/>
    <d v="2019-09-09T00:00:00"/>
    <d v="2019-09-15T00:00:00"/>
    <s v="0000039317-9-5"/>
    <d v="2019-09-19T16:03:50"/>
    <d v="2021-04-30T00:00:00"/>
    <x v="34"/>
    <n v="0"/>
    <n v="0"/>
    <n v="0"/>
    <x v="73"/>
    <x v="0"/>
    <s v="MISOPROSTOL200MG_40000039317"/>
  </r>
  <r>
    <s v="UNFPA"/>
    <x v="37"/>
    <n v="10"/>
    <n v="4"/>
    <n v="1"/>
    <s v="BGD40"/>
    <s v="0000039317"/>
    <s v="Oxytocin 10 I.U. base/ml injection in 1ml ampoule. (Keep cold between 2-8 °C)"/>
    <s v="Dispatched"/>
    <n v="0"/>
    <x v="21"/>
    <x v="55"/>
    <s v="PU0074"/>
    <s v=" "/>
    <s v="BGD09MRG"/>
    <s v="PROCU33S017FPA"/>
    <s v="72335"/>
    <s v="BGD"/>
    <x v="43"/>
    <s v="APRO      "/>
    <s v="AIR"/>
    <x v="0"/>
    <n v="0"/>
    <n v="0"/>
    <s v="P10"/>
    <n v="10"/>
    <n v="0"/>
    <x v="0"/>
    <x v="4"/>
    <x v="3"/>
    <s v="0000000730"/>
    <x v="1"/>
    <s v="0000022956"/>
    <d v="2021-01-25T00:00:00"/>
    <d v="2021-01-27T00:00:00"/>
    <m/>
    <m/>
    <m/>
    <s v="ASEA"/>
    <s v="BGD1940, RQ22956, WB/UNFPA"/>
    <s v="UNFPA0000039317-10-4-1"/>
    <m/>
    <s v="D"/>
    <s v="Y"/>
    <s v="N"/>
    <n v="25"/>
    <n v="1"/>
    <n v="1"/>
    <x v="201"/>
    <s v="PO"/>
    <d v="2019-09-19T16:03:50"/>
    <d v="2019-09-09T00:00:00"/>
    <d v="2019-09-15T00:00:00"/>
    <s v="0000039317-10-4"/>
    <d v="2019-09-19T16:03:50"/>
    <d v="2021-07-26T00:00:00"/>
    <x v="34"/>
    <n v="0"/>
    <n v="0"/>
    <n v="0"/>
    <x v="37"/>
    <x v="0"/>
    <s v="OXYTOCIN_10IU/ML0000039317"/>
  </r>
  <r>
    <s v="UNFPA"/>
    <x v="119"/>
    <n v="1"/>
    <n v="4"/>
    <n v="1"/>
    <s v="BGD40"/>
    <s v="0000039317"/>
    <s v="Cefixime 200mg, tablet"/>
    <s v="Dispatched"/>
    <n v="0"/>
    <x v="21"/>
    <x v="55"/>
    <s v="PU0074"/>
    <s v=" "/>
    <s v="BGD09MRG"/>
    <s v="PROCU33S017FPA"/>
    <s v="72335"/>
    <s v="BGD"/>
    <x v="43"/>
    <s v="APRO      "/>
    <s v="OCEAN"/>
    <x v="0"/>
    <n v="0"/>
    <n v="0"/>
    <s v="P10"/>
    <n v="10"/>
    <n v="0"/>
    <x v="0"/>
    <x v="3"/>
    <x v="3"/>
    <s v="0000000730"/>
    <x v="1"/>
    <s v="0000022956"/>
    <d v="2021-05-24T00:00:00"/>
    <d v="2021-06-30T00:00:00"/>
    <m/>
    <m/>
    <m/>
    <s v="ASEA"/>
    <s v="BGD1940, RQ22956, WB/UNFPA"/>
    <s v="UNFPA0000039317-1-4-1"/>
    <m/>
    <s v="D"/>
    <s v="N"/>
    <s v="N"/>
    <n v="11"/>
    <n v="1"/>
    <n v="1"/>
    <x v="201"/>
    <s v="PO"/>
    <d v="2019-09-19T16:03:50"/>
    <d v="2019-09-09T00:00:00"/>
    <d v="2019-09-15T00:00:00"/>
    <s v="0000039317-1-4"/>
    <d v="2019-09-19T16:03:50"/>
    <d v="2021-04-30T00:00:00"/>
    <x v="34"/>
    <n v="0"/>
    <n v="0"/>
    <n v="0"/>
    <x v="119"/>
    <x v="0"/>
    <s v="CEFIXIME200MG_P100000039317"/>
  </r>
  <r>
    <s v="UNFPA"/>
    <x v="72"/>
    <n v="8"/>
    <n v="2"/>
    <n v="2"/>
    <s v="BGD40"/>
    <s v="0000039317"/>
    <s v="Magnesium sulphate 500mg/ml injection in 10ml ampoule"/>
    <s v="Completed"/>
    <n v="868"/>
    <x v="21"/>
    <x v="55"/>
    <s v="PU0074"/>
    <s v=" "/>
    <s v="BGD09MRG"/>
    <s v="PROCU33S017FPA"/>
    <s v="72335"/>
    <s v="BGD"/>
    <x v="43"/>
    <s v="APRO      "/>
    <s v="OCEAN"/>
    <x v="0"/>
    <n v="0"/>
    <n v="62"/>
    <s v="P10"/>
    <n v="10"/>
    <n v="620"/>
    <x v="0"/>
    <x v="1"/>
    <x v="3"/>
    <s v="0000000730"/>
    <x v="1"/>
    <s v="0000022956"/>
    <d v="2020-03-26T00:00:00"/>
    <d v="2020-05-03T00:00:00"/>
    <d v="2020-03-26T00:00:00"/>
    <d v="2020-03-26T00:00:00"/>
    <d v="2020-05-03T00:00:00"/>
    <s v="ASEA"/>
    <s v="BGD1940, RQ22956, WB/UNFPA"/>
    <s v="UNFPA0000039317-8-2-2"/>
    <m/>
    <s v="C"/>
    <s v="N"/>
    <s v="N"/>
    <n v="23"/>
    <n v="1"/>
    <n v="1"/>
    <x v="201"/>
    <s v="PO"/>
    <d v="2021-05-06T07:37:51"/>
    <d v="2019-09-09T00:00:00"/>
    <d v="2019-09-15T00:00:00"/>
    <s v="0000039317-8-2"/>
    <d v="2019-09-19T16:03:50"/>
    <d v="2020-04-06T00:00:00"/>
    <x v="34"/>
    <n v="0"/>
    <n v="0"/>
    <n v="0"/>
    <x v="72"/>
    <x v="0"/>
    <s v="MGSULPHATE10ML_100000039317"/>
  </r>
  <r>
    <s v="UNFPA"/>
    <x v="73"/>
    <n v="9"/>
    <n v="5"/>
    <n v="3"/>
    <s v="BGD40"/>
    <s v="0000039317"/>
    <s v="Misoprostol 200mcg tablet"/>
    <s v="Dispatched"/>
    <n v="7500"/>
    <x v="21"/>
    <x v="55"/>
    <s v="PU0074"/>
    <s v=" "/>
    <s v="BGD09MRG"/>
    <s v="PROCU33S017FPA"/>
    <s v="72335"/>
    <s v="BGD"/>
    <x v="43"/>
    <s v="APRO      "/>
    <s v="OCEAN"/>
    <x v="0"/>
    <n v="0"/>
    <n v="7500"/>
    <s v="P4"/>
    <n v="4"/>
    <n v="30000"/>
    <x v="0"/>
    <x v="4"/>
    <x v="3"/>
    <s v="0000000730"/>
    <x v="1"/>
    <s v="0000022956"/>
    <d v="2021-05-24T00:00:00"/>
    <d v="2021-06-30T00:00:00"/>
    <m/>
    <m/>
    <m/>
    <s v="ASEA"/>
    <s v="BGD1940, RQ22956, WB/UNFPA"/>
    <s v="UNFPA0000039317-9-5-3"/>
    <m/>
    <s v="D"/>
    <s v="N"/>
    <s v="N"/>
    <n v="24"/>
    <n v="1"/>
    <n v="1"/>
    <x v="201"/>
    <s v="PO"/>
    <d v="2019-09-19T16:03:50"/>
    <d v="2019-09-09T00:00:00"/>
    <d v="2019-09-15T00:00:00"/>
    <s v="0000039317-9-5"/>
    <d v="2019-09-19T16:03:50"/>
    <d v="2021-04-30T00:00:00"/>
    <x v="34"/>
    <n v="0"/>
    <n v="0"/>
    <n v="0"/>
    <x v="73"/>
    <x v="0"/>
    <s v="MISOPROSTOL200MG_40000039317"/>
  </r>
  <r>
    <s v="UNFPA"/>
    <x v="72"/>
    <n v="8"/>
    <n v="2"/>
    <n v="1"/>
    <s v="BGD40"/>
    <s v="0000039317"/>
    <s v="Magnesium sulphate 500mg/ml injection in 10ml ampoule"/>
    <s v="Completed"/>
    <n v="0"/>
    <x v="21"/>
    <x v="55"/>
    <s v="PU0074"/>
    <s v=" "/>
    <s v="BGD09MRG"/>
    <s v="PROCU33S017FPA"/>
    <s v="72335"/>
    <s v="BGD"/>
    <x v="43"/>
    <s v="APRO      "/>
    <s v="OCEAN"/>
    <x v="0"/>
    <n v="0"/>
    <n v="0"/>
    <s v="P10"/>
    <n v="10"/>
    <n v="0"/>
    <x v="0"/>
    <x v="1"/>
    <x v="3"/>
    <s v="0000000730"/>
    <x v="1"/>
    <s v="0000022956"/>
    <d v="2020-03-26T00:00:00"/>
    <d v="2020-05-03T00:00:00"/>
    <d v="2020-03-26T00:00:00"/>
    <d v="2020-03-26T00:00:00"/>
    <d v="2020-05-03T00:00:00"/>
    <s v="ASEA"/>
    <s v="BGD1940, RQ22956, WB/UNFPA"/>
    <s v="UNFPA0000039317-8-2-1"/>
    <m/>
    <s v="C"/>
    <s v="N"/>
    <s v="N"/>
    <n v="23"/>
    <n v="1"/>
    <n v="1"/>
    <x v="201"/>
    <s v="PO"/>
    <d v="2021-05-06T07:37:51"/>
    <d v="2019-09-09T00:00:00"/>
    <d v="2019-09-15T00:00:00"/>
    <s v="0000039317-8-2"/>
    <d v="2019-09-19T16:03:50"/>
    <d v="2020-04-06T00:00:00"/>
    <x v="34"/>
    <n v="0"/>
    <n v="0"/>
    <n v="0"/>
    <x v="72"/>
    <x v="0"/>
    <s v="MGSULPHATE10ML_100000039317"/>
  </r>
  <r>
    <s v="UNFPA"/>
    <x v="44"/>
    <n v="6"/>
    <n v="5"/>
    <n v="3"/>
    <s v="BGD40"/>
    <s v="0000039317"/>
    <s v="Glucose, solution for infusion, 5% (iso-osmotic), 1-litre bag + Infusion-giving set, sterile, single use"/>
    <s v="Dispatched"/>
    <n v="1620"/>
    <x v="21"/>
    <x v="55"/>
    <s v="PU0074"/>
    <s v=" "/>
    <s v="BGD09MRG"/>
    <s v="PROCU33S017FPA"/>
    <s v="72335"/>
    <s v="BGD"/>
    <x v="43"/>
    <s v="APRO      "/>
    <s v="OCEAN"/>
    <x v="0"/>
    <n v="0"/>
    <n v="1200"/>
    <s v="SET"/>
    <n v="1"/>
    <n v="1200"/>
    <x v="0"/>
    <x v="6"/>
    <x v="3"/>
    <s v="0000000730"/>
    <x v="1"/>
    <s v="0000022956"/>
    <d v="2021-07-26T00:00:00"/>
    <d v="2021-08-31T00:00:00"/>
    <m/>
    <m/>
    <m/>
    <s v="ASEA"/>
    <s v="BGD1940, RQ22956, WB/UNFPA"/>
    <s v="UNFPA0000039317-6-5-3"/>
    <m/>
    <s v="D"/>
    <s v="N"/>
    <s v="N"/>
    <n v="21"/>
    <n v="1"/>
    <n v="1"/>
    <x v="201"/>
    <s v="PO"/>
    <d v="2019-09-19T16:03:50"/>
    <d v="2019-09-09T00:00:00"/>
    <d v="2019-09-15T00:00:00"/>
    <s v="0000039317-6-5"/>
    <d v="2019-09-19T16:03:50"/>
    <d v="2021-07-26T00:00:00"/>
    <x v="34"/>
    <n v="0"/>
    <n v="0"/>
    <n v="0"/>
    <x v="44"/>
    <x v="0"/>
    <s v="GLUCOSE5%_1L0000039317"/>
  </r>
  <r>
    <s v="UNFPA"/>
    <x v="73"/>
    <n v="9"/>
    <n v="4"/>
    <n v="1"/>
    <s v="BGD40"/>
    <s v="0000039317"/>
    <s v="Misoprostol 200mcg tablet"/>
    <s v="Dispatched"/>
    <n v="0"/>
    <x v="21"/>
    <x v="55"/>
    <s v="PU0074"/>
    <s v=" "/>
    <s v="BGD09MRG"/>
    <s v="PROCU33S017FPA"/>
    <s v="72335"/>
    <s v="BGD"/>
    <x v="43"/>
    <s v="APRO      "/>
    <s v="OCEAN"/>
    <x v="0"/>
    <n v="0"/>
    <n v="0"/>
    <s v="P4"/>
    <n v="4"/>
    <n v="0"/>
    <x v="0"/>
    <x v="4"/>
    <x v="3"/>
    <s v="0000000730"/>
    <x v="1"/>
    <s v="0000022956"/>
    <d v="2021-05-24T00:00:00"/>
    <d v="2021-06-30T00:00:00"/>
    <m/>
    <m/>
    <m/>
    <s v="ASEA"/>
    <s v="BGD1940, RQ22956, WB/UNFPA"/>
    <s v="UNFPA0000039317-9-4-1"/>
    <m/>
    <s v="D"/>
    <s v="N"/>
    <s v="N"/>
    <n v="24"/>
    <n v="1"/>
    <n v="1"/>
    <x v="201"/>
    <s v="PO"/>
    <d v="2019-09-19T16:03:50"/>
    <d v="2019-09-09T00:00:00"/>
    <d v="2019-09-15T00:00:00"/>
    <s v="0000039317-9-4"/>
    <d v="2019-09-19T16:03:50"/>
    <d v="2021-04-30T00:00:00"/>
    <x v="34"/>
    <n v="0"/>
    <n v="0"/>
    <n v="0"/>
    <x v="73"/>
    <x v="0"/>
    <s v="MISOPROSTOL200MG_40000039317"/>
  </r>
  <r>
    <s v="UNFPA"/>
    <x v="44"/>
    <n v="6"/>
    <n v="4"/>
    <n v="1"/>
    <s v="BGD40"/>
    <s v="0000039317"/>
    <s v="Glucose, solution for infusion, 5% (iso-osmotic), 1-litre bag + Infusion-giving set, sterile, single use"/>
    <s v="Dispatched"/>
    <n v="0"/>
    <x v="21"/>
    <x v="55"/>
    <s v="PU0074"/>
    <s v=" "/>
    <s v="BGD09MRG"/>
    <s v="PROCU33S017FPA"/>
    <s v="72335"/>
    <s v="BGD"/>
    <x v="43"/>
    <s v="APRO      "/>
    <s v="OCEAN"/>
    <x v="0"/>
    <n v="0"/>
    <n v="0"/>
    <s v="SET"/>
    <n v="1"/>
    <n v="0"/>
    <x v="0"/>
    <x v="6"/>
    <x v="3"/>
    <s v="0000000730"/>
    <x v="1"/>
    <s v="0000022956"/>
    <d v="2021-05-24T00:00:00"/>
    <d v="2021-06-30T00:00:00"/>
    <m/>
    <m/>
    <m/>
    <s v="ASEA"/>
    <s v="BGD1940, RQ22956, WB/UNFPA"/>
    <s v="UNFPA0000039317-6-4-1"/>
    <m/>
    <s v="D"/>
    <s v="N"/>
    <s v="N"/>
    <n v="21"/>
    <n v="1"/>
    <n v="1"/>
    <x v="201"/>
    <s v="PO"/>
    <d v="2019-09-19T16:03:50"/>
    <d v="2019-09-09T00:00:00"/>
    <d v="2019-09-15T00:00:00"/>
    <s v="0000039317-6-4"/>
    <d v="2019-09-19T16:03:50"/>
    <d v="2021-04-30T00:00:00"/>
    <x v="34"/>
    <n v="0"/>
    <n v="0"/>
    <n v="0"/>
    <x v="44"/>
    <x v="0"/>
    <s v="GLUCOSE5%_1L0000039317"/>
  </r>
  <r>
    <s v="UNFPA"/>
    <x v="118"/>
    <n v="3"/>
    <n v="1"/>
    <n v="1"/>
    <s v="BGD40"/>
    <s v="0000039317"/>
    <s v="Tetracycline hydrochloride eye-ointment 1% in tube of 5g"/>
    <s v="Completed"/>
    <n v="0"/>
    <x v="21"/>
    <x v="55"/>
    <s v="PU0074"/>
    <s v=" "/>
    <s v="BGD09MRG"/>
    <s v="PROCU33S017FPA"/>
    <s v="72335"/>
    <s v="BGD"/>
    <x v="43"/>
    <s v="APRO      "/>
    <s v="OCEAN"/>
    <x v="0"/>
    <n v="0"/>
    <n v="0"/>
    <s v="TU"/>
    <n v="1"/>
    <n v="0"/>
    <x v="0"/>
    <x v="3"/>
    <x v="3"/>
    <s v="0000000730"/>
    <x v="1"/>
    <s v="0000022956"/>
    <d v="2020-03-09T00:00:00"/>
    <d v="2020-04-26T00:00:00"/>
    <d v="2020-03-09T00:00:00"/>
    <d v="2020-03-14T00:00:00"/>
    <d v="2020-04-26T00:00:00"/>
    <s v="ASEA"/>
    <s v="BGD1940, RQ22956, WB/UNFPA"/>
    <s v="UNFPA0000039317-3-1-1"/>
    <m/>
    <s v="C"/>
    <s v="N"/>
    <s v="N"/>
    <n v="14"/>
    <n v="1"/>
    <n v="1"/>
    <x v="201"/>
    <s v="PO"/>
    <d v="2021-05-06T07:37:51"/>
    <d v="2019-09-09T00:00:00"/>
    <d v="2019-09-15T00:00:00"/>
    <s v="0000039317-3-1"/>
    <d v="2019-09-19T16:03:50"/>
    <d v="2020-01-27T00:00:00"/>
    <x v="34"/>
    <n v="0"/>
    <n v="0"/>
    <n v="0"/>
    <x v="118"/>
    <x v="0"/>
    <s v="TETRCYCLINEHCL1%_10000039317"/>
  </r>
  <r>
    <s v="UNFPA"/>
    <x v="44"/>
    <n v="6"/>
    <n v="4"/>
    <n v="3"/>
    <s v="BGD40"/>
    <s v="0000039317"/>
    <s v="Glucose, solution for infusion, 5% (iso-osmotic), 1-litre bag + Infusion-giving set, sterile, single use"/>
    <s v="Dispatched"/>
    <n v="1485"/>
    <x v="21"/>
    <x v="55"/>
    <s v="PU0074"/>
    <s v=" "/>
    <s v="BGD09MRG"/>
    <s v="PROCU33S017FPA"/>
    <s v="72335"/>
    <s v="BGD"/>
    <x v="43"/>
    <s v="APRO      "/>
    <s v="OCEAN"/>
    <x v="0"/>
    <n v="0"/>
    <n v="1100"/>
    <s v="SET"/>
    <n v="1"/>
    <n v="1100"/>
    <x v="0"/>
    <x v="6"/>
    <x v="3"/>
    <s v="0000000730"/>
    <x v="1"/>
    <s v="0000022956"/>
    <d v="2021-05-24T00:00:00"/>
    <d v="2021-06-30T00:00:00"/>
    <m/>
    <m/>
    <m/>
    <s v="ASEA"/>
    <s v="BGD1940, RQ22956, WB/UNFPA"/>
    <s v="UNFPA0000039317-6-4-3"/>
    <m/>
    <s v="D"/>
    <s v="N"/>
    <s v="N"/>
    <n v="21"/>
    <n v="1"/>
    <n v="1"/>
    <x v="201"/>
    <s v="PO"/>
    <d v="2019-09-19T16:03:50"/>
    <d v="2019-09-09T00:00:00"/>
    <d v="2019-09-15T00:00:00"/>
    <s v="0000039317-6-4"/>
    <d v="2019-09-19T16:03:50"/>
    <d v="2021-04-30T00:00:00"/>
    <x v="34"/>
    <n v="0"/>
    <n v="0"/>
    <n v="0"/>
    <x v="44"/>
    <x v="0"/>
    <s v="GLUCOSE5%_1L0000039317"/>
  </r>
  <r>
    <s v="UNFPA"/>
    <x v="119"/>
    <n v="1"/>
    <n v="4"/>
    <n v="2"/>
    <s v="BGD40"/>
    <s v="0000039317"/>
    <s v="Cefixime 200mg, tablet"/>
    <s v="Dispatched"/>
    <n v="0"/>
    <x v="21"/>
    <x v="55"/>
    <s v="PU0074"/>
    <s v=" "/>
    <s v="BGD09MRG"/>
    <s v="PROCU33S017FPA"/>
    <s v="72335"/>
    <s v="BGD"/>
    <x v="43"/>
    <s v="APRO      "/>
    <s v="OCEAN"/>
    <x v="0"/>
    <n v="0"/>
    <n v="0"/>
    <s v="P10"/>
    <n v="10"/>
    <n v="0"/>
    <x v="0"/>
    <x v="3"/>
    <x v="3"/>
    <s v="0000000730"/>
    <x v="1"/>
    <s v="0000022956"/>
    <d v="2021-05-24T00:00:00"/>
    <d v="2021-06-30T00:00:00"/>
    <m/>
    <m/>
    <m/>
    <s v="ASEA"/>
    <s v="BGD1940, RQ22956, WB/UNFPA"/>
    <s v="UNFPA0000039317-1-4-2"/>
    <m/>
    <s v="D"/>
    <s v="N"/>
    <s v="N"/>
    <n v="11"/>
    <n v="1"/>
    <n v="1"/>
    <x v="201"/>
    <s v="PO"/>
    <d v="2019-09-19T16:03:50"/>
    <d v="2019-09-09T00:00:00"/>
    <d v="2019-09-15T00:00:00"/>
    <s v="0000039317-1-4"/>
    <d v="2019-09-19T16:03:50"/>
    <d v="2021-04-30T00:00:00"/>
    <x v="34"/>
    <n v="0"/>
    <n v="0"/>
    <n v="0"/>
    <x v="119"/>
    <x v="0"/>
    <s v="CEFIXIME200MG_P100000039317"/>
  </r>
  <r>
    <s v="UNFPA"/>
    <x v="37"/>
    <n v="10"/>
    <n v="4"/>
    <n v="2"/>
    <s v="BGD40"/>
    <s v="0000039317"/>
    <s v="Oxytocin 10 I.U. base/ml injection in 1ml ampoule. (Keep cold between 2-8 °C)"/>
    <s v="Dispatched"/>
    <n v="0"/>
    <x v="21"/>
    <x v="55"/>
    <s v="PU0074"/>
    <s v=" "/>
    <s v="BGD09MRG"/>
    <s v="PROCU33S017FPA"/>
    <s v="72335"/>
    <s v="BGD"/>
    <x v="43"/>
    <s v="APRO      "/>
    <s v="AIR"/>
    <x v="0"/>
    <n v="0"/>
    <n v="0"/>
    <s v="P10"/>
    <n v="10"/>
    <n v="0"/>
    <x v="0"/>
    <x v="4"/>
    <x v="3"/>
    <s v="0000000730"/>
    <x v="1"/>
    <s v="0000022956"/>
    <d v="2021-01-25T00:00:00"/>
    <d v="2021-01-27T00:00:00"/>
    <m/>
    <m/>
    <m/>
    <s v="ASEA"/>
    <s v="BGD1940, RQ22956, WB/UNFPA"/>
    <s v="UNFPA0000039317-10-4-2"/>
    <m/>
    <s v="D"/>
    <s v="Y"/>
    <s v="N"/>
    <n v="25"/>
    <n v="1"/>
    <n v="1"/>
    <x v="201"/>
    <s v="PO"/>
    <d v="2019-09-19T16:03:50"/>
    <d v="2019-09-09T00:00:00"/>
    <d v="2019-09-15T00:00:00"/>
    <s v="0000039317-10-4"/>
    <d v="2019-09-19T16:03:50"/>
    <d v="2021-07-26T00:00:00"/>
    <x v="34"/>
    <n v="0"/>
    <n v="0"/>
    <n v="0"/>
    <x v="37"/>
    <x v="0"/>
    <s v="OXYTOCIN_10IU/ML0000039317"/>
  </r>
  <r>
    <s v="UNFPA"/>
    <x v="72"/>
    <n v="8"/>
    <n v="1"/>
    <n v="2"/>
    <s v="BGD40"/>
    <s v="0000039317"/>
    <s v="Magnesium sulphate 500mg/ml injection in 10ml ampoule"/>
    <s v="Completed"/>
    <n v="4158"/>
    <x v="21"/>
    <x v="55"/>
    <s v="PU0074"/>
    <s v=" "/>
    <s v="BGD09MRG"/>
    <s v="PROCU33S017FPA"/>
    <s v="72335"/>
    <s v="BGD"/>
    <x v="43"/>
    <s v="APRO      "/>
    <s v="OCEAN"/>
    <x v="0"/>
    <n v="0"/>
    <n v="297"/>
    <s v="P10"/>
    <n v="10"/>
    <n v="2970"/>
    <x v="0"/>
    <x v="1"/>
    <x v="3"/>
    <s v="0000000730"/>
    <x v="1"/>
    <s v="0000022956"/>
    <d v="2020-03-09T00:00:00"/>
    <d v="2020-04-26T00:00:00"/>
    <d v="2020-03-09T00:00:00"/>
    <d v="2020-03-14T00:00:00"/>
    <d v="2020-04-26T00:00:00"/>
    <s v="ASEA"/>
    <s v="BGD1940, RQ22956, WB/UNFPA"/>
    <s v="UNFPA0000039317-8-1-2"/>
    <m/>
    <s v="C"/>
    <s v="N"/>
    <s v="N"/>
    <n v="23"/>
    <n v="1"/>
    <n v="1"/>
    <x v="201"/>
    <s v="PO"/>
    <d v="2021-05-06T07:37:51"/>
    <d v="2019-09-09T00:00:00"/>
    <d v="2019-09-15T00:00:00"/>
    <s v="0000039317-8-1"/>
    <d v="2019-09-19T16:03:50"/>
    <d v="2020-01-27T00:00:00"/>
    <x v="34"/>
    <n v="0"/>
    <n v="0"/>
    <n v="0"/>
    <x v="72"/>
    <x v="1"/>
    <s v="MGSULPHATE10ML_100000039317"/>
  </r>
  <r>
    <s v="UNFPA"/>
    <x v="72"/>
    <n v="8"/>
    <n v="1"/>
    <n v="1"/>
    <s v="BGD40"/>
    <s v="0000039317"/>
    <s v="Magnesium sulphate 500mg/ml injection in 10ml ampoule"/>
    <s v="Completed"/>
    <n v="0"/>
    <x v="21"/>
    <x v="55"/>
    <s v="PU0074"/>
    <s v=" "/>
    <s v="BGD09MRG"/>
    <s v="PROCU33S017FPA"/>
    <s v="72335"/>
    <s v="BGD"/>
    <x v="43"/>
    <s v="APRO      "/>
    <s v="OCEAN"/>
    <x v="0"/>
    <n v="0"/>
    <n v="0"/>
    <s v="P10"/>
    <n v="10"/>
    <n v="0"/>
    <x v="0"/>
    <x v="1"/>
    <x v="3"/>
    <s v="0000000730"/>
    <x v="1"/>
    <s v="0000022956"/>
    <d v="2020-03-09T00:00:00"/>
    <d v="2020-04-26T00:00:00"/>
    <d v="2020-03-09T00:00:00"/>
    <d v="2020-03-14T00:00:00"/>
    <d v="2020-04-26T00:00:00"/>
    <s v="ASEA"/>
    <s v="BGD1940, RQ22956, WB/UNFPA"/>
    <s v="UNFPA0000039317-8-1-1"/>
    <m/>
    <s v="C"/>
    <s v="N"/>
    <s v="N"/>
    <n v="23"/>
    <n v="1"/>
    <n v="1"/>
    <x v="201"/>
    <s v="PO"/>
    <d v="2021-05-06T07:37:51"/>
    <d v="2019-09-09T00:00:00"/>
    <d v="2019-09-15T00:00:00"/>
    <s v="0000039317-8-1"/>
    <d v="2019-09-19T16:03:50"/>
    <d v="2020-01-27T00:00:00"/>
    <x v="34"/>
    <n v="0"/>
    <n v="0"/>
    <n v="0"/>
    <x v="72"/>
    <x v="0"/>
    <s v="MGSULPHATE10ML_100000039317"/>
  </r>
  <r>
    <s v="UNFPA"/>
    <x v="73"/>
    <n v="9"/>
    <n v="1"/>
    <n v="1"/>
    <s v="BGD40"/>
    <s v="0000039317"/>
    <s v="Misoprostol 200mcg tablet"/>
    <s v="Completed"/>
    <n v="0"/>
    <x v="21"/>
    <x v="55"/>
    <s v="PU0074"/>
    <s v=" "/>
    <s v="BGD09MRG"/>
    <s v="PROCU33S017FPA"/>
    <s v="72335"/>
    <s v="BGD"/>
    <x v="43"/>
    <s v="APRO      "/>
    <s v="OCEAN"/>
    <x v="0"/>
    <n v="0"/>
    <n v="0"/>
    <s v="P4"/>
    <n v="4"/>
    <n v="0"/>
    <x v="0"/>
    <x v="4"/>
    <x v="3"/>
    <s v="0000000730"/>
    <x v="1"/>
    <s v="0000022956"/>
    <d v="2020-03-09T00:00:00"/>
    <d v="2020-04-26T00:00:00"/>
    <d v="2020-03-09T00:00:00"/>
    <d v="2020-03-14T00:00:00"/>
    <d v="2020-04-26T00:00:00"/>
    <s v="ASEA"/>
    <s v="BGD1940, RQ22956, WB/UNFPA"/>
    <s v="UNFPA0000039317-9-1-1"/>
    <m/>
    <s v="C"/>
    <s v="N"/>
    <s v="N"/>
    <n v="24"/>
    <n v="1"/>
    <n v="1"/>
    <x v="201"/>
    <s v="PO"/>
    <d v="2021-05-06T07:37:51"/>
    <d v="2019-09-09T00:00:00"/>
    <d v="2019-09-15T00:00:00"/>
    <s v="0000039317-9-1"/>
    <d v="2019-09-19T16:03:50"/>
    <d v="2020-01-27T00:00:00"/>
    <x v="34"/>
    <n v="0"/>
    <n v="0"/>
    <n v="0"/>
    <x v="73"/>
    <x v="0"/>
    <s v="MISOPROSTOL200MG_40000039317"/>
  </r>
  <r>
    <s v="UNFPA"/>
    <x v="72"/>
    <n v="8"/>
    <n v="5"/>
    <n v="3"/>
    <s v="BGD40"/>
    <s v="0000039317"/>
    <s v="Magnesium sulphate 500mg/ml injection in 10ml ampoule"/>
    <s v="Dispatched"/>
    <n v="910"/>
    <x v="21"/>
    <x v="55"/>
    <s v="PU0074"/>
    <s v=" "/>
    <s v="BGD09MRG"/>
    <s v="PROCU33S017FPA"/>
    <s v="72335"/>
    <s v="BGD"/>
    <x v="43"/>
    <s v="APRO      "/>
    <s v="OCEAN"/>
    <x v="0"/>
    <n v="0"/>
    <n v="65"/>
    <s v="P10"/>
    <n v="10"/>
    <n v="650"/>
    <x v="0"/>
    <x v="1"/>
    <x v="3"/>
    <s v="0000000730"/>
    <x v="1"/>
    <s v="0000022956"/>
    <d v="2021-07-26T00:00:00"/>
    <d v="2021-08-31T00:00:00"/>
    <m/>
    <m/>
    <m/>
    <s v="ASEA"/>
    <s v="BGD1940, RQ22956, WB/UNFPA"/>
    <s v="UNFPA0000039317-8-5-3"/>
    <m/>
    <s v="D"/>
    <s v="N"/>
    <s v="N"/>
    <n v="23"/>
    <n v="1"/>
    <n v="1"/>
    <x v="201"/>
    <s v="PO"/>
    <d v="2019-09-19T16:03:50"/>
    <d v="2019-09-09T00:00:00"/>
    <d v="2019-09-15T00:00:00"/>
    <s v="0000039317-8-5"/>
    <d v="2019-09-19T16:03:50"/>
    <d v="2021-07-26T00:00:00"/>
    <x v="34"/>
    <n v="0"/>
    <n v="0"/>
    <n v="0"/>
    <x v="72"/>
    <x v="0"/>
    <s v="MGSULPHATE10ML_100000039317"/>
  </r>
  <r>
    <s v="UNFPA"/>
    <x v="26"/>
    <n v="5"/>
    <n v="2"/>
    <n v="2"/>
    <s v="BGD40"/>
    <s v="0000039317"/>
    <s v="Calcium gluconate 100mg/ml injection in 10ml ampoule"/>
    <s v="Received"/>
    <n v="0"/>
    <x v="21"/>
    <x v="55"/>
    <s v="PU0074"/>
    <s v=" "/>
    <s v="BGD09MRG"/>
    <s v="PROCU33S017FPA"/>
    <s v="72335"/>
    <s v="BGD"/>
    <x v="43"/>
    <s v="APRO      "/>
    <s v="OCEAN"/>
    <x v="0"/>
    <n v="0"/>
    <n v="0"/>
    <s v="P20"/>
    <n v="20"/>
    <n v="0"/>
    <x v="0"/>
    <x v="17"/>
    <x v="3"/>
    <s v="0000000730"/>
    <x v="1"/>
    <s v="0000022956"/>
    <d v="2020-04-06T00:00:00"/>
    <d v="2020-05-12T00:00:00"/>
    <m/>
    <d v="2021-05-06T00:00:00"/>
    <m/>
    <s v="ASEA"/>
    <s v="BGD1940, RQ22956, WB/UNFPA"/>
    <s v="UNFPA0000039317-5-2-2"/>
    <m/>
    <s v="R"/>
    <s v="N"/>
    <s v="N"/>
    <n v="20"/>
    <n v="1"/>
    <n v="1"/>
    <x v="201"/>
    <s v="PO"/>
    <d v="2019-09-19T16:03:50"/>
    <d v="2019-09-09T00:00:00"/>
    <d v="2019-09-15T00:00:00"/>
    <s v="0000039317-5-2"/>
    <d v="2019-09-19T16:03:50"/>
    <d v="2021-03-31T00:00:00"/>
    <x v="34"/>
    <n v="0"/>
    <n v="0"/>
    <n v="0"/>
    <x v="26"/>
    <x v="0"/>
    <s v="CALGLUCONATE_100MG0000039317"/>
  </r>
  <r>
    <s v="UNFPA"/>
    <x v="73"/>
    <n v="9"/>
    <n v="1"/>
    <n v="2"/>
    <s v="BGD40"/>
    <s v="0000039317"/>
    <s v="Misoprostol 200mcg tablet"/>
    <s v="Completed"/>
    <n v="12500"/>
    <x v="21"/>
    <x v="55"/>
    <s v="PU0074"/>
    <s v=" "/>
    <s v="BGD09MRG"/>
    <s v="PROCU33S017FPA"/>
    <s v="72335"/>
    <s v="BGD"/>
    <x v="43"/>
    <s v="APRO      "/>
    <s v="OCEAN"/>
    <x v="0"/>
    <n v="0"/>
    <n v="12500"/>
    <s v="P4"/>
    <n v="4"/>
    <n v="50000"/>
    <x v="0"/>
    <x v="4"/>
    <x v="3"/>
    <s v="0000000730"/>
    <x v="1"/>
    <s v="0000022956"/>
    <d v="2020-03-09T00:00:00"/>
    <d v="2020-04-26T00:00:00"/>
    <d v="2020-03-09T00:00:00"/>
    <d v="2020-03-14T00:00:00"/>
    <d v="2020-04-26T00:00:00"/>
    <s v="ASEA"/>
    <s v="BGD1940, RQ22956, WB/UNFPA"/>
    <s v="UNFPA0000039317-9-1-2"/>
    <m/>
    <s v="C"/>
    <s v="N"/>
    <s v="N"/>
    <n v="24"/>
    <n v="1"/>
    <n v="1"/>
    <x v="201"/>
    <s v="PO"/>
    <d v="2021-05-06T07:37:51"/>
    <d v="2019-09-09T00:00:00"/>
    <d v="2019-09-15T00:00:00"/>
    <s v="0000039317-9-1"/>
    <d v="2019-09-19T16:03:50"/>
    <d v="2020-01-27T00:00:00"/>
    <x v="34"/>
    <n v="0"/>
    <n v="0"/>
    <n v="0"/>
    <x v="73"/>
    <x v="0"/>
    <s v="MISOPROSTOL200MG_40000039317"/>
  </r>
  <r>
    <s v="UNFPA"/>
    <x v="2"/>
    <n v="4"/>
    <n v="3"/>
    <n v="1"/>
    <s v="BGD40"/>
    <s v="0000039317"/>
    <s v="Ferrous sulphate 200mg (60mg Fe) sugar coated tablet"/>
    <s v="Received"/>
    <n v="0"/>
    <x v="21"/>
    <x v="55"/>
    <s v="PU0074"/>
    <s v=" "/>
    <s v="BGD09MRG"/>
    <s v="PROCU33S017FPA"/>
    <s v="72335"/>
    <s v="BGD"/>
    <x v="43"/>
    <s v="APRO      "/>
    <s v="OCEAN"/>
    <x v="0"/>
    <n v="0"/>
    <n v="0"/>
    <s v="101"/>
    <n v="1000"/>
    <n v="0"/>
    <x v="0"/>
    <x v="2"/>
    <x v="3"/>
    <s v="0000000730"/>
    <x v="1"/>
    <s v="0000022956"/>
    <d v="2020-07-06T00:00:00"/>
    <d v="2020-08-14T00:00:00"/>
    <m/>
    <d v="2021-05-06T00:00:00"/>
    <m/>
    <s v="ASEA"/>
    <s v="BGD1940, RQ22956, WB/UNFPA"/>
    <s v="UNFPA0000039317-4-3-1"/>
    <m/>
    <s v="R"/>
    <s v="N"/>
    <s v="N"/>
    <n v="15"/>
    <n v="1"/>
    <n v="1"/>
    <x v="201"/>
    <s v="PO"/>
    <d v="2019-09-19T16:03:50"/>
    <d v="2019-09-09T00:00:00"/>
    <d v="2019-09-15T00:00:00"/>
    <s v="0000039317-4-3"/>
    <d v="2019-09-19T16:03:50"/>
    <d v="2021-03-31T00:00:00"/>
    <x v="34"/>
    <n v="0"/>
    <n v="0"/>
    <n v="0"/>
    <x v="2"/>
    <x v="0"/>
    <s v="FESULP_200MG0000039317"/>
  </r>
  <r>
    <s v="UNFPA"/>
    <x v="90"/>
    <n v="19"/>
    <n v="1"/>
    <n v="1"/>
    <s v="BGD40"/>
    <s v="0000039317"/>
    <s v="Test Rhesus, anti-D, 10-ml bottle, dropper"/>
    <s v="Completed"/>
    <n v="0"/>
    <x v="21"/>
    <x v="55"/>
    <s v="PU0074"/>
    <s v=" "/>
    <s v="BGD09MRG"/>
    <s v="PROCU33S017FPA"/>
    <s v="72335"/>
    <s v="BGD"/>
    <x v="43"/>
    <s v="APRO      "/>
    <s v="COMMON"/>
    <x v="0"/>
    <n v="0"/>
    <n v="0"/>
    <s v="BO"/>
    <n v="1"/>
    <n v="0"/>
    <x v="1"/>
    <x v="13"/>
    <x v="3"/>
    <s v="0000000730"/>
    <x v="1"/>
    <s v="0000024917"/>
    <d v="2021-04-08T00:00:00"/>
    <d v="2021-05-19T00:00:00"/>
    <d v="2021-04-08T00:00:00"/>
    <d v="2021-04-08T00:00:00"/>
    <m/>
    <s v="ASEA"/>
    <s v="BGD1940, RQ22956, WB/UNFPA"/>
    <s v="UNFPA0000039317-19-1-1"/>
    <m/>
    <s v="C"/>
    <s v="N"/>
    <s v="N"/>
    <n v="12"/>
    <n v="1"/>
    <n v="1"/>
    <x v="201"/>
    <s v="PO"/>
    <d v="2021-05-06T07:37:51"/>
    <d v="2020-09-07T00:00:00"/>
    <d v="2020-09-10T00:00:00"/>
    <s v="0000039317-19-1"/>
    <d v="2019-09-19T16:03:50"/>
    <d v="2021-03-31T00:00:00"/>
    <x v="34"/>
    <n v="0"/>
    <n v="0"/>
    <n v="0"/>
    <x v="90"/>
    <x v="0"/>
    <s v="RH_FACTOR_TEST0000039317"/>
  </r>
  <r>
    <s v="UNFPA"/>
    <x v="26"/>
    <n v="5"/>
    <n v="2"/>
    <n v="1"/>
    <s v="BGD40"/>
    <s v="0000039317"/>
    <s v="Calcium gluconate 100mg/ml injection in 10ml ampoule"/>
    <s v="Received"/>
    <n v="0"/>
    <x v="21"/>
    <x v="55"/>
    <s v="PU0074"/>
    <s v=" "/>
    <s v="BGD09MRG"/>
    <s v="PROCU33S017FPA"/>
    <s v="72335"/>
    <s v="BGD"/>
    <x v="43"/>
    <s v="APRO      "/>
    <s v="OCEAN"/>
    <x v="0"/>
    <n v="0"/>
    <n v="0"/>
    <s v="P20"/>
    <n v="20"/>
    <n v="0"/>
    <x v="0"/>
    <x v="17"/>
    <x v="3"/>
    <s v="0000000730"/>
    <x v="1"/>
    <s v="0000022956"/>
    <d v="2020-04-06T00:00:00"/>
    <d v="2020-05-12T00:00:00"/>
    <m/>
    <d v="2021-05-06T00:00:00"/>
    <m/>
    <s v="ASEA"/>
    <s v="BGD1940, RQ22956, WB/UNFPA"/>
    <s v="UNFPA0000039317-5-2-1"/>
    <m/>
    <s v="R"/>
    <s v="N"/>
    <s v="N"/>
    <n v="20"/>
    <n v="1"/>
    <n v="1"/>
    <x v="201"/>
    <s v="PO"/>
    <d v="2019-09-19T16:03:50"/>
    <d v="2019-09-09T00:00:00"/>
    <d v="2019-09-15T00:00:00"/>
    <s v="0000039317-5-2"/>
    <d v="2019-09-19T16:03:50"/>
    <d v="2021-03-31T00:00:00"/>
    <x v="34"/>
    <n v="0"/>
    <n v="0"/>
    <n v="0"/>
    <x v="26"/>
    <x v="0"/>
    <s v="CALGLUCONATE_100MG0000039317"/>
  </r>
  <r>
    <s v="UNFPA"/>
    <x v="119"/>
    <n v="1"/>
    <n v="1"/>
    <n v="1"/>
    <s v="BGD40"/>
    <s v="0000039317"/>
    <s v="Cefixime 200mg, tablet"/>
    <s v="Completed"/>
    <n v="0"/>
    <x v="21"/>
    <x v="55"/>
    <s v="PU0074"/>
    <s v=" "/>
    <s v="BGD09MRG"/>
    <s v="PROCU33S017FPA"/>
    <s v="72335"/>
    <s v="BGD"/>
    <x v="43"/>
    <s v="APRO      "/>
    <s v="OCEAN"/>
    <x v="0"/>
    <n v="0"/>
    <n v="0"/>
    <s v="P10"/>
    <n v="10"/>
    <n v="0"/>
    <x v="0"/>
    <x v="3"/>
    <x v="3"/>
    <s v="0000000730"/>
    <x v="1"/>
    <s v="0000022956"/>
    <d v="2020-03-26T00:00:00"/>
    <d v="2020-05-03T00:00:00"/>
    <d v="2020-03-26T00:00:00"/>
    <d v="2020-03-26T00:00:00"/>
    <d v="2020-05-03T00:00:00"/>
    <s v="ASEA"/>
    <s v="BGD1940, RQ22956, WB/UNFPA"/>
    <s v="UNFPA0000039317-1-1-1"/>
    <m/>
    <s v="C"/>
    <s v="N"/>
    <s v="N"/>
    <n v="11"/>
    <n v="1"/>
    <n v="1"/>
    <x v="201"/>
    <s v="PO"/>
    <d v="2021-05-06T07:37:51"/>
    <d v="2019-09-09T00:00:00"/>
    <d v="2019-09-15T00:00:00"/>
    <s v="0000039317-1-1"/>
    <d v="2019-09-19T16:03:50"/>
    <d v="2020-01-27T00:00:00"/>
    <x v="34"/>
    <n v="0"/>
    <n v="0"/>
    <n v="0"/>
    <x v="119"/>
    <x v="0"/>
    <s v="CEFIXIME200MG_P100000039317"/>
  </r>
  <r>
    <s v="UNFPA"/>
    <x v="44"/>
    <n v="6"/>
    <n v="4"/>
    <n v="2"/>
    <s v="BGD40"/>
    <s v="0000039317"/>
    <s v="Glucose, solution for infusion, 5% (iso-osmotic), 1-litre bag + Infusion-giving set, sterile, single use"/>
    <s v="Dispatched"/>
    <n v="0"/>
    <x v="21"/>
    <x v="55"/>
    <s v="PU0074"/>
    <s v=" "/>
    <s v="BGD09MRG"/>
    <s v="PROCU33S017FPA"/>
    <s v="72335"/>
    <s v="BGD"/>
    <x v="43"/>
    <s v="APRO      "/>
    <s v="OCEAN"/>
    <x v="0"/>
    <n v="0"/>
    <n v="0"/>
    <s v="SET"/>
    <n v="1"/>
    <n v="0"/>
    <x v="0"/>
    <x v="6"/>
    <x v="3"/>
    <s v="0000000730"/>
    <x v="1"/>
    <s v="0000022956"/>
    <d v="2021-05-24T00:00:00"/>
    <d v="2021-06-30T00:00:00"/>
    <m/>
    <m/>
    <m/>
    <s v="ASEA"/>
    <s v="BGD1940, RQ22956, WB/UNFPA"/>
    <s v="UNFPA0000039317-6-4-2"/>
    <m/>
    <s v="D"/>
    <s v="N"/>
    <s v="N"/>
    <n v="21"/>
    <n v="1"/>
    <n v="1"/>
    <x v="201"/>
    <s v="PO"/>
    <d v="2019-09-19T16:03:50"/>
    <d v="2019-09-09T00:00:00"/>
    <d v="2019-09-15T00:00:00"/>
    <s v="0000039317-6-4"/>
    <d v="2019-09-19T16:03:50"/>
    <d v="2021-04-30T00:00:00"/>
    <x v="34"/>
    <n v="0"/>
    <n v="0"/>
    <n v="0"/>
    <x v="44"/>
    <x v="0"/>
    <s v="GLUCOSE5%_1L0000039317"/>
  </r>
  <r>
    <s v="UNFPA"/>
    <x v="118"/>
    <n v="3"/>
    <n v="2"/>
    <n v="2"/>
    <s v="BGD40"/>
    <s v="0000039317"/>
    <s v="Tetracycline hydrochloride eye-ointment 1% in tube of 5g"/>
    <s v="Received"/>
    <n v="0"/>
    <x v="21"/>
    <x v="55"/>
    <s v="PU0074"/>
    <s v=" "/>
    <s v="BGD09MRG"/>
    <s v="PROCU33S017FPA"/>
    <s v="72335"/>
    <s v="BGD"/>
    <x v="43"/>
    <s v="APRO      "/>
    <s v="OCEAN"/>
    <x v="0"/>
    <n v="0"/>
    <n v="0"/>
    <s v="TU"/>
    <n v="1"/>
    <n v="0"/>
    <x v="0"/>
    <x v="3"/>
    <x v="3"/>
    <s v="0000000730"/>
    <x v="1"/>
    <s v="0000022956"/>
    <d v="2021-04-30T00:00:00"/>
    <d v="2021-05-29T00:00:00"/>
    <m/>
    <d v="2021-05-06T00:00:00"/>
    <m/>
    <s v="ASEA"/>
    <s v="BGD1940, RQ22956, WB/UNFPA"/>
    <s v="UNFPA0000039317-3-2-2"/>
    <m/>
    <s v="R"/>
    <s v="N"/>
    <s v="N"/>
    <n v="14"/>
    <n v="1"/>
    <n v="1"/>
    <x v="201"/>
    <s v="PO"/>
    <d v="2019-09-19T16:03:50"/>
    <d v="2019-09-09T00:00:00"/>
    <d v="2019-09-15T00:00:00"/>
    <s v="0000039317-3-2"/>
    <d v="2019-09-19T16:03:50"/>
    <d v="2021-03-31T00:00:00"/>
    <x v="34"/>
    <n v="0"/>
    <n v="0"/>
    <n v="0"/>
    <x v="118"/>
    <x v="0"/>
    <s v="TETRCYCLINEHCL1%_10000039317"/>
  </r>
  <r>
    <s v="UNFPA"/>
    <x v="2"/>
    <n v="4"/>
    <n v="4"/>
    <n v="1"/>
    <s v="BGD40"/>
    <s v="0000039317"/>
    <s v="Ferrous sulphate 200mg (60mg Fe) sugar coated tablet"/>
    <s v="Dispatched"/>
    <n v="0"/>
    <x v="21"/>
    <x v="55"/>
    <s v="PU0074"/>
    <s v=" "/>
    <s v="BGD09MRG"/>
    <s v="PROCU33S017FPA"/>
    <s v="72335"/>
    <s v="BGD"/>
    <x v="43"/>
    <s v="APRO      "/>
    <s v="OCEAN"/>
    <x v="0"/>
    <n v="0"/>
    <n v="0"/>
    <s v="101"/>
    <n v="1000"/>
    <n v="0"/>
    <x v="0"/>
    <x v="2"/>
    <x v="3"/>
    <s v="0000000730"/>
    <x v="1"/>
    <s v="0000022956"/>
    <d v="2021-05-24T00:00:00"/>
    <d v="2021-06-30T00:00:00"/>
    <m/>
    <m/>
    <m/>
    <s v="ASEA"/>
    <s v="BGD1940, RQ22956, WB/UNFPA"/>
    <s v="UNFPA0000039317-4-4-1"/>
    <m/>
    <s v="D"/>
    <s v="N"/>
    <s v="N"/>
    <n v="15"/>
    <n v="1"/>
    <n v="1"/>
    <x v="201"/>
    <s v="PO"/>
    <d v="2019-09-19T16:03:50"/>
    <d v="2019-09-09T00:00:00"/>
    <d v="2019-09-15T00:00:00"/>
    <s v="0000039317-4-4"/>
    <d v="2019-09-19T16:03:50"/>
    <d v="2021-04-30T00:00:00"/>
    <x v="34"/>
    <n v="0"/>
    <n v="0"/>
    <n v="0"/>
    <x v="2"/>
    <x v="0"/>
    <s v="FESULP_200MG0000039317"/>
  </r>
  <r>
    <s v="UNFPA"/>
    <x v="44"/>
    <n v="6"/>
    <n v="5"/>
    <n v="2"/>
    <s v="BGD40"/>
    <s v="0000039317"/>
    <s v="Glucose, solution for infusion, 5% (iso-osmotic), 1-litre bag + Infusion-giving set, sterile, single use"/>
    <s v="Dispatched"/>
    <n v="0"/>
    <x v="21"/>
    <x v="55"/>
    <s v="PU0074"/>
    <s v=" "/>
    <s v="BGD09MRG"/>
    <s v="PROCU33S017FPA"/>
    <s v="72335"/>
    <s v="BGD"/>
    <x v="43"/>
    <s v="APRO      "/>
    <s v="OCEAN"/>
    <x v="0"/>
    <n v="0"/>
    <n v="0"/>
    <s v="SET"/>
    <n v="1"/>
    <n v="0"/>
    <x v="0"/>
    <x v="6"/>
    <x v="3"/>
    <s v="0000000730"/>
    <x v="1"/>
    <s v="0000022956"/>
    <d v="2021-07-26T00:00:00"/>
    <d v="2021-08-31T00:00:00"/>
    <m/>
    <m/>
    <m/>
    <s v="ASEA"/>
    <s v="BGD1940, RQ22956, WB/UNFPA"/>
    <s v="UNFPA0000039317-6-5-2"/>
    <m/>
    <s v="D"/>
    <s v="N"/>
    <s v="N"/>
    <n v="21"/>
    <n v="1"/>
    <n v="1"/>
    <x v="201"/>
    <s v="PO"/>
    <d v="2019-09-19T16:03:50"/>
    <d v="2019-09-09T00:00:00"/>
    <d v="2019-09-15T00:00:00"/>
    <s v="0000039317-6-5"/>
    <d v="2019-09-19T16:03:50"/>
    <d v="2021-07-26T00:00:00"/>
    <x v="34"/>
    <n v="0"/>
    <n v="0"/>
    <n v="0"/>
    <x v="44"/>
    <x v="1"/>
    <s v="GLUCOSE5%_1L0000039317"/>
  </r>
  <r>
    <s v="UNFPA"/>
    <x v="44"/>
    <n v="6"/>
    <n v="5"/>
    <n v="1"/>
    <s v="BGD40"/>
    <s v="0000039317"/>
    <s v="Glucose, solution for infusion, 5% (iso-osmotic), 1-litre bag + Infusion-giving set, sterile, single use"/>
    <s v="Dispatched"/>
    <n v="0"/>
    <x v="21"/>
    <x v="55"/>
    <s v="PU0074"/>
    <s v=" "/>
    <s v="BGD09MRG"/>
    <s v="PROCU33S017FPA"/>
    <s v="72335"/>
    <s v="BGD"/>
    <x v="43"/>
    <s v="APRO      "/>
    <s v="OCEAN"/>
    <x v="0"/>
    <n v="0"/>
    <n v="0"/>
    <s v="SET"/>
    <n v="1"/>
    <n v="0"/>
    <x v="0"/>
    <x v="6"/>
    <x v="3"/>
    <s v="0000000730"/>
    <x v="1"/>
    <s v="0000022956"/>
    <d v="2021-07-26T00:00:00"/>
    <d v="2021-08-31T00:00:00"/>
    <m/>
    <m/>
    <m/>
    <s v="ASEA"/>
    <s v="BGD1940, RQ22956, WB/UNFPA"/>
    <s v="UNFPA0000039317-6-5-1"/>
    <m/>
    <s v="D"/>
    <s v="N"/>
    <s v="N"/>
    <n v="21"/>
    <n v="1"/>
    <n v="1"/>
    <x v="201"/>
    <s v="PO"/>
    <d v="2019-09-19T16:03:50"/>
    <d v="2019-09-09T00:00:00"/>
    <d v="2019-09-15T00:00:00"/>
    <s v="0000039317-6-5"/>
    <d v="2019-09-19T16:03:50"/>
    <d v="2021-07-26T00:00:00"/>
    <x v="34"/>
    <n v="0"/>
    <n v="0"/>
    <n v="0"/>
    <x v="44"/>
    <x v="0"/>
    <s v="GLUCOSE5%_1L0000039317"/>
  </r>
  <r>
    <s v="UNFPA"/>
    <x v="118"/>
    <n v="3"/>
    <n v="2"/>
    <n v="1"/>
    <s v="BGD40"/>
    <s v="0000039317"/>
    <s v="Tetracycline hydrochloride eye-ointment 1% in tube of 5g"/>
    <s v="Received"/>
    <n v="0"/>
    <x v="21"/>
    <x v="55"/>
    <s v="PU0074"/>
    <s v=" "/>
    <s v="BGD09MRG"/>
    <s v="PROCU33S017FPA"/>
    <s v="72335"/>
    <s v="BGD"/>
    <x v="43"/>
    <s v="APRO      "/>
    <s v="OCEAN"/>
    <x v="0"/>
    <n v="0"/>
    <n v="0"/>
    <s v="TU"/>
    <n v="1"/>
    <n v="0"/>
    <x v="0"/>
    <x v="3"/>
    <x v="3"/>
    <s v="0000000730"/>
    <x v="1"/>
    <s v="0000022956"/>
    <d v="2021-04-30T00:00:00"/>
    <d v="2021-05-29T00:00:00"/>
    <m/>
    <d v="2021-05-06T00:00:00"/>
    <m/>
    <s v="ASEA"/>
    <s v="BGD1940, RQ22956, WB/UNFPA"/>
    <s v="UNFPA0000039317-3-2-1"/>
    <m/>
    <s v="R"/>
    <s v="N"/>
    <s v="N"/>
    <n v="14"/>
    <n v="1"/>
    <n v="1"/>
    <x v="201"/>
    <s v="PO"/>
    <d v="2019-09-19T16:03:50"/>
    <d v="2019-09-09T00:00:00"/>
    <d v="2019-09-15T00:00:00"/>
    <s v="0000039317-3-2"/>
    <d v="2019-09-19T16:03:50"/>
    <d v="2021-03-31T00:00:00"/>
    <x v="34"/>
    <n v="0"/>
    <n v="0"/>
    <n v="0"/>
    <x v="118"/>
    <x v="0"/>
    <s v="TETRCYCLINEHCL1%_10000039317"/>
  </r>
  <r>
    <s v="UNFPA"/>
    <x v="2"/>
    <n v="4"/>
    <n v="4"/>
    <n v="2"/>
    <s v="BGD40"/>
    <s v="0000039317"/>
    <s v="Ferrous sulphate 200mg (60mg Fe) sugar coated tablet"/>
    <s v="Dispatched"/>
    <n v="0"/>
    <x v="21"/>
    <x v="55"/>
    <s v="PU0074"/>
    <s v=" "/>
    <s v="BGD09MRG"/>
    <s v="PROCU33S017FPA"/>
    <s v="72335"/>
    <s v="BGD"/>
    <x v="43"/>
    <s v="APRO      "/>
    <s v="OCEAN"/>
    <x v="0"/>
    <n v="0"/>
    <n v="0"/>
    <s v="101"/>
    <n v="1000"/>
    <n v="0"/>
    <x v="0"/>
    <x v="2"/>
    <x v="3"/>
    <s v="0000000730"/>
    <x v="1"/>
    <s v="0000022956"/>
    <d v="2021-05-24T00:00:00"/>
    <d v="2021-06-30T00:00:00"/>
    <m/>
    <m/>
    <m/>
    <s v="ASEA"/>
    <s v="BGD1940, RQ22956, WB/UNFPA"/>
    <s v="UNFPA0000039317-4-4-2"/>
    <m/>
    <s v="D"/>
    <s v="N"/>
    <s v="N"/>
    <n v="15"/>
    <n v="1"/>
    <n v="1"/>
    <x v="201"/>
    <s v="PO"/>
    <d v="2019-09-19T16:03:50"/>
    <d v="2019-09-09T00:00:00"/>
    <d v="2019-09-15T00:00:00"/>
    <s v="0000039317-4-4"/>
    <d v="2019-09-19T16:03:50"/>
    <d v="2021-04-30T00:00:00"/>
    <x v="34"/>
    <n v="0"/>
    <n v="0"/>
    <n v="0"/>
    <x v="2"/>
    <x v="0"/>
    <s v="FESULP_200MG0000039317"/>
  </r>
  <r>
    <s v="UNFPA"/>
    <x v="37"/>
    <n v="10"/>
    <n v="3"/>
    <n v="1"/>
    <s v="BGD40"/>
    <s v="0000039317"/>
    <s v="Oxytocin 10 I.U. base/ml injection in 1ml ampoule. (Keep cold between 2-8 °C)"/>
    <s v="Dispatched"/>
    <n v="0"/>
    <x v="21"/>
    <x v="55"/>
    <s v="PU0074"/>
    <s v=" "/>
    <s v="BGD09MRG"/>
    <s v="PROCU33S017FPA"/>
    <s v="72335"/>
    <s v="BGD"/>
    <x v="43"/>
    <s v="APRO      "/>
    <s v="AIR"/>
    <x v="0"/>
    <n v="0"/>
    <n v="0"/>
    <s v="P10"/>
    <n v="10"/>
    <n v="0"/>
    <x v="0"/>
    <x v="4"/>
    <x v="3"/>
    <s v="0000000730"/>
    <x v="1"/>
    <s v="0000022956"/>
    <d v="2020-07-06T00:00:00"/>
    <d v="2020-07-08T00:00:00"/>
    <m/>
    <m/>
    <m/>
    <s v="ASEA"/>
    <s v="BGD1940, RQ22956, WB/UNFPA"/>
    <s v="UNFPA0000039317-10-3-1"/>
    <m/>
    <s v="D"/>
    <s v="Y"/>
    <s v="N"/>
    <n v="25"/>
    <n v="1"/>
    <n v="1"/>
    <x v="201"/>
    <s v="PO"/>
    <d v="2019-09-19T16:03:50"/>
    <d v="2019-09-09T00:00:00"/>
    <d v="2019-09-15T00:00:00"/>
    <s v="0000039317-10-3"/>
    <d v="2019-09-19T16:03:50"/>
    <d v="2021-04-30T00:00:00"/>
    <x v="34"/>
    <n v="0"/>
    <n v="0"/>
    <n v="0"/>
    <x v="37"/>
    <x v="0"/>
    <s v="OXYTOCIN_10IU/ML0000039317"/>
  </r>
  <r>
    <s v="UNFPA"/>
    <x v="103"/>
    <n v="2"/>
    <n v="3"/>
    <n v="1"/>
    <s v="BGD40"/>
    <s v="0000039317"/>
    <s v="Doxycycline 100mg, tablets"/>
    <s v="Dispatched"/>
    <n v="0"/>
    <x v="21"/>
    <x v="55"/>
    <s v="PU0074"/>
    <s v=" "/>
    <s v="BGD09MRG"/>
    <s v="PROCU33S017FPA"/>
    <s v="72335"/>
    <s v="BGD"/>
    <x v="43"/>
    <s v="APRO      "/>
    <s v="OCEAN"/>
    <x v="0"/>
    <n v="0"/>
    <n v="0"/>
    <s v="100"/>
    <n v="100"/>
    <n v="0"/>
    <x v="0"/>
    <x v="3"/>
    <x v="3"/>
    <s v="0000000730"/>
    <x v="1"/>
    <s v="0000022956"/>
    <d v="2021-07-26T00:00:00"/>
    <d v="2021-08-31T00:00:00"/>
    <m/>
    <m/>
    <m/>
    <s v="ASEA"/>
    <s v="BGD1940, RQ22956, WB/UNFPA"/>
    <s v="UNFPA0000039317-2-3-1"/>
    <m/>
    <s v="D"/>
    <s v="N"/>
    <s v="N"/>
    <n v="13"/>
    <n v="1"/>
    <n v="1"/>
    <x v="201"/>
    <s v="PO"/>
    <d v="2019-09-19T16:03:50"/>
    <d v="2019-09-09T00:00:00"/>
    <d v="2019-09-15T00:00:00"/>
    <s v="0000039317-2-3"/>
    <d v="2019-09-19T16:03:50"/>
    <d v="2021-07-26T00:00:00"/>
    <x v="34"/>
    <n v="0"/>
    <n v="0"/>
    <n v="0"/>
    <x v="103"/>
    <x v="0"/>
    <s v="DOXYCYCLN100MG_1000000039317"/>
  </r>
  <r>
    <s v="UNFPA"/>
    <x v="119"/>
    <n v="1"/>
    <n v="3"/>
    <n v="1"/>
    <s v="BGD40"/>
    <s v="0000039317"/>
    <s v="Cefixime 200mg, tablet"/>
    <s v="Received"/>
    <n v="0"/>
    <x v="21"/>
    <x v="55"/>
    <s v="PU0074"/>
    <s v=" "/>
    <s v="BGD09MRG"/>
    <s v="PROCU33S017FPA"/>
    <s v="72335"/>
    <s v="BGD"/>
    <x v="43"/>
    <s v="APRO      "/>
    <s v="OCEAN"/>
    <x v="0"/>
    <n v="0"/>
    <n v="0"/>
    <s v="P10"/>
    <n v="10"/>
    <n v="0"/>
    <x v="0"/>
    <x v="3"/>
    <x v="3"/>
    <s v="0000000730"/>
    <x v="1"/>
    <s v="0000022956"/>
    <d v="2021-04-30T00:00:00"/>
    <d v="2021-05-29T00:00:00"/>
    <m/>
    <d v="2021-05-06T00:00:00"/>
    <m/>
    <s v="ASEA"/>
    <s v="BGD1940, RQ22956, WB/UNFPA"/>
    <s v="UNFPA0000039317-1-3-1"/>
    <m/>
    <s v="R"/>
    <s v="N"/>
    <s v="N"/>
    <n v="11"/>
    <n v="1"/>
    <n v="1"/>
    <x v="201"/>
    <s v="PO"/>
    <d v="2019-09-19T16:03:50"/>
    <d v="2019-09-09T00:00:00"/>
    <d v="2019-09-15T00:00:00"/>
    <s v="0000039317-1-3"/>
    <d v="2019-09-19T16:03:50"/>
    <d v="2021-03-31T00:00:00"/>
    <x v="34"/>
    <n v="0"/>
    <n v="0"/>
    <n v="0"/>
    <x v="119"/>
    <x v="0"/>
    <s v="CEFIXIME200MG_P100000039317"/>
  </r>
  <r>
    <s v="UNFPA"/>
    <x v="103"/>
    <n v="2"/>
    <n v="3"/>
    <n v="2"/>
    <s v="BGD40"/>
    <s v="0000039317"/>
    <s v="Doxycycline 100mg, tablets"/>
    <s v="Dispatched"/>
    <n v="0"/>
    <x v="21"/>
    <x v="55"/>
    <s v="PU0074"/>
    <s v=" "/>
    <s v="BGD09MRG"/>
    <s v="PROCU33S017FPA"/>
    <s v="72335"/>
    <s v="BGD"/>
    <x v="43"/>
    <s v="APRO      "/>
    <s v="OCEAN"/>
    <x v="0"/>
    <n v="0"/>
    <n v="0"/>
    <s v="100"/>
    <n v="100"/>
    <n v="0"/>
    <x v="0"/>
    <x v="3"/>
    <x v="3"/>
    <s v="0000000730"/>
    <x v="1"/>
    <s v="0000022956"/>
    <d v="2021-07-26T00:00:00"/>
    <d v="2021-08-31T00:00:00"/>
    <m/>
    <m/>
    <m/>
    <s v="ASEA"/>
    <s v="BGD1940, RQ22956, WB/UNFPA"/>
    <s v="UNFPA0000039317-2-3-2"/>
    <m/>
    <s v="D"/>
    <s v="N"/>
    <s v="N"/>
    <n v="13"/>
    <n v="1"/>
    <n v="1"/>
    <x v="201"/>
    <s v="PO"/>
    <d v="2019-09-19T16:03:50"/>
    <d v="2019-09-09T00:00:00"/>
    <d v="2019-09-15T00:00:00"/>
    <s v="0000039317-2-3"/>
    <d v="2019-09-19T16:03:50"/>
    <d v="2021-07-26T00:00:00"/>
    <x v="34"/>
    <n v="0"/>
    <n v="0"/>
    <n v="0"/>
    <x v="103"/>
    <x v="0"/>
    <s v="DOXYCYCLN100MG_1000000039317"/>
  </r>
  <r>
    <s v="UNFPA"/>
    <x v="37"/>
    <n v="10"/>
    <n v="3"/>
    <n v="2"/>
    <s v="BGD40"/>
    <s v="0000039317"/>
    <s v="Oxytocin 10 I.U. base/ml injection in 1ml ampoule. (Keep cold between 2-8 °C)"/>
    <s v="Dispatched"/>
    <n v="0"/>
    <x v="21"/>
    <x v="55"/>
    <s v="PU0074"/>
    <s v=" "/>
    <s v="BGD09MRG"/>
    <s v="PROCU33S017FPA"/>
    <s v="72335"/>
    <s v="BGD"/>
    <x v="43"/>
    <s v="APRO      "/>
    <s v="AIR"/>
    <x v="0"/>
    <n v="0"/>
    <n v="0"/>
    <s v="P10"/>
    <n v="10"/>
    <n v="0"/>
    <x v="0"/>
    <x v="4"/>
    <x v="3"/>
    <s v="0000000730"/>
    <x v="1"/>
    <s v="0000022956"/>
    <d v="2020-07-06T00:00:00"/>
    <d v="2020-07-08T00:00:00"/>
    <m/>
    <m/>
    <m/>
    <s v="ASEA"/>
    <s v="BGD1940, RQ22956, WB/UNFPA"/>
    <s v="UNFPA0000039317-10-3-2"/>
    <m/>
    <s v="D"/>
    <s v="Y"/>
    <s v="N"/>
    <n v="25"/>
    <n v="1"/>
    <n v="1"/>
    <x v="201"/>
    <s v="PO"/>
    <d v="2019-09-19T16:03:50"/>
    <d v="2019-09-09T00:00:00"/>
    <d v="2019-09-15T00:00:00"/>
    <s v="0000039317-10-3"/>
    <d v="2019-09-19T16:03:50"/>
    <d v="2021-04-30T00:00:00"/>
    <x v="34"/>
    <n v="0"/>
    <n v="0"/>
    <n v="0"/>
    <x v="37"/>
    <x v="0"/>
    <s v="OXYTOCIN_10IU/ML0000039317"/>
  </r>
  <r>
    <s v="UNFPA"/>
    <x v="119"/>
    <n v="1"/>
    <n v="3"/>
    <n v="2"/>
    <s v="BGD40"/>
    <s v="0000039317"/>
    <s v="Cefixime 200mg, tablet"/>
    <s v="Received"/>
    <n v="0"/>
    <x v="21"/>
    <x v="55"/>
    <s v="PU0074"/>
    <s v=" "/>
    <s v="BGD09MRG"/>
    <s v="PROCU33S017FPA"/>
    <s v="72335"/>
    <s v="BGD"/>
    <x v="43"/>
    <s v="APRO      "/>
    <s v="OCEAN"/>
    <x v="0"/>
    <n v="0"/>
    <n v="0"/>
    <s v="P10"/>
    <n v="10"/>
    <n v="0"/>
    <x v="0"/>
    <x v="3"/>
    <x v="3"/>
    <s v="0000000730"/>
    <x v="1"/>
    <s v="0000022956"/>
    <d v="2021-04-30T00:00:00"/>
    <d v="2021-05-29T00:00:00"/>
    <m/>
    <d v="2021-05-06T00:00:00"/>
    <m/>
    <s v="ASEA"/>
    <s v="BGD1940, RQ22956, WB/UNFPA"/>
    <s v="UNFPA0000039317-1-3-2"/>
    <m/>
    <s v="R"/>
    <s v="N"/>
    <s v="N"/>
    <n v="11"/>
    <n v="1"/>
    <n v="1"/>
    <x v="201"/>
    <s v="PO"/>
    <d v="2019-09-19T16:03:50"/>
    <d v="2019-09-09T00:00:00"/>
    <d v="2019-09-15T00:00:00"/>
    <s v="0000039317-1-3"/>
    <d v="2019-09-19T16:03:50"/>
    <d v="2021-03-31T00:00:00"/>
    <x v="34"/>
    <n v="0"/>
    <n v="0"/>
    <n v="0"/>
    <x v="119"/>
    <x v="0"/>
    <s v="CEFIXIME200MG_P100000039317"/>
  </r>
  <r>
    <s v="UNFPA"/>
    <x v="37"/>
    <n v="10"/>
    <n v="4"/>
    <n v="3"/>
    <s v="BGD40"/>
    <s v="0000039317"/>
    <s v="Oxytocin 10 I.U. base/ml injection in 1ml ampoule. (Keep cold between 2-8 °C)"/>
    <s v="Dispatched"/>
    <n v="3726.25"/>
    <x v="21"/>
    <x v="55"/>
    <s v="PU0074"/>
    <s v=" "/>
    <s v="BGD09MRG"/>
    <s v="PROCU33S017FPA"/>
    <s v="72335"/>
    <s v="BGD"/>
    <x v="43"/>
    <s v="APRO      "/>
    <s v="AIR"/>
    <x v="0"/>
    <n v="0"/>
    <n v="1355"/>
    <s v="P10"/>
    <n v="10"/>
    <n v="13550"/>
    <x v="0"/>
    <x v="4"/>
    <x v="3"/>
    <s v="0000000730"/>
    <x v="1"/>
    <s v="0000022956"/>
    <d v="2021-01-25T00:00:00"/>
    <d v="2021-01-27T00:00:00"/>
    <m/>
    <m/>
    <m/>
    <s v="ASEA"/>
    <s v="BGD1940, RQ22956, WB/UNFPA"/>
    <s v="UNFPA0000039317-10-4-3"/>
    <m/>
    <s v="D"/>
    <s v="Y"/>
    <s v="N"/>
    <n v="25"/>
    <n v="1"/>
    <n v="1"/>
    <x v="201"/>
    <s v="PO"/>
    <d v="2019-09-19T16:03:50"/>
    <d v="2019-09-09T00:00:00"/>
    <d v="2019-09-15T00:00:00"/>
    <s v="0000039317-10-4"/>
    <d v="2019-09-19T16:03:50"/>
    <d v="2021-07-26T00:00:00"/>
    <x v="34"/>
    <n v="0"/>
    <n v="0"/>
    <n v="0"/>
    <x v="37"/>
    <x v="0"/>
    <s v="OXYTOCIN_10IU/ML0000039317"/>
  </r>
  <r>
    <s v="UNFPA"/>
    <x v="119"/>
    <n v="1"/>
    <n v="4"/>
    <n v="3"/>
    <s v="BGD40"/>
    <s v="0000039317"/>
    <s v="Cefixime 200mg, tablet"/>
    <s v="Dispatched"/>
    <n v="8990"/>
    <x v="21"/>
    <x v="55"/>
    <s v="PU0074"/>
    <s v=" "/>
    <s v="BGD09MRG"/>
    <s v="PROCU33S017FPA"/>
    <s v="72335"/>
    <s v="BGD"/>
    <x v="43"/>
    <s v="APRO      "/>
    <s v="OCEAN"/>
    <x v="0"/>
    <n v="0"/>
    <n v="5800"/>
    <s v="P10"/>
    <n v="10"/>
    <n v="58000"/>
    <x v="0"/>
    <x v="3"/>
    <x v="3"/>
    <s v="0000000730"/>
    <x v="1"/>
    <s v="0000022956"/>
    <d v="2021-05-24T00:00:00"/>
    <d v="2021-06-30T00:00:00"/>
    <m/>
    <m/>
    <m/>
    <s v="ASEA"/>
    <s v="BGD1940, RQ22956, WB/UNFPA"/>
    <s v="UNFPA0000039317-1-4-3"/>
    <m/>
    <s v="D"/>
    <s v="N"/>
    <s v="N"/>
    <n v="11"/>
    <n v="1"/>
    <n v="1"/>
    <x v="201"/>
    <s v="PO"/>
    <d v="2019-09-19T16:03:50"/>
    <d v="2019-09-09T00:00:00"/>
    <d v="2019-09-15T00:00:00"/>
    <s v="0000039317-1-4"/>
    <d v="2019-09-19T16:03:50"/>
    <d v="2021-04-30T00:00:00"/>
    <x v="34"/>
    <n v="0"/>
    <n v="0"/>
    <n v="0"/>
    <x v="119"/>
    <x v="0"/>
    <s v="CEFIXIME200MG_P100000039317"/>
  </r>
  <r>
    <s v="UNFPA"/>
    <x v="26"/>
    <n v="5"/>
    <n v="3"/>
    <n v="1"/>
    <s v="BGD40"/>
    <s v="0000039317"/>
    <s v="Calcium gluconate 100mg/ml injection in 10ml ampoule"/>
    <s v="Dispatched"/>
    <n v="0"/>
    <x v="21"/>
    <x v="55"/>
    <s v="PU0074"/>
    <s v=" "/>
    <s v="BGD09MRG"/>
    <s v="PROCU33S017FPA"/>
    <s v="72335"/>
    <s v="BGD"/>
    <x v="43"/>
    <s v="APRO      "/>
    <s v="OCEAN"/>
    <x v="0"/>
    <n v="0"/>
    <n v="0"/>
    <s v="P20"/>
    <n v="20"/>
    <n v="0"/>
    <x v="0"/>
    <x v="17"/>
    <x v="3"/>
    <s v="0000000730"/>
    <x v="1"/>
    <s v="0000022956"/>
    <d v="2021-07-26T00:00:00"/>
    <d v="2021-08-31T00:00:00"/>
    <m/>
    <m/>
    <m/>
    <s v="ASEA"/>
    <s v="BGD1940, RQ22956, WB/UNFPA"/>
    <s v="UNFPA0000039317-5-3-1"/>
    <m/>
    <s v="D"/>
    <s v="N"/>
    <s v="N"/>
    <n v="20"/>
    <n v="1"/>
    <n v="1"/>
    <x v="201"/>
    <s v="PO"/>
    <d v="2019-09-19T16:03:50"/>
    <d v="2019-09-09T00:00:00"/>
    <d v="2019-09-15T00:00:00"/>
    <s v="0000039317-5-3"/>
    <d v="2019-09-19T16:03:50"/>
    <d v="2021-07-26T00:00:00"/>
    <x v="34"/>
    <n v="0"/>
    <n v="0"/>
    <n v="0"/>
    <x v="26"/>
    <x v="0"/>
    <s v="CALGLUCONATE_100MG0000039317"/>
  </r>
  <r>
    <s v="UNFPA"/>
    <x v="2"/>
    <n v="4"/>
    <n v="4"/>
    <n v="3"/>
    <s v="BGD40"/>
    <s v="0000039317"/>
    <s v="Ferrous sulphate 200mg (60mg Fe) sugar coated tablet"/>
    <s v="Dispatched"/>
    <n v="22500"/>
    <x v="21"/>
    <x v="55"/>
    <s v="PU0074"/>
    <s v=" "/>
    <s v="BGD09MRG"/>
    <s v="PROCU33S017FPA"/>
    <s v="72335"/>
    <s v="BGD"/>
    <x v="43"/>
    <s v="APRO      "/>
    <s v="OCEAN"/>
    <x v="0"/>
    <n v="0"/>
    <n v="2000"/>
    <s v="101"/>
    <n v="1000"/>
    <n v="2000000"/>
    <x v="0"/>
    <x v="2"/>
    <x v="3"/>
    <s v="0000000730"/>
    <x v="1"/>
    <s v="0000022956"/>
    <d v="2021-05-24T00:00:00"/>
    <d v="2021-06-30T00:00:00"/>
    <m/>
    <m/>
    <m/>
    <s v="ASEA"/>
    <s v="BGD1940, RQ22956, WB/UNFPA"/>
    <s v="UNFPA0000039317-4-4-3"/>
    <m/>
    <s v="D"/>
    <s v="N"/>
    <s v="N"/>
    <n v="15"/>
    <n v="1"/>
    <n v="1"/>
    <x v="201"/>
    <s v="PO"/>
    <d v="2019-09-19T16:03:50"/>
    <d v="2019-09-09T00:00:00"/>
    <d v="2019-09-15T00:00:00"/>
    <s v="0000039317-4-4"/>
    <d v="2019-09-19T16:03:50"/>
    <d v="2021-04-30T00:00:00"/>
    <x v="34"/>
    <n v="0"/>
    <n v="0"/>
    <n v="0"/>
    <x v="2"/>
    <x v="0"/>
    <s v="FESULP_200MG0000039317"/>
  </r>
  <r>
    <s v="UNFPA"/>
    <x v="103"/>
    <n v="2"/>
    <n v="3"/>
    <n v="3"/>
    <s v="BGD40"/>
    <s v="0000039317"/>
    <s v="Doxycycline 100mg, tablets"/>
    <s v="Dispatched"/>
    <n v="125"/>
    <x v="21"/>
    <x v="55"/>
    <s v="PU0074"/>
    <s v=" "/>
    <s v="BGD09MRG"/>
    <s v="PROCU33S017FPA"/>
    <s v="72335"/>
    <s v="BGD"/>
    <x v="43"/>
    <s v="APRO      "/>
    <s v="OCEAN"/>
    <x v="0"/>
    <n v="0"/>
    <n v="100"/>
    <s v="100"/>
    <n v="100"/>
    <n v="10000"/>
    <x v="0"/>
    <x v="3"/>
    <x v="3"/>
    <s v="0000000730"/>
    <x v="1"/>
    <s v="0000022956"/>
    <d v="2021-07-26T00:00:00"/>
    <d v="2021-08-31T00:00:00"/>
    <m/>
    <m/>
    <m/>
    <s v="ASEA"/>
    <s v="BGD1940, RQ22956, WB/UNFPA"/>
    <s v="UNFPA0000039317-2-3-3"/>
    <m/>
    <s v="D"/>
    <s v="N"/>
    <s v="N"/>
    <n v="13"/>
    <n v="1"/>
    <n v="1"/>
    <x v="201"/>
    <s v="PO"/>
    <d v="2019-09-19T16:03:50"/>
    <d v="2019-09-09T00:00:00"/>
    <d v="2019-09-15T00:00:00"/>
    <s v="0000039317-2-3"/>
    <d v="2019-09-19T16:03:50"/>
    <d v="2021-07-26T00:00:00"/>
    <x v="34"/>
    <n v="0"/>
    <n v="0"/>
    <n v="0"/>
    <x v="103"/>
    <x v="0"/>
    <s v="DOXYCYCLN100MG_1000000039317"/>
  </r>
  <r>
    <s v="UNFPA"/>
    <x v="26"/>
    <n v="5"/>
    <n v="3"/>
    <n v="3"/>
    <s v="BGD40"/>
    <s v="0000039317"/>
    <s v="Calcium gluconate 100mg/ml injection in 10ml ampoule"/>
    <s v="Dispatched"/>
    <n v="194"/>
    <x v="21"/>
    <x v="55"/>
    <s v="PU0074"/>
    <s v=" "/>
    <s v="BGD09MRG"/>
    <s v="PROCU33S017FPA"/>
    <s v="72335"/>
    <s v="BGD"/>
    <x v="43"/>
    <s v="APRO      "/>
    <s v="OCEAN"/>
    <x v="0"/>
    <n v="0"/>
    <n v="40"/>
    <s v="P20"/>
    <n v="20"/>
    <n v="800"/>
    <x v="0"/>
    <x v="17"/>
    <x v="3"/>
    <s v="0000000730"/>
    <x v="1"/>
    <s v="0000022956"/>
    <d v="2021-07-26T00:00:00"/>
    <d v="2021-08-31T00:00:00"/>
    <m/>
    <m/>
    <m/>
    <s v="ASEA"/>
    <s v="BGD1940, RQ22956, WB/UNFPA"/>
    <s v="UNFPA0000039317-5-3-3"/>
    <m/>
    <s v="D"/>
    <s v="N"/>
    <s v="N"/>
    <n v="20"/>
    <n v="1"/>
    <n v="1"/>
    <x v="201"/>
    <s v="PO"/>
    <d v="2019-09-19T16:03:50"/>
    <d v="2019-09-09T00:00:00"/>
    <d v="2019-09-15T00:00:00"/>
    <s v="0000039317-5-3"/>
    <d v="2019-09-19T16:03:50"/>
    <d v="2021-07-26T00:00:00"/>
    <x v="34"/>
    <n v="0"/>
    <n v="0"/>
    <n v="0"/>
    <x v="26"/>
    <x v="0"/>
    <s v="CALGLUCONATE_100MG0000039317"/>
  </r>
  <r>
    <s v="UNFPA"/>
    <x v="2"/>
    <n v="4"/>
    <n v="5"/>
    <n v="1"/>
    <s v="BGD40"/>
    <s v="0000039317"/>
    <s v="Ferrous sulphate 200mg (60mg Fe) sugar coated tablet"/>
    <s v="Dispatched"/>
    <n v="0"/>
    <x v="21"/>
    <x v="55"/>
    <s v="PU0074"/>
    <s v=" "/>
    <s v="BGD09MRG"/>
    <s v="PROCU33S017FPA"/>
    <s v="72335"/>
    <s v="BGD"/>
    <x v="43"/>
    <s v="APRO      "/>
    <s v="OCEAN"/>
    <x v="0"/>
    <n v="0"/>
    <n v="0"/>
    <s v="101"/>
    <n v="1000"/>
    <n v="0"/>
    <x v="0"/>
    <x v="2"/>
    <x v="3"/>
    <s v="0000000730"/>
    <x v="1"/>
    <s v="0000022956"/>
    <d v="2021-07-26T00:00:00"/>
    <d v="2021-08-31T00:00:00"/>
    <m/>
    <m/>
    <m/>
    <s v="ASEA"/>
    <s v="BGD1940, RQ22956, WB/UNFPA"/>
    <s v="UNFPA0000039317-4-5-1"/>
    <m/>
    <s v="D"/>
    <s v="N"/>
    <s v="N"/>
    <n v="15"/>
    <n v="1"/>
    <n v="1"/>
    <x v="201"/>
    <s v="PO"/>
    <d v="2019-09-19T16:03:50"/>
    <d v="2019-09-09T00:00:00"/>
    <d v="2019-09-15T00:00:00"/>
    <s v="0000039317-4-5"/>
    <d v="2019-09-19T16:03:50"/>
    <d v="2021-07-26T00:00:00"/>
    <x v="34"/>
    <n v="0"/>
    <n v="0"/>
    <n v="0"/>
    <x v="2"/>
    <x v="0"/>
    <s v="FESULP_200MG0000039317"/>
  </r>
  <r>
    <s v="UNFPA"/>
    <x v="27"/>
    <n v="21"/>
    <n v="1"/>
    <n v="1"/>
    <s v="BGD40"/>
    <s v="0000039317"/>
    <s v="Test urinary protein, strip"/>
    <s v="Dispatched"/>
    <n v="0"/>
    <x v="21"/>
    <x v="55"/>
    <s v="PU0074"/>
    <s v=" "/>
    <s v="BGD09MRG"/>
    <s v="PROCU33S017FPA"/>
    <s v="72335"/>
    <s v="BGD"/>
    <x v="43"/>
    <s v="APRO      "/>
    <s v="COMMON"/>
    <x v="0"/>
    <n v="0"/>
    <n v="0"/>
    <s v="100"/>
    <n v="100"/>
    <n v="0"/>
    <x v="1"/>
    <x v="26"/>
    <x v="3"/>
    <s v="0000000730"/>
    <x v="1"/>
    <s v="0000024917"/>
    <d v="2021-05-24T00:00:00"/>
    <d v="2021-06-30T00:00:00"/>
    <m/>
    <m/>
    <m/>
    <s v="ASEA"/>
    <s v="BGD1940, RQ22956, WB/UNFPA"/>
    <s v="UNFPA0000039317-21-1-1"/>
    <m/>
    <s v="D"/>
    <s v="N"/>
    <s v="N"/>
    <n v="14"/>
    <n v="1"/>
    <n v="1"/>
    <x v="201"/>
    <s v="PO"/>
    <d v="2019-09-19T16:03:50"/>
    <d v="2020-09-07T00:00:00"/>
    <d v="2020-09-10T00:00:00"/>
    <s v="0000039317-21-1"/>
    <d v="2019-09-19T16:03:50"/>
    <d v="2021-04-30T00:00:00"/>
    <x v="34"/>
    <n v="0"/>
    <n v="0"/>
    <n v="0"/>
    <x v="27"/>
    <x v="0"/>
    <s v="TEST_URINARY_PROT0000039317"/>
  </r>
  <r>
    <s v="UNFPA"/>
    <x v="26"/>
    <n v="5"/>
    <n v="3"/>
    <n v="2"/>
    <s v="BGD40"/>
    <s v="0000039317"/>
    <s v="Calcium gluconate 100mg/ml injection in 10ml ampoule"/>
    <s v="Dispatched"/>
    <n v="0"/>
    <x v="21"/>
    <x v="55"/>
    <s v="PU0074"/>
    <s v=" "/>
    <s v="BGD09MRG"/>
    <s v="PROCU33S017FPA"/>
    <s v="72335"/>
    <s v="BGD"/>
    <x v="43"/>
    <s v="APRO      "/>
    <s v="OCEAN"/>
    <x v="0"/>
    <n v="0"/>
    <n v="0"/>
    <s v="P20"/>
    <n v="20"/>
    <n v="0"/>
    <x v="0"/>
    <x v="17"/>
    <x v="3"/>
    <s v="0000000730"/>
    <x v="1"/>
    <s v="0000022956"/>
    <d v="2021-07-26T00:00:00"/>
    <d v="2021-08-31T00:00:00"/>
    <m/>
    <m/>
    <m/>
    <s v="ASEA"/>
    <s v="BGD1940, RQ22956, WB/UNFPA"/>
    <s v="UNFPA0000039317-5-3-2"/>
    <m/>
    <s v="D"/>
    <s v="N"/>
    <s v="N"/>
    <n v="20"/>
    <n v="1"/>
    <n v="1"/>
    <x v="201"/>
    <s v="PO"/>
    <d v="2019-09-19T16:03:50"/>
    <d v="2019-09-09T00:00:00"/>
    <d v="2019-09-15T00:00:00"/>
    <s v="0000039317-5-3"/>
    <d v="2019-09-19T16:03:50"/>
    <d v="2021-07-26T00:00:00"/>
    <x v="34"/>
    <n v="0"/>
    <n v="0"/>
    <n v="0"/>
    <x v="26"/>
    <x v="0"/>
    <s v="CALGLUCONATE_100MG0000039317"/>
  </r>
  <r>
    <s v="UNFPA"/>
    <x v="121"/>
    <n v="18"/>
    <n v="1"/>
    <n v="2"/>
    <s v="BGD40"/>
    <s v="0000039317"/>
    <s v="Test blood-group, anti-B, 10-ml bottle, fl.dropper"/>
    <s v="Completed"/>
    <n v="360"/>
    <x v="21"/>
    <x v="55"/>
    <s v="PU0074"/>
    <s v=" "/>
    <s v="BGD09MRG"/>
    <s v="PROCU33S017FPA"/>
    <s v="72335"/>
    <s v="BGD"/>
    <x v="43"/>
    <s v="APRO      "/>
    <s v="COMMON"/>
    <x v="0"/>
    <n v="0"/>
    <n v="120"/>
    <s v="BO"/>
    <n v="1"/>
    <n v="120"/>
    <x v="1"/>
    <x v="25"/>
    <x v="3"/>
    <s v="0000000730"/>
    <x v="1"/>
    <s v="0000024917"/>
    <d v="2021-04-08T00:00:00"/>
    <d v="2021-05-19T00:00:00"/>
    <d v="2021-04-08T00:00:00"/>
    <d v="2021-04-08T00:00:00"/>
    <m/>
    <s v="ASEA"/>
    <s v="BGD1940, RQ22956, WB/UNFPA"/>
    <s v="UNFPA0000039317-18-1-2"/>
    <m/>
    <s v="C"/>
    <s v="N"/>
    <s v="N"/>
    <n v="11"/>
    <n v="1"/>
    <n v="1"/>
    <x v="201"/>
    <s v="PO"/>
    <d v="2021-05-06T07:37:51"/>
    <d v="2020-09-07T00:00:00"/>
    <d v="2020-09-10T00:00:00"/>
    <s v="0000039317-18-1"/>
    <d v="2019-09-19T16:03:50"/>
    <d v="2021-03-31T00:00:00"/>
    <x v="34"/>
    <n v="0"/>
    <n v="0"/>
    <n v="0"/>
    <x v="121"/>
    <x v="1"/>
    <s v="TEST_BLOOD_ANTI_B0000039317"/>
  </r>
  <r>
    <s v="UNFPA"/>
    <x v="121"/>
    <n v="18"/>
    <n v="1"/>
    <n v="1"/>
    <s v="BGD40"/>
    <s v="0000039317"/>
    <s v="Test blood-group, anti-B, 10-ml bottle, fl.dropper"/>
    <s v="Completed"/>
    <n v="0"/>
    <x v="21"/>
    <x v="55"/>
    <s v="PU0074"/>
    <s v=" "/>
    <s v="BGD09MRG"/>
    <s v="PROCU33S017FPA"/>
    <s v="72335"/>
    <s v="BGD"/>
    <x v="43"/>
    <s v="APRO      "/>
    <s v="COMMON"/>
    <x v="0"/>
    <n v="0"/>
    <n v="0"/>
    <s v="BO"/>
    <n v="1"/>
    <n v="0"/>
    <x v="1"/>
    <x v="25"/>
    <x v="3"/>
    <s v="0000000730"/>
    <x v="1"/>
    <s v="0000024917"/>
    <d v="2021-04-08T00:00:00"/>
    <d v="2021-05-19T00:00:00"/>
    <d v="2021-04-08T00:00:00"/>
    <d v="2021-04-08T00:00:00"/>
    <m/>
    <s v="ASEA"/>
    <s v="BGD1940, RQ22956, WB/UNFPA"/>
    <s v="UNFPA0000039317-18-1-1"/>
    <m/>
    <s v="C"/>
    <s v="N"/>
    <s v="N"/>
    <n v="11"/>
    <n v="1"/>
    <n v="1"/>
    <x v="201"/>
    <s v="PO"/>
    <d v="2021-05-06T07:37:51"/>
    <d v="2020-09-07T00:00:00"/>
    <d v="2020-09-10T00:00:00"/>
    <s v="0000039317-18-1"/>
    <d v="2019-09-19T16:03:50"/>
    <d v="2021-03-31T00:00:00"/>
    <x v="34"/>
    <n v="0"/>
    <n v="0"/>
    <n v="0"/>
    <x v="121"/>
    <x v="0"/>
    <s v="TEST_BLOOD_ANTI_B0000039317"/>
  </r>
  <r>
    <s v="UNFPA"/>
    <x v="27"/>
    <n v="21"/>
    <n v="1"/>
    <n v="2"/>
    <s v="BGD40"/>
    <s v="0000039317"/>
    <s v="Test urinary protein, strip"/>
    <s v="Dispatched"/>
    <n v="1100"/>
    <x v="21"/>
    <x v="55"/>
    <s v="PU0074"/>
    <s v=" "/>
    <s v="BGD09MRG"/>
    <s v="PROCU33S017FPA"/>
    <s v="72335"/>
    <s v="BGD"/>
    <x v="43"/>
    <s v="APRO      "/>
    <s v="COMMON"/>
    <x v="0"/>
    <n v="0"/>
    <n v="400"/>
    <s v="100"/>
    <n v="100"/>
    <n v="40000"/>
    <x v="1"/>
    <x v="26"/>
    <x v="3"/>
    <s v="0000000730"/>
    <x v="1"/>
    <s v="0000024917"/>
    <d v="2021-05-24T00:00:00"/>
    <d v="2021-06-30T00:00:00"/>
    <m/>
    <m/>
    <m/>
    <s v="ASEA"/>
    <s v="BGD1940, RQ22956, WB/UNFPA"/>
    <s v="UNFPA0000039317-21-1-2"/>
    <m/>
    <s v="D"/>
    <s v="N"/>
    <s v="N"/>
    <n v="14"/>
    <n v="1"/>
    <n v="1"/>
    <x v="201"/>
    <s v="PO"/>
    <d v="2019-09-19T16:03:50"/>
    <d v="2020-09-07T00:00:00"/>
    <d v="2020-09-10T00:00:00"/>
    <s v="0000039317-21-1"/>
    <d v="2019-09-19T16:03:50"/>
    <d v="2021-04-30T00:00:00"/>
    <x v="34"/>
    <n v="0"/>
    <n v="0"/>
    <n v="0"/>
    <x v="27"/>
    <x v="0"/>
    <s v="TEST_URINARY_PROT0000039317"/>
  </r>
  <r>
    <s v="UNFPA"/>
    <x v="72"/>
    <n v="8"/>
    <n v="4"/>
    <n v="1"/>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5-24T00:00:00"/>
    <d v="2021-06-30T00:00:00"/>
    <m/>
    <m/>
    <m/>
    <s v="ASEA"/>
    <s v="BGD1940, RQ22956, WB/UNFPA"/>
    <s v="UNFPA0000039317-8-4-1"/>
    <m/>
    <s v="D"/>
    <s v="N"/>
    <s v="N"/>
    <n v="23"/>
    <n v="1"/>
    <n v="1"/>
    <x v="201"/>
    <s v="PO"/>
    <d v="2019-09-19T16:03:50"/>
    <d v="2019-09-09T00:00:00"/>
    <d v="2019-09-15T00:00:00"/>
    <s v="0000039317-8-4"/>
    <d v="2019-09-19T16:03:50"/>
    <d v="2021-04-30T00:00:00"/>
    <x v="34"/>
    <n v="0"/>
    <n v="0"/>
    <n v="0"/>
    <x v="72"/>
    <x v="0"/>
    <s v="MGSULPHATE10ML_100000039317"/>
  </r>
  <r>
    <s v="UNFPA"/>
    <x v="122"/>
    <n v="15"/>
    <n v="1"/>
    <n v="1"/>
    <s v="BGD40"/>
    <s v="0000039317"/>
    <s v="Test Hepatitis B surface antigen (HBsAg), rapid"/>
    <s v="Dispatched"/>
    <n v="0"/>
    <x v="21"/>
    <x v="55"/>
    <s v="PU0074"/>
    <s v=" "/>
    <s v="BGD09MRG"/>
    <s v="PROCU33S017FPA"/>
    <s v="72335"/>
    <s v="BGD"/>
    <x v="43"/>
    <s v="APRO      "/>
    <s v="COMMON"/>
    <x v="0"/>
    <n v="0"/>
    <n v="0"/>
    <s v="100"/>
    <n v="100"/>
    <n v="0"/>
    <x v="1"/>
    <x v="27"/>
    <x v="3"/>
    <s v="0000000730"/>
    <x v="1"/>
    <s v="0000024917"/>
    <d v="2021-05-24T00:00:00"/>
    <d v="2021-06-30T00:00:00"/>
    <m/>
    <m/>
    <m/>
    <s v="ASEA"/>
    <s v="BGD1940, RQ22956, WB/UNFPA"/>
    <s v="UNFPA0000039317-15-1-1"/>
    <m/>
    <s v="D"/>
    <s v="N"/>
    <s v="N"/>
    <n v="8"/>
    <n v="1"/>
    <n v="1"/>
    <x v="201"/>
    <s v="PO"/>
    <d v="2019-09-19T16:03:50"/>
    <d v="2020-09-07T00:00:00"/>
    <d v="2020-09-10T00:00:00"/>
    <s v="0000039317-15-1"/>
    <d v="2019-09-19T16:03:50"/>
    <d v="2021-04-30T00:00:00"/>
    <x v="34"/>
    <n v="0"/>
    <n v="0"/>
    <n v="0"/>
    <x v="122"/>
    <x v="0"/>
    <s v="HEPA-B_TEST40000039317"/>
  </r>
  <r>
    <s v="UNFPA"/>
    <x v="2"/>
    <n v="4"/>
    <n v="5"/>
    <n v="2"/>
    <s v="BGD40"/>
    <s v="0000039317"/>
    <s v="Ferrous sulphate 200mg (60mg Fe) sugar coated tablet"/>
    <s v="Dispatched"/>
    <n v="0"/>
    <x v="21"/>
    <x v="55"/>
    <s v="PU0074"/>
    <s v=" "/>
    <s v="BGD09MRG"/>
    <s v="PROCU33S017FPA"/>
    <s v="72335"/>
    <s v="BGD"/>
    <x v="43"/>
    <s v="APRO      "/>
    <s v="OCEAN"/>
    <x v="0"/>
    <n v="0"/>
    <n v="0"/>
    <s v="101"/>
    <n v="1000"/>
    <n v="0"/>
    <x v="0"/>
    <x v="2"/>
    <x v="3"/>
    <s v="0000000730"/>
    <x v="1"/>
    <s v="0000022956"/>
    <d v="2021-07-26T00:00:00"/>
    <d v="2021-08-31T00:00:00"/>
    <m/>
    <m/>
    <m/>
    <s v="ASEA"/>
    <s v="BGD1940, RQ22956, WB/UNFPA"/>
    <s v="UNFPA0000039317-4-5-2"/>
    <m/>
    <s v="D"/>
    <s v="N"/>
    <s v="N"/>
    <n v="15"/>
    <n v="1"/>
    <n v="1"/>
    <x v="201"/>
    <s v="PO"/>
    <d v="2019-09-19T16:03:50"/>
    <d v="2019-09-09T00:00:00"/>
    <d v="2019-09-15T00:00:00"/>
    <s v="0000039317-4-5"/>
    <d v="2019-09-19T16:03:50"/>
    <d v="2021-07-26T00:00:00"/>
    <x v="34"/>
    <n v="0"/>
    <n v="0"/>
    <n v="0"/>
    <x v="2"/>
    <x v="0"/>
    <s v="FESULP_200MG0000039317"/>
  </r>
  <r>
    <s v="UNFPA"/>
    <x v="85"/>
    <n v="16"/>
    <n v="1"/>
    <n v="1"/>
    <s v="BGD40"/>
    <s v="0000039317"/>
    <s v="Test blood-group, anti-A, 10-ml bottle, fl.dropper"/>
    <s v="Completed"/>
    <n v="0"/>
    <x v="21"/>
    <x v="55"/>
    <s v="PU0074"/>
    <s v=" "/>
    <s v="BGD09MRG"/>
    <s v="PROCU33S017FPA"/>
    <s v="72335"/>
    <s v="BGD"/>
    <x v="43"/>
    <s v="APRO      "/>
    <s v="COMMON"/>
    <x v="0"/>
    <n v="0"/>
    <n v="0"/>
    <s v="BO"/>
    <n v="1"/>
    <n v="0"/>
    <x v="1"/>
    <x v="25"/>
    <x v="3"/>
    <s v="0000000730"/>
    <x v="1"/>
    <s v="0000024917"/>
    <d v="2021-04-08T00:00:00"/>
    <d v="2021-05-19T00:00:00"/>
    <d v="2021-04-08T00:00:00"/>
    <d v="2021-04-08T00:00:00"/>
    <m/>
    <s v="ASEA"/>
    <s v="BGD1940, RQ22956, WB/UNFPA"/>
    <s v="UNFPA0000039317-16-1-1"/>
    <m/>
    <s v="C"/>
    <s v="N"/>
    <s v="N"/>
    <n v="9"/>
    <n v="1"/>
    <n v="1"/>
    <x v="201"/>
    <s v="PO"/>
    <d v="2021-05-06T07:37:51"/>
    <d v="2020-09-07T00:00:00"/>
    <d v="2020-09-10T00:00:00"/>
    <s v="0000039317-16-1"/>
    <d v="2019-09-19T16:03:50"/>
    <d v="2021-03-31T00:00:00"/>
    <x v="34"/>
    <n v="0"/>
    <n v="0"/>
    <n v="0"/>
    <x v="85"/>
    <x v="0"/>
    <s v="TEST_BLOOD_ANTI_A0000039317"/>
  </r>
  <r>
    <s v="UNFPA"/>
    <x v="72"/>
    <n v="8"/>
    <n v="4"/>
    <n v="2"/>
    <s v="BGD40"/>
    <s v="0000039317"/>
    <s v="Magnesium sulphate 500mg/ml injection in 10ml ampoule"/>
    <s v="Dispatched"/>
    <n v="0"/>
    <x v="21"/>
    <x v="55"/>
    <s v="PU0074"/>
    <s v=" "/>
    <s v="BGD09MRG"/>
    <s v="PROCU33S017FPA"/>
    <s v="72335"/>
    <s v="BGD"/>
    <x v="43"/>
    <s v="APRO      "/>
    <s v="OCEAN"/>
    <x v="0"/>
    <n v="0"/>
    <n v="0"/>
    <s v="P10"/>
    <n v="10"/>
    <n v="0"/>
    <x v="0"/>
    <x v="1"/>
    <x v="3"/>
    <s v="0000000730"/>
    <x v="1"/>
    <s v="0000022956"/>
    <d v="2021-05-24T00:00:00"/>
    <d v="2021-06-30T00:00:00"/>
    <m/>
    <m/>
    <m/>
    <s v="ASEA"/>
    <s v="BGD1940, RQ22956, WB/UNFPA"/>
    <s v="UNFPA0000039317-8-4-2"/>
    <m/>
    <s v="D"/>
    <s v="N"/>
    <s v="N"/>
    <n v="23"/>
    <n v="1"/>
    <n v="1"/>
    <x v="201"/>
    <s v="PO"/>
    <d v="2019-09-19T16:03:50"/>
    <d v="2019-09-09T00:00:00"/>
    <d v="2019-09-15T00:00:00"/>
    <s v="0000039317-8-4"/>
    <d v="2019-09-19T16:03:50"/>
    <d v="2021-04-30T00:00:00"/>
    <x v="34"/>
    <n v="0"/>
    <n v="0"/>
    <n v="0"/>
    <x v="72"/>
    <x v="0"/>
    <s v="MGSULPHATE10ML_100000039317"/>
  </r>
  <r>
    <s v="UNFPA"/>
    <x v="73"/>
    <n v="9"/>
    <n v="3"/>
    <n v="1"/>
    <s v="BGD40"/>
    <s v="0000039317"/>
    <s v="Misoprostol 200mcg tablet"/>
    <s v="Received"/>
    <n v="0"/>
    <x v="21"/>
    <x v="55"/>
    <s v="PU0074"/>
    <s v=" "/>
    <s v="BGD09MRG"/>
    <s v="PROCU33S017FPA"/>
    <s v="72335"/>
    <s v="BGD"/>
    <x v="43"/>
    <s v="APRO      "/>
    <s v="OCEAN"/>
    <x v="0"/>
    <n v="0"/>
    <n v="0"/>
    <s v="P4"/>
    <n v="4"/>
    <n v="0"/>
    <x v="0"/>
    <x v="4"/>
    <x v="3"/>
    <s v="0000000730"/>
    <x v="1"/>
    <s v="0000022956"/>
    <d v="2020-07-06T00:00:00"/>
    <d v="2020-08-14T00:00:00"/>
    <m/>
    <d v="2021-05-06T00:00:00"/>
    <m/>
    <s v="ASEA"/>
    <s v="BGD1940, RQ22956, WB/UNFPA"/>
    <s v="UNFPA0000039317-9-3-1"/>
    <m/>
    <s v="R"/>
    <s v="N"/>
    <s v="N"/>
    <n v="24"/>
    <n v="1"/>
    <n v="1"/>
    <x v="201"/>
    <s v="PO"/>
    <d v="2019-09-19T16:03:50"/>
    <d v="2019-09-09T00:00:00"/>
    <d v="2019-09-15T00:00:00"/>
    <s v="0000039317-9-3"/>
    <d v="2019-09-19T16:03:50"/>
    <d v="2021-03-31T00:00:00"/>
    <x v="34"/>
    <n v="0"/>
    <n v="0"/>
    <n v="0"/>
    <x v="73"/>
    <x v="0"/>
    <s v="MISOPROSTOL200MG_40000039317"/>
  </r>
  <r>
    <s v="UNFPA"/>
    <x v="72"/>
    <n v="8"/>
    <n v="4"/>
    <n v="3"/>
    <s v="BGD40"/>
    <s v="0000039317"/>
    <s v="Magnesium sulphate 500mg/ml injection in 10ml ampoule"/>
    <s v="Dispatched"/>
    <n v="896"/>
    <x v="21"/>
    <x v="55"/>
    <s v="PU0074"/>
    <s v=" "/>
    <s v="BGD09MRG"/>
    <s v="PROCU33S017FPA"/>
    <s v="72335"/>
    <s v="BGD"/>
    <x v="43"/>
    <s v="APRO      "/>
    <s v="OCEAN"/>
    <x v="0"/>
    <n v="0"/>
    <n v="64"/>
    <s v="P10"/>
    <n v="10"/>
    <n v="640"/>
    <x v="0"/>
    <x v="1"/>
    <x v="3"/>
    <s v="0000000730"/>
    <x v="1"/>
    <s v="0000022956"/>
    <d v="2021-05-24T00:00:00"/>
    <d v="2021-06-30T00:00:00"/>
    <m/>
    <m/>
    <m/>
    <s v="ASEA"/>
    <s v="BGD1940, RQ22956, WB/UNFPA"/>
    <s v="UNFPA0000039317-8-4-3"/>
    <m/>
    <s v="D"/>
    <s v="N"/>
    <s v="N"/>
    <n v="23"/>
    <n v="1"/>
    <n v="1"/>
    <x v="201"/>
    <s v="PO"/>
    <d v="2019-09-19T16:03:50"/>
    <d v="2019-09-09T00:00:00"/>
    <d v="2019-09-15T00:00:00"/>
    <s v="0000039317-8-4"/>
    <d v="2019-09-19T16:03:50"/>
    <d v="2021-04-30T00:00:00"/>
    <x v="34"/>
    <n v="0"/>
    <n v="0"/>
    <n v="0"/>
    <x v="72"/>
    <x v="0"/>
    <s v="MGSULPHATE10ML_100000039317"/>
  </r>
  <r>
    <s v="UNFPA"/>
    <x v="122"/>
    <n v="15"/>
    <n v="1"/>
    <n v="2"/>
    <s v="BGD40"/>
    <s v="0000039317"/>
    <s v="Test Hepatitis B surface antigen (HBsAg), rapid"/>
    <s v="Dispatched"/>
    <n v="30000"/>
    <x v="21"/>
    <x v="55"/>
    <s v="PU0074"/>
    <s v=" "/>
    <s v="BGD09MRG"/>
    <s v="PROCU33S017FPA"/>
    <s v="72335"/>
    <s v="BGD"/>
    <x v="43"/>
    <s v="APRO      "/>
    <s v="COMMON"/>
    <x v="0"/>
    <n v="0"/>
    <n v="240"/>
    <s v="100"/>
    <n v="100"/>
    <n v="24000"/>
    <x v="1"/>
    <x v="27"/>
    <x v="3"/>
    <s v="0000000730"/>
    <x v="1"/>
    <s v="0000024917"/>
    <d v="2021-05-24T00:00:00"/>
    <d v="2021-06-30T00:00:00"/>
    <m/>
    <m/>
    <m/>
    <s v="ASEA"/>
    <s v="BGD1940, RQ22956, WB/UNFPA"/>
    <s v="UNFPA0000039317-15-1-2"/>
    <m/>
    <s v="D"/>
    <s v="N"/>
    <s v="N"/>
    <n v="8"/>
    <n v="1"/>
    <n v="1"/>
    <x v="201"/>
    <s v="PO"/>
    <d v="2019-09-19T16:03:50"/>
    <d v="2020-09-07T00:00:00"/>
    <d v="2020-09-10T00:00:00"/>
    <s v="0000039317-15-1"/>
    <d v="2019-09-19T16:03:50"/>
    <d v="2021-04-30T00:00:00"/>
    <x v="34"/>
    <n v="0"/>
    <n v="0"/>
    <n v="0"/>
    <x v="122"/>
    <x v="0"/>
    <s v="HEPA-B_TEST40000039317"/>
  </r>
  <r>
    <s v="UNFPA"/>
    <x v="2"/>
    <n v="4"/>
    <n v="5"/>
    <n v="3"/>
    <s v="BGD40"/>
    <s v="0000039317"/>
    <s v="Ferrous sulphate 200mg (60mg Fe) sugar coated tablet"/>
    <s v="Dispatched"/>
    <n v="22500"/>
    <x v="21"/>
    <x v="55"/>
    <s v="PU0074"/>
    <s v=" "/>
    <s v="BGD09MRG"/>
    <s v="PROCU33S017FPA"/>
    <s v="72335"/>
    <s v="BGD"/>
    <x v="43"/>
    <s v="APRO      "/>
    <s v="OCEAN"/>
    <x v="0"/>
    <n v="0"/>
    <n v="2000"/>
    <s v="101"/>
    <n v="1000"/>
    <n v="2000000"/>
    <x v="0"/>
    <x v="2"/>
    <x v="3"/>
    <s v="0000000730"/>
    <x v="1"/>
    <s v="0000022956"/>
    <d v="2021-07-26T00:00:00"/>
    <d v="2021-08-31T00:00:00"/>
    <m/>
    <m/>
    <m/>
    <s v="ASEA"/>
    <s v="BGD1940, RQ22956, WB/UNFPA"/>
    <s v="UNFPA0000039317-4-5-3"/>
    <m/>
    <s v="D"/>
    <s v="N"/>
    <s v="N"/>
    <n v="15"/>
    <n v="1"/>
    <n v="1"/>
    <x v="201"/>
    <s v="PO"/>
    <d v="2019-09-19T16:03:50"/>
    <d v="2019-09-09T00:00:00"/>
    <d v="2019-09-15T00:00:00"/>
    <s v="0000039317-4-5"/>
    <d v="2019-09-19T16:03:50"/>
    <d v="2021-07-26T00:00:00"/>
    <x v="34"/>
    <n v="0"/>
    <n v="0"/>
    <n v="0"/>
    <x v="2"/>
    <x v="0"/>
    <s v="FESULP_200MG0000039317"/>
  </r>
  <r>
    <s v="UNFPA"/>
    <x v="73"/>
    <n v="9"/>
    <n v="3"/>
    <n v="2"/>
    <s v="BGD40"/>
    <s v="0000039317"/>
    <s v="Misoprostol 200mcg tablet"/>
    <s v="Received"/>
    <n v="0"/>
    <x v="21"/>
    <x v="55"/>
    <s v="PU0074"/>
    <s v=" "/>
    <s v="BGD09MRG"/>
    <s v="PROCU33S017FPA"/>
    <s v="72335"/>
    <s v="BGD"/>
    <x v="43"/>
    <s v="APRO      "/>
    <s v="OCEAN"/>
    <x v="0"/>
    <n v="0"/>
    <n v="0"/>
    <s v="P4"/>
    <n v="4"/>
    <n v="0"/>
    <x v="0"/>
    <x v="4"/>
    <x v="3"/>
    <s v="0000000730"/>
    <x v="1"/>
    <s v="0000022956"/>
    <d v="2020-07-06T00:00:00"/>
    <d v="2020-08-14T00:00:00"/>
    <m/>
    <d v="2021-05-06T00:00:00"/>
    <m/>
    <s v="ASEA"/>
    <s v="BGD1940, RQ22956, WB/UNFPA"/>
    <s v="UNFPA0000039317-9-3-2"/>
    <m/>
    <s v="R"/>
    <s v="N"/>
    <s v="N"/>
    <n v="24"/>
    <n v="1"/>
    <n v="1"/>
    <x v="201"/>
    <s v="PO"/>
    <d v="2019-09-19T16:03:50"/>
    <d v="2019-09-09T00:00:00"/>
    <d v="2019-09-15T00:00:00"/>
    <s v="0000039317-9-3"/>
    <d v="2019-09-19T16:03:50"/>
    <d v="2021-03-31T00:00:00"/>
    <x v="34"/>
    <n v="0"/>
    <n v="0"/>
    <n v="0"/>
    <x v="73"/>
    <x v="0"/>
    <s v="MISOPROSTOL200MG_40000039317"/>
  </r>
  <r>
    <s v="UNFPA"/>
    <x v="2"/>
    <n v="4"/>
    <n v="2"/>
    <n v="1"/>
    <s v="BGD40"/>
    <s v="0000039317"/>
    <s v="Ferrous sulphate 200mg (60mg Fe) sugar coated tablet"/>
    <s v="Completed"/>
    <n v="0"/>
    <x v="21"/>
    <x v="55"/>
    <s v="PU0074"/>
    <s v=" "/>
    <s v="BGD09MRG"/>
    <s v="PROCU33S017FPA"/>
    <s v="72335"/>
    <s v="BGD"/>
    <x v="43"/>
    <s v="APRO      "/>
    <s v="OCEAN"/>
    <x v="0"/>
    <n v="0"/>
    <n v="0"/>
    <s v="101"/>
    <n v="1000"/>
    <n v="0"/>
    <x v="0"/>
    <x v="2"/>
    <x v="3"/>
    <s v="0000000730"/>
    <x v="1"/>
    <s v="0000022956"/>
    <d v="2020-03-26T00:00:00"/>
    <d v="2020-05-03T00:00:00"/>
    <d v="2020-03-26T00:00:00"/>
    <d v="2020-03-14T00:00:00"/>
    <d v="2020-05-03T00:00:00"/>
    <s v="ASEA"/>
    <s v="BGD1940, RQ22956, WB/UNFPA"/>
    <s v="UNFPA0000039317-4-2-1"/>
    <m/>
    <s v="C"/>
    <s v="N"/>
    <s v="N"/>
    <n v="15"/>
    <n v="1"/>
    <n v="1"/>
    <x v="201"/>
    <s v="PO"/>
    <d v="2021-05-06T07:37:51"/>
    <d v="2019-09-09T00:00:00"/>
    <d v="2019-09-15T00:00:00"/>
    <s v="0000039317-4-2"/>
    <d v="2019-09-19T16:03:50"/>
    <d v="2020-04-06T00:00:00"/>
    <x v="34"/>
    <n v="0"/>
    <n v="0"/>
    <n v="0"/>
    <x v="2"/>
    <x v="1"/>
    <s v="FESULP_200MG0000039317"/>
  </r>
  <r>
    <s v="UNFPA"/>
    <x v="2"/>
    <n v="4"/>
    <n v="1"/>
    <n v="1"/>
    <s v="BGD40"/>
    <s v="0000039317"/>
    <s v="Ferrous sulphate 200mg (60mg Fe) sugar coated tablet"/>
    <s v="Completed"/>
    <n v="0"/>
    <x v="21"/>
    <x v="55"/>
    <s v="PU0074"/>
    <s v=" "/>
    <s v="BGD09MRG"/>
    <s v="PROCU33S017FPA"/>
    <s v="72335"/>
    <s v="BGD"/>
    <x v="43"/>
    <s v="APRO      "/>
    <s v="OCEAN"/>
    <x v="0"/>
    <n v="0"/>
    <n v="0"/>
    <s v="101"/>
    <n v="1000"/>
    <n v="0"/>
    <x v="0"/>
    <x v="2"/>
    <x v="3"/>
    <s v="0000000730"/>
    <x v="1"/>
    <s v="0000022956"/>
    <d v="2021-04-24T00:00:00"/>
    <d v="2021-05-19T00:00:00"/>
    <d v="2020-03-09T00:00:00"/>
    <d v="2020-03-14T00:00:00"/>
    <d v="2020-04-26T00:00:00"/>
    <s v="ASEA"/>
    <s v="BGD1940, RQ22956, WB/UNFPA"/>
    <s v="UNFPA0000039317-4-1-1"/>
    <m/>
    <s v="C"/>
    <s v="N"/>
    <s v="N"/>
    <n v="15"/>
    <n v="1"/>
    <n v="1"/>
    <x v="201"/>
    <s v="PO"/>
    <d v="2021-05-06T07:37:51"/>
    <d v="2019-09-09T00:00:00"/>
    <d v="2019-09-15T00:00:00"/>
    <s v="0000039317-4-1"/>
    <d v="2019-09-19T16:03:50"/>
    <d v="2020-01-27T00:00:00"/>
    <x v="34"/>
    <n v="0"/>
    <n v="0"/>
    <n v="0"/>
    <x v="2"/>
    <x v="0"/>
    <s v="FESULP_200MG0000039317"/>
  </r>
  <r>
    <s v="UNFPA"/>
    <x v="119"/>
    <n v="1"/>
    <n v="2"/>
    <n v="2"/>
    <s v="BGD40"/>
    <s v="0000039317"/>
    <s v="Cefixime 200mg, tablet"/>
    <s v="Completed"/>
    <n v="5425"/>
    <x v="21"/>
    <x v="55"/>
    <s v="PU0074"/>
    <s v=" "/>
    <s v="BGD09MRG"/>
    <s v="PROCU33S017FPA"/>
    <s v="72335"/>
    <s v="BGD"/>
    <x v="43"/>
    <s v="APRO      "/>
    <s v="OCEAN"/>
    <x v="0"/>
    <n v="0"/>
    <n v="3500"/>
    <s v="P10"/>
    <n v="10"/>
    <n v="35000"/>
    <x v="0"/>
    <x v="3"/>
    <x v="3"/>
    <s v="0000000730"/>
    <x v="1"/>
    <s v="0000022956"/>
    <d v="2020-03-26T00:00:00"/>
    <d v="2020-05-03T00:00:00"/>
    <d v="2020-03-26T00:00:00"/>
    <d v="2020-03-26T00:00:00"/>
    <d v="2020-05-03T00:00:00"/>
    <s v="ASEA"/>
    <s v="BGD1940, RQ22956, WB/UNFPA"/>
    <s v="UNFPA0000039317-1-2-2"/>
    <m/>
    <s v="C"/>
    <s v="N"/>
    <s v="N"/>
    <n v="11"/>
    <n v="1"/>
    <n v="1"/>
    <x v="201"/>
    <s v="PO"/>
    <d v="2021-05-06T07:37:51"/>
    <d v="2019-09-09T00:00:00"/>
    <d v="2019-09-15T00:00:00"/>
    <s v="0000039317-1-2"/>
    <d v="2019-09-19T16:03:50"/>
    <d v="2020-04-06T00:00:00"/>
    <x v="34"/>
    <n v="0"/>
    <n v="0"/>
    <n v="0"/>
    <x v="119"/>
    <x v="0"/>
    <s v="CEFIXIME200MG_P100000039317"/>
  </r>
  <r>
    <s v="UNFPA"/>
    <x v="37"/>
    <n v="10"/>
    <n v="2"/>
    <n v="2"/>
    <s v="BGD40"/>
    <s v="0000039317"/>
    <s v="Oxytocin 10 I.U. base/ml injection in 1ml ampoule. (Keep cold between 2-8 °C)"/>
    <s v="Completed"/>
    <n v="0"/>
    <x v="21"/>
    <x v="55"/>
    <s v="PU0074"/>
    <s v=" "/>
    <s v="BGD09MRG"/>
    <s v="PROCU33S017FPA"/>
    <s v="72335"/>
    <s v="BGD"/>
    <x v="43"/>
    <s v="APRO      "/>
    <s v="AIR"/>
    <x v="0"/>
    <n v="0"/>
    <n v="0"/>
    <s v="P10"/>
    <n v="10"/>
    <n v="0"/>
    <x v="0"/>
    <x v="4"/>
    <x v="3"/>
    <s v="0000000730"/>
    <x v="1"/>
    <s v="0000022956"/>
    <d v="2020-08-03T00:00:00"/>
    <d v="2020-08-05T00:00:00"/>
    <m/>
    <d v="2021-04-09T00:00:00"/>
    <m/>
    <s v="ASEA"/>
    <s v="BGD1940, RQ22956, WB/UNFPA"/>
    <s v="UNFPA0000039317-10-2-2"/>
    <m/>
    <s v="C"/>
    <s v="Y"/>
    <s v="N"/>
    <n v="25"/>
    <n v="1"/>
    <n v="1"/>
    <x v="201"/>
    <s v="PO"/>
    <d v="2021-05-06T07:37:51"/>
    <d v="2019-09-09T00:00:00"/>
    <d v="2019-09-15T00:00:00"/>
    <s v="0000039317-10-2"/>
    <d v="2019-09-19T16:03:50"/>
    <d v="2021-03-31T00:00:00"/>
    <x v="34"/>
    <n v="0"/>
    <n v="0"/>
    <n v="0"/>
    <x v="37"/>
    <x v="0"/>
    <s v="OXYTOCIN_10IU/ML0000039317"/>
  </r>
  <r>
    <s v="UNFPA"/>
    <x v="73"/>
    <n v="9"/>
    <n v="2"/>
    <n v="2"/>
    <s v="BGD40"/>
    <s v="0000039317"/>
    <s v="Misoprostol 200mcg tablet"/>
    <s v="Completed"/>
    <n v="5000"/>
    <x v="21"/>
    <x v="55"/>
    <s v="PU0074"/>
    <s v=" "/>
    <s v="BGD09MRG"/>
    <s v="PROCU33S017FPA"/>
    <s v="72335"/>
    <s v="BGD"/>
    <x v="43"/>
    <s v="APRO      "/>
    <s v="OCEAN"/>
    <x v="0"/>
    <n v="0"/>
    <n v="5000"/>
    <s v="P4"/>
    <n v="4"/>
    <n v="20000"/>
    <x v="0"/>
    <x v="4"/>
    <x v="3"/>
    <s v="0000000730"/>
    <x v="1"/>
    <s v="0000022956"/>
    <d v="2020-03-09T00:00:00"/>
    <d v="2020-04-26T00:00:00"/>
    <d v="2020-03-09T00:00:00"/>
    <d v="2020-03-14T00:00:00"/>
    <d v="2020-04-26T00:00:00"/>
    <s v="ASEA"/>
    <s v="BGD1940, RQ22956, WB/UNFPA"/>
    <s v="UNFPA0000039317-9-2-2"/>
    <m/>
    <s v="C"/>
    <s v="N"/>
    <s v="N"/>
    <n v="24"/>
    <n v="1"/>
    <n v="1"/>
    <x v="201"/>
    <s v="PO"/>
    <d v="2021-05-06T07:37:51"/>
    <d v="2019-09-09T00:00:00"/>
    <d v="2019-09-15T00:00:00"/>
    <s v="0000039317-9-2"/>
    <d v="2019-09-19T16:03:50"/>
    <d v="2020-04-06T00:00:00"/>
    <x v="34"/>
    <n v="0"/>
    <n v="0"/>
    <n v="0"/>
    <x v="73"/>
    <x v="0"/>
    <s v="MISOPROSTOL200MG_40000039317"/>
  </r>
  <r>
    <s v="UNFPA"/>
    <x v="44"/>
    <n v="6"/>
    <n v="1"/>
    <n v="2"/>
    <s v="BGD40"/>
    <s v="0000039317"/>
    <s v="Glucose, solution for infusion, 5% (iso-osmotic), 1-litre bag + Infusion-giving set, sterile, single use"/>
    <s v="Completed"/>
    <n v="3240"/>
    <x v="21"/>
    <x v="55"/>
    <s v="PU0074"/>
    <s v=" "/>
    <s v="BGD09MRG"/>
    <s v="PROCU33S017FPA"/>
    <s v="72335"/>
    <s v="BGD"/>
    <x v="43"/>
    <s v="APRO      "/>
    <s v="OCEAN"/>
    <x v="0"/>
    <n v="0"/>
    <n v="2400"/>
    <s v="SET"/>
    <n v="1"/>
    <n v="2400"/>
    <x v="0"/>
    <x v="6"/>
    <x v="3"/>
    <s v="0000000730"/>
    <x v="1"/>
    <s v="0000022956"/>
    <d v="2020-03-09T00:00:00"/>
    <d v="2020-04-26T00:00:00"/>
    <d v="2020-03-09T00:00:00"/>
    <d v="2020-03-14T00:00:00"/>
    <d v="2020-04-26T00:00:00"/>
    <s v="ASEA"/>
    <s v="BGD1940, RQ22956, WB/UNFPA"/>
    <s v="UNFPA0000039317-6-1-2"/>
    <m/>
    <s v="C"/>
    <s v="N"/>
    <s v="N"/>
    <n v="21"/>
    <n v="1"/>
    <n v="1"/>
    <x v="201"/>
    <s v="PO"/>
    <d v="2021-05-06T07:37:51"/>
    <d v="2019-09-09T00:00:00"/>
    <d v="2019-09-15T00:00:00"/>
    <s v="0000039317-6-1"/>
    <d v="2019-09-19T16:03:50"/>
    <d v="2020-01-27T00:00:00"/>
    <x v="34"/>
    <n v="0"/>
    <n v="0"/>
    <n v="0"/>
    <x v="44"/>
    <x v="0"/>
    <s v="GLUCOSE5%_1L0000039317"/>
  </r>
  <r>
    <s v="UNFPA"/>
    <x v="119"/>
    <n v="1"/>
    <n v="1"/>
    <n v="2"/>
    <s v="BGD40"/>
    <s v="0000039317"/>
    <s v="Cefixime 200mg, tablet"/>
    <s v="Completed"/>
    <n v="12400"/>
    <x v="21"/>
    <x v="55"/>
    <s v="PU0074"/>
    <s v=" "/>
    <s v="BGD09MRG"/>
    <s v="PROCU33S017FPA"/>
    <s v="72335"/>
    <s v="BGD"/>
    <x v="43"/>
    <s v="APRO      "/>
    <s v="OCEAN"/>
    <x v="0"/>
    <n v="0"/>
    <n v="8000"/>
    <s v="P10"/>
    <n v="10"/>
    <n v="80000"/>
    <x v="0"/>
    <x v="3"/>
    <x v="3"/>
    <s v="0000000730"/>
    <x v="1"/>
    <s v="0000022956"/>
    <d v="2020-03-26T00:00:00"/>
    <d v="2020-05-03T00:00:00"/>
    <d v="2020-03-26T00:00:00"/>
    <d v="2020-03-26T00:00:00"/>
    <d v="2020-05-03T00:00:00"/>
    <s v="ASEA"/>
    <s v="BGD1940, RQ22956, WB/UNFPA"/>
    <s v="UNFPA0000039317-1-1-2"/>
    <m/>
    <s v="C"/>
    <s v="N"/>
    <s v="N"/>
    <n v="11"/>
    <n v="1"/>
    <n v="1"/>
    <x v="201"/>
    <s v="PO"/>
    <d v="2021-05-06T07:37:51"/>
    <d v="2019-09-09T00:00:00"/>
    <d v="2019-09-15T00:00:00"/>
    <s v="0000039317-1-1"/>
    <d v="2019-09-19T16:03:50"/>
    <d v="2020-01-27T00:00:00"/>
    <x v="34"/>
    <n v="0"/>
    <n v="0"/>
    <n v="0"/>
    <x v="119"/>
    <x v="0"/>
    <s v="CEFIXIME200MG_P100000039317"/>
  </r>
  <r>
    <s v="UNFPA"/>
    <x v="2"/>
    <n v="4"/>
    <n v="2"/>
    <n v="2"/>
    <s v="BGD40"/>
    <s v="0000039317"/>
    <s v="Ferrous sulphate 200mg (60mg Fe) sugar coated tablet"/>
    <s v="Completed"/>
    <n v="45000"/>
    <x v="21"/>
    <x v="55"/>
    <s v="PU0074"/>
    <s v=" "/>
    <s v="BGD09MRG"/>
    <s v="PROCU33S017FPA"/>
    <s v="72335"/>
    <s v="BGD"/>
    <x v="43"/>
    <s v="APRO      "/>
    <s v="OCEAN"/>
    <x v="0"/>
    <n v="0"/>
    <n v="4000"/>
    <s v="101"/>
    <n v="1000"/>
    <n v="4000000"/>
    <x v="0"/>
    <x v="2"/>
    <x v="3"/>
    <s v="0000000730"/>
    <x v="1"/>
    <s v="0000022956"/>
    <d v="2020-03-26T00:00:00"/>
    <d v="2020-05-03T00:00:00"/>
    <d v="2020-03-26T00:00:00"/>
    <d v="2020-03-14T00:00:00"/>
    <d v="2020-05-03T00:00:00"/>
    <s v="ASEA"/>
    <s v="BGD1940, RQ22956, WB/UNFPA"/>
    <s v="UNFPA0000039317-4-2-2"/>
    <m/>
    <s v="C"/>
    <s v="N"/>
    <s v="N"/>
    <n v="15"/>
    <n v="1"/>
    <n v="1"/>
    <x v="201"/>
    <s v="PO"/>
    <d v="2021-05-06T07:37:51"/>
    <d v="2019-09-09T00:00:00"/>
    <d v="2019-09-15T00:00:00"/>
    <s v="0000039317-4-2"/>
    <d v="2019-09-19T16:03:50"/>
    <d v="2020-04-06T00:00:00"/>
    <x v="34"/>
    <n v="0"/>
    <n v="0"/>
    <n v="0"/>
    <x v="2"/>
    <x v="0"/>
    <s v="FESULP_200MG0000039317"/>
  </r>
  <r>
    <s v="UNFPA"/>
    <x v="85"/>
    <n v="16"/>
    <n v="1"/>
    <n v="2"/>
    <s v="BGD40"/>
    <s v="0000039317"/>
    <s v="Test blood-group, anti-A, 10-ml bottle, fl.dropper"/>
    <s v="Completed"/>
    <n v="360"/>
    <x v="21"/>
    <x v="55"/>
    <s v="PU0074"/>
    <s v=" "/>
    <s v="BGD09MRG"/>
    <s v="PROCU33S017FPA"/>
    <s v="72335"/>
    <s v="BGD"/>
    <x v="43"/>
    <s v="APRO      "/>
    <s v="COMMON"/>
    <x v="0"/>
    <n v="0"/>
    <n v="120"/>
    <s v="BO"/>
    <n v="1"/>
    <n v="120"/>
    <x v="1"/>
    <x v="25"/>
    <x v="3"/>
    <s v="0000000730"/>
    <x v="1"/>
    <s v="0000024917"/>
    <d v="2021-04-08T00:00:00"/>
    <d v="2021-05-19T00:00:00"/>
    <d v="2021-04-08T00:00:00"/>
    <d v="2021-04-08T00:00:00"/>
    <m/>
    <s v="ASEA"/>
    <s v="BGD1940, RQ22956, WB/UNFPA"/>
    <s v="UNFPA0000039317-16-1-2"/>
    <m/>
    <s v="C"/>
    <s v="N"/>
    <s v="N"/>
    <n v="9"/>
    <n v="1"/>
    <n v="1"/>
    <x v="201"/>
    <s v="PO"/>
    <d v="2021-05-06T07:37:51"/>
    <d v="2020-09-07T00:00:00"/>
    <d v="2020-09-10T00:00:00"/>
    <s v="0000039317-16-1"/>
    <d v="2019-09-19T16:03:50"/>
    <d v="2021-03-31T00:00:00"/>
    <x v="34"/>
    <n v="0"/>
    <n v="0"/>
    <n v="0"/>
    <x v="85"/>
    <x v="0"/>
    <s v="TEST_BLOOD_ANTI_A0000039317"/>
  </r>
  <r>
    <s v="UNFPA"/>
    <x v="44"/>
    <n v="6"/>
    <n v="3"/>
    <n v="3"/>
    <s v="BGD40"/>
    <s v="0000039317"/>
    <s v="Glucose, solution for infusion, 5% (iso-osmotic), 1-litre bag + Infusion-giving set, sterile, single use"/>
    <s v="Received"/>
    <n v="1350"/>
    <x v="21"/>
    <x v="55"/>
    <s v="PU0074"/>
    <s v=" "/>
    <s v="BGD09MRG"/>
    <s v="PROCU33S017FPA"/>
    <s v="72335"/>
    <s v="BGD"/>
    <x v="43"/>
    <s v="APRO      "/>
    <s v="OCEAN"/>
    <x v="0"/>
    <n v="0"/>
    <n v="1000"/>
    <s v="SET"/>
    <n v="1"/>
    <n v="1000"/>
    <x v="0"/>
    <x v="6"/>
    <x v="3"/>
    <s v="0000000730"/>
    <x v="1"/>
    <s v="0000022956"/>
    <d v="2020-07-06T00:00:00"/>
    <d v="2020-08-14T00:00:00"/>
    <m/>
    <d v="2021-05-06T00:00:00"/>
    <m/>
    <s v="ASEA"/>
    <s v="BGD1940, RQ22956, WB/UNFPA"/>
    <s v="UNFPA0000039317-6-3-3"/>
    <m/>
    <s v="R"/>
    <s v="N"/>
    <s v="N"/>
    <n v="21"/>
    <n v="1"/>
    <n v="1"/>
    <x v="201"/>
    <s v="PO"/>
    <d v="2021-05-06T00:00:00"/>
    <d v="2019-09-09T00:00:00"/>
    <d v="2019-09-15T00:00:00"/>
    <s v="0000039317-6-3"/>
    <d v="2019-09-19T16:03:50"/>
    <d v="2021-03-31T00:00:00"/>
    <x v="34"/>
    <n v="0"/>
    <n v="0"/>
    <n v="0"/>
    <x v="44"/>
    <x v="0"/>
    <s v="GLUCOSE5%_1L0000039317"/>
  </r>
  <r>
    <s v="UNFPA"/>
    <x v="2"/>
    <n v="4"/>
    <n v="3"/>
    <n v="3"/>
    <s v="BGD40"/>
    <s v="0000039317"/>
    <s v="Ferrous sulphate 200mg (60mg Fe) sugar coated tablet"/>
    <s v="Received"/>
    <n v="22500"/>
    <x v="21"/>
    <x v="55"/>
    <s v="PU0074"/>
    <s v=" "/>
    <s v="BGD09MRG"/>
    <s v="PROCU33S017FPA"/>
    <s v="72335"/>
    <s v="BGD"/>
    <x v="43"/>
    <s v="APRO      "/>
    <s v="OCEAN"/>
    <x v="0"/>
    <n v="0"/>
    <n v="2000"/>
    <s v="101"/>
    <n v="1000"/>
    <n v="2000000"/>
    <x v="0"/>
    <x v="2"/>
    <x v="3"/>
    <s v="0000000730"/>
    <x v="1"/>
    <s v="0000022956"/>
    <d v="2020-07-06T00:00:00"/>
    <d v="2020-08-14T00:00:00"/>
    <m/>
    <d v="2021-05-06T00:00:00"/>
    <m/>
    <s v="ASEA"/>
    <s v="BGD1940, RQ22956, WB/UNFPA"/>
    <s v="UNFPA0000039317-4-3-3"/>
    <m/>
    <s v="R"/>
    <s v="N"/>
    <s v="N"/>
    <n v="15"/>
    <n v="1"/>
    <n v="1"/>
    <x v="201"/>
    <s v="PO"/>
    <d v="2021-05-06T00:00:00"/>
    <d v="2019-09-09T00:00:00"/>
    <d v="2019-09-15T00:00:00"/>
    <s v="0000039317-4-3"/>
    <d v="2019-09-19T16:03:50"/>
    <d v="2021-03-31T00:00:00"/>
    <x v="34"/>
    <n v="0"/>
    <n v="0"/>
    <n v="0"/>
    <x v="2"/>
    <x v="0"/>
    <s v="FESULP_200MG0000039317"/>
  </r>
  <r>
    <s v="UNFPA"/>
    <x v="37"/>
    <n v="10"/>
    <n v="3"/>
    <n v="3"/>
    <s v="BGD40"/>
    <s v="0000039317"/>
    <s v="Oxytocin 10 I.U. base/ml injection in 1ml ampoule. (Keep cold between 2-8 °C)"/>
    <s v="Dispatched"/>
    <n v="3712.5"/>
    <x v="21"/>
    <x v="55"/>
    <s v="PU0074"/>
    <s v=" "/>
    <s v="BGD09MRG"/>
    <s v="PROCU33S017FPA"/>
    <s v="72335"/>
    <s v="BGD"/>
    <x v="43"/>
    <s v="APRO      "/>
    <s v="AIR"/>
    <x v="0"/>
    <n v="0"/>
    <n v="1350"/>
    <s v="P10"/>
    <n v="10"/>
    <n v="13500"/>
    <x v="0"/>
    <x v="4"/>
    <x v="3"/>
    <s v="0000000730"/>
    <x v="1"/>
    <s v="0000022956"/>
    <d v="2020-07-06T00:00:00"/>
    <d v="2020-07-08T00:00:00"/>
    <m/>
    <m/>
    <m/>
    <s v="ASEA"/>
    <s v="BGD1940, RQ22956, WB/UNFPA"/>
    <s v="UNFPA0000039317-10-3-3"/>
    <m/>
    <s v="D"/>
    <s v="Y"/>
    <s v="N"/>
    <n v="25"/>
    <n v="1"/>
    <n v="1"/>
    <x v="201"/>
    <s v="PO"/>
    <d v="2019-09-19T16:03:50"/>
    <d v="2019-09-09T00:00:00"/>
    <d v="2019-09-15T00:00:00"/>
    <s v="0000039317-10-3"/>
    <d v="2019-09-19T16:03:50"/>
    <d v="2021-04-30T00:00:00"/>
    <x v="34"/>
    <n v="0"/>
    <n v="0"/>
    <n v="0"/>
    <x v="37"/>
    <x v="0"/>
    <s v="OXYTOCIN_10IU/ML0000039317"/>
  </r>
  <r>
    <s v="UNFPA"/>
    <x v="119"/>
    <n v="1"/>
    <n v="3"/>
    <n v="3"/>
    <s v="BGD40"/>
    <s v="0000039317"/>
    <s v="Cefixime 200mg, tablet"/>
    <s v="Received"/>
    <n v="5425"/>
    <x v="21"/>
    <x v="55"/>
    <s v="PU0074"/>
    <s v=" "/>
    <s v="BGD09MRG"/>
    <s v="PROCU33S017FPA"/>
    <s v="72335"/>
    <s v="BGD"/>
    <x v="43"/>
    <s v="APRO      "/>
    <s v="OCEAN"/>
    <x v="0"/>
    <n v="0"/>
    <n v="3500"/>
    <s v="P10"/>
    <n v="10"/>
    <n v="35000"/>
    <x v="0"/>
    <x v="3"/>
    <x v="3"/>
    <s v="0000000730"/>
    <x v="1"/>
    <s v="0000022956"/>
    <d v="2021-04-30T00:00:00"/>
    <d v="2021-05-29T00:00:00"/>
    <m/>
    <d v="2021-05-06T00:00:00"/>
    <m/>
    <s v="ASEA"/>
    <s v="BGD1940, RQ22956, WB/UNFPA"/>
    <s v="UNFPA0000039317-1-3-3"/>
    <m/>
    <s v="R"/>
    <s v="N"/>
    <s v="N"/>
    <n v="11"/>
    <n v="1"/>
    <n v="1"/>
    <x v="201"/>
    <s v="PO"/>
    <d v="2021-05-06T00:00:00"/>
    <d v="2019-09-09T00:00:00"/>
    <d v="2019-09-15T00:00:00"/>
    <s v="0000039317-1-3"/>
    <d v="2019-09-19T16:03:50"/>
    <d v="2021-03-31T00:00:00"/>
    <x v="34"/>
    <n v="0"/>
    <n v="0"/>
    <n v="0"/>
    <x v="119"/>
    <x v="0"/>
    <s v="CEFIXIME200MG_P100000039317"/>
  </r>
  <r>
    <s v="UNFPA"/>
    <x v="118"/>
    <n v="3"/>
    <n v="1"/>
    <n v="2"/>
    <s v="BGD40"/>
    <s v="0000039317"/>
    <s v="Tetracycline hydrochloride eye-ointment 1% in tube of 5g"/>
    <s v="Completed"/>
    <n v="110"/>
    <x v="21"/>
    <x v="55"/>
    <s v="PU0074"/>
    <s v=" "/>
    <s v="BGD09MRG"/>
    <s v="PROCU33S017FPA"/>
    <s v="72335"/>
    <s v="BGD"/>
    <x v="43"/>
    <s v="APRO      "/>
    <s v="OCEAN"/>
    <x v="0"/>
    <n v="0"/>
    <n v="500"/>
    <s v="TU"/>
    <n v="1"/>
    <n v="500"/>
    <x v="0"/>
    <x v="3"/>
    <x v="3"/>
    <s v="0000000730"/>
    <x v="1"/>
    <s v="0000022956"/>
    <d v="2020-03-09T00:00:00"/>
    <d v="2020-04-26T00:00:00"/>
    <d v="2020-03-09T00:00:00"/>
    <d v="2020-03-14T00:00:00"/>
    <d v="2020-04-26T00:00:00"/>
    <s v="ASEA"/>
    <s v="BGD1940, RQ22956, WB/UNFPA"/>
    <s v="UNFPA0000039317-3-1-2"/>
    <m/>
    <s v="C"/>
    <s v="N"/>
    <s v="N"/>
    <n v="14"/>
    <n v="1"/>
    <n v="1"/>
    <x v="201"/>
    <s v="PO"/>
    <d v="2021-05-06T07:37:51"/>
    <d v="2019-09-09T00:00:00"/>
    <d v="2019-09-15T00:00:00"/>
    <s v="0000039317-3-1"/>
    <d v="2019-09-19T16:03:50"/>
    <d v="2020-01-27T00:00:00"/>
    <x v="34"/>
    <n v="0"/>
    <n v="0"/>
    <n v="0"/>
    <x v="118"/>
    <x v="1"/>
    <s v="TETRCYCLINEHCL1%_10000039317"/>
  </r>
  <r>
    <s v="UNFPA"/>
    <x v="118"/>
    <n v="3"/>
    <n v="2"/>
    <n v="3"/>
    <s v="BGD40"/>
    <s v="0000039317"/>
    <s v="Tetracycline hydrochloride eye-ointment 1% in tube of 5g"/>
    <s v="Received"/>
    <n v="110"/>
    <x v="21"/>
    <x v="55"/>
    <s v="PU0074"/>
    <s v=" "/>
    <s v="BGD09MRG"/>
    <s v="PROCU33S017FPA"/>
    <s v="72335"/>
    <s v="BGD"/>
    <x v="43"/>
    <s v="APRO      "/>
    <s v="OCEAN"/>
    <x v="0"/>
    <n v="0"/>
    <n v="500"/>
    <s v="TU"/>
    <n v="1"/>
    <n v="500"/>
    <x v="0"/>
    <x v="3"/>
    <x v="3"/>
    <s v="0000000730"/>
    <x v="1"/>
    <s v="0000022956"/>
    <d v="2021-04-30T00:00:00"/>
    <d v="2021-05-29T00:00:00"/>
    <m/>
    <d v="2021-05-06T00:00:00"/>
    <m/>
    <s v="ASEA"/>
    <s v="BGD1940, RQ22956, WB/UNFPA"/>
    <s v="UNFPA0000039317-3-2-3"/>
    <m/>
    <s v="R"/>
    <s v="N"/>
    <s v="N"/>
    <n v="14"/>
    <n v="1"/>
    <n v="1"/>
    <x v="201"/>
    <s v="PO"/>
    <d v="2021-05-06T00:00:00"/>
    <d v="2019-09-09T00:00:00"/>
    <d v="2019-09-15T00:00:00"/>
    <s v="0000039317-3-2"/>
    <d v="2019-09-19T16:03:50"/>
    <d v="2021-03-31T00:00:00"/>
    <x v="34"/>
    <n v="0"/>
    <n v="0"/>
    <n v="0"/>
    <x v="118"/>
    <x v="0"/>
    <s v="TETRCYCLINEHCL1%_10000039317"/>
  </r>
  <r>
    <s v="UNFPA"/>
    <x v="37"/>
    <n v="10"/>
    <n v="2"/>
    <n v="3"/>
    <s v="BGD40"/>
    <s v="0000039317"/>
    <s v="Oxytocin 10 I.U. base/ml injection in 1ml ampoule. (Keep cold between 2-8 °C)"/>
    <s v="Completed"/>
    <n v="7040"/>
    <x v="21"/>
    <x v="55"/>
    <s v="PU0074"/>
    <s v=" "/>
    <s v="BGD09MRG"/>
    <s v="PROCU33S017FPA"/>
    <s v="72335"/>
    <s v="BGD"/>
    <x v="43"/>
    <s v="APRO      "/>
    <s v="AIR"/>
    <x v="0"/>
    <n v="0"/>
    <n v="2560"/>
    <s v="P10"/>
    <n v="10"/>
    <n v="25600"/>
    <x v="0"/>
    <x v="4"/>
    <x v="3"/>
    <s v="0000000730"/>
    <x v="1"/>
    <s v="0000022956"/>
    <d v="2020-08-03T00:00:00"/>
    <d v="2020-08-05T00:00:00"/>
    <m/>
    <d v="2021-04-09T00:00:00"/>
    <m/>
    <s v="ASEA"/>
    <s v="BGD1940, RQ22956, WB/UNFPA"/>
    <s v="UNFPA0000039317-10-2-3"/>
    <m/>
    <s v="C"/>
    <s v="Y"/>
    <s v="N"/>
    <n v="25"/>
    <n v="1"/>
    <n v="1"/>
    <x v="201"/>
    <s v="PO"/>
    <d v="2021-05-06T07:37:51"/>
    <d v="2019-09-09T00:00:00"/>
    <d v="2019-09-15T00:00:00"/>
    <s v="0000039317-10-2"/>
    <d v="2019-09-19T16:03:50"/>
    <d v="2021-03-31T00:00:00"/>
    <x v="34"/>
    <n v="0"/>
    <n v="0"/>
    <n v="0"/>
    <x v="37"/>
    <x v="0"/>
    <s v="OXYTOCIN_10IU/ML0000039317"/>
  </r>
  <r>
    <s v="UNFPA"/>
    <x v="2"/>
    <n v="4"/>
    <n v="1"/>
    <n v="2"/>
    <s v="BGD40"/>
    <s v="0000039317"/>
    <s v="Ferrous sulphate 200mg (60mg Fe) sugar coated tablet"/>
    <s v="Completed"/>
    <n v="22500"/>
    <x v="21"/>
    <x v="55"/>
    <s v="PU0074"/>
    <s v=" "/>
    <s v="BGD09MRG"/>
    <s v="PROCU33S017FPA"/>
    <s v="72335"/>
    <s v="BGD"/>
    <x v="43"/>
    <s v="APRO      "/>
    <s v="OCEAN"/>
    <x v="0"/>
    <n v="0"/>
    <n v="2000"/>
    <s v="101"/>
    <n v="1000"/>
    <n v="2000000"/>
    <x v="0"/>
    <x v="2"/>
    <x v="3"/>
    <s v="0000000730"/>
    <x v="1"/>
    <s v="0000022956"/>
    <d v="2021-04-24T00:00:00"/>
    <d v="2021-05-19T00:00:00"/>
    <d v="2020-03-09T00:00:00"/>
    <d v="2020-03-14T00:00:00"/>
    <d v="2020-04-26T00:00:00"/>
    <s v="ASEA"/>
    <s v="BGD1940, RQ22956, WB/UNFPA"/>
    <s v="UNFPA0000039317-4-1-2"/>
    <m/>
    <s v="C"/>
    <s v="N"/>
    <s v="N"/>
    <n v="15"/>
    <n v="1"/>
    <n v="1"/>
    <x v="201"/>
    <s v="PO"/>
    <d v="2021-05-06T07:37:51"/>
    <d v="2019-09-09T00:00:00"/>
    <d v="2019-09-15T00:00:00"/>
    <s v="0000039317-4-1"/>
    <d v="2019-09-19T16:03:50"/>
    <d v="2020-01-27T00:00:00"/>
    <x v="34"/>
    <n v="0"/>
    <n v="0"/>
    <n v="0"/>
    <x v="2"/>
    <x v="0"/>
    <s v="FESULP_200MG0000039317"/>
  </r>
  <r>
    <s v="UNFPA"/>
    <x v="90"/>
    <n v="19"/>
    <n v="1"/>
    <n v="2"/>
    <s v="BGD40"/>
    <s v="0000039317"/>
    <s v="Test Rhesus, anti-D, 10-ml bottle, dropper"/>
    <s v="Completed"/>
    <n v="420"/>
    <x v="21"/>
    <x v="55"/>
    <s v="PU0074"/>
    <s v=" "/>
    <s v="BGD09MRG"/>
    <s v="PROCU33S017FPA"/>
    <s v="72335"/>
    <s v="BGD"/>
    <x v="43"/>
    <s v="APRO      "/>
    <s v="COMMON"/>
    <x v="0"/>
    <n v="0"/>
    <n v="120"/>
    <s v="BO"/>
    <n v="1"/>
    <n v="120"/>
    <x v="1"/>
    <x v="13"/>
    <x v="3"/>
    <s v="0000000730"/>
    <x v="1"/>
    <s v="0000024917"/>
    <d v="2021-04-08T00:00:00"/>
    <d v="2021-05-19T00:00:00"/>
    <d v="2021-04-08T00:00:00"/>
    <d v="2021-04-08T00:00:00"/>
    <m/>
    <s v="ASEA"/>
    <s v="BGD1940, RQ22956, WB/UNFPA"/>
    <s v="UNFPA0000039317-19-1-2"/>
    <m/>
    <s v="C"/>
    <s v="N"/>
    <s v="N"/>
    <n v="12"/>
    <n v="1"/>
    <n v="1"/>
    <x v="201"/>
    <s v="PO"/>
    <d v="2021-05-06T07:37:51"/>
    <d v="2020-09-07T00:00:00"/>
    <d v="2020-09-10T00:00:00"/>
    <s v="0000039317-19-1"/>
    <d v="2019-09-19T16:03:50"/>
    <d v="2021-03-31T00:00:00"/>
    <x v="34"/>
    <n v="0"/>
    <n v="0"/>
    <n v="0"/>
    <x v="90"/>
    <x v="0"/>
    <s v="RH_FACTOR_TEST0000039317"/>
  </r>
  <r>
    <s v="UNFPA"/>
    <x v="103"/>
    <n v="2"/>
    <n v="2"/>
    <n v="3"/>
    <s v="BGD40"/>
    <s v="0000039317"/>
    <s v="Doxycycline 100mg, tablets"/>
    <s v="Received"/>
    <n v="75"/>
    <x v="21"/>
    <x v="55"/>
    <s v="PU0074"/>
    <s v=" "/>
    <s v="BGD09MRG"/>
    <s v="PROCU33S017FPA"/>
    <s v="72335"/>
    <s v="BGD"/>
    <x v="43"/>
    <s v="APRO      "/>
    <s v="OCEAN"/>
    <x v="0"/>
    <n v="0"/>
    <n v="60"/>
    <s v="100"/>
    <n v="100"/>
    <n v="6000"/>
    <x v="0"/>
    <x v="3"/>
    <x v="3"/>
    <s v="0000000730"/>
    <x v="1"/>
    <s v="0000022956"/>
    <d v="2021-04-30T00:00:00"/>
    <d v="2021-05-29T00:00:00"/>
    <m/>
    <d v="2021-05-06T00:00:00"/>
    <m/>
    <s v="ASEA"/>
    <s v="BGD1940, RQ22956, WB/UNFPA"/>
    <s v="UNFPA0000039317-2-2-3"/>
    <m/>
    <s v="R"/>
    <s v="N"/>
    <s v="N"/>
    <n v="13"/>
    <n v="1"/>
    <n v="1"/>
    <x v="201"/>
    <s v="PO"/>
    <d v="2021-05-06T00:00:00"/>
    <d v="2019-09-09T00:00:00"/>
    <d v="2019-09-15T00:00:00"/>
    <s v="0000039317-2-2"/>
    <d v="2019-09-19T16:03:50"/>
    <d v="2021-03-31T00:00:00"/>
    <x v="34"/>
    <n v="0"/>
    <n v="0"/>
    <n v="0"/>
    <x v="103"/>
    <x v="0"/>
    <s v="DOXYCYCLN100MG_1000000039317"/>
  </r>
  <r>
    <s v="UNFPA"/>
    <x v="2"/>
    <n v="4"/>
    <n v="3"/>
    <n v="2"/>
    <s v="BGD40"/>
    <s v="0000039317"/>
    <s v="Ferrous sulphate 200mg (60mg Fe) sugar coated tablet"/>
    <s v="Received"/>
    <n v="0"/>
    <x v="21"/>
    <x v="55"/>
    <s v="PU0074"/>
    <s v=" "/>
    <s v="BGD09MRG"/>
    <s v="PROCU33S017FPA"/>
    <s v="72335"/>
    <s v="BGD"/>
    <x v="43"/>
    <s v="APRO      "/>
    <s v="OCEAN"/>
    <x v="0"/>
    <n v="0"/>
    <n v="0"/>
    <s v="101"/>
    <n v="1000"/>
    <n v="0"/>
    <x v="0"/>
    <x v="2"/>
    <x v="3"/>
    <s v="0000000730"/>
    <x v="1"/>
    <s v="0000022956"/>
    <d v="2020-07-06T00:00:00"/>
    <d v="2020-08-14T00:00:00"/>
    <m/>
    <d v="2021-05-06T00:00:00"/>
    <m/>
    <s v="ASEA"/>
    <s v="BGD1940, RQ22956, WB/UNFPA"/>
    <s v="UNFPA0000039317-4-3-2"/>
    <m/>
    <s v="R"/>
    <s v="N"/>
    <s v="N"/>
    <n v="15"/>
    <n v="1"/>
    <n v="1"/>
    <x v="201"/>
    <s v="PO"/>
    <d v="2019-09-19T16:03:50"/>
    <d v="2019-09-09T00:00:00"/>
    <d v="2019-09-15T00:00:00"/>
    <s v="0000039317-4-3"/>
    <d v="2019-09-19T16:03:50"/>
    <d v="2021-03-31T00:00:00"/>
    <x v="34"/>
    <n v="0"/>
    <n v="0"/>
    <n v="0"/>
    <x v="2"/>
    <x v="0"/>
    <s v="FESULP_200MG0000039317"/>
  </r>
  <r>
    <s v="UNFPA"/>
    <x v="26"/>
    <n v="5"/>
    <n v="2"/>
    <n v="3"/>
    <s v="BGD40"/>
    <s v="0000039317"/>
    <s v="Calcium gluconate 100mg/ml injection in 10ml ampoule"/>
    <s v="Received"/>
    <n v="145.5"/>
    <x v="21"/>
    <x v="55"/>
    <s v="PU0074"/>
    <s v=" "/>
    <s v="BGD09MRG"/>
    <s v="PROCU33S017FPA"/>
    <s v="72335"/>
    <s v="BGD"/>
    <x v="43"/>
    <s v="APRO      "/>
    <s v="OCEAN"/>
    <x v="0"/>
    <n v="0"/>
    <n v="30"/>
    <s v="P20"/>
    <n v="20"/>
    <n v="600"/>
    <x v="0"/>
    <x v="17"/>
    <x v="3"/>
    <s v="0000000730"/>
    <x v="1"/>
    <s v="0000022956"/>
    <d v="2020-04-06T00:00:00"/>
    <d v="2020-05-12T00:00:00"/>
    <m/>
    <d v="2021-05-06T00:00:00"/>
    <m/>
    <s v="ASEA"/>
    <s v="BGD1940, RQ22956, WB/UNFPA"/>
    <s v="UNFPA0000039317-5-2-3"/>
    <m/>
    <s v="R"/>
    <s v="N"/>
    <s v="N"/>
    <n v="20"/>
    <n v="1"/>
    <n v="1"/>
    <x v="201"/>
    <s v="PO"/>
    <d v="2021-05-06T00:00:00"/>
    <d v="2019-09-09T00:00:00"/>
    <d v="2019-09-15T00:00:00"/>
    <s v="0000039317-5-2"/>
    <d v="2019-09-19T16:03:50"/>
    <d v="2021-03-31T00:00:00"/>
    <x v="34"/>
    <n v="0"/>
    <n v="0"/>
    <n v="0"/>
    <x v="26"/>
    <x v="0"/>
    <s v="CALGLUCONATE_100MG0000039317"/>
  </r>
  <r>
    <s v="UNFPA"/>
    <x v="73"/>
    <n v="9"/>
    <n v="3"/>
    <n v="3"/>
    <s v="BGD40"/>
    <s v="0000039317"/>
    <s v="Misoprostol 200mcg tablet"/>
    <s v="Received"/>
    <n v="7500"/>
    <x v="21"/>
    <x v="55"/>
    <s v="PU0074"/>
    <s v=" "/>
    <s v="BGD09MRG"/>
    <s v="PROCU33S017FPA"/>
    <s v="72335"/>
    <s v="BGD"/>
    <x v="43"/>
    <s v="APRO      "/>
    <s v="OCEAN"/>
    <x v="0"/>
    <n v="0"/>
    <n v="7500"/>
    <s v="P4"/>
    <n v="4"/>
    <n v="30000"/>
    <x v="0"/>
    <x v="4"/>
    <x v="3"/>
    <s v="0000000730"/>
    <x v="1"/>
    <s v="0000022956"/>
    <d v="2020-07-06T00:00:00"/>
    <d v="2020-08-14T00:00:00"/>
    <m/>
    <d v="2021-05-06T00:00:00"/>
    <m/>
    <s v="ASEA"/>
    <s v="BGD1940, RQ22956, WB/UNFPA"/>
    <s v="UNFPA0000039317-9-3-3"/>
    <m/>
    <s v="R"/>
    <s v="N"/>
    <s v="N"/>
    <n v="24"/>
    <n v="1"/>
    <n v="1"/>
    <x v="201"/>
    <s v="PO"/>
    <d v="2021-05-06T00:00:00"/>
    <d v="2019-09-09T00:00:00"/>
    <d v="2019-09-15T00:00:00"/>
    <s v="0000039317-9-3"/>
    <d v="2019-09-19T16:03:50"/>
    <d v="2021-03-31T00:00:00"/>
    <x v="34"/>
    <n v="0"/>
    <n v="0"/>
    <n v="0"/>
    <x v="73"/>
    <x v="0"/>
    <s v="MISOPROSTOL200MG_40000039317"/>
  </r>
  <r>
    <s v="UNFPA"/>
    <x v="14"/>
    <n v="2"/>
    <n v="3"/>
    <n v="1"/>
    <s v="BGD40"/>
    <s v="0000039323"/>
    <s v="Metronidazole 250mg tablet"/>
    <s v="Dispatched"/>
    <n v="0"/>
    <x v="21"/>
    <x v="55"/>
    <s v="PU0074"/>
    <s v=" "/>
    <s v="BGD09MRG"/>
    <s v="PROCU33S017FPA"/>
    <s v="72335"/>
    <s v="BGD"/>
    <x v="43"/>
    <s v="APRO      "/>
    <s v="OCEAN"/>
    <x v="0"/>
    <n v="0"/>
    <n v="0"/>
    <s v="101"/>
    <n v="1000"/>
    <n v="0"/>
    <x v="0"/>
    <x v="8"/>
    <x v="2"/>
    <s v="0000000798"/>
    <x v="1"/>
    <s v="0000022956"/>
    <d v="2021-07-26T00:00:00"/>
    <d v="2021-07-29T00:00:00"/>
    <m/>
    <m/>
    <m/>
    <s v="ASEA"/>
    <s v="BGD1940, RQ22956, WB/UNFPA"/>
    <s v="UNFPA0000039323-2-3-1"/>
    <m/>
    <s v="D"/>
    <s v="N"/>
    <s v="N"/>
    <n v="10"/>
    <n v="1"/>
    <n v="1"/>
    <x v="202"/>
    <s v="PO"/>
    <d v="2019-09-20T13:03:26"/>
    <d v="2019-09-09T00:00:00"/>
    <d v="2019-09-15T00:00:00"/>
    <s v="0000039323-2-3"/>
    <d v="2019-09-20T13:03:26"/>
    <d v="2021-07-26T00:00:00"/>
    <x v="34"/>
    <n v="0"/>
    <n v="0"/>
    <n v="0"/>
    <x v="14"/>
    <x v="0"/>
    <s v="METRONIDAZOL_250MG0000039323"/>
  </r>
  <r>
    <s v="UNFPA"/>
    <x v="59"/>
    <n v="3"/>
    <n v="2"/>
    <n v="1"/>
    <s v="BGD40"/>
    <s v="0000039323"/>
    <s v="Clotrimazole 500mg vaginal tablet"/>
    <s v="Completed"/>
    <n v="0"/>
    <x v="21"/>
    <x v="55"/>
    <s v="PU0074"/>
    <s v=" "/>
    <s v="BGD09MRG"/>
    <s v="PROCU33S017FPA"/>
    <s v="72335"/>
    <s v="BGD"/>
    <x v="43"/>
    <s v="APRO      "/>
    <s v="OCEAN"/>
    <x v="0"/>
    <n v="0"/>
    <n v="0"/>
    <s v="TAB"/>
    <n v="1"/>
    <n v="0"/>
    <x v="0"/>
    <x v="18"/>
    <x v="2"/>
    <s v="0000000798"/>
    <x v="1"/>
    <s v="0000022956"/>
    <d v="2020-06-18T00:00:00"/>
    <d v="2020-06-20T00:00:00"/>
    <d v="2020-06-18T00:00:00"/>
    <d v="2020-06-17T00:00:00"/>
    <d v="2020-06-20T00:00:00"/>
    <s v="ASEA"/>
    <s v="BGD1940, RQ22956, WB/UNFPA"/>
    <s v="UNFPA0000039323-3-2-1"/>
    <m/>
    <s v="C"/>
    <s v="N"/>
    <s v="N"/>
    <n v="12"/>
    <n v="1"/>
    <n v="1"/>
    <x v="202"/>
    <s v="PO"/>
    <d v="2021-05-06T07:37:51"/>
    <d v="2019-09-09T00:00:00"/>
    <d v="2019-09-15T00:00:00"/>
    <s v="0000039323-3-2"/>
    <d v="2019-09-20T13:03:26"/>
    <d v="2020-04-06T00:00:00"/>
    <x v="34"/>
    <n v="0"/>
    <n v="0"/>
    <n v="0"/>
    <x v="59"/>
    <x v="0"/>
    <s v="CLOTRIMAZOLE_500MG0000039323"/>
  </r>
  <r>
    <s v="UNFPA"/>
    <x v="123"/>
    <n v="4"/>
    <n v="2"/>
    <n v="2"/>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m/>
    <m/>
    <m/>
    <s v="ASEA"/>
    <s v="BGD1940, RQ22956, WB/UNFPA"/>
    <s v="UNFPA0000039323-4-2-2"/>
    <m/>
    <s v="D"/>
    <s v="N"/>
    <s v="N"/>
    <n v="16"/>
    <n v="1"/>
    <n v="1"/>
    <x v="202"/>
    <s v="PO"/>
    <d v="2019-09-20T13:03:26"/>
    <d v="2019-09-09T00:00:00"/>
    <d v="2019-09-15T00:00:00"/>
    <s v="0000039323-4-2"/>
    <d v="2019-09-20T13:03:26"/>
    <d v="2021-05-28T00:00:00"/>
    <x v="34"/>
    <n v="0"/>
    <n v="0"/>
    <n v="0"/>
    <x v="123"/>
    <x v="1"/>
    <s v="VITMNK-1_1MG/ML100000039323"/>
  </r>
  <r>
    <s v="UNFPA"/>
    <x v="123"/>
    <n v="4"/>
    <n v="2"/>
    <n v="4"/>
    <s v="BGD40"/>
    <s v="0000039323"/>
    <s v="Vitamin K-1 (Phytomenadione) 1mg/ml, 1ml vial"/>
    <s v="Dispatched"/>
    <n v="8850"/>
    <x v="21"/>
    <x v="55"/>
    <s v="PU0074"/>
    <s v=" "/>
    <s v="BGD09MRG"/>
    <s v="PROCU33S017FPA"/>
    <s v="72335"/>
    <s v="BGD"/>
    <x v="43"/>
    <s v="APRO      "/>
    <s v="OCEAN"/>
    <x v="0"/>
    <n v="0"/>
    <n v="3000"/>
    <s v="P10"/>
    <n v="10"/>
    <n v="30000"/>
    <x v="0"/>
    <x v="17"/>
    <x v="2"/>
    <s v="0000000798"/>
    <x v="1"/>
    <s v="0000022956"/>
    <d v="2021-01-25T00:00:00"/>
    <d v="2021-01-28T00:00:00"/>
    <m/>
    <m/>
    <m/>
    <s v="ASEA"/>
    <s v="BGD1940, RQ22956, WB/UNFPA"/>
    <s v="UNFPA0000039323-4-2-4"/>
    <m/>
    <s v="D"/>
    <s v="N"/>
    <s v="N"/>
    <n v="16"/>
    <n v="1"/>
    <n v="1"/>
    <x v="202"/>
    <s v="PO"/>
    <d v="2019-09-20T13:03:26"/>
    <d v="2019-09-09T00:00:00"/>
    <d v="2019-09-15T00:00:00"/>
    <s v="0000039323-4-2"/>
    <d v="2019-09-20T13:03:26"/>
    <d v="2021-05-28T00:00:00"/>
    <x v="34"/>
    <n v="0"/>
    <n v="0"/>
    <n v="0"/>
    <x v="123"/>
    <x v="0"/>
    <s v="VITMNK-1_1MG/ML100000039323"/>
  </r>
  <r>
    <s v="UNFPA"/>
    <x v="14"/>
    <n v="2"/>
    <n v="3"/>
    <n v="2"/>
    <s v="BGD40"/>
    <s v="0000039323"/>
    <s v="Metronidazole 250mg tablet"/>
    <s v="Dispatched"/>
    <n v="0"/>
    <x v="21"/>
    <x v="55"/>
    <s v="PU0074"/>
    <s v=" "/>
    <s v="BGD09MRG"/>
    <s v="PROCU33S017FPA"/>
    <s v="72335"/>
    <s v="BGD"/>
    <x v="43"/>
    <s v="APRO      "/>
    <s v="OCEAN"/>
    <x v="0"/>
    <n v="0"/>
    <n v="0"/>
    <s v="101"/>
    <n v="1000"/>
    <n v="0"/>
    <x v="0"/>
    <x v="8"/>
    <x v="2"/>
    <s v="0000000798"/>
    <x v="1"/>
    <s v="0000022956"/>
    <d v="2021-07-26T00:00:00"/>
    <d v="2021-07-29T00:00:00"/>
    <m/>
    <m/>
    <m/>
    <s v="ASEA"/>
    <s v="BGD1940, RQ22956, WB/UNFPA"/>
    <s v="UNFPA0000039323-2-3-2"/>
    <m/>
    <s v="D"/>
    <s v="N"/>
    <s v="N"/>
    <n v="10"/>
    <n v="1"/>
    <n v="1"/>
    <x v="202"/>
    <s v="PO"/>
    <d v="2019-09-20T13:03:26"/>
    <d v="2019-09-09T00:00:00"/>
    <d v="2019-09-15T00:00:00"/>
    <s v="0000039323-2-3"/>
    <d v="2019-09-20T13:03:26"/>
    <d v="2021-07-26T00:00:00"/>
    <x v="34"/>
    <n v="0"/>
    <n v="0"/>
    <n v="0"/>
    <x v="14"/>
    <x v="1"/>
    <s v="METRONIDAZOL_250MG0000039323"/>
  </r>
  <r>
    <s v="UNFPA"/>
    <x v="14"/>
    <n v="2"/>
    <n v="3"/>
    <n v="4"/>
    <s v="BGD40"/>
    <s v="0000039323"/>
    <s v="Metronidazole 250mg tablet"/>
    <s v="Dispatched"/>
    <n v="894.21"/>
    <x v="21"/>
    <x v="55"/>
    <s v="PU0074"/>
    <s v=" "/>
    <s v="BGD09MRG"/>
    <s v="PROCU33S017FPA"/>
    <s v="72335"/>
    <s v="BGD"/>
    <x v="43"/>
    <s v="APRO      "/>
    <s v="OCEAN"/>
    <x v="0"/>
    <n v="0"/>
    <n v="123"/>
    <s v="101"/>
    <n v="1000"/>
    <n v="123000"/>
    <x v="0"/>
    <x v="8"/>
    <x v="2"/>
    <s v="0000000798"/>
    <x v="1"/>
    <s v="0000022956"/>
    <d v="2021-07-26T00:00:00"/>
    <d v="2021-07-29T00:00:00"/>
    <m/>
    <m/>
    <m/>
    <s v="ASEA"/>
    <s v="BGD1940, RQ22956, WB/UNFPA"/>
    <s v="UNFPA0000039323-2-3-4"/>
    <m/>
    <s v="D"/>
    <s v="N"/>
    <s v="N"/>
    <n v="10"/>
    <n v="1"/>
    <n v="1"/>
    <x v="202"/>
    <s v="PO"/>
    <d v="2019-09-20T13:03:26"/>
    <d v="2019-09-09T00:00:00"/>
    <d v="2019-09-15T00:00:00"/>
    <s v="0000039323-2-3"/>
    <d v="2019-09-20T13:03:26"/>
    <d v="2021-07-26T00:00:00"/>
    <x v="34"/>
    <n v="0"/>
    <n v="0"/>
    <n v="0"/>
    <x v="14"/>
    <x v="1"/>
    <s v="METRONIDAZOL_250MG0000039323"/>
  </r>
  <r>
    <s v="UNFPA"/>
    <x v="14"/>
    <n v="2"/>
    <n v="3"/>
    <n v="3"/>
    <s v="BGD40"/>
    <s v="0000039323"/>
    <s v="Metronidazole 250mg tablet"/>
    <s v="Dispatched"/>
    <n v="0"/>
    <x v="21"/>
    <x v="55"/>
    <s v="PU0074"/>
    <s v=" "/>
    <s v="BGD09MRG"/>
    <s v="PROCU33S017FPA"/>
    <s v="72335"/>
    <s v="BGD"/>
    <x v="43"/>
    <s v="APRO      "/>
    <s v="OCEAN"/>
    <x v="0"/>
    <n v="0"/>
    <n v="0"/>
    <s v="101"/>
    <n v="1000"/>
    <n v="0"/>
    <x v="0"/>
    <x v="8"/>
    <x v="2"/>
    <s v="0000000798"/>
    <x v="1"/>
    <s v="0000022956"/>
    <d v="2021-07-26T00:00:00"/>
    <d v="2021-07-29T00:00:00"/>
    <m/>
    <m/>
    <m/>
    <s v="ASEA"/>
    <s v="BGD1940, RQ22956, WB/UNFPA"/>
    <s v="UNFPA0000039323-2-3-3"/>
    <m/>
    <s v="D"/>
    <s v="N"/>
    <s v="N"/>
    <n v="10"/>
    <n v="1"/>
    <n v="1"/>
    <x v="202"/>
    <s v="PO"/>
    <d v="2019-09-20T13:03:26"/>
    <d v="2019-09-09T00:00:00"/>
    <d v="2019-09-15T00:00:00"/>
    <s v="0000039323-2-3"/>
    <d v="2019-09-20T13:03:26"/>
    <d v="2021-07-26T00:00:00"/>
    <x v="34"/>
    <n v="0"/>
    <n v="0"/>
    <n v="0"/>
    <x v="14"/>
    <x v="0"/>
    <s v="METRONIDAZOL_250MG0000039323"/>
  </r>
  <r>
    <s v="UNFPA"/>
    <x v="124"/>
    <n v="11"/>
    <n v="1"/>
    <n v="1"/>
    <s v="BGD40"/>
    <s v="0000039323"/>
    <s v="Test Hepatitis C virus (HCV), rapid"/>
    <s v="Dispatched"/>
    <n v="0"/>
    <x v="21"/>
    <x v="55"/>
    <s v="PU0074"/>
    <s v=" "/>
    <s v="BGD09MRG"/>
    <s v="PROCU33S017FPA"/>
    <s v="72335"/>
    <s v="BGD"/>
    <x v="43"/>
    <s v="APRO      "/>
    <s v="OCEAN"/>
    <x v="0"/>
    <n v="0"/>
    <n v="0"/>
    <s v="100"/>
    <n v="100"/>
    <n v="0"/>
    <x v="1"/>
    <x v="27"/>
    <x v="2"/>
    <s v="0000000798"/>
    <x v="1"/>
    <s v="0000024917"/>
    <m/>
    <m/>
    <m/>
    <m/>
    <m/>
    <s v="ASEA"/>
    <s v="BGD1940, RQ22956, WB/UNFPA"/>
    <s v="UNFPA0000039323-11-1-1"/>
    <m/>
    <s v="D"/>
    <s v="N"/>
    <s v="N"/>
    <n v="3"/>
    <n v="1"/>
    <n v="1"/>
    <x v="202"/>
    <s v="PO"/>
    <d v="2019-09-20T13:03:26"/>
    <d v="2020-09-07T00:00:00"/>
    <d v="2020-09-10T00:00:00"/>
    <s v="0000039323-11-1"/>
    <d v="2019-09-20T13:03:26"/>
    <d v="2021-07-26T00:00:00"/>
    <x v="34"/>
    <n v="0"/>
    <n v="0"/>
    <n v="0"/>
    <x v="124"/>
    <x v="1"/>
    <s v="HEPA-C_TEST60000039323"/>
  </r>
  <r>
    <s v="UNFPA"/>
    <x v="124"/>
    <n v="11"/>
    <n v="1"/>
    <n v="2"/>
    <s v="BGD40"/>
    <s v="0000039323"/>
    <s v="Test Hepatitis C virus (HCV), rapid"/>
    <s v="Dispatched"/>
    <n v="0"/>
    <x v="21"/>
    <x v="55"/>
    <s v="PU0074"/>
    <s v=" "/>
    <s v="BGD09MRG"/>
    <s v="PROCU33S017FPA"/>
    <s v="72335"/>
    <s v="BGD"/>
    <x v="43"/>
    <s v="APRO      "/>
    <s v="OCEAN"/>
    <x v="0"/>
    <n v="0"/>
    <n v="0"/>
    <s v="100"/>
    <n v="100"/>
    <n v="0"/>
    <x v="1"/>
    <x v="27"/>
    <x v="2"/>
    <s v="0000000798"/>
    <x v="1"/>
    <s v="0000024917"/>
    <m/>
    <m/>
    <m/>
    <m/>
    <m/>
    <s v="ASEA"/>
    <s v="BGD1940, RQ22956, WB/UNFPA"/>
    <s v="UNFPA0000039323-11-1-2"/>
    <m/>
    <s v="D"/>
    <s v="N"/>
    <s v="N"/>
    <n v="3"/>
    <n v="1"/>
    <n v="1"/>
    <x v="202"/>
    <s v="PO"/>
    <d v="2019-09-20T13:03:26"/>
    <d v="2020-09-07T00:00:00"/>
    <d v="2020-09-10T00:00:00"/>
    <s v="0000039323-11-1"/>
    <d v="2019-09-20T13:03:26"/>
    <d v="2021-07-26T00:00:00"/>
    <x v="34"/>
    <n v="0"/>
    <n v="0"/>
    <n v="0"/>
    <x v="124"/>
    <x v="0"/>
    <s v="HEPA-C_TEST60000039323"/>
  </r>
  <r>
    <s v="UNFPA"/>
    <x v="59"/>
    <n v="3"/>
    <n v="2"/>
    <n v="2"/>
    <s v="BGD40"/>
    <s v="0000039323"/>
    <s v="Clotrimazole 500mg vaginal tablet"/>
    <s v="Completed"/>
    <n v="2520"/>
    <x v="21"/>
    <x v="55"/>
    <s v="PU0074"/>
    <s v=" "/>
    <s v="BGD09MRG"/>
    <s v="PROCU33S017FPA"/>
    <s v="72335"/>
    <s v="BGD"/>
    <x v="43"/>
    <s v="APRO      "/>
    <s v="OCEAN"/>
    <x v="0"/>
    <n v="0"/>
    <n v="4200"/>
    <s v="TAB"/>
    <n v="1"/>
    <n v="4200"/>
    <x v="0"/>
    <x v="18"/>
    <x v="2"/>
    <s v="0000000798"/>
    <x v="1"/>
    <s v="0000022956"/>
    <d v="2020-06-18T00:00:00"/>
    <d v="2020-06-20T00:00:00"/>
    <d v="2020-06-18T00:00:00"/>
    <d v="2020-06-17T00:00:00"/>
    <d v="2020-06-20T00:00:00"/>
    <s v="ASEA"/>
    <s v="BGD1940, RQ22956, WB/UNFPA"/>
    <s v="UNFPA0000039323-3-2-2"/>
    <m/>
    <s v="C"/>
    <s v="N"/>
    <s v="N"/>
    <n v="12"/>
    <n v="1"/>
    <n v="1"/>
    <x v="202"/>
    <s v="PO"/>
    <d v="2021-05-06T07:37:51"/>
    <d v="2019-09-09T00:00:00"/>
    <d v="2019-09-15T00:00:00"/>
    <s v="0000039323-3-2"/>
    <d v="2019-09-20T13:03:26"/>
    <d v="2020-04-06T00:00:00"/>
    <x v="34"/>
    <n v="0"/>
    <n v="0"/>
    <n v="0"/>
    <x v="59"/>
    <x v="0"/>
    <s v="CLOTRIMAZOLE_500MG0000039323"/>
  </r>
  <r>
    <s v="UNFPA"/>
    <x v="3"/>
    <n v="14"/>
    <n v="1"/>
    <n v="2"/>
    <s v="BGD40"/>
    <s v="0000039323"/>
    <s v="anti-D (RhO) immunoglobulin 300mcg (winrho SDF)"/>
    <s v="Dispatched"/>
    <n v="0"/>
    <x v="21"/>
    <x v="55"/>
    <s v="PU0074"/>
    <s v=" "/>
    <s v="BGD09MRG"/>
    <s v="PROCU33S017FPA"/>
    <s v="72335"/>
    <s v="BGD"/>
    <x v="43"/>
    <s v="APRO      "/>
    <s v="OCEAN"/>
    <x v="0"/>
    <n v="0"/>
    <n v="0"/>
    <s v="VI"/>
    <n v="1"/>
    <n v="0"/>
    <x v="0"/>
    <x v="1"/>
    <x v="2"/>
    <s v="0000000798"/>
    <x v="1"/>
    <s v="0000024917"/>
    <m/>
    <m/>
    <m/>
    <m/>
    <m/>
    <s v="ASEA"/>
    <s v="BGD1940, RQ22956, WB/UNFPA"/>
    <s v="UNFPA0000039323-14-1-2"/>
    <m/>
    <s v="D"/>
    <s v="N"/>
    <s v="N"/>
    <n v="6"/>
    <n v="1"/>
    <n v="1"/>
    <x v="202"/>
    <s v="PO"/>
    <d v="2019-09-20T13:03:26"/>
    <d v="2020-09-07T00:00:00"/>
    <d v="2020-09-10T00:00:00"/>
    <s v="0000039323-14-1"/>
    <d v="2019-09-20T13:03:26"/>
    <d v="2021-05-27T00:00:00"/>
    <x v="34"/>
    <n v="0"/>
    <n v="0"/>
    <n v="0"/>
    <x v="3"/>
    <x v="0"/>
    <s v="ANTI-DIG0.30MG0000039323"/>
  </r>
  <r>
    <s v="UNFPA"/>
    <x v="125"/>
    <n v="12"/>
    <n v="1"/>
    <n v="3"/>
    <s v="BGD40"/>
    <s v="0000039323"/>
    <s v="Test Syphilis, rapid plasma regain (RPR)"/>
    <s v="Dispatched"/>
    <n v="2077.1999999999998"/>
    <x v="21"/>
    <x v="55"/>
    <s v="PU0074"/>
    <s v=" "/>
    <s v="BGD09MRG"/>
    <s v="PROCU33S017FPA"/>
    <s v="72335"/>
    <s v="BGD"/>
    <x v="43"/>
    <s v="APRO      "/>
    <s v="OCEAN"/>
    <x v="0"/>
    <n v="0"/>
    <n v="180"/>
    <s v="100"/>
    <n v="100"/>
    <n v="18000"/>
    <x v="1"/>
    <x v="16"/>
    <x v="2"/>
    <s v="0000000798"/>
    <x v="1"/>
    <s v="0000024917"/>
    <m/>
    <m/>
    <m/>
    <m/>
    <m/>
    <s v="ASEA"/>
    <s v="BGD1940, RQ22956, WB/UNFPA"/>
    <s v="UNFPA0000039323-12-1-3"/>
    <m/>
    <s v="D"/>
    <s v="N"/>
    <s v="N"/>
    <n v="4"/>
    <n v="1"/>
    <n v="1"/>
    <x v="202"/>
    <s v="PO"/>
    <d v="2019-09-20T13:03:26"/>
    <d v="2020-09-07T00:00:00"/>
    <d v="2020-09-10T00:00:00"/>
    <s v="0000039323-12-1"/>
    <d v="2019-09-20T13:03:26"/>
    <d v="2021-05-27T00:00:00"/>
    <x v="34"/>
    <n v="0"/>
    <n v="0"/>
    <n v="0"/>
    <x v="125"/>
    <x v="0"/>
    <s v="SYPHILIS_RAP90000039323"/>
  </r>
  <r>
    <s v="UNFPA"/>
    <x v="3"/>
    <n v="14"/>
    <n v="1"/>
    <n v="1"/>
    <s v="BGD40"/>
    <s v="0000039323"/>
    <s v="anti-D (RhO) immunoglobulin 300mcg (winrho SDF)"/>
    <s v="Dispatched"/>
    <n v="0"/>
    <x v="21"/>
    <x v="55"/>
    <s v="PU0074"/>
    <s v=" "/>
    <s v="BGD09MRG"/>
    <s v="PROCU33S017FPA"/>
    <s v="72335"/>
    <s v="BGD"/>
    <x v="43"/>
    <s v="APRO      "/>
    <s v="OCEAN"/>
    <x v="0"/>
    <n v="0"/>
    <n v="0"/>
    <s v="VI"/>
    <n v="1"/>
    <n v="0"/>
    <x v="0"/>
    <x v="1"/>
    <x v="2"/>
    <s v="0000000798"/>
    <x v="1"/>
    <s v="0000024917"/>
    <m/>
    <m/>
    <m/>
    <m/>
    <m/>
    <s v="ASEA"/>
    <s v="BGD1940, RQ22956, WB/UNFPA"/>
    <s v="UNFPA0000039323-14-1-1"/>
    <m/>
    <s v="D"/>
    <s v="N"/>
    <s v="N"/>
    <n v="6"/>
    <n v="1"/>
    <n v="1"/>
    <x v="202"/>
    <s v="PO"/>
    <d v="2019-09-20T13:03:26"/>
    <d v="2020-09-07T00:00:00"/>
    <d v="2020-09-10T00:00:00"/>
    <s v="0000039323-14-1"/>
    <d v="2019-09-20T13:03:26"/>
    <d v="2021-05-27T00:00:00"/>
    <x v="34"/>
    <n v="0"/>
    <n v="0"/>
    <n v="0"/>
    <x v="3"/>
    <x v="0"/>
    <s v="ANTI-DIG0.30MG0000039323"/>
  </r>
  <r>
    <s v="UNFPA"/>
    <x v="125"/>
    <n v="12"/>
    <n v="1"/>
    <n v="1"/>
    <s v="BGD40"/>
    <s v="0000039323"/>
    <s v="Test Syphilis, rapid plasma regain (RPR)"/>
    <s v="Dispatched"/>
    <n v="0"/>
    <x v="21"/>
    <x v="55"/>
    <s v="PU0074"/>
    <s v=" "/>
    <s v="BGD09MRG"/>
    <s v="PROCU33S017FPA"/>
    <s v="72335"/>
    <s v="BGD"/>
    <x v="43"/>
    <s v="APRO      "/>
    <s v="OCEAN"/>
    <x v="0"/>
    <n v="0"/>
    <n v="0"/>
    <s v="100"/>
    <n v="100"/>
    <n v="0"/>
    <x v="1"/>
    <x v="16"/>
    <x v="2"/>
    <s v="0000000798"/>
    <x v="1"/>
    <s v="0000024917"/>
    <m/>
    <m/>
    <m/>
    <m/>
    <m/>
    <s v="ASEA"/>
    <s v="BGD1940, RQ22956, WB/UNFPA"/>
    <s v="UNFPA0000039323-12-1-1"/>
    <m/>
    <s v="D"/>
    <s v="N"/>
    <s v="N"/>
    <n v="4"/>
    <n v="1"/>
    <n v="1"/>
    <x v="202"/>
    <s v="PO"/>
    <d v="2019-09-20T13:03:26"/>
    <d v="2020-09-07T00:00:00"/>
    <d v="2020-09-10T00:00:00"/>
    <s v="0000039323-12-1"/>
    <d v="2019-09-20T13:03:26"/>
    <d v="2021-05-27T00:00:00"/>
    <x v="34"/>
    <n v="0"/>
    <n v="0"/>
    <n v="0"/>
    <x v="125"/>
    <x v="0"/>
    <s v="SYPHILIS_RAP90000039323"/>
  </r>
  <r>
    <s v="UNFPA"/>
    <x v="123"/>
    <n v="4"/>
    <n v="2"/>
    <n v="1"/>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m/>
    <m/>
    <m/>
    <s v="ASEA"/>
    <s v="BGD1940, RQ22956, WB/UNFPA"/>
    <s v="UNFPA0000039323-4-2-1"/>
    <m/>
    <s v="D"/>
    <s v="N"/>
    <s v="N"/>
    <n v="16"/>
    <n v="1"/>
    <n v="1"/>
    <x v="202"/>
    <s v="PO"/>
    <d v="2019-09-20T13:03:26"/>
    <d v="2019-09-09T00:00:00"/>
    <d v="2019-09-15T00:00:00"/>
    <s v="0000039323-4-2"/>
    <d v="2019-09-20T13:03:26"/>
    <d v="2021-05-28T00:00:00"/>
    <x v="34"/>
    <n v="0"/>
    <n v="0"/>
    <n v="0"/>
    <x v="123"/>
    <x v="0"/>
    <s v="VITMNK-1_1MG/ML100000039323"/>
  </r>
  <r>
    <s v="UNFPA"/>
    <x v="14"/>
    <n v="2"/>
    <n v="2"/>
    <n v="1"/>
    <s v="BGD40"/>
    <s v="0000039323"/>
    <s v="Metronidazole 250mg tablet"/>
    <s v="Dispatched"/>
    <n v="0"/>
    <x v="21"/>
    <x v="55"/>
    <s v="PU0074"/>
    <s v=" "/>
    <s v="BGD09MRG"/>
    <s v="PROCU33S017FPA"/>
    <s v="72335"/>
    <s v="BGD"/>
    <x v="43"/>
    <s v="APRO      "/>
    <s v="OCEAN"/>
    <x v="0"/>
    <n v="0"/>
    <n v="0"/>
    <s v="101"/>
    <n v="1000"/>
    <n v="0"/>
    <x v="0"/>
    <x v="8"/>
    <x v="2"/>
    <s v="0000000798"/>
    <x v="1"/>
    <s v="0000022956"/>
    <d v="2021-01-25T00:00:00"/>
    <d v="2021-01-28T00:00:00"/>
    <d v="2021-05-04T00:00:00"/>
    <m/>
    <m/>
    <s v="ASEA"/>
    <s v="BGD1940, RQ22956, WB/UNFPA"/>
    <s v="UNFPA0000039323-2-2-1"/>
    <m/>
    <s v="D"/>
    <s v="N"/>
    <s v="N"/>
    <n v="10"/>
    <n v="1"/>
    <n v="1"/>
    <x v="202"/>
    <s v="PO"/>
    <d v="2019-09-20T13:03:26"/>
    <d v="2019-09-09T00:00:00"/>
    <d v="2019-09-15T00:00:00"/>
    <s v="0000039323-2-2"/>
    <d v="2019-09-20T13:03:26"/>
    <d v="2021-04-23T00:00:00"/>
    <x v="34"/>
    <n v="0"/>
    <n v="0"/>
    <n v="0"/>
    <x v="14"/>
    <x v="0"/>
    <s v="METRONIDAZOL_250MG0000039323"/>
  </r>
  <r>
    <s v="UNFPA"/>
    <x v="7"/>
    <n v="1"/>
    <n v="1"/>
    <n v="1"/>
    <s v="BGD40"/>
    <s v="0000039323"/>
    <s v="Amoxicillin trihydrate 250mg capsule"/>
    <s v="Completed"/>
    <n v="0"/>
    <x v="21"/>
    <x v="55"/>
    <s v="PU0074"/>
    <s v=" "/>
    <s v="BGD09MRG"/>
    <s v="PROCU33S017FPA"/>
    <s v="72335"/>
    <s v="BGD"/>
    <x v="43"/>
    <s v="APRO      "/>
    <s v="OCEAN"/>
    <x v="0"/>
    <n v="0"/>
    <n v="0"/>
    <s v="101"/>
    <n v="1000"/>
    <n v="0"/>
    <x v="0"/>
    <x v="3"/>
    <x v="2"/>
    <s v="0000000798"/>
    <x v="1"/>
    <s v="0000022956"/>
    <d v="2020-06-18T00:00:00"/>
    <d v="2020-06-21T00:00:00"/>
    <d v="2020-06-18T00:00:00"/>
    <d v="2020-06-16T00:00:00"/>
    <d v="2020-06-21T00:00:00"/>
    <s v="ASEA"/>
    <s v="BGD1940, RQ22956, WB/UNFPA"/>
    <s v="UNFPA0000039323-1-1-1"/>
    <m/>
    <s v="C"/>
    <s v="N"/>
    <s v="N"/>
    <n v="9"/>
    <n v="1"/>
    <n v="1"/>
    <x v="202"/>
    <s v="PO"/>
    <d v="2021-05-06T07:37:51"/>
    <d v="2019-09-09T00:00:00"/>
    <d v="2019-09-15T00:00:00"/>
    <s v="0000039323-1-1"/>
    <d v="2019-09-20T13:03:26"/>
    <d v="2020-02-14T00:00:00"/>
    <x v="34"/>
    <n v="0"/>
    <n v="0"/>
    <n v="0"/>
    <x v="7"/>
    <x v="0"/>
    <s v="AMOXYCILLIN_250MG0000039323"/>
  </r>
  <r>
    <s v="UNFPA"/>
    <x v="126"/>
    <n v="10"/>
    <n v="1"/>
    <n v="1"/>
    <s v="BGD40"/>
    <s v="0000039323"/>
    <s v="Benzathine  benzylpenicillin 1.44g (2.4 million units) powder for injection in a vial"/>
    <s v="Dispatched"/>
    <n v="0"/>
    <x v="21"/>
    <x v="55"/>
    <s v="PU0074"/>
    <s v=" "/>
    <s v="BGD09MRG"/>
    <s v="PROCU33S017FPA"/>
    <s v="72335"/>
    <s v="BGD"/>
    <x v="43"/>
    <s v="APRO      "/>
    <s v="OCEAN"/>
    <x v="0"/>
    <n v="0"/>
    <n v="0"/>
    <s v="P50"/>
    <n v="50"/>
    <n v="0"/>
    <x v="0"/>
    <x v="3"/>
    <x v="2"/>
    <s v="0000000798"/>
    <x v="1"/>
    <s v="0000024917"/>
    <m/>
    <m/>
    <m/>
    <m/>
    <m/>
    <s v="ASEA"/>
    <s v="BGD1940, RQ22956, WB/UNFPA"/>
    <s v="UNFPA0000039323-10-1-1"/>
    <m/>
    <s v="D"/>
    <s v="N"/>
    <s v="N"/>
    <n v="2"/>
    <n v="1"/>
    <n v="1"/>
    <x v="202"/>
    <s v="PO"/>
    <d v="2019-09-20T13:03:26"/>
    <d v="2020-09-07T00:00:00"/>
    <d v="2020-09-10T00:00:00"/>
    <s v="0000039323-10-1"/>
    <d v="2019-09-20T13:03:26"/>
    <d v="2021-05-28T00:00:00"/>
    <x v="34"/>
    <n v="0"/>
    <n v="0"/>
    <n v="0"/>
    <x v="126"/>
    <x v="0"/>
    <s v="BENZABNPEN1.44MG500000039323"/>
  </r>
  <r>
    <s v="UNFPA"/>
    <x v="59"/>
    <n v="3"/>
    <n v="4"/>
    <n v="1"/>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4-1"/>
    <m/>
    <s v="D"/>
    <s v="N"/>
    <s v="N"/>
    <n v="12"/>
    <n v="1"/>
    <n v="1"/>
    <x v="202"/>
    <s v="PO"/>
    <d v="2019-09-20T13:03:26"/>
    <d v="2019-09-09T00:00:00"/>
    <d v="2019-09-15T00:00:00"/>
    <s v="0000039323-3-4"/>
    <d v="2019-09-20T13:03:26"/>
    <d v="2021-05-28T00:00:00"/>
    <x v="34"/>
    <n v="0"/>
    <n v="0"/>
    <n v="0"/>
    <x v="59"/>
    <x v="0"/>
    <s v="CLOTRIMAZOLE_500MG0000039323"/>
  </r>
  <r>
    <s v="UNFPA"/>
    <x v="3"/>
    <n v="14"/>
    <n v="1"/>
    <n v="3"/>
    <s v="BGD40"/>
    <s v="0000039323"/>
    <s v="anti-D (RhO) immunoglobulin 300mcg (winrho SDF)"/>
    <s v="Dispatched"/>
    <n v="11955"/>
    <x v="21"/>
    <x v="55"/>
    <s v="PU0074"/>
    <s v=" "/>
    <s v="BGD09MRG"/>
    <s v="PROCU33S017FPA"/>
    <s v="72335"/>
    <s v="BGD"/>
    <x v="43"/>
    <s v="APRO      "/>
    <s v="OCEAN"/>
    <x v="0"/>
    <n v="0"/>
    <n v="300"/>
    <s v="VI"/>
    <n v="1"/>
    <n v="300"/>
    <x v="0"/>
    <x v="1"/>
    <x v="2"/>
    <s v="0000000798"/>
    <x v="1"/>
    <s v="0000024917"/>
    <m/>
    <m/>
    <m/>
    <m/>
    <m/>
    <s v="ASEA"/>
    <s v="BGD1940, RQ22956, WB/UNFPA"/>
    <s v="UNFPA0000039323-14-1-3"/>
    <m/>
    <s v="D"/>
    <s v="N"/>
    <s v="N"/>
    <n v="6"/>
    <n v="1"/>
    <n v="1"/>
    <x v="202"/>
    <s v="PO"/>
    <d v="2019-09-20T13:03:26"/>
    <d v="2020-09-07T00:00:00"/>
    <d v="2020-09-10T00:00:00"/>
    <s v="0000039323-14-1"/>
    <d v="2019-09-20T13:03:26"/>
    <d v="2021-05-27T00:00:00"/>
    <x v="34"/>
    <n v="0"/>
    <n v="0"/>
    <n v="0"/>
    <x v="3"/>
    <x v="0"/>
    <s v="ANTI-DIG0.30MG0000039323"/>
  </r>
  <r>
    <s v="UNFPA"/>
    <x v="59"/>
    <n v="3"/>
    <n v="5"/>
    <n v="3"/>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5-3"/>
    <m/>
    <s v="D"/>
    <s v="N"/>
    <s v="N"/>
    <n v="12"/>
    <n v="1"/>
    <n v="1"/>
    <x v="202"/>
    <s v="PO"/>
    <d v="2019-09-20T13:03:26"/>
    <d v="2019-09-09T00:00:00"/>
    <d v="2019-09-15T00:00:00"/>
    <s v="0000039323-3-5"/>
    <d v="2019-09-20T13:03:26"/>
    <d v="2021-07-26T00:00:00"/>
    <x v="34"/>
    <n v="0"/>
    <n v="0"/>
    <n v="0"/>
    <x v="59"/>
    <x v="1"/>
    <s v="CLOTRIMAZOLE_500MG0000039323"/>
  </r>
  <r>
    <s v="UNFPA"/>
    <x v="59"/>
    <n v="3"/>
    <n v="4"/>
    <n v="4"/>
    <s v="BGD40"/>
    <s v="0000039323"/>
    <s v="Clotrimazole 500mg vaginal tablet"/>
    <s v="Dispatched"/>
    <n v="1458"/>
    <x v="21"/>
    <x v="55"/>
    <s v="PU0074"/>
    <s v=" "/>
    <s v="BGD09MRG"/>
    <s v="PROCU33S017FPA"/>
    <s v="72335"/>
    <s v="BGD"/>
    <x v="43"/>
    <s v="APRO      "/>
    <s v="OCEAN"/>
    <x v="0"/>
    <n v="0"/>
    <n v="2430"/>
    <s v="TAB"/>
    <n v="1"/>
    <n v="2430"/>
    <x v="0"/>
    <x v="18"/>
    <x v="2"/>
    <s v="0000000798"/>
    <x v="1"/>
    <s v="0000022956"/>
    <d v="2021-07-26T00:00:00"/>
    <d v="2021-07-29T00:00:00"/>
    <m/>
    <m/>
    <m/>
    <s v="ASEA"/>
    <s v="BGD1940, RQ22956, WB/UNFPA"/>
    <s v="UNFPA0000039323-3-4-4"/>
    <m/>
    <s v="D"/>
    <s v="N"/>
    <s v="N"/>
    <n v="12"/>
    <n v="1"/>
    <n v="1"/>
    <x v="202"/>
    <s v="PO"/>
    <d v="2019-09-20T13:03:26"/>
    <d v="2019-09-09T00:00:00"/>
    <d v="2019-09-15T00:00:00"/>
    <s v="0000039323-3-4"/>
    <d v="2019-09-20T13:03:26"/>
    <d v="2021-05-28T00:00:00"/>
    <x v="34"/>
    <n v="0"/>
    <n v="0"/>
    <n v="0"/>
    <x v="59"/>
    <x v="1"/>
    <s v="CLOTRIMAZOLE_500MG0000039323"/>
  </r>
  <r>
    <s v="UNFPA"/>
    <x v="59"/>
    <n v="3"/>
    <n v="4"/>
    <n v="3"/>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4-3"/>
    <m/>
    <s v="D"/>
    <s v="N"/>
    <s v="N"/>
    <n v="12"/>
    <n v="1"/>
    <n v="1"/>
    <x v="202"/>
    <s v="PO"/>
    <d v="2019-09-20T13:03:26"/>
    <d v="2019-09-09T00:00:00"/>
    <d v="2019-09-15T00:00:00"/>
    <s v="0000039323-3-4"/>
    <d v="2019-09-20T13:03:26"/>
    <d v="2021-05-28T00:00:00"/>
    <x v="34"/>
    <n v="0"/>
    <n v="0"/>
    <n v="0"/>
    <x v="59"/>
    <x v="0"/>
    <s v="CLOTRIMAZOLE_500MG0000039323"/>
  </r>
  <r>
    <s v="UNFPA"/>
    <x v="14"/>
    <n v="2"/>
    <n v="1"/>
    <n v="1"/>
    <s v="BGD40"/>
    <s v="0000039323"/>
    <s v="Metronidazole 250mg tablet"/>
    <s v="Completed"/>
    <n v="0"/>
    <x v="21"/>
    <x v="55"/>
    <s v="PU0074"/>
    <s v=" "/>
    <s v="BGD09MRG"/>
    <s v="PROCU33S017FPA"/>
    <s v="72335"/>
    <s v="BGD"/>
    <x v="43"/>
    <s v="APRO      "/>
    <s v="OCEAN"/>
    <x v="0"/>
    <n v="0"/>
    <n v="0"/>
    <s v="101"/>
    <n v="1000"/>
    <n v="0"/>
    <x v="0"/>
    <x v="8"/>
    <x v="2"/>
    <s v="0000000798"/>
    <x v="1"/>
    <s v="0000022956"/>
    <d v="2020-06-18T00:00:00"/>
    <d v="2020-06-21T00:00:00"/>
    <d v="2020-06-18T00:00:00"/>
    <d v="2020-06-16T00:00:00"/>
    <d v="2020-06-21T00:00:00"/>
    <s v="ASEA"/>
    <s v="BGD1940, RQ22956, WB/UNFPA"/>
    <s v="UNFPA0000039323-2-1-1"/>
    <m/>
    <s v="C"/>
    <s v="N"/>
    <s v="N"/>
    <n v="10"/>
    <n v="1"/>
    <n v="1"/>
    <x v="202"/>
    <s v="PO"/>
    <d v="2021-05-06T07:37:51"/>
    <d v="2019-09-09T00:00:00"/>
    <d v="2019-09-15T00:00:00"/>
    <s v="0000039323-2-1"/>
    <d v="2019-09-20T13:03:26"/>
    <d v="2020-02-14T00:00:00"/>
    <x v="34"/>
    <n v="0"/>
    <n v="0"/>
    <n v="0"/>
    <x v="14"/>
    <x v="1"/>
    <s v="METRONIDAZOL_250MG0000039323"/>
  </r>
  <r>
    <s v="UNFPA"/>
    <x v="14"/>
    <n v="2"/>
    <n v="1"/>
    <n v="2"/>
    <s v="BGD40"/>
    <s v="0000039323"/>
    <s v="Metronidazole 250mg tablet"/>
    <s v="Completed"/>
    <n v="0"/>
    <x v="21"/>
    <x v="55"/>
    <s v="PU0074"/>
    <s v=" "/>
    <s v="BGD09MRG"/>
    <s v="PROCU33S017FPA"/>
    <s v="72335"/>
    <s v="BGD"/>
    <x v="43"/>
    <s v="APRO      "/>
    <s v="OCEAN"/>
    <x v="0"/>
    <n v="0"/>
    <n v="0"/>
    <s v="101"/>
    <n v="1000"/>
    <n v="0"/>
    <x v="0"/>
    <x v="8"/>
    <x v="2"/>
    <s v="0000000798"/>
    <x v="1"/>
    <s v="0000022956"/>
    <d v="2020-06-18T00:00:00"/>
    <d v="2020-06-21T00:00:00"/>
    <d v="2020-06-18T00:00:00"/>
    <d v="2020-06-16T00:00:00"/>
    <d v="2020-06-21T00:00:00"/>
    <s v="ASEA"/>
    <s v="BGD1940, RQ22956, WB/UNFPA"/>
    <s v="UNFPA0000039323-2-1-2"/>
    <m/>
    <s v="C"/>
    <s v="N"/>
    <s v="N"/>
    <n v="10"/>
    <n v="1"/>
    <n v="1"/>
    <x v="202"/>
    <s v="PO"/>
    <d v="2021-05-06T07:37:51"/>
    <d v="2019-09-09T00:00:00"/>
    <d v="2019-09-15T00:00:00"/>
    <s v="0000039323-2-1"/>
    <d v="2019-09-20T13:03:26"/>
    <d v="2020-02-14T00:00:00"/>
    <x v="34"/>
    <n v="0"/>
    <n v="0"/>
    <n v="0"/>
    <x v="14"/>
    <x v="0"/>
    <s v="METRONIDAZOL_250MG0000039323"/>
  </r>
  <r>
    <s v="UNFPA"/>
    <x v="125"/>
    <n v="12"/>
    <n v="1"/>
    <n v="2"/>
    <s v="BGD40"/>
    <s v="0000039323"/>
    <s v="Test Syphilis, rapid plasma regain (RPR)"/>
    <s v="Dispatched"/>
    <n v="0"/>
    <x v="21"/>
    <x v="55"/>
    <s v="PU0074"/>
    <s v=" "/>
    <s v="BGD09MRG"/>
    <s v="PROCU33S017FPA"/>
    <s v="72335"/>
    <s v="BGD"/>
    <x v="43"/>
    <s v="APRO      "/>
    <s v="OCEAN"/>
    <x v="0"/>
    <n v="0"/>
    <n v="0"/>
    <s v="100"/>
    <n v="100"/>
    <n v="0"/>
    <x v="1"/>
    <x v="16"/>
    <x v="2"/>
    <s v="0000000798"/>
    <x v="1"/>
    <s v="0000024917"/>
    <m/>
    <m/>
    <m/>
    <m/>
    <m/>
    <s v="ASEA"/>
    <s v="BGD1940, RQ22956, WB/UNFPA"/>
    <s v="UNFPA0000039323-12-1-2"/>
    <m/>
    <s v="D"/>
    <s v="N"/>
    <s v="N"/>
    <n v="4"/>
    <n v="1"/>
    <n v="1"/>
    <x v="202"/>
    <s v="PO"/>
    <d v="2019-09-20T13:03:26"/>
    <d v="2020-09-07T00:00:00"/>
    <d v="2020-09-10T00:00:00"/>
    <s v="0000039323-12-1"/>
    <d v="2019-09-20T13:03:26"/>
    <d v="2021-05-27T00:00:00"/>
    <x v="34"/>
    <n v="0"/>
    <n v="0"/>
    <n v="0"/>
    <x v="125"/>
    <x v="0"/>
    <s v="SYPHILIS_RAP90000039323"/>
  </r>
  <r>
    <s v="UNFPA"/>
    <x v="126"/>
    <n v="10"/>
    <n v="1"/>
    <n v="2"/>
    <s v="BGD40"/>
    <s v="0000039323"/>
    <s v="Benzathine  benzylpenicillin 1.44g (2.4 million units) powder for injection in a vial"/>
    <s v="Dispatched"/>
    <n v="0"/>
    <x v="21"/>
    <x v="55"/>
    <s v="PU0074"/>
    <s v=" "/>
    <s v="BGD09MRG"/>
    <s v="PROCU33S017FPA"/>
    <s v="72335"/>
    <s v="BGD"/>
    <x v="43"/>
    <s v="APRO      "/>
    <s v="OCEAN"/>
    <x v="0"/>
    <n v="0"/>
    <n v="0"/>
    <s v="P50"/>
    <n v="50"/>
    <n v="0"/>
    <x v="0"/>
    <x v="3"/>
    <x v="2"/>
    <s v="0000000798"/>
    <x v="1"/>
    <s v="0000024917"/>
    <m/>
    <m/>
    <m/>
    <m/>
    <m/>
    <s v="ASEA"/>
    <s v="BGD1940, RQ22956, WB/UNFPA"/>
    <s v="UNFPA0000039323-10-1-2"/>
    <m/>
    <s v="D"/>
    <s v="N"/>
    <s v="N"/>
    <n v="2"/>
    <n v="1"/>
    <n v="1"/>
    <x v="202"/>
    <s v="PO"/>
    <d v="2019-09-20T13:03:26"/>
    <d v="2020-09-07T00:00:00"/>
    <d v="2020-09-10T00:00:00"/>
    <s v="0000039323-10-1"/>
    <d v="2019-09-20T13:03:26"/>
    <d v="2021-05-28T00:00:00"/>
    <x v="34"/>
    <n v="0"/>
    <n v="0"/>
    <n v="0"/>
    <x v="126"/>
    <x v="0"/>
    <s v="BENZABNPEN1.44MG500000039323"/>
  </r>
  <r>
    <s v="UNFPA"/>
    <x v="7"/>
    <n v="1"/>
    <n v="1"/>
    <n v="2"/>
    <s v="BGD40"/>
    <s v="0000039323"/>
    <s v="Amoxicillin trihydrate 250mg capsule"/>
    <s v="Completed"/>
    <n v="0"/>
    <x v="21"/>
    <x v="55"/>
    <s v="PU0074"/>
    <s v=" "/>
    <s v="BGD09MRG"/>
    <s v="PROCU33S017FPA"/>
    <s v="72335"/>
    <s v="BGD"/>
    <x v="43"/>
    <s v="APRO      "/>
    <s v="OCEAN"/>
    <x v="0"/>
    <n v="0"/>
    <n v="0"/>
    <s v="101"/>
    <n v="1000"/>
    <n v="0"/>
    <x v="0"/>
    <x v="3"/>
    <x v="2"/>
    <s v="0000000798"/>
    <x v="1"/>
    <s v="0000022956"/>
    <d v="2020-06-18T00:00:00"/>
    <d v="2020-06-21T00:00:00"/>
    <d v="2020-06-18T00:00:00"/>
    <d v="2020-06-16T00:00:00"/>
    <d v="2020-06-21T00:00:00"/>
    <s v="ASEA"/>
    <s v="BGD1940, RQ22956, WB/UNFPA"/>
    <s v="UNFPA0000039323-1-1-2"/>
    <m/>
    <s v="C"/>
    <s v="N"/>
    <s v="N"/>
    <n v="9"/>
    <n v="1"/>
    <n v="1"/>
    <x v="202"/>
    <s v="PO"/>
    <d v="2021-05-06T07:37:51"/>
    <d v="2019-09-09T00:00:00"/>
    <d v="2019-09-15T00:00:00"/>
    <s v="0000039323-1-1"/>
    <d v="2019-09-20T13:03:26"/>
    <d v="2020-02-14T00:00:00"/>
    <x v="34"/>
    <n v="0"/>
    <n v="0"/>
    <n v="0"/>
    <x v="7"/>
    <x v="0"/>
    <s v="AMOXYCILLIN_250MG0000039323"/>
  </r>
  <r>
    <s v="UNFPA"/>
    <x v="59"/>
    <n v="3"/>
    <n v="5"/>
    <n v="2"/>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5-2"/>
    <m/>
    <s v="D"/>
    <s v="N"/>
    <s v="N"/>
    <n v="12"/>
    <n v="1"/>
    <n v="1"/>
    <x v="202"/>
    <s v="PO"/>
    <d v="2019-09-20T13:03:26"/>
    <d v="2019-09-09T00:00:00"/>
    <d v="2019-09-15T00:00:00"/>
    <s v="0000039323-3-5"/>
    <d v="2019-09-20T13:03:26"/>
    <d v="2021-07-26T00:00:00"/>
    <x v="34"/>
    <n v="0"/>
    <n v="0"/>
    <n v="0"/>
    <x v="59"/>
    <x v="1"/>
    <s v="CLOTRIMAZOLE_500MG0000039323"/>
  </r>
  <r>
    <s v="UNFPA"/>
    <x v="59"/>
    <n v="3"/>
    <n v="5"/>
    <n v="1"/>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5-1"/>
    <m/>
    <s v="D"/>
    <s v="N"/>
    <s v="N"/>
    <n v="12"/>
    <n v="1"/>
    <n v="1"/>
    <x v="202"/>
    <s v="PO"/>
    <d v="2019-09-20T13:03:26"/>
    <d v="2019-09-09T00:00:00"/>
    <d v="2019-09-15T00:00:00"/>
    <s v="0000039323-3-5"/>
    <d v="2019-09-20T13:03:26"/>
    <d v="2021-07-26T00:00:00"/>
    <x v="34"/>
    <n v="0"/>
    <n v="0"/>
    <n v="0"/>
    <x v="59"/>
    <x v="0"/>
    <s v="CLOTRIMAZOLE_500MG0000039323"/>
  </r>
  <r>
    <s v="UNFPA"/>
    <x v="14"/>
    <n v="2"/>
    <n v="2"/>
    <n v="2"/>
    <s v="BGD40"/>
    <s v="0000039323"/>
    <s v="Metronidazole 250mg tablet"/>
    <s v="Dispatched"/>
    <n v="0"/>
    <x v="21"/>
    <x v="55"/>
    <s v="PU0074"/>
    <s v=" "/>
    <s v="BGD09MRG"/>
    <s v="PROCU33S017FPA"/>
    <s v="72335"/>
    <s v="BGD"/>
    <x v="43"/>
    <s v="APRO      "/>
    <s v="OCEAN"/>
    <x v="0"/>
    <n v="0"/>
    <n v="0"/>
    <s v="101"/>
    <n v="1000"/>
    <n v="0"/>
    <x v="0"/>
    <x v="8"/>
    <x v="2"/>
    <s v="0000000798"/>
    <x v="1"/>
    <s v="0000022956"/>
    <d v="2021-01-25T00:00:00"/>
    <d v="2021-01-28T00:00:00"/>
    <d v="2021-05-04T00:00:00"/>
    <m/>
    <m/>
    <s v="ASEA"/>
    <s v="BGD1940, RQ22956, WB/UNFPA"/>
    <s v="UNFPA0000039323-2-2-2"/>
    <m/>
    <s v="D"/>
    <s v="N"/>
    <s v="N"/>
    <n v="10"/>
    <n v="1"/>
    <n v="1"/>
    <x v="202"/>
    <s v="PO"/>
    <d v="2019-09-20T13:03:26"/>
    <d v="2019-09-09T00:00:00"/>
    <d v="2019-09-15T00:00:00"/>
    <s v="0000039323-2-2"/>
    <d v="2019-09-20T13:03:26"/>
    <d v="2021-04-23T00:00:00"/>
    <x v="34"/>
    <n v="0"/>
    <n v="0"/>
    <n v="0"/>
    <x v="14"/>
    <x v="1"/>
    <s v="METRONIDAZOL_250MG0000039323"/>
  </r>
  <r>
    <s v="UNFPA"/>
    <x v="14"/>
    <n v="2"/>
    <n v="2"/>
    <n v="3"/>
    <s v="BGD40"/>
    <s v="0000039323"/>
    <s v="Metronidazole 250mg tablet"/>
    <s v="Dispatched"/>
    <n v="0"/>
    <x v="21"/>
    <x v="55"/>
    <s v="PU0074"/>
    <s v=" "/>
    <s v="BGD09MRG"/>
    <s v="PROCU33S017FPA"/>
    <s v="72335"/>
    <s v="BGD"/>
    <x v="43"/>
    <s v="APRO      "/>
    <s v="OCEAN"/>
    <x v="0"/>
    <n v="0"/>
    <n v="0"/>
    <s v="101"/>
    <n v="1000"/>
    <n v="0"/>
    <x v="0"/>
    <x v="8"/>
    <x v="2"/>
    <s v="0000000798"/>
    <x v="1"/>
    <s v="0000022956"/>
    <d v="2021-01-25T00:00:00"/>
    <d v="2021-01-28T00:00:00"/>
    <d v="2021-05-04T00:00:00"/>
    <m/>
    <m/>
    <s v="ASEA"/>
    <s v="BGD1940, RQ22956, WB/UNFPA"/>
    <s v="UNFPA0000039323-2-2-3"/>
    <m/>
    <s v="D"/>
    <s v="N"/>
    <s v="N"/>
    <n v="10"/>
    <n v="1"/>
    <n v="1"/>
    <x v="202"/>
    <s v="PO"/>
    <d v="2019-09-20T13:03:26"/>
    <d v="2019-09-09T00:00:00"/>
    <d v="2019-09-15T00:00:00"/>
    <s v="0000039323-2-2"/>
    <d v="2019-09-20T13:03:26"/>
    <d v="2021-04-23T00:00:00"/>
    <x v="34"/>
    <n v="0"/>
    <n v="0"/>
    <n v="0"/>
    <x v="14"/>
    <x v="0"/>
    <s v="METRONIDAZOL_250MG0000039323"/>
  </r>
  <r>
    <s v="UNFPA"/>
    <x v="59"/>
    <n v="3"/>
    <n v="3"/>
    <n v="1"/>
    <s v="BGD40"/>
    <s v="0000039323"/>
    <s v="Clotrimazole 500mg vaginal tablet"/>
    <s v="Dispatched"/>
    <n v="0"/>
    <x v="21"/>
    <x v="55"/>
    <s v="PU0074"/>
    <s v=" "/>
    <s v="BGD09MRG"/>
    <s v="PROCU33S017FPA"/>
    <s v="72335"/>
    <s v="BGD"/>
    <x v="43"/>
    <s v="APRO      "/>
    <s v="OCEAN"/>
    <x v="0"/>
    <n v="0"/>
    <n v="0"/>
    <s v="TAB"/>
    <n v="1"/>
    <n v="0"/>
    <x v="0"/>
    <x v="18"/>
    <x v="2"/>
    <s v="0000000798"/>
    <x v="1"/>
    <s v="0000022956"/>
    <d v="2021-01-25T00:00:00"/>
    <d v="2021-01-28T00:00:00"/>
    <d v="2021-05-04T00:00:00"/>
    <m/>
    <m/>
    <s v="ASEA"/>
    <s v="BGD1940, RQ22956, WB/UNFPA"/>
    <s v="UNFPA0000039323-3-3-1"/>
    <m/>
    <s v="D"/>
    <s v="N"/>
    <s v="N"/>
    <n v="12"/>
    <n v="1"/>
    <n v="1"/>
    <x v="202"/>
    <s v="PO"/>
    <d v="2019-09-20T13:03:26"/>
    <d v="2019-09-09T00:00:00"/>
    <d v="2019-09-15T00:00:00"/>
    <s v="0000039323-3-3"/>
    <d v="2019-09-20T13:03:26"/>
    <d v="2021-04-23T00:00:00"/>
    <x v="34"/>
    <n v="0"/>
    <n v="0"/>
    <n v="0"/>
    <x v="59"/>
    <x v="1"/>
    <s v="CLOTRIMAZOLE_500MG0000039323"/>
  </r>
  <r>
    <s v="UNFPA"/>
    <x v="59"/>
    <n v="3"/>
    <n v="4"/>
    <n v="2"/>
    <s v="BGD40"/>
    <s v="0000039323"/>
    <s v="Clotrimazole 500mg vaginal tablet"/>
    <s v="Dispatched"/>
    <n v="0"/>
    <x v="21"/>
    <x v="55"/>
    <s v="PU0074"/>
    <s v=" "/>
    <s v="BGD09MRG"/>
    <s v="PROCU33S017FPA"/>
    <s v="72335"/>
    <s v="BGD"/>
    <x v="43"/>
    <s v="APRO      "/>
    <s v="OCEAN"/>
    <x v="0"/>
    <n v="0"/>
    <n v="0"/>
    <s v="TAB"/>
    <n v="1"/>
    <n v="0"/>
    <x v="0"/>
    <x v="18"/>
    <x v="2"/>
    <s v="0000000798"/>
    <x v="1"/>
    <s v="0000022956"/>
    <d v="2021-07-26T00:00:00"/>
    <d v="2021-07-29T00:00:00"/>
    <m/>
    <m/>
    <m/>
    <s v="ASEA"/>
    <s v="BGD1940, RQ22956, WB/UNFPA"/>
    <s v="UNFPA0000039323-3-4-2"/>
    <m/>
    <s v="D"/>
    <s v="N"/>
    <s v="N"/>
    <n v="12"/>
    <n v="1"/>
    <n v="1"/>
    <x v="202"/>
    <s v="PO"/>
    <d v="2019-09-20T13:03:26"/>
    <d v="2019-09-09T00:00:00"/>
    <d v="2019-09-15T00:00:00"/>
    <s v="0000039323-3-4"/>
    <d v="2019-09-20T13:03:26"/>
    <d v="2021-05-28T00:00:00"/>
    <x v="34"/>
    <n v="0"/>
    <n v="0"/>
    <n v="0"/>
    <x v="59"/>
    <x v="1"/>
    <s v="CLOTRIMAZOLE_500MG0000039323"/>
  </r>
  <r>
    <s v="UNFPA"/>
    <x v="59"/>
    <n v="3"/>
    <n v="1"/>
    <n v="3"/>
    <s v="BGD40"/>
    <s v="0000039323"/>
    <s v="Clotrimazole 500mg vaginal tablet"/>
    <s v="Completed"/>
    <n v="2400"/>
    <x v="21"/>
    <x v="55"/>
    <s v="PU0074"/>
    <s v=" "/>
    <s v="BGD09MRG"/>
    <s v="PROCU33S017FPA"/>
    <s v="72335"/>
    <s v="BGD"/>
    <x v="43"/>
    <s v="APRO      "/>
    <s v="OCEAN"/>
    <x v="0"/>
    <n v="0"/>
    <n v="4000"/>
    <s v="TAB"/>
    <n v="1"/>
    <n v="4000"/>
    <x v="0"/>
    <x v="18"/>
    <x v="2"/>
    <s v="0000000798"/>
    <x v="1"/>
    <s v="0000022956"/>
    <d v="2020-06-18T00:00:00"/>
    <d v="2020-06-21T00:00:00"/>
    <d v="2020-06-18T00:00:00"/>
    <d v="2020-06-16T00:00:00"/>
    <d v="2020-06-21T00:00:00"/>
    <s v="ASEA"/>
    <s v="BGD1940, RQ22956, WB/UNFPA"/>
    <s v="UNFPA0000039323-3-1-3"/>
    <m/>
    <s v="C"/>
    <s v="N"/>
    <s v="N"/>
    <n v="12"/>
    <n v="1"/>
    <n v="1"/>
    <x v="202"/>
    <s v="PO"/>
    <d v="2021-05-06T07:37:51"/>
    <d v="2019-09-09T00:00:00"/>
    <d v="2019-09-15T00:00:00"/>
    <s v="0000039323-3-1"/>
    <d v="2019-09-20T13:03:26"/>
    <d v="2020-02-14T00:00:00"/>
    <x v="34"/>
    <n v="0"/>
    <n v="0"/>
    <n v="0"/>
    <x v="59"/>
    <x v="1"/>
    <s v="CLOTRIMAZOLE_500MG0000039323"/>
  </r>
  <r>
    <s v="UNFPA"/>
    <x v="59"/>
    <n v="3"/>
    <n v="1"/>
    <n v="2"/>
    <s v="BGD40"/>
    <s v="0000039323"/>
    <s v="Clotrimazole 500mg vaginal tablet"/>
    <s v="Completed"/>
    <n v="0"/>
    <x v="21"/>
    <x v="55"/>
    <s v="PU0074"/>
    <s v=" "/>
    <s v="BGD09MRG"/>
    <s v="PROCU33S017FPA"/>
    <s v="72335"/>
    <s v="BGD"/>
    <x v="43"/>
    <s v="APRO      "/>
    <s v="OCEAN"/>
    <x v="0"/>
    <n v="0"/>
    <n v="0"/>
    <s v="TAB"/>
    <n v="1"/>
    <n v="0"/>
    <x v="0"/>
    <x v="18"/>
    <x v="2"/>
    <s v="0000000798"/>
    <x v="1"/>
    <s v="0000022956"/>
    <d v="2020-06-18T00:00:00"/>
    <d v="2020-06-21T00:00:00"/>
    <d v="2020-06-18T00:00:00"/>
    <d v="2020-06-16T00:00:00"/>
    <d v="2020-06-21T00:00:00"/>
    <s v="ASEA"/>
    <s v="BGD1940, RQ22956, WB/UNFPA"/>
    <s v="UNFPA0000039323-3-1-2"/>
    <m/>
    <s v="C"/>
    <s v="N"/>
    <s v="N"/>
    <n v="12"/>
    <n v="1"/>
    <n v="1"/>
    <x v="202"/>
    <s v="PO"/>
    <d v="2021-05-06T07:37:51"/>
    <d v="2019-09-09T00:00:00"/>
    <d v="2019-09-15T00:00:00"/>
    <s v="0000039323-3-1"/>
    <d v="2019-09-20T13:03:26"/>
    <d v="2020-02-14T00:00:00"/>
    <x v="34"/>
    <n v="0"/>
    <n v="0"/>
    <n v="0"/>
    <x v="59"/>
    <x v="0"/>
    <s v="CLOTRIMAZOLE_500MG0000039323"/>
  </r>
  <r>
    <s v="UNFPA"/>
    <x v="49"/>
    <n v="13"/>
    <n v="1"/>
    <n v="3"/>
    <s v="BGD40"/>
    <s v="0000039323"/>
    <s v="Hydralazine hydrochloride 20mg/2ml powder for injection in 2ml ampoule"/>
    <s v="Dispatched"/>
    <n v="4466"/>
    <x v="21"/>
    <x v="55"/>
    <s v="PU0074"/>
    <s v=" "/>
    <s v="BGD09MRG"/>
    <s v="PROCU33S017FPA"/>
    <s v="72335"/>
    <s v="BGD"/>
    <x v="43"/>
    <s v="APRO      "/>
    <s v="OCEAN"/>
    <x v="0"/>
    <n v="0"/>
    <n v="200"/>
    <s v="P5"/>
    <n v="5"/>
    <n v="1000"/>
    <x v="0"/>
    <x v="5"/>
    <x v="2"/>
    <s v="0000000798"/>
    <x v="1"/>
    <s v="0000024917"/>
    <m/>
    <m/>
    <m/>
    <m/>
    <m/>
    <s v="ASEA"/>
    <s v="BGD1940, RQ22956, WB/UNFPA"/>
    <s v="UNFPA0000039323-13-1-3"/>
    <m/>
    <s v="D"/>
    <s v="N"/>
    <s v="N"/>
    <n v="5"/>
    <n v="1"/>
    <n v="1"/>
    <x v="202"/>
    <s v="PO"/>
    <d v="2019-09-20T13:03:26"/>
    <d v="2020-09-07T00:00:00"/>
    <d v="2020-09-10T00:00:00"/>
    <s v="0000039323-13-1"/>
    <d v="2019-09-20T13:03:26"/>
    <d v="2021-05-27T00:00:00"/>
    <x v="34"/>
    <n v="0"/>
    <n v="0"/>
    <n v="0"/>
    <x v="49"/>
    <x v="0"/>
    <s v="HYDRALAZINEHCL200000039323"/>
  </r>
  <r>
    <s v="UNFPA"/>
    <x v="7"/>
    <n v="1"/>
    <n v="2"/>
    <n v="3"/>
    <s v="BGD40"/>
    <s v="0000039323"/>
    <s v="Amoxicillin trihydrate 250mg capsule"/>
    <s v="Dispatched"/>
    <n v="0"/>
    <x v="21"/>
    <x v="55"/>
    <s v="PU0074"/>
    <s v=" "/>
    <s v="BGD09MRG"/>
    <s v="PROCU33S017FPA"/>
    <s v="72335"/>
    <s v="BGD"/>
    <x v="43"/>
    <s v="APRO      "/>
    <s v="OCEAN"/>
    <x v="0"/>
    <n v="0"/>
    <n v="0"/>
    <s v="101"/>
    <n v="1000"/>
    <n v="0"/>
    <x v="0"/>
    <x v="3"/>
    <x v="2"/>
    <s v="0000000798"/>
    <x v="1"/>
    <s v="0000022956"/>
    <d v="2021-01-25T00:00:00"/>
    <d v="2021-01-28T00:00:00"/>
    <d v="2021-05-04T00:00:00"/>
    <m/>
    <m/>
    <s v="ASEA"/>
    <s v="BGD1940, RQ22956, WB/UNFPA"/>
    <s v="UNFPA0000039323-1-2-3"/>
    <m/>
    <s v="D"/>
    <s v="N"/>
    <s v="N"/>
    <n v="9"/>
    <n v="1"/>
    <n v="1"/>
    <x v="202"/>
    <s v="PO"/>
    <d v="2019-09-20T13:03:26"/>
    <d v="2019-09-09T00:00:00"/>
    <d v="2019-09-15T00:00:00"/>
    <s v="0000039323-1-2"/>
    <d v="2019-09-20T13:03:26"/>
    <d v="2021-04-23T00:00:00"/>
    <x v="34"/>
    <n v="0"/>
    <n v="0"/>
    <n v="0"/>
    <x v="7"/>
    <x v="0"/>
    <s v="AMOXYCILLIN_250MG0000039323"/>
  </r>
  <r>
    <s v="UNFPA"/>
    <x v="59"/>
    <n v="3"/>
    <n v="1"/>
    <n v="1"/>
    <s v="BGD40"/>
    <s v="0000039323"/>
    <s v="Clotrimazole 500mg vaginal tablet"/>
    <s v="Completed"/>
    <n v="0"/>
    <x v="21"/>
    <x v="55"/>
    <s v="PU0074"/>
    <s v=" "/>
    <s v="BGD09MRG"/>
    <s v="PROCU33S017FPA"/>
    <s v="72335"/>
    <s v="BGD"/>
    <x v="43"/>
    <s v="APRO      "/>
    <s v="OCEAN"/>
    <x v="0"/>
    <n v="0"/>
    <n v="0"/>
    <s v="TAB"/>
    <n v="1"/>
    <n v="0"/>
    <x v="0"/>
    <x v="18"/>
    <x v="2"/>
    <s v="0000000798"/>
    <x v="1"/>
    <s v="0000022956"/>
    <d v="2020-06-18T00:00:00"/>
    <d v="2020-06-21T00:00:00"/>
    <d v="2020-06-18T00:00:00"/>
    <d v="2020-06-16T00:00:00"/>
    <d v="2020-06-21T00:00:00"/>
    <s v="ASEA"/>
    <s v="BGD1940, RQ22956, WB/UNFPA"/>
    <s v="UNFPA0000039323-3-1-1"/>
    <m/>
    <s v="C"/>
    <s v="N"/>
    <s v="N"/>
    <n v="12"/>
    <n v="1"/>
    <n v="1"/>
    <x v="202"/>
    <s v="PO"/>
    <d v="2021-05-06T07:37:51"/>
    <d v="2019-09-09T00:00:00"/>
    <d v="2019-09-15T00:00:00"/>
    <s v="0000039323-3-1"/>
    <d v="2019-09-20T13:03:26"/>
    <d v="2020-02-14T00:00:00"/>
    <x v="34"/>
    <n v="0"/>
    <n v="0"/>
    <n v="0"/>
    <x v="59"/>
    <x v="1"/>
    <s v="CLOTRIMAZOLE_500MG0000039323"/>
  </r>
  <r>
    <s v="UNFPA"/>
    <x v="59"/>
    <n v="3"/>
    <n v="3"/>
    <n v="3"/>
    <s v="BGD40"/>
    <s v="0000039323"/>
    <s v="Clotrimazole 500mg vaginal tablet"/>
    <s v="Dispatched"/>
    <n v="0"/>
    <x v="21"/>
    <x v="55"/>
    <s v="PU0074"/>
    <s v=" "/>
    <s v="BGD09MRG"/>
    <s v="PROCU33S017FPA"/>
    <s v="72335"/>
    <s v="BGD"/>
    <x v="43"/>
    <s v="APRO      "/>
    <s v="OCEAN"/>
    <x v="0"/>
    <n v="0"/>
    <n v="0"/>
    <s v="TAB"/>
    <n v="1"/>
    <n v="0"/>
    <x v="0"/>
    <x v="18"/>
    <x v="2"/>
    <s v="0000000798"/>
    <x v="1"/>
    <s v="0000022956"/>
    <d v="2021-01-25T00:00:00"/>
    <d v="2021-01-28T00:00:00"/>
    <d v="2021-05-04T00:00:00"/>
    <m/>
    <m/>
    <s v="ASEA"/>
    <s v="BGD1940, RQ22956, WB/UNFPA"/>
    <s v="UNFPA0000039323-3-3-3"/>
    <m/>
    <s v="D"/>
    <s v="N"/>
    <s v="N"/>
    <n v="12"/>
    <n v="1"/>
    <n v="1"/>
    <x v="202"/>
    <s v="PO"/>
    <d v="2019-09-20T13:03:26"/>
    <d v="2019-09-09T00:00:00"/>
    <d v="2019-09-15T00:00:00"/>
    <s v="0000039323-3-3"/>
    <d v="2019-09-20T13:03:26"/>
    <d v="2021-04-23T00:00:00"/>
    <x v="34"/>
    <n v="0"/>
    <n v="0"/>
    <n v="0"/>
    <x v="59"/>
    <x v="1"/>
    <s v="CLOTRIMAZOLE_500MG0000039323"/>
  </r>
  <r>
    <s v="UNFPA"/>
    <x v="59"/>
    <n v="3"/>
    <n v="3"/>
    <n v="2"/>
    <s v="BGD40"/>
    <s v="0000039323"/>
    <s v="Clotrimazole 500mg vaginal tablet"/>
    <s v="Dispatched"/>
    <n v="0"/>
    <x v="21"/>
    <x v="55"/>
    <s v="PU0074"/>
    <s v=" "/>
    <s v="BGD09MRG"/>
    <s v="PROCU33S017FPA"/>
    <s v="72335"/>
    <s v="BGD"/>
    <x v="43"/>
    <s v="APRO      "/>
    <s v="OCEAN"/>
    <x v="0"/>
    <n v="0"/>
    <n v="0"/>
    <s v="TAB"/>
    <n v="1"/>
    <n v="0"/>
    <x v="0"/>
    <x v="18"/>
    <x v="2"/>
    <s v="0000000798"/>
    <x v="1"/>
    <s v="0000022956"/>
    <d v="2021-01-25T00:00:00"/>
    <d v="2021-01-28T00:00:00"/>
    <d v="2021-05-04T00:00:00"/>
    <m/>
    <m/>
    <s v="ASEA"/>
    <s v="BGD1940, RQ22956, WB/UNFPA"/>
    <s v="UNFPA0000039323-3-3-2"/>
    <m/>
    <s v="D"/>
    <s v="N"/>
    <s v="N"/>
    <n v="12"/>
    <n v="1"/>
    <n v="1"/>
    <x v="202"/>
    <s v="PO"/>
    <d v="2019-09-20T13:03:26"/>
    <d v="2019-09-09T00:00:00"/>
    <d v="2019-09-15T00:00:00"/>
    <s v="0000039323-3-3"/>
    <d v="2019-09-20T13:03:26"/>
    <d v="2021-04-23T00:00:00"/>
    <x v="34"/>
    <n v="0"/>
    <n v="0"/>
    <n v="0"/>
    <x v="59"/>
    <x v="0"/>
    <s v="CLOTRIMAZOLE_500MG0000039323"/>
  </r>
  <r>
    <s v="UNFPA"/>
    <x v="49"/>
    <n v="13"/>
    <n v="1"/>
    <n v="1"/>
    <s v="BGD40"/>
    <s v="0000039323"/>
    <s v="Hydralazine hydrochloride 20mg/2ml powder for injection in 2ml ampoule"/>
    <s v="Dispatched"/>
    <n v="0"/>
    <x v="21"/>
    <x v="55"/>
    <s v="PU0074"/>
    <s v=" "/>
    <s v="BGD09MRG"/>
    <s v="PROCU33S017FPA"/>
    <s v="72335"/>
    <s v="BGD"/>
    <x v="43"/>
    <s v="APRO      "/>
    <s v="OCEAN"/>
    <x v="0"/>
    <n v="0"/>
    <n v="0"/>
    <s v="P5"/>
    <n v="5"/>
    <n v="0"/>
    <x v="0"/>
    <x v="5"/>
    <x v="2"/>
    <s v="0000000798"/>
    <x v="1"/>
    <s v="0000024917"/>
    <m/>
    <m/>
    <m/>
    <m/>
    <m/>
    <s v="ASEA"/>
    <s v="BGD1940, RQ22956, WB/UNFPA"/>
    <s v="UNFPA0000039323-13-1-1"/>
    <m/>
    <s v="D"/>
    <s v="N"/>
    <s v="N"/>
    <n v="5"/>
    <n v="1"/>
    <n v="1"/>
    <x v="202"/>
    <s v="PO"/>
    <d v="2019-09-20T13:03:26"/>
    <d v="2020-09-07T00:00:00"/>
    <d v="2020-09-10T00:00:00"/>
    <s v="0000039323-13-1"/>
    <d v="2019-09-20T13:03:26"/>
    <d v="2021-05-27T00:00:00"/>
    <x v="34"/>
    <n v="0"/>
    <n v="0"/>
    <n v="0"/>
    <x v="49"/>
    <x v="0"/>
    <s v="HYDRALAZINEHCL200000039323"/>
  </r>
  <r>
    <s v="UNFPA"/>
    <x v="7"/>
    <n v="1"/>
    <n v="2"/>
    <n v="1"/>
    <s v="BGD40"/>
    <s v="0000039323"/>
    <s v="Amoxicillin trihydrate 250mg capsule"/>
    <s v="Dispatched"/>
    <n v="0"/>
    <x v="21"/>
    <x v="55"/>
    <s v="PU0074"/>
    <s v=" "/>
    <s v="BGD09MRG"/>
    <s v="PROCU33S017FPA"/>
    <s v="72335"/>
    <s v="BGD"/>
    <x v="43"/>
    <s v="APRO      "/>
    <s v="OCEAN"/>
    <x v="0"/>
    <n v="0"/>
    <n v="0"/>
    <s v="101"/>
    <n v="1000"/>
    <n v="0"/>
    <x v="0"/>
    <x v="3"/>
    <x v="2"/>
    <s v="0000000798"/>
    <x v="1"/>
    <s v="0000022956"/>
    <d v="2021-01-25T00:00:00"/>
    <d v="2021-01-28T00:00:00"/>
    <d v="2021-05-04T00:00:00"/>
    <m/>
    <m/>
    <s v="ASEA"/>
    <s v="BGD1940, RQ22956, WB/UNFPA"/>
    <s v="UNFPA0000039323-1-2-1"/>
    <m/>
    <s v="D"/>
    <s v="N"/>
    <s v="N"/>
    <n v="9"/>
    <n v="1"/>
    <n v="1"/>
    <x v="202"/>
    <s v="PO"/>
    <d v="2019-09-20T13:03:26"/>
    <d v="2019-09-09T00:00:00"/>
    <d v="2019-09-15T00:00:00"/>
    <s v="0000039323-1-2"/>
    <d v="2019-09-20T13:03:26"/>
    <d v="2021-04-23T00:00:00"/>
    <x v="34"/>
    <n v="0"/>
    <n v="0"/>
    <n v="0"/>
    <x v="7"/>
    <x v="1"/>
    <s v="AMOXYCILLIN_250MG0000039323"/>
  </r>
  <r>
    <s v="UNFPA"/>
    <x v="7"/>
    <n v="1"/>
    <n v="2"/>
    <n v="4"/>
    <s v="BGD40"/>
    <s v="0000039323"/>
    <s v="Amoxicillin trihydrate 250mg capsule"/>
    <s v="Dispatched"/>
    <n v="2592.1999999999998"/>
    <x v="21"/>
    <x v="55"/>
    <s v="PU0074"/>
    <s v=" "/>
    <s v="BGD09MRG"/>
    <s v="PROCU33S017FPA"/>
    <s v="72335"/>
    <s v="BGD"/>
    <x v="43"/>
    <s v="APRO      "/>
    <s v="OCEAN"/>
    <x v="0"/>
    <n v="0"/>
    <n v="260"/>
    <s v="101"/>
    <n v="1000"/>
    <n v="260000"/>
    <x v="0"/>
    <x v="3"/>
    <x v="2"/>
    <s v="0000000798"/>
    <x v="1"/>
    <s v="0000022956"/>
    <d v="2021-01-25T00:00:00"/>
    <d v="2021-01-28T00:00:00"/>
    <d v="2021-05-04T00:00:00"/>
    <m/>
    <m/>
    <s v="ASEA"/>
    <s v="BGD1940, RQ22956, WB/UNFPA"/>
    <s v="UNFPA0000039323-1-2-4"/>
    <m/>
    <s v="D"/>
    <s v="N"/>
    <s v="N"/>
    <n v="9"/>
    <n v="1"/>
    <n v="1"/>
    <x v="202"/>
    <s v="PO"/>
    <d v="2019-09-20T13:03:26"/>
    <d v="2019-09-09T00:00:00"/>
    <d v="2019-09-15T00:00:00"/>
    <s v="0000039323-1-2"/>
    <d v="2019-09-20T13:03:26"/>
    <d v="2021-04-23T00:00:00"/>
    <x v="34"/>
    <n v="0"/>
    <n v="0"/>
    <n v="0"/>
    <x v="7"/>
    <x v="1"/>
    <s v="AMOXYCILLIN_250MG0000039323"/>
  </r>
  <r>
    <s v="UNFPA"/>
    <x v="7"/>
    <n v="1"/>
    <n v="3"/>
    <n v="1"/>
    <s v="BGD40"/>
    <s v="0000039323"/>
    <s v="Amoxicillin trihydrate 250mg capsule"/>
    <s v="Dispatched"/>
    <n v="0"/>
    <x v="21"/>
    <x v="55"/>
    <s v="PU0074"/>
    <s v=" "/>
    <s v="BGD09MRG"/>
    <s v="PROCU33S017FPA"/>
    <s v="72335"/>
    <s v="BGD"/>
    <x v="43"/>
    <s v="APRO      "/>
    <s v="OCEAN"/>
    <x v="0"/>
    <n v="0"/>
    <n v="0"/>
    <s v="101"/>
    <n v="1000"/>
    <n v="0"/>
    <x v="0"/>
    <x v="3"/>
    <x v="2"/>
    <s v="0000000798"/>
    <x v="1"/>
    <s v="0000022956"/>
    <d v="2021-07-26T00:00:00"/>
    <d v="2021-07-29T00:00:00"/>
    <m/>
    <m/>
    <m/>
    <s v="ASEA"/>
    <s v="BGD1940, RQ22956, WB/UNFPA"/>
    <s v="UNFPA0000039323-1-3-1"/>
    <m/>
    <s v="D"/>
    <s v="N"/>
    <s v="N"/>
    <n v="9"/>
    <n v="1"/>
    <n v="1"/>
    <x v="202"/>
    <s v="PO"/>
    <d v="2019-09-20T13:03:26"/>
    <d v="2019-09-09T00:00:00"/>
    <d v="2019-09-15T00:00:00"/>
    <s v="0000039323-1-3"/>
    <d v="2019-09-20T13:03:26"/>
    <d v="2021-07-26T00:00:00"/>
    <x v="34"/>
    <n v="0"/>
    <n v="0"/>
    <n v="0"/>
    <x v="7"/>
    <x v="1"/>
    <s v="AMOXYCILLIN_250MG0000039323"/>
  </r>
  <r>
    <s v="UNFPA"/>
    <x v="7"/>
    <n v="1"/>
    <n v="3"/>
    <n v="4"/>
    <s v="BGD40"/>
    <s v="0000039323"/>
    <s v="Amoxicillin trihydrate 250mg capsule"/>
    <s v="Dispatched"/>
    <n v="2442.65"/>
    <x v="21"/>
    <x v="55"/>
    <s v="PU0074"/>
    <s v=" "/>
    <s v="BGD09MRG"/>
    <s v="PROCU33S017FPA"/>
    <s v="72335"/>
    <s v="BGD"/>
    <x v="43"/>
    <s v="APRO      "/>
    <s v="OCEAN"/>
    <x v="0"/>
    <n v="0"/>
    <n v="245"/>
    <s v="101"/>
    <n v="1000"/>
    <n v="245000"/>
    <x v="0"/>
    <x v="3"/>
    <x v="2"/>
    <s v="0000000798"/>
    <x v="1"/>
    <s v="0000022956"/>
    <d v="2021-07-26T00:00:00"/>
    <d v="2021-07-29T00:00:00"/>
    <m/>
    <m/>
    <m/>
    <s v="ASEA"/>
    <s v="BGD1940, RQ22956, WB/UNFPA"/>
    <s v="UNFPA0000039323-1-3-4"/>
    <m/>
    <s v="D"/>
    <s v="N"/>
    <s v="N"/>
    <n v="9"/>
    <n v="1"/>
    <n v="1"/>
    <x v="202"/>
    <s v="PO"/>
    <d v="2019-09-20T13:03:26"/>
    <d v="2019-09-09T00:00:00"/>
    <d v="2019-09-15T00:00:00"/>
    <s v="0000039323-1-3"/>
    <d v="2019-09-20T13:03:26"/>
    <d v="2021-07-26T00:00:00"/>
    <x v="34"/>
    <n v="0"/>
    <n v="0"/>
    <n v="0"/>
    <x v="7"/>
    <x v="1"/>
    <s v="AMOXYCILLIN_250MG0000039323"/>
  </r>
  <r>
    <s v="UNFPA"/>
    <x v="7"/>
    <n v="1"/>
    <n v="3"/>
    <n v="3"/>
    <s v="BGD40"/>
    <s v="0000039323"/>
    <s v="Amoxicillin trihydrate 250mg capsule"/>
    <s v="Dispatched"/>
    <n v="0"/>
    <x v="21"/>
    <x v="55"/>
    <s v="PU0074"/>
    <s v=" "/>
    <s v="BGD09MRG"/>
    <s v="PROCU33S017FPA"/>
    <s v="72335"/>
    <s v="BGD"/>
    <x v="43"/>
    <s v="APRO      "/>
    <s v="OCEAN"/>
    <x v="0"/>
    <n v="0"/>
    <n v="0"/>
    <s v="101"/>
    <n v="1000"/>
    <n v="0"/>
    <x v="0"/>
    <x v="3"/>
    <x v="2"/>
    <s v="0000000798"/>
    <x v="1"/>
    <s v="0000022956"/>
    <d v="2021-07-26T00:00:00"/>
    <d v="2021-07-29T00:00:00"/>
    <m/>
    <m/>
    <m/>
    <s v="ASEA"/>
    <s v="BGD1940, RQ22956, WB/UNFPA"/>
    <s v="UNFPA0000039323-1-3-3"/>
    <m/>
    <s v="D"/>
    <s v="N"/>
    <s v="N"/>
    <n v="9"/>
    <n v="1"/>
    <n v="1"/>
    <x v="202"/>
    <s v="PO"/>
    <d v="2019-09-20T13:03:26"/>
    <d v="2019-09-09T00:00:00"/>
    <d v="2019-09-15T00:00:00"/>
    <s v="0000039323-1-3"/>
    <d v="2019-09-20T13:03:26"/>
    <d v="2021-07-26T00:00:00"/>
    <x v="34"/>
    <n v="0"/>
    <n v="0"/>
    <n v="0"/>
    <x v="7"/>
    <x v="1"/>
    <s v="AMOXYCILLIN_250MG0000039323"/>
  </r>
  <r>
    <s v="UNFPA"/>
    <x v="7"/>
    <n v="1"/>
    <n v="3"/>
    <n v="2"/>
    <s v="BGD40"/>
    <s v="0000039323"/>
    <s v="Amoxicillin trihydrate 250mg capsule"/>
    <s v="Dispatched"/>
    <n v="0"/>
    <x v="21"/>
    <x v="55"/>
    <s v="PU0074"/>
    <s v=" "/>
    <s v="BGD09MRG"/>
    <s v="PROCU33S017FPA"/>
    <s v="72335"/>
    <s v="BGD"/>
    <x v="43"/>
    <s v="APRO      "/>
    <s v="OCEAN"/>
    <x v="0"/>
    <n v="0"/>
    <n v="0"/>
    <s v="101"/>
    <n v="1000"/>
    <n v="0"/>
    <x v="0"/>
    <x v="3"/>
    <x v="2"/>
    <s v="0000000798"/>
    <x v="1"/>
    <s v="0000022956"/>
    <d v="2021-07-26T00:00:00"/>
    <d v="2021-07-29T00:00:00"/>
    <m/>
    <m/>
    <m/>
    <s v="ASEA"/>
    <s v="BGD1940, RQ22956, WB/UNFPA"/>
    <s v="UNFPA0000039323-1-3-2"/>
    <m/>
    <s v="D"/>
    <s v="N"/>
    <s v="N"/>
    <n v="9"/>
    <n v="1"/>
    <n v="1"/>
    <x v="202"/>
    <s v="PO"/>
    <d v="2019-09-20T13:03:26"/>
    <d v="2019-09-09T00:00:00"/>
    <d v="2019-09-15T00:00:00"/>
    <s v="0000039323-1-3"/>
    <d v="2019-09-20T13:03:26"/>
    <d v="2021-07-26T00:00:00"/>
    <x v="34"/>
    <n v="0"/>
    <n v="0"/>
    <n v="0"/>
    <x v="7"/>
    <x v="0"/>
    <s v="AMOXYCILLIN_250MG0000039323"/>
  </r>
  <r>
    <s v="UNFPA"/>
    <x v="49"/>
    <n v="13"/>
    <n v="1"/>
    <n v="2"/>
    <s v="BGD40"/>
    <s v="0000039323"/>
    <s v="Hydralazine hydrochloride 20mg/2ml powder for injection in 2ml ampoule"/>
    <s v="Dispatched"/>
    <n v="0"/>
    <x v="21"/>
    <x v="55"/>
    <s v="PU0074"/>
    <s v=" "/>
    <s v="BGD09MRG"/>
    <s v="PROCU33S017FPA"/>
    <s v="72335"/>
    <s v="BGD"/>
    <x v="43"/>
    <s v="APRO      "/>
    <s v="OCEAN"/>
    <x v="0"/>
    <n v="0"/>
    <n v="0"/>
    <s v="P5"/>
    <n v="5"/>
    <n v="0"/>
    <x v="0"/>
    <x v="5"/>
    <x v="2"/>
    <s v="0000000798"/>
    <x v="1"/>
    <s v="0000024917"/>
    <m/>
    <m/>
    <m/>
    <m/>
    <m/>
    <s v="ASEA"/>
    <s v="BGD1940, RQ22956, WB/UNFPA"/>
    <s v="UNFPA0000039323-13-1-2"/>
    <m/>
    <s v="D"/>
    <s v="N"/>
    <s v="N"/>
    <n v="5"/>
    <n v="1"/>
    <n v="1"/>
    <x v="202"/>
    <s v="PO"/>
    <d v="2019-09-20T13:03:26"/>
    <d v="2020-09-07T00:00:00"/>
    <d v="2020-09-10T00:00:00"/>
    <s v="0000039323-13-1"/>
    <d v="2019-09-20T13:03:26"/>
    <d v="2021-05-27T00:00:00"/>
    <x v="34"/>
    <n v="0"/>
    <n v="0"/>
    <n v="0"/>
    <x v="49"/>
    <x v="0"/>
    <s v="HYDRALAZINEHCL200000039323"/>
  </r>
  <r>
    <s v="UNFPA"/>
    <x v="7"/>
    <n v="1"/>
    <n v="2"/>
    <n v="2"/>
    <s v="BGD40"/>
    <s v="0000039323"/>
    <s v="Amoxicillin trihydrate 250mg capsule"/>
    <s v="Dispatched"/>
    <n v="0"/>
    <x v="21"/>
    <x v="55"/>
    <s v="PU0074"/>
    <s v=" "/>
    <s v="BGD09MRG"/>
    <s v="PROCU33S017FPA"/>
    <s v="72335"/>
    <s v="BGD"/>
    <x v="43"/>
    <s v="APRO      "/>
    <s v="OCEAN"/>
    <x v="0"/>
    <n v="0"/>
    <n v="0"/>
    <s v="101"/>
    <n v="1000"/>
    <n v="0"/>
    <x v="0"/>
    <x v="3"/>
    <x v="2"/>
    <s v="0000000798"/>
    <x v="1"/>
    <s v="0000022956"/>
    <d v="2021-01-25T00:00:00"/>
    <d v="2021-01-28T00:00:00"/>
    <d v="2021-05-04T00:00:00"/>
    <m/>
    <m/>
    <s v="ASEA"/>
    <s v="BGD1940, RQ22956, WB/UNFPA"/>
    <s v="UNFPA0000039323-1-2-2"/>
    <m/>
    <s v="D"/>
    <s v="N"/>
    <s v="N"/>
    <n v="9"/>
    <n v="1"/>
    <n v="1"/>
    <x v="202"/>
    <s v="PO"/>
    <d v="2019-09-20T13:03:26"/>
    <d v="2019-09-09T00:00:00"/>
    <d v="2019-09-15T00:00:00"/>
    <s v="0000039323-1-2"/>
    <d v="2019-09-20T13:03:26"/>
    <d v="2021-04-23T00:00:00"/>
    <x v="34"/>
    <n v="0"/>
    <n v="0"/>
    <n v="0"/>
    <x v="7"/>
    <x v="0"/>
    <s v="AMOXYCILLIN_250MG0000039323"/>
  </r>
  <r>
    <s v="UNFPA"/>
    <x v="126"/>
    <n v="10"/>
    <n v="2"/>
    <n v="1"/>
    <s v="BGD40"/>
    <s v="0000039323"/>
    <s v="Benzathine  benzylpenicillin 1.44g (2.4 million units) powder for injection in a vial"/>
    <s v="Dispatched"/>
    <n v="0"/>
    <x v="21"/>
    <x v="55"/>
    <s v="PU0074"/>
    <s v=" "/>
    <s v="BGD09MRG"/>
    <s v="PROCU33S017FPA"/>
    <s v="72335"/>
    <s v="BGD"/>
    <x v="43"/>
    <s v="APRO      "/>
    <s v="OCEAN"/>
    <x v="0"/>
    <n v="0"/>
    <n v="0"/>
    <s v="P50"/>
    <n v="50"/>
    <n v="0"/>
    <x v="0"/>
    <x v="3"/>
    <x v="2"/>
    <s v="0000000798"/>
    <x v="1"/>
    <s v="0000024917"/>
    <m/>
    <m/>
    <m/>
    <m/>
    <m/>
    <s v="ASEA"/>
    <s v="BGD1940, RQ22956, WB/UNFPA"/>
    <s v="UNFPA0000039323-10-2-1"/>
    <m/>
    <s v="D"/>
    <s v="N"/>
    <s v="N"/>
    <n v="2"/>
    <n v="1"/>
    <n v="1"/>
    <x v="202"/>
    <s v="PO"/>
    <d v="2019-09-20T13:03:26"/>
    <d v="2020-09-07T00:00:00"/>
    <d v="2020-09-10T00:00:00"/>
    <s v="0000039323-10-2"/>
    <d v="2019-09-20T13:03:26"/>
    <d v="2021-07-26T00:00:00"/>
    <x v="34"/>
    <n v="0"/>
    <n v="0"/>
    <n v="0"/>
    <x v="126"/>
    <x v="1"/>
    <s v="BENZABNPEN1.44MG500000039323"/>
  </r>
  <r>
    <s v="UNFPA"/>
    <x v="126"/>
    <n v="10"/>
    <n v="2"/>
    <n v="2"/>
    <s v="BGD40"/>
    <s v="0000039323"/>
    <s v="Benzathine  benzylpenicillin 1.44g (2.4 million units) powder for injection in a vial"/>
    <s v="Dispatched"/>
    <n v="15470"/>
    <x v="21"/>
    <x v="55"/>
    <s v="PU0074"/>
    <s v=" "/>
    <s v="BGD09MRG"/>
    <s v="PROCU33S017FPA"/>
    <s v="72335"/>
    <s v="BGD"/>
    <x v="43"/>
    <s v="APRO      "/>
    <s v="OCEAN"/>
    <x v="0"/>
    <n v="0"/>
    <n v="70"/>
    <s v="P50"/>
    <n v="50"/>
    <n v="3500"/>
    <x v="0"/>
    <x v="3"/>
    <x v="2"/>
    <s v="0000000798"/>
    <x v="1"/>
    <s v="0000024917"/>
    <m/>
    <m/>
    <m/>
    <m/>
    <m/>
    <s v="ASEA"/>
    <s v="BGD1940, RQ22956, WB/UNFPA"/>
    <s v="UNFPA0000039323-10-2-2"/>
    <m/>
    <s v="D"/>
    <s v="N"/>
    <s v="N"/>
    <n v="2"/>
    <n v="1"/>
    <n v="1"/>
    <x v="202"/>
    <s v="PO"/>
    <d v="2019-09-20T13:03:26"/>
    <d v="2020-09-07T00:00:00"/>
    <d v="2020-09-10T00:00:00"/>
    <s v="0000039323-10-2"/>
    <d v="2019-09-20T13:03:26"/>
    <d v="2021-07-26T00:00:00"/>
    <x v="34"/>
    <n v="0"/>
    <n v="0"/>
    <n v="0"/>
    <x v="126"/>
    <x v="0"/>
    <s v="BENZABNPEN1.44MG500000039323"/>
  </r>
  <r>
    <s v="UNFPA"/>
    <x v="127"/>
    <n v="5"/>
    <n v="2"/>
    <n v="1"/>
    <s v="BGD40"/>
    <s v="0000039323"/>
    <s v="Multivitamin coated tablet"/>
    <s v="Dispatched"/>
    <n v="0"/>
    <x v="21"/>
    <x v="55"/>
    <s v="PU0074"/>
    <s v=" "/>
    <s v="BGD09MRG"/>
    <s v="PROCU33S017FPA"/>
    <s v="72335"/>
    <s v="BGD"/>
    <x v="43"/>
    <s v="APRO      "/>
    <s v="OCEAN"/>
    <x v="0"/>
    <n v="0"/>
    <n v="0"/>
    <s v="101"/>
    <n v="1000"/>
    <n v="0"/>
    <x v="0"/>
    <x v="17"/>
    <x v="2"/>
    <s v="0000000798"/>
    <x v="1"/>
    <s v="0000022956"/>
    <d v="2021-01-25T00:00:00"/>
    <d v="2021-01-28T00:00:00"/>
    <m/>
    <m/>
    <m/>
    <s v="ASEA"/>
    <s v="BGD1940, RQ22956, WB/UNFPA"/>
    <s v="UNFPA0000039323-5-2-1"/>
    <m/>
    <s v="D"/>
    <s v="N"/>
    <s v="N"/>
    <n v="17"/>
    <n v="1"/>
    <n v="1"/>
    <x v="202"/>
    <s v="PO"/>
    <d v="2019-09-20T13:03:26"/>
    <d v="2019-09-09T00:00:00"/>
    <d v="2019-09-15T00:00:00"/>
    <s v="0000039323-5-2"/>
    <d v="2019-09-20T13:03:26"/>
    <d v="2021-05-28T00:00:00"/>
    <x v="34"/>
    <n v="0"/>
    <n v="0"/>
    <n v="0"/>
    <x v="127"/>
    <x v="1"/>
    <s v="MULTIVITAMIN_TAB0000039323"/>
  </r>
  <r>
    <s v="UNFPA"/>
    <x v="127"/>
    <n v="5"/>
    <n v="2"/>
    <n v="2"/>
    <s v="BGD40"/>
    <s v="0000039323"/>
    <s v="Multivitamin coated tablet"/>
    <s v="Dispatched"/>
    <n v="0"/>
    <x v="21"/>
    <x v="55"/>
    <s v="PU0074"/>
    <s v=" "/>
    <s v="BGD09MRG"/>
    <s v="PROCU33S017FPA"/>
    <s v="72335"/>
    <s v="BGD"/>
    <x v="43"/>
    <s v="APRO      "/>
    <s v="OCEAN"/>
    <x v="0"/>
    <n v="0"/>
    <n v="0"/>
    <s v="101"/>
    <n v="1000"/>
    <n v="0"/>
    <x v="0"/>
    <x v="17"/>
    <x v="2"/>
    <s v="0000000798"/>
    <x v="1"/>
    <s v="0000022956"/>
    <d v="2021-01-25T00:00:00"/>
    <d v="2021-01-28T00:00:00"/>
    <m/>
    <m/>
    <m/>
    <s v="ASEA"/>
    <s v="BGD1940, RQ22956, WB/UNFPA"/>
    <s v="UNFPA0000039323-5-2-2"/>
    <m/>
    <s v="D"/>
    <s v="N"/>
    <s v="N"/>
    <n v="17"/>
    <n v="1"/>
    <n v="1"/>
    <x v="202"/>
    <s v="PO"/>
    <d v="2019-09-20T13:03:26"/>
    <d v="2019-09-09T00:00:00"/>
    <d v="2019-09-15T00:00:00"/>
    <s v="0000039323-5-2"/>
    <d v="2019-09-20T13:03:26"/>
    <d v="2021-05-28T00:00:00"/>
    <x v="34"/>
    <n v="0"/>
    <n v="0"/>
    <n v="0"/>
    <x v="127"/>
    <x v="0"/>
    <s v="MULTIVITAMIN_TAB0000039323"/>
  </r>
  <r>
    <s v="UNFPA"/>
    <x v="123"/>
    <n v="4"/>
    <n v="1"/>
    <n v="1"/>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d v="2021-05-04T00:00:00"/>
    <m/>
    <m/>
    <s v="ASEA"/>
    <s v="BGD1940, RQ22956, WB/UNFPA"/>
    <s v="UNFPA0000039323-4-1-1"/>
    <m/>
    <s v="D"/>
    <s v="N"/>
    <s v="N"/>
    <n v="16"/>
    <n v="1"/>
    <n v="1"/>
    <x v="202"/>
    <s v="PO"/>
    <d v="2019-09-20T13:03:26"/>
    <d v="2019-09-09T00:00:00"/>
    <d v="2019-09-15T00:00:00"/>
    <s v="0000039323-4-1"/>
    <d v="2019-09-20T13:03:26"/>
    <d v="2021-04-23T00:00:00"/>
    <x v="34"/>
    <n v="0"/>
    <n v="0"/>
    <n v="0"/>
    <x v="123"/>
    <x v="1"/>
    <s v="VITMNK-1_1MG/ML100000039323"/>
  </r>
  <r>
    <s v="UNFPA"/>
    <x v="123"/>
    <n v="4"/>
    <n v="1"/>
    <n v="5"/>
    <s v="BGD40"/>
    <s v="0000039323"/>
    <s v="Vitamin K-1 (Phytomenadione) 1mg/ml, 1ml vial"/>
    <s v="Dispatched"/>
    <n v="8850"/>
    <x v="21"/>
    <x v="55"/>
    <s v="PU0074"/>
    <s v=" "/>
    <s v="BGD09MRG"/>
    <s v="PROCU33S017FPA"/>
    <s v="72335"/>
    <s v="BGD"/>
    <x v="43"/>
    <s v="APRO      "/>
    <s v="OCEAN"/>
    <x v="0"/>
    <n v="0"/>
    <n v="3000"/>
    <s v="P10"/>
    <n v="10"/>
    <n v="30000"/>
    <x v="0"/>
    <x v="17"/>
    <x v="2"/>
    <s v="0000000798"/>
    <x v="1"/>
    <s v="0000022956"/>
    <d v="2021-01-25T00:00:00"/>
    <d v="2021-01-28T00:00:00"/>
    <d v="2021-05-04T00:00:00"/>
    <m/>
    <m/>
    <s v="ASEA"/>
    <s v="BGD1940, RQ22956, WB/UNFPA"/>
    <s v="UNFPA0000039323-4-1-5"/>
    <m/>
    <s v="D"/>
    <s v="N"/>
    <s v="N"/>
    <n v="16"/>
    <n v="1"/>
    <n v="1"/>
    <x v="202"/>
    <s v="PO"/>
    <d v="2019-09-20T13:03:26"/>
    <d v="2019-09-09T00:00:00"/>
    <d v="2019-09-15T00:00:00"/>
    <s v="0000039323-4-1"/>
    <d v="2019-09-20T13:03:26"/>
    <d v="2021-04-23T00:00:00"/>
    <x v="34"/>
    <n v="0"/>
    <n v="0"/>
    <n v="0"/>
    <x v="123"/>
    <x v="0"/>
    <s v="VITMNK-1_1MG/ML100000039323"/>
  </r>
  <r>
    <s v="UNFPA"/>
    <x v="124"/>
    <n v="11"/>
    <n v="1"/>
    <n v="3"/>
    <s v="BGD40"/>
    <s v="0000039323"/>
    <s v="Test Hepatitis C virus (HCV), rapid"/>
    <s v="Dispatched"/>
    <n v="30928.799999999999"/>
    <x v="21"/>
    <x v="55"/>
    <s v="PU0074"/>
    <s v=" "/>
    <s v="BGD09MRG"/>
    <s v="PROCU33S017FPA"/>
    <s v="72335"/>
    <s v="BGD"/>
    <x v="43"/>
    <s v="APRO      "/>
    <s v="OCEAN"/>
    <x v="0"/>
    <n v="0"/>
    <n v="240"/>
    <s v="100"/>
    <n v="100"/>
    <n v="24000"/>
    <x v="1"/>
    <x v="27"/>
    <x v="2"/>
    <s v="0000000798"/>
    <x v="1"/>
    <s v="0000024917"/>
    <m/>
    <m/>
    <m/>
    <m/>
    <m/>
    <s v="ASEA"/>
    <s v="BGD1940, RQ22956, WB/UNFPA"/>
    <s v="UNFPA0000039323-11-1-3"/>
    <m/>
    <s v="D"/>
    <s v="N"/>
    <s v="N"/>
    <n v="3"/>
    <n v="1"/>
    <n v="1"/>
    <x v="202"/>
    <s v="PO"/>
    <d v="2019-09-20T13:03:26"/>
    <d v="2020-09-07T00:00:00"/>
    <d v="2020-09-10T00:00:00"/>
    <s v="0000039323-11-1"/>
    <d v="2019-09-20T13:03:26"/>
    <d v="2021-07-26T00:00:00"/>
    <x v="34"/>
    <n v="0"/>
    <n v="0"/>
    <n v="0"/>
    <x v="124"/>
    <x v="0"/>
    <s v="HEPA-C_TEST60000039323"/>
  </r>
  <r>
    <s v="UNFPA"/>
    <x v="14"/>
    <n v="2"/>
    <n v="2"/>
    <n v="4"/>
    <s v="BGD40"/>
    <s v="0000039323"/>
    <s v="Metronidazole 250mg tablet"/>
    <s v="Dispatched"/>
    <n v="879.67"/>
    <x v="21"/>
    <x v="55"/>
    <s v="PU0074"/>
    <s v=" "/>
    <s v="BGD09MRG"/>
    <s v="PROCU33S017FPA"/>
    <s v="72335"/>
    <s v="BGD"/>
    <x v="43"/>
    <s v="APRO      "/>
    <s v="OCEAN"/>
    <x v="0"/>
    <n v="0"/>
    <n v="121"/>
    <s v="101"/>
    <n v="1000"/>
    <n v="121000"/>
    <x v="0"/>
    <x v="8"/>
    <x v="2"/>
    <s v="0000000798"/>
    <x v="1"/>
    <s v="0000022956"/>
    <d v="2021-01-25T00:00:00"/>
    <d v="2021-01-28T00:00:00"/>
    <d v="2021-05-04T00:00:00"/>
    <m/>
    <m/>
    <s v="ASEA"/>
    <s v="BGD1940, RQ22956, WB/UNFPA"/>
    <s v="UNFPA0000039323-2-2-4"/>
    <m/>
    <s v="D"/>
    <s v="N"/>
    <s v="N"/>
    <n v="10"/>
    <n v="1"/>
    <n v="1"/>
    <x v="202"/>
    <s v="PO"/>
    <d v="2019-09-20T13:03:26"/>
    <d v="2019-09-09T00:00:00"/>
    <d v="2019-09-15T00:00:00"/>
    <s v="0000039323-2-2"/>
    <d v="2019-09-20T13:03:26"/>
    <d v="2021-04-23T00:00:00"/>
    <x v="34"/>
    <n v="0"/>
    <n v="0"/>
    <n v="0"/>
    <x v="14"/>
    <x v="0"/>
    <s v="METRONIDAZOL_250MG0000039323"/>
  </r>
  <r>
    <s v="UNFPA"/>
    <x v="127"/>
    <n v="5"/>
    <n v="2"/>
    <n v="4"/>
    <s v="BGD40"/>
    <s v="0000039323"/>
    <s v="Multivitamin coated tablet"/>
    <s v="Dispatched"/>
    <n v="74130"/>
    <x v="21"/>
    <x v="55"/>
    <s v="PU0074"/>
    <s v=" "/>
    <s v="BGD09MRG"/>
    <s v="PROCU33S017FPA"/>
    <s v="72335"/>
    <s v="BGD"/>
    <x v="43"/>
    <s v="APRO      "/>
    <s v="OCEAN"/>
    <x v="0"/>
    <n v="0"/>
    <n v="3000"/>
    <s v="101"/>
    <n v="1000"/>
    <n v="3000000"/>
    <x v="0"/>
    <x v="17"/>
    <x v="2"/>
    <s v="0000000798"/>
    <x v="1"/>
    <s v="0000022956"/>
    <d v="2021-01-25T00:00:00"/>
    <d v="2021-01-28T00:00:00"/>
    <m/>
    <m/>
    <m/>
    <s v="ASEA"/>
    <s v="BGD1940, RQ22956, WB/UNFPA"/>
    <s v="UNFPA0000039323-5-2-4"/>
    <m/>
    <s v="D"/>
    <s v="N"/>
    <s v="N"/>
    <n v="17"/>
    <n v="1"/>
    <n v="1"/>
    <x v="202"/>
    <s v="PO"/>
    <d v="2019-09-20T13:03:26"/>
    <d v="2019-09-09T00:00:00"/>
    <d v="2019-09-15T00:00:00"/>
    <s v="0000039323-5-2"/>
    <d v="2019-09-20T13:03:26"/>
    <d v="2021-05-28T00:00:00"/>
    <x v="34"/>
    <n v="0"/>
    <n v="0"/>
    <n v="0"/>
    <x v="127"/>
    <x v="0"/>
    <s v="MULTIVITAMIN_TAB0000039323"/>
  </r>
  <r>
    <s v="UNFPA"/>
    <x v="123"/>
    <n v="4"/>
    <n v="1"/>
    <n v="2"/>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d v="2021-05-04T00:00:00"/>
    <m/>
    <m/>
    <s v="ASEA"/>
    <s v="BGD1940, RQ22956, WB/UNFPA"/>
    <s v="UNFPA0000039323-4-1-2"/>
    <m/>
    <s v="D"/>
    <s v="N"/>
    <s v="N"/>
    <n v="16"/>
    <n v="1"/>
    <n v="1"/>
    <x v="202"/>
    <s v="PO"/>
    <d v="2019-09-20T13:03:26"/>
    <d v="2019-09-09T00:00:00"/>
    <d v="2019-09-15T00:00:00"/>
    <s v="0000039323-4-1"/>
    <d v="2019-09-20T13:03:26"/>
    <d v="2021-04-23T00:00:00"/>
    <x v="34"/>
    <n v="0"/>
    <n v="0"/>
    <n v="0"/>
    <x v="123"/>
    <x v="1"/>
    <s v="VITMNK-1_1MG/ML100000039323"/>
  </r>
  <r>
    <s v="UNFPA"/>
    <x v="123"/>
    <n v="4"/>
    <n v="1"/>
    <n v="4"/>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d v="2021-05-04T00:00:00"/>
    <m/>
    <m/>
    <s v="ASEA"/>
    <s v="BGD1940, RQ22956, WB/UNFPA"/>
    <s v="UNFPA0000039323-4-1-4"/>
    <m/>
    <s v="D"/>
    <s v="N"/>
    <s v="N"/>
    <n v="16"/>
    <n v="1"/>
    <n v="1"/>
    <x v="202"/>
    <s v="PO"/>
    <d v="2019-09-20T13:03:26"/>
    <d v="2019-09-09T00:00:00"/>
    <d v="2019-09-15T00:00:00"/>
    <s v="0000039323-4-1"/>
    <d v="2019-09-20T13:03:26"/>
    <d v="2021-04-23T00:00:00"/>
    <x v="34"/>
    <n v="0"/>
    <n v="0"/>
    <n v="0"/>
    <x v="123"/>
    <x v="0"/>
    <s v="VITMNK-1_1MG/ML100000039323"/>
  </r>
  <r>
    <s v="UNFPA"/>
    <x v="127"/>
    <n v="5"/>
    <n v="2"/>
    <n v="3"/>
    <s v="BGD40"/>
    <s v="0000039323"/>
    <s v="Multivitamin coated tablet"/>
    <s v="Dispatched"/>
    <n v="0"/>
    <x v="21"/>
    <x v="55"/>
    <s v="PU0074"/>
    <s v=" "/>
    <s v="BGD09MRG"/>
    <s v="PROCU33S017FPA"/>
    <s v="72335"/>
    <s v="BGD"/>
    <x v="43"/>
    <s v="APRO      "/>
    <s v="OCEAN"/>
    <x v="0"/>
    <n v="0"/>
    <n v="0"/>
    <s v="101"/>
    <n v="1000"/>
    <n v="0"/>
    <x v="0"/>
    <x v="17"/>
    <x v="2"/>
    <s v="0000000798"/>
    <x v="1"/>
    <s v="0000022956"/>
    <d v="2021-01-25T00:00:00"/>
    <d v="2021-01-28T00:00:00"/>
    <m/>
    <m/>
    <m/>
    <s v="ASEA"/>
    <s v="BGD1940, RQ22956, WB/UNFPA"/>
    <s v="UNFPA0000039323-5-2-3"/>
    <m/>
    <s v="D"/>
    <s v="N"/>
    <s v="N"/>
    <n v="17"/>
    <n v="1"/>
    <n v="1"/>
    <x v="202"/>
    <s v="PO"/>
    <d v="2019-09-20T13:03:26"/>
    <d v="2019-09-09T00:00:00"/>
    <d v="2019-09-15T00:00:00"/>
    <s v="0000039323-5-2"/>
    <d v="2019-09-20T13:03:26"/>
    <d v="2021-05-28T00:00:00"/>
    <x v="34"/>
    <n v="0"/>
    <n v="0"/>
    <n v="0"/>
    <x v="127"/>
    <x v="1"/>
    <s v="MULTIVITAMIN_TAB0000039323"/>
  </r>
  <r>
    <s v="UNFPA"/>
    <x v="127"/>
    <n v="5"/>
    <n v="1"/>
    <n v="1"/>
    <s v="BGD40"/>
    <s v="0000039323"/>
    <s v="Multivitamin coated tablet"/>
    <s v="Completed"/>
    <n v="0"/>
    <x v="21"/>
    <x v="55"/>
    <s v="PU0074"/>
    <s v=" "/>
    <s v="BGD09MRG"/>
    <s v="PROCU33S017FPA"/>
    <s v="72335"/>
    <s v="BGD"/>
    <x v="43"/>
    <s v="APRO      "/>
    <s v="OCEAN"/>
    <x v="0"/>
    <n v="0"/>
    <n v="0"/>
    <s v="101"/>
    <n v="1000"/>
    <n v="0"/>
    <x v="0"/>
    <x v="17"/>
    <x v="2"/>
    <s v="0000000798"/>
    <x v="1"/>
    <s v="0000022956"/>
    <d v="2020-06-18T00:00:00"/>
    <d v="2020-06-21T00:00:00"/>
    <d v="2020-06-18T00:00:00"/>
    <d v="2020-06-16T00:00:00"/>
    <d v="2020-06-21T00:00:00"/>
    <s v="ASEA"/>
    <s v="BGD1940, RQ22956, WB/UNFPA"/>
    <s v="UNFPA0000039323-5-1-1"/>
    <m/>
    <s v="C"/>
    <s v="N"/>
    <s v="N"/>
    <n v="17"/>
    <n v="1"/>
    <n v="1"/>
    <x v="202"/>
    <s v="PO"/>
    <d v="2021-05-06T07:37:51"/>
    <d v="2019-09-09T00:00:00"/>
    <d v="2019-09-15T00:00:00"/>
    <s v="0000039323-5-1"/>
    <d v="2019-09-20T13:03:26"/>
    <d v="2020-02-14T00:00:00"/>
    <x v="34"/>
    <n v="0"/>
    <n v="0"/>
    <n v="0"/>
    <x v="127"/>
    <x v="1"/>
    <s v="MULTIVITAMIN_TAB0000039323"/>
  </r>
  <r>
    <s v="UNFPA"/>
    <x v="127"/>
    <n v="5"/>
    <n v="1"/>
    <n v="2"/>
    <s v="BGD40"/>
    <s v="0000039323"/>
    <s v="Multivitamin coated tablet"/>
    <s v="Completed"/>
    <n v="0"/>
    <x v="21"/>
    <x v="55"/>
    <s v="PU0074"/>
    <s v=" "/>
    <s v="BGD09MRG"/>
    <s v="PROCU33S017FPA"/>
    <s v="72335"/>
    <s v="BGD"/>
    <x v="43"/>
    <s v="APRO      "/>
    <s v="OCEAN"/>
    <x v="0"/>
    <n v="0"/>
    <n v="0"/>
    <s v="101"/>
    <n v="1000"/>
    <n v="0"/>
    <x v="0"/>
    <x v="17"/>
    <x v="2"/>
    <s v="0000000798"/>
    <x v="1"/>
    <s v="0000022956"/>
    <d v="2020-06-18T00:00:00"/>
    <d v="2020-06-21T00:00:00"/>
    <d v="2020-06-18T00:00:00"/>
    <d v="2020-06-16T00:00:00"/>
    <d v="2020-06-21T00:00:00"/>
    <s v="ASEA"/>
    <s v="BGD1940, RQ22956, WB/UNFPA"/>
    <s v="UNFPA0000039323-5-1-2"/>
    <m/>
    <s v="C"/>
    <s v="N"/>
    <s v="N"/>
    <n v="17"/>
    <n v="1"/>
    <n v="1"/>
    <x v="202"/>
    <s v="PO"/>
    <d v="2021-05-06T07:37:51"/>
    <d v="2019-09-09T00:00:00"/>
    <d v="2019-09-15T00:00:00"/>
    <s v="0000039323-5-1"/>
    <d v="2019-09-20T13:03:26"/>
    <d v="2020-02-14T00:00:00"/>
    <x v="34"/>
    <n v="0"/>
    <n v="0"/>
    <n v="0"/>
    <x v="127"/>
    <x v="0"/>
    <s v="MULTIVITAMIN_TAB0000039323"/>
  </r>
  <r>
    <s v="UNFPA"/>
    <x v="123"/>
    <n v="4"/>
    <n v="2"/>
    <n v="3"/>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m/>
    <m/>
    <m/>
    <s v="ASEA"/>
    <s v="BGD1940, RQ22956, WB/UNFPA"/>
    <s v="UNFPA0000039323-4-2-3"/>
    <m/>
    <s v="D"/>
    <s v="N"/>
    <s v="N"/>
    <n v="16"/>
    <n v="1"/>
    <n v="1"/>
    <x v="202"/>
    <s v="PO"/>
    <d v="2019-09-20T13:03:26"/>
    <d v="2019-09-09T00:00:00"/>
    <d v="2019-09-15T00:00:00"/>
    <s v="0000039323-4-2"/>
    <d v="2019-09-20T13:03:26"/>
    <d v="2021-05-28T00:00:00"/>
    <x v="34"/>
    <n v="0"/>
    <n v="0"/>
    <n v="0"/>
    <x v="123"/>
    <x v="1"/>
    <s v="VITMNK-1_1MG/ML100000039323"/>
  </r>
  <r>
    <s v="UNFPA"/>
    <x v="123"/>
    <n v="4"/>
    <n v="1"/>
    <n v="3"/>
    <s v="BGD40"/>
    <s v="0000039323"/>
    <s v="Vitamin K-1 (Phytomenadione) 1mg/ml, 1ml vial"/>
    <s v="Dispatched"/>
    <n v="0"/>
    <x v="21"/>
    <x v="55"/>
    <s v="PU0074"/>
    <s v=" "/>
    <s v="BGD09MRG"/>
    <s v="PROCU33S017FPA"/>
    <s v="72335"/>
    <s v="BGD"/>
    <x v="43"/>
    <s v="APRO      "/>
    <s v="OCEAN"/>
    <x v="0"/>
    <n v="0"/>
    <n v="0"/>
    <s v="P10"/>
    <n v="10"/>
    <n v="0"/>
    <x v="0"/>
    <x v="17"/>
    <x v="2"/>
    <s v="0000000798"/>
    <x v="1"/>
    <s v="0000022956"/>
    <d v="2021-01-25T00:00:00"/>
    <d v="2021-01-28T00:00:00"/>
    <d v="2021-05-04T00:00:00"/>
    <m/>
    <m/>
    <s v="ASEA"/>
    <s v="BGD1940, RQ22956, WB/UNFPA"/>
    <s v="UNFPA0000039323-4-1-3"/>
    <m/>
    <s v="D"/>
    <s v="N"/>
    <s v="N"/>
    <n v="16"/>
    <n v="1"/>
    <n v="1"/>
    <x v="202"/>
    <s v="PO"/>
    <d v="2019-09-20T13:03:26"/>
    <d v="2019-09-09T00:00:00"/>
    <d v="2019-09-15T00:00:00"/>
    <s v="0000039323-4-1"/>
    <d v="2019-09-20T13:03:26"/>
    <d v="2021-04-23T00:00:00"/>
    <x v="34"/>
    <n v="0"/>
    <n v="0"/>
    <n v="0"/>
    <x v="123"/>
    <x v="0"/>
    <s v="VITMNK-1_1MG/ML100000039323"/>
  </r>
  <r>
    <s v="UNFPA"/>
    <x v="59"/>
    <n v="3"/>
    <n v="3"/>
    <n v="4"/>
    <s v="BGD40"/>
    <s v="0000039323"/>
    <s v="Clotrimazole 500mg vaginal tablet"/>
    <s v="Dispatched"/>
    <n v="1440"/>
    <x v="21"/>
    <x v="55"/>
    <s v="PU0074"/>
    <s v=" "/>
    <s v="BGD09MRG"/>
    <s v="PROCU33S017FPA"/>
    <s v="72335"/>
    <s v="BGD"/>
    <x v="43"/>
    <s v="APRO      "/>
    <s v="OCEAN"/>
    <x v="0"/>
    <n v="0"/>
    <n v="2400"/>
    <s v="TAB"/>
    <n v="1"/>
    <n v="2400"/>
    <x v="0"/>
    <x v="18"/>
    <x v="2"/>
    <s v="0000000798"/>
    <x v="1"/>
    <s v="0000022956"/>
    <d v="2021-01-25T00:00:00"/>
    <d v="2021-01-28T00:00:00"/>
    <d v="2021-05-04T00:00:00"/>
    <m/>
    <m/>
    <s v="ASEA"/>
    <s v="BGD1940, RQ22956, WB/UNFPA"/>
    <s v="UNFPA0000039323-3-3-4"/>
    <m/>
    <s v="D"/>
    <s v="N"/>
    <s v="N"/>
    <n v="12"/>
    <n v="1"/>
    <n v="1"/>
    <x v="202"/>
    <s v="PO"/>
    <d v="2019-09-20T13:03:26"/>
    <d v="2019-09-09T00:00:00"/>
    <d v="2019-09-15T00:00:00"/>
    <s v="0000039323-3-3"/>
    <d v="2019-09-20T13:03:26"/>
    <d v="2021-04-23T00:00:00"/>
    <x v="34"/>
    <n v="0"/>
    <n v="0"/>
    <n v="0"/>
    <x v="59"/>
    <x v="0"/>
    <s v="CLOTRIMAZOLE_500MG0000039323"/>
  </r>
  <r>
    <s v="UNFPA"/>
    <x v="14"/>
    <n v="2"/>
    <n v="1"/>
    <n v="3"/>
    <s v="BGD40"/>
    <s v="0000039323"/>
    <s v="Metronidazole 250mg tablet"/>
    <s v="Completed"/>
    <n v="1962.9"/>
    <x v="21"/>
    <x v="55"/>
    <s v="PU0074"/>
    <s v=" "/>
    <s v="BGD09MRG"/>
    <s v="PROCU33S017FPA"/>
    <s v="72335"/>
    <s v="BGD"/>
    <x v="43"/>
    <s v="APRO      "/>
    <s v="OCEAN"/>
    <x v="0"/>
    <n v="0"/>
    <n v="270"/>
    <s v="101"/>
    <n v="1000"/>
    <n v="270000"/>
    <x v="0"/>
    <x v="8"/>
    <x v="2"/>
    <s v="0000000798"/>
    <x v="1"/>
    <s v="0000022956"/>
    <d v="2020-06-18T00:00:00"/>
    <d v="2020-06-21T00:00:00"/>
    <d v="2020-06-18T00:00:00"/>
    <d v="2020-06-16T00:00:00"/>
    <d v="2020-06-21T00:00:00"/>
    <s v="ASEA"/>
    <s v="BGD1940, RQ22956, WB/UNFPA"/>
    <s v="UNFPA0000039323-2-1-3"/>
    <m/>
    <s v="C"/>
    <s v="N"/>
    <s v="N"/>
    <n v="10"/>
    <n v="1"/>
    <n v="1"/>
    <x v="202"/>
    <s v="PO"/>
    <d v="2021-05-06T07:37:51"/>
    <d v="2019-09-09T00:00:00"/>
    <d v="2019-09-15T00:00:00"/>
    <s v="0000039323-2-1"/>
    <d v="2019-09-20T13:03:26"/>
    <d v="2020-02-14T00:00:00"/>
    <x v="34"/>
    <n v="0"/>
    <n v="0"/>
    <n v="0"/>
    <x v="14"/>
    <x v="0"/>
    <s v="METRONIDAZOL_250MG0000039323"/>
  </r>
  <r>
    <s v="UNFPA"/>
    <x v="127"/>
    <n v="5"/>
    <n v="1"/>
    <n v="3"/>
    <s v="BGD40"/>
    <s v="0000039323"/>
    <s v="Multivitamin coated tablet"/>
    <s v="Completed"/>
    <n v="74130"/>
    <x v="21"/>
    <x v="55"/>
    <s v="PU0074"/>
    <s v=" "/>
    <s v="BGD09MRG"/>
    <s v="PROCU33S017FPA"/>
    <s v="72335"/>
    <s v="BGD"/>
    <x v="43"/>
    <s v="APRO      "/>
    <s v="OCEAN"/>
    <x v="0"/>
    <n v="0"/>
    <n v="3000"/>
    <s v="101"/>
    <n v="1000"/>
    <n v="3000000"/>
    <x v="0"/>
    <x v="17"/>
    <x v="2"/>
    <s v="0000000798"/>
    <x v="1"/>
    <s v="0000022956"/>
    <d v="2020-06-18T00:00:00"/>
    <d v="2020-06-21T00:00:00"/>
    <d v="2020-06-18T00:00:00"/>
    <d v="2020-06-16T00:00:00"/>
    <d v="2020-06-21T00:00:00"/>
    <s v="ASEA"/>
    <s v="BGD1940, RQ22956, WB/UNFPA"/>
    <s v="UNFPA0000039323-5-1-3"/>
    <m/>
    <s v="C"/>
    <s v="N"/>
    <s v="N"/>
    <n v="17"/>
    <n v="1"/>
    <n v="1"/>
    <x v="202"/>
    <s v="PO"/>
    <d v="2021-05-06T07:37:51"/>
    <d v="2019-09-09T00:00:00"/>
    <d v="2019-09-15T00:00:00"/>
    <s v="0000039323-5-1"/>
    <d v="2019-09-20T13:03:26"/>
    <d v="2020-02-14T00:00:00"/>
    <x v="34"/>
    <n v="0"/>
    <n v="0"/>
    <n v="0"/>
    <x v="127"/>
    <x v="0"/>
    <s v="MULTIVITAMIN_TAB0000039323"/>
  </r>
  <r>
    <s v="UNFPA"/>
    <x v="7"/>
    <n v="1"/>
    <n v="1"/>
    <n v="3"/>
    <s v="BGD40"/>
    <s v="0000039323"/>
    <s v="Amoxicillin trihydrate 250mg capsule"/>
    <s v="Completed"/>
    <n v="4985"/>
    <x v="21"/>
    <x v="55"/>
    <s v="PU0074"/>
    <s v=" "/>
    <s v="BGD09MRG"/>
    <s v="PROCU33S017FPA"/>
    <s v="72335"/>
    <s v="BGD"/>
    <x v="43"/>
    <s v="APRO      "/>
    <s v="OCEAN"/>
    <x v="0"/>
    <n v="0"/>
    <n v="500"/>
    <s v="101"/>
    <n v="1000"/>
    <n v="500000"/>
    <x v="0"/>
    <x v="3"/>
    <x v="2"/>
    <s v="0000000798"/>
    <x v="1"/>
    <s v="0000022956"/>
    <d v="2020-06-18T00:00:00"/>
    <d v="2020-06-21T00:00:00"/>
    <d v="2020-06-18T00:00:00"/>
    <d v="2020-06-16T00:00:00"/>
    <d v="2020-06-21T00:00:00"/>
    <s v="ASEA"/>
    <s v="BGD1940, RQ22956, WB/UNFPA"/>
    <s v="UNFPA0000039323-1-1-3"/>
    <m/>
    <s v="C"/>
    <s v="N"/>
    <s v="N"/>
    <n v="9"/>
    <n v="1"/>
    <n v="1"/>
    <x v="202"/>
    <s v="PO"/>
    <d v="2021-05-06T07:37:51"/>
    <d v="2019-09-09T00:00:00"/>
    <d v="2019-09-15T00:00:00"/>
    <s v="0000039323-1-1"/>
    <d v="2019-09-20T13:03:26"/>
    <d v="2020-02-14T00:00:00"/>
    <x v="34"/>
    <n v="0"/>
    <n v="0"/>
    <n v="0"/>
    <x v="7"/>
    <x v="0"/>
    <s v="AMOXYCILLIN_250MG0000039323"/>
  </r>
  <r>
    <s v="UNFPA"/>
    <x v="126"/>
    <n v="10"/>
    <n v="1"/>
    <n v="3"/>
    <s v="BGD40"/>
    <s v="0000039323"/>
    <s v="Benzathine  benzylpenicillin 1.44g (2.4 million units) powder for injection in a vial"/>
    <s v="Dispatched"/>
    <n v="28730"/>
    <x v="21"/>
    <x v="55"/>
    <s v="PU0074"/>
    <s v=" "/>
    <s v="BGD09MRG"/>
    <s v="PROCU33S017FPA"/>
    <s v="72335"/>
    <s v="BGD"/>
    <x v="43"/>
    <s v="APRO      "/>
    <s v="OCEAN"/>
    <x v="0"/>
    <n v="0"/>
    <n v="130"/>
    <s v="P50"/>
    <n v="50"/>
    <n v="6500"/>
    <x v="0"/>
    <x v="3"/>
    <x v="2"/>
    <s v="0000000798"/>
    <x v="1"/>
    <s v="0000024917"/>
    <m/>
    <m/>
    <m/>
    <m/>
    <m/>
    <s v="ASEA"/>
    <s v="BGD1940, RQ22956, WB/UNFPA"/>
    <s v="UNFPA0000039323-10-1-3"/>
    <m/>
    <s v="D"/>
    <s v="N"/>
    <s v="N"/>
    <n v="2"/>
    <n v="1"/>
    <n v="1"/>
    <x v="202"/>
    <s v="PO"/>
    <d v="2019-09-20T13:03:26"/>
    <d v="2020-09-07T00:00:00"/>
    <d v="2020-09-10T00:00:00"/>
    <s v="0000039323-10-1"/>
    <d v="2019-09-20T13:03:26"/>
    <d v="2021-05-28T00:00:00"/>
    <x v="34"/>
    <n v="0"/>
    <n v="0"/>
    <n v="0"/>
    <x v="126"/>
    <x v="0"/>
    <s v="BENZABNPEN1.44MG500000039323"/>
  </r>
  <r>
    <s v="UNFPA"/>
    <x v="59"/>
    <n v="3"/>
    <n v="5"/>
    <n v="4"/>
    <s v="BGD40"/>
    <s v="0000039323"/>
    <s v="Clotrimazole 500mg vaginal tablet"/>
    <s v="Dispatched"/>
    <n v="1470"/>
    <x v="21"/>
    <x v="55"/>
    <s v="PU0074"/>
    <s v=" "/>
    <s v="BGD09MRG"/>
    <s v="PROCU33S017FPA"/>
    <s v="72335"/>
    <s v="BGD"/>
    <x v="43"/>
    <s v="APRO      "/>
    <s v="OCEAN"/>
    <x v="0"/>
    <n v="0"/>
    <n v="2450"/>
    <s v="TAB"/>
    <n v="1"/>
    <n v="2450"/>
    <x v="0"/>
    <x v="18"/>
    <x v="2"/>
    <s v="0000000798"/>
    <x v="1"/>
    <s v="0000022956"/>
    <d v="2021-07-26T00:00:00"/>
    <d v="2021-07-29T00:00:00"/>
    <m/>
    <m/>
    <m/>
    <s v="ASEA"/>
    <s v="BGD1940, RQ22956, WB/UNFPA"/>
    <s v="UNFPA0000039323-3-5-4"/>
    <m/>
    <s v="D"/>
    <s v="N"/>
    <s v="N"/>
    <n v="12"/>
    <n v="1"/>
    <n v="1"/>
    <x v="202"/>
    <s v="PO"/>
    <d v="2019-09-20T13:03:26"/>
    <d v="2019-09-09T00:00:00"/>
    <d v="2019-09-15T00:00:00"/>
    <s v="0000039323-3-5"/>
    <d v="2019-09-20T13:03:26"/>
    <d v="2021-07-26T00:00:00"/>
    <x v="34"/>
    <n v="0"/>
    <n v="0"/>
    <n v="0"/>
    <x v="59"/>
    <x v="0"/>
    <s v="CLOTRIMAZOLE_500MG0000039323"/>
  </r>
  <r>
    <s v="UNFPA"/>
    <x v="128"/>
    <n v="3"/>
    <n v="1"/>
    <n v="1"/>
    <s v="LBR40"/>
    <s v="0000039325"/>
    <s v="Azithromycin 500mg tablet"/>
    <s v="Completed"/>
    <n v="0"/>
    <x v="31"/>
    <x v="51"/>
    <s v="PU0074"/>
    <s v=" "/>
    <s v="LBR04YTH"/>
    <s v="ACT14U0074"/>
    <s v="72335"/>
    <s v="LBR"/>
    <x v="23"/>
    <s v="WCARO     "/>
    <s v="OCEAN"/>
    <x v="0"/>
    <n v="0"/>
    <n v="0"/>
    <s v="P3"/>
    <n v="3"/>
    <n v="0"/>
    <x v="0"/>
    <x v="3"/>
    <x v="20"/>
    <s v="0000041102"/>
    <x v="1"/>
    <s v="0000022919"/>
    <d v="2020-06-12T00:00:00"/>
    <d v="2020-07-13T00:00:00"/>
    <d v="2020-06-12T00:00:00"/>
    <d v="2020-06-19T00:00:00"/>
    <d v="2020-07-14T00:00:00"/>
    <s v="Africa (Anglophone)"/>
    <s v="R22919pharmaLBR"/>
    <s v="UNFPA0000039325-3-1-1"/>
    <m/>
    <s v="C"/>
    <s v="N"/>
    <s v="N"/>
    <n v="8"/>
    <n v="1"/>
    <n v="1"/>
    <x v="202"/>
    <s v="PO"/>
    <d v="2020-10-09T16:46:29"/>
    <d v="2019-08-30T00:00:00"/>
    <d v="2019-09-13T00:00:00"/>
    <s v="0000039325-3-1"/>
    <d v="2019-09-20T15:43:10"/>
    <d v="2020-02-13T00:00:00"/>
    <x v="8"/>
    <n v="0"/>
    <n v="0"/>
    <n v="0"/>
    <x v="128"/>
    <x v="1"/>
    <s v="AZTHROMYCN_500MG_30000039325"/>
  </r>
  <r>
    <s v="UNFPA"/>
    <x v="128"/>
    <n v="3"/>
    <n v="1"/>
    <n v="2"/>
    <s v="LBR40"/>
    <s v="0000039325"/>
    <s v="Azithromycin 500mg tablet"/>
    <s v="Completed"/>
    <n v="8373.2999999999993"/>
    <x v="31"/>
    <x v="51"/>
    <s v="PU0074"/>
    <s v=" "/>
    <s v="LBR05YTH"/>
    <s v="ACT14U0074"/>
    <s v="72335"/>
    <s v="LBR"/>
    <x v="23"/>
    <s v="WCARO     "/>
    <s v="OCEAN"/>
    <x v="0"/>
    <n v="0"/>
    <n v="4407"/>
    <s v="P3"/>
    <n v="3"/>
    <n v="13221"/>
    <x v="0"/>
    <x v="3"/>
    <x v="20"/>
    <s v="0000041102"/>
    <x v="1"/>
    <s v="0000022919"/>
    <d v="2020-06-12T00:00:00"/>
    <d v="2020-07-13T00:00:00"/>
    <d v="2020-06-12T00:00:00"/>
    <d v="2020-06-19T00:00:00"/>
    <d v="2020-07-14T00:00:00"/>
    <s v="Africa (Anglophone)"/>
    <s v="R22919pharmaLBR"/>
    <s v="UNFPA0000039325-3-1-2"/>
    <m/>
    <s v="C"/>
    <s v="N"/>
    <s v="N"/>
    <n v="8"/>
    <n v="1"/>
    <n v="1"/>
    <x v="202"/>
    <s v="PO"/>
    <d v="2020-10-09T16:46:29"/>
    <d v="2019-08-30T00:00:00"/>
    <d v="2019-09-13T00:00:00"/>
    <s v="0000039325-3-1"/>
    <d v="2019-09-20T15:43:10"/>
    <d v="2020-02-13T00:00:00"/>
    <x v="8"/>
    <n v="0"/>
    <n v="0"/>
    <n v="0"/>
    <x v="128"/>
    <x v="0"/>
    <s v="AZTHROMYCN_500MG_30000039325"/>
  </r>
  <r>
    <s v="UNFPA"/>
    <x v="129"/>
    <n v="2"/>
    <n v="1"/>
    <n v="2"/>
    <s v="LBR40"/>
    <s v="0000039325"/>
    <s v="Azithromycin 250mg tablet"/>
    <s v="Completed"/>
    <n v="0"/>
    <x v="31"/>
    <x v="51"/>
    <s v="PU0074"/>
    <s v=" "/>
    <s v="LBR04YTH"/>
    <s v="ACT14U0074"/>
    <s v="72335"/>
    <s v="LBR"/>
    <x v="23"/>
    <s v="WCARO     "/>
    <s v="OCEAN"/>
    <x v="0"/>
    <n v="0"/>
    <n v="0"/>
    <s v="P6"/>
    <n v="6"/>
    <n v="0"/>
    <x v="0"/>
    <x v="3"/>
    <x v="20"/>
    <s v="0000041102"/>
    <x v="1"/>
    <s v="0000022919"/>
    <d v="2020-02-19T00:00:00"/>
    <d v="2020-03-24T00:00:00"/>
    <d v="2020-02-21T00:00:00"/>
    <d v="2020-08-18T00:00:00"/>
    <d v="2020-02-26T00:00:00"/>
    <s v="Africa (Anglophone)"/>
    <s v="R22919pharmaLBR"/>
    <s v="UNFPA0000039325-2-1-2"/>
    <m/>
    <s v="C"/>
    <s v="N"/>
    <s v="N"/>
    <n v="2"/>
    <n v="1"/>
    <n v="2"/>
    <x v="202"/>
    <s v="PO"/>
    <d v="2020-10-09T16:46:29"/>
    <d v="2019-08-30T00:00:00"/>
    <d v="2019-09-13T00:00:00"/>
    <s v="0000039325-2-1"/>
    <d v="2019-09-20T15:43:10"/>
    <d v="2020-02-13T00:00:00"/>
    <x v="8"/>
    <n v="0"/>
    <n v="0"/>
    <n v="0"/>
    <x v="129"/>
    <x v="0"/>
    <s v="AZTHROMYCN_250MG_60000039325"/>
  </r>
  <r>
    <s v="UNFPA"/>
    <x v="112"/>
    <n v="1"/>
    <n v="1"/>
    <n v="2"/>
    <s v="LBR40"/>
    <s v="0000039325"/>
    <s v="Amoxicillin trihydrate  suspension 250mg/5ml in 100ml bottle"/>
    <s v="Completed"/>
    <n v="9900"/>
    <x v="31"/>
    <x v="49"/>
    <s v="PU0074"/>
    <s v=" "/>
    <s v="LBR05GBV"/>
    <s v="ACT33U0074"/>
    <s v="72335"/>
    <s v="LBR"/>
    <x v="23"/>
    <s v="WCARO     "/>
    <s v="OCEAN"/>
    <x v="0"/>
    <n v="0"/>
    <n v="200"/>
    <s v="P40"/>
    <n v="40"/>
    <n v="8000"/>
    <x v="0"/>
    <x v="3"/>
    <x v="20"/>
    <s v="0000041102"/>
    <x v="1"/>
    <s v="0000022919"/>
    <d v="2020-06-12T00:00:00"/>
    <d v="2020-07-13T00:00:00"/>
    <d v="2020-06-12T00:00:00"/>
    <d v="2020-06-19T00:00:00"/>
    <d v="2020-07-14T00:00:00"/>
    <s v="Africa (Anglophone)"/>
    <s v="R22919pharmaLBR"/>
    <s v="UNFPA0000039325-1-1-2"/>
    <m/>
    <s v="C"/>
    <s v="N"/>
    <s v="N"/>
    <n v="1"/>
    <n v="1"/>
    <n v="1"/>
    <x v="202"/>
    <s v="PO"/>
    <d v="2020-10-09T16:46:29"/>
    <d v="2019-08-30T00:00:00"/>
    <d v="2019-09-13T00:00:00"/>
    <s v="0000039325-1-1"/>
    <d v="2019-09-20T15:43:10"/>
    <d v="2020-02-13T00:00:00"/>
    <x v="31"/>
    <n v="0"/>
    <n v="0"/>
    <n v="0"/>
    <x v="112"/>
    <x v="1"/>
    <s v="AMOXYCLLN250MGP_400000039325"/>
  </r>
  <r>
    <s v="UNFPA"/>
    <x v="112"/>
    <n v="1"/>
    <n v="1"/>
    <n v="1"/>
    <s v="LBR40"/>
    <s v="0000039325"/>
    <s v="Amoxicillin trihydrate  suspension 250mg/5ml in 100ml bottle"/>
    <s v="Completed"/>
    <n v="0"/>
    <x v="31"/>
    <x v="49"/>
    <s v="PU0074"/>
    <s v=" "/>
    <s v="LBR04GBV"/>
    <s v="ACT33U0074"/>
    <s v="72335"/>
    <s v="LBR"/>
    <x v="23"/>
    <s v="WCARO     "/>
    <s v="OCEAN"/>
    <x v="0"/>
    <n v="0"/>
    <n v="0"/>
    <s v="P40"/>
    <n v="40"/>
    <n v="0"/>
    <x v="0"/>
    <x v="3"/>
    <x v="20"/>
    <s v="0000041102"/>
    <x v="1"/>
    <s v="0000022919"/>
    <d v="2020-06-12T00:00:00"/>
    <d v="2020-07-13T00:00:00"/>
    <d v="2020-06-12T00:00:00"/>
    <d v="2020-06-19T00:00:00"/>
    <d v="2020-07-14T00:00:00"/>
    <s v="Africa (Anglophone)"/>
    <s v="R22919pharmaLBR"/>
    <s v="UNFPA0000039325-1-1-1"/>
    <m/>
    <s v="C"/>
    <s v="N"/>
    <s v="N"/>
    <n v="1"/>
    <n v="1"/>
    <n v="1"/>
    <x v="202"/>
    <s v="PO"/>
    <d v="2020-10-09T16:46:29"/>
    <d v="2019-08-30T00:00:00"/>
    <d v="2019-09-13T00:00:00"/>
    <s v="0000039325-1-1"/>
    <d v="2019-09-20T15:43:10"/>
    <d v="2020-02-13T00:00:00"/>
    <x v="31"/>
    <n v="0"/>
    <n v="0"/>
    <n v="0"/>
    <x v="112"/>
    <x v="0"/>
    <s v="AMOXYCLLN250MGP_400000039325"/>
  </r>
  <r>
    <s v="UNFPA"/>
    <x v="129"/>
    <n v="2"/>
    <n v="1"/>
    <n v="3"/>
    <s v="LBR40"/>
    <s v="0000039325"/>
    <s v="Azithromycin 250mg tablet"/>
    <s v="Completed"/>
    <n v="7431.84"/>
    <x v="31"/>
    <x v="49"/>
    <s v="PU0074"/>
    <s v=" "/>
    <s v="LBR05GBV"/>
    <s v="ACT33U0074"/>
    <s v="72335"/>
    <s v="LBR"/>
    <x v="23"/>
    <s v="WCARO     "/>
    <s v="OCEAN"/>
    <x v="0"/>
    <n v="0"/>
    <n v="12386.4"/>
    <s v="P6"/>
    <n v="6"/>
    <n v="74318.399999999994"/>
    <x v="0"/>
    <x v="3"/>
    <x v="20"/>
    <s v="0000041102"/>
    <x v="1"/>
    <s v="0000022919"/>
    <d v="2020-02-19T00:00:00"/>
    <d v="2020-03-24T00:00:00"/>
    <d v="2020-02-21T00:00:00"/>
    <d v="2020-08-18T00:00:00"/>
    <d v="2020-02-26T00:00:00"/>
    <s v="Africa (Anglophone)"/>
    <s v="R22919pharmaLBR"/>
    <s v="UNFPA0000039325-2-1-3"/>
    <m/>
    <s v="C"/>
    <s v="N"/>
    <s v="N"/>
    <n v="2"/>
    <n v="1"/>
    <m/>
    <x v="202"/>
    <s v="PO"/>
    <d v="2020-10-09T16:46:29"/>
    <d v="2019-08-30T00:00:00"/>
    <d v="2019-09-13T00:00:00"/>
    <s v="0000039325-2-1"/>
    <d v="2019-09-20T15:43:10"/>
    <d v="2020-02-13T00:00:00"/>
    <x v="31"/>
    <n v="0"/>
    <n v="0"/>
    <n v="0"/>
    <x v="129"/>
    <x v="1"/>
    <s v="AZTHROMYCN_250MG_60000039325"/>
  </r>
  <r>
    <s v="UNFPA"/>
    <x v="129"/>
    <n v="2"/>
    <n v="1"/>
    <n v="1"/>
    <s v="LBR40"/>
    <s v="0000039325"/>
    <s v="Azithromycin 250mg tablet"/>
    <s v="Completed"/>
    <n v="0"/>
    <x v="31"/>
    <x v="49"/>
    <s v="PU0074"/>
    <s v=" "/>
    <s v="LBR04GBV"/>
    <s v="ACT33U0074"/>
    <s v="72335"/>
    <s v="LBR"/>
    <x v="23"/>
    <s v="WCARO     "/>
    <s v="OCEAN"/>
    <x v="0"/>
    <n v="0"/>
    <n v="0"/>
    <s v="P6"/>
    <n v="6"/>
    <n v="0"/>
    <x v="0"/>
    <x v="3"/>
    <x v="20"/>
    <s v="0000041102"/>
    <x v="1"/>
    <s v="0000022919"/>
    <d v="2020-02-19T00:00:00"/>
    <d v="2020-03-24T00:00:00"/>
    <d v="2020-02-21T00:00:00"/>
    <d v="2020-08-18T00:00:00"/>
    <d v="2020-02-26T00:00:00"/>
    <s v="Africa (Anglophone)"/>
    <s v="R22919pharmaLBR"/>
    <s v="UNFPA0000039325-2-1-1"/>
    <m/>
    <s v="C"/>
    <s v="N"/>
    <s v="N"/>
    <n v="2"/>
    <n v="1"/>
    <n v="1"/>
    <x v="202"/>
    <s v="PO"/>
    <d v="2020-10-09T16:46:29"/>
    <d v="2019-08-30T00:00:00"/>
    <d v="2019-09-13T00:00:00"/>
    <s v="0000039325-2-1"/>
    <d v="2019-09-20T15:43:10"/>
    <d v="2020-02-13T00:00:00"/>
    <x v="31"/>
    <n v="0"/>
    <n v="0"/>
    <n v="0"/>
    <x v="129"/>
    <x v="1"/>
    <s v="AZTHROMYCN_250MG_60000039325"/>
  </r>
  <r>
    <s v="UNFPA"/>
    <x v="129"/>
    <n v="2"/>
    <n v="1"/>
    <n v="4"/>
    <s v="LBR40"/>
    <s v="0000039325"/>
    <s v="Azithromycin 250mg tablet"/>
    <s v="Completed"/>
    <n v="4954.5600000000004"/>
    <x v="31"/>
    <x v="51"/>
    <s v="PU0074"/>
    <s v=" "/>
    <s v="LBR05YTH"/>
    <s v="ACT14U0074"/>
    <s v="72335"/>
    <s v="LBR"/>
    <x v="23"/>
    <s v="WCARO     "/>
    <s v="OCEAN"/>
    <x v="0"/>
    <n v="0"/>
    <n v="8257.6"/>
    <s v="P6"/>
    <n v="6"/>
    <n v="49545.600000000006"/>
    <x v="0"/>
    <x v="3"/>
    <x v="20"/>
    <s v="0000041102"/>
    <x v="1"/>
    <s v="0000022919"/>
    <d v="2020-02-19T00:00:00"/>
    <d v="2020-03-24T00:00:00"/>
    <d v="2020-02-21T00:00:00"/>
    <d v="2020-08-18T00:00:00"/>
    <d v="2020-02-26T00:00:00"/>
    <s v="Africa (Anglophone)"/>
    <s v="R22919pharmaLBR"/>
    <s v="UNFPA0000039325-2-1-4"/>
    <m/>
    <s v="C"/>
    <s v="N"/>
    <s v="N"/>
    <n v="2"/>
    <n v="1"/>
    <m/>
    <x v="202"/>
    <s v="PO"/>
    <d v="2020-10-09T16:46:29"/>
    <d v="2019-08-30T00:00:00"/>
    <d v="2019-09-13T00:00:00"/>
    <s v="0000039325-2-1"/>
    <d v="2019-09-20T15:43:10"/>
    <d v="2020-02-13T00:00:00"/>
    <x v="8"/>
    <n v="0"/>
    <n v="0"/>
    <n v="0"/>
    <x v="129"/>
    <x v="0"/>
    <s v="AZTHROMYCN_250MG_60000039325"/>
  </r>
  <r>
    <s v="UNFPA"/>
    <x v="4"/>
    <n v="2"/>
    <n v="1"/>
    <n v="1"/>
    <s v="BGD40"/>
    <s v="0000039349"/>
    <s v="Vitamin A (Retinol), soft gelatin Ccapsule 200,000IU pack of 100  capsules (UNICEF S1583010)"/>
    <s v="Completed"/>
    <n v="0"/>
    <x v="21"/>
    <x v="55"/>
    <s v="PU0074"/>
    <s v=" "/>
    <s v="BGD09MRG"/>
    <s v="PROCU33S017FPA"/>
    <s v="72335"/>
    <s v="BGD"/>
    <x v="43"/>
    <s v="APRO      "/>
    <s v="AIR"/>
    <x v="0"/>
    <n v="0"/>
    <n v="0"/>
    <s v="100"/>
    <n v="100"/>
    <n v="0"/>
    <x v="0"/>
    <x v="17"/>
    <x v="4"/>
    <s v="0000012661"/>
    <x v="1"/>
    <s v="0000022956"/>
    <m/>
    <m/>
    <m/>
    <d v="2020-03-02T00:00:00"/>
    <m/>
    <s v="ASEA"/>
    <s v="BGD1940, RQ22956, WB/UNFPA"/>
    <s v="UNFPA0000039349-2-1-1"/>
    <m/>
    <s v="C"/>
    <m/>
    <s v="N"/>
    <n v="19"/>
    <n v="1"/>
    <n v="1"/>
    <x v="203"/>
    <s v="PO"/>
    <d v="2020-04-07T12:27:20"/>
    <d v="2019-09-09T00:00:00"/>
    <d v="2019-09-15T00:00:00"/>
    <s v="0000039349-2-1"/>
    <d v="2019-09-23T14:54:37"/>
    <d v="2020-01-27T00:00:00"/>
    <x v="34"/>
    <n v="0"/>
    <n v="0"/>
    <n v="0"/>
    <x v="4"/>
    <x v="1"/>
    <s v=" 0000039349"/>
  </r>
  <r>
    <s v="UNFPA"/>
    <x v="4"/>
    <n v="1"/>
    <n v="1"/>
    <n v="1"/>
    <s v="BGD40"/>
    <s v="0000039349"/>
    <s v="Vitamin A (Retinol), soft gelatin capsule 100,000IU pack of 100 capsules (UNICEF S1583020)"/>
    <s v="Completed"/>
    <n v="0"/>
    <x v="21"/>
    <x v="55"/>
    <s v="PU0074"/>
    <s v=" "/>
    <s v="BGD09MRG"/>
    <s v="PROCU33S017FPA"/>
    <s v="72335"/>
    <s v="BGD"/>
    <x v="43"/>
    <s v="APRO      "/>
    <s v="AIR"/>
    <x v="0"/>
    <n v="0"/>
    <n v="0"/>
    <s v="100"/>
    <n v="100"/>
    <n v="0"/>
    <x v="0"/>
    <x v="17"/>
    <x v="4"/>
    <s v="0000012661"/>
    <x v="1"/>
    <s v="0000022956"/>
    <m/>
    <m/>
    <m/>
    <d v="2020-03-02T00:00:00"/>
    <m/>
    <s v="ASEA"/>
    <s v="BGD1940, RQ22956, WB/UNFPA"/>
    <s v="UNFPA0000039349-1-1-1"/>
    <m/>
    <s v="C"/>
    <m/>
    <s v="N"/>
    <n v="18"/>
    <n v="1"/>
    <n v="1"/>
    <x v="203"/>
    <s v="PO"/>
    <d v="2020-04-07T12:27:20"/>
    <d v="2019-09-09T00:00:00"/>
    <d v="2019-09-15T00:00:00"/>
    <s v="0000039349-1-1"/>
    <d v="2019-09-23T14:54:37"/>
    <d v="2020-01-27T00:00:00"/>
    <x v="34"/>
    <n v="0"/>
    <n v="0"/>
    <n v="0"/>
    <x v="4"/>
    <x v="1"/>
    <s v=" 0000039349"/>
  </r>
  <r>
    <s v="UNFPA"/>
    <x v="4"/>
    <n v="1"/>
    <n v="1"/>
    <n v="2"/>
    <s v="BGD40"/>
    <s v="0000039349"/>
    <s v="Vitamin A (Retinol), soft gelatin capsule 100,000IU pack of 100 capsules (UNICEF S1583020)"/>
    <s v="Completed"/>
    <n v="2687.19"/>
    <x v="21"/>
    <x v="55"/>
    <s v="PU0074"/>
    <s v=" "/>
    <s v="BGD09MRG"/>
    <s v="PROCU33S017FPA"/>
    <s v="72335"/>
    <s v="BGD"/>
    <x v="43"/>
    <s v="APRO      "/>
    <s v="AIR"/>
    <x v="0"/>
    <n v="0"/>
    <n v="1500"/>
    <s v="100"/>
    <n v="100"/>
    <n v="150000"/>
    <x v="0"/>
    <x v="17"/>
    <x v="4"/>
    <s v="0000012661"/>
    <x v="1"/>
    <s v="0000022956"/>
    <m/>
    <m/>
    <m/>
    <d v="2020-03-02T00:00:00"/>
    <m/>
    <s v="ASEA"/>
    <s v="BGD1940, RQ22956, WB/UNFPA"/>
    <s v="UNFPA0000039349-1-1-2"/>
    <m/>
    <s v="C"/>
    <m/>
    <s v="N"/>
    <n v="18"/>
    <n v="1"/>
    <n v="1"/>
    <x v="203"/>
    <s v="PO"/>
    <d v="2020-04-07T12:27:20"/>
    <d v="2019-09-09T00:00:00"/>
    <d v="2019-09-15T00:00:00"/>
    <s v="0000039349-1-1"/>
    <d v="2019-09-23T14:54:37"/>
    <d v="2020-01-27T00:00:00"/>
    <x v="34"/>
    <n v="0"/>
    <n v="0"/>
    <n v="0"/>
    <x v="4"/>
    <x v="1"/>
    <s v=" 0000039349"/>
  </r>
  <r>
    <s v="UNFPA"/>
    <x v="4"/>
    <n v="2"/>
    <n v="1"/>
    <n v="2"/>
    <s v="BGD40"/>
    <s v="0000039349"/>
    <s v="Vitamin A (Retinol), soft gelatin Ccapsule 200,000IU pack of 100  capsules (UNICEF S1583010)"/>
    <s v="Completed"/>
    <n v="4011.96"/>
    <x v="21"/>
    <x v="55"/>
    <s v="PU0074"/>
    <s v=" "/>
    <s v="BGD09MRG"/>
    <s v="PROCU33S017FPA"/>
    <s v="72335"/>
    <s v="BGD"/>
    <x v="43"/>
    <s v="APRO      "/>
    <s v="AIR"/>
    <x v="0"/>
    <n v="0"/>
    <n v="1500"/>
    <s v="100"/>
    <n v="100"/>
    <n v="150000"/>
    <x v="0"/>
    <x v="17"/>
    <x v="4"/>
    <s v="0000012661"/>
    <x v="1"/>
    <s v="0000022956"/>
    <m/>
    <m/>
    <m/>
    <d v="2020-03-02T00:00:00"/>
    <m/>
    <s v="ASEA"/>
    <s v="BGD1940, RQ22956, WB/UNFPA"/>
    <s v="UNFPA0000039349-2-1-2"/>
    <m/>
    <s v="C"/>
    <m/>
    <s v="N"/>
    <n v="19"/>
    <n v="1"/>
    <n v="1"/>
    <x v="203"/>
    <s v="PO"/>
    <d v="2020-04-07T12:27:20"/>
    <d v="2019-09-09T00:00:00"/>
    <d v="2019-09-15T00:00:00"/>
    <s v="0000039349-2-1"/>
    <d v="2019-09-23T14:54:37"/>
    <d v="2020-01-27T00:00:00"/>
    <x v="34"/>
    <n v="0"/>
    <n v="0"/>
    <n v="0"/>
    <x v="4"/>
    <x v="0"/>
    <s v=" 0000039349"/>
  </r>
  <r>
    <s v="UNFPA"/>
    <x v="34"/>
    <n v="2"/>
    <n v="1"/>
    <n v="1"/>
    <s v="COD40"/>
    <s v="0000039354"/>
    <s v="Chlorhexidine digluconate solution 5% in 1 litre bottle"/>
    <s v="Completed"/>
    <n v="0"/>
    <x v="22"/>
    <x v="43"/>
    <s v="PU0074"/>
    <s v=" "/>
    <s v="COD04J36"/>
    <s v="PROCKITJ36"/>
    <s v="72335"/>
    <s v="COD"/>
    <x v="6"/>
    <s v="ESARO     "/>
    <s v="AIR"/>
    <x v="0"/>
    <n v="0"/>
    <n v="0"/>
    <s v="BO"/>
    <n v="1"/>
    <n v="0"/>
    <x v="0"/>
    <x v="10"/>
    <x v="2"/>
    <s v="0000000798"/>
    <x v="1"/>
    <s v="0000022923"/>
    <d v="2020-06-15T00:00:00"/>
    <d v="2020-06-19T00:00:00"/>
    <d v="2020-06-15T00:00:00"/>
    <d v="2020-06-08T00:00:00"/>
    <d v="2020-06-19T00:00:00"/>
    <s v="Africa (Francophone)"/>
    <s v="R22923,Pharmaceuticals JAD,DRC"/>
    <s v="UNFPA0000039354-2-1-1"/>
    <m/>
    <s v="C"/>
    <s v="N"/>
    <s v="N"/>
    <n v="3"/>
    <n v="1"/>
    <n v="1"/>
    <x v="203"/>
    <s v="PO"/>
    <d v="2020-07-02T07:26:15"/>
    <d v="2019-08-30T00:00:00"/>
    <d v="2019-09-18T00:00:00"/>
    <s v="0000039354-2-1"/>
    <d v="2019-09-24T14:04:05"/>
    <d v="2020-03-11T00:00:00"/>
    <x v="28"/>
    <n v="0"/>
    <n v="0"/>
    <n v="0"/>
    <x v="34"/>
    <x v="0"/>
    <s v="CHLORHEXIDINE5%0000039354"/>
  </r>
  <r>
    <s v="UNFPA"/>
    <x v="59"/>
    <n v="3"/>
    <n v="1"/>
    <n v="1"/>
    <s v="COD40"/>
    <s v="0000039354"/>
    <s v="Clotrimazole 500mg vaginal tablet"/>
    <s v="Completed"/>
    <n v="0"/>
    <x v="22"/>
    <x v="43"/>
    <s v="PU0074"/>
    <s v=" "/>
    <s v="COD04J36"/>
    <s v="PROCKITJ36"/>
    <s v="72335"/>
    <s v="COD"/>
    <x v="6"/>
    <s v="ESARO     "/>
    <s v="AIR"/>
    <x v="0"/>
    <n v="0"/>
    <n v="0"/>
    <s v="TAB"/>
    <n v="1"/>
    <n v="0"/>
    <x v="0"/>
    <x v="18"/>
    <x v="2"/>
    <s v="0000000798"/>
    <x v="1"/>
    <s v="0000022923"/>
    <d v="2020-06-15T00:00:00"/>
    <d v="2020-06-19T00:00:00"/>
    <d v="2020-06-15T00:00:00"/>
    <d v="2020-06-08T00:00:00"/>
    <d v="2020-06-19T00:00:00"/>
    <s v="Africa (Francophone)"/>
    <s v="R22923,Pharmaceuticals JAD,DRC"/>
    <s v="UNFPA0000039354-3-1-1"/>
    <m/>
    <s v="C"/>
    <s v="N"/>
    <s v="N"/>
    <n v="4"/>
    <n v="1"/>
    <n v="1"/>
    <x v="203"/>
    <s v="PO"/>
    <d v="2020-07-02T07:26:15"/>
    <d v="2019-08-30T00:00:00"/>
    <d v="2019-09-18T00:00:00"/>
    <s v="0000039354-3-1"/>
    <d v="2019-09-24T14:04:05"/>
    <d v="2020-03-11T00:00:00"/>
    <x v="28"/>
    <n v="0"/>
    <n v="0"/>
    <n v="0"/>
    <x v="59"/>
    <x v="0"/>
    <s v="CLOTRIMAZOLE_500MG0000039354"/>
  </r>
  <r>
    <s v="UNFPA"/>
    <x v="34"/>
    <n v="2"/>
    <n v="1"/>
    <n v="2"/>
    <s v="COD40"/>
    <s v="0000039354"/>
    <s v="Chlorhexidine digluconate solution 5% in 1 litre bottle"/>
    <s v="Completed"/>
    <n v="1045"/>
    <x v="22"/>
    <x v="43"/>
    <s v="PU0074"/>
    <s v=" "/>
    <s v="COD05J36"/>
    <s v="PROCKITJ36"/>
    <s v="72335"/>
    <s v="COD"/>
    <x v="6"/>
    <s v="ESARO     "/>
    <s v="AIR"/>
    <x v="0"/>
    <n v="0"/>
    <n v="500"/>
    <s v="BO"/>
    <n v="1"/>
    <n v="500"/>
    <x v="0"/>
    <x v="10"/>
    <x v="2"/>
    <s v="0000000798"/>
    <x v="1"/>
    <s v="0000022923"/>
    <d v="2020-06-15T00:00:00"/>
    <d v="2020-06-19T00:00:00"/>
    <d v="2020-06-15T00:00:00"/>
    <d v="2020-06-08T00:00:00"/>
    <d v="2020-06-19T00:00:00"/>
    <s v="Africa (Francophone)"/>
    <s v="R22923,Pharmaceuticals JAD,DRC"/>
    <s v="UNFPA0000039354-2-1-2"/>
    <m/>
    <s v="C"/>
    <s v="N"/>
    <s v="N"/>
    <n v="3"/>
    <n v="1"/>
    <n v="1"/>
    <x v="203"/>
    <s v="PO"/>
    <d v="2020-07-02T07:26:15"/>
    <d v="2019-08-30T00:00:00"/>
    <d v="2019-09-18T00:00:00"/>
    <s v="0000039354-2-1"/>
    <d v="2019-09-24T14:04:05"/>
    <d v="2020-03-11T00:00:00"/>
    <x v="28"/>
    <n v="0"/>
    <n v="0"/>
    <n v="0"/>
    <x v="34"/>
    <x v="0"/>
    <s v="CHLORHEXIDINE5%0000039354"/>
  </r>
  <r>
    <s v="UNFPA"/>
    <x v="88"/>
    <n v="8"/>
    <n v="1"/>
    <n v="1"/>
    <s v="COD40"/>
    <s v="0000039354"/>
    <s v="Quinine sulphate 300mg film-coated tablet"/>
    <s v="Completed"/>
    <n v="0"/>
    <x v="22"/>
    <x v="43"/>
    <s v="PU0074"/>
    <s v=" "/>
    <s v="COD04J36"/>
    <s v="PROCKITJ36"/>
    <s v="72335"/>
    <s v="COD"/>
    <x v="6"/>
    <s v="ESARO     "/>
    <s v="AIR"/>
    <x v="0"/>
    <n v="0"/>
    <n v="0"/>
    <s v="101"/>
    <n v="1000"/>
    <n v="0"/>
    <x v="0"/>
    <x v="22"/>
    <x v="2"/>
    <s v="0000000798"/>
    <x v="1"/>
    <s v="0000022923"/>
    <d v="2020-06-15T00:00:00"/>
    <d v="2020-06-19T00:00:00"/>
    <d v="2020-06-15T00:00:00"/>
    <d v="2020-06-08T00:00:00"/>
    <d v="2020-06-19T00:00:00"/>
    <s v="Africa (Francophone)"/>
    <s v="R22923,Pharmaceuticals JAD,DRC"/>
    <s v="UNFPA0000039354-8-1-1"/>
    <m/>
    <s v="C"/>
    <s v="N"/>
    <s v="N"/>
    <n v="10"/>
    <n v="1"/>
    <n v="1"/>
    <x v="203"/>
    <s v="PO"/>
    <d v="2020-07-02T07:26:15"/>
    <d v="2019-08-30T00:00:00"/>
    <d v="2019-09-18T00:00:00"/>
    <s v="0000039354-8-1"/>
    <d v="2019-09-24T14:04:05"/>
    <d v="2020-03-11T00:00:00"/>
    <x v="28"/>
    <n v="0"/>
    <n v="0"/>
    <n v="0"/>
    <x v="88"/>
    <x v="1"/>
    <s v="QUINNSLP300MG_10000000039354"/>
  </r>
  <r>
    <s v="UNFPA"/>
    <x v="88"/>
    <n v="8"/>
    <n v="1"/>
    <n v="2"/>
    <s v="COD40"/>
    <s v="0000039354"/>
    <s v="Quinine sulphate 300mg film-coated tablet"/>
    <s v="Completed"/>
    <n v="4447"/>
    <x v="22"/>
    <x v="43"/>
    <s v="PU0074"/>
    <s v=" "/>
    <s v="COD05J36"/>
    <s v="PROCKITJ36"/>
    <s v="72335"/>
    <s v="COD"/>
    <x v="6"/>
    <s v="ESARO     "/>
    <s v="AIR"/>
    <x v="0"/>
    <n v="0"/>
    <n v="100"/>
    <s v="101"/>
    <n v="1000"/>
    <n v="100000"/>
    <x v="0"/>
    <x v="22"/>
    <x v="2"/>
    <s v="0000000798"/>
    <x v="1"/>
    <s v="0000022923"/>
    <d v="2020-06-15T00:00:00"/>
    <d v="2020-06-19T00:00:00"/>
    <d v="2020-06-15T00:00:00"/>
    <d v="2020-06-08T00:00:00"/>
    <d v="2020-06-19T00:00:00"/>
    <s v="Africa (Francophone)"/>
    <s v="R22923,Pharmaceuticals JAD,DRC"/>
    <s v="UNFPA0000039354-8-1-2"/>
    <m/>
    <s v="C"/>
    <s v="N"/>
    <s v="N"/>
    <n v="10"/>
    <n v="1"/>
    <n v="1"/>
    <x v="203"/>
    <s v="PO"/>
    <d v="2020-07-02T07:26:15"/>
    <d v="2019-08-30T00:00:00"/>
    <d v="2019-09-18T00:00:00"/>
    <s v="0000039354-8-1"/>
    <d v="2019-09-24T14:04:05"/>
    <d v="2020-03-11T00:00:00"/>
    <x v="28"/>
    <n v="0"/>
    <n v="0"/>
    <n v="0"/>
    <x v="88"/>
    <x v="0"/>
    <s v="QUINNSLP300MG_10000000039354"/>
  </r>
  <r>
    <s v="UNFPA"/>
    <x v="5"/>
    <n v="1"/>
    <n v="1"/>
    <n v="1"/>
    <s v="COD40"/>
    <s v="0000039354"/>
    <s v="Ampicillin sodium 1000mg (1g) powder for solution for injection in vial"/>
    <s v="Completed"/>
    <n v="0"/>
    <x v="22"/>
    <x v="43"/>
    <s v="PU0074"/>
    <s v=" "/>
    <s v="COD04J36"/>
    <s v="PROCKITJ36"/>
    <s v="72335"/>
    <s v="COD"/>
    <x v="6"/>
    <s v="ESARO     "/>
    <s v="AIR"/>
    <x v="0"/>
    <n v="0"/>
    <n v="0"/>
    <s v="P50"/>
    <n v="50"/>
    <n v="0"/>
    <x v="0"/>
    <x v="3"/>
    <x v="2"/>
    <s v="0000000798"/>
    <x v="1"/>
    <s v="0000022923"/>
    <d v="2020-06-15T00:00:00"/>
    <d v="2020-06-19T00:00:00"/>
    <d v="2020-06-15T00:00:00"/>
    <d v="2020-06-08T00:00:00"/>
    <d v="2020-06-19T00:00:00"/>
    <s v="Africa (Francophone)"/>
    <s v="R22923,Pharmaceuticals JAD,DRC"/>
    <s v="UNFPA0000039354-1-1-1"/>
    <m/>
    <s v="C"/>
    <s v="N"/>
    <s v="N"/>
    <n v="2"/>
    <n v="1"/>
    <n v="1"/>
    <x v="203"/>
    <s v="PO"/>
    <d v="2020-07-02T07:26:15"/>
    <d v="2019-08-30T00:00:00"/>
    <d v="2019-09-18T00:00:00"/>
    <s v="0000039354-1-1"/>
    <d v="2019-09-24T14:04:05"/>
    <d v="2020-03-11T00:00:00"/>
    <x v="28"/>
    <n v="0"/>
    <n v="0"/>
    <n v="0"/>
    <x v="5"/>
    <x v="1"/>
    <s v="AMPICILLIN_1GINJ0000039354"/>
  </r>
  <r>
    <s v="UNFPA"/>
    <x v="5"/>
    <n v="1"/>
    <n v="1"/>
    <n v="2"/>
    <s v="COD40"/>
    <s v="0000039354"/>
    <s v="Ampicillin sodium 1000mg (1g) powder for solution for injection in vial"/>
    <s v="Completed"/>
    <n v="525.6"/>
    <x v="22"/>
    <x v="43"/>
    <s v="PU0074"/>
    <s v=" "/>
    <s v="COD05J36"/>
    <s v="PROCKITJ36"/>
    <s v="72335"/>
    <s v="COD"/>
    <x v="6"/>
    <s v="ESARO     "/>
    <s v="AIR"/>
    <x v="0"/>
    <n v="0"/>
    <n v="90"/>
    <s v="P50"/>
    <n v="50"/>
    <n v="4500"/>
    <x v="0"/>
    <x v="3"/>
    <x v="2"/>
    <s v="0000000798"/>
    <x v="1"/>
    <s v="0000022923"/>
    <d v="2020-06-15T00:00:00"/>
    <d v="2020-06-19T00:00:00"/>
    <d v="2020-06-15T00:00:00"/>
    <d v="2020-06-08T00:00:00"/>
    <d v="2020-06-19T00:00:00"/>
    <s v="Africa (Francophone)"/>
    <s v="R22923,Pharmaceuticals JAD,DRC"/>
    <s v="UNFPA0000039354-1-1-2"/>
    <m/>
    <s v="C"/>
    <s v="N"/>
    <s v="N"/>
    <n v="2"/>
    <n v="1"/>
    <n v="1"/>
    <x v="203"/>
    <s v="PO"/>
    <d v="2020-07-02T07:26:15"/>
    <d v="2019-08-30T00:00:00"/>
    <d v="2019-09-18T00:00:00"/>
    <s v="0000039354-1-1"/>
    <d v="2019-09-24T14:04:05"/>
    <d v="2020-03-11T00:00:00"/>
    <x v="28"/>
    <n v="0"/>
    <n v="0"/>
    <n v="0"/>
    <x v="5"/>
    <x v="0"/>
    <s v="AMPICILLIN_1GINJ0000039354"/>
  </r>
  <r>
    <s v="UNFPA"/>
    <x v="117"/>
    <n v="7"/>
    <n v="1"/>
    <n v="1"/>
    <s v="COD40"/>
    <s v="0000039354"/>
    <s v="Metronidazole, for intravenous infusion, 5mg/ml, 100-ml"/>
    <s v="Completed"/>
    <n v="0"/>
    <x v="22"/>
    <x v="43"/>
    <s v="PU0074"/>
    <s v=" "/>
    <s v="COD04J36"/>
    <s v="PROCKITJ36"/>
    <s v="72335"/>
    <s v="COD"/>
    <x v="6"/>
    <s v="ESARO     "/>
    <s v="AIR"/>
    <x v="0"/>
    <n v="0"/>
    <n v="0"/>
    <s v="BG"/>
    <n v="1"/>
    <n v="0"/>
    <x v="0"/>
    <x v="8"/>
    <x v="2"/>
    <s v="0000000798"/>
    <x v="1"/>
    <s v="0000022923"/>
    <d v="2020-06-15T00:00:00"/>
    <d v="2020-06-19T00:00:00"/>
    <d v="2020-06-15T00:00:00"/>
    <d v="2020-06-08T00:00:00"/>
    <d v="2020-06-19T00:00:00"/>
    <s v="Africa (Francophone)"/>
    <s v="R22923,Pharmaceuticals JAD,DRC"/>
    <s v="UNFPA0000039354-7-1-1"/>
    <m/>
    <s v="C"/>
    <s v="N"/>
    <s v="N"/>
    <n v="9"/>
    <n v="1"/>
    <n v="1"/>
    <x v="203"/>
    <s v="PO"/>
    <d v="2020-07-02T07:26:15"/>
    <d v="2019-08-30T00:00:00"/>
    <d v="2019-09-18T00:00:00"/>
    <s v="0000039354-7-1"/>
    <d v="2019-09-24T14:04:05"/>
    <d v="2020-03-11T00:00:00"/>
    <x v="28"/>
    <n v="0"/>
    <n v="0"/>
    <n v="0"/>
    <x v="117"/>
    <x v="0"/>
    <s v="METRONIDAZOL5_1BAG0000039354"/>
  </r>
  <r>
    <s v="UNFPA"/>
    <x v="130"/>
    <n v="4"/>
    <n v="1"/>
    <n v="1"/>
    <s v="COD40"/>
    <s v="0000039354"/>
    <s v="Gentamicin sulphate 40mg base/ml injection 40mg base/ml in 2"/>
    <s v="Completed"/>
    <n v="0"/>
    <x v="22"/>
    <x v="43"/>
    <s v="PU0074"/>
    <s v=" "/>
    <s v="COD04J36"/>
    <s v="PROCKITJ36"/>
    <s v="72335"/>
    <s v="COD"/>
    <x v="6"/>
    <s v="ESARO     "/>
    <s v="AIR"/>
    <x v="0"/>
    <n v="0"/>
    <n v="0"/>
    <s v="100"/>
    <n v="100"/>
    <n v="0"/>
    <x v="0"/>
    <x v="3"/>
    <x v="2"/>
    <s v="0000000798"/>
    <x v="1"/>
    <s v="0000022923"/>
    <d v="2020-06-15T00:00:00"/>
    <d v="2020-06-19T00:00:00"/>
    <d v="2020-06-15T00:00:00"/>
    <d v="2020-06-08T00:00:00"/>
    <d v="2020-06-19T00:00:00"/>
    <s v="Africa (Francophone)"/>
    <s v="R22923,Pharmaceuticals JAD,DRC"/>
    <s v="UNFPA0000039354-4-1-1"/>
    <m/>
    <s v="C"/>
    <s v="N"/>
    <s v="N"/>
    <n v="6"/>
    <n v="1"/>
    <n v="1"/>
    <x v="203"/>
    <s v="PO"/>
    <d v="2020-07-02T07:26:15"/>
    <d v="2019-08-30T00:00:00"/>
    <d v="2019-09-18T00:00:00"/>
    <s v="0000039354-4-1"/>
    <d v="2019-09-24T14:04:05"/>
    <d v="2020-03-11T00:00:00"/>
    <x v="28"/>
    <n v="0"/>
    <n v="0"/>
    <n v="0"/>
    <x v="130"/>
    <x v="0"/>
    <s v="GENTAMYSUL40MG_1000000039354"/>
  </r>
  <r>
    <s v="UNFPA"/>
    <x v="72"/>
    <n v="6"/>
    <n v="1"/>
    <n v="1"/>
    <s v="COD40"/>
    <s v="0000039354"/>
    <s v="Magnesium sulphate 500mg/ml injection in 10ml ampoule"/>
    <s v="Completed"/>
    <n v="0"/>
    <x v="22"/>
    <x v="43"/>
    <s v="PU0074"/>
    <s v=" "/>
    <s v="COD04J36"/>
    <s v="PROCKITJ36"/>
    <s v="72335"/>
    <s v="COD"/>
    <x v="6"/>
    <s v="ESARO     "/>
    <s v="AIR"/>
    <x v="0"/>
    <n v="0"/>
    <n v="0"/>
    <s v="P10"/>
    <n v="10"/>
    <n v="0"/>
    <x v="0"/>
    <x v="1"/>
    <x v="2"/>
    <s v="0000000798"/>
    <x v="1"/>
    <s v="0000022923"/>
    <d v="2020-06-15T00:00:00"/>
    <d v="2020-06-19T00:00:00"/>
    <d v="2020-06-15T00:00:00"/>
    <d v="2020-06-08T00:00:00"/>
    <d v="2020-06-19T00:00:00"/>
    <s v="Africa (Francophone)"/>
    <s v="R22923,Pharmaceuticals JAD,DRC"/>
    <s v="UNFPA0000039354-6-1-1"/>
    <m/>
    <s v="C"/>
    <s v="N"/>
    <s v="N"/>
    <n v="8"/>
    <n v="1"/>
    <n v="1"/>
    <x v="203"/>
    <s v="PO"/>
    <d v="2020-07-02T07:26:15"/>
    <d v="2019-08-30T00:00:00"/>
    <d v="2019-09-18T00:00:00"/>
    <s v="0000039354-6-1"/>
    <d v="2019-09-24T14:04:05"/>
    <d v="2020-03-11T00:00:00"/>
    <x v="28"/>
    <n v="0"/>
    <n v="0"/>
    <n v="0"/>
    <x v="72"/>
    <x v="0"/>
    <s v="MGSULPHATE10ML_100000039354"/>
  </r>
  <r>
    <s v="UNFPA"/>
    <x v="117"/>
    <n v="7"/>
    <n v="1"/>
    <n v="2"/>
    <s v="COD40"/>
    <s v="0000039354"/>
    <s v="Metronidazole, for intravenous infusion, 5mg/ml, 100-ml"/>
    <s v="Completed"/>
    <n v="800"/>
    <x v="22"/>
    <x v="43"/>
    <s v="PU0074"/>
    <s v=" "/>
    <s v="COD05J36"/>
    <s v="PROCKITJ36"/>
    <s v="72335"/>
    <s v="COD"/>
    <x v="6"/>
    <s v="ESARO     "/>
    <s v="AIR"/>
    <x v="0"/>
    <n v="0"/>
    <n v="2500"/>
    <s v="BG"/>
    <n v="1"/>
    <n v="2500"/>
    <x v="0"/>
    <x v="8"/>
    <x v="2"/>
    <s v="0000000798"/>
    <x v="1"/>
    <s v="0000022923"/>
    <d v="2020-06-15T00:00:00"/>
    <d v="2020-06-19T00:00:00"/>
    <d v="2020-06-15T00:00:00"/>
    <d v="2020-06-08T00:00:00"/>
    <d v="2020-06-19T00:00:00"/>
    <s v="Africa (Francophone)"/>
    <s v="R22923,Pharmaceuticals JAD,DRC"/>
    <s v="UNFPA0000039354-7-1-2"/>
    <m/>
    <s v="C"/>
    <s v="N"/>
    <s v="N"/>
    <n v="9"/>
    <n v="1"/>
    <n v="1"/>
    <x v="203"/>
    <s v="PO"/>
    <d v="2020-07-02T07:26:15"/>
    <d v="2019-08-30T00:00:00"/>
    <d v="2019-09-18T00:00:00"/>
    <s v="0000039354-7-1"/>
    <d v="2019-09-24T14:04:05"/>
    <d v="2020-03-11T00:00:00"/>
    <x v="28"/>
    <n v="0"/>
    <n v="0"/>
    <n v="0"/>
    <x v="117"/>
    <x v="0"/>
    <s v="METRONIDAZOL5_1BAG0000039354"/>
  </r>
  <r>
    <s v="UNFPA"/>
    <x v="94"/>
    <n v="9"/>
    <n v="1"/>
    <n v="1"/>
    <s v="COD40"/>
    <s v="0000039354"/>
    <s v="Water for injection sterile, 10-ml ampoule"/>
    <s v="Completed"/>
    <n v="0"/>
    <x v="22"/>
    <x v="43"/>
    <s v="PU0074"/>
    <s v=" "/>
    <s v="COD04J36"/>
    <s v="PROCKITJ36"/>
    <s v="72335"/>
    <s v="COD"/>
    <x v="6"/>
    <s v="ESARO     "/>
    <s v="AIR"/>
    <x v="0"/>
    <n v="0"/>
    <n v="0"/>
    <s v="P20"/>
    <n v="20"/>
    <n v="0"/>
    <x v="0"/>
    <x v="1"/>
    <x v="2"/>
    <s v="0000000798"/>
    <x v="1"/>
    <s v="0000022923"/>
    <d v="2020-06-15T00:00:00"/>
    <d v="2020-06-19T00:00:00"/>
    <d v="2020-06-15T00:00:00"/>
    <d v="2020-06-08T00:00:00"/>
    <d v="2020-06-19T00:00:00"/>
    <s v="Africa (Francophone)"/>
    <s v="R22923,Pharmaceuticals JAD,DRC"/>
    <s v="UNFPA0000039354-9-1-1"/>
    <m/>
    <s v="C"/>
    <s v="N"/>
    <s v="N"/>
    <n v="11"/>
    <n v="1"/>
    <n v="1"/>
    <x v="203"/>
    <s v="PO"/>
    <d v="2020-07-02T07:26:15"/>
    <d v="2019-08-30T00:00:00"/>
    <d v="2019-09-18T00:00:00"/>
    <s v="0000039354-9-1"/>
    <d v="2019-09-24T14:04:05"/>
    <d v="2020-03-11T00:00:00"/>
    <x v="28"/>
    <n v="0"/>
    <n v="0"/>
    <n v="0"/>
    <x v="94"/>
    <x v="1"/>
    <s v="WATERINJ10ML_200000039354"/>
  </r>
  <r>
    <s v="UNFPA"/>
    <x v="94"/>
    <n v="9"/>
    <n v="1"/>
    <n v="2"/>
    <s v="COD40"/>
    <s v="0000039354"/>
    <s v="Water for injection sterile, 10-ml ampoule"/>
    <s v="Completed"/>
    <n v="995"/>
    <x v="22"/>
    <x v="43"/>
    <s v="PU0074"/>
    <s v=" "/>
    <s v="COD05J36"/>
    <s v="PROCKITJ36"/>
    <s v="72335"/>
    <s v="COD"/>
    <x v="6"/>
    <s v="ESARO     "/>
    <s v="AIR"/>
    <x v="0"/>
    <n v="0"/>
    <n v="500"/>
    <s v="P20"/>
    <n v="20"/>
    <n v="10000"/>
    <x v="0"/>
    <x v="1"/>
    <x v="2"/>
    <s v="0000000798"/>
    <x v="1"/>
    <s v="0000022923"/>
    <d v="2020-06-15T00:00:00"/>
    <d v="2020-06-19T00:00:00"/>
    <d v="2020-06-15T00:00:00"/>
    <d v="2020-06-08T00:00:00"/>
    <d v="2020-06-19T00:00:00"/>
    <s v="Africa (Francophone)"/>
    <s v="R22923,Pharmaceuticals JAD,DRC"/>
    <s v="UNFPA0000039354-9-1-2"/>
    <m/>
    <s v="C"/>
    <s v="N"/>
    <s v="N"/>
    <n v="11"/>
    <n v="1"/>
    <n v="1"/>
    <x v="203"/>
    <s v="PO"/>
    <d v="2020-07-02T07:26:15"/>
    <d v="2019-08-30T00:00:00"/>
    <d v="2019-09-18T00:00:00"/>
    <s v="0000039354-9-1"/>
    <d v="2019-09-24T14:04:05"/>
    <d v="2020-03-11T00:00:00"/>
    <x v="28"/>
    <n v="0"/>
    <n v="0"/>
    <n v="0"/>
    <x v="94"/>
    <x v="0"/>
    <s v="WATERINJ10ML_200000039354"/>
  </r>
  <r>
    <s v="UNFPA"/>
    <x v="44"/>
    <n v="5"/>
    <n v="1"/>
    <n v="1"/>
    <s v="COD40"/>
    <s v="0000039354"/>
    <s v="Glucose, solution for infusion, 5% (iso-osmotic), 1-litre bag + Infusion-giving set, sterile, single use"/>
    <s v="Completed"/>
    <n v="0"/>
    <x v="22"/>
    <x v="43"/>
    <s v="PU0074"/>
    <s v=" "/>
    <s v="COD04J36"/>
    <s v="PROCKITJ36"/>
    <s v="72335"/>
    <s v="COD"/>
    <x v="6"/>
    <s v="ESARO     "/>
    <s v="AIR"/>
    <x v="0"/>
    <n v="0"/>
    <n v="0"/>
    <s v="EA"/>
    <n v="1"/>
    <n v="0"/>
    <x v="0"/>
    <x v="6"/>
    <x v="2"/>
    <s v="0000000798"/>
    <x v="1"/>
    <s v="0000022923"/>
    <d v="2020-06-15T00:00:00"/>
    <d v="2020-06-19T00:00:00"/>
    <d v="2020-06-15T00:00:00"/>
    <d v="2020-06-08T00:00:00"/>
    <d v="2020-06-19T00:00:00"/>
    <s v="Africa (Francophone)"/>
    <s v="R22923,Pharmaceuticals JAD,DRC"/>
    <s v="UNFPA0000039354-5-1-1"/>
    <m/>
    <s v="C"/>
    <s v="N"/>
    <s v="N"/>
    <n v="7"/>
    <n v="1"/>
    <n v="1"/>
    <x v="203"/>
    <s v="PO"/>
    <d v="2020-07-02T07:26:15"/>
    <d v="2019-08-30T00:00:00"/>
    <d v="2019-09-18T00:00:00"/>
    <s v="0000039354-5-1"/>
    <d v="2019-09-24T14:04:05"/>
    <d v="2020-03-11T00:00:00"/>
    <x v="28"/>
    <n v="0"/>
    <n v="0"/>
    <n v="0"/>
    <x v="44"/>
    <x v="1"/>
    <s v="GLUCOSE5%_1L0000039354"/>
  </r>
  <r>
    <s v="UNFPA"/>
    <x v="44"/>
    <n v="5"/>
    <n v="1"/>
    <n v="2"/>
    <s v="COD40"/>
    <s v="0000039354"/>
    <s v="Glucose, solution for infusion, 5% (iso-osmotic), 1-litre bag + Infusion-giving set, sterile, single use"/>
    <s v="Completed"/>
    <n v="219"/>
    <x v="22"/>
    <x v="43"/>
    <s v="PU0074"/>
    <s v=" "/>
    <s v="COD05J36"/>
    <s v="PROCKITJ36"/>
    <s v="72335"/>
    <s v="COD"/>
    <x v="6"/>
    <s v="ESARO     "/>
    <s v="AIR"/>
    <x v="0"/>
    <n v="0"/>
    <n v="300"/>
    <s v="EA"/>
    <n v="1"/>
    <n v="300"/>
    <x v="0"/>
    <x v="6"/>
    <x v="2"/>
    <s v="0000000798"/>
    <x v="1"/>
    <s v="0000022923"/>
    <d v="2020-06-15T00:00:00"/>
    <d v="2020-06-19T00:00:00"/>
    <d v="2020-06-15T00:00:00"/>
    <d v="2020-06-08T00:00:00"/>
    <d v="2020-06-19T00:00:00"/>
    <s v="Africa (Francophone)"/>
    <s v="R22923,Pharmaceuticals JAD,DRC"/>
    <s v="UNFPA0000039354-5-1-2"/>
    <m/>
    <s v="C"/>
    <s v="N"/>
    <s v="N"/>
    <n v="7"/>
    <n v="1"/>
    <n v="1"/>
    <x v="203"/>
    <s v="PO"/>
    <d v="2020-07-02T07:26:15"/>
    <d v="2019-08-30T00:00:00"/>
    <d v="2019-09-18T00:00:00"/>
    <s v="0000039354-5-1"/>
    <d v="2019-09-24T14:04:05"/>
    <d v="2020-03-11T00:00:00"/>
    <x v="28"/>
    <n v="0"/>
    <n v="0"/>
    <n v="0"/>
    <x v="44"/>
    <x v="0"/>
    <s v="GLUCOSE5%_1L0000039354"/>
  </r>
  <r>
    <s v="UNFPA"/>
    <x v="59"/>
    <n v="3"/>
    <n v="1"/>
    <n v="2"/>
    <s v="COD40"/>
    <s v="0000039354"/>
    <s v="Clotrimazole 500mg vaginal tablet"/>
    <s v="Completed"/>
    <n v="5400"/>
    <x v="22"/>
    <x v="43"/>
    <s v="PU0074"/>
    <s v=" "/>
    <s v="COD05J36"/>
    <s v="PROCKITJ36"/>
    <s v="72335"/>
    <s v="COD"/>
    <x v="6"/>
    <s v="ESARO     "/>
    <s v="AIR"/>
    <x v="0"/>
    <n v="0"/>
    <n v="9000"/>
    <s v="TAB"/>
    <n v="1"/>
    <n v="9000"/>
    <x v="0"/>
    <x v="18"/>
    <x v="2"/>
    <s v="0000000798"/>
    <x v="1"/>
    <s v="0000022923"/>
    <d v="2020-06-15T00:00:00"/>
    <d v="2020-06-19T00:00:00"/>
    <d v="2020-06-15T00:00:00"/>
    <d v="2020-06-08T00:00:00"/>
    <d v="2020-06-19T00:00:00"/>
    <s v="Africa (Francophone)"/>
    <s v="R22923,Pharmaceuticals JAD,DRC"/>
    <s v="UNFPA0000039354-3-1-2"/>
    <m/>
    <s v="C"/>
    <s v="N"/>
    <s v="N"/>
    <n v="4"/>
    <n v="1"/>
    <n v="1"/>
    <x v="203"/>
    <s v="PO"/>
    <d v="2020-07-02T07:26:15"/>
    <d v="2019-08-30T00:00:00"/>
    <d v="2019-09-18T00:00:00"/>
    <s v="0000039354-3-1"/>
    <d v="2019-09-24T14:04:05"/>
    <d v="2020-03-11T00:00:00"/>
    <x v="28"/>
    <n v="0"/>
    <n v="0"/>
    <n v="0"/>
    <x v="59"/>
    <x v="0"/>
    <s v="CLOTRIMAZOLE_500MG0000039354"/>
  </r>
  <r>
    <s v="UNFPA"/>
    <x v="72"/>
    <n v="6"/>
    <n v="1"/>
    <n v="2"/>
    <s v="COD40"/>
    <s v="0000039354"/>
    <s v="Magnesium sulphate 500mg/ml injection in 10ml ampoule"/>
    <s v="Completed"/>
    <n v="543.6"/>
    <x v="22"/>
    <x v="43"/>
    <s v="PU0074"/>
    <s v=" "/>
    <s v="COD05J36"/>
    <s v="PROCKITJ36"/>
    <s v="72335"/>
    <s v="COD"/>
    <x v="6"/>
    <s v="ESARO     "/>
    <s v="AIR"/>
    <x v="0"/>
    <n v="0"/>
    <n v="60"/>
    <s v="P10"/>
    <n v="10"/>
    <n v="600"/>
    <x v="0"/>
    <x v="1"/>
    <x v="2"/>
    <s v="0000000798"/>
    <x v="1"/>
    <s v="0000022923"/>
    <d v="2020-06-15T00:00:00"/>
    <d v="2020-06-19T00:00:00"/>
    <d v="2020-06-15T00:00:00"/>
    <d v="2020-06-08T00:00:00"/>
    <d v="2020-06-19T00:00:00"/>
    <s v="Africa (Francophone)"/>
    <s v="R22923,Pharmaceuticals JAD,DRC"/>
    <s v="UNFPA0000039354-6-1-2"/>
    <m/>
    <s v="C"/>
    <s v="N"/>
    <s v="N"/>
    <n v="8"/>
    <n v="1"/>
    <n v="1"/>
    <x v="203"/>
    <s v="PO"/>
    <d v="2020-07-02T07:26:15"/>
    <d v="2019-08-30T00:00:00"/>
    <d v="2019-09-18T00:00:00"/>
    <s v="0000039354-6-1"/>
    <d v="2019-09-24T14:04:05"/>
    <d v="2020-03-11T00:00:00"/>
    <x v="28"/>
    <n v="0"/>
    <n v="0"/>
    <n v="0"/>
    <x v="72"/>
    <x v="0"/>
    <s v="MGSULPHATE10ML_100000039354"/>
  </r>
  <r>
    <s v="UNFPA"/>
    <x v="130"/>
    <n v="4"/>
    <n v="1"/>
    <n v="2"/>
    <s v="COD40"/>
    <s v="0000039354"/>
    <s v="Gentamicin sulphate 40mg base/ml injection 40mg base/ml in 2"/>
    <s v="Completed"/>
    <n v="865.8"/>
    <x v="22"/>
    <x v="43"/>
    <s v="PU0074"/>
    <s v=" "/>
    <s v="COD05J36"/>
    <s v="PROCKITJ36"/>
    <s v="72335"/>
    <s v="COD"/>
    <x v="6"/>
    <s v="ESARO     "/>
    <s v="AIR"/>
    <x v="0"/>
    <n v="0"/>
    <n v="90"/>
    <s v="100"/>
    <n v="100"/>
    <n v="9000"/>
    <x v="0"/>
    <x v="3"/>
    <x v="2"/>
    <s v="0000000798"/>
    <x v="1"/>
    <s v="0000022923"/>
    <d v="2020-06-15T00:00:00"/>
    <d v="2020-06-19T00:00:00"/>
    <d v="2020-06-15T00:00:00"/>
    <d v="2020-06-08T00:00:00"/>
    <d v="2020-06-19T00:00:00"/>
    <s v="Africa (Francophone)"/>
    <s v="R22923,Pharmaceuticals JAD,DRC"/>
    <s v="UNFPA0000039354-4-1-2"/>
    <m/>
    <s v="C"/>
    <s v="N"/>
    <s v="N"/>
    <n v="6"/>
    <n v="1"/>
    <n v="1"/>
    <x v="203"/>
    <s v="PO"/>
    <d v="2020-07-02T07:26:15"/>
    <d v="2019-08-30T00:00:00"/>
    <d v="2019-09-18T00:00:00"/>
    <s v="0000039354-4-1"/>
    <d v="2019-09-24T14:04:05"/>
    <d v="2020-03-11T00:00:00"/>
    <x v="28"/>
    <n v="0"/>
    <n v="0"/>
    <n v="0"/>
    <x v="130"/>
    <x v="0"/>
    <s v="GENTAMYSUL40MG_1000000039354"/>
  </r>
  <r>
    <s v="UNFPA"/>
    <x v="77"/>
    <n v="1"/>
    <n v="1"/>
    <n v="1"/>
    <s v="SYR40"/>
    <s v="0000039364"/>
    <s v="HCG_PREGNANCY_RAPID TEST_URINE_P50_x000a_A rapid chromatographic immunoassay for the qualitative detection of human chorionic gonadotropin in urine to aid in the early detection of pregnancy."/>
    <s v="Completed"/>
    <n v="100"/>
    <x v="2"/>
    <x v="56"/>
    <s v="PU0074"/>
    <s v=" "/>
    <s v="SYR08-RH"/>
    <s v="RHPROCFPA"/>
    <s v="72335"/>
    <s v="SYR"/>
    <x v="2"/>
    <s v="ASRO      "/>
    <s v="AIR"/>
    <x v="0"/>
    <n v="0"/>
    <n v="40"/>
    <s v="EA"/>
    <n v="1"/>
    <n v="40"/>
    <x v="1"/>
    <x v="13"/>
    <x v="23"/>
    <s v="0000256820"/>
    <x v="1"/>
    <s v="0000023027"/>
    <d v="2019-10-25T00:00:00"/>
    <d v="2019-11-01T00:00:00"/>
    <d v="2019-12-07T00:00:00"/>
    <d v="2019-12-16T00:00:00"/>
    <d v="2019-12-08T00:00:00"/>
    <s v="ASEA"/>
    <s v="RQ23027, pregnancy, SYR40"/>
    <s v="UNFPA0000039364-1-1-1"/>
    <m/>
    <s v="C"/>
    <s v="N"/>
    <s v="N"/>
    <n v="1"/>
    <n v="1"/>
    <n v="1"/>
    <x v="204"/>
    <s v="PO"/>
    <d v="2020-01-03T13:20:44"/>
    <d v="2019-09-23T00:00:00"/>
    <d v="2019-09-23T00:00:00"/>
    <s v="0000039364-1-1"/>
    <d v="2019-09-26T16:53:53"/>
    <d v="2019-10-04T00:00:00"/>
    <x v="15"/>
    <n v="0"/>
    <n v="0"/>
    <n v="0"/>
    <x v="77"/>
    <x v="0"/>
    <s v="PREG_RAPID_TEST10000039364"/>
  </r>
  <r>
    <s v="UNFPA"/>
    <x v="81"/>
    <n v="1"/>
    <n v="1"/>
    <n v="1"/>
    <s v="TGO40"/>
    <s v="0000039372"/>
    <s v="Test HIV 1+2, rapid"/>
    <s v="Completed"/>
    <n v="75000"/>
    <x v="0"/>
    <x v="0"/>
    <s v="PU0074"/>
    <s v=" "/>
    <s v="FPRHCTD5"/>
    <s v="RHC01ACT05"/>
    <s v="72335"/>
    <s v="TGO"/>
    <x v="25"/>
    <s v="WCARO     "/>
    <s v="AIR"/>
    <x v="0"/>
    <n v="0"/>
    <n v="600"/>
    <s v="100"/>
    <n v="100"/>
    <n v="60000"/>
    <x v="1"/>
    <x v="12"/>
    <x v="3"/>
    <s v="0000000730"/>
    <x v="1"/>
    <s v="0000022506"/>
    <d v="2019-12-08T00:00:00"/>
    <d v="2019-12-09T00:00:00"/>
    <d v="2019-12-08T00:00:00"/>
    <d v="2019-12-03T00:00:00"/>
    <d v="2019-12-09T00:00:00"/>
    <s v="Africa (Francophone)"/>
    <s v="HIV Kits, R22506, CSB, TGO40"/>
    <s v="UNFPA0000039372-1-1-1"/>
    <m/>
    <s v="C"/>
    <s v="N"/>
    <s v="N"/>
    <n v="2"/>
    <n v="1"/>
    <n v="1"/>
    <x v="205"/>
    <s v="PO"/>
    <d v="2020-01-09T15:14:45"/>
    <d v="2019-06-06T00:00:00"/>
    <d v="2019-09-18T00:00:00"/>
    <s v="0000039372-1-1"/>
    <d v="2019-09-26T15:41:56"/>
    <d v="2019-11-13T00:00:00"/>
    <x v="0"/>
    <n v="0"/>
    <n v="0"/>
    <n v="0"/>
    <x v="81"/>
    <x v="0"/>
    <s v="HIV_RAPID150000039372"/>
  </r>
  <r>
    <s v="UNFPA"/>
    <x v="131"/>
    <n v="1"/>
    <n v="1"/>
    <n v="1"/>
    <s v="LBR40"/>
    <s v="0000039405"/>
    <s v="Folic acid 5mg tablet"/>
    <s v="Completed"/>
    <n v="0"/>
    <x v="31"/>
    <x v="50"/>
    <s v="PU0074"/>
    <s v=" "/>
    <s v="LBR04YTH"/>
    <s v="ACT14U0074"/>
    <s v="72335"/>
    <s v="LBR"/>
    <x v="23"/>
    <s v="WCARO     "/>
    <s v="AIR"/>
    <x v="0"/>
    <n v="0"/>
    <n v="0"/>
    <s v="101"/>
    <n v="1000"/>
    <n v="0"/>
    <x v="0"/>
    <x v="2"/>
    <x v="3"/>
    <s v="0000000730"/>
    <x v="1"/>
    <s v="0000022919"/>
    <d v="2020-03-17T00:00:00"/>
    <d v="2020-03-18T00:00:00"/>
    <d v="2020-03-17T00:00:00"/>
    <d v="2020-04-07T00:00:00"/>
    <d v="2020-03-18T00:00:00"/>
    <s v="Africa (Anglophone)"/>
    <s v="R22919PharmaLBR"/>
    <s v="UNFPA0000039405-1-1-1"/>
    <m/>
    <s v="C"/>
    <s v="N"/>
    <s v="N"/>
    <n v="17"/>
    <n v="1"/>
    <n v="1"/>
    <x v="206"/>
    <s v="PO"/>
    <d v="2020-10-13T14:10:05"/>
    <d v="2019-08-30T00:00:00"/>
    <d v="2019-09-13T00:00:00"/>
    <s v="0000039405-1-1"/>
    <d v="2019-10-25T10:27:55"/>
    <d v="2020-03-28T00:00:00"/>
    <x v="32"/>
    <n v="0"/>
    <n v="0"/>
    <n v="0"/>
    <x v="131"/>
    <x v="0"/>
    <s v="FOLICACID5MG_10000000039405"/>
  </r>
  <r>
    <s v="UNFPA"/>
    <x v="88"/>
    <n v="2"/>
    <n v="1"/>
    <n v="1"/>
    <s v="LBR40"/>
    <s v="0000039405"/>
    <s v="Quinine sulphate 300mg film-coated tablet"/>
    <s v="Completed"/>
    <n v="0"/>
    <x v="31"/>
    <x v="50"/>
    <s v="PU0074"/>
    <s v=" "/>
    <s v="LBR04YTH"/>
    <s v="ACT14U0074"/>
    <s v="72335"/>
    <s v="LBR"/>
    <x v="23"/>
    <s v="WCARO     "/>
    <s v="AIR"/>
    <x v="0"/>
    <n v="0"/>
    <n v="0"/>
    <s v="101"/>
    <n v="1000"/>
    <n v="0"/>
    <x v="0"/>
    <x v="22"/>
    <x v="3"/>
    <s v="0000000730"/>
    <x v="1"/>
    <s v="0000022919"/>
    <d v="2020-03-17T00:00:00"/>
    <d v="2020-03-18T00:00:00"/>
    <d v="2020-03-17T00:00:00"/>
    <d v="2020-04-07T00:00:00"/>
    <d v="2020-03-18T00:00:00"/>
    <s v="Africa (Anglophone)"/>
    <s v="R22919PharmaLBR"/>
    <s v="UNFPA0000039405-2-1-1"/>
    <m/>
    <s v="C"/>
    <s v="N"/>
    <s v="N"/>
    <n v="18"/>
    <n v="1"/>
    <n v="1"/>
    <x v="206"/>
    <s v="PO"/>
    <d v="2020-10-13T14:10:05"/>
    <d v="2019-08-30T00:00:00"/>
    <d v="2019-09-13T00:00:00"/>
    <s v="0000039405-2-1"/>
    <d v="2019-10-25T10:27:55"/>
    <d v="2020-03-28T00:00:00"/>
    <x v="32"/>
    <n v="0"/>
    <n v="0"/>
    <n v="0"/>
    <x v="88"/>
    <x v="1"/>
    <s v="QUINNSLP300MG_10000000039405"/>
  </r>
  <r>
    <s v="UNFPA"/>
    <x v="88"/>
    <n v="2"/>
    <n v="1"/>
    <n v="2"/>
    <s v="LBR40"/>
    <s v="0000039405"/>
    <s v="Quinine sulphate 300mg film-coated tablet"/>
    <s v="Completed"/>
    <n v="110"/>
    <x v="31"/>
    <x v="50"/>
    <s v="PU0074"/>
    <s v=" "/>
    <s v="LBR04YTH"/>
    <s v="ACT14U0074"/>
    <s v="72335"/>
    <s v="LBR"/>
    <x v="23"/>
    <s v="WCARO     "/>
    <s v="AIR"/>
    <x v="0"/>
    <n v="0"/>
    <n v="2"/>
    <s v="101"/>
    <n v="1000"/>
    <n v="2000"/>
    <x v="0"/>
    <x v="22"/>
    <x v="3"/>
    <s v="0000000730"/>
    <x v="1"/>
    <s v="0000022919"/>
    <d v="2020-03-17T00:00:00"/>
    <d v="2020-03-18T00:00:00"/>
    <d v="2020-03-17T00:00:00"/>
    <d v="2020-04-07T00:00:00"/>
    <d v="2020-03-18T00:00:00"/>
    <s v="Africa (Anglophone)"/>
    <s v="R22919PharmaLBR"/>
    <s v="UNFPA0000039405-2-1-2"/>
    <m/>
    <s v="C"/>
    <s v="N"/>
    <s v="N"/>
    <n v="18"/>
    <n v="1"/>
    <n v="1"/>
    <x v="206"/>
    <s v="PO"/>
    <d v="2020-10-13T14:10:05"/>
    <d v="2019-08-30T00:00:00"/>
    <d v="2019-09-13T00:00:00"/>
    <s v="0000039405-2-1"/>
    <d v="2019-10-25T10:27:55"/>
    <d v="2020-03-28T00:00:00"/>
    <x v="32"/>
    <n v="0"/>
    <n v="0"/>
    <n v="0"/>
    <x v="88"/>
    <x v="0"/>
    <s v="QUINNSLP300MG_10000000039405"/>
  </r>
  <r>
    <s v="UNFPA"/>
    <x v="131"/>
    <n v="1"/>
    <n v="1"/>
    <n v="2"/>
    <s v="LBR40"/>
    <s v="0000039405"/>
    <s v="Folic acid 5mg tablet"/>
    <s v="Completed"/>
    <n v="600"/>
    <x v="31"/>
    <x v="50"/>
    <s v="PU0074"/>
    <s v=" "/>
    <s v="LBR04YTH"/>
    <s v="ACT14U0074"/>
    <s v="72335"/>
    <s v="LBR"/>
    <x v="23"/>
    <s v="WCARO     "/>
    <s v="AIR"/>
    <x v="0"/>
    <n v="0"/>
    <n v="30"/>
    <s v="101"/>
    <n v="1000"/>
    <n v="30000"/>
    <x v="0"/>
    <x v="2"/>
    <x v="3"/>
    <s v="0000000730"/>
    <x v="1"/>
    <s v="0000022919"/>
    <d v="2020-03-17T00:00:00"/>
    <d v="2020-03-18T00:00:00"/>
    <d v="2020-03-17T00:00:00"/>
    <d v="2020-04-07T00:00:00"/>
    <d v="2020-03-18T00:00:00"/>
    <s v="Africa (Anglophone)"/>
    <s v="R22919PharmaLBR"/>
    <s v="UNFPA0000039405-1-1-2"/>
    <m/>
    <s v="C"/>
    <s v="N"/>
    <s v="N"/>
    <n v="17"/>
    <n v="1"/>
    <n v="1"/>
    <x v="206"/>
    <s v="PO"/>
    <d v="2020-10-13T14:10:05"/>
    <d v="2019-08-30T00:00:00"/>
    <d v="2019-09-13T00:00:00"/>
    <s v="0000039405-1-1"/>
    <d v="2019-10-25T10:27:55"/>
    <d v="2020-03-28T00:00:00"/>
    <x v="32"/>
    <n v="0"/>
    <n v="0"/>
    <n v="0"/>
    <x v="131"/>
    <x v="0"/>
    <s v="FOLICACID5MG_10000000039405"/>
  </r>
  <r>
    <s v="UNFPA"/>
    <x v="0"/>
    <n v="1"/>
    <n v="1"/>
    <n v="1"/>
    <s v="MDG40"/>
    <s v="0000039410"/>
    <s v="Preshipment inspection Pharmaceutical_ Quotation:5254242"/>
    <s v="Completed"/>
    <n v="3600"/>
    <x v="0"/>
    <x v="0"/>
    <s v="PU0074"/>
    <s v=" "/>
    <s v="FPRHCTD5"/>
    <s v="RHC01ACT05"/>
    <s v="72335"/>
    <s v="MDG"/>
    <x v="45"/>
    <s v="ESARO     "/>
    <s v="N/A"/>
    <x v="0"/>
    <n v="0"/>
    <n v="1"/>
    <s v="EA"/>
    <n v="1"/>
    <n v="1"/>
    <x v="0"/>
    <x v="0"/>
    <x v="25"/>
    <s v="0000125884"/>
    <x v="1"/>
    <s v="0000023069"/>
    <m/>
    <m/>
    <m/>
    <d v="2019-12-23T00:00:00"/>
    <m/>
    <s v="Africa (Francophone)"/>
    <s v="R23069,PSI-PO39342,MDG40,CSB19"/>
    <s v="UNFPA0000039410-1-1-1"/>
    <m/>
    <s v="C"/>
    <s v="N"/>
    <s v="N"/>
    <n v="1"/>
    <n v="1"/>
    <n v="1"/>
    <x v="207"/>
    <s v="PO"/>
    <d v="2020-01-17T16:19:31"/>
    <d v="2019-09-30T00:00:00"/>
    <d v="2019-09-30T00:00:00"/>
    <s v="0000039410-1-1"/>
    <d v="2019-10-01T11:23:35"/>
    <d v="2019-11-11T00:00:00"/>
    <x v="0"/>
    <n v="0"/>
    <n v="0"/>
    <n v="0"/>
    <x v="0"/>
    <x v="0"/>
    <s v="PRESHIPMENTINSPCPH0000039410"/>
  </r>
  <r>
    <s v="UNFPA"/>
    <x v="0"/>
    <n v="1"/>
    <n v="1"/>
    <n v="1"/>
    <s v="MDG40"/>
    <s v="0000039413"/>
    <s v="Preshipment inspection Pharmaceutical -              _x000a_Quotation No. 5254262"/>
    <s v="Completed"/>
    <n v="0"/>
    <x v="0"/>
    <x v="0"/>
    <s v="PU0074"/>
    <s v=" "/>
    <s v="FPRHCTD5"/>
    <s v="RHC01ACT05"/>
    <s v="72335"/>
    <s v="MDG"/>
    <x v="45"/>
    <s v="ESARO     "/>
    <s v="N/A"/>
    <x v="0"/>
    <n v="0"/>
    <n v="0"/>
    <s v="EA"/>
    <n v="1"/>
    <n v="0"/>
    <x v="0"/>
    <x v="0"/>
    <x v="25"/>
    <s v="0000125884"/>
    <x v="1"/>
    <m/>
    <m/>
    <m/>
    <m/>
    <d v="2020-03-26T00:00:00"/>
    <m/>
    <s v="Africa (Francophone)"/>
    <s v="R23069,PSI-PO39345,MDG40,CSB19"/>
    <s v="UNFPA0000039413-1-1-1"/>
    <m/>
    <s v="C"/>
    <s v="N"/>
    <s v="N"/>
    <m/>
    <m/>
    <m/>
    <x v="207"/>
    <s v="PO"/>
    <d v="2020-04-07T12:27:20"/>
    <m/>
    <m/>
    <s v="0000039413-1-1"/>
    <d v="2019-10-02T14:41:46"/>
    <d v="2020-03-23T00:00:00"/>
    <x v="0"/>
    <n v="0"/>
    <n v="0"/>
    <n v="0"/>
    <x v="0"/>
    <x v="1"/>
    <s v="PRESHIPMENTINSPCPH0000039413"/>
  </r>
  <r>
    <s v="UNFPA"/>
    <x v="0"/>
    <n v="1"/>
    <n v="1"/>
    <n v="2"/>
    <s v="MDG40"/>
    <s v="0000039413"/>
    <s v="Preshipment inspection Pharmaceutical -              _x000a_Quotation No. 5254262"/>
    <s v="Completed"/>
    <n v="6600"/>
    <x v="0"/>
    <x v="0"/>
    <s v="PU0074"/>
    <s v=" "/>
    <s v="FPRHCTD5"/>
    <s v="RHC01ACT05"/>
    <s v="72335"/>
    <s v="MDG"/>
    <x v="45"/>
    <s v="ESARO     "/>
    <s v="N/A"/>
    <x v="0"/>
    <n v="0"/>
    <n v="1"/>
    <s v="EA"/>
    <n v="1"/>
    <n v="1"/>
    <x v="0"/>
    <x v="0"/>
    <x v="25"/>
    <s v="0000125884"/>
    <x v="1"/>
    <m/>
    <m/>
    <m/>
    <m/>
    <d v="2020-03-26T00:00:00"/>
    <m/>
    <s v="Africa (Francophone)"/>
    <s v="R23069,PSI-PO39345,MDG40,CSB19"/>
    <s v="UNFPA0000039413-1-1-2"/>
    <m/>
    <s v="C"/>
    <s v="N"/>
    <s v="N"/>
    <m/>
    <m/>
    <m/>
    <x v="207"/>
    <s v="PO"/>
    <d v="2020-04-07T12:27:20"/>
    <m/>
    <m/>
    <s v="0000039413-1-1"/>
    <d v="2019-10-02T14:41:46"/>
    <d v="2020-03-23T00:00:00"/>
    <x v="0"/>
    <n v="0"/>
    <n v="0"/>
    <n v="0"/>
    <x v="0"/>
    <x v="0"/>
    <s v="PRESHIPMENTINSPCPH0000039413"/>
  </r>
  <r>
    <s v="UNFPA"/>
    <x v="57"/>
    <n v="2"/>
    <n v="1"/>
    <n v="1"/>
    <s v="NER40"/>
    <s v="0000039414"/>
    <s v="Hartmann's sol (Ringer's lactate) intravenous infusion, 0.5L + giving set"/>
    <s v="Dispatched"/>
    <n v="0"/>
    <x v="32"/>
    <x v="57"/>
    <s v="PU0074"/>
    <s v=" "/>
    <s v="NER09SMN"/>
    <s v="SMNRENF74"/>
    <s v="72335"/>
    <s v="NER"/>
    <x v="35"/>
    <s v="WCARO     "/>
    <s v="OCEAN"/>
    <x v="0"/>
    <n v="0"/>
    <n v="0"/>
    <s v="P20"/>
    <n v="20"/>
    <n v="0"/>
    <x v="0"/>
    <x v="6"/>
    <x v="2"/>
    <s v="0000000798"/>
    <x v="1"/>
    <s v="0000023004"/>
    <d v="2020-02-28T00:00:00"/>
    <d v="2020-04-10T00:00:00"/>
    <m/>
    <m/>
    <m/>
    <s v="Africa (Francophone)"/>
    <s v="R23004,Projet kit Fistule"/>
    <s v="UNFPA0000039414-2-1-1"/>
    <m/>
    <s v="D"/>
    <s v="N"/>
    <s v="N"/>
    <n v="5"/>
    <n v="1"/>
    <n v="1"/>
    <x v="207"/>
    <s v="PO"/>
    <d v="2019-11-14T19:01:03"/>
    <d v="2019-09-17T00:00:00"/>
    <d v="2019-09-27T00:00:00"/>
    <s v="0000039414-2-1"/>
    <d v="2019-11-14T19:01:03"/>
    <d v="2021-05-05T00:00:00"/>
    <x v="31"/>
    <n v="0"/>
    <n v="0"/>
    <n v="0"/>
    <x v="57"/>
    <x v="1"/>
    <s v="HARTMANNSOL0.5L0000039414"/>
  </r>
  <r>
    <s v="UNFPA"/>
    <x v="57"/>
    <n v="2"/>
    <n v="1"/>
    <n v="2"/>
    <s v="NER40"/>
    <s v="0000039414"/>
    <s v="Hartmann's sol (Ringer's lactate) intravenous infusion, 0.5L + giving set"/>
    <s v="Dispatched"/>
    <n v="0"/>
    <x v="32"/>
    <x v="57"/>
    <s v="PU0074"/>
    <s v=" "/>
    <s v="NER09SMN"/>
    <s v="SMNRENF74"/>
    <s v="72335"/>
    <s v="NER"/>
    <x v="35"/>
    <s v="WCARO     "/>
    <s v="OCEAN"/>
    <x v="0"/>
    <n v="0"/>
    <n v="0"/>
    <s v="P20"/>
    <n v="20"/>
    <n v="0"/>
    <x v="0"/>
    <x v="6"/>
    <x v="2"/>
    <s v="0000000798"/>
    <x v="1"/>
    <s v="0000023004"/>
    <d v="2020-02-28T00:00:00"/>
    <d v="2020-04-10T00:00:00"/>
    <m/>
    <m/>
    <m/>
    <s v="Africa (Francophone)"/>
    <s v="R23004,Projet kit Fistule"/>
    <s v="UNFPA0000039414-2-1-2"/>
    <m/>
    <s v="D"/>
    <s v="N"/>
    <s v="N"/>
    <n v="5"/>
    <n v="1"/>
    <n v="1"/>
    <x v="207"/>
    <s v="PO"/>
    <d v="2019-11-14T19:01:03"/>
    <d v="2019-09-17T00:00:00"/>
    <d v="2019-09-27T00:00:00"/>
    <s v="0000039414-2-1"/>
    <d v="2019-11-14T19:01:03"/>
    <d v="2021-05-05T00:00:00"/>
    <x v="31"/>
    <n v="0"/>
    <n v="0"/>
    <n v="0"/>
    <x v="57"/>
    <x v="1"/>
    <s v="HARTMANNSOL0.5L0000039414"/>
  </r>
  <r>
    <s v="UNFPA"/>
    <x v="57"/>
    <n v="2"/>
    <n v="1"/>
    <n v="3"/>
    <s v="NER40"/>
    <s v="0000039414"/>
    <s v="Hartmann's sol (Ringer's lactate) intravenous infusion, 0.5L + giving set"/>
    <s v="Dispatched"/>
    <n v="1620"/>
    <x v="32"/>
    <x v="57"/>
    <s v="PU0074"/>
    <s v=" "/>
    <s v="NER09SMN"/>
    <s v="SMNRENF74"/>
    <s v="72335"/>
    <s v="NER"/>
    <x v="35"/>
    <s v="WCARO     "/>
    <s v="OCEAN"/>
    <x v="0"/>
    <n v="0"/>
    <n v="3000"/>
    <s v="P20"/>
    <n v="20"/>
    <n v="60000"/>
    <x v="0"/>
    <x v="6"/>
    <x v="2"/>
    <s v="0000000798"/>
    <x v="1"/>
    <s v="0000023004"/>
    <d v="2020-02-28T00:00:00"/>
    <d v="2020-04-10T00:00:00"/>
    <m/>
    <m/>
    <m/>
    <s v="Africa (Francophone)"/>
    <s v="R23004,Projet kit Fistule"/>
    <s v="UNFPA0000039414-2-1-3"/>
    <m/>
    <s v="D"/>
    <s v="N"/>
    <s v="N"/>
    <n v="5"/>
    <n v="1"/>
    <n v="1"/>
    <x v="207"/>
    <s v="PO"/>
    <d v="2019-11-14T19:01:03"/>
    <d v="2019-09-17T00:00:00"/>
    <d v="2019-09-27T00:00:00"/>
    <s v="0000039414-2-1"/>
    <d v="2019-11-14T19:01:03"/>
    <d v="2021-05-05T00:00:00"/>
    <x v="31"/>
    <n v="0"/>
    <n v="0"/>
    <n v="0"/>
    <x v="57"/>
    <x v="0"/>
    <s v="HARTMANNSOL0.5L0000039414"/>
  </r>
  <r>
    <s v="UNFPA"/>
    <x v="132"/>
    <n v="3"/>
    <n v="1"/>
    <n v="2"/>
    <s v="NER40"/>
    <s v="0000039414"/>
    <s v="sodium chloride 0.9% intravenous infusion, 500ml  bag + givi"/>
    <s v="Completed"/>
    <n v="9900"/>
    <x v="32"/>
    <x v="57"/>
    <s v="PU0074"/>
    <s v=" "/>
    <s v="NER09SMN"/>
    <s v="SMNRENF74"/>
    <s v="72335"/>
    <s v="NER"/>
    <x v="35"/>
    <s v="WCARO     "/>
    <s v="OCEAN"/>
    <x v="0"/>
    <n v="0"/>
    <n v="1000"/>
    <s v="P20"/>
    <n v="20"/>
    <n v="20000"/>
    <x v="0"/>
    <x v="6"/>
    <x v="2"/>
    <s v="0000000798"/>
    <x v="1"/>
    <s v="0000023004"/>
    <d v="2020-02-28T00:00:00"/>
    <d v="2020-04-10T00:00:00"/>
    <d v="2020-11-26T00:00:00"/>
    <d v="2020-12-02T00:00:00"/>
    <d v="2021-01-13T00:00:00"/>
    <s v="Africa (Francophone)"/>
    <s v="R23004,Projet kit Fistule"/>
    <s v="UNFPA0000039414-3-1-2"/>
    <m/>
    <s v="C"/>
    <s v="N"/>
    <s v="N"/>
    <n v="7"/>
    <n v="1"/>
    <n v="1"/>
    <x v="207"/>
    <s v="PO"/>
    <d v="2021-05-06T07:37:51"/>
    <d v="2019-09-17T00:00:00"/>
    <d v="2019-09-27T00:00:00"/>
    <s v="0000039414-3-1"/>
    <d v="2019-11-14T19:01:03"/>
    <d v="2020-02-28T00:00:00"/>
    <x v="31"/>
    <n v="0"/>
    <n v="0"/>
    <n v="0"/>
    <x v="132"/>
    <x v="1"/>
    <s v="NACL0.5L_200000039414"/>
  </r>
  <r>
    <s v="UNFPA"/>
    <x v="132"/>
    <n v="3"/>
    <n v="1"/>
    <n v="1"/>
    <s v="NER40"/>
    <s v="0000039414"/>
    <s v="sodium chloride 0.9% intravenous infusion, 500ml  bag + givi"/>
    <s v="Completed"/>
    <n v="0"/>
    <x v="32"/>
    <x v="57"/>
    <s v="PU0074"/>
    <s v=" "/>
    <s v="NER09SMN"/>
    <s v="SMNRENF74"/>
    <s v="72335"/>
    <s v="NER"/>
    <x v="35"/>
    <s v="WCARO     "/>
    <s v="OCEAN"/>
    <x v="0"/>
    <n v="0"/>
    <n v="0"/>
    <s v="P20"/>
    <n v="20"/>
    <n v="0"/>
    <x v="0"/>
    <x v="6"/>
    <x v="2"/>
    <s v="0000000798"/>
    <x v="1"/>
    <s v="0000023004"/>
    <d v="2020-02-28T00:00:00"/>
    <d v="2020-04-10T00:00:00"/>
    <d v="2020-11-26T00:00:00"/>
    <d v="2020-12-02T00:00:00"/>
    <d v="2021-01-13T00:00:00"/>
    <s v="Africa (Francophone)"/>
    <s v="R23004,Projet kit Fistule"/>
    <s v="UNFPA0000039414-3-1-1"/>
    <m/>
    <s v="C"/>
    <s v="N"/>
    <s v="N"/>
    <n v="7"/>
    <n v="1"/>
    <n v="1"/>
    <x v="207"/>
    <s v="PO"/>
    <d v="2021-05-06T07:37:51"/>
    <d v="2019-09-17T00:00:00"/>
    <d v="2019-09-27T00:00:00"/>
    <s v="0000039414-3-1"/>
    <d v="2019-11-14T19:01:03"/>
    <d v="2020-02-28T00:00:00"/>
    <x v="31"/>
    <n v="0"/>
    <n v="0"/>
    <n v="0"/>
    <x v="132"/>
    <x v="0"/>
    <s v="NACL0.5L_200000039414"/>
  </r>
  <r>
    <s v="UNFPA"/>
    <x v="133"/>
    <n v="2"/>
    <n v="1"/>
    <n v="1"/>
    <s v="NER40"/>
    <s v="0000039415"/>
    <s v="Dexamethasone sodium phosphate 4mg base/ml  in 1ml ampoule"/>
    <s v="Completed"/>
    <n v="0"/>
    <x v="32"/>
    <x v="57"/>
    <s v="PU0074"/>
    <s v=" "/>
    <s v="NER09SMN"/>
    <s v="SMNRENF74"/>
    <s v="72335"/>
    <s v="NER"/>
    <x v="35"/>
    <s v="WCARO     "/>
    <s v="OCEAN"/>
    <x v="0"/>
    <n v="0"/>
    <n v="0"/>
    <s v="100"/>
    <n v="100"/>
    <n v="0"/>
    <x v="0"/>
    <x v="1"/>
    <x v="26"/>
    <s v="0000264874"/>
    <x v="1"/>
    <s v="0000023004"/>
    <d v="2020-01-10T00:00:00"/>
    <d v="2020-02-07T00:00:00"/>
    <d v="2020-02-18T00:00:00"/>
    <d v="2020-02-19T00:00:00"/>
    <d v="2020-03-08T00:00:00"/>
    <s v="Africa (Francophone)"/>
    <s v="R23004, R23005, R23075, R23111"/>
    <s v="UNFPA0000039415-2-1-1"/>
    <m/>
    <s v="C"/>
    <s v="N"/>
    <s v="N"/>
    <n v="12"/>
    <n v="1"/>
    <n v="1"/>
    <x v="207"/>
    <s v="PO"/>
    <d v="2020-06-09T09:14:55"/>
    <d v="2019-09-17T00:00:00"/>
    <d v="2019-09-27T00:00:00"/>
    <s v="0000039415-2-1"/>
    <d v="2019-10-17T14:41:15"/>
    <d v="2019-12-27T00:00:00"/>
    <x v="31"/>
    <n v="0"/>
    <n v="0"/>
    <n v="0"/>
    <x v="133"/>
    <x v="0"/>
    <s v="DEXAMETHNAP4MG_1000000039415"/>
  </r>
  <r>
    <s v="UNFPA"/>
    <x v="58"/>
    <n v="1"/>
    <n v="1"/>
    <n v="2"/>
    <s v="NER40"/>
    <s v="0000039415"/>
    <s v="Ketamine hydrochloride 50mg base/ml injection in 10ml vial"/>
    <s v="Completed"/>
    <n v="1323.2"/>
    <x v="32"/>
    <x v="57"/>
    <s v="PU0074"/>
    <s v=" "/>
    <s v="NER09SMN"/>
    <s v="SMNRENF74"/>
    <s v="72335"/>
    <s v="NER"/>
    <x v="35"/>
    <s v="WCARO     "/>
    <s v="OCEAN"/>
    <x v="0"/>
    <n v="0"/>
    <n v="40"/>
    <s v="P25"/>
    <n v="25"/>
    <n v="1000"/>
    <x v="0"/>
    <x v="9"/>
    <x v="26"/>
    <s v="0000264874"/>
    <x v="1"/>
    <s v="0000023004"/>
    <d v="2020-03-23T00:00:00"/>
    <d v="2020-03-30T00:00:00"/>
    <d v="2020-05-31T00:00:00"/>
    <d v="2020-05-29T00:00:00"/>
    <d v="2020-06-01T00:00:00"/>
    <s v="Africa (Francophone)"/>
    <s v="R23004, R23005, R23075, R23111"/>
    <s v="UNFPA0000039415-1-1-2"/>
    <m/>
    <s v="C"/>
    <s v="N"/>
    <s v="N"/>
    <n v="4"/>
    <n v="1"/>
    <n v="1"/>
    <x v="207"/>
    <s v="PO"/>
    <d v="2020-06-09T09:14:55"/>
    <d v="2019-09-17T00:00:00"/>
    <d v="2019-09-27T00:00:00"/>
    <s v="0000039415-1-1"/>
    <d v="2019-10-17T14:41:15"/>
    <d v="2020-03-27T00:00:00"/>
    <x v="31"/>
    <n v="0"/>
    <n v="0"/>
    <n v="0"/>
    <x v="58"/>
    <x v="1"/>
    <s v="KETAMINEHCL_50MG0000039415"/>
  </r>
  <r>
    <s v="UNFPA"/>
    <x v="58"/>
    <n v="1"/>
    <n v="1"/>
    <n v="1"/>
    <s v="NER40"/>
    <s v="0000039415"/>
    <s v="Ketamine hydrochloride 50mg base/ml injection in 10ml vial"/>
    <s v="Completed"/>
    <n v="0"/>
    <x v="32"/>
    <x v="57"/>
    <s v="PU0074"/>
    <s v=" "/>
    <s v="NER09SMN"/>
    <s v="SMNRENF74"/>
    <s v="72335"/>
    <s v="NER"/>
    <x v="35"/>
    <s v="WCARO     "/>
    <s v="OCEAN"/>
    <x v="0"/>
    <n v="0"/>
    <n v="0"/>
    <s v="P25"/>
    <n v="25"/>
    <n v="0"/>
    <x v="0"/>
    <x v="9"/>
    <x v="26"/>
    <s v="0000264874"/>
    <x v="1"/>
    <s v="0000023004"/>
    <d v="2020-03-23T00:00:00"/>
    <d v="2020-03-30T00:00:00"/>
    <d v="2020-05-31T00:00:00"/>
    <d v="2020-05-29T00:00:00"/>
    <d v="2020-06-01T00:00:00"/>
    <s v="Africa (Francophone)"/>
    <s v="R23004, R23005, R23075, R23111"/>
    <s v="UNFPA0000039415-1-1-1"/>
    <m/>
    <s v="C"/>
    <s v="N"/>
    <s v="N"/>
    <n v="4"/>
    <n v="1"/>
    <n v="1"/>
    <x v="207"/>
    <s v="PO"/>
    <d v="2020-06-09T09:14:55"/>
    <d v="2019-09-17T00:00:00"/>
    <d v="2019-09-27T00:00:00"/>
    <s v="0000039415-1-1"/>
    <d v="2019-10-17T14:41:15"/>
    <d v="2020-03-27T00:00:00"/>
    <x v="31"/>
    <n v="0"/>
    <n v="0"/>
    <n v="0"/>
    <x v="58"/>
    <x v="0"/>
    <s v="KETAMINEHCL_50MG0000039415"/>
  </r>
  <r>
    <s v="UNFPA"/>
    <x v="133"/>
    <n v="2"/>
    <n v="1"/>
    <n v="2"/>
    <s v="NER40"/>
    <s v="0000039415"/>
    <s v="Dexamethasone sodium phosphate 4mg base/ml  in 1ml ampoule"/>
    <s v="Completed"/>
    <n v="306"/>
    <x v="32"/>
    <x v="57"/>
    <s v="PU0074"/>
    <s v=" "/>
    <s v="NER09SMN"/>
    <s v="SMNRENF74"/>
    <s v="72335"/>
    <s v="NER"/>
    <x v="35"/>
    <s v="WCARO     "/>
    <s v="OCEAN"/>
    <x v="0"/>
    <n v="0"/>
    <n v="20"/>
    <s v="100"/>
    <n v="100"/>
    <n v="2000"/>
    <x v="0"/>
    <x v="1"/>
    <x v="26"/>
    <s v="0000264874"/>
    <x v="1"/>
    <s v="0000023004"/>
    <d v="2020-01-10T00:00:00"/>
    <d v="2020-02-07T00:00:00"/>
    <d v="2020-02-18T00:00:00"/>
    <d v="2020-02-19T00:00:00"/>
    <d v="2020-03-08T00:00:00"/>
    <s v="Africa (Francophone)"/>
    <s v="R23004, R23005, R23075, R23111"/>
    <s v="UNFPA0000039415-2-1-2"/>
    <m/>
    <s v="C"/>
    <s v="N"/>
    <s v="N"/>
    <n v="12"/>
    <n v="1"/>
    <n v="1"/>
    <x v="207"/>
    <s v="PO"/>
    <d v="2020-06-09T09:14:55"/>
    <d v="2019-09-17T00:00:00"/>
    <d v="2019-09-27T00:00:00"/>
    <s v="0000039415-2-1"/>
    <d v="2019-10-17T14:41:15"/>
    <d v="2019-12-27T00:00:00"/>
    <x v="31"/>
    <n v="0"/>
    <n v="0"/>
    <n v="0"/>
    <x v="133"/>
    <x v="0"/>
    <s v="DEXAMETHNAP4MG_1000000039415"/>
  </r>
  <r>
    <s v="UNFPA"/>
    <x v="134"/>
    <n v="4"/>
    <n v="1"/>
    <n v="2"/>
    <s v="NER40"/>
    <s v="0000039416"/>
    <s v="Atropine sulphate 1mg/ml, injection in 1-ml ampoule"/>
    <s v="Completed"/>
    <n v="0"/>
    <x v="32"/>
    <x v="58"/>
    <s v="PU0074"/>
    <s v=" "/>
    <s v="NER09SMN"/>
    <s v="SMNSONU74"/>
    <s v="72335"/>
    <s v="NER"/>
    <x v="35"/>
    <s v="WCARO     "/>
    <s v="AIR"/>
    <x v="0"/>
    <n v="0"/>
    <n v="0"/>
    <s v="P50"/>
    <n v="50"/>
    <n v="0"/>
    <x v="0"/>
    <x v="9"/>
    <x v="17"/>
    <s v="0000101026"/>
    <x v="1"/>
    <s v="0000023005"/>
    <d v="2021-03-12T00:00:00"/>
    <d v="2021-03-18T00:00:00"/>
    <d v="2021-03-12T00:00:00"/>
    <d v="2021-03-12T00:00:00"/>
    <d v="2021-03-18T00:00:00"/>
    <s v="Africa (Francophone)"/>
    <s v="R23004,R23005, R23075, Fistula"/>
    <s v="UNFPA0000039416-4-1-2"/>
    <m/>
    <s v="C"/>
    <s v="N"/>
    <s v="N"/>
    <n v="8"/>
    <n v="1"/>
    <n v="1"/>
    <x v="207"/>
    <s v="PO"/>
    <d v="2021-05-06T07:37:51"/>
    <d v="2019-09-18T00:00:00"/>
    <d v="2019-10-01T00:00:00"/>
    <s v="0000039416-4-1"/>
    <d v="2019-12-31T14:11:38"/>
    <d v="2020-12-18T00:00:00"/>
    <x v="31"/>
    <n v="0"/>
    <n v="0"/>
    <n v="0"/>
    <x v="134"/>
    <x v="1"/>
    <s v="ATROPINESULP1MG_500000039416"/>
  </r>
  <r>
    <s v="UNFPA"/>
    <x v="134"/>
    <n v="4"/>
    <n v="1"/>
    <n v="1"/>
    <s v="NER40"/>
    <s v="0000039416"/>
    <s v="Atropine sulphate 1mg/ml, injection in 1-ml ampoule"/>
    <s v="Completed"/>
    <n v="0"/>
    <x v="32"/>
    <x v="58"/>
    <s v="PU0074"/>
    <s v=" "/>
    <s v="NER09SMN"/>
    <s v="SMNSONU74"/>
    <s v="72335"/>
    <s v="NER"/>
    <x v="35"/>
    <s v="WCARO     "/>
    <s v="AIR"/>
    <x v="0"/>
    <n v="0"/>
    <n v="0"/>
    <s v="P50"/>
    <n v="50"/>
    <n v="0"/>
    <x v="0"/>
    <x v="9"/>
    <x v="17"/>
    <s v="0000101026"/>
    <x v="1"/>
    <s v="0000023005"/>
    <d v="2021-03-12T00:00:00"/>
    <d v="2021-03-18T00:00:00"/>
    <d v="2021-03-12T00:00:00"/>
    <d v="2021-03-12T00:00:00"/>
    <d v="2021-03-18T00:00:00"/>
    <s v="Africa (Francophone)"/>
    <s v="R23004,R23005, R23075, Fistula"/>
    <s v="UNFPA0000039416-4-1-1"/>
    <m/>
    <s v="C"/>
    <s v="N"/>
    <s v="N"/>
    <n v="8"/>
    <n v="1"/>
    <n v="1"/>
    <x v="207"/>
    <s v="PO"/>
    <d v="2021-05-06T07:37:51"/>
    <d v="2019-09-18T00:00:00"/>
    <d v="2019-10-01T00:00:00"/>
    <s v="0000039416-4-1"/>
    <d v="2019-12-31T14:11:38"/>
    <d v="2020-12-18T00:00:00"/>
    <x v="31"/>
    <n v="0"/>
    <n v="0"/>
    <n v="0"/>
    <x v="134"/>
    <x v="0"/>
    <s v="ATROPINESULP1MG_500000039416"/>
  </r>
  <r>
    <s v="UNFPA"/>
    <x v="87"/>
    <n v="2"/>
    <n v="1"/>
    <n v="1"/>
    <s v="NER40"/>
    <s v="0000039416"/>
    <s v="Ferrous fumarate 185mg (60mg iron)/folic acid 0.4mg"/>
    <s v="Dispatched"/>
    <n v="0"/>
    <x v="32"/>
    <x v="57"/>
    <s v="PU0074"/>
    <s v=" "/>
    <s v="NER09SMN"/>
    <s v="SMNRENF74"/>
    <s v="72335"/>
    <s v="NER"/>
    <x v="35"/>
    <s v="WCARO     "/>
    <s v="OCEAN"/>
    <x v="0"/>
    <n v="0"/>
    <n v="0"/>
    <s v="100"/>
    <n v="100"/>
    <n v="0"/>
    <x v="0"/>
    <x v="2"/>
    <x v="17"/>
    <s v="0000101026"/>
    <x v="1"/>
    <s v="0000023004"/>
    <d v="2020-12-18T00:00:00"/>
    <d v="2020-12-25T00:00:00"/>
    <m/>
    <m/>
    <m/>
    <s v="Africa (Francophone)"/>
    <s v="R23004,R23005, R23075, Fistula"/>
    <s v="UNFPA0000039416-2-1-1"/>
    <m/>
    <s v="D"/>
    <s v="N"/>
    <s v="N"/>
    <n v="24"/>
    <n v="1"/>
    <n v="1"/>
    <x v="207"/>
    <s v="PO"/>
    <d v="2019-12-31T14:11:38"/>
    <d v="2019-09-17T00:00:00"/>
    <d v="2019-09-27T00:00:00"/>
    <s v="0000039416-2-1"/>
    <d v="2019-12-31T14:11:38"/>
    <d v="2021-03-31T00:00:00"/>
    <x v="31"/>
    <n v="0"/>
    <n v="0"/>
    <n v="0"/>
    <x v="87"/>
    <x v="1"/>
    <s v="FESUL200MG_100TAB0000039416"/>
  </r>
  <r>
    <s v="UNFPA"/>
    <x v="87"/>
    <n v="2"/>
    <n v="1"/>
    <n v="2"/>
    <s v="NER40"/>
    <s v="0000039416"/>
    <s v="Ferrous fumarate 185mg (60mg iron)/folic acid 0.4mg"/>
    <s v="Dispatched"/>
    <n v="0"/>
    <x v="32"/>
    <x v="57"/>
    <s v="PU0074"/>
    <s v=" "/>
    <s v="NER09SMN"/>
    <s v="SMNRENF74"/>
    <s v="72335"/>
    <s v="NER"/>
    <x v="35"/>
    <s v="WCARO     "/>
    <s v="OCEAN"/>
    <x v="0"/>
    <n v="0"/>
    <n v="0"/>
    <s v="100"/>
    <n v="100"/>
    <n v="0"/>
    <x v="0"/>
    <x v="2"/>
    <x v="17"/>
    <s v="0000101026"/>
    <x v="1"/>
    <s v="0000023004"/>
    <d v="2020-12-18T00:00:00"/>
    <d v="2020-12-25T00:00:00"/>
    <m/>
    <m/>
    <m/>
    <s v="Africa (Francophone)"/>
    <s v="R23004,R23005, R23075, Fistula"/>
    <s v="UNFPA0000039416-2-1-2"/>
    <m/>
    <s v="D"/>
    <s v="N"/>
    <s v="N"/>
    <n v="24"/>
    <n v="1"/>
    <n v="1"/>
    <x v="207"/>
    <s v="PO"/>
    <d v="2019-12-31T14:11:38"/>
    <d v="2019-09-17T00:00:00"/>
    <d v="2019-09-27T00:00:00"/>
    <s v="0000039416-2-1"/>
    <d v="2019-12-31T14:11:38"/>
    <d v="2021-03-31T00:00:00"/>
    <x v="31"/>
    <n v="0"/>
    <n v="0"/>
    <n v="0"/>
    <x v="87"/>
    <x v="1"/>
    <s v="FESUL200MG_100TAB0000039416"/>
  </r>
  <r>
    <s v="UNFPA"/>
    <x v="87"/>
    <n v="2"/>
    <n v="1"/>
    <n v="3"/>
    <s v="NER40"/>
    <s v="0000039416"/>
    <s v="Ferrous fumarate 185mg (60mg iron)/folic acid 0.4mg"/>
    <s v="Dispatched"/>
    <n v="4760"/>
    <x v="32"/>
    <x v="57"/>
    <s v="PU0074"/>
    <s v=" "/>
    <s v="NER09SMN"/>
    <s v="SMNRENF74"/>
    <s v="72335"/>
    <s v="NER"/>
    <x v="35"/>
    <s v="WCARO     "/>
    <s v="OCEAN"/>
    <x v="0"/>
    <n v="0"/>
    <n v="2000"/>
    <s v="100"/>
    <n v="100"/>
    <n v="200000"/>
    <x v="0"/>
    <x v="2"/>
    <x v="17"/>
    <s v="0000101026"/>
    <x v="1"/>
    <s v="0000023004"/>
    <d v="2020-12-18T00:00:00"/>
    <d v="2020-12-25T00:00:00"/>
    <m/>
    <m/>
    <m/>
    <s v="Africa (Francophone)"/>
    <s v="R23004,R23005, R23075, Fistula"/>
    <s v="UNFPA0000039416-2-1-3"/>
    <m/>
    <s v="D"/>
    <s v="N"/>
    <s v="N"/>
    <n v="24"/>
    <n v="1"/>
    <n v="1"/>
    <x v="207"/>
    <s v="PO"/>
    <d v="2019-12-31T14:11:38"/>
    <d v="2019-09-17T00:00:00"/>
    <d v="2019-09-27T00:00:00"/>
    <s v="0000039416-2-1"/>
    <d v="2019-12-31T14:11:38"/>
    <d v="2021-03-31T00:00:00"/>
    <x v="31"/>
    <n v="0"/>
    <n v="0"/>
    <n v="0"/>
    <x v="87"/>
    <x v="0"/>
    <s v="FESUL200MG_100TAB0000039416"/>
  </r>
  <r>
    <s v="UNFPA"/>
    <x v="134"/>
    <n v="1"/>
    <n v="1"/>
    <n v="1"/>
    <s v="NER40"/>
    <s v="0000039416"/>
    <s v="Atropine sulphate 1mg/ml, injection in 1-ml ampoule"/>
    <s v="Completed"/>
    <n v="0"/>
    <x v="32"/>
    <x v="57"/>
    <s v="PU0074"/>
    <s v=" "/>
    <s v="NER09SMN"/>
    <s v="SMNRENF74"/>
    <s v="72335"/>
    <s v="NER"/>
    <x v="35"/>
    <s v="WCARO     "/>
    <s v="AIR"/>
    <x v="0"/>
    <n v="0"/>
    <n v="0"/>
    <s v="P50"/>
    <n v="50"/>
    <n v="0"/>
    <x v="0"/>
    <x v="9"/>
    <x v="17"/>
    <s v="0000101026"/>
    <x v="1"/>
    <s v="0000023004"/>
    <d v="2021-03-12T00:00:00"/>
    <d v="2021-03-18T00:00:00"/>
    <d v="2021-03-12T00:00:00"/>
    <d v="2021-03-12T00:00:00"/>
    <d v="2021-03-18T00:00:00"/>
    <s v="Africa (Francophone)"/>
    <s v="R23004,R23005, R23075, Fistula"/>
    <s v="UNFPA0000039416-1-1-1"/>
    <m/>
    <s v="C"/>
    <s v="N"/>
    <s v="N"/>
    <n v="10"/>
    <n v="1"/>
    <n v="1"/>
    <x v="207"/>
    <s v="PO"/>
    <d v="2021-05-06T07:37:51"/>
    <d v="2019-09-17T00:00:00"/>
    <d v="2019-09-27T00:00:00"/>
    <s v="0000039416-1-1"/>
    <d v="2019-12-31T14:11:38"/>
    <d v="2020-12-18T00:00:00"/>
    <x v="31"/>
    <n v="0"/>
    <n v="0"/>
    <n v="0"/>
    <x v="134"/>
    <x v="1"/>
    <s v="ATROPINESULP1MG_500000039416"/>
  </r>
  <r>
    <s v="UNFPA"/>
    <x v="134"/>
    <n v="1"/>
    <n v="1"/>
    <n v="2"/>
    <s v="NER40"/>
    <s v="0000039416"/>
    <s v="Atropine sulphate 1mg/ml, injection in 1-ml ampoule"/>
    <s v="Completed"/>
    <n v="0"/>
    <x v="32"/>
    <x v="57"/>
    <s v="PU0074"/>
    <s v=" "/>
    <s v="NER09SMN"/>
    <s v="SMNRENF74"/>
    <s v="72335"/>
    <s v="NER"/>
    <x v="35"/>
    <s v="WCARO     "/>
    <s v="AIR"/>
    <x v="0"/>
    <n v="0"/>
    <n v="0"/>
    <s v="P50"/>
    <n v="50"/>
    <n v="0"/>
    <x v="0"/>
    <x v="9"/>
    <x v="17"/>
    <s v="0000101026"/>
    <x v="1"/>
    <s v="0000023004"/>
    <d v="2021-03-12T00:00:00"/>
    <d v="2021-03-18T00:00:00"/>
    <d v="2021-03-12T00:00:00"/>
    <d v="2021-03-12T00:00:00"/>
    <d v="2021-03-18T00:00:00"/>
    <s v="Africa (Francophone)"/>
    <s v="R23004,R23005, R23075, Fistula"/>
    <s v="UNFPA0000039416-1-1-2"/>
    <m/>
    <s v="C"/>
    <s v="N"/>
    <s v="N"/>
    <n v="10"/>
    <n v="1"/>
    <n v="1"/>
    <x v="207"/>
    <s v="PO"/>
    <d v="2021-05-06T07:37:51"/>
    <d v="2019-09-17T00:00:00"/>
    <d v="2019-09-27T00:00:00"/>
    <s v="0000039416-1-1"/>
    <d v="2019-12-31T14:11:38"/>
    <d v="2020-12-18T00:00:00"/>
    <x v="31"/>
    <n v="0"/>
    <n v="0"/>
    <n v="0"/>
    <x v="134"/>
    <x v="0"/>
    <s v="ATROPINESULP1MG_500000039416"/>
  </r>
  <r>
    <s v="UNFPA"/>
    <x v="87"/>
    <n v="3"/>
    <n v="1"/>
    <n v="1"/>
    <s v="NER40"/>
    <s v="0000039416"/>
    <s v="Ferrous fumarate 185mg (60mg iron)/folic acid 0.4mg"/>
    <s v="Dispatched"/>
    <n v="0"/>
    <x v="32"/>
    <x v="58"/>
    <s v="PU0074"/>
    <s v=" "/>
    <s v="NER09SMN"/>
    <s v="SMNSONU74"/>
    <s v="72335"/>
    <s v="NER"/>
    <x v="35"/>
    <s v="WCARO     "/>
    <s v="OCEAN"/>
    <x v="0"/>
    <n v="0"/>
    <n v="0"/>
    <s v="100"/>
    <n v="100"/>
    <n v="0"/>
    <x v="0"/>
    <x v="2"/>
    <x v="17"/>
    <s v="0000101026"/>
    <x v="1"/>
    <s v="0000023005"/>
    <d v="2020-12-18T00:00:00"/>
    <d v="2020-12-25T00:00:00"/>
    <m/>
    <m/>
    <m/>
    <s v="Africa (Francophone)"/>
    <s v="R23004,R23005, R23075, Fistula"/>
    <s v="UNFPA0000039416-3-1-1"/>
    <m/>
    <s v="D"/>
    <s v="N"/>
    <s v="N"/>
    <n v="7"/>
    <n v="1"/>
    <n v="1"/>
    <x v="207"/>
    <s v="PO"/>
    <d v="2019-12-31T14:11:38"/>
    <d v="2019-09-18T00:00:00"/>
    <d v="2019-10-01T00:00:00"/>
    <s v="0000039416-3-1"/>
    <d v="2019-12-31T14:11:38"/>
    <d v="2021-03-31T00:00:00"/>
    <x v="31"/>
    <n v="0"/>
    <n v="0"/>
    <n v="0"/>
    <x v="87"/>
    <x v="1"/>
    <s v="FESUL200MG_100TAB0000039416"/>
  </r>
  <r>
    <s v="UNFPA"/>
    <x v="87"/>
    <n v="3"/>
    <n v="1"/>
    <n v="2"/>
    <s v="NER40"/>
    <s v="0000039416"/>
    <s v="Ferrous fumarate 185mg (60mg iron)/folic acid 0.4mg"/>
    <s v="Dispatched"/>
    <n v="0"/>
    <x v="32"/>
    <x v="58"/>
    <s v="PU0074"/>
    <s v=" "/>
    <s v="NER09SMN"/>
    <s v="SMNSONU74"/>
    <s v="72335"/>
    <s v="NER"/>
    <x v="35"/>
    <s v="WCARO     "/>
    <s v="OCEAN"/>
    <x v="0"/>
    <n v="0"/>
    <n v="0"/>
    <s v="100"/>
    <n v="100"/>
    <n v="0"/>
    <x v="0"/>
    <x v="2"/>
    <x v="17"/>
    <s v="0000101026"/>
    <x v="1"/>
    <s v="0000023005"/>
    <d v="2020-12-18T00:00:00"/>
    <d v="2020-12-25T00:00:00"/>
    <m/>
    <m/>
    <m/>
    <s v="Africa (Francophone)"/>
    <s v="R23004,R23005, R23075, Fistula"/>
    <s v="UNFPA0000039416-3-1-2"/>
    <m/>
    <s v="D"/>
    <s v="N"/>
    <s v="N"/>
    <n v="7"/>
    <n v="1"/>
    <n v="1"/>
    <x v="207"/>
    <s v="PO"/>
    <d v="2019-12-31T14:11:38"/>
    <d v="2019-09-18T00:00:00"/>
    <d v="2019-10-01T00:00:00"/>
    <s v="0000039416-3-1"/>
    <d v="2019-12-31T14:11:38"/>
    <d v="2021-03-31T00:00:00"/>
    <x v="31"/>
    <n v="0"/>
    <n v="0"/>
    <n v="0"/>
    <x v="87"/>
    <x v="1"/>
    <s v="FESUL200MG_100TAB0000039416"/>
  </r>
  <r>
    <s v="UNFPA"/>
    <x v="87"/>
    <n v="3"/>
    <n v="1"/>
    <n v="3"/>
    <s v="NER40"/>
    <s v="0000039416"/>
    <s v="Ferrous fumarate 185mg (60mg iron)/folic acid 0.4mg"/>
    <s v="Dispatched"/>
    <n v="48314"/>
    <x v="32"/>
    <x v="58"/>
    <s v="PU0074"/>
    <s v=" "/>
    <s v="NER09SMN"/>
    <s v="SMNSONU74"/>
    <s v="72335"/>
    <s v="NER"/>
    <x v="35"/>
    <s v="WCARO     "/>
    <s v="OCEAN"/>
    <x v="0"/>
    <n v="0"/>
    <n v="20300"/>
    <s v="100"/>
    <n v="100"/>
    <n v="2030000"/>
    <x v="0"/>
    <x v="2"/>
    <x v="17"/>
    <s v="0000101026"/>
    <x v="1"/>
    <s v="0000023005"/>
    <d v="2020-12-18T00:00:00"/>
    <d v="2020-12-25T00:00:00"/>
    <m/>
    <m/>
    <m/>
    <s v="Africa (Francophone)"/>
    <s v="R23004,R23005, R23075, Fistula"/>
    <s v="UNFPA0000039416-3-1-3"/>
    <m/>
    <s v="D"/>
    <s v="N"/>
    <s v="N"/>
    <n v="7"/>
    <n v="1"/>
    <n v="1"/>
    <x v="207"/>
    <s v="PO"/>
    <d v="2019-12-31T14:11:38"/>
    <d v="2019-09-18T00:00:00"/>
    <d v="2019-10-01T00:00:00"/>
    <s v="0000039416-3-1"/>
    <d v="2019-12-31T14:11:38"/>
    <d v="2021-03-31T00:00:00"/>
    <x v="31"/>
    <n v="0"/>
    <n v="0"/>
    <n v="0"/>
    <x v="87"/>
    <x v="0"/>
    <s v="FESUL200MG_100TAB0000039416"/>
  </r>
  <r>
    <s v="UNFPA"/>
    <x v="134"/>
    <n v="4"/>
    <n v="1"/>
    <n v="3"/>
    <s v="NER40"/>
    <s v="0000039416"/>
    <s v="Atropine sulphate 1mg/ml, injection in 1-ml ampoule"/>
    <s v="Completed"/>
    <n v="10560"/>
    <x v="32"/>
    <x v="58"/>
    <s v="PU0074"/>
    <s v=" "/>
    <s v="NER09SMN"/>
    <s v="SMNSONU74"/>
    <s v="72335"/>
    <s v="NER"/>
    <x v="35"/>
    <s v="WCARO     "/>
    <s v="AIR"/>
    <x v="0"/>
    <n v="0"/>
    <n v="400"/>
    <s v="P50"/>
    <n v="50"/>
    <n v="20000"/>
    <x v="0"/>
    <x v="9"/>
    <x v="17"/>
    <s v="0000101026"/>
    <x v="1"/>
    <s v="0000023005"/>
    <d v="2021-03-12T00:00:00"/>
    <d v="2021-03-18T00:00:00"/>
    <d v="2021-03-12T00:00:00"/>
    <d v="2021-03-12T00:00:00"/>
    <d v="2021-03-18T00:00:00"/>
    <s v="Africa (Francophone)"/>
    <s v="R23004,R23005, R23075, Fistula"/>
    <s v="UNFPA0000039416-4-1-3"/>
    <m/>
    <s v="C"/>
    <s v="N"/>
    <s v="N"/>
    <n v="8"/>
    <n v="1"/>
    <n v="1"/>
    <x v="207"/>
    <s v="PO"/>
    <d v="2021-05-06T07:37:51"/>
    <d v="2019-09-18T00:00:00"/>
    <d v="2019-10-01T00:00:00"/>
    <s v="0000039416-4-1"/>
    <d v="2019-12-31T14:11:38"/>
    <d v="2020-12-18T00:00:00"/>
    <x v="31"/>
    <n v="0"/>
    <n v="0"/>
    <n v="0"/>
    <x v="134"/>
    <x v="1"/>
    <s v="ATROPINESULP1MG_500000039416"/>
  </r>
  <r>
    <s v="UNFPA"/>
    <x v="134"/>
    <n v="1"/>
    <n v="1"/>
    <n v="3"/>
    <s v="NER40"/>
    <s v="0000039416"/>
    <s v="Atropine sulphate 1mg/ml, injection in 1-ml ampoule"/>
    <s v="Completed"/>
    <n v="15840"/>
    <x v="32"/>
    <x v="57"/>
    <s v="PU0074"/>
    <s v=" "/>
    <s v="NER09SMN"/>
    <s v="SMNRENF74"/>
    <s v="72335"/>
    <s v="NER"/>
    <x v="35"/>
    <s v="WCARO     "/>
    <s v="AIR"/>
    <x v="0"/>
    <n v="0"/>
    <n v="600"/>
    <s v="P50"/>
    <n v="50"/>
    <n v="30000"/>
    <x v="0"/>
    <x v="9"/>
    <x v="17"/>
    <s v="0000101026"/>
    <x v="1"/>
    <s v="0000023004"/>
    <d v="2021-03-12T00:00:00"/>
    <d v="2021-03-18T00:00:00"/>
    <d v="2021-03-12T00:00:00"/>
    <d v="2021-03-12T00:00:00"/>
    <d v="2021-03-18T00:00:00"/>
    <s v="Africa (Francophone)"/>
    <s v="R23004,R23005, R23075, Fistula"/>
    <s v="UNFPA0000039416-1-1-3"/>
    <m/>
    <s v="C"/>
    <s v="N"/>
    <s v="N"/>
    <n v="10"/>
    <n v="1"/>
    <n v="1"/>
    <x v="207"/>
    <s v="PO"/>
    <d v="2021-05-06T07:37:51"/>
    <d v="2019-09-17T00:00:00"/>
    <d v="2019-09-27T00:00:00"/>
    <s v="0000039416-1-1"/>
    <d v="2019-12-31T14:11:38"/>
    <d v="2020-12-18T00:00:00"/>
    <x v="31"/>
    <n v="0"/>
    <n v="0"/>
    <n v="0"/>
    <x v="134"/>
    <x v="0"/>
    <s v="ATROPINESULP1MG_500000039416"/>
  </r>
  <r>
    <s v="UNFPA"/>
    <x v="24"/>
    <n v="15"/>
    <n v="1"/>
    <n v="1"/>
    <s v="NER40"/>
    <s v="0000039417"/>
    <s v="Povidone iodine 10% solution for cutaneous use, 500-ml bottle"/>
    <s v="Completed"/>
    <n v="0"/>
    <x v="32"/>
    <x v="27"/>
    <s v="PU0074"/>
    <s v=" "/>
    <s v="NER09SMN"/>
    <s v="SMNSONU74"/>
    <s v="72335"/>
    <s v="NER"/>
    <x v="35"/>
    <s v="WCARO     "/>
    <s v="OCEAN"/>
    <x v="0"/>
    <n v="0"/>
    <n v="0"/>
    <s v="EA"/>
    <n v="1"/>
    <n v="0"/>
    <x v="0"/>
    <x v="10"/>
    <x v="3"/>
    <s v="0000000730"/>
    <x v="1"/>
    <s v="0000023005"/>
    <d v="2020-10-30T00:00:00"/>
    <d v="2020-11-30T00:00:00"/>
    <d v="2020-10-30T00:00:00"/>
    <d v="2020-10-30T00:00:00"/>
    <d v="2020-12-07T00:00:00"/>
    <s v="Africa (Francophone)"/>
    <s v="R23004, R23005, R23070,Fistule"/>
    <s v="UNFPA0000039417-15-1-1"/>
    <m/>
    <s v="C"/>
    <s v="N"/>
    <s v="N"/>
    <n v="5"/>
    <n v="1"/>
    <n v="1"/>
    <x v="207"/>
    <s v="PO"/>
    <d v="2020-11-25T07:20:10"/>
    <d v="2019-09-18T00:00:00"/>
    <d v="2019-10-01T00:00:00"/>
    <s v="0000039417-15-1"/>
    <d v="2019-12-19T10:36:28"/>
    <d v="2020-05-21T00:00:00"/>
    <x v="22"/>
    <n v="0"/>
    <n v="0"/>
    <n v="0"/>
    <x v="24"/>
    <x v="0"/>
    <s v="POVIODINE10%_500ML0000039417"/>
  </r>
  <r>
    <s v="UNFPA"/>
    <x v="29"/>
    <n v="12"/>
    <n v="1"/>
    <n v="1"/>
    <s v="NER40"/>
    <s v="0000039417"/>
    <s v="Amoxicillin trihydrate 500mg capsule"/>
    <s v="Completed"/>
    <n v="0"/>
    <x v="32"/>
    <x v="57"/>
    <s v="PU0074"/>
    <s v=" "/>
    <s v="NER09SMN"/>
    <s v="SMNRENF74"/>
    <s v="72335"/>
    <s v="NER"/>
    <x v="35"/>
    <s v="WCARO     "/>
    <s v="OCEAN"/>
    <x v="0"/>
    <n v="0"/>
    <n v="0"/>
    <s v="101"/>
    <n v="1000"/>
    <n v="0"/>
    <x v="0"/>
    <x v="3"/>
    <x v="3"/>
    <s v="0000000730"/>
    <x v="1"/>
    <s v="0000023004"/>
    <d v="2020-10-30T00:00:00"/>
    <d v="2020-11-30T00:00:00"/>
    <d v="2020-10-30T00:00:00"/>
    <d v="2020-10-30T00:00:00"/>
    <d v="2020-12-07T00:00:00"/>
    <s v="Africa (Francophone)"/>
    <s v="R23004, R23005, R23070,Fistule"/>
    <s v="UNFPA0000039417-12-1-1"/>
    <m/>
    <s v="C"/>
    <s v="N"/>
    <s v="N"/>
    <n v="25"/>
    <n v="1"/>
    <n v="1"/>
    <x v="207"/>
    <s v="PO"/>
    <d v="2020-11-25T07:20:10"/>
    <d v="2019-09-17T00:00:00"/>
    <d v="2019-09-27T00:00:00"/>
    <s v="0000039417-12-1"/>
    <d v="2019-12-19T10:36:28"/>
    <d v="2020-05-21T00:00:00"/>
    <x v="31"/>
    <n v="0"/>
    <n v="0"/>
    <n v="0"/>
    <x v="29"/>
    <x v="0"/>
    <s v="AMOXYCILLIN_500MG0000039417"/>
  </r>
  <r>
    <s v="UNFPA"/>
    <x v="117"/>
    <n v="3"/>
    <n v="1"/>
    <n v="1"/>
    <s v="NER40"/>
    <s v="0000039417"/>
    <s v="Metronidazole, for intravenous infusion, 5mg/ml, 100-ml"/>
    <s v="Completed"/>
    <n v="0"/>
    <x v="32"/>
    <x v="57"/>
    <s v="PU0074"/>
    <s v=" "/>
    <s v="NER09SMN"/>
    <s v="SMNRENF74"/>
    <s v="72335"/>
    <s v="NER"/>
    <x v="35"/>
    <s v="WCARO     "/>
    <s v="OCEAN"/>
    <x v="0"/>
    <n v="0"/>
    <n v="0"/>
    <s v="BG"/>
    <n v="1"/>
    <n v="0"/>
    <x v="0"/>
    <x v="8"/>
    <x v="3"/>
    <s v="0000000730"/>
    <x v="1"/>
    <s v="0000023004"/>
    <d v="2020-10-30T00:00:00"/>
    <d v="2020-11-30T00:00:00"/>
    <d v="2020-10-30T00:00:00"/>
    <d v="2020-10-30T00:00:00"/>
    <d v="2020-12-07T00:00:00"/>
    <s v="Africa (Francophone)"/>
    <s v="R23004, R23005, R23070,Fistule"/>
    <s v="UNFPA0000039417-3-1-1"/>
    <m/>
    <s v="C"/>
    <s v="N"/>
    <s v="N"/>
    <n v="9"/>
    <n v="1"/>
    <n v="1"/>
    <x v="207"/>
    <s v="PO"/>
    <d v="2020-11-25T07:20:10"/>
    <d v="2019-09-17T00:00:00"/>
    <d v="2019-09-27T00:00:00"/>
    <s v="0000039417-3-1"/>
    <d v="2019-12-19T10:36:28"/>
    <d v="2020-05-21T00:00:00"/>
    <x v="31"/>
    <n v="0"/>
    <n v="0"/>
    <n v="0"/>
    <x v="117"/>
    <x v="0"/>
    <s v="METRONIDAZOL5_1BAG0000039417"/>
  </r>
  <r>
    <s v="UNFPA"/>
    <x v="33"/>
    <n v="2"/>
    <n v="1"/>
    <n v="1"/>
    <s v="NER40"/>
    <s v="0000039417"/>
    <s v="Cefixime trihydrate 100mg/5ml powder oral suspension, 30ml"/>
    <s v="Completed"/>
    <n v="0"/>
    <x v="32"/>
    <x v="57"/>
    <s v="PU0074"/>
    <s v=" "/>
    <s v="NER09SMN"/>
    <s v="SMNRENF74"/>
    <s v="72335"/>
    <s v="NER"/>
    <x v="35"/>
    <s v="WCARO     "/>
    <s v="OCEAN"/>
    <x v="0"/>
    <n v="0"/>
    <n v="0"/>
    <s v="EA"/>
    <n v="1"/>
    <n v="0"/>
    <x v="0"/>
    <x v="3"/>
    <x v="3"/>
    <s v="0000000730"/>
    <x v="1"/>
    <s v="0000023004"/>
    <d v="2020-10-30T00:00:00"/>
    <d v="2020-11-30T00:00:00"/>
    <d v="2020-10-30T00:00:00"/>
    <d v="2020-10-30T00:00:00"/>
    <d v="2020-12-07T00:00:00"/>
    <s v="Africa (Francophone)"/>
    <s v="R23004, R23005, R23070,Fistule"/>
    <s v="UNFPA0000039417-2-1-1"/>
    <m/>
    <s v="C"/>
    <s v="N"/>
    <s v="N"/>
    <n v="8"/>
    <n v="1"/>
    <n v="1"/>
    <x v="207"/>
    <s v="PO"/>
    <d v="2020-11-25T07:20:10"/>
    <d v="2019-09-17T00:00:00"/>
    <d v="2019-09-27T00:00:00"/>
    <s v="0000039417-2-1"/>
    <d v="2019-12-19T10:36:28"/>
    <d v="2020-05-21T00:00:00"/>
    <x v="31"/>
    <n v="0"/>
    <n v="0"/>
    <n v="0"/>
    <x v="33"/>
    <x v="0"/>
    <s v="CEFIXIME_100MG/5ML0000039417"/>
  </r>
  <r>
    <s v="UNFPA"/>
    <x v="107"/>
    <n v="9"/>
    <n v="1"/>
    <n v="1"/>
    <s v="NER40"/>
    <s v="0000039417"/>
    <s v="Paracetamol 500mg, tablet"/>
    <s v="Completed"/>
    <n v="0"/>
    <x v="32"/>
    <x v="57"/>
    <s v="PU0074"/>
    <s v=" "/>
    <s v="NER09SMN"/>
    <s v="SMNRENF74"/>
    <s v="72335"/>
    <s v="NER"/>
    <x v="35"/>
    <s v="WCARO     "/>
    <s v="OCEAN"/>
    <x v="0"/>
    <n v="0"/>
    <n v="0"/>
    <s v="101"/>
    <n v="1000"/>
    <n v="0"/>
    <x v="0"/>
    <x v="7"/>
    <x v="3"/>
    <s v="0000000730"/>
    <x v="1"/>
    <s v="0000023004"/>
    <d v="2020-10-30T00:00:00"/>
    <d v="2020-11-30T00:00:00"/>
    <d v="2020-10-30T00:00:00"/>
    <d v="2020-10-30T00:00:00"/>
    <d v="2020-12-07T00:00:00"/>
    <s v="Africa (Francophone)"/>
    <s v="R23004, R23005, R23070,Fistule"/>
    <s v="UNFPA0000039417-9-1-1"/>
    <m/>
    <s v="C"/>
    <s v="N"/>
    <s v="N"/>
    <n v="21"/>
    <n v="1"/>
    <n v="1"/>
    <x v="207"/>
    <s v="PO"/>
    <d v="2020-11-25T07:20:10"/>
    <d v="2019-09-17T00:00:00"/>
    <d v="2019-09-27T00:00:00"/>
    <s v="0000039417-9-1"/>
    <d v="2019-12-19T10:36:28"/>
    <d v="2020-05-21T00:00:00"/>
    <x v="31"/>
    <n v="0"/>
    <n v="0"/>
    <n v="0"/>
    <x v="107"/>
    <x v="0"/>
    <s v="PARCETML500MG_10000000039417"/>
  </r>
  <r>
    <s v="UNFPA"/>
    <x v="135"/>
    <n v="13"/>
    <n v="1"/>
    <n v="1"/>
    <s v="NER40"/>
    <s v="0000039417"/>
    <s v="Oxybutynin hydrochloride, 5mg, tablet"/>
    <s v="Completed"/>
    <n v="0"/>
    <x v="32"/>
    <x v="57"/>
    <s v="PU0074"/>
    <s v=" "/>
    <s v="NER09SMN"/>
    <s v="SMNRENF74"/>
    <s v="72335"/>
    <s v="NER"/>
    <x v="35"/>
    <s v="WCARO     "/>
    <s v="OCEAN"/>
    <x v="0"/>
    <n v="0"/>
    <n v="0"/>
    <s v="P30"/>
    <n v="30"/>
    <n v="0"/>
    <x v="0"/>
    <x v="28"/>
    <x v="3"/>
    <s v="0000000730"/>
    <x v="1"/>
    <s v="0000023004"/>
    <d v="2020-10-30T00:00:00"/>
    <d v="2020-11-30T00:00:00"/>
    <d v="2020-10-30T00:00:00"/>
    <d v="2020-10-30T00:00:00"/>
    <d v="2020-12-07T00:00:00"/>
    <s v="Africa (Francophone)"/>
    <s v="R23004, R23005, R23070,Fistule"/>
    <s v="UNFPA0000039417-13-1-1"/>
    <m/>
    <s v="C"/>
    <s v="N"/>
    <s v="N"/>
    <n v="26"/>
    <n v="1"/>
    <n v="1"/>
    <x v="207"/>
    <s v="PO"/>
    <d v="2020-11-25T07:20:10"/>
    <d v="2019-09-17T00:00:00"/>
    <d v="2019-09-27T00:00:00"/>
    <s v="0000039417-13-1"/>
    <d v="2019-12-19T10:36:28"/>
    <d v="2020-05-21T00:00:00"/>
    <x v="31"/>
    <n v="0"/>
    <n v="0"/>
    <n v="0"/>
    <x v="135"/>
    <x v="0"/>
    <s v="OXYBTYNNHCL5MG_300000039417"/>
  </r>
  <r>
    <s v="UNFPA"/>
    <x v="44"/>
    <n v="1"/>
    <n v="1"/>
    <n v="1"/>
    <s v="NER40"/>
    <s v="0000039417"/>
    <s v="Glucose, solution for infusion, 5% (iso-osmotic), 1-litre bag + Infusion-giving set, sterile, single use"/>
    <s v="Completed"/>
    <n v="0"/>
    <x v="32"/>
    <x v="57"/>
    <s v="PU0074"/>
    <s v=" "/>
    <s v="NER09SMN"/>
    <s v="SMNRENF74"/>
    <s v="72335"/>
    <s v="NER"/>
    <x v="35"/>
    <s v="WCARO     "/>
    <s v="OCEAN"/>
    <x v="0"/>
    <n v="0"/>
    <n v="0"/>
    <s v="EA"/>
    <n v="1"/>
    <n v="0"/>
    <x v="0"/>
    <x v="6"/>
    <x v="3"/>
    <s v="0000000730"/>
    <x v="1"/>
    <s v="0000023004"/>
    <d v="2020-10-30T00:00:00"/>
    <d v="2020-11-30T00:00:00"/>
    <d v="2020-10-30T00:00:00"/>
    <d v="2020-10-30T00:00:00"/>
    <d v="2020-12-07T00:00:00"/>
    <s v="Africa (Francophone)"/>
    <s v="R23004, R23005, R23070,Fistule"/>
    <s v="UNFPA0000039417-1-1-1"/>
    <m/>
    <s v="C"/>
    <s v="N"/>
    <s v="N"/>
    <n v="6"/>
    <n v="1"/>
    <n v="1"/>
    <x v="207"/>
    <s v="PO"/>
    <d v="2020-11-25T07:20:10"/>
    <d v="2019-09-17T00:00:00"/>
    <d v="2019-09-27T00:00:00"/>
    <s v="0000039417-1-1"/>
    <d v="2019-12-19T10:36:28"/>
    <d v="2020-05-21T00:00:00"/>
    <x v="31"/>
    <n v="0"/>
    <n v="0"/>
    <n v="0"/>
    <x v="44"/>
    <x v="0"/>
    <s v="GLUCOSE5%_1L0000039417"/>
  </r>
  <r>
    <s v="UNFPA"/>
    <x v="109"/>
    <n v="14"/>
    <n v="1"/>
    <n v="1"/>
    <s v="NER40"/>
    <s v="0000039417"/>
    <s v="Quinine dihydrochloride 300_x000d__x000a_mg/ml, solution for dilution_x000d__x000a_for infusion in 2-ml ampoule"/>
    <s v="Completed"/>
    <n v="0"/>
    <x v="32"/>
    <x v="57"/>
    <s v="PU0074"/>
    <s v=" "/>
    <s v="NER09SMN"/>
    <s v="SMNRENF74"/>
    <s v="72335"/>
    <s v="NER"/>
    <x v="35"/>
    <s v="WCARO     "/>
    <s v="OCEAN"/>
    <x v="0"/>
    <n v="0"/>
    <n v="0"/>
    <s v="100"/>
    <n v="100"/>
    <n v="0"/>
    <x v="0"/>
    <x v="22"/>
    <x v="3"/>
    <s v="0000000730"/>
    <x v="1"/>
    <s v="0000023004"/>
    <d v="2020-10-30T00:00:00"/>
    <d v="2020-11-30T00:00:00"/>
    <d v="2020-10-30T00:00:00"/>
    <d v="2020-10-30T00:00:00"/>
    <d v="2020-12-07T00:00:00"/>
    <s v="Africa (Francophone)"/>
    <s v="R23004, R23005, R23070,Fistule"/>
    <s v="UNFPA0000039417-14-1-1"/>
    <m/>
    <s v="C"/>
    <s v="N"/>
    <s v="N"/>
    <n v="27"/>
    <n v="1"/>
    <n v="1"/>
    <x v="207"/>
    <s v="PO"/>
    <d v="2020-11-25T07:20:10"/>
    <d v="2019-09-17T00:00:00"/>
    <d v="2019-09-27T00:00:00"/>
    <s v="0000039417-14-1"/>
    <d v="2019-12-19T10:36:28"/>
    <d v="2020-05-21T00:00:00"/>
    <x v="31"/>
    <n v="0"/>
    <n v="0"/>
    <n v="0"/>
    <x v="109"/>
    <x v="0"/>
    <s v="QUININEDHC300MG2ML0000039417"/>
  </r>
  <r>
    <s v="UNFPA"/>
    <x v="14"/>
    <n v="11"/>
    <n v="1"/>
    <n v="1"/>
    <s v="NER40"/>
    <s v="0000039417"/>
    <s v="Metronidazole 250mg tablet"/>
    <s v="Completed"/>
    <n v="0"/>
    <x v="32"/>
    <x v="57"/>
    <s v="PU0074"/>
    <s v=" "/>
    <s v="NER09SMN"/>
    <s v="SMNRENF74"/>
    <s v="72335"/>
    <s v="NER"/>
    <x v="35"/>
    <s v="WCARO     "/>
    <s v="OCEAN"/>
    <x v="0"/>
    <n v="0"/>
    <n v="0"/>
    <s v="101"/>
    <n v="1000"/>
    <n v="0"/>
    <x v="0"/>
    <x v="8"/>
    <x v="3"/>
    <s v="0000000730"/>
    <x v="1"/>
    <s v="0000023004"/>
    <d v="2020-10-30T00:00:00"/>
    <d v="2020-11-30T00:00:00"/>
    <d v="2020-10-30T00:00:00"/>
    <d v="2020-10-30T00:00:00"/>
    <d v="2020-12-07T00:00:00"/>
    <s v="Africa (Francophone)"/>
    <s v="R23004, R23005, R23070,Fistule"/>
    <s v="UNFPA0000039417-11-1-1"/>
    <m/>
    <s v="C"/>
    <s v="N"/>
    <s v="N"/>
    <n v="23"/>
    <n v="1"/>
    <n v="1"/>
    <x v="207"/>
    <s v="PO"/>
    <d v="2020-11-25T07:20:10"/>
    <d v="2019-09-17T00:00:00"/>
    <d v="2019-09-27T00:00:00"/>
    <s v="0000039417-11-1"/>
    <d v="2019-12-19T10:36:28"/>
    <d v="2020-05-21T00:00:00"/>
    <x v="31"/>
    <n v="0"/>
    <n v="0"/>
    <n v="0"/>
    <x v="14"/>
    <x v="1"/>
    <s v="METRONIDAZOL_250MG0000039417"/>
  </r>
  <r>
    <s v="UNFPA"/>
    <x v="14"/>
    <n v="11"/>
    <n v="1"/>
    <n v="2"/>
    <s v="NER40"/>
    <s v="0000039417"/>
    <s v="Metronidazole 250mg tablet"/>
    <s v="Completed"/>
    <n v="700"/>
    <x v="32"/>
    <x v="58"/>
    <s v="PU0074"/>
    <s v=" "/>
    <s v="NER09SMN"/>
    <s v="SMNSONU74"/>
    <s v="72335"/>
    <s v="NER"/>
    <x v="35"/>
    <s v="WCARO     "/>
    <s v="OCEAN"/>
    <x v="0"/>
    <n v="0"/>
    <n v="100"/>
    <s v="101"/>
    <n v="1000"/>
    <n v="100000"/>
    <x v="0"/>
    <x v="8"/>
    <x v="3"/>
    <s v="0000000730"/>
    <x v="1"/>
    <s v="0000023004"/>
    <d v="2020-10-30T00:00:00"/>
    <d v="2020-11-30T00:00:00"/>
    <d v="2020-10-30T00:00:00"/>
    <d v="2020-10-30T00:00:00"/>
    <d v="2020-12-07T00:00:00"/>
    <s v="Africa (Francophone)"/>
    <s v="R23004, R23005, R23070,Fistule"/>
    <s v="UNFPA0000039417-11-1-2"/>
    <m/>
    <s v="C"/>
    <s v="N"/>
    <s v="N"/>
    <n v="23"/>
    <n v="1"/>
    <n v="1"/>
    <x v="207"/>
    <s v="PO"/>
    <d v="2020-11-25T07:20:10"/>
    <d v="2019-09-17T00:00:00"/>
    <d v="2019-09-27T00:00:00"/>
    <s v="0000039417-11-1"/>
    <d v="2019-12-19T10:36:28"/>
    <d v="2020-05-21T00:00:00"/>
    <x v="31"/>
    <n v="0"/>
    <n v="0"/>
    <n v="0"/>
    <x v="14"/>
    <x v="0"/>
    <s v="METRONIDAZOL_250MG0000039417"/>
  </r>
  <r>
    <s v="UNFPA"/>
    <x v="135"/>
    <n v="13"/>
    <n v="1"/>
    <n v="2"/>
    <s v="NER40"/>
    <s v="0000039417"/>
    <s v="Oxybutynin hydrochloride, 5mg, tablet"/>
    <s v="Completed"/>
    <n v="1850"/>
    <x v="32"/>
    <x v="58"/>
    <s v="PU0074"/>
    <s v=" "/>
    <s v="NER09SMN"/>
    <s v="SMNSONU74"/>
    <s v="72335"/>
    <s v="NER"/>
    <x v="35"/>
    <s v="WCARO     "/>
    <s v="OCEAN"/>
    <x v="0"/>
    <n v="0"/>
    <n v="1000"/>
    <s v="P30"/>
    <n v="30"/>
    <n v="30000"/>
    <x v="0"/>
    <x v="28"/>
    <x v="3"/>
    <s v="0000000730"/>
    <x v="1"/>
    <s v="0000023004"/>
    <d v="2020-10-30T00:00:00"/>
    <d v="2020-11-30T00:00:00"/>
    <d v="2020-10-30T00:00:00"/>
    <d v="2020-10-30T00:00:00"/>
    <d v="2020-12-07T00:00:00"/>
    <s v="Africa (Francophone)"/>
    <s v="R23004, R23005, R23070,Fistule"/>
    <s v="UNFPA0000039417-13-1-2"/>
    <m/>
    <s v="C"/>
    <s v="N"/>
    <s v="N"/>
    <n v="26"/>
    <n v="1"/>
    <n v="1"/>
    <x v="207"/>
    <s v="PO"/>
    <d v="2020-11-25T07:20:10"/>
    <d v="2019-09-17T00:00:00"/>
    <d v="2019-09-27T00:00:00"/>
    <s v="0000039417-13-1"/>
    <d v="2019-12-19T10:36:28"/>
    <d v="2020-05-21T00:00:00"/>
    <x v="31"/>
    <n v="0"/>
    <n v="0"/>
    <n v="0"/>
    <x v="135"/>
    <x v="0"/>
    <s v="OXYBTYNNHCL5MG_300000039417"/>
  </r>
  <r>
    <s v="UNFPA"/>
    <x v="29"/>
    <n v="12"/>
    <n v="1"/>
    <n v="2"/>
    <s v="NER40"/>
    <s v="0000039417"/>
    <s v="Amoxicillin trihydrate 500mg capsule"/>
    <s v="Completed"/>
    <n v="550"/>
    <x v="32"/>
    <x v="58"/>
    <s v="PU0074"/>
    <s v=" "/>
    <s v="NER09SMN"/>
    <s v="SMNSONU74"/>
    <s v="72335"/>
    <s v="NER"/>
    <x v="35"/>
    <s v="WCARO     "/>
    <s v="OCEAN"/>
    <x v="0"/>
    <n v="0"/>
    <n v="20"/>
    <s v="101"/>
    <n v="1000"/>
    <n v="20000"/>
    <x v="0"/>
    <x v="3"/>
    <x v="3"/>
    <s v="0000000730"/>
    <x v="1"/>
    <s v="0000023004"/>
    <d v="2020-10-30T00:00:00"/>
    <d v="2020-11-30T00:00:00"/>
    <d v="2020-10-30T00:00:00"/>
    <d v="2020-10-30T00:00:00"/>
    <d v="2020-12-07T00:00:00"/>
    <s v="Africa (Francophone)"/>
    <s v="R23004, R23005, R23070,Fistule"/>
    <s v="UNFPA0000039417-12-1-2"/>
    <m/>
    <s v="C"/>
    <s v="N"/>
    <s v="N"/>
    <n v="25"/>
    <n v="1"/>
    <n v="1"/>
    <x v="207"/>
    <s v="PO"/>
    <d v="2020-11-25T07:20:10"/>
    <d v="2019-09-17T00:00:00"/>
    <d v="2019-09-27T00:00:00"/>
    <s v="0000039417-12-1"/>
    <d v="2019-12-19T10:36:28"/>
    <d v="2020-05-21T00:00:00"/>
    <x v="31"/>
    <n v="0"/>
    <n v="0"/>
    <n v="0"/>
    <x v="29"/>
    <x v="0"/>
    <s v="AMOXYCILLIN_500MG0000039417"/>
  </r>
  <r>
    <s v="UNFPA"/>
    <x v="107"/>
    <n v="9"/>
    <n v="1"/>
    <n v="2"/>
    <s v="NER40"/>
    <s v="0000039417"/>
    <s v="Paracetamol 500mg, tablet"/>
    <s v="Completed"/>
    <n v="850"/>
    <x v="32"/>
    <x v="58"/>
    <s v="PU0074"/>
    <s v=" "/>
    <s v="NER09SMN"/>
    <s v="SMNSONU74"/>
    <s v="72335"/>
    <s v="NER"/>
    <x v="35"/>
    <s v="WCARO     "/>
    <s v="OCEAN"/>
    <x v="0"/>
    <n v="0"/>
    <n v="200"/>
    <s v="101"/>
    <n v="1000"/>
    <n v="200000"/>
    <x v="0"/>
    <x v="7"/>
    <x v="3"/>
    <s v="0000000730"/>
    <x v="1"/>
    <s v="0000023004"/>
    <d v="2020-10-30T00:00:00"/>
    <d v="2020-11-30T00:00:00"/>
    <d v="2020-10-30T00:00:00"/>
    <d v="2020-10-30T00:00:00"/>
    <d v="2020-12-07T00:00:00"/>
    <s v="Africa (Francophone)"/>
    <s v="R23004, R23005, R23070,Fistule"/>
    <s v="UNFPA0000039417-9-1-2"/>
    <m/>
    <s v="C"/>
    <s v="N"/>
    <s v="N"/>
    <n v="21"/>
    <n v="1"/>
    <n v="1"/>
    <x v="207"/>
    <s v="PO"/>
    <d v="2020-11-25T07:20:10"/>
    <d v="2019-09-17T00:00:00"/>
    <d v="2019-09-27T00:00:00"/>
    <s v="0000039417-9-1"/>
    <d v="2019-12-19T10:36:28"/>
    <d v="2020-05-21T00:00:00"/>
    <x v="31"/>
    <n v="0"/>
    <n v="0"/>
    <n v="0"/>
    <x v="107"/>
    <x v="0"/>
    <s v="PARCETML500MG_10000000039417"/>
  </r>
  <r>
    <s v="UNFPA"/>
    <x v="44"/>
    <n v="1"/>
    <n v="1"/>
    <n v="2"/>
    <s v="NER40"/>
    <s v="0000039417"/>
    <s v="Glucose, solution for infusion, 5% (iso-osmotic), 1-litre bag + Infusion-giving set, sterile, single use"/>
    <s v="Completed"/>
    <n v="1350"/>
    <x v="32"/>
    <x v="58"/>
    <s v="PU0074"/>
    <s v=" "/>
    <s v="NER09SMN"/>
    <s v="SMNSONU74"/>
    <s v="72335"/>
    <s v="NER"/>
    <x v="35"/>
    <s v="WCARO     "/>
    <s v="OCEAN"/>
    <x v="0"/>
    <n v="0"/>
    <n v="1000"/>
    <s v="EA"/>
    <n v="1"/>
    <n v="1000"/>
    <x v="0"/>
    <x v="6"/>
    <x v="3"/>
    <s v="0000000730"/>
    <x v="1"/>
    <s v="0000023004"/>
    <d v="2020-10-30T00:00:00"/>
    <d v="2020-11-30T00:00:00"/>
    <d v="2020-10-30T00:00:00"/>
    <d v="2020-10-30T00:00:00"/>
    <d v="2020-12-07T00:00:00"/>
    <s v="Africa (Francophone)"/>
    <s v="R23004, R23005, R23070,Fistule"/>
    <s v="UNFPA0000039417-1-1-2"/>
    <m/>
    <s v="C"/>
    <s v="N"/>
    <s v="N"/>
    <n v="6"/>
    <n v="1"/>
    <n v="1"/>
    <x v="207"/>
    <s v="PO"/>
    <d v="2020-11-25T07:20:10"/>
    <d v="2019-09-17T00:00:00"/>
    <d v="2019-09-27T00:00:00"/>
    <s v="0000039417-1-1"/>
    <d v="2019-12-19T10:36:28"/>
    <d v="2020-05-21T00:00:00"/>
    <x v="31"/>
    <n v="0"/>
    <n v="0"/>
    <n v="0"/>
    <x v="44"/>
    <x v="0"/>
    <s v="GLUCOSE5%_1L0000039417"/>
  </r>
  <r>
    <s v="UNFPA"/>
    <x v="24"/>
    <n v="15"/>
    <n v="1"/>
    <n v="2"/>
    <s v="NER40"/>
    <s v="0000039417"/>
    <s v="Povidone iodine 10% solution for cutaneous use, 500-ml bottle"/>
    <s v="Completed"/>
    <n v="3500"/>
    <x v="32"/>
    <x v="58"/>
    <s v="PU0074"/>
    <s v=" "/>
    <s v="NER09SMN"/>
    <s v="SMNSONU74"/>
    <s v="72335"/>
    <s v="NER"/>
    <x v="35"/>
    <s v="WCARO     "/>
    <s v="OCEAN"/>
    <x v="0"/>
    <n v="0"/>
    <n v="1000"/>
    <s v="EA"/>
    <n v="1"/>
    <n v="1000"/>
    <x v="0"/>
    <x v="10"/>
    <x v="3"/>
    <s v="0000000730"/>
    <x v="1"/>
    <s v="0000023005"/>
    <d v="2020-10-30T00:00:00"/>
    <d v="2020-11-30T00:00:00"/>
    <d v="2020-10-30T00:00:00"/>
    <d v="2020-10-30T00:00:00"/>
    <d v="2020-12-07T00:00:00"/>
    <s v="Africa (Francophone)"/>
    <s v="R23004, R23005, R23070,Fistule"/>
    <s v="UNFPA0000039417-15-1-2"/>
    <m/>
    <s v="C"/>
    <s v="N"/>
    <s v="N"/>
    <n v="5"/>
    <n v="1"/>
    <n v="1"/>
    <x v="207"/>
    <s v="PO"/>
    <d v="2020-11-25T07:20:10"/>
    <d v="2019-09-18T00:00:00"/>
    <d v="2019-10-01T00:00:00"/>
    <s v="0000039417-15-1"/>
    <d v="2019-12-19T10:36:28"/>
    <d v="2020-05-21T00:00:00"/>
    <x v="31"/>
    <n v="0"/>
    <n v="0"/>
    <n v="0"/>
    <x v="24"/>
    <x v="0"/>
    <s v="POVIODINE10%_500ML0000039417"/>
  </r>
  <r>
    <s v="UNFPA"/>
    <x v="109"/>
    <n v="14"/>
    <n v="1"/>
    <n v="2"/>
    <s v="NER40"/>
    <s v="0000039417"/>
    <s v="Quinine dihydrochloride 300_x000d__x000a_mg/ml, solution for dilution_x000d__x000a_for infusion in 2-ml ampoule"/>
    <s v="Completed"/>
    <n v="3000"/>
    <x v="32"/>
    <x v="58"/>
    <s v="PU0074"/>
    <s v=" "/>
    <s v="NER09SMN"/>
    <s v="SMNSONU74"/>
    <s v="72335"/>
    <s v="NER"/>
    <x v="35"/>
    <s v="WCARO     "/>
    <s v="OCEAN"/>
    <x v="0"/>
    <n v="0"/>
    <n v="60"/>
    <s v="100"/>
    <n v="100"/>
    <n v="6000"/>
    <x v="0"/>
    <x v="22"/>
    <x v="3"/>
    <s v="0000000730"/>
    <x v="1"/>
    <s v="0000023004"/>
    <d v="2020-10-30T00:00:00"/>
    <d v="2020-11-30T00:00:00"/>
    <d v="2020-10-30T00:00:00"/>
    <d v="2020-10-30T00:00:00"/>
    <d v="2020-12-07T00:00:00"/>
    <s v="Africa (Francophone)"/>
    <s v="R23004, R23005, R23070,Fistule"/>
    <s v="UNFPA0000039417-14-1-2"/>
    <m/>
    <s v="C"/>
    <s v="N"/>
    <s v="N"/>
    <n v="27"/>
    <n v="1"/>
    <n v="1"/>
    <x v="207"/>
    <s v="PO"/>
    <d v="2020-11-25T07:20:10"/>
    <d v="2019-09-17T00:00:00"/>
    <d v="2019-09-27T00:00:00"/>
    <s v="0000039417-14-1"/>
    <d v="2019-12-19T10:36:28"/>
    <d v="2020-05-21T00:00:00"/>
    <x v="31"/>
    <n v="0"/>
    <n v="0"/>
    <n v="0"/>
    <x v="109"/>
    <x v="0"/>
    <s v="QUININEDHC300MG2ML0000039417"/>
  </r>
  <r>
    <s v="UNFPA"/>
    <x v="117"/>
    <n v="3"/>
    <n v="1"/>
    <n v="2"/>
    <s v="NER40"/>
    <s v="0000039417"/>
    <s v="Metronidazole, for intravenous infusion, 5mg/ml, 100-ml"/>
    <s v="Completed"/>
    <n v="4800"/>
    <x v="32"/>
    <x v="58"/>
    <s v="PU0074"/>
    <s v=" "/>
    <s v="NER09SMN"/>
    <s v="SMNSONU74"/>
    <s v="72335"/>
    <s v="NER"/>
    <x v="35"/>
    <s v="WCARO     "/>
    <s v="OCEAN"/>
    <x v="0"/>
    <n v="0"/>
    <n v="6000"/>
    <s v="BG"/>
    <n v="1"/>
    <n v="6000"/>
    <x v="0"/>
    <x v="8"/>
    <x v="3"/>
    <s v="0000000730"/>
    <x v="1"/>
    <s v="0000023004"/>
    <d v="2020-10-30T00:00:00"/>
    <d v="2020-11-30T00:00:00"/>
    <d v="2020-10-30T00:00:00"/>
    <d v="2020-10-30T00:00:00"/>
    <d v="2020-12-07T00:00:00"/>
    <s v="Africa (Francophone)"/>
    <s v="R23004, R23005, R23070,Fistule"/>
    <s v="UNFPA0000039417-3-1-2"/>
    <m/>
    <s v="C"/>
    <s v="N"/>
    <s v="N"/>
    <n v="9"/>
    <n v="1"/>
    <n v="1"/>
    <x v="207"/>
    <s v="PO"/>
    <d v="2020-11-25T07:20:10"/>
    <d v="2019-09-17T00:00:00"/>
    <d v="2019-09-27T00:00:00"/>
    <s v="0000039417-3-1"/>
    <d v="2019-12-19T10:36:28"/>
    <d v="2020-05-21T00:00:00"/>
    <x v="31"/>
    <n v="0"/>
    <n v="0"/>
    <n v="0"/>
    <x v="117"/>
    <x v="0"/>
    <s v="METRONIDAZOL5_1BAG0000039417"/>
  </r>
  <r>
    <s v="UNFPA"/>
    <x v="33"/>
    <n v="2"/>
    <n v="1"/>
    <n v="2"/>
    <s v="NER40"/>
    <s v="0000039417"/>
    <s v="Cefixime trihydrate 100mg/5ml powder oral suspension, 30ml"/>
    <s v="Completed"/>
    <n v="5500"/>
    <x v="32"/>
    <x v="58"/>
    <s v="PU0074"/>
    <s v=" "/>
    <s v="NER09SMN"/>
    <s v="SMNSONU74"/>
    <s v="72335"/>
    <s v="NER"/>
    <x v="35"/>
    <s v="WCARO     "/>
    <s v="OCEAN"/>
    <x v="0"/>
    <n v="0"/>
    <n v="2000"/>
    <s v="EA"/>
    <n v="1"/>
    <n v="2000"/>
    <x v="0"/>
    <x v="3"/>
    <x v="3"/>
    <s v="0000000730"/>
    <x v="1"/>
    <s v="0000023004"/>
    <d v="2020-10-30T00:00:00"/>
    <d v="2020-11-30T00:00:00"/>
    <d v="2020-10-30T00:00:00"/>
    <d v="2020-10-30T00:00:00"/>
    <d v="2020-12-07T00:00:00"/>
    <s v="Africa (Francophone)"/>
    <s v="R23004, R23005, R23070,Fistule"/>
    <s v="UNFPA0000039417-2-1-2"/>
    <m/>
    <s v="C"/>
    <s v="N"/>
    <s v="N"/>
    <n v="8"/>
    <n v="1"/>
    <n v="1"/>
    <x v="207"/>
    <s v="PO"/>
    <d v="2020-11-25T07:20:10"/>
    <d v="2019-09-17T00:00:00"/>
    <d v="2019-09-27T00:00:00"/>
    <s v="0000039417-2-1"/>
    <d v="2019-12-19T10:36:28"/>
    <d v="2020-05-21T00:00:00"/>
    <x v="31"/>
    <n v="0"/>
    <n v="0"/>
    <n v="0"/>
    <x v="33"/>
    <x v="0"/>
    <s v="CEFIXIME_100MG/5ML0000039417"/>
  </r>
  <r>
    <s v="UNFPA"/>
    <x v="35"/>
    <n v="1"/>
    <n v="1"/>
    <n v="1"/>
    <s v="MNG40"/>
    <s v="0000039430"/>
    <s v="This PO is replacing Line 14 in PO 36865 for payment purposes"/>
    <s v="Completed"/>
    <n v="84"/>
    <x v="23"/>
    <x v="31"/>
    <s v="PU0074"/>
    <s v=" "/>
    <s v="MNG06FPA"/>
    <s v="1D11PR4Y74"/>
    <s v="72335"/>
    <s v="MNG"/>
    <x v="8"/>
    <s v="APRO      "/>
    <s v="AIR"/>
    <x v="0"/>
    <n v="0"/>
    <n v="60"/>
    <s v="EA"/>
    <n v="1"/>
    <n v="60"/>
    <x v="1"/>
    <x v="13"/>
    <x v="2"/>
    <s v="0000000798"/>
    <x v="1"/>
    <s v="0000023081"/>
    <d v="2019-10-18T00:00:00"/>
    <d v="2019-10-21T00:00:00"/>
    <d v="2019-10-18T00:00:00"/>
    <d v="2019-10-02T00:00:00"/>
    <d v="2019-10-21T00:00:00"/>
    <s v="ASEA"/>
    <s v="MNG1940 R23081 Preg Tests"/>
    <s v="UNFPA0000039430-1-1-1"/>
    <m/>
    <s v="C"/>
    <s v="N"/>
    <s v="N"/>
    <n v="1"/>
    <n v="1"/>
    <n v="1"/>
    <x v="208"/>
    <s v="PO"/>
    <d v="2019-12-06T20:01:01"/>
    <d v="2019-10-02T00:00:00"/>
    <d v="2019-10-02T00:00:00"/>
    <s v="0000039430-1-1"/>
    <d v="2019-10-02T18:26:19"/>
    <d v="2019-10-02T00:00:00"/>
    <x v="24"/>
    <n v="0"/>
    <n v="0"/>
    <n v="0"/>
    <x v="35"/>
    <x v="0"/>
    <s v="PREG_TEST_STRIP0000039430"/>
  </r>
  <r>
    <s v="UNFPA"/>
    <x v="4"/>
    <n v="2"/>
    <n v="1"/>
    <n v="1"/>
    <s v="LBR40"/>
    <s v="0000039439"/>
    <s v="HepB vaccine, pediatric, vial of 10 dose (S359323)"/>
    <s v="Completed"/>
    <n v="0"/>
    <x v="31"/>
    <x v="49"/>
    <s v="PU0074"/>
    <s v=" "/>
    <s v="LBR04GBV"/>
    <s v="ACT33U0074"/>
    <s v="72335"/>
    <s v="LBR"/>
    <x v="23"/>
    <s v="WCARO     "/>
    <s v="AIR"/>
    <x v="0"/>
    <n v="0"/>
    <n v="0"/>
    <s v="VI"/>
    <n v="1"/>
    <n v="0"/>
    <x v="0"/>
    <x v="29"/>
    <x v="4"/>
    <s v="0000012661"/>
    <x v="1"/>
    <s v="0000022970"/>
    <m/>
    <m/>
    <m/>
    <d v="2020-02-07T00:00:00"/>
    <m/>
    <s v="Africa (Anglophone)"/>
    <s v="R22970vaccineLBR"/>
    <s v="UNFPA0000039439-2-1-1"/>
    <m/>
    <s v="C"/>
    <m/>
    <s v="N"/>
    <n v="2"/>
    <n v="1"/>
    <n v="1"/>
    <x v="209"/>
    <s v="PO"/>
    <d v="2020-04-07T12:27:20"/>
    <d v="2019-09-11T00:00:00"/>
    <d v="2019-10-03T00:00:00"/>
    <s v="0000039439-2-1"/>
    <d v="2019-10-08T14:07:47"/>
    <d v="2019-10-31T00:00:00"/>
    <x v="31"/>
    <n v="0"/>
    <n v="0"/>
    <n v="0"/>
    <x v="4"/>
    <x v="1"/>
    <s v=" 0000039439"/>
  </r>
  <r>
    <s v="UNFPA"/>
    <x v="4"/>
    <n v="2"/>
    <n v="1"/>
    <n v="2"/>
    <s v="LBR40"/>
    <s v="0000039439"/>
    <s v="HepB vaccine, pediatric, vial of 10 dose (S359323)"/>
    <s v="Completed"/>
    <n v="12500"/>
    <x v="31"/>
    <x v="49"/>
    <s v="PU0074"/>
    <s v=" "/>
    <s v="LBR04GBV"/>
    <s v="ACT33U0074"/>
    <s v="72335"/>
    <s v="LBR"/>
    <x v="23"/>
    <s v="WCARO     "/>
    <s v="AIR"/>
    <x v="0"/>
    <n v="0"/>
    <n v="5000"/>
    <s v="VI"/>
    <n v="1"/>
    <n v="5000"/>
    <x v="0"/>
    <x v="29"/>
    <x v="4"/>
    <s v="0000012661"/>
    <x v="1"/>
    <s v="0000022970"/>
    <m/>
    <m/>
    <m/>
    <d v="2020-02-07T00:00:00"/>
    <m/>
    <s v="Africa (Anglophone)"/>
    <s v="R22970vaccineLBR"/>
    <s v="UNFPA0000039439-2-1-2"/>
    <m/>
    <s v="C"/>
    <m/>
    <s v="N"/>
    <n v="2"/>
    <n v="1"/>
    <n v="1"/>
    <x v="209"/>
    <s v="PO"/>
    <d v="2020-04-07T12:27:20"/>
    <d v="2019-09-11T00:00:00"/>
    <d v="2019-10-03T00:00:00"/>
    <s v="0000039439-2-1"/>
    <d v="2019-10-08T14:07:47"/>
    <d v="2019-10-31T00:00:00"/>
    <x v="31"/>
    <n v="0"/>
    <n v="0"/>
    <n v="0"/>
    <x v="4"/>
    <x v="1"/>
    <s v=" 0000039439"/>
  </r>
  <r>
    <s v="UNFPA"/>
    <x v="4"/>
    <n v="1"/>
    <n v="1"/>
    <n v="1"/>
    <s v="LBR40"/>
    <s v="0000039439"/>
    <s v="DTP-HebB-Hib vaccine, liquid, vial of 10 dose (S359129)"/>
    <s v="Completed"/>
    <n v="0"/>
    <x v="31"/>
    <x v="49"/>
    <s v="PU0074"/>
    <s v=" "/>
    <s v="LBR04GBV"/>
    <s v="ACT33U0074"/>
    <s v="72335"/>
    <s v="LBR"/>
    <x v="23"/>
    <s v="WCARO     "/>
    <s v="AIR"/>
    <x v="0"/>
    <n v="0"/>
    <n v="0"/>
    <s v="VI"/>
    <n v="1"/>
    <n v="0"/>
    <x v="0"/>
    <x v="29"/>
    <x v="4"/>
    <s v="0000012661"/>
    <x v="1"/>
    <s v="0000022970"/>
    <m/>
    <m/>
    <m/>
    <d v="2020-02-07T00:00:00"/>
    <m/>
    <s v="Africa (Anglophone)"/>
    <s v="R22970vaccineLBR"/>
    <s v="UNFPA0000039439-1-1-1"/>
    <m/>
    <s v="C"/>
    <m/>
    <s v="N"/>
    <n v="1"/>
    <n v="1"/>
    <n v="1"/>
    <x v="209"/>
    <s v="PO"/>
    <d v="2020-04-07T12:27:20"/>
    <d v="2019-09-11T00:00:00"/>
    <d v="2019-10-03T00:00:00"/>
    <s v="0000039439-1-1"/>
    <d v="2019-10-08T14:07:47"/>
    <d v="2019-10-31T00:00:00"/>
    <x v="31"/>
    <n v="0"/>
    <n v="0"/>
    <n v="0"/>
    <x v="4"/>
    <x v="1"/>
    <s v=" 0000039439"/>
  </r>
  <r>
    <s v="UNFPA"/>
    <x v="4"/>
    <n v="1"/>
    <n v="1"/>
    <n v="2"/>
    <s v="LBR40"/>
    <s v="0000039439"/>
    <s v="DTP-HebB-Hib vaccine, liquid, vial of 10 dose (S359129)"/>
    <s v="Completed"/>
    <n v="17250"/>
    <x v="31"/>
    <x v="49"/>
    <s v="PU0074"/>
    <s v=" "/>
    <s v="LBR04GBV"/>
    <s v="ACT33U0074"/>
    <s v="72335"/>
    <s v="LBR"/>
    <x v="23"/>
    <s v="WCARO     "/>
    <s v="AIR"/>
    <x v="0"/>
    <n v="0"/>
    <n v="2500"/>
    <s v="VI"/>
    <n v="1"/>
    <n v="2500"/>
    <x v="0"/>
    <x v="29"/>
    <x v="4"/>
    <s v="0000012661"/>
    <x v="1"/>
    <s v="0000022970"/>
    <m/>
    <m/>
    <m/>
    <d v="2020-02-07T00:00:00"/>
    <m/>
    <s v="Africa (Anglophone)"/>
    <s v="R22970vaccineLBR"/>
    <s v="UNFPA0000039439-1-1-2"/>
    <m/>
    <s v="C"/>
    <m/>
    <s v="N"/>
    <n v="1"/>
    <n v="1"/>
    <n v="1"/>
    <x v="209"/>
    <s v="PO"/>
    <d v="2020-04-07T12:27:20"/>
    <d v="2019-09-11T00:00:00"/>
    <d v="2019-10-03T00:00:00"/>
    <s v="0000039439-1-1"/>
    <d v="2019-10-08T14:07:47"/>
    <d v="2019-10-31T00:00:00"/>
    <x v="31"/>
    <n v="0"/>
    <n v="0"/>
    <n v="0"/>
    <x v="4"/>
    <x v="0"/>
    <s v=" 0000039439"/>
  </r>
  <r>
    <s v="UNFPA"/>
    <x v="0"/>
    <n v="1"/>
    <n v="1"/>
    <n v="1"/>
    <s v="BGD40"/>
    <s v="0000039500"/>
    <s v="1st shipment - Preshipment inspection Pharmaceutical - MEG PO39323"/>
    <s v="Completed"/>
    <n v="0"/>
    <x v="21"/>
    <x v="55"/>
    <s v="PU0074"/>
    <s v=" "/>
    <s v="BGD09MRG"/>
    <s v="PROCU33S017FPA"/>
    <s v="72335"/>
    <s v="BGD"/>
    <x v="43"/>
    <s v="APRO      "/>
    <s v="N/A"/>
    <x v="0"/>
    <n v="0"/>
    <n v="0"/>
    <s v="EA"/>
    <n v="1"/>
    <n v="0"/>
    <x v="0"/>
    <x v="0"/>
    <x v="11"/>
    <s v="0000156574"/>
    <x v="1"/>
    <s v="0000022956"/>
    <m/>
    <m/>
    <m/>
    <d v="2020-03-03T00:00:00"/>
    <m/>
    <s v="ASEA"/>
    <s v="BGD1940, RQ22956, PSI PO39323"/>
    <s v="UNFPA0000039500-1-1-1"/>
    <m/>
    <s v="C"/>
    <s v="N"/>
    <s v="N"/>
    <n v="43"/>
    <n v="1"/>
    <n v="1"/>
    <x v="210"/>
    <s v="PO"/>
    <d v="2020-04-07T12:27:20"/>
    <d v="2019-09-09T00:00:00"/>
    <d v="2019-09-15T00:00:00"/>
    <s v="0000039500-1-1"/>
    <d v="2019-10-11T10:19:19"/>
    <d v="2020-01-13T00:00:00"/>
    <x v="34"/>
    <n v="0"/>
    <n v="0"/>
    <n v="0"/>
    <x v="0"/>
    <x v="1"/>
    <s v="PRESHIPMENTINSPCPH0000039500"/>
  </r>
  <r>
    <s v="UNFPA"/>
    <x v="0"/>
    <n v="2"/>
    <n v="1"/>
    <n v="2"/>
    <s v="BGD40"/>
    <s v="0000039500"/>
    <s v="2nd shipment - Preshipment inspection Pharmaceutical - MEG PO39323"/>
    <s v="Completed"/>
    <n v="630"/>
    <x v="21"/>
    <x v="55"/>
    <s v="PU0074"/>
    <s v=" "/>
    <s v="BGD09MRG"/>
    <s v="PROCU33S017FPA"/>
    <s v="72335"/>
    <s v="BGD"/>
    <x v="43"/>
    <s v="APRO      "/>
    <s v="N/A"/>
    <x v="0"/>
    <n v="0"/>
    <n v="1"/>
    <s v="EA"/>
    <n v="1"/>
    <n v="1"/>
    <x v="0"/>
    <x v="0"/>
    <x v="11"/>
    <s v="0000156574"/>
    <x v="1"/>
    <m/>
    <m/>
    <m/>
    <m/>
    <d v="2020-03-25T00:00:00"/>
    <m/>
    <s v="ASEA"/>
    <s v="BGD1940, RQ22956, PSI PO39323"/>
    <s v="UNFPA0000039500-2-1-2"/>
    <m/>
    <s v="C"/>
    <s v="N"/>
    <s v="N"/>
    <m/>
    <m/>
    <m/>
    <x v="210"/>
    <s v="PO"/>
    <d v="2020-04-07T12:27:20"/>
    <m/>
    <m/>
    <s v="0000039500-2-1"/>
    <d v="2019-10-11T10:19:19"/>
    <d v="2020-03-23T00:00:00"/>
    <x v="34"/>
    <n v="0"/>
    <n v="0"/>
    <n v="0"/>
    <x v="0"/>
    <x v="1"/>
    <s v="PRESHIPMENTINSPCPH0000039500"/>
  </r>
  <r>
    <s v="UNFPA"/>
    <x v="0"/>
    <n v="2"/>
    <n v="1"/>
    <n v="1"/>
    <s v="BGD40"/>
    <s v="0000039500"/>
    <s v="2nd shipment - Preshipment inspection Pharmaceutical - MEG PO39323"/>
    <s v="Completed"/>
    <n v="0"/>
    <x v="21"/>
    <x v="55"/>
    <s v="PU0074"/>
    <s v=" "/>
    <s v="BGD09MRG"/>
    <s v="PROCU33S017FPA"/>
    <s v="72335"/>
    <s v="BGD"/>
    <x v="43"/>
    <s v="APRO      "/>
    <s v="N/A"/>
    <x v="0"/>
    <n v="0"/>
    <n v="0"/>
    <s v="EA"/>
    <n v="1"/>
    <n v="0"/>
    <x v="0"/>
    <x v="0"/>
    <x v="11"/>
    <s v="0000156574"/>
    <x v="1"/>
    <m/>
    <m/>
    <m/>
    <m/>
    <d v="2020-03-25T00:00:00"/>
    <m/>
    <s v="ASEA"/>
    <s v="BGD1940, RQ22956, PSI PO39323"/>
    <s v="UNFPA0000039500-2-1-1"/>
    <m/>
    <s v="C"/>
    <s v="N"/>
    <s v="N"/>
    <m/>
    <m/>
    <m/>
    <x v="210"/>
    <s v="PO"/>
    <d v="2020-04-07T12:27:20"/>
    <m/>
    <m/>
    <s v="0000039500-2-1"/>
    <d v="2019-10-11T10:19:19"/>
    <d v="2020-03-23T00:00:00"/>
    <x v="34"/>
    <n v="0"/>
    <n v="0"/>
    <n v="0"/>
    <x v="0"/>
    <x v="1"/>
    <s v="PRESHIPMENTINSPCPH0000039500"/>
  </r>
  <r>
    <s v="UNFPA"/>
    <x v="0"/>
    <n v="1"/>
    <n v="1"/>
    <n v="2"/>
    <s v="BGD40"/>
    <s v="0000039500"/>
    <s v="1st shipment - Preshipment inspection Pharmaceutical - MEG PO39323"/>
    <s v="Completed"/>
    <n v="630"/>
    <x v="21"/>
    <x v="55"/>
    <s v="PU0074"/>
    <s v=" "/>
    <s v="BGD09MRG"/>
    <s v="PROCU33S017FPA"/>
    <s v="72335"/>
    <s v="BGD"/>
    <x v="43"/>
    <s v="APRO      "/>
    <s v="N/A"/>
    <x v="0"/>
    <n v="0"/>
    <n v="1"/>
    <s v="EA"/>
    <n v="1"/>
    <n v="1"/>
    <x v="0"/>
    <x v="0"/>
    <x v="11"/>
    <s v="0000156574"/>
    <x v="1"/>
    <s v="0000022956"/>
    <m/>
    <m/>
    <m/>
    <d v="2020-03-03T00:00:00"/>
    <m/>
    <s v="ASEA"/>
    <s v="BGD1940, RQ22956, PSI PO39323"/>
    <s v="UNFPA0000039500-1-1-2"/>
    <m/>
    <s v="C"/>
    <s v="N"/>
    <s v="N"/>
    <n v="43"/>
    <n v="1"/>
    <n v="1"/>
    <x v="210"/>
    <s v="PO"/>
    <d v="2020-04-07T12:27:20"/>
    <d v="2019-09-09T00:00:00"/>
    <d v="2019-09-15T00:00:00"/>
    <s v="0000039500-1-1"/>
    <d v="2019-10-11T10:19:19"/>
    <d v="2020-01-13T00:00:00"/>
    <x v="34"/>
    <n v="0"/>
    <n v="0"/>
    <n v="0"/>
    <x v="0"/>
    <x v="0"/>
    <s v="PRESHIPMENTINSPCPH0000039500"/>
  </r>
  <r>
    <s v="UNFPA"/>
    <x v="0"/>
    <n v="2"/>
    <n v="1"/>
    <n v="1"/>
    <s v="BGD40"/>
    <s v="0000039501"/>
    <s v="2nd shipment - Preshipment inspection Pharmaceutical - IMRES PO39317"/>
    <s v="Completed"/>
    <n v="0"/>
    <x v="21"/>
    <x v="55"/>
    <s v="PU0074"/>
    <s v=" "/>
    <s v="BGD09MRG"/>
    <s v="PROCU33S017FPA"/>
    <s v="72335"/>
    <s v="BGD"/>
    <x v="43"/>
    <s v="APRO      "/>
    <s v="N/A"/>
    <x v="0"/>
    <n v="0"/>
    <n v="0"/>
    <s v="EA"/>
    <n v="1"/>
    <n v="0"/>
    <x v="0"/>
    <x v="0"/>
    <x v="11"/>
    <s v="0000156574"/>
    <x v="1"/>
    <m/>
    <m/>
    <m/>
    <m/>
    <d v="2020-07-31T00:00:00"/>
    <m/>
    <s v="ASEA"/>
    <s v="BGD1940, RQ22956, PSI PO39317"/>
    <s v="UNFPA0000039501-2-1-1"/>
    <m/>
    <s v="C"/>
    <s v="N"/>
    <s v="N"/>
    <m/>
    <m/>
    <m/>
    <x v="210"/>
    <s v="PO"/>
    <d v="2020-08-11T07:40:51"/>
    <m/>
    <m/>
    <s v="0000039501-2-1"/>
    <d v="2019-10-11T10:45:58"/>
    <d v="2020-03-23T00:00:00"/>
    <x v="34"/>
    <n v="0"/>
    <n v="0"/>
    <n v="0"/>
    <x v="0"/>
    <x v="1"/>
    <s v="PRESHIPMENTINSPCPH0000039501"/>
  </r>
  <r>
    <s v="UNFPA"/>
    <x v="0"/>
    <n v="1"/>
    <n v="1"/>
    <n v="1"/>
    <s v="BGD40"/>
    <s v="0000039501"/>
    <s v="1st shipment - Preshipment inspection Pharmaceutical - IMRES PO39317"/>
    <s v="Completed"/>
    <n v="0"/>
    <x v="21"/>
    <x v="55"/>
    <s v="PU0074"/>
    <s v=" "/>
    <s v="BGD09MRG"/>
    <s v="PROCU33S017FPA"/>
    <s v="72335"/>
    <s v="BGD"/>
    <x v="43"/>
    <s v="APRO      "/>
    <s v="N/A"/>
    <x v="0"/>
    <n v="0"/>
    <n v="0"/>
    <s v="EA"/>
    <n v="1"/>
    <n v="0"/>
    <x v="0"/>
    <x v="0"/>
    <x v="11"/>
    <s v="0000156574"/>
    <x v="1"/>
    <s v="0000022956"/>
    <m/>
    <m/>
    <m/>
    <d v="2020-02-10T00:00:00"/>
    <m/>
    <s v="ASEA"/>
    <s v="BGD1940, RQ22956, PSI PO39317"/>
    <s v="UNFPA0000039501-1-1-1"/>
    <m/>
    <s v="C"/>
    <s v="N"/>
    <s v="N"/>
    <n v="42"/>
    <n v="1"/>
    <n v="1"/>
    <x v="210"/>
    <s v="PO"/>
    <d v="2020-08-11T07:40:51"/>
    <d v="2019-09-09T00:00:00"/>
    <d v="2019-09-15T00:00:00"/>
    <s v="0000039501-1-1"/>
    <d v="2019-10-11T10:45:58"/>
    <d v="2020-01-13T00:00:00"/>
    <x v="34"/>
    <n v="0"/>
    <n v="0"/>
    <n v="0"/>
    <x v="0"/>
    <x v="1"/>
    <s v="PRESHIPMENTINSPCPH0000039501"/>
  </r>
  <r>
    <s v="UNFPA"/>
    <x v="0"/>
    <n v="1"/>
    <n v="1"/>
    <n v="2"/>
    <s v="BGD40"/>
    <s v="0000039501"/>
    <s v="1st shipment - Preshipment inspection Pharmaceutical - IMRES PO39317"/>
    <s v="Completed"/>
    <n v="630"/>
    <x v="21"/>
    <x v="55"/>
    <s v="PU0074"/>
    <s v=" "/>
    <s v="BGD09MRG"/>
    <s v="PROCU33S017FPA"/>
    <s v="72335"/>
    <s v="BGD"/>
    <x v="43"/>
    <s v="APRO      "/>
    <s v="N/A"/>
    <x v="0"/>
    <n v="0"/>
    <n v="1"/>
    <s v="EA"/>
    <n v="1"/>
    <n v="1"/>
    <x v="0"/>
    <x v="0"/>
    <x v="11"/>
    <s v="0000156574"/>
    <x v="1"/>
    <s v="0000022956"/>
    <m/>
    <m/>
    <m/>
    <d v="2020-02-10T00:00:00"/>
    <m/>
    <s v="ASEA"/>
    <s v="BGD1940, RQ22956, PSI PO39317"/>
    <s v="UNFPA0000039501-1-1-2"/>
    <m/>
    <s v="C"/>
    <s v="N"/>
    <s v="N"/>
    <n v="42"/>
    <n v="1"/>
    <n v="1"/>
    <x v="210"/>
    <s v="PO"/>
    <d v="2020-08-11T07:40:51"/>
    <d v="2019-09-09T00:00:00"/>
    <d v="2019-09-15T00:00:00"/>
    <s v="0000039501-1-1"/>
    <d v="2019-10-11T10:45:58"/>
    <d v="2020-01-13T00:00:00"/>
    <x v="34"/>
    <n v="0"/>
    <n v="0"/>
    <n v="0"/>
    <x v="0"/>
    <x v="1"/>
    <s v="PRESHIPMENTINSPCPH0000039501"/>
  </r>
  <r>
    <s v="UNFPA"/>
    <x v="0"/>
    <n v="2"/>
    <n v="1"/>
    <n v="2"/>
    <s v="BGD40"/>
    <s v="0000039501"/>
    <s v="2nd shipment - Preshipment inspection Pharmaceutical - IMRES PO39317"/>
    <s v="Completed"/>
    <n v="630"/>
    <x v="21"/>
    <x v="55"/>
    <s v="PU0074"/>
    <s v=" "/>
    <s v="BGD09MRG"/>
    <s v="PROCU33S017FPA"/>
    <s v="72335"/>
    <s v="BGD"/>
    <x v="43"/>
    <s v="APRO      "/>
    <s v="N/A"/>
    <x v="0"/>
    <n v="0"/>
    <n v="1"/>
    <s v="EA"/>
    <n v="1"/>
    <n v="1"/>
    <x v="0"/>
    <x v="0"/>
    <x v="11"/>
    <s v="0000156574"/>
    <x v="1"/>
    <m/>
    <m/>
    <m/>
    <m/>
    <d v="2020-07-31T00:00:00"/>
    <m/>
    <s v="ASEA"/>
    <s v="BGD1940, RQ22956, PSI PO39317"/>
    <s v="UNFPA0000039501-2-1-2"/>
    <m/>
    <s v="C"/>
    <s v="N"/>
    <s v="N"/>
    <m/>
    <m/>
    <m/>
    <x v="210"/>
    <s v="PO"/>
    <d v="2020-08-11T07:40:51"/>
    <m/>
    <m/>
    <s v="0000039501-2-1"/>
    <d v="2019-10-11T10:45:58"/>
    <d v="2020-03-23T00:00:00"/>
    <x v="34"/>
    <n v="0"/>
    <n v="0"/>
    <n v="0"/>
    <x v="0"/>
    <x v="0"/>
    <s v="PRESHIPMENTINSPCPH0000039501"/>
  </r>
  <r>
    <s v="UNFPA"/>
    <x v="77"/>
    <n v="1"/>
    <n v="1"/>
    <n v="1"/>
    <s v="COL40"/>
    <s v="0000039513"/>
    <s v="HCG_PREGNANCY_RAPID TEST_URINE_P50_x000a_A rapid chromatographic immunoassay for the qualitative detection of human chorionic gonadotropin in urine to aid in the early detection of pregnancy."/>
    <s v="Completed"/>
    <n v="100"/>
    <x v="26"/>
    <x v="40"/>
    <s v="PU0074"/>
    <s v=" "/>
    <s v="COL06HUM"/>
    <s v="INSUM_CERF19"/>
    <s v="72335"/>
    <s v="COL"/>
    <x v="55"/>
    <s v="LACRO     "/>
    <s v="COURIER"/>
    <x v="0"/>
    <n v="0"/>
    <n v="40"/>
    <s v="EA"/>
    <n v="1"/>
    <n v="40"/>
    <x v="1"/>
    <x v="13"/>
    <x v="23"/>
    <s v="0000256820"/>
    <x v="1"/>
    <s v="0000023117"/>
    <d v="2019-11-04T00:00:00"/>
    <d v="2019-11-11T00:00:00"/>
    <d v="2019-10-23T00:00:00"/>
    <d v="2019-11-04T00:00:00"/>
    <d v="2019-10-28T00:00:00"/>
    <s v="LAC"/>
    <s v="Req23117, COL, PregTests, CERF"/>
    <s v="UNFPA0000039513-1-1-1"/>
    <m/>
    <s v="C"/>
    <s v="N"/>
    <s v="N"/>
    <n v="1"/>
    <n v="1"/>
    <n v="1"/>
    <x v="211"/>
    <s v="PO"/>
    <d v="2019-12-26T16:06:26"/>
    <d v="2019-10-11T00:00:00"/>
    <d v="2019-10-11T00:00:00"/>
    <s v="0000039513-1-1"/>
    <d v="2019-10-14T14:45:52"/>
    <d v="2019-10-28T00:00:00"/>
    <x v="27"/>
    <n v="0"/>
    <n v="0"/>
    <n v="0"/>
    <x v="77"/>
    <x v="0"/>
    <s v="PREG_RAPID_TEST10000039513"/>
  </r>
  <r>
    <s v="UNFPA"/>
    <x v="77"/>
    <n v="1"/>
    <n v="1"/>
    <n v="1"/>
    <s v="ECU40"/>
    <s v="0000039520"/>
    <s v="HCG_PREGNANCY_RAPID TEST_URINE_P50_x000a_A rapid chromatographic immunoassay for the qualitative detection of human chorionic gonadotropin in urine to aid in the early detection of pregnancy."/>
    <s v="Completed"/>
    <n v="3750"/>
    <x v="33"/>
    <x v="17"/>
    <s v="PU0074"/>
    <s v=" "/>
    <s v="HRF01ECU"/>
    <s v="0714ABDP1F1"/>
    <s v="72335"/>
    <s v="ECU"/>
    <x v="62"/>
    <s v="LACRO     "/>
    <s v="AIR"/>
    <x v="0"/>
    <n v="0"/>
    <n v="1500"/>
    <s v="EA"/>
    <n v="1"/>
    <n v="1500"/>
    <x v="1"/>
    <x v="13"/>
    <x v="23"/>
    <s v="0000256820"/>
    <x v="1"/>
    <s v="0000023100"/>
    <d v="2019-11-25T00:00:00"/>
    <d v="2019-12-05T00:00:00"/>
    <d v="2019-12-04T00:00:00"/>
    <d v="2019-12-03T00:00:00"/>
    <d v="2019-12-08T00:00:00"/>
    <s v="LAC"/>
    <s v="ECU, FTP, Rq23100, PregTests"/>
    <s v="UNFPA0000039520-1-1-1"/>
    <m/>
    <s v="C"/>
    <s v="N"/>
    <s v="N"/>
    <n v="2"/>
    <n v="1"/>
    <n v="1"/>
    <x v="211"/>
    <s v="PO"/>
    <d v="2020-01-09T15:14:45"/>
    <d v="2019-10-07T00:00:00"/>
    <d v="2019-10-08T00:00:00"/>
    <s v="0000039520-1-1"/>
    <d v="2019-10-14T15:24:19"/>
    <d v="2019-10-29T00:00:00"/>
    <x v="13"/>
    <n v="0"/>
    <n v="0"/>
    <n v="0"/>
    <x v="77"/>
    <x v="0"/>
    <s v="PREG_RAPID_TEST10000039520"/>
  </r>
  <r>
    <s v="UNFPA"/>
    <x v="4"/>
    <n v="4"/>
    <n v="1"/>
    <n v="1"/>
    <s v="NER41"/>
    <s v="0000039529"/>
    <s v="UNICEF S0001616,_x000a_Pipette,tip,yellow, 20-200 ul, rack/960"/>
    <s v="Completed"/>
    <n v="0"/>
    <x v="5"/>
    <x v="10"/>
    <s v=" "/>
    <s v="NEGW2"/>
    <s v=" "/>
    <s v=" "/>
    <s v="72335"/>
    <s v="NER"/>
    <x v="35"/>
    <s v="WCARO     "/>
    <s v="AIR"/>
    <x v="1"/>
    <n v="0"/>
    <n v="0"/>
    <s v="960"/>
    <n v="960"/>
    <n v="0"/>
    <x v="0"/>
    <x v="11"/>
    <x v="4"/>
    <s v="0000012661"/>
    <x v="1"/>
    <s v="PI000000653"/>
    <m/>
    <m/>
    <m/>
    <d v="2020-03-03T00:00:00"/>
    <m/>
    <s v="Africa (Francophone)"/>
    <s v="PI.., CE879, SWEDD Projet"/>
    <s v="UNFPA0000039529-4-1-1"/>
    <m/>
    <s v="C"/>
    <m/>
    <s v="N"/>
    <m/>
    <m/>
    <m/>
    <x v="212"/>
    <s v="PO"/>
    <d v="2020-05-11T08:17:13"/>
    <m/>
    <m/>
    <s v="0000039529-4-1"/>
    <d v="2019-10-16T13:29:32"/>
    <d v="2020-01-07T00:00:00"/>
    <x v="7"/>
    <n v="0"/>
    <n v="0"/>
    <n v="0"/>
    <x v="4"/>
    <x v="1"/>
    <s v=" 0000039529"/>
  </r>
  <r>
    <s v="UNFPA"/>
    <x v="4"/>
    <n v="1"/>
    <n v="1"/>
    <n v="1"/>
    <s v="NER41"/>
    <s v="0000039529"/>
    <s v="UNICEF S0001494,_x000a_Stain, Giemsa, solution, bot/500ml***"/>
    <s v="Completed"/>
    <n v="0"/>
    <x v="5"/>
    <x v="10"/>
    <s v=" "/>
    <s v="NEGW2"/>
    <s v=" "/>
    <s v=" "/>
    <s v="72335"/>
    <s v="NER"/>
    <x v="35"/>
    <s v="WCARO     "/>
    <s v="AIR"/>
    <x v="1"/>
    <n v="0"/>
    <n v="0"/>
    <s v="EA"/>
    <n v="1"/>
    <n v="0"/>
    <x v="0"/>
    <x v="11"/>
    <x v="4"/>
    <s v="0000012661"/>
    <x v="1"/>
    <s v="PI000000653"/>
    <m/>
    <m/>
    <m/>
    <d v="2020-04-03T00:00:00"/>
    <m/>
    <s v="Africa (Francophone)"/>
    <s v="PI.., CE879, SWEDD Projet"/>
    <s v="UNFPA0000039529-1-1-1"/>
    <m/>
    <s v="C"/>
    <m/>
    <s v="N"/>
    <m/>
    <m/>
    <m/>
    <x v="212"/>
    <s v="PO"/>
    <d v="2020-05-11T08:17:13"/>
    <m/>
    <m/>
    <s v="0000039529-1-1"/>
    <d v="2019-10-16T13:29:32"/>
    <d v="2020-01-07T00:00:00"/>
    <x v="7"/>
    <n v="0"/>
    <n v="0"/>
    <n v="0"/>
    <x v="4"/>
    <x v="1"/>
    <s v=" 0000039529"/>
  </r>
  <r>
    <s v="UNFPA"/>
    <x v="4"/>
    <n v="1"/>
    <n v="1"/>
    <n v="2"/>
    <s v="NER41"/>
    <s v="0000039529"/>
    <s v="UNICEF S0001494,_x000a_Stain, Giemsa, solution, bot/500ml***"/>
    <s v="Completed"/>
    <n v="21.43"/>
    <x v="5"/>
    <x v="10"/>
    <s v=" "/>
    <s v="NEGW2"/>
    <s v=" "/>
    <s v=" "/>
    <s v="72335"/>
    <s v="NER"/>
    <x v="35"/>
    <s v="WCARO     "/>
    <s v="AIR"/>
    <x v="1"/>
    <n v="0"/>
    <n v="2"/>
    <s v="EA"/>
    <n v="1"/>
    <n v="2"/>
    <x v="0"/>
    <x v="11"/>
    <x v="4"/>
    <s v="0000012661"/>
    <x v="1"/>
    <s v="PI000000653"/>
    <m/>
    <m/>
    <m/>
    <d v="2020-04-03T00:00:00"/>
    <m/>
    <s v="Africa (Francophone)"/>
    <s v="PI.., CE879, SWEDD Projet"/>
    <s v="UNFPA0000039529-1-1-2"/>
    <m/>
    <s v="C"/>
    <m/>
    <s v="N"/>
    <m/>
    <m/>
    <m/>
    <x v="212"/>
    <s v="PO"/>
    <d v="2020-05-11T08:17:13"/>
    <m/>
    <m/>
    <s v="0000039529-1-1"/>
    <d v="2019-10-16T13:29:32"/>
    <d v="2020-01-07T00:00:00"/>
    <x v="7"/>
    <n v="0"/>
    <n v="0"/>
    <n v="0"/>
    <x v="4"/>
    <x v="1"/>
    <s v=" 0000039529"/>
  </r>
  <r>
    <s v="UNFPA"/>
    <x v="4"/>
    <n v="3"/>
    <n v="1"/>
    <n v="1"/>
    <s v="NER41"/>
    <s v="0000039529"/>
    <s v="UNICEF S0001330,_x000a_Pipette, digital, 8 channel, 20-200ul"/>
    <s v="Completed"/>
    <n v="0"/>
    <x v="5"/>
    <x v="10"/>
    <s v=" "/>
    <s v="NEGW2"/>
    <s v=" "/>
    <s v=" "/>
    <s v="72335"/>
    <s v="NER"/>
    <x v="35"/>
    <s v="WCARO     "/>
    <s v="AIR"/>
    <x v="1"/>
    <n v="0"/>
    <n v="0"/>
    <s v="EA"/>
    <n v="1"/>
    <n v="0"/>
    <x v="0"/>
    <x v="11"/>
    <x v="4"/>
    <s v="0000012661"/>
    <x v="1"/>
    <s v="PI000000653"/>
    <m/>
    <m/>
    <m/>
    <d v="2020-03-03T00:00:00"/>
    <m/>
    <s v="Africa (Francophone)"/>
    <s v="PI.., CE879, SWEDD Projet"/>
    <s v="UNFPA0000039529-3-1-1"/>
    <m/>
    <s v="C"/>
    <m/>
    <s v="N"/>
    <m/>
    <m/>
    <m/>
    <x v="212"/>
    <s v="PO"/>
    <d v="2020-05-11T08:17:13"/>
    <m/>
    <m/>
    <s v="0000039529-3-1"/>
    <d v="2019-10-16T13:29:32"/>
    <d v="2020-01-07T00:00:00"/>
    <x v="7"/>
    <n v="0"/>
    <n v="0"/>
    <n v="0"/>
    <x v="4"/>
    <x v="1"/>
    <s v=" 0000039529"/>
  </r>
  <r>
    <s v="UNFPA"/>
    <x v="4"/>
    <n v="3"/>
    <n v="1"/>
    <n v="2"/>
    <s v="NER41"/>
    <s v="0000039529"/>
    <s v="UNICEF S0001330,_x000a_Pipette, digital, 8 channel, 20-200ul"/>
    <s v="Completed"/>
    <n v="319.95999999999998"/>
    <x v="5"/>
    <x v="10"/>
    <s v=" "/>
    <s v="NEGW2"/>
    <s v=" "/>
    <s v=" "/>
    <s v="72335"/>
    <s v="NER"/>
    <x v="35"/>
    <s v="WCARO     "/>
    <s v="AIR"/>
    <x v="1"/>
    <n v="0"/>
    <n v="2"/>
    <s v="EA"/>
    <n v="1"/>
    <n v="2"/>
    <x v="0"/>
    <x v="11"/>
    <x v="4"/>
    <s v="0000012661"/>
    <x v="1"/>
    <s v="PI000000653"/>
    <m/>
    <m/>
    <m/>
    <d v="2020-03-03T00:00:00"/>
    <m/>
    <s v="Africa (Francophone)"/>
    <s v="PI.., CE879, SWEDD Projet"/>
    <s v="UNFPA0000039529-3-1-2"/>
    <m/>
    <s v="C"/>
    <m/>
    <s v="N"/>
    <m/>
    <m/>
    <m/>
    <x v="212"/>
    <s v="PO"/>
    <d v="2020-05-11T08:17:13"/>
    <m/>
    <m/>
    <s v="0000039529-3-1"/>
    <d v="2019-10-16T13:29:32"/>
    <d v="2020-01-07T00:00:00"/>
    <x v="7"/>
    <n v="0"/>
    <n v="0"/>
    <n v="0"/>
    <x v="4"/>
    <x v="1"/>
    <s v=" 0000039529"/>
  </r>
  <r>
    <s v="UNFPA"/>
    <x v="4"/>
    <n v="2"/>
    <n v="1"/>
    <n v="1"/>
    <s v="NER41"/>
    <s v="0000039529"/>
    <s v="UNICEF S0001467,_x000a_Cover glass, slides, box/100"/>
    <s v="Completed"/>
    <n v="0"/>
    <x v="5"/>
    <x v="10"/>
    <s v=" "/>
    <s v="NEGW2"/>
    <s v=" "/>
    <s v=" "/>
    <s v="72335"/>
    <s v="NER"/>
    <x v="35"/>
    <s v="WCARO     "/>
    <s v="AIR"/>
    <x v="1"/>
    <n v="0"/>
    <n v="0"/>
    <s v="100"/>
    <n v="100"/>
    <n v="0"/>
    <x v="0"/>
    <x v="11"/>
    <x v="4"/>
    <s v="0000012661"/>
    <x v="1"/>
    <s v="PI000000653"/>
    <m/>
    <m/>
    <m/>
    <d v="2020-04-03T00:00:00"/>
    <m/>
    <s v="Africa (Francophone)"/>
    <s v="PI.., CE879, SWEDD Projet"/>
    <s v="UNFPA0000039529-2-1-1"/>
    <m/>
    <s v="C"/>
    <m/>
    <s v="N"/>
    <m/>
    <m/>
    <m/>
    <x v="212"/>
    <s v="PO"/>
    <d v="2020-05-11T08:17:13"/>
    <m/>
    <m/>
    <s v="0000039529-2-1"/>
    <d v="2019-10-16T13:29:32"/>
    <d v="2020-01-07T00:00:00"/>
    <x v="7"/>
    <n v="0"/>
    <n v="0"/>
    <n v="0"/>
    <x v="4"/>
    <x v="1"/>
    <s v=" 0000039529"/>
  </r>
  <r>
    <s v="UNFPA"/>
    <x v="4"/>
    <n v="2"/>
    <n v="1"/>
    <n v="2"/>
    <s v="NER41"/>
    <s v="0000039529"/>
    <s v="UNICEF S0001467,_x000a_Cover glass, slides, box/100"/>
    <s v="Completed"/>
    <n v="39.06"/>
    <x v="5"/>
    <x v="10"/>
    <s v=" "/>
    <s v="NEGW2"/>
    <s v=" "/>
    <s v=" "/>
    <s v="72335"/>
    <s v="NER"/>
    <x v="35"/>
    <s v="WCARO     "/>
    <s v="AIR"/>
    <x v="1"/>
    <n v="0"/>
    <n v="50"/>
    <s v="100"/>
    <n v="100"/>
    <n v="5000"/>
    <x v="0"/>
    <x v="11"/>
    <x v="4"/>
    <s v="0000012661"/>
    <x v="1"/>
    <s v="PI000000653"/>
    <m/>
    <m/>
    <m/>
    <d v="2020-04-03T00:00:00"/>
    <m/>
    <s v="Africa (Francophone)"/>
    <s v="PI.., CE879, SWEDD Projet"/>
    <s v="UNFPA0000039529-2-1-2"/>
    <m/>
    <s v="C"/>
    <m/>
    <s v="N"/>
    <m/>
    <m/>
    <m/>
    <x v="212"/>
    <s v="PO"/>
    <d v="2020-05-11T08:17:13"/>
    <m/>
    <m/>
    <s v="0000039529-2-1"/>
    <d v="2019-10-16T13:29:32"/>
    <d v="2020-01-07T00:00:00"/>
    <x v="7"/>
    <n v="0"/>
    <n v="0"/>
    <n v="0"/>
    <x v="4"/>
    <x v="1"/>
    <s v=" 0000039529"/>
  </r>
  <r>
    <s v="UNFPA"/>
    <x v="4"/>
    <n v="4"/>
    <n v="1"/>
    <n v="2"/>
    <s v="NER41"/>
    <s v="0000039529"/>
    <s v="UNICEF S0001616,_x000a_Pipette,tip,yellow, 20-200 ul, rack/960"/>
    <s v="Completed"/>
    <n v="17.86"/>
    <x v="5"/>
    <x v="10"/>
    <s v=" "/>
    <s v="NEGW2"/>
    <s v=" "/>
    <s v=" "/>
    <s v="72335"/>
    <s v="NER"/>
    <x v="35"/>
    <s v="WCARO     "/>
    <s v="AIR"/>
    <x v="1"/>
    <n v="0"/>
    <n v="1"/>
    <s v="960"/>
    <n v="960"/>
    <n v="960"/>
    <x v="0"/>
    <x v="11"/>
    <x v="4"/>
    <s v="0000012661"/>
    <x v="1"/>
    <s v="PI000000653"/>
    <m/>
    <m/>
    <m/>
    <d v="2020-03-03T00:00:00"/>
    <m/>
    <s v="Africa (Francophone)"/>
    <s v="PI.., CE879, SWEDD Projet"/>
    <s v="UNFPA0000039529-4-1-2"/>
    <m/>
    <s v="C"/>
    <m/>
    <s v="N"/>
    <m/>
    <m/>
    <m/>
    <x v="212"/>
    <s v="PO"/>
    <d v="2020-05-11T08:17:13"/>
    <m/>
    <m/>
    <s v="0000039529-4-1"/>
    <d v="2019-10-16T13:29:32"/>
    <d v="2020-01-07T00:00:00"/>
    <x v="7"/>
    <n v="0"/>
    <n v="0"/>
    <n v="0"/>
    <x v="4"/>
    <x v="0"/>
    <s v=" 0000039529"/>
  </r>
  <r>
    <s v="UNFPA"/>
    <x v="4"/>
    <n v="1"/>
    <n v="1"/>
    <n v="1"/>
    <s v="LBR40"/>
    <s v="0000039534"/>
    <s v="Artemether 20mg + Lumefantrine 120mg fixed dose combination tablets, blister of 24 tablets pack of 30 (S1300063)"/>
    <s v="Received"/>
    <n v="0"/>
    <x v="31"/>
    <x v="50"/>
    <s v="PU0074"/>
    <s v=" "/>
    <s v="LBR04YTH"/>
    <s v="ACT14U0074"/>
    <s v="72335"/>
    <s v="LBR"/>
    <x v="23"/>
    <s v="WCARO     "/>
    <s v="OCEAN"/>
    <x v="0"/>
    <n v="0"/>
    <n v="0"/>
    <s v="PK"/>
    <n v="1"/>
    <n v="0"/>
    <x v="0"/>
    <x v="22"/>
    <x v="4"/>
    <s v="0000012661"/>
    <x v="1"/>
    <s v="0000023122"/>
    <m/>
    <m/>
    <m/>
    <d v="2020-11-21T00:00:00"/>
    <m/>
    <s v="Africa (Francophone)"/>
    <s v="R23122unicefitemsLBR"/>
    <s v="UNFPA0000039534-1-1-1"/>
    <m/>
    <s v="R"/>
    <m/>
    <s v="N"/>
    <n v="1"/>
    <n v="1"/>
    <n v="1"/>
    <x v="213"/>
    <s v="PO"/>
    <d v="2019-10-17T10:57:54"/>
    <d v="2019-10-14T00:00:00"/>
    <d v="2019-10-14T00:00:00"/>
    <s v="0000039534-1-1"/>
    <d v="2019-10-17T10:57:54"/>
    <d v="2019-12-01T00:00:00"/>
    <x v="32"/>
    <n v="0"/>
    <n v="0"/>
    <n v="0"/>
    <x v="4"/>
    <x v="1"/>
    <s v=" 0000039534"/>
  </r>
  <r>
    <s v="UNFPA"/>
    <x v="4"/>
    <n v="10"/>
    <n v="1"/>
    <n v="1"/>
    <s v="LBR40"/>
    <s v="0000039534"/>
    <s v="Methadone HCl 10mg/ml or.sol 500ml/PAC-6 (S0003032)"/>
    <s v="Partial Receipt"/>
    <n v="0"/>
    <x v="31"/>
    <x v="50"/>
    <s v="PU0074"/>
    <s v=" "/>
    <s v="LBR04YTH"/>
    <s v="ACT14U0074"/>
    <s v="72335"/>
    <s v="LBR"/>
    <x v="23"/>
    <s v="WCARO     "/>
    <s v="OCEAN"/>
    <x v="0"/>
    <n v="0"/>
    <n v="0"/>
    <s v="PK"/>
    <n v="1"/>
    <n v="0"/>
    <x v="0"/>
    <x v="24"/>
    <x v="4"/>
    <s v="0000012661"/>
    <x v="1"/>
    <s v="0000023122"/>
    <m/>
    <m/>
    <m/>
    <d v="2020-12-29T00:00:00"/>
    <m/>
    <s v="Africa (Francophone)"/>
    <s v="R23122unicefitemsLBR"/>
    <s v="UNFPA0000039534-10-1-1"/>
    <m/>
    <s v="PR"/>
    <m/>
    <s v="N"/>
    <n v="10"/>
    <n v="1"/>
    <n v="1"/>
    <x v="213"/>
    <s v="PO"/>
    <d v="2019-10-17T10:57:54"/>
    <d v="2019-10-14T00:00:00"/>
    <d v="2019-10-14T00:00:00"/>
    <s v="0000039534-10-1"/>
    <d v="2019-10-17T10:57:54"/>
    <d v="2020-01-06T00:00:00"/>
    <x v="32"/>
    <n v="0"/>
    <n v="0"/>
    <n v="0"/>
    <x v="4"/>
    <x v="1"/>
    <s v=" 0000039534"/>
  </r>
  <r>
    <s v="UNFPA"/>
    <x v="4"/>
    <n v="10"/>
    <n v="1"/>
    <n v="2"/>
    <s v="LBR40"/>
    <s v="0000039534"/>
    <s v="Methadone HCl 10mg/ml or.sol 500ml/PAC-6 (S0003032)"/>
    <s v="Partial Receipt"/>
    <n v="0"/>
    <x v="31"/>
    <x v="50"/>
    <s v="PU0074"/>
    <s v=" "/>
    <s v="LBR05YTH"/>
    <s v="ACT14U0074"/>
    <s v="72335"/>
    <s v="LBR"/>
    <x v="23"/>
    <s v="WCARO     "/>
    <s v="OCEAN"/>
    <x v="0"/>
    <n v="0"/>
    <n v="0"/>
    <s v="PK"/>
    <n v="1"/>
    <n v="0"/>
    <x v="0"/>
    <x v="24"/>
    <x v="4"/>
    <s v="0000012661"/>
    <x v="1"/>
    <s v="0000023122"/>
    <m/>
    <m/>
    <m/>
    <d v="2020-12-29T00:00:00"/>
    <m/>
    <s v="Africa (Francophone)"/>
    <s v="R23122unicefitemsLBR"/>
    <s v="UNFPA0000039534-10-1-2"/>
    <m/>
    <s v="PR"/>
    <m/>
    <s v="N"/>
    <n v="10"/>
    <n v="1"/>
    <n v="1"/>
    <x v="213"/>
    <s v="PO"/>
    <d v="2019-10-17T10:57:54"/>
    <d v="2019-10-14T00:00:00"/>
    <d v="2019-10-14T00:00:00"/>
    <s v="0000039534-10-1"/>
    <d v="2019-10-17T10:57:54"/>
    <d v="2020-01-06T00:00:00"/>
    <x v="32"/>
    <n v="0"/>
    <n v="0"/>
    <n v="0"/>
    <x v="4"/>
    <x v="1"/>
    <s v=" 0000039534"/>
  </r>
  <r>
    <s v="UNFPA"/>
    <x v="4"/>
    <n v="1"/>
    <n v="1"/>
    <n v="2"/>
    <s v="LBR40"/>
    <s v="0000039534"/>
    <s v="Artemether 20mg + Lumefantrine 120mg fixed dose combination tablets, blister of 24 tablets pack of 30 (S1300063)"/>
    <s v="Received"/>
    <n v="0"/>
    <x v="31"/>
    <x v="50"/>
    <s v="PU0074"/>
    <s v=" "/>
    <s v="LBR05YTH"/>
    <s v="ACT14U0074"/>
    <s v="72335"/>
    <s v="LBR"/>
    <x v="23"/>
    <s v="WCARO     "/>
    <s v="OCEAN"/>
    <x v="0"/>
    <n v="0"/>
    <n v="0"/>
    <s v="PK"/>
    <n v="1"/>
    <n v="0"/>
    <x v="0"/>
    <x v="22"/>
    <x v="4"/>
    <s v="0000012661"/>
    <x v="1"/>
    <s v="0000023122"/>
    <m/>
    <m/>
    <m/>
    <d v="2020-11-21T00:00:00"/>
    <m/>
    <s v="Africa (Francophone)"/>
    <s v="R23122unicefitemsLBR"/>
    <s v="UNFPA0000039534-1-1-2"/>
    <m/>
    <s v="R"/>
    <m/>
    <s v="N"/>
    <n v="1"/>
    <n v="1"/>
    <n v="1"/>
    <x v="213"/>
    <s v="PO"/>
    <d v="2019-10-17T10:57:54"/>
    <d v="2019-10-14T00:00:00"/>
    <d v="2019-10-14T00:00:00"/>
    <s v="0000039534-1-1"/>
    <d v="2019-10-17T10:57:54"/>
    <d v="2019-12-01T00:00:00"/>
    <x v="32"/>
    <n v="0"/>
    <n v="0"/>
    <n v="0"/>
    <x v="4"/>
    <x v="1"/>
    <s v=" 0000039534"/>
  </r>
  <r>
    <s v="UNFPA"/>
    <x v="4"/>
    <n v="2"/>
    <n v="1"/>
    <n v="2"/>
    <s v="LBR40"/>
    <s v="0000039534"/>
    <s v="Sulf.400mg+Trimet.80mg tabs/PAC-500 (S1537100)"/>
    <s v="Received"/>
    <n v="0"/>
    <x v="31"/>
    <x v="50"/>
    <s v="PU0074"/>
    <s v=" "/>
    <s v="LBR05YTH"/>
    <s v="ACT14U0074"/>
    <s v="72335"/>
    <s v="LBR"/>
    <x v="23"/>
    <s v="WCARO     "/>
    <s v="OCEAN"/>
    <x v="0"/>
    <n v="0"/>
    <n v="0"/>
    <s v="PK"/>
    <n v="1"/>
    <n v="0"/>
    <x v="0"/>
    <x v="3"/>
    <x v="4"/>
    <s v="0000012661"/>
    <x v="1"/>
    <s v="0000023122"/>
    <m/>
    <m/>
    <m/>
    <d v="2020-11-21T00:00:00"/>
    <m/>
    <s v="Africa (Francophone)"/>
    <s v="R23122unicefitemsLBR"/>
    <s v="UNFPA0000039534-2-1-2"/>
    <m/>
    <s v="R"/>
    <m/>
    <s v="N"/>
    <n v="2"/>
    <n v="1"/>
    <n v="1"/>
    <x v="213"/>
    <s v="PO"/>
    <d v="2019-10-17T10:57:54"/>
    <d v="2019-10-14T00:00:00"/>
    <d v="2019-10-14T00:00:00"/>
    <s v="0000039534-2-1"/>
    <d v="2019-10-17T10:57:54"/>
    <d v="2019-12-01T00:00:00"/>
    <x v="32"/>
    <n v="0"/>
    <n v="0"/>
    <n v="0"/>
    <x v="4"/>
    <x v="1"/>
    <s v=" 0000039534"/>
  </r>
  <r>
    <s v="UNFPA"/>
    <x v="4"/>
    <n v="2"/>
    <n v="1"/>
    <n v="1"/>
    <s v="LBR40"/>
    <s v="0000039534"/>
    <s v="Sulf.400mg+Trimet.80mg tabs/PAC-500 (S1537100)"/>
    <s v="Received"/>
    <n v="0"/>
    <x v="31"/>
    <x v="50"/>
    <s v="PU0074"/>
    <s v=" "/>
    <s v="LBR04YTH"/>
    <s v="ACT14U0074"/>
    <s v="72335"/>
    <s v="LBR"/>
    <x v="23"/>
    <s v="WCARO     "/>
    <s v="OCEAN"/>
    <x v="0"/>
    <n v="0"/>
    <n v="0"/>
    <s v="PK"/>
    <n v="1"/>
    <n v="0"/>
    <x v="0"/>
    <x v="3"/>
    <x v="4"/>
    <s v="0000012661"/>
    <x v="1"/>
    <s v="0000023122"/>
    <m/>
    <m/>
    <m/>
    <d v="2020-11-21T00:00:00"/>
    <m/>
    <s v="Africa (Francophone)"/>
    <s v="R23122unicefitemsLBR"/>
    <s v="UNFPA0000039534-2-1-1"/>
    <m/>
    <s v="R"/>
    <m/>
    <s v="N"/>
    <n v="2"/>
    <n v="1"/>
    <n v="1"/>
    <x v="213"/>
    <s v="PO"/>
    <d v="2019-10-17T10:57:54"/>
    <d v="2019-10-14T00:00:00"/>
    <d v="2019-10-14T00:00:00"/>
    <s v="0000039534-2-1"/>
    <d v="2019-10-17T10:57:54"/>
    <d v="2019-12-01T00:00:00"/>
    <x v="32"/>
    <n v="0"/>
    <n v="0"/>
    <n v="0"/>
    <x v="4"/>
    <x v="1"/>
    <s v=" 0000039534"/>
  </r>
  <r>
    <s v="UNFPA"/>
    <x v="4"/>
    <n v="8"/>
    <n v="1"/>
    <n v="1"/>
    <s v="LBR40"/>
    <s v="0000039534"/>
    <s v="Amitriptyline 25mg tabs/PAC-500 (S1506010)"/>
    <s v="Received"/>
    <n v="0"/>
    <x v="31"/>
    <x v="50"/>
    <s v="PU0074"/>
    <s v=" "/>
    <s v="LBR04YTH"/>
    <s v="ACT14U0074"/>
    <s v="72335"/>
    <s v="LBR"/>
    <x v="23"/>
    <s v="WCARO     "/>
    <s v="OCEAN"/>
    <x v="0"/>
    <n v="0"/>
    <n v="0"/>
    <s v="PK"/>
    <n v="1"/>
    <n v="0"/>
    <x v="0"/>
    <x v="24"/>
    <x v="4"/>
    <s v="0000012661"/>
    <x v="1"/>
    <s v="0000023122"/>
    <m/>
    <m/>
    <m/>
    <d v="2020-11-21T00:00:00"/>
    <m/>
    <s v="Africa (Francophone)"/>
    <s v="R23122unicefitemsLBR"/>
    <s v="UNFPA0000039534-8-1-1"/>
    <m/>
    <s v="R"/>
    <m/>
    <s v="N"/>
    <n v="8"/>
    <n v="1"/>
    <n v="1"/>
    <x v="213"/>
    <s v="PO"/>
    <d v="2019-10-17T10:57:54"/>
    <d v="2019-10-14T00:00:00"/>
    <d v="2019-10-14T00:00:00"/>
    <s v="0000039534-8-1"/>
    <d v="2019-10-17T10:57:54"/>
    <d v="2019-12-01T00:00:00"/>
    <x v="32"/>
    <n v="0"/>
    <n v="0"/>
    <n v="0"/>
    <x v="4"/>
    <x v="1"/>
    <s v=" 0000039534"/>
  </r>
  <r>
    <s v="UNFPA"/>
    <x v="4"/>
    <n v="8"/>
    <n v="1"/>
    <n v="2"/>
    <s v="LBR40"/>
    <s v="0000039534"/>
    <s v="Amitriptyline 25mg tabs/PAC-500 (S1506010)"/>
    <s v="Received"/>
    <n v="0"/>
    <x v="31"/>
    <x v="50"/>
    <s v="PU0074"/>
    <s v=" "/>
    <s v="LBR05YTH"/>
    <s v="ACT14U0074"/>
    <s v="72335"/>
    <s v="LBR"/>
    <x v="23"/>
    <s v="WCARO     "/>
    <s v="OCEAN"/>
    <x v="0"/>
    <n v="0"/>
    <n v="0"/>
    <s v="PK"/>
    <n v="1"/>
    <n v="0"/>
    <x v="0"/>
    <x v="24"/>
    <x v="4"/>
    <s v="0000012661"/>
    <x v="1"/>
    <s v="0000023122"/>
    <m/>
    <m/>
    <m/>
    <d v="2020-11-21T00:00:00"/>
    <m/>
    <s v="Africa (Francophone)"/>
    <s v="R23122unicefitemsLBR"/>
    <s v="UNFPA0000039534-8-1-2"/>
    <m/>
    <s v="R"/>
    <m/>
    <s v="N"/>
    <n v="8"/>
    <n v="1"/>
    <n v="1"/>
    <x v="213"/>
    <s v="PO"/>
    <d v="2019-10-17T10:57:54"/>
    <d v="2019-10-14T00:00:00"/>
    <d v="2019-10-14T00:00:00"/>
    <s v="0000039534-8-1"/>
    <d v="2019-10-17T10:57:54"/>
    <d v="2019-12-01T00:00:00"/>
    <x v="32"/>
    <n v="0"/>
    <n v="0"/>
    <n v="0"/>
    <x v="4"/>
    <x v="1"/>
    <s v=" 0000039534"/>
  </r>
  <r>
    <s v="UNFPA"/>
    <x v="4"/>
    <n v="5"/>
    <n v="1"/>
    <n v="2"/>
    <s v="LBR40"/>
    <s v="0000039534"/>
    <s v="Benz.acid 6%+salic.acid 3% oint./TBE-40g (S1515020)"/>
    <s v="Received"/>
    <n v="0"/>
    <x v="31"/>
    <x v="50"/>
    <s v="PU0074"/>
    <s v=" "/>
    <s v="LBR05YTH"/>
    <s v="ACT14U0074"/>
    <s v="72335"/>
    <s v="LBR"/>
    <x v="23"/>
    <s v="WCARO     "/>
    <s v="OCEAN"/>
    <x v="0"/>
    <n v="0"/>
    <n v="0"/>
    <s v="TU"/>
    <n v="1"/>
    <n v="0"/>
    <x v="0"/>
    <x v="18"/>
    <x v="4"/>
    <s v="0000012661"/>
    <x v="1"/>
    <s v="0000023122"/>
    <m/>
    <m/>
    <m/>
    <d v="2020-11-21T00:00:00"/>
    <m/>
    <s v="Africa (Francophone)"/>
    <s v="R23122unicefitemsLBR"/>
    <s v="UNFPA0000039534-5-1-2"/>
    <m/>
    <s v="R"/>
    <m/>
    <s v="N"/>
    <n v="5"/>
    <n v="1"/>
    <n v="1"/>
    <x v="213"/>
    <s v="PO"/>
    <d v="2019-10-17T10:57:54"/>
    <d v="2019-10-14T00:00:00"/>
    <d v="2019-10-14T00:00:00"/>
    <s v="0000039534-5-1"/>
    <d v="2019-10-17T10:57:54"/>
    <d v="2019-12-01T00:00:00"/>
    <x v="32"/>
    <n v="0"/>
    <n v="0"/>
    <n v="0"/>
    <x v="4"/>
    <x v="1"/>
    <s v=" 0000039534"/>
  </r>
  <r>
    <s v="UNFPA"/>
    <x v="4"/>
    <n v="5"/>
    <n v="1"/>
    <n v="1"/>
    <s v="LBR40"/>
    <s v="0000039534"/>
    <s v="Benz.acid 6%+salic.acid 3% oint./TBE-40g (S1515020)"/>
    <s v="Received"/>
    <n v="0"/>
    <x v="31"/>
    <x v="50"/>
    <s v="PU0074"/>
    <s v=" "/>
    <s v="LBR04YTH"/>
    <s v="ACT14U0074"/>
    <s v="72335"/>
    <s v="LBR"/>
    <x v="23"/>
    <s v="WCARO     "/>
    <s v="OCEAN"/>
    <x v="0"/>
    <n v="0"/>
    <n v="0"/>
    <s v="TU"/>
    <n v="1"/>
    <n v="0"/>
    <x v="0"/>
    <x v="18"/>
    <x v="4"/>
    <s v="0000012661"/>
    <x v="1"/>
    <s v="0000023122"/>
    <m/>
    <m/>
    <m/>
    <d v="2020-11-21T00:00:00"/>
    <m/>
    <s v="Africa (Francophone)"/>
    <s v="R23122unicefitemsLBR"/>
    <s v="UNFPA0000039534-5-1-1"/>
    <m/>
    <s v="R"/>
    <m/>
    <s v="N"/>
    <n v="5"/>
    <n v="1"/>
    <n v="1"/>
    <x v="213"/>
    <s v="PO"/>
    <d v="2019-10-17T10:57:54"/>
    <d v="2019-10-14T00:00:00"/>
    <d v="2019-10-14T00:00:00"/>
    <s v="0000039534-5-1"/>
    <d v="2019-10-17T10:57:54"/>
    <d v="2019-12-01T00:00:00"/>
    <x v="32"/>
    <n v="0"/>
    <n v="0"/>
    <n v="0"/>
    <x v="4"/>
    <x v="1"/>
    <s v=" 0000039534"/>
  </r>
  <r>
    <s v="UNFPA"/>
    <x v="4"/>
    <n v="5"/>
    <n v="1"/>
    <n v="3"/>
    <s v="LBR40"/>
    <s v="0000039534"/>
    <s v="Benz.acid 6%+salic.acid 3% oint./TBE-40g (S1515020)"/>
    <s v="Received"/>
    <n v="2112"/>
    <x v="31"/>
    <x v="50"/>
    <s v="PU0074"/>
    <s v=" "/>
    <s v="LBR05YTH"/>
    <s v="ACT14U0074"/>
    <s v="72335"/>
    <s v="LBR"/>
    <x v="23"/>
    <s v="WCARO     "/>
    <s v="OCEAN"/>
    <x v="0"/>
    <n v="0"/>
    <n v="3000"/>
    <s v="TU"/>
    <n v="1"/>
    <n v="3000"/>
    <x v="0"/>
    <x v="18"/>
    <x v="4"/>
    <s v="0000012661"/>
    <x v="1"/>
    <s v="0000023122"/>
    <m/>
    <m/>
    <m/>
    <d v="2020-11-21T00:00:00"/>
    <m/>
    <s v="Africa (Francophone)"/>
    <s v="R23122unicefitemsLBR"/>
    <s v="UNFPA0000039534-5-1-3"/>
    <m/>
    <s v="R"/>
    <m/>
    <s v="N"/>
    <n v="5"/>
    <n v="1"/>
    <n v="1"/>
    <x v="213"/>
    <s v="PO"/>
    <d v="2020-11-21T00:00:00"/>
    <d v="2019-10-14T00:00:00"/>
    <d v="2019-10-14T00:00:00"/>
    <s v="0000039534-5-1"/>
    <d v="2019-10-17T10:57:54"/>
    <d v="2019-12-01T00:00:00"/>
    <x v="32"/>
    <n v="0"/>
    <n v="0"/>
    <n v="0"/>
    <x v="4"/>
    <x v="1"/>
    <s v=" 0000039534"/>
  </r>
  <r>
    <s v="UNFPA"/>
    <x v="4"/>
    <n v="7"/>
    <n v="1"/>
    <n v="2"/>
    <s v="LBR40"/>
    <s v="0000039534"/>
    <s v="Chlorpromazine inj 25mg/ml 2ml amp/BOX10 (S1534950)"/>
    <s v="Received"/>
    <n v="0"/>
    <x v="31"/>
    <x v="50"/>
    <s v="PU0074"/>
    <s v=" "/>
    <s v="LBR05YTH"/>
    <s v="ACT14U0074"/>
    <s v="72335"/>
    <s v="LBR"/>
    <x v="23"/>
    <s v="WCARO     "/>
    <s v="OCEAN"/>
    <x v="0"/>
    <n v="0"/>
    <n v="0"/>
    <s v="BX"/>
    <n v="1"/>
    <n v="0"/>
    <x v="0"/>
    <x v="24"/>
    <x v="4"/>
    <s v="0000012661"/>
    <x v="1"/>
    <s v="0000023122"/>
    <m/>
    <m/>
    <m/>
    <d v="2020-11-21T00:00:00"/>
    <m/>
    <s v="Africa (Francophone)"/>
    <s v="R23122unicefitemsLBR"/>
    <s v="UNFPA0000039534-7-1-2"/>
    <m/>
    <s v="R"/>
    <m/>
    <s v="N"/>
    <n v="7"/>
    <n v="1"/>
    <n v="1"/>
    <x v="213"/>
    <s v="PO"/>
    <d v="2019-10-17T10:57:54"/>
    <d v="2019-10-14T00:00:00"/>
    <d v="2019-10-14T00:00:00"/>
    <s v="0000039534-7-1"/>
    <d v="2019-10-17T10:57:54"/>
    <d v="2019-12-01T00:00:00"/>
    <x v="32"/>
    <n v="0"/>
    <n v="0"/>
    <n v="0"/>
    <x v="4"/>
    <x v="1"/>
    <s v=" 0000039534"/>
  </r>
  <r>
    <s v="UNFPA"/>
    <x v="4"/>
    <n v="7"/>
    <n v="1"/>
    <n v="1"/>
    <s v="LBR40"/>
    <s v="0000039534"/>
    <s v="Chlorpromazine inj 25mg/ml 2ml amp/BOX10 (S1534950)"/>
    <s v="Received"/>
    <n v="0"/>
    <x v="31"/>
    <x v="50"/>
    <s v="PU0074"/>
    <s v=" "/>
    <s v="LBR04YTH"/>
    <s v="ACT14U0074"/>
    <s v="72335"/>
    <s v="LBR"/>
    <x v="23"/>
    <s v="WCARO     "/>
    <s v="OCEAN"/>
    <x v="0"/>
    <n v="0"/>
    <n v="0"/>
    <s v="BX"/>
    <n v="1"/>
    <n v="0"/>
    <x v="0"/>
    <x v="24"/>
    <x v="4"/>
    <s v="0000012661"/>
    <x v="1"/>
    <s v="0000023122"/>
    <m/>
    <m/>
    <m/>
    <d v="2020-11-21T00:00:00"/>
    <m/>
    <s v="Africa (Francophone)"/>
    <s v="R23122unicefitemsLBR"/>
    <s v="UNFPA0000039534-7-1-1"/>
    <m/>
    <s v="R"/>
    <m/>
    <s v="N"/>
    <n v="7"/>
    <n v="1"/>
    <n v="1"/>
    <x v="213"/>
    <s v="PO"/>
    <d v="2019-10-17T10:57:54"/>
    <d v="2019-10-14T00:00:00"/>
    <d v="2019-10-14T00:00:00"/>
    <s v="0000039534-7-1"/>
    <d v="2019-10-17T10:57:54"/>
    <d v="2019-12-01T00:00:00"/>
    <x v="32"/>
    <n v="0"/>
    <n v="0"/>
    <n v="0"/>
    <x v="4"/>
    <x v="1"/>
    <s v=" 0000039534"/>
  </r>
  <r>
    <s v="UNFPA"/>
    <x v="4"/>
    <n v="12"/>
    <n v="1"/>
    <n v="1"/>
    <s v="LBR40"/>
    <s v="0000039534"/>
    <s v="Loperamide 2 mg tabs /PAC10x10 (S1504016)"/>
    <s v="Received"/>
    <n v="0"/>
    <x v="31"/>
    <x v="50"/>
    <s v="PU0074"/>
    <s v=" "/>
    <s v="LBR04YTH"/>
    <s v="ACT14U0074"/>
    <s v="72335"/>
    <s v="LBR"/>
    <x v="23"/>
    <s v="WCARO     "/>
    <s v="OCEAN"/>
    <x v="0"/>
    <n v="0"/>
    <n v="0"/>
    <s v="PK"/>
    <n v="1"/>
    <n v="0"/>
    <x v="0"/>
    <x v="3"/>
    <x v="4"/>
    <s v="0000012661"/>
    <x v="1"/>
    <s v="0000023122"/>
    <m/>
    <m/>
    <m/>
    <d v="2020-11-21T00:00:00"/>
    <m/>
    <s v="Africa (Francophone)"/>
    <s v="R23122unicefitemsLBR"/>
    <s v="UNFPA0000039534-12-1-1"/>
    <m/>
    <s v="R"/>
    <m/>
    <s v="N"/>
    <n v="12"/>
    <n v="1"/>
    <n v="1"/>
    <x v="213"/>
    <s v="PO"/>
    <d v="2019-10-17T10:57:54"/>
    <d v="2019-10-14T00:00:00"/>
    <d v="2019-10-14T00:00:00"/>
    <s v="0000039534-12-1"/>
    <d v="2019-10-17T10:57:54"/>
    <d v="2019-12-01T00:00:00"/>
    <x v="32"/>
    <n v="0"/>
    <n v="0"/>
    <n v="0"/>
    <x v="4"/>
    <x v="1"/>
    <s v=" 0000039534"/>
  </r>
  <r>
    <s v="UNFPA"/>
    <x v="4"/>
    <n v="12"/>
    <n v="1"/>
    <n v="2"/>
    <s v="LBR40"/>
    <s v="0000039534"/>
    <s v="Loperamide 2 mg tabs /PAC10x10 (S1504016)"/>
    <s v="Received"/>
    <n v="0"/>
    <x v="31"/>
    <x v="50"/>
    <s v="PU0074"/>
    <s v=" "/>
    <s v="LBR05YTH"/>
    <s v="ACT14U0074"/>
    <s v="72335"/>
    <s v="LBR"/>
    <x v="23"/>
    <s v="WCARO     "/>
    <s v="OCEAN"/>
    <x v="0"/>
    <n v="0"/>
    <n v="0"/>
    <s v="PK"/>
    <n v="1"/>
    <n v="0"/>
    <x v="0"/>
    <x v="3"/>
    <x v="4"/>
    <s v="0000012661"/>
    <x v="1"/>
    <s v="0000023122"/>
    <m/>
    <m/>
    <m/>
    <d v="2020-11-21T00:00:00"/>
    <m/>
    <s v="Africa (Francophone)"/>
    <s v="R23122unicefitemsLBR"/>
    <s v="UNFPA0000039534-12-1-2"/>
    <m/>
    <s v="R"/>
    <m/>
    <s v="N"/>
    <n v="12"/>
    <n v="1"/>
    <n v="1"/>
    <x v="213"/>
    <s v="PO"/>
    <d v="2019-10-17T10:57:54"/>
    <d v="2019-10-14T00:00:00"/>
    <d v="2019-10-14T00:00:00"/>
    <s v="0000039534-12-1"/>
    <d v="2019-10-17T10:57:54"/>
    <d v="2019-12-01T00:00:00"/>
    <x v="32"/>
    <n v="0"/>
    <n v="0"/>
    <n v="0"/>
    <x v="4"/>
    <x v="1"/>
    <s v=" 0000039534"/>
  </r>
  <r>
    <s v="UNFPA"/>
    <x v="4"/>
    <n v="4"/>
    <n v="1"/>
    <n v="1"/>
    <s v="LBR40"/>
    <s v="0000039534"/>
    <s v="Morphine sulphate 10mg SR tabs/PAC-60 nt (S0003030)"/>
    <s v="Received"/>
    <n v="0"/>
    <x v="31"/>
    <x v="50"/>
    <s v="PU0074"/>
    <s v=" "/>
    <s v="LBR04YTH"/>
    <s v="ACT14U0074"/>
    <s v="72335"/>
    <s v="LBR"/>
    <x v="23"/>
    <s v="WCARO     "/>
    <s v="AIR"/>
    <x v="0"/>
    <n v="0"/>
    <n v="0"/>
    <s v="PK"/>
    <n v="1"/>
    <n v="0"/>
    <x v="0"/>
    <x v="7"/>
    <x v="4"/>
    <s v="0000012661"/>
    <x v="1"/>
    <s v="0000023122"/>
    <m/>
    <m/>
    <m/>
    <d v="2020-11-21T00:00:00"/>
    <m/>
    <s v="Africa (Francophone)"/>
    <s v="R23122unicefitemsLBR"/>
    <s v="UNFPA0000039534-4-1-1"/>
    <m/>
    <s v="R"/>
    <m/>
    <s v="N"/>
    <n v="4"/>
    <n v="1"/>
    <n v="1"/>
    <x v="213"/>
    <s v="PO"/>
    <d v="2019-10-17T10:57:54"/>
    <d v="2019-10-14T00:00:00"/>
    <d v="2019-10-14T00:00:00"/>
    <s v="0000039534-4-1"/>
    <d v="2019-10-17T10:57:54"/>
    <d v="2019-11-30T00:00:00"/>
    <x v="32"/>
    <n v="0"/>
    <n v="0"/>
    <n v="0"/>
    <x v="4"/>
    <x v="1"/>
    <s v=" 0000039534"/>
  </r>
  <r>
    <s v="UNFPA"/>
    <x v="4"/>
    <n v="4"/>
    <n v="1"/>
    <n v="2"/>
    <s v="LBR40"/>
    <s v="0000039534"/>
    <s v="Morphine sulphate 10mg SR tabs/PAC-60 nt (S0003030)"/>
    <s v="Received"/>
    <n v="0"/>
    <x v="31"/>
    <x v="50"/>
    <s v="PU0074"/>
    <s v=" "/>
    <s v="LBR05YTH"/>
    <s v="ACT14U0074"/>
    <s v="72335"/>
    <s v="LBR"/>
    <x v="23"/>
    <s v="WCARO     "/>
    <s v="AIR"/>
    <x v="0"/>
    <n v="0"/>
    <n v="0"/>
    <s v="PK"/>
    <n v="1"/>
    <n v="0"/>
    <x v="0"/>
    <x v="7"/>
    <x v="4"/>
    <s v="0000012661"/>
    <x v="1"/>
    <s v="0000023122"/>
    <m/>
    <m/>
    <m/>
    <d v="2020-11-21T00:00:00"/>
    <m/>
    <s v="Africa (Francophone)"/>
    <s v="R23122unicefitemsLBR"/>
    <s v="UNFPA0000039534-4-1-2"/>
    <m/>
    <s v="R"/>
    <m/>
    <s v="N"/>
    <n v="4"/>
    <n v="1"/>
    <n v="1"/>
    <x v="213"/>
    <s v="PO"/>
    <d v="2019-10-17T10:57:54"/>
    <d v="2019-10-14T00:00:00"/>
    <d v="2019-10-14T00:00:00"/>
    <s v="0000039534-4-1"/>
    <d v="2019-10-17T10:57:54"/>
    <d v="2019-11-30T00:00:00"/>
    <x v="32"/>
    <n v="0"/>
    <n v="0"/>
    <n v="0"/>
    <x v="4"/>
    <x v="1"/>
    <s v=" 0000039534"/>
  </r>
  <r>
    <s v="UNFPA"/>
    <x v="4"/>
    <n v="9"/>
    <n v="1"/>
    <n v="1"/>
    <s v="LBR40"/>
    <s v="0000039534"/>
    <s v="Haloperidol inj.5mg/ml 1ml amp/BOX-10 (S1543670)"/>
    <s v="Received"/>
    <n v="0"/>
    <x v="31"/>
    <x v="50"/>
    <s v="PU0074"/>
    <s v=" "/>
    <s v="LBR04YTH"/>
    <s v="ACT14U0074"/>
    <s v="72335"/>
    <s v="LBR"/>
    <x v="23"/>
    <s v="WCARO     "/>
    <s v="OCEAN"/>
    <x v="0"/>
    <n v="0"/>
    <n v="0"/>
    <s v="BX"/>
    <n v="1"/>
    <n v="0"/>
    <x v="0"/>
    <x v="24"/>
    <x v="4"/>
    <s v="0000012661"/>
    <x v="1"/>
    <s v="0000023122"/>
    <m/>
    <m/>
    <m/>
    <d v="2020-11-21T00:00:00"/>
    <m/>
    <s v="Africa (Francophone)"/>
    <s v="R23122unicefitemsLBR"/>
    <s v="UNFPA0000039534-9-1-1"/>
    <m/>
    <s v="R"/>
    <m/>
    <s v="N"/>
    <n v="9"/>
    <n v="1"/>
    <n v="1"/>
    <x v="213"/>
    <s v="PO"/>
    <d v="2019-10-17T10:57:54"/>
    <d v="2019-10-14T00:00:00"/>
    <d v="2019-10-14T00:00:00"/>
    <s v="0000039534-9-1"/>
    <d v="2019-10-17T10:57:54"/>
    <d v="2019-12-01T00:00:00"/>
    <x v="32"/>
    <n v="0"/>
    <n v="0"/>
    <n v="0"/>
    <x v="4"/>
    <x v="1"/>
    <s v=" 0000039534"/>
  </r>
  <r>
    <s v="UNFPA"/>
    <x v="4"/>
    <n v="9"/>
    <n v="1"/>
    <n v="2"/>
    <s v="LBR40"/>
    <s v="0000039534"/>
    <s v="Haloperidol inj.5mg/ml 1ml amp/BOX-10 (S1543670)"/>
    <s v="Received"/>
    <n v="0"/>
    <x v="31"/>
    <x v="50"/>
    <s v="PU0074"/>
    <s v=" "/>
    <s v="LBR05YTH"/>
    <s v="ACT14U0074"/>
    <s v="72335"/>
    <s v="LBR"/>
    <x v="23"/>
    <s v="WCARO     "/>
    <s v="OCEAN"/>
    <x v="0"/>
    <n v="0"/>
    <n v="0"/>
    <s v="BX"/>
    <n v="1"/>
    <n v="0"/>
    <x v="0"/>
    <x v="24"/>
    <x v="4"/>
    <s v="0000012661"/>
    <x v="1"/>
    <s v="0000023122"/>
    <m/>
    <m/>
    <m/>
    <d v="2020-11-21T00:00:00"/>
    <m/>
    <s v="Africa (Francophone)"/>
    <s v="R23122unicefitemsLBR"/>
    <s v="UNFPA0000039534-9-1-2"/>
    <m/>
    <s v="R"/>
    <m/>
    <s v="N"/>
    <n v="9"/>
    <n v="1"/>
    <n v="1"/>
    <x v="213"/>
    <s v="PO"/>
    <d v="2019-10-17T10:57:54"/>
    <d v="2019-10-14T00:00:00"/>
    <d v="2019-10-14T00:00:00"/>
    <s v="0000039534-9-1"/>
    <d v="2019-10-17T10:57:54"/>
    <d v="2019-12-01T00:00:00"/>
    <x v="32"/>
    <n v="0"/>
    <n v="0"/>
    <n v="0"/>
    <x v="4"/>
    <x v="1"/>
    <s v=" 0000039534"/>
  </r>
  <r>
    <s v="UNFPA"/>
    <x v="4"/>
    <n v="3"/>
    <n v="1"/>
    <n v="1"/>
    <s v="LBR40"/>
    <s v="0000039534"/>
    <s v="Morphine sulph.inj 10mg/ml 1ml/BOX-10 nt (S1555950)"/>
    <s v="Received"/>
    <n v="0"/>
    <x v="31"/>
    <x v="50"/>
    <s v="PU0074"/>
    <s v=" "/>
    <s v="LBR04YTH"/>
    <s v="ACT14U0074"/>
    <s v="72335"/>
    <s v="LBR"/>
    <x v="23"/>
    <s v="WCARO     "/>
    <s v="OCEAN"/>
    <x v="0"/>
    <n v="0"/>
    <n v="0"/>
    <s v="BX"/>
    <n v="1"/>
    <n v="0"/>
    <x v="0"/>
    <x v="7"/>
    <x v="4"/>
    <s v="0000012661"/>
    <x v="1"/>
    <s v="0000023122"/>
    <m/>
    <m/>
    <m/>
    <d v="2020-11-21T00:00:00"/>
    <m/>
    <s v="Africa (Francophone)"/>
    <s v="R23122unicefitemsLBR"/>
    <s v="UNFPA0000039534-3-1-1"/>
    <m/>
    <s v="R"/>
    <m/>
    <s v="N"/>
    <n v="3"/>
    <n v="1"/>
    <n v="1"/>
    <x v="213"/>
    <s v="PO"/>
    <d v="2019-10-17T10:57:54"/>
    <d v="2019-10-14T00:00:00"/>
    <d v="2019-10-14T00:00:00"/>
    <s v="0000039534-3-1"/>
    <d v="2019-10-17T10:57:54"/>
    <d v="2019-12-01T00:00:00"/>
    <x v="32"/>
    <n v="0"/>
    <n v="0"/>
    <n v="0"/>
    <x v="4"/>
    <x v="1"/>
    <s v=" 0000039534"/>
  </r>
  <r>
    <s v="UNFPA"/>
    <x v="4"/>
    <n v="3"/>
    <n v="1"/>
    <n v="2"/>
    <s v="LBR40"/>
    <s v="0000039534"/>
    <s v="Morphine sulph.inj 10mg/ml 1ml/BOX-10 nt (S1555950)"/>
    <s v="Received"/>
    <n v="0"/>
    <x v="31"/>
    <x v="50"/>
    <s v="PU0074"/>
    <s v=" "/>
    <s v="LBR05YTH"/>
    <s v="ACT14U0074"/>
    <s v="72335"/>
    <s v="LBR"/>
    <x v="23"/>
    <s v="WCARO     "/>
    <s v="OCEAN"/>
    <x v="0"/>
    <n v="0"/>
    <n v="0"/>
    <s v="BX"/>
    <n v="1"/>
    <n v="0"/>
    <x v="0"/>
    <x v="7"/>
    <x v="4"/>
    <s v="0000012661"/>
    <x v="1"/>
    <s v="0000023122"/>
    <m/>
    <m/>
    <m/>
    <d v="2020-11-21T00:00:00"/>
    <m/>
    <s v="Africa (Francophone)"/>
    <s v="R23122unicefitemsLBR"/>
    <s v="UNFPA0000039534-3-1-2"/>
    <m/>
    <s v="R"/>
    <m/>
    <s v="N"/>
    <n v="3"/>
    <n v="1"/>
    <n v="1"/>
    <x v="213"/>
    <s v="PO"/>
    <d v="2019-10-17T10:57:54"/>
    <d v="2019-10-14T00:00:00"/>
    <d v="2019-10-14T00:00:00"/>
    <s v="0000039534-3-1"/>
    <d v="2019-10-17T10:57:54"/>
    <d v="2019-12-01T00:00:00"/>
    <x v="32"/>
    <n v="0"/>
    <n v="0"/>
    <n v="0"/>
    <x v="4"/>
    <x v="1"/>
    <s v=" 0000039534"/>
  </r>
  <r>
    <s v="UNFPA"/>
    <x v="4"/>
    <n v="3"/>
    <n v="1"/>
    <n v="3"/>
    <s v="LBR40"/>
    <s v="0000039534"/>
    <s v="Morphine sulph.inj 10mg/ml 1ml/BOX-10 nt (S1555950)"/>
    <s v="Received"/>
    <n v="773.85"/>
    <x v="31"/>
    <x v="50"/>
    <s v="PU0074"/>
    <s v=" "/>
    <s v="LBR05YTH"/>
    <s v="ACT14U0074"/>
    <s v="72335"/>
    <s v="LBR"/>
    <x v="23"/>
    <s v="WCARO     "/>
    <s v="OCEAN"/>
    <x v="0"/>
    <n v="0"/>
    <n v="150"/>
    <s v="BX"/>
    <n v="1"/>
    <n v="150"/>
    <x v="0"/>
    <x v="7"/>
    <x v="4"/>
    <s v="0000012661"/>
    <x v="1"/>
    <s v="0000023122"/>
    <m/>
    <m/>
    <m/>
    <d v="2020-11-21T00:00:00"/>
    <m/>
    <s v="Africa (Francophone)"/>
    <s v="R23122unicefitemsLBR"/>
    <s v="UNFPA0000039534-3-1-3"/>
    <m/>
    <s v="R"/>
    <m/>
    <s v="N"/>
    <n v="3"/>
    <n v="1"/>
    <n v="1"/>
    <x v="213"/>
    <s v="PO"/>
    <d v="2020-11-21T00:00:00"/>
    <d v="2019-10-14T00:00:00"/>
    <d v="2019-10-14T00:00:00"/>
    <s v="0000039534-3-1"/>
    <d v="2019-10-17T10:57:54"/>
    <d v="2019-12-01T00:00:00"/>
    <x v="32"/>
    <n v="0"/>
    <n v="0"/>
    <n v="0"/>
    <x v="4"/>
    <x v="1"/>
    <s v=" 0000039534"/>
  </r>
  <r>
    <s v="UNFPA"/>
    <x v="4"/>
    <n v="6"/>
    <n v="1"/>
    <n v="2"/>
    <s v="LBR40"/>
    <s v="0000039534"/>
    <s v="Phenobarbital 30mg tabs/PAC-100 pt (S1559312)"/>
    <s v="Received"/>
    <n v="0"/>
    <x v="31"/>
    <x v="50"/>
    <s v="PU0074"/>
    <s v=" "/>
    <s v="LBR05YTH"/>
    <s v="ACT14U0074"/>
    <s v="72335"/>
    <s v="LBR"/>
    <x v="23"/>
    <s v="WCARO     "/>
    <s v="OCEAN"/>
    <x v="0"/>
    <n v="0"/>
    <n v="0"/>
    <s v="PK"/>
    <n v="1"/>
    <n v="0"/>
    <x v="0"/>
    <x v="28"/>
    <x v="4"/>
    <s v="0000012661"/>
    <x v="1"/>
    <s v="0000023122"/>
    <m/>
    <m/>
    <m/>
    <d v="2020-11-21T00:00:00"/>
    <m/>
    <s v="Africa (Francophone)"/>
    <s v="R23122unicefitemsLBR"/>
    <s v="UNFPA0000039534-6-1-2"/>
    <m/>
    <s v="R"/>
    <m/>
    <s v="N"/>
    <n v="6"/>
    <n v="1"/>
    <n v="1"/>
    <x v="213"/>
    <s v="PO"/>
    <d v="2019-10-17T10:57:54"/>
    <d v="2019-10-14T00:00:00"/>
    <d v="2019-10-14T00:00:00"/>
    <s v="0000039534-6-1"/>
    <d v="2019-10-17T10:57:54"/>
    <d v="2019-12-01T00:00:00"/>
    <x v="32"/>
    <n v="0"/>
    <n v="0"/>
    <n v="0"/>
    <x v="4"/>
    <x v="1"/>
    <s v=" 0000039534"/>
  </r>
  <r>
    <s v="UNFPA"/>
    <x v="4"/>
    <n v="6"/>
    <n v="1"/>
    <n v="3"/>
    <s v="LBR40"/>
    <s v="0000039534"/>
    <s v="Phenobarbital 30mg tabs/PAC-100 pt (S1559312)"/>
    <s v="Received"/>
    <n v="920.7"/>
    <x v="31"/>
    <x v="50"/>
    <s v="PU0074"/>
    <s v=" "/>
    <s v="LBR05YTH"/>
    <s v="ACT14U0074"/>
    <s v="72335"/>
    <s v="LBR"/>
    <x v="23"/>
    <s v="WCARO     "/>
    <s v="OCEAN"/>
    <x v="0"/>
    <n v="0"/>
    <n v="540"/>
    <s v="PK"/>
    <n v="1"/>
    <n v="540"/>
    <x v="0"/>
    <x v="28"/>
    <x v="4"/>
    <s v="0000012661"/>
    <x v="1"/>
    <s v="0000023122"/>
    <m/>
    <m/>
    <m/>
    <d v="2020-11-21T00:00:00"/>
    <m/>
    <s v="Africa (Francophone)"/>
    <s v="R23122unicefitemsLBR"/>
    <s v="UNFPA0000039534-6-1-3"/>
    <m/>
    <s v="R"/>
    <m/>
    <s v="N"/>
    <n v="6"/>
    <n v="1"/>
    <n v="1"/>
    <x v="213"/>
    <s v="PO"/>
    <d v="2020-11-21T00:00:00"/>
    <d v="2019-10-14T00:00:00"/>
    <d v="2019-10-14T00:00:00"/>
    <s v="0000039534-6-1"/>
    <d v="2019-10-17T10:57:54"/>
    <d v="2019-12-01T00:00:00"/>
    <x v="32"/>
    <n v="0"/>
    <n v="0"/>
    <n v="0"/>
    <x v="4"/>
    <x v="1"/>
    <s v=" 0000039534"/>
  </r>
  <r>
    <s v="UNFPA"/>
    <x v="4"/>
    <n v="6"/>
    <n v="1"/>
    <n v="1"/>
    <s v="LBR40"/>
    <s v="0000039534"/>
    <s v="Phenobarbital 30mg tabs/PAC-100 pt (S1559312)"/>
    <s v="Received"/>
    <n v="0"/>
    <x v="31"/>
    <x v="50"/>
    <s v="PU0074"/>
    <s v=" "/>
    <s v="LBR04YTH"/>
    <s v="ACT14U0074"/>
    <s v="72335"/>
    <s v="LBR"/>
    <x v="23"/>
    <s v="WCARO     "/>
    <s v="OCEAN"/>
    <x v="0"/>
    <n v="0"/>
    <n v="0"/>
    <s v="PK"/>
    <n v="1"/>
    <n v="0"/>
    <x v="0"/>
    <x v="28"/>
    <x v="4"/>
    <s v="0000012661"/>
    <x v="1"/>
    <s v="0000023122"/>
    <m/>
    <m/>
    <m/>
    <d v="2020-11-21T00:00:00"/>
    <m/>
    <s v="Africa (Francophone)"/>
    <s v="R23122unicefitemsLBR"/>
    <s v="UNFPA0000039534-6-1-1"/>
    <m/>
    <s v="R"/>
    <m/>
    <s v="N"/>
    <n v="6"/>
    <n v="1"/>
    <n v="1"/>
    <x v="213"/>
    <s v="PO"/>
    <d v="2019-10-17T10:57:54"/>
    <d v="2019-10-14T00:00:00"/>
    <d v="2019-10-14T00:00:00"/>
    <s v="0000039534-6-1"/>
    <d v="2019-10-17T10:57:54"/>
    <d v="2019-12-01T00:00:00"/>
    <x v="32"/>
    <n v="0"/>
    <n v="0"/>
    <n v="0"/>
    <x v="4"/>
    <x v="1"/>
    <s v=" 0000039534"/>
  </r>
  <r>
    <s v="UNFPA"/>
    <x v="4"/>
    <n v="11"/>
    <n v="1"/>
    <n v="3"/>
    <s v="LBR40"/>
    <s v="0000039534"/>
    <s v="Methadone HCl 5mg/ml or.sol 1000ml/PAC-6 (S0003033)"/>
    <s v="Partial Receipt"/>
    <n v="6883.8"/>
    <x v="31"/>
    <x v="50"/>
    <s v="PU0074"/>
    <s v=" "/>
    <s v="LBR05YTH"/>
    <s v="ACT14U0074"/>
    <s v="72335"/>
    <s v="LBR"/>
    <x v="23"/>
    <s v="WCARO     "/>
    <s v="OCEAN"/>
    <x v="0"/>
    <n v="0"/>
    <n v="60"/>
    <s v="PK"/>
    <n v="1"/>
    <n v="60"/>
    <x v="0"/>
    <x v="24"/>
    <x v="4"/>
    <s v="0000012661"/>
    <x v="1"/>
    <s v="0000023122"/>
    <m/>
    <m/>
    <m/>
    <d v="2020-12-29T00:00:00"/>
    <m/>
    <s v="Africa (Francophone)"/>
    <s v="R23122unicefitemsLBR"/>
    <s v="UNFPA0000039534-11-1-3"/>
    <m/>
    <s v="PR"/>
    <m/>
    <s v="N"/>
    <n v="11"/>
    <n v="1"/>
    <n v="1"/>
    <x v="213"/>
    <s v="PO"/>
    <d v="2020-12-29T00:00:00"/>
    <d v="2019-10-14T00:00:00"/>
    <d v="2019-10-14T00:00:00"/>
    <s v="0000039534-11-1"/>
    <d v="2019-10-17T10:57:54"/>
    <d v="2020-01-06T00:00:00"/>
    <x v="32"/>
    <n v="0"/>
    <n v="0"/>
    <n v="0"/>
    <x v="4"/>
    <x v="1"/>
    <s v=" 0000039534"/>
  </r>
  <r>
    <s v="UNFPA"/>
    <x v="4"/>
    <n v="11"/>
    <n v="1"/>
    <n v="1"/>
    <s v="LBR40"/>
    <s v="0000039534"/>
    <s v="Methadone HCl 5mg/ml or.sol 1000ml/PAC-6 (S0003033)"/>
    <s v="Partial Receipt"/>
    <n v="0"/>
    <x v="31"/>
    <x v="50"/>
    <s v="PU0074"/>
    <s v=" "/>
    <s v="LBR04YTH"/>
    <s v="ACT14U0074"/>
    <s v="72335"/>
    <s v="LBR"/>
    <x v="23"/>
    <s v="WCARO     "/>
    <s v="OCEAN"/>
    <x v="0"/>
    <n v="0"/>
    <n v="0"/>
    <s v="PK"/>
    <n v="1"/>
    <n v="0"/>
    <x v="0"/>
    <x v="24"/>
    <x v="4"/>
    <s v="0000012661"/>
    <x v="1"/>
    <s v="0000023122"/>
    <m/>
    <m/>
    <m/>
    <d v="2020-12-29T00:00:00"/>
    <m/>
    <s v="Africa (Francophone)"/>
    <s v="R23122unicefitemsLBR"/>
    <s v="UNFPA0000039534-11-1-1"/>
    <m/>
    <s v="PR"/>
    <m/>
    <s v="N"/>
    <n v="11"/>
    <n v="1"/>
    <n v="1"/>
    <x v="213"/>
    <s v="PO"/>
    <d v="2019-10-17T10:57:54"/>
    <d v="2019-10-14T00:00:00"/>
    <d v="2019-10-14T00:00:00"/>
    <s v="0000039534-11-1"/>
    <d v="2019-10-17T10:57:54"/>
    <d v="2020-01-06T00:00:00"/>
    <x v="32"/>
    <n v="0"/>
    <n v="0"/>
    <n v="0"/>
    <x v="4"/>
    <x v="1"/>
    <s v=" 0000039534"/>
  </r>
  <r>
    <s v="UNFPA"/>
    <x v="4"/>
    <n v="11"/>
    <n v="1"/>
    <n v="2"/>
    <s v="LBR40"/>
    <s v="0000039534"/>
    <s v="Methadone HCl 5mg/ml or.sol 1000ml/PAC-6 (S0003033)"/>
    <s v="Partial Receipt"/>
    <n v="0"/>
    <x v="31"/>
    <x v="50"/>
    <s v="PU0074"/>
    <s v=" "/>
    <s v="LBR05YTH"/>
    <s v="ACT14U0074"/>
    <s v="72335"/>
    <s v="LBR"/>
    <x v="23"/>
    <s v="WCARO     "/>
    <s v="OCEAN"/>
    <x v="0"/>
    <n v="0"/>
    <n v="0"/>
    <s v="PK"/>
    <n v="1"/>
    <n v="0"/>
    <x v="0"/>
    <x v="24"/>
    <x v="4"/>
    <s v="0000012661"/>
    <x v="1"/>
    <s v="0000023122"/>
    <m/>
    <m/>
    <m/>
    <d v="2020-12-29T00:00:00"/>
    <m/>
    <s v="Africa (Francophone)"/>
    <s v="R23122unicefitemsLBR"/>
    <s v="UNFPA0000039534-11-1-2"/>
    <m/>
    <s v="PR"/>
    <m/>
    <s v="N"/>
    <n v="11"/>
    <n v="1"/>
    <n v="1"/>
    <x v="213"/>
    <s v="PO"/>
    <d v="2019-10-17T10:57:54"/>
    <d v="2019-10-14T00:00:00"/>
    <d v="2019-10-14T00:00:00"/>
    <s v="0000039534-11-1"/>
    <d v="2019-10-17T10:57:54"/>
    <d v="2020-01-06T00:00:00"/>
    <x v="32"/>
    <n v="0"/>
    <n v="0"/>
    <n v="0"/>
    <x v="4"/>
    <x v="1"/>
    <s v=" 0000039534"/>
  </r>
  <r>
    <s v="UNFPA"/>
    <x v="4"/>
    <n v="4"/>
    <n v="1"/>
    <n v="3"/>
    <s v="LBR40"/>
    <s v="0000039534"/>
    <s v="Morphine sulphate 10mg SR tabs/PAC-60 nt (S0003030)"/>
    <s v="Received"/>
    <n v="2226"/>
    <x v="31"/>
    <x v="50"/>
    <s v="PU0074"/>
    <s v=" "/>
    <s v="LBR05YTH"/>
    <s v="ACT14U0074"/>
    <s v="72335"/>
    <s v="LBR"/>
    <x v="23"/>
    <s v="WCARO     "/>
    <s v="AIR"/>
    <x v="0"/>
    <n v="0"/>
    <n v="300"/>
    <s v="PK"/>
    <n v="1"/>
    <n v="300"/>
    <x v="0"/>
    <x v="7"/>
    <x v="4"/>
    <s v="0000012661"/>
    <x v="1"/>
    <s v="0000023122"/>
    <m/>
    <m/>
    <m/>
    <d v="2020-11-21T00:00:00"/>
    <m/>
    <s v="Africa (Francophone)"/>
    <s v="R23122unicefitemsLBR"/>
    <s v="UNFPA0000039534-4-1-3"/>
    <m/>
    <s v="R"/>
    <m/>
    <s v="N"/>
    <n v="4"/>
    <n v="1"/>
    <n v="1"/>
    <x v="213"/>
    <s v="PO"/>
    <d v="2020-11-21T00:00:00"/>
    <d v="2019-10-14T00:00:00"/>
    <d v="2019-10-14T00:00:00"/>
    <s v="0000039534-4-1"/>
    <d v="2019-10-17T10:57:54"/>
    <d v="2019-11-30T00:00:00"/>
    <x v="32"/>
    <n v="0"/>
    <n v="0"/>
    <n v="0"/>
    <x v="4"/>
    <x v="1"/>
    <s v=" 0000039534"/>
  </r>
  <r>
    <s v="UNFPA"/>
    <x v="4"/>
    <n v="7"/>
    <n v="1"/>
    <n v="3"/>
    <s v="LBR40"/>
    <s v="0000039534"/>
    <s v="Chlorpromazine inj 25mg/ml 2ml amp/BOX10 (S1534950)"/>
    <s v="Received"/>
    <n v="627.66"/>
    <x v="31"/>
    <x v="50"/>
    <s v="PU0074"/>
    <s v=" "/>
    <s v="LBR05YTH"/>
    <s v="ACT14U0074"/>
    <s v="72335"/>
    <s v="LBR"/>
    <x v="23"/>
    <s v="WCARO     "/>
    <s v="OCEAN"/>
    <x v="0"/>
    <n v="0"/>
    <n v="180"/>
    <s v="BX"/>
    <n v="1"/>
    <n v="180"/>
    <x v="0"/>
    <x v="24"/>
    <x v="4"/>
    <s v="0000012661"/>
    <x v="1"/>
    <s v="0000023122"/>
    <m/>
    <m/>
    <m/>
    <d v="2020-11-21T00:00:00"/>
    <m/>
    <s v="Africa (Francophone)"/>
    <s v="R23122unicefitemsLBR"/>
    <s v="UNFPA0000039534-7-1-3"/>
    <m/>
    <s v="R"/>
    <m/>
    <s v="N"/>
    <n v="7"/>
    <n v="1"/>
    <n v="1"/>
    <x v="213"/>
    <s v="PO"/>
    <d v="2020-11-21T00:00:00"/>
    <d v="2019-10-14T00:00:00"/>
    <d v="2019-10-14T00:00:00"/>
    <s v="0000039534-7-1"/>
    <d v="2019-10-17T10:57:54"/>
    <d v="2019-12-01T00:00:00"/>
    <x v="32"/>
    <n v="0"/>
    <n v="0"/>
    <n v="0"/>
    <x v="4"/>
    <x v="1"/>
    <s v=" 0000039534"/>
  </r>
  <r>
    <s v="UNFPA"/>
    <x v="4"/>
    <n v="9"/>
    <n v="1"/>
    <n v="3"/>
    <s v="LBR40"/>
    <s v="0000039534"/>
    <s v="Haloperidol inj.5mg/ml 1ml amp/BOX-10 (S1543670)"/>
    <s v="Received"/>
    <n v="326.7"/>
    <x v="31"/>
    <x v="50"/>
    <s v="PU0074"/>
    <s v=" "/>
    <s v="LBR05YTH"/>
    <s v="ACT14U0074"/>
    <s v="72335"/>
    <s v="LBR"/>
    <x v="23"/>
    <s v="WCARO     "/>
    <s v="OCEAN"/>
    <x v="0"/>
    <n v="0"/>
    <n v="75"/>
    <s v="BX"/>
    <n v="1"/>
    <n v="75"/>
    <x v="0"/>
    <x v="24"/>
    <x v="4"/>
    <s v="0000012661"/>
    <x v="1"/>
    <s v="0000023122"/>
    <m/>
    <m/>
    <m/>
    <d v="2020-11-21T00:00:00"/>
    <m/>
    <s v="Africa (Francophone)"/>
    <s v="R23122unicefitemsLBR"/>
    <s v="UNFPA0000039534-9-1-3"/>
    <m/>
    <s v="R"/>
    <m/>
    <s v="N"/>
    <n v="9"/>
    <n v="1"/>
    <n v="1"/>
    <x v="213"/>
    <s v="PO"/>
    <d v="2020-11-21T00:00:00"/>
    <d v="2019-10-14T00:00:00"/>
    <d v="2019-10-14T00:00:00"/>
    <s v="0000039534-9-1"/>
    <d v="2019-10-17T10:57:54"/>
    <d v="2019-12-01T00:00:00"/>
    <x v="32"/>
    <n v="0"/>
    <n v="0"/>
    <n v="0"/>
    <x v="4"/>
    <x v="1"/>
    <s v=" 0000039534"/>
  </r>
  <r>
    <s v="UNFPA"/>
    <x v="4"/>
    <n v="8"/>
    <n v="1"/>
    <n v="3"/>
    <s v="LBR40"/>
    <s v="0000039534"/>
    <s v="Amitriptyline 25mg tabs/PAC-500 (S1506010)"/>
    <s v="Received"/>
    <n v="506.88"/>
    <x v="31"/>
    <x v="50"/>
    <s v="PU0074"/>
    <s v=" "/>
    <s v="LBR05YTH"/>
    <s v="ACT14U0074"/>
    <s v="72335"/>
    <s v="LBR"/>
    <x v="23"/>
    <s v="WCARO     "/>
    <s v="OCEAN"/>
    <x v="0"/>
    <n v="0"/>
    <n v="180"/>
    <s v="PK"/>
    <n v="1"/>
    <n v="180"/>
    <x v="0"/>
    <x v="24"/>
    <x v="4"/>
    <s v="0000012661"/>
    <x v="1"/>
    <s v="0000023122"/>
    <m/>
    <m/>
    <m/>
    <d v="2020-11-21T00:00:00"/>
    <m/>
    <s v="Africa (Francophone)"/>
    <s v="R23122unicefitemsLBR"/>
    <s v="UNFPA0000039534-8-1-3"/>
    <m/>
    <s v="R"/>
    <m/>
    <s v="N"/>
    <n v="8"/>
    <n v="1"/>
    <n v="1"/>
    <x v="213"/>
    <s v="PO"/>
    <d v="2020-11-21T00:00:00"/>
    <d v="2019-10-14T00:00:00"/>
    <d v="2019-10-14T00:00:00"/>
    <s v="0000039534-8-1"/>
    <d v="2019-10-17T10:57:54"/>
    <d v="2019-12-01T00:00:00"/>
    <x v="32"/>
    <n v="0"/>
    <n v="0"/>
    <n v="0"/>
    <x v="4"/>
    <x v="1"/>
    <s v=" 0000039534"/>
  </r>
  <r>
    <s v="UNFPA"/>
    <x v="4"/>
    <n v="2"/>
    <n v="1"/>
    <n v="3"/>
    <s v="LBR40"/>
    <s v="0000039534"/>
    <s v="Sulf.400mg+Trimet.80mg tabs/PAC-500 (S1537100)"/>
    <s v="Received"/>
    <n v="1600.5"/>
    <x v="31"/>
    <x v="50"/>
    <s v="PU0074"/>
    <s v=" "/>
    <s v="LBR05YTH"/>
    <s v="ACT14U0074"/>
    <s v="72335"/>
    <s v="LBR"/>
    <x v="23"/>
    <s v="WCARO     "/>
    <s v="OCEAN"/>
    <x v="0"/>
    <n v="0"/>
    <n v="300"/>
    <s v="PK"/>
    <n v="1"/>
    <n v="300"/>
    <x v="0"/>
    <x v="3"/>
    <x v="4"/>
    <s v="0000012661"/>
    <x v="1"/>
    <s v="0000023122"/>
    <m/>
    <m/>
    <m/>
    <d v="2020-11-21T00:00:00"/>
    <m/>
    <s v="Africa (Francophone)"/>
    <s v="R23122unicefitemsLBR"/>
    <s v="UNFPA0000039534-2-1-3"/>
    <m/>
    <s v="R"/>
    <m/>
    <s v="N"/>
    <n v="2"/>
    <n v="1"/>
    <n v="1"/>
    <x v="213"/>
    <s v="PO"/>
    <d v="2020-11-21T00:00:00"/>
    <d v="2019-10-14T00:00:00"/>
    <d v="2019-10-14T00:00:00"/>
    <s v="0000039534-2-1"/>
    <d v="2019-10-17T10:57:54"/>
    <d v="2019-12-01T00:00:00"/>
    <x v="32"/>
    <n v="0"/>
    <n v="0"/>
    <n v="0"/>
    <x v="4"/>
    <x v="1"/>
    <s v=" 0000039534"/>
  </r>
  <r>
    <s v="UNFPA"/>
    <x v="4"/>
    <n v="12"/>
    <n v="1"/>
    <n v="3"/>
    <s v="LBR40"/>
    <s v="0000039534"/>
    <s v="Loperamide 2 mg tabs /PAC10x10 (S1504016)"/>
    <s v="Received"/>
    <n v="59.4"/>
    <x v="31"/>
    <x v="50"/>
    <s v="PU0074"/>
    <s v=" "/>
    <s v="LBR05YTH"/>
    <s v="ACT14U0074"/>
    <s v="72335"/>
    <s v="LBR"/>
    <x v="23"/>
    <s v="WCARO     "/>
    <s v="OCEAN"/>
    <x v="0"/>
    <n v="0"/>
    <n v="45"/>
    <s v="PK"/>
    <n v="1"/>
    <n v="45"/>
    <x v="0"/>
    <x v="3"/>
    <x v="4"/>
    <s v="0000012661"/>
    <x v="1"/>
    <s v="0000023122"/>
    <m/>
    <m/>
    <m/>
    <d v="2020-11-21T00:00:00"/>
    <m/>
    <s v="Africa (Francophone)"/>
    <s v="R23122unicefitemsLBR"/>
    <s v="UNFPA0000039534-12-1-3"/>
    <m/>
    <s v="R"/>
    <m/>
    <s v="N"/>
    <n v="12"/>
    <n v="1"/>
    <n v="1"/>
    <x v="213"/>
    <s v="PO"/>
    <d v="2020-11-21T00:00:00"/>
    <d v="2019-10-14T00:00:00"/>
    <d v="2019-10-14T00:00:00"/>
    <s v="0000039534-12-1"/>
    <d v="2019-10-17T10:57:54"/>
    <d v="2019-12-01T00:00:00"/>
    <x v="32"/>
    <n v="0"/>
    <n v="0"/>
    <n v="0"/>
    <x v="4"/>
    <x v="1"/>
    <s v=" 0000039534"/>
  </r>
  <r>
    <s v="UNFPA"/>
    <x v="4"/>
    <n v="1"/>
    <n v="1"/>
    <n v="3"/>
    <s v="LBR40"/>
    <s v="0000039534"/>
    <s v="Artemether 20mg + Lumefantrine 120mg fixed dose combination tablets, blister of 24 tablets pack of 30 (S1300063)"/>
    <s v="Received"/>
    <n v="6075.3"/>
    <x v="31"/>
    <x v="50"/>
    <s v="PU0074"/>
    <s v=" "/>
    <s v="LBR05YTH"/>
    <s v="ACT14U0074"/>
    <s v="72335"/>
    <s v="LBR"/>
    <x v="23"/>
    <s v="WCARO     "/>
    <s v="OCEAN"/>
    <x v="0"/>
    <n v="0"/>
    <n v="300"/>
    <s v="PK"/>
    <n v="1"/>
    <n v="300"/>
    <x v="0"/>
    <x v="22"/>
    <x v="4"/>
    <s v="0000012661"/>
    <x v="1"/>
    <s v="0000023122"/>
    <m/>
    <m/>
    <m/>
    <d v="2020-11-21T00:00:00"/>
    <m/>
    <s v="Africa (Francophone)"/>
    <s v="R23122unicefitemsLBR"/>
    <s v="UNFPA0000039534-1-1-3"/>
    <m/>
    <s v="R"/>
    <m/>
    <s v="N"/>
    <n v="1"/>
    <n v="1"/>
    <n v="1"/>
    <x v="213"/>
    <s v="PO"/>
    <d v="2020-11-21T00:00:00"/>
    <d v="2019-10-14T00:00:00"/>
    <d v="2019-10-14T00:00:00"/>
    <s v="0000039534-1-1"/>
    <d v="2019-10-17T10:57:54"/>
    <d v="2019-12-01T00:00:00"/>
    <x v="32"/>
    <n v="0"/>
    <n v="0"/>
    <n v="0"/>
    <x v="4"/>
    <x v="1"/>
    <s v=" 0000039534"/>
  </r>
  <r>
    <s v="UNFPA"/>
    <x v="4"/>
    <n v="10"/>
    <n v="1"/>
    <n v="3"/>
    <s v="LBR40"/>
    <s v="0000039534"/>
    <s v="Methadone HCl 10mg/ml or.sol 500ml/PAC-6 (S0003032)"/>
    <s v="Partial Receipt"/>
    <n v="7120.8"/>
    <x v="31"/>
    <x v="50"/>
    <s v="PU0074"/>
    <s v=" "/>
    <s v="LBR05YTH"/>
    <s v="ACT14U0074"/>
    <s v="72335"/>
    <s v="LBR"/>
    <x v="23"/>
    <s v="WCARO     "/>
    <s v="OCEAN"/>
    <x v="0"/>
    <n v="0"/>
    <n v="60"/>
    <s v="PK"/>
    <n v="1"/>
    <n v="60"/>
    <x v="0"/>
    <x v="24"/>
    <x v="4"/>
    <s v="0000012661"/>
    <x v="1"/>
    <s v="0000023122"/>
    <m/>
    <m/>
    <m/>
    <d v="2020-12-29T00:00:00"/>
    <m/>
    <s v="Africa (Francophone)"/>
    <s v="R23122unicefitemsLBR"/>
    <s v="UNFPA0000039534-10-1-3"/>
    <m/>
    <s v="PR"/>
    <m/>
    <s v="N"/>
    <n v="10"/>
    <n v="1"/>
    <n v="1"/>
    <x v="213"/>
    <s v="PO"/>
    <d v="2020-12-29T00:00:00"/>
    <d v="2019-10-14T00:00:00"/>
    <d v="2019-10-14T00:00:00"/>
    <s v="0000039534-10-1"/>
    <d v="2019-10-17T10:57:54"/>
    <d v="2020-01-06T00:00:00"/>
    <x v="32"/>
    <n v="0"/>
    <n v="0"/>
    <n v="0"/>
    <x v="4"/>
    <x v="0"/>
    <s v=" 0000039534"/>
  </r>
  <r>
    <s v="UNFPA"/>
    <x v="37"/>
    <n v="2"/>
    <n v="1"/>
    <n v="1"/>
    <s v="DJI40"/>
    <s v="0000039542"/>
    <s v="Oxytocin 10 I.U. base/ml injection in 1ml ampoule."/>
    <s v="Completed"/>
    <n v="0"/>
    <x v="0"/>
    <x v="0"/>
    <s v="PU0074"/>
    <s v=" "/>
    <s v="FPRHCTD5"/>
    <s v="RHC01ACT05"/>
    <s v="72335"/>
    <s v="DJI"/>
    <x v="42"/>
    <s v="ASRO      "/>
    <s v="OCEAN"/>
    <x v="0"/>
    <n v="0"/>
    <n v="0"/>
    <s v="P10"/>
    <n v="10"/>
    <n v="0"/>
    <x v="0"/>
    <x v="4"/>
    <x v="2"/>
    <s v="0000000798"/>
    <x v="1"/>
    <s v="0000022229"/>
    <d v="2020-04-21T00:00:00"/>
    <d v="2020-06-16T00:00:00"/>
    <d v="2020-04-21T00:00:00"/>
    <d v="2020-04-30T00:00:00"/>
    <d v="2020-05-14T00:00:00"/>
    <s v="ASEA"/>
    <s v="REQ 22229- Med supplies &amp;"/>
    <s v="UNFPA0000039542-2-1-1"/>
    <m/>
    <s v="C"/>
    <s v="Y"/>
    <s v="N"/>
    <n v="9"/>
    <n v="1"/>
    <n v="1"/>
    <x v="214"/>
    <s v="PO"/>
    <d v="2020-05-11T08:17:13"/>
    <d v="2019-03-28T00:00:00"/>
    <d v="2019-04-02T00:00:00"/>
    <s v="0000039542-2-1"/>
    <d v="2019-10-17T15:14:45"/>
    <d v="2020-02-17T00:00:00"/>
    <x v="0"/>
    <n v="0"/>
    <n v="0"/>
    <n v="0"/>
    <x v="37"/>
    <x v="1"/>
    <s v="OXYTOCIN_10IU/ML0000039542"/>
  </r>
  <r>
    <s v="UNFPA"/>
    <x v="37"/>
    <n v="2"/>
    <n v="1"/>
    <n v="2"/>
    <s v="DJI40"/>
    <s v="0000039542"/>
    <s v="Oxytocin 10 I.U. base/ml injection in 1ml ampoule."/>
    <s v="Completed"/>
    <n v="16660"/>
    <x v="0"/>
    <x v="0"/>
    <s v="PU0074"/>
    <s v=" "/>
    <s v="FPRHCTD5"/>
    <s v="RHC01ACT05"/>
    <s v="72335"/>
    <s v="DJI"/>
    <x v="42"/>
    <s v="ASRO      "/>
    <s v="OCEAN"/>
    <x v="0"/>
    <n v="0"/>
    <n v="6800"/>
    <s v="P10"/>
    <n v="10"/>
    <n v="68000"/>
    <x v="0"/>
    <x v="4"/>
    <x v="2"/>
    <s v="0000000798"/>
    <x v="1"/>
    <s v="0000022229"/>
    <d v="2020-04-21T00:00:00"/>
    <d v="2020-06-16T00:00:00"/>
    <d v="2020-04-21T00:00:00"/>
    <d v="2020-04-30T00:00:00"/>
    <d v="2020-05-14T00:00:00"/>
    <s v="ASEA"/>
    <s v="REQ 22229- Med supplies &amp;"/>
    <s v="UNFPA0000039542-2-1-2"/>
    <m/>
    <s v="C"/>
    <s v="Y"/>
    <s v="N"/>
    <n v="9"/>
    <n v="1"/>
    <n v="1"/>
    <x v="214"/>
    <s v="PO"/>
    <d v="2020-05-11T08:17:13"/>
    <d v="2019-03-28T00:00:00"/>
    <d v="2019-04-02T00:00:00"/>
    <s v="0000039542-2-1"/>
    <d v="2019-10-17T15:14:45"/>
    <d v="2020-02-17T00:00:00"/>
    <x v="0"/>
    <n v="0"/>
    <n v="0"/>
    <n v="0"/>
    <x v="37"/>
    <x v="0"/>
    <s v="OXYTOCIN_10IU/ML0000039542"/>
  </r>
  <r>
    <s v="UNFPA"/>
    <x v="0"/>
    <n v="1"/>
    <n v="1"/>
    <n v="1"/>
    <s v="LBN40"/>
    <s v="0000039544"/>
    <s v="Preshipment inspection Pharmaceutical"/>
    <s v="Completed"/>
    <n v="320"/>
    <x v="18"/>
    <x v="48"/>
    <s v="PU0074"/>
    <s v=" "/>
    <s v="LBN04MOH"/>
    <s v="SP02IA022SRHSD"/>
    <s v="72335"/>
    <s v="LBN"/>
    <x v="15"/>
    <s v="ASRO      "/>
    <s v="N/A"/>
    <x v="0"/>
    <n v="0"/>
    <n v="1"/>
    <s v="EA"/>
    <n v="1"/>
    <n v="1"/>
    <x v="0"/>
    <x v="0"/>
    <x v="11"/>
    <s v="0000156574"/>
    <x v="1"/>
    <s v="0000023123"/>
    <m/>
    <m/>
    <m/>
    <d v="2019-11-25T00:00:00"/>
    <m/>
    <s v="ASEA"/>
    <s v="REQ 23123 PSI of Cefixime"/>
    <s v="UNFPA0000039544-1-1-1"/>
    <m/>
    <s v="C"/>
    <s v="N"/>
    <s v="N"/>
    <n v="1"/>
    <n v="1"/>
    <n v="1"/>
    <x v="214"/>
    <s v="PO"/>
    <d v="2019-12-30T18:35:43"/>
    <d v="2019-10-14T00:00:00"/>
    <d v="2019-10-15T00:00:00"/>
    <s v="0000039544-1-1"/>
    <d v="2019-10-18T10:33:54"/>
    <d v="2019-11-01T00:00:00"/>
    <x v="5"/>
    <n v="0"/>
    <n v="0"/>
    <n v="0"/>
    <x v="0"/>
    <x v="0"/>
    <s v="PRESHIPMENTINSPCPH0000039544"/>
  </r>
  <r>
    <s v="UNFPA"/>
    <x v="136"/>
    <n v="2"/>
    <n v="1"/>
    <n v="1"/>
    <s v="LBR40"/>
    <s v="0000039552"/>
    <s v="Gentian violet crystals USP, 25g, amber glass bottle"/>
    <s v="Cancelled"/>
    <n v="0"/>
    <x v="31"/>
    <x v="50"/>
    <s v="PU0074"/>
    <s v=" "/>
    <s v="LBR04YTH"/>
    <s v="ACT14U0074"/>
    <s v="72335"/>
    <s v="LBR"/>
    <x v="23"/>
    <s v="WCARO     "/>
    <s v="AIR"/>
    <x v="0"/>
    <n v="0"/>
    <n v="0"/>
    <s v="BO"/>
    <n v="1"/>
    <n v="0"/>
    <x v="0"/>
    <x v="11"/>
    <x v="2"/>
    <s v="0000000798"/>
    <x v="1"/>
    <s v="0000022919"/>
    <d v="2020-04-06T00:00:00"/>
    <d v="2020-04-08T00:00:00"/>
    <m/>
    <m/>
    <m/>
    <s v="Africa (Anglophone)"/>
    <s v="R22919PharmaLBR"/>
    <s v="UNFPA0000039552-2-1-1"/>
    <m/>
    <s v="CU"/>
    <s v="N"/>
    <s v="N"/>
    <n v="20"/>
    <n v="1"/>
    <n v="1"/>
    <x v="206"/>
    <s v="PO"/>
    <d v="2020-12-12T12:49:11"/>
    <d v="2019-08-30T00:00:00"/>
    <d v="2019-09-13T00:00:00"/>
    <s v="0000039552-2-1"/>
    <d v="2019-10-25T13:44:43"/>
    <d v="2020-04-06T00:00:00"/>
    <x v="32"/>
    <n v="0"/>
    <n v="0"/>
    <n v="0"/>
    <x v="136"/>
    <x v="0"/>
    <s v="GENTIAN_VIOLET_25G0000039552"/>
  </r>
  <r>
    <s v="UNFPA"/>
    <x v="111"/>
    <n v="3"/>
    <n v="1"/>
    <n v="1"/>
    <s v="LBR40"/>
    <s v="0000039552"/>
    <s v="Atropine sulphate 1mg/ml, injection in 1-ml ampoule"/>
    <s v="Completed"/>
    <n v="0"/>
    <x v="31"/>
    <x v="50"/>
    <s v="PU0074"/>
    <s v=" "/>
    <s v="LBR04YTH"/>
    <s v="ACT14U0074"/>
    <s v="72335"/>
    <s v="LBR"/>
    <x v="23"/>
    <s v="WCARO     "/>
    <s v="AIR"/>
    <x v="0"/>
    <n v="0"/>
    <n v="0"/>
    <s v="P10"/>
    <n v="10"/>
    <n v="0"/>
    <x v="0"/>
    <x v="9"/>
    <x v="2"/>
    <s v="0000000798"/>
    <x v="1"/>
    <s v="0000022919"/>
    <d v="2020-01-11T00:00:00"/>
    <d v="2020-01-12T00:00:00"/>
    <d v="2020-01-11T00:00:00"/>
    <d v="2020-01-07T00:00:00"/>
    <d v="2020-01-12T00:00:00"/>
    <s v="Africa (Anglophone)"/>
    <s v="R22919PharmaLBR"/>
    <s v="UNFPA0000039552-3-1-1"/>
    <m/>
    <s v="C"/>
    <s v="N"/>
    <s v="N"/>
    <n v="21"/>
    <n v="1"/>
    <n v="1"/>
    <x v="206"/>
    <s v="PO"/>
    <d v="2020-12-12T12:49:11"/>
    <d v="2019-08-30T00:00:00"/>
    <d v="2019-09-13T00:00:00"/>
    <s v="0000039552-3-1"/>
    <d v="2019-10-25T13:44:43"/>
    <d v="2020-04-06T00:00:00"/>
    <x v="32"/>
    <n v="0"/>
    <n v="0"/>
    <n v="0"/>
    <x v="111"/>
    <x v="0"/>
    <s v="ATROPINESULP1MG_100000039552"/>
  </r>
  <r>
    <s v="UNFPA"/>
    <x v="113"/>
    <n v="1"/>
    <n v="1"/>
    <n v="1"/>
    <s v="LBR40"/>
    <s v="0000039552"/>
    <s v="Ibuprofen 400mg tablet"/>
    <s v="Cancelled"/>
    <n v="0"/>
    <x v="31"/>
    <x v="50"/>
    <s v="PU0074"/>
    <s v=" "/>
    <s v="LBR04YTH"/>
    <s v="ACT14U0074"/>
    <s v="72335"/>
    <s v="LBR"/>
    <x v="23"/>
    <s v="WCARO     "/>
    <s v="AIR"/>
    <x v="0"/>
    <n v="0"/>
    <n v="0"/>
    <s v="500"/>
    <n v="500"/>
    <n v="0"/>
    <x v="0"/>
    <x v="7"/>
    <x v="2"/>
    <s v="0000000798"/>
    <x v="1"/>
    <s v="0000022919"/>
    <d v="2020-04-06T00:00:00"/>
    <d v="2020-04-08T00:00:00"/>
    <d v="2020-04-06T00:00:00"/>
    <m/>
    <d v="2020-04-08T00:00:00"/>
    <s v="Africa (Anglophone)"/>
    <s v="R22919PharmaLBR"/>
    <s v="UNFPA0000039552-1-1-1"/>
    <m/>
    <s v="CU"/>
    <s v="N"/>
    <s v="N"/>
    <n v="19"/>
    <n v="1"/>
    <n v="1"/>
    <x v="206"/>
    <s v="PO"/>
    <d v="2020-12-12T12:49:11"/>
    <d v="2019-08-30T00:00:00"/>
    <d v="2019-09-13T00:00:00"/>
    <s v="0000039552-1-1"/>
    <d v="2019-10-25T13:44:43"/>
    <d v="2020-04-06T00:00:00"/>
    <x v="32"/>
    <n v="0"/>
    <n v="0"/>
    <n v="0"/>
    <x v="113"/>
    <x v="0"/>
    <s v="IBUPROFEN400MG_5000000039552"/>
  </r>
  <r>
    <s v="UNFPA"/>
    <x v="111"/>
    <n v="3"/>
    <n v="1"/>
    <n v="2"/>
    <s v="LBR40"/>
    <s v="0000039552"/>
    <s v="Atropine sulphate 1mg/ml, injection in 1-ml ampoule"/>
    <s v="Completed"/>
    <n v="344.4"/>
    <x v="31"/>
    <x v="50"/>
    <s v="PU0074"/>
    <s v=" "/>
    <s v="LBR04YTH"/>
    <s v="ACT14U0074"/>
    <s v="72335"/>
    <s v="LBR"/>
    <x v="23"/>
    <s v="WCARO     "/>
    <s v="AIR"/>
    <x v="0"/>
    <n v="0"/>
    <n v="60"/>
    <s v="P10"/>
    <n v="10"/>
    <n v="600"/>
    <x v="0"/>
    <x v="9"/>
    <x v="2"/>
    <s v="0000000798"/>
    <x v="1"/>
    <s v="0000022919"/>
    <d v="2020-01-11T00:00:00"/>
    <d v="2020-01-12T00:00:00"/>
    <d v="2020-01-11T00:00:00"/>
    <d v="2020-01-07T00:00:00"/>
    <d v="2020-01-12T00:00:00"/>
    <s v="Africa (Anglophone)"/>
    <s v="R22919PharmaLBR"/>
    <s v="UNFPA0000039552-3-1-2"/>
    <m/>
    <s v="C"/>
    <s v="N"/>
    <s v="N"/>
    <n v="21"/>
    <n v="1"/>
    <n v="1"/>
    <x v="206"/>
    <s v="PO"/>
    <d v="2020-12-12T12:49:11"/>
    <d v="2019-08-30T00:00:00"/>
    <d v="2019-09-13T00:00:00"/>
    <s v="0000039552-3-1"/>
    <d v="2019-10-25T13:44:43"/>
    <d v="2020-04-06T00:00:00"/>
    <x v="32"/>
    <n v="0"/>
    <n v="0"/>
    <n v="0"/>
    <x v="111"/>
    <x v="0"/>
    <s v="ATROPINESULP1MG_100000039552"/>
  </r>
  <r>
    <s v="UNFPA"/>
    <x v="46"/>
    <n v="2"/>
    <n v="1"/>
    <n v="1"/>
    <s v="MWI40"/>
    <s v="0000039563"/>
    <s v="Chlorhexidine digluconate 7.1% w/v solution, bottle of 10ml with a dripper"/>
    <s v="Completed"/>
    <n v="0"/>
    <x v="8"/>
    <x v="47"/>
    <s v="PU0074"/>
    <s v=" "/>
    <s v="MWI08FPL"/>
    <s v="2020PROC"/>
    <s v="72335"/>
    <s v="MWI"/>
    <x v="11"/>
    <s v="ESARO     "/>
    <s v="OCEAN"/>
    <x v="0"/>
    <n v="0"/>
    <n v="0"/>
    <s v="BO"/>
    <n v="1"/>
    <n v="0"/>
    <x v="0"/>
    <x v="10"/>
    <x v="3"/>
    <s v="0000000730"/>
    <x v="1"/>
    <s v="0000023172"/>
    <d v="2020-03-07T00:00:00"/>
    <d v="2020-04-30T00:00:00"/>
    <d v="2020-03-07T00:00:00"/>
    <d v="2020-03-07T00:00:00"/>
    <d v="2020-04-30T00:00:00"/>
    <s v="Africa (Anglophone)"/>
    <s v="MWI40,R23172,UKB33"/>
    <s v="UNFPA0000039563-2-1-1"/>
    <m/>
    <s v="C"/>
    <s v="N"/>
    <s v="N"/>
    <n v="3"/>
    <n v="1"/>
    <n v="1"/>
    <x v="215"/>
    <s v="PO"/>
    <d v="2020-05-11T09:56:05"/>
    <d v="2019-10-21T00:00:00"/>
    <d v="2019-10-22T00:00:00"/>
    <s v="0000039563-2-1"/>
    <d v="2019-10-23T17:15:21"/>
    <d v="2020-03-02T00:00:00"/>
    <x v="28"/>
    <n v="0"/>
    <n v="0"/>
    <n v="0"/>
    <x v="46"/>
    <x v="0"/>
    <s v="CHLORHEXCORDCARE0000039563"/>
  </r>
  <r>
    <s v="UNFPA"/>
    <x v="73"/>
    <n v="1"/>
    <n v="1"/>
    <n v="2"/>
    <s v="MWI40"/>
    <s v="0000039563"/>
    <s v="Misoprostol 200mcg tablet"/>
    <s v="Completed"/>
    <n v="285000"/>
    <x v="8"/>
    <x v="47"/>
    <s v="PU0074"/>
    <s v=" "/>
    <s v="MWI08FPL"/>
    <s v="2020PROC"/>
    <s v="72335"/>
    <s v="MWI"/>
    <x v="11"/>
    <s v="ESARO     "/>
    <s v="OCEAN"/>
    <x v="0"/>
    <n v="0"/>
    <n v="300000"/>
    <s v="P4"/>
    <n v="4"/>
    <n v="1200000"/>
    <x v="0"/>
    <x v="4"/>
    <x v="3"/>
    <s v="0000000730"/>
    <x v="1"/>
    <s v="0000023172"/>
    <d v="2020-02-23T00:00:00"/>
    <d v="2020-04-11T00:00:00"/>
    <d v="2020-02-23T00:00:00"/>
    <d v="2020-02-23T00:00:00"/>
    <d v="2020-04-11T00:00:00"/>
    <s v="Africa (Anglophone)"/>
    <s v="MWI40,R23172,UKB33"/>
    <s v="UNFPA0000039563-1-1-2"/>
    <m/>
    <s v="C"/>
    <s v="N"/>
    <s v="N"/>
    <n v="2"/>
    <n v="1"/>
    <n v="1"/>
    <x v="215"/>
    <s v="PO"/>
    <d v="2020-05-11T09:56:05"/>
    <d v="2019-10-21T00:00:00"/>
    <d v="2019-10-22T00:00:00"/>
    <s v="0000039563-1-1"/>
    <d v="2019-10-23T17:15:21"/>
    <d v="2020-03-02T00:00:00"/>
    <x v="28"/>
    <n v="0"/>
    <n v="0"/>
    <n v="0"/>
    <x v="73"/>
    <x v="1"/>
    <s v="MISOPROSTOL200MG_40000039563"/>
  </r>
  <r>
    <s v="UNFPA"/>
    <x v="73"/>
    <n v="1"/>
    <n v="1"/>
    <n v="1"/>
    <s v="MWI40"/>
    <s v="0000039563"/>
    <s v="Misoprostol 200mcg tablet"/>
    <s v="Completed"/>
    <n v="0"/>
    <x v="8"/>
    <x v="47"/>
    <s v="PU0074"/>
    <s v=" "/>
    <s v="MWI08FPL"/>
    <s v="2020PROC"/>
    <s v="72335"/>
    <s v="MWI"/>
    <x v="11"/>
    <s v="ESARO     "/>
    <s v="OCEAN"/>
    <x v="0"/>
    <n v="0"/>
    <n v="0"/>
    <s v="P4"/>
    <n v="4"/>
    <n v="0"/>
    <x v="0"/>
    <x v="4"/>
    <x v="3"/>
    <s v="0000000730"/>
    <x v="1"/>
    <s v="0000023172"/>
    <d v="2020-02-23T00:00:00"/>
    <d v="2020-04-11T00:00:00"/>
    <d v="2020-02-23T00:00:00"/>
    <d v="2020-02-23T00:00:00"/>
    <d v="2020-04-11T00:00:00"/>
    <s v="Africa (Anglophone)"/>
    <s v="MWI40,R23172,UKB33"/>
    <s v="UNFPA0000039563-1-1-1"/>
    <m/>
    <s v="C"/>
    <s v="N"/>
    <s v="N"/>
    <n v="2"/>
    <n v="1"/>
    <n v="1"/>
    <x v="215"/>
    <s v="PO"/>
    <d v="2020-05-11T09:56:05"/>
    <d v="2019-10-21T00:00:00"/>
    <d v="2019-10-22T00:00:00"/>
    <s v="0000039563-1-1"/>
    <d v="2019-10-23T17:15:21"/>
    <d v="2020-03-02T00:00:00"/>
    <x v="28"/>
    <n v="0"/>
    <n v="0"/>
    <n v="0"/>
    <x v="73"/>
    <x v="0"/>
    <s v="MISOPROSTOL200MG_40000039563"/>
  </r>
  <r>
    <s v="UNFPA"/>
    <x v="46"/>
    <n v="2"/>
    <n v="1"/>
    <n v="2"/>
    <s v="MWI40"/>
    <s v="0000039563"/>
    <s v="Chlorhexidine digluconate 7.1% w/v solution, bottle of 10ml with a dripper"/>
    <s v="Completed"/>
    <n v="285000"/>
    <x v="8"/>
    <x v="47"/>
    <s v="PU0074"/>
    <s v=" "/>
    <s v="MWI08FPL"/>
    <s v="2020PROC"/>
    <s v="72335"/>
    <s v="MWI"/>
    <x v="11"/>
    <s v="ESARO     "/>
    <s v="OCEAN"/>
    <x v="0"/>
    <n v="0"/>
    <n v="600000"/>
    <s v="BO"/>
    <n v="1"/>
    <n v="600000"/>
    <x v="0"/>
    <x v="10"/>
    <x v="3"/>
    <s v="0000000730"/>
    <x v="1"/>
    <s v="0000023172"/>
    <d v="2020-03-07T00:00:00"/>
    <d v="2020-04-30T00:00:00"/>
    <d v="2020-03-07T00:00:00"/>
    <d v="2020-03-07T00:00:00"/>
    <d v="2020-04-30T00:00:00"/>
    <s v="Africa (Anglophone)"/>
    <s v="MWI40,R23172,UKB33"/>
    <s v="UNFPA0000039563-2-1-2"/>
    <m/>
    <s v="C"/>
    <s v="N"/>
    <s v="N"/>
    <n v="3"/>
    <n v="1"/>
    <n v="1"/>
    <x v="215"/>
    <s v="PO"/>
    <d v="2020-05-11T09:56:05"/>
    <d v="2019-10-21T00:00:00"/>
    <d v="2019-10-22T00:00:00"/>
    <s v="0000039563-2-1"/>
    <d v="2019-10-23T17:15:21"/>
    <d v="2020-03-02T00:00:00"/>
    <x v="28"/>
    <n v="0"/>
    <n v="0"/>
    <n v="0"/>
    <x v="46"/>
    <x v="0"/>
    <s v="CHLORHEXCORDCARE0000039563"/>
  </r>
  <r>
    <s v="UNFPA"/>
    <x v="133"/>
    <n v="1"/>
    <n v="1"/>
    <n v="2"/>
    <s v="MWI40"/>
    <s v="0000039566"/>
    <s v="Dexamethasone sodium phosphate 4mg base/ml  in 1ml ampoule"/>
    <s v="Completed"/>
    <n v="30600"/>
    <x v="8"/>
    <x v="47"/>
    <s v="PU0074"/>
    <s v=" "/>
    <s v="MWI08FPL"/>
    <s v="2020PROC"/>
    <s v="72335"/>
    <s v="MWI"/>
    <x v="11"/>
    <s v="ESARO     "/>
    <s v="AIR"/>
    <x v="0"/>
    <n v="0"/>
    <n v="2000"/>
    <s v="100"/>
    <n v="100"/>
    <n v="200000"/>
    <x v="0"/>
    <x v="1"/>
    <x v="26"/>
    <s v="0000264874"/>
    <x v="1"/>
    <s v="0000023172"/>
    <d v="2020-01-10T00:00:00"/>
    <d v="2020-01-17T00:00:00"/>
    <d v="2020-01-11T00:00:00"/>
    <d v="2019-12-30T00:00:00"/>
    <d v="2020-01-16T00:00:00"/>
    <s v="Africa (Anglophone)"/>
    <s v="MWI40,R23172,Dexamethnap,UKB33"/>
    <s v="UNFPA0000039566-1-1-2"/>
    <m/>
    <s v="C"/>
    <s v="N"/>
    <s v="N"/>
    <n v="1"/>
    <n v="1"/>
    <n v="1"/>
    <x v="215"/>
    <s v="PO"/>
    <d v="2020-02-05T14:10:43"/>
    <d v="2019-10-21T00:00:00"/>
    <d v="2019-10-22T00:00:00"/>
    <s v="0000039566-1-1"/>
    <d v="2019-10-30T17:57:44"/>
    <d v="2019-12-16T00:00:00"/>
    <x v="28"/>
    <n v="0"/>
    <n v="0"/>
    <n v="0"/>
    <x v="133"/>
    <x v="1"/>
    <s v="DEXAMETHNAP4MG_1000000039566"/>
  </r>
  <r>
    <s v="UNFPA"/>
    <x v="133"/>
    <n v="1"/>
    <n v="1"/>
    <n v="1"/>
    <s v="MWI40"/>
    <s v="0000039566"/>
    <s v="Dexamethasone sodium phosphate 4mg base/ml  in 1ml ampoule"/>
    <s v="Completed"/>
    <n v="0"/>
    <x v="8"/>
    <x v="47"/>
    <s v="PU0074"/>
    <s v=" "/>
    <s v="MWI08FPL"/>
    <s v="2020PROC"/>
    <s v="72335"/>
    <s v="MWI"/>
    <x v="11"/>
    <s v="ESARO     "/>
    <s v="AIR"/>
    <x v="0"/>
    <n v="0"/>
    <n v="0"/>
    <s v="100"/>
    <n v="100"/>
    <n v="0"/>
    <x v="0"/>
    <x v="1"/>
    <x v="26"/>
    <s v="0000264874"/>
    <x v="1"/>
    <s v="0000023172"/>
    <d v="2020-01-10T00:00:00"/>
    <d v="2020-01-17T00:00:00"/>
    <d v="2020-01-11T00:00:00"/>
    <d v="2019-12-30T00:00:00"/>
    <d v="2020-01-16T00:00:00"/>
    <s v="Africa (Anglophone)"/>
    <s v="MWI40,R23172,Dexamethnap,UKB33"/>
    <s v="UNFPA0000039566-1-1-1"/>
    <m/>
    <s v="C"/>
    <s v="N"/>
    <s v="N"/>
    <n v="1"/>
    <n v="1"/>
    <n v="1"/>
    <x v="215"/>
    <s v="PO"/>
    <d v="2020-02-05T14:10:43"/>
    <d v="2019-10-21T00:00:00"/>
    <d v="2019-10-22T00:00:00"/>
    <s v="0000039566-1-1"/>
    <d v="2019-10-30T17:57:44"/>
    <d v="2019-12-16T00:00:00"/>
    <x v="28"/>
    <n v="0"/>
    <n v="0"/>
    <n v="0"/>
    <x v="133"/>
    <x v="0"/>
    <s v="DEXAMETHNAP4MG_1000000039566"/>
  </r>
  <r>
    <s v="UNFPA"/>
    <x v="37"/>
    <n v="1"/>
    <n v="1"/>
    <n v="1"/>
    <s v="TGO40"/>
    <s v="0000039592"/>
    <s v="Oxytocin 10 I.U. base/ml injection in 1ml ampoule. (Keep cold between 2-8 °C)"/>
    <s v="Completed"/>
    <n v="3300"/>
    <x v="0"/>
    <x v="0"/>
    <s v="PU0074"/>
    <s v=" "/>
    <s v="FPRHCTD5"/>
    <s v="RHC01ACT05"/>
    <s v="72335"/>
    <s v="TGO"/>
    <x v="25"/>
    <s v="WCARO     "/>
    <s v="AIR"/>
    <x v="0"/>
    <n v="0"/>
    <n v="1200"/>
    <s v="P10"/>
    <n v="10"/>
    <n v="12000"/>
    <x v="0"/>
    <x v="4"/>
    <x v="3"/>
    <s v="0000000730"/>
    <x v="1"/>
    <s v="0000023136"/>
    <d v="2019-11-26T00:00:00"/>
    <d v="2019-11-27T00:00:00"/>
    <d v="2019-11-26T00:00:00"/>
    <d v="2019-11-22T00:00:00"/>
    <d v="2019-11-27T00:00:00"/>
    <s v="Africa (Francophone)"/>
    <s v="R23136, TGO40, CSB"/>
    <s v="UNFPA0000039592-1-1-1"/>
    <m/>
    <s v="C"/>
    <s v="Y"/>
    <s v="N"/>
    <n v="2"/>
    <n v="1"/>
    <n v="1"/>
    <x v="216"/>
    <s v="PO"/>
    <d v="2020-05-01T12:44:52"/>
    <d v="2019-10-15T00:00:00"/>
    <d v="2019-10-18T00:00:00"/>
    <s v="0000039592-1-1"/>
    <d v="2019-10-25T14:27:52"/>
    <d v="2019-12-13T00:00:00"/>
    <x v="0"/>
    <n v="0"/>
    <n v="0"/>
    <n v="0"/>
    <x v="37"/>
    <x v="0"/>
    <s v="OXYTOCIN_10IU/ML0000039592"/>
  </r>
  <r>
    <s v="UNFPA"/>
    <x v="73"/>
    <n v="3"/>
    <n v="1"/>
    <n v="1"/>
    <s v="TGO40"/>
    <s v="0000039592"/>
    <s v="Misoprostol 200mcg tablet"/>
    <s v="Completed"/>
    <n v="11400"/>
    <x v="0"/>
    <x v="0"/>
    <s v="PU0074"/>
    <s v=" "/>
    <s v="FPRHCTD5"/>
    <s v="RHC01ACT05"/>
    <s v="72335"/>
    <s v="TGO"/>
    <x v="25"/>
    <s v="WCARO     "/>
    <s v="AIR"/>
    <x v="0"/>
    <n v="0"/>
    <n v="11400"/>
    <s v="P4"/>
    <n v="4"/>
    <n v="45600"/>
    <x v="0"/>
    <x v="4"/>
    <x v="3"/>
    <s v="0000000730"/>
    <x v="1"/>
    <s v="0000023136"/>
    <d v="2019-12-22T00:00:00"/>
    <d v="2019-12-23T00:00:00"/>
    <d v="2019-12-22T00:00:00"/>
    <d v="2019-12-16T00:00:00"/>
    <d v="2019-12-23T00:00:00"/>
    <s v="Africa (Francophone)"/>
    <s v="R23136, TGO40, CSB"/>
    <s v="UNFPA0000039592-3-1-1"/>
    <m/>
    <s v="C"/>
    <s v="N"/>
    <s v="N"/>
    <n v="3"/>
    <n v="1"/>
    <n v="1"/>
    <x v="216"/>
    <s v="PO"/>
    <d v="2020-05-01T12:44:52"/>
    <d v="2019-10-15T00:00:00"/>
    <d v="2019-10-18T00:00:00"/>
    <s v="0000039592-3-1"/>
    <d v="2019-10-25T14:27:52"/>
    <d v="2019-12-13T00:00:00"/>
    <x v="0"/>
    <n v="0"/>
    <n v="0"/>
    <n v="0"/>
    <x v="73"/>
    <x v="0"/>
    <s v="MISOPROSTOL200MG_40000039592"/>
  </r>
  <r>
    <s v="UNFPA"/>
    <x v="0"/>
    <n v="2"/>
    <n v="1"/>
    <n v="1"/>
    <s v="MDG40"/>
    <s v="0000039606"/>
    <s v="Preshipment inspection Pharmaceutical"/>
    <s v="Completed"/>
    <n v="0"/>
    <x v="0"/>
    <x v="0"/>
    <s v="PU0074"/>
    <s v=" "/>
    <s v="FPRHCTD5"/>
    <s v="RHC01ACT05"/>
    <s v="72335"/>
    <s v="MDG"/>
    <x v="45"/>
    <s v="ESARO     "/>
    <s v="N/A"/>
    <x v="0"/>
    <n v="0"/>
    <n v="0"/>
    <s v="EA"/>
    <n v="1"/>
    <n v="0"/>
    <x v="0"/>
    <x v="0"/>
    <x v="11"/>
    <s v="0000156574"/>
    <x v="1"/>
    <m/>
    <m/>
    <m/>
    <m/>
    <d v="2020-03-22T00:00:00"/>
    <m/>
    <s v="Africa (Francophone)"/>
    <s v="R2202,PSI_PO39581,MDG40,CSB19"/>
    <s v="UNFPA0000039606-2-1-1"/>
    <m/>
    <s v="C"/>
    <s v="N"/>
    <s v="N"/>
    <m/>
    <m/>
    <m/>
    <x v="216"/>
    <s v="PO"/>
    <d v="2020-04-07T12:27:20"/>
    <m/>
    <m/>
    <s v="0000039606-2-1"/>
    <d v="2019-10-30T15:40:26"/>
    <d v="2020-02-27T00:00:00"/>
    <x v="0"/>
    <n v="0"/>
    <n v="0"/>
    <n v="0"/>
    <x v="0"/>
    <x v="1"/>
    <s v="PRESHIPMENTINSPCPH0000039606"/>
  </r>
  <r>
    <s v="UNFPA"/>
    <x v="0"/>
    <n v="2"/>
    <n v="1"/>
    <n v="2"/>
    <s v="MDG40"/>
    <s v="0000039606"/>
    <s v="Preshipment inspection Pharmaceutical"/>
    <s v="Completed"/>
    <n v="630"/>
    <x v="0"/>
    <x v="0"/>
    <s v="PU0074"/>
    <s v=" "/>
    <s v="FPRHCTD5"/>
    <s v="RHC01ACT05"/>
    <s v="72335"/>
    <s v="MDG"/>
    <x v="45"/>
    <s v="ESARO     "/>
    <s v="N/A"/>
    <x v="0"/>
    <n v="0"/>
    <n v="1"/>
    <s v="EA"/>
    <n v="1"/>
    <n v="1"/>
    <x v="0"/>
    <x v="0"/>
    <x v="11"/>
    <s v="0000156574"/>
    <x v="1"/>
    <m/>
    <m/>
    <m/>
    <m/>
    <d v="2020-03-22T00:00:00"/>
    <m/>
    <s v="Africa (Francophone)"/>
    <s v="R2202,PSI_PO39581,MDG40,CSB19"/>
    <s v="UNFPA0000039606-2-1-2"/>
    <m/>
    <s v="C"/>
    <s v="N"/>
    <s v="N"/>
    <m/>
    <m/>
    <m/>
    <x v="216"/>
    <s v="PO"/>
    <d v="2020-04-07T12:27:20"/>
    <m/>
    <m/>
    <s v="0000039606-2-1"/>
    <d v="2019-10-30T15:40:26"/>
    <d v="2020-02-27T00:00:00"/>
    <x v="0"/>
    <n v="0"/>
    <n v="0"/>
    <n v="0"/>
    <x v="0"/>
    <x v="0"/>
    <s v="PRESHIPMENTINSPCPH0000039606"/>
  </r>
  <r>
    <s v="UNFPA"/>
    <x v="0"/>
    <n v="1"/>
    <n v="1"/>
    <n v="1"/>
    <s v="MOZ40"/>
    <s v="0000039607"/>
    <s v="Pre-shipment inspection of pharmaceuticals of PO 39117, supplier Imres, Netherlands, 1-man day,USD 630"/>
    <s v="Completed"/>
    <n v="0"/>
    <x v="27"/>
    <x v="53"/>
    <s v="PU0074"/>
    <s v=" "/>
    <s v="MOZ09CO6"/>
    <s v="PROSRHMED"/>
    <s v="72335"/>
    <s v="MOZ"/>
    <x v="27"/>
    <s v="ESARO     "/>
    <s v="N/A"/>
    <x v="0"/>
    <n v="0"/>
    <n v="0"/>
    <s v="EA"/>
    <n v="1"/>
    <n v="0"/>
    <x v="0"/>
    <x v="0"/>
    <x v="11"/>
    <s v="0000156574"/>
    <x v="1"/>
    <s v="0000023165"/>
    <m/>
    <m/>
    <m/>
    <d v="2019-12-26T00:00:00"/>
    <m/>
    <s v="Africa (Anglophone)"/>
    <s v="MOZ40, R23165, PSI PO 39117"/>
    <s v="UNFPA0000039607-1-1-1"/>
    <m/>
    <s v="C"/>
    <s v="N"/>
    <s v="N"/>
    <n v="1"/>
    <n v="1"/>
    <n v="1"/>
    <x v="217"/>
    <s v="PO"/>
    <d v="2020-02-10T19:38:05"/>
    <d v="2019-10-21T00:00:00"/>
    <d v="2019-10-21T00:00:00"/>
    <s v="0000039607-1-1"/>
    <d v="2019-10-28T11:09:43"/>
    <d v="2019-10-28T00:00:00"/>
    <x v="33"/>
    <n v="0"/>
    <n v="0"/>
    <n v="0"/>
    <x v="0"/>
    <x v="1"/>
    <s v="PRESHIPMENTINSPCPH0000039607"/>
  </r>
  <r>
    <s v="UNFPA"/>
    <x v="0"/>
    <n v="1"/>
    <n v="1"/>
    <n v="2"/>
    <s v="MOZ40"/>
    <s v="0000039607"/>
    <s v="Pre-shipment inspection of pharmaceuticals of PO 39117, supplier Imres, Netherlands, 1-man day,USD 630"/>
    <s v="Completed"/>
    <n v="630"/>
    <x v="27"/>
    <x v="53"/>
    <s v="PU0074"/>
    <s v=" "/>
    <s v="MOZ09CO6"/>
    <s v="PROSRHMED"/>
    <s v="72335"/>
    <s v="MOZ"/>
    <x v="27"/>
    <s v="ESARO     "/>
    <s v="N/A"/>
    <x v="0"/>
    <n v="0"/>
    <n v="1"/>
    <s v="EA"/>
    <n v="1"/>
    <n v="1"/>
    <x v="0"/>
    <x v="0"/>
    <x v="11"/>
    <s v="0000156574"/>
    <x v="1"/>
    <s v="0000023165"/>
    <m/>
    <m/>
    <m/>
    <d v="2019-12-26T00:00:00"/>
    <m/>
    <s v="Africa (Anglophone)"/>
    <s v="MOZ40, R23165, PSI PO 39117"/>
    <s v="UNFPA0000039607-1-1-2"/>
    <m/>
    <s v="C"/>
    <s v="N"/>
    <s v="N"/>
    <n v="1"/>
    <n v="1"/>
    <n v="1"/>
    <x v="217"/>
    <s v="PO"/>
    <d v="2020-02-10T19:38:05"/>
    <d v="2019-10-21T00:00:00"/>
    <d v="2019-10-21T00:00:00"/>
    <s v="0000039607-1-1"/>
    <d v="2019-10-28T11:09:43"/>
    <d v="2019-10-28T00:00:00"/>
    <x v="33"/>
    <n v="0"/>
    <n v="0"/>
    <n v="0"/>
    <x v="0"/>
    <x v="0"/>
    <s v="PRESHIPMENTINSPCPH0000039607"/>
  </r>
  <r>
    <s v="UNFPA"/>
    <x v="0"/>
    <n v="1"/>
    <n v="1"/>
    <n v="1"/>
    <s v="ECU40"/>
    <s v="0000039629"/>
    <s v="Preshipment inspection Pregnancy Test from PO39520"/>
    <s v="Completed"/>
    <n v="350"/>
    <x v="33"/>
    <x v="17"/>
    <s v="PU0074"/>
    <s v=" "/>
    <s v="HRF01ECU"/>
    <s v="0715ABDP1F1"/>
    <s v="72335"/>
    <s v="ECU"/>
    <x v="62"/>
    <s v="LACRO     "/>
    <s v="N/A"/>
    <x v="0"/>
    <n v="0"/>
    <n v="1"/>
    <s v="EA"/>
    <n v="1"/>
    <n v="1"/>
    <x v="0"/>
    <x v="0"/>
    <x v="11"/>
    <s v="0000156574"/>
    <x v="1"/>
    <s v="0000023163"/>
    <m/>
    <m/>
    <m/>
    <d v="2019-11-19T00:00:00"/>
    <m/>
    <s v="LAC"/>
    <s v="ECU, Rq23163, FTP, pregTest"/>
    <s v="UNFPA0000039629-1-1-1"/>
    <m/>
    <s v="C"/>
    <s v="N"/>
    <s v="N"/>
    <n v="1"/>
    <n v="1"/>
    <n v="1"/>
    <x v="218"/>
    <s v="PO"/>
    <d v="2020-01-22T15:36:30"/>
    <d v="2019-10-21T00:00:00"/>
    <d v="2019-10-21T00:00:00"/>
    <s v="0000039629-1-1"/>
    <d v="2019-10-31T15:47:56"/>
    <d v="2019-11-14T00:00:00"/>
    <x v="13"/>
    <n v="0"/>
    <n v="0"/>
    <n v="0"/>
    <x v="0"/>
    <x v="0"/>
    <s v="PRESHIPMENTINSPCPH0000039629"/>
  </r>
  <r>
    <s v="UNFPA"/>
    <x v="4"/>
    <n v="1"/>
    <n v="1"/>
    <n v="1"/>
    <s v="LBR40"/>
    <s v="0000039639"/>
    <s v="HCG urine pregnancy test strip, kit/50 (S0003744)"/>
    <s v="Completed"/>
    <n v="0"/>
    <x v="31"/>
    <x v="49"/>
    <s v="PU0074"/>
    <s v=" "/>
    <s v="LBR04GBV"/>
    <s v="ACT33U0074"/>
    <s v="72335"/>
    <s v="LBR"/>
    <x v="23"/>
    <s v="WCARO     "/>
    <s v="AIR"/>
    <x v="0"/>
    <n v="0"/>
    <n v="0"/>
    <s v="KT"/>
    <n v="1"/>
    <n v="0"/>
    <x v="0"/>
    <x v="11"/>
    <x v="4"/>
    <s v="0000012661"/>
    <x v="1"/>
    <s v="0000022965"/>
    <m/>
    <m/>
    <m/>
    <d v="2019-12-03T00:00:00"/>
    <m/>
    <s v="Africa (Anglophone)"/>
    <s v="R22965pharmaceuticalsLBR"/>
    <s v="UNFPA0000039639-1-1-1"/>
    <m/>
    <s v="C"/>
    <m/>
    <s v="N"/>
    <n v="7"/>
    <n v="1"/>
    <n v="1"/>
    <x v="219"/>
    <s v="PO"/>
    <d v="2020-04-06T19:31:16"/>
    <d v="2019-09-10T00:00:00"/>
    <d v="2019-09-26T00:00:00"/>
    <s v="0000039639-1-1"/>
    <d v="2019-11-01T12:43:02"/>
    <d v="2019-12-09T00:00:00"/>
    <x v="31"/>
    <n v="0"/>
    <n v="0"/>
    <n v="0"/>
    <x v="4"/>
    <x v="1"/>
    <s v=" 0000039639"/>
  </r>
  <r>
    <s v="UNFPA"/>
    <x v="4"/>
    <n v="1"/>
    <n v="1"/>
    <n v="2"/>
    <s v="LBR40"/>
    <s v="0000039639"/>
    <s v="HCG urine pregnancy test strip, kit/50 (S0003744)"/>
    <s v="Completed"/>
    <n v="0"/>
    <x v="31"/>
    <x v="51"/>
    <s v="PU0074"/>
    <s v=" "/>
    <s v="LBR04YTH"/>
    <s v="ACT14U0074"/>
    <s v="72335"/>
    <s v="LBR"/>
    <x v="23"/>
    <s v="WCARO     "/>
    <s v="AIR"/>
    <x v="0"/>
    <n v="0"/>
    <n v="0"/>
    <s v="KT"/>
    <n v="1"/>
    <n v="0"/>
    <x v="0"/>
    <x v="11"/>
    <x v="4"/>
    <s v="0000012661"/>
    <x v="1"/>
    <s v="0000022965"/>
    <m/>
    <m/>
    <m/>
    <d v="2019-12-03T00:00:00"/>
    <m/>
    <s v="Africa (Anglophone)"/>
    <s v="R22965pharmaceuticalsLBR"/>
    <s v="UNFPA0000039639-1-1-2"/>
    <m/>
    <s v="C"/>
    <m/>
    <s v="N"/>
    <n v="7"/>
    <n v="1"/>
    <n v="2"/>
    <x v="219"/>
    <s v="PO"/>
    <d v="2020-04-06T19:31:16"/>
    <d v="2019-09-10T00:00:00"/>
    <d v="2019-09-26T00:00:00"/>
    <s v="0000039639-1-1"/>
    <d v="2019-11-01T12:43:02"/>
    <d v="2019-12-09T00:00:00"/>
    <x v="8"/>
    <n v="0"/>
    <n v="0"/>
    <n v="0"/>
    <x v="4"/>
    <x v="1"/>
    <s v=" 0000039639"/>
  </r>
  <r>
    <s v="UNFPA"/>
    <x v="4"/>
    <n v="1"/>
    <n v="1"/>
    <n v="4"/>
    <s v="LBR40"/>
    <s v="0000039639"/>
    <s v="HCG urine pregnancy test strip, kit/50 (S0003744)"/>
    <s v="Completed"/>
    <n v="2125.04"/>
    <x v="31"/>
    <x v="51"/>
    <s v="PU0074"/>
    <s v=" "/>
    <s v="LBR04YTH"/>
    <s v="ACT14U0074"/>
    <s v="72335"/>
    <s v="LBR"/>
    <x v="23"/>
    <s v="WCARO     "/>
    <s v="AIR"/>
    <x v="0"/>
    <n v="0"/>
    <n v="850.01599999999996"/>
    <s v="KT"/>
    <n v="1"/>
    <n v="850.01599999999996"/>
    <x v="0"/>
    <x v="11"/>
    <x v="4"/>
    <s v="0000012661"/>
    <x v="1"/>
    <s v="0000022965"/>
    <m/>
    <m/>
    <m/>
    <d v="2019-12-03T00:00:00"/>
    <m/>
    <s v="Africa (Anglophone)"/>
    <s v="R22965pharmaceuticalsLBR"/>
    <s v="UNFPA0000039639-1-1-4"/>
    <m/>
    <s v="C"/>
    <m/>
    <s v="N"/>
    <n v="7"/>
    <n v="1"/>
    <m/>
    <x v="219"/>
    <s v="PO"/>
    <d v="2020-04-06T19:31:16"/>
    <d v="2019-09-10T00:00:00"/>
    <d v="2019-09-26T00:00:00"/>
    <s v="0000039639-1-1"/>
    <d v="2019-11-01T12:43:02"/>
    <d v="2019-12-09T00:00:00"/>
    <x v="8"/>
    <n v="0"/>
    <n v="0"/>
    <n v="0"/>
    <x v="4"/>
    <x v="1"/>
    <s v=" 0000039639"/>
  </r>
  <r>
    <s v="UNFPA"/>
    <x v="4"/>
    <n v="1"/>
    <n v="1"/>
    <n v="3"/>
    <s v="LBR40"/>
    <s v="0000039639"/>
    <s v="HCG urine pregnancy test strip, kit/50 (S0003744)"/>
    <s v="Completed"/>
    <n v="399.96"/>
    <x v="31"/>
    <x v="49"/>
    <s v="PU0074"/>
    <s v=" "/>
    <s v="LBR04GBV"/>
    <s v="ACT33U0074"/>
    <s v="72335"/>
    <s v="LBR"/>
    <x v="23"/>
    <s v="WCARO     "/>
    <s v="AIR"/>
    <x v="0"/>
    <n v="0"/>
    <n v="159.98400000000001"/>
    <s v="KT"/>
    <n v="1"/>
    <n v="159.98400000000001"/>
    <x v="0"/>
    <x v="11"/>
    <x v="4"/>
    <s v="0000012661"/>
    <x v="1"/>
    <s v="0000022965"/>
    <m/>
    <m/>
    <m/>
    <d v="2019-12-03T00:00:00"/>
    <m/>
    <s v="Africa (Anglophone)"/>
    <s v="R22965pharmaceuticalsLBR"/>
    <s v="UNFPA0000039639-1-1-3"/>
    <m/>
    <s v="C"/>
    <m/>
    <s v="N"/>
    <n v="7"/>
    <n v="1"/>
    <m/>
    <x v="219"/>
    <s v="PO"/>
    <d v="2020-04-06T19:31:16"/>
    <d v="2019-09-10T00:00:00"/>
    <d v="2019-09-26T00:00:00"/>
    <s v="0000039639-1-1"/>
    <d v="2019-11-01T12:43:02"/>
    <d v="2019-12-09T00:00:00"/>
    <x v="31"/>
    <n v="0"/>
    <n v="0"/>
    <n v="0"/>
    <x v="4"/>
    <x v="0"/>
    <s v=" 0000039639"/>
  </r>
  <r>
    <s v="UNFPA"/>
    <x v="106"/>
    <n v="2"/>
    <n v="1"/>
    <n v="1"/>
    <s v="TCD40"/>
    <s v="0000039642"/>
    <s v="Magnesium sulphate 500mg/ml injection in 10ml amp,Pack 100"/>
    <s v="Completed"/>
    <n v="39547.199999999997"/>
    <x v="0"/>
    <x v="0"/>
    <s v="PU0074"/>
    <s v=" "/>
    <s v="FPRHCTD5"/>
    <s v="RHC01ACT05"/>
    <s v="72335"/>
    <s v="TCD"/>
    <x v="29"/>
    <s v="WCARO     "/>
    <s v="AIR"/>
    <x v="0"/>
    <n v="0"/>
    <n v="428"/>
    <s v="100"/>
    <n v="100"/>
    <n v="42800"/>
    <x v="0"/>
    <x v="1"/>
    <x v="19"/>
    <s v="0000251906"/>
    <x v="1"/>
    <m/>
    <d v="2019-11-08T00:00:00"/>
    <d v="2019-11-14T00:00:00"/>
    <m/>
    <d v="2019-11-08T00:00:00"/>
    <m/>
    <s v="Africa (Francophone)"/>
    <s v="R23135, CSB"/>
    <s v="UNFPA0000039642-2-1-1"/>
    <m/>
    <s v="C"/>
    <s v="N"/>
    <s v="N"/>
    <m/>
    <m/>
    <m/>
    <x v="219"/>
    <s v="PO"/>
    <d v="2020-01-08T10:33:12"/>
    <m/>
    <m/>
    <s v="0000039642-2-1"/>
    <d v="2019-11-04T14:11:59"/>
    <d v="2019-11-15T00:00:00"/>
    <x v="0"/>
    <n v="0"/>
    <n v="0"/>
    <n v="0"/>
    <x v="106"/>
    <x v="0"/>
    <s v="MAGSLPHATE10ML_1000000039642"/>
  </r>
  <r>
    <s v="UNFPA"/>
    <x v="72"/>
    <n v="1"/>
    <n v="1"/>
    <n v="1"/>
    <s v="TCD40"/>
    <s v="0000039642"/>
    <s v="Magnesium sulphate 500mg/ml injection in 10ml ampoule"/>
    <s v="Completed"/>
    <n v="72916.800000000003"/>
    <x v="0"/>
    <x v="0"/>
    <s v="PU0074"/>
    <s v=" "/>
    <s v="FPRHCTD5"/>
    <s v="RHC01ACT05"/>
    <s v="72335"/>
    <s v="TCD"/>
    <x v="29"/>
    <s v="WCARO     "/>
    <s v="AIR"/>
    <x v="0"/>
    <n v="0"/>
    <n v="5524"/>
    <s v="P10"/>
    <n v="10"/>
    <n v="55240"/>
    <x v="0"/>
    <x v="1"/>
    <x v="19"/>
    <s v="0000251906"/>
    <x v="1"/>
    <s v="0000023135"/>
    <d v="2019-11-08T00:00:00"/>
    <d v="2019-11-14T00:00:00"/>
    <m/>
    <d v="2019-11-08T00:00:00"/>
    <m/>
    <s v="Africa (Francophone)"/>
    <s v="R23135, CSB"/>
    <s v="UNFPA0000039642-1-1-1"/>
    <m/>
    <s v="C"/>
    <s v="N"/>
    <s v="N"/>
    <n v="4"/>
    <n v="1"/>
    <n v="1"/>
    <x v="219"/>
    <s v="PO"/>
    <d v="2020-01-08T10:33:12"/>
    <d v="2019-10-15T00:00:00"/>
    <d v="2019-10-18T00:00:00"/>
    <s v="0000039642-1-1"/>
    <d v="2019-11-04T14:11:59"/>
    <d v="2019-11-15T00:00:00"/>
    <x v="0"/>
    <n v="0"/>
    <n v="0"/>
    <n v="0"/>
    <x v="72"/>
    <x v="0"/>
    <s v="MGSULPHATE10ML_100000039642"/>
  </r>
  <r>
    <s v="UNFPA"/>
    <x v="37"/>
    <n v="1"/>
    <n v="1"/>
    <n v="1"/>
    <s v="TCD40"/>
    <s v="0000039643"/>
    <s v="Oxytocin 10 I.U. base/ml injection in 1ml ampoule. (Keep cold between 2-8 °C)"/>
    <s v="Completed"/>
    <n v="41000"/>
    <x v="0"/>
    <x v="0"/>
    <s v="PU0074"/>
    <s v=" "/>
    <s v="FPRHCTD5"/>
    <s v="RHC01ACT05"/>
    <s v="72335"/>
    <s v="TCD"/>
    <x v="29"/>
    <s v="WCARO     "/>
    <s v="OCEAN"/>
    <x v="0"/>
    <n v="0"/>
    <n v="20000"/>
    <s v="P10"/>
    <n v="10"/>
    <n v="200000"/>
    <x v="0"/>
    <x v="4"/>
    <x v="10"/>
    <s v="0000215677"/>
    <x v="1"/>
    <s v="0000023135"/>
    <d v="2019-11-29T00:00:00"/>
    <d v="2020-01-06T00:00:00"/>
    <m/>
    <d v="2019-11-29T00:00:00"/>
    <m/>
    <s v="Africa (Francophone)"/>
    <s v="R23135,CSB"/>
    <s v="UNFPA0000039643-1-1-1"/>
    <m/>
    <s v="C"/>
    <s v="Y"/>
    <s v="N"/>
    <n v="3"/>
    <n v="1"/>
    <n v="1"/>
    <x v="219"/>
    <s v="PO"/>
    <d v="2020-01-08T10:32:24"/>
    <d v="2019-10-15T00:00:00"/>
    <d v="2019-10-18T00:00:00"/>
    <s v="0000039643-1-1"/>
    <d v="2019-11-04T13:57:38"/>
    <d v="2019-12-02T00:00:00"/>
    <x v="0"/>
    <n v="0"/>
    <n v="0"/>
    <n v="0"/>
    <x v="37"/>
    <x v="0"/>
    <s v="OXYTOCIN_10IU/ML0000039643"/>
  </r>
  <r>
    <s v="UNFPA"/>
    <x v="106"/>
    <n v="1"/>
    <n v="1"/>
    <n v="1"/>
    <s v="CAF40"/>
    <s v="0000039652"/>
    <s v="Magnesium sulphate 500mg/ml injection in 10ml amp,Pack 100"/>
    <s v="Completed"/>
    <n v="30030"/>
    <x v="0"/>
    <x v="0"/>
    <s v="PU0074"/>
    <s v=" "/>
    <s v="FPRHCTD5"/>
    <s v="RHC01ACT05"/>
    <s v="72335"/>
    <s v="CAF"/>
    <x v="63"/>
    <s v="WCARO     "/>
    <s v="AIR"/>
    <x v="0"/>
    <n v="0"/>
    <n v="325"/>
    <s v="100"/>
    <n v="100"/>
    <n v="32500"/>
    <x v="0"/>
    <x v="1"/>
    <x v="19"/>
    <s v="0000251906"/>
    <x v="1"/>
    <s v="0000023125"/>
    <d v="2019-11-07T00:00:00"/>
    <d v="2019-11-14T00:00:00"/>
    <m/>
    <d v="2019-11-13T00:00:00"/>
    <m/>
    <s v="Africa (Francophone)"/>
    <s v="R23125, MAGSLPHATE,CAF40,CSB19"/>
    <s v="UNFPA0000039652-1-1-1"/>
    <m/>
    <s v="C"/>
    <s v="N"/>
    <s v="N"/>
    <n v="2"/>
    <n v="1"/>
    <n v="1"/>
    <x v="220"/>
    <s v="PO"/>
    <d v="2020-01-14T20:37:07"/>
    <d v="2019-10-14T00:00:00"/>
    <d v="2019-10-18T00:00:00"/>
    <s v="0000039652-1-1"/>
    <d v="2019-11-04T13:04:16"/>
    <d v="2019-12-17T00:00:00"/>
    <x v="0"/>
    <n v="0"/>
    <n v="0"/>
    <n v="0"/>
    <x v="106"/>
    <x v="0"/>
    <s v="MAGSLPHATE10ML_1000000039652"/>
  </r>
  <r>
    <s v="UNFPA"/>
    <x v="26"/>
    <n v="1"/>
    <n v="1"/>
    <n v="1"/>
    <s v="CAF40"/>
    <s v="0000039654"/>
    <s v="Calcium gluconate 100mg/ml injection in 10ml ampoule"/>
    <s v="Completed"/>
    <n v="824.5"/>
    <x v="0"/>
    <x v="0"/>
    <s v="PU0074"/>
    <s v=" "/>
    <s v="FPRHCTD5"/>
    <s v="RHC01ACT05"/>
    <s v="72335"/>
    <s v="CAF"/>
    <x v="63"/>
    <s v="WCARO     "/>
    <s v="AIR"/>
    <x v="0"/>
    <n v="0"/>
    <n v="170"/>
    <s v="P20"/>
    <n v="20"/>
    <n v="3400"/>
    <x v="0"/>
    <x v="17"/>
    <x v="3"/>
    <s v="0000000730"/>
    <x v="1"/>
    <s v="0000023125"/>
    <d v="2019-12-06T00:00:00"/>
    <d v="2019-12-09T00:00:00"/>
    <d v="2019-12-06T00:00:00"/>
    <d v="2019-12-03T00:00:00"/>
    <d v="2019-12-09T00:00:00"/>
    <s v="Africa (Francophone)"/>
    <s v="R23125,CALGLUCONATE,CAF40,CSB"/>
    <s v="UNFPA0000039654-1-1-1"/>
    <m/>
    <s v="C"/>
    <s v="N"/>
    <s v="N"/>
    <n v="1"/>
    <n v="1"/>
    <n v="1"/>
    <x v="220"/>
    <s v="PO"/>
    <d v="2020-01-14T20:37:07"/>
    <d v="2019-10-14T00:00:00"/>
    <d v="2019-10-18T00:00:00"/>
    <s v="0000039654-1-1"/>
    <d v="2019-11-05T11:02:55"/>
    <d v="2020-01-08T00:00:00"/>
    <x v="0"/>
    <n v="0"/>
    <n v="0"/>
    <n v="0"/>
    <x v="26"/>
    <x v="0"/>
    <s v="CALGLUCONATE_100MG0000039654"/>
  </r>
  <r>
    <s v="UNFPA"/>
    <x v="0"/>
    <n v="1"/>
    <n v="1"/>
    <n v="1"/>
    <s v="LBR40"/>
    <s v="0000039656"/>
    <s v="Preshipment inspection Pharmaceutical"/>
    <s v="Completed"/>
    <n v="0"/>
    <x v="31"/>
    <x v="49"/>
    <s v="PU0074"/>
    <s v=" "/>
    <s v="LBR04GBV"/>
    <s v="ACT33U0074"/>
    <s v="72335"/>
    <s v="LBR"/>
    <x v="23"/>
    <s v="WCARO     "/>
    <s v="N/A"/>
    <x v="0"/>
    <n v="0"/>
    <n v="0"/>
    <s v="EA"/>
    <n v="1"/>
    <n v="0"/>
    <x v="0"/>
    <x v="0"/>
    <x v="11"/>
    <s v="0000156574"/>
    <x v="1"/>
    <s v="0000023008"/>
    <m/>
    <m/>
    <m/>
    <d v="2020-02-12T00:00:00"/>
    <m/>
    <s v="Africa (Anglophone)"/>
    <s v="PO 23008PSIPO 39258"/>
    <s v="UNFPA0000039656-1-1-1"/>
    <m/>
    <s v="C"/>
    <s v="N"/>
    <s v="N"/>
    <n v="1"/>
    <n v="1"/>
    <n v="1"/>
    <x v="221"/>
    <s v="PO"/>
    <d v="2020-04-07T12:27:20"/>
    <d v="2019-09-18T00:00:00"/>
    <d v="2019-09-18T00:00:00"/>
    <s v="0000039656-1-1"/>
    <d v="2019-11-05T11:51:46"/>
    <d v="2019-11-12T00:00:00"/>
    <x v="31"/>
    <n v="0"/>
    <n v="0"/>
    <n v="0"/>
    <x v="0"/>
    <x v="1"/>
    <s v="PRESHIPMENTINSPCPH0000039656"/>
  </r>
  <r>
    <s v="UNFPA"/>
    <x v="0"/>
    <n v="1"/>
    <n v="1"/>
    <n v="2"/>
    <s v="LBR40"/>
    <s v="0000039656"/>
    <s v="Preshipment inspection Pharmaceutical"/>
    <s v="Completed"/>
    <n v="0"/>
    <x v="31"/>
    <x v="50"/>
    <s v="PU0074"/>
    <s v=" "/>
    <s v="LBR04YTH"/>
    <s v="ACT14U0074"/>
    <s v="72335"/>
    <s v="LBR"/>
    <x v="23"/>
    <s v="WCARO     "/>
    <s v="N/A"/>
    <x v="0"/>
    <n v="0"/>
    <n v="0"/>
    <s v="EA"/>
    <n v="1"/>
    <n v="0"/>
    <x v="0"/>
    <x v="0"/>
    <x v="11"/>
    <s v="0000156574"/>
    <x v="1"/>
    <s v="0000023008"/>
    <m/>
    <m/>
    <m/>
    <d v="2020-02-12T00:00:00"/>
    <m/>
    <s v="Africa (Anglophone)"/>
    <s v="PO 23008PSIPO 39258"/>
    <s v="UNFPA0000039656-1-1-2"/>
    <m/>
    <s v="C"/>
    <s v="N"/>
    <s v="N"/>
    <n v="1"/>
    <n v="1"/>
    <n v="2"/>
    <x v="221"/>
    <s v="PO"/>
    <d v="2020-04-07T12:27:20"/>
    <d v="2019-09-18T00:00:00"/>
    <d v="2019-09-18T00:00:00"/>
    <s v="0000039656-1-1"/>
    <d v="2019-11-05T11:51:46"/>
    <d v="2019-11-12T00:00:00"/>
    <x v="32"/>
    <n v="0"/>
    <n v="0"/>
    <n v="0"/>
    <x v="0"/>
    <x v="1"/>
    <s v="PRESHIPMENTINSPCPH0000039656"/>
  </r>
  <r>
    <s v="UNFPA"/>
    <x v="0"/>
    <n v="1"/>
    <n v="1"/>
    <n v="4"/>
    <s v="LBR40"/>
    <s v="0000039656"/>
    <s v="Preshipment inspection Pharmaceutical"/>
    <s v="Completed"/>
    <n v="551.51"/>
    <x v="31"/>
    <x v="49"/>
    <s v="PU0074"/>
    <s v=" "/>
    <s v="LBR04GBV"/>
    <s v="ACT33U0074"/>
    <s v="72335"/>
    <s v="LBR"/>
    <x v="23"/>
    <s v="WCARO     "/>
    <s v="N/A"/>
    <x v="0"/>
    <n v="0"/>
    <n v="0.87539999999999996"/>
    <s v="EA"/>
    <n v="1"/>
    <n v="0.87539999999999996"/>
    <x v="0"/>
    <x v="0"/>
    <x v="11"/>
    <s v="0000156574"/>
    <x v="1"/>
    <s v="0000023008"/>
    <m/>
    <m/>
    <m/>
    <d v="2020-02-12T00:00:00"/>
    <m/>
    <s v="Africa (Anglophone)"/>
    <s v="PO 23008PSIPO 39258"/>
    <s v="UNFPA0000039656-1-1-4"/>
    <m/>
    <s v="C"/>
    <s v="N"/>
    <s v="N"/>
    <n v="1"/>
    <n v="1"/>
    <m/>
    <x v="221"/>
    <s v="PO"/>
    <d v="2020-04-07T12:27:20"/>
    <d v="2019-09-18T00:00:00"/>
    <d v="2019-09-18T00:00:00"/>
    <s v="0000039656-1-1"/>
    <d v="2019-11-05T11:51:46"/>
    <d v="2019-11-12T00:00:00"/>
    <x v="31"/>
    <n v="0"/>
    <n v="0"/>
    <n v="0"/>
    <x v="0"/>
    <x v="1"/>
    <s v="PRESHIPMENTINSPCPH0000039656"/>
  </r>
  <r>
    <s v="UNFPA"/>
    <x v="0"/>
    <n v="1"/>
    <n v="1"/>
    <n v="3"/>
    <s v="LBR40"/>
    <s v="0000039656"/>
    <s v="Preshipment inspection Pharmaceutical"/>
    <s v="Completed"/>
    <n v="0"/>
    <x v="31"/>
    <x v="51"/>
    <s v="PU0074"/>
    <s v=" "/>
    <s v="LBR04YTH"/>
    <s v="ACT14U0074"/>
    <s v="72335"/>
    <s v="LBR"/>
    <x v="23"/>
    <s v="WCARO     "/>
    <s v="N/A"/>
    <x v="0"/>
    <n v="0"/>
    <n v="0"/>
    <s v="EA"/>
    <n v="1"/>
    <n v="0"/>
    <x v="0"/>
    <x v="0"/>
    <x v="11"/>
    <s v="0000156574"/>
    <x v="1"/>
    <s v="0000023008"/>
    <m/>
    <m/>
    <m/>
    <d v="2020-02-12T00:00:00"/>
    <m/>
    <s v="Africa (Anglophone)"/>
    <s v="PO 23008PSIPO 39258"/>
    <s v="UNFPA0000039656-1-1-3"/>
    <m/>
    <s v="C"/>
    <s v="N"/>
    <s v="N"/>
    <n v="1"/>
    <n v="1"/>
    <n v="3"/>
    <x v="221"/>
    <s v="PO"/>
    <d v="2020-04-07T12:27:20"/>
    <d v="2019-09-18T00:00:00"/>
    <d v="2019-09-18T00:00:00"/>
    <s v="0000039656-1-1"/>
    <d v="2019-11-05T11:51:46"/>
    <d v="2019-11-12T00:00:00"/>
    <x v="8"/>
    <n v="0"/>
    <n v="0"/>
    <n v="0"/>
    <x v="0"/>
    <x v="1"/>
    <s v="PRESHIPMENTINSPCPH0000039656"/>
  </r>
  <r>
    <s v="UNFPA"/>
    <x v="0"/>
    <n v="1"/>
    <n v="1"/>
    <n v="5"/>
    <s v="LBR40"/>
    <s v="0000039656"/>
    <s v="Preshipment inspection Pharmaceutical"/>
    <s v="Completed"/>
    <n v="71.69"/>
    <x v="31"/>
    <x v="50"/>
    <s v="PU0074"/>
    <s v=" "/>
    <s v="LBR04YTH"/>
    <s v="ACT14U0074"/>
    <s v="72335"/>
    <s v="LBR"/>
    <x v="23"/>
    <s v="WCARO     "/>
    <s v="N/A"/>
    <x v="0"/>
    <n v="0"/>
    <n v="0.1138"/>
    <s v="EA"/>
    <n v="1"/>
    <n v="0.1138"/>
    <x v="0"/>
    <x v="0"/>
    <x v="11"/>
    <s v="0000156574"/>
    <x v="1"/>
    <s v="0000023008"/>
    <m/>
    <m/>
    <m/>
    <d v="2020-02-12T00:00:00"/>
    <m/>
    <s v="Africa (Anglophone)"/>
    <s v="PO 23008PSIPO 39258"/>
    <s v="UNFPA0000039656-1-1-5"/>
    <m/>
    <s v="C"/>
    <s v="N"/>
    <s v="N"/>
    <n v="1"/>
    <n v="1"/>
    <m/>
    <x v="221"/>
    <s v="PO"/>
    <d v="2020-04-07T12:27:20"/>
    <d v="2019-09-18T00:00:00"/>
    <d v="2019-09-18T00:00:00"/>
    <s v="0000039656-1-1"/>
    <d v="2019-11-05T11:51:46"/>
    <d v="2019-11-12T00:00:00"/>
    <x v="32"/>
    <n v="0"/>
    <n v="0"/>
    <n v="0"/>
    <x v="0"/>
    <x v="1"/>
    <s v="PRESHIPMENTINSPCPH0000039656"/>
  </r>
  <r>
    <s v="UNFPA"/>
    <x v="0"/>
    <n v="1"/>
    <n v="1"/>
    <n v="6"/>
    <s v="LBR40"/>
    <s v="0000039656"/>
    <s v="Preshipment inspection Pharmaceutical"/>
    <s v="Completed"/>
    <n v="6.8"/>
    <x v="31"/>
    <x v="51"/>
    <s v="PU0074"/>
    <s v=" "/>
    <s v="LBR04YTH"/>
    <s v="ACT14U0074"/>
    <s v="72335"/>
    <s v="LBR"/>
    <x v="23"/>
    <s v="WCARO     "/>
    <s v="N/A"/>
    <x v="0"/>
    <n v="0"/>
    <n v="1.0800000000000001E-2"/>
    <s v="EA"/>
    <n v="1"/>
    <n v="1.0800000000000001E-2"/>
    <x v="0"/>
    <x v="0"/>
    <x v="11"/>
    <s v="0000156574"/>
    <x v="1"/>
    <s v="0000023008"/>
    <m/>
    <m/>
    <m/>
    <d v="2020-02-12T00:00:00"/>
    <m/>
    <s v="Africa (Anglophone)"/>
    <s v="PO 23008PSIPO 39258"/>
    <s v="UNFPA0000039656-1-1-6"/>
    <m/>
    <s v="C"/>
    <s v="N"/>
    <s v="N"/>
    <n v="1"/>
    <n v="1"/>
    <m/>
    <x v="221"/>
    <s v="PO"/>
    <d v="2020-04-07T12:27:20"/>
    <d v="2019-09-18T00:00:00"/>
    <d v="2019-09-18T00:00:00"/>
    <s v="0000039656-1-1"/>
    <d v="2019-11-05T11:51:46"/>
    <d v="2019-11-12T00:00:00"/>
    <x v="8"/>
    <n v="0"/>
    <n v="0"/>
    <n v="0"/>
    <x v="0"/>
    <x v="0"/>
    <s v="PRESHIPMENTINSPCPH0000039656"/>
  </r>
  <r>
    <s v="UNFPA"/>
    <x v="0"/>
    <n v="1"/>
    <n v="1"/>
    <n v="1"/>
    <s v="CIV40"/>
    <s v="0000039664"/>
    <s v="Preshipment inspection Pharmaceutical"/>
    <s v="Completed"/>
    <n v="0"/>
    <x v="0"/>
    <x v="0"/>
    <s v="PU0074"/>
    <s v=" "/>
    <s v="FPRHCTD5"/>
    <s v="RHC01ACT05"/>
    <s v="72335"/>
    <s v="CIV"/>
    <x v="18"/>
    <s v="WCARO     "/>
    <s v="N/A"/>
    <x v="0"/>
    <n v="0"/>
    <n v="0"/>
    <s v="EA"/>
    <n v="1"/>
    <n v="0"/>
    <x v="0"/>
    <x v="0"/>
    <x v="25"/>
    <s v="0000125884"/>
    <x v="1"/>
    <m/>
    <m/>
    <m/>
    <m/>
    <d v="2020-02-21T00:00:00"/>
    <m/>
    <s v="Africa (Francophone)"/>
    <s v="R22571, Inspection PO 38754"/>
    <s v="UNFPA0000039664-1-1-1"/>
    <m/>
    <s v="C"/>
    <s v="N"/>
    <s v="N"/>
    <m/>
    <m/>
    <m/>
    <x v="221"/>
    <s v="PO"/>
    <d v="2020-10-26T10:11:02"/>
    <m/>
    <m/>
    <s v="0000039664-1-1"/>
    <d v="2019-11-06T10:37:09"/>
    <d v="2019-12-02T00:00:00"/>
    <x v="0"/>
    <n v="0"/>
    <n v="0"/>
    <n v="0"/>
    <x v="0"/>
    <x v="1"/>
    <s v="PRESHIPMENTINSPCPH0000039664"/>
  </r>
  <r>
    <s v="UNFPA"/>
    <x v="0"/>
    <n v="1"/>
    <n v="1"/>
    <n v="2"/>
    <s v="CIV40"/>
    <s v="0000039664"/>
    <s v="Preshipment inspection Pharmaceutical"/>
    <s v="Completed"/>
    <n v="600"/>
    <x v="0"/>
    <x v="0"/>
    <s v="PU0074"/>
    <s v=" "/>
    <s v="FPRHCTD5"/>
    <s v="RHC01ACT05"/>
    <s v="72335"/>
    <s v="CIV"/>
    <x v="18"/>
    <s v="WCARO     "/>
    <s v="N/A"/>
    <x v="0"/>
    <n v="0"/>
    <n v="1"/>
    <s v="EA"/>
    <n v="1"/>
    <n v="1"/>
    <x v="0"/>
    <x v="0"/>
    <x v="25"/>
    <s v="0000125884"/>
    <x v="1"/>
    <m/>
    <m/>
    <m/>
    <m/>
    <d v="2020-02-21T00:00:00"/>
    <m/>
    <s v="Africa (Francophone)"/>
    <s v="R22571, Inspection PO 38754"/>
    <s v="UNFPA0000039664-1-1-2"/>
    <m/>
    <s v="C"/>
    <s v="N"/>
    <s v="N"/>
    <m/>
    <m/>
    <m/>
    <x v="221"/>
    <s v="PO"/>
    <d v="2020-10-26T10:11:02"/>
    <m/>
    <m/>
    <s v="0000039664-1-1"/>
    <d v="2019-11-06T10:37:09"/>
    <d v="2019-12-02T00:00:00"/>
    <x v="0"/>
    <n v="0"/>
    <n v="0"/>
    <n v="0"/>
    <x v="0"/>
    <x v="0"/>
    <s v="PRESHIPMENTINSPCPH0000039664"/>
  </r>
  <r>
    <s v="UNFPA"/>
    <x v="37"/>
    <n v="2"/>
    <n v="1"/>
    <n v="1"/>
    <s v="SWZ40"/>
    <s v="0000039675"/>
    <s v="Oxytocin 10 I.U. base/ml injection in 1ml ampoule. (Keep cold between 2-8 °C)"/>
    <s v="Completed"/>
    <n v="2000"/>
    <x v="34"/>
    <x v="14"/>
    <s v="PU0074"/>
    <s v=" "/>
    <s v="SWZ06FPS"/>
    <s v="PROCURECOM"/>
    <s v="72335"/>
    <s v="SWZ"/>
    <x v="64"/>
    <s v="ESARO     "/>
    <s v="AIR"/>
    <x v="0"/>
    <n v="0"/>
    <n v="800"/>
    <s v="P10"/>
    <n v="10"/>
    <n v="8000"/>
    <x v="0"/>
    <x v="4"/>
    <x v="3"/>
    <s v="0000000730"/>
    <x v="1"/>
    <s v="0000023205"/>
    <d v="2019-12-14T00:00:00"/>
    <d v="2019-12-16T00:00:00"/>
    <d v="2019-12-14T00:00:00"/>
    <d v="2019-12-10T00:00:00"/>
    <d v="2019-12-16T00:00:00"/>
    <s v="Africa (Anglophone)"/>
    <s v="R23205PharmaceuticalsSWZ"/>
    <s v="UNFPA0000039675-2-1-1"/>
    <m/>
    <s v="C"/>
    <s v="Y"/>
    <s v="N"/>
    <n v="2"/>
    <n v="1"/>
    <n v="1"/>
    <x v="222"/>
    <s v="PO"/>
    <d v="2020-01-14T20:37:07"/>
    <d v="2019-10-30T00:00:00"/>
    <d v="2019-11-04T00:00:00"/>
    <s v="0000039675-2-1"/>
    <d v="2019-11-07T14:43:39"/>
    <d v="2019-12-21T00:00:00"/>
    <x v="13"/>
    <n v="0"/>
    <n v="0"/>
    <n v="0"/>
    <x v="37"/>
    <x v="0"/>
    <s v="OXYTOCIN_10IU/ML0000039675"/>
  </r>
  <r>
    <s v="UNFPA"/>
    <x v="72"/>
    <n v="1"/>
    <n v="1"/>
    <n v="1"/>
    <s v="SWZ40"/>
    <s v="0000039675"/>
    <s v="Magnesium sulphate 500mg/ml injection in 10ml ampoule"/>
    <s v="Completed"/>
    <n v="7000"/>
    <x v="34"/>
    <x v="14"/>
    <s v="PU0074"/>
    <s v=" "/>
    <s v="SWZ06FPS"/>
    <s v="PROCURECOM"/>
    <s v="72335"/>
    <s v="SWZ"/>
    <x v="64"/>
    <s v="ESARO     "/>
    <s v="AIR"/>
    <x v="0"/>
    <n v="0"/>
    <n v="500"/>
    <s v="P10"/>
    <n v="10"/>
    <n v="5000"/>
    <x v="0"/>
    <x v="1"/>
    <x v="3"/>
    <s v="0000000730"/>
    <x v="1"/>
    <s v="0000023205"/>
    <d v="2019-12-11T00:00:00"/>
    <d v="2019-12-13T00:00:00"/>
    <d v="2019-12-11T00:00:00"/>
    <d v="2019-12-10T00:00:00"/>
    <d v="2019-12-13T00:00:00"/>
    <s v="Africa (Anglophone)"/>
    <s v="R23205PharmaceuticalsSWZ"/>
    <s v="UNFPA0000039675-1-1-1"/>
    <m/>
    <s v="C"/>
    <s v="N"/>
    <s v="N"/>
    <n v="1"/>
    <n v="1"/>
    <n v="1"/>
    <x v="222"/>
    <s v="PO"/>
    <d v="2020-01-14T20:37:07"/>
    <d v="2019-10-30T00:00:00"/>
    <d v="2019-11-04T00:00:00"/>
    <s v="0000039675-1-1"/>
    <d v="2019-11-07T14:43:39"/>
    <d v="2019-12-21T00:00:00"/>
    <x v="13"/>
    <n v="0"/>
    <n v="0"/>
    <n v="0"/>
    <x v="72"/>
    <x v="0"/>
    <s v="MGSULPHATE10ML_100000039675"/>
  </r>
  <r>
    <s v="UNFPA"/>
    <x v="0"/>
    <n v="1"/>
    <n v="1"/>
    <n v="1"/>
    <s v="LBR40"/>
    <s v="0000039689"/>
    <s v="Preshipment inspection services related to PO 39126 issued to Suretex, Thailand."/>
    <s v="Completed"/>
    <n v="720"/>
    <x v="0"/>
    <x v="0"/>
    <s v="PU0074"/>
    <s v=" "/>
    <s v="FPRHCTD5"/>
    <s v="RHC01ACT05"/>
    <s v="72335"/>
    <s v="LBR"/>
    <x v="23"/>
    <s v="WCARO     "/>
    <s v="N/A"/>
    <x v="0"/>
    <n v="0"/>
    <n v="1"/>
    <s v="EA"/>
    <n v="1"/>
    <n v="1"/>
    <x v="0"/>
    <x v="0"/>
    <x v="11"/>
    <s v="0000156574"/>
    <x v="1"/>
    <m/>
    <m/>
    <m/>
    <m/>
    <d v="2019-11-18T00:00:00"/>
    <m/>
    <s v="Africa (Anglophone)"/>
    <s v="R22738PSILubricantCSBLBR"/>
    <s v="UNFPA0000039689-1-1-1"/>
    <m/>
    <s v="C"/>
    <s v="N"/>
    <s v="N"/>
    <m/>
    <m/>
    <m/>
    <x v="223"/>
    <s v="PO"/>
    <d v="2019-12-30T18:35:43"/>
    <m/>
    <m/>
    <s v="0000039689-1-1"/>
    <d v="2019-11-08T14:04:11"/>
    <d v="2019-11-29T00:00:00"/>
    <x v="0"/>
    <n v="0"/>
    <n v="0"/>
    <n v="0"/>
    <x v="0"/>
    <x v="0"/>
    <s v="PRESHIPMENTINSPCPH0000039689"/>
  </r>
  <r>
    <s v="UNFPA"/>
    <x v="137"/>
    <n v="1"/>
    <n v="1"/>
    <n v="1"/>
    <s v="LBN40"/>
    <s v="0000039693"/>
    <s v="Lopinavir (LPV) + Ritonavir (r), tablets 200+50 mg"/>
    <s v="Cancelled"/>
    <n v="0"/>
    <x v="18"/>
    <x v="59"/>
    <s v="PU0074"/>
    <s v=" "/>
    <s v="LBN04MOH"/>
    <s v="SP02IA022SRHSD"/>
    <s v="72335"/>
    <s v="LBN"/>
    <x v="15"/>
    <s v="ASRO      "/>
    <s v="AIR"/>
    <x v="0"/>
    <n v="0"/>
    <n v="0"/>
    <s v="PK"/>
    <n v="1"/>
    <n v="0"/>
    <x v="0"/>
    <x v="19"/>
    <x v="26"/>
    <s v="0000264874"/>
    <x v="1"/>
    <s v="0000022855"/>
    <d v="2020-03-09T00:00:00"/>
    <d v="2020-03-16T00:00:00"/>
    <d v="2020-01-24T00:00:00"/>
    <m/>
    <d v="2020-01-25T00:00:00"/>
    <s v="ASEA"/>
    <s v="REQ 22855 - Pharma"/>
    <s v="UNFPA0000039693-1-1-1"/>
    <m/>
    <s v="CU"/>
    <s v="N"/>
    <s v="N"/>
    <n v="1"/>
    <n v="1"/>
    <n v="1"/>
    <x v="223"/>
    <s v="PO"/>
    <d v="2021-03-17T17:23:16"/>
    <d v="2019-08-15T00:00:00"/>
    <d v="2019-08-17T00:00:00"/>
    <s v="0000039693-1-1"/>
    <d v="2019-11-11T16:47:10"/>
    <d v="2019-11-19T00:00:00"/>
    <x v="35"/>
    <n v="0"/>
    <n v="0"/>
    <n v="0"/>
    <x v="137"/>
    <x v="1"/>
    <s v="LPV/R_200+50MG0000039693"/>
  </r>
  <r>
    <s v="UNFPA"/>
    <x v="137"/>
    <n v="1"/>
    <n v="1"/>
    <n v="2"/>
    <s v="LBN40"/>
    <s v="0000039693"/>
    <s v="Lopinavir (LPV) + Ritonavir (r), tablets 200+50 mg"/>
    <s v="Cancelled"/>
    <n v="0"/>
    <x v="18"/>
    <x v="59"/>
    <s v="PU0074"/>
    <s v=" "/>
    <s v="LBN04MOH"/>
    <s v="SP02IA022SRHSD"/>
    <s v="72335"/>
    <s v="LBN"/>
    <x v="15"/>
    <s v="ASRO      "/>
    <s v="AIR"/>
    <x v="0"/>
    <n v="0"/>
    <n v="0"/>
    <s v="PK"/>
    <n v="1"/>
    <n v="0"/>
    <x v="0"/>
    <x v="19"/>
    <x v="26"/>
    <s v="0000264874"/>
    <x v="1"/>
    <s v="0000022855"/>
    <d v="2020-03-09T00:00:00"/>
    <d v="2020-03-16T00:00:00"/>
    <d v="2020-01-24T00:00:00"/>
    <m/>
    <d v="2020-01-25T00:00:00"/>
    <s v="ASEA"/>
    <s v="REQ 22855 - Pharma"/>
    <s v="UNFPA0000039693-1-1-2"/>
    <m/>
    <s v="CU"/>
    <s v="N"/>
    <s v="N"/>
    <n v="1"/>
    <n v="1"/>
    <n v="1"/>
    <x v="223"/>
    <s v="PO"/>
    <d v="2021-03-17T17:23:16"/>
    <d v="2019-08-15T00:00:00"/>
    <d v="2019-08-17T00:00:00"/>
    <s v="0000039693-1-1"/>
    <d v="2019-11-11T16:47:10"/>
    <d v="2019-11-19T00:00:00"/>
    <x v="35"/>
    <n v="0"/>
    <n v="0"/>
    <n v="0"/>
    <x v="137"/>
    <x v="0"/>
    <s v="LPV/R_200+50MG0000039693"/>
  </r>
  <r>
    <s v="UNFPA"/>
    <x v="64"/>
    <n v="2"/>
    <n v="1"/>
    <n v="1"/>
    <s v="LBN40"/>
    <s v="0000039693"/>
    <s v="Lamivudine 300mg + Tenofovir Disoproxil Fumarate 300mg Tablets"/>
    <s v="Completed"/>
    <n v="0"/>
    <x v="18"/>
    <x v="48"/>
    <s v="PU0074"/>
    <s v=" "/>
    <s v="LBN04MOH"/>
    <s v="SP02IA022SRHSD"/>
    <s v="72335"/>
    <s v="LBN"/>
    <x v="15"/>
    <s v="ASRO      "/>
    <s v="AIR"/>
    <x v="0"/>
    <n v="0"/>
    <n v="0"/>
    <s v="P30"/>
    <n v="30"/>
    <n v="0"/>
    <x v="0"/>
    <x v="19"/>
    <x v="26"/>
    <s v="0000264874"/>
    <x v="1"/>
    <s v="0000022855"/>
    <d v="2020-01-24T00:00:00"/>
    <d v="2020-01-31T00:00:00"/>
    <m/>
    <d v="2020-04-30T00:00:00"/>
    <m/>
    <s v="ASEA"/>
    <s v="REQ 22855 - Pharma"/>
    <s v="UNFPA0000039693-2-1-1"/>
    <m/>
    <s v="C"/>
    <s v="N"/>
    <s v="N"/>
    <n v="2"/>
    <n v="1"/>
    <n v="1"/>
    <x v="223"/>
    <s v="PO"/>
    <d v="2021-03-17T17:23:16"/>
    <d v="2019-08-15T00:00:00"/>
    <d v="2019-08-17T00:00:00"/>
    <s v="0000039693-2-1"/>
    <d v="2019-11-11T16:47:10"/>
    <d v="2019-11-19T00:00:00"/>
    <x v="5"/>
    <n v="0"/>
    <n v="0"/>
    <n v="0"/>
    <x v="64"/>
    <x v="1"/>
    <s v="3TC300MG+TDF300MG0000039693"/>
  </r>
  <r>
    <s v="UNFPA"/>
    <x v="64"/>
    <n v="2"/>
    <n v="1"/>
    <n v="2"/>
    <s v="LBN40"/>
    <s v="0000039693"/>
    <s v="Lamivudine 300mg + Tenofovir Disoproxil Fumarate 300mg Tablets"/>
    <s v="Completed"/>
    <n v="0"/>
    <x v="18"/>
    <x v="60"/>
    <s v="PU0074"/>
    <s v=" "/>
    <s v="LBN04MOH"/>
    <s v="SP02IA022SRHSD"/>
    <s v="72335"/>
    <s v="LBN"/>
    <x v="15"/>
    <s v="ASRO      "/>
    <s v="AIR"/>
    <x v="0"/>
    <n v="0"/>
    <n v="450"/>
    <s v="P30"/>
    <n v="30"/>
    <n v="13500"/>
    <x v="0"/>
    <x v="19"/>
    <x v="26"/>
    <s v="0000264874"/>
    <x v="1"/>
    <s v="0000022855"/>
    <d v="2020-01-24T00:00:00"/>
    <d v="2020-01-31T00:00:00"/>
    <m/>
    <d v="2020-04-30T00:00:00"/>
    <m/>
    <s v="ASEA"/>
    <s v="REQ 22855 - Pharma"/>
    <s v="UNFPA0000039693-2-1-2"/>
    <m/>
    <s v="C"/>
    <s v="N"/>
    <s v="N"/>
    <n v="2"/>
    <n v="1"/>
    <n v="1"/>
    <x v="223"/>
    <s v="PO"/>
    <d v="2021-03-17T17:23:16"/>
    <d v="2019-08-15T00:00:00"/>
    <d v="2019-08-17T00:00:00"/>
    <s v="0000039693-2-1"/>
    <d v="2019-11-11T16:47:10"/>
    <d v="2019-11-19T00:00:00"/>
    <x v="36"/>
    <n v="0"/>
    <n v="0"/>
    <n v="0"/>
    <x v="64"/>
    <x v="0"/>
    <s v="3TC300MG+TDF300MG0000039693"/>
  </r>
  <r>
    <s v="UNFPA"/>
    <x v="138"/>
    <n v="1"/>
    <n v="1"/>
    <n v="1"/>
    <s v="MWI40"/>
    <s v="0000039720"/>
    <s v="Dexamethasone sodium phosphate 4mg base/ml  in 1ml ampoule"/>
    <s v="Completed"/>
    <n v="0"/>
    <x v="8"/>
    <x v="47"/>
    <s v="PU0074"/>
    <s v=" "/>
    <s v="MWI08FPL"/>
    <s v="2020PROC"/>
    <s v="72335"/>
    <s v="MWI"/>
    <x v="11"/>
    <s v="ESARO     "/>
    <s v="OCEAN"/>
    <x v="0"/>
    <n v="0"/>
    <n v="0"/>
    <s v="P50"/>
    <n v="50"/>
    <n v="0"/>
    <x v="0"/>
    <x v="1"/>
    <x v="20"/>
    <s v="0000041102"/>
    <x v="1"/>
    <s v="0000023260"/>
    <d v="2020-07-10T00:00:00"/>
    <d v="2020-08-20T00:00:00"/>
    <d v="2020-07-03T00:00:00"/>
    <d v="2020-03-18T00:00:00"/>
    <d v="2020-08-28T00:00:00"/>
    <s v="Africa (Anglophone)"/>
    <s v="MWI40,R23260,DEXAMETH.,UKB33"/>
    <s v="UNFPA0000039720-1-1-1"/>
    <m/>
    <s v="C"/>
    <s v="N"/>
    <s v="N"/>
    <n v="1"/>
    <n v="1"/>
    <n v="1"/>
    <x v="224"/>
    <s v="PO"/>
    <d v="2020-04-06T11:54:25"/>
    <d v="2019-11-13T00:00:00"/>
    <d v="2019-11-14T00:00:00"/>
    <s v="0000039720-1-1"/>
    <d v="2019-11-14T14:58:33"/>
    <d v="2020-03-04T00:00:00"/>
    <x v="28"/>
    <n v="0"/>
    <n v="0"/>
    <n v="0"/>
    <x v="138"/>
    <x v="1"/>
    <s v="DEXAMETHNAP4MG_500000039720"/>
  </r>
  <r>
    <s v="UNFPA"/>
    <x v="138"/>
    <n v="1"/>
    <n v="1"/>
    <n v="2"/>
    <s v="MWI40"/>
    <s v="0000039720"/>
    <s v="Dexamethasone sodium phosphate 4mg base/ml  in 1ml ampoule"/>
    <s v="Completed"/>
    <n v="236600"/>
    <x v="8"/>
    <x v="47"/>
    <s v="PU0074"/>
    <s v=" "/>
    <s v="MWI08FPL"/>
    <s v="2020PROC"/>
    <s v="72335"/>
    <s v="MWI"/>
    <x v="11"/>
    <s v="ESARO     "/>
    <s v="OCEAN"/>
    <x v="0"/>
    <n v="0"/>
    <n v="52000"/>
    <s v="P50"/>
    <n v="50"/>
    <n v="2600000"/>
    <x v="0"/>
    <x v="1"/>
    <x v="20"/>
    <s v="0000041102"/>
    <x v="1"/>
    <s v="0000023260"/>
    <d v="2020-07-10T00:00:00"/>
    <d v="2020-08-20T00:00:00"/>
    <d v="2020-07-03T00:00:00"/>
    <d v="2020-03-18T00:00:00"/>
    <d v="2020-08-28T00:00:00"/>
    <s v="Africa (Anglophone)"/>
    <s v="MWI40,R23260,DEXAMETH.,UKB33"/>
    <s v="UNFPA0000039720-1-1-2"/>
    <m/>
    <s v="C"/>
    <s v="N"/>
    <s v="N"/>
    <n v="1"/>
    <n v="1"/>
    <n v="1"/>
    <x v="224"/>
    <s v="PO"/>
    <d v="2020-04-06T11:54:25"/>
    <d v="2019-11-13T00:00:00"/>
    <d v="2019-11-14T00:00:00"/>
    <s v="0000039720-1-1"/>
    <d v="2019-11-14T14:58:33"/>
    <d v="2020-03-04T00:00:00"/>
    <x v="28"/>
    <n v="0"/>
    <n v="0"/>
    <n v="0"/>
    <x v="138"/>
    <x v="0"/>
    <s v="DEXAMETHNAP4MG_500000039720"/>
  </r>
  <r>
    <s v="UNFPA"/>
    <x v="0"/>
    <n v="1"/>
    <n v="1"/>
    <n v="1"/>
    <s v="MWI40"/>
    <s v="0000039746"/>
    <s v="pre-shipment inspection of PO 39563 line 2 (CHLORHEXCORDCARE - Imres)"/>
    <s v="Completed"/>
    <n v="0"/>
    <x v="8"/>
    <x v="47"/>
    <s v="PU0074"/>
    <s v=" "/>
    <s v="MWI08FPL"/>
    <s v="2020PROC"/>
    <s v="72335"/>
    <s v="MWI"/>
    <x v="11"/>
    <s v="ESARO     "/>
    <s v="N/A"/>
    <x v="0"/>
    <n v="0"/>
    <n v="0"/>
    <s v="EA"/>
    <n v="1"/>
    <n v="0"/>
    <x v="0"/>
    <x v="0"/>
    <x v="11"/>
    <s v="0000156574"/>
    <x v="1"/>
    <s v="0000023260"/>
    <m/>
    <m/>
    <m/>
    <d v="2020-02-25T00:00:00"/>
    <m/>
    <s v="Africa (Anglophone)"/>
    <s v="MWI40,R23260,PSI of PO 39563"/>
    <s v="UNFPA0000039746-1-1-1"/>
    <m/>
    <s v="C"/>
    <s v="N"/>
    <s v="N"/>
    <n v="3"/>
    <n v="1"/>
    <n v="1"/>
    <x v="225"/>
    <s v="PO"/>
    <d v="2020-03-30T10:30:32"/>
    <d v="2019-11-13T00:00:00"/>
    <d v="2019-11-14T00:00:00"/>
    <s v="0000039746-1-1"/>
    <d v="2019-11-26T12:17:25"/>
    <d v="2020-02-25T00:00:00"/>
    <x v="28"/>
    <n v="0"/>
    <n v="0"/>
    <n v="0"/>
    <x v="0"/>
    <x v="1"/>
    <s v="PRESHIPMENTINSPCPH0000039746"/>
  </r>
  <r>
    <s v="UNFPA"/>
    <x v="0"/>
    <n v="1"/>
    <n v="1"/>
    <n v="2"/>
    <s v="MWI40"/>
    <s v="0000039746"/>
    <s v="pre-shipment inspection of PO 39563 line 2 (CHLORHEXCORDCARE - Imres)"/>
    <s v="Completed"/>
    <n v="630"/>
    <x v="8"/>
    <x v="47"/>
    <s v="PU0074"/>
    <s v=" "/>
    <s v="MWI08FPL"/>
    <s v="2020PROC"/>
    <s v="72335"/>
    <s v="MWI"/>
    <x v="11"/>
    <s v="ESARO     "/>
    <s v="N/A"/>
    <x v="0"/>
    <n v="0"/>
    <n v="1"/>
    <s v="EA"/>
    <n v="1"/>
    <n v="1"/>
    <x v="0"/>
    <x v="0"/>
    <x v="11"/>
    <s v="0000156574"/>
    <x v="1"/>
    <s v="0000023260"/>
    <m/>
    <m/>
    <m/>
    <d v="2020-02-25T00:00:00"/>
    <m/>
    <s v="Africa (Anglophone)"/>
    <s v="MWI40,R23260,PSI of PO 39563"/>
    <s v="UNFPA0000039746-1-1-2"/>
    <m/>
    <s v="C"/>
    <s v="N"/>
    <s v="N"/>
    <n v="3"/>
    <n v="1"/>
    <n v="1"/>
    <x v="225"/>
    <s v="PO"/>
    <d v="2020-03-30T10:30:32"/>
    <d v="2019-11-13T00:00:00"/>
    <d v="2019-11-14T00:00:00"/>
    <s v="0000039746-1-1"/>
    <d v="2019-11-26T12:17:25"/>
    <d v="2020-02-25T00:00:00"/>
    <x v="28"/>
    <n v="0"/>
    <n v="0"/>
    <n v="0"/>
    <x v="0"/>
    <x v="0"/>
    <s v="PRESHIPMENTINSPCPH0000039746"/>
  </r>
  <r>
    <s v="UNFPA"/>
    <x v="83"/>
    <n v="1"/>
    <n v="1"/>
    <n v="1"/>
    <s v="UGA40"/>
    <s v="0000039775"/>
    <s v="Test to determine blood type. The reagents will cause direct agglutination (clumping) of test red cells that carry the corresponding ABO antigen, B in this case. No agglutination generally indicates absence of the corresponding ABO antigen."/>
    <s v="Completed"/>
    <n v="3096"/>
    <x v="13"/>
    <x v="61"/>
    <s v="PU0074"/>
    <s v=" "/>
    <s v="UGA08CMH"/>
    <s v="MHMISPPROC"/>
    <s v="72335"/>
    <s v="UGA"/>
    <x v="33"/>
    <s v="ESARO     "/>
    <s v="AIR"/>
    <x v="0"/>
    <n v="0"/>
    <n v="400"/>
    <s v="BO"/>
    <n v="1"/>
    <n v="400"/>
    <x v="0"/>
    <x v="11"/>
    <x v="7"/>
    <s v="0000125342"/>
    <x v="1"/>
    <s v="0000023289"/>
    <d v="2019-12-19T00:00:00"/>
    <d v="2019-12-19T00:00:00"/>
    <d v="2019-12-20T00:00:00"/>
    <d v="2019-12-10T00:00:00"/>
    <d v="2019-12-20T00:00:00"/>
    <s v="Africa (Anglophone)"/>
    <s v="UGA1940 R23289 CERF blood test"/>
    <s v="UNFPA0000039775-1-1-1"/>
    <m/>
    <s v="C"/>
    <s v="N"/>
    <s v="N"/>
    <n v="1"/>
    <n v="1"/>
    <n v="1"/>
    <x v="226"/>
    <s v="PO"/>
    <d v="2020-01-14T14:48:57"/>
    <d v="2019-11-20T00:00:00"/>
    <d v="2019-11-20T00:00:00"/>
    <s v="0000039775-1-1"/>
    <d v="2019-11-22T13:45:35"/>
    <d v="2019-12-13T00:00:00"/>
    <x v="5"/>
    <n v="0"/>
    <n v="0"/>
    <n v="0"/>
    <x v="83"/>
    <x v="0"/>
    <s v="TEST_BLOOD_ANTI_AB0000039775"/>
  </r>
  <r>
    <s v="UNFPA"/>
    <x v="121"/>
    <n v="3"/>
    <n v="1"/>
    <n v="1"/>
    <s v="UGA40"/>
    <s v="0000039775"/>
    <s v="Test blood-group, anti-B, 10-ml bottle, fl.dropper"/>
    <s v="Completed"/>
    <n v="3096"/>
    <x v="13"/>
    <x v="61"/>
    <s v="PU0074"/>
    <s v=" "/>
    <s v="UGA08CMH"/>
    <s v="MHMISPPROC"/>
    <s v="72335"/>
    <s v="UGA"/>
    <x v="33"/>
    <s v="ESARO     "/>
    <s v="AIR"/>
    <x v="0"/>
    <n v="0"/>
    <n v="400"/>
    <s v="BO"/>
    <n v="1"/>
    <n v="400"/>
    <x v="0"/>
    <x v="11"/>
    <x v="7"/>
    <s v="0000125342"/>
    <x v="1"/>
    <s v="0000023289"/>
    <d v="2019-12-19T00:00:00"/>
    <d v="2019-12-19T00:00:00"/>
    <d v="2019-12-20T00:00:00"/>
    <d v="2019-12-10T00:00:00"/>
    <d v="2019-12-20T00:00:00"/>
    <s v="Africa (Anglophone)"/>
    <s v="UGA1940 R23289 CERF blood test"/>
    <s v="UNFPA0000039775-3-1-1"/>
    <m/>
    <s v="C"/>
    <s v="N"/>
    <s v="N"/>
    <n v="3"/>
    <n v="1"/>
    <n v="1"/>
    <x v="226"/>
    <s v="PO"/>
    <d v="2020-01-14T14:48:57"/>
    <d v="2019-11-20T00:00:00"/>
    <d v="2019-11-20T00:00:00"/>
    <s v="0000039775-3-1"/>
    <d v="2019-11-22T13:45:35"/>
    <d v="2019-12-13T00:00:00"/>
    <x v="5"/>
    <n v="0"/>
    <n v="0"/>
    <n v="0"/>
    <x v="121"/>
    <x v="0"/>
    <s v="TEST_BLOOD_ANTI_B0000039775"/>
  </r>
  <r>
    <s v="UNFPA"/>
    <x v="85"/>
    <n v="2"/>
    <n v="1"/>
    <n v="1"/>
    <s v="UGA40"/>
    <s v="0000039775"/>
    <s v="Test to determine blood type. The reagents will cause direct agglutination (clumping) of test red cells that carry the corresponding ABO antigen, A in this case. No agglutination generally indicates absence of the corresponding ABO antigen."/>
    <s v="Completed"/>
    <n v="3096"/>
    <x v="13"/>
    <x v="61"/>
    <s v="PU0074"/>
    <s v=" "/>
    <s v="UGA08CMH"/>
    <s v="MHMISPPROC"/>
    <s v="72335"/>
    <s v="UGA"/>
    <x v="33"/>
    <s v="ESARO     "/>
    <s v="AIR"/>
    <x v="0"/>
    <n v="0"/>
    <n v="400"/>
    <s v="BO"/>
    <n v="1"/>
    <n v="400"/>
    <x v="0"/>
    <x v="11"/>
    <x v="7"/>
    <s v="0000125342"/>
    <x v="1"/>
    <s v="0000023289"/>
    <d v="2019-12-19T00:00:00"/>
    <d v="2019-12-19T00:00:00"/>
    <d v="2019-12-20T00:00:00"/>
    <d v="2019-12-10T00:00:00"/>
    <d v="2019-12-20T00:00:00"/>
    <s v="Africa (Anglophone)"/>
    <s v="UGA1940 R23289 CERF blood test"/>
    <s v="UNFPA0000039775-2-1-1"/>
    <m/>
    <s v="C"/>
    <s v="N"/>
    <s v="N"/>
    <n v="2"/>
    <n v="1"/>
    <n v="1"/>
    <x v="226"/>
    <s v="PO"/>
    <d v="2020-01-14T14:48:57"/>
    <d v="2019-11-20T00:00:00"/>
    <d v="2019-11-20T00:00:00"/>
    <s v="0000039775-2-1"/>
    <d v="2019-11-22T13:45:35"/>
    <d v="2019-12-13T00:00:00"/>
    <x v="5"/>
    <n v="0"/>
    <n v="0"/>
    <n v="0"/>
    <x v="85"/>
    <x v="0"/>
    <s v="TEST_BLOOD_ANTI_A0000039775"/>
  </r>
  <r>
    <s v="UNFPA"/>
    <x v="4"/>
    <n v="2"/>
    <n v="1"/>
    <n v="1"/>
    <s v="CRI40"/>
    <s v="0000039793"/>
    <s v="Menstrual Cup 44mm"/>
    <s v="Completed"/>
    <n v="0"/>
    <x v="35"/>
    <x v="14"/>
    <s v="PU0074"/>
    <s v=" "/>
    <s v="CRI05PCA"/>
    <s v="IMPLEMENTPP"/>
    <s v="72335"/>
    <s v="CRI"/>
    <x v="65"/>
    <s v="LACRO     "/>
    <s v="AIR"/>
    <x v="0"/>
    <n v="0"/>
    <n v="0"/>
    <s v="EA"/>
    <n v="1"/>
    <n v="0"/>
    <x v="0"/>
    <x v="1"/>
    <x v="27"/>
    <s v="0000276989"/>
    <x v="1"/>
    <s v="0000023291"/>
    <m/>
    <m/>
    <m/>
    <d v="2019-12-31T00:00:00"/>
    <m/>
    <s v="LAC"/>
    <s v="REQ.23291.MENSTRUALCUPS.CRI40"/>
    <s v="UNFPA0000039793-2-1-1"/>
    <m/>
    <s v="C"/>
    <m/>
    <s v="N"/>
    <n v="2"/>
    <n v="1"/>
    <n v="1"/>
    <x v="227"/>
    <s v="PO"/>
    <d v="2020-02-10T19:38:05"/>
    <d v="2019-11-20T00:00:00"/>
    <d v="2019-11-20T00:00:00"/>
    <s v="0000039793-2-1"/>
    <d v="2019-11-28T13:32:22"/>
    <d v="2019-12-16T00:00:00"/>
    <x v="13"/>
    <n v="0"/>
    <n v="0"/>
    <n v="0"/>
    <x v="4"/>
    <x v="1"/>
    <s v=" 0000039793"/>
  </r>
  <r>
    <s v="UNFPA"/>
    <x v="4"/>
    <n v="1"/>
    <n v="1"/>
    <n v="1"/>
    <s v="CRI40"/>
    <s v="0000039793"/>
    <s v="Menstrual Cup 40mm"/>
    <s v="Completed"/>
    <n v="0"/>
    <x v="35"/>
    <x v="14"/>
    <s v="PU0074"/>
    <s v=" "/>
    <s v="CRI05PCA"/>
    <s v="IMPLEMENTPP"/>
    <s v="72335"/>
    <s v="CRI"/>
    <x v="65"/>
    <s v="LACRO     "/>
    <s v="AIR"/>
    <x v="0"/>
    <n v="0"/>
    <n v="0"/>
    <s v="EA"/>
    <n v="1"/>
    <n v="0"/>
    <x v="0"/>
    <x v="1"/>
    <x v="27"/>
    <s v="0000276989"/>
    <x v="1"/>
    <s v="0000023291"/>
    <m/>
    <m/>
    <m/>
    <d v="2019-12-31T00:00:00"/>
    <m/>
    <s v="LAC"/>
    <s v="REQ.23291.MENSTRUALCUPS.CRI40"/>
    <s v="UNFPA0000039793-1-1-1"/>
    <m/>
    <s v="C"/>
    <m/>
    <s v="N"/>
    <n v="1"/>
    <n v="1"/>
    <n v="1"/>
    <x v="227"/>
    <s v="PO"/>
    <d v="2020-02-10T19:38:05"/>
    <d v="2019-11-20T00:00:00"/>
    <d v="2019-11-20T00:00:00"/>
    <s v="0000039793-1-1"/>
    <d v="2019-11-28T13:32:22"/>
    <d v="2019-12-16T00:00:00"/>
    <x v="13"/>
    <n v="0"/>
    <n v="0"/>
    <n v="0"/>
    <x v="4"/>
    <x v="1"/>
    <s v=" 0000039793"/>
  </r>
  <r>
    <s v="UNFPA"/>
    <x v="4"/>
    <n v="2"/>
    <n v="1"/>
    <n v="2"/>
    <s v="CRI40"/>
    <s v="0000039793"/>
    <s v="Menstrual Cup 44mm"/>
    <s v="Completed"/>
    <n v="352.8"/>
    <x v="35"/>
    <x v="14"/>
    <s v="PU0074"/>
    <s v=" "/>
    <s v="CRI05PCA"/>
    <s v="IMPLEMENTPP"/>
    <s v="72335"/>
    <s v="CRI"/>
    <x v="65"/>
    <s v="LACRO     "/>
    <s v="AIR"/>
    <x v="0"/>
    <n v="0"/>
    <n v="60"/>
    <s v="EA"/>
    <n v="1"/>
    <n v="60"/>
    <x v="0"/>
    <x v="1"/>
    <x v="27"/>
    <s v="0000276989"/>
    <x v="1"/>
    <s v="0000023291"/>
    <m/>
    <m/>
    <m/>
    <d v="2019-12-31T00:00:00"/>
    <m/>
    <s v="LAC"/>
    <s v="REQ.23291.MENSTRUALCUPS.CRI40"/>
    <s v="UNFPA0000039793-2-1-2"/>
    <m/>
    <s v="C"/>
    <m/>
    <s v="N"/>
    <n v="2"/>
    <n v="1"/>
    <n v="1"/>
    <x v="227"/>
    <s v="PO"/>
    <d v="2020-02-10T19:38:05"/>
    <d v="2019-11-20T00:00:00"/>
    <d v="2019-11-20T00:00:00"/>
    <s v="0000039793-2-1"/>
    <d v="2019-11-28T13:32:22"/>
    <d v="2019-12-16T00:00:00"/>
    <x v="13"/>
    <n v="0"/>
    <n v="0"/>
    <n v="0"/>
    <x v="4"/>
    <x v="1"/>
    <s v=" 0000039793"/>
  </r>
  <r>
    <s v="UNFPA"/>
    <x v="4"/>
    <n v="1"/>
    <n v="1"/>
    <n v="2"/>
    <s v="CRI40"/>
    <s v="0000039793"/>
    <s v="Menstrual Cup 40mm"/>
    <s v="Completed"/>
    <n v="823.2"/>
    <x v="35"/>
    <x v="14"/>
    <s v="PU0074"/>
    <s v=" "/>
    <s v="CRI05PCA"/>
    <s v="IMPLEMENTPP"/>
    <s v="72335"/>
    <s v="CRI"/>
    <x v="65"/>
    <s v="LACRO     "/>
    <s v="AIR"/>
    <x v="0"/>
    <n v="0"/>
    <n v="140"/>
    <s v="EA"/>
    <n v="1"/>
    <n v="140"/>
    <x v="0"/>
    <x v="1"/>
    <x v="27"/>
    <s v="0000276989"/>
    <x v="1"/>
    <s v="0000023291"/>
    <m/>
    <m/>
    <m/>
    <d v="2019-12-31T00:00:00"/>
    <m/>
    <s v="LAC"/>
    <s v="REQ.23291.MENSTRUALCUPS.CRI40"/>
    <s v="UNFPA0000039793-1-1-2"/>
    <m/>
    <s v="C"/>
    <m/>
    <s v="N"/>
    <n v="1"/>
    <n v="1"/>
    <n v="1"/>
    <x v="227"/>
    <s v="PO"/>
    <d v="2020-02-10T19:38:05"/>
    <d v="2019-11-20T00:00:00"/>
    <d v="2019-11-20T00:00:00"/>
    <s v="0000039793-1-1"/>
    <d v="2019-11-28T13:32:22"/>
    <d v="2019-12-16T00:00:00"/>
    <x v="13"/>
    <n v="0"/>
    <n v="0"/>
    <n v="0"/>
    <x v="4"/>
    <x v="0"/>
    <s v=" 0000039793"/>
  </r>
  <r>
    <s v="UNFPA"/>
    <x v="0"/>
    <n v="1"/>
    <n v="1"/>
    <n v="1"/>
    <s v="LBN40"/>
    <s v="0000039845"/>
    <s v="Preshipment inspection Pharmaceutical"/>
    <s v="Completed"/>
    <n v="630"/>
    <x v="18"/>
    <x v="48"/>
    <s v="PU0074"/>
    <s v=" "/>
    <s v="LBN04MOH"/>
    <s v="SP02IA022SRHSD"/>
    <s v="72335"/>
    <s v="LBN"/>
    <x v="15"/>
    <s v="ASRO      "/>
    <s v="N/A"/>
    <x v="0"/>
    <n v="0"/>
    <n v="1"/>
    <s v="EA"/>
    <n v="1"/>
    <n v="1"/>
    <x v="0"/>
    <x v="0"/>
    <x v="11"/>
    <s v="0000156574"/>
    <x v="1"/>
    <s v="0000023349"/>
    <m/>
    <m/>
    <m/>
    <d v="2019-12-13T00:00:00"/>
    <m/>
    <s v="ASEA"/>
    <s v="REQ 23349 - PSI of PO 38878"/>
    <s v="UNFPA0000039845-1-1-1"/>
    <m/>
    <s v="C"/>
    <s v="N"/>
    <s v="N"/>
    <n v="1"/>
    <n v="1"/>
    <n v="1"/>
    <x v="228"/>
    <s v="PO"/>
    <d v="2020-01-13T17:57:37"/>
    <d v="2019-12-04T00:00:00"/>
    <d v="2019-12-04T00:00:00"/>
    <s v="0000039845-1-1"/>
    <d v="2019-12-05T15:58:06"/>
    <d v="2019-12-06T00:00:00"/>
    <x v="5"/>
    <n v="0"/>
    <n v="0"/>
    <n v="0"/>
    <x v="0"/>
    <x v="0"/>
    <s v="PRESHIPMENTINSPCPH0000039845"/>
  </r>
  <r>
    <s v="UNFPA"/>
    <x v="139"/>
    <n v="18"/>
    <n v="1"/>
    <n v="1"/>
    <s v="SOM40"/>
    <s v="0000039847"/>
    <s v="Test Hepatitis C virus (HCV), rapid"/>
    <s v="Completed"/>
    <n v="0"/>
    <x v="17"/>
    <x v="46"/>
    <s v="PU0074"/>
    <s v=" "/>
    <s v="SOM03RSC"/>
    <s v="COMSECPROC"/>
    <s v="72335"/>
    <s v="SOM"/>
    <x v="41"/>
    <s v="ASRO      "/>
    <s v="AIR"/>
    <x v="0"/>
    <n v="0"/>
    <n v="0"/>
    <s v="P30"/>
    <n v="30"/>
    <n v="0"/>
    <x v="1"/>
    <x v="27"/>
    <x v="3"/>
    <s v="0000000730"/>
    <x v="1"/>
    <s v="0000023282"/>
    <d v="2020-12-07T00:00:00"/>
    <d v="2020-12-10T00:00:00"/>
    <d v="2020-12-07T00:00:00"/>
    <d v="2020-12-18T00:00:00"/>
    <d v="2020-12-10T00:00:00"/>
    <s v="ASEA"/>
    <s v="REQ 23282 - Pharmaceuticals"/>
    <s v="UNFPA0000039847-18-1-1"/>
    <m/>
    <s v="C"/>
    <s v="N"/>
    <s v="N"/>
    <n v="18"/>
    <n v="1"/>
    <n v="1"/>
    <x v="228"/>
    <s v="PO"/>
    <d v="2021-05-06T07:37:51"/>
    <d v="2019-11-19T00:00:00"/>
    <d v="2019-11-20T00:00:00"/>
    <s v="0000039847-18-1"/>
    <d v="2019-12-10T15:37:42"/>
    <d v="2020-03-20T00:00:00"/>
    <x v="30"/>
    <n v="0"/>
    <n v="0"/>
    <n v="0"/>
    <x v="139"/>
    <x v="0"/>
    <s v="HEPA-C_TEST40000039847"/>
  </r>
  <r>
    <s v="UNFPA"/>
    <x v="121"/>
    <n v="23"/>
    <n v="1"/>
    <n v="1"/>
    <s v="SOM40"/>
    <s v="0000039847"/>
    <s v="Test blood-group, anti-B, 10-ml bottle, fl.dropper"/>
    <s v="Completed"/>
    <n v="0"/>
    <x v="17"/>
    <x v="46"/>
    <s v="PU0074"/>
    <s v=" "/>
    <s v="SOM03RSC"/>
    <s v="COMSECPROC"/>
    <s v="72335"/>
    <s v="SOM"/>
    <x v="41"/>
    <s v="ASRO      "/>
    <s v="AIR"/>
    <x v="0"/>
    <n v="0"/>
    <n v="0"/>
    <s v="BO"/>
    <n v="1"/>
    <n v="0"/>
    <x v="0"/>
    <x v="11"/>
    <x v="3"/>
    <s v="0000000730"/>
    <x v="1"/>
    <s v="0000023282"/>
    <d v="2020-09-03T00:00:00"/>
    <d v="2020-09-06T00:00:00"/>
    <d v="2020-09-03T00:00:00"/>
    <d v="2020-11-21T00:00:00"/>
    <d v="2020-09-06T00:00:00"/>
    <s v="ASEA"/>
    <s v="REQ 23282 - Pharmaceuticals"/>
    <s v="UNFPA0000039847-23-1-1"/>
    <m/>
    <s v="C"/>
    <s v="N"/>
    <s v="N"/>
    <n v="23"/>
    <n v="1"/>
    <n v="1"/>
    <x v="228"/>
    <s v="PO"/>
    <d v="2021-05-06T07:37:51"/>
    <d v="2019-11-19T00:00:00"/>
    <d v="2019-11-20T00:00:00"/>
    <s v="0000039847-23-1"/>
    <d v="2019-12-10T15:37:42"/>
    <d v="2020-03-20T00:00:00"/>
    <x v="30"/>
    <n v="0"/>
    <n v="0"/>
    <n v="0"/>
    <x v="121"/>
    <x v="0"/>
    <s v="TEST_BLOOD_ANTI_B0000039847"/>
  </r>
  <r>
    <s v="UNFPA"/>
    <x v="5"/>
    <n v="6"/>
    <n v="1"/>
    <n v="1"/>
    <s v="SOM40"/>
    <s v="0000039847"/>
    <s v="Ampicillin sodium 1000mg (1g) powder for solution for injection in vial"/>
    <s v="Completed"/>
    <n v="0"/>
    <x v="17"/>
    <x v="46"/>
    <s v="PU0074"/>
    <s v=" "/>
    <s v="SOM03RSC"/>
    <s v="COMSECPROC"/>
    <s v="72335"/>
    <s v="SOM"/>
    <x v="41"/>
    <s v="ASRO      "/>
    <s v="AIR"/>
    <x v="0"/>
    <n v="0"/>
    <n v="0"/>
    <s v="P50"/>
    <n v="50"/>
    <n v="0"/>
    <x v="0"/>
    <x v="3"/>
    <x v="3"/>
    <s v="0000000730"/>
    <x v="1"/>
    <s v="0000023282"/>
    <d v="2020-09-03T00:00:00"/>
    <d v="2020-09-06T00:00:00"/>
    <d v="2020-09-03T00:00:00"/>
    <d v="2020-12-18T00:00:00"/>
    <d v="2020-09-06T00:00:00"/>
    <s v="ASEA"/>
    <s v="REQ 23282 - Pharmaceuticals"/>
    <s v="UNFPA0000039847-6-1-1"/>
    <m/>
    <s v="C"/>
    <s v="N"/>
    <s v="N"/>
    <n v="6"/>
    <n v="1"/>
    <n v="1"/>
    <x v="228"/>
    <s v="PO"/>
    <d v="2021-05-06T07:37:51"/>
    <d v="2019-11-19T00:00:00"/>
    <d v="2019-11-20T00:00:00"/>
    <s v="0000039847-6-1"/>
    <d v="2019-12-10T15:37:42"/>
    <d v="2020-03-20T00:00:00"/>
    <x v="30"/>
    <n v="0"/>
    <n v="0"/>
    <n v="0"/>
    <x v="5"/>
    <x v="0"/>
    <s v="AMPICILLIN_1GINJ0000039847"/>
  </r>
  <r>
    <s v="UNFPA"/>
    <x v="59"/>
    <n v="7"/>
    <n v="1"/>
    <n v="1"/>
    <s v="SOM40"/>
    <s v="0000039847"/>
    <s v="Clotrimazole 500mg vaginal tablet"/>
    <s v="Completed"/>
    <n v="0"/>
    <x v="17"/>
    <x v="46"/>
    <s v="PU0074"/>
    <s v=" "/>
    <s v="SOM03RSC"/>
    <s v="COMSECPROC"/>
    <s v="72335"/>
    <s v="SOM"/>
    <x v="41"/>
    <s v="ASRO      "/>
    <s v="AIR"/>
    <x v="0"/>
    <n v="0"/>
    <n v="0"/>
    <s v="TAB"/>
    <n v="1"/>
    <n v="0"/>
    <x v="0"/>
    <x v="18"/>
    <x v="3"/>
    <s v="0000000730"/>
    <x v="1"/>
    <s v="0000023282"/>
    <d v="2020-12-07T00:00:00"/>
    <d v="2020-12-10T00:00:00"/>
    <d v="2020-12-07T00:00:00"/>
    <d v="2020-12-18T00:00:00"/>
    <d v="2020-12-10T00:00:00"/>
    <s v="ASEA"/>
    <s v="REQ 23282 - Pharmaceuticals"/>
    <s v="UNFPA0000039847-7-1-1"/>
    <m/>
    <s v="C"/>
    <s v="N"/>
    <s v="N"/>
    <n v="7"/>
    <n v="1"/>
    <n v="1"/>
    <x v="228"/>
    <s v="PO"/>
    <d v="2021-05-06T07:37:51"/>
    <d v="2019-11-19T00:00:00"/>
    <d v="2019-11-20T00:00:00"/>
    <s v="0000039847-7-1"/>
    <d v="2019-12-10T15:37:42"/>
    <d v="2020-03-20T00:00:00"/>
    <x v="30"/>
    <n v="0"/>
    <n v="0"/>
    <n v="0"/>
    <x v="59"/>
    <x v="0"/>
    <s v="CLOTRIMAZOLE_500MG0000039847"/>
  </r>
  <r>
    <s v="UNFPA"/>
    <x v="117"/>
    <n v="8"/>
    <n v="1"/>
    <n v="1"/>
    <s v="SOM40"/>
    <s v="0000039847"/>
    <s v="Metronidazole, for intravenous infusion, 5mg/ml, 100-ml"/>
    <s v="Completed"/>
    <n v="0"/>
    <x v="17"/>
    <x v="46"/>
    <s v="PU0074"/>
    <s v=" "/>
    <s v="SOM03RSC"/>
    <s v="COMSECPROC"/>
    <s v="72335"/>
    <s v="SOM"/>
    <x v="41"/>
    <s v="ASRO      "/>
    <s v="AIR"/>
    <x v="0"/>
    <n v="0"/>
    <n v="0"/>
    <s v="BG"/>
    <n v="1"/>
    <n v="0"/>
    <x v="0"/>
    <x v="8"/>
    <x v="3"/>
    <s v="0000000730"/>
    <x v="1"/>
    <s v="0000023282"/>
    <d v="2020-09-03T00:00:00"/>
    <d v="2020-09-06T00:00:00"/>
    <d v="2020-09-03T00:00:00"/>
    <d v="2020-12-18T00:00:00"/>
    <d v="2020-09-06T00:00:00"/>
    <s v="ASEA"/>
    <s v="REQ 23282 - Pharmaceuticals"/>
    <s v="UNFPA0000039847-8-1-1"/>
    <m/>
    <s v="C"/>
    <s v="N"/>
    <s v="N"/>
    <n v="8"/>
    <n v="1"/>
    <n v="1"/>
    <x v="228"/>
    <s v="PO"/>
    <d v="2021-05-06T07:37:51"/>
    <d v="2019-11-19T00:00:00"/>
    <d v="2019-11-20T00:00:00"/>
    <s v="0000039847-8-1"/>
    <d v="2019-12-10T15:37:42"/>
    <d v="2020-03-20T00:00:00"/>
    <x v="30"/>
    <n v="0"/>
    <n v="0"/>
    <n v="0"/>
    <x v="117"/>
    <x v="1"/>
    <s v="METRONIDAZOL5_1BAG0000039847"/>
  </r>
  <r>
    <s v="UNFPA"/>
    <x v="117"/>
    <n v="8"/>
    <n v="1"/>
    <n v="2"/>
    <s v="SOM40"/>
    <s v="0000039847"/>
    <s v="Metronidazole, for intravenous infusion, 5mg/ml, 100-ml"/>
    <s v="Completed"/>
    <n v="320"/>
    <x v="17"/>
    <x v="46"/>
    <s v="PU0074"/>
    <s v=" "/>
    <s v="SOM03RSC"/>
    <s v="COMSECPROC"/>
    <s v="72335"/>
    <s v="SOM"/>
    <x v="41"/>
    <s v="ASRO      "/>
    <s v="AIR"/>
    <x v="0"/>
    <n v="0"/>
    <n v="400"/>
    <s v="BG"/>
    <n v="1"/>
    <n v="400"/>
    <x v="0"/>
    <x v="8"/>
    <x v="3"/>
    <s v="0000000730"/>
    <x v="1"/>
    <s v="0000023282"/>
    <d v="2020-09-03T00:00:00"/>
    <d v="2020-09-06T00:00:00"/>
    <d v="2020-09-03T00:00:00"/>
    <d v="2020-12-18T00:00:00"/>
    <d v="2020-09-06T00:00:00"/>
    <s v="ASEA"/>
    <s v="REQ 23282 - Pharmaceuticals"/>
    <s v="UNFPA0000039847-8-1-2"/>
    <m/>
    <s v="C"/>
    <s v="N"/>
    <s v="N"/>
    <n v="8"/>
    <n v="1"/>
    <n v="1"/>
    <x v="228"/>
    <s v="PO"/>
    <d v="2021-05-06T07:37:51"/>
    <d v="2019-11-19T00:00:00"/>
    <d v="2019-11-20T00:00:00"/>
    <s v="0000039847-8-1"/>
    <d v="2019-12-10T15:37:42"/>
    <d v="2020-03-20T00:00:00"/>
    <x v="30"/>
    <n v="0"/>
    <n v="0"/>
    <n v="0"/>
    <x v="117"/>
    <x v="0"/>
    <s v="METRONIDAZOL5_1BAG0000039847"/>
  </r>
  <r>
    <s v="UNFPA"/>
    <x v="5"/>
    <n v="6"/>
    <n v="1"/>
    <n v="2"/>
    <s v="SOM40"/>
    <s v="0000039847"/>
    <s v="Ampicillin sodium 1000mg (1g) powder for solution for injection in vial"/>
    <s v="Completed"/>
    <n v="160"/>
    <x v="17"/>
    <x v="46"/>
    <s v="PU0074"/>
    <s v=" "/>
    <s v="SOM03RSC"/>
    <s v="COMSECPROC"/>
    <s v="72335"/>
    <s v="SOM"/>
    <x v="41"/>
    <s v="ASRO      "/>
    <s v="AIR"/>
    <x v="0"/>
    <n v="0"/>
    <n v="20"/>
    <s v="P50"/>
    <n v="50"/>
    <n v="1000"/>
    <x v="0"/>
    <x v="3"/>
    <x v="3"/>
    <s v="0000000730"/>
    <x v="1"/>
    <s v="0000023282"/>
    <d v="2020-09-03T00:00:00"/>
    <d v="2020-09-06T00:00:00"/>
    <d v="2020-09-03T00:00:00"/>
    <d v="2020-12-18T00:00:00"/>
    <d v="2020-09-06T00:00:00"/>
    <s v="ASEA"/>
    <s v="REQ 23282 - Pharmaceuticals"/>
    <s v="UNFPA0000039847-6-1-2"/>
    <m/>
    <s v="C"/>
    <s v="N"/>
    <s v="N"/>
    <n v="6"/>
    <n v="1"/>
    <n v="1"/>
    <x v="228"/>
    <s v="PO"/>
    <d v="2021-05-06T07:37:51"/>
    <d v="2019-11-19T00:00:00"/>
    <d v="2019-11-20T00:00:00"/>
    <s v="0000039847-6-1"/>
    <d v="2019-12-10T15:37:42"/>
    <d v="2020-03-20T00:00:00"/>
    <x v="30"/>
    <n v="0"/>
    <n v="0"/>
    <n v="0"/>
    <x v="5"/>
    <x v="0"/>
    <s v="AMPICILLIN_1GINJ0000039847"/>
  </r>
  <r>
    <s v="UNFPA"/>
    <x v="57"/>
    <n v="11"/>
    <n v="1"/>
    <n v="1"/>
    <s v="SOM40"/>
    <s v="0000039847"/>
    <s v="Hartmann's sol (Ringer's lactate) intravenous infusion, 0.5L + giving set"/>
    <s v="Completed"/>
    <n v="0"/>
    <x v="17"/>
    <x v="46"/>
    <s v="PU0074"/>
    <s v=" "/>
    <s v="SOM03RSC"/>
    <s v="COMSECPROC"/>
    <s v="72335"/>
    <s v="SOM"/>
    <x v="41"/>
    <s v="ASRO      "/>
    <s v="AIR"/>
    <x v="0"/>
    <n v="0"/>
    <n v="0"/>
    <s v="SET"/>
    <n v="1"/>
    <n v="0"/>
    <x v="0"/>
    <x v="6"/>
    <x v="3"/>
    <s v="0000000730"/>
    <x v="1"/>
    <s v="0000023282"/>
    <d v="2020-12-07T00:00:00"/>
    <d v="2020-12-10T00:00:00"/>
    <d v="2020-12-07T00:00:00"/>
    <d v="2020-12-18T00:00:00"/>
    <d v="2020-12-10T00:00:00"/>
    <s v="ASEA"/>
    <s v="REQ 23282 - Pharmaceuticals"/>
    <s v="UNFPA0000039847-11-1-1"/>
    <m/>
    <s v="C"/>
    <s v="N"/>
    <s v="N"/>
    <n v="11"/>
    <n v="1"/>
    <n v="1"/>
    <x v="228"/>
    <s v="PO"/>
    <d v="2021-05-06T07:37:51"/>
    <d v="2019-11-19T00:00:00"/>
    <d v="2019-11-20T00:00:00"/>
    <s v="0000039847-11-1"/>
    <d v="2019-12-10T15:37:42"/>
    <d v="2020-03-20T00:00:00"/>
    <x v="30"/>
    <n v="0"/>
    <n v="0"/>
    <n v="0"/>
    <x v="57"/>
    <x v="0"/>
    <s v="HARTMANNSOL0.5L0000039847"/>
  </r>
  <r>
    <s v="UNFPA"/>
    <x v="119"/>
    <n v="4"/>
    <n v="1"/>
    <n v="1"/>
    <s v="SOM40"/>
    <s v="0000039847"/>
    <s v="Cefixime 200mg, tablet"/>
    <s v="Completed"/>
    <n v="0"/>
    <x v="17"/>
    <x v="46"/>
    <s v="PU0074"/>
    <s v=" "/>
    <s v="SOM03RSC"/>
    <s v="COMSECPROC"/>
    <s v="72335"/>
    <s v="SOM"/>
    <x v="41"/>
    <s v="ASRO      "/>
    <s v="AIR"/>
    <x v="0"/>
    <n v="0"/>
    <n v="0"/>
    <s v="P10"/>
    <n v="10"/>
    <n v="0"/>
    <x v="0"/>
    <x v="3"/>
    <x v="3"/>
    <s v="0000000730"/>
    <x v="1"/>
    <s v="0000023282"/>
    <d v="2020-09-03T00:00:00"/>
    <d v="2020-09-06T00:00:00"/>
    <d v="2020-09-03T00:00:00"/>
    <d v="2020-12-18T00:00:00"/>
    <d v="2020-09-06T00:00:00"/>
    <s v="ASEA"/>
    <s v="REQ 23282 - Pharmaceuticals"/>
    <s v="UNFPA0000039847-4-1-1"/>
    <m/>
    <s v="C"/>
    <s v="N"/>
    <s v="N"/>
    <n v="4"/>
    <n v="1"/>
    <n v="1"/>
    <x v="228"/>
    <s v="PO"/>
    <d v="2021-05-06T07:37:51"/>
    <d v="2019-11-19T00:00:00"/>
    <d v="2019-11-20T00:00:00"/>
    <s v="0000039847-4-1"/>
    <d v="2019-12-10T15:37:42"/>
    <d v="2020-03-20T00:00:00"/>
    <x v="30"/>
    <n v="0"/>
    <n v="0"/>
    <n v="0"/>
    <x v="119"/>
    <x v="0"/>
    <s v="CEFIXIME200MG_P100000039847"/>
  </r>
  <r>
    <s v="UNFPA"/>
    <x v="107"/>
    <n v="1"/>
    <n v="1"/>
    <n v="1"/>
    <s v="SOM40"/>
    <s v="0000039847"/>
    <s v="Paracetamol 500mg, tablet"/>
    <s v="Completed"/>
    <n v="0"/>
    <x v="17"/>
    <x v="46"/>
    <s v="PU0074"/>
    <s v=" "/>
    <s v="SOM03RSC"/>
    <s v="COMSECPROC"/>
    <s v="72335"/>
    <s v="SOM"/>
    <x v="41"/>
    <s v="ASRO      "/>
    <s v="AIR"/>
    <x v="0"/>
    <n v="0"/>
    <n v="0"/>
    <s v="101"/>
    <n v="1000"/>
    <n v="0"/>
    <x v="0"/>
    <x v="7"/>
    <x v="3"/>
    <s v="0000000730"/>
    <x v="1"/>
    <s v="0000023282"/>
    <d v="2020-12-07T00:00:00"/>
    <d v="2020-12-10T00:00:00"/>
    <d v="2020-12-07T00:00:00"/>
    <d v="2020-12-18T00:00:00"/>
    <d v="2020-12-10T00:00:00"/>
    <s v="ASEA"/>
    <s v="REQ 23282 - Pharmaceuticals"/>
    <s v="UNFPA0000039847-1-1-1"/>
    <m/>
    <s v="C"/>
    <s v="N"/>
    <s v="N"/>
    <n v="1"/>
    <n v="1"/>
    <n v="1"/>
    <x v="228"/>
    <s v="PO"/>
    <d v="2021-05-06T07:37:51"/>
    <d v="2019-11-19T00:00:00"/>
    <d v="2019-11-20T00:00:00"/>
    <s v="0000039847-1-1"/>
    <d v="2019-12-10T15:37:42"/>
    <d v="2020-03-20T00:00:00"/>
    <x v="30"/>
    <n v="0"/>
    <n v="0"/>
    <n v="0"/>
    <x v="107"/>
    <x v="0"/>
    <s v="PARCETML500MG_10000000039847"/>
  </r>
  <r>
    <s v="UNFPA"/>
    <x v="24"/>
    <n v="9"/>
    <n v="1"/>
    <n v="2"/>
    <s v="SOM40"/>
    <s v="0000039847"/>
    <s v="Povidone iodine 10% solution for cutaneous use, 500-ml bottle"/>
    <s v="Completed"/>
    <n v="70"/>
    <x v="17"/>
    <x v="46"/>
    <s v="PU0074"/>
    <s v=" "/>
    <s v="SOM03RSC"/>
    <s v="COMSECPROC"/>
    <s v="72335"/>
    <s v="SOM"/>
    <x v="41"/>
    <s v="ASRO      "/>
    <s v="AIR"/>
    <x v="0"/>
    <n v="0"/>
    <n v="20"/>
    <s v="BO"/>
    <n v="1"/>
    <n v="20"/>
    <x v="0"/>
    <x v="10"/>
    <x v="3"/>
    <s v="0000000730"/>
    <x v="1"/>
    <s v="0000023282"/>
    <d v="2020-09-03T00:00:00"/>
    <d v="2020-09-06T00:00:00"/>
    <d v="2020-09-03T00:00:00"/>
    <d v="2020-12-18T00:00:00"/>
    <d v="2020-09-06T00:00:00"/>
    <s v="ASEA"/>
    <s v="REQ 23282 - Pharmaceuticals"/>
    <s v="UNFPA0000039847-9-1-2"/>
    <m/>
    <s v="C"/>
    <s v="N"/>
    <s v="N"/>
    <n v="9"/>
    <n v="1"/>
    <n v="1"/>
    <x v="228"/>
    <s v="PO"/>
    <d v="2021-05-06T07:37:51"/>
    <d v="2019-11-19T00:00:00"/>
    <d v="2019-11-20T00:00:00"/>
    <s v="0000039847-9-1"/>
    <d v="2019-12-10T15:37:42"/>
    <d v="2020-03-20T00:00:00"/>
    <x v="30"/>
    <n v="0"/>
    <n v="0"/>
    <n v="0"/>
    <x v="24"/>
    <x v="1"/>
    <s v="POVIODINE10%_500ML0000039847"/>
  </r>
  <r>
    <s v="UNFPA"/>
    <x v="24"/>
    <n v="9"/>
    <n v="1"/>
    <n v="1"/>
    <s v="SOM40"/>
    <s v="0000039847"/>
    <s v="Povidone iodine 10% solution for cutaneous use, 500-ml bottle"/>
    <s v="Completed"/>
    <n v="0"/>
    <x v="17"/>
    <x v="46"/>
    <s v="PU0074"/>
    <s v=" "/>
    <s v="SOM03RSC"/>
    <s v="COMSECPROC"/>
    <s v="72335"/>
    <s v="SOM"/>
    <x v="41"/>
    <s v="ASRO      "/>
    <s v="AIR"/>
    <x v="0"/>
    <n v="0"/>
    <n v="0"/>
    <s v="BO"/>
    <n v="1"/>
    <n v="0"/>
    <x v="0"/>
    <x v="10"/>
    <x v="3"/>
    <s v="0000000730"/>
    <x v="1"/>
    <s v="0000023282"/>
    <d v="2020-09-03T00:00:00"/>
    <d v="2020-09-06T00:00:00"/>
    <d v="2020-09-03T00:00:00"/>
    <d v="2020-12-18T00:00:00"/>
    <d v="2020-09-06T00:00:00"/>
    <s v="ASEA"/>
    <s v="REQ 23282 - Pharmaceuticals"/>
    <s v="UNFPA0000039847-9-1-1"/>
    <m/>
    <s v="C"/>
    <s v="N"/>
    <s v="N"/>
    <n v="9"/>
    <n v="1"/>
    <n v="1"/>
    <x v="228"/>
    <s v="PO"/>
    <d v="2021-05-06T07:37:51"/>
    <d v="2019-11-19T00:00:00"/>
    <d v="2019-11-20T00:00:00"/>
    <s v="0000039847-9-1"/>
    <d v="2019-12-10T15:37:42"/>
    <d v="2020-03-20T00:00:00"/>
    <x v="30"/>
    <n v="0"/>
    <n v="0"/>
    <n v="0"/>
    <x v="24"/>
    <x v="0"/>
    <s v="POVIODINE10%_500ML0000039847"/>
  </r>
  <r>
    <s v="UNFPA"/>
    <x v="51"/>
    <n v="2"/>
    <n v="1"/>
    <n v="1"/>
    <s v="SOM40"/>
    <s v="0000039847"/>
    <s v="Ampicillin, as sodium salt, powder for injection, 500mg, vial"/>
    <s v="Completed"/>
    <n v="0"/>
    <x v="17"/>
    <x v="46"/>
    <s v="PU0074"/>
    <s v=" "/>
    <s v="SOM03RSC"/>
    <s v="COMSECPROC"/>
    <s v="72335"/>
    <s v="SOM"/>
    <x v="41"/>
    <s v="ASRO      "/>
    <s v="AIR"/>
    <x v="0"/>
    <n v="0"/>
    <n v="0"/>
    <s v="P50"/>
    <n v="50"/>
    <n v="0"/>
    <x v="0"/>
    <x v="3"/>
    <x v="3"/>
    <s v="0000000730"/>
    <x v="1"/>
    <s v="0000023282"/>
    <d v="2020-09-03T00:00:00"/>
    <d v="2020-09-06T00:00:00"/>
    <d v="2020-09-03T00:00:00"/>
    <d v="2020-12-18T00:00:00"/>
    <d v="2020-09-06T00:00:00"/>
    <s v="ASEA"/>
    <s v="REQ 23282 - Pharmaceuticals"/>
    <s v="UNFPA0000039847-2-1-1"/>
    <m/>
    <s v="C"/>
    <s v="N"/>
    <s v="N"/>
    <n v="2"/>
    <n v="1"/>
    <n v="1"/>
    <x v="228"/>
    <s v="PO"/>
    <d v="2021-05-06T07:37:51"/>
    <d v="2019-11-19T00:00:00"/>
    <d v="2019-11-20T00:00:00"/>
    <s v="0000039847-2-1"/>
    <d v="2019-12-10T15:37:42"/>
    <d v="2020-03-20T00:00:00"/>
    <x v="30"/>
    <n v="0"/>
    <n v="0"/>
    <n v="0"/>
    <x v="51"/>
    <x v="0"/>
    <s v="AMPICILLIN500MGINJ0000039847"/>
  </r>
  <r>
    <s v="UNFPA"/>
    <x v="37"/>
    <n v="15"/>
    <n v="1"/>
    <n v="1"/>
    <s v="SOM40"/>
    <s v="0000039847"/>
    <s v="Oxytocin 10 I.U. base/ml injection in 1ml ampoule. (Keep cold between 2-8 °C)"/>
    <s v="Completed"/>
    <n v="0"/>
    <x v="17"/>
    <x v="46"/>
    <s v="PU0074"/>
    <s v=" "/>
    <s v="SOM03RSC"/>
    <s v="COMSECPROC"/>
    <s v="72335"/>
    <s v="SOM"/>
    <x v="41"/>
    <s v="ASRO      "/>
    <s v="AIR"/>
    <x v="0"/>
    <n v="0"/>
    <n v="0"/>
    <s v="P10"/>
    <n v="10"/>
    <n v="0"/>
    <x v="0"/>
    <x v="4"/>
    <x v="3"/>
    <s v="0000000730"/>
    <x v="1"/>
    <s v="0000023282"/>
    <d v="2020-09-03T00:00:00"/>
    <d v="2020-09-06T00:00:00"/>
    <d v="2020-09-03T00:00:00"/>
    <d v="2020-11-21T00:00:00"/>
    <d v="2020-09-06T00:00:00"/>
    <s v="ASEA"/>
    <s v="REQ 23282 - Pharmaceuticals"/>
    <s v="UNFPA0000039847-15-1-1"/>
    <m/>
    <s v="C"/>
    <s v="Y"/>
    <s v="N"/>
    <n v="15"/>
    <n v="1"/>
    <n v="1"/>
    <x v="228"/>
    <s v="PO"/>
    <d v="2021-05-06T07:37:51"/>
    <d v="2019-11-19T00:00:00"/>
    <d v="2019-11-20T00:00:00"/>
    <s v="0000039847-15-1"/>
    <d v="2019-12-10T15:37:42"/>
    <d v="2020-03-20T00:00:00"/>
    <x v="30"/>
    <n v="0"/>
    <n v="0"/>
    <n v="0"/>
    <x v="37"/>
    <x v="0"/>
    <s v="OXYTOCIN_10IU/ML0000039847"/>
  </r>
  <r>
    <s v="UNFPA"/>
    <x v="122"/>
    <n v="17"/>
    <n v="1"/>
    <n v="1"/>
    <s v="SOM40"/>
    <s v="0000039847"/>
    <s v="Test Hepatitis B surface antigen (HBsAg), rapid"/>
    <s v="Completed"/>
    <n v="0"/>
    <x v="17"/>
    <x v="46"/>
    <s v="PU0074"/>
    <s v=" "/>
    <s v="SOM03RSC"/>
    <s v="COMSECPROC"/>
    <s v="72335"/>
    <s v="SOM"/>
    <x v="41"/>
    <s v="ASRO      "/>
    <s v="AIR"/>
    <x v="0"/>
    <n v="0"/>
    <n v="0"/>
    <s v="100"/>
    <n v="100"/>
    <n v="0"/>
    <x v="1"/>
    <x v="27"/>
    <x v="3"/>
    <s v="0000000730"/>
    <x v="1"/>
    <s v="0000023282"/>
    <d v="2020-12-07T00:00:00"/>
    <d v="2020-12-10T00:00:00"/>
    <d v="2020-12-07T00:00:00"/>
    <d v="2020-12-18T00:00:00"/>
    <d v="2020-12-10T00:00:00"/>
    <s v="ASEA"/>
    <s v="REQ 23282 - Pharmaceuticals"/>
    <s v="UNFPA0000039847-17-1-1"/>
    <m/>
    <s v="C"/>
    <s v="N"/>
    <s v="N"/>
    <n v="17"/>
    <n v="1"/>
    <n v="1"/>
    <x v="228"/>
    <s v="PO"/>
    <d v="2021-05-06T07:37:51"/>
    <d v="2019-11-19T00:00:00"/>
    <d v="2019-11-20T00:00:00"/>
    <s v="0000039847-17-1"/>
    <d v="2019-12-10T15:37:42"/>
    <d v="2020-03-20T00:00:00"/>
    <x v="30"/>
    <n v="0"/>
    <n v="0"/>
    <n v="0"/>
    <x v="122"/>
    <x v="0"/>
    <s v="HEPA-B_TEST40000039847"/>
  </r>
  <r>
    <s v="UNFPA"/>
    <x v="2"/>
    <n v="14"/>
    <n v="1"/>
    <n v="1"/>
    <s v="SOM40"/>
    <s v="0000039847"/>
    <s v="Ferrous sulphate 200mg (60mg Fe) sugar coated tablet"/>
    <s v="Completed"/>
    <n v="0"/>
    <x v="17"/>
    <x v="46"/>
    <s v="PU0074"/>
    <s v=" "/>
    <s v="SOM03RSC"/>
    <s v="COMSECPROC"/>
    <s v="72335"/>
    <s v="SOM"/>
    <x v="41"/>
    <s v="ASRO      "/>
    <s v="AIR"/>
    <x v="0"/>
    <n v="0"/>
    <n v="0"/>
    <s v="101"/>
    <n v="1000"/>
    <n v="0"/>
    <x v="0"/>
    <x v="2"/>
    <x v="3"/>
    <s v="0000000730"/>
    <x v="1"/>
    <s v="0000023282"/>
    <d v="2020-12-07T00:00:00"/>
    <d v="2020-12-10T00:00:00"/>
    <d v="2020-12-07T00:00:00"/>
    <d v="2020-12-18T00:00:00"/>
    <d v="2020-12-10T00:00:00"/>
    <s v="ASEA"/>
    <s v="REQ 23282 - Pharmaceuticals"/>
    <s v="UNFPA0000039847-14-1-1"/>
    <m/>
    <s v="C"/>
    <s v="N"/>
    <s v="N"/>
    <n v="14"/>
    <n v="1"/>
    <n v="1"/>
    <x v="228"/>
    <s v="PO"/>
    <d v="2021-05-06T07:37:51"/>
    <d v="2019-11-19T00:00:00"/>
    <d v="2019-11-20T00:00:00"/>
    <s v="0000039847-14-1"/>
    <d v="2019-12-10T15:37:42"/>
    <d v="2020-03-20T00:00:00"/>
    <x v="30"/>
    <n v="0"/>
    <n v="0"/>
    <n v="0"/>
    <x v="2"/>
    <x v="0"/>
    <s v="FESULP_200MG0000039847"/>
  </r>
  <r>
    <s v="UNFPA"/>
    <x v="105"/>
    <n v="5"/>
    <n v="1"/>
    <n v="1"/>
    <s v="SOM40"/>
    <s v="0000039847"/>
    <s v="Ciprofloxacin 500mg tablet"/>
    <s v="Dispatched"/>
    <n v="0"/>
    <x v="17"/>
    <x v="46"/>
    <s v="PU0074"/>
    <s v=" "/>
    <s v="SOM03RSC"/>
    <s v="COMSECPROC"/>
    <s v="72335"/>
    <s v="SOM"/>
    <x v="41"/>
    <s v="ASRO      "/>
    <s v="AIR"/>
    <x v="0"/>
    <n v="0"/>
    <n v="0"/>
    <s v="P10"/>
    <n v="10"/>
    <n v="0"/>
    <x v="0"/>
    <x v="3"/>
    <x v="3"/>
    <s v="0000000730"/>
    <x v="1"/>
    <s v="0000023282"/>
    <d v="2022-12-31T00:00:00"/>
    <d v="2022-12-31T00:00:00"/>
    <m/>
    <m/>
    <m/>
    <s v="ASEA"/>
    <s v="REQ 23282 - Pharmaceuticals"/>
    <s v="UNFPA0000039847-5-1-1"/>
    <m/>
    <s v="D"/>
    <s v="N"/>
    <s v="N"/>
    <n v="5"/>
    <n v="1"/>
    <n v="1"/>
    <x v="228"/>
    <s v="PO"/>
    <d v="2019-12-10T15:37:42"/>
    <d v="2019-11-19T00:00:00"/>
    <d v="2019-11-20T00:00:00"/>
    <s v="0000039847-5-1"/>
    <d v="2019-12-10T15:37:42"/>
    <d v="2020-03-20T00:00:00"/>
    <x v="30"/>
    <n v="0"/>
    <n v="0"/>
    <n v="0"/>
    <x v="105"/>
    <x v="0"/>
    <s v="CPROFLXCN500MG_100000039847"/>
  </r>
  <r>
    <s v="UNFPA"/>
    <x v="29"/>
    <n v="3"/>
    <n v="1"/>
    <n v="1"/>
    <s v="SOM40"/>
    <s v="0000039847"/>
    <s v="Amoxicillin trihydrate 500mg capsule"/>
    <s v="Completed"/>
    <n v="0"/>
    <x v="17"/>
    <x v="46"/>
    <s v="PU0074"/>
    <s v=" "/>
    <s v="SOM03RSC"/>
    <s v="COMSECPROC"/>
    <s v="72335"/>
    <s v="SOM"/>
    <x v="41"/>
    <s v="ASRO      "/>
    <s v="AIR"/>
    <x v="0"/>
    <n v="0"/>
    <n v="0"/>
    <s v="101"/>
    <n v="1000"/>
    <n v="0"/>
    <x v="0"/>
    <x v="3"/>
    <x v="3"/>
    <s v="0000000730"/>
    <x v="1"/>
    <s v="0000023282"/>
    <d v="2020-09-03T00:00:00"/>
    <d v="2020-09-06T00:00:00"/>
    <d v="2020-09-03T00:00:00"/>
    <d v="2020-12-18T00:00:00"/>
    <d v="2020-09-06T00:00:00"/>
    <s v="ASEA"/>
    <s v="REQ 23282 - Pharmaceuticals"/>
    <s v="UNFPA0000039847-3-1-1"/>
    <m/>
    <s v="C"/>
    <s v="N"/>
    <s v="N"/>
    <n v="3"/>
    <n v="1"/>
    <n v="1"/>
    <x v="228"/>
    <s v="PO"/>
    <d v="2021-05-06T07:37:51"/>
    <d v="2019-11-19T00:00:00"/>
    <d v="2019-11-20T00:00:00"/>
    <s v="0000039847-3-1"/>
    <d v="2019-12-10T15:37:42"/>
    <d v="2020-03-20T00:00:00"/>
    <x v="30"/>
    <n v="0"/>
    <n v="0"/>
    <n v="0"/>
    <x v="29"/>
    <x v="0"/>
    <s v="AMOXYCILLIN_500MG0000039847"/>
  </r>
  <r>
    <s v="UNFPA"/>
    <x v="85"/>
    <n v="22"/>
    <n v="1"/>
    <n v="1"/>
    <s v="SOM40"/>
    <s v="0000039847"/>
    <s v="Test to determine blood type. The reagents will cause direct agglutination (clumping) of test red cells that carry the corresponding ABO antigen, A in this case. No agglutination generally indicates absence of the corresponding ABO antigen."/>
    <s v="Completed"/>
    <n v="0"/>
    <x v="17"/>
    <x v="46"/>
    <s v="PU0074"/>
    <s v=" "/>
    <s v="SOM03RSC"/>
    <s v="COMSECPROC"/>
    <s v="72335"/>
    <s v="SOM"/>
    <x v="41"/>
    <s v="ASRO      "/>
    <s v="AIR"/>
    <x v="0"/>
    <n v="0"/>
    <n v="0"/>
    <s v="BO"/>
    <n v="1"/>
    <n v="0"/>
    <x v="0"/>
    <x v="11"/>
    <x v="3"/>
    <s v="0000000730"/>
    <x v="1"/>
    <s v="0000023282"/>
    <d v="2020-09-03T00:00:00"/>
    <d v="2020-09-06T00:00:00"/>
    <d v="2020-09-03T00:00:00"/>
    <d v="2020-11-21T00:00:00"/>
    <d v="2020-09-06T00:00:00"/>
    <s v="ASEA"/>
    <s v="REQ 23282 - Pharmaceuticals"/>
    <s v="UNFPA0000039847-22-1-1"/>
    <m/>
    <s v="C"/>
    <s v="N"/>
    <s v="N"/>
    <n v="22"/>
    <n v="1"/>
    <n v="1"/>
    <x v="228"/>
    <s v="PO"/>
    <d v="2021-05-06T07:37:51"/>
    <d v="2019-11-19T00:00:00"/>
    <d v="2019-11-20T00:00:00"/>
    <s v="0000039847-22-1"/>
    <d v="2019-12-10T15:37:42"/>
    <d v="2020-03-20T00:00:00"/>
    <x v="30"/>
    <n v="0"/>
    <n v="0"/>
    <n v="0"/>
    <x v="85"/>
    <x v="0"/>
    <s v="TEST_BLOOD_ANTI_A0000039847"/>
  </r>
  <r>
    <s v="UNFPA"/>
    <x v="105"/>
    <n v="5"/>
    <n v="1"/>
    <n v="2"/>
    <s v="SOM40"/>
    <s v="0000039847"/>
    <s v="Ciprofloxacin 500mg tablet"/>
    <s v="Dispatched"/>
    <n v="0"/>
    <x v="17"/>
    <x v="46"/>
    <s v="PU0074"/>
    <s v=" "/>
    <s v="SOM03RSC"/>
    <s v="COMSECPROC"/>
    <s v="72335"/>
    <s v="SOM"/>
    <x v="41"/>
    <s v="ASRO      "/>
    <s v="AIR"/>
    <x v="0"/>
    <n v="0"/>
    <n v="0"/>
    <s v="P10"/>
    <n v="10"/>
    <n v="0"/>
    <x v="0"/>
    <x v="3"/>
    <x v="3"/>
    <s v="0000000730"/>
    <x v="1"/>
    <s v="0000023282"/>
    <d v="2022-12-31T00:00:00"/>
    <d v="2022-12-31T00:00:00"/>
    <m/>
    <m/>
    <m/>
    <s v="ASEA"/>
    <s v="REQ 23282 - Pharmaceuticals"/>
    <s v="UNFPA0000039847-5-1-2"/>
    <m/>
    <s v="D"/>
    <s v="N"/>
    <s v="N"/>
    <n v="5"/>
    <n v="1"/>
    <n v="1"/>
    <x v="228"/>
    <s v="PO"/>
    <d v="2019-12-10T15:37:42"/>
    <d v="2019-11-19T00:00:00"/>
    <d v="2019-11-20T00:00:00"/>
    <s v="0000039847-5-1"/>
    <d v="2019-12-10T15:37:42"/>
    <d v="2020-03-20T00:00:00"/>
    <x v="30"/>
    <n v="0"/>
    <n v="0"/>
    <n v="0"/>
    <x v="105"/>
    <x v="0"/>
    <s v="CPROFLXCN500MG_100000039847"/>
  </r>
  <r>
    <s v="UNFPA"/>
    <x v="29"/>
    <n v="3"/>
    <n v="1"/>
    <n v="2"/>
    <s v="SOM40"/>
    <s v="0000039847"/>
    <s v="Amoxicillin trihydrate 500mg capsule"/>
    <s v="Completed"/>
    <n v="1100"/>
    <x v="17"/>
    <x v="46"/>
    <s v="PU0074"/>
    <s v=" "/>
    <s v="SOM03RSC"/>
    <s v="COMSECPROC"/>
    <s v="72335"/>
    <s v="SOM"/>
    <x v="41"/>
    <s v="ASRO      "/>
    <s v="AIR"/>
    <x v="0"/>
    <n v="0"/>
    <n v="40"/>
    <s v="101"/>
    <n v="1000"/>
    <n v="40000"/>
    <x v="0"/>
    <x v="3"/>
    <x v="3"/>
    <s v="0000000730"/>
    <x v="1"/>
    <s v="0000023282"/>
    <d v="2020-09-03T00:00:00"/>
    <d v="2020-09-06T00:00:00"/>
    <d v="2020-09-03T00:00:00"/>
    <d v="2020-12-18T00:00:00"/>
    <d v="2020-09-06T00:00:00"/>
    <s v="ASEA"/>
    <s v="REQ 23282 - Pharmaceuticals"/>
    <s v="UNFPA0000039847-3-1-2"/>
    <m/>
    <s v="C"/>
    <s v="N"/>
    <s v="N"/>
    <n v="3"/>
    <n v="1"/>
    <n v="1"/>
    <x v="228"/>
    <s v="PO"/>
    <d v="2021-05-06T07:37:51"/>
    <d v="2019-11-19T00:00:00"/>
    <d v="2019-11-20T00:00:00"/>
    <s v="0000039847-3-1"/>
    <d v="2019-12-10T15:37:42"/>
    <d v="2020-03-20T00:00:00"/>
    <x v="30"/>
    <n v="0"/>
    <n v="0"/>
    <n v="0"/>
    <x v="29"/>
    <x v="0"/>
    <s v="AMOXYCILLIN_500MG0000039847"/>
  </r>
  <r>
    <s v="UNFPA"/>
    <x v="105"/>
    <n v="5"/>
    <n v="1"/>
    <n v="3"/>
    <s v="SOM40"/>
    <s v="0000039847"/>
    <s v="Ciprofloxacin 500mg tablet"/>
    <s v="Dispatched"/>
    <n v="47.5"/>
    <x v="17"/>
    <x v="46"/>
    <s v="PU0074"/>
    <s v=" "/>
    <s v="SOM03RSC"/>
    <s v="COMSECPROC"/>
    <s v="72335"/>
    <s v="SOM"/>
    <x v="41"/>
    <s v="ASRO      "/>
    <s v="AIR"/>
    <x v="0"/>
    <n v="0"/>
    <n v="50"/>
    <s v="P10"/>
    <n v="10"/>
    <n v="500"/>
    <x v="0"/>
    <x v="3"/>
    <x v="3"/>
    <s v="0000000730"/>
    <x v="1"/>
    <s v="0000023282"/>
    <d v="2022-12-31T00:00:00"/>
    <d v="2022-12-31T00:00:00"/>
    <m/>
    <m/>
    <m/>
    <s v="ASEA"/>
    <s v="REQ 23282 - Pharmaceuticals"/>
    <s v="UNFPA0000039847-5-1-3"/>
    <m/>
    <s v="D"/>
    <s v="N"/>
    <s v="N"/>
    <n v="5"/>
    <n v="1"/>
    <n v="1"/>
    <x v="228"/>
    <s v="PO"/>
    <d v="2019-12-10T15:37:42"/>
    <d v="2019-11-19T00:00:00"/>
    <d v="2019-11-20T00:00:00"/>
    <s v="0000039847-5-1"/>
    <d v="2019-12-10T15:37:42"/>
    <d v="2020-03-20T00:00:00"/>
    <x v="30"/>
    <n v="0"/>
    <n v="0"/>
    <n v="0"/>
    <x v="105"/>
    <x v="0"/>
    <s v="CPROFLXCN500MG_100000039847"/>
  </r>
  <r>
    <s v="UNFPA"/>
    <x v="59"/>
    <n v="7"/>
    <n v="1"/>
    <n v="2"/>
    <s v="SOM40"/>
    <s v="0000039847"/>
    <s v="Clotrimazole 500mg vaginal tablet"/>
    <s v="Completed"/>
    <n v="500"/>
    <x v="17"/>
    <x v="46"/>
    <s v="PU0074"/>
    <s v=" "/>
    <s v="SOM03RSC"/>
    <s v="COMSECPROC"/>
    <s v="72335"/>
    <s v="SOM"/>
    <x v="41"/>
    <s v="ASRO      "/>
    <s v="AIR"/>
    <x v="0"/>
    <n v="0"/>
    <n v="400"/>
    <s v="TAB"/>
    <n v="1"/>
    <n v="400"/>
    <x v="0"/>
    <x v="18"/>
    <x v="3"/>
    <s v="0000000730"/>
    <x v="1"/>
    <s v="0000023282"/>
    <d v="2020-12-07T00:00:00"/>
    <d v="2020-12-10T00:00:00"/>
    <d v="2020-12-07T00:00:00"/>
    <d v="2020-12-18T00:00:00"/>
    <d v="2020-12-10T00:00:00"/>
    <s v="ASEA"/>
    <s v="REQ 23282 - Pharmaceuticals"/>
    <s v="UNFPA0000039847-7-1-2"/>
    <m/>
    <s v="C"/>
    <s v="N"/>
    <s v="N"/>
    <n v="7"/>
    <n v="1"/>
    <n v="1"/>
    <x v="228"/>
    <s v="PO"/>
    <d v="2021-05-06T07:37:51"/>
    <d v="2019-11-19T00:00:00"/>
    <d v="2019-11-20T00:00:00"/>
    <s v="0000039847-7-1"/>
    <d v="2019-12-10T15:37:42"/>
    <d v="2020-03-20T00:00:00"/>
    <x v="30"/>
    <n v="0"/>
    <n v="0"/>
    <n v="0"/>
    <x v="59"/>
    <x v="0"/>
    <s v="CLOTRIMAZOLE_500MG0000039847"/>
  </r>
  <r>
    <s v="UNFPA"/>
    <x v="85"/>
    <n v="22"/>
    <n v="1"/>
    <n v="2"/>
    <s v="SOM40"/>
    <s v="0000039847"/>
    <s v="Test to determine blood type. The reagents will cause direct agglutination (clumping) of test red cells that carry the corresponding ABO antigen, A in this case. No agglutination generally indicates absence of the corresponding ABO antigen."/>
    <s v="Completed"/>
    <n v="9"/>
    <x v="17"/>
    <x v="46"/>
    <s v="PU0074"/>
    <s v=" "/>
    <s v="SOM03RSC"/>
    <s v="COMSECPROC"/>
    <s v="72335"/>
    <s v="SOM"/>
    <x v="41"/>
    <s v="ASRO      "/>
    <s v="AIR"/>
    <x v="0"/>
    <n v="0"/>
    <n v="3"/>
    <s v="BO"/>
    <n v="1"/>
    <n v="3"/>
    <x v="0"/>
    <x v="11"/>
    <x v="3"/>
    <s v="0000000730"/>
    <x v="1"/>
    <s v="0000023282"/>
    <d v="2020-09-03T00:00:00"/>
    <d v="2020-09-06T00:00:00"/>
    <d v="2020-09-03T00:00:00"/>
    <d v="2020-11-21T00:00:00"/>
    <d v="2020-09-06T00:00:00"/>
    <s v="ASEA"/>
    <s v="REQ 23282 - Pharmaceuticals"/>
    <s v="UNFPA0000039847-22-1-2"/>
    <m/>
    <s v="C"/>
    <s v="N"/>
    <s v="N"/>
    <n v="22"/>
    <n v="1"/>
    <n v="1"/>
    <x v="228"/>
    <s v="PO"/>
    <d v="2021-05-06T07:37:51"/>
    <d v="2019-11-19T00:00:00"/>
    <d v="2019-11-20T00:00:00"/>
    <s v="0000039847-22-1"/>
    <d v="2019-12-10T15:37:42"/>
    <d v="2020-03-20T00:00:00"/>
    <x v="30"/>
    <n v="0"/>
    <n v="0"/>
    <n v="0"/>
    <x v="85"/>
    <x v="0"/>
    <s v="TEST_BLOOD_ANTI_A0000039847"/>
  </r>
  <r>
    <s v="UNFPA"/>
    <x v="37"/>
    <n v="15"/>
    <n v="1"/>
    <n v="2"/>
    <s v="SOM40"/>
    <s v="0000039847"/>
    <s v="Oxytocin 10 I.U. base/ml injection in 1ml ampoule. (Keep cold between 2-8 °C)"/>
    <s v="Completed"/>
    <n v="137.5"/>
    <x v="17"/>
    <x v="46"/>
    <s v="PU0074"/>
    <s v=" "/>
    <s v="SOM03RSC"/>
    <s v="COMSECPROC"/>
    <s v="72335"/>
    <s v="SOM"/>
    <x v="41"/>
    <s v="ASRO      "/>
    <s v="AIR"/>
    <x v="0"/>
    <n v="0"/>
    <n v="50"/>
    <s v="P10"/>
    <n v="10"/>
    <n v="500"/>
    <x v="0"/>
    <x v="4"/>
    <x v="3"/>
    <s v="0000000730"/>
    <x v="1"/>
    <s v="0000023282"/>
    <d v="2020-09-03T00:00:00"/>
    <d v="2020-09-06T00:00:00"/>
    <d v="2020-09-03T00:00:00"/>
    <d v="2020-11-21T00:00:00"/>
    <d v="2020-09-06T00:00:00"/>
    <s v="ASEA"/>
    <s v="REQ 23282 - Pharmaceuticals"/>
    <s v="UNFPA0000039847-15-1-2"/>
    <m/>
    <s v="C"/>
    <s v="Y"/>
    <s v="N"/>
    <n v="15"/>
    <n v="1"/>
    <n v="1"/>
    <x v="228"/>
    <s v="PO"/>
    <d v="2021-05-06T07:37:51"/>
    <d v="2019-11-19T00:00:00"/>
    <d v="2019-11-20T00:00:00"/>
    <s v="0000039847-15-1"/>
    <d v="2019-12-10T15:37:42"/>
    <d v="2020-03-20T00:00:00"/>
    <x v="30"/>
    <n v="0"/>
    <n v="0"/>
    <n v="0"/>
    <x v="37"/>
    <x v="0"/>
    <s v="OXYTOCIN_10IU/ML0000039847"/>
  </r>
  <r>
    <s v="UNFPA"/>
    <x v="107"/>
    <n v="1"/>
    <n v="1"/>
    <n v="2"/>
    <s v="SOM40"/>
    <s v="0000039847"/>
    <s v="Paracetamol 500mg, tablet"/>
    <s v="Completed"/>
    <n v="127.5"/>
    <x v="17"/>
    <x v="46"/>
    <s v="PU0074"/>
    <s v=" "/>
    <s v="SOM03RSC"/>
    <s v="COMSECPROC"/>
    <s v="72335"/>
    <s v="SOM"/>
    <x v="41"/>
    <s v="ASRO      "/>
    <s v="AIR"/>
    <x v="0"/>
    <n v="0"/>
    <n v="30"/>
    <s v="101"/>
    <n v="1000"/>
    <n v="30000"/>
    <x v="0"/>
    <x v="7"/>
    <x v="3"/>
    <s v="0000000730"/>
    <x v="1"/>
    <s v="0000023282"/>
    <d v="2020-12-07T00:00:00"/>
    <d v="2020-12-10T00:00:00"/>
    <d v="2020-12-07T00:00:00"/>
    <d v="2020-12-18T00:00:00"/>
    <d v="2020-12-10T00:00:00"/>
    <s v="ASEA"/>
    <s v="REQ 23282 - Pharmaceuticals"/>
    <s v="UNFPA0000039847-1-1-2"/>
    <m/>
    <s v="C"/>
    <s v="N"/>
    <s v="N"/>
    <n v="1"/>
    <n v="1"/>
    <n v="1"/>
    <x v="228"/>
    <s v="PO"/>
    <d v="2021-05-06T07:37:51"/>
    <d v="2019-11-19T00:00:00"/>
    <d v="2019-11-20T00:00:00"/>
    <s v="0000039847-1-1"/>
    <d v="2019-12-10T15:37:42"/>
    <d v="2020-03-20T00:00:00"/>
    <x v="30"/>
    <n v="0"/>
    <n v="0"/>
    <n v="0"/>
    <x v="107"/>
    <x v="0"/>
    <s v="PARCETML500MG_10000000039847"/>
  </r>
  <r>
    <s v="UNFPA"/>
    <x v="121"/>
    <n v="23"/>
    <n v="1"/>
    <n v="2"/>
    <s v="SOM40"/>
    <s v="0000039847"/>
    <s v="Test blood-group, anti-B, 10-ml bottle, fl.dropper"/>
    <s v="Completed"/>
    <n v="9"/>
    <x v="17"/>
    <x v="46"/>
    <s v="PU0074"/>
    <s v=" "/>
    <s v="SOM03RSC"/>
    <s v="COMSECPROC"/>
    <s v="72335"/>
    <s v="SOM"/>
    <x v="41"/>
    <s v="ASRO      "/>
    <s v="AIR"/>
    <x v="0"/>
    <n v="0"/>
    <n v="3"/>
    <s v="BO"/>
    <n v="1"/>
    <n v="3"/>
    <x v="0"/>
    <x v="11"/>
    <x v="3"/>
    <s v="0000000730"/>
    <x v="1"/>
    <s v="0000023282"/>
    <d v="2020-09-03T00:00:00"/>
    <d v="2020-09-06T00:00:00"/>
    <d v="2020-09-03T00:00:00"/>
    <d v="2020-11-21T00:00:00"/>
    <d v="2020-09-06T00:00:00"/>
    <s v="ASEA"/>
    <s v="REQ 23282 - Pharmaceuticals"/>
    <s v="UNFPA0000039847-23-1-2"/>
    <m/>
    <s v="C"/>
    <s v="N"/>
    <s v="N"/>
    <n v="23"/>
    <n v="1"/>
    <n v="1"/>
    <x v="228"/>
    <s v="PO"/>
    <d v="2021-05-06T07:37:51"/>
    <d v="2019-11-19T00:00:00"/>
    <d v="2019-11-20T00:00:00"/>
    <s v="0000039847-23-1"/>
    <d v="2019-12-10T15:37:42"/>
    <d v="2020-03-20T00:00:00"/>
    <x v="30"/>
    <n v="0"/>
    <n v="0"/>
    <n v="0"/>
    <x v="121"/>
    <x v="0"/>
    <s v="TEST_BLOOD_ANTI_B0000039847"/>
  </r>
  <r>
    <s v="UNFPA"/>
    <x v="51"/>
    <n v="2"/>
    <n v="1"/>
    <n v="2"/>
    <s v="SOM40"/>
    <s v="0000039847"/>
    <s v="Ampicillin, as sodium salt, powder for injection, 500mg, vial"/>
    <s v="Completed"/>
    <n v="100"/>
    <x v="17"/>
    <x v="46"/>
    <s v="PU0074"/>
    <s v=" "/>
    <s v="SOM03RSC"/>
    <s v="COMSECPROC"/>
    <s v="72335"/>
    <s v="SOM"/>
    <x v="41"/>
    <s v="ASRO      "/>
    <s v="AIR"/>
    <x v="0"/>
    <n v="0"/>
    <n v="20"/>
    <s v="P50"/>
    <n v="50"/>
    <n v="1000"/>
    <x v="0"/>
    <x v="3"/>
    <x v="3"/>
    <s v="0000000730"/>
    <x v="1"/>
    <s v="0000023282"/>
    <d v="2020-09-03T00:00:00"/>
    <d v="2020-09-06T00:00:00"/>
    <d v="2020-09-03T00:00:00"/>
    <d v="2020-12-18T00:00:00"/>
    <d v="2020-09-06T00:00:00"/>
    <s v="ASEA"/>
    <s v="REQ 23282 - Pharmaceuticals"/>
    <s v="UNFPA0000039847-2-1-2"/>
    <m/>
    <s v="C"/>
    <s v="N"/>
    <s v="N"/>
    <n v="2"/>
    <n v="1"/>
    <n v="1"/>
    <x v="228"/>
    <s v="PO"/>
    <d v="2021-05-06T07:37:51"/>
    <d v="2019-11-19T00:00:00"/>
    <d v="2019-11-20T00:00:00"/>
    <s v="0000039847-2-1"/>
    <d v="2019-12-10T15:37:42"/>
    <d v="2020-03-20T00:00:00"/>
    <x v="30"/>
    <n v="0"/>
    <n v="0"/>
    <n v="0"/>
    <x v="51"/>
    <x v="0"/>
    <s v="AMPICILLIN500MGINJ0000039847"/>
  </r>
  <r>
    <s v="UNFPA"/>
    <x v="139"/>
    <n v="18"/>
    <n v="1"/>
    <n v="2"/>
    <s v="SOM40"/>
    <s v="0000039847"/>
    <s v="Test Hepatitis C virus (HCV), rapid"/>
    <s v="Completed"/>
    <n v="1342.5"/>
    <x v="17"/>
    <x v="46"/>
    <s v="PU0074"/>
    <s v=" "/>
    <s v="SOM03RSC"/>
    <s v="COMSECPROC"/>
    <s v="72335"/>
    <s v="SOM"/>
    <x v="41"/>
    <s v="ASRO      "/>
    <s v="AIR"/>
    <x v="0"/>
    <n v="0"/>
    <n v="30"/>
    <s v="P30"/>
    <n v="30"/>
    <n v="900"/>
    <x v="1"/>
    <x v="27"/>
    <x v="3"/>
    <s v="0000000730"/>
    <x v="1"/>
    <s v="0000023282"/>
    <d v="2020-12-07T00:00:00"/>
    <d v="2020-12-10T00:00:00"/>
    <d v="2020-12-07T00:00:00"/>
    <d v="2020-12-18T00:00:00"/>
    <d v="2020-12-10T00:00:00"/>
    <s v="ASEA"/>
    <s v="REQ 23282 - Pharmaceuticals"/>
    <s v="UNFPA0000039847-18-1-2"/>
    <m/>
    <s v="C"/>
    <s v="N"/>
    <s v="N"/>
    <n v="18"/>
    <n v="1"/>
    <n v="1"/>
    <x v="228"/>
    <s v="PO"/>
    <d v="2021-05-06T07:37:51"/>
    <d v="2019-11-19T00:00:00"/>
    <d v="2019-11-20T00:00:00"/>
    <s v="0000039847-18-1"/>
    <d v="2019-12-10T15:37:42"/>
    <d v="2020-03-20T00:00:00"/>
    <x v="30"/>
    <n v="0"/>
    <n v="0"/>
    <n v="0"/>
    <x v="139"/>
    <x v="0"/>
    <s v="HEPA-C_TEST40000039847"/>
  </r>
  <r>
    <s v="UNFPA"/>
    <x v="57"/>
    <n v="11"/>
    <n v="1"/>
    <n v="2"/>
    <s v="SOM40"/>
    <s v="0000039847"/>
    <s v="Hartmann's sol (Ringer's lactate) intravenous infusion, 0.5L + giving set"/>
    <s v="Completed"/>
    <n v="1900"/>
    <x v="17"/>
    <x v="46"/>
    <s v="PU0074"/>
    <s v=" "/>
    <s v="SOM03RSC"/>
    <s v="COMSECPROC"/>
    <s v="72335"/>
    <s v="SOM"/>
    <x v="41"/>
    <s v="ASRO      "/>
    <s v="AIR"/>
    <x v="0"/>
    <n v="0"/>
    <n v="2000"/>
    <s v="SET"/>
    <n v="1"/>
    <n v="2000"/>
    <x v="0"/>
    <x v="6"/>
    <x v="3"/>
    <s v="0000000730"/>
    <x v="1"/>
    <s v="0000023282"/>
    <d v="2020-12-07T00:00:00"/>
    <d v="2020-12-10T00:00:00"/>
    <d v="2020-12-07T00:00:00"/>
    <d v="2020-12-18T00:00:00"/>
    <d v="2020-12-10T00:00:00"/>
    <s v="ASEA"/>
    <s v="REQ 23282 - Pharmaceuticals"/>
    <s v="UNFPA0000039847-11-1-2"/>
    <m/>
    <s v="C"/>
    <s v="N"/>
    <s v="N"/>
    <n v="11"/>
    <n v="1"/>
    <n v="1"/>
    <x v="228"/>
    <s v="PO"/>
    <d v="2021-05-06T07:37:51"/>
    <d v="2019-11-19T00:00:00"/>
    <d v="2019-11-20T00:00:00"/>
    <s v="0000039847-11-1"/>
    <d v="2019-12-10T15:37:42"/>
    <d v="2020-03-20T00:00:00"/>
    <x v="30"/>
    <n v="0"/>
    <n v="0"/>
    <n v="0"/>
    <x v="57"/>
    <x v="0"/>
    <s v="HARTMANNSOL0.5L0000039847"/>
  </r>
  <r>
    <s v="UNFPA"/>
    <x v="119"/>
    <n v="4"/>
    <n v="1"/>
    <n v="2"/>
    <s v="SOM40"/>
    <s v="0000039847"/>
    <s v="Cefixime 200mg, tablet"/>
    <s v="Completed"/>
    <n v="775"/>
    <x v="17"/>
    <x v="46"/>
    <s v="PU0074"/>
    <s v=" "/>
    <s v="SOM03RSC"/>
    <s v="COMSECPROC"/>
    <s v="72335"/>
    <s v="SOM"/>
    <x v="41"/>
    <s v="ASRO      "/>
    <s v="AIR"/>
    <x v="0"/>
    <n v="0"/>
    <n v="500"/>
    <s v="P10"/>
    <n v="10"/>
    <n v="5000"/>
    <x v="0"/>
    <x v="3"/>
    <x v="3"/>
    <s v="0000000730"/>
    <x v="1"/>
    <s v="0000023282"/>
    <d v="2020-09-03T00:00:00"/>
    <d v="2020-09-06T00:00:00"/>
    <d v="2020-09-03T00:00:00"/>
    <d v="2020-12-18T00:00:00"/>
    <d v="2020-09-06T00:00:00"/>
    <s v="ASEA"/>
    <s v="REQ 23282 - Pharmaceuticals"/>
    <s v="UNFPA0000039847-4-1-2"/>
    <m/>
    <s v="C"/>
    <s v="N"/>
    <s v="N"/>
    <n v="4"/>
    <n v="1"/>
    <n v="1"/>
    <x v="228"/>
    <s v="PO"/>
    <d v="2021-05-06T07:37:51"/>
    <d v="2019-11-19T00:00:00"/>
    <d v="2019-11-20T00:00:00"/>
    <s v="0000039847-4-1"/>
    <d v="2019-12-10T15:37:42"/>
    <d v="2020-03-20T00:00:00"/>
    <x v="30"/>
    <n v="0"/>
    <n v="0"/>
    <n v="0"/>
    <x v="119"/>
    <x v="0"/>
    <s v="CEFIXIME200MG_P100000039847"/>
  </r>
  <r>
    <s v="UNFPA"/>
    <x v="2"/>
    <n v="14"/>
    <n v="1"/>
    <n v="2"/>
    <s v="SOM40"/>
    <s v="0000039847"/>
    <s v="Ferrous sulphate 200mg (60mg Fe) sugar coated tablet"/>
    <s v="Completed"/>
    <n v="525"/>
    <x v="17"/>
    <x v="46"/>
    <s v="PU0074"/>
    <s v=" "/>
    <s v="SOM03RSC"/>
    <s v="COMSECPROC"/>
    <s v="72335"/>
    <s v="SOM"/>
    <x v="41"/>
    <s v="ASRO      "/>
    <s v="AIR"/>
    <x v="0"/>
    <n v="0"/>
    <n v="30"/>
    <s v="101"/>
    <n v="1000"/>
    <n v="30000"/>
    <x v="0"/>
    <x v="2"/>
    <x v="3"/>
    <s v="0000000730"/>
    <x v="1"/>
    <s v="0000023282"/>
    <d v="2020-12-07T00:00:00"/>
    <d v="2020-12-10T00:00:00"/>
    <d v="2020-12-07T00:00:00"/>
    <d v="2020-12-18T00:00:00"/>
    <d v="2020-12-10T00:00:00"/>
    <s v="ASEA"/>
    <s v="REQ 23282 - Pharmaceuticals"/>
    <s v="UNFPA0000039847-14-1-2"/>
    <m/>
    <s v="C"/>
    <s v="N"/>
    <s v="N"/>
    <n v="14"/>
    <n v="1"/>
    <n v="1"/>
    <x v="228"/>
    <s v="PO"/>
    <d v="2021-05-06T07:37:51"/>
    <d v="2019-11-19T00:00:00"/>
    <d v="2019-11-20T00:00:00"/>
    <s v="0000039847-14-1"/>
    <d v="2019-12-10T15:37:42"/>
    <d v="2020-03-20T00:00:00"/>
    <x v="30"/>
    <n v="0"/>
    <n v="0"/>
    <n v="0"/>
    <x v="2"/>
    <x v="0"/>
    <s v="FESULP_200MG0000039847"/>
  </r>
  <r>
    <s v="UNFPA"/>
    <x v="122"/>
    <n v="17"/>
    <n v="1"/>
    <n v="2"/>
    <s v="SOM40"/>
    <s v="0000039847"/>
    <s v="Test Hepatitis B surface antigen (HBsAg), rapid"/>
    <s v="Completed"/>
    <n v="1250"/>
    <x v="17"/>
    <x v="46"/>
    <s v="PU0074"/>
    <s v=" "/>
    <s v="SOM03RSC"/>
    <s v="COMSECPROC"/>
    <s v="72335"/>
    <s v="SOM"/>
    <x v="41"/>
    <s v="ASRO      "/>
    <s v="AIR"/>
    <x v="0"/>
    <n v="0"/>
    <n v="10"/>
    <s v="100"/>
    <n v="100"/>
    <n v="1000"/>
    <x v="1"/>
    <x v="27"/>
    <x v="3"/>
    <s v="0000000730"/>
    <x v="1"/>
    <s v="0000023282"/>
    <d v="2020-12-07T00:00:00"/>
    <d v="2020-12-10T00:00:00"/>
    <d v="2020-12-07T00:00:00"/>
    <d v="2020-12-18T00:00:00"/>
    <d v="2020-12-10T00:00:00"/>
    <s v="ASEA"/>
    <s v="REQ 23282 - Pharmaceuticals"/>
    <s v="UNFPA0000039847-17-1-2"/>
    <m/>
    <s v="C"/>
    <s v="N"/>
    <s v="N"/>
    <n v="17"/>
    <n v="1"/>
    <n v="1"/>
    <x v="228"/>
    <s v="PO"/>
    <d v="2021-05-06T07:37:51"/>
    <d v="2019-11-19T00:00:00"/>
    <d v="2019-11-20T00:00:00"/>
    <s v="0000039847-17-1"/>
    <d v="2019-12-10T15:37:42"/>
    <d v="2020-03-20T00:00:00"/>
    <x v="30"/>
    <n v="0"/>
    <n v="0"/>
    <n v="0"/>
    <x v="122"/>
    <x v="0"/>
    <s v="HEPA-B_TEST40000039847"/>
  </r>
  <r>
    <s v="UNFPA"/>
    <x v="5"/>
    <n v="1"/>
    <n v="1"/>
    <n v="1"/>
    <s v="SYR40"/>
    <s v="0000039871"/>
    <s v="Ampicillin sodium 1000mg (1g) powder for solution for injection in vial"/>
    <s v="Completed"/>
    <n v="0"/>
    <x v="2"/>
    <x v="62"/>
    <s v="PU0074"/>
    <s v=" "/>
    <s v="WOS01SYR"/>
    <s v="RHPROCFPA"/>
    <s v="72335"/>
    <s v="SYR"/>
    <x v="2"/>
    <s v="ASRO      "/>
    <s v="AIR"/>
    <x v="0"/>
    <n v="0"/>
    <n v="0"/>
    <s v="P50"/>
    <n v="50"/>
    <n v="0"/>
    <x v="0"/>
    <x v="3"/>
    <x v="20"/>
    <s v="0000041102"/>
    <x v="1"/>
    <s v="0000023344"/>
    <d v="2020-11-02T00:00:00"/>
    <d v="2020-11-06T00:00:00"/>
    <d v="2020-11-02T00:00:00"/>
    <d v="2020-11-02T00:00:00"/>
    <d v="2020-11-06T00:00:00"/>
    <s v="ASEA"/>
    <s v="RQ23344,medicines"/>
    <s v="UNFPA0000039871-1-1-1"/>
    <m/>
    <s v="C"/>
    <s v="N"/>
    <s v="N"/>
    <n v="1"/>
    <n v="1"/>
    <n v="1"/>
    <x v="229"/>
    <s v="PO"/>
    <d v="2020-11-19T09:32:54"/>
    <d v="2019-12-03T00:00:00"/>
    <d v="2019-12-10T00:00:00"/>
    <s v="0000039871-1-1"/>
    <d v="2019-12-11T14:34:25"/>
    <d v="2020-10-25T00:00:00"/>
    <x v="35"/>
    <n v="0"/>
    <n v="0"/>
    <n v="0"/>
    <x v="5"/>
    <x v="0"/>
    <s v="AMPICILLIN_1GINJ0000039871"/>
  </r>
  <r>
    <s v="UNFPA"/>
    <x v="3"/>
    <n v="2"/>
    <n v="1"/>
    <n v="2"/>
    <s v="SYR40"/>
    <s v="0000039871"/>
    <s v="anti-D (RhO) immunoglobulin 300mcg (winrho SDF)"/>
    <s v="Completed"/>
    <n v="113550"/>
    <x v="2"/>
    <x v="62"/>
    <s v="PU0074"/>
    <s v=" "/>
    <s v="WOS01SYR"/>
    <s v="RHPROCFPA"/>
    <s v="72335"/>
    <s v="SYR"/>
    <x v="2"/>
    <s v="ASRO      "/>
    <s v="AIR"/>
    <x v="0"/>
    <n v="0"/>
    <n v="3000"/>
    <s v="VI"/>
    <n v="1"/>
    <n v="3000"/>
    <x v="0"/>
    <x v="1"/>
    <x v="20"/>
    <s v="0000041102"/>
    <x v="1"/>
    <s v="0000023344"/>
    <d v="2020-07-31T00:00:00"/>
    <d v="2020-08-07T00:00:00"/>
    <d v="2020-07-31T00:00:00"/>
    <d v="2020-08-04T00:00:00"/>
    <d v="2020-08-07T00:00:00"/>
    <s v="ASEA"/>
    <s v="RQ23344,medicines"/>
    <s v="UNFPA0000039871-2-1-2"/>
    <m/>
    <s v="C"/>
    <s v="N"/>
    <s v="N"/>
    <n v="2"/>
    <n v="1"/>
    <n v="1"/>
    <x v="229"/>
    <s v="PO"/>
    <d v="2020-11-19T09:32:54"/>
    <d v="2019-12-03T00:00:00"/>
    <d v="2019-12-10T00:00:00"/>
    <s v="0000039871-2-1"/>
    <d v="2019-12-11T14:34:25"/>
    <d v="2020-04-07T00:00:00"/>
    <x v="35"/>
    <n v="0"/>
    <n v="0"/>
    <n v="0"/>
    <x v="3"/>
    <x v="1"/>
    <s v="ANTI-DIG0.30MG0000039871"/>
  </r>
  <r>
    <s v="UNFPA"/>
    <x v="3"/>
    <n v="2"/>
    <n v="1"/>
    <n v="1"/>
    <s v="SYR40"/>
    <s v="0000039871"/>
    <s v="anti-D (RhO) immunoglobulin 300mcg (winrho SDF)"/>
    <s v="Completed"/>
    <n v="0"/>
    <x v="2"/>
    <x v="62"/>
    <s v="PU0074"/>
    <s v=" "/>
    <s v="WOS01SYR"/>
    <s v="RHPROCFPA"/>
    <s v="72335"/>
    <s v="SYR"/>
    <x v="2"/>
    <s v="ASRO      "/>
    <s v="AIR"/>
    <x v="0"/>
    <n v="0"/>
    <n v="0"/>
    <s v="VI"/>
    <n v="1"/>
    <n v="0"/>
    <x v="0"/>
    <x v="1"/>
    <x v="20"/>
    <s v="0000041102"/>
    <x v="1"/>
    <s v="0000023344"/>
    <d v="2020-07-31T00:00:00"/>
    <d v="2020-08-07T00:00:00"/>
    <d v="2020-07-31T00:00:00"/>
    <d v="2020-08-04T00:00:00"/>
    <d v="2020-08-07T00:00:00"/>
    <s v="ASEA"/>
    <s v="RQ23344,medicines"/>
    <s v="UNFPA0000039871-2-1-1"/>
    <m/>
    <s v="C"/>
    <s v="N"/>
    <s v="N"/>
    <n v="2"/>
    <n v="1"/>
    <n v="1"/>
    <x v="229"/>
    <s v="PO"/>
    <d v="2020-11-19T09:32:54"/>
    <d v="2019-12-03T00:00:00"/>
    <d v="2019-12-10T00:00:00"/>
    <s v="0000039871-2-1"/>
    <d v="2019-12-11T14:34:25"/>
    <d v="2020-04-07T00:00:00"/>
    <x v="35"/>
    <n v="0"/>
    <n v="0"/>
    <n v="0"/>
    <x v="3"/>
    <x v="0"/>
    <s v="ANTI-DIG0.30MG0000039871"/>
  </r>
  <r>
    <s v="UNFPA"/>
    <x v="5"/>
    <n v="1"/>
    <n v="1"/>
    <n v="2"/>
    <s v="SYR40"/>
    <s v="0000039871"/>
    <s v="Ampicillin sodium 1000mg (1g) powder for solution for injection in vial"/>
    <s v="Completed"/>
    <n v="1600"/>
    <x v="2"/>
    <x v="62"/>
    <s v="PU0074"/>
    <s v=" "/>
    <s v="WOS01SYR"/>
    <s v="RHPROCFPA"/>
    <s v="72335"/>
    <s v="SYR"/>
    <x v="2"/>
    <s v="ASRO      "/>
    <s v="AIR"/>
    <x v="0"/>
    <n v="0"/>
    <n v="250"/>
    <s v="P50"/>
    <n v="50"/>
    <n v="12500"/>
    <x v="0"/>
    <x v="3"/>
    <x v="20"/>
    <s v="0000041102"/>
    <x v="1"/>
    <s v="0000023344"/>
    <d v="2020-11-02T00:00:00"/>
    <d v="2020-11-06T00:00:00"/>
    <d v="2020-11-02T00:00:00"/>
    <d v="2020-11-02T00:00:00"/>
    <d v="2020-11-06T00:00:00"/>
    <s v="ASEA"/>
    <s v="RQ23344,medicines"/>
    <s v="UNFPA0000039871-1-1-2"/>
    <m/>
    <s v="C"/>
    <s v="N"/>
    <s v="N"/>
    <n v="1"/>
    <n v="1"/>
    <n v="1"/>
    <x v="229"/>
    <s v="PO"/>
    <d v="2020-11-19T09:32:54"/>
    <d v="2019-12-03T00:00:00"/>
    <d v="2019-12-10T00:00:00"/>
    <s v="0000039871-1-1"/>
    <d v="2019-12-11T14:34:25"/>
    <d v="2020-10-25T00:00:00"/>
    <x v="35"/>
    <n v="0"/>
    <n v="0"/>
    <n v="0"/>
    <x v="5"/>
    <x v="0"/>
    <s v="AMPICILLIN_1GINJ0000039871"/>
  </r>
  <r>
    <s v="UNFPA"/>
    <x v="140"/>
    <n v="3"/>
    <n v="1"/>
    <n v="1"/>
    <s v="JOR40"/>
    <s v="0000039898"/>
    <s v="Atazanavir (ATV) + ritonavir (r), tablets 300+100 mg"/>
    <s v="Cancelled"/>
    <n v="0"/>
    <x v="36"/>
    <x v="63"/>
    <s v="PU0074"/>
    <s v=" "/>
    <s v="JOR09SRH"/>
    <s v="RHCSPRCRMT"/>
    <s v="72335"/>
    <s v="JOR"/>
    <x v="32"/>
    <s v="ASRO      "/>
    <s v="AIR"/>
    <x v="0"/>
    <n v="0"/>
    <n v="0"/>
    <s v="P30"/>
    <n v="30"/>
    <n v="0"/>
    <x v="0"/>
    <x v="19"/>
    <x v="20"/>
    <s v="0000041102"/>
    <x v="1"/>
    <s v="0000023273"/>
    <d v="2020-02-01T00:00:00"/>
    <d v="2020-02-03T00:00:00"/>
    <d v="2020-02-01T00:00:00"/>
    <m/>
    <d v="2020-02-03T00:00:00"/>
    <s v="ASEA"/>
    <s v="JOR1940, REQ23273, ARVs"/>
    <s v="UNFPA0000039898-3-1-1"/>
    <m/>
    <s v="CU"/>
    <s v="N"/>
    <s v="N"/>
    <n v="3"/>
    <n v="1"/>
    <n v="1"/>
    <x v="230"/>
    <s v="PO"/>
    <d v="2020-03-10T14:16:36"/>
    <d v="2019-11-17T00:00:00"/>
    <d v="2019-12-14T00:00:00"/>
    <s v="0000039898-3-1"/>
    <d v="2019-12-16T14:48:41"/>
    <d v="2020-01-15T00:00:00"/>
    <x v="15"/>
    <n v="0"/>
    <n v="0"/>
    <n v="0"/>
    <x v="140"/>
    <x v="0"/>
    <s v="ATV/R,300+100MG0000039898"/>
  </r>
  <r>
    <s v="UNFPA"/>
    <x v="141"/>
    <n v="6"/>
    <n v="1"/>
    <n v="1"/>
    <s v="JOR40"/>
    <s v="0000039898"/>
    <s v="Zidovudine 300mg + Lamivudine 150mg, combined tablet"/>
    <s v="Completed"/>
    <n v="0"/>
    <x v="36"/>
    <x v="63"/>
    <s v="PU0074"/>
    <s v=" "/>
    <s v="JOR09SRH"/>
    <s v="RHCSPRCRMT"/>
    <s v="72335"/>
    <s v="JOR"/>
    <x v="32"/>
    <s v="ASRO      "/>
    <s v="AIR"/>
    <x v="0"/>
    <n v="0"/>
    <n v="0"/>
    <s v="P60"/>
    <n v="60"/>
    <n v="0"/>
    <x v="0"/>
    <x v="19"/>
    <x v="20"/>
    <s v="0000041102"/>
    <x v="1"/>
    <s v="0000023273"/>
    <d v="2020-02-01T00:00:00"/>
    <d v="2020-02-03T00:00:00"/>
    <d v="2020-02-01T00:00:00"/>
    <d v="2020-01-23T00:00:00"/>
    <d v="2020-02-03T00:00:00"/>
    <s v="ASEA"/>
    <s v="JOR1940, REQ23273, ARVs"/>
    <s v="UNFPA0000039898-6-1-1"/>
    <m/>
    <s v="C"/>
    <s v="N"/>
    <s v="N"/>
    <n v="6"/>
    <n v="1"/>
    <n v="1"/>
    <x v="230"/>
    <s v="PO"/>
    <d v="2020-03-10T14:16:36"/>
    <d v="2019-11-17T00:00:00"/>
    <d v="2019-12-14T00:00:00"/>
    <s v="0000039898-6-1"/>
    <d v="2019-12-16T14:48:41"/>
    <d v="2020-01-15T00:00:00"/>
    <x v="15"/>
    <n v="0"/>
    <n v="0"/>
    <n v="0"/>
    <x v="141"/>
    <x v="0"/>
    <s v="ZIDO_300+LAMI_1500000039898"/>
  </r>
  <r>
    <s v="UNFPA"/>
    <x v="64"/>
    <n v="4"/>
    <n v="1"/>
    <n v="1"/>
    <s v="JOR40"/>
    <s v="0000039898"/>
    <s v="Lamivudine 300mg + Tenofovir Disoproxil Fumarate 300mg Tablets"/>
    <s v="Completed"/>
    <n v="0"/>
    <x v="36"/>
    <x v="63"/>
    <s v="PU0074"/>
    <s v=" "/>
    <s v="JOR09SRH"/>
    <s v="RHCSPRCRMT"/>
    <s v="72335"/>
    <s v="JOR"/>
    <x v="32"/>
    <s v="ASRO      "/>
    <s v="AIR"/>
    <x v="0"/>
    <n v="0"/>
    <n v="0"/>
    <s v="P30"/>
    <n v="30"/>
    <n v="0"/>
    <x v="0"/>
    <x v="19"/>
    <x v="20"/>
    <s v="0000041102"/>
    <x v="1"/>
    <s v="0000023273"/>
    <d v="2020-02-01T00:00:00"/>
    <d v="2020-02-03T00:00:00"/>
    <d v="2020-02-01T00:00:00"/>
    <d v="2020-01-23T00:00:00"/>
    <d v="2020-02-03T00:00:00"/>
    <s v="ASEA"/>
    <s v="JOR1940, REQ23273, ARVs"/>
    <s v="UNFPA0000039898-4-1-1"/>
    <m/>
    <s v="C"/>
    <s v="N"/>
    <s v="N"/>
    <n v="4"/>
    <n v="1"/>
    <n v="1"/>
    <x v="230"/>
    <s v="PO"/>
    <d v="2020-03-10T14:16:36"/>
    <d v="2019-11-17T00:00:00"/>
    <d v="2019-12-14T00:00:00"/>
    <s v="0000039898-4-1"/>
    <d v="2019-12-16T14:48:41"/>
    <d v="2020-01-15T00:00:00"/>
    <x v="15"/>
    <n v="0"/>
    <n v="0"/>
    <n v="0"/>
    <x v="64"/>
    <x v="0"/>
    <s v="3TC300MG+TDF300MG0000039898"/>
  </r>
  <r>
    <s v="UNFPA"/>
    <x v="137"/>
    <n v="2"/>
    <n v="1"/>
    <n v="1"/>
    <s v="JOR40"/>
    <s v="0000039898"/>
    <s v="Lopinavir (LPV) + Ritonavir (r), tablets 200+50 mg"/>
    <s v="Cancelled"/>
    <n v="0"/>
    <x v="36"/>
    <x v="63"/>
    <s v="PU0074"/>
    <s v=" "/>
    <s v="JOR09SRH"/>
    <s v="RHCSPRCRMT"/>
    <s v="72335"/>
    <s v="JOR"/>
    <x v="32"/>
    <s v="ASRO      "/>
    <s v="AIR"/>
    <x v="0"/>
    <n v="0"/>
    <n v="0"/>
    <s v="PK"/>
    <n v="1"/>
    <n v="0"/>
    <x v="0"/>
    <x v="19"/>
    <x v="20"/>
    <s v="0000041102"/>
    <x v="1"/>
    <s v="0000023273"/>
    <m/>
    <m/>
    <m/>
    <m/>
    <m/>
    <s v="ASEA"/>
    <s v="JOR1940, REQ23273, ARVs"/>
    <s v="UNFPA0000039898-2-1-1"/>
    <m/>
    <s v="CU"/>
    <s v="N"/>
    <s v="N"/>
    <n v="2"/>
    <n v="1"/>
    <n v="1"/>
    <x v="230"/>
    <s v="PO"/>
    <d v="2020-03-10T14:16:36"/>
    <d v="2019-11-17T00:00:00"/>
    <d v="2019-12-14T00:00:00"/>
    <s v="0000039898-2-1"/>
    <d v="2019-12-16T14:48:41"/>
    <d v="2020-01-15T00:00:00"/>
    <x v="15"/>
    <n v="0"/>
    <n v="0"/>
    <n v="0"/>
    <x v="137"/>
    <x v="0"/>
    <s v="LPV/R_200+50MG0000039898"/>
  </r>
  <r>
    <s v="UNFPA"/>
    <x v="141"/>
    <n v="6"/>
    <n v="1"/>
    <n v="2"/>
    <s v="JOR40"/>
    <s v="0000039898"/>
    <s v="Zidovudine 300mg + Lamivudine 150mg, combined tablet"/>
    <s v="Completed"/>
    <n v="6110.4"/>
    <x v="36"/>
    <x v="63"/>
    <s v="PU0074"/>
    <s v=" "/>
    <s v="JOR09SRH"/>
    <s v="RHCSPRCRMT"/>
    <s v="72335"/>
    <s v="JOR"/>
    <x v="32"/>
    <s v="ASRO      "/>
    <s v="AIR"/>
    <x v="0"/>
    <n v="0"/>
    <n v="456"/>
    <s v="P60"/>
    <n v="60"/>
    <n v="27360"/>
    <x v="0"/>
    <x v="19"/>
    <x v="20"/>
    <s v="0000041102"/>
    <x v="1"/>
    <s v="0000023273"/>
    <d v="2020-02-01T00:00:00"/>
    <d v="2020-02-03T00:00:00"/>
    <d v="2020-02-01T00:00:00"/>
    <d v="2020-01-23T00:00:00"/>
    <d v="2020-02-03T00:00:00"/>
    <s v="ASEA"/>
    <s v="JOR1940, REQ23273, ARVs"/>
    <s v="UNFPA0000039898-6-1-2"/>
    <m/>
    <s v="C"/>
    <s v="N"/>
    <s v="N"/>
    <n v="6"/>
    <n v="1"/>
    <n v="1"/>
    <x v="230"/>
    <s v="PO"/>
    <d v="2020-03-10T14:16:36"/>
    <d v="2019-11-17T00:00:00"/>
    <d v="2019-12-14T00:00:00"/>
    <s v="0000039898-6-1"/>
    <d v="2019-12-16T14:48:41"/>
    <d v="2020-01-15T00:00:00"/>
    <x v="15"/>
    <n v="0"/>
    <n v="0"/>
    <n v="0"/>
    <x v="141"/>
    <x v="0"/>
    <s v="ZIDO_300+LAMI_1500000039898"/>
  </r>
  <r>
    <s v="UNFPA"/>
    <x v="65"/>
    <n v="5"/>
    <n v="1"/>
    <n v="2"/>
    <s v="JOR40"/>
    <s v="0000039898"/>
    <s v="Lamivudine 30mg + Zidovudine 60mg Tablets"/>
    <s v="Completed"/>
    <n v="1140"/>
    <x v="36"/>
    <x v="63"/>
    <s v="PU0074"/>
    <s v=" "/>
    <s v="JOR09SRH"/>
    <s v="RHCSPRCRMT"/>
    <s v="72335"/>
    <s v="JOR"/>
    <x v="32"/>
    <s v="ASRO      "/>
    <s v="AIR"/>
    <x v="0"/>
    <n v="0"/>
    <n v="456"/>
    <s v="P60"/>
    <n v="60"/>
    <n v="27360"/>
    <x v="0"/>
    <x v="19"/>
    <x v="20"/>
    <s v="0000041102"/>
    <x v="1"/>
    <s v="0000023273"/>
    <d v="2020-02-01T00:00:00"/>
    <d v="2020-02-03T00:00:00"/>
    <d v="2020-02-01T00:00:00"/>
    <d v="2020-01-23T00:00:00"/>
    <d v="2020-02-03T00:00:00"/>
    <s v="ASEA"/>
    <s v="JOR1940, REQ23273, ARVs"/>
    <s v="UNFPA0000039898-5-1-2"/>
    <m/>
    <s v="C"/>
    <s v="N"/>
    <s v="N"/>
    <n v="5"/>
    <n v="1"/>
    <n v="1"/>
    <x v="230"/>
    <s v="PO"/>
    <d v="2020-03-10T14:16:36"/>
    <d v="2019-11-17T00:00:00"/>
    <d v="2019-12-14T00:00:00"/>
    <s v="0000039898-5-1"/>
    <d v="2019-12-16T14:48:41"/>
    <d v="2020-01-15T00:00:00"/>
    <x v="15"/>
    <n v="0"/>
    <n v="0"/>
    <n v="0"/>
    <x v="65"/>
    <x v="1"/>
    <s v="3TC30MG+AZT60MG0000039898"/>
  </r>
  <r>
    <s v="UNFPA"/>
    <x v="65"/>
    <n v="5"/>
    <n v="1"/>
    <n v="1"/>
    <s v="JOR40"/>
    <s v="0000039898"/>
    <s v="Lamivudine 30mg + Zidovudine 60mg Tablets"/>
    <s v="Completed"/>
    <n v="0"/>
    <x v="36"/>
    <x v="63"/>
    <s v="PU0074"/>
    <s v=" "/>
    <s v="JOR09SRH"/>
    <s v="RHCSPRCRMT"/>
    <s v="72335"/>
    <s v="JOR"/>
    <x v="32"/>
    <s v="ASRO      "/>
    <s v="AIR"/>
    <x v="0"/>
    <n v="0"/>
    <n v="0"/>
    <s v="P60"/>
    <n v="60"/>
    <n v="0"/>
    <x v="0"/>
    <x v="19"/>
    <x v="20"/>
    <s v="0000041102"/>
    <x v="1"/>
    <s v="0000023273"/>
    <d v="2020-02-01T00:00:00"/>
    <d v="2020-02-03T00:00:00"/>
    <d v="2020-02-01T00:00:00"/>
    <d v="2020-01-23T00:00:00"/>
    <d v="2020-02-03T00:00:00"/>
    <s v="ASEA"/>
    <s v="JOR1940, REQ23273, ARVs"/>
    <s v="UNFPA0000039898-5-1-1"/>
    <m/>
    <s v="C"/>
    <s v="N"/>
    <s v="N"/>
    <n v="5"/>
    <n v="1"/>
    <n v="1"/>
    <x v="230"/>
    <s v="PO"/>
    <d v="2020-03-10T14:16:36"/>
    <d v="2019-11-17T00:00:00"/>
    <d v="2019-12-14T00:00:00"/>
    <s v="0000039898-5-1"/>
    <d v="2019-12-16T14:48:41"/>
    <d v="2020-01-15T00:00:00"/>
    <x v="15"/>
    <n v="0"/>
    <n v="0"/>
    <n v="0"/>
    <x v="65"/>
    <x v="0"/>
    <s v="3TC30MG+AZT60MG0000039898"/>
  </r>
  <r>
    <s v="UNFPA"/>
    <x v="115"/>
    <n v="1"/>
    <n v="1"/>
    <n v="1"/>
    <s v="JOR40"/>
    <s v="0000039898"/>
    <s v="Lopinavir (LPV) + Ritonavir (r), tablets 100+25 mg"/>
    <s v="Cancelled"/>
    <n v="0"/>
    <x v="36"/>
    <x v="63"/>
    <s v="PU0074"/>
    <s v=" "/>
    <s v="JOR09SRH"/>
    <s v="RHCSPRCRMT"/>
    <s v="72335"/>
    <s v="JOR"/>
    <x v="32"/>
    <s v="ASRO      "/>
    <s v="AIR"/>
    <x v="0"/>
    <n v="0"/>
    <n v="0"/>
    <s v="P60"/>
    <n v="60"/>
    <n v="0"/>
    <x v="0"/>
    <x v="19"/>
    <x v="20"/>
    <s v="0000041102"/>
    <x v="1"/>
    <s v="0000023273"/>
    <m/>
    <m/>
    <m/>
    <m/>
    <m/>
    <s v="ASEA"/>
    <s v="JOR1940, REQ23273, ARVs"/>
    <s v="UNFPA0000039898-1-1-1"/>
    <m/>
    <s v="CU"/>
    <s v="N"/>
    <s v="N"/>
    <n v="1"/>
    <n v="1"/>
    <n v="1"/>
    <x v="230"/>
    <s v="PO"/>
    <d v="2020-03-10T14:16:36"/>
    <d v="2019-11-17T00:00:00"/>
    <d v="2019-12-14T00:00:00"/>
    <s v="0000039898-1-1"/>
    <d v="2019-12-16T14:48:41"/>
    <d v="2020-01-15T00:00:00"/>
    <x v="15"/>
    <n v="0"/>
    <n v="0"/>
    <n v="0"/>
    <x v="115"/>
    <x v="0"/>
    <s v="LPV/R,100+25MG_600000039898"/>
  </r>
  <r>
    <s v="UNFPA"/>
    <x v="64"/>
    <n v="4"/>
    <n v="1"/>
    <n v="2"/>
    <s v="JOR40"/>
    <s v="0000039898"/>
    <s v="Lamivudine 300mg + Tenofovir Disoproxil Fumarate 300mg Tablets"/>
    <s v="Completed"/>
    <n v="2679"/>
    <x v="36"/>
    <x v="63"/>
    <s v="PU0074"/>
    <s v=" "/>
    <s v="JOR09SRH"/>
    <s v="RHCSPRCRMT"/>
    <s v="72335"/>
    <s v="JOR"/>
    <x v="32"/>
    <s v="ASRO      "/>
    <s v="AIR"/>
    <x v="0"/>
    <n v="0"/>
    <n v="570"/>
    <s v="P30"/>
    <n v="30"/>
    <n v="17100"/>
    <x v="0"/>
    <x v="19"/>
    <x v="20"/>
    <s v="0000041102"/>
    <x v="1"/>
    <s v="0000023273"/>
    <d v="2020-02-01T00:00:00"/>
    <d v="2020-02-03T00:00:00"/>
    <d v="2020-02-01T00:00:00"/>
    <d v="2020-01-23T00:00:00"/>
    <d v="2020-02-03T00:00:00"/>
    <s v="ASEA"/>
    <s v="JOR1940, REQ23273, ARVs"/>
    <s v="UNFPA0000039898-4-1-2"/>
    <m/>
    <s v="C"/>
    <s v="N"/>
    <s v="N"/>
    <n v="4"/>
    <n v="1"/>
    <n v="1"/>
    <x v="230"/>
    <s v="PO"/>
    <d v="2020-03-10T14:16:36"/>
    <d v="2019-11-17T00:00:00"/>
    <d v="2019-12-14T00:00:00"/>
    <s v="0000039898-4-1"/>
    <d v="2019-12-16T14:48:41"/>
    <d v="2020-01-15T00:00:00"/>
    <x v="15"/>
    <n v="0"/>
    <n v="0"/>
    <n v="0"/>
    <x v="64"/>
    <x v="0"/>
    <s v="3TC300MG+TDF300MG0000039898"/>
  </r>
  <r>
    <s v="UNFPA"/>
    <x v="72"/>
    <n v="1"/>
    <n v="1"/>
    <n v="1"/>
    <s v="MDG40"/>
    <s v="0000039900"/>
    <s v="Magnesium sulphate 500mg/ml injection in 10ml ampoule"/>
    <s v="Completed"/>
    <n v="0"/>
    <x v="0"/>
    <x v="0"/>
    <s v="PU0074"/>
    <s v=" "/>
    <s v="FPRHCTD5"/>
    <s v="RHC01ACT05"/>
    <s v="72335"/>
    <s v="MDG"/>
    <x v="45"/>
    <s v="ESARO     "/>
    <s v="AIR"/>
    <x v="0"/>
    <n v="0"/>
    <n v="0"/>
    <s v="P10"/>
    <n v="10"/>
    <n v="0"/>
    <x v="0"/>
    <x v="1"/>
    <x v="3"/>
    <s v="0000000730"/>
    <x v="1"/>
    <s v="0000023242"/>
    <d v="2020-02-01T00:00:00"/>
    <d v="2020-02-03T00:00:00"/>
    <d v="2020-02-01T00:00:00"/>
    <d v="2020-01-27T00:00:00"/>
    <d v="2020-02-03T00:00:00"/>
    <s v="Africa (Francophone)"/>
    <s v="R23242,Magnesium Sulfate,MDG40"/>
    <s v="UNFPA0000039900-1-1-1"/>
    <m/>
    <s v="C"/>
    <s v="N"/>
    <s v="N"/>
    <n v="1"/>
    <n v="1"/>
    <n v="1"/>
    <x v="230"/>
    <s v="PO"/>
    <d v="2020-04-27T11:44:30"/>
    <d v="2019-11-08T00:00:00"/>
    <d v="2019-12-05T00:00:00"/>
    <s v="0000039900-1-1"/>
    <d v="2019-12-16T12:12:25"/>
    <d v="2020-02-03T00:00:00"/>
    <x v="0"/>
    <n v="0"/>
    <n v="0"/>
    <n v="0"/>
    <x v="72"/>
    <x v="1"/>
    <s v="MGSULPHATE10ML_100000039900"/>
  </r>
  <r>
    <s v="UNFPA"/>
    <x v="72"/>
    <n v="1"/>
    <n v="1"/>
    <n v="2"/>
    <s v="MDG40"/>
    <s v="0000039900"/>
    <s v="Magnesium sulphate 500mg/ml injection in 10ml ampoule"/>
    <s v="Completed"/>
    <n v="50722"/>
    <x v="0"/>
    <x v="0"/>
    <s v="PU0074"/>
    <s v=" "/>
    <s v="FPRHCTD5"/>
    <s v="RHC01ACT05"/>
    <s v="72335"/>
    <s v="MDG"/>
    <x v="45"/>
    <s v="ESARO     "/>
    <s v="AIR"/>
    <x v="0"/>
    <n v="0"/>
    <n v="3623"/>
    <s v="P10"/>
    <n v="10"/>
    <n v="36230"/>
    <x v="0"/>
    <x v="1"/>
    <x v="3"/>
    <s v="0000000730"/>
    <x v="1"/>
    <s v="0000023242"/>
    <d v="2020-02-01T00:00:00"/>
    <d v="2020-02-03T00:00:00"/>
    <d v="2020-02-01T00:00:00"/>
    <d v="2020-01-27T00:00:00"/>
    <d v="2020-02-03T00:00:00"/>
    <s v="Africa (Francophone)"/>
    <s v="R23242,Magnesium Sulfate,MDG40"/>
    <s v="UNFPA0000039900-1-1-2"/>
    <m/>
    <s v="C"/>
    <s v="N"/>
    <s v="N"/>
    <n v="1"/>
    <n v="1"/>
    <n v="1"/>
    <x v="230"/>
    <s v="PO"/>
    <d v="2020-04-27T11:44:30"/>
    <d v="2019-11-08T00:00:00"/>
    <d v="2019-12-05T00:00:00"/>
    <s v="0000039900-1-1"/>
    <d v="2019-12-16T12:12:25"/>
    <d v="2020-02-03T00:00:00"/>
    <x v="0"/>
    <n v="0"/>
    <n v="0"/>
    <n v="0"/>
    <x v="72"/>
    <x v="0"/>
    <s v="MGSULPHATE10ML_100000039900"/>
  </r>
  <r>
    <s v="UNFPA"/>
    <x v="73"/>
    <n v="1"/>
    <n v="1"/>
    <n v="1"/>
    <s v="MDG40"/>
    <s v="0000039901"/>
    <s v="Misoprostol 200mcg tablet"/>
    <s v="Completed"/>
    <n v="0"/>
    <x v="0"/>
    <x v="0"/>
    <s v="PU0074"/>
    <s v=" "/>
    <s v="FPRHCTD5"/>
    <s v="RHC01ACT05"/>
    <s v="72335"/>
    <s v="MDG"/>
    <x v="45"/>
    <s v="ESARO     "/>
    <s v="AIR"/>
    <x v="0"/>
    <n v="0"/>
    <n v="0"/>
    <s v="P4"/>
    <n v="4"/>
    <n v="0"/>
    <x v="0"/>
    <x v="4"/>
    <x v="5"/>
    <s v="0000206285"/>
    <x v="1"/>
    <s v="0000023242"/>
    <d v="2020-03-14T00:00:00"/>
    <d v="2020-03-19T00:00:00"/>
    <d v="2020-03-14T00:00:00"/>
    <d v="2020-03-07T00:00:00"/>
    <d v="2020-03-19T00:00:00"/>
    <s v="Africa (Francophone)"/>
    <s v="R23242,MisoprostoL,MDG40,CSB19"/>
    <s v="UNFPA0000039901-1-1-1"/>
    <m/>
    <s v="C"/>
    <s v="N"/>
    <s v="N"/>
    <n v="2"/>
    <n v="1"/>
    <n v="1"/>
    <x v="230"/>
    <s v="PO"/>
    <d v="2020-04-27T11:48:57"/>
    <d v="2019-11-08T00:00:00"/>
    <d v="2019-12-05T00:00:00"/>
    <s v="0000039901-1-1"/>
    <d v="2019-12-16T11:59:42"/>
    <d v="2020-03-14T00:00:00"/>
    <x v="0"/>
    <n v="0"/>
    <n v="0"/>
    <n v="0"/>
    <x v="73"/>
    <x v="1"/>
    <s v="MISOPROSTOL200MG_40000039901"/>
  </r>
  <r>
    <s v="UNFPA"/>
    <x v="73"/>
    <n v="1"/>
    <n v="1"/>
    <n v="2"/>
    <s v="MDG40"/>
    <s v="0000039901"/>
    <s v="Misoprostol 200mcg tablet"/>
    <s v="Completed"/>
    <n v="12643.36"/>
    <x v="0"/>
    <x v="0"/>
    <s v="PU0074"/>
    <s v=" "/>
    <s v="FPRHCTD5"/>
    <s v="RHC01ACT05"/>
    <s v="72335"/>
    <s v="MDG"/>
    <x v="45"/>
    <s v="ESARO     "/>
    <s v="AIR"/>
    <x v="0"/>
    <n v="0"/>
    <n v="16636"/>
    <s v="P4"/>
    <n v="4"/>
    <n v="66544"/>
    <x v="0"/>
    <x v="4"/>
    <x v="5"/>
    <s v="0000206285"/>
    <x v="1"/>
    <s v="0000023242"/>
    <d v="2020-03-14T00:00:00"/>
    <d v="2020-03-19T00:00:00"/>
    <d v="2020-03-14T00:00:00"/>
    <d v="2020-03-07T00:00:00"/>
    <d v="2020-03-19T00:00:00"/>
    <s v="Africa (Francophone)"/>
    <s v="R23242,MisoprostoL,MDG40,CSB19"/>
    <s v="UNFPA0000039901-1-1-2"/>
    <m/>
    <s v="C"/>
    <s v="N"/>
    <s v="N"/>
    <n v="2"/>
    <n v="1"/>
    <n v="1"/>
    <x v="230"/>
    <s v="PO"/>
    <d v="2020-04-27T11:48:57"/>
    <d v="2019-11-08T00:00:00"/>
    <d v="2019-12-05T00:00:00"/>
    <s v="0000039901-1-1"/>
    <d v="2019-12-16T11:59:42"/>
    <d v="2020-03-14T00:00:00"/>
    <x v="0"/>
    <n v="0"/>
    <n v="0"/>
    <n v="0"/>
    <x v="73"/>
    <x v="0"/>
    <s v="MISOPROSTOL200MG_40000039901"/>
  </r>
  <r>
    <s v="UNFPA"/>
    <x v="37"/>
    <n v="1"/>
    <n v="1"/>
    <n v="1"/>
    <s v="CAF40"/>
    <s v="0000039928"/>
    <s v="Oxytocin 10 I.U. base/ml injection in 1ml ampoule. (Keep cold between 2-8 °C)"/>
    <s v="Completed"/>
    <n v="0"/>
    <x v="0"/>
    <x v="0"/>
    <s v="PU0074"/>
    <s v=" "/>
    <s v="FPRHCTD5"/>
    <s v="RHC01ACT05"/>
    <s v="72335"/>
    <s v="CAF"/>
    <x v="63"/>
    <s v="WCARO     "/>
    <s v="OCEAN"/>
    <x v="0"/>
    <n v="0"/>
    <n v="0"/>
    <s v="P10"/>
    <n v="10"/>
    <n v="0"/>
    <x v="0"/>
    <x v="4"/>
    <x v="3"/>
    <s v="0000000730"/>
    <x v="1"/>
    <s v="0000023125"/>
    <d v="2020-11-04T00:00:00"/>
    <d v="2020-11-05T00:00:00"/>
    <d v="2020-11-04T00:00:00"/>
    <d v="2020-11-02T00:00:00"/>
    <d v="2020-12-05T00:00:00"/>
    <s v="Africa (Francophone)"/>
    <s v="R23125,Oxytocin,CAF40,CSB19"/>
    <s v="UNFPA0000039928-1-1-1"/>
    <m/>
    <s v="C"/>
    <s v="Y"/>
    <s v="N"/>
    <n v="3"/>
    <n v="1"/>
    <n v="1"/>
    <x v="231"/>
    <s v="PO"/>
    <d v="2020-11-19T09:32:54"/>
    <d v="2019-10-14T00:00:00"/>
    <d v="2019-10-18T00:00:00"/>
    <s v="0000039928-1-1"/>
    <d v="2019-12-18T22:24:19"/>
    <d v="2020-06-16T00:00:00"/>
    <x v="0"/>
    <n v="0"/>
    <n v="0"/>
    <n v="0"/>
    <x v="37"/>
    <x v="1"/>
    <s v="OXYTOCIN_10IU/ML0000039928"/>
  </r>
  <r>
    <s v="UNFPA"/>
    <x v="37"/>
    <n v="1"/>
    <n v="1"/>
    <n v="2"/>
    <s v="CAF40"/>
    <s v="0000039928"/>
    <s v="Oxytocin 10 I.U. base/ml injection in 1ml ampoule. (Keep cold between 2-8 °C)"/>
    <s v="Completed"/>
    <n v="22000"/>
    <x v="0"/>
    <x v="0"/>
    <s v="PU0074"/>
    <s v=" "/>
    <s v="FPRHCTD5"/>
    <s v="RHC01ACT05"/>
    <s v="72335"/>
    <s v="CAF"/>
    <x v="63"/>
    <s v="WCARO     "/>
    <s v="OCEAN"/>
    <x v="0"/>
    <n v="0"/>
    <n v="8000"/>
    <s v="P10"/>
    <n v="10"/>
    <n v="80000"/>
    <x v="0"/>
    <x v="4"/>
    <x v="3"/>
    <s v="0000000730"/>
    <x v="1"/>
    <s v="0000023125"/>
    <d v="2020-11-04T00:00:00"/>
    <d v="2020-11-05T00:00:00"/>
    <d v="2020-11-04T00:00:00"/>
    <d v="2020-11-02T00:00:00"/>
    <d v="2020-12-05T00:00:00"/>
    <s v="Africa (Francophone)"/>
    <s v="R23125,Oxytocin,CAF40,CSB19"/>
    <s v="UNFPA0000039928-1-1-2"/>
    <m/>
    <s v="C"/>
    <s v="Y"/>
    <s v="N"/>
    <n v="3"/>
    <n v="1"/>
    <n v="1"/>
    <x v="231"/>
    <s v="PO"/>
    <d v="2020-11-19T09:32:54"/>
    <d v="2019-10-14T00:00:00"/>
    <d v="2019-10-18T00:00:00"/>
    <s v="0000039928-1-1"/>
    <d v="2019-12-18T22:24:19"/>
    <d v="2020-06-16T00:00:00"/>
    <x v="0"/>
    <n v="0"/>
    <n v="0"/>
    <n v="0"/>
    <x v="37"/>
    <x v="0"/>
    <s v="OXYTOCIN_10IU/ML0000039928"/>
  </r>
  <r>
    <s v="UNFPA"/>
    <x v="0"/>
    <n v="1"/>
    <n v="1"/>
    <n v="1"/>
    <s v="COD40"/>
    <s v="0000039930"/>
    <s v="Inspction and testing JAD/IDA - PO38463"/>
    <s v="Completed"/>
    <n v="0"/>
    <x v="22"/>
    <x v="43"/>
    <s v="PU0074"/>
    <s v=" "/>
    <s v="COD04J36"/>
    <s v="PROCEQJ36"/>
    <s v="72335"/>
    <s v="COD"/>
    <x v="6"/>
    <s v="ESARO     "/>
    <s v="N/A"/>
    <x v="0"/>
    <n v="0"/>
    <n v="0"/>
    <s v="EA"/>
    <n v="1"/>
    <n v="0"/>
    <x v="0"/>
    <x v="0"/>
    <x v="11"/>
    <s v="0000156574"/>
    <x v="1"/>
    <s v="0000022515"/>
    <m/>
    <m/>
    <m/>
    <d v="2020-01-23T00:00:00"/>
    <m/>
    <s v="Africa (Francophone)"/>
    <s v="R22515,PSI PO38463,COD/IDA"/>
    <s v="UNFPA0000039930-1-1-1"/>
    <m/>
    <s v="C"/>
    <s v="N"/>
    <s v="N"/>
    <n v="1"/>
    <n v="1"/>
    <n v="1"/>
    <x v="231"/>
    <s v="PO"/>
    <d v="2020-02-17T22:20:29"/>
    <d v="2019-06-07T00:00:00"/>
    <d v="2019-06-11T00:00:00"/>
    <s v="0000039930-1-1"/>
    <d v="2019-12-19T10:04:00"/>
    <d v="2020-01-20T00:00:00"/>
    <x v="28"/>
    <n v="0"/>
    <n v="0"/>
    <n v="0"/>
    <x v="0"/>
    <x v="1"/>
    <s v="PRESHIPMENTINSPCPH0000039930"/>
  </r>
  <r>
    <s v="UNFPA"/>
    <x v="0"/>
    <n v="1"/>
    <n v="1"/>
    <n v="2"/>
    <s v="COD40"/>
    <s v="0000039930"/>
    <s v="Inspction and testing JAD/IDA - PO38463"/>
    <s v="Completed"/>
    <n v="630"/>
    <x v="22"/>
    <x v="43"/>
    <s v="PU0074"/>
    <s v=" "/>
    <s v="COD04J36"/>
    <s v="PROCEQJ36"/>
    <s v="72335"/>
    <s v="COD"/>
    <x v="6"/>
    <s v="ESARO     "/>
    <s v="N/A"/>
    <x v="0"/>
    <n v="0"/>
    <n v="1"/>
    <s v="EA"/>
    <n v="1"/>
    <n v="1"/>
    <x v="0"/>
    <x v="0"/>
    <x v="11"/>
    <s v="0000156574"/>
    <x v="1"/>
    <s v="0000022515"/>
    <m/>
    <m/>
    <m/>
    <d v="2020-01-23T00:00:00"/>
    <m/>
    <s v="Africa (Francophone)"/>
    <s v="R22515,PSI PO38463,COD/IDA"/>
    <s v="UNFPA0000039930-1-1-2"/>
    <m/>
    <s v="C"/>
    <s v="N"/>
    <s v="N"/>
    <n v="1"/>
    <n v="1"/>
    <n v="1"/>
    <x v="231"/>
    <s v="PO"/>
    <d v="2020-02-17T22:20:29"/>
    <d v="2019-06-07T00:00:00"/>
    <d v="2019-06-11T00:00:00"/>
    <s v="0000039930-1-1"/>
    <d v="2019-12-19T10:04:00"/>
    <d v="2020-01-20T00:00:00"/>
    <x v="28"/>
    <n v="0"/>
    <n v="0"/>
    <n v="0"/>
    <x v="0"/>
    <x v="0"/>
    <s v="PRESHIPMENTINSPCPH0000039930"/>
  </r>
  <r>
    <s v="UNFPA"/>
    <x v="14"/>
    <n v="1"/>
    <n v="1"/>
    <n v="1"/>
    <s v="R6240"/>
    <s v="0000039933"/>
    <s v="Metronidazole 250mg tablet"/>
    <s v="Completed"/>
    <n v="0"/>
    <x v="6"/>
    <x v="8"/>
    <s v="PU0074"/>
    <s v=" "/>
    <s v="SRP06SLB"/>
    <s v="SLBRHCMDTS"/>
    <s v="72335"/>
    <s v="FJI"/>
    <x v="7"/>
    <s v="APRO      "/>
    <s v="OCEAN"/>
    <x v="0"/>
    <n v="0"/>
    <n v="0"/>
    <s v="101"/>
    <n v="1000"/>
    <n v="0"/>
    <x v="0"/>
    <x v="8"/>
    <x v="3"/>
    <s v="0000000730"/>
    <x v="1"/>
    <s v="0000023394"/>
    <d v="2020-09-10T00:00:00"/>
    <d v="2020-11-10T00:00:00"/>
    <d v="2020-09-10T00:00:00"/>
    <d v="2020-09-09T00:00:00"/>
    <d v="2020-11-10T00:00:00"/>
    <s v="ASEA"/>
    <s v="FJI1940, RQ23394/23396"/>
    <s v="UNFPA0000039933-1-1-1"/>
    <m/>
    <s v="C"/>
    <s v="N"/>
    <s v="N"/>
    <n v="1"/>
    <n v="1"/>
    <n v="1"/>
    <x v="232"/>
    <s v="PO"/>
    <d v="2020-10-23T15:07:20"/>
    <d v="2019-12-18T00:00:00"/>
    <d v="2019-12-19T00:00:00"/>
    <s v="0000039933-1-1"/>
    <d v="2019-12-20T09:49:44"/>
    <d v="2020-05-08T00:00:00"/>
    <x v="8"/>
    <n v="0"/>
    <n v="0"/>
    <n v="0"/>
    <x v="14"/>
    <x v="0"/>
    <s v="METRONIDAZOL_250MG0000039933"/>
  </r>
  <r>
    <s v="UNFPA"/>
    <x v="7"/>
    <n v="2"/>
    <n v="1"/>
    <n v="1"/>
    <s v="R6240"/>
    <s v="0000039933"/>
    <s v="Amoxicillin trihydrate 250mg capsule"/>
    <s v="Completed"/>
    <n v="0"/>
    <x v="6"/>
    <x v="8"/>
    <s v="PU0074"/>
    <s v=" "/>
    <s v="SRP06SLB"/>
    <s v="SLBRHCMDTS"/>
    <s v="72335"/>
    <s v="FJI"/>
    <x v="7"/>
    <s v="APRO      "/>
    <s v="OCEAN"/>
    <x v="0"/>
    <n v="0"/>
    <n v="0"/>
    <s v="101"/>
    <n v="1000"/>
    <n v="0"/>
    <x v="0"/>
    <x v="3"/>
    <x v="3"/>
    <s v="0000000730"/>
    <x v="1"/>
    <s v="0000023394"/>
    <d v="2020-09-10T00:00:00"/>
    <d v="2020-11-10T00:00:00"/>
    <d v="2020-09-10T00:00:00"/>
    <d v="2020-09-09T00:00:00"/>
    <d v="2020-11-10T00:00:00"/>
    <s v="ASEA"/>
    <s v="FJI1940, RQ23394/23396"/>
    <s v="UNFPA0000039933-2-1-1"/>
    <m/>
    <s v="C"/>
    <s v="N"/>
    <s v="N"/>
    <n v="2"/>
    <n v="1"/>
    <n v="1"/>
    <x v="232"/>
    <s v="PO"/>
    <d v="2020-10-23T15:07:20"/>
    <d v="2019-12-18T00:00:00"/>
    <d v="2019-12-19T00:00:00"/>
    <s v="0000039933-2-1"/>
    <d v="2019-12-20T09:49:44"/>
    <d v="2020-05-08T00:00:00"/>
    <x v="8"/>
    <n v="0"/>
    <n v="0"/>
    <n v="0"/>
    <x v="7"/>
    <x v="0"/>
    <s v="AMOXYCILLIN_250MG0000039933"/>
  </r>
  <r>
    <s v="UNFPA"/>
    <x v="24"/>
    <n v="5"/>
    <n v="1"/>
    <n v="1"/>
    <s v="R6240"/>
    <s v="0000039933"/>
    <s v="Povidone iodine 10% solution for cutaneous use, 500-ml bottle"/>
    <s v="Completed"/>
    <n v="0"/>
    <x v="6"/>
    <x v="8"/>
    <s v="PU0074"/>
    <s v=" "/>
    <s v="SRP06SLB"/>
    <s v="SLBRHCMDTS"/>
    <s v="72335"/>
    <s v="FJI"/>
    <x v="7"/>
    <s v="APRO      "/>
    <s v="OCEAN"/>
    <x v="0"/>
    <n v="0"/>
    <n v="0"/>
    <s v="BO"/>
    <n v="1"/>
    <n v="0"/>
    <x v="0"/>
    <x v="10"/>
    <x v="3"/>
    <s v="0000000730"/>
    <x v="1"/>
    <s v="0000023394"/>
    <d v="2020-09-10T00:00:00"/>
    <d v="2020-11-10T00:00:00"/>
    <d v="2020-09-10T00:00:00"/>
    <d v="2020-09-09T00:00:00"/>
    <d v="2020-11-10T00:00:00"/>
    <s v="ASEA"/>
    <s v="FJI1940, RQ23394/23396"/>
    <s v="UNFPA0000039933-5-1-1"/>
    <m/>
    <s v="C"/>
    <s v="N"/>
    <s v="N"/>
    <n v="5"/>
    <n v="1"/>
    <n v="1"/>
    <x v="232"/>
    <s v="PO"/>
    <d v="2020-10-23T15:07:20"/>
    <d v="2019-12-18T00:00:00"/>
    <d v="2019-12-19T00:00:00"/>
    <s v="0000039933-5-1"/>
    <d v="2019-12-20T09:49:44"/>
    <d v="2020-05-08T00:00:00"/>
    <x v="8"/>
    <n v="0"/>
    <n v="0"/>
    <n v="0"/>
    <x v="24"/>
    <x v="0"/>
    <s v="POVIODINE10%_500ML0000039933"/>
  </r>
  <r>
    <s v="UNFPA"/>
    <x v="38"/>
    <n v="3"/>
    <n v="1"/>
    <n v="1"/>
    <s v="R6240"/>
    <s v="0000039933"/>
    <s v="Lidocaine hydrochloride 2% injection in 50ml vial"/>
    <s v="Completed"/>
    <n v="0"/>
    <x v="6"/>
    <x v="8"/>
    <s v="PU0074"/>
    <s v=" "/>
    <s v="SRP06SLB"/>
    <s v="SLBRHCMDTS"/>
    <s v="72335"/>
    <s v="FJI"/>
    <x v="7"/>
    <s v="APRO      "/>
    <s v="OCEAN"/>
    <x v="0"/>
    <n v="0"/>
    <n v="0"/>
    <s v="P25"/>
    <n v="25"/>
    <n v="0"/>
    <x v="0"/>
    <x v="9"/>
    <x v="3"/>
    <s v="0000000730"/>
    <x v="1"/>
    <s v="0000023394"/>
    <d v="2020-09-10T00:00:00"/>
    <d v="2020-11-10T00:00:00"/>
    <d v="2020-09-10T00:00:00"/>
    <d v="2020-09-09T00:00:00"/>
    <d v="2020-11-10T00:00:00"/>
    <s v="ASEA"/>
    <s v="FJI1940, RQ23394/23396"/>
    <s v="UNFPA0000039933-3-1-1"/>
    <m/>
    <s v="C"/>
    <s v="N"/>
    <s v="N"/>
    <n v="3"/>
    <n v="1"/>
    <n v="1"/>
    <x v="232"/>
    <s v="PO"/>
    <d v="2020-10-23T15:07:20"/>
    <d v="2019-12-18T00:00:00"/>
    <d v="2019-12-19T00:00:00"/>
    <s v="0000039933-3-1"/>
    <d v="2019-12-20T09:49:44"/>
    <d v="2020-05-08T00:00:00"/>
    <x v="8"/>
    <n v="0"/>
    <n v="0"/>
    <n v="0"/>
    <x v="38"/>
    <x v="0"/>
    <s v="LIDOCAINEHCL2/500000039933"/>
  </r>
  <r>
    <s v="UNFPA"/>
    <x v="24"/>
    <n v="5"/>
    <n v="1"/>
    <n v="2"/>
    <s v="R6240"/>
    <s v="0000039933"/>
    <s v="Povidone iodine 10% solution for cutaneous use, 500-ml bottle"/>
    <s v="Completed"/>
    <n v="350"/>
    <x v="6"/>
    <x v="8"/>
    <s v="PU0074"/>
    <s v=" "/>
    <s v="SRP06SLB"/>
    <s v="SLBRHCMDTS"/>
    <s v="72335"/>
    <s v="FJI"/>
    <x v="7"/>
    <s v="APRO      "/>
    <s v="OCEAN"/>
    <x v="0"/>
    <n v="0"/>
    <n v="100"/>
    <s v="BO"/>
    <n v="1"/>
    <n v="100"/>
    <x v="0"/>
    <x v="10"/>
    <x v="3"/>
    <s v="0000000730"/>
    <x v="1"/>
    <s v="0000023394"/>
    <d v="2020-09-10T00:00:00"/>
    <d v="2020-11-10T00:00:00"/>
    <d v="2020-09-10T00:00:00"/>
    <d v="2020-09-09T00:00:00"/>
    <d v="2020-11-10T00:00:00"/>
    <s v="ASEA"/>
    <s v="FJI1940, RQ23394/23396"/>
    <s v="UNFPA0000039933-5-1-2"/>
    <m/>
    <s v="C"/>
    <s v="N"/>
    <s v="N"/>
    <n v="5"/>
    <n v="1"/>
    <n v="1"/>
    <x v="232"/>
    <s v="PO"/>
    <d v="2020-10-23T15:07:20"/>
    <d v="2019-12-18T00:00:00"/>
    <d v="2019-12-19T00:00:00"/>
    <s v="0000039933-5-1"/>
    <d v="2019-12-20T09:49:44"/>
    <d v="2020-05-08T00:00:00"/>
    <x v="8"/>
    <n v="0"/>
    <n v="0"/>
    <n v="0"/>
    <x v="24"/>
    <x v="0"/>
    <s v="POVIODINE10%_500ML0000039933"/>
  </r>
  <r>
    <s v="UNFPA"/>
    <x v="14"/>
    <n v="1"/>
    <n v="1"/>
    <n v="2"/>
    <s v="R6240"/>
    <s v="0000039933"/>
    <s v="Metronidazole 250mg tablet"/>
    <s v="Completed"/>
    <n v="350"/>
    <x v="6"/>
    <x v="8"/>
    <s v="PU0074"/>
    <s v=" "/>
    <s v="SRP06SLB"/>
    <s v="SLBRHCMDTS"/>
    <s v="72335"/>
    <s v="FJI"/>
    <x v="7"/>
    <s v="APRO      "/>
    <s v="OCEAN"/>
    <x v="0"/>
    <n v="0"/>
    <n v="50"/>
    <s v="101"/>
    <n v="1000"/>
    <n v="50000"/>
    <x v="0"/>
    <x v="8"/>
    <x v="3"/>
    <s v="0000000730"/>
    <x v="1"/>
    <s v="0000023394"/>
    <d v="2020-09-10T00:00:00"/>
    <d v="2020-11-10T00:00:00"/>
    <d v="2020-09-10T00:00:00"/>
    <d v="2020-09-09T00:00:00"/>
    <d v="2020-11-10T00:00:00"/>
    <s v="ASEA"/>
    <s v="FJI1940, RQ23394/23396"/>
    <s v="UNFPA0000039933-1-1-2"/>
    <m/>
    <s v="C"/>
    <s v="N"/>
    <s v="N"/>
    <n v="1"/>
    <n v="1"/>
    <n v="1"/>
    <x v="232"/>
    <s v="PO"/>
    <d v="2020-10-23T15:07:20"/>
    <d v="2019-12-18T00:00:00"/>
    <d v="2019-12-19T00:00:00"/>
    <s v="0000039933-1-1"/>
    <d v="2019-12-20T09:49:44"/>
    <d v="2020-05-08T00:00:00"/>
    <x v="8"/>
    <n v="0"/>
    <n v="0"/>
    <n v="0"/>
    <x v="14"/>
    <x v="0"/>
    <s v="METRONIDAZOL_250MG0000039933"/>
  </r>
  <r>
    <s v="UNFPA"/>
    <x v="38"/>
    <n v="3"/>
    <n v="1"/>
    <n v="2"/>
    <s v="R6240"/>
    <s v="0000039933"/>
    <s v="Lidocaine hydrochloride 2% injection in 50ml vial"/>
    <s v="Completed"/>
    <n v="280"/>
    <x v="6"/>
    <x v="8"/>
    <s v="PU0074"/>
    <s v=" "/>
    <s v="SRP06SLB"/>
    <s v="SLBRHCMDTS"/>
    <s v="72335"/>
    <s v="FJI"/>
    <x v="7"/>
    <s v="APRO      "/>
    <s v="OCEAN"/>
    <x v="0"/>
    <n v="0"/>
    <n v="10"/>
    <s v="P25"/>
    <n v="25"/>
    <n v="250"/>
    <x v="0"/>
    <x v="9"/>
    <x v="3"/>
    <s v="0000000730"/>
    <x v="1"/>
    <s v="0000023394"/>
    <d v="2020-09-10T00:00:00"/>
    <d v="2020-11-10T00:00:00"/>
    <d v="2020-09-10T00:00:00"/>
    <d v="2020-09-09T00:00:00"/>
    <d v="2020-11-10T00:00:00"/>
    <s v="ASEA"/>
    <s v="FJI1940, RQ23394/23396"/>
    <s v="UNFPA0000039933-3-1-2"/>
    <m/>
    <s v="C"/>
    <s v="N"/>
    <s v="N"/>
    <n v="3"/>
    <n v="1"/>
    <n v="1"/>
    <x v="232"/>
    <s v="PO"/>
    <d v="2020-10-23T15:07:20"/>
    <d v="2019-12-18T00:00:00"/>
    <d v="2019-12-19T00:00:00"/>
    <s v="0000039933-3-1"/>
    <d v="2019-12-20T09:49:44"/>
    <d v="2020-05-08T00:00:00"/>
    <x v="8"/>
    <n v="0"/>
    <n v="0"/>
    <n v="0"/>
    <x v="38"/>
    <x v="0"/>
    <s v="LIDOCAINEHCL2/500000039933"/>
  </r>
  <r>
    <s v="UNFPA"/>
    <x v="7"/>
    <n v="2"/>
    <n v="1"/>
    <n v="2"/>
    <s v="R6240"/>
    <s v="0000039933"/>
    <s v="Amoxicillin trihydrate 250mg capsule"/>
    <s v="Completed"/>
    <n v="750"/>
    <x v="6"/>
    <x v="8"/>
    <s v="PU0074"/>
    <s v=" "/>
    <s v="SRP06SLB"/>
    <s v="SLBRHCMDTS"/>
    <s v="72335"/>
    <s v="FJI"/>
    <x v="7"/>
    <s v="APRO      "/>
    <s v="OCEAN"/>
    <x v="0"/>
    <n v="0"/>
    <n v="50"/>
    <s v="101"/>
    <n v="1000"/>
    <n v="50000"/>
    <x v="0"/>
    <x v="3"/>
    <x v="3"/>
    <s v="0000000730"/>
    <x v="1"/>
    <s v="0000023394"/>
    <d v="2020-09-10T00:00:00"/>
    <d v="2020-11-10T00:00:00"/>
    <d v="2020-09-10T00:00:00"/>
    <d v="2020-09-09T00:00:00"/>
    <d v="2020-11-10T00:00:00"/>
    <s v="ASEA"/>
    <s v="FJI1940, RQ23394/23396"/>
    <s v="UNFPA0000039933-2-1-2"/>
    <m/>
    <s v="C"/>
    <s v="N"/>
    <s v="N"/>
    <n v="2"/>
    <n v="1"/>
    <n v="1"/>
    <x v="232"/>
    <s v="PO"/>
    <d v="2020-10-23T15:07:20"/>
    <d v="2019-12-18T00:00:00"/>
    <d v="2019-12-19T00:00:00"/>
    <s v="0000039933-2-1"/>
    <d v="2019-12-20T09:49:44"/>
    <d v="2020-05-08T00:00:00"/>
    <x v="8"/>
    <n v="0"/>
    <n v="0"/>
    <n v="0"/>
    <x v="7"/>
    <x v="0"/>
    <s v="AMOXYCILLIN_250MG0000039933"/>
  </r>
  <r>
    <s v="UNFPA"/>
    <x v="77"/>
    <n v="1"/>
    <n v="1"/>
    <n v="1"/>
    <s v="R6240"/>
    <s v="0000039943"/>
    <s v="HCG_PREGNANCY_RAPID TEST_URINE_P50_x000a_A rapid chromatographic immunoassay for the qualitative detection of human chorionic gonadotropin in urine to aid in the early detection of pregnancy."/>
    <s v="Completed"/>
    <n v="0"/>
    <x v="6"/>
    <x v="8"/>
    <s v="PU0074"/>
    <s v=" "/>
    <s v="SRP06SLB"/>
    <s v="SLBRHCMDTS"/>
    <s v="72335"/>
    <s v="FJI"/>
    <x v="7"/>
    <s v="APRO      "/>
    <s v="AIR"/>
    <x v="0"/>
    <n v="0"/>
    <n v="0"/>
    <s v="P50"/>
    <n v="50"/>
    <n v="0"/>
    <x v="1"/>
    <x v="13"/>
    <x v="23"/>
    <s v="0000256820"/>
    <x v="1"/>
    <s v="0000023394"/>
    <d v="2020-02-03T00:00:00"/>
    <d v="2020-02-13T00:00:00"/>
    <m/>
    <d v="2020-02-17T00:00:00"/>
    <m/>
    <s v="ASEA"/>
    <s v="FJI1940, RQ23394, Solomon"/>
    <s v="UNFPA0000039943-1-1-1"/>
    <m/>
    <s v="C"/>
    <s v="N"/>
    <s v="N"/>
    <n v="6"/>
    <n v="1"/>
    <n v="1"/>
    <x v="233"/>
    <s v="PO"/>
    <d v="2020-04-07T12:27:20"/>
    <d v="2019-12-18T00:00:00"/>
    <d v="2019-12-19T00:00:00"/>
    <s v="0000039943-1-1"/>
    <d v="2019-12-20T11:28:10"/>
    <d v="2020-01-23T00:00:00"/>
    <x v="8"/>
    <n v="0"/>
    <n v="0"/>
    <n v="0"/>
    <x v="77"/>
    <x v="1"/>
    <s v="PREG_RAPID_TEST10000039943"/>
  </r>
  <r>
    <s v="UNFPA"/>
    <x v="77"/>
    <n v="1"/>
    <n v="1"/>
    <n v="2"/>
    <s v="R6240"/>
    <s v="0000039943"/>
    <s v="HCG_PREGNANCY_RAPID TEST_URINE_P50_x000a_A rapid chromatographic immunoassay for the qualitative detection of human chorionic gonadotropin in urine to aid in the early detection of pregnancy."/>
    <s v="Completed"/>
    <n v="1000"/>
    <x v="6"/>
    <x v="8"/>
    <s v="PU0074"/>
    <s v=" "/>
    <s v="SRP06SLB"/>
    <s v="SLBRHCMDTS"/>
    <s v="72335"/>
    <s v="FJI"/>
    <x v="7"/>
    <s v="APRO      "/>
    <s v="AIR"/>
    <x v="0"/>
    <n v="0"/>
    <n v="400"/>
    <s v="P50"/>
    <n v="50"/>
    <n v="20000"/>
    <x v="1"/>
    <x v="13"/>
    <x v="23"/>
    <s v="0000256820"/>
    <x v="1"/>
    <s v="0000023394"/>
    <d v="2020-02-03T00:00:00"/>
    <d v="2020-02-13T00:00:00"/>
    <m/>
    <d v="2020-02-17T00:00:00"/>
    <m/>
    <s v="ASEA"/>
    <s v="FJI1940, RQ23394, Solomon"/>
    <s v="UNFPA0000039943-1-1-2"/>
    <m/>
    <s v="C"/>
    <s v="N"/>
    <s v="N"/>
    <n v="6"/>
    <n v="1"/>
    <n v="1"/>
    <x v="233"/>
    <s v="PO"/>
    <d v="2020-04-07T12:27:20"/>
    <d v="2019-12-18T00:00:00"/>
    <d v="2019-12-19T00:00:00"/>
    <s v="0000039943-1-1"/>
    <d v="2019-12-20T11:28:10"/>
    <d v="2020-01-23T00:00:00"/>
    <x v="8"/>
    <n v="0"/>
    <n v="0"/>
    <n v="0"/>
    <x v="77"/>
    <x v="0"/>
    <s v="PREG_RAPID_TEST10000039943"/>
  </r>
  <r>
    <s v="UNFPA"/>
    <x v="142"/>
    <n v="1"/>
    <n v="1"/>
    <n v="1"/>
    <s v="VEN40"/>
    <s v="0000039953"/>
    <s v="Test HIV 1+2_Rapid_P50_w/o accessories"/>
    <s v="Completed"/>
    <n v="0"/>
    <x v="20"/>
    <x v="64"/>
    <s v="PU0074"/>
    <s v=" "/>
    <s v="VEN03CR2"/>
    <s v="C2PROSSR"/>
    <s v="72335"/>
    <s v="VEN"/>
    <x v="38"/>
    <s v="LACRO     "/>
    <s v="AIR"/>
    <x v="0"/>
    <n v="0"/>
    <n v="0"/>
    <s v="P50"/>
    <n v="50"/>
    <n v="0"/>
    <x v="1"/>
    <x v="12"/>
    <x v="28"/>
    <s v="0000268233"/>
    <x v="1"/>
    <s v="0000023392"/>
    <m/>
    <m/>
    <m/>
    <d v="2020-08-12T00:00:00"/>
    <m/>
    <s v="LAC"/>
    <s v="R23392,VEN40,HIVtest31"/>
    <s v="UNFPA0000039953-1-1-1"/>
    <m/>
    <s v="C"/>
    <s v="N"/>
    <s v="N"/>
    <n v="1"/>
    <n v="1"/>
    <n v="1"/>
    <x v="233"/>
    <s v="PO"/>
    <d v="2020-09-16T07:22:04"/>
    <d v="2019-12-18T00:00:00"/>
    <d v="2019-12-18T00:00:00"/>
    <s v="0000039953-1-1"/>
    <d v="2019-12-23T13:10:18"/>
    <d v="2020-03-15T00:00:00"/>
    <x v="37"/>
    <n v="0"/>
    <n v="0"/>
    <n v="0"/>
    <x v="142"/>
    <x v="1"/>
    <s v="HIV_RAPID310000039953"/>
  </r>
  <r>
    <s v="UNFPA"/>
    <x v="142"/>
    <n v="1"/>
    <n v="1"/>
    <n v="2"/>
    <s v="VEN40"/>
    <s v="0000039953"/>
    <s v="Test HIV 1+2_Rapid_P50_w/o accessories"/>
    <s v="Completed"/>
    <n v="23800"/>
    <x v="20"/>
    <x v="64"/>
    <s v="PU0074"/>
    <s v=" "/>
    <s v="VEN03CR2"/>
    <s v="C2PROSSR"/>
    <s v="72335"/>
    <s v="VEN"/>
    <x v="38"/>
    <s v="LACRO     "/>
    <s v="AIR"/>
    <x v="0"/>
    <n v="0"/>
    <n v="680"/>
    <s v="P50"/>
    <n v="50"/>
    <n v="34000"/>
    <x v="1"/>
    <x v="12"/>
    <x v="28"/>
    <s v="0000268233"/>
    <x v="1"/>
    <s v="0000023392"/>
    <m/>
    <m/>
    <m/>
    <d v="2020-08-12T00:00:00"/>
    <m/>
    <s v="LAC"/>
    <s v="R23392,VEN40,HIVtest31"/>
    <s v="UNFPA0000039953-1-1-2"/>
    <m/>
    <s v="C"/>
    <s v="N"/>
    <s v="N"/>
    <n v="1"/>
    <n v="1"/>
    <n v="1"/>
    <x v="233"/>
    <s v="PO"/>
    <d v="2020-09-16T07:22:04"/>
    <d v="2019-12-18T00:00:00"/>
    <d v="2019-12-18T00:00:00"/>
    <s v="0000039953-1-1"/>
    <d v="2019-12-23T13:10:18"/>
    <d v="2020-03-15T00:00:00"/>
    <x v="37"/>
    <n v="0"/>
    <n v="0"/>
    <n v="0"/>
    <x v="142"/>
    <x v="0"/>
    <s v="HIV_RAPID310000039953"/>
  </r>
  <r>
    <s v="UNFPA"/>
    <x v="37"/>
    <n v="4"/>
    <n v="1"/>
    <n v="1"/>
    <s v="VEN40"/>
    <s v="0000039960"/>
    <s v="Oxytocin 10 I.U. base/ml injection in 1ml ampoule. (Keep cold between 2-8 °C)"/>
    <s v="Completed"/>
    <n v="0"/>
    <x v="20"/>
    <x v="64"/>
    <s v="PU0074"/>
    <s v=" "/>
    <s v="VEN03CR2"/>
    <s v="C2PROSSR"/>
    <s v="72335"/>
    <s v="VEN"/>
    <x v="38"/>
    <s v="LACRO     "/>
    <s v="OCEAN"/>
    <x v="0"/>
    <n v="0"/>
    <n v="0"/>
    <s v="P10"/>
    <n v="10"/>
    <n v="0"/>
    <x v="0"/>
    <x v="4"/>
    <x v="2"/>
    <s v="0000000798"/>
    <x v="1"/>
    <s v="0000023406"/>
    <d v="2020-01-27T00:00:00"/>
    <d v="2020-03-09T00:00:00"/>
    <d v="2020-08-19T00:00:00"/>
    <d v="2020-08-18T00:00:00"/>
    <d v="2020-08-19T00:00:00"/>
    <s v="LAC"/>
    <s v="R23406, MEG supplies"/>
    <s v="UNFPA0000039960-4-1-1"/>
    <m/>
    <s v="C"/>
    <s v="Y"/>
    <s v="N"/>
    <n v="7"/>
    <n v="1"/>
    <n v="1"/>
    <x v="234"/>
    <s v="PO"/>
    <d v="2021-01-28T17:41:16"/>
    <d v="2019-12-19T00:00:00"/>
    <d v="2019-12-20T00:00:00"/>
    <s v="0000039960-4-1"/>
    <d v="2019-12-30T11:41:06"/>
    <d v="2020-03-31T00:00:00"/>
    <x v="37"/>
    <n v="0"/>
    <n v="0"/>
    <n v="0"/>
    <x v="37"/>
    <x v="0"/>
    <s v="OXYTOCIN_10IU/ML0000039960"/>
  </r>
  <r>
    <s v="UNFPA"/>
    <x v="24"/>
    <n v="5"/>
    <n v="1"/>
    <n v="1"/>
    <s v="VEN40"/>
    <s v="0000039960"/>
    <s v="Povidone iodine 10% solution for cutaneous use, 500-ml bottle"/>
    <s v="Completed"/>
    <n v="0"/>
    <x v="20"/>
    <x v="64"/>
    <s v="PU0074"/>
    <s v=" "/>
    <s v="VEN03CR2"/>
    <s v="C2PROSSR"/>
    <s v="72335"/>
    <s v="VEN"/>
    <x v="38"/>
    <s v="LACRO     "/>
    <s v="OCEAN"/>
    <x v="0"/>
    <n v="0"/>
    <n v="0"/>
    <s v="EA"/>
    <n v="1"/>
    <n v="0"/>
    <x v="0"/>
    <x v="10"/>
    <x v="2"/>
    <s v="0000000798"/>
    <x v="1"/>
    <s v="0000023406"/>
    <d v="2020-01-27T00:00:00"/>
    <d v="2020-03-09T00:00:00"/>
    <d v="2020-04-03T00:00:00"/>
    <d v="2020-04-27T00:00:00"/>
    <d v="2020-05-03T00:00:00"/>
    <s v="LAC"/>
    <s v="R23406, MEG supplies"/>
    <s v="UNFPA0000039960-5-1-1"/>
    <m/>
    <s v="C"/>
    <s v="N"/>
    <s v="N"/>
    <n v="8"/>
    <n v="1"/>
    <n v="1"/>
    <x v="234"/>
    <s v="PO"/>
    <d v="2021-01-28T17:41:16"/>
    <d v="2019-12-19T00:00:00"/>
    <d v="2019-12-20T00:00:00"/>
    <s v="0000039960-5-1"/>
    <d v="2019-12-30T11:41:06"/>
    <d v="2020-03-31T00:00:00"/>
    <x v="37"/>
    <n v="0"/>
    <n v="0"/>
    <n v="0"/>
    <x v="24"/>
    <x v="0"/>
    <s v="POVIODINE10%_500ML0000039960"/>
  </r>
  <r>
    <s v="UNFPA"/>
    <x v="57"/>
    <n v="13"/>
    <n v="1"/>
    <n v="1"/>
    <s v="VEN40"/>
    <s v="0000039960"/>
    <s v="Hartmann's sol (Ringer's lactate) intravenous infusion, 0.5L + giving set"/>
    <s v="Completed"/>
    <n v="0"/>
    <x v="20"/>
    <x v="64"/>
    <s v="PU0074"/>
    <s v=" "/>
    <s v="VEN03CR2"/>
    <s v="C2PROSSR"/>
    <s v="72335"/>
    <s v="VEN"/>
    <x v="38"/>
    <s v="LACRO     "/>
    <s v="OCEAN"/>
    <x v="0"/>
    <n v="0"/>
    <n v="0"/>
    <s v="P20"/>
    <n v="20"/>
    <n v="0"/>
    <x v="0"/>
    <x v="6"/>
    <x v="2"/>
    <s v="0000000798"/>
    <x v="1"/>
    <s v="0000023425"/>
    <d v="2020-01-27T00:00:00"/>
    <d v="2020-03-09T00:00:00"/>
    <d v="2020-04-03T00:00:00"/>
    <d v="2020-04-27T00:00:00"/>
    <d v="2020-05-03T00:00:00"/>
    <s v="LAC"/>
    <s v="R23406, MEG supplies"/>
    <s v="UNFPA0000039960-13-1-1"/>
    <m/>
    <s v="C"/>
    <s v="N"/>
    <s v="N"/>
    <n v="5"/>
    <n v="1"/>
    <n v="1"/>
    <x v="234"/>
    <s v="PO"/>
    <d v="2021-01-28T17:41:16"/>
    <d v="2019-12-30T00:00:00"/>
    <d v="2019-12-30T00:00:00"/>
    <s v="0000039960-13-1"/>
    <d v="2019-12-30T11:41:06"/>
    <d v="2020-03-31T00:00:00"/>
    <x v="37"/>
    <n v="0"/>
    <n v="0"/>
    <n v="0"/>
    <x v="57"/>
    <x v="0"/>
    <s v="HARTMANNSOL0.5L0000039960"/>
  </r>
  <r>
    <s v="UNFPA"/>
    <x v="56"/>
    <n v="9"/>
    <n v="1"/>
    <n v="1"/>
    <s v="VEN40"/>
    <s v="0000039960"/>
    <s v="Chlorhexidine gluconate solution 4.0% (detergent solution) in 500ml bottle"/>
    <s v="Completed"/>
    <n v="0"/>
    <x v="20"/>
    <x v="64"/>
    <s v="PU0074"/>
    <s v=" "/>
    <s v="VEN03CR2"/>
    <s v="C2PROSSR"/>
    <s v="72335"/>
    <s v="VEN"/>
    <x v="38"/>
    <s v="LACRO     "/>
    <s v="OCEAN"/>
    <x v="0"/>
    <n v="0"/>
    <n v="0"/>
    <s v="BO"/>
    <n v="1"/>
    <n v="0"/>
    <x v="0"/>
    <x v="10"/>
    <x v="2"/>
    <s v="0000000798"/>
    <x v="1"/>
    <s v="0000023406"/>
    <d v="2020-01-27T00:00:00"/>
    <d v="2020-03-09T00:00:00"/>
    <d v="2020-04-03T00:00:00"/>
    <d v="2020-04-27T00:00:00"/>
    <d v="2020-05-03T00:00:00"/>
    <s v="LAC"/>
    <s v="R23406, MEG supplies"/>
    <s v="UNFPA0000039960-9-1-1"/>
    <m/>
    <s v="C"/>
    <s v="N"/>
    <s v="N"/>
    <n v="14"/>
    <n v="1"/>
    <n v="1"/>
    <x v="234"/>
    <s v="PO"/>
    <d v="2021-01-28T17:41:16"/>
    <d v="2019-12-19T00:00:00"/>
    <d v="2019-12-20T00:00:00"/>
    <s v="0000039960-9-1"/>
    <d v="2019-12-30T11:41:06"/>
    <d v="2020-03-31T00:00:00"/>
    <x v="37"/>
    <n v="0"/>
    <n v="0"/>
    <n v="0"/>
    <x v="56"/>
    <x v="1"/>
    <s v="CHLORHEXIDINEHIBI0000039960"/>
  </r>
  <r>
    <s v="UNFPA"/>
    <x v="56"/>
    <n v="9"/>
    <n v="1"/>
    <n v="2"/>
    <s v="VEN40"/>
    <s v="0000039960"/>
    <s v="Chlorhexidine gluconate solution 4.0% (detergent solution) in 500ml bottle"/>
    <s v="Completed"/>
    <n v="888"/>
    <x v="20"/>
    <x v="64"/>
    <s v="PU0074"/>
    <s v=" "/>
    <s v="VEN03CR2"/>
    <s v="C2PROSSR"/>
    <s v="72335"/>
    <s v="VEN"/>
    <x v="38"/>
    <s v="LACRO     "/>
    <s v="OCEAN"/>
    <x v="0"/>
    <n v="0"/>
    <n v="600"/>
    <s v="BO"/>
    <n v="1"/>
    <n v="600"/>
    <x v="0"/>
    <x v="10"/>
    <x v="2"/>
    <s v="0000000798"/>
    <x v="1"/>
    <s v="0000023406"/>
    <d v="2020-01-27T00:00:00"/>
    <d v="2020-03-09T00:00:00"/>
    <d v="2020-04-03T00:00:00"/>
    <d v="2020-04-27T00:00:00"/>
    <d v="2020-05-03T00:00:00"/>
    <s v="LAC"/>
    <s v="R23406, MEG supplies"/>
    <s v="UNFPA0000039960-9-1-2"/>
    <m/>
    <s v="C"/>
    <s v="N"/>
    <s v="N"/>
    <n v="14"/>
    <n v="1"/>
    <n v="1"/>
    <x v="234"/>
    <s v="PO"/>
    <d v="2021-01-28T17:41:16"/>
    <d v="2019-12-19T00:00:00"/>
    <d v="2019-12-20T00:00:00"/>
    <s v="0000039960-9-1"/>
    <d v="2019-12-30T11:41:06"/>
    <d v="2020-03-31T00:00:00"/>
    <x v="37"/>
    <n v="0"/>
    <n v="0"/>
    <n v="0"/>
    <x v="56"/>
    <x v="0"/>
    <s v="CHLORHEXIDINEHIBI0000039960"/>
  </r>
  <r>
    <s v="UNFPA"/>
    <x v="26"/>
    <n v="3"/>
    <n v="1"/>
    <n v="1"/>
    <s v="VEN40"/>
    <s v="0000039960"/>
    <s v="Calcium gluconate 100mg/ml injection in 10ml ampoule"/>
    <s v="Completed"/>
    <n v="0"/>
    <x v="20"/>
    <x v="64"/>
    <s v="PU0074"/>
    <s v=" "/>
    <s v="VEN03CR2"/>
    <s v="C2PROSSR"/>
    <s v="72335"/>
    <s v="VEN"/>
    <x v="38"/>
    <s v="LACRO     "/>
    <s v="OCEAN"/>
    <x v="0"/>
    <n v="0"/>
    <n v="0"/>
    <s v="P20"/>
    <n v="20"/>
    <n v="0"/>
    <x v="0"/>
    <x v="17"/>
    <x v="2"/>
    <s v="0000000798"/>
    <x v="1"/>
    <s v="0000023406"/>
    <d v="2020-01-27T00:00:00"/>
    <d v="2020-03-09T00:00:00"/>
    <d v="2020-04-03T00:00:00"/>
    <d v="2020-04-27T00:00:00"/>
    <d v="2020-05-03T00:00:00"/>
    <s v="LAC"/>
    <s v="R23406, MEG supplies"/>
    <s v="UNFPA0000039960-3-1-1"/>
    <m/>
    <s v="C"/>
    <s v="N"/>
    <s v="N"/>
    <n v="6"/>
    <n v="1"/>
    <n v="1"/>
    <x v="234"/>
    <s v="PO"/>
    <d v="2021-01-28T17:41:16"/>
    <d v="2019-12-19T00:00:00"/>
    <d v="2019-12-20T00:00:00"/>
    <s v="0000039960-3-1"/>
    <d v="2019-12-30T11:41:06"/>
    <d v="2020-03-31T00:00:00"/>
    <x v="37"/>
    <n v="0"/>
    <n v="0"/>
    <n v="0"/>
    <x v="26"/>
    <x v="1"/>
    <s v="CALGLUCONATE_100MG0000039960"/>
  </r>
  <r>
    <s v="UNFPA"/>
    <x v="26"/>
    <n v="3"/>
    <n v="1"/>
    <n v="2"/>
    <s v="VEN40"/>
    <s v="0000039960"/>
    <s v="Calcium gluconate 100mg/ml injection in 10ml ampoule"/>
    <s v="Completed"/>
    <n v="137.28"/>
    <x v="20"/>
    <x v="64"/>
    <s v="PU0074"/>
    <s v=" "/>
    <s v="VEN03CR2"/>
    <s v="C2PROSSR"/>
    <s v="72335"/>
    <s v="VEN"/>
    <x v="38"/>
    <s v="LACRO     "/>
    <s v="OCEAN"/>
    <x v="0"/>
    <n v="0"/>
    <n v="33"/>
    <s v="P20"/>
    <n v="20"/>
    <n v="660"/>
    <x v="0"/>
    <x v="17"/>
    <x v="2"/>
    <s v="0000000798"/>
    <x v="1"/>
    <s v="0000023406"/>
    <d v="2020-01-27T00:00:00"/>
    <d v="2020-03-09T00:00:00"/>
    <d v="2020-04-03T00:00:00"/>
    <d v="2020-04-27T00:00:00"/>
    <d v="2020-05-03T00:00:00"/>
    <s v="LAC"/>
    <s v="R23406, MEG supplies"/>
    <s v="UNFPA0000039960-3-1-2"/>
    <m/>
    <s v="C"/>
    <s v="N"/>
    <s v="N"/>
    <n v="6"/>
    <n v="1"/>
    <n v="1"/>
    <x v="234"/>
    <s v="PO"/>
    <d v="2021-01-28T17:41:16"/>
    <d v="2019-12-19T00:00:00"/>
    <d v="2019-12-20T00:00:00"/>
    <s v="0000039960-3-1"/>
    <d v="2019-12-30T11:41:06"/>
    <d v="2020-03-31T00:00:00"/>
    <x v="37"/>
    <n v="0"/>
    <n v="0"/>
    <n v="0"/>
    <x v="26"/>
    <x v="0"/>
    <s v="CALGLUCONATE_100MG0000039960"/>
  </r>
  <r>
    <s v="UNFPA"/>
    <x v="117"/>
    <n v="14"/>
    <n v="1"/>
    <n v="2"/>
    <s v="VEN40"/>
    <s v="0000039960"/>
    <s v="Metronidazole, for intravenous infusion, 5mg/ml, 100-ml"/>
    <s v="Completed"/>
    <n v="3200"/>
    <x v="20"/>
    <x v="64"/>
    <s v="PU0074"/>
    <s v=" "/>
    <s v="VEN03CR2"/>
    <s v="C2PROSSR"/>
    <s v="72335"/>
    <s v="VEN"/>
    <x v="38"/>
    <s v="LACRO     "/>
    <s v="COMMON"/>
    <x v="0"/>
    <n v="0"/>
    <n v="10000"/>
    <s v="BG"/>
    <n v="1"/>
    <n v="10000"/>
    <x v="0"/>
    <x v="8"/>
    <x v="2"/>
    <s v="0000000798"/>
    <x v="1"/>
    <s v="0000023425"/>
    <d v="2020-01-27T00:00:00"/>
    <d v="2020-03-09T00:00:00"/>
    <d v="2020-04-03T00:00:00"/>
    <d v="2020-04-27T00:00:00"/>
    <d v="2020-05-03T00:00:00"/>
    <s v="LAC"/>
    <s v="R23406, MEG supplies"/>
    <s v="UNFPA0000039960-14-1-2"/>
    <m/>
    <s v="C"/>
    <s v="N"/>
    <s v="N"/>
    <n v="6"/>
    <n v="1"/>
    <n v="1"/>
    <x v="234"/>
    <s v="PO"/>
    <d v="2021-01-28T17:41:16"/>
    <d v="2019-12-30T00:00:00"/>
    <d v="2019-12-30T00:00:00"/>
    <s v="0000039960-14-1"/>
    <d v="2019-12-30T11:41:06"/>
    <d v="2020-03-31T00:00:00"/>
    <x v="37"/>
    <n v="0"/>
    <n v="0"/>
    <n v="0"/>
    <x v="117"/>
    <x v="1"/>
    <s v="METRONIDAZOL5_1BAG0000039960"/>
  </r>
  <r>
    <s v="UNFPA"/>
    <x v="117"/>
    <n v="14"/>
    <n v="1"/>
    <n v="1"/>
    <s v="VEN40"/>
    <s v="0000039960"/>
    <s v="Metronidazole, for intravenous infusion, 5mg/ml, 100-ml"/>
    <s v="Completed"/>
    <n v="0"/>
    <x v="20"/>
    <x v="64"/>
    <s v="PU0074"/>
    <s v=" "/>
    <s v="VEN03CR2"/>
    <s v="C2PROSSR"/>
    <s v="72335"/>
    <s v="VEN"/>
    <x v="38"/>
    <s v="LACRO     "/>
    <s v="COMMON"/>
    <x v="0"/>
    <n v="0"/>
    <n v="0"/>
    <s v="BG"/>
    <n v="1"/>
    <n v="0"/>
    <x v="0"/>
    <x v="8"/>
    <x v="2"/>
    <s v="0000000798"/>
    <x v="1"/>
    <s v="0000023425"/>
    <d v="2020-01-27T00:00:00"/>
    <d v="2020-03-09T00:00:00"/>
    <d v="2020-04-03T00:00:00"/>
    <d v="2020-04-27T00:00:00"/>
    <d v="2020-05-03T00:00:00"/>
    <s v="LAC"/>
    <s v="R23406, MEG supplies"/>
    <s v="UNFPA0000039960-14-1-1"/>
    <m/>
    <s v="C"/>
    <s v="N"/>
    <s v="N"/>
    <n v="6"/>
    <n v="1"/>
    <n v="1"/>
    <x v="234"/>
    <s v="PO"/>
    <d v="2021-01-28T17:41:16"/>
    <d v="2019-12-30T00:00:00"/>
    <d v="2019-12-30T00:00:00"/>
    <s v="0000039960-14-1"/>
    <d v="2019-12-30T11:41:06"/>
    <d v="2020-03-31T00:00:00"/>
    <x v="37"/>
    <n v="0"/>
    <n v="0"/>
    <n v="0"/>
    <x v="117"/>
    <x v="0"/>
    <s v="METRONIDAZOL5_1BAG0000039960"/>
  </r>
  <r>
    <s v="UNFPA"/>
    <x v="37"/>
    <n v="4"/>
    <n v="1"/>
    <n v="2"/>
    <s v="VEN40"/>
    <s v="0000039960"/>
    <s v="Oxytocin 10 I.U. base/ml injection in 1ml ampoule. (Keep cold between 2-8 °C)"/>
    <s v="Completed"/>
    <n v="646.79999999999995"/>
    <x v="20"/>
    <x v="64"/>
    <s v="PU0074"/>
    <s v=" "/>
    <s v="VEN03CR2"/>
    <s v="C2PROSSR"/>
    <s v="72335"/>
    <s v="VEN"/>
    <x v="38"/>
    <s v="LACRO     "/>
    <s v="OCEAN"/>
    <x v="0"/>
    <n v="0"/>
    <n v="264"/>
    <s v="P10"/>
    <n v="10"/>
    <n v="2640"/>
    <x v="0"/>
    <x v="4"/>
    <x v="2"/>
    <s v="0000000798"/>
    <x v="1"/>
    <s v="0000023406"/>
    <d v="2020-01-27T00:00:00"/>
    <d v="2020-03-09T00:00:00"/>
    <d v="2020-08-19T00:00:00"/>
    <d v="2020-08-18T00:00:00"/>
    <d v="2020-08-19T00:00:00"/>
    <s v="LAC"/>
    <s v="R23406, MEG supplies"/>
    <s v="UNFPA0000039960-4-1-2"/>
    <m/>
    <s v="C"/>
    <s v="Y"/>
    <s v="N"/>
    <n v="7"/>
    <n v="1"/>
    <n v="1"/>
    <x v="234"/>
    <s v="PO"/>
    <d v="2021-01-28T17:41:16"/>
    <d v="2019-12-19T00:00:00"/>
    <d v="2019-12-20T00:00:00"/>
    <s v="0000039960-4-1"/>
    <d v="2019-12-30T11:41:06"/>
    <d v="2020-03-31T00:00:00"/>
    <x v="37"/>
    <n v="0"/>
    <n v="0"/>
    <n v="0"/>
    <x v="37"/>
    <x v="0"/>
    <s v="OXYTOCIN_10IU/ML0000039960"/>
  </r>
  <r>
    <s v="UNFPA"/>
    <x v="57"/>
    <n v="13"/>
    <n v="1"/>
    <n v="2"/>
    <s v="VEN40"/>
    <s v="0000039960"/>
    <s v="Hartmann's sol (Ringer's lactate) intravenous infusion, 0.5L + giving set"/>
    <s v="Completed"/>
    <n v="546.89"/>
    <x v="20"/>
    <x v="64"/>
    <s v="PU0074"/>
    <s v=" "/>
    <s v="VEN03CR2"/>
    <s v="C2PROSSR"/>
    <s v="72335"/>
    <s v="VEN"/>
    <x v="38"/>
    <s v="LACRO     "/>
    <s v="OCEAN"/>
    <x v="0"/>
    <n v="0"/>
    <n v="675"/>
    <s v="P20"/>
    <n v="20"/>
    <n v="13500"/>
    <x v="0"/>
    <x v="6"/>
    <x v="2"/>
    <s v="0000000798"/>
    <x v="1"/>
    <s v="0000023425"/>
    <d v="2020-01-27T00:00:00"/>
    <d v="2020-03-09T00:00:00"/>
    <d v="2020-04-03T00:00:00"/>
    <d v="2020-04-27T00:00:00"/>
    <d v="2020-05-03T00:00:00"/>
    <s v="LAC"/>
    <s v="R23406, MEG supplies"/>
    <s v="UNFPA0000039960-13-1-2"/>
    <m/>
    <s v="C"/>
    <s v="N"/>
    <s v="N"/>
    <n v="5"/>
    <n v="1"/>
    <n v="1"/>
    <x v="234"/>
    <s v="PO"/>
    <d v="2021-01-28T17:41:16"/>
    <d v="2019-12-30T00:00:00"/>
    <d v="2019-12-30T00:00:00"/>
    <s v="0000039960-13-1"/>
    <d v="2019-12-30T11:41:06"/>
    <d v="2020-03-31T00:00:00"/>
    <x v="37"/>
    <n v="0"/>
    <n v="0"/>
    <n v="0"/>
    <x v="57"/>
    <x v="0"/>
    <s v="HARTMANNSOL0.5L0000039960"/>
  </r>
  <r>
    <s v="UNFPA"/>
    <x v="24"/>
    <n v="5"/>
    <n v="1"/>
    <n v="2"/>
    <s v="VEN40"/>
    <s v="0000039960"/>
    <s v="Povidone iodine 10% solution for cutaneous use, 500-ml bottle"/>
    <s v="Completed"/>
    <n v="2383.6"/>
    <x v="20"/>
    <x v="64"/>
    <s v="PU0074"/>
    <s v=" "/>
    <s v="VEN03CR2"/>
    <s v="C2PROSSR"/>
    <s v="72335"/>
    <s v="VEN"/>
    <x v="38"/>
    <s v="LACRO     "/>
    <s v="OCEAN"/>
    <x v="0"/>
    <n v="0"/>
    <n v="1180"/>
    <s v="EA"/>
    <n v="1"/>
    <n v="1180"/>
    <x v="0"/>
    <x v="10"/>
    <x v="2"/>
    <s v="0000000798"/>
    <x v="1"/>
    <s v="0000023406"/>
    <d v="2020-01-27T00:00:00"/>
    <d v="2020-03-09T00:00:00"/>
    <d v="2020-04-03T00:00:00"/>
    <d v="2020-04-27T00:00:00"/>
    <d v="2020-05-03T00:00:00"/>
    <s v="LAC"/>
    <s v="R23406, MEG supplies"/>
    <s v="UNFPA0000039960-5-1-2"/>
    <m/>
    <s v="C"/>
    <s v="N"/>
    <s v="N"/>
    <n v="8"/>
    <n v="1"/>
    <n v="1"/>
    <x v="234"/>
    <s v="PO"/>
    <d v="2021-01-28T17:41:16"/>
    <d v="2019-12-19T00:00:00"/>
    <d v="2019-12-20T00:00:00"/>
    <s v="0000039960-5-1"/>
    <d v="2019-12-30T11:41:06"/>
    <d v="2020-03-31T00:00:00"/>
    <x v="37"/>
    <n v="0"/>
    <n v="0"/>
    <n v="0"/>
    <x v="24"/>
    <x v="0"/>
    <s v="POVIODINE10%_500ML0000039960"/>
  </r>
  <r>
    <s v="UNFPA"/>
    <x v="4"/>
    <n v="1"/>
    <n v="1"/>
    <n v="1"/>
    <s v="VEN40"/>
    <s v="0000039964"/>
    <s v="Ceftriaxone pdr/inj 1g vial/BOX-10"/>
    <s v="Completed"/>
    <n v="0"/>
    <x v="20"/>
    <x v="64"/>
    <s v="PU0074"/>
    <s v=" "/>
    <s v="VEN03CR2"/>
    <s v="C2PROSSR"/>
    <s v="72330"/>
    <s v="VEN"/>
    <x v="38"/>
    <s v="LACRO     "/>
    <s v="AIR"/>
    <x v="0"/>
    <n v="0"/>
    <n v="0"/>
    <s v="EA"/>
    <n v="1"/>
    <n v="0"/>
    <x v="0"/>
    <x v="3"/>
    <x v="4"/>
    <s v="0000012661"/>
    <x v="1"/>
    <s v="0000023411"/>
    <m/>
    <m/>
    <m/>
    <d v="2020-06-01T00:00:00"/>
    <m/>
    <s v="LAC"/>
    <s v="R23411, Medical supp, UNICEF"/>
    <s v="UNFPA0000039964-1-1-1"/>
    <m/>
    <s v="C"/>
    <m/>
    <s v="N"/>
    <n v="1"/>
    <n v="1"/>
    <n v="1"/>
    <x v="234"/>
    <s v="PO"/>
    <d v="2021-05-06T07:37:51"/>
    <d v="2019-12-20T00:00:00"/>
    <d v="2019-12-20T00:00:00"/>
    <s v="0000039964-1-1"/>
    <d v="2019-12-23T14:06:56"/>
    <d v="2020-01-23T00:00:00"/>
    <x v="37"/>
    <n v="0"/>
    <n v="0"/>
    <n v="0"/>
    <x v="4"/>
    <x v="1"/>
    <s v=" 0000039964"/>
  </r>
  <r>
    <s v="UNFPA"/>
    <x v="4"/>
    <n v="1"/>
    <n v="1"/>
    <n v="2"/>
    <s v="VEN40"/>
    <s v="0000039964"/>
    <s v="Ceftriaxone pdr/inj 1g vial/BOX-10"/>
    <s v="Completed"/>
    <n v="3927"/>
    <x v="20"/>
    <x v="64"/>
    <s v="PU0074"/>
    <s v=" "/>
    <s v="VEN03CR2"/>
    <s v="C2PROSSR"/>
    <s v="72330"/>
    <s v="VEN"/>
    <x v="38"/>
    <s v="LACRO     "/>
    <s v="AIR"/>
    <x v="0"/>
    <n v="0"/>
    <n v="1000"/>
    <s v="EA"/>
    <n v="1"/>
    <n v="1000"/>
    <x v="0"/>
    <x v="3"/>
    <x v="4"/>
    <s v="0000012661"/>
    <x v="1"/>
    <s v="0000023411"/>
    <m/>
    <m/>
    <m/>
    <d v="2020-06-01T00:00:00"/>
    <m/>
    <s v="LAC"/>
    <s v="R23411, Medical supp, UNICEF"/>
    <s v="UNFPA0000039964-1-1-2"/>
    <m/>
    <s v="C"/>
    <m/>
    <s v="N"/>
    <n v="1"/>
    <n v="1"/>
    <n v="1"/>
    <x v="234"/>
    <s v="PO"/>
    <d v="2021-05-06T07:37:51"/>
    <d v="2019-12-20T00:00:00"/>
    <d v="2019-12-20T00:00:00"/>
    <s v="0000039964-1-1"/>
    <d v="2019-12-23T14:06:56"/>
    <d v="2020-01-23T00:00:00"/>
    <x v="37"/>
    <n v="0"/>
    <n v="0"/>
    <n v="0"/>
    <x v="4"/>
    <x v="0"/>
    <s v=" 0000039964"/>
  </r>
  <r>
    <s v="UNFPA"/>
    <x v="143"/>
    <n v="1"/>
    <n v="1"/>
    <n v="2"/>
    <s v="STP40"/>
    <s v="0000039976"/>
    <s v="HIV_RapidTest_P100_Blood_w/ Accessories - is a qualitative in vitro diagnostic test for the detection of antibodies of all classes specific to HIV-1 (including Group O) and HIV-2 in human serum, plasma and venous or capillary whole blood."/>
    <s v="Completed"/>
    <n v="6440"/>
    <x v="0"/>
    <x v="0"/>
    <s v="PU0074"/>
    <s v=" "/>
    <s v="FPRHCTD5"/>
    <s v="RHC01ACT05"/>
    <s v="72335"/>
    <s v="STP"/>
    <x v="20"/>
    <s v="WCARO     "/>
    <s v="AIR"/>
    <x v="0"/>
    <n v="0"/>
    <n v="70"/>
    <s v="100"/>
    <n v="100"/>
    <n v="7000"/>
    <x v="1"/>
    <x v="12"/>
    <x v="29"/>
    <s v="0000267679"/>
    <x v="1"/>
    <s v="0000023371"/>
    <m/>
    <m/>
    <m/>
    <d v="2020-02-18T00:00:00"/>
    <m/>
    <s v="Africa (Anglophone)"/>
    <s v="STP40, R23371, HIV test, CSB"/>
    <s v="UNFPA0000039976-1-1-2"/>
    <m/>
    <s v="C"/>
    <s v="N"/>
    <s v="N"/>
    <n v="1"/>
    <n v="1"/>
    <n v="1"/>
    <x v="235"/>
    <s v="PO"/>
    <d v="2020-03-29T21:57:13"/>
    <d v="2019-12-10T00:00:00"/>
    <d v="2019-12-10T00:00:00"/>
    <s v="0000039976-1-1"/>
    <d v="2019-12-26T11:57:43"/>
    <d v="2020-01-24T00:00:00"/>
    <x v="0"/>
    <n v="0"/>
    <n v="0"/>
    <n v="0"/>
    <x v="143"/>
    <x v="1"/>
    <s v="HIV_RAPID410000039976"/>
  </r>
  <r>
    <s v="UNFPA"/>
    <x v="143"/>
    <n v="1"/>
    <n v="1"/>
    <n v="1"/>
    <s v="STP40"/>
    <s v="0000039976"/>
    <s v="HIV_RapidTest_P100_Blood_w/ Accessories - is a qualitative in vitro diagnostic test for the detection of antibodies of all classes specific to HIV-1 (including Group O) and HIV-2 in human serum, plasma and venous or capillary whole blood."/>
    <s v="Completed"/>
    <n v="0"/>
    <x v="0"/>
    <x v="0"/>
    <s v="PU0074"/>
    <s v=" "/>
    <s v="FPRHCTD5"/>
    <s v="RHC01ACT05"/>
    <s v="72335"/>
    <s v="STP"/>
    <x v="20"/>
    <s v="WCARO     "/>
    <s v="AIR"/>
    <x v="0"/>
    <n v="0"/>
    <n v="0"/>
    <s v="100"/>
    <n v="100"/>
    <n v="0"/>
    <x v="1"/>
    <x v="12"/>
    <x v="29"/>
    <s v="0000267679"/>
    <x v="1"/>
    <s v="0000023371"/>
    <m/>
    <m/>
    <m/>
    <d v="2020-02-18T00:00:00"/>
    <m/>
    <s v="Africa (Anglophone)"/>
    <s v="STP40, R23371, HIV test, CSB"/>
    <s v="UNFPA0000039976-1-1-1"/>
    <m/>
    <s v="C"/>
    <s v="N"/>
    <s v="N"/>
    <n v="1"/>
    <n v="1"/>
    <n v="1"/>
    <x v="235"/>
    <s v="PO"/>
    <d v="2020-03-29T21:57:13"/>
    <d v="2019-12-10T00:00:00"/>
    <d v="2019-12-10T00:00:00"/>
    <s v="0000039976-1-1"/>
    <d v="2019-12-26T11:57:43"/>
    <d v="2020-01-24T00:00:00"/>
    <x v="0"/>
    <n v="0"/>
    <n v="0"/>
    <n v="0"/>
    <x v="143"/>
    <x v="0"/>
    <s v="HIV_RAPID410000039976"/>
  </r>
  <r>
    <s v="UNFPA"/>
    <x v="4"/>
    <n v="1"/>
    <n v="1"/>
    <n v="1"/>
    <s v="UNFPA"/>
    <s v="0000039978"/>
    <s v="Destruction costs for RH kit 1B (expired)"/>
    <s v="Completed"/>
    <n v="430"/>
    <x v="5"/>
    <x v="45"/>
    <s v=" "/>
    <s v=" "/>
    <s v=" "/>
    <s v=" "/>
    <s v="72350"/>
    <s v="USA"/>
    <x v="56"/>
    <m/>
    <s v="N/A"/>
    <x v="0"/>
    <n v="1"/>
    <n v="1"/>
    <s v="EA"/>
    <n v="1"/>
    <n v="1"/>
    <x v="0"/>
    <x v="0"/>
    <x v="2"/>
    <s v="0000000798"/>
    <x v="1"/>
    <s v="0000023416"/>
    <m/>
    <m/>
    <m/>
    <d v="2019-12-24T00:00:00"/>
    <m/>
    <s v="Emergency"/>
    <s v="0000023416"/>
    <s v="UNFPA0000039978-1-1-1"/>
    <m/>
    <s v="C"/>
    <m/>
    <s v="N"/>
    <n v="2"/>
    <n v="1"/>
    <n v="1"/>
    <x v="235"/>
    <s v="PO"/>
    <d v="2020-01-27T14:21:01"/>
    <d v="2019-12-24T00:00:00"/>
    <d v="2019-12-24T00:00:00"/>
    <s v="0000039978-1-1"/>
    <d v="2019-12-24T12:40:54"/>
    <d v="2019-12-31T00:00:00"/>
    <x v="13"/>
    <n v="0"/>
    <n v="0"/>
    <n v="0"/>
    <x v="4"/>
    <x v="0"/>
    <s v=" 0000039978"/>
  </r>
  <r>
    <s v="UNFPA"/>
    <x v="0"/>
    <n v="1"/>
    <n v="1"/>
    <n v="1"/>
    <s v="R6240"/>
    <s v="0000039991"/>
    <s v="Preshipment inspection Diagnostic Kits - Hangzhou PO39943 (China)"/>
    <s v="Completed"/>
    <n v="0"/>
    <x v="6"/>
    <x v="8"/>
    <s v="PU0074"/>
    <s v=" "/>
    <s v="SRP06SLB"/>
    <s v="SLBRHCMDTS"/>
    <s v="72335"/>
    <s v="FJI"/>
    <x v="7"/>
    <s v="APRO      "/>
    <s v="N/A"/>
    <x v="0"/>
    <n v="0"/>
    <n v="0"/>
    <s v="EA"/>
    <n v="1"/>
    <n v="0"/>
    <x v="0"/>
    <x v="0"/>
    <x v="11"/>
    <s v="0000156574"/>
    <x v="1"/>
    <s v="0000023381"/>
    <m/>
    <m/>
    <m/>
    <d v="2020-01-17T00:00:00"/>
    <m/>
    <s v="ASEA"/>
    <s v="FJI1940, RQ23381, Solomon"/>
    <s v="UNFPA0000039991-1-1-1"/>
    <m/>
    <s v="C"/>
    <s v="N"/>
    <s v="N"/>
    <n v="14"/>
    <n v="1"/>
    <n v="1"/>
    <x v="236"/>
    <s v="PO"/>
    <d v="2020-04-07T12:27:20"/>
    <d v="2019-12-15T00:00:00"/>
    <d v="2019-12-18T00:00:00"/>
    <s v="0000039991-1-1"/>
    <d v="2019-12-27T09:22:22"/>
    <d v="2020-01-13T00:00:00"/>
    <x v="8"/>
    <n v="0"/>
    <n v="0"/>
    <n v="0"/>
    <x v="0"/>
    <x v="1"/>
    <s v="PRESHIPMENTINSPCPH0000039991"/>
  </r>
  <r>
    <s v="UNFPA"/>
    <x v="0"/>
    <n v="1"/>
    <n v="1"/>
    <n v="2"/>
    <s v="R6240"/>
    <s v="0000039991"/>
    <s v="Preshipment inspection Diagnostic Kits - Hangzhou PO39943 (China)"/>
    <s v="Completed"/>
    <n v="350"/>
    <x v="6"/>
    <x v="8"/>
    <s v="PU0074"/>
    <s v=" "/>
    <s v="SRP06SLB"/>
    <s v="SLBRHCMDTS"/>
    <s v="72335"/>
    <s v="FJI"/>
    <x v="7"/>
    <s v="APRO      "/>
    <s v="N/A"/>
    <x v="0"/>
    <n v="0"/>
    <n v="1"/>
    <s v="EA"/>
    <n v="1"/>
    <n v="1"/>
    <x v="0"/>
    <x v="0"/>
    <x v="11"/>
    <s v="0000156574"/>
    <x v="1"/>
    <s v="0000023381"/>
    <m/>
    <m/>
    <m/>
    <d v="2020-01-17T00:00:00"/>
    <m/>
    <s v="ASEA"/>
    <s v="FJI1940, RQ23381, Solomon"/>
    <s v="UNFPA0000039991-1-1-2"/>
    <m/>
    <s v="C"/>
    <s v="N"/>
    <s v="N"/>
    <n v="14"/>
    <n v="1"/>
    <n v="1"/>
    <x v="236"/>
    <s v="PO"/>
    <d v="2020-04-07T12:27:20"/>
    <d v="2019-12-15T00:00:00"/>
    <d v="2019-12-18T00:00:00"/>
    <s v="0000039991-1-1"/>
    <d v="2019-12-27T09:22:22"/>
    <d v="2020-01-13T00:00:00"/>
    <x v="8"/>
    <n v="0"/>
    <n v="0"/>
    <n v="0"/>
    <x v="0"/>
    <x v="0"/>
    <s v="PRESHIPMENTINSPCPH0000039991"/>
  </r>
  <r>
    <s v="UNFPA"/>
    <x v="93"/>
    <n v="2"/>
    <n v="1"/>
    <n v="1"/>
    <s v="VEN40"/>
    <s v="0000040027"/>
    <s v="sodium chloride 0.9% intravenous infusion, 500ml  bag + givi"/>
    <s v="Completed"/>
    <n v="0"/>
    <x v="20"/>
    <x v="64"/>
    <s v="PU0074"/>
    <s v=" "/>
    <s v="VEN03CR2"/>
    <s v="C2PROSSR"/>
    <s v="72335"/>
    <s v="VEN"/>
    <x v="38"/>
    <s v="LACRO     "/>
    <s v="OCEAN"/>
    <x v="0"/>
    <n v="0"/>
    <n v="0"/>
    <s v="SET"/>
    <n v="1"/>
    <n v="0"/>
    <x v="0"/>
    <x v="6"/>
    <x v="2"/>
    <s v="0000000798"/>
    <x v="1"/>
    <s v="0000023406"/>
    <d v="2020-05-25T00:00:00"/>
    <d v="2020-06-25T00:00:00"/>
    <m/>
    <d v="2020-11-09T00:00:00"/>
    <m/>
    <s v="LAC"/>
    <s v="R23406, MEG supplies, VEN40"/>
    <s v="UNFPA0000040027-2-1-1"/>
    <m/>
    <s v="C"/>
    <s v="N"/>
    <s v="N"/>
    <n v="3"/>
    <n v="1"/>
    <n v="1"/>
    <x v="237"/>
    <s v="PO"/>
    <d v="2020-12-21T07:25:44"/>
    <d v="2019-12-19T00:00:00"/>
    <d v="2019-12-20T00:00:00"/>
    <s v="0000040027-2-1"/>
    <d v="2019-12-30T13:34:58"/>
    <d v="2020-05-25T00:00:00"/>
    <x v="37"/>
    <n v="0"/>
    <n v="0"/>
    <n v="0"/>
    <x v="93"/>
    <x v="1"/>
    <s v="NACL0.5L_10000040027"/>
  </r>
  <r>
    <s v="UNFPA"/>
    <x v="93"/>
    <n v="2"/>
    <n v="1"/>
    <n v="2"/>
    <s v="VEN40"/>
    <s v="0000040027"/>
    <s v="sodium chloride 0.9% intravenous infusion, 500ml  bag + givi"/>
    <s v="Completed"/>
    <n v="14700"/>
    <x v="20"/>
    <x v="14"/>
    <s v="PU0074"/>
    <s v=" "/>
    <s v="VEN03VBG"/>
    <s v="ABOGAVBG"/>
    <s v="72335"/>
    <s v="VEN"/>
    <x v="38"/>
    <s v="LACRO     "/>
    <s v="OCEAN"/>
    <x v="0"/>
    <n v="0"/>
    <n v="30000"/>
    <s v="SET"/>
    <n v="1"/>
    <n v="30000"/>
    <x v="0"/>
    <x v="6"/>
    <x v="2"/>
    <s v="0000000798"/>
    <x v="1"/>
    <s v="0000023406"/>
    <d v="2020-05-25T00:00:00"/>
    <d v="2020-06-25T00:00:00"/>
    <m/>
    <d v="2020-11-09T00:00:00"/>
    <m/>
    <s v="LAC"/>
    <s v="R23406, MEG supplies, VEN40"/>
    <s v="UNFPA0000040027-2-1-2"/>
    <m/>
    <s v="C"/>
    <s v="N"/>
    <s v="N"/>
    <n v="3"/>
    <n v="1"/>
    <n v="1"/>
    <x v="237"/>
    <s v="PO"/>
    <d v="2020-12-21T07:25:44"/>
    <d v="2019-12-19T00:00:00"/>
    <d v="2019-12-20T00:00:00"/>
    <s v="0000040027-2-1"/>
    <d v="2019-12-30T13:34:58"/>
    <d v="2020-05-25T00:00:00"/>
    <x v="13"/>
    <n v="0"/>
    <n v="0"/>
    <n v="0"/>
    <x v="93"/>
    <x v="0"/>
    <s v="NACL0.5L_10000040027"/>
  </r>
  <r>
    <s v="UNFPA"/>
    <x v="14"/>
    <n v="6"/>
    <n v="1"/>
    <n v="1"/>
    <s v="VEN40"/>
    <s v="0000040030"/>
    <s v="Metronidazole 250mg tablet"/>
    <s v="Completed"/>
    <n v="0"/>
    <x v="20"/>
    <x v="64"/>
    <s v="PU0074"/>
    <s v=" "/>
    <s v="VEN03CR2"/>
    <s v="C2PROSSR"/>
    <s v="72335"/>
    <s v="VEN"/>
    <x v="38"/>
    <s v="LACRO     "/>
    <s v="AIR"/>
    <x v="0"/>
    <n v="0"/>
    <n v="0"/>
    <s v="101"/>
    <n v="1000"/>
    <n v="0"/>
    <x v="0"/>
    <x v="8"/>
    <x v="20"/>
    <s v="0000041102"/>
    <x v="1"/>
    <s v="0000023403"/>
    <d v="2020-06-09T00:00:00"/>
    <d v="2020-06-11T00:00:00"/>
    <d v="2020-06-09T00:00:00"/>
    <d v="2020-06-08T00:00:00"/>
    <d v="2020-06-11T00:00:00"/>
    <s v="LAC"/>
    <s v="R23403,VEN40,Medical Supplies"/>
    <s v="UNFPA0000040030-6-1-1"/>
    <m/>
    <s v="C"/>
    <s v="N"/>
    <s v="N"/>
    <n v="6"/>
    <n v="1"/>
    <n v="1"/>
    <x v="237"/>
    <s v="PO"/>
    <d v="2020-10-15T15:55:02"/>
    <d v="2019-12-19T00:00:00"/>
    <d v="2019-12-20T00:00:00"/>
    <s v="0000040030-6-1"/>
    <d v="2019-12-30T13:26:52"/>
    <d v="2020-06-08T00:00:00"/>
    <x v="37"/>
    <n v="0"/>
    <n v="0"/>
    <n v="0"/>
    <x v="14"/>
    <x v="1"/>
    <s v="METRONIDAZOL_250MG0000040030"/>
  </r>
  <r>
    <s v="UNFPA"/>
    <x v="14"/>
    <n v="6"/>
    <n v="1"/>
    <n v="2"/>
    <s v="VEN40"/>
    <s v="0000040030"/>
    <s v="Metronidazole 250mg tablet"/>
    <s v="Completed"/>
    <n v="204.75"/>
    <x v="20"/>
    <x v="64"/>
    <s v="PU0074"/>
    <s v=" "/>
    <s v="VEN03CR2"/>
    <s v="C2PROSSR"/>
    <s v="72335"/>
    <s v="VEN"/>
    <x v="38"/>
    <s v="LACRO     "/>
    <s v="AIR"/>
    <x v="0"/>
    <n v="0"/>
    <n v="35"/>
    <s v="101"/>
    <n v="1000"/>
    <n v="35000"/>
    <x v="0"/>
    <x v="8"/>
    <x v="20"/>
    <s v="0000041102"/>
    <x v="1"/>
    <s v="0000023403"/>
    <d v="2020-06-09T00:00:00"/>
    <d v="2020-06-11T00:00:00"/>
    <d v="2020-06-09T00:00:00"/>
    <d v="2020-06-08T00:00:00"/>
    <d v="2020-06-11T00:00:00"/>
    <s v="LAC"/>
    <s v="R23403,VEN40,Medical Supplies"/>
    <s v="UNFPA0000040030-6-1-2"/>
    <m/>
    <s v="C"/>
    <s v="N"/>
    <s v="N"/>
    <n v="6"/>
    <n v="1"/>
    <n v="1"/>
    <x v="237"/>
    <s v="PO"/>
    <d v="2020-10-15T15:55:02"/>
    <d v="2019-12-19T00:00:00"/>
    <d v="2019-12-20T00:00:00"/>
    <s v="0000040030-6-1"/>
    <d v="2019-12-30T13:26:52"/>
    <d v="2020-06-08T00:00:00"/>
    <x v="37"/>
    <n v="0"/>
    <n v="0"/>
    <n v="0"/>
    <x v="14"/>
    <x v="0"/>
    <s v="METRONIDAZOL_250MG0000040030"/>
  </r>
  <r>
    <s v="UNFPA"/>
    <x v="73"/>
    <n v="11"/>
    <n v="1"/>
    <n v="1"/>
    <s v="VEN40"/>
    <s v="0000040030"/>
    <s v="Misoprostol 200mcg tablet"/>
    <s v="Completed"/>
    <n v="323.39999999999998"/>
    <x v="20"/>
    <x v="64"/>
    <s v="PU0074"/>
    <s v=" "/>
    <s v="VEN03CR2"/>
    <s v="C2PROSSR"/>
    <s v="72335"/>
    <s v="VEN"/>
    <x v="38"/>
    <s v="LACRO     "/>
    <s v="COMMON"/>
    <x v="0"/>
    <n v="0"/>
    <n v="660"/>
    <s v="P4"/>
    <n v="4"/>
    <n v="2640"/>
    <x v="0"/>
    <x v="4"/>
    <x v="20"/>
    <s v="0000041102"/>
    <x v="1"/>
    <s v="0000023497"/>
    <d v="2020-06-09T00:00:00"/>
    <d v="2020-06-11T00:00:00"/>
    <d v="2020-06-09T00:00:00"/>
    <d v="2020-06-08T00:00:00"/>
    <d v="2020-06-11T00:00:00"/>
    <s v="LAC"/>
    <s v="R23403,VEN40,Medical Supplies"/>
    <s v="UNFPA0000040030-11-1-1"/>
    <m/>
    <s v="C"/>
    <s v="N"/>
    <s v="N"/>
    <n v="1"/>
    <n v="1"/>
    <n v="1"/>
    <x v="237"/>
    <s v="PO"/>
    <d v="2020-10-15T15:55:02"/>
    <d v="2020-01-23T00:00:00"/>
    <d v="2020-01-24T00:00:00"/>
    <s v="0000040030-11-1"/>
    <d v="2019-12-30T13:26:52"/>
    <d v="2020-06-08T00:00:00"/>
    <x v="37"/>
    <n v="0"/>
    <n v="0"/>
    <n v="0"/>
    <x v="73"/>
    <x v="0"/>
    <s v="MISOPROSTOL200MG_40000040030"/>
  </r>
  <r>
    <s v="UNFPA"/>
    <x v="128"/>
    <n v="3"/>
    <n v="1"/>
    <n v="1"/>
    <s v="VEN40"/>
    <s v="0000040030"/>
    <s v="Azithromycin 500mg tablet"/>
    <s v="Completed"/>
    <n v="0"/>
    <x v="20"/>
    <x v="64"/>
    <s v="PU0074"/>
    <s v=" "/>
    <s v="VEN03CR2"/>
    <s v="C2PROSSR"/>
    <s v="72335"/>
    <s v="VEN"/>
    <x v="38"/>
    <s v="LACRO     "/>
    <s v="AIR"/>
    <x v="0"/>
    <n v="0"/>
    <n v="0"/>
    <s v="P3"/>
    <n v="3"/>
    <n v="0"/>
    <x v="0"/>
    <x v="3"/>
    <x v="20"/>
    <s v="0000041102"/>
    <x v="1"/>
    <s v="0000023403"/>
    <d v="2020-06-10T00:00:00"/>
    <d v="2020-06-12T00:00:00"/>
    <d v="2020-06-10T00:00:00"/>
    <d v="2020-08-14T00:00:00"/>
    <d v="2020-06-12T00:00:00"/>
    <s v="LAC"/>
    <s v="R23403,VEN40,Medical Supplies"/>
    <s v="UNFPA0000040030-3-1-1"/>
    <m/>
    <s v="C"/>
    <s v="N"/>
    <s v="N"/>
    <n v="3"/>
    <n v="1"/>
    <n v="1"/>
    <x v="237"/>
    <s v="PO"/>
    <d v="2020-10-15T15:55:02"/>
    <d v="2019-12-19T00:00:00"/>
    <d v="2019-12-20T00:00:00"/>
    <s v="0000040030-3-1"/>
    <d v="2019-12-30T13:26:52"/>
    <d v="2020-06-08T00:00:00"/>
    <x v="37"/>
    <n v="0"/>
    <n v="0"/>
    <n v="0"/>
    <x v="128"/>
    <x v="0"/>
    <s v="AZTHROMYCN_500MG_30000040030"/>
  </r>
  <r>
    <s v="UNFPA"/>
    <x v="72"/>
    <n v="1"/>
    <n v="1"/>
    <n v="2"/>
    <s v="VEN40"/>
    <s v="0000040030"/>
    <s v="Magnesium sulphate 500mg/ml injection in 10ml ampoule"/>
    <s v="Completed"/>
    <n v="7998"/>
    <x v="20"/>
    <x v="64"/>
    <s v="PU0074"/>
    <s v=" "/>
    <s v="VEN03CR2"/>
    <s v="C2PROSSR"/>
    <s v="72335"/>
    <s v="VEN"/>
    <x v="38"/>
    <s v="LACRO     "/>
    <s v="AIR"/>
    <x v="0"/>
    <n v="0"/>
    <n v="860"/>
    <s v="P10"/>
    <n v="10"/>
    <n v="8600"/>
    <x v="0"/>
    <x v="1"/>
    <x v="20"/>
    <s v="0000041102"/>
    <x v="1"/>
    <s v="0000023403"/>
    <d v="2020-06-10T00:00:00"/>
    <d v="2020-06-12T00:00:00"/>
    <d v="2020-06-10T00:00:00"/>
    <d v="2020-08-14T00:00:00"/>
    <d v="2020-06-12T00:00:00"/>
    <s v="LAC"/>
    <s v="R23403,VEN40,Medical Supplies"/>
    <s v="UNFPA0000040030-1-1-2"/>
    <m/>
    <s v="C"/>
    <s v="N"/>
    <s v="N"/>
    <n v="1"/>
    <n v="1"/>
    <n v="1"/>
    <x v="237"/>
    <s v="PO"/>
    <d v="2020-10-15T15:55:02"/>
    <d v="2019-12-19T00:00:00"/>
    <d v="2019-12-20T00:00:00"/>
    <s v="0000040030-1-1"/>
    <d v="2019-12-30T13:26:52"/>
    <d v="2020-06-08T00:00:00"/>
    <x v="37"/>
    <n v="0"/>
    <n v="0"/>
    <n v="0"/>
    <x v="72"/>
    <x v="1"/>
    <s v="MGSULPHATE10ML_100000040030"/>
  </r>
  <r>
    <s v="UNFPA"/>
    <x v="72"/>
    <n v="1"/>
    <n v="1"/>
    <n v="1"/>
    <s v="VEN40"/>
    <s v="0000040030"/>
    <s v="Magnesium sulphate 500mg/ml injection in 10ml ampoule"/>
    <s v="Completed"/>
    <n v="0"/>
    <x v="20"/>
    <x v="64"/>
    <s v="PU0074"/>
    <s v=" "/>
    <s v="VEN03CR2"/>
    <s v="C2PROSSR"/>
    <s v="72335"/>
    <s v="VEN"/>
    <x v="38"/>
    <s v="LACRO     "/>
    <s v="AIR"/>
    <x v="0"/>
    <n v="0"/>
    <n v="0"/>
    <s v="P10"/>
    <n v="10"/>
    <n v="0"/>
    <x v="0"/>
    <x v="1"/>
    <x v="20"/>
    <s v="0000041102"/>
    <x v="1"/>
    <s v="0000023403"/>
    <d v="2020-06-10T00:00:00"/>
    <d v="2020-06-12T00:00:00"/>
    <d v="2020-06-10T00:00:00"/>
    <d v="2020-08-14T00:00:00"/>
    <d v="2020-06-12T00:00:00"/>
    <s v="LAC"/>
    <s v="R23403,VEN40,Medical Supplies"/>
    <s v="UNFPA0000040030-1-1-1"/>
    <m/>
    <s v="C"/>
    <s v="N"/>
    <s v="N"/>
    <n v="1"/>
    <n v="1"/>
    <n v="1"/>
    <x v="237"/>
    <s v="PO"/>
    <d v="2020-10-15T15:55:02"/>
    <d v="2019-12-19T00:00:00"/>
    <d v="2019-12-20T00:00:00"/>
    <s v="0000040030-1-1"/>
    <d v="2019-12-30T13:26:52"/>
    <d v="2020-06-08T00:00:00"/>
    <x v="37"/>
    <n v="0"/>
    <n v="0"/>
    <n v="0"/>
    <x v="72"/>
    <x v="0"/>
    <s v="MGSULPHATE10ML_100000040030"/>
  </r>
  <r>
    <s v="UNFPA"/>
    <x v="48"/>
    <n v="4"/>
    <n v="1"/>
    <n v="2"/>
    <s v="VEN40"/>
    <s v="0000040030"/>
    <s v="Benzathine benzylpenicillin  1.44G (2.4 M.I.U) in 5ml vial"/>
    <s v="Completed"/>
    <n v="48750"/>
    <x v="20"/>
    <x v="64"/>
    <s v="PU0074"/>
    <s v=" "/>
    <s v="VEN03CR2"/>
    <s v="C2PROSSR"/>
    <s v="72335"/>
    <s v="VEN"/>
    <x v="38"/>
    <s v="LACRO     "/>
    <s v="AIR"/>
    <x v="0"/>
    <n v="0"/>
    <n v="15000"/>
    <s v="VI"/>
    <n v="1"/>
    <n v="15000"/>
    <x v="0"/>
    <x v="3"/>
    <x v="20"/>
    <s v="0000041102"/>
    <x v="1"/>
    <s v="0000023403"/>
    <d v="2020-06-10T00:00:00"/>
    <d v="2020-06-12T00:00:00"/>
    <d v="2020-06-10T00:00:00"/>
    <d v="2020-08-14T00:00:00"/>
    <d v="2020-06-12T00:00:00"/>
    <s v="LAC"/>
    <s v="R23403,VEN40,Medical Supplies"/>
    <s v="UNFPA0000040030-4-1-2"/>
    <m/>
    <s v="C"/>
    <s v="N"/>
    <s v="N"/>
    <n v="4"/>
    <n v="1"/>
    <n v="1"/>
    <x v="237"/>
    <s v="PO"/>
    <d v="2020-10-15T15:55:02"/>
    <d v="2019-12-19T00:00:00"/>
    <d v="2019-12-20T00:00:00"/>
    <s v="0000040030-4-1"/>
    <d v="2019-12-30T13:26:52"/>
    <d v="2020-06-08T00:00:00"/>
    <x v="37"/>
    <n v="0"/>
    <n v="0"/>
    <n v="0"/>
    <x v="48"/>
    <x v="1"/>
    <s v="BENZABENPENI1.44MG0000040030"/>
  </r>
  <r>
    <s v="UNFPA"/>
    <x v="48"/>
    <n v="4"/>
    <n v="1"/>
    <n v="1"/>
    <s v="VEN40"/>
    <s v="0000040030"/>
    <s v="Benzathine benzylpenicillin  1.44G (2.4 M.I.U) in 5ml vial"/>
    <s v="Completed"/>
    <n v="0"/>
    <x v="20"/>
    <x v="64"/>
    <s v="PU0074"/>
    <s v=" "/>
    <s v="VEN03CR2"/>
    <s v="C2PROSSR"/>
    <s v="72335"/>
    <s v="VEN"/>
    <x v="38"/>
    <s v="LACRO     "/>
    <s v="AIR"/>
    <x v="0"/>
    <n v="0"/>
    <n v="0"/>
    <s v="VI"/>
    <n v="1"/>
    <n v="0"/>
    <x v="0"/>
    <x v="3"/>
    <x v="20"/>
    <s v="0000041102"/>
    <x v="1"/>
    <s v="0000023403"/>
    <d v="2020-06-10T00:00:00"/>
    <d v="2020-06-12T00:00:00"/>
    <d v="2020-06-10T00:00:00"/>
    <d v="2020-08-14T00:00:00"/>
    <d v="2020-06-12T00:00:00"/>
    <s v="LAC"/>
    <s v="R23403,VEN40,Medical Supplies"/>
    <s v="UNFPA0000040030-4-1-1"/>
    <m/>
    <s v="C"/>
    <s v="N"/>
    <s v="N"/>
    <n v="4"/>
    <n v="1"/>
    <n v="1"/>
    <x v="237"/>
    <s v="PO"/>
    <d v="2020-10-15T15:55:02"/>
    <d v="2019-12-19T00:00:00"/>
    <d v="2019-12-20T00:00:00"/>
    <s v="0000040030-4-1"/>
    <d v="2019-12-30T13:26:52"/>
    <d v="2020-06-08T00:00:00"/>
    <x v="37"/>
    <n v="0"/>
    <n v="0"/>
    <n v="0"/>
    <x v="48"/>
    <x v="0"/>
    <s v="BENZABENPENI1.44MG0000040030"/>
  </r>
  <r>
    <s v="UNFPA"/>
    <x v="144"/>
    <n v="7"/>
    <n v="1"/>
    <n v="1"/>
    <s v="VEN40"/>
    <s v="0000040030"/>
    <s v="Test Syphilis, rapid plasma regain (RPR)"/>
    <s v="Completed"/>
    <n v="0"/>
    <x v="20"/>
    <x v="64"/>
    <s v="PU0074"/>
    <s v=" "/>
    <s v="VEN03CR2"/>
    <s v="C2PROSSR"/>
    <s v="72335"/>
    <s v="VEN"/>
    <x v="38"/>
    <s v="LACRO     "/>
    <s v="AIR"/>
    <x v="0"/>
    <n v="0"/>
    <n v="0"/>
    <s v="100"/>
    <n v="100"/>
    <n v="0"/>
    <x v="1"/>
    <x v="16"/>
    <x v="20"/>
    <s v="0000041102"/>
    <x v="1"/>
    <s v="0000023403"/>
    <d v="2020-09-26T00:00:00"/>
    <d v="2020-09-26T00:00:00"/>
    <d v="2020-09-25T00:00:00"/>
    <d v="2020-09-15T00:00:00"/>
    <d v="2020-09-25T00:00:00"/>
    <s v="LAC"/>
    <s v="R23403,VEN40,Medical Supplies"/>
    <s v="UNFPA0000040030-7-1-1"/>
    <m/>
    <s v="C"/>
    <s v="N"/>
    <s v="N"/>
    <n v="7"/>
    <n v="1"/>
    <n v="1"/>
    <x v="237"/>
    <s v="PO"/>
    <d v="2020-10-15T15:55:02"/>
    <d v="2019-12-19T00:00:00"/>
    <d v="2019-12-20T00:00:00"/>
    <s v="0000040030-7-1"/>
    <d v="2019-12-30T13:26:52"/>
    <d v="2020-06-08T00:00:00"/>
    <x v="37"/>
    <n v="0"/>
    <n v="0"/>
    <n v="0"/>
    <x v="144"/>
    <x v="1"/>
    <s v="SYPHILIS_RAP60000040030"/>
  </r>
  <r>
    <s v="UNFPA"/>
    <x v="144"/>
    <n v="7"/>
    <n v="1"/>
    <n v="2"/>
    <s v="VEN40"/>
    <s v="0000040030"/>
    <s v="Test Syphilis, rapid plasma regain (RPR)"/>
    <s v="Completed"/>
    <n v="3349"/>
    <x v="20"/>
    <x v="64"/>
    <s v="PU0074"/>
    <s v=" "/>
    <s v="VEN03CR2"/>
    <s v="C2PROSSR"/>
    <s v="72335"/>
    <s v="VEN"/>
    <x v="38"/>
    <s v="LACRO     "/>
    <s v="AIR"/>
    <x v="0"/>
    <n v="0"/>
    <n v="340"/>
    <s v="100"/>
    <n v="100"/>
    <n v="34000"/>
    <x v="1"/>
    <x v="16"/>
    <x v="20"/>
    <s v="0000041102"/>
    <x v="1"/>
    <s v="0000023403"/>
    <d v="2020-09-26T00:00:00"/>
    <d v="2020-09-26T00:00:00"/>
    <d v="2020-09-25T00:00:00"/>
    <d v="2020-09-15T00:00:00"/>
    <d v="2020-09-25T00:00:00"/>
    <s v="LAC"/>
    <s v="R23403,VEN40,Medical Supplies"/>
    <s v="UNFPA0000040030-7-1-2"/>
    <m/>
    <s v="C"/>
    <s v="N"/>
    <s v="N"/>
    <n v="7"/>
    <n v="1"/>
    <n v="1"/>
    <x v="237"/>
    <s v="PO"/>
    <d v="2020-10-15T15:55:02"/>
    <d v="2019-12-19T00:00:00"/>
    <d v="2019-12-20T00:00:00"/>
    <s v="0000040030-7-1"/>
    <d v="2019-12-30T13:26:52"/>
    <d v="2020-06-08T00:00:00"/>
    <x v="37"/>
    <n v="0"/>
    <n v="0"/>
    <n v="0"/>
    <x v="144"/>
    <x v="0"/>
    <s v="SYPHILIS_RAP60000040030"/>
  </r>
  <r>
    <s v="UNFPA"/>
    <x v="128"/>
    <n v="3"/>
    <n v="1"/>
    <n v="2"/>
    <s v="VEN40"/>
    <s v="0000040030"/>
    <s v="Azithromycin 500mg tablet"/>
    <s v="Completed"/>
    <n v="2660"/>
    <x v="20"/>
    <x v="64"/>
    <s v="PU0074"/>
    <s v=" "/>
    <s v="VEN03CR2"/>
    <s v="C2PROSSR"/>
    <s v="72335"/>
    <s v="VEN"/>
    <x v="38"/>
    <s v="LACRO     "/>
    <s v="AIR"/>
    <x v="0"/>
    <n v="0"/>
    <n v="1400"/>
    <s v="P3"/>
    <n v="3"/>
    <n v="4200"/>
    <x v="0"/>
    <x v="3"/>
    <x v="20"/>
    <s v="0000041102"/>
    <x v="1"/>
    <s v="0000023403"/>
    <d v="2020-06-10T00:00:00"/>
    <d v="2020-06-12T00:00:00"/>
    <d v="2020-06-10T00:00:00"/>
    <d v="2020-08-14T00:00:00"/>
    <d v="2020-06-12T00:00:00"/>
    <s v="LAC"/>
    <s v="R23403,VEN40,Medical Supplies"/>
    <s v="UNFPA0000040030-3-1-2"/>
    <m/>
    <s v="C"/>
    <s v="N"/>
    <s v="N"/>
    <n v="3"/>
    <n v="1"/>
    <n v="1"/>
    <x v="237"/>
    <s v="PO"/>
    <d v="2020-10-15T15:55:02"/>
    <d v="2019-12-19T00:00:00"/>
    <d v="2019-12-20T00:00:00"/>
    <s v="0000040030-3-1"/>
    <d v="2019-12-30T13:26:52"/>
    <d v="2020-06-08T00:00:00"/>
    <x v="37"/>
    <n v="0"/>
    <n v="0"/>
    <n v="0"/>
    <x v="128"/>
    <x v="0"/>
    <s v="AZTHROMYCN_500MG_30000040030"/>
  </r>
  <r>
    <s v="UNFPA"/>
    <x v="86"/>
    <n v="12"/>
    <n v="1"/>
    <n v="1"/>
    <s v="VEN40"/>
    <s v="0000040030"/>
    <s v="Ergometrine maleate 0.2mg base/ml injection in 1ml ampoule"/>
    <s v="Completed"/>
    <n v="339.24"/>
    <x v="20"/>
    <x v="64"/>
    <s v="PU0074"/>
    <s v=" "/>
    <s v="VEN03CR2"/>
    <s v="C2PROSSR"/>
    <s v="72335"/>
    <s v="VEN"/>
    <x v="38"/>
    <s v="LACRO     "/>
    <s v="COMMON"/>
    <x v="0"/>
    <n v="0"/>
    <n v="132"/>
    <s v="P10"/>
    <n v="10"/>
    <n v="1320"/>
    <x v="0"/>
    <x v="4"/>
    <x v="20"/>
    <s v="0000041102"/>
    <x v="1"/>
    <s v="0000023497"/>
    <d v="2020-09-26T00:00:00"/>
    <d v="2020-09-26T00:00:00"/>
    <d v="2020-09-25T00:00:00"/>
    <d v="2020-09-15T00:00:00"/>
    <d v="2020-09-25T00:00:00"/>
    <s v="LAC"/>
    <s v="R23403,VEN40,Medical Supplies"/>
    <s v="UNFPA0000040030-12-1-1"/>
    <m/>
    <s v="C"/>
    <s v="N"/>
    <s v="N"/>
    <n v="2"/>
    <n v="1"/>
    <n v="1"/>
    <x v="237"/>
    <s v="PO"/>
    <d v="2020-10-15T15:55:02"/>
    <d v="2020-01-23T00:00:00"/>
    <d v="2020-01-24T00:00:00"/>
    <s v="0000040030-12-1"/>
    <d v="2019-12-30T13:26:52"/>
    <d v="2020-06-08T00:00:00"/>
    <x v="37"/>
    <n v="0"/>
    <n v="0"/>
    <n v="0"/>
    <x v="86"/>
    <x v="0"/>
    <s v="METHYLERGOM_0.2MG0000040030"/>
  </r>
  <r>
    <s v="UNFPA"/>
    <x v="73"/>
    <n v="1"/>
    <n v="1"/>
    <n v="1"/>
    <s v="SLV41"/>
    <s v="0000040059"/>
    <s v="Misoprostol 200mcg tablet"/>
    <s v="Completed"/>
    <n v="0"/>
    <x v="5"/>
    <x v="10"/>
    <s v=" "/>
    <s v="SVG00"/>
    <s v=" "/>
    <s v=" "/>
    <s v="72335"/>
    <s v="SLV"/>
    <x v="1"/>
    <s v="LACRO     "/>
    <s v="AIR"/>
    <x v="1"/>
    <n v="0"/>
    <n v="0"/>
    <s v="P4"/>
    <n v="4"/>
    <n v="0"/>
    <x v="0"/>
    <x v="4"/>
    <x v="2"/>
    <s v="0000000798"/>
    <x v="1"/>
    <s v="PI000000644"/>
    <d v="2020-06-17T00:00:00"/>
    <d v="2020-06-23T00:00:00"/>
    <d v="2020-06-17T00:00:00"/>
    <d v="2020-06-12T00:00:00"/>
    <d v="2020-06-23T00:00:00"/>
    <s v="LAC"/>
    <s v="PI644v2 SLV, ISSS, Misoprostol"/>
    <s v="UNFPA0000040059-1-1-1"/>
    <m/>
    <s v="C"/>
    <s v="N"/>
    <s v="N"/>
    <m/>
    <m/>
    <m/>
    <x v="237"/>
    <s v="PO"/>
    <d v="2020-08-05T11:43:31"/>
    <m/>
    <m/>
    <s v="0000040059-1-1"/>
    <d v="2019-12-30T15:21:29"/>
    <d v="2020-04-20T00:00:00"/>
    <x v="7"/>
    <n v="0"/>
    <n v="0"/>
    <n v="0"/>
    <x v="73"/>
    <x v="1"/>
    <s v="MISOPROSTOL200MG_40000040059"/>
  </r>
  <r>
    <s v="UNFPA"/>
    <x v="73"/>
    <n v="1"/>
    <n v="1"/>
    <n v="2"/>
    <s v="SLV41"/>
    <s v="0000040059"/>
    <s v="Misoprostol 200mcg tablet"/>
    <s v="Completed"/>
    <n v="2329"/>
    <x v="5"/>
    <x v="10"/>
    <s v=" "/>
    <s v="SVG00"/>
    <s v=" "/>
    <s v=" "/>
    <s v="72335"/>
    <s v="SLV"/>
    <x v="1"/>
    <s v="LACRO     "/>
    <s v="AIR"/>
    <x v="1"/>
    <n v="0"/>
    <n v="3425"/>
    <s v="P4"/>
    <n v="4"/>
    <n v="13700"/>
    <x v="0"/>
    <x v="4"/>
    <x v="2"/>
    <s v="0000000798"/>
    <x v="1"/>
    <s v="PI000000644"/>
    <d v="2020-06-17T00:00:00"/>
    <d v="2020-06-23T00:00:00"/>
    <d v="2020-06-17T00:00:00"/>
    <d v="2020-06-12T00:00:00"/>
    <d v="2020-06-23T00:00:00"/>
    <s v="LAC"/>
    <s v="PI644v2 SLV, ISSS, Misoprostol"/>
    <s v="UNFPA0000040059-1-1-2"/>
    <m/>
    <s v="C"/>
    <s v="N"/>
    <s v="N"/>
    <m/>
    <m/>
    <m/>
    <x v="237"/>
    <s v="PO"/>
    <d v="2020-08-05T11:43:31"/>
    <m/>
    <m/>
    <s v="0000040059-1-1"/>
    <d v="2019-12-30T15:21:29"/>
    <d v="2020-04-20T00:00:00"/>
    <x v="7"/>
    <n v="0"/>
    <n v="0"/>
    <n v="0"/>
    <x v="73"/>
    <x v="0"/>
    <s v="MISOPROSTOL200MG_40000040059"/>
  </r>
  <r>
    <s v="UNFPA"/>
    <x v="108"/>
    <n v="3"/>
    <n v="1"/>
    <n v="1"/>
    <s v="NER40"/>
    <s v="0000040081"/>
    <s v="Water for injection sterile, 10-ml ampoule"/>
    <s v="Dispatched"/>
    <n v="0"/>
    <x v="32"/>
    <x v="65"/>
    <s v="PU0074"/>
    <s v=" "/>
    <s v="NER09ADO"/>
    <s v="ADOCAMP74"/>
    <s v="72335"/>
    <s v="NER"/>
    <x v="35"/>
    <s v="WCARO     "/>
    <s v="AIR"/>
    <x v="0"/>
    <n v="0"/>
    <n v="0"/>
    <s v="P50"/>
    <n v="50"/>
    <n v="0"/>
    <x v="0"/>
    <x v="1"/>
    <x v="7"/>
    <s v="0000125342"/>
    <x v="1"/>
    <s v="0000023643"/>
    <m/>
    <m/>
    <m/>
    <m/>
    <m/>
    <s v="Africa (Francophone)"/>
    <s v="R23118, R23643, 23637"/>
    <s v="UNFPA0000040081-3-1-1"/>
    <m/>
    <s v="D"/>
    <s v="N"/>
    <s v="N"/>
    <n v="5"/>
    <n v="1"/>
    <n v="1"/>
    <x v="238"/>
    <s v="PO"/>
    <d v="2019-12-31T12:15:06"/>
    <d v="2020-02-21T00:00:00"/>
    <d v="2020-02-27T00:00:00"/>
    <s v="0000040081-3-1"/>
    <d v="2019-12-31T12:15:06"/>
    <d v="2021-04-30T00:00:00"/>
    <x v="15"/>
    <n v="0"/>
    <n v="0"/>
    <n v="0"/>
    <x v="108"/>
    <x v="1"/>
    <s v="WATERINJ10ML_500000040081"/>
  </r>
  <r>
    <s v="UNFPA"/>
    <x v="108"/>
    <n v="3"/>
    <n v="1"/>
    <n v="2"/>
    <s v="NER40"/>
    <s v="0000040081"/>
    <s v="Water for injection sterile, 10-ml ampoule"/>
    <s v="Dispatched"/>
    <n v="269.76"/>
    <x v="32"/>
    <x v="65"/>
    <s v="PU0074"/>
    <s v=" "/>
    <s v="NER09ADO"/>
    <s v="ADOCAMP74"/>
    <s v="72335"/>
    <s v="NER"/>
    <x v="35"/>
    <s v="WCARO     "/>
    <s v="AIR"/>
    <x v="0"/>
    <n v="0"/>
    <n v="96"/>
    <s v="P50"/>
    <n v="50"/>
    <n v="4800"/>
    <x v="0"/>
    <x v="1"/>
    <x v="7"/>
    <s v="0000125342"/>
    <x v="1"/>
    <s v="0000023643"/>
    <m/>
    <m/>
    <m/>
    <m/>
    <m/>
    <s v="Africa (Francophone)"/>
    <s v="R23118, R23643, 23637"/>
    <s v="UNFPA0000040081-3-1-2"/>
    <m/>
    <s v="D"/>
    <s v="N"/>
    <s v="N"/>
    <n v="5"/>
    <n v="1"/>
    <n v="1"/>
    <x v="238"/>
    <s v="PO"/>
    <d v="2019-12-31T12:15:06"/>
    <d v="2020-02-21T00:00:00"/>
    <d v="2020-02-27T00:00:00"/>
    <s v="0000040081-3-1"/>
    <d v="2019-12-31T12:15:06"/>
    <d v="2021-04-30T00:00:00"/>
    <x v="15"/>
    <n v="0"/>
    <n v="0"/>
    <n v="0"/>
    <x v="108"/>
    <x v="0"/>
    <s v="WATERINJ10ML_500000040081"/>
  </r>
  <r>
    <s v="UNFPA"/>
    <x v="145"/>
    <n v="1"/>
    <n v="1"/>
    <n v="1"/>
    <s v="NER40"/>
    <s v="0000040081"/>
    <s v="Test HIV 1+2, rapid"/>
    <s v="Dispatched"/>
    <n v="0"/>
    <x v="32"/>
    <x v="65"/>
    <s v="PU0074"/>
    <s v=" "/>
    <s v="NER09ADO"/>
    <s v="ADOOFFRE74"/>
    <s v="72335"/>
    <s v="NER"/>
    <x v="35"/>
    <s v="WCARO     "/>
    <s v="AIR"/>
    <x v="0"/>
    <n v="0"/>
    <n v="0"/>
    <s v="100"/>
    <n v="100"/>
    <n v="0"/>
    <x v="1"/>
    <x v="12"/>
    <x v="7"/>
    <s v="0000125342"/>
    <x v="1"/>
    <s v="0000023118"/>
    <m/>
    <m/>
    <m/>
    <m/>
    <m/>
    <s v="Africa (Francophone)"/>
    <s v="R23118, R23643, 23637"/>
    <s v="UNFPA0000040081-1-1-1"/>
    <m/>
    <s v="D"/>
    <s v="N"/>
    <s v="N"/>
    <n v="14"/>
    <n v="1"/>
    <n v="1"/>
    <x v="238"/>
    <s v="PO"/>
    <d v="2019-12-31T12:15:06"/>
    <d v="2019-10-11T00:00:00"/>
    <d v="2019-12-06T00:00:00"/>
    <s v="0000040081-1-1"/>
    <d v="2019-12-31T12:15:06"/>
    <d v="2021-04-30T00:00:00"/>
    <x v="15"/>
    <n v="0"/>
    <n v="0"/>
    <n v="0"/>
    <x v="145"/>
    <x v="1"/>
    <s v="HIV_RAPID170000040081"/>
  </r>
  <r>
    <s v="UNFPA"/>
    <x v="145"/>
    <n v="1"/>
    <n v="1"/>
    <n v="3"/>
    <s v="NER40"/>
    <s v="0000040081"/>
    <s v="Test HIV 1+2, rapid"/>
    <s v="Dispatched"/>
    <n v="31344.400000000001"/>
    <x v="32"/>
    <x v="65"/>
    <s v="PU0074"/>
    <s v=" "/>
    <s v="NER09ADO"/>
    <s v="ADOOFFRE74"/>
    <s v="72335"/>
    <s v="NER"/>
    <x v="35"/>
    <s v="WCARO     "/>
    <s v="AIR"/>
    <x v="0"/>
    <n v="0"/>
    <n v="230"/>
    <s v="100"/>
    <n v="100"/>
    <n v="23000"/>
    <x v="1"/>
    <x v="12"/>
    <x v="7"/>
    <s v="0000125342"/>
    <x v="1"/>
    <s v="0000023118"/>
    <m/>
    <m/>
    <m/>
    <m/>
    <m/>
    <s v="Africa (Francophone)"/>
    <s v="R23118, R23643, 23637"/>
    <s v="UNFPA0000040081-1-1-3"/>
    <m/>
    <s v="D"/>
    <s v="N"/>
    <s v="N"/>
    <n v="14"/>
    <n v="1"/>
    <n v="1"/>
    <x v="238"/>
    <s v="PO"/>
    <d v="2019-12-31T12:15:06"/>
    <d v="2019-10-11T00:00:00"/>
    <d v="2019-12-06T00:00:00"/>
    <s v="0000040081-1-1"/>
    <d v="2019-12-31T12:15:06"/>
    <d v="2021-04-30T00:00:00"/>
    <x v="15"/>
    <n v="0"/>
    <n v="0"/>
    <n v="0"/>
    <x v="145"/>
    <x v="1"/>
    <s v="HIV_RAPID170000040081"/>
  </r>
  <r>
    <s v="UNFPA"/>
    <x v="145"/>
    <n v="1"/>
    <n v="1"/>
    <n v="2"/>
    <s v="NER40"/>
    <s v="0000040081"/>
    <s v="Test HIV 1+2, rapid"/>
    <s v="Dispatched"/>
    <n v="0"/>
    <x v="32"/>
    <x v="65"/>
    <s v="PU0074"/>
    <s v=" "/>
    <s v="NER09ADO"/>
    <s v="ADOOFFRE74"/>
    <s v="72335"/>
    <s v="NER"/>
    <x v="35"/>
    <s v="WCARO     "/>
    <s v="AIR"/>
    <x v="0"/>
    <n v="0"/>
    <n v="0"/>
    <s v="100"/>
    <n v="100"/>
    <n v="0"/>
    <x v="1"/>
    <x v="12"/>
    <x v="7"/>
    <s v="0000125342"/>
    <x v="1"/>
    <s v="0000023118"/>
    <m/>
    <m/>
    <m/>
    <m/>
    <m/>
    <s v="Africa (Francophone)"/>
    <s v="R23118, R23643, 23637"/>
    <s v="UNFPA0000040081-1-1-2"/>
    <m/>
    <s v="D"/>
    <s v="N"/>
    <s v="N"/>
    <n v="14"/>
    <n v="1"/>
    <n v="1"/>
    <x v="238"/>
    <s v="PO"/>
    <d v="2019-12-31T12:15:06"/>
    <d v="2019-10-11T00:00:00"/>
    <d v="2019-12-06T00:00:00"/>
    <s v="0000040081-1-1"/>
    <d v="2019-12-31T12:15:06"/>
    <d v="2021-04-30T00:00:00"/>
    <x v="15"/>
    <n v="0"/>
    <n v="0"/>
    <n v="0"/>
    <x v="145"/>
    <x v="0"/>
    <s v="HIV_RAPID170000040081"/>
  </r>
  <r>
    <s v="UNFPA"/>
    <x v="103"/>
    <n v="2"/>
    <n v="1"/>
    <n v="1"/>
    <s v="NER40"/>
    <s v="0000040084"/>
    <s v="Doxycycline 100mg, tablets"/>
    <s v="Dispatched"/>
    <n v="0"/>
    <x v="32"/>
    <x v="65"/>
    <s v="PU0074"/>
    <s v=" "/>
    <s v="NER09ADO"/>
    <s v="ADOOFFRE74"/>
    <s v="72335"/>
    <s v="NER"/>
    <x v="35"/>
    <s v="WCARO     "/>
    <s v="AIR"/>
    <x v="0"/>
    <n v="0"/>
    <n v="0"/>
    <s v="100"/>
    <n v="100"/>
    <n v="0"/>
    <x v="0"/>
    <x v="3"/>
    <x v="3"/>
    <s v="0000000730"/>
    <x v="1"/>
    <s v="0000023118"/>
    <d v="2021-09-22T00:00:00"/>
    <d v="2021-10-30T00:00:00"/>
    <m/>
    <m/>
    <m/>
    <s v="Africa (Francophone)"/>
    <s v="R23118, R26041, PF"/>
    <s v="UNFPA0000040084-2-1-1"/>
    <m/>
    <s v="D"/>
    <s v="N"/>
    <s v="N"/>
    <n v="3"/>
    <n v="1"/>
    <n v="1"/>
    <x v="238"/>
    <s v="PO"/>
    <d v="2020-01-21T15:55:58"/>
    <d v="2019-10-11T00:00:00"/>
    <d v="2019-12-06T00:00:00"/>
    <s v="0000040084-2-1"/>
    <d v="2020-01-21T15:55:58"/>
    <d v="2021-09-22T00:00:00"/>
    <x v="15"/>
    <n v="0"/>
    <n v="0"/>
    <n v="0"/>
    <x v="103"/>
    <x v="1"/>
    <s v="DOXYCYCLN100MG_1000000040084"/>
  </r>
  <r>
    <s v="UNFPA"/>
    <x v="103"/>
    <n v="2"/>
    <n v="1"/>
    <n v="2"/>
    <s v="NER40"/>
    <s v="0000040084"/>
    <s v="Doxycycline 100mg, tablets"/>
    <s v="Dispatched"/>
    <n v="0"/>
    <x v="32"/>
    <x v="65"/>
    <s v="PU0074"/>
    <s v=" "/>
    <s v="NER09ADO"/>
    <s v="ADOOFFRE74"/>
    <s v="72335"/>
    <s v="NER"/>
    <x v="35"/>
    <s v="WCARO     "/>
    <s v="AIR"/>
    <x v="0"/>
    <n v="0"/>
    <n v="0"/>
    <s v="100"/>
    <n v="100"/>
    <n v="0"/>
    <x v="0"/>
    <x v="3"/>
    <x v="3"/>
    <s v="0000000730"/>
    <x v="1"/>
    <s v="0000023118"/>
    <d v="2021-09-22T00:00:00"/>
    <d v="2021-10-30T00:00:00"/>
    <m/>
    <m/>
    <m/>
    <s v="Africa (Francophone)"/>
    <s v="R23118, R26041, PF"/>
    <s v="UNFPA0000040084-2-1-2"/>
    <m/>
    <s v="D"/>
    <s v="N"/>
    <s v="N"/>
    <n v="3"/>
    <n v="1"/>
    <n v="1"/>
    <x v="238"/>
    <s v="PO"/>
    <d v="2020-01-21T15:55:58"/>
    <d v="2019-10-11T00:00:00"/>
    <d v="2019-12-06T00:00:00"/>
    <s v="0000040084-2-1"/>
    <d v="2020-01-21T15:55:58"/>
    <d v="2021-09-22T00:00:00"/>
    <x v="15"/>
    <n v="0"/>
    <n v="0"/>
    <n v="0"/>
    <x v="103"/>
    <x v="0"/>
    <s v="DOXYCYCLN100MG_1000000040084"/>
  </r>
  <r>
    <s v="UNFPA"/>
    <x v="14"/>
    <n v="4"/>
    <n v="1"/>
    <n v="1"/>
    <s v="NER40"/>
    <s v="0000040084"/>
    <s v="Metronidazole 250mg tablet"/>
    <s v="Dispatched"/>
    <n v="0"/>
    <x v="32"/>
    <x v="65"/>
    <s v="PU0074"/>
    <s v=" "/>
    <s v="NER09ADO"/>
    <s v="ADOOFFRE74"/>
    <s v="72335"/>
    <s v="NER"/>
    <x v="35"/>
    <s v="WCARO     "/>
    <s v="AIR"/>
    <x v="0"/>
    <n v="0"/>
    <n v="0"/>
    <s v="101"/>
    <n v="1000"/>
    <n v="0"/>
    <x v="0"/>
    <x v="8"/>
    <x v="3"/>
    <s v="0000000730"/>
    <x v="1"/>
    <s v="0000023118"/>
    <d v="2021-09-22T00:00:00"/>
    <d v="2021-10-30T00:00:00"/>
    <m/>
    <m/>
    <m/>
    <s v="Africa (Francophone)"/>
    <s v="R23118, R26041, PF"/>
    <s v="UNFPA0000040084-4-1-1"/>
    <m/>
    <s v="D"/>
    <s v="N"/>
    <s v="N"/>
    <n v="6"/>
    <n v="1"/>
    <n v="1"/>
    <x v="238"/>
    <s v="PO"/>
    <d v="2020-01-21T15:55:58"/>
    <d v="2019-10-11T00:00:00"/>
    <d v="2019-12-06T00:00:00"/>
    <s v="0000040084-4-1"/>
    <d v="2020-01-21T15:55:58"/>
    <d v="2021-09-22T00:00:00"/>
    <x v="15"/>
    <n v="0"/>
    <n v="0"/>
    <n v="0"/>
    <x v="14"/>
    <x v="1"/>
    <s v="METRONIDAZOL_250MG0000040084"/>
  </r>
  <r>
    <s v="UNFPA"/>
    <x v="14"/>
    <n v="4"/>
    <n v="1"/>
    <n v="2"/>
    <s v="NER40"/>
    <s v="0000040084"/>
    <s v="Metronidazole 250mg tablet"/>
    <s v="Dispatched"/>
    <n v="0"/>
    <x v="32"/>
    <x v="65"/>
    <s v="PU0074"/>
    <s v=" "/>
    <s v="NER09ADO"/>
    <s v="ADOOFFRE74"/>
    <s v="72335"/>
    <s v="NER"/>
    <x v="35"/>
    <s v="WCARO     "/>
    <s v="AIR"/>
    <x v="0"/>
    <n v="0"/>
    <n v="0"/>
    <s v="101"/>
    <n v="1000"/>
    <n v="0"/>
    <x v="0"/>
    <x v="8"/>
    <x v="3"/>
    <s v="0000000730"/>
    <x v="1"/>
    <s v="0000023118"/>
    <d v="2021-09-22T00:00:00"/>
    <d v="2021-10-30T00:00:00"/>
    <m/>
    <m/>
    <m/>
    <s v="Africa (Francophone)"/>
    <s v="R23118, R26041, PF"/>
    <s v="UNFPA0000040084-4-1-2"/>
    <m/>
    <s v="D"/>
    <s v="N"/>
    <s v="N"/>
    <n v="6"/>
    <n v="1"/>
    <n v="1"/>
    <x v="238"/>
    <s v="PO"/>
    <d v="2020-01-21T15:55:58"/>
    <d v="2019-10-11T00:00:00"/>
    <d v="2019-12-06T00:00:00"/>
    <s v="0000040084-4-1"/>
    <d v="2020-01-21T15:55:58"/>
    <d v="2021-09-22T00:00:00"/>
    <x v="15"/>
    <n v="0"/>
    <n v="0"/>
    <n v="0"/>
    <x v="14"/>
    <x v="0"/>
    <s v="METRONIDAZOL_250MG0000040084"/>
  </r>
  <r>
    <s v="UNFPA"/>
    <x v="107"/>
    <n v="1"/>
    <n v="1"/>
    <n v="1"/>
    <s v="NER40"/>
    <s v="0000040084"/>
    <s v="Paracetamol 500mg, tablet"/>
    <s v="Dispatched"/>
    <n v="0"/>
    <x v="32"/>
    <x v="65"/>
    <s v="PU0074"/>
    <s v=" "/>
    <s v="NER09ADO"/>
    <s v="ADOOFFRE74"/>
    <s v="72335"/>
    <s v="NER"/>
    <x v="35"/>
    <s v="WCARO     "/>
    <s v="AIR"/>
    <x v="0"/>
    <n v="0"/>
    <n v="0"/>
    <s v="101"/>
    <n v="1000"/>
    <n v="0"/>
    <x v="0"/>
    <x v="7"/>
    <x v="3"/>
    <s v="0000000730"/>
    <x v="1"/>
    <s v="0000023118"/>
    <d v="2021-09-22T00:00:00"/>
    <d v="2021-10-30T00:00:00"/>
    <m/>
    <m/>
    <m/>
    <s v="Africa (Francophone)"/>
    <s v="R23118, R26041, PF"/>
    <s v="UNFPA0000040084-1-1-1"/>
    <m/>
    <s v="D"/>
    <s v="N"/>
    <s v="N"/>
    <n v="1"/>
    <n v="1"/>
    <n v="1"/>
    <x v="238"/>
    <s v="PO"/>
    <d v="2020-01-21T15:55:58"/>
    <d v="2019-10-11T00:00:00"/>
    <d v="2019-12-06T00:00:00"/>
    <s v="0000040084-1-1"/>
    <d v="2020-01-21T15:55:58"/>
    <d v="2021-09-22T00:00:00"/>
    <x v="15"/>
    <n v="0"/>
    <n v="0"/>
    <n v="0"/>
    <x v="107"/>
    <x v="0"/>
    <s v="PARCETML500MG_10000000040084"/>
  </r>
  <r>
    <s v="UNFPA"/>
    <x v="7"/>
    <n v="10"/>
    <n v="1"/>
    <n v="1"/>
    <s v="NER40"/>
    <s v="0000040084"/>
    <s v="Amoxicillin trihydrate 250mg capsule"/>
    <s v="Dispatched"/>
    <n v="675"/>
    <x v="32"/>
    <x v="27"/>
    <s v="PU0074"/>
    <s v=" "/>
    <s v="NER09SMN"/>
    <s v="SMNSONU74"/>
    <s v="72335"/>
    <s v="NER"/>
    <x v="35"/>
    <s v="WCARO     "/>
    <s v="AIR"/>
    <x v="0"/>
    <n v="0"/>
    <n v="45"/>
    <s v="101"/>
    <n v="1000"/>
    <n v="45000"/>
    <x v="0"/>
    <x v="3"/>
    <x v="3"/>
    <s v="0000000730"/>
    <x v="1"/>
    <s v="0000026041"/>
    <d v="2021-09-22T00:00:00"/>
    <d v="2021-10-30T00:00:00"/>
    <m/>
    <m/>
    <m/>
    <s v="Africa (Francophone)"/>
    <s v="R23118, R26041, PF"/>
    <s v="UNFPA0000040084-10-1-1"/>
    <m/>
    <s v="D"/>
    <s v="N"/>
    <s v="N"/>
    <n v="1"/>
    <n v="1"/>
    <n v="1"/>
    <x v="238"/>
    <s v="PO"/>
    <d v="2020-01-21T15:55:58"/>
    <d v="2021-03-25T00:00:00"/>
    <d v="2021-03-30T00:00:00"/>
    <s v="0000040084-10-1"/>
    <d v="2020-01-21T15:55:58"/>
    <d v="2021-09-22T00:00:00"/>
    <x v="22"/>
    <n v="0"/>
    <n v="0"/>
    <n v="0"/>
    <x v="7"/>
    <x v="0"/>
    <s v="AMOXYCILLIN_250MG0000040084"/>
  </r>
  <r>
    <s v="UNFPA"/>
    <x v="107"/>
    <n v="1"/>
    <n v="1"/>
    <n v="2"/>
    <s v="NER40"/>
    <s v="0000040084"/>
    <s v="Paracetamol 500mg, tablet"/>
    <s v="Dispatched"/>
    <n v="0"/>
    <x v="32"/>
    <x v="65"/>
    <s v="PU0074"/>
    <s v=" "/>
    <s v="NER09ADO"/>
    <s v="ADOOFFRE74"/>
    <s v="72335"/>
    <s v="NER"/>
    <x v="35"/>
    <s v="WCARO     "/>
    <s v="AIR"/>
    <x v="0"/>
    <n v="0"/>
    <n v="0"/>
    <s v="101"/>
    <n v="1000"/>
    <n v="0"/>
    <x v="0"/>
    <x v="7"/>
    <x v="3"/>
    <s v="0000000730"/>
    <x v="1"/>
    <s v="0000023118"/>
    <d v="2021-09-22T00:00:00"/>
    <d v="2021-10-30T00:00:00"/>
    <m/>
    <m/>
    <m/>
    <s v="Africa (Francophone)"/>
    <s v="R23118, R26041, PF"/>
    <s v="UNFPA0000040084-1-1-2"/>
    <m/>
    <s v="D"/>
    <s v="N"/>
    <s v="N"/>
    <n v="1"/>
    <n v="1"/>
    <n v="1"/>
    <x v="238"/>
    <s v="PO"/>
    <d v="2020-01-21T15:55:58"/>
    <d v="2019-10-11T00:00:00"/>
    <d v="2019-12-06T00:00:00"/>
    <s v="0000040084-1-1"/>
    <d v="2020-01-21T15:55:58"/>
    <d v="2021-09-22T00:00:00"/>
    <x v="15"/>
    <n v="0"/>
    <n v="0"/>
    <n v="0"/>
    <x v="107"/>
    <x v="1"/>
    <s v="PARCETML500MG_10000000040084"/>
  </r>
  <r>
    <s v="UNFPA"/>
    <x v="107"/>
    <n v="1"/>
    <n v="1"/>
    <n v="3"/>
    <s v="NER40"/>
    <s v="0000040084"/>
    <s v="Paracetamol 500mg, tablet"/>
    <s v="Dispatched"/>
    <n v="318.75"/>
    <x v="32"/>
    <x v="65"/>
    <s v="PU0074"/>
    <s v=" "/>
    <s v="NER09ADO"/>
    <s v="ADOOFFRE74"/>
    <s v="72335"/>
    <s v="NER"/>
    <x v="35"/>
    <s v="WCARO     "/>
    <s v="AIR"/>
    <x v="0"/>
    <n v="0"/>
    <n v="75"/>
    <s v="101"/>
    <n v="1000"/>
    <n v="75000"/>
    <x v="0"/>
    <x v="7"/>
    <x v="3"/>
    <s v="0000000730"/>
    <x v="1"/>
    <s v="0000023118"/>
    <d v="2021-09-22T00:00:00"/>
    <d v="2021-10-30T00:00:00"/>
    <m/>
    <m/>
    <m/>
    <s v="Africa (Francophone)"/>
    <s v="R23118, R26041, PF"/>
    <s v="UNFPA0000040084-1-1-3"/>
    <m/>
    <s v="D"/>
    <s v="N"/>
    <s v="N"/>
    <n v="1"/>
    <n v="1"/>
    <n v="1"/>
    <x v="238"/>
    <s v="PO"/>
    <d v="2020-01-21T15:55:58"/>
    <d v="2019-10-11T00:00:00"/>
    <d v="2019-12-06T00:00:00"/>
    <s v="0000040084-1-1"/>
    <d v="2020-01-21T15:55:58"/>
    <d v="2021-09-22T00:00:00"/>
    <x v="15"/>
    <n v="0"/>
    <n v="0"/>
    <n v="0"/>
    <x v="107"/>
    <x v="0"/>
    <s v="PARCETML500MG_10000000040084"/>
  </r>
  <r>
    <s v="UNFPA"/>
    <x v="78"/>
    <n v="5"/>
    <n v="1"/>
    <n v="1"/>
    <s v="NER40"/>
    <s v="0000040084"/>
    <s v="Metronidazole, for intravenous infusion, 5mg/ml, 100-ml"/>
    <s v="Dispatched"/>
    <n v="0"/>
    <x v="32"/>
    <x v="65"/>
    <s v="PU0074"/>
    <s v=" "/>
    <s v="NER09ADO"/>
    <s v="ADOOFFRE74"/>
    <s v="72335"/>
    <s v="NER"/>
    <x v="35"/>
    <s v="WCARO     "/>
    <s v="AIR"/>
    <x v="0"/>
    <n v="0"/>
    <n v="0"/>
    <s v="BO"/>
    <n v="1"/>
    <n v="0"/>
    <x v="0"/>
    <x v="8"/>
    <x v="3"/>
    <s v="0000000730"/>
    <x v="1"/>
    <s v="0000023118"/>
    <d v="2021-09-22T00:00:00"/>
    <d v="2021-10-30T00:00:00"/>
    <m/>
    <m/>
    <m/>
    <s v="Africa (Francophone)"/>
    <s v="R23118, R26041, PF"/>
    <s v="UNFPA0000040084-5-1-1"/>
    <m/>
    <s v="D"/>
    <s v="N"/>
    <s v="N"/>
    <n v="7"/>
    <n v="1"/>
    <n v="1"/>
    <x v="238"/>
    <s v="PO"/>
    <d v="2020-01-21T15:55:58"/>
    <d v="2019-10-11T00:00:00"/>
    <d v="2019-12-06T00:00:00"/>
    <s v="0000040084-5-1"/>
    <d v="2020-01-21T15:55:58"/>
    <d v="2021-09-22T00:00:00"/>
    <x v="15"/>
    <n v="0"/>
    <n v="0"/>
    <n v="0"/>
    <x v="78"/>
    <x v="1"/>
    <s v="METRONIDAZOL5_1BOT0000040084"/>
  </r>
  <r>
    <s v="UNFPA"/>
    <x v="78"/>
    <n v="5"/>
    <n v="1"/>
    <n v="2"/>
    <s v="NER40"/>
    <s v="0000040084"/>
    <s v="Metronidazole, for intravenous infusion, 5mg/ml, 100-ml"/>
    <s v="Dispatched"/>
    <n v="0"/>
    <x v="32"/>
    <x v="65"/>
    <s v="PU0074"/>
    <s v=" "/>
    <s v="NER09ADO"/>
    <s v="ADOOFFRE74"/>
    <s v="72335"/>
    <s v="NER"/>
    <x v="35"/>
    <s v="WCARO     "/>
    <s v="AIR"/>
    <x v="0"/>
    <n v="0"/>
    <n v="0"/>
    <s v="BO"/>
    <n v="1"/>
    <n v="0"/>
    <x v="0"/>
    <x v="8"/>
    <x v="3"/>
    <s v="0000000730"/>
    <x v="1"/>
    <s v="0000023118"/>
    <d v="2021-09-22T00:00:00"/>
    <d v="2021-10-30T00:00:00"/>
    <m/>
    <m/>
    <m/>
    <s v="Africa (Francophone)"/>
    <s v="R23118, R26041, PF"/>
    <s v="UNFPA0000040084-5-1-2"/>
    <m/>
    <s v="D"/>
    <s v="N"/>
    <s v="N"/>
    <n v="7"/>
    <n v="1"/>
    <n v="1"/>
    <x v="238"/>
    <s v="PO"/>
    <d v="2020-01-21T15:55:58"/>
    <d v="2019-10-11T00:00:00"/>
    <d v="2019-12-06T00:00:00"/>
    <s v="0000040084-5-1"/>
    <d v="2020-01-21T15:55:58"/>
    <d v="2021-09-22T00:00:00"/>
    <x v="15"/>
    <n v="0"/>
    <n v="0"/>
    <n v="0"/>
    <x v="78"/>
    <x v="1"/>
    <s v="METRONIDAZOL5_1BOT0000040084"/>
  </r>
  <r>
    <s v="UNFPA"/>
    <x v="78"/>
    <n v="5"/>
    <n v="1"/>
    <n v="3"/>
    <s v="NER40"/>
    <s v="0000040084"/>
    <s v="Metronidazole, for intravenous infusion, 5mg/ml, 100-ml"/>
    <s v="Dispatched"/>
    <n v="480"/>
    <x v="32"/>
    <x v="65"/>
    <s v="PU0074"/>
    <s v=" "/>
    <s v="NER09ADO"/>
    <s v="ADOOFFRE74"/>
    <s v="72335"/>
    <s v="NER"/>
    <x v="35"/>
    <s v="WCARO     "/>
    <s v="AIR"/>
    <x v="0"/>
    <n v="0"/>
    <n v="600"/>
    <s v="BO"/>
    <n v="1"/>
    <n v="600"/>
    <x v="0"/>
    <x v="8"/>
    <x v="3"/>
    <s v="0000000730"/>
    <x v="1"/>
    <s v="0000023118"/>
    <d v="2021-09-22T00:00:00"/>
    <d v="2021-10-30T00:00:00"/>
    <m/>
    <m/>
    <m/>
    <s v="Africa (Francophone)"/>
    <s v="R23118, R26041, PF"/>
    <s v="UNFPA0000040084-5-1-3"/>
    <m/>
    <s v="D"/>
    <s v="N"/>
    <s v="N"/>
    <n v="7"/>
    <n v="1"/>
    <n v="1"/>
    <x v="238"/>
    <s v="PO"/>
    <d v="2020-01-21T15:55:58"/>
    <d v="2019-10-11T00:00:00"/>
    <d v="2019-12-06T00:00:00"/>
    <s v="0000040084-5-1"/>
    <d v="2020-01-21T15:55:58"/>
    <d v="2021-09-22T00:00:00"/>
    <x v="15"/>
    <n v="0"/>
    <n v="0"/>
    <n v="0"/>
    <x v="78"/>
    <x v="0"/>
    <s v="METRONIDAZOL5_1BOT0000040084"/>
  </r>
  <r>
    <s v="UNFPA"/>
    <x v="48"/>
    <n v="3"/>
    <n v="1"/>
    <n v="1"/>
    <s v="NER40"/>
    <s v="0000040084"/>
    <s v="Benzathine benzylpenicillin  1.44G (2.4 M.I.U) in 5ml vial"/>
    <s v="Dispatched"/>
    <n v="0"/>
    <x v="32"/>
    <x v="65"/>
    <s v="PU0074"/>
    <s v=" "/>
    <s v="NER09ADO"/>
    <s v="ADOOFFRE74"/>
    <s v="72335"/>
    <s v="NER"/>
    <x v="35"/>
    <s v="WCARO     "/>
    <s v="AIR"/>
    <x v="0"/>
    <n v="0"/>
    <n v="0"/>
    <s v="VI"/>
    <n v="1"/>
    <n v="0"/>
    <x v="0"/>
    <x v="3"/>
    <x v="3"/>
    <s v="0000000730"/>
    <x v="1"/>
    <s v="0000023118"/>
    <d v="2021-09-22T00:00:00"/>
    <d v="2021-10-30T00:00:00"/>
    <m/>
    <m/>
    <m/>
    <s v="Africa (Francophone)"/>
    <s v="R23118, R26041, PF"/>
    <s v="UNFPA0000040084-3-1-1"/>
    <m/>
    <s v="D"/>
    <s v="N"/>
    <s v="N"/>
    <n v="4"/>
    <n v="1"/>
    <n v="1"/>
    <x v="238"/>
    <s v="PO"/>
    <d v="2020-01-21T15:55:58"/>
    <d v="2019-10-11T00:00:00"/>
    <d v="2019-12-06T00:00:00"/>
    <s v="0000040084-3-1"/>
    <d v="2020-01-21T15:55:58"/>
    <d v="2021-09-22T00:00:00"/>
    <x v="15"/>
    <n v="0"/>
    <n v="0"/>
    <n v="0"/>
    <x v="48"/>
    <x v="1"/>
    <s v="BENZABENPENI1.44MG0000040084"/>
  </r>
  <r>
    <s v="UNFPA"/>
    <x v="48"/>
    <n v="3"/>
    <n v="1"/>
    <n v="2"/>
    <s v="NER40"/>
    <s v="0000040084"/>
    <s v="Benzathine benzylpenicillin  1.44G (2.4 M.I.U) in 5ml vial"/>
    <s v="Dispatched"/>
    <n v="0"/>
    <x v="32"/>
    <x v="65"/>
    <s v="PU0074"/>
    <s v=" "/>
    <s v="NER09ADO"/>
    <s v="ADOOFFRE74"/>
    <s v="72335"/>
    <s v="NER"/>
    <x v="35"/>
    <s v="WCARO     "/>
    <s v="AIR"/>
    <x v="0"/>
    <n v="0"/>
    <n v="0"/>
    <s v="VI"/>
    <n v="1"/>
    <n v="0"/>
    <x v="0"/>
    <x v="3"/>
    <x v="3"/>
    <s v="0000000730"/>
    <x v="1"/>
    <s v="0000023118"/>
    <d v="2021-09-22T00:00:00"/>
    <d v="2021-10-30T00:00:00"/>
    <m/>
    <m/>
    <m/>
    <s v="Africa (Francophone)"/>
    <s v="R23118, R26041, PF"/>
    <s v="UNFPA0000040084-3-1-2"/>
    <m/>
    <s v="D"/>
    <s v="N"/>
    <s v="N"/>
    <n v="4"/>
    <n v="1"/>
    <n v="1"/>
    <x v="238"/>
    <s v="PO"/>
    <d v="2020-01-21T15:55:58"/>
    <d v="2019-10-11T00:00:00"/>
    <d v="2019-12-06T00:00:00"/>
    <s v="0000040084-3-1"/>
    <d v="2020-01-21T15:55:58"/>
    <d v="2021-09-22T00:00:00"/>
    <x v="15"/>
    <n v="0"/>
    <n v="0"/>
    <n v="0"/>
    <x v="48"/>
    <x v="1"/>
    <s v="BENZABENPENI1.44MG0000040084"/>
  </r>
  <r>
    <s v="UNFPA"/>
    <x v="48"/>
    <n v="3"/>
    <n v="1"/>
    <n v="3"/>
    <s v="NER40"/>
    <s v="0000040084"/>
    <s v="Benzathine benzylpenicillin  1.44G (2.4 M.I.U) in 5ml vial"/>
    <s v="Dispatched"/>
    <n v="278.25"/>
    <x v="32"/>
    <x v="65"/>
    <s v="PU0074"/>
    <s v=" "/>
    <s v="NER09ADO"/>
    <s v="ADOOFFRE74"/>
    <s v="72335"/>
    <s v="NER"/>
    <x v="35"/>
    <s v="WCARO     "/>
    <s v="AIR"/>
    <x v="0"/>
    <n v="0"/>
    <n v="105"/>
    <s v="VI"/>
    <n v="1"/>
    <n v="105"/>
    <x v="0"/>
    <x v="3"/>
    <x v="3"/>
    <s v="0000000730"/>
    <x v="1"/>
    <s v="0000023118"/>
    <d v="2021-09-22T00:00:00"/>
    <d v="2021-10-30T00:00:00"/>
    <m/>
    <m/>
    <m/>
    <s v="Africa (Francophone)"/>
    <s v="R23118, R26041, PF"/>
    <s v="UNFPA0000040084-3-1-3"/>
    <m/>
    <s v="D"/>
    <s v="N"/>
    <s v="N"/>
    <n v="4"/>
    <n v="1"/>
    <n v="1"/>
    <x v="238"/>
    <s v="PO"/>
    <d v="2020-01-21T15:55:58"/>
    <d v="2019-10-11T00:00:00"/>
    <d v="2019-12-06T00:00:00"/>
    <s v="0000040084-3-1"/>
    <d v="2020-01-21T15:55:58"/>
    <d v="2021-09-22T00:00:00"/>
    <x v="15"/>
    <n v="0"/>
    <n v="0"/>
    <n v="0"/>
    <x v="48"/>
    <x v="0"/>
    <s v="BENZABENPENI1.44MG0000040084"/>
  </r>
  <r>
    <s v="UNFPA"/>
    <x v="103"/>
    <n v="2"/>
    <n v="1"/>
    <n v="3"/>
    <s v="NER40"/>
    <s v="0000040084"/>
    <s v="Doxycycline 100mg, tablets"/>
    <s v="Dispatched"/>
    <n v="93.75"/>
    <x v="32"/>
    <x v="65"/>
    <s v="PU0074"/>
    <s v=" "/>
    <s v="NER09ADO"/>
    <s v="ADOOFFRE74"/>
    <s v="72335"/>
    <s v="NER"/>
    <x v="35"/>
    <s v="WCARO     "/>
    <s v="AIR"/>
    <x v="0"/>
    <n v="0"/>
    <n v="75"/>
    <s v="100"/>
    <n v="100"/>
    <n v="7500"/>
    <x v="0"/>
    <x v="3"/>
    <x v="3"/>
    <s v="0000000730"/>
    <x v="1"/>
    <s v="0000023118"/>
    <d v="2021-09-22T00:00:00"/>
    <d v="2021-10-30T00:00:00"/>
    <m/>
    <m/>
    <m/>
    <s v="Africa (Francophone)"/>
    <s v="R23118, R26041, PF"/>
    <s v="UNFPA0000040084-2-1-3"/>
    <m/>
    <s v="D"/>
    <s v="N"/>
    <s v="N"/>
    <n v="3"/>
    <n v="1"/>
    <n v="1"/>
    <x v="238"/>
    <s v="PO"/>
    <d v="2020-01-21T15:55:58"/>
    <d v="2019-10-11T00:00:00"/>
    <d v="2019-12-06T00:00:00"/>
    <s v="0000040084-2-1"/>
    <d v="2020-01-21T15:55:58"/>
    <d v="2021-09-22T00:00:00"/>
    <x v="15"/>
    <n v="0"/>
    <n v="0"/>
    <n v="0"/>
    <x v="103"/>
    <x v="0"/>
    <s v="DOXYCYCLN100MG_1000000040084"/>
  </r>
  <r>
    <s v="UNFPA"/>
    <x v="14"/>
    <n v="4"/>
    <n v="1"/>
    <n v="3"/>
    <s v="NER40"/>
    <s v="0000040084"/>
    <s v="Metronidazole 250mg tablet"/>
    <s v="Dispatched"/>
    <n v="525"/>
    <x v="32"/>
    <x v="65"/>
    <s v="PU0074"/>
    <s v=" "/>
    <s v="NER09ADO"/>
    <s v="ADOOFFRE74"/>
    <s v="72335"/>
    <s v="NER"/>
    <x v="35"/>
    <s v="WCARO     "/>
    <s v="AIR"/>
    <x v="0"/>
    <n v="0"/>
    <n v="75"/>
    <s v="101"/>
    <n v="1000"/>
    <n v="75000"/>
    <x v="0"/>
    <x v="8"/>
    <x v="3"/>
    <s v="0000000730"/>
    <x v="1"/>
    <s v="0000023118"/>
    <d v="2021-09-22T00:00:00"/>
    <d v="2021-10-30T00:00:00"/>
    <m/>
    <m/>
    <m/>
    <s v="Africa (Francophone)"/>
    <s v="R23118, R26041, PF"/>
    <s v="UNFPA0000040084-4-1-3"/>
    <m/>
    <s v="D"/>
    <s v="N"/>
    <s v="N"/>
    <n v="6"/>
    <n v="1"/>
    <n v="1"/>
    <x v="238"/>
    <s v="PO"/>
    <d v="2020-01-21T15:55:58"/>
    <d v="2019-10-11T00:00:00"/>
    <d v="2019-12-06T00:00:00"/>
    <s v="0000040084-4-1"/>
    <d v="2020-01-21T15:55:58"/>
    <d v="2021-09-22T00:00:00"/>
    <x v="15"/>
    <n v="0"/>
    <n v="0"/>
    <n v="0"/>
    <x v="14"/>
    <x v="0"/>
    <s v="METRONIDAZOL_250MG0000040084"/>
  </r>
  <r>
    <s v="UNFPA"/>
    <x v="24"/>
    <n v="13"/>
    <n v="1"/>
    <n v="3"/>
    <s v="NER40"/>
    <s v="0000040087"/>
    <s v="Povidone iodine 10% solution for cutaneous use, 500-ml bottle"/>
    <s v="Dispatched"/>
    <n v="909"/>
    <x v="32"/>
    <x v="65"/>
    <s v="PU0074"/>
    <s v=" "/>
    <s v="NER09ADO"/>
    <s v="ADOOFFRE74"/>
    <s v="72335"/>
    <s v="NER"/>
    <x v="35"/>
    <s v="WCARO     "/>
    <s v="OCEAN"/>
    <x v="0"/>
    <n v="0"/>
    <n v="450"/>
    <s v="EA"/>
    <n v="1"/>
    <n v="450"/>
    <x v="0"/>
    <x v="10"/>
    <x v="2"/>
    <s v="0000000798"/>
    <x v="1"/>
    <s v="0000023118"/>
    <d v="2020-01-31T00:00:00"/>
    <d v="2020-02-28T00:00:00"/>
    <m/>
    <m/>
    <m/>
    <s v="Africa (Francophone)"/>
    <s v="R23118, R24997, materil PF"/>
    <s v="UNFPA0000040087-13-1-3"/>
    <m/>
    <s v="D"/>
    <s v="N"/>
    <s v="N"/>
    <n v="32"/>
    <n v="1"/>
    <n v="1"/>
    <x v="238"/>
    <s v="PO"/>
    <d v="2020-01-21T16:02:38"/>
    <d v="2019-10-11T00:00:00"/>
    <d v="2019-12-06T00:00:00"/>
    <s v="0000040087-13-1"/>
    <d v="2020-01-21T16:02:38"/>
    <d v="2020-12-30T00:00:00"/>
    <x v="15"/>
    <n v="0"/>
    <n v="0"/>
    <n v="0"/>
    <x v="24"/>
    <x v="1"/>
    <s v="POVIODINE10%_500ML0000040087"/>
  </r>
  <r>
    <s v="UNFPA"/>
    <x v="24"/>
    <n v="13"/>
    <n v="1"/>
    <n v="2"/>
    <s v="NER40"/>
    <s v="0000040087"/>
    <s v="Povidone iodine 10% solution for cutaneous use, 500-ml bottle"/>
    <s v="Dispatched"/>
    <n v="0"/>
    <x v="32"/>
    <x v="65"/>
    <s v="PU0074"/>
    <s v=" "/>
    <s v="NER09ADO"/>
    <s v="ADOOFFRE74"/>
    <s v="72335"/>
    <s v="NER"/>
    <x v="35"/>
    <s v="WCARO     "/>
    <s v="OCEAN"/>
    <x v="0"/>
    <n v="0"/>
    <n v="0"/>
    <s v="EA"/>
    <n v="1"/>
    <n v="0"/>
    <x v="0"/>
    <x v="10"/>
    <x v="2"/>
    <s v="0000000798"/>
    <x v="1"/>
    <s v="0000023118"/>
    <d v="2020-01-31T00:00:00"/>
    <d v="2020-02-28T00:00:00"/>
    <m/>
    <m/>
    <m/>
    <s v="Africa (Francophone)"/>
    <s v="R23118, R24997, materil PF"/>
    <s v="UNFPA0000040087-13-1-2"/>
    <m/>
    <s v="D"/>
    <s v="N"/>
    <s v="N"/>
    <n v="32"/>
    <n v="1"/>
    <n v="1"/>
    <x v="238"/>
    <s v="PO"/>
    <d v="2020-01-21T16:02:38"/>
    <d v="2019-10-11T00:00:00"/>
    <d v="2019-12-06T00:00:00"/>
    <s v="0000040087-13-1"/>
    <d v="2020-01-21T16:02:38"/>
    <d v="2020-12-30T00:00:00"/>
    <x v="15"/>
    <n v="0"/>
    <n v="0"/>
    <n v="0"/>
    <x v="24"/>
    <x v="0"/>
    <s v="POVIODINE10%_500ML0000040087"/>
  </r>
  <r>
    <s v="UNFPA"/>
    <x v="109"/>
    <n v="2"/>
    <n v="1"/>
    <n v="2"/>
    <s v="NER40"/>
    <s v="0000040087"/>
    <s v="Quinine dihydrochloride 300_x000d__x000a_mg/ml, solution for dilution_x000d__x000a_for infusion in 2-ml ampoule"/>
    <s v="Dispatched"/>
    <n v="0"/>
    <x v="32"/>
    <x v="65"/>
    <s v="PU0074"/>
    <s v=" "/>
    <s v="NER09ADO"/>
    <s v="ADOOFFRE74"/>
    <s v="72335"/>
    <s v="NER"/>
    <x v="35"/>
    <s v="WCARO     "/>
    <s v="OCEAN"/>
    <x v="0"/>
    <n v="0"/>
    <n v="0"/>
    <s v="100"/>
    <n v="100"/>
    <n v="0"/>
    <x v="0"/>
    <x v="22"/>
    <x v="2"/>
    <s v="0000000798"/>
    <x v="1"/>
    <s v="0000023118"/>
    <d v="2020-01-31T00:00:00"/>
    <d v="2020-02-28T00:00:00"/>
    <m/>
    <m/>
    <m/>
    <s v="Africa (Francophone)"/>
    <s v="R23118, R24997, materil PF"/>
    <s v="UNFPA0000040087-2-1-2"/>
    <m/>
    <s v="D"/>
    <s v="N"/>
    <s v="N"/>
    <n v="8"/>
    <n v="1"/>
    <n v="1"/>
    <x v="238"/>
    <s v="PO"/>
    <d v="2020-01-21T16:02:38"/>
    <d v="2019-10-11T00:00:00"/>
    <d v="2019-12-06T00:00:00"/>
    <s v="0000040087-2-1"/>
    <d v="2020-01-21T16:02:38"/>
    <d v="2020-12-30T00:00:00"/>
    <x v="15"/>
    <n v="0"/>
    <n v="0"/>
    <n v="0"/>
    <x v="109"/>
    <x v="1"/>
    <s v="QUININEDHC300MG2ML0000040087"/>
  </r>
  <r>
    <s v="UNFPA"/>
    <x v="109"/>
    <n v="2"/>
    <n v="1"/>
    <n v="1"/>
    <s v="NER40"/>
    <s v="0000040087"/>
    <s v="Quinine dihydrochloride 300_x000d__x000a_mg/ml, solution for dilution_x000d__x000a_for infusion in 2-ml ampoule"/>
    <s v="Dispatched"/>
    <n v="0"/>
    <x v="32"/>
    <x v="65"/>
    <s v="PU0074"/>
    <s v=" "/>
    <s v="NER09ADO"/>
    <s v="ADOOFFRE74"/>
    <s v="72335"/>
    <s v="NER"/>
    <x v="35"/>
    <s v="WCARO     "/>
    <s v="OCEAN"/>
    <x v="0"/>
    <n v="0"/>
    <n v="0"/>
    <s v="100"/>
    <n v="100"/>
    <n v="0"/>
    <x v="0"/>
    <x v="22"/>
    <x v="2"/>
    <s v="0000000798"/>
    <x v="1"/>
    <s v="0000023118"/>
    <d v="2020-01-31T00:00:00"/>
    <d v="2020-02-28T00:00:00"/>
    <m/>
    <m/>
    <m/>
    <s v="Africa (Francophone)"/>
    <s v="R23118, R24997, materil PF"/>
    <s v="UNFPA0000040087-2-1-1"/>
    <m/>
    <s v="D"/>
    <s v="N"/>
    <s v="N"/>
    <n v="8"/>
    <n v="1"/>
    <n v="1"/>
    <x v="238"/>
    <s v="PO"/>
    <d v="2020-01-21T16:02:38"/>
    <d v="2019-10-11T00:00:00"/>
    <d v="2019-12-06T00:00:00"/>
    <s v="0000040087-2-1"/>
    <d v="2020-01-21T16:02:38"/>
    <d v="2020-12-30T00:00:00"/>
    <x v="15"/>
    <n v="0"/>
    <n v="0"/>
    <n v="0"/>
    <x v="109"/>
    <x v="1"/>
    <s v="QUININEDHC300MG2ML0000040087"/>
  </r>
  <r>
    <s v="UNFPA"/>
    <x v="109"/>
    <n v="2"/>
    <n v="1"/>
    <n v="3"/>
    <s v="NER40"/>
    <s v="0000040087"/>
    <s v="Quinine dihydrochloride 300_x000d__x000a_mg/ml, solution for dilution_x000d__x000a_for infusion in 2-ml ampoule"/>
    <s v="Dispatched"/>
    <n v="242.4"/>
    <x v="32"/>
    <x v="65"/>
    <s v="PU0074"/>
    <s v=" "/>
    <s v="NER09ADO"/>
    <s v="ADOOFFRE74"/>
    <s v="72335"/>
    <s v="NER"/>
    <x v="35"/>
    <s v="WCARO     "/>
    <s v="OCEAN"/>
    <x v="0"/>
    <n v="0"/>
    <n v="10"/>
    <s v="100"/>
    <n v="100"/>
    <n v="1000"/>
    <x v="0"/>
    <x v="22"/>
    <x v="2"/>
    <s v="0000000798"/>
    <x v="1"/>
    <s v="0000023118"/>
    <d v="2020-01-31T00:00:00"/>
    <d v="2020-02-28T00:00:00"/>
    <m/>
    <m/>
    <m/>
    <s v="Africa (Francophone)"/>
    <s v="R23118, R24997, materil PF"/>
    <s v="UNFPA0000040087-2-1-3"/>
    <m/>
    <s v="D"/>
    <s v="N"/>
    <s v="N"/>
    <n v="8"/>
    <n v="1"/>
    <n v="1"/>
    <x v="238"/>
    <s v="PO"/>
    <d v="2020-01-21T16:02:38"/>
    <d v="2019-10-11T00:00:00"/>
    <d v="2019-12-06T00:00:00"/>
    <s v="0000040087-2-1"/>
    <d v="2020-01-21T16:02:38"/>
    <d v="2020-12-30T00:00:00"/>
    <x v="15"/>
    <n v="0"/>
    <n v="0"/>
    <n v="0"/>
    <x v="109"/>
    <x v="0"/>
    <s v="QUININEDHC300MG2ML0000040087"/>
  </r>
  <r>
    <s v="UNFPA"/>
    <x v="103"/>
    <n v="12"/>
    <n v="1"/>
    <n v="1"/>
    <s v="NER40"/>
    <s v="0000040087"/>
    <s v="Doxycycline 100mg, tablets"/>
    <s v="Dispatched"/>
    <n v="0"/>
    <x v="32"/>
    <x v="65"/>
    <s v="PU0074"/>
    <s v=" "/>
    <s v="NER09ADO"/>
    <s v="ADOOFFRE74"/>
    <s v="72335"/>
    <s v="NER"/>
    <x v="35"/>
    <s v="WCARO     "/>
    <s v="OCEAN"/>
    <x v="0"/>
    <n v="0"/>
    <n v="0"/>
    <s v="100"/>
    <n v="100"/>
    <n v="0"/>
    <x v="0"/>
    <x v="3"/>
    <x v="2"/>
    <s v="0000000798"/>
    <x v="1"/>
    <s v="0000023118"/>
    <d v="2020-01-31T00:00:00"/>
    <d v="2020-02-28T00:00:00"/>
    <m/>
    <m/>
    <m/>
    <s v="Africa (Francophone)"/>
    <s v="R23118, R24997, materil PF"/>
    <s v="UNFPA0000040087-12-1-1"/>
    <m/>
    <s v="D"/>
    <s v="N"/>
    <s v="N"/>
    <n v="29"/>
    <n v="1"/>
    <n v="1"/>
    <x v="238"/>
    <s v="PO"/>
    <d v="2020-01-21T16:02:38"/>
    <d v="2019-10-11T00:00:00"/>
    <d v="2019-12-06T00:00:00"/>
    <s v="0000040087-12-1"/>
    <d v="2020-01-21T16:02:38"/>
    <d v="2020-12-30T00:00:00"/>
    <x v="15"/>
    <n v="0"/>
    <n v="0"/>
    <n v="0"/>
    <x v="103"/>
    <x v="1"/>
    <s v="DOXYCYCLN100MG_1000000040087"/>
  </r>
  <r>
    <s v="UNFPA"/>
    <x v="103"/>
    <n v="12"/>
    <n v="1"/>
    <n v="3"/>
    <s v="NER40"/>
    <s v="0000040087"/>
    <s v="Doxycycline 100mg, tablets"/>
    <s v="Dispatched"/>
    <n v="1124.7"/>
    <x v="32"/>
    <x v="65"/>
    <s v="PU0074"/>
    <s v=" "/>
    <s v="NER09ADO"/>
    <s v="ADOOFFRE74"/>
    <s v="72335"/>
    <s v="NER"/>
    <x v="35"/>
    <s v="WCARO     "/>
    <s v="OCEAN"/>
    <x v="0"/>
    <n v="0"/>
    <n v="690"/>
    <s v="100"/>
    <n v="100"/>
    <n v="69000"/>
    <x v="0"/>
    <x v="3"/>
    <x v="2"/>
    <s v="0000000798"/>
    <x v="1"/>
    <s v="0000023118"/>
    <d v="2020-01-31T00:00:00"/>
    <d v="2020-02-28T00:00:00"/>
    <m/>
    <m/>
    <m/>
    <s v="Africa (Francophone)"/>
    <s v="R23118, R24997, materil PF"/>
    <s v="UNFPA0000040087-12-1-3"/>
    <m/>
    <s v="D"/>
    <s v="N"/>
    <s v="N"/>
    <n v="29"/>
    <n v="1"/>
    <n v="1"/>
    <x v="238"/>
    <s v="PO"/>
    <d v="2020-01-21T16:02:38"/>
    <d v="2019-10-11T00:00:00"/>
    <d v="2019-12-06T00:00:00"/>
    <s v="0000040087-12-1"/>
    <d v="2020-01-21T16:02:38"/>
    <d v="2020-12-30T00:00:00"/>
    <x v="15"/>
    <n v="0"/>
    <n v="0"/>
    <n v="0"/>
    <x v="103"/>
    <x v="1"/>
    <s v="DOXYCYCLN100MG_1000000040087"/>
  </r>
  <r>
    <s v="UNFPA"/>
    <x v="103"/>
    <n v="12"/>
    <n v="1"/>
    <n v="2"/>
    <s v="NER40"/>
    <s v="0000040087"/>
    <s v="Doxycycline 100mg, tablets"/>
    <s v="Dispatched"/>
    <n v="0"/>
    <x v="32"/>
    <x v="65"/>
    <s v="PU0074"/>
    <s v=" "/>
    <s v="NER09ADO"/>
    <s v="ADOOFFRE74"/>
    <s v="72335"/>
    <s v="NER"/>
    <x v="35"/>
    <s v="WCARO     "/>
    <s v="OCEAN"/>
    <x v="0"/>
    <n v="0"/>
    <n v="0"/>
    <s v="100"/>
    <n v="100"/>
    <n v="0"/>
    <x v="0"/>
    <x v="3"/>
    <x v="2"/>
    <s v="0000000798"/>
    <x v="1"/>
    <s v="0000023118"/>
    <d v="2020-01-31T00:00:00"/>
    <d v="2020-02-28T00:00:00"/>
    <m/>
    <m/>
    <m/>
    <s v="Africa (Francophone)"/>
    <s v="R23118, R24997, materil PF"/>
    <s v="UNFPA0000040087-12-1-2"/>
    <m/>
    <s v="D"/>
    <s v="N"/>
    <s v="N"/>
    <n v="29"/>
    <n v="1"/>
    <n v="1"/>
    <x v="238"/>
    <s v="PO"/>
    <d v="2020-01-21T16:02:38"/>
    <d v="2019-10-11T00:00:00"/>
    <d v="2019-12-06T00:00:00"/>
    <s v="0000040087-12-1"/>
    <d v="2020-01-21T16:02:38"/>
    <d v="2020-12-30T00:00:00"/>
    <x v="15"/>
    <n v="0"/>
    <n v="0"/>
    <n v="0"/>
    <x v="103"/>
    <x v="0"/>
    <s v="DOXYCYCLN100MG_1000000040087"/>
  </r>
  <r>
    <s v="UNFPA"/>
    <x v="146"/>
    <n v="1"/>
    <n v="1"/>
    <n v="1"/>
    <s v="NER40"/>
    <s v="0000040087"/>
    <s v="Oxybutynin hydrochloride, 5mg, tablet"/>
    <s v="Dispatched"/>
    <n v="0"/>
    <x v="32"/>
    <x v="65"/>
    <s v="PU0074"/>
    <s v=" "/>
    <s v="NER09ADO"/>
    <s v="ADOOFFRE74"/>
    <s v="72335"/>
    <s v="NER"/>
    <x v="35"/>
    <s v="WCARO     "/>
    <s v="OCEAN"/>
    <x v="0"/>
    <n v="0"/>
    <n v="0"/>
    <s v="500"/>
    <n v="500"/>
    <n v="0"/>
    <x v="0"/>
    <x v="28"/>
    <x v="2"/>
    <s v="0000000798"/>
    <x v="1"/>
    <s v="0000023118"/>
    <d v="2020-01-31T00:00:00"/>
    <d v="2020-02-28T00:00:00"/>
    <m/>
    <m/>
    <m/>
    <s v="Africa (Francophone)"/>
    <s v="R23118, R24997, materil PF"/>
    <s v="UNFPA0000040087-1-1-1"/>
    <m/>
    <s v="D"/>
    <s v="N"/>
    <s v="N"/>
    <n v="5"/>
    <n v="1"/>
    <n v="1"/>
    <x v="238"/>
    <s v="PO"/>
    <d v="2020-01-21T16:02:38"/>
    <d v="2019-10-11T00:00:00"/>
    <d v="2019-12-06T00:00:00"/>
    <s v="0000040087-1-1"/>
    <d v="2020-01-21T16:02:38"/>
    <d v="2020-12-30T00:00:00"/>
    <x v="15"/>
    <n v="0"/>
    <n v="0"/>
    <n v="0"/>
    <x v="146"/>
    <x v="0"/>
    <s v="OXYBTYNNHCL5MG_5000000040087"/>
  </r>
  <r>
    <s v="UNFPA"/>
    <x v="147"/>
    <n v="4"/>
    <n v="1"/>
    <n v="2"/>
    <s v="NER40"/>
    <s v="0000040087"/>
    <s v="Tetracycline hydrochloride eye-ointment 1% in tube of 5g"/>
    <s v="Dispatched"/>
    <n v="0"/>
    <x v="32"/>
    <x v="65"/>
    <s v="PU0074"/>
    <s v=" "/>
    <s v="NER09ADO"/>
    <s v="ADOOFFRE74"/>
    <s v="72335"/>
    <s v="NER"/>
    <x v="35"/>
    <s v="WCARO     "/>
    <s v="OCEAN"/>
    <x v="0"/>
    <n v="0"/>
    <n v="0"/>
    <s v="P50"/>
    <n v="50"/>
    <n v="0"/>
    <x v="0"/>
    <x v="3"/>
    <x v="2"/>
    <s v="0000000798"/>
    <x v="1"/>
    <s v="0000023118"/>
    <d v="2020-01-31T00:00:00"/>
    <d v="2020-02-28T00:00:00"/>
    <m/>
    <m/>
    <m/>
    <s v="Africa (Francophone)"/>
    <s v="R23118, R24997, materil PF"/>
    <s v="UNFPA0000040087-4-1-2"/>
    <m/>
    <s v="D"/>
    <s v="N"/>
    <s v="N"/>
    <n v="16"/>
    <n v="1"/>
    <n v="1"/>
    <x v="238"/>
    <s v="PO"/>
    <d v="2020-01-21T16:02:38"/>
    <d v="2019-10-11T00:00:00"/>
    <d v="2019-12-06T00:00:00"/>
    <s v="0000040087-4-1"/>
    <d v="2020-01-21T16:02:38"/>
    <d v="2020-12-30T00:00:00"/>
    <x v="15"/>
    <n v="0"/>
    <n v="0"/>
    <n v="0"/>
    <x v="147"/>
    <x v="1"/>
    <s v="TETRCYCLINHCL1%_500000040087"/>
  </r>
  <r>
    <s v="UNFPA"/>
    <x v="147"/>
    <n v="4"/>
    <n v="1"/>
    <n v="1"/>
    <s v="NER40"/>
    <s v="0000040087"/>
    <s v="Tetracycline hydrochloride eye-ointment 1% in tube of 5g"/>
    <s v="Dispatched"/>
    <n v="0"/>
    <x v="32"/>
    <x v="65"/>
    <s v="PU0074"/>
    <s v=" "/>
    <s v="NER09ADO"/>
    <s v="ADOOFFRE74"/>
    <s v="72335"/>
    <s v="NER"/>
    <x v="35"/>
    <s v="WCARO     "/>
    <s v="OCEAN"/>
    <x v="0"/>
    <n v="0"/>
    <n v="0"/>
    <s v="P50"/>
    <n v="50"/>
    <n v="0"/>
    <x v="0"/>
    <x v="3"/>
    <x v="2"/>
    <s v="0000000798"/>
    <x v="1"/>
    <s v="0000023118"/>
    <d v="2020-01-31T00:00:00"/>
    <d v="2020-02-28T00:00:00"/>
    <m/>
    <m/>
    <m/>
    <s v="Africa (Francophone)"/>
    <s v="R23118, R24997, materil PF"/>
    <s v="UNFPA0000040087-4-1-1"/>
    <m/>
    <s v="D"/>
    <s v="N"/>
    <s v="N"/>
    <n v="16"/>
    <n v="1"/>
    <n v="1"/>
    <x v="238"/>
    <s v="PO"/>
    <d v="2020-01-21T16:02:38"/>
    <d v="2019-10-11T00:00:00"/>
    <d v="2019-12-06T00:00:00"/>
    <s v="0000040087-4-1"/>
    <d v="2020-01-21T16:02:38"/>
    <d v="2020-12-30T00:00:00"/>
    <x v="15"/>
    <n v="0"/>
    <n v="0"/>
    <n v="0"/>
    <x v="147"/>
    <x v="1"/>
    <s v="TETRCYCLINHCL1%_500000040087"/>
  </r>
  <r>
    <s v="UNFPA"/>
    <x v="147"/>
    <n v="4"/>
    <n v="1"/>
    <n v="3"/>
    <s v="NER40"/>
    <s v="0000040087"/>
    <s v="Tetracycline hydrochloride eye-ointment 1% in tube of 5g"/>
    <s v="Dispatched"/>
    <n v="9108"/>
    <x v="32"/>
    <x v="65"/>
    <s v="PU0074"/>
    <s v=" "/>
    <s v="NER09ADO"/>
    <s v="ADOOFFRE74"/>
    <s v="72335"/>
    <s v="NER"/>
    <x v="35"/>
    <s v="WCARO     "/>
    <s v="OCEAN"/>
    <x v="0"/>
    <n v="0"/>
    <n v="900"/>
    <s v="P50"/>
    <n v="50"/>
    <n v="45000"/>
    <x v="0"/>
    <x v="3"/>
    <x v="2"/>
    <s v="0000000798"/>
    <x v="1"/>
    <s v="0000023118"/>
    <d v="2020-01-31T00:00:00"/>
    <d v="2020-02-28T00:00:00"/>
    <m/>
    <m/>
    <m/>
    <s v="Africa (Francophone)"/>
    <s v="R23118, R24997, materil PF"/>
    <s v="UNFPA0000040087-4-1-3"/>
    <m/>
    <s v="D"/>
    <s v="N"/>
    <s v="N"/>
    <n v="16"/>
    <n v="1"/>
    <n v="1"/>
    <x v="238"/>
    <s v="PO"/>
    <d v="2020-01-21T16:02:38"/>
    <d v="2019-10-11T00:00:00"/>
    <d v="2019-12-06T00:00:00"/>
    <s v="0000040087-4-1"/>
    <d v="2020-01-21T16:02:38"/>
    <d v="2020-12-30T00:00:00"/>
    <x v="15"/>
    <n v="0"/>
    <n v="0"/>
    <n v="0"/>
    <x v="147"/>
    <x v="0"/>
    <s v="TETRCYCLINHCL1%_500000040087"/>
  </r>
  <r>
    <s v="UNFPA"/>
    <x v="146"/>
    <n v="1"/>
    <n v="1"/>
    <n v="3"/>
    <s v="NER40"/>
    <s v="0000040087"/>
    <s v="Oxybutynin hydrochloride, 5mg, tablet"/>
    <s v="Dispatched"/>
    <n v="1468.5"/>
    <x v="32"/>
    <x v="65"/>
    <s v="PU0074"/>
    <s v=" "/>
    <s v="NER09ADO"/>
    <s v="ADOOFFRE74"/>
    <s v="72335"/>
    <s v="NER"/>
    <x v="35"/>
    <s v="WCARO     "/>
    <s v="OCEAN"/>
    <x v="0"/>
    <n v="0"/>
    <n v="150"/>
    <s v="500"/>
    <n v="500"/>
    <n v="75000"/>
    <x v="0"/>
    <x v="28"/>
    <x v="2"/>
    <s v="0000000798"/>
    <x v="1"/>
    <s v="0000023118"/>
    <d v="2020-01-31T00:00:00"/>
    <d v="2020-02-28T00:00:00"/>
    <m/>
    <m/>
    <m/>
    <s v="Africa (Francophone)"/>
    <s v="R23118, R24997, materil PF"/>
    <s v="UNFPA0000040087-1-1-3"/>
    <m/>
    <s v="D"/>
    <s v="N"/>
    <s v="N"/>
    <n v="5"/>
    <n v="1"/>
    <n v="1"/>
    <x v="238"/>
    <s v="PO"/>
    <d v="2020-01-21T16:02:38"/>
    <d v="2019-10-11T00:00:00"/>
    <d v="2019-12-06T00:00:00"/>
    <s v="0000040087-1-1"/>
    <d v="2020-01-21T16:02:38"/>
    <d v="2020-12-30T00:00:00"/>
    <x v="15"/>
    <n v="0"/>
    <n v="0"/>
    <n v="0"/>
    <x v="146"/>
    <x v="0"/>
    <s v="OXYBTYNNHCL5MG_5000000040087"/>
  </r>
  <r>
    <s v="UNFPA"/>
    <x v="57"/>
    <n v="6"/>
    <n v="1"/>
    <n v="1"/>
    <s v="NER40"/>
    <s v="0000040087"/>
    <s v="Hartmann's sol (Ringer's lactate) intravenous infusion, 0.5L + giving set"/>
    <s v="Dispatched"/>
    <n v="0"/>
    <x v="32"/>
    <x v="65"/>
    <s v="PU0074"/>
    <s v=" "/>
    <s v="NER09ADO"/>
    <s v="ADOOFFRE74"/>
    <s v="72335"/>
    <s v="NER"/>
    <x v="35"/>
    <s v="WCARO     "/>
    <s v="OCEAN"/>
    <x v="0"/>
    <n v="0"/>
    <n v="0"/>
    <s v="P20"/>
    <n v="20"/>
    <n v="0"/>
    <x v="0"/>
    <x v="6"/>
    <x v="2"/>
    <s v="0000000798"/>
    <x v="1"/>
    <s v="0000023118"/>
    <d v="2020-01-31T00:00:00"/>
    <d v="2020-02-28T00:00:00"/>
    <m/>
    <m/>
    <m/>
    <s v="Africa (Francophone)"/>
    <s v="R23118, R24997, materil PF"/>
    <s v="UNFPA0000040087-6-1-1"/>
    <m/>
    <s v="D"/>
    <s v="N"/>
    <s v="N"/>
    <n v="19"/>
    <n v="1"/>
    <n v="1"/>
    <x v="238"/>
    <s v="PO"/>
    <d v="2020-01-21T16:02:38"/>
    <d v="2019-10-11T00:00:00"/>
    <d v="2019-12-06T00:00:00"/>
    <s v="0000040087-6-1"/>
    <d v="2020-01-21T16:02:38"/>
    <d v="2020-12-30T00:00:00"/>
    <x v="15"/>
    <n v="0"/>
    <n v="0"/>
    <n v="0"/>
    <x v="57"/>
    <x v="1"/>
    <s v="HARTMANNSOL0.5L0000040087"/>
  </r>
  <r>
    <s v="UNFPA"/>
    <x v="57"/>
    <n v="6"/>
    <n v="1"/>
    <n v="3"/>
    <s v="NER40"/>
    <s v="0000040087"/>
    <s v="Hartmann's sol (Ringer's lactate) intravenous infusion, 0.5L + giving set"/>
    <s v="Dispatched"/>
    <n v="1782"/>
    <x v="32"/>
    <x v="65"/>
    <s v="PU0074"/>
    <s v=" "/>
    <s v="NER09ADO"/>
    <s v="ADOOFFRE74"/>
    <s v="72335"/>
    <s v="NER"/>
    <x v="35"/>
    <s v="WCARO     "/>
    <s v="OCEAN"/>
    <x v="0"/>
    <n v="0"/>
    <n v="165"/>
    <s v="P20"/>
    <n v="20"/>
    <n v="3300"/>
    <x v="0"/>
    <x v="6"/>
    <x v="2"/>
    <s v="0000000798"/>
    <x v="1"/>
    <s v="0000023118"/>
    <d v="2020-01-31T00:00:00"/>
    <d v="2020-02-28T00:00:00"/>
    <m/>
    <m/>
    <m/>
    <s v="Africa (Francophone)"/>
    <s v="R23118, R24997, materil PF"/>
    <s v="UNFPA0000040087-6-1-3"/>
    <m/>
    <s v="D"/>
    <s v="N"/>
    <s v="N"/>
    <n v="19"/>
    <n v="1"/>
    <n v="1"/>
    <x v="238"/>
    <s v="PO"/>
    <d v="2020-01-21T16:02:38"/>
    <d v="2019-10-11T00:00:00"/>
    <d v="2019-12-06T00:00:00"/>
    <s v="0000040087-6-1"/>
    <d v="2020-01-21T16:02:38"/>
    <d v="2020-12-30T00:00:00"/>
    <x v="15"/>
    <n v="0"/>
    <n v="0"/>
    <n v="0"/>
    <x v="57"/>
    <x v="1"/>
    <s v="HARTMANNSOL0.5L0000040087"/>
  </r>
  <r>
    <s v="UNFPA"/>
    <x v="57"/>
    <n v="6"/>
    <n v="1"/>
    <n v="2"/>
    <s v="NER40"/>
    <s v="0000040087"/>
    <s v="Hartmann's sol (Ringer's lactate) intravenous infusion, 0.5L + giving set"/>
    <s v="Dispatched"/>
    <n v="0"/>
    <x v="32"/>
    <x v="65"/>
    <s v="PU0074"/>
    <s v=" "/>
    <s v="NER09ADO"/>
    <s v="ADOOFFRE74"/>
    <s v="72335"/>
    <s v="NER"/>
    <x v="35"/>
    <s v="WCARO     "/>
    <s v="OCEAN"/>
    <x v="0"/>
    <n v="0"/>
    <n v="0"/>
    <s v="P20"/>
    <n v="20"/>
    <n v="0"/>
    <x v="0"/>
    <x v="6"/>
    <x v="2"/>
    <s v="0000000798"/>
    <x v="1"/>
    <s v="0000023118"/>
    <d v="2020-01-31T00:00:00"/>
    <d v="2020-02-28T00:00:00"/>
    <m/>
    <m/>
    <m/>
    <s v="Africa (Francophone)"/>
    <s v="R23118, R24997, materil PF"/>
    <s v="UNFPA0000040087-6-1-2"/>
    <m/>
    <s v="D"/>
    <s v="N"/>
    <s v="N"/>
    <n v="19"/>
    <n v="1"/>
    <n v="1"/>
    <x v="238"/>
    <s v="PO"/>
    <d v="2020-01-21T16:02:38"/>
    <d v="2019-10-11T00:00:00"/>
    <d v="2019-12-06T00:00:00"/>
    <s v="0000040087-6-1"/>
    <d v="2020-01-21T16:02:38"/>
    <d v="2020-12-30T00:00:00"/>
    <x v="15"/>
    <n v="0"/>
    <n v="0"/>
    <n v="0"/>
    <x v="57"/>
    <x v="0"/>
    <s v="HARTMANNSOL0.5L0000040087"/>
  </r>
  <r>
    <s v="UNFPA"/>
    <x v="44"/>
    <n v="5"/>
    <n v="1"/>
    <n v="1"/>
    <s v="NER40"/>
    <s v="0000040087"/>
    <s v="Glucose, solution for infusion, 5% (iso-osmotic), 1-litre bag + Infusion-giving set, sterile, single use"/>
    <s v="Dispatched"/>
    <n v="0"/>
    <x v="32"/>
    <x v="65"/>
    <s v="PU0074"/>
    <s v=" "/>
    <s v="NER09ADO"/>
    <s v="ADOOFFRE74"/>
    <s v="72335"/>
    <s v="NER"/>
    <x v="35"/>
    <s v="WCARO     "/>
    <s v="OCEAN"/>
    <x v="0"/>
    <n v="0"/>
    <n v="0"/>
    <s v="EA"/>
    <n v="1"/>
    <n v="0"/>
    <x v="0"/>
    <x v="6"/>
    <x v="2"/>
    <s v="0000000798"/>
    <x v="1"/>
    <s v="0000023118"/>
    <d v="2020-01-31T00:00:00"/>
    <d v="2020-02-28T00:00:00"/>
    <m/>
    <m/>
    <m/>
    <s v="Africa (Francophone)"/>
    <s v="R23118, R24997, materil PF"/>
    <s v="UNFPA0000040087-5-1-1"/>
    <m/>
    <s v="D"/>
    <s v="N"/>
    <s v="N"/>
    <n v="18"/>
    <n v="1"/>
    <n v="1"/>
    <x v="238"/>
    <s v="PO"/>
    <d v="2020-01-21T16:02:38"/>
    <d v="2019-10-11T00:00:00"/>
    <d v="2019-12-06T00:00:00"/>
    <s v="0000040087-5-1"/>
    <d v="2020-01-21T16:02:38"/>
    <d v="2020-12-30T00:00:00"/>
    <x v="15"/>
    <n v="0"/>
    <n v="0"/>
    <n v="0"/>
    <x v="44"/>
    <x v="1"/>
    <s v="GLUCOSE5%_1L0000040087"/>
  </r>
  <r>
    <s v="UNFPA"/>
    <x v="44"/>
    <n v="5"/>
    <n v="1"/>
    <n v="3"/>
    <s v="NER40"/>
    <s v="0000040087"/>
    <s v="Glucose, solution for infusion, 5% (iso-osmotic), 1-litre bag + Infusion-giving set, sterile, single use"/>
    <s v="Dispatched"/>
    <n v="164.25"/>
    <x v="32"/>
    <x v="65"/>
    <s v="PU0074"/>
    <s v=" "/>
    <s v="NER09ADO"/>
    <s v="ADOOFFRE74"/>
    <s v="72335"/>
    <s v="NER"/>
    <x v="35"/>
    <s v="WCARO     "/>
    <s v="OCEAN"/>
    <x v="0"/>
    <n v="0"/>
    <n v="225"/>
    <s v="EA"/>
    <n v="1"/>
    <n v="225"/>
    <x v="0"/>
    <x v="6"/>
    <x v="2"/>
    <s v="0000000798"/>
    <x v="1"/>
    <s v="0000023118"/>
    <d v="2020-01-31T00:00:00"/>
    <d v="2020-02-28T00:00:00"/>
    <m/>
    <m/>
    <m/>
    <s v="Africa (Francophone)"/>
    <s v="R23118, R24997, materil PF"/>
    <s v="UNFPA0000040087-5-1-3"/>
    <m/>
    <s v="D"/>
    <s v="N"/>
    <s v="N"/>
    <n v="18"/>
    <n v="1"/>
    <n v="1"/>
    <x v="238"/>
    <s v="PO"/>
    <d v="2020-01-21T16:02:38"/>
    <d v="2019-10-11T00:00:00"/>
    <d v="2019-12-06T00:00:00"/>
    <s v="0000040087-5-1"/>
    <d v="2020-01-21T16:02:38"/>
    <d v="2020-12-30T00:00:00"/>
    <x v="15"/>
    <n v="0"/>
    <n v="0"/>
    <n v="0"/>
    <x v="44"/>
    <x v="1"/>
    <s v="GLUCOSE5%_1L0000040087"/>
  </r>
  <r>
    <s v="UNFPA"/>
    <x v="44"/>
    <n v="5"/>
    <n v="1"/>
    <n v="2"/>
    <s v="NER40"/>
    <s v="0000040087"/>
    <s v="Glucose, solution for infusion, 5% (iso-osmotic), 1-litre bag + Infusion-giving set, sterile, single use"/>
    <s v="Dispatched"/>
    <n v="0"/>
    <x v="32"/>
    <x v="65"/>
    <s v="PU0074"/>
    <s v=" "/>
    <s v="NER09ADO"/>
    <s v="ADOOFFRE74"/>
    <s v="72335"/>
    <s v="NER"/>
    <x v="35"/>
    <s v="WCARO     "/>
    <s v="OCEAN"/>
    <x v="0"/>
    <n v="0"/>
    <n v="0"/>
    <s v="EA"/>
    <n v="1"/>
    <n v="0"/>
    <x v="0"/>
    <x v="6"/>
    <x v="2"/>
    <s v="0000000798"/>
    <x v="1"/>
    <s v="0000023118"/>
    <d v="2020-01-31T00:00:00"/>
    <d v="2020-02-28T00:00:00"/>
    <m/>
    <m/>
    <m/>
    <s v="Africa (Francophone)"/>
    <s v="R23118, R24997, materil PF"/>
    <s v="UNFPA0000040087-5-1-2"/>
    <m/>
    <s v="D"/>
    <s v="N"/>
    <s v="N"/>
    <n v="18"/>
    <n v="1"/>
    <n v="1"/>
    <x v="238"/>
    <s v="PO"/>
    <d v="2020-01-21T16:02:38"/>
    <d v="2019-10-11T00:00:00"/>
    <d v="2019-12-06T00:00:00"/>
    <s v="0000040087-5-1"/>
    <d v="2020-01-21T16:02:38"/>
    <d v="2020-12-30T00:00:00"/>
    <x v="15"/>
    <n v="0"/>
    <n v="0"/>
    <n v="0"/>
    <x v="44"/>
    <x v="0"/>
    <s v="GLUCOSE5%_1L0000040087"/>
  </r>
  <r>
    <s v="UNFPA"/>
    <x v="146"/>
    <n v="1"/>
    <n v="1"/>
    <n v="2"/>
    <s v="NER40"/>
    <s v="0000040087"/>
    <s v="Oxybutynin hydrochloride, 5mg, tablet"/>
    <s v="Dispatched"/>
    <n v="0"/>
    <x v="32"/>
    <x v="65"/>
    <s v="PU0074"/>
    <s v=" "/>
    <s v="NER09ADO"/>
    <s v="ADOOFFRE74"/>
    <s v="72335"/>
    <s v="NER"/>
    <x v="35"/>
    <s v="WCARO     "/>
    <s v="OCEAN"/>
    <x v="0"/>
    <n v="0"/>
    <n v="0"/>
    <s v="500"/>
    <n v="500"/>
    <n v="0"/>
    <x v="0"/>
    <x v="28"/>
    <x v="2"/>
    <s v="0000000798"/>
    <x v="1"/>
    <s v="0000023118"/>
    <d v="2020-01-31T00:00:00"/>
    <d v="2020-02-28T00:00:00"/>
    <m/>
    <m/>
    <m/>
    <s v="Africa (Francophone)"/>
    <s v="R23118, R24997, materil PF"/>
    <s v="UNFPA0000040087-1-1-2"/>
    <m/>
    <s v="D"/>
    <s v="N"/>
    <s v="N"/>
    <n v="5"/>
    <n v="1"/>
    <n v="1"/>
    <x v="238"/>
    <s v="PO"/>
    <d v="2020-01-21T16:02:38"/>
    <d v="2019-10-11T00:00:00"/>
    <d v="2019-12-06T00:00:00"/>
    <s v="0000040087-1-1"/>
    <d v="2020-01-21T16:02:38"/>
    <d v="2020-12-30T00:00:00"/>
    <x v="15"/>
    <n v="0"/>
    <n v="0"/>
    <n v="0"/>
    <x v="146"/>
    <x v="0"/>
    <s v="OXYBTYNNHCL5MG_5000000040087"/>
  </r>
  <r>
    <s v="UNFPA"/>
    <x v="24"/>
    <n v="13"/>
    <n v="1"/>
    <n v="1"/>
    <s v="NER40"/>
    <s v="0000040087"/>
    <s v="Povidone iodine 10% solution for cutaneous use, 500-ml bottle"/>
    <s v="Dispatched"/>
    <n v="0"/>
    <x v="32"/>
    <x v="65"/>
    <s v="PU0074"/>
    <s v=" "/>
    <s v="NER09ADO"/>
    <s v="ADOOFFRE74"/>
    <s v="72335"/>
    <s v="NER"/>
    <x v="35"/>
    <s v="WCARO     "/>
    <s v="OCEAN"/>
    <x v="0"/>
    <n v="0"/>
    <n v="0"/>
    <s v="EA"/>
    <n v="1"/>
    <n v="0"/>
    <x v="0"/>
    <x v="10"/>
    <x v="2"/>
    <s v="0000000798"/>
    <x v="1"/>
    <s v="0000023118"/>
    <d v="2020-01-31T00:00:00"/>
    <d v="2020-02-28T00:00:00"/>
    <m/>
    <m/>
    <m/>
    <s v="Africa (Francophone)"/>
    <s v="R23118, R24997, materil PF"/>
    <s v="UNFPA0000040087-13-1-1"/>
    <m/>
    <s v="D"/>
    <s v="N"/>
    <s v="N"/>
    <n v="32"/>
    <n v="1"/>
    <n v="1"/>
    <x v="238"/>
    <s v="PO"/>
    <d v="2020-01-21T16:02:38"/>
    <d v="2019-10-11T00:00:00"/>
    <d v="2019-12-06T00:00:00"/>
    <s v="0000040087-13-1"/>
    <d v="2020-01-21T16:02:38"/>
    <d v="2020-12-30T00:00:00"/>
    <x v="15"/>
    <n v="0"/>
    <n v="0"/>
    <n v="0"/>
    <x v="24"/>
    <x v="0"/>
    <s v="POVIODINE10%_500ML0000040087"/>
  </r>
  <r>
    <s v="UNFPA"/>
    <x v="0"/>
    <n v="1"/>
    <n v="1"/>
    <n v="2"/>
    <s v="LBR40"/>
    <s v="0000040088"/>
    <s v="Preshipment inspection Pharmaceutical-related to PO 38881 issued to MEG"/>
    <s v="Completed"/>
    <n v="0"/>
    <x v="31"/>
    <x v="50"/>
    <s v="PU0074"/>
    <s v=" "/>
    <s v="LBR04YTH"/>
    <s v="ACT14U0074"/>
    <s v="72335"/>
    <s v="LBR"/>
    <x v="23"/>
    <s v="WCARO     "/>
    <s v="N/A"/>
    <x v="0"/>
    <n v="0"/>
    <n v="0"/>
    <s v="EA"/>
    <n v="1"/>
    <n v="0"/>
    <x v="0"/>
    <x v="0"/>
    <x v="11"/>
    <s v="0000156574"/>
    <x v="1"/>
    <s v="0000023060"/>
    <m/>
    <m/>
    <m/>
    <d v="2020-02-13T00:00:00"/>
    <m/>
    <s v="Africa (Anglophone)"/>
    <s v="R23060PSI38881LBR"/>
    <s v="UNFPA0000040088-1-1-2"/>
    <m/>
    <s v="C"/>
    <s v="N"/>
    <s v="N"/>
    <n v="1"/>
    <n v="1"/>
    <n v="2"/>
    <x v="238"/>
    <s v="PO"/>
    <d v="2020-02-27T20:25:39"/>
    <d v="2019-09-27T00:00:00"/>
    <d v="2019-12-30T00:00:00"/>
    <s v="0000040088-1-1"/>
    <d v="2019-12-31T11:39:14"/>
    <d v="2020-02-03T00:00:00"/>
    <x v="32"/>
    <n v="0"/>
    <n v="0"/>
    <n v="0"/>
    <x v="0"/>
    <x v="1"/>
    <s v="PRESHIPMENTINSPCPH0000040088"/>
  </r>
  <r>
    <s v="UNFPA"/>
    <x v="0"/>
    <n v="1"/>
    <n v="1"/>
    <n v="1"/>
    <s v="LBR40"/>
    <s v="0000040088"/>
    <s v="Preshipment inspection Pharmaceutical-related to PO 38881 issued to MEG"/>
    <s v="Completed"/>
    <n v="0"/>
    <x v="31"/>
    <x v="51"/>
    <s v="PU0074"/>
    <s v=" "/>
    <s v="LBR04YTH"/>
    <s v="ACT14U0074"/>
    <s v="72335"/>
    <s v="LBR"/>
    <x v="23"/>
    <s v="WCARO     "/>
    <s v="N/A"/>
    <x v="0"/>
    <n v="0"/>
    <n v="0"/>
    <s v="EA"/>
    <n v="1"/>
    <n v="0"/>
    <x v="0"/>
    <x v="0"/>
    <x v="11"/>
    <s v="0000156574"/>
    <x v="1"/>
    <s v="0000023060"/>
    <m/>
    <m/>
    <m/>
    <d v="2020-02-13T00:00:00"/>
    <m/>
    <s v="Africa (Anglophone)"/>
    <s v="R23060PSI38881LBR"/>
    <s v="UNFPA0000040088-1-1-1"/>
    <m/>
    <s v="C"/>
    <s v="N"/>
    <s v="N"/>
    <n v="1"/>
    <n v="1"/>
    <n v="1"/>
    <x v="238"/>
    <s v="PO"/>
    <d v="2020-02-27T20:25:39"/>
    <d v="2019-09-27T00:00:00"/>
    <d v="2019-12-30T00:00:00"/>
    <s v="0000040088-1-1"/>
    <d v="2019-12-31T11:39:14"/>
    <d v="2020-02-03T00:00:00"/>
    <x v="8"/>
    <n v="0"/>
    <n v="0"/>
    <n v="0"/>
    <x v="0"/>
    <x v="1"/>
    <s v="PRESHIPMENTINSPCPH0000040088"/>
  </r>
  <r>
    <s v="UNFPA"/>
    <x v="0"/>
    <n v="1"/>
    <n v="1"/>
    <n v="3"/>
    <s v="LBR40"/>
    <s v="0000040088"/>
    <s v="Preshipment inspection Pharmaceutical-related to PO 38881 issued to MEG"/>
    <s v="Completed"/>
    <n v="0"/>
    <x v="31"/>
    <x v="49"/>
    <s v="PU0074"/>
    <s v=" "/>
    <s v="LBR04GBV"/>
    <s v="ACT33U0074"/>
    <s v="72335"/>
    <s v="LBR"/>
    <x v="23"/>
    <s v="WCARO     "/>
    <s v="N/A"/>
    <x v="0"/>
    <n v="0"/>
    <n v="0"/>
    <s v="EA"/>
    <n v="1"/>
    <n v="0"/>
    <x v="0"/>
    <x v="0"/>
    <x v="11"/>
    <s v="0000156574"/>
    <x v="1"/>
    <s v="0000023060"/>
    <m/>
    <m/>
    <m/>
    <d v="2020-02-13T00:00:00"/>
    <m/>
    <s v="Africa (Anglophone)"/>
    <s v="R23060PSI38881LBR"/>
    <s v="UNFPA0000040088-1-1-3"/>
    <m/>
    <s v="C"/>
    <s v="N"/>
    <s v="N"/>
    <n v="1"/>
    <n v="1"/>
    <n v="3"/>
    <x v="238"/>
    <s v="PO"/>
    <d v="2020-02-27T20:25:39"/>
    <d v="2019-09-27T00:00:00"/>
    <d v="2019-12-30T00:00:00"/>
    <s v="0000040088-1-1"/>
    <d v="2019-12-31T11:39:14"/>
    <d v="2020-02-03T00:00:00"/>
    <x v="31"/>
    <n v="0"/>
    <n v="0"/>
    <n v="0"/>
    <x v="0"/>
    <x v="1"/>
    <s v="PRESHIPMENTINSPCPH0000040088"/>
  </r>
  <r>
    <s v="UNFPA"/>
    <x v="0"/>
    <n v="1"/>
    <n v="1"/>
    <n v="6"/>
    <s v="LBR40"/>
    <s v="0000040088"/>
    <s v="Preshipment inspection Pharmaceutical-related to PO 38881 issued to MEG"/>
    <s v="Completed"/>
    <n v="177.16"/>
    <x v="31"/>
    <x v="49"/>
    <s v="PU0074"/>
    <s v=" "/>
    <s v="LBR04GBV"/>
    <s v="ACT33U0074"/>
    <s v="72335"/>
    <s v="LBR"/>
    <x v="23"/>
    <s v="WCARO     "/>
    <s v="N/A"/>
    <x v="0"/>
    <n v="0"/>
    <n v="0.28120000000000001"/>
    <s v="EA"/>
    <n v="1"/>
    <n v="0.28120000000000001"/>
    <x v="0"/>
    <x v="0"/>
    <x v="11"/>
    <s v="0000156574"/>
    <x v="1"/>
    <s v="0000023060"/>
    <m/>
    <m/>
    <m/>
    <d v="2020-02-13T00:00:00"/>
    <m/>
    <s v="Africa (Anglophone)"/>
    <s v="R23060PSI38881LBR"/>
    <s v="UNFPA0000040088-1-1-6"/>
    <m/>
    <s v="C"/>
    <s v="N"/>
    <s v="N"/>
    <n v="1"/>
    <n v="1"/>
    <m/>
    <x v="238"/>
    <s v="PO"/>
    <d v="2020-02-27T20:25:39"/>
    <d v="2019-09-27T00:00:00"/>
    <d v="2019-12-30T00:00:00"/>
    <s v="0000040088-1-1"/>
    <d v="2019-12-31T11:39:14"/>
    <d v="2020-02-03T00:00:00"/>
    <x v="31"/>
    <n v="0"/>
    <n v="0"/>
    <n v="0"/>
    <x v="0"/>
    <x v="1"/>
    <s v="PRESHIPMENTINSPCPH0000040088"/>
  </r>
  <r>
    <s v="UNFPA"/>
    <x v="0"/>
    <n v="1"/>
    <n v="1"/>
    <n v="4"/>
    <s v="LBR40"/>
    <s v="0000040088"/>
    <s v="Preshipment inspection Pharmaceutical-related to PO 38881 issued to MEG"/>
    <s v="Completed"/>
    <n v="300.38"/>
    <x v="31"/>
    <x v="51"/>
    <s v="PU0074"/>
    <s v=" "/>
    <s v="LBR04YTH"/>
    <s v="ACT14U0074"/>
    <s v="72335"/>
    <s v="LBR"/>
    <x v="23"/>
    <s v="WCARO     "/>
    <s v="N/A"/>
    <x v="0"/>
    <n v="0"/>
    <n v="0.4768"/>
    <s v="EA"/>
    <n v="1"/>
    <n v="0.4768"/>
    <x v="0"/>
    <x v="0"/>
    <x v="11"/>
    <s v="0000156574"/>
    <x v="1"/>
    <s v="0000023060"/>
    <m/>
    <m/>
    <m/>
    <d v="2020-02-13T00:00:00"/>
    <m/>
    <s v="Africa (Anglophone)"/>
    <s v="R23060PSI38881LBR"/>
    <s v="UNFPA0000040088-1-1-4"/>
    <m/>
    <s v="C"/>
    <s v="N"/>
    <s v="N"/>
    <n v="1"/>
    <n v="1"/>
    <m/>
    <x v="238"/>
    <s v="PO"/>
    <d v="2020-02-27T20:25:39"/>
    <d v="2019-09-27T00:00:00"/>
    <d v="2019-12-30T00:00:00"/>
    <s v="0000040088-1-1"/>
    <d v="2019-12-31T11:39:14"/>
    <d v="2020-02-03T00:00:00"/>
    <x v="8"/>
    <n v="0"/>
    <n v="0"/>
    <n v="0"/>
    <x v="0"/>
    <x v="1"/>
    <s v="PRESHIPMENTINSPCPH0000040088"/>
  </r>
  <r>
    <s v="UNFPA"/>
    <x v="0"/>
    <n v="1"/>
    <n v="1"/>
    <n v="5"/>
    <s v="LBR40"/>
    <s v="0000040088"/>
    <s v="Preshipment inspection Pharmaceutical-related to PO 38881 issued to MEG"/>
    <s v="Completed"/>
    <n v="152.46"/>
    <x v="31"/>
    <x v="50"/>
    <s v="PU0074"/>
    <s v=" "/>
    <s v="LBR04YTH"/>
    <s v="ACT14U0074"/>
    <s v="72335"/>
    <s v="LBR"/>
    <x v="23"/>
    <s v="WCARO     "/>
    <s v="N/A"/>
    <x v="0"/>
    <n v="0"/>
    <n v="0.24199999999999999"/>
    <s v="EA"/>
    <n v="1"/>
    <n v="0.24199999999999999"/>
    <x v="0"/>
    <x v="0"/>
    <x v="11"/>
    <s v="0000156574"/>
    <x v="1"/>
    <s v="0000023060"/>
    <m/>
    <m/>
    <m/>
    <d v="2020-02-13T00:00:00"/>
    <m/>
    <s v="Africa (Anglophone)"/>
    <s v="R23060PSI38881LBR"/>
    <s v="UNFPA0000040088-1-1-5"/>
    <m/>
    <s v="C"/>
    <s v="N"/>
    <s v="N"/>
    <n v="1"/>
    <n v="1"/>
    <m/>
    <x v="238"/>
    <s v="PO"/>
    <d v="2020-02-27T20:25:39"/>
    <d v="2019-09-27T00:00:00"/>
    <d v="2019-12-30T00:00:00"/>
    <s v="0000040088-1-1"/>
    <d v="2019-12-31T11:39:14"/>
    <d v="2020-02-03T00:00:00"/>
    <x v="32"/>
    <n v="0"/>
    <n v="0"/>
    <n v="0"/>
    <x v="0"/>
    <x v="0"/>
    <s v="PRESHIPMENTINSPCPH0000040088"/>
  </r>
  <r>
    <s v="UNFPA"/>
    <x v="0"/>
    <n v="1"/>
    <n v="1"/>
    <n v="1"/>
    <s v="CIV40"/>
    <s v="0000040095"/>
    <s v="Preshipment inspection Pharmaceutical"/>
    <s v="Completed"/>
    <n v="1200"/>
    <x v="0"/>
    <x v="0"/>
    <s v="PU0074"/>
    <s v=" "/>
    <s v="FPRHCTD5"/>
    <s v="RHC01ACT05"/>
    <s v="72335"/>
    <s v="CIV"/>
    <x v="18"/>
    <s v="WCARO     "/>
    <s v="N/A"/>
    <x v="0"/>
    <n v="0"/>
    <n v="1"/>
    <s v="EA"/>
    <n v="1"/>
    <n v="1"/>
    <x v="0"/>
    <x v="0"/>
    <x v="25"/>
    <s v="0000125884"/>
    <x v="2"/>
    <s v="0000023445"/>
    <m/>
    <m/>
    <m/>
    <d v="2020-03-25T00:00:00"/>
    <m/>
    <s v="Africa (Francophone)"/>
    <s v="R23445, Inspection PO 39229"/>
    <s v="UNFPA0000040095-1-1-1"/>
    <m/>
    <s v="C"/>
    <s v="N"/>
    <s v="N"/>
    <n v="1"/>
    <n v="1"/>
    <n v="1"/>
    <x v="239"/>
    <s v="PO"/>
    <d v="2020-04-07T12:27:20"/>
    <d v="2020-01-10T00:00:00"/>
    <d v="2020-01-13T00:00:00"/>
    <s v="0000040095-1-1"/>
    <d v="2020-01-14T15:58:11"/>
    <d v="2020-01-31T00:00:00"/>
    <x v="0"/>
    <n v="0"/>
    <n v="0"/>
    <n v="0"/>
    <x v="0"/>
    <x v="0"/>
    <s v="PRESHIPMENTINSPCPH0000040095"/>
  </r>
  <r>
    <s v="UNFPA"/>
    <x v="23"/>
    <n v="2"/>
    <n v="1"/>
    <n v="1"/>
    <s v="AGO41"/>
    <s v="0000040096"/>
    <s v="Gentamicin sulphate 10mg/ml injection in 2ml ampoule"/>
    <s v="Completed"/>
    <n v="10220"/>
    <x v="5"/>
    <x v="10"/>
    <s v=" "/>
    <s v="AOGW0"/>
    <s v=" "/>
    <s v=" "/>
    <s v="72335"/>
    <s v="AGO"/>
    <x v="59"/>
    <s v="ESARO     "/>
    <s v="AIR"/>
    <x v="1"/>
    <n v="0"/>
    <n v="1000"/>
    <s v="100"/>
    <n v="100"/>
    <n v="100000"/>
    <x v="0"/>
    <x v="3"/>
    <x v="7"/>
    <s v="0000125342"/>
    <x v="2"/>
    <s v="PI000000637"/>
    <d v="2020-02-21T00:00:00"/>
    <d v="2020-02-26T00:00:00"/>
    <d v="2020-02-23T00:00:00"/>
    <d v="2020-03-03T00:00:00"/>
    <d v="2020-02-26T00:00:00"/>
    <s v="Africa (Anglophone)"/>
    <s v="AGO41,items from Imres PO39061"/>
    <s v="UNFPA0000040096-2-1-1"/>
    <m/>
    <s v="C"/>
    <s v="N"/>
    <s v="N"/>
    <m/>
    <m/>
    <m/>
    <x v="240"/>
    <s v="PO"/>
    <d v="2020-04-07T12:27:20"/>
    <m/>
    <m/>
    <s v="0000040096-2-1"/>
    <d v="2020-01-15T14:38:59"/>
    <d v="2020-03-27T00:00:00"/>
    <x v="7"/>
    <n v="0"/>
    <n v="0"/>
    <n v="0"/>
    <x v="23"/>
    <x v="0"/>
    <s v="GENTAMYSULP_10MG0000040096"/>
  </r>
  <r>
    <s v="UNFPA"/>
    <x v="4"/>
    <n v="2"/>
    <n v="1"/>
    <n v="1"/>
    <s v="SYR40"/>
    <s v="0000040102"/>
    <s v="Innotest HCV Ab IV, ELISA, Kit/480-S0003494"/>
    <s v="Completed"/>
    <n v="0"/>
    <x v="2"/>
    <x v="62"/>
    <s v="PU0074"/>
    <s v=" "/>
    <s v="WOS01SYR"/>
    <s v="RHPROCFPA"/>
    <s v="72335"/>
    <s v="SYR"/>
    <x v="2"/>
    <s v="ASRO      "/>
    <s v="AIR"/>
    <x v="0"/>
    <n v="0"/>
    <n v="0"/>
    <s v="EA"/>
    <n v="1"/>
    <n v="0"/>
    <x v="1"/>
    <x v="12"/>
    <x v="4"/>
    <s v="0000012661"/>
    <x v="2"/>
    <s v="0000023447"/>
    <m/>
    <m/>
    <m/>
    <d v="2021-03-22T00:00:00"/>
    <m/>
    <s v="ASEA"/>
    <s v="RQ23447,CE10021598"/>
    <s v="UNFPA0000040102-2-1-1"/>
    <m/>
    <s v="C"/>
    <m/>
    <s v="N"/>
    <n v="2"/>
    <n v="1"/>
    <n v="1"/>
    <x v="241"/>
    <s v="PO"/>
    <d v="2021-04-01T06:25:42"/>
    <d v="2020-01-12T00:00:00"/>
    <d v="2020-01-12T00:00:00"/>
    <s v="0000040102-2-1"/>
    <d v="2020-01-20T13:48:43"/>
    <d v="2020-04-02T00:00:00"/>
    <x v="35"/>
    <n v="0"/>
    <n v="0"/>
    <n v="0"/>
    <x v="4"/>
    <x v="1"/>
    <s v=" 0000040102"/>
  </r>
  <r>
    <s v="UNFPA"/>
    <x v="4"/>
    <n v="1"/>
    <n v="1"/>
    <n v="2"/>
    <s v="SYR40"/>
    <s v="0000040102"/>
    <s v="Murex HBsAg, ELIZA kit/480  - S0003467"/>
    <s v="Completed"/>
    <n v="5217.13"/>
    <x v="2"/>
    <x v="62"/>
    <s v="PU0074"/>
    <s v=" "/>
    <s v="WOS01SYR"/>
    <s v="RHPROCFPA"/>
    <s v="72335"/>
    <s v="SYR"/>
    <x v="2"/>
    <s v="ASRO      "/>
    <s v="AIR"/>
    <x v="0"/>
    <n v="0"/>
    <n v="30"/>
    <s v="EA"/>
    <n v="1"/>
    <n v="30"/>
    <x v="1"/>
    <x v="12"/>
    <x v="4"/>
    <s v="0000012661"/>
    <x v="2"/>
    <s v="0000023447"/>
    <m/>
    <m/>
    <m/>
    <d v="2021-03-22T00:00:00"/>
    <m/>
    <s v="ASEA"/>
    <s v="RQ23447,CE10021598"/>
    <s v="UNFPA0000040102-1-1-2"/>
    <m/>
    <s v="C"/>
    <m/>
    <s v="N"/>
    <n v="1"/>
    <n v="1"/>
    <n v="1"/>
    <x v="241"/>
    <s v="PO"/>
    <d v="2021-04-01T06:25:42"/>
    <d v="2020-01-12T00:00:00"/>
    <d v="2020-01-12T00:00:00"/>
    <s v="0000040102-1-1"/>
    <d v="2020-01-20T13:48:43"/>
    <d v="2020-04-02T00:00:00"/>
    <x v="35"/>
    <n v="0"/>
    <n v="0"/>
    <n v="0"/>
    <x v="4"/>
    <x v="1"/>
    <s v=" 0000040102"/>
  </r>
  <r>
    <s v="UNFPA"/>
    <x v="4"/>
    <n v="1"/>
    <n v="1"/>
    <n v="1"/>
    <s v="SYR40"/>
    <s v="0000040102"/>
    <s v="Murex HBsAg, ELIZA kit/480  - S0003467"/>
    <s v="Completed"/>
    <n v="0"/>
    <x v="2"/>
    <x v="62"/>
    <s v="PU0074"/>
    <s v=" "/>
    <s v="WOS01SYR"/>
    <s v="RHPROCFPA"/>
    <s v="72335"/>
    <s v="SYR"/>
    <x v="2"/>
    <s v="ASRO      "/>
    <s v="AIR"/>
    <x v="0"/>
    <n v="0"/>
    <n v="0"/>
    <s v="EA"/>
    <n v="1"/>
    <n v="0"/>
    <x v="1"/>
    <x v="12"/>
    <x v="4"/>
    <s v="0000012661"/>
    <x v="2"/>
    <s v="0000023447"/>
    <m/>
    <m/>
    <m/>
    <d v="2021-03-22T00:00:00"/>
    <m/>
    <s v="ASEA"/>
    <s v="RQ23447,CE10021598"/>
    <s v="UNFPA0000040102-1-1-1"/>
    <m/>
    <s v="C"/>
    <m/>
    <s v="N"/>
    <n v="1"/>
    <n v="1"/>
    <n v="1"/>
    <x v="241"/>
    <s v="PO"/>
    <d v="2021-04-01T06:25:42"/>
    <d v="2020-01-12T00:00:00"/>
    <d v="2020-01-12T00:00:00"/>
    <s v="0000040102-1-1"/>
    <d v="2020-01-20T13:48:43"/>
    <d v="2020-04-02T00:00:00"/>
    <x v="35"/>
    <n v="0"/>
    <n v="0"/>
    <n v="0"/>
    <x v="4"/>
    <x v="1"/>
    <s v=" 0000040102"/>
  </r>
  <r>
    <s v="UNFPA"/>
    <x v="4"/>
    <n v="3"/>
    <n v="1"/>
    <n v="1"/>
    <s v="SYR40"/>
    <s v="0000040102"/>
    <s v="Murex HIV Ag/Ab combination, kit/480-S0003560"/>
    <s v="Completed"/>
    <n v="0"/>
    <x v="2"/>
    <x v="62"/>
    <s v="PU0074"/>
    <s v=" "/>
    <s v="WOS01SYR"/>
    <s v="RHPROCFPA"/>
    <s v="72335"/>
    <s v="SYR"/>
    <x v="2"/>
    <s v="ASRO      "/>
    <s v="AIR"/>
    <x v="0"/>
    <n v="0"/>
    <n v="0"/>
    <s v="EA"/>
    <n v="1"/>
    <n v="0"/>
    <x v="1"/>
    <x v="12"/>
    <x v="4"/>
    <s v="0000012661"/>
    <x v="2"/>
    <s v="0000023447"/>
    <m/>
    <m/>
    <m/>
    <d v="2021-03-22T00:00:00"/>
    <m/>
    <s v="ASEA"/>
    <s v="RQ23447,CE10021598"/>
    <s v="UNFPA0000040102-3-1-1"/>
    <m/>
    <s v="C"/>
    <m/>
    <s v="N"/>
    <n v="3"/>
    <n v="1"/>
    <n v="1"/>
    <x v="241"/>
    <s v="PO"/>
    <d v="2021-04-01T06:25:42"/>
    <d v="2020-01-12T00:00:00"/>
    <d v="2020-01-12T00:00:00"/>
    <s v="0000040102-3-1"/>
    <d v="2020-01-20T13:48:43"/>
    <d v="2020-04-02T00:00:00"/>
    <x v="35"/>
    <n v="0"/>
    <n v="0"/>
    <n v="0"/>
    <x v="4"/>
    <x v="1"/>
    <s v=" 0000040102"/>
  </r>
  <r>
    <s v="UNFPA"/>
    <x v="4"/>
    <n v="3"/>
    <n v="1"/>
    <n v="2"/>
    <s v="SYR40"/>
    <s v="0000040102"/>
    <s v="Murex HIV Ag/Ab combination, kit/480-S0003560"/>
    <s v="Completed"/>
    <n v="11250"/>
    <x v="2"/>
    <x v="62"/>
    <s v="PU0074"/>
    <s v=" "/>
    <s v="WOS01SYR"/>
    <s v="RHPROCFPA"/>
    <s v="72335"/>
    <s v="SYR"/>
    <x v="2"/>
    <s v="ASRO      "/>
    <s v="AIR"/>
    <x v="0"/>
    <n v="0"/>
    <n v="30"/>
    <s v="EA"/>
    <n v="1"/>
    <n v="30"/>
    <x v="1"/>
    <x v="12"/>
    <x v="4"/>
    <s v="0000012661"/>
    <x v="2"/>
    <s v="0000023447"/>
    <m/>
    <m/>
    <m/>
    <d v="2021-03-22T00:00:00"/>
    <m/>
    <s v="ASEA"/>
    <s v="RQ23447,CE10021598"/>
    <s v="UNFPA0000040102-3-1-2"/>
    <m/>
    <s v="C"/>
    <m/>
    <s v="N"/>
    <n v="3"/>
    <n v="1"/>
    <n v="1"/>
    <x v="241"/>
    <s v="PO"/>
    <d v="2021-04-01T06:25:42"/>
    <d v="2020-01-12T00:00:00"/>
    <d v="2020-01-12T00:00:00"/>
    <s v="0000040102-3-1"/>
    <d v="2020-01-20T13:48:43"/>
    <d v="2020-04-02T00:00:00"/>
    <x v="35"/>
    <n v="0"/>
    <n v="0"/>
    <n v="0"/>
    <x v="4"/>
    <x v="1"/>
    <s v=" 0000040102"/>
  </r>
  <r>
    <s v="UNFPA"/>
    <x v="4"/>
    <n v="2"/>
    <n v="1"/>
    <n v="2"/>
    <s v="SYR40"/>
    <s v="0000040102"/>
    <s v="Innotest HCV Ab IV, ELISA, Kit/480-S0003494"/>
    <s v="Completed"/>
    <n v="27061.75"/>
    <x v="2"/>
    <x v="62"/>
    <s v="PU0074"/>
    <s v=" "/>
    <s v="WOS01SYR"/>
    <s v="RHPROCFPA"/>
    <s v="72335"/>
    <s v="SYR"/>
    <x v="2"/>
    <s v="ASRO      "/>
    <s v="AIR"/>
    <x v="0"/>
    <n v="0"/>
    <n v="30"/>
    <s v="EA"/>
    <n v="1"/>
    <n v="30"/>
    <x v="1"/>
    <x v="12"/>
    <x v="4"/>
    <s v="0000012661"/>
    <x v="2"/>
    <s v="0000023447"/>
    <m/>
    <m/>
    <m/>
    <d v="2021-03-22T00:00:00"/>
    <m/>
    <s v="ASEA"/>
    <s v="RQ23447,CE10021598"/>
    <s v="UNFPA0000040102-2-1-2"/>
    <m/>
    <s v="C"/>
    <m/>
    <s v="N"/>
    <n v="2"/>
    <n v="1"/>
    <n v="1"/>
    <x v="241"/>
    <s v="PO"/>
    <d v="2021-04-01T06:25:42"/>
    <d v="2020-01-12T00:00:00"/>
    <d v="2020-01-12T00:00:00"/>
    <s v="0000040102-2-1"/>
    <d v="2020-01-20T13:48:43"/>
    <d v="2020-04-02T00:00:00"/>
    <x v="35"/>
    <n v="0"/>
    <n v="0"/>
    <n v="0"/>
    <x v="4"/>
    <x v="0"/>
    <s v=" 0000040102"/>
  </r>
  <r>
    <s v="UNFPA"/>
    <x v="0"/>
    <n v="1"/>
    <n v="1"/>
    <n v="1"/>
    <s v="ZWE40"/>
    <s v="0000040114"/>
    <s v="Sampling &amp; Testing of MPA IM (3 batches), PO 39688, supplier: Missionpharma"/>
    <s v="Completed"/>
    <n v="600"/>
    <x v="0"/>
    <x v="0"/>
    <s v="PU0074"/>
    <s v=" "/>
    <s v="FPRHCTD5"/>
    <s v="RHC01ACT05"/>
    <s v="72335"/>
    <s v="ZWE"/>
    <x v="30"/>
    <s v="ESARO     "/>
    <s v="N/A"/>
    <x v="0"/>
    <n v="0"/>
    <n v="1"/>
    <s v="EA"/>
    <n v="1"/>
    <n v="1"/>
    <x v="0"/>
    <x v="0"/>
    <x v="25"/>
    <s v="0000125884"/>
    <x v="2"/>
    <s v="0000023439"/>
    <m/>
    <m/>
    <m/>
    <d v="2020-02-18T00:00:00"/>
    <m/>
    <s v="Africa (Anglophone)"/>
    <s v="ZWE40, R23439, S&amp;T PO 39688"/>
    <s v="UNFPA0000040114-1-1-1"/>
    <m/>
    <s v="C"/>
    <s v="N"/>
    <s v="N"/>
    <n v="1"/>
    <n v="1"/>
    <n v="1"/>
    <x v="242"/>
    <s v="PO"/>
    <d v="2020-04-14T11:09:15"/>
    <d v="2020-01-09T00:00:00"/>
    <d v="2020-01-13T00:00:00"/>
    <s v="0000040114-1-1"/>
    <d v="2020-01-24T11:02:24"/>
    <d v="2020-01-30T00:00:00"/>
    <x v="0"/>
    <n v="0"/>
    <n v="0"/>
    <n v="0"/>
    <x v="0"/>
    <x v="0"/>
    <s v="PRESHIPMENTINSPCPH0000040114"/>
  </r>
  <r>
    <s v="UNFPA"/>
    <x v="99"/>
    <n v="1"/>
    <n v="1"/>
    <n v="1"/>
    <s v="ERI40"/>
    <s v="0000040154"/>
    <s v="Magnesium Sulphate 500mg/ml injection in 2ml ampoule,Pack 10"/>
    <s v="Completed"/>
    <n v="6250"/>
    <x v="0"/>
    <x v="0"/>
    <s v="PU0074"/>
    <s v=" "/>
    <s v="FPRHCTD5"/>
    <s v="RHC01ACT05"/>
    <s v="72335"/>
    <s v="ERI"/>
    <x v="12"/>
    <s v="ESARO     "/>
    <s v="AIR"/>
    <x v="0"/>
    <n v="0"/>
    <n v="1000"/>
    <s v="P10"/>
    <n v="10"/>
    <n v="10000"/>
    <x v="0"/>
    <x v="1"/>
    <x v="3"/>
    <s v="0000000730"/>
    <x v="2"/>
    <s v="0000023518"/>
    <d v="2020-08-26T00:00:00"/>
    <d v="2020-09-11T00:00:00"/>
    <d v="2020-08-26T00:00:00"/>
    <d v="2020-08-26T00:00:00"/>
    <d v="2020-09-11T00:00:00"/>
    <s v="Africa (Anglophone)"/>
    <s v="ERI, R23518, MgSulph, CSB"/>
    <s v="UNFPA0000040154-1-1-1"/>
    <m/>
    <s v="C"/>
    <s v="N"/>
    <s v="N"/>
    <n v="6"/>
    <n v="1"/>
    <n v="1"/>
    <x v="243"/>
    <s v="PO"/>
    <d v="2020-09-09T09:39:51"/>
    <d v="2020-01-27T00:00:00"/>
    <d v="2020-01-29T00:00:00"/>
    <s v="0000040154-1-1"/>
    <d v="2020-01-31T12:28:50"/>
    <d v="2020-06-19T00:00:00"/>
    <x v="0"/>
    <n v="0"/>
    <n v="0"/>
    <n v="0"/>
    <x v="99"/>
    <x v="0"/>
    <s v="MGSULPHATE2ML_100000040154"/>
  </r>
  <r>
    <s v="UNFPA"/>
    <x v="72"/>
    <n v="2"/>
    <n v="1"/>
    <n v="1"/>
    <s v="YEM40"/>
    <s v="0000040168"/>
    <s v="Magnesium sulphate 500mg/ml injection in 10ml ampoule"/>
    <s v="Completed"/>
    <n v="0"/>
    <x v="0"/>
    <x v="0"/>
    <s v="PU0074"/>
    <s v=" "/>
    <s v="FPRHCTD5"/>
    <s v="RHC01ACT05"/>
    <s v="72335"/>
    <s v="YEM"/>
    <x v="4"/>
    <s v="ASRO      "/>
    <s v="OCEAN"/>
    <x v="0"/>
    <n v="0"/>
    <n v="0"/>
    <s v="P10"/>
    <n v="10"/>
    <n v="0"/>
    <x v="0"/>
    <x v="1"/>
    <x v="2"/>
    <s v="0000000798"/>
    <x v="2"/>
    <s v="0000023479"/>
    <d v="2020-07-01T00:00:00"/>
    <d v="2020-08-14T00:00:00"/>
    <d v="2021-03-09T00:00:00"/>
    <d v="2021-03-09T00:00:00"/>
    <d v="2021-04-16T00:00:00"/>
    <s v="ASEA"/>
    <s v="YEM2040, RQ23479, CSB"/>
    <s v="UNFPA0000040168-2-1-1"/>
    <m/>
    <s v="C"/>
    <s v="N"/>
    <s v="N"/>
    <n v="11"/>
    <n v="1"/>
    <n v="1"/>
    <x v="244"/>
    <s v="PO"/>
    <d v="2021-03-25T05:55:55"/>
    <d v="2020-01-22T00:00:00"/>
    <d v="2020-01-24T00:00:00"/>
    <s v="0000040168-2-1"/>
    <d v="2020-02-05T09:23:57"/>
    <d v="2020-07-01T00:00:00"/>
    <x v="0"/>
    <n v="0"/>
    <n v="0"/>
    <n v="0"/>
    <x v="72"/>
    <x v="0"/>
    <s v="MGSULPHATE10ML_100000040168"/>
  </r>
  <r>
    <s v="UNFPA"/>
    <x v="26"/>
    <n v="3"/>
    <n v="1"/>
    <n v="1"/>
    <s v="YEM40"/>
    <s v="0000040168"/>
    <s v="Calcium gluconate 100mg/ml injection in 10ml ampoule"/>
    <s v="Completed"/>
    <n v="7696"/>
    <x v="0"/>
    <x v="0"/>
    <s v="PU0074"/>
    <s v=" "/>
    <s v="FPRHCTD5"/>
    <s v="RHC01ACT05"/>
    <s v="72335"/>
    <s v="YEM"/>
    <x v="4"/>
    <s v="ASRO      "/>
    <s v="OCEAN"/>
    <x v="0"/>
    <n v="0"/>
    <n v="1850"/>
    <s v="P20"/>
    <n v="20"/>
    <n v="37000"/>
    <x v="0"/>
    <x v="17"/>
    <x v="2"/>
    <s v="0000000798"/>
    <x v="2"/>
    <s v="0000023479"/>
    <d v="2020-07-01T00:00:00"/>
    <d v="2020-08-14T00:00:00"/>
    <d v="2020-07-27T00:00:00"/>
    <d v="2020-07-31T00:00:00"/>
    <d v="2020-09-08T00:00:00"/>
    <s v="ASEA"/>
    <s v="YEM2040, RQ23479, CSB"/>
    <s v="UNFPA0000040168-3-1-1"/>
    <m/>
    <s v="C"/>
    <s v="N"/>
    <s v="N"/>
    <n v="12"/>
    <n v="1"/>
    <n v="1"/>
    <x v="244"/>
    <s v="PO"/>
    <d v="2021-03-25T05:55:55"/>
    <d v="2020-01-22T00:00:00"/>
    <d v="2020-01-24T00:00:00"/>
    <s v="0000040168-3-1"/>
    <d v="2020-02-05T09:23:57"/>
    <d v="2020-07-01T00:00:00"/>
    <x v="0"/>
    <n v="0"/>
    <n v="0"/>
    <n v="0"/>
    <x v="26"/>
    <x v="0"/>
    <s v="CALGLUCONATE_100MG0000040168"/>
  </r>
  <r>
    <s v="UNFPA"/>
    <x v="75"/>
    <n v="1"/>
    <n v="1"/>
    <n v="1"/>
    <s v="YEM40"/>
    <s v="0000040168"/>
    <s v="Misoprostol 200mcg tablet"/>
    <s v="Completed"/>
    <n v="66668"/>
    <x v="0"/>
    <x v="0"/>
    <s v="PU0074"/>
    <s v=" "/>
    <s v="FPRHCTD5"/>
    <s v="RHC01ACT05"/>
    <s v="72335"/>
    <s v="YEM"/>
    <x v="4"/>
    <s v="ASRO      "/>
    <s v="OCEAN"/>
    <x v="0"/>
    <n v="0"/>
    <n v="133336"/>
    <s v="P3"/>
    <n v="3"/>
    <n v="400008"/>
    <x v="0"/>
    <x v="4"/>
    <x v="2"/>
    <s v="0000000798"/>
    <x v="2"/>
    <s v="0000023479"/>
    <d v="2020-07-01T00:00:00"/>
    <d v="2020-08-14T00:00:00"/>
    <d v="2020-07-27T00:00:00"/>
    <d v="2020-07-31T00:00:00"/>
    <d v="2020-09-08T00:00:00"/>
    <s v="ASEA"/>
    <s v="YEM2040, RQ23479, CSB"/>
    <s v="UNFPA0000040168-1-1-1"/>
    <m/>
    <s v="C"/>
    <s v="N"/>
    <s v="N"/>
    <n v="10"/>
    <n v="1"/>
    <n v="1"/>
    <x v="244"/>
    <s v="PO"/>
    <d v="2021-03-25T05:55:55"/>
    <d v="2020-01-22T00:00:00"/>
    <d v="2020-01-24T00:00:00"/>
    <s v="0000040168-1-1"/>
    <d v="2020-02-05T09:23:57"/>
    <d v="2020-07-01T00:00:00"/>
    <x v="0"/>
    <n v="0"/>
    <n v="0"/>
    <n v="0"/>
    <x v="75"/>
    <x v="0"/>
    <s v="MISOPROSTOL200MG_30000040168"/>
  </r>
  <r>
    <s v="UNFPA"/>
    <x v="72"/>
    <n v="2"/>
    <n v="1"/>
    <n v="2"/>
    <s v="YEM40"/>
    <s v="0000040168"/>
    <s v="Magnesium sulphate 500mg/ml injection in 10ml ampoule"/>
    <s v="Completed"/>
    <n v="67044"/>
    <x v="0"/>
    <x v="0"/>
    <s v="PU0074"/>
    <s v=" "/>
    <s v="FPRHCTD5"/>
    <s v="RHC01ACT05"/>
    <s v="72335"/>
    <s v="YEM"/>
    <x v="4"/>
    <s v="ASRO      "/>
    <s v="OCEAN"/>
    <x v="0"/>
    <n v="0"/>
    <n v="7400"/>
    <s v="P10"/>
    <n v="10"/>
    <n v="74000"/>
    <x v="0"/>
    <x v="1"/>
    <x v="2"/>
    <s v="0000000798"/>
    <x v="2"/>
    <s v="0000023479"/>
    <d v="2020-07-01T00:00:00"/>
    <d v="2020-08-14T00:00:00"/>
    <d v="2021-03-09T00:00:00"/>
    <d v="2021-03-09T00:00:00"/>
    <d v="2021-04-16T00:00:00"/>
    <s v="ASEA"/>
    <s v="YEM2040, RQ23479, CSB"/>
    <s v="UNFPA0000040168-2-1-2"/>
    <m/>
    <s v="C"/>
    <s v="N"/>
    <s v="N"/>
    <n v="11"/>
    <n v="1"/>
    <n v="1"/>
    <x v="244"/>
    <s v="PO"/>
    <d v="2021-03-25T05:55:55"/>
    <d v="2020-01-22T00:00:00"/>
    <d v="2020-01-24T00:00:00"/>
    <s v="0000040168-2-1"/>
    <d v="2020-02-05T09:23:57"/>
    <d v="2020-07-01T00:00:00"/>
    <x v="0"/>
    <n v="0"/>
    <n v="0"/>
    <n v="0"/>
    <x v="72"/>
    <x v="0"/>
    <s v="MGSULPHATE10ML_100000040168"/>
  </r>
  <r>
    <s v="UNFPA"/>
    <x v="37"/>
    <n v="1"/>
    <n v="1"/>
    <n v="1"/>
    <s v="YEM40"/>
    <s v="0000040170"/>
    <s v="Oxytocin 10 I.U. base/ml injection in 1ml ampoule. (Keep cold between 2-8 °C)"/>
    <s v="Completed"/>
    <n v="50875"/>
    <x v="0"/>
    <x v="0"/>
    <s v="PU0074"/>
    <s v=" "/>
    <s v="FPRHCTD5"/>
    <s v="RHC01ACT05"/>
    <s v="72335"/>
    <s v="YEM"/>
    <x v="4"/>
    <s v="ASRO      "/>
    <s v="OCEAN"/>
    <x v="0"/>
    <n v="0"/>
    <n v="18500"/>
    <s v="P10"/>
    <n v="10"/>
    <n v="185000"/>
    <x v="0"/>
    <x v="4"/>
    <x v="3"/>
    <s v="0000000730"/>
    <x v="2"/>
    <s v="0000023479"/>
    <d v="2020-07-17T00:00:00"/>
    <d v="2020-09-05T00:00:00"/>
    <d v="2020-07-17T00:00:00"/>
    <d v="2020-07-17T00:00:00"/>
    <d v="2020-09-05T00:00:00"/>
    <s v="ASEA"/>
    <s v="YEM2040, RQ23479, CSB"/>
    <s v="UNFPA0000040170-1-1-1"/>
    <m/>
    <s v="C"/>
    <s v="Y"/>
    <s v="N"/>
    <n v="9"/>
    <n v="1"/>
    <n v="1"/>
    <x v="244"/>
    <s v="PO"/>
    <d v="2020-09-02T08:59:18"/>
    <d v="2020-01-22T00:00:00"/>
    <d v="2020-01-24T00:00:00"/>
    <s v="0000040170-1-1"/>
    <d v="2020-02-05T09:42:06"/>
    <d v="2020-06-30T00:00:00"/>
    <x v="0"/>
    <n v="0"/>
    <n v="0"/>
    <n v="0"/>
    <x v="37"/>
    <x v="0"/>
    <s v="OXYTOCIN_10IU/ML0000040170"/>
  </r>
  <r>
    <s v="UNFPA"/>
    <x v="37"/>
    <n v="1"/>
    <n v="1"/>
    <n v="1"/>
    <s v="TGO40"/>
    <s v="0000040176"/>
    <s v="Oxytocin 10 I.U. base/ml injection in 1ml ampoule. (Keep cold between 2-8 °C)_x000a__x000a_IV+IM"/>
    <s v="Completed"/>
    <n v="68750"/>
    <x v="0"/>
    <x v="0"/>
    <s v="PU0074"/>
    <s v=" "/>
    <s v="FPRHCTD5"/>
    <s v="RHC01ACT05"/>
    <s v="72335"/>
    <s v="TGO"/>
    <x v="25"/>
    <s v="WCARO     "/>
    <s v="OCEAN"/>
    <x v="0"/>
    <n v="0"/>
    <n v="25000"/>
    <s v="P10"/>
    <n v="10"/>
    <n v="250000"/>
    <x v="0"/>
    <x v="4"/>
    <x v="3"/>
    <s v="0000000730"/>
    <x v="2"/>
    <s v="0000023485"/>
    <d v="2020-07-16T00:00:00"/>
    <d v="2020-08-16T00:00:00"/>
    <d v="2020-07-16T00:00:00"/>
    <d v="2020-08-20T00:00:00"/>
    <d v="2020-08-16T00:00:00"/>
    <s v="Africa (Francophone)"/>
    <s v="R23485, TGO40, CSB 2020"/>
    <s v="UNFPA0000040176-1-1-1"/>
    <m/>
    <s v="C"/>
    <s v="Y"/>
    <s v="N"/>
    <n v="1"/>
    <n v="1"/>
    <n v="1"/>
    <x v="244"/>
    <s v="PO"/>
    <d v="2020-12-03T08:32:33"/>
    <d v="2020-01-22T00:00:00"/>
    <d v="2020-01-31T00:00:00"/>
    <s v="0000040176-1-1"/>
    <d v="2020-02-04T16:21:34"/>
    <d v="2020-06-16T00:00:00"/>
    <x v="0"/>
    <n v="0"/>
    <n v="0"/>
    <n v="0"/>
    <x v="37"/>
    <x v="0"/>
    <s v="OXYTOCIN_10IU/ML0000040176"/>
  </r>
  <r>
    <s v="UNFPA"/>
    <x v="73"/>
    <n v="2"/>
    <n v="1"/>
    <n v="1"/>
    <s v="TGO40"/>
    <s v="0000040176"/>
    <s v="Misoprostol 200mcg tablet"/>
    <s v="Completed"/>
    <n v="10000"/>
    <x v="0"/>
    <x v="0"/>
    <s v="PU0074"/>
    <s v=" "/>
    <s v="FPRHCTD5"/>
    <s v="RHC01ACT05"/>
    <s v="72335"/>
    <s v="TGO"/>
    <x v="25"/>
    <s v="WCARO     "/>
    <s v="OCEAN"/>
    <x v="0"/>
    <n v="0"/>
    <n v="10000"/>
    <s v="P4"/>
    <n v="4"/>
    <n v="40000"/>
    <x v="0"/>
    <x v="4"/>
    <x v="3"/>
    <s v="0000000730"/>
    <x v="2"/>
    <s v="0000023485"/>
    <d v="2020-08-05T00:00:00"/>
    <d v="2020-09-01T00:00:00"/>
    <d v="2020-08-05T00:00:00"/>
    <d v="2020-08-20T00:00:00"/>
    <d v="2020-09-01T00:00:00"/>
    <s v="Africa (Francophone)"/>
    <s v="R23485, TGO40, CSB 2020"/>
    <s v="UNFPA0000040176-2-1-1"/>
    <m/>
    <s v="C"/>
    <s v="N"/>
    <s v="N"/>
    <n v="3"/>
    <n v="1"/>
    <n v="1"/>
    <x v="244"/>
    <s v="PO"/>
    <d v="2020-12-03T08:32:33"/>
    <d v="2020-01-22T00:00:00"/>
    <d v="2020-01-31T00:00:00"/>
    <s v="0000040176-2-1"/>
    <d v="2020-02-04T16:21:34"/>
    <d v="2020-06-16T00:00:00"/>
    <x v="0"/>
    <n v="0"/>
    <n v="0"/>
    <n v="0"/>
    <x v="73"/>
    <x v="0"/>
    <s v="MISOPROSTOL200MG_40000040176"/>
  </r>
  <r>
    <s v="UNFPA"/>
    <x v="99"/>
    <n v="3"/>
    <n v="1"/>
    <n v="1"/>
    <s v="TGO40"/>
    <s v="0000040176"/>
    <s v="Magnesium Sulphate 500mg/ml injection in 2ml ampoule,Pack 10"/>
    <s v="Completed"/>
    <n v="93750"/>
    <x v="0"/>
    <x v="0"/>
    <s v="PU0074"/>
    <s v=" "/>
    <s v="FPRHCTD5"/>
    <s v="RHC01ACT05"/>
    <s v="72335"/>
    <s v="TGO"/>
    <x v="25"/>
    <s v="WCARO     "/>
    <s v="OCEAN"/>
    <x v="0"/>
    <n v="0"/>
    <n v="15000"/>
    <s v="P10"/>
    <n v="10"/>
    <n v="150000"/>
    <x v="0"/>
    <x v="1"/>
    <x v="3"/>
    <s v="0000000730"/>
    <x v="2"/>
    <s v="0000023485"/>
    <d v="2020-11-16T00:00:00"/>
    <d v="2020-12-04T00:00:00"/>
    <d v="2020-11-16T00:00:00"/>
    <d v="2020-11-17T00:00:00"/>
    <d v="2020-12-04T00:00:00"/>
    <s v="Africa (Francophone)"/>
    <s v="R23485, TGO40, CSB 2020"/>
    <s v="UNFPA0000040176-3-1-1"/>
    <m/>
    <s v="C"/>
    <s v="N"/>
    <s v="N"/>
    <n v="4"/>
    <n v="1"/>
    <n v="1"/>
    <x v="244"/>
    <s v="PO"/>
    <d v="2020-12-03T08:32:33"/>
    <d v="2020-01-22T00:00:00"/>
    <d v="2020-01-31T00:00:00"/>
    <s v="0000040176-3-1"/>
    <d v="2020-02-04T16:21:34"/>
    <d v="2020-06-16T00:00:00"/>
    <x v="0"/>
    <n v="0"/>
    <n v="0"/>
    <n v="0"/>
    <x v="99"/>
    <x v="0"/>
    <s v="MGSULPHATE2ML_100000040176"/>
  </r>
  <r>
    <s v="UNFPA"/>
    <x v="81"/>
    <n v="4"/>
    <n v="1"/>
    <n v="1"/>
    <s v="TGO40"/>
    <s v="0000040176"/>
    <s v="Test HIV 1+2, rapid"/>
    <s v="Completed"/>
    <n v="125000"/>
    <x v="0"/>
    <x v="0"/>
    <s v="PU0074"/>
    <s v=" "/>
    <s v="FPRHCTD5"/>
    <s v="RHC01ACT05"/>
    <s v="72335"/>
    <s v="TGO"/>
    <x v="25"/>
    <s v="WCARO     "/>
    <s v="OCEAN"/>
    <x v="0"/>
    <n v="0"/>
    <n v="1000"/>
    <s v="100"/>
    <n v="100"/>
    <n v="100000"/>
    <x v="1"/>
    <x v="12"/>
    <x v="3"/>
    <s v="0000000730"/>
    <x v="2"/>
    <s v="0000023485"/>
    <d v="2020-08-05T00:00:00"/>
    <d v="2020-09-01T00:00:00"/>
    <d v="2020-08-05T00:00:00"/>
    <d v="2020-08-20T00:00:00"/>
    <d v="2020-09-01T00:00:00"/>
    <s v="Africa (Francophone)"/>
    <s v="R23485, TGO40, CSB 2020"/>
    <s v="UNFPA0000040176-4-1-1"/>
    <m/>
    <s v="C"/>
    <s v="N"/>
    <s v="N"/>
    <n v="6"/>
    <n v="1"/>
    <n v="1"/>
    <x v="244"/>
    <s v="PO"/>
    <d v="2020-12-03T08:32:33"/>
    <d v="2020-01-22T00:00:00"/>
    <d v="2020-01-31T00:00:00"/>
    <s v="0000040176-4-1"/>
    <d v="2020-02-04T16:21:34"/>
    <d v="2020-06-16T00:00:00"/>
    <x v="0"/>
    <n v="0"/>
    <n v="0"/>
    <n v="0"/>
    <x v="81"/>
    <x v="0"/>
    <s v="HIV_RAPID150000040176"/>
  </r>
  <r>
    <s v="UNFPA"/>
    <x v="37"/>
    <n v="1"/>
    <n v="1"/>
    <n v="1"/>
    <s v="TZA40"/>
    <s v="0000040179"/>
    <s v="Oxytocin 10 I.U. base/ml injection in 1ml ampoule. (Keep cold between 2-8 °C)"/>
    <s v="Completed"/>
    <n v="432918.75"/>
    <x v="0"/>
    <x v="0"/>
    <s v="PU0074"/>
    <s v=" "/>
    <s v="FPRHCTD5"/>
    <s v="RHC01ACT05"/>
    <s v="72335"/>
    <s v="TZA"/>
    <x v="21"/>
    <s v="ESARO     "/>
    <s v="OCEAN"/>
    <x v="0"/>
    <n v="0"/>
    <n v="157425"/>
    <s v="P10"/>
    <n v="10"/>
    <n v="1574250"/>
    <x v="0"/>
    <x v="4"/>
    <x v="3"/>
    <s v="0000000730"/>
    <x v="2"/>
    <s v="0000023521"/>
    <d v="2020-11-17T00:00:00"/>
    <d v="2020-12-25T00:00:00"/>
    <d v="2020-11-17T00:00:00"/>
    <d v="2020-11-24T00:00:00"/>
    <m/>
    <s v="Africa (Anglophone)"/>
    <s v="R23521CSBoxytocinTZA"/>
    <s v="UNFPA0000040179-1-1-1"/>
    <m/>
    <s v="C"/>
    <s v="Y"/>
    <s v="N"/>
    <n v="11"/>
    <n v="1"/>
    <n v="1"/>
    <x v="245"/>
    <s v="PO"/>
    <d v="2020-12-28T11:21:01"/>
    <d v="2020-01-27T00:00:00"/>
    <d v="2020-01-29T00:00:00"/>
    <s v="0000040179-1-1"/>
    <d v="2020-02-06T09:35:58"/>
    <d v="2020-08-05T00:00:00"/>
    <x v="0"/>
    <n v="0"/>
    <n v="0"/>
    <n v="0"/>
    <x v="37"/>
    <x v="0"/>
    <s v="OXYTOCIN_10IU/ML0000040179"/>
  </r>
  <r>
    <s v="UNFPA"/>
    <x v="37"/>
    <n v="1"/>
    <n v="1"/>
    <n v="1"/>
    <s v="LBR40"/>
    <s v="0000040188"/>
    <s v="Oxytocin 10 I.U. base/ml injection in 1ml ampoule. (Keep cold between 2-8 °C)"/>
    <s v="Completed"/>
    <n v="132825"/>
    <x v="0"/>
    <x v="0"/>
    <s v="PU0074"/>
    <s v=" "/>
    <s v="FPRHCTD5"/>
    <s v="RHC01ACT05"/>
    <s v="72335"/>
    <s v="LBR"/>
    <x v="23"/>
    <s v="WCARO     "/>
    <s v="OCEAN"/>
    <x v="0"/>
    <n v="0"/>
    <n v="48300"/>
    <s v="P10"/>
    <n v="10"/>
    <n v="483000"/>
    <x v="0"/>
    <x v="4"/>
    <x v="3"/>
    <s v="0000000730"/>
    <x v="2"/>
    <s v="0000023553"/>
    <d v="2020-12-21T00:00:00"/>
    <d v="2021-01-24T00:00:00"/>
    <d v="2020-12-21T00:00:00"/>
    <d v="2020-12-28T00:00:00"/>
    <d v="2021-01-15T00:00:00"/>
    <s v="Africa (Anglophone)"/>
    <s v="R23553OxytocinTZACSB"/>
    <s v="UNFPA0000040188-1-1-1"/>
    <m/>
    <s v="C"/>
    <s v="Y"/>
    <s v="N"/>
    <n v="7"/>
    <n v="1"/>
    <n v="1"/>
    <x v="246"/>
    <s v="PO"/>
    <d v="2020-12-31T06:50:01"/>
    <d v="2020-01-30T00:00:00"/>
    <d v="2020-02-03T00:00:00"/>
    <s v="0000040188-1-1"/>
    <d v="2020-02-07T12:11:51"/>
    <d v="2020-09-15T00:00:00"/>
    <x v="0"/>
    <n v="0"/>
    <n v="0"/>
    <n v="0"/>
    <x v="37"/>
    <x v="0"/>
    <s v="OXYTOCIN_10IU/ML0000040188"/>
  </r>
  <r>
    <s v="UNFPA"/>
    <x v="26"/>
    <n v="2"/>
    <n v="1"/>
    <n v="1"/>
    <s v="LBR40"/>
    <s v="0000040188"/>
    <s v="Calcium gluconate 100mg/ml injection in 10ml ampoule"/>
    <s v="Completed"/>
    <n v="1697.5"/>
    <x v="0"/>
    <x v="0"/>
    <s v="PU0074"/>
    <s v=" "/>
    <s v="FPRHCTD5"/>
    <s v="RHC01ACT05"/>
    <s v="72335"/>
    <s v="LBR"/>
    <x v="23"/>
    <s v="WCARO     "/>
    <s v="AIR"/>
    <x v="0"/>
    <n v="0"/>
    <n v="350"/>
    <s v="P20"/>
    <n v="20"/>
    <n v="7000"/>
    <x v="0"/>
    <x v="17"/>
    <x v="3"/>
    <s v="0000000730"/>
    <x v="2"/>
    <s v="0000023553"/>
    <d v="2020-04-17T00:00:00"/>
    <d v="2020-04-23T00:00:00"/>
    <d v="2020-04-17T00:00:00"/>
    <d v="2020-05-04T00:00:00"/>
    <d v="2020-04-23T00:00:00"/>
    <s v="Africa (Anglophone)"/>
    <s v="R23553OxytocinTZACSB"/>
    <s v="UNFPA0000040188-2-1-1"/>
    <m/>
    <s v="C"/>
    <s v="N"/>
    <s v="N"/>
    <n v="8"/>
    <n v="1"/>
    <n v="1"/>
    <x v="246"/>
    <s v="PO"/>
    <d v="2020-12-31T06:50:01"/>
    <d v="2020-01-30T00:00:00"/>
    <d v="2020-02-03T00:00:00"/>
    <s v="0000040188-2-1"/>
    <d v="2020-02-07T12:11:51"/>
    <d v="2020-03-23T00:00:00"/>
    <x v="0"/>
    <n v="0"/>
    <n v="0"/>
    <n v="0"/>
    <x v="26"/>
    <x v="0"/>
    <s v="CALGLUCONATE_100MG0000040188"/>
  </r>
  <r>
    <s v="UNFPA"/>
    <x v="73"/>
    <n v="2"/>
    <n v="1"/>
    <n v="1"/>
    <s v="CMR40"/>
    <s v="0000040193"/>
    <s v="Misoprostol 200mcg tablet"/>
    <s v="Completed"/>
    <n v="252700"/>
    <x v="0"/>
    <x v="0"/>
    <s v="PU0074"/>
    <s v=" "/>
    <s v="FPRHCTD5"/>
    <s v="RHC01ACT05"/>
    <s v="72335"/>
    <s v="CMR"/>
    <x v="26"/>
    <s v="WCARO     "/>
    <s v="OCEAN"/>
    <x v="0"/>
    <n v="0"/>
    <n v="252700"/>
    <s v="P4"/>
    <n v="4"/>
    <n v="1010800"/>
    <x v="0"/>
    <x v="4"/>
    <x v="3"/>
    <s v="0000000730"/>
    <x v="2"/>
    <s v="0000023539"/>
    <d v="2020-09-05T00:00:00"/>
    <d v="2020-10-06T00:00:00"/>
    <d v="2020-09-05T00:00:00"/>
    <d v="2020-09-10T00:00:00"/>
    <d v="2020-10-06T00:00:00"/>
    <s v="Africa (Francophone)"/>
    <s v="R23539, Imres, CSB, CMR2040"/>
    <s v="UNFPA0000040193-2-1-1"/>
    <m/>
    <s v="C"/>
    <s v="N"/>
    <s v="N"/>
    <n v="15"/>
    <n v="1"/>
    <n v="1"/>
    <x v="246"/>
    <s v="PO"/>
    <d v="2021-03-22T18:48:09"/>
    <d v="2020-01-29T00:00:00"/>
    <d v="2020-01-31T00:00:00"/>
    <s v="0000040193-2-1"/>
    <d v="2020-02-07T16:22:28"/>
    <d v="2020-10-23T00:00:00"/>
    <x v="0"/>
    <n v="0"/>
    <n v="0"/>
    <n v="0"/>
    <x v="73"/>
    <x v="0"/>
    <s v="MISOPROSTOL200MG_40000040193"/>
  </r>
  <r>
    <s v="UNFPA"/>
    <x v="37"/>
    <n v="3"/>
    <n v="1"/>
    <n v="1"/>
    <s v="CMR40"/>
    <s v="0000040193"/>
    <s v="Oxytocin 10 I.U. base/ml injection in 1ml ampoule. (Keep cold between 2-8 °C)"/>
    <s v="Completed"/>
    <n v="165000"/>
    <x v="0"/>
    <x v="0"/>
    <s v="PU0074"/>
    <s v=" "/>
    <s v="FPRHCTD5"/>
    <s v="RHC01ACT05"/>
    <s v="72335"/>
    <s v="CMR"/>
    <x v="26"/>
    <s v="WCARO     "/>
    <s v="OCEAN"/>
    <x v="0"/>
    <n v="0"/>
    <n v="60000"/>
    <s v="P10"/>
    <n v="10"/>
    <n v="600000"/>
    <x v="0"/>
    <x v="4"/>
    <x v="3"/>
    <s v="0000000730"/>
    <x v="2"/>
    <s v="0000023539"/>
    <d v="2020-12-09T00:00:00"/>
    <d v="2021-01-18T00:00:00"/>
    <d v="2020-12-09T00:00:00"/>
    <d v="2020-12-21T00:00:00"/>
    <d v="2021-02-03T00:00:00"/>
    <s v="Africa (Francophone)"/>
    <s v="R23539, Imres, CSB, CMR2040"/>
    <s v="UNFPA0000040193-3-1-1"/>
    <m/>
    <s v="C"/>
    <s v="Y"/>
    <s v="N"/>
    <n v="16"/>
    <n v="1"/>
    <n v="1"/>
    <x v="246"/>
    <s v="PO"/>
    <d v="2021-03-22T18:48:09"/>
    <d v="2020-01-29T00:00:00"/>
    <d v="2020-01-31T00:00:00"/>
    <s v="0000040193-3-1"/>
    <d v="2020-02-07T16:22:28"/>
    <d v="2020-10-23T00:00:00"/>
    <x v="0"/>
    <n v="0"/>
    <n v="0"/>
    <n v="0"/>
    <x v="37"/>
    <x v="0"/>
    <s v="OXYTOCIN_10IU/ML0000040193"/>
  </r>
  <r>
    <s v="UNFPA"/>
    <x v="72"/>
    <n v="1"/>
    <n v="1"/>
    <n v="1"/>
    <s v="CMR40"/>
    <s v="0000040193"/>
    <s v="Magnesium sulphate 500mg/ml injection in 10ml ampoule"/>
    <s v="Completed"/>
    <n v="294000"/>
    <x v="0"/>
    <x v="0"/>
    <s v="PU0074"/>
    <s v=" "/>
    <s v="FPRHCTD5"/>
    <s v="RHC01ACT05"/>
    <s v="72335"/>
    <s v="CMR"/>
    <x v="26"/>
    <s v="WCARO     "/>
    <s v="OCEAN"/>
    <x v="0"/>
    <n v="0"/>
    <n v="21000"/>
    <s v="P10"/>
    <n v="10"/>
    <n v="210000"/>
    <x v="0"/>
    <x v="1"/>
    <x v="3"/>
    <s v="0000000730"/>
    <x v="2"/>
    <s v="0000023539"/>
    <d v="2020-09-05T00:00:00"/>
    <d v="2020-10-06T00:00:00"/>
    <d v="2020-09-05T00:00:00"/>
    <d v="2020-09-10T00:00:00"/>
    <d v="2020-10-06T00:00:00"/>
    <s v="Africa (Francophone)"/>
    <s v="R23539, Imres, CSB, CMR2040"/>
    <s v="UNFPA0000040193-1-1-1"/>
    <m/>
    <s v="C"/>
    <s v="N"/>
    <s v="N"/>
    <n v="14"/>
    <n v="1"/>
    <n v="1"/>
    <x v="246"/>
    <s v="PO"/>
    <d v="2021-03-22T18:48:09"/>
    <d v="2020-01-29T00:00:00"/>
    <d v="2020-01-31T00:00:00"/>
    <s v="0000040193-1-1"/>
    <d v="2020-02-07T16:22:28"/>
    <d v="2020-10-23T00:00:00"/>
    <x v="0"/>
    <n v="0"/>
    <n v="0"/>
    <n v="0"/>
    <x v="72"/>
    <x v="0"/>
    <s v="MGSULPHATE10ML_100000040193"/>
  </r>
  <r>
    <s v="UNFPA"/>
    <x v="73"/>
    <n v="1"/>
    <n v="1"/>
    <n v="1"/>
    <s v="TZA40"/>
    <s v="0000040203"/>
    <s v="Misoprostol 200mcg tablet"/>
    <s v="Completed"/>
    <n v="149669"/>
    <x v="0"/>
    <x v="0"/>
    <s v="PU0074"/>
    <s v=" "/>
    <s v="FPRHCTD5"/>
    <s v="RHC01ACT05"/>
    <s v="72335"/>
    <s v="TZA"/>
    <x v="21"/>
    <s v="ESARO     "/>
    <s v="N/A"/>
    <x v="0"/>
    <n v="0"/>
    <n v="149669"/>
    <s v="P4"/>
    <n v="4"/>
    <n v="598676"/>
    <x v="0"/>
    <x v="4"/>
    <x v="3"/>
    <s v="0000000730"/>
    <x v="2"/>
    <s v="0000023521"/>
    <d v="2020-07-24T00:00:00"/>
    <d v="2020-08-23T00:00:00"/>
    <d v="2020-07-24T00:00:00"/>
    <d v="2020-07-07T00:00:00"/>
    <d v="2020-08-23T00:00:00"/>
    <s v="Africa (Anglophone)"/>
    <s v="R23521CSBMisoTZA"/>
    <s v="UNFPA0000040203-1-1-1"/>
    <m/>
    <s v="C"/>
    <s v="N"/>
    <s v="N"/>
    <n v="9"/>
    <n v="1"/>
    <n v="1"/>
    <x v="247"/>
    <s v="PO"/>
    <d v="2020-10-20T09:22:40"/>
    <d v="2020-01-27T00:00:00"/>
    <d v="2020-01-29T00:00:00"/>
    <s v="0000040203-1-1"/>
    <d v="2020-02-10T11:37:01"/>
    <d v="2020-05-31T00:00:00"/>
    <x v="0"/>
    <n v="0"/>
    <n v="0"/>
    <n v="0"/>
    <x v="73"/>
    <x v="0"/>
    <s v="MISOPROSTOL200MG_40000040203"/>
  </r>
  <r>
    <s v="UNFPA"/>
    <x v="72"/>
    <n v="1"/>
    <n v="2"/>
    <n v="1"/>
    <s v="TZA40"/>
    <s v="0000040210"/>
    <s v="Magnesium sulphate 500mg/ml injection in 10ml ampoule"/>
    <s v="Completed"/>
    <n v="56916"/>
    <x v="0"/>
    <x v="0"/>
    <s v="PU0074"/>
    <s v=" "/>
    <s v="FPRHCTD5"/>
    <s v="RHC01ACT05"/>
    <s v="72335"/>
    <s v="TZA"/>
    <x v="21"/>
    <s v="ESARO     "/>
    <s v="OCEAN"/>
    <x v="0"/>
    <n v="0"/>
    <n v="6120"/>
    <s v="P10"/>
    <n v="10"/>
    <n v="61200"/>
    <x v="0"/>
    <x v="1"/>
    <x v="20"/>
    <s v="0000041102"/>
    <x v="2"/>
    <s v="0000023521"/>
    <d v="2020-07-17T00:00:00"/>
    <d v="2020-08-31T00:00:00"/>
    <d v="2020-07-17T00:00:00"/>
    <d v="2020-08-19T00:00:00"/>
    <d v="2020-08-25T00:00:00"/>
    <s v="Africa (Anglophone)"/>
    <s v="R23521MGSULPHATE10ML_10CSBTZA"/>
    <s v="UNFPA0000040210-1-2-1"/>
    <m/>
    <s v="C"/>
    <s v="N"/>
    <s v="N"/>
    <n v="8"/>
    <n v="1"/>
    <n v="1"/>
    <x v="247"/>
    <s v="PO"/>
    <d v="2020-09-02T08:59:18"/>
    <d v="2020-01-27T00:00:00"/>
    <d v="2020-01-29T00:00:00"/>
    <s v="0000040210-1-2"/>
    <d v="2020-02-11T15:15:58"/>
    <d v="2020-07-01T00:00:00"/>
    <x v="0"/>
    <n v="0"/>
    <n v="0"/>
    <n v="0"/>
    <x v="72"/>
    <x v="1"/>
    <s v="MGSULPHATE10ML_100000040210"/>
  </r>
  <r>
    <s v="UNFPA"/>
    <x v="72"/>
    <n v="1"/>
    <n v="3"/>
    <n v="1"/>
    <s v="TZA40"/>
    <s v="0000040210"/>
    <s v="Magnesium sulphate 500mg/ml injection in 10ml ampoule"/>
    <s v="Completed"/>
    <n v="56916"/>
    <x v="0"/>
    <x v="0"/>
    <s v="PU0074"/>
    <s v=" "/>
    <s v="FPRHCTD5"/>
    <s v="RHC01ACT05"/>
    <s v="72335"/>
    <s v="TZA"/>
    <x v="21"/>
    <s v="ESARO     "/>
    <s v="OCEAN"/>
    <x v="0"/>
    <n v="0"/>
    <n v="6120"/>
    <s v="P10"/>
    <n v="10"/>
    <n v="61200"/>
    <x v="0"/>
    <x v="1"/>
    <x v="20"/>
    <s v="0000041102"/>
    <x v="2"/>
    <s v="0000023521"/>
    <d v="2020-07-17T00:00:00"/>
    <d v="2020-08-31T00:00:00"/>
    <d v="2020-07-17T00:00:00"/>
    <d v="2020-08-19T00:00:00"/>
    <d v="2020-08-25T00:00:00"/>
    <s v="Africa (Anglophone)"/>
    <s v="R23521MGSULPHATE10ML_10CSBTZA"/>
    <s v="UNFPA0000040210-1-3-1"/>
    <m/>
    <s v="C"/>
    <s v="N"/>
    <s v="N"/>
    <n v="8"/>
    <n v="1"/>
    <n v="1"/>
    <x v="247"/>
    <s v="PO"/>
    <d v="2020-09-02T08:59:18"/>
    <d v="2020-01-27T00:00:00"/>
    <d v="2020-01-29T00:00:00"/>
    <s v="0000040210-1-3"/>
    <d v="2020-02-11T15:15:58"/>
    <d v="2020-10-03T00:00:00"/>
    <x v="0"/>
    <n v="0"/>
    <n v="0"/>
    <n v="0"/>
    <x v="72"/>
    <x v="1"/>
    <s v="MGSULPHATE10ML_100000040210"/>
  </r>
  <r>
    <s v="UNFPA"/>
    <x v="72"/>
    <n v="1"/>
    <n v="1"/>
    <n v="1"/>
    <s v="TZA40"/>
    <s v="0000040210"/>
    <s v="Magnesium sulphate 500mg/ml injection in 10ml ampoule"/>
    <s v="Completed"/>
    <n v="56916"/>
    <x v="0"/>
    <x v="0"/>
    <s v="PU0074"/>
    <s v=" "/>
    <s v="FPRHCTD5"/>
    <s v="RHC01ACT05"/>
    <s v="72335"/>
    <s v="TZA"/>
    <x v="21"/>
    <s v="ESARO     "/>
    <s v="OCEAN"/>
    <x v="0"/>
    <n v="0"/>
    <n v="6120"/>
    <s v="P10"/>
    <n v="10"/>
    <n v="61200"/>
    <x v="0"/>
    <x v="1"/>
    <x v="20"/>
    <s v="0000041102"/>
    <x v="2"/>
    <s v="0000023521"/>
    <d v="2020-06-20T00:00:00"/>
    <d v="2020-07-29T00:00:00"/>
    <d v="2020-06-20T00:00:00"/>
    <d v="2020-06-22T00:00:00"/>
    <d v="2020-07-30T00:00:00"/>
    <s v="Africa (Anglophone)"/>
    <s v="R23521MGSULPHATE10ML_10CSBTZA"/>
    <s v="UNFPA0000040210-1-1-1"/>
    <m/>
    <s v="C"/>
    <s v="N"/>
    <s v="N"/>
    <n v="8"/>
    <n v="1"/>
    <n v="1"/>
    <x v="247"/>
    <s v="PO"/>
    <d v="2020-09-02T08:59:18"/>
    <d v="2020-01-27T00:00:00"/>
    <d v="2020-01-29T00:00:00"/>
    <s v="0000040210-1-1"/>
    <d v="2020-02-11T15:15:58"/>
    <d v="2020-04-01T00:00:00"/>
    <x v="0"/>
    <n v="0"/>
    <n v="0"/>
    <n v="0"/>
    <x v="72"/>
    <x v="0"/>
    <s v="MGSULPHATE10ML_100000040210"/>
  </r>
  <r>
    <s v="UNFPA"/>
    <x v="49"/>
    <n v="2"/>
    <n v="1"/>
    <n v="1"/>
    <s v="VEN40"/>
    <s v="0000040229"/>
    <s v="Hydralazine hydrochloride 20mg/2ml powder for injection in 2ml ampoule"/>
    <s v="Completed"/>
    <n v="3036"/>
    <x v="20"/>
    <x v="64"/>
    <s v="PU0074"/>
    <s v=" "/>
    <s v="VEN03CR2"/>
    <s v="C2PROSSR"/>
    <s v="72335"/>
    <s v="VEN"/>
    <x v="38"/>
    <s v="LACRO     "/>
    <s v="TRUCK"/>
    <x v="0"/>
    <n v="0"/>
    <n v="132"/>
    <s v="P5"/>
    <n v="5"/>
    <n v="660"/>
    <x v="0"/>
    <x v="5"/>
    <x v="3"/>
    <s v="0000000730"/>
    <x v="2"/>
    <s v="0000023558"/>
    <d v="2020-06-08T00:00:00"/>
    <d v="2020-06-09T00:00:00"/>
    <d v="2020-06-08T00:00:00"/>
    <d v="2020-06-17T00:00:00"/>
    <d v="2020-06-09T00:00:00"/>
    <s v="LAC"/>
    <s v="VEN40, R23558, MD, IMRES"/>
    <s v="UNFPA0000040229-2-1-1"/>
    <m/>
    <s v="C"/>
    <s v="N"/>
    <s v="N"/>
    <n v="2"/>
    <n v="1"/>
    <n v="1"/>
    <x v="248"/>
    <s v="PO"/>
    <d v="2020-09-28T17:27:48"/>
    <d v="2020-01-31T00:00:00"/>
    <d v="2020-02-10T00:00:00"/>
    <s v="0000040229-2-1"/>
    <d v="2020-02-11T14:59:09"/>
    <d v="2020-03-11T00:00:00"/>
    <x v="37"/>
    <n v="0"/>
    <n v="0"/>
    <n v="0"/>
    <x v="49"/>
    <x v="0"/>
    <s v="HYDRALAZINEHCL200000040229"/>
  </r>
  <r>
    <s v="UNFPA"/>
    <x v="73"/>
    <n v="1"/>
    <n v="1"/>
    <n v="1"/>
    <s v="SLE40"/>
    <s v="0000040231"/>
    <s v="Misoprostol 200mcg tablet"/>
    <s v="Completed"/>
    <n v="18876"/>
    <x v="0"/>
    <x v="0"/>
    <s v="PU0074"/>
    <s v=" "/>
    <s v="FPRHCTD5"/>
    <s v="RHC01ACT05"/>
    <s v="72335"/>
    <s v="SLE"/>
    <x v="47"/>
    <s v="WCARO     "/>
    <s v="AIR"/>
    <x v="0"/>
    <n v="0"/>
    <n v="36300"/>
    <s v="P4"/>
    <n v="4"/>
    <n v="145200"/>
    <x v="0"/>
    <x v="4"/>
    <x v="22"/>
    <s v="0000229007"/>
    <x v="2"/>
    <s v="0000023486"/>
    <d v="2020-03-24T00:00:00"/>
    <d v="2020-03-31T00:00:00"/>
    <m/>
    <d v="2020-07-30T00:00:00"/>
    <m/>
    <s v="Africa (Anglophone)"/>
    <s v="SLE2040,MISOPROSTOL,R23486,CSB"/>
    <s v="UNFPA0000040231-1-1-1"/>
    <m/>
    <s v="C"/>
    <s v="N"/>
    <s v="N"/>
    <n v="9"/>
    <n v="1"/>
    <n v="1"/>
    <x v="248"/>
    <s v="PO"/>
    <d v="2020-09-02T08:59:18"/>
    <d v="2020-01-22T00:00:00"/>
    <d v="2020-01-31T00:00:00"/>
    <s v="0000040231-1-1"/>
    <d v="2020-02-11T17:16:22"/>
    <d v="2020-03-24T00:00:00"/>
    <x v="0"/>
    <n v="0"/>
    <n v="0"/>
    <n v="0"/>
    <x v="73"/>
    <x v="0"/>
    <s v="MISOPROSTOL200MG_40000040231"/>
  </r>
  <r>
    <s v="UNFPA"/>
    <x v="72"/>
    <n v="1"/>
    <n v="2"/>
    <n v="1"/>
    <s v="UGA40"/>
    <s v="0000040236"/>
    <s v="Magnesium sulphate 500mg/ml injection in 10ml ampoule"/>
    <s v="Completed"/>
    <n v="4200"/>
    <x v="0"/>
    <x v="0"/>
    <s v="PU0074"/>
    <s v=" "/>
    <s v="FPRHCTD5"/>
    <s v="RHC01ACT05"/>
    <s v="72335"/>
    <s v="UGA"/>
    <x v="33"/>
    <s v="ESARO     "/>
    <s v="AIR"/>
    <x v="0"/>
    <n v="0"/>
    <n v="300"/>
    <s v="P10"/>
    <n v="10"/>
    <n v="3000"/>
    <x v="0"/>
    <x v="1"/>
    <x v="3"/>
    <s v="0000000730"/>
    <x v="2"/>
    <s v="0000023517"/>
    <d v="2020-04-21T00:00:00"/>
    <d v="2020-04-23T00:00:00"/>
    <d v="2020-04-24T00:00:00"/>
    <d v="2020-04-17T00:00:00"/>
    <d v="2020-04-26T00:00:00"/>
    <s v="Africa (Anglophone)"/>
    <s v="UGA2040 R23517 CSB Q1"/>
    <s v="UNFPA0000040236-1-2-1"/>
    <m/>
    <s v="C"/>
    <s v="N"/>
    <s v="N"/>
    <n v="4"/>
    <n v="1"/>
    <n v="1"/>
    <x v="248"/>
    <s v="PO"/>
    <d v="2020-10-02T15:49:56"/>
    <d v="2020-01-27T00:00:00"/>
    <d v="2020-01-29T00:00:00"/>
    <s v="0000040236-1-2"/>
    <d v="2020-02-11T17:26:46"/>
    <d v="2020-04-21T00:00:00"/>
    <x v="0"/>
    <n v="0"/>
    <n v="0"/>
    <n v="0"/>
    <x v="72"/>
    <x v="0"/>
    <s v="MGSULPHATE10ML_100000040236"/>
  </r>
  <r>
    <s v="UNFPA"/>
    <x v="37"/>
    <n v="2"/>
    <n v="2"/>
    <n v="1"/>
    <s v="UGA40"/>
    <s v="0000040236"/>
    <s v="Oxytocin 10 I.U. base/ml injection in 1ml ampoule. (Keep cold between 2-8 °C)"/>
    <s v="Completed"/>
    <n v="7500"/>
    <x v="0"/>
    <x v="0"/>
    <s v="PU0074"/>
    <s v=" "/>
    <s v="FPRHCTD5"/>
    <s v="RHC01ACT05"/>
    <s v="72335"/>
    <s v="UGA"/>
    <x v="33"/>
    <s v="ESARO     "/>
    <s v="AIR"/>
    <x v="0"/>
    <n v="0"/>
    <n v="3000"/>
    <s v="P10"/>
    <n v="10"/>
    <n v="30000"/>
    <x v="0"/>
    <x v="4"/>
    <x v="3"/>
    <s v="0000000730"/>
    <x v="2"/>
    <s v="0000023517"/>
    <d v="2020-03-20T00:00:00"/>
    <d v="2020-03-24T00:00:00"/>
    <d v="2020-04-25T00:00:00"/>
    <d v="2020-04-24T00:00:00"/>
    <d v="2020-04-27T00:00:00"/>
    <s v="Africa (Anglophone)"/>
    <s v="UGA2040 R23517 CSB Q1"/>
    <s v="UNFPA0000040236-2-2-1"/>
    <m/>
    <s v="C"/>
    <s v="Y"/>
    <s v="N"/>
    <n v="6"/>
    <n v="1"/>
    <n v="1"/>
    <x v="248"/>
    <s v="PO"/>
    <d v="2020-10-02T15:49:56"/>
    <d v="2020-01-27T00:00:00"/>
    <d v="2020-01-29T00:00:00"/>
    <s v="0000040236-2-2"/>
    <d v="2020-02-11T17:26:46"/>
    <d v="2020-03-20T00:00:00"/>
    <x v="0"/>
    <n v="0"/>
    <n v="0"/>
    <n v="0"/>
    <x v="37"/>
    <x v="0"/>
    <s v="OXYTOCIN_10IU/ML0000040236"/>
  </r>
  <r>
    <s v="UNFPA"/>
    <x v="72"/>
    <n v="1"/>
    <n v="1"/>
    <n v="1"/>
    <s v="UGA40"/>
    <s v="0000040236"/>
    <s v="Magnesium sulphate 500mg/ml injection in 10ml ampoule"/>
    <s v="Completed"/>
    <n v="138880"/>
    <x v="0"/>
    <x v="0"/>
    <s v="PU0074"/>
    <s v=" "/>
    <s v="FPRHCTD5"/>
    <s v="RHC01ACT05"/>
    <s v="72335"/>
    <s v="UGA"/>
    <x v="33"/>
    <s v="ESARO     "/>
    <s v="OCEAN"/>
    <x v="0"/>
    <n v="0"/>
    <n v="9920"/>
    <s v="P10"/>
    <n v="10"/>
    <n v="99200"/>
    <x v="0"/>
    <x v="1"/>
    <x v="3"/>
    <s v="0000000730"/>
    <x v="2"/>
    <s v="0000023517"/>
    <d v="2020-04-27T00:00:00"/>
    <d v="2020-06-06T00:00:00"/>
    <d v="2020-04-27T00:00:00"/>
    <d v="2020-04-26T00:00:00"/>
    <d v="2020-06-06T00:00:00"/>
    <s v="Africa (Anglophone)"/>
    <s v="UGA2040 R23517 CSB Q1"/>
    <s v="UNFPA0000040236-1-1-1"/>
    <m/>
    <s v="C"/>
    <s v="N"/>
    <s v="N"/>
    <n v="4"/>
    <n v="1"/>
    <n v="1"/>
    <x v="248"/>
    <s v="PO"/>
    <d v="2020-10-02T15:49:56"/>
    <d v="2020-01-27T00:00:00"/>
    <d v="2020-01-29T00:00:00"/>
    <s v="0000040236-1-1"/>
    <d v="2020-02-11T17:26:46"/>
    <d v="2020-04-21T00:00:00"/>
    <x v="0"/>
    <n v="0"/>
    <n v="0"/>
    <n v="0"/>
    <x v="72"/>
    <x v="0"/>
    <s v="MGSULPHATE10ML_100000040236"/>
  </r>
  <r>
    <s v="UNFPA"/>
    <x v="37"/>
    <n v="2"/>
    <n v="1"/>
    <n v="1"/>
    <s v="UGA40"/>
    <s v="0000040236"/>
    <s v="Oxytocin 10 I.U. base/ml injection in 1ml ampoule. (Keep cold between 2-8 °C)"/>
    <s v="Completed"/>
    <n v="153750"/>
    <x v="0"/>
    <x v="0"/>
    <s v="PU0074"/>
    <s v=" "/>
    <s v="FPRHCTD5"/>
    <s v="RHC01ACT05"/>
    <s v="72335"/>
    <s v="UGA"/>
    <x v="33"/>
    <s v="ESARO     "/>
    <s v="OCEAN"/>
    <x v="0"/>
    <n v="0"/>
    <n v="61500"/>
    <s v="P10"/>
    <n v="10"/>
    <n v="615000"/>
    <x v="0"/>
    <x v="4"/>
    <x v="3"/>
    <s v="0000000730"/>
    <x v="2"/>
    <s v="0000023517"/>
    <d v="2020-03-10T00:00:00"/>
    <d v="2020-04-25T00:00:00"/>
    <d v="2020-03-10T00:00:00"/>
    <d v="2020-03-11T00:00:00"/>
    <d v="2020-04-25T00:00:00"/>
    <s v="Africa (Anglophone)"/>
    <s v="UGA2040 R23517 CSB Q1"/>
    <s v="UNFPA0000040236-2-1-1"/>
    <m/>
    <s v="C"/>
    <s v="Y"/>
    <s v="N"/>
    <n v="6"/>
    <n v="1"/>
    <n v="1"/>
    <x v="248"/>
    <s v="PO"/>
    <d v="2020-10-02T15:49:56"/>
    <d v="2020-01-27T00:00:00"/>
    <d v="2020-01-29T00:00:00"/>
    <s v="0000040236-2-1"/>
    <d v="2020-02-11T17:26:46"/>
    <d v="2020-03-10T00:00:00"/>
    <x v="0"/>
    <n v="0"/>
    <n v="0"/>
    <n v="0"/>
    <x v="37"/>
    <x v="0"/>
    <s v="OXYTOCIN_10IU/ML0000040236"/>
  </r>
  <r>
    <s v="UNFPA"/>
    <x v="0"/>
    <n v="1"/>
    <n v="1"/>
    <n v="1"/>
    <s v="TLS42"/>
    <s v="0000040237"/>
    <s v="PSI cost, Inspection of 152 x IARH kit 7 at IMRES premises, 1 man-day."/>
    <s v="Completed"/>
    <n v="650"/>
    <x v="0"/>
    <x v="0"/>
    <s v="PU0074"/>
    <s v=" "/>
    <s v="FPRHCTD5"/>
    <s v="RHC01ACT05"/>
    <s v="72335"/>
    <s v="TLS"/>
    <x v="66"/>
    <s v="APRO      "/>
    <s v="N/A"/>
    <x v="0"/>
    <n v="0"/>
    <n v="1"/>
    <s v="EA"/>
    <n v="1"/>
    <n v="1"/>
    <x v="0"/>
    <x v="0"/>
    <x v="0"/>
    <s v="0000170456"/>
    <x v="2"/>
    <s v="0000023581"/>
    <m/>
    <m/>
    <m/>
    <d v="2020-02-17T00:00:00"/>
    <m/>
    <s v="Emergency"/>
    <s v="0000023581"/>
    <s v="UNFPA0000040237-1-1-1"/>
    <m/>
    <s v="C"/>
    <s v="N"/>
    <s v="Y"/>
    <n v="1"/>
    <n v="1"/>
    <n v="1"/>
    <x v="248"/>
    <s v="PO"/>
    <d v="2020-04-07T12:27:20"/>
    <d v="2020-02-06T00:00:00"/>
    <d v="2020-02-11T00:00:00"/>
    <s v="0000040237-1-1"/>
    <d v="2020-02-12T18:40:02"/>
    <d v="2020-02-18T00:00:00"/>
    <x v="0"/>
    <n v="1"/>
    <n v="1"/>
    <n v="2"/>
    <x v="0"/>
    <x v="0"/>
    <s v="PRESHIPMENTINSPCPH0000040237"/>
  </r>
  <r>
    <s v="UNFPA"/>
    <x v="76"/>
    <n v="1"/>
    <n v="1"/>
    <n v="1"/>
    <s v="LBR40"/>
    <s v="0000040257"/>
    <s v="Magnesium sulphate 500mg/ml injection in 10ml ampoule"/>
    <s v="Completed"/>
    <n v="34642.5"/>
    <x v="0"/>
    <x v="0"/>
    <s v="PU0074"/>
    <s v=" "/>
    <s v="FPRHCTD5"/>
    <s v="RHC01ACT05"/>
    <s v="72335"/>
    <s v="LBR"/>
    <x v="23"/>
    <s v="WCARO     "/>
    <s v="OCEAN"/>
    <x v="0"/>
    <n v="0"/>
    <n v="745"/>
    <s v="P50"/>
    <n v="50"/>
    <n v="37250"/>
    <x v="0"/>
    <x v="1"/>
    <x v="20"/>
    <s v="0000041102"/>
    <x v="2"/>
    <s v="0000023553"/>
    <d v="2020-07-10T00:00:00"/>
    <d v="2020-08-21T00:00:00"/>
    <d v="2020-07-10T00:00:00"/>
    <d v="2020-09-30T00:00:00"/>
    <d v="2020-08-25T00:00:00"/>
    <s v="Africa (Anglophone)"/>
    <s v="R23553MGsulphateCSBLBR"/>
    <s v="UNFPA0000040257-1-1-1"/>
    <m/>
    <s v="C"/>
    <s v="N"/>
    <s v="N"/>
    <n v="9"/>
    <n v="1"/>
    <n v="1"/>
    <x v="249"/>
    <s v="PO"/>
    <d v="2020-11-04T09:58:47"/>
    <d v="2020-01-30T00:00:00"/>
    <d v="2020-02-03T00:00:00"/>
    <s v="0000040257-1-1"/>
    <d v="2020-02-18T12:44:56"/>
    <d v="2020-06-18T00:00:00"/>
    <x v="0"/>
    <n v="0"/>
    <n v="0"/>
    <n v="0"/>
    <x v="76"/>
    <x v="0"/>
    <s v="MGSULPHATE10ML_500000040257"/>
  </r>
  <r>
    <s v="UNFPA"/>
    <x v="148"/>
    <n v="1"/>
    <n v="1"/>
    <n v="1"/>
    <s v="LBR40"/>
    <s v="0000040261"/>
    <s v="Test HIV 1+2, rapid"/>
    <s v="Completed"/>
    <n v="532656"/>
    <x v="0"/>
    <x v="0"/>
    <s v="PU0074"/>
    <s v=" "/>
    <s v="FPRHCTD5"/>
    <s v="RHC01ACT05"/>
    <s v="72335"/>
    <s v="LBR"/>
    <x v="23"/>
    <s v="WCARO     "/>
    <s v="AIR"/>
    <x v="0"/>
    <n v="0"/>
    <n v="4320"/>
    <s v="100"/>
    <n v="100"/>
    <n v="432000"/>
    <x v="1"/>
    <x v="12"/>
    <x v="2"/>
    <s v="0000000798"/>
    <x v="2"/>
    <s v="0000023553"/>
    <d v="2020-06-06T00:00:00"/>
    <d v="2020-06-12T00:00:00"/>
    <d v="2020-08-21T00:00:00"/>
    <d v="2020-08-24T00:00:00"/>
    <d v="2020-08-25T00:00:00"/>
    <s v="Africa (Anglophone)"/>
    <s v="R23553HIVRapidCSBLBR"/>
    <s v="UNFPA0000040261-1-1-1"/>
    <m/>
    <s v="C"/>
    <s v="N"/>
    <s v="N"/>
    <n v="11"/>
    <n v="1"/>
    <n v="1"/>
    <x v="250"/>
    <s v="PO"/>
    <d v="2020-09-09T09:39:51"/>
    <d v="2020-01-30T00:00:00"/>
    <d v="2020-02-03T00:00:00"/>
    <s v="0000040261-1-1"/>
    <d v="2020-02-14T14:27:33"/>
    <d v="2020-06-16T00:00:00"/>
    <x v="0"/>
    <n v="0"/>
    <n v="0"/>
    <n v="0"/>
    <x v="148"/>
    <x v="0"/>
    <s v="HIV_RAPID140000040261"/>
  </r>
  <r>
    <s v="UNFPA"/>
    <x v="0"/>
    <n v="1"/>
    <n v="1"/>
    <n v="1"/>
    <s v="MWI40"/>
    <s v="0000040264"/>
    <s v="PSI of MPA_150MG (14 batches), PO 39213, TUV quote 5299204"/>
    <s v="Completed"/>
    <n v="8400"/>
    <x v="8"/>
    <x v="47"/>
    <s v="PU0074"/>
    <s v=" "/>
    <s v="MWI08FPL"/>
    <s v="2020PROC"/>
    <s v="72335"/>
    <s v="MWI"/>
    <x v="11"/>
    <s v="ESARO     "/>
    <s v="N/A"/>
    <x v="0"/>
    <n v="0"/>
    <n v="1"/>
    <s v="EA"/>
    <n v="1"/>
    <n v="1"/>
    <x v="0"/>
    <x v="0"/>
    <x v="25"/>
    <s v="0000125884"/>
    <x v="2"/>
    <s v="0000023599"/>
    <m/>
    <m/>
    <m/>
    <d v="2020-03-19T00:00:00"/>
    <m/>
    <s v="Africa (Anglophone)"/>
    <s v="MWI, PSI of PO39213, UKB33"/>
    <s v="UNFPA0000040264-1-1-1"/>
    <m/>
    <s v="C"/>
    <s v="N"/>
    <s v="N"/>
    <n v="1"/>
    <n v="1"/>
    <n v="1"/>
    <x v="250"/>
    <s v="PO"/>
    <d v="2020-04-07T12:27:20"/>
    <d v="2020-02-13T00:00:00"/>
    <d v="2020-02-13T00:00:00"/>
    <s v="0000040264-1-1"/>
    <d v="2020-02-13T15:49:06"/>
    <d v="2020-04-06T00:00:00"/>
    <x v="28"/>
    <n v="0"/>
    <n v="0"/>
    <n v="0"/>
    <x v="0"/>
    <x v="0"/>
    <s v="PRESHIPMENTINSPCPH0000040264"/>
  </r>
  <r>
    <s v="UNFPA"/>
    <x v="73"/>
    <n v="1"/>
    <n v="1"/>
    <n v="1"/>
    <s v="ARG41"/>
    <s v="0000040282"/>
    <s v="Misoprostol 200mcg tablet"/>
    <s v="Completed"/>
    <n v="23520"/>
    <x v="5"/>
    <x v="10"/>
    <s v=" "/>
    <s v="ARG01"/>
    <s v=" "/>
    <s v=" "/>
    <s v="72335"/>
    <s v="ARG"/>
    <x v="44"/>
    <s v="LACRO     "/>
    <s v="AIR"/>
    <x v="1"/>
    <n v="0"/>
    <n v="48000"/>
    <s v="P4"/>
    <n v="4"/>
    <n v="192000"/>
    <x v="0"/>
    <x v="4"/>
    <x v="20"/>
    <s v="0000041102"/>
    <x v="2"/>
    <s v="PI000000705"/>
    <d v="2020-08-07T00:00:00"/>
    <d v="2020-08-10T00:00:00"/>
    <d v="2020-08-19T00:00:00"/>
    <d v="2020-10-12T00:00:00"/>
    <d v="2020-08-25T00:00:00"/>
    <s v="LAC"/>
    <s v="ARG41.PI705.MoH.Misoprostol"/>
    <s v="UNFPA0000040282-1-1-1"/>
    <m/>
    <s v="C"/>
    <s v="N"/>
    <s v="N"/>
    <m/>
    <m/>
    <m/>
    <x v="251"/>
    <s v="PO"/>
    <d v="2020-11-19T09:32:54"/>
    <m/>
    <m/>
    <s v="0000040282-1-1"/>
    <d v="2020-02-14T16:03:46"/>
    <d v="2020-05-15T00:00:00"/>
    <x v="7"/>
    <n v="0"/>
    <n v="0"/>
    <n v="0"/>
    <x v="73"/>
    <x v="0"/>
    <s v="MISOPROSTOL200MG_40000040282"/>
  </r>
  <r>
    <s v="UNFPA"/>
    <x v="26"/>
    <n v="1"/>
    <n v="1"/>
    <n v="1"/>
    <s v="CAF40"/>
    <s v="0000040286"/>
    <s v="Calcium gluconate 100mg/ml injection in 10ml ampoule"/>
    <s v="Completed"/>
    <n v="363.75"/>
    <x v="0"/>
    <x v="0"/>
    <s v="PU0074"/>
    <s v=" "/>
    <s v="FPRHCTD5"/>
    <s v="RHC01ACT05"/>
    <s v="72335"/>
    <s v="CAF"/>
    <x v="63"/>
    <s v="WCARO     "/>
    <s v="AIR"/>
    <x v="0"/>
    <n v="0"/>
    <n v="75"/>
    <s v="P20"/>
    <n v="20"/>
    <n v="1500"/>
    <x v="0"/>
    <x v="17"/>
    <x v="3"/>
    <s v="0000000730"/>
    <x v="2"/>
    <s v="0000023509"/>
    <d v="2020-04-09T00:00:00"/>
    <d v="2020-04-21T00:00:00"/>
    <d v="2020-04-09T00:00:00"/>
    <d v="2020-04-09T00:00:00"/>
    <d v="2020-04-21T00:00:00"/>
    <s v="Africa (Francophone)"/>
    <s v="R23509,Calgluconate,CSB20"/>
    <s v="UNFPA0000040286-1-1-1"/>
    <m/>
    <s v="C"/>
    <s v="N"/>
    <s v="N"/>
    <n v="10"/>
    <n v="1"/>
    <n v="1"/>
    <x v="252"/>
    <s v="PO"/>
    <d v="2020-04-27T07:52:52"/>
    <d v="2020-01-27T00:00:00"/>
    <d v="2020-01-30T00:00:00"/>
    <s v="0000040286-1-1"/>
    <d v="2020-02-17T10:37:05"/>
    <d v="2020-03-31T00:00:00"/>
    <x v="0"/>
    <n v="0"/>
    <n v="0"/>
    <n v="0"/>
    <x v="26"/>
    <x v="0"/>
    <s v="CALGLUCONATE_100MG0000040286"/>
  </r>
  <r>
    <s v="UNFPA"/>
    <x v="26"/>
    <n v="1"/>
    <n v="1"/>
    <n v="1"/>
    <s v="MLI40"/>
    <s v="0000040287"/>
    <s v="Calcium gluconate 100mg/ml injection in 10ml ampoule"/>
    <s v="Completed"/>
    <n v="24250"/>
    <x v="0"/>
    <x v="0"/>
    <s v="PU0074"/>
    <s v=" "/>
    <s v="FPRHCTD5"/>
    <s v="RHC01ACT05"/>
    <s v="72335"/>
    <s v="MLI"/>
    <x v="37"/>
    <s v="WCARO     "/>
    <s v="OCEAN"/>
    <x v="0"/>
    <n v="0"/>
    <n v="5000"/>
    <s v="P20"/>
    <n v="20"/>
    <n v="100000"/>
    <x v="0"/>
    <x v="17"/>
    <x v="3"/>
    <s v="0000000730"/>
    <x v="2"/>
    <s v="0000023545"/>
    <d v="2020-05-25T00:00:00"/>
    <d v="2020-06-24T00:00:00"/>
    <d v="2020-05-25T00:00:00"/>
    <d v="2020-05-29T00:00:00"/>
    <d v="2020-06-24T00:00:00"/>
    <s v="Africa (Francophone)"/>
    <s v="R23545, Calgluconate, CSB20"/>
    <s v="UNFPA0000040287-1-1-1"/>
    <m/>
    <s v="C"/>
    <s v="N"/>
    <s v="N"/>
    <n v="9"/>
    <n v="1"/>
    <n v="1"/>
    <x v="252"/>
    <s v="PO"/>
    <d v="2020-09-01T16:05:46"/>
    <d v="2020-01-29T00:00:00"/>
    <d v="2020-01-31T00:00:00"/>
    <s v="0000040287-1-1"/>
    <d v="2020-02-17T11:15:53"/>
    <d v="2020-05-22T00:00:00"/>
    <x v="0"/>
    <n v="0"/>
    <n v="0"/>
    <n v="0"/>
    <x v="26"/>
    <x v="0"/>
    <s v="CALGLUCONATE_100MG0000040287"/>
  </r>
  <r>
    <s v="UNFPA"/>
    <x v="37"/>
    <n v="1"/>
    <n v="1"/>
    <n v="1"/>
    <s v="BOL40"/>
    <s v="0000040289"/>
    <s v="Oxytocin 10 I.U. base/ml injection in 1ml ampoule. (Keep cold between 2-8 °C)"/>
    <s v="Completed"/>
    <n v="1225"/>
    <x v="0"/>
    <x v="0"/>
    <s v="PU0074"/>
    <s v=" "/>
    <s v="FPRHCTD5"/>
    <s v="RHC01ACT05"/>
    <s v="72335"/>
    <s v="BOL"/>
    <x v="53"/>
    <s v="LACRO     "/>
    <s v="AIR"/>
    <x v="0"/>
    <n v="0"/>
    <n v="500"/>
    <s v="P10"/>
    <n v="10"/>
    <n v="5000"/>
    <x v="0"/>
    <x v="4"/>
    <x v="2"/>
    <s v="0000000798"/>
    <x v="2"/>
    <s v="0000023535"/>
    <d v="2020-12-10T00:00:00"/>
    <d v="2020-12-21T00:00:00"/>
    <d v="2020-12-10T00:00:00"/>
    <d v="2020-12-09T00:00:00"/>
    <d v="2020-12-22T00:00:00"/>
    <s v="LAC"/>
    <s v="Req.23535, BOL, Oxytocin, CSB"/>
    <s v="UNFPA0000040289-1-1-1"/>
    <m/>
    <s v="C"/>
    <s v="Y"/>
    <s v="N"/>
    <n v="9"/>
    <n v="1"/>
    <n v="1"/>
    <x v="252"/>
    <s v="PO"/>
    <d v="2020-12-28T05:50:58"/>
    <d v="2020-01-29T00:00:00"/>
    <d v="2020-01-31T00:00:00"/>
    <s v="0000040289-1-1"/>
    <d v="2020-02-18T15:24:08"/>
    <d v="2020-03-04T00:00:00"/>
    <x v="0"/>
    <n v="0"/>
    <n v="0"/>
    <n v="0"/>
    <x v="37"/>
    <x v="0"/>
    <s v="OXYTOCIN_10IU/ML0000040289"/>
  </r>
  <r>
    <s v="UNFPA"/>
    <x v="72"/>
    <n v="1"/>
    <n v="1"/>
    <n v="1"/>
    <s v="HTI40"/>
    <s v="0000040291"/>
    <s v="Magnesium sulphate 500mg/ml injection in 10ml ampoule"/>
    <s v="Completed"/>
    <n v="14000"/>
    <x v="0"/>
    <x v="0"/>
    <s v="PU0074"/>
    <s v=" "/>
    <s v="FPRHCTD5"/>
    <s v="RHC01ACT05"/>
    <s v="72335"/>
    <s v="HTI"/>
    <x v="17"/>
    <s v="LACRO     "/>
    <s v="AIR"/>
    <x v="0"/>
    <n v="0"/>
    <n v="1000"/>
    <s v="P10"/>
    <n v="10"/>
    <n v="10000"/>
    <x v="0"/>
    <x v="1"/>
    <x v="3"/>
    <s v="0000000730"/>
    <x v="2"/>
    <s v="0000023552"/>
    <d v="2020-09-16T00:00:00"/>
    <d v="2020-09-21T00:00:00"/>
    <d v="2020-09-16T00:00:00"/>
    <d v="2020-09-14T00:00:00"/>
    <d v="2020-09-21T00:00:00"/>
    <s v="LAC"/>
    <s v="HTI40.REQ.23552.Mylan.CSB"/>
    <s v="UNFPA0000040291-1-1-1"/>
    <m/>
    <s v="C"/>
    <s v="N"/>
    <s v="N"/>
    <n v="5"/>
    <n v="1"/>
    <n v="1"/>
    <x v="252"/>
    <s v="PO"/>
    <d v="2020-12-07T07:17:55"/>
    <d v="2020-01-30T00:00:00"/>
    <d v="2020-01-31T00:00:00"/>
    <s v="0000040291-1-1"/>
    <d v="2020-02-17T12:45:00"/>
    <d v="2020-08-01T00:00:00"/>
    <x v="0"/>
    <n v="0"/>
    <n v="0"/>
    <n v="0"/>
    <x v="72"/>
    <x v="0"/>
    <s v="MGSULPHATE10ML_100000040291"/>
  </r>
  <r>
    <s v="UNFPA"/>
    <x v="26"/>
    <n v="1"/>
    <n v="1"/>
    <n v="1"/>
    <s v="BOL40"/>
    <s v="0000040294"/>
    <s v="Calcium gluconate 100mg/ml injection in 10ml ampoule"/>
    <s v="Completed"/>
    <n v="1212.5"/>
    <x v="0"/>
    <x v="0"/>
    <s v="PU0074"/>
    <s v=" "/>
    <s v="FPRHCTD5"/>
    <s v="RHC01ACT05"/>
    <s v="72335"/>
    <s v="BOL"/>
    <x v="53"/>
    <s v="LACRO     "/>
    <s v="AIR"/>
    <x v="0"/>
    <n v="0"/>
    <n v="250"/>
    <s v="P20"/>
    <n v="20"/>
    <n v="5000"/>
    <x v="0"/>
    <x v="17"/>
    <x v="3"/>
    <s v="0000000730"/>
    <x v="2"/>
    <s v="0000023535"/>
    <d v="2020-08-05T00:00:00"/>
    <d v="2020-08-13T00:00:00"/>
    <d v="2020-08-05T00:00:00"/>
    <d v="2020-08-21T00:00:00"/>
    <d v="2020-08-13T00:00:00"/>
    <s v="LAC"/>
    <s v="Req.23535, BOL, Pharma &amp; Diag."/>
    <s v="UNFPA0000040294-1-1-1"/>
    <m/>
    <s v="C"/>
    <s v="N"/>
    <s v="N"/>
    <n v="1"/>
    <n v="1"/>
    <n v="1"/>
    <x v="252"/>
    <s v="PO"/>
    <d v="2020-09-24T14:40:38"/>
    <d v="2020-01-29T00:00:00"/>
    <d v="2020-01-31T00:00:00"/>
    <s v="0000040294-1-1"/>
    <d v="2020-02-17T17:22:00"/>
    <d v="2020-05-20T00:00:00"/>
    <x v="0"/>
    <n v="0"/>
    <n v="0"/>
    <n v="0"/>
    <x v="26"/>
    <x v="0"/>
    <s v="CALGLUCONATE_100MG0000040294"/>
  </r>
  <r>
    <s v="UNFPA"/>
    <x v="81"/>
    <n v="3"/>
    <n v="1"/>
    <n v="1"/>
    <s v="BOL40"/>
    <s v="0000040294"/>
    <s v="Test HIV 1+2, rapid"/>
    <s v="Completed"/>
    <n v="6250"/>
    <x v="0"/>
    <x v="0"/>
    <s v="PU0074"/>
    <s v=" "/>
    <s v="FPRHCTD5"/>
    <s v="RHC01ACT05"/>
    <s v="72335"/>
    <s v="BOL"/>
    <x v="53"/>
    <s v="LACRO     "/>
    <s v="AIR"/>
    <x v="0"/>
    <n v="0"/>
    <n v="50"/>
    <s v="100"/>
    <n v="100"/>
    <n v="5000"/>
    <x v="1"/>
    <x v="12"/>
    <x v="3"/>
    <s v="0000000730"/>
    <x v="2"/>
    <s v="0000023535"/>
    <d v="2020-08-05T00:00:00"/>
    <d v="2020-08-13T00:00:00"/>
    <d v="2020-08-05T00:00:00"/>
    <d v="2020-08-21T00:00:00"/>
    <d v="2020-08-13T00:00:00"/>
    <s v="LAC"/>
    <s v="Req.23535, BOL, Pharma &amp; Diag."/>
    <s v="UNFPA0000040294-3-1-1"/>
    <m/>
    <s v="C"/>
    <s v="N"/>
    <s v="N"/>
    <n v="10"/>
    <n v="1"/>
    <n v="1"/>
    <x v="252"/>
    <s v="PO"/>
    <d v="2020-09-24T14:40:38"/>
    <d v="2020-01-29T00:00:00"/>
    <d v="2020-01-31T00:00:00"/>
    <s v="0000040294-3-1"/>
    <d v="2020-02-17T17:22:00"/>
    <d v="2020-05-20T00:00:00"/>
    <x v="0"/>
    <n v="0"/>
    <n v="0"/>
    <n v="0"/>
    <x v="81"/>
    <x v="0"/>
    <s v="HIV_RAPID150000040294"/>
  </r>
  <r>
    <s v="UNFPA"/>
    <x v="73"/>
    <n v="2"/>
    <n v="1"/>
    <n v="1"/>
    <s v="BOL40"/>
    <s v="0000040294"/>
    <s v="Misoprostol 200mcg tablet"/>
    <s v="Completed"/>
    <n v="500"/>
    <x v="0"/>
    <x v="0"/>
    <s v="PU0074"/>
    <s v=" "/>
    <s v="FPRHCTD5"/>
    <s v="RHC01ACT05"/>
    <s v="72335"/>
    <s v="BOL"/>
    <x v="53"/>
    <s v="LACRO     "/>
    <s v="AIR"/>
    <x v="0"/>
    <n v="0"/>
    <n v="500"/>
    <s v="P4"/>
    <n v="4"/>
    <n v="2000"/>
    <x v="0"/>
    <x v="4"/>
    <x v="3"/>
    <s v="0000000730"/>
    <x v="2"/>
    <s v="0000023535"/>
    <d v="2020-08-05T00:00:00"/>
    <d v="2020-08-13T00:00:00"/>
    <d v="2020-08-05T00:00:00"/>
    <d v="2020-08-21T00:00:00"/>
    <d v="2020-08-13T00:00:00"/>
    <s v="LAC"/>
    <s v="Req.23535, BOL, Pharma &amp; Diag."/>
    <s v="UNFPA0000040294-2-1-1"/>
    <m/>
    <s v="C"/>
    <s v="N"/>
    <s v="N"/>
    <n v="7"/>
    <n v="1"/>
    <n v="1"/>
    <x v="252"/>
    <s v="PO"/>
    <d v="2020-09-24T14:40:38"/>
    <d v="2020-01-29T00:00:00"/>
    <d v="2020-01-31T00:00:00"/>
    <s v="0000040294-2-1"/>
    <d v="2020-02-17T17:22:00"/>
    <d v="2020-05-20T00:00:00"/>
    <x v="0"/>
    <n v="0"/>
    <n v="0"/>
    <n v="0"/>
    <x v="73"/>
    <x v="0"/>
    <s v="MISOPROSTOL200MG_40000040294"/>
  </r>
  <r>
    <s v="UNFPA"/>
    <x v="73"/>
    <n v="2"/>
    <n v="1"/>
    <n v="1"/>
    <s v="GIN40"/>
    <s v="0000040307"/>
    <s v="Misoprostol 200mcg tablet"/>
    <s v="Completed"/>
    <n v="5780"/>
    <x v="0"/>
    <x v="0"/>
    <s v="PU0074"/>
    <s v=" "/>
    <s v="FPRHCTD5"/>
    <s v="RHC01ACT05"/>
    <s v="72335"/>
    <s v="GIN"/>
    <x v="52"/>
    <s v="WCARO     "/>
    <s v="OCEAN"/>
    <x v="0"/>
    <n v="0"/>
    <n v="5780"/>
    <s v="P4"/>
    <n v="4"/>
    <n v="23120"/>
    <x v="0"/>
    <x v="4"/>
    <x v="3"/>
    <s v="0000000730"/>
    <x v="2"/>
    <s v="0000023544"/>
    <d v="2020-05-18T00:00:00"/>
    <d v="2020-06-22T00:00:00"/>
    <d v="2020-05-18T00:00:00"/>
    <d v="2020-05-27T00:00:00"/>
    <d v="2020-06-22T00:00:00"/>
    <s v="Africa (Francophone)"/>
    <s v="R23544,pharma,GIN40,CSB20"/>
    <s v="UNFPA0000040307-2-1-1"/>
    <m/>
    <s v="C"/>
    <s v="N"/>
    <s v="N"/>
    <n v="4"/>
    <n v="1"/>
    <n v="1"/>
    <x v="252"/>
    <s v="PO"/>
    <d v="2020-06-19T13:25:16"/>
    <d v="2020-01-29T00:00:00"/>
    <m/>
    <s v="0000040307-2-1"/>
    <d v="2020-02-18T10:58:26"/>
    <d v="2020-05-29T00:00:00"/>
    <x v="0"/>
    <n v="0"/>
    <n v="0"/>
    <n v="0"/>
    <x v="73"/>
    <x v="0"/>
    <s v="MISOPROSTOL200MG_40000040307"/>
  </r>
  <r>
    <s v="UNFPA"/>
    <x v="26"/>
    <n v="3"/>
    <n v="1"/>
    <n v="1"/>
    <s v="GIN40"/>
    <s v="0000040307"/>
    <s v="Calcium gluconate 100mg/ml injection in 10ml ampoule"/>
    <s v="Completed"/>
    <n v="37442"/>
    <x v="0"/>
    <x v="0"/>
    <s v="PU0074"/>
    <s v=" "/>
    <s v="FPRHCTD5"/>
    <s v="RHC01ACT05"/>
    <s v="72335"/>
    <s v="GIN"/>
    <x v="52"/>
    <s v="WCARO     "/>
    <s v="OCEAN"/>
    <x v="0"/>
    <n v="0"/>
    <n v="7720"/>
    <s v="P20"/>
    <n v="20"/>
    <n v="154400"/>
    <x v="0"/>
    <x v="17"/>
    <x v="3"/>
    <s v="0000000730"/>
    <x v="2"/>
    <s v="0000023544"/>
    <d v="2020-05-18T00:00:00"/>
    <d v="2020-06-22T00:00:00"/>
    <d v="2020-05-18T00:00:00"/>
    <d v="2020-05-27T00:00:00"/>
    <d v="2020-06-22T00:00:00"/>
    <s v="Africa (Francophone)"/>
    <s v="R23544,pharma,GIN40,CSB20"/>
    <s v="UNFPA0000040307-3-1-1"/>
    <m/>
    <s v="C"/>
    <s v="N"/>
    <s v="N"/>
    <n v="8"/>
    <n v="1"/>
    <n v="1"/>
    <x v="252"/>
    <s v="PO"/>
    <d v="2020-06-19T13:25:16"/>
    <d v="2020-01-29T00:00:00"/>
    <m/>
    <s v="0000040307-3-1"/>
    <d v="2020-02-18T10:58:26"/>
    <d v="2020-05-29T00:00:00"/>
    <x v="0"/>
    <n v="0"/>
    <n v="0"/>
    <n v="0"/>
    <x v="26"/>
    <x v="0"/>
    <s v="CALGLUCONATE_100MG0000040307"/>
  </r>
  <r>
    <s v="UNFPA"/>
    <x v="72"/>
    <n v="1"/>
    <n v="1"/>
    <n v="1"/>
    <s v="GIN40"/>
    <s v="0000040307"/>
    <s v="Magnesium sulphate 500mg/ml injection in 10ml ampoule"/>
    <s v="Completed"/>
    <n v="97272"/>
    <x v="0"/>
    <x v="0"/>
    <s v="PU0074"/>
    <s v=" "/>
    <s v="FPRHCTD5"/>
    <s v="RHC01ACT05"/>
    <s v="72335"/>
    <s v="GIN"/>
    <x v="52"/>
    <s v="WCARO     "/>
    <s v="OCEAN"/>
    <x v="0"/>
    <n v="0"/>
    <n v="7720"/>
    <s v="P10"/>
    <n v="10"/>
    <n v="77200"/>
    <x v="0"/>
    <x v="1"/>
    <x v="3"/>
    <s v="0000000730"/>
    <x v="2"/>
    <s v="0000023544"/>
    <d v="2020-05-18T00:00:00"/>
    <d v="2020-06-22T00:00:00"/>
    <d v="2020-05-18T00:00:00"/>
    <d v="2020-05-27T00:00:00"/>
    <d v="2020-06-22T00:00:00"/>
    <s v="Africa (Francophone)"/>
    <s v="R23544,pharma,GIN40,CSB20"/>
    <s v="UNFPA0000040307-1-1-1"/>
    <m/>
    <s v="C"/>
    <s v="N"/>
    <s v="N"/>
    <n v="3"/>
    <n v="1"/>
    <n v="1"/>
    <x v="252"/>
    <s v="PO"/>
    <d v="2020-06-19T13:25:16"/>
    <d v="2020-01-29T00:00:00"/>
    <m/>
    <s v="0000040307-1-1"/>
    <d v="2020-02-18T10:58:26"/>
    <d v="2020-05-29T00:00:00"/>
    <x v="0"/>
    <n v="0"/>
    <n v="0"/>
    <n v="0"/>
    <x v="72"/>
    <x v="0"/>
    <s v="MGSULPHATE10ML_100000040307"/>
  </r>
  <r>
    <s v="UNFPA"/>
    <x v="73"/>
    <n v="1"/>
    <n v="1"/>
    <n v="1"/>
    <s v="COG40"/>
    <s v="0000040310"/>
    <s v="Misoprostol 200mcg tablet"/>
    <s v="Completed"/>
    <n v="500"/>
    <x v="0"/>
    <x v="0"/>
    <s v="PU0074"/>
    <s v=" "/>
    <s v="FPRHCTD5"/>
    <s v="RHC01ACT05"/>
    <s v="72335"/>
    <s v="COG"/>
    <x v="39"/>
    <s v="WCARO     "/>
    <s v="AIR"/>
    <x v="0"/>
    <n v="0"/>
    <n v="500"/>
    <s v="P4"/>
    <n v="4"/>
    <n v="2000"/>
    <x v="0"/>
    <x v="4"/>
    <x v="3"/>
    <s v="0000000730"/>
    <x v="2"/>
    <s v="0000023543"/>
    <d v="2020-06-08T00:00:00"/>
    <d v="2020-06-15T00:00:00"/>
    <d v="2020-06-08T00:00:00"/>
    <d v="2020-06-08T00:00:00"/>
    <d v="2020-06-15T00:00:00"/>
    <s v="Africa (Francophone)"/>
    <s v="R23543, CSB order"/>
    <s v="UNFPA0000040310-1-1-1"/>
    <m/>
    <s v="C"/>
    <s v="N"/>
    <s v="N"/>
    <n v="7"/>
    <n v="1"/>
    <n v="1"/>
    <x v="253"/>
    <s v="PO"/>
    <d v="2020-09-07T09:25:15"/>
    <d v="2020-01-29T00:00:00"/>
    <d v="2020-01-31T00:00:00"/>
    <s v="0000040310-1-1"/>
    <d v="2020-02-19T12:19:56"/>
    <d v="2020-06-26T00:00:00"/>
    <x v="0"/>
    <n v="0"/>
    <n v="0"/>
    <n v="0"/>
    <x v="73"/>
    <x v="0"/>
    <s v="MISOPROSTOL200MG_40000040310"/>
  </r>
  <r>
    <s v="UNFPA"/>
    <x v="73"/>
    <n v="1"/>
    <n v="1"/>
    <n v="1"/>
    <s v="ERI40"/>
    <s v="0000040337"/>
    <s v="Misoprostol 200mcg tablet"/>
    <s v="Completed"/>
    <n v="200"/>
    <x v="0"/>
    <x v="0"/>
    <s v="PU0074"/>
    <s v=" "/>
    <s v="FPRHCTD5"/>
    <s v="RHC01ACT05"/>
    <s v="72335"/>
    <s v="ERI"/>
    <x v="12"/>
    <s v="ESARO     "/>
    <s v="AIR"/>
    <x v="0"/>
    <n v="0"/>
    <n v="200"/>
    <s v="P4"/>
    <n v="4"/>
    <n v="800"/>
    <x v="0"/>
    <x v="4"/>
    <x v="3"/>
    <s v="0000000730"/>
    <x v="2"/>
    <s v="0000023518"/>
    <d v="2020-02-27T00:00:00"/>
    <d v="2020-03-06T00:00:00"/>
    <d v="2020-02-27T00:00:00"/>
    <d v="2020-03-05T00:00:00"/>
    <d v="2020-03-06T00:00:00"/>
    <s v="Africa (Anglophone)"/>
    <s v="ERI,R23518, Misopr., CSB"/>
    <s v="UNFPA0000040337-1-1-1"/>
    <m/>
    <s v="C"/>
    <s v="N"/>
    <s v="N"/>
    <n v="7"/>
    <n v="1"/>
    <n v="1"/>
    <x v="254"/>
    <s v="PO"/>
    <d v="2020-03-31T12:41:23"/>
    <d v="2020-01-27T00:00:00"/>
    <d v="2020-01-29T00:00:00"/>
    <s v="0000040337-1-1"/>
    <d v="2020-02-21T10:59:06"/>
    <d v="2020-03-12T00:00:00"/>
    <x v="0"/>
    <n v="0"/>
    <n v="0"/>
    <n v="0"/>
    <x v="73"/>
    <x v="0"/>
    <s v="MISOPROSTOL200MG_40000040337"/>
  </r>
  <r>
    <s v="UNFPA"/>
    <x v="75"/>
    <n v="3"/>
    <n v="1"/>
    <n v="1"/>
    <s v="MRT40"/>
    <s v="0000040338"/>
    <s v="Misoprostol 200mcg tablet"/>
    <s v="Completed"/>
    <n v="0"/>
    <x v="0"/>
    <x v="0"/>
    <s v="PU0074"/>
    <s v=" "/>
    <s v="FPRHCTD5"/>
    <s v="RHC01ACT05"/>
    <s v="72335"/>
    <s v="MRT"/>
    <x v="22"/>
    <s v="WCARO     "/>
    <s v="AIR"/>
    <x v="0"/>
    <n v="0"/>
    <n v="0"/>
    <s v="P3"/>
    <n v="3"/>
    <n v="0"/>
    <x v="0"/>
    <x v="4"/>
    <x v="2"/>
    <s v="0000000798"/>
    <x v="2"/>
    <s v="0000023488"/>
    <d v="2020-07-10T00:00:00"/>
    <d v="2020-07-13T00:00:00"/>
    <d v="2021-03-26T00:00:00"/>
    <d v="2021-03-26T00:00:00"/>
    <d v="2021-03-30T00:00:00"/>
    <s v="Africa (Francophone)"/>
    <s v="R23488, R25674, CSB order"/>
    <s v="UNFPA0000040338-3-1-1"/>
    <m/>
    <s v="C"/>
    <s v="N"/>
    <s v="N"/>
    <n v="8"/>
    <n v="1"/>
    <n v="1"/>
    <x v="254"/>
    <s v="PO"/>
    <d v="2021-04-15T07:40:07"/>
    <d v="2020-01-22T00:00:00"/>
    <d v="2020-01-30T00:00:00"/>
    <s v="0000040338-3-1"/>
    <d v="2020-02-20T21:53:01"/>
    <d v="2020-07-10T00:00:00"/>
    <x v="0"/>
    <n v="0"/>
    <n v="0"/>
    <n v="0"/>
    <x v="75"/>
    <x v="1"/>
    <s v="MISOPROSTOL200MG_30000040338"/>
  </r>
  <r>
    <s v="UNFPA"/>
    <x v="75"/>
    <n v="3"/>
    <n v="1"/>
    <n v="2"/>
    <s v="MRT40"/>
    <s v="0000040338"/>
    <s v="Misoprostol 200mcg tablet"/>
    <s v="Completed"/>
    <n v="14538.24"/>
    <x v="0"/>
    <x v="0"/>
    <s v="PU0074"/>
    <s v=" "/>
    <s v="FPRHCTD5"/>
    <s v="RHC01ACT05"/>
    <s v="72335"/>
    <s v="MRT"/>
    <x v="22"/>
    <s v="WCARO     "/>
    <s v="AIR"/>
    <x v="0"/>
    <n v="0"/>
    <n v="5048"/>
    <s v="P3"/>
    <n v="3"/>
    <n v="15144"/>
    <x v="0"/>
    <x v="4"/>
    <x v="2"/>
    <s v="0000000798"/>
    <x v="2"/>
    <s v="0000023488"/>
    <d v="2020-07-10T00:00:00"/>
    <d v="2020-07-13T00:00:00"/>
    <d v="2021-03-26T00:00:00"/>
    <d v="2021-03-26T00:00:00"/>
    <d v="2021-03-30T00:00:00"/>
    <s v="Africa (Francophone)"/>
    <s v="R23488, R25674, CSB order"/>
    <s v="UNFPA0000040338-3-1-2"/>
    <m/>
    <s v="C"/>
    <s v="N"/>
    <s v="N"/>
    <n v="8"/>
    <n v="1"/>
    <n v="1"/>
    <x v="254"/>
    <s v="PO"/>
    <d v="2021-04-15T07:40:07"/>
    <d v="2020-01-22T00:00:00"/>
    <d v="2020-01-30T00:00:00"/>
    <s v="0000040338-3-1"/>
    <d v="2020-02-20T21:53:01"/>
    <d v="2020-07-10T00:00:00"/>
    <x v="0"/>
    <n v="0"/>
    <n v="0"/>
    <n v="0"/>
    <x v="75"/>
    <x v="0"/>
    <s v="MISOPROSTOL200MG_30000040338"/>
  </r>
  <r>
    <s v="UNFPA"/>
    <x v="99"/>
    <n v="2"/>
    <n v="1"/>
    <n v="1"/>
    <s v="MRT40"/>
    <s v="0000040338"/>
    <s v="Magnesium Sulphate 500mg/ml injection in 2ml ampoule,Pack 10"/>
    <s v="Completed"/>
    <n v="806.25"/>
    <x v="0"/>
    <x v="0"/>
    <s v="PU0074"/>
    <s v=" "/>
    <s v="FPRHCTD5"/>
    <s v="RHC01ACT05"/>
    <s v="72335"/>
    <s v="MRT"/>
    <x v="22"/>
    <s v="WCARO     "/>
    <s v="AIR"/>
    <x v="0"/>
    <n v="0"/>
    <n v="129"/>
    <s v="P10"/>
    <n v="10"/>
    <n v="1290"/>
    <x v="0"/>
    <x v="1"/>
    <x v="2"/>
    <s v="0000000798"/>
    <x v="2"/>
    <s v="0000023488"/>
    <d v="2020-07-10T00:00:00"/>
    <d v="2020-07-13T00:00:00"/>
    <d v="2020-08-31T00:00:00"/>
    <d v="2020-08-27T00:00:00"/>
    <d v="2020-09-09T00:00:00"/>
    <s v="Africa (Francophone)"/>
    <s v="R23488, R25674, CSB order"/>
    <s v="UNFPA0000040338-2-1-1"/>
    <m/>
    <s v="C"/>
    <s v="N"/>
    <s v="N"/>
    <n v="7"/>
    <n v="1"/>
    <n v="1"/>
    <x v="254"/>
    <s v="PO"/>
    <d v="2021-04-15T07:40:07"/>
    <d v="2020-01-22T00:00:00"/>
    <d v="2020-01-30T00:00:00"/>
    <s v="0000040338-2-1"/>
    <d v="2020-02-20T21:53:01"/>
    <d v="2020-07-10T00:00:00"/>
    <x v="0"/>
    <n v="0"/>
    <n v="0"/>
    <n v="0"/>
    <x v="99"/>
    <x v="0"/>
    <s v="MGSULPHATE2ML_100000040338"/>
  </r>
  <r>
    <s v="UNFPA"/>
    <x v="72"/>
    <n v="1"/>
    <n v="1"/>
    <n v="1"/>
    <s v="MRT40"/>
    <s v="0000040338"/>
    <s v="Magnesium sulphate 500mg/ml injection in 10ml ampoule"/>
    <s v="Completed"/>
    <n v="8561.7000000000007"/>
    <x v="0"/>
    <x v="0"/>
    <s v="PU0074"/>
    <s v=" "/>
    <s v="FPRHCTD5"/>
    <s v="RHC01ACT05"/>
    <s v="72335"/>
    <s v="MRT"/>
    <x v="22"/>
    <s v="WCARO     "/>
    <s v="AIR"/>
    <x v="0"/>
    <n v="0"/>
    <n v="945"/>
    <s v="P10"/>
    <n v="10"/>
    <n v="9450"/>
    <x v="0"/>
    <x v="1"/>
    <x v="2"/>
    <s v="0000000798"/>
    <x v="2"/>
    <s v="0000023488"/>
    <d v="2020-07-10T00:00:00"/>
    <d v="2020-07-13T00:00:00"/>
    <d v="2020-08-31T00:00:00"/>
    <d v="2020-08-27T00:00:00"/>
    <d v="2020-09-09T00:00:00"/>
    <s v="Africa (Francophone)"/>
    <s v="R23488, R25674, CSB order"/>
    <s v="UNFPA0000040338-1-1-1"/>
    <m/>
    <s v="C"/>
    <s v="N"/>
    <s v="N"/>
    <n v="6"/>
    <n v="1"/>
    <n v="1"/>
    <x v="254"/>
    <s v="PO"/>
    <d v="2021-04-15T07:40:07"/>
    <d v="2020-01-22T00:00:00"/>
    <d v="2020-01-30T00:00:00"/>
    <s v="0000040338-1-1"/>
    <d v="2020-02-20T21:53:01"/>
    <d v="2020-07-10T00:00:00"/>
    <x v="0"/>
    <n v="0"/>
    <n v="0"/>
    <n v="0"/>
    <x v="72"/>
    <x v="0"/>
    <s v="MGSULPHATE10ML_100000040338"/>
  </r>
  <r>
    <s v="UNFPA"/>
    <x v="73"/>
    <n v="2"/>
    <n v="1"/>
    <n v="1"/>
    <s v="STP40"/>
    <s v="0000040343"/>
    <s v="Misoprostol 200mcg tablet"/>
    <s v="Completed"/>
    <n v="2650"/>
    <x v="0"/>
    <x v="0"/>
    <s v="PU0074"/>
    <s v=" "/>
    <s v="FPRHCTD5"/>
    <s v="RHC01ACT05"/>
    <s v="72335"/>
    <s v="STP"/>
    <x v="20"/>
    <s v="WCARO     "/>
    <s v="AIR"/>
    <x v="0"/>
    <n v="0"/>
    <n v="2650"/>
    <s v="P4"/>
    <n v="4"/>
    <n v="10600"/>
    <x v="0"/>
    <x v="4"/>
    <x v="3"/>
    <s v="0000000730"/>
    <x v="2"/>
    <s v="0000023487"/>
    <d v="2020-08-14T00:00:00"/>
    <d v="2020-08-21T00:00:00"/>
    <d v="2020-08-14T00:00:00"/>
    <d v="2020-08-11T00:00:00"/>
    <d v="2020-08-21T00:00:00"/>
    <s v="Africa (Anglophone)"/>
    <s v="STP40, R23487, Pharma, CSB"/>
    <s v="UNFPA0000040343-2-1-1"/>
    <m/>
    <s v="C"/>
    <s v="N"/>
    <s v="N"/>
    <n v="4"/>
    <n v="1"/>
    <n v="1"/>
    <x v="255"/>
    <s v="PO"/>
    <d v="2020-09-02T08:59:18"/>
    <d v="2020-01-22T00:00:00"/>
    <d v="2020-01-31T00:00:00"/>
    <s v="0000040343-2-1"/>
    <d v="2020-03-04T21:55:03"/>
    <d v="2020-04-30T00:00:00"/>
    <x v="0"/>
    <n v="0"/>
    <n v="0"/>
    <n v="0"/>
    <x v="73"/>
    <x v="0"/>
    <s v="MISOPROSTOL200MG_40000040343"/>
  </r>
  <r>
    <s v="UNFPA"/>
    <x v="72"/>
    <n v="1"/>
    <n v="1"/>
    <n v="1"/>
    <s v="STP40"/>
    <s v="0000040343"/>
    <s v="Magnesium sulphate 500mg/ml injection in 10ml ampoule"/>
    <s v="Completed"/>
    <n v="5880"/>
    <x v="0"/>
    <x v="0"/>
    <s v="PU0074"/>
    <s v=" "/>
    <s v="FPRHCTD5"/>
    <s v="RHC01ACT05"/>
    <s v="72335"/>
    <s v="STP"/>
    <x v="20"/>
    <s v="WCARO     "/>
    <s v="AIR"/>
    <x v="0"/>
    <n v="0"/>
    <n v="420"/>
    <s v="P10"/>
    <n v="10"/>
    <n v="4200"/>
    <x v="0"/>
    <x v="1"/>
    <x v="3"/>
    <s v="0000000730"/>
    <x v="2"/>
    <s v="0000023487"/>
    <d v="2020-08-14T00:00:00"/>
    <d v="2020-08-21T00:00:00"/>
    <d v="2020-08-14T00:00:00"/>
    <d v="2020-08-11T00:00:00"/>
    <d v="2020-08-21T00:00:00"/>
    <s v="Africa (Anglophone)"/>
    <s v="STP40, R23487, Pharma, CSB"/>
    <s v="UNFPA0000040343-1-1-1"/>
    <m/>
    <s v="C"/>
    <s v="N"/>
    <s v="N"/>
    <n v="3"/>
    <n v="1"/>
    <n v="1"/>
    <x v="255"/>
    <s v="PO"/>
    <d v="2020-09-02T08:59:18"/>
    <d v="2020-01-22T00:00:00"/>
    <d v="2020-01-31T00:00:00"/>
    <s v="0000040343-1-1"/>
    <d v="2020-03-04T21:55:03"/>
    <d v="2020-04-30T00:00:00"/>
    <x v="0"/>
    <n v="0"/>
    <n v="0"/>
    <n v="0"/>
    <x v="72"/>
    <x v="0"/>
    <s v="MGSULPHATE10ML_100000040343"/>
  </r>
  <r>
    <s v="UNFPA"/>
    <x v="72"/>
    <n v="1"/>
    <n v="1"/>
    <n v="1"/>
    <s v="SLE40"/>
    <s v="0000040344"/>
    <s v="Magnesium sulphate 500mg/ml injection in 10ml ampoule"/>
    <s v="Completed"/>
    <n v="42480"/>
    <x v="0"/>
    <x v="0"/>
    <s v="PU0074"/>
    <s v=" "/>
    <s v="FPRHCTD5"/>
    <s v="RHC01ACT05"/>
    <s v="72335"/>
    <s v="SLE"/>
    <x v="47"/>
    <s v="WCARO     "/>
    <s v="AIR"/>
    <x v="0"/>
    <n v="0"/>
    <n v="4800"/>
    <s v="P10"/>
    <n v="10"/>
    <n v="48000"/>
    <x v="0"/>
    <x v="1"/>
    <x v="17"/>
    <s v="0000101026"/>
    <x v="2"/>
    <s v="0000023486"/>
    <d v="2020-07-29T00:00:00"/>
    <d v="2020-08-05T00:00:00"/>
    <m/>
    <d v="2020-09-01T00:00:00"/>
    <m/>
    <s v="Africa (Anglophone)"/>
    <s v="SLE2040,MGSULPHATE,R23486,CSB"/>
    <s v="UNFPA0000040344-1-1-1"/>
    <m/>
    <s v="C"/>
    <s v="N"/>
    <s v="N"/>
    <n v="14"/>
    <n v="1"/>
    <n v="1"/>
    <x v="255"/>
    <s v="PO"/>
    <d v="2020-09-16T07:22:04"/>
    <d v="2020-01-22T00:00:00"/>
    <d v="2020-01-31T00:00:00"/>
    <s v="0000040344-1-1"/>
    <d v="2020-02-21T13:29:03"/>
    <d v="2020-05-29T00:00:00"/>
    <x v="0"/>
    <n v="0"/>
    <n v="0"/>
    <n v="0"/>
    <x v="72"/>
    <x v="0"/>
    <s v="MGSULPHATE10ML_100000040344"/>
  </r>
  <r>
    <s v="UNFPA"/>
    <x v="37"/>
    <n v="1"/>
    <n v="1"/>
    <n v="1"/>
    <s v="CAF40"/>
    <s v="0000040355"/>
    <s v="Oxytocin 10 I.U. base/ml injection in 1ml ampoule. (Keep cold between 2-8 °C)"/>
    <s v="Completed"/>
    <n v="0"/>
    <x v="0"/>
    <x v="0"/>
    <s v="PU0074"/>
    <s v=" "/>
    <s v="FPRHCTD5"/>
    <s v="RHC01ACT05"/>
    <s v="72335"/>
    <s v="CAF"/>
    <x v="63"/>
    <s v="WCARO     "/>
    <s v="AIR"/>
    <x v="0"/>
    <n v="0"/>
    <n v="0"/>
    <s v="P10"/>
    <n v="10"/>
    <n v="0"/>
    <x v="0"/>
    <x v="4"/>
    <x v="3"/>
    <s v="0000000730"/>
    <x v="2"/>
    <s v="0000023509"/>
    <d v="2021-02-10T00:00:00"/>
    <d v="2021-02-11T00:00:00"/>
    <d v="2021-02-24T00:00:00"/>
    <d v="2021-01-21T00:00:00"/>
    <d v="2021-02-25T00:00:00"/>
    <s v="Africa (Francophone)"/>
    <s v="R23509,Oxytocin,CAF,CSB 20"/>
    <s v="UNFPA0000040355-1-1-1"/>
    <m/>
    <s v="C"/>
    <s v="Y"/>
    <s v="N"/>
    <n v="12"/>
    <n v="1"/>
    <n v="1"/>
    <x v="255"/>
    <s v="PO"/>
    <d v="2021-05-06T07:37:51"/>
    <d v="2020-01-27T00:00:00"/>
    <d v="2020-01-30T00:00:00"/>
    <s v="0000040355-1-1"/>
    <d v="2020-02-24T16:23:13"/>
    <d v="2020-11-20T00:00:00"/>
    <x v="0"/>
    <n v="0"/>
    <n v="0"/>
    <n v="0"/>
    <x v="37"/>
    <x v="1"/>
    <s v="OXYTOCIN_10IU/ML0000040355"/>
  </r>
  <r>
    <s v="UNFPA"/>
    <x v="37"/>
    <n v="1"/>
    <n v="1"/>
    <n v="2"/>
    <s v="CAF40"/>
    <s v="0000040355"/>
    <s v="Oxytocin 10 I.U. base/ml injection in 1ml ampoule. (Keep cold between 2-8 °C)"/>
    <s v="Completed"/>
    <n v="9803.75"/>
    <x v="0"/>
    <x v="0"/>
    <s v="PU0074"/>
    <s v=" "/>
    <s v="FPRHCTD5"/>
    <s v="RHC01ACT05"/>
    <s v="72335"/>
    <s v="CAF"/>
    <x v="63"/>
    <s v="WCARO     "/>
    <s v="AIR"/>
    <x v="0"/>
    <n v="0"/>
    <n v="3565"/>
    <s v="P10"/>
    <n v="10"/>
    <n v="35650"/>
    <x v="0"/>
    <x v="4"/>
    <x v="3"/>
    <s v="0000000730"/>
    <x v="2"/>
    <s v="0000023509"/>
    <d v="2021-02-10T00:00:00"/>
    <d v="2021-02-11T00:00:00"/>
    <d v="2021-02-24T00:00:00"/>
    <d v="2021-01-21T00:00:00"/>
    <d v="2021-02-25T00:00:00"/>
    <s v="Africa (Francophone)"/>
    <s v="R23509,Oxytocin,CAF,CSB 20"/>
    <s v="UNFPA0000040355-1-1-2"/>
    <m/>
    <s v="C"/>
    <s v="Y"/>
    <s v="N"/>
    <n v="12"/>
    <n v="1"/>
    <n v="1"/>
    <x v="255"/>
    <s v="PO"/>
    <d v="2021-05-06T07:37:51"/>
    <d v="2020-01-27T00:00:00"/>
    <d v="2020-01-30T00:00:00"/>
    <s v="0000040355-1-1"/>
    <d v="2020-02-24T16:23:13"/>
    <d v="2020-11-20T00:00:00"/>
    <x v="0"/>
    <n v="0"/>
    <n v="0"/>
    <n v="0"/>
    <x v="37"/>
    <x v="0"/>
    <s v="OXYTOCIN_10IU/ML0000040355"/>
  </r>
  <r>
    <s v="UNFPA"/>
    <x v="73"/>
    <n v="1"/>
    <n v="1"/>
    <n v="1"/>
    <s v="MDG40"/>
    <s v="0000040375"/>
    <s v="Misoprostol 200mcg tablet_x000a_Misoprostol 200mcg tablet_MISOPROSTOL200MG_4"/>
    <s v="Completed"/>
    <n v="32000"/>
    <x v="0"/>
    <x v="0"/>
    <s v="PU0074"/>
    <s v=" "/>
    <s v="FPRHCTD5"/>
    <s v="RHC01ACT05"/>
    <s v="72335"/>
    <s v="MDG"/>
    <x v="45"/>
    <s v="ESARO     "/>
    <s v="AIR"/>
    <x v="0"/>
    <n v="0"/>
    <n v="50000"/>
    <s v="P4"/>
    <n v="4"/>
    <n v="200000"/>
    <x v="0"/>
    <x v="4"/>
    <x v="5"/>
    <s v="0000206285"/>
    <x v="2"/>
    <s v="0000023571"/>
    <d v="2020-06-10T00:00:00"/>
    <d v="2020-06-14T00:00:00"/>
    <d v="2020-06-10T00:00:00"/>
    <d v="2020-06-09T00:00:00"/>
    <d v="2020-06-14T00:00:00"/>
    <s v="Africa (Francophone)"/>
    <s v="R23571&amp;23474,Misopro,MDG40,CSB"/>
    <s v="UNFPA0000040375-1-1-1"/>
    <m/>
    <s v="C"/>
    <s v="N"/>
    <s v="N"/>
    <n v="3"/>
    <n v="1"/>
    <n v="1"/>
    <x v="256"/>
    <s v="PO"/>
    <d v="2020-07-08T08:48:14"/>
    <d v="2020-02-05T00:00:00"/>
    <d v="2020-02-20T00:00:00"/>
    <s v="0000040375-1-1"/>
    <d v="2020-03-20T15:36:34"/>
    <d v="2020-06-10T00:00:00"/>
    <x v="0"/>
    <n v="0"/>
    <n v="0"/>
    <n v="0"/>
    <x v="73"/>
    <x v="0"/>
    <s v="MISOPROSTOL200MG_40000040375"/>
  </r>
  <r>
    <s v="UNFPA"/>
    <x v="72"/>
    <n v="1"/>
    <n v="3"/>
    <n v="1"/>
    <s v="MDG40"/>
    <s v="0000040378"/>
    <s v="Magnesium sulphate 500mg/ml injection in 10ml ampoule"/>
    <s v="Completed"/>
    <n v="3234"/>
    <x v="0"/>
    <x v="0"/>
    <s v="PU0074"/>
    <s v=" "/>
    <s v="FPRHCTD5"/>
    <s v="RHC01ACT05"/>
    <s v="72335"/>
    <s v="MDG"/>
    <x v="45"/>
    <s v="ESARO     "/>
    <s v="AIR"/>
    <x v="0"/>
    <n v="0"/>
    <n v="231"/>
    <s v="P10"/>
    <n v="10"/>
    <n v="2310"/>
    <x v="0"/>
    <x v="1"/>
    <x v="3"/>
    <s v="0000000730"/>
    <x v="2"/>
    <s v="0000023474"/>
    <d v="2020-10-23T00:00:00"/>
    <d v="2020-10-31T00:00:00"/>
    <d v="2020-10-23T00:00:00"/>
    <d v="2020-10-22T00:00:00"/>
    <d v="2020-10-31T00:00:00"/>
    <s v="Africa (Francophone)"/>
    <s v="R23474,MGSULPHATE,MDG40,CSB20"/>
    <s v="UNFPA0000040378-1-3-1"/>
    <m/>
    <s v="C"/>
    <s v="N"/>
    <s v="N"/>
    <n v="6"/>
    <n v="1"/>
    <n v="1"/>
    <x v="256"/>
    <s v="PO"/>
    <d v="2020-11-04T09:58:47"/>
    <d v="2020-01-22T00:00:00"/>
    <d v="2020-02-09T00:00:00"/>
    <s v="0000040378-1-3"/>
    <d v="2020-03-02T11:20:55"/>
    <d v="2020-09-21T00:00:00"/>
    <x v="0"/>
    <n v="0"/>
    <n v="0"/>
    <n v="0"/>
    <x v="72"/>
    <x v="1"/>
    <s v="MGSULPHATE10ML_100000040378"/>
  </r>
  <r>
    <s v="UNFPA"/>
    <x v="72"/>
    <n v="1"/>
    <n v="2"/>
    <n v="1"/>
    <s v="MDG40"/>
    <s v="0000040378"/>
    <s v="Magnesium sulphate 500mg/ml injection in 10ml ampoule"/>
    <s v="Completed"/>
    <n v="19908"/>
    <x v="0"/>
    <x v="0"/>
    <s v="PU0074"/>
    <s v=" "/>
    <s v="FPRHCTD5"/>
    <s v="RHC01ACT05"/>
    <s v="72335"/>
    <s v="MDG"/>
    <x v="45"/>
    <s v="ESARO     "/>
    <s v="AIR"/>
    <x v="0"/>
    <n v="0"/>
    <n v="1422"/>
    <s v="P10"/>
    <n v="10"/>
    <n v="14220"/>
    <x v="0"/>
    <x v="1"/>
    <x v="3"/>
    <s v="0000000730"/>
    <x v="2"/>
    <s v="0000023474"/>
    <d v="2020-10-23T00:00:00"/>
    <d v="2020-10-31T00:00:00"/>
    <d v="2020-10-23T00:00:00"/>
    <d v="2020-10-22T00:00:00"/>
    <d v="2020-10-31T00:00:00"/>
    <s v="Africa (Francophone)"/>
    <s v="R23474,MGSULPHATE,MDG40,CSB20"/>
    <s v="UNFPA0000040378-1-2-1"/>
    <m/>
    <s v="C"/>
    <s v="N"/>
    <s v="N"/>
    <n v="6"/>
    <n v="1"/>
    <n v="1"/>
    <x v="256"/>
    <s v="PO"/>
    <d v="2020-11-04T09:58:47"/>
    <d v="2020-01-22T00:00:00"/>
    <d v="2020-02-09T00:00:00"/>
    <s v="0000040378-1-2"/>
    <d v="2020-03-02T11:20:55"/>
    <d v="2020-10-15T00:00:00"/>
    <x v="0"/>
    <n v="0"/>
    <n v="0"/>
    <n v="0"/>
    <x v="72"/>
    <x v="1"/>
    <s v="MGSULPHATE10ML_100000040378"/>
  </r>
  <r>
    <s v="UNFPA"/>
    <x v="72"/>
    <n v="1"/>
    <n v="1"/>
    <n v="1"/>
    <s v="MDG40"/>
    <s v="0000040378"/>
    <s v="Magnesium sulphate 500mg/ml injection in 10ml ampoule"/>
    <s v="Completed"/>
    <n v="4858"/>
    <x v="0"/>
    <x v="0"/>
    <s v="PU0074"/>
    <s v=" "/>
    <s v="FPRHCTD5"/>
    <s v="RHC01ACT05"/>
    <s v="72335"/>
    <s v="MDG"/>
    <x v="45"/>
    <s v="ESARO     "/>
    <s v="AIR"/>
    <x v="0"/>
    <n v="0"/>
    <n v="347"/>
    <s v="P10"/>
    <n v="10"/>
    <n v="3470"/>
    <x v="0"/>
    <x v="1"/>
    <x v="3"/>
    <s v="0000000730"/>
    <x v="2"/>
    <s v="0000023474"/>
    <d v="2020-09-24T00:00:00"/>
    <d v="2020-09-28T00:00:00"/>
    <d v="2020-09-24T00:00:00"/>
    <d v="2020-09-17T00:00:00"/>
    <d v="2020-09-28T00:00:00"/>
    <s v="Africa (Francophone)"/>
    <s v="R23474,MGSULPHATE,MDG40,CSB20"/>
    <s v="UNFPA0000040378-1-1-1"/>
    <m/>
    <s v="C"/>
    <s v="N"/>
    <s v="N"/>
    <n v="6"/>
    <n v="1"/>
    <n v="1"/>
    <x v="256"/>
    <s v="PO"/>
    <d v="2020-11-04T09:58:47"/>
    <d v="2020-01-22T00:00:00"/>
    <d v="2020-02-09T00:00:00"/>
    <s v="0000040378-1-1"/>
    <d v="2020-03-02T11:20:55"/>
    <d v="2020-09-18T00:00:00"/>
    <x v="0"/>
    <n v="0"/>
    <n v="0"/>
    <n v="0"/>
    <x v="72"/>
    <x v="0"/>
    <s v="MGSULPHATE10ML_100000040378"/>
  </r>
  <r>
    <s v="UNFPA"/>
    <x v="37"/>
    <n v="1"/>
    <n v="1"/>
    <n v="2"/>
    <s v="PNG40"/>
    <s v="0000040403"/>
    <s v="Oxytocin 10 I.U. base/ml injection in 1ml ampoule. (Keep cold between 2-8 °C)_x000a_Route of Administration: Both Intravenous (IV) and Intramuscular (IM)"/>
    <s v="Completed"/>
    <n v="16527.5"/>
    <x v="0"/>
    <x v="0"/>
    <s v="PU0074"/>
    <s v=" "/>
    <s v="FPRHCTD5"/>
    <s v="RHC01ACT05"/>
    <s v="72335"/>
    <s v="PNG"/>
    <x v="46"/>
    <s v="APRO      "/>
    <s v="OCEAN"/>
    <x v="0"/>
    <n v="0"/>
    <n v="6010"/>
    <s v="P10"/>
    <n v="10"/>
    <n v="60100"/>
    <x v="0"/>
    <x v="4"/>
    <x v="3"/>
    <s v="0000000730"/>
    <x v="2"/>
    <s v="0000023477"/>
    <d v="2021-01-07T00:00:00"/>
    <d v="2021-03-10T00:00:00"/>
    <d v="2021-01-07T00:00:00"/>
    <d v="2020-12-18T00:00:00"/>
    <d v="2021-02-27T00:00:00"/>
    <s v="ASEA"/>
    <s v="PNG2040, RQ23477, CSB/Oxytocin"/>
    <s v="UNFPA0000040403-1-1-2"/>
    <m/>
    <s v="C"/>
    <s v="Y"/>
    <s v="N"/>
    <n v="9"/>
    <n v="1"/>
    <n v="1"/>
    <x v="257"/>
    <s v="PO"/>
    <d v="2021-02-04T07:07:21"/>
    <d v="2020-01-22T00:00:00"/>
    <d v="2020-01-24T00:00:00"/>
    <s v="0000040403-1-1"/>
    <d v="2020-02-28T14:42:15"/>
    <d v="2020-11-20T00:00:00"/>
    <x v="0"/>
    <n v="0"/>
    <n v="0"/>
    <n v="0"/>
    <x v="37"/>
    <x v="1"/>
    <s v="OXYTOCIN_10IU/ML0000040403"/>
  </r>
  <r>
    <s v="UNFPA"/>
    <x v="37"/>
    <n v="1"/>
    <n v="1"/>
    <n v="1"/>
    <s v="PNG40"/>
    <s v="0000040403"/>
    <s v="Oxytocin 10 I.U. base/ml injection in 1ml ampoule. (Keep cold between 2-8 °C)_x000a_Route of Administration: Both Intravenous (IV) and Intramuscular (IM)"/>
    <s v="Completed"/>
    <n v="0"/>
    <x v="0"/>
    <x v="0"/>
    <s v="PU0074"/>
    <s v=" "/>
    <s v="FPRHCTD5"/>
    <s v="RHC01ACT05"/>
    <s v="72335"/>
    <s v="PNG"/>
    <x v="46"/>
    <s v="APRO      "/>
    <s v="OCEAN"/>
    <x v="0"/>
    <n v="0"/>
    <n v="0"/>
    <s v="P10"/>
    <n v="10"/>
    <n v="0"/>
    <x v="0"/>
    <x v="4"/>
    <x v="3"/>
    <s v="0000000730"/>
    <x v="2"/>
    <s v="0000023477"/>
    <d v="2021-01-07T00:00:00"/>
    <d v="2021-03-10T00:00:00"/>
    <d v="2021-01-07T00:00:00"/>
    <d v="2020-12-18T00:00:00"/>
    <d v="2021-02-27T00:00:00"/>
    <s v="ASEA"/>
    <s v="PNG2040, RQ23477, CSB/Oxytocin"/>
    <s v="UNFPA0000040403-1-1-1"/>
    <m/>
    <s v="C"/>
    <s v="Y"/>
    <s v="N"/>
    <n v="9"/>
    <n v="1"/>
    <n v="1"/>
    <x v="257"/>
    <s v="PO"/>
    <d v="2021-02-04T07:07:21"/>
    <d v="2020-01-22T00:00:00"/>
    <d v="2020-01-24T00:00:00"/>
    <s v="0000040403-1-1"/>
    <d v="2020-02-28T14:42:15"/>
    <d v="2020-11-20T00:00:00"/>
    <x v="0"/>
    <n v="0"/>
    <n v="0"/>
    <n v="0"/>
    <x v="37"/>
    <x v="0"/>
    <s v="OXYTOCIN_10IU/ML0000040403"/>
  </r>
  <r>
    <s v="UNFPA"/>
    <x v="37"/>
    <n v="1"/>
    <n v="1"/>
    <n v="1"/>
    <s v="ERI40"/>
    <s v="0000040404"/>
    <s v="Oxytocin 10 I.U. base/ml injection in 1ml ampoule. (Keep cold between 2-8 °C)"/>
    <s v="Completed"/>
    <n v="0"/>
    <x v="0"/>
    <x v="0"/>
    <s v="PU0074"/>
    <s v=" "/>
    <s v="FPRHCTD5"/>
    <s v="RHC01ACT05"/>
    <s v="72335"/>
    <s v="ERI"/>
    <x v="12"/>
    <s v="ESARO     "/>
    <s v="OCEAN"/>
    <x v="0"/>
    <n v="0"/>
    <n v="0"/>
    <s v="P10"/>
    <n v="10"/>
    <n v="0"/>
    <x v="0"/>
    <x v="4"/>
    <x v="3"/>
    <s v="0000000730"/>
    <x v="2"/>
    <s v="0000023518"/>
    <d v="2021-01-17T00:00:00"/>
    <d v="2021-02-03T00:00:00"/>
    <d v="2021-01-17T00:00:00"/>
    <d v="2021-01-18T00:00:00"/>
    <d v="2021-03-08T00:00:00"/>
    <s v="Africa (Anglophone)"/>
    <s v="ERI, R23518, Oxytocin, CSB"/>
    <s v="UNFPA0000040404-1-1-1"/>
    <m/>
    <s v="C"/>
    <s v="Y"/>
    <s v="N"/>
    <n v="9"/>
    <n v="1"/>
    <n v="1"/>
    <x v="257"/>
    <s v="PO"/>
    <d v="2021-02-04T07:07:21"/>
    <d v="2020-01-27T00:00:00"/>
    <d v="2020-01-29T00:00:00"/>
    <s v="0000040404-1-1"/>
    <d v="2020-02-26T15:33:21"/>
    <d v="2020-11-20T00:00:00"/>
    <x v="0"/>
    <n v="0"/>
    <n v="0"/>
    <n v="0"/>
    <x v="37"/>
    <x v="1"/>
    <s v="OXYTOCIN_10IU/ML0000040404"/>
  </r>
  <r>
    <s v="UNFPA"/>
    <x v="37"/>
    <n v="1"/>
    <n v="1"/>
    <n v="2"/>
    <s v="ERI40"/>
    <s v="0000040404"/>
    <s v="Oxytocin 10 I.U. base/ml injection in 1ml ampoule. (Keep cold between 2-8 °C)"/>
    <s v="Completed"/>
    <n v="27500"/>
    <x v="0"/>
    <x v="0"/>
    <s v="PU0074"/>
    <s v=" "/>
    <s v="FPRHCTD5"/>
    <s v="RHC01ACT05"/>
    <s v="72335"/>
    <s v="ERI"/>
    <x v="12"/>
    <s v="ESARO     "/>
    <s v="OCEAN"/>
    <x v="0"/>
    <n v="0"/>
    <n v="10000"/>
    <s v="P10"/>
    <n v="10"/>
    <n v="100000"/>
    <x v="0"/>
    <x v="4"/>
    <x v="3"/>
    <s v="0000000730"/>
    <x v="2"/>
    <s v="0000023518"/>
    <d v="2021-01-17T00:00:00"/>
    <d v="2021-02-03T00:00:00"/>
    <d v="2021-01-17T00:00:00"/>
    <d v="2021-01-18T00:00:00"/>
    <d v="2021-03-08T00:00:00"/>
    <s v="Africa (Anglophone)"/>
    <s v="ERI, R23518, Oxytocin, CSB"/>
    <s v="UNFPA0000040404-1-1-2"/>
    <m/>
    <s v="C"/>
    <s v="Y"/>
    <s v="N"/>
    <n v="9"/>
    <n v="1"/>
    <n v="1"/>
    <x v="257"/>
    <s v="PO"/>
    <d v="2021-02-04T07:07:21"/>
    <d v="2020-01-27T00:00:00"/>
    <d v="2020-01-29T00:00:00"/>
    <s v="0000040404-1-1"/>
    <d v="2020-02-26T15:33:21"/>
    <d v="2020-11-20T00:00:00"/>
    <x v="0"/>
    <n v="0"/>
    <n v="0"/>
    <n v="0"/>
    <x v="37"/>
    <x v="0"/>
    <s v="OXYTOCIN_10IU/ML0000040404"/>
  </r>
  <r>
    <s v="UNFPA"/>
    <x v="72"/>
    <n v="1"/>
    <n v="1"/>
    <n v="1"/>
    <s v="ZMB40"/>
    <s v="0000040406"/>
    <s v="Magnesium sulphate 500mg/ml injection in 10ml ampoule"/>
    <s v="Completed"/>
    <n v="240170"/>
    <x v="0"/>
    <x v="0"/>
    <s v="PU0074"/>
    <s v=" "/>
    <s v="FPRHCTD5"/>
    <s v="RHC01ACT05"/>
    <s v="72335"/>
    <s v="ZMB"/>
    <x v="61"/>
    <s v="ESARO     "/>
    <s v="OCEAN"/>
    <x v="0"/>
    <n v="0"/>
    <n v="17155"/>
    <s v="P10"/>
    <n v="10"/>
    <n v="171550"/>
    <x v="0"/>
    <x v="1"/>
    <x v="3"/>
    <s v="0000000730"/>
    <x v="2"/>
    <s v="0000023481"/>
    <d v="2020-10-26T00:00:00"/>
    <d v="2020-12-19T00:00:00"/>
    <d v="2020-10-26T00:00:00"/>
    <d v="2020-06-17T00:00:00"/>
    <d v="2020-12-19T00:00:00"/>
    <s v="Africa (Anglophone)"/>
    <s v="ZMB40, R23481, Pharma, CSB"/>
    <s v="UNFPA0000040406-1-1-1"/>
    <m/>
    <s v="C"/>
    <s v="N"/>
    <s v="N"/>
    <n v="2"/>
    <n v="1"/>
    <n v="1"/>
    <x v="257"/>
    <s v="PO"/>
    <d v="2020-12-03T08:32:33"/>
    <d v="2020-01-22T00:00:00"/>
    <d v="2020-01-24T00:00:00"/>
    <s v="0000040406-1-1"/>
    <d v="2020-02-27T18:05:51"/>
    <d v="2020-08-20T00:00:00"/>
    <x v="0"/>
    <n v="0"/>
    <n v="0"/>
    <n v="0"/>
    <x v="72"/>
    <x v="1"/>
    <s v="MGSULPHATE10ML_100000040406"/>
  </r>
  <r>
    <s v="UNFPA"/>
    <x v="72"/>
    <n v="1"/>
    <n v="2"/>
    <n v="1"/>
    <s v="ZMB40"/>
    <s v="0000040406"/>
    <s v="Magnesium sulphate 500mg/ml injection in 10ml ampoule"/>
    <s v="Completed"/>
    <n v="179830"/>
    <x v="0"/>
    <x v="0"/>
    <s v="PU0074"/>
    <s v=" "/>
    <s v="FPRHCTD5"/>
    <s v="RHC01ACT05"/>
    <s v="72335"/>
    <s v="ZMB"/>
    <x v="61"/>
    <s v="ESARO     "/>
    <s v="OCEAN"/>
    <x v="0"/>
    <n v="0"/>
    <n v="12845"/>
    <s v="P10"/>
    <n v="10"/>
    <n v="128450"/>
    <x v="0"/>
    <x v="1"/>
    <x v="3"/>
    <s v="0000000730"/>
    <x v="2"/>
    <s v="0000023481"/>
    <d v="2020-05-03T00:00:00"/>
    <d v="2020-06-26T00:00:00"/>
    <d v="2020-05-03T00:00:00"/>
    <d v="2020-11-16T00:00:00"/>
    <d v="2020-06-26T00:00:00"/>
    <s v="Africa (Anglophone)"/>
    <s v="ZMB40, R23481, Pharma, CSB"/>
    <s v="UNFPA0000040406-1-2-1"/>
    <m/>
    <s v="C"/>
    <s v="N"/>
    <s v="N"/>
    <n v="2"/>
    <n v="1"/>
    <n v="1"/>
    <x v="257"/>
    <s v="PO"/>
    <d v="2020-12-03T08:32:33"/>
    <d v="2020-01-22T00:00:00"/>
    <d v="2020-01-24T00:00:00"/>
    <s v="0000040406-1-2"/>
    <d v="2020-02-27T18:05:51"/>
    <d v="2020-04-20T00:00:00"/>
    <x v="0"/>
    <n v="0"/>
    <n v="0"/>
    <n v="0"/>
    <x v="72"/>
    <x v="0"/>
    <s v="MGSULPHATE10ML_100000040406"/>
  </r>
  <r>
    <s v="UNFPA"/>
    <x v="99"/>
    <n v="4"/>
    <n v="1"/>
    <n v="1"/>
    <s v="DJI40"/>
    <s v="0000040411"/>
    <s v="Magnesium Sulphate 500mg/ml injection in 2ml ampoule,Pack 10"/>
    <s v="Completed"/>
    <n v="187.5"/>
    <x v="0"/>
    <x v="0"/>
    <s v="PU0074"/>
    <s v=" "/>
    <s v="FPRHCTD5"/>
    <s v="RHC01ACT05"/>
    <s v="72335"/>
    <s v="DJI"/>
    <x v="42"/>
    <s v="ASRO      "/>
    <s v="OCEAN"/>
    <x v="0"/>
    <n v="0"/>
    <n v="30"/>
    <s v="P10"/>
    <n v="10"/>
    <n v="300"/>
    <x v="0"/>
    <x v="1"/>
    <x v="3"/>
    <s v="0000000730"/>
    <x v="2"/>
    <s v="0000023554"/>
    <d v="2020-08-25T00:00:00"/>
    <d v="2020-09-03T00:00:00"/>
    <d v="2020-08-25T00:00:00"/>
    <d v="2020-08-24T00:00:00"/>
    <d v="2020-09-03T00:00:00"/>
    <s v="ASEA"/>
    <s v="REQ 23554 CSB"/>
    <s v="UNFPA0000040411-4-1-1"/>
    <m/>
    <s v="C"/>
    <s v="N"/>
    <s v="N"/>
    <n v="9"/>
    <n v="1"/>
    <n v="1"/>
    <x v="257"/>
    <s v="PO"/>
    <d v="2020-12-23T00:17:33"/>
    <d v="2020-01-30T00:00:00"/>
    <d v="2020-02-03T00:00:00"/>
    <s v="0000040411-4-1"/>
    <d v="2020-03-02T10:03:17"/>
    <d v="2020-07-27T00:00:00"/>
    <x v="0"/>
    <n v="0"/>
    <n v="0"/>
    <n v="0"/>
    <x v="99"/>
    <x v="0"/>
    <s v="MGSULPHATE2ML_100000040411"/>
  </r>
  <r>
    <s v="UNFPA"/>
    <x v="26"/>
    <n v="1"/>
    <n v="1"/>
    <n v="1"/>
    <s v="DJI40"/>
    <s v="0000040411"/>
    <s v="Calcium gluconate 100mg/ml injection in 10ml ampoule"/>
    <s v="Completed"/>
    <n v="485"/>
    <x v="0"/>
    <x v="0"/>
    <s v="PU0074"/>
    <s v=" "/>
    <s v="FPRHCTD5"/>
    <s v="RHC01ACT05"/>
    <s v="72335"/>
    <s v="DJI"/>
    <x v="42"/>
    <s v="ASRO      "/>
    <s v="OCEAN"/>
    <x v="0"/>
    <n v="0"/>
    <n v="100"/>
    <s v="P20"/>
    <n v="20"/>
    <n v="2000"/>
    <x v="0"/>
    <x v="17"/>
    <x v="3"/>
    <s v="0000000730"/>
    <x v="2"/>
    <s v="0000023554"/>
    <d v="2020-06-26T00:00:00"/>
    <d v="2020-07-02T00:00:00"/>
    <d v="2020-06-26T00:00:00"/>
    <d v="2020-09-17T00:00:00"/>
    <d v="2020-07-02T00:00:00"/>
    <s v="ASEA"/>
    <s v="REQ 23554 CSB"/>
    <s v="UNFPA0000040411-1-1-1"/>
    <m/>
    <s v="C"/>
    <s v="N"/>
    <s v="N"/>
    <n v="1"/>
    <n v="1"/>
    <n v="1"/>
    <x v="257"/>
    <s v="PO"/>
    <d v="2020-12-23T00:17:33"/>
    <d v="2020-01-30T00:00:00"/>
    <d v="2020-02-03T00:00:00"/>
    <s v="0000040411-1-1"/>
    <d v="2020-03-02T10:03:17"/>
    <d v="2020-04-22T00:00:00"/>
    <x v="0"/>
    <n v="0"/>
    <n v="0"/>
    <n v="0"/>
    <x v="26"/>
    <x v="0"/>
    <s v="CALGLUCONATE_100MG0000040411"/>
  </r>
  <r>
    <s v="UNFPA"/>
    <x v="37"/>
    <n v="3"/>
    <n v="1"/>
    <n v="1"/>
    <s v="DJI40"/>
    <s v="0000040411"/>
    <s v="Oxytocin 10 I.U. base/ml injection in 1ml ampoule. (Keep cold between 2-8 °C)"/>
    <s v="Completed"/>
    <n v="38225"/>
    <x v="0"/>
    <x v="0"/>
    <s v="PU0074"/>
    <s v=" "/>
    <s v="FPRHCTD5"/>
    <s v="RHC01ACT05"/>
    <s v="72335"/>
    <s v="DJI"/>
    <x v="42"/>
    <s v="ASRO      "/>
    <s v="OCEAN"/>
    <x v="0"/>
    <n v="0"/>
    <n v="13900"/>
    <s v="P10"/>
    <n v="10"/>
    <n v="139000"/>
    <x v="0"/>
    <x v="4"/>
    <x v="3"/>
    <s v="0000000730"/>
    <x v="2"/>
    <s v="0000023554"/>
    <d v="2020-04-06T00:00:00"/>
    <d v="2020-04-27T00:00:00"/>
    <d v="2020-04-06T00:00:00"/>
    <d v="2020-03-31T00:00:00"/>
    <d v="2020-04-27T00:00:00"/>
    <s v="ASEA"/>
    <s v="REQ 23554 CSB"/>
    <s v="UNFPA0000040411-3-1-1"/>
    <m/>
    <s v="C"/>
    <s v="Y"/>
    <s v="N"/>
    <n v="11"/>
    <n v="1"/>
    <n v="1"/>
    <x v="257"/>
    <s v="PO"/>
    <d v="2020-12-23T00:17:33"/>
    <d v="2020-01-30T00:00:00"/>
    <d v="2020-02-03T00:00:00"/>
    <s v="0000040411-3-1"/>
    <d v="2020-03-02T10:03:17"/>
    <d v="2020-03-31T00:00:00"/>
    <x v="0"/>
    <n v="0"/>
    <n v="0"/>
    <n v="0"/>
    <x v="37"/>
    <x v="0"/>
    <s v="OXYTOCIN_10IU/ML0000040411"/>
  </r>
  <r>
    <s v="UNFPA"/>
    <x v="73"/>
    <n v="2"/>
    <n v="1"/>
    <n v="1"/>
    <s v="DJI40"/>
    <s v="0000040411"/>
    <s v="Misoprostol 200mcg tablet"/>
    <s v="Completed"/>
    <n v="100"/>
    <x v="0"/>
    <x v="0"/>
    <s v="PU0074"/>
    <s v=" "/>
    <s v="FPRHCTD5"/>
    <s v="RHC01ACT05"/>
    <s v="72335"/>
    <s v="DJI"/>
    <x v="42"/>
    <s v="ASRO      "/>
    <s v="OCEAN"/>
    <x v="0"/>
    <n v="0"/>
    <n v="100"/>
    <s v="P4"/>
    <n v="4"/>
    <n v="400"/>
    <x v="0"/>
    <x v="4"/>
    <x v="3"/>
    <s v="0000000730"/>
    <x v="2"/>
    <s v="0000023554"/>
    <d v="2020-06-26T00:00:00"/>
    <d v="2020-07-02T00:00:00"/>
    <d v="2020-06-26T00:00:00"/>
    <d v="2020-09-17T00:00:00"/>
    <d v="2020-07-02T00:00:00"/>
    <s v="ASEA"/>
    <s v="REQ 23554 CSB"/>
    <s v="UNFPA0000040411-2-1-1"/>
    <m/>
    <s v="C"/>
    <s v="N"/>
    <s v="N"/>
    <n v="10"/>
    <n v="1"/>
    <n v="1"/>
    <x v="257"/>
    <s v="PO"/>
    <d v="2020-12-23T00:17:33"/>
    <d v="2020-01-30T00:00:00"/>
    <d v="2020-02-03T00:00:00"/>
    <s v="0000040411-2-1"/>
    <d v="2020-03-02T10:03:17"/>
    <d v="2020-04-22T00:00:00"/>
    <x v="0"/>
    <n v="0"/>
    <n v="0"/>
    <n v="0"/>
    <x v="73"/>
    <x v="0"/>
    <s v="MISOPROSTOL200MG_40000040411"/>
  </r>
  <r>
    <s v="UNFPA"/>
    <x v="26"/>
    <n v="1"/>
    <n v="1"/>
    <n v="1"/>
    <s v="SSD40"/>
    <s v="0000040413"/>
    <s v="Calcium gluconate 100mg/ml injection in 10ml ampoule"/>
    <s v="Completed"/>
    <n v="291"/>
    <x v="0"/>
    <x v="0"/>
    <s v="PU0074"/>
    <s v=" "/>
    <s v="FPRHCTD5"/>
    <s v="RHC01ACT05"/>
    <s v="72335"/>
    <s v="SSD"/>
    <x v="19"/>
    <s v="ESARO     "/>
    <s v="OCEAN"/>
    <x v="0"/>
    <n v="0"/>
    <n v="60"/>
    <s v="P20"/>
    <n v="20"/>
    <n v="1200"/>
    <x v="0"/>
    <x v="17"/>
    <x v="3"/>
    <s v="0000000730"/>
    <x v="2"/>
    <s v="0000023541"/>
    <d v="2020-12-03T00:00:00"/>
    <d v="2021-01-17T00:00:00"/>
    <d v="2020-12-03T00:00:00"/>
    <d v="2020-12-09T00:00:00"/>
    <d v="2021-02-07T00:00:00"/>
    <s v="Africa (Anglophone)"/>
    <s v="SSD40, R23541, Pharma, CSB"/>
    <s v="UNFPA0000040413-1-1-1"/>
    <m/>
    <s v="C"/>
    <s v="N"/>
    <s v="N"/>
    <n v="1"/>
    <n v="1"/>
    <n v="1"/>
    <x v="258"/>
    <s v="PO"/>
    <d v="2020-12-22T05:20:03"/>
    <d v="2020-01-29T00:00:00"/>
    <d v="2020-01-31T00:00:00"/>
    <s v="0000040413-1-1"/>
    <d v="2020-02-28T14:46:43"/>
    <d v="2020-08-21T00:00:00"/>
    <x v="0"/>
    <n v="0"/>
    <n v="0"/>
    <n v="0"/>
    <x v="26"/>
    <x v="0"/>
    <s v="CALGLUCONATE_100MG0000040413"/>
  </r>
  <r>
    <s v="UNFPA"/>
    <x v="72"/>
    <n v="3"/>
    <n v="1"/>
    <n v="1"/>
    <s v="SSD40"/>
    <s v="0000040413"/>
    <s v="Magnesium sulphate 500mg/ml injection in 10ml ampoule"/>
    <s v="Completed"/>
    <n v="8400"/>
    <x v="0"/>
    <x v="0"/>
    <s v="PU0074"/>
    <s v=" "/>
    <s v="FPRHCTD5"/>
    <s v="RHC01ACT05"/>
    <s v="72335"/>
    <s v="SSD"/>
    <x v="19"/>
    <s v="ESARO     "/>
    <s v="OCEAN"/>
    <x v="0"/>
    <n v="0"/>
    <n v="600"/>
    <s v="P10"/>
    <n v="10"/>
    <n v="6000"/>
    <x v="0"/>
    <x v="1"/>
    <x v="3"/>
    <s v="0000000730"/>
    <x v="2"/>
    <s v="0000023541"/>
    <d v="2020-12-03T00:00:00"/>
    <d v="2021-01-17T00:00:00"/>
    <d v="2020-12-03T00:00:00"/>
    <d v="2020-12-09T00:00:00"/>
    <d v="2021-02-07T00:00:00"/>
    <s v="Africa (Anglophone)"/>
    <s v="SSD40, R23541, Pharma, CSB"/>
    <s v="UNFPA0000040413-3-1-1"/>
    <m/>
    <s v="C"/>
    <s v="N"/>
    <s v="N"/>
    <n v="12"/>
    <n v="1"/>
    <n v="1"/>
    <x v="258"/>
    <s v="PO"/>
    <d v="2020-12-22T05:20:03"/>
    <d v="2020-01-29T00:00:00"/>
    <d v="2020-01-31T00:00:00"/>
    <s v="0000040413-3-1"/>
    <d v="2020-02-28T14:46:43"/>
    <d v="2020-08-21T00:00:00"/>
    <x v="0"/>
    <n v="0"/>
    <n v="0"/>
    <n v="0"/>
    <x v="72"/>
    <x v="0"/>
    <s v="MGSULPHATE10ML_100000040413"/>
  </r>
  <r>
    <s v="UNFPA"/>
    <x v="72"/>
    <n v="1"/>
    <n v="1"/>
    <n v="1"/>
    <s v="MMR40"/>
    <s v="0000040418"/>
    <s v="Magnesium sulphate 500mg/ml injection in 10ml ampoule"/>
    <s v="Completed"/>
    <n v="132906.79999999999"/>
    <x v="0"/>
    <x v="0"/>
    <s v="PU0074"/>
    <s v=" "/>
    <s v="FPRHCTD5"/>
    <s v="RHC01ACT05"/>
    <s v="72335"/>
    <s v="MMR"/>
    <x v="3"/>
    <s v="APRO      "/>
    <s v="OCEAN"/>
    <x v="0"/>
    <n v="0"/>
    <n v="15860"/>
    <s v="P10"/>
    <n v="10"/>
    <n v="158600"/>
    <x v="0"/>
    <x v="1"/>
    <x v="7"/>
    <s v="0000125342"/>
    <x v="2"/>
    <s v="0000023483"/>
    <d v="2020-11-22T00:00:00"/>
    <d v="2020-12-27T00:00:00"/>
    <d v="2020-11-22T00:00:00"/>
    <d v="2020-11-22T00:00:00"/>
    <d v="2021-01-07T00:00:00"/>
    <s v="ASEA"/>
    <s v="MMR40,R23483,MGSULPH,IDA,CSB"/>
    <s v="UNFPA0000040418-1-1-1"/>
    <m/>
    <s v="C"/>
    <s v="N"/>
    <s v="N"/>
    <n v="7"/>
    <n v="1"/>
    <n v="1"/>
    <x v="258"/>
    <s v="PO"/>
    <d v="2021-01-04T08:48:36"/>
    <d v="2020-01-22T00:00:00"/>
    <m/>
    <s v="0000040418-1-1"/>
    <d v="2020-03-01T00:27:50"/>
    <d v="2020-09-25T00:00:00"/>
    <x v="0"/>
    <n v="0"/>
    <n v="0"/>
    <n v="0"/>
    <x v="72"/>
    <x v="0"/>
    <s v="MGSULPHATE10ML_100000040418"/>
  </r>
  <r>
    <s v="UNFPA"/>
    <x v="37"/>
    <n v="1"/>
    <n v="1"/>
    <n v="1"/>
    <s v="ZWE40"/>
    <s v="0000040431"/>
    <s v="Oxytocin 10 I.U. base/ml injection in 1ml ampoule. (Keep cold between 2-8 °C)"/>
    <s v="Completed"/>
    <n v="0"/>
    <x v="0"/>
    <x v="0"/>
    <s v="PU0074"/>
    <s v=" "/>
    <s v="FPRHCTD5"/>
    <s v="RHC01ACT05"/>
    <s v="72335"/>
    <s v="ZWE"/>
    <x v="30"/>
    <s v="ESARO     "/>
    <s v="AIR"/>
    <x v="0"/>
    <n v="0"/>
    <n v="0"/>
    <s v="P10"/>
    <n v="10"/>
    <n v="0"/>
    <x v="0"/>
    <x v="4"/>
    <x v="3"/>
    <s v="0000000730"/>
    <x v="2"/>
    <s v="0000023475"/>
    <d v="2021-01-30T00:00:00"/>
    <d v="2021-02-03T00:00:00"/>
    <d v="2021-01-30T00:00:00"/>
    <d v="2021-02-01T00:00:00"/>
    <d v="2021-02-03T00:00:00"/>
    <s v="Africa (Anglophone)"/>
    <s v="ZWE40, R23475,oxytocin,CSB"/>
    <s v="UNFPA0000040431-1-1-1"/>
    <m/>
    <s v="C"/>
    <s v="Y"/>
    <s v="N"/>
    <n v="5"/>
    <n v="1"/>
    <n v="1"/>
    <x v="258"/>
    <s v="PO"/>
    <d v="2021-02-17T15:42:13"/>
    <d v="2020-01-22T00:00:00"/>
    <d v="2020-01-24T00:00:00"/>
    <s v="0000040431-1-1"/>
    <d v="2020-03-02T10:25:41"/>
    <d v="2020-10-15T00:00:00"/>
    <x v="0"/>
    <n v="0"/>
    <n v="0"/>
    <n v="0"/>
    <x v="37"/>
    <x v="1"/>
    <s v="OXYTOCIN_10IU/ML0000040431"/>
  </r>
  <r>
    <s v="UNFPA"/>
    <x v="37"/>
    <n v="1"/>
    <n v="1"/>
    <n v="2"/>
    <s v="ZWE40"/>
    <s v="0000040431"/>
    <s v="Oxytocin 10 I.U. base/ml injection in 1ml ampoule. (Keep cold between 2-8 °C)"/>
    <s v="Completed"/>
    <n v="19250"/>
    <x v="0"/>
    <x v="0"/>
    <s v="PU0074"/>
    <s v=" "/>
    <s v="FPRHCTD5"/>
    <s v="RHC01ACT05"/>
    <s v="72335"/>
    <s v="ZWE"/>
    <x v="30"/>
    <s v="ESARO     "/>
    <s v="AIR"/>
    <x v="0"/>
    <n v="0"/>
    <n v="7000"/>
    <s v="P10"/>
    <n v="10"/>
    <n v="70000"/>
    <x v="0"/>
    <x v="4"/>
    <x v="3"/>
    <s v="0000000730"/>
    <x v="2"/>
    <s v="0000023475"/>
    <d v="2021-01-30T00:00:00"/>
    <d v="2021-02-03T00:00:00"/>
    <d v="2021-01-30T00:00:00"/>
    <d v="2021-02-01T00:00:00"/>
    <d v="2021-02-03T00:00:00"/>
    <s v="Africa (Anglophone)"/>
    <s v="ZWE40, R23475,oxytocin,CSB"/>
    <s v="UNFPA0000040431-1-1-2"/>
    <m/>
    <s v="C"/>
    <s v="Y"/>
    <s v="N"/>
    <n v="5"/>
    <n v="1"/>
    <n v="1"/>
    <x v="258"/>
    <s v="PO"/>
    <d v="2021-02-17T15:42:13"/>
    <d v="2020-01-22T00:00:00"/>
    <d v="2020-01-24T00:00:00"/>
    <s v="0000040431-1-1"/>
    <d v="2020-03-02T10:25:41"/>
    <d v="2020-10-15T00:00:00"/>
    <x v="0"/>
    <n v="0"/>
    <n v="0"/>
    <n v="0"/>
    <x v="37"/>
    <x v="0"/>
    <s v="OXYTOCIN_10IU/ML0000040431"/>
  </r>
  <r>
    <s v="UNFPA"/>
    <x v="37"/>
    <n v="1"/>
    <n v="1"/>
    <n v="1"/>
    <s v="SLE40"/>
    <s v="0000040444"/>
    <s v="Oxytocin 10 I.U. base/ml injection in 1ml ampoule. (Keep cold between 2-8 °C)_x000a__x000a_Oxytocin IM/IV"/>
    <s v="Completed"/>
    <n v="87150"/>
    <x v="0"/>
    <x v="0"/>
    <s v="PU0074"/>
    <s v=" "/>
    <s v="FPRHCTD5"/>
    <s v="RHC01ACT05"/>
    <s v="72335"/>
    <s v="SLE"/>
    <x v="47"/>
    <s v="WCARO     "/>
    <s v="OCEAN"/>
    <x v="0"/>
    <n v="0"/>
    <n v="41500"/>
    <s v="P10"/>
    <n v="10"/>
    <n v="415000"/>
    <x v="0"/>
    <x v="4"/>
    <x v="10"/>
    <s v="0000215677"/>
    <x v="2"/>
    <s v="0000023674"/>
    <d v="2020-06-12T00:00:00"/>
    <d v="2020-08-08T00:00:00"/>
    <d v="2020-06-30T00:00:00"/>
    <d v="2020-07-01T00:00:00"/>
    <m/>
    <s v="Africa (Anglophone)"/>
    <s v="R23674,Oxytocin,SLE,CSB20"/>
    <s v="UNFPA0000040444-1-1-1"/>
    <m/>
    <s v="C"/>
    <s v="Y"/>
    <s v="N"/>
    <n v="1"/>
    <n v="1"/>
    <n v="1"/>
    <x v="259"/>
    <s v="PO"/>
    <d v="2020-07-26T15:07:20"/>
    <d v="2020-02-26T00:00:00"/>
    <d v="2020-02-27T00:00:00"/>
    <s v="0000040444-1-1"/>
    <d v="2020-03-31T09:00:46"/>
    <d v="2020-06-11T00:00:00"/>
    <x v="0"/>
    <n v="0"/>
    <n v="0"/>
    <n v="0"/>
    <x v="37"/>
    <x v="0"/>
    <s v="OXYTOCIN_10IU/ML0000040444"/>
  </r>
  <r>
    <s v="UNFPA"/>
    <x v="106"/>
    <n v="1"/>
    <n v="1"/>
    <n v="1"/>
    <s v="CAF40"/>
    <s v="0000040454"/>
    <s v="Magnesium sulphate 500mg/ml injection in 10ml amp,Pack 100"/>
    <s v="Completed"/>
    <n v="14876.4"/>
    <x v="0"/>
    <x v="0"/>
    <s v="PU0074"/>
    <s v=" "/>
    <s v="FPRHCTD5"/>
    <s v="RHC01ACT05"/>
    <s v="72335"/>
    <s v="CAF"/>
    <x v="63"/>
    <s v="WCARO     "/>
    <s v="AIR"/>
    <x v="0"/>
    <n v="0"/>
    <n v="161"/>
    <s v="100"/>
    <n v="100"/>
    <n v="16100"/>
    <x v="0"/>
    <x v="1"/>
    <x v="19"/>
    <s v="0000251906"/>
    <x v="2"/>
    <s v="0000023509"/>
    <d v="2020-03-10T00:00:00"/>
    <d v="2020-03-22T00:00:00"/>
    <m/>
    <d v="2020-03-09T00:00:00"/>
    <m/>
    <s v="Africa (Francophone)"/>
    <s v="R23509,MGSulphate,CAR,CSB20"/>
    <s v="UNFPA0000040454-1-1-1"/>
    <m/>
    <s v="C"/>
    <s v="N"/>
    <s v="N"/>
    <n v="11"/>
    <n v="1"/>
    <n v="1"/>
    <x v="259"/>
    <s v="PO"/>
    <d v="2020-04-07T12:27:20"/>
    <d v="2020-01-27T00:00:00"/>
    <d v="2020-01-30T00:00:00"/>
    <s v="0000040454-1-1"/>
    <d v="2020-03-02T14:58:04"/>
    <d v="2020-03-31T00:00:00"/>
    <x v="0"/>
    <n v="0"/>
    <n v="0"/>
    <n v="0"/>
    <x v="106"/>
    <x v="0"/>
    <s v="MAGSLPHATE10ML_1000000040454"/>
  </r>
  <r>
    <s v="UNFPA"/>
    <x v="37"/>
    <n v="1"/>
    <n v="1"/>
    <n v="1"/>
    <s v="GIN40"/>
    <s v="0000040455"/>
    <s v="Oxytocin 10 I.U. base/ml injection in 1ml ampoule. (Keep cold between 2-8 °C)"/>
    <s v="Completed"/>
    <n v="50531.25"/>
    <x v="0"/>
    <x v="0"/>
    <s v="PU0074"/>
    <s v=" "/>
    <s v="FPRHCTD5"/>
    <s v="RHC01ACT05"/>
    <s v="72335"/>
    <s v="GIN"/>
    <x v="52"/>
    <s v="WCARO     "/>
    <s v="OCEAN"/>
    <x v="0"/>
    <n v="0"/>
    <n v="18375"/>
    <s v="P10"/>
    <n v="10"/>
    <n v="183750"/>
    <x v="0"/>
    <x v="4"/>
    <x v="3"/>
    <s v="0000000730"/>
    <x v="2"/>
    <s v="0000023544"/>
    <d v="2020-12-21T00:00:00"/>
    <d v="2021-01-18T00:00:00"/>
    <d v="2020-12-21T00:00:00"/>
    <d v="2020-12-21T00:00:00"/>
    <d v="2021-01-18T00:00:00"/>
    <s v="Africa (Francophone)"/>
    <s v="R23544,Oxytocin,GIN40,CSB20"/>
    <s v="UNFPA0000040455-1-1-1"/>
    <m/>
    <s v="C"/>
    <s v="Y"/>
    <s v="N"/>
    <n v="7"/>
    <n v="1"/>
    <n v="1"/>
    <x v="259"/>
    <s v="PO"/>
    <d v="2021-01-04T08:48:36"/>
    <d v="2020-01-29T00:00:00"/>
    <m/>
    <s v="0000040455-1-1"/>
    <d v="2020-03-02T10:40:49"/>
    <d v="2020-10-15T00:00:00"/>
    <x v="0"/>
    <n v="0"/>
    <n v="0"/>
    <n v="0"/>
    <x v="37"/>
    <x v="0"/>
    <s v="OXYTOCIN_10IU/ML0000040455"/>
  </r>
  <r>
    <s v="UNFPA"/>
    <x v="4"/>
    <n v="1"/>
    <n v="1"/>
    <n v="1"/>
    <s v="GMB40"/>
    <s v="0000040462"/>
    <s v="Determine HIV1/2,WB set,kit/100_S0003403 (Alere). CE10021863"/>
    <s v="Completed"/>
    <n v="75060"/>
    <x v="0"/>
    <x v="0"/>
    <s v="PU0074"/>
    <s v=" "/>
    <s v="FPRHCTD5"/>
    <s v="RHC01ACT05"/>
    <s v="72335"/>
    <s v="GMB"/>
    <x v="14"/>
    <s v="WCARO     "/>
    <s v="AIR"/>
    <x v="0"/>
    <n v="0"/>
    <n v="834"/>
    <s v="EA"/>
    <n v="1"/>
    <n v="834"/>
    <x v="1"/>
    <x v="12"/>
    <x v="4"/>
    <s v="0000012661"/>
    <x v="2"/>
    <s v="0000023685"/>
    <m/>
    <m/>
    <m/>
    <d v="2020-10-01T00:00:00"/>
    <m/>
    <s v="Africa (Anglophone)"/>
    <s v="GMB, R23685, HIV test, CSB"/>
    <s v="UNFPA0000040462-1-1-1"/>
    <m/>
    <s v="C"/>
    <m/>
    <s v="N"/>
    <n v="2"/>
    <n v="1"/>
    <n v="1"/>
    <x v="260"/>
    <s v="PO"/>
    <d v="2020-12-23T00:17:33"/>
    <d v="2020-02-28T00:00:00"/>
    <d v="2020-02-28T00:00:00"/>
    <s v="0000040462-1-1"/>
    <d v="2020-03-02T12:01:25"/>
    <d v="2020-07-22T00:00:00"/>
    <x v="0"/>
    <n v="0"/>
    <n v="0"/>
    <n v="0"/>
    <x v="4"/>
    <x v="0"/>
    <s v=" 0000040462"/>
  </r>
  <r>
    <s v="UNFPA"/>
    <x v="0"/>
    <n v="1"/>
    <n v="1"/>
    <n v="1"/>
    <s v="MDG40"/>
    <s v="0000040468"/>
    <s v="Preshipment inspectio for MPA_150MG from Missionpharma._x000a_TUV SUD quotation: 5305532"/>
    <s v="Completed"/>
    <n v="600"/>
    <x v="0"/>
    <x v="0"/>
    <s v="PU0074"/>
    <s v=" "/>
    <s v="FPRHCTD5"/>
    <s v="RHC01ACT05"/>
    <s v="72335"/>
    <s v="MDG"/>
    <x v="45"/>
    <s v="ESARO     "/>
    <s v="N/A"/>
    <x v="0"/>
    <n v="0"/>
    <n v="1"/>
    <s v="EA"/>
    <n v="1"/>
    <n v="1"/>
    <x v="0"/>
    <x v="0"/>
    <x v="25"/>
    <s v="0000125884"/>
    <x v="2"/>
    <s v="0000023474"/>
    <m/>
    <m/>
    <m/>
    <d v="2020-11-12T00:00:00"/>
    <m/>
    <s v="Africa (Francophone)"/>
    <s v="R23474,POfor PSI_PO40373,MDG40"/>
    <s v="UNFPA0000040468-1-1-1"/>
    <m/>
    <s v="C"/>
    <s v="N"/>
    <s v="N"/>
    <n v="14"/>
    <n v="1"/>
    <n v="1"/>
    <x v="260"/>
    <s v="PO"/>
    <d v="2020-12-03T08:32:33"/>
    <d v="2020-01-22T00:00:00"/>
    <d v="2020-02-09T00:00:00"/>
    <s v="0000040468-1-1"/>
    <d v="2020-03-04T10:22:00"/>
    <d v="2020-10-25T00:00:00"/>
    <x v="0"/>
    <n v="0"/>
    <n v="0"/>
    <n v="0"/>
    <x v="0"/>
    <x v="0"/>
    <s v="PRESHIPMENTINSPCPH0000040468"/>
  </r>
  <r>
    <s v="UNFPA"/>
    <x v="37"/>
    <n v="1"/>
    <n v="1"/>
    <n v="1"/>
    <s v="SDN40"/>
    <s v="0000040481"/>
    <s v="Oxytocin 10 I.U. base/ml injection in 1ml ampoule. (Keep cold between 2-8 °C)"/>
    <s v="Completed"/>
    <n v="253700"/>
    <x v="0"/>
    <x v="0"/>
    <s v="PU0074"/>
    <s v=" "/>
    <s v="FPRHCTD5"/>
    <s v="RHC01ACT05"/>
    <s v="72335"/>
    <s v="SDN"/>
    <x v="28"/>
    <s v="ASRO      "/>
    <s v="OCEAN"/>
    <x v="0"/>
    <n v="0"/>
    <n v="118000"/>
    <s v="P10"/>
    <n v="10"/>
    <n v="1180000"/>
    <x v="0"/>
    <x v="4"/>
    <x v="10"/>
    <s v="0000215677"/>
    <x v="2"/>
    <s v="0000023484"/>
    <d v="2020-03-10T00:00:00"/>
    <d v="2020-04-20T00:00:00"/>
    <d v="2020-03-10T00:00:00"/>
    <d v="2020-03-17T00:00:00"/>
    <m/>
    <s v="ASEA"/>
    <s v="SDN2040 R23484 Oxytocin"/>
    <s v="UNFPA0000040481-1-1-1"/>
    <m/>
    <s v="C"/>
    <s v="Y"/>
    <s v="N"/>
    <n v="13"/>
    <n v="1"/>
    <n v="1"/>
    <x v="261"/>
    <s v="PO"/>
    <d v="2020-04-07T12:27:20"/>
    <d v="2020-01-22T00:00:00"/>
    <d v="2020-01-31T00:00:00"/>
    <s v="0000040481-1-1"/>
    <d v="2020-03-04T17:28:18"/>
    <d v="2020-03-26T00:00:00"/>
    <x v="0"/>
    <n v="0"/>
    <n v="0"/>
    <n v="0"/>
    <x v="37"/>
    <x v="0"/>
    <s v="OXYTOCIN_10IU/ML0000040481"/>
  </r>
  <r>
    <s v="UNFPA"/>
    <x v="72"/>
    <n v="2"/>
    <n v="1"/>
    <n v="1"/>
    <s v="SDN40"/>
    <s v="0000040499"/>
    <s v="Magnesium sulphate 500mg/ml injection in 10ml ampoule"/>
    <s v="Dispatched"/>
    <n v="0"/>
    <x v="0"/>
    <x v="0"/>
    <s v="PU0074"/>
    <s v=" "/>
    <s v="FPRHCTD5"/>
    <s v="RHC01ACT05"/>
    <s v="72335"/>
    <s v="SDN"/>
    <x v="28"/>
    <s v="ASRO      "/>
    <s v="N/A"/>
    <x v="0"/>
    <n v="0"/>
    <n v="0"/>
    <s v="P10"/>
    <n v="10"/>
    <n v="0"/>
    <x v="0"/>
    <x v="1"/>
    <x v="7"/>
    <s v="0000125342"/>
    <x v="2"/>
    <s v="0000023484"/>
    <d v="2021-02-06T00:00:00"/>
    <d v="2021-05-15T00:00:00"/>
    <d v="2021-02-10T00:00:00"/>
    <m/>
    <m/>
    <s v="ASEA"/>
    <s v="SDN2040 R23484 Pharmaceuticals"/>
    <s v="UNFPA0000040499-2-1-1"/>
    <m/>
    <s v="D"/>
    <s v="N"/>
    <s v="N"/>
    <n v="11"/>
    <n v="1"/>
    <n v="1"/>
    <x v="262"/>
    <s v="PO"/>
    <d v="2020-03-05T16:26:12"/>
    <d v="2020-01-22T00:00:00"/>
    <d v="2020-01-31T00:00:00"/>
    <s v="0000040499-2-1"/>
    <d v="2020-03-05T16:26:12"/>
    <d v="2020-04-17T00:00:00"/>
    <x v="0"/>
    <n v="0"/>
    <n v="0"/>
    <n v="0"/>
    <x v="72"/>
    <x v="1"/>
    <s v="MGSULPHATE10ML_100000040499"/>
  </r>
  <r>
    <s v="UNFPA"/>
    <x v="72"/>
    <n v="2"/>
    <n v="1"/>
    <n v="2"/>
    <s v="SDN40"/>
    <s v="0000040499"/>
    <s v="Magnesium sulphate 500mg/ml injection in 10ml ampoule"/>
    <s v="Dispatched"/>
    <n v="198577.5"/>
    <x v="0"/>
    <x v="0"/>
    <s v="PU0074"/>
    <s v=" "/>
    <s v="FPRHCTD5"/>
    <s v="RHC01ACT05"/>
    <s v="72335"/>
    <s v="SDN"/>
    <x v="28"/>
    <s v="ASRO      "/>
    <s v="N/A"/>
    <x v="0"/>
    <n v="0"/>
    <n v="21750"/>
    <s v="P10"/>
    <n v="10"/>
    <n v="217500"/>
    <x v="0"/>
    <x v="1"/>
    <x v="7"/>
    <s v="0000125342"/>
    <x v="2"/>
    <s v="0000023484"/>
    <d v="2021-02-06T00:00:00"/>
    <d v="2021-05-15T00:00:00"/>
    <d v="2021-02-10T00:00:00"/>
    <m/>
    <m/>
    <s v="ASEA"/>
    <s v="SDN2040 R23484 Pharmaceuticals"/>
    <s v="UNFPA0000040499-2-1-2"/>
    <m/>
    <s v="D"/>
    <s v="N"/>
    <s v="N"/>
    <n v="11"/>
    <n v="1"/>
    <n v="1"/>
    <x v="262"/>
    <s v="PO"/>
    <d v="2020-03-05T16:26:12"/>
    <d v="2020-01-22T00:00:00"/>
    <d v="2020-01-31T00:00:00"/>
    <s v="0000040499-2-1"/>
    <d v="2020-03-05T16:26:12"/>
    <d v="2020-04-17T00:00:00"/>
    <x v="0"/>
    <n v="0"/>
    <n v="0"/>
    <n v="0"/>
    <x v="72"/>
    <x v="0"/>
    <s v="MGSULPHATE10ML_100000040499"/>
  </r>
  <r>
    <s v="UNFPA"/>
    <x v="26"/>
    <n v="1"/>
    <n v="1"/>
    <n v="1"/>
    <s v="SDN40"/>
    <s v="0000040499"/>
    <s v="Calcium gluconate 100mg/ml injection in 10ml ampoule"/>
    <s v="Completed"/>
    <n v="53536"/>
    <x v="0"/>
    <x v="0"/>
    <s v="PU0074"/>
    <s v=" "/>
    <s v="FPRHCTD5"/>
    <s v="RHC01ACT05"/>
    <s v="72335"/>
    <s v="SDN"/>
    <x v="28"/>
    <s v="ASRO      "/>
    <s v="N/A"/>
    <x v="0"/>
    <n v="0"/>
    <n v="11950"/>
    <s v="P20"/>
    <n v="20"/>
    <n v="239000"/>
    <x v="0"/>
    <x v="17"/>
    <x v="7"/>
    <s v="0000125342"/>
    <x v="2"/>
    <s v="0000023484"/>
    <d v="2020-07-24T00:00:00"/>
    <d v="2020-08-23T00:00:00"/>
    <d v="2020-07-24T00:00:00"/>
    <d v="2020-08-16T00:00:00"/>
    <d v="2020-11-15T00:00:00"/>
    <s v="ASEA"/>
    <s v="SDN2040 R23484 Pharmaceuticals"/>
    <s v="UNFPA0000040499-1-1-1"/>
    <m/>
    <s v="C"/>
    <s v="N"/>
    <s v="N"/>
    <n v="2"/>
    <n v="1"/>
    <n v="1"/>
    <x v="262"/>
    <s v="PO"/>
    <d v="2020-12-14T06:12:19"/>
    <d v="2020-01-22T00:00:00"/>
    <d v="2020-01-31T00:00:00"/>
    <s v="0000040499-1-1"/>
    <d v="2020-03-05T16:26:12"/>
    <d v="2020-04-10T00:00:00"/>
    <x v="0"/>
    <n v="0"/>
    <n v="0"/>
    <n v="0"/>
    <x v="26"/>
    <x v="0"/>
    <s v="CALGLUCONATE_100MG0000040499"/>
  </r>
  <r>
    <s v="UNFPA"/>
    <x v="72"/>
    <n v="2"/>
    <n v="2"/>
    <n v="1"/>
    <s v="SDN40"/>
    <s v="0000040499"/>
    <s v="Magnesium sulphate 500mg/ml injection in 10ml ampoule"/>
    <s v="Completed"/>
    <n v="31270.25"/>
    <x v="0"/>
    <x v="0"/>
    <s v="PU0074"/>
    <s v=" "/>
    <s v="FPRHCTD5"/>
    <s v="RHC01ACT05"/>
    <s v="72335"/>
    <s v="SDN"/>
    <x v="28"/>
    <s v="ASRO      "/>
    <s v="N/A"/>
    <x v="0"/>
    <n v="0"/>
    <n v="3425"/>
    <s v="P10"/>
    <n v="10"/>
    <n v="34250"/>
    <x v="0"/>
    <x v="1"/>
    <x v="7"/>
    <s v="0000125342"/>
    <x v="2"/>
    <s v="0000023484"/>
    <d v="2020-11-13T00:00:00"/>
    <d v="2020-11-14T00:00:00"/>
    <d v="2020-11-13T00:00:00"/>
    <d v="2020-12-02T00:00:00"/>
    <d v="2020-11-14T00:00:00"/>
    <s v="ASEA"/>
    <s v="SDN2040 R23484 Pharmaceuticals"/>
    <s v="UNFPA0000040499-2-2-1"/>
    <m/>
    <s v="C"/>
    <s v="N"/>
    <s v="N"/>
    <n v="11"/>
    <n v="1"/>
    <n v="1"/>
    <x v="262"/>
    <s v="PO"/>
    <d v="2020-12-14T06:12:19"/>
    <d v="2020-01-22T00:00:00"/>
    <d v="2020-01-31T00:00:00"/>
    <s v="0000040499-2-2"/>
    <d v="2020-03-05T16:26:12"/>
    <d v="2020-04-17T00:00:00"/>
    <x v="0"/>
    <n v="0"/>
    <n v="0"/>
    <n v="0"/>
    <x v="72"/>
    <x v="0"/>
    <s v="MGSULPHATE10ML_100000040499"/>
  </r>
  <r>
    <s v="UNFPA"/>
    <x v="26"/>
    <n v="1"/>
    <n v="2"/>
    <n v="1"/>
    <s v="SDN40"/>
    <s v="0000040499"/>
    <s v="Calcium gluconate 100mg/ml injection in 10ml ampoule"/>
    <s v="Completed"/>
    <n v="7168"/>
    <x v="0"/>
    <x v="0"/>
    <s v="PU0074"/>
    <s v=" "/>
    <s v="FPRHCTD5"/>
    <s v="RHC01ACT05"/>
    <s v="72335"/>
    <s v="SDN"/>
    <x v="28"/>
    <s v="ASRO      "/>
    <s v="N/A"/>
    <x v="0"/>
    <n v="0"/>
    <n v="1600"/>
    <s v="P20"/>
    <n v="20"/>
    <n v="32000"/>
    <x v="0"/>
    <x v="17"/>
    <x v="7"/>
    <s v="0000125342"/>
    <x v="2"/>
    <s v="0000023484"/>
    <d v="2020-08-19T00:00:00"/>
    <d v="2020-09-25T00:00:00"/>
    <d v="2020-08-17T00:00:00"/>
    <d v="2020-08-19T00:00:00"/>
    <d v="2020-08-22T00:00:00"/>
    <s v="ASEA"/>
    <s v="SDN2040 R23484 Pharmaceuticals"/>
    <s v="UNFPA0000040499-1-2-1"/>
    <m/>
    <s v="C"/>
    <s v="N"/>
    <s v="N"/>
    <n v="2"/>
    <n v="1"/>
    <n v="1"/>
    <x v="262"/>
    <s v="PO"/>
    <d v="2020-12-14T06:12:19"/>
    <d v="2020-01-22T00:00:00"/>
    <d v="2020-01-31T00:00:00"/>
    <s v="0000040499-1-2"/>
    <d v="2020-03-05T16:26:12"/>
    <d v="2020-04-20T00:00:00"/>
    <x v="0"/>
    <n v="0"/>
    <n v="0"/>
    <n v="0"/>
    <x v="26"/>
    <x v="0"/>
    <s v="CALGLUCONATE_100MG0000040499"/>
  </r>
  <r>
    <s v="UNFPA"/>
    <x v="0"/>
    <n v="1"/>
    <n v="1"/>
    <n v="1"/>
    <s v="COD40"/>
    <s v="0000040500"/>
    <s v="Preshipment inspection Pharmaceutical_x000a_PO 39354 MEG - Projet JAD_x000a_1 man - day"/>
    <s v="Completed"/>
    <n v="630"/>
    <x v="22"/>
    <x v="66"/>
    <s v="PU0074"/>
    <s v=" "/>
    <s v="COD05J79"/>
    <s v="PROCMEDJ79"/>
    <s v="72335"/>
    <s v="COD"/>
    <x v="6"/>
    <s v="ESARO     "/>
    <s v="N/A"/>
    <x v="0"/>
    <n v="0"/>
    <n v="1"/>
    <s v="EA"/>
    <n v="1"/>
    <n v="1"/>
    <x v="0"/>
    <x v="0"/>
    <x v="11"/>
    <s v="0000156574"/>
    <x v="2"/>
    <s v="0000023698"/>
    <m/>
    <m/>
    <m/>
    <d v="2020-03-13T00:00:00"/>
    <m/>
    <s v="Africa (Francophone)"/>
    <s v="R23698,PSI PO39354,COD"/>
    <s v="UNFPA0000040500-1-1-1"/>
    <m/>
    <s v="C"/>
    <s v="N"/>
    <s v="N"/>
    <n v="1"/>
    <n v="1"/>
    <n v="1"/>
    <x v="262"/>
    <s v="PO"/>
    <d v="2020-04-07T12:27:20"/>
    <d v="2020-03-04T00:00:00"/>
    <d v="2020-03-04T00:00:00"/>
    <s v="0000040500-1-1"/>
    <d v="2020-03-05T16:41:59"/>
    <d v="2020-03-19T00:00:00"/>
    <x v="29"/>
    <n v="0"/>
    <n v="0"/>
    <n v="0"/>
    <x v="0"/>
    <x v="0"/>
    <s v="PRESHIPMENTINSPCPH0000040500"/>
  </r>
  <r>
    <s v="UNFPA"/>
    <x v="149"/>
    <n v="1"/>
    <n v="1"/>
    <n v="1"/>
    <s v="MOZ40"/>
    <s v="0000040557"/>
    <s v="Mifepristone 200mg + 4 misoprostol 200mcg tablets. (blister)"/>
    <s v="Completed"/>
    <n v="0"/>
    <x v="0"/>
    <x v="0"/>
    <s v="PU0074"/>
    <s v=" "/>
    <s v="FPRHCBF3"/>
    <s v="BUFFET_COMMODIT"/>
    <s v="72335"/>
    <s v="MOZ"/>
    <x v="27"/>
    <s v="ESARO     "/>
    <s v="OCEAN"/>
    <x v="0"/>
    <n v="0"/>
    <n v="0"/>
    <s v="P5"/>
    <n v="5"/>
    <n v="0"/>
    <x v="0"/>
    <x v="4"/>
    <x v="2"/>
    <s v="0000000798"/>
    <x v="2"/>
    <s v="0000023662"/>
    <d v="2020-12-28T00:00:00"/>
    <d v="2021-02-03T00:00:00"/>
    <d v="2020-12-28T00:00:00"/>
    <d v="2021-02-15T00:00:00"/>
    <m/>
    <s v="Africa (Anglophone)"/>
    <s v="MOZ40 R23362Buffet Foundation"/>
    <s v="UNFPA0000040557-1-1-1"/>
    <m/>
    <s v="C"/>
    <s v="N"/>
    <s v="N"/>
    <n v="1"/>
    <n v="1"/>
    <n v="1"/>
    <x v="263"/>
    <s v="PO"/>
    <d v="2021-03-05T11:08:50"/>
    <d v="2020-02-25T00:00:00"/>
    <d v="2020-02-26T00:00:00"/>
    <s v="0000040557-1-1"/>
    <d v="2020-03-11T16:16:08"/>
    <d v="2020-08-27T00:00:00"/>
    <x v="0"/>
    <n v="0"/>
    <n v="0"/>
    <n v="0"/>
    <x v="149"/>
    <x v="1"/>
    <s v="MIFEMISO200/0.20000040557"/>
  </r>
  <r>
    <s v="UNFPA"/>
    <x v="149"/>
    <n v="1"/>
    <n v="1"/>
    <n v="2"/>
    <s v="MOZ40"/>
    <s v="0000040557"/>
    <s v="Mifepristone 200mg + 4 misoprostol 200mcg tablets. (blister)"/>
    <s v="Completed"/>
    <n v="226100"/>
    <x v="0"/>
    <x v="0"/>
    <s v="PU0074"/>
    <s v=" "/>
    <s v="FPRHCBF3"/>
    <s v="BUFFET_COMMODIT"/>
    <s v="72335"/>
    <s v="MOZ"/>
    <x v="27"/>
    <s v="ESARO     "/>
    <s v="OCEAN"/>
    <x v="0"/>
    <n v="0"/>
    <n v="42500"/>
    <s v="P5"/>
    <n v="5"/>
    <n v="212500"/>
    <x v="0"/>
    <x v="4"/>
    <x v="2"/>
    <s v="0000000798"/>
    <x v="2"/>
    <s v="0000023662"/>
    <d v="2020-12-28T00:00:00"/>
    <d v="2021-02-03T00:00:00"/>
    <d v="2020-12-28T00:00:00"/>
    <d v="2021-02-15T00:00:00"/>
    <m/>
    <s v="Africa (Anglophone)"/>
    <s v="MOZ40 R23362Buffet Foundation"/>
    <s v="UNFPA0000040557-1-1-2"/>
    <m/>
    <s v="C"/>
    <s v="N"/>
    <s v="N"/>
    <n v="1"/>
    <n v="1"/>
    <n v="1"/>
    <x v="263"/>
    <s v="PO"/>
    <d v="2021-03-05T11:08:50"/>
    <d v="2020-02-25T00:00:00"/>
    <d v="2020-02-26T00:00:00"/>
    <s v="0000040557-1-1"/>
    <d v="2020-03-11T16:16:08"/>
    <d v="2020-08-27T00:00:00"/>
    <x v="0"/>
    <n v="0"/>
    <n v="0"/>
    <n v="0"/>
    <x v="149"/>
    <x v="0"/>
    <s v="MIFEMISO200/0.20000040557"/>
  </r>
  <r>
    <s v="UNFPA"/>
    <x v="149"/>
    <n v="1"/>
    <n v="1"/>
    <n v="1"/>
    <s v="ZMB40"/>
    <s v="0000040565"/>
    <s v="Mifepristone 200mg + 4 misoprostol 200mcg tablets. (blister)"/>
    <s v="Completed"/>
    <n v="45045"/>
    <x v="37"/>
    <x v="67"/>
    <s v="PU0074"/>
    <s v=" "/>
    <s v="ZMB08MNH"/>
    <s v="PROCURERHC"/>
    <s v="72335"/>
    <s v="ZMB"/>
    <x v="61"/>
    <s v="ESARO     "/>
    <s v="AIR"/>
    <x v="0"/>
    <n v="0"/>
    <n v="12012"/>
    <s v="P5"/>
    <n v="5"/>
    <n v="60060"/>
    <x v="0"/>
    <x v="4"/>
    <x v="30"/>
    <s v="0000255274"/>
    <x v="2"/>
    <s v="0000023590"/>
    <m/>
    <m/>
    <m/>
    <d v="2020-10-26T00:00:00"/>
    <m/>
    <s v="Africa (Anglophone)"/>
    <s v="ZMB2040, R23950, Pharma, DFID"/>
    <s v="UNFPA0000040565-1-1-1"/>
    <m/>
    <s v="C"/>
    <s v="N"/>
    <s v="N"/>
    <n v="10"/>
    <n v="1"/>
    <n v="1"/>
    <x v="264"/>
    <s v="PO"/>
    <d v="2020-11-25T07:20:10"/>
    <d v="2020-02-11T00:00:00"/>
    <d v="2020-03-02T00:00:00"/>
    <s v="0000040565-1-1"/>
    <d v="2020-03-15T19:01:15"/>
    <d v="2020-06-28T00:00:00"/>
    <x v="18"/>
    <n v="0"/>
    <n v="0"/>
    <n v="0"/>
    <x v="149"/>
    <x v="0"/>
    <s v="MIFEMISO200/0.20000040565"/>
  </r>
  <r>
    <s v="UNFPA"/>
    <x v="73"/>
    <n v="2"/>
    <n v="1"/>
    <n v="1"/>
    <s v="SDN40"/>
    <s v="0000040574"/>
    <s v="Misoprostol 200mcg tablet"/>
    <s v="Completed"/>
    <n v="129276"/>
    <x v="0"/>
    <x v="0"/>
    <s v="PU0074"/>
    <s v=" "/>
    <s v="FPRHCTD5"/>
    <s v="RHC01ACT05"/>
    <s v="72335"/>
    <s v="SDN"/>
    <x v="28"/>
    <s v="ASRO      "/>
    <s v="AIR"/>
    <x v="0"/>
    <n v="0"/>
    <n v="287280"/>
    <s v="P4"/>
    <n v="4"/>
    <n v="1149120"/>
    <x v="0"/>
    <x v="4"/>
    <x v="31"/>
    <s v="0000178930"/>
    <x v="2"/>
    <s v="0000023484"/>
    <m/>
    <m/>
    <m/>
    <d v="2020-12-11T00:00:00"/>
    <m/>
    <s v="ASEA"/>
    <s v="SDN2040 R23484 Miso and LNG1.5"/>
    <s v="UNFPA0000040574-2-1-1"/>
    <m/>
    <s v="C"/>
    <s v="N"/>
    <s v="N"/>
    <n v="12"/>
    <n v="1"/>
    <n v="1"/>
    <x v="265"/>
    <s v="PO"/>
    <d v="2021-01-28T17:41:16"/>
    <d v="2020-01-22T00:00:00"/>
    <d v="2020-01-31T00:00:00"/>
    <s v="0000040574-2-1"/>
    <d v="2020-03-13T16:35:34"/>
    <d v="2020-07-03T00:00:00"/>
    <x v="0"/>
    <n v="0"/>
    <n v="0"/>
    <n v="0"/>
    <x v="73"/>
    <x v="0"/>
    <s v="MISOPROSTOL200MG_40000040574"/>
  </r>
  <r>
    <s v="UNFPA"/>
    <x v="0"/>
    <n v="1"/>
    <n v="1"/>
    <n v="1"/>
    <s v="HND41"/>
    <s v="0000040581"/>
    <s v="Testing of Medroxyprogesterone acetate (MPA) injectable [MPA_150MG] under PO40559 to be supplied by Missionpharma (manufacturer: PT Tunggal)"/>
    <s v="Completed"/>
    <n v="2400"/>
    <x v="5"/>
    <x v="10"/>
    <s v=" "/>
    <s v="HNG00"/>
    <s v=" "/>
    <s v=" "/>
    <s v="72335"/>
    <s v="HND"/>
    <x v="50"/>
    <s v="LACRO     "/>
    <s v="N/A"/>
    <x v="1"/>
    <n v="0"/>
    <n v="4"/>
    <s v="EA"/>
    <n v="1"/>
    <n v="4"/>
    <x v="0"/>
    <x v="0"/>
    <x v="25"/>
    <s v="0000125884"/>
    <x v="2"/>
    <s v="PI000000718"/>
    <m/>
    <m/>
    <m/>
    <d v="2020-07-22T00:00:00"/>
    <m/>
    <s v="LAC"/>
    <s v="PI718, HND, Testing of PO40559"/>
    <s v="UNFPA0000040581-1-1-1"/>
    <m/>
    <s v="C"/>
    <s v="N"/>
    <s v="N"/>
    <m/>
    <m/>
    <m/>
    <x v="265"/>
    <s v="PO"/>
    <d v="2020-08-26T07:47:57"/>
    <m/>
    <m/>
    <s v="0000040581-1-1"/>
    <d v="2020-03-16T16:17:47"/>
    <d v="2020-06-15T00:00:00"/>
    <x v="7"/>
    <n v="0"/>
    <n v="0"/>
    <n v="0"/>
    <x v="0"/>
    <x v="0"/>
    <s v="PRESHIPMENTINSPCPH0000040581"/>
  </r>
  <r>
    <s v="UNFPA"/>
    <x v="37"/>
    <n v="1"/>
    <n v="1"/>
    <n v="1"/>
    <s v="BDI40"/>
    <s v="0000040593"/>
    <s v="Oxytocin 10 I.U. base/ml injection in 1ml ampoule. (Keep cold between 2-8 °C)"/>
    <s v="Completed"/>
    <n v="0"/>
    <x v="0"/>
    <x v="0"/>
    <s v="PU0074"/>
    <s v=" "/>
    <s v="FPRHCTD5"/>
    <s v="RHC01ACT05"/>
    <s v="72335"/>
    <s v="BDI"/>
    <x v="36"/>
    <s v="ESARO     "/>
    <s v="OCEAN"/>
    <x v="0"/>
    <n v="0"/>
    <n v="0"/>
    <s v="P10"/>
    <n v="10"/>
    <n v="0"/>
    <x v="0"/>
    <x v="4"/>
    <x v="3"/>
    <s v="0000000730"/>
    <x v="2"/>
    <s v="0000023512"/>
    <d v="2021-02-05T00:00:00"/>
    <d v="2021-04-03T00:00:00"/>
    <d v="2021-02-05T00:00:00"/>
    <d v="2021-02-25T00:00:00"/>
    <d v="2021-04-04T00:00:00"/>
    <s v="Africa (Francophone)"/>
    <s v="R23512, Oxytocin, CSB"/>
    <s v="UNFPA0000040593-1-1-1"/>
    <m/>
    <s v="C"/>
    <s v="Y"/>
    <s v="N"/>
    <n v="10"/>
    <n v="1"/>
    <n v="1"/>
    <x v="266"/>
    <s v="PO"/>
    <d v="2021-03-15T08:03:15"/>
    <d v="2020-01-27T00:00:00"/>
    <d v="2020-02-13T00:00:00"/>
    <s v="0000040593-1-1"/>
    <d v="2020-03-17T14:34:39"/>
    <d v="2020-10-12T00:00:00"/>
    <x v="0"/>
    <n v="0"/>
    <n v="0"/>
    <n v="0"/>
    <x v="37"/>
    <x v="1"/>
    <s v="OXYTOCIN_10IU/ML0000040593"/>
  </r>
  <r>
    <s v="UNFPA"/>
    <x v="37"/>
    <n v="1"/>
    <n v="1"/>
    <n v="2"/>
    <s v="BDI40"/>
    <s v="0000040593"/>
    <s v="Oxytocin 10 I.U. base/ml injection in 1ml ampoule. (Keep cold between 2-8 °C)"/>
    <s v="Completed"/>
    <n v="163350"/>
    <x v="0"/>
    <x v="0"/>
    <s v="PU0074"/>
    <s v=" "/>
    <s v="FPRHCTD5"/>
    <s v="RHC01ACT05"/>
    <s v="72335"/>
    <s v="BDI"/>
    <x v="36"/>
    <s v="ESARO     "/>
    <s v="OCEAN"/>
    <x v="0"/>
    <n v="0"/>
    <n v="59400"/>
    <s v="P10"/>
    <n v="10"/>
    <n v="594000"/>
    <x v="0"/>
    <x v="4"/>
    <x v="3"/>
    <s v="0000000730"/>
    <x v="2"/>
    <s v="0000023512"/>
    <d v="2021-02-05T00:00:00"/>
    <d v="2021-04-03T00:00:00"/>
    <d v="2021-02-05T00:00:00"/>
    <d v="2021-02-25T00:00:00"/>
    <d v="2021-04-04T00:00:00"/>
    <s v="Africa (Francophone)"/>
    <s v="R23512, Oxytocin, CSB"/>
    <s v="UNFPA0000040593-1-1-2"/>
    <m/>
    <s v="C"/>
    <s v="Y"/>
    <s v="N"/>
    <n v="10"/>
    <n v="1"/>
    <n v="1"/>
    <x v="266"/>
    <s v="PO"/>
    <d v="2021-03-15T08:03:15"/>
    <d v="2020-01-27T00:00:00"/>
    <d v="2020-02-13T00:00:00"/>
    <s v="0000040593-1-1"/>
    <d v="2020-03-17T14:34:39"/>
    <d v="2020-10-12T00:00:00"/>
    <x v="0"/>
    <n v="0"/>
    <n v="0"/>
    <n v="0"/>
    <x v="37"/>
    <x v="0"/>
    <s v="OXYTOCIN_10IU/ML0000040593"/>
  </r>
  <r>
    <s v="UNFPA"/>
    <x v="26"/>
    <n v="2"/>
    <n v="1"/>
    <n v="1"/>
    <s v="BDI40"/>
    <s v="0000040593"/>
    <s v="Calcium gluconate 100mg/ml injection in 10ml ampoule"/>
    <s v="Completed"/>
    <n v="1164"/>
    <x v="0"/>
    <x v="0"/>
    <s v="PU0074"/>
    <s v=" "/>
    <s v="FPRHCTD5"/>
    <s v="RHC01ACT05"/>
    <s v="72335"/>
    <s v="BDI"/>
    <x v="36"/>
    <s v="ESARO     "/>
    <s v="AIR"/>
    <x v="0"/>
    <n v="0"/>
    <n v="240"/>
    <s v="P20"/>
    <n v="20"/>
    <n v="4800"/>
    <x v="0"/>
    <x v="17"/>
    <x v="3"/>
    <s v="0000000730"/>
    <x v="2"/>
    <s v="0000023512"/>
    <d v="2020-09-12T00:00:00"/>
    <d v="2020-09-20T00:00:00"/>
    <d v="2020-09-12T00:00:00"/>
    <d v="2020-09-14T00:00:00"/>
    <d v="2020-09-20T00:00:00"/>
    <s v="Africa (Francophone)"/>
    <s v="R23512, Oxytocin, CSB"/>
    <s v="UNFPA0000040593-2-1-1"/>
    <m/>
    <s v="C"/>
    <s v="N"/>
    <s v="N"/>
    <n v="12"/>
    <n v="1"/>
    <n v="1"/>
    <x v="266"/>
    <s v="PO"/>
    <d v="2021-03-15T08:03:15"/>
    <d v="2020-01-27T00:00:00"/>
    <d v="2020-02-13T00:00:00"/>
    <s v="0000040593-2-1"/>
    <d v="2020-03-17T14:34:39"/>
    <d v="2020-10-12T00:00:00"/>
    <x v="0"/>
    <n v="0"/>
    <n v="0"/>
    <n v="0"/>
    <x v="26"/>
    <x v="0"/>
    <s v="CALGLUCONATE_100MG0000040593"/>
  </r>
  <r>
    <s v="UNFPA"/>
    <x v="0"/>
    <n v="1"/>
    <n v="1"/>
    <n v="1"/>
    <s v="DJI40"/>
    <s v="0000040606"/>
    <s v="Preshipment inspection Pharmaceutical"/>
    <s v="Completed"/>
    <n v="650"/>
    <x v="0"/>
    <x v="0"/>
    <s v="PU0074"/>
    <s v=" "/>
    <s v="FPRHCTD5"/>
    <s v="RHC01ACT05"/>
    <s v="72335"/>
    <s v="DJI"/>
    <x v="42"/>
    <s v="ASRO      "/>
    <s v="N/A"/>
    <x v="0"/>
    <n v="0"/>
    <n v="1"/>
    <s v="EA"/>
    <n v="1"/>
    <n v="1"/>
    <x v="0"/>
    <x v="0"/>
    <x v="0"/>
    <s v="0000170456"/>
    <x v="2"/>
    <s v="0000023752"/>
    <m/>
    <m/>
    <m/>
    <d v="2020-03-25T00:00:00"/>
    <m/>
    <s v="ASEA"/>
    <s v="REQ 23752- PSI of PO 39542"/>
    <s v="UNFPA0000040606-1-1-1"/>
    <m/>
    <s v="C"/>
    <s v="N"/>
    <s v="N"/>
    <n v="1"/>
    <n v="1"/>
    <n v="1"/>
    <x v="266"/>
    <s v="PO"/>
    <d v="2020-04-27T07:52:52"/>
    <d v="2020-03-12T00:00:00"/>
    <d v="2020-03-13T00:00:00"/>
    <s v="0000040606-1-1"/>
    <d v="2020-03-18T14:21:33"/>
    <d v="2020-03-23T00:00:00"/>
    <x v="0"/>
    <n v="0"/>
    <n v="0"/>
    <n v="0"/>
    <x v="0"/>
    <x v="0"/>
    <s v="PRESHIPMENTINSPCPH0000040606"/>
  </r>
  <r>
    <s v="UNFPA"/>
    <x v="143"/>
    <n v="1"/>
    <n v="1"/>
    <n v="1"/>
    <s v="STP40"/>
    <s v="0000040608"/>
    <s v="HIV_RapidTest_P100_Blood_w/ Accessories - is a qualitative in vitro diagnostic test for the detection of antibodies of all classes specific to HIV-1 (including Group O) and HIV-2 in human serum, plasma and venous or capillary whole blood."/>
    <s v="Completed"/>
    <n v="5980"/>
    <x v="0"/>
    <x v="0"/>
    <s v="PU0074"/>
    <s v=" "/>
    <s v="FPRHCTD5"/>
    <s v="RHC01ACT05"/>
    <s v="72335"/>
    <s v="STP"/>
    <x v="20"/>
    <s v="WCARO     "/>
    <s v="AIR"/>
    <x v="0"/>
    <n v="0"/>
    <n v="65"/>
    <s v="100"/>
    <n v="100"/>
    <n v="6500"/>
    <x v="1"/>
    <x v="12"/>
    <x v="29"/>
    <s v="0000267679"/>
    <x v="2"/>
    <s v="0000023487"/>
    <m/>
    <m/>
    <m/>
    <d v="2020-07-31T00:00:00"/>
    <m/>
    <s v="Africa (Anglophone)"/>
    <s v="STP40, R23487, HIV test, CSB"/>
    <s v="UNFPA0000040608-1-1-1"/>
    <m/>
    <s v="C"/>
    <s v="N"/>
    <s v="N"/>
    <n v="7"/>
    <n v="1"/>
    <n v="1"/>
    <x v="267"/>
    <s v="PO"/>
    <d v="2020-08-18T12:07:08"/>
    <d v="2020-01-22T00:00:00"/>
    <d v="2020-01-31T00:00:00"/>
    <s v="0000040608-1-1"/>
    <d v="2020-03-18T09:47:38"/>
    <d v="2020-08-01T00:00:00"/>
    <x v="0"/>
    <n v="0"/>
    <n v="0"/>
    <n v="0"/>
    <x v="143"/>
    <x v="0"/>
    <s v="HIV_RAPID410000040608"/>
  </r>
  <r>
    <s v="UNFPA"/>
    <x v="87"/>
    <n v="1"/>
    <n v="1"/>
    <n v="1"/>
    <s v="PAL40"/>
    <s v="0000040622"/>
    <s v="Ferrous fumarate 185mg (60mg iron)/folic acid 0.4mg"/>
    <s v="Completed"/>
    <n v="61440"/>
    <x v="38"/>
    <x v="68"/>
    <s v="PU0074"/>
    <s v=" "/>
    <s v="PAL06SRH"/>
    <s v="SRH_CBPF_SUPPLY"/>
    <s v="72335"/>
    <s v="PSE"/>
    <x v="67"/>
    <s v="ASRO      "/>
    <s v="OCEAN"/>
    <x v="0"/>
    <n v="0"/>
    <n v="25600"/>
    <s v="100"/>
    <n v="100"/>
    <n v="2560000"/>
    <x v="0"/>
    <x v="2"/>
    <x v="20"/>
    <s v="0000041102"/>
    <x v="2"/>
    <s v="0000023707"/>
    <d v="2020-08-07T00:00:00"/>
    <d v="2020-08-31T00:00:00"/>
    <d v="2020-08-08T00:00:00"/>
    <d v="2020-08-10T00:00:00"/>
    <d v="2020-08-31T00:00:00"/>
    <s v="ASEA"/>
    <s v="REQ 23707-"/>
    <s v="UNFPA0000040622-1-1-1"/>
    <m/>
    <s v="C"/>
    <s v="N"/>
    <s v="N"/>
    <n v="1"/>
    <n v="1"/>
    <n v="1"/>
    <x v="267"/>
    <s v="PO"/>
    <d v="2020-09-02T08:59:18"/>
    <d v="2020-03-05T00:00:00"/>
    <d v="2020-03-13T00:00:00"/>
    <s v="0000040622-1-1"/>
    <d v="2020-03-18T18:16:49"/>
    <d v="2020-07-17T00:00:00"/>
    <x v="38"/>
    <n v="0"/>
    <n v="0"/>
    <n v="0"/>
    <x v="87"/>
    <x v="0"/>
    <s v="FESUL200MG_100TAB0000040622"/>
  </r>
  <r>
    <s v="UNFPA"/>
    <x v="48"/>
    <n v="1"/>
    <n v="1"/>
    <n v="1"/>
    <s v="MOZ40"/>
    <s v="0000040635"/>
    <s v="Benzathine benzylpenicillin 1.44g(2.4miu) powder for inject"/>
    <s v="Completed"/>
    <n v="113750"/>
    <x v="27"/>
    <x v="41"/>
    <s v="PU0074"/>
    <s v=" "/>
    <s v="MOZ09CO3"/>
    <s v="PROSRHJPKITS"/>
    <s v="72335"/>
    <s v="MOZ"/>
    <x v="27"/>
    <s v="ESARO     "/>
    <s v="OCEAN"/>
    <x v="0"/>
    <n v="0"/>
    <n v="35000"/>
    <s v="VI"/>
    <n v="1"/>
    <n v="35000"/>
    <x v="0"/>
    <x v="3"/>
    <x v="20"/>
    <s v="0000041102"/>
    <x v="2"/>
    <s v="0000023775"/>
    <d v="2020-07-03T00:00:00"/>
    <d v="2020-08-18T00:00:00"/>
    <d v="2020-07-03T00:00:00"/>
    <d v="2020-07-03T00:00:00"/>
    <d v="2020-08-19T00:00:00"/>
    <s v="Africa (Anglophone)"/>
    <s v="MOZ2040 R23775 DFID"/>
    <s v="UNFPA0000040635-1-1-1"/>
    <m/>
    <s v="C"/>
    <s v="N"/>
    <s v="N"/>
    <n v="1"/>
    <n v="1"/>
    <n v="1"/>
    <x v="268"/>
    <s v="PO"/>
    <d v="2020-10-02T15:56:07"/>
    <d v="2020-03-18T00:00:00"/>
    <d v="2020-03-18T00:00:00"/>
    <s v="0000040635-1-1"/>
    <d v="2020-03-19T08:58:00"/>
    <d v="2020-06-03T00:00:00"/>
    <x v="12"/>
    <n v="0"/>
    <n v="0"/>
    <n v="0"/>
    <x v="48"/>
    <x v="0"/>
    <s v="BENZABENPENI1.44MG0000040635"/>
  </r>
  <r>
    <s v="UNFPA"/>
    <x v="99"/>
    <n v="2"/>
    <n v="1"/>
    <n v="1"/>
    <s v="COD40"/>
    <s v="0000040638"/>
    <s v="Magnesium Sulphate 500mg/ml injection in 2ml ampoule,Pack 10_x000a_Kinshasa : 1487_x000a_Lubumbashi : 518_x000a_Goma : 585"/>
    <s v="Completed"/>
    <n v="6631.25"/>
    <x v="0"/>
    <x v="0"/>
    <s v="PU0074"/>
    <s v=" "/>
    <s v="FPRHCTD5"/>
    <s v="RHC01ACT05"/>
    <s v="72335"/>
    <s v="COD"/>
    <x v="6"/>
    <s v="ESARO     "/>
    <s v="AIR"/>
    <x v="0"/>
    <n v="0"/>
    <n v="1061"/>
    <s v="P10"/>
    <n v="10"/>
    <n v="10610"/>
    <x v="0"/>
    <x v="1"/>
    <x v="3"/>
    <s v="0000000730"/>
    <x v="2"/>
    <s v="0000023537"/>
    <d v="2020-10-07T00:00:00"/>
    <d v="2020-10-09T00:00:00"/>
    <d v="2020-10-07T00:00:00"/>
    <d v="2020-10-05T00:00:00"/>
    <d v="2020-10-09T00:00:00"/>
    <s v="Africa (Francophone)"/>
    <s v="R23537,Calgluco/MGS,COD,CSB20"/>
    <s v="UNFPA0000040638-2-1-1"/>
    <m/>
    <s v="C"/>
    <s v="N"/>
    <s v="N"/>
    <n v="16"/>
    <n v="1"/>
    <n v="1"/>
    <x v="269"/>
    <s v="PO"/>
    <d v="2021-01-28T17:41:16"/>
    <d v="2020-01-29T00:00:00"/>
    <d v="2020-01-31T00:00:00"/>
    <s v="0000040638-2-1"/>
    <d v="2020-03-19T15:14:35"/>
    <d v="2020-08-21T00:00:00"/>
    <x v="0"/>
    <n v="0"/>
    <n v="0"/>
    <n v="0"/>
    <x v="99"/>
    <x v="1"/>
    <s v="MGSULPHATE2ML_100000040638"/>
  </r>
  <r>
    <s v="UNFPA"/>
    <x v="99"/>
    <n v="2"/>
    <n v="4"/>
    <n v="1"/>
    <s v="COD40"/>
    <s v="0000040638"/>
    <s v="Magnesium Sulphate 500mg/ml injection in 2ml ampoule,Pack 10_x000a_Kinshasa : 1487_x000a_Lubumbashi : 518_x000a_Goma : 585"/>
    <s v="Completed"/>
    <n v="2662.5"/>
    <x v="0"/>
    <x v="0"/>
    <s v="PU0074"/>
    <s v=" "/>
    <s v="FPRHCTD5"/>
    <s v="RHC01ACT05"/>
    <s v="72335"/>
    <s v="COD"/>
    <x v="6"/>
    <s v="ESARO     "/>
    <s v="AIR"/>
    <x v="0"/>
    <n v="0"/>
    <n v="426"/>
    <s v="P10"/>
    <n v="10"/>
    <n v="4260"/>
    <x v="0"/>
    <x v="1"/>
    <x v="3"/>
    <s v="0000000730"/>
    <x v="2"/>
    <s v="0000023537"/>
    <d v="2020-11-15T00:00:00"/>
    <d v="2020-11-19T00:00:00"/>
    <d v="2020-11-15T00:00:00"/>
    <d v="2020-11-05T00:00:00"/>
    <d v="2020-11-19T00:00:00"/>
    <s v="Africa (Francophone)"/>
    <s v="R23537,Calgluco/MGS,COD,CSB20"/>
    <s v="UNFPA0000040638-2-4-1"/>
    <m/>
    <s v="C"/>
    <s v="N"/>
    <s v="N"/>
    <n v="16"/>
    <n v="1"/>
    <n v="1"/>
    <x v="269"/>
    <s v="PO"/>
    <d v="2021-01-28T17:41:16"/>
    <d v="2020-01-29T00:00:00"/>
    <d v="2020-01-31T00:00:00"/>
    <s v="0000040638-2-4"/>
    <d v="2020-03-19T15:14:35"/>
    <d v="2020-08-21T00:00:00"/>
    <x v="0"/>
    <n v="0"/>
    <n v="0"/>
    <n v="0"/>
    <x v="99"/>
    <x v="0"/>
    <s v="MGSULPHATE2ML_100000040638"/>
  </r>
  <r>
    <s v="UNFPA"/>
    <x v="26"/>
    <n v="1"/>
    <n v="3"/>
    <n v="1"/>
    <s v="COD40"/>
    <s v="0000040638"/>
    <s v="Calcium gluconate 100mg/ml injection in 10ml ampoule_x000a_Kinshasa : 580_x000a_Lubumbashi : 240_x000a_Goma : 380"/>
    <s v="Completed"/>
    <n v="1843"/>
    <x v="0"/>
    <x v="0"/>
    <s v="PU0074"/>
    <s v=" "/>
    <s v="FPRHCTD5"/>
    <s v="RHC01ACT05"/>
    <s v="72335"/>
    <s v="COD"/>
    <x v="6"/>
    <s v="ESARO     "/>
    <s v="AIR"/>
    <x v="0"/>
    <n v="0"/>
    <n v="380"/>
    <s v="P20"/>
    <n v="20"/>
    <n v="7600"/>
    <x v="0"/>
    <x v="17"/>
    <x v="3"/>
    <s v="0000000730"/>
    <x v="2"/>
    <s v="0000023537"/>
    <d v="2020-10-15T00:00:00"/>
    <d v="2020-10-19T00:00:00"/>
    <d v="2020-10-15T00:00:00"/>
    <d v="2020-10-12T00:00:00"/>
    <d v="2020-10-19T00:00:00"/>
    <s v="Africa (Francophone)"/>
    <s v="R23537,Calgluco/MGS,COD,CSB20"/>
    <s v="UNFPA0000040638-1-3-1"/>
    <m/>
    <s v="C"/>
    <s v="N"/>
    <s v="N"/>
    <n v="15"/>
    <n v="1"/>
    <n v="1"/>
    <x v="269"/>
    <s v="PO"/>
    <d v="2021-01-28T17:41:16"/>
    <d v="2020-01-29T00:00:00"/>
    <d v="2020-01-31T00:00:00"/>
    <s v="0000040638-1-3"/>
    <d v="2020-03-19T15:14:35"/>
    <d v="2020-08-21T00:00:00"/>
    <x v="0"/>
    <n v="0"/>
    <n v="0"/>
    <n v="0"/>
    <x v="26"/>
    <x v="1"/>
    <s v="CALGLUCONATE_100MG0000040638"/>
  </r>
  <r>
    <s v="UNFPA"/>
    <x v="26"/>
    <n v="1"/>
    <n v="2"/>
    <n v="1"/>
    <s v="COD40"/>
    <s v="0000040638"/>
    <s v="Calcium gluconate 100mg/ml injection in 10ml ampoule_x000a_Kinshasa : 580_x000a_Lubumbashi : 240_x000a_Goma : 380"/>
    <s v="Completed"/>
    <n v="1164"/>
    <x v="0"/>
    <x v="0"/>
    <s v="PU0074"/>
    <s v=" "/>
    <s v="FPRHCTD5"/>
    <s v="RHC01ACT05"/>
    <s v="72335"/>
    <s v="COD"/>
    <x v="6"/>
    <s v="ESARO     "/>
    <s v="AIR"/>
    <x v="0"/>
    <n v="0"/>
    <n v="240"/>
    <s v="P20"/>
    <n v="20"/>
    <n v="4800"/>
    <x v="0"/>
    <x v="17"/>
    <x v="3"/>
    <s v="0000000730"/>
    <x v="2"/>
    <s v="0000023537"/>
    <d v="2020-10-09T00:00:00"/>
    <d v="2020-10-11T00:00:00"/>
    <d v="2020-10-09T00:00:00"/>
    <d v="2020-10-02T00:00:00"/>
    <d v="2020-10-11T00:00:00"/>
    <s v="Africa (Francophone)"/>
    <s v="R23537,Calgluco/MGS,COD,CSB20"/>
    <s v="UNFPA0000040638-1-2-1"/>
    <m/>
    <s v="C"/>
    <s v="N"/>
    <s v="N"/>
    <n v="15"/>
    <n v="1"/>
    <n v="1"/>
    <x v="269"/>
    <s v="PO"/>
    <d v="2021-01-28T17:41:16"/>
    <d v="2020-01-29T00:00:00"/>
    <d v="2020-01-31T00:00:00"/>
    <s v="0000040638-1-2"/>
    <d v="2020-03-19T15:14:35"/>
    <d v="2020-08-21T00:00:00"/>
    <x v="0"/>
    <n v="0"/>
    <n v="0"/>
    <n v="0"/>
    <x v="26"/>
    <x v="1"/>
    <s v="CALGLUCONATE_100MG0000040638"/>
  </r>
  <r>
    <s v="UNFPA"/>
    <x v="26"/>
    <n v="1"/>
    <n v="1"/>
    <n v="1"/>
    <s v="COD40"/>
    <s v="0000040638"/>
    <s v="Calcium gluconate 100mg/ml injection in 10ml ampoule_x000a_Kinshasa : 580_x000a_Lubumbashi : 240_x000a_Goma : 380"/>
    <s v="Completed"/>
    <n v="2813"/>
    <x v="0"/>
    <x v="0"/>
    <s v="PU0074"/>
    <s v=" "/>
    <s v="FPRHCTD5"/>
    <s v="RHC01ACT05"/>
    <s v="72335"/>
    <s v="COD"/>
    <x v="6"/>
    <s v="ESARO     "/>
    <s v="AIR"/>
    <x v="0"/>
    <n v="0"/>
    <n v="580"/>
    <s v="P20"/>
    <n v="20"/>
    <n v="11600"/>
    <x v="0"/>
    <x v="17"/>
    <x v="3"/>
    <s v="0000000730"/>
    <x v="2"/>
    <s v="0000023537"/>
    <d v="2020-10-07T00:00:00"/>
    <d v="2020-10-09T00:00:00"/>
    <d v="2020-10-07T00:00:00"/>
    <d v="2020-10-05T00:00:00"/>
    <d v="2020-10-09T00:00:00"/>
    <s v="Africa (Francophone)"/>
    <s v="R23537,Calgluco/MGS,COD,CSB20"/>
    <s v="UNFPA0000040638-1-1-1"/>
    <m/>
    <s v="C"/>
    <s v="N"/>
    <s v="N"/>
    <n v="15"/>
    <n v="1"/>
    <n v="1"/>
    <x v="269"/>
    <s v="PO"/>
    <d v="2021-01-28T17:41:16"/>
    <d v="2020-01-29T00:00:00"/>
    <d v="2020-01-31T00:00:00"/>
    <s v="0000040638-1-1"/>
    <d v="2020-03-19T15:14:35"/>
    <d v="2020-08-21T00:00:00"/>
    <x v="0"/>
    <n v="0"/>
    <n v="0"/>
    <n v="0"/>
    <x v="26"/>
    <x v="0"/>
    <s v="CALGLUCONATE_100MG0000040638"/>
  </r>
  <r>
    <s v="UNFPA"/>
    <x v="99"/>
    <n v="2"/>
    <n v="3"/>
    <n v="1"/>
    <s v="COD40"/>
    <s v="0000040638"/>
    <s v="Magnesium Sulphate 500mg/ml injection in 2ml ampoule,Pack 10_x000a_Kinshasa : 1487_x000a_Lubumbashi : 518_x000a_Goma : 585"/>
    <s v="Completed"/>
    <n v="3656.25"/>
    <x v="0"/>
    <x v="0"/>
    <s v="PU0074"/>
    <s v=" "/>
    <s v="FPRHCTD5"/>
    <s v="RHC01ACT05"/>
    <s v="72335"/>
    <s v="COD"/>
    <x v="6"/>
    <s v="ESARO     "/>
    <s v="AIR"/>
    <x v="0"/>
    <n v="0"/>
    <n v="585"/>
    <s v="P10"/>
    <n v="10"/>
    <n v="5850"/>
    <x v="0"/>
    <x v="1"/>
    <x v="3"/>
    <s v="0000000730"/>
    <x v="2"/>
    <s v="0000023537"/>
    <d v="2020-10-15T00:00:00"/>
    <d v="2020-10-19T00:00:00"/>
    <d v="2020-10-15T00:00:00"/>
    <d v="2020-10-12T00:00:00"/>
    <d v="2020-10-19T00:00:00"/>
    <s v="Africa (Francophone)"/>
    <s v="R23537,Calgluco/MGS,COD,CSB20"/>
    <s v="UNFPA0000040638-2-3-1"/>
    <m/>
    <s v="C"/>
    <s v="N"/>
    <s v="N"/>
    <n v="16"/>
    <n v="1"/>
    <n v="1"/>
    <x v="269"/>
    <s v="PO"/>
    <d v="2021-01-28T17:41:16"/>
    <d v="2020-01-29T00:00:00"/>
    <d v="2020-01-31T00:00:00"/>
    <s v="0000040638-2-3"/>
    <d v="2020-03-19T15:14:35"/>
    <d v="2020-08-21T00:00:00"/>
    <x v="0"/>
    <n v="0"/>
    <n v="0"/>
    <n v="0"/>
    <x v="99"/>
    <x v="1"/>
    <s v="MGSULPHATE2ML_100000040638"/>
  </r>
  <r>
    <s v="UNFPA"/>
    <x v="99"/>
    <n v="2"/>
    <n v="2"/>
    <n v="1"/>
    <s v="COD40"/>
    <s v="0000040638"/>
    <s v="Magnesium Sulphate 500mg/ml injection in 2ml ampoule,Pack 10_x000a_Kinshasa : 1487_x000a_Lubumbashi : 518_x000a_Goma : 585"/>
    <s v="Completed"/>
    <n v="3237.5"/>
    <x v="0"/>
    <x v="0"/>
    <s v="PU0074"/>
    <s v=" "/>
    <s v="FPRHCTD5"/>
    <s v="RHC01ACT05"/>
    <s v="72335"/>
    <s v="COD"/>
    <x v="6"/>
    <s v="ESARO     "/>
    <s v="AIR"/>
    <x v="0"/>
    <n v="0"/>
    <n v="518"/>
    <s v="P10"/>
    <n v="10"/>
    <n v="5180"/>
    <x v="0"/>
    <x v="1"/>
    <x v="3"/>
    <s v="0000000730"/>
    <x v="2"/>
    <s v="0000023537"/>
    <d v="2020-10-09T00:00:00"/>
    <d v="2020-10-11T00:00:00"/>
    <d v="2020-10-09T00:00:00"/>
    <d v="2020-10-02T00:00:00"/>
    <d v="2020-10-11T00:00:00"/>
    <s v="Africa (Francophone)"/>
    <s v="R23537,Calgluco/MGS,COD,CSB20"/>
    <s v="UNFPA0000040638-2-2-1"/>
    <m/>
    <s v="C"/>
    <s v="N"/>
    <s v="N"/>
    <n v="16"/>
    <n v="1"/>
    <n v="1"/>
    <x v="269"/>
    <s v="PO"/>
    <d v="2021-01-28T17:41:16"/>
    <d v="2020-01-29T00:00:00"/>
    <d v="2020-01-31T00:00:00"/>
    <s v="0000040638-2-2"/>
    <d v="2020-03-19T15:14:35"/>
    <d v="2020-08-21T00:00:00"/>
    <x v="0"/>
    <n v="0"/>
    <n v="0"/>
    <n v="0"/>
    <x v="99"/>
    <x v="0"/>
    <s v="MGSULPHATE2ML_100000040638"/>
  </r>
  <r>
    <s v="UNFPA"/>
    <x v="37"/>
    <n v="1"/>
    <n v="1"/>
    <n v="1"/>
    <s v="TCD40"/>
    <s v="0000040644"/>
    <s v="Oxytocin 10 I.U. base/ml injection in 1ml ampoule. (Keep cold between 2-8 °C)"/>
    <s v="Completed"/>
    <n v="82500"/>
    <x v="0"/>
    <x v="0"/>
    <s v="PU0074"/>
    <s v=" "/>
    <s v="FPRHCTD5"/>
    <s v="RHC01ACT05"/>
    <s v="72335"/>
    <s v="TCD"/>
    <x v="29"/>
    <s v="WCARO     "/>
    <s v="OCEAN"/>
    <x v="0"/>
    <n v="0"/>
    <n v="30000"/>
    <s v="P10"/>
    <n v="10"/>
    <n v="300000"/>
    <x v="0"/>
    <x v="4"/>
    <x v="3"/>
    <s v="0000000730"/>
    <x v="2"/>
    <s v="0000023542"/>
    <d v="2020-12-29T00:00:00"/>
    <d v="2021-02-05T00:00:00"/>
    <d v="2020-12-29T00:00:00"/>
    <d v="2020-12-21T00:00:00"/>
    <d v="2021-04-01T00:00:00"/>
    <s v="Africa (Francophone)"/>
    <s v="R23542, Oxytocin, TCD, CSB"/>
    <s v="UNFPA0000040644-1-1-1"/>
    <m/>
    <s v="C"/>
    <s v="Y"/>
    <s v="N"/>
    <n v="11"/>
    <n v="1"/>
    <n v="1"/>
    <x v="269"/>
    <s v="PO"/>
    <d v="2021-01-22T06:50:15"/>
    <d v="2020-01-29T00:00:00"/>
    <d v="2020-01-31T00:00:00"/>
    <s v="0000040644-1-1"/>
    <d v="2020-03-20T10:47:05"/>
    <d v="2020-11-20T00:00:00"/>
    <x v="0"/>
    <n v="0"/>
    <n v="0"/>
    <n v="0"/>
    <x v="37"/>
    <x v="0"/>
    <s v="OXYTOCIN_10IU/ML0000040644"/>
  </r>
  <r>
    <s v="UNFPA"/>
    <x v="77"/>
    <n v="1"/>
    <n v="1"/>
    <n v="1"/>
    <s v="MNG40"/>
    <s v="0000040651"/>
    <s v="HCG_PREGNANCY_RAPID TEST_URINE_P50_x000a_A rapid chromatographic immunoassay for the qualitative detection of human chorionic gonadotropin in urine to aid in the early detection of pregnancy."/>
    <s v="Completed"/>
    <n v="25"/>
    <x v="23"/>
    <x v="31"/>
    <s v="PU0074"/>
    <s v=" "/>
    <s v="MNG06FPA"/>
    <s v="1D15PR1Y74"/>
    <s v="72335"/>
    <s v="MNG"/>
    <x v="8"/>
    <s v="APRO      "/>
    <s v="COURIER"/>
    <x v="0"/>
    <n v="0"/>
    <n v="10"/>
    <s v="P50"/>
    <n v="50"/>
    <n v="500"/>
    <x v="1"/>
    <x v="13"/>
    <x v="23"/>
    <s v="0000256820"/>
    <x v="2"/>
    <s v="0000023759"/>
    <d v="2020-03-31T00:00:00"/>
    <d v="2020-04-15T00:00:00"/>
    <d v="2020-03-31T00:00:00"/>
    <d v="2020-03-31T00:00:00"/>
    <m/>
    <s v="ASEA"/>
    <s v="MNG2040 R23759 Preg Strips"/>
    <s v="UNFPA0000040651-1-1-1"/>
    <m/>
    <s v="C"/>
    <s v="N"/>
    <s v="N"/>
    <n v="4"/>
    <n v="1"/>
    <n v="1"/>
    <x v="269"/>
    <s v="PO"/>
    <d v="2020-04-14T13:39:02"/>
    <d v="2020-03-16T00:00:00"/>
    <d v="2020-03-16T00:00:00"/>
    <s v="0000040651-1-1"/>
    <d v="2020-03-20T16:36:53"/>
    <d v="2020-03-27T00:00:00"/>
    <x v="24"/>
    <n v="0"/>
    <n v="0"/>
    <n v="0"/>
    <x v="77"/>
    <x v="0"/>
    <s v="PREG_RAPID_TEST10000040651"/>
  </r>
  <r>
    <s v="UNFPA"/>
    <x v="44"/>
    <n v="14"/>
    <n v="1"/>
    <n v="1"/>
    <s v="NER40"/>
    <s v="0000040666"/>
    <s v="Glucose 5% (isotonic), solution for infusion, 1-litre bottle + infusion-giving set, sterile, single use"/>
    <s v="Completed"/>
    <n v="3240"/>
    <x v="32"/>
    <x v="65"/>
    <s v="PU0074"/>
    <s v=" "/>
    <s v="NER09ADO"/>
    <s v="ADOCAMP74"/>
    <s v="72335"/>
    <s v="NER"/>
    <x v="35"/>
    <s v="WCARO     "/>
    <s v="OCEAN"/>
    <x v="0"/>
    <n v="0"/>
    <n v="2400"/>
    <s v="SET"/>
    <n v="1"/>
    <n v="2400"/>
    <x v="0"/>
    <x v="6"/>
    <x v="3"/>
    <s v="0000000730"/>
    <x v="2"/>
    <s v="0000023636"/>
    <d v="2020-12-24T00:00:00"/>
    <d v="2021-02-05T00:00:00"/>
    <d v="2020-12-24T00:00:00"/>
    <d v="2020-12-23T00:00:00"/>
    <d v="2021-02-22T00:00:00"/>
    <s v="Africa (Francophone)"/>
    <s v="R23636, R23640, R23828, PJ"/>
    <s v="UNFPA0000040666-14-1-1"/>
    <m/>
    <s v="C"/>
    <s v="N"/>
    <s v="N"/>
    <n v="15"/>
    <n v="1"/>
    <n v="1"/>
    <x v="270"/>
    <s v="PO"/>
    <d v="2021-01-28T17:41:16"/>
    <d v="2020-02-20T00:00:00"/>
    <m/>
    <s v="0000040666-14-1"/>
    <d v="2020-04-03T16:18:04"/>
    <d v="2020-10-12T00:00:00"/>
    <x v="15"/>
    <n v="0"/>
    <n v="0"/>
    <n v="0"/>
    <x v="44"/>
    <x v="0"/>
    <s v="GLUCOSE5%_1L0000040666"/>
  </r>
  <r>
    <s v="UNFPA"/>
    <x v="117"/>
    <n v="6"/>
    <n v="1"/>
    <n v="2"/>
    <s v="NER40"/>
    <s v="0000040666"/>
    <s v="Metronidazole, for intravenous infusion, 5mg/ml, 100-ml"/>
    <s v="Completed"/>
    <n v="384"/>
    <x v="32"/>
    <x v="65"/>
    <s v="PU0074"/>
    <s v=" "/>
    <s v="NER09ADO"/>
    <s v="ADOCAMP74"/>
    <s v="72335"/>
    <s v="NER"/>
    <x v="35"/>
    <s v="WCARO     "/>
    <s v="OCEAN"/>
    <x v="0"/>
    <n v="0"/>
    <n v="480"/>
    <s v="BG"/>
    <n v="1"/>
    <n v="480"/>
    <x v="0"/>
    <x v="8"/>
    <x v="3"/>
    <s v="0000000730"/>
    <x v="2"/>
    <s v="0000023636"/>
    <d v="2020-12-24T00:00:00"/>
    <d v="2021-02-05T00:00:00"/>
    <d v="2020-12-24T00:00:00"/>
    <d v="2020-12-23T00:00:00"/>
    <d v="2021-02-22T00:00:00"/>
    <s v="Africa (Francophone)"/>
    <s v="R23636, R23640, R23828, PJ"/>
    <s v="UNFPA0000040666-6-1-2"/>
    <m/>
    <s v="C"/>
    <s v="N"/>
    <s v="N"/>
    <n v="6"/>
    <n v="1"/>
    <n v="2"/>
    <x v="270"/>
    <s v="PO"/>
    <d v="2021-01-28T17:41:16"/>
    <d v="2020-02-20T00:00:00"/>
    <m/>
    <s v="0000040666-6-1"/>
    <d v="2020-04-03T16:18:04"/>
    <d v="2020-11-27T00:00:00"/>
    <x v="15"/>
    <n v="0"/>
    <n v="0"/>
    <n v="0"/>
    <x v="117"/>
    <x v="1"/>
    <s v="METRONIDAZOL5_1BAG0000040666"/>
  </r>
  <r>
    <s v="UNFPA"/>
    <x v="117"/>
    <n v="6"/>
    <n v="1"/>
    <n v="1"/>
    <s v="NER40"/>
    <s v="0000040666"/>
    <s v="Metronidazole, for intravenous infusion, 5mg/ml, 100-ml"/>
    <s v="Completed"/>
    <n v="1240"/>
    <x v="32"/>
    <x v="54"/>
    <s v="PU0074"/>
    <s v=" "/>
    <s v="ZZT06NER"/>
    <s v="ZZT06SONU74"/>
    <s v="72335"/>
    <s v="NER"/>
    <x v="35"/>
    <s v="WCARO     "/>
    <s v="OCEAN"/>
    <x v="0"/>
    <n v="0"/>
    <n v="1550"/>
    <s v="BG"/>
    <n v="1"/>
    <n v="1550"/>
    <x v="0"/>
    <x v="8"/>
    <x v="3"/>
    <s v="0000000730"/>
    <x v="2"/>
    <s v="0000023636"/>
    <d v="2020-12-24T00:00:00"/>
    <d v="2021-02-05T00:00:00"/>
    <d v="2020-12-24T00:00:00"/>
    <d v="2020-12-23T00:00:00"/>
    <d v="2021-02-22T00:00:00"/>
    <s v="Africa (Francophone)"/>
    <s v="R23636, R23640, R23828, PJ"/>
    <s v="UNFPA0000040666-6-1-1"/>
    <m/>
    <s v="C"/>
    <s v="N"/>
    <s v="N"/>
    <n v="6"/>
    <n v="1"/>
    <n v="1"/>
    <x v="270"/>
    <s v="PO"/>
    <d v="2021-01-28T17:41:16"/>
    <d v="2020-02-20T00:00:00"/>
    <m/>
    <s v="0000040666-6-1"/>
    <d v="2020-04-03T16:18:04"/>
    <d v="2020-11-27T00:00:00"/>
    <x v="31"/>
    <n v="0"/>
    <n v="0"/>
    <n v="0"/>
    <x v="117"/>
    <x v="0"/>
    <s v="METRONIDAZOL5_1BAG0000040666"/>
  </r>
  <r>
    <s v="UNFPA"/>
    <x v="27"/>
    <n v="5"/>
    <n v="1"/>
    <n v="1"/>
    <s v="NER40"/>
    <s v="0000040666"/>
    <s v="Test urinary protein, strip"/>
    <s v="Completed"/>
    <n v="2750"/>
    <x v="32"/>
    <x v="54"/>
    <s v="PU0074"/>
    <s v=" "/>
    <s v="ZZT06NER"/>
    <s v="ZZT6SONU74"/>
    <s v="72335"/>
    <s v="NER"/>
    <x v="35"/>
    <s v="WCARO     "/>
    <s v="OCEAN"/>
    <x v="0"/>
    <n v="0"/>
    <n v="1000"/>
    <s v="100"/>
    <n v="100"/>
    <n v="100000"/>
    <x v="1"/>
    <x v="26"/>
    <x v="3"/>
    <s v="0000000730"/>
    <x v="2"/>
    <s v="0000023636"/>
    <d v="2020-12-24T00:00:00"/>
    <d v="2021-02-05T00:00:00"/>
    <d v="2020-12-24T00:00:00"/>
    <d v="2020-12-23T00:00:00"/>
    <d v="2021-02-22T00:00:00"/>
    <s v="Africa (Francophone)"/>
    <s v="R23636, R23640, R23828, PJ"/>
    <s v="UNFPA0000040666-5-1-1"/>
    <m/>
    <s v="C"/>
    <s v="N"/>
    <s v="N"/>
    <n v="5"/>
    <n v="1"/>
    <n v="1"/>
    <x v="270"/>
    <s v="PO"/>
    <d v="2021-01-28T17:41:16"/>
    <d v="2020-02-20T00:00:00"/>
    <m/>
    <s v="0000040666-5-1"/>
    <d v="2020-04-03T16:18:04"/>
    <d v="2020-10-12T00:00:00"/>
    <x v="31"/>
    <n v="0"/>
    <n v="0"/>
    <n v="0"/>
    <x v="27"/>
    <x v="0"/>
    <s v="TEST_URINARY_PROT0000040666"/>
  </r>
  <r>
    <s v="UNFPA"/>
    <x v="14"/>
    <n v="7"/>
    <n v="1"/>
    <n v="1"/>
    <s v="NER40"/>
    <s v="0000040666"/>
    <s v="Metronidazole 250mg tablet"/>
    <s v="Completed"/>
    <n v="1470"/>
    <x v="32"/>
    <x v="65"/>
    <s v="PU0074"/>
    <s v=" "/>
    <s v="NER09ADO"/>
    <s v="ADOCAMP74"/>
    <s v="72335"/>
    <s v="NER"/>
    <x v="35"/>
    <s v="WCARO     "/>
    <s v="OCEAN"/>
    <x v="0"/>
    <n v="0"/>
    <n v="210"/>
    <s v="101"/>
    <n v="1000"/>
    <n v="210000"/>
    <x v="0"/>
    <x v="8"/>
    <x v="3"/>
    <s v="0000000730"/>
    <x v="2"/>
    <s v="0000023636"/>
    <d v="2020-12-24T00:00:00"/>
    <d v="2021-02-05T00:00:00"/>
    <d v="2020-12-24T00:00:00"/>
    <d v="2020-12-23T00:00:00"/>
    <d v="2021-02-22T00:00:00"/>
    <s v="Africa (Francophone)"/>
    <s v="R23636, R23640, R23828, PJ"/>
    <s v="UNFPA0000040666-7-1-1"/>
    <m/>
    <s v="C"/>
    <s v="N"/>
    <s v="N"/>
    <n v="7"/>
    <n v="1"/>
    <n v="1"/>
    <x v="270"/>
    <s v="PO"/>
    <d v="2021-01-28T17:41:16"/>
    <d v="2020-02-20T00:00:00"/>
    <m/>
    <s v="0000040666-7-1"/>
    <d v="2020-04-03T16:18:04"/>
    <d v="2020-10-12T00:00:00"/>
    <x v="15"/>
    <n v="0"/>
    <n v="0"/>
    <n v="0"/>
    <x v="14"/>
    <x v="0"/>
    <s v="METRONIDAZOL_250MG0000040666"/>
  </r>
  <r>
    <s v="UNFPA"/>
    <x v="95"/>
    <n v="1"/>
    <n v="1"/>
    <n v="1"/>
    <s v="NER40"/>
    <s v="0000040670"/>
    <s v="Methyldopa 250mg tablet"/>
    <s v="Dispatched"/>
    <n v="0"/>
    <x v="32"/>
    <x v="69"/>
    <s v="PU0074"/>
    <s v=" "/>
    <s v="NER09SMN"/>
    <s v="SMNSONU74"/>
    <s v="72335"/>
    <s v="NER"/>
    <x v="35"/>
    <s v="WCARO     "/>
    <s v="AIR"/>
    <x v="0"/>
    <n v="0"/>
    <n v="0"/>
    <s v="100"/>
    <n v="100"/>
    <n v="0"/>
    <x v="0"/>
    <x v="5"/>
    <x v="26"/>
    <s v="0000264874"/>
    <x v="2"/>
    <s v="0000023642"/>
    <d v="2021-05-28T00:00:00"/>
    <d v="2021-06-04T00:00:00"/>
    <m/>
    <m/>
    <m/>
    <s v="Africa (Francophone)"/>
    <s v="R23642, R23828, PJ"/>
    <s v="UNFPA0000040670-1-1-1"/>
    <m/>
    <s v="D"/>
    <s v="N"/>
    <s v="N"/>
    <n v="1"/>
    <n v="1"/>
    <n v="1"/>
    <x v="270"/>
    <s v="PO"/>
    <d v="2020-04-03T08:20:51"/>
    <d v="2020-02-21T00:00:00"/>
    <d v="2020-02-27T00:00:00"/>
    <s v="0000040670-1-1"/>
    <d v="2020-04-03T08:20:51"/>
    <d v="2020-08-21T00:00:00"/>
    <x v="39"/>
    <n v="0"/>
    <n v="0"/>
    <n v="0"/>
    <x v="95"/>
    <x v="1"/>
    <s v="METHYLDOP250MG_1000000040670"/>
  </r>
  <r>
    <s v="UNFPA"/>
    <x v="95"/>
    <n v="1"/>
    <n v="1"/>
    <n v="2"/>
    <s v="NER40"/>
    <s v="0000040670"/>
    <s v="Methyldopa 250mg tablet"/>
    <s v="Dispatched"/>
    <n v="2204"/>
    <x v="32"/>
    <x v="69"/>
    <s v="PU0074"/>
    <s v=" "/>
    <s v="NER09SMN"/>
    <s v="SMNSONU74"/>
    <s v="72335"/>
    <s v="NER"/>
    <x v="35"/>
    <s v="WCARO     "/>
    <s v="AIR"/>
    <x v="0"/>
    <n v="0"/>
    <n v="760"/>
    <s v="100"/>
    <n v="100"/>
    <n v="76000"/>
    <x v="0"/>
    <x v="5"/>
    <x v="26"/>
    <s v="0000264874"/>
    <x v="2"/>
    <s v="0000023642"/>
    <d v="2021-05-28T00:00:00"/>
    <d v="2021-06-04T00:00:00"/>
    <m/>
    <m/>
    <m/>
    <s v="Africa (Francophone)"/>
    <s v="R23642, R23828, PJ"/>
    <s v="UNFPA0000040670-1-1-2"/>
    <m/>
    <s v="D"/>
    <s v="N"/>
    <s v="N"/>
    <n v="1"/>
    <n v="1"/>
    <n v="1"/>
    <x v="270"/>
    <s v="PO"/>
    <d v="2020-04-03T08:20:51"/>
    <d v="2020-02-21T00:00:00"/>
    <d v="2020-02-27T00:00:00"/>
    <s v="0000040670-1-1"/>
    <d v="2020-04-03T08:20:51"/>
    <d v="2020-08-21T00:00:00"/>
    <x v="39"/>
    <n v="0"/>
    <n v="0"/>
    <n v="0"/>
    <x v="95"/>
    <x v="0"/>
    <s v="METHYLDOP250MG_1000000040670"/>
  </r>
  <r>
    <s v="UNFPA"/>
    <x v="26"/>
    <n v="3"/>
    <n v="1"/>
    <n v="1"/>
    <s v="NER40"/>
    <s v="0000040670"/>
    <s v="Calcium gluconate 100mg/ml injection in 10ml ampoule"/>
    <s v="Dispatched"/>
    <n v="0"/>
    <x v="32"/>
    <x v="69"/>
    <s v="PU0074"/>
    <s v=" "/>
    <s v="NER09SMN"/>
    <s v="SMNSONU74"/>
    <s v="72335"/>
    <s v="NER"/>
    <x v="35"/>
    <s v="WCARO     "/>
    <s v="AIR"/>
    <x v="0"/>
    <n v="0"/>
    <n v="0"/>
    <s v="P20"/>
    <n v="20"/>
    <n v="0"/>
    <x v="0"/>
    <x v="17"/>
    <x v="26"/>
    <s v="0000264874"/>
    <x v="2"/>
    <s v="0000023642"/>
    <d v="2021-05-28T00:00:00"/>
    <d v="2021-06-04T00:00:00"/>
    <m/>
    <m/>
    <m/>
    <s v="Africa (Francophone)"/>
    <s v="R23642, R23828, PJ"/>
    <s v="UNFPA0000040670-3-1-1"/>
    <m/>
    <s v="D"/>
    <s v="N"/>
    <s v="N"/>
    <n v="3"/>
    <n v="1"/>
    <n v="1"/>
    <x v="270"/>
    <s v="PO"/>
    <d v="2020-04-03T08:20:51"/>
    <d v="2020-02-21T00:00:00"/>
    <d v="2020-02-27T00:00:00"/>
    <s v="0000040670-3-1"/>
    <d v="2020-04-03T08:20:51"/>
    <d v="2020-08-21T00:00:00"/>
    <x v="39"/>
    <n v="0"/>
    <n v="0"/>
    <n v="0"/>
    <x v="26"/>
    <x v="1"/>
    <s v="CALGLUCONATE_100MG0000040670"/>
  </r>
  <r>
    <s v="UNFPA"/>
    <x v="26"/>
    <n v="3"/>
    <n v="1"/>
    <n v="2"/>
    <s v="NER40"/>
    <s v="0000040670"/>
    <s v="Calcium gluconate 100mg/ml injection in 10ml ampoule"/>
    <s v="Dispatched"/>
    <n v="876"/>
    <x v="32"/>
    <x v="69"/>
    <s v="PU0074"/>
    <s v=" "/>
    <s v="NER09SMN"/>
    <s v="SMNSONU74"/>
    <s v="72335"/>
    <s v="NER"/>
    <x v="35"/>
    <s v="WCARO     "/>
    <s v="AIR"/>
    <x v="0"/>
    <n v="0"/>
    <n v="200"/>
    <s v="P20"/>
    <n v="20"/>
    <n v="4000"/>
    <x v="0"/>
    <x v="17"/>
    <x v="26"/>
    <s v="0000264874"/>
    <x v="2"/>
    <s v="0000023642"/>
    <d v="2021-05-28T00:00:00"/>
    <d v="2021-06-04T00:00:00"/>
    <m/>
    <m/>
    <m/>
    <s v="Africa (Francophone)"/>
    <s v="R23642, R23828, PJ"/>
    <s v="UNFPA0000040670-3-1-2"/>
    <m/>
    <s v="D"/>
    <s v="N"/>
    <s v="N"/>
    <n v="3"/>
    <n v="1"/>
    <n v="1"/>
    <x v="270"/>
    <s v="PO"/>
    <d v="2020-04-03T08:20:51"/>
    <d v="2020-02-21T00:00:00"/>
    <d v="2020-02-27T00:00:00"/>
    <s v="0000040670-3-1"/>
    <d v="2020-04-03T08:20:51"/>
    <d v="2020-08-21T00:00:00"/>
    <x v="39"/>
    <n v="0"/>
    <n v="0"/>
    <n v="0"/>
    <x v="26"/>
    <x v="0"/>
    <s v="CALGLUCONATE_100MG0000040670"/>
  </r>
  <r>
    <s v="UNFPA"/>
    <x v="114"/>
    <n v="1"/>
    <n v="1"/>
    <n v="1"/>
    <s v="GNQ40"/>
    <s v="0000040708"/>
    <s v="Azithromycin 250mg, tablets"/>
    <s v="Completed"/>
    <n v="650"/>
    <x v="25"/>
    <x v="37"/>
    <s v="PU0074"/>
    <s v=" "/>
    <s v="GNQ07NBE"/>
    <s v="MEDLOGIST"/>
    <s v="72335"/>
    <s v="GNQ"/>
    <x v="54"/>
    <s v="WCARO     "/>
    <s v="AIR"/>
    <x v="0"/>
    <n v="0"/>
    <n v="1000"/>
    <s v="P4"/>
    <n v="4"/>
    <n v="4000"/>
    <x v="0"/>
    <x v="3"/>
    <x v="3"/>
    <s v="0000000730"/>
    <x v="2"/>
    <s v="0000023716"/>
    <d v="2020-08-25T00:00:00"/>
    <d v="2020-09-04T00:00:00"/>
    <d v="2020-08-25T00:00:00"/>
    <d v="2020-08-28T00:00:00"/>
    <d v="2020-09-04T00:00:00"/>
    <s v="Africa (Francophone)"/>
    <s v="R23716, GNQ40, Imres"/>
    <s v="UNFPA0000040708-1-1-1"/>
    <m/>
    <s v="C"/>
    <s v="N"/>
    <s v="N"/>
    <n v="1"/>
    <n v="1"/>
    <n v="1"/>
    <x v="271"/>
    <s v="PO"/>
    <d v="2020-12-23T00:17:33"/>
    <d v="2020-03-06T00:00:00"/>
    <d v="2020-03-06T00:00:00"/>
    <s v="0000040708-1-1"/>
    <d v="2020-03-24T16:26:19"/>
    <d v="2020-06-05T00:00:00"/>
    <x v="15"/>
    <n v="0"/>
    <n v="0"/>
    <n v="0"/>
    <x v="114"/>
    <x v="0"/>
    <s v="AZTHROMYCN_250MG_40000040708"/>
  </r>
  <r>
    <s v="UNFPA"/>
    <x v="73"/>
    <n v="3"/>
    <n v="1"/>
    <n v="1"/>
    <s v="GNQ40"/>
    <s v="0000040708"/>
    <s v="Misoprostol 200mcg tablet"/>
    <s v="Completed"/>
    <n v="1500"/>
    <x v="25"/>
    <x v="37"/>
    <s v="PU0074"/>
    <s v=" "/>
    <s v="GNQ07NBE"/>
    <s v="MEDLOGIST"/>
    <s v="72335"/>
    <s v="GNQ"/>
    <x v="54"/>
    <s v="WCARO     "/>
    <s v="AIR"/>
    <x v="0"/>
    <n v="0"/>
    <n v="1500"/>
    <s v="P4"/>
    <n v="4"/>
    <n v="6000"/>
    <x v="0"/>
    <x v="4"/>
    <x v="3"/>
    <s v="0000000730"/>
    <x v="2"/>
    <s v="0000023716"/>
    <d v="2020-08-25T00:00:00"/>
    <d v="2020-09-04T00:00:00"/>
    <d v="2020-08-25T00:00:00"/>
    <d v="2020-08-28T00:00:00"/>
    <d v="2020-09-04T00:00:00"/>
    <s v="Africa (Francophone)"/>
    <s v="R23716, GNQ40, Imres"/>
    <s v="UNFPA0000040708-3-1-1"/>
    <m/>
    <s v="C"/>
    <s v="N"/>
    <s v="N"/>
    <n v="3"/>
    <n v="1"/>
    <n v="1"/>
    <x v="271"/>
    <s v="PO"/>
    <d v="2020-12-23T00:17:33"/>
    <d v="2020-03-06T00:00:00"/>
    <d v="2020-03-06T00:00:00"/>
    <s v="0000040708-3-1"/>
    <d v="2020-03-24T16:26:19"/>
    <d v="2020-06-05T00:00:00"/>
    <x v="15"/>
    <n v="0"/>
    <n v="0"/>
    <n v="0"/>
    <x v="73"/>
    <x v="0"/>
    <s v="MISOPROSTOL200MG_40000040708"/>
  </r>
  <r>
    <s v="UNFPA"/>
    <x v="76"/>
    <n v="1"/>
    <n v="3"/>
    <n v="1"/>
    <s v="COD40"/>
    <s v="0000040724"/>
    <s v="Magnesium sulphate 500mg/ml injection in 10ml ampoule_x000a_Final Destination : _x000a_Kinshasa : 767_x000a_Lubumbashi : 242_x000a_Goma : 200"/>
    <s v="Completed"/>
    <n v="8400"/>
    <x v="0"/>
    <x v="0"/>
    <s v="PU0074"/>
    <s v=" "/>
    <s v="FPRHCTD5"/>
    <s v="RHC01ACT05"/>
    <s v="72335"/>
    <s v="COD"/>
    <x v="6"/>
    <s v="ESARO     "/>
    <s v="AIR"/>
    <x v="0"/>
    <n v="0"/>
    <n v="200"/>
    <s v="P50"/>
    <n v="50"/>
    <n v="10000"/>
    <x v="0"/>
    <x v="1"/>
    <x v="17"/>
    <s v="0000101026"/>
    <x v="2"/>
    <s v="0000023537"/>
    <d v="2020-09-04T00:00:00"/>
    <d v="2020-09-11T00:00:00"/>
    <d v="2020-09-04T00:00:00"/>
    <d v="2020-08-28T00:00:00"/>
    <d v="2020-09-11T00:00:00"/>
    <s v="Africa (Francophone)"/>
    <s v="R23537,MGSulphate,COD,CSB20"/>
    <s v="UNFPA0000040724-1-3-1"/>
    <m/>
    <s v="C"/>
    <s v="N"/>
    <s v="N"/>
    <n v="17"/>
    <n v="1"/>
    <n v="1"/>
    <x v="272"/>
    <s v="PO"/>
    <d v="2020-09-24T16:43:49"/>
    <d v="2020-01-29T00:00:00"/>
    <d v="2020-01-31T00:00:00"/>
    <s v="0000040724-1-3"/>
    <d v="2020-03-26T09:34:35"/>
    <d v="2020-07-13T00:00:00"/>
    <x v="0"/>
    <n v="0"/>
    <n v="0"/>
    <n v="0"/>
    <x v="76"/>
    <x v="1"/>
    <s v="MGSULPHATE10ML_500000040724"/>
  </r>
  <r>
    <s v="UNFPA"/>
    <x v="76"/>
    <n v="1"/>
    <n v="1"/>
    <n v="1"/>
    <s v="COD40"/>
    <s v="0000040724"/>
    <s v="Magnesium sulphate 500mg/ml injection in 10ml ampoule_x000a_Final Destination : _x000a_Kinshasa : 767_x000a_Lubumbashi : 242_x000a_Goma : 200"/>
    <s v="Completed"/>
    <n v="30912"/>
    <x v="0"/>
    <x v="0"/>
    <s v="PU0074"/>
    <s v=" "/>
    <s v="FPRHCTD5"/>
    <s v="RHC01ACT05"/>
    <s v="72335"/>
    <s v="COD"/>
    <x v="6"/>
    <s v="ESARO     "/>
    <s v="AIR"/>
    <x v="0"/>
    <n v="0"/>
    <n v="736"/>
    <s v="P50"/>
    <n v="50"/>
    <n v="36800"/>
    <x v="0"/>
    <x v="1"/>
    <x v="17"/>
    <s v="0000101026"/>
    <x v="2"/>
    <s v="0000023537"/>
    <d v="2020-09-04T00:00:00"/>
    <d v="2020-09-11T00:00:00"/>
    <d v="2020-09-04T00:00:00"/>
    <d v="2020-08-28T00:00:00"/>
    <d v="2020-09-11T00:00:00"/>
    <s v="Africa (Francophone)"/>
    <s v="R23537,MGSulphate,COD,CSB20"/>
    <s v="UNFPA0000040724-1-1-1"/>
    <m/>
    <s v="C"/>
    <s v="N"/>
    <s v="N"/>
    <n v="17"/>
    <n v="1"/>
    <n v="1"/>
    <x v="272"/>
    <s v="PO"/>
    <d v="2020-09-24T16:43:49"/>
    <d v="2020-01-29T00:00:00"/>
    <d v="2020-01-31T00:00:00"/>
    <s v="0000040724-1-1"/>
    <d v="2020-03-26T09:34:35"/>
    <d v="2020-07-13T00:00:00"/>
    <x v="0"/>
    <n v="0"/>
    <n v="0"/>
    <n v="0"/>
    <x v="76"/>
    <x v="1"/>
    <s v="MGSULPHATE10ML_500000040724"/>
  </r>
  <r>
    <s v="UNFPA"/>
    <x v="76"/>
    <n v="1"/>
    <n v="2"/>
    <n v="1"/>
    <s v="COD40"/>
    <s v="0000040724"/>
    <s v="Magnesium sulphate 500mg/ml injection in 10ml ampoule_x000a_Final Destination : _x000a_Kinshasa : 767_x000a_Lubumbashi : 242_x000a_Goma : 200"/>
    <s v="Completed"/>
    <n v="10164"/>
    <x v="0"/>
    <x v="0"/>
    <s v="PU0074"/>
    <s v=" "/>
    <s v="FPRHCTD5"/>
    <s v="RHC01ACT05"/>
    <s v="72335"/>
    <s v="COD"/>
    <x v="6"/>
    <s v="ESARO     "/>
    <s v="AIR"/>
    <x v="0"/>
    <n v="0"/>
    <n v="242"/>
    <s v="P50"/>
    <n v="50"/>
    <n v="12100"/>
    <x v="0"/>
    <x v="1"/>
    <x v="17"/>
    <s v="0000101026"/>
    <x v="2"/>
    <s v="0000023537"/>
    <d v="2020-09-04T00:00:00"/>
    <d v="2020-09-11T00:00:00"/>
    <d v="2020-09-04T00:00:00"/>
    <d v="2020-08-28T00:00:00"/>
    <d v="2020-09-11T00:00:00"/>
    <s v="Africa (Francophone)"/>
    <s v="R23537,MGSulphate,COD,CSB20"/>
    <s v="UNFPA0000040724-1-2-1"/>
    <m/>
    <s v="C"/>
    <s v="N"/>
    <s v="N"/>
    <n v="17"/>
    <n v="1"/>
    <n v="1"/>
    <x v="272"/>
    <s v="PO"/>
    <d v="2020-09-24T16:43:49"/>
    <d v="2020-01-29T00:00:00"/>
    <d v="2020-01-31T00:00:00"/>
    <s v="0000040724-1-2"/>
    <d v="2020-03-26T09:34:35"/>
    <d v="2020-07-13T00:00:00"/>
    <x v="0"/>
    <n v="0"/>
    <n v="0"/>
    <n v="0"/>
    <x v="76"/>
    <x v="0"/>
    <s v="MGSULPHATE10ML_500000040724"/>
  </r>
  <r>
    <s v="UNFPA"/>
    <x v="72"/>
    <n v="1"/>
    <n v="1"/>
    <n v="1"/>
    <s v="COG40"/>
    <s v="0000040727"/>
    <s v="Magnesium sulphate 500mg/ml injection in 10ml ampoule"/>
    <s v="Completed"/>
    <n v="1812"/>
    <x v="0"/>
    <x v="0"/>
    <s v="PU0074"/>
    <s v=" "/>
    <s v="FPRHCTD5"/>
    <s v="RHC01ACT05"/>
    <s v="72335"/>
    <s v="COG"/>
    <x v="39"/>
    <s v="WCARO     "/>
    <s v="AIR"/>
    <x v="0"/>
    <n v="0"/>
    <n v="200"/>
    <s v="P10"/>
    <n v="10"/>
    <n v="2000"/>
    <x v="0"/>
    <x v="1"/>
    <x v="2"/>
    <s v="0000000798"/>
    <x v="2"/>
    <s v="0000023543"/>
    <d v="2020-07-03T00:00:00"/>
    <d v="2020-07-06T00:00:00"/>
    <d v="2020-05-11T00:00:00"/>
    <d v="2020-11-06T00:00:00"/>
    <m/>
    <s v="Africa (Francophone)"/>
    <s v="R23543, CSB"/>
    <s v="UNFPA0000040727-1-1-1"/>
    <m/>
    <s v="C"/>
    <s v="N"/>
    <s v="N"/>
    <n v="6"/>
    <n v="1"/>
    <n v="1"/>
    <x v="272"/>
    <s v="PO"/>
    <d v="2020-11-19T09:32:54"/>
    <d v="2020-01-29T00:00:00"/>
    <d v="2020-01-31T00:00:00"/>
    <s v="0000040727-1-1"/>
    <d v="2020-03-26T10:57:08"/>
    <d v="2020-09-28T00:00:00"/>
    <x v="0"/>
    <n v="0"/>
    <n v="0"/>
    <n v="0"/>
    <x v="72"/>
    <x v="0"/>
    <s v="MGSULPHATE10ML_100000040727"/>
  </r>
  <r>
    <s v="UNFPA"/>
    <x v="75"/>
    <n v="1"/>
    <n v="1"/>
    <n v="1"/>
    <s v="CIV40"/>
    <s v="0000040735"/>
    <s v="Misoprostol 200mcg tablet"/>
    <s v="Completed"/>
    <n v="23758.799999999999"/>
    <x v="0"/>
    <x v="0"/>
    <s v="PU0074"/>
    <s v=" "/>
    <s v="FPRHCBF3"/>
    <s v="BUFFET_COMMODIT"/>
    <s v="72335"/>
    <s v="CIV"/>
    <x v="18"/>
    <s v="WCARO     "/>
    <s v="OCEAN"/>
    <x v="0"/>
    <n v="0"/>
    <n v="60920"/>
    <s v="P3"/>
    <n v="3"/>
    <n v="182760"/>
    <x v="0"/>
    <x v="4"/>
    <x v="22"/>
    <s v="0000229007"/>
    <x v="2"/>
    <s v="0000023663"/>
    <m/>
    <m/>
    <m/>
    <d v="2020-08-31T00:00:00"/>
    <m/>
    <s v="Africa (Francophone)"/>
    <s v="R23663, Misoprostol, CSB"/>
    <s v="UNFPA0000040735-1-1-1"/>
    <m/>
    <s v="C"/>
    <s v="N"/>
    <s v="N"/>
    <n v="2"/>
    <n v="1"/>
    <n v="1"/>
    <x v="273"/>
    <s v="PO"/>
    <d v="2020-09-16T07:22:04"/>
    <d v="2020-02-25T00:00:00"/>
    <d v="2020-02-26T00:00:00"/>
    <s v="0000040735-1-1"/>
    <d v="2020-03-28T15:15:53"/>
    <d v="2020-05-28T00:00:00"/>
    <x v="0"/>
    <n v="0"/>
    <n v="0"/>
    <n v="0"/>
    <x v="75"/>
    <x v="0"/>
    <s v="MISOPROSTOL200MG_30000040735"/>
  </r>
  <r>
    <s v="UNFPA"/>
    <x v="5"/>
    <n v="18"/>
    <n v="1"/>
    <n v="1"/>
    <s v="NER40"/>
    <s v="0000040756"/>
    <s v="Ampicillin sodium 1000mg (1g) powder for solution for injection in vial"/>
    <s v="Dispatched"/>
    <n v="0"/>
    <x v="32"/>
    <x v="69"/>
    <s v="PU0074"/>
    <s v=" "/>
    <s v="NER09SMN"/>
    <s v="SMNSONU74"/>
    <s v="72335"/>
    <s v="NER"/>
    <x v="35"/>
    <s v="WCARO     "/>
    <s v="OCEAN"/>
    <x v="0"/>
    <n v="0"/>
    <n v="0"/>
    <s v="P50"/>
    <n v="50"/>
    <n v="0"/>
    <x v="0"/>
    <x v="3"/>
    <x v="2"/>
    <s v="0000000798"/>
    <x v="2"/>
    <s v="0000023643"/>
    <d v="2020-11-13T00:00:00"/>
    <d v="2020-12-23T00:00:00"/>
    <m/>
    <m/>
    <m/>
    <s v="Africa (Francophone)"/>
    <s v="R23635,23643,23637,23828, PJ"/>
    <s v="UNFPA0000040756-18-1-1"/>
    <m/>
    <s v="D"/>
    <s v="N"/>
    <s v="N"/>
    <n v="3"/>
    <n v="1"/>
    <n v="1"/>
    <x v="274"/>
    <s v="PO"/>
    <d v="2020-06-09T10:26:08"/>
    <d v="2020-02-21T00:00:00"/>
    <d v="2020-02-27T00:00:00"/>
    <s v="0000040756-18-1"/>
    <d v="2020-06-09T10:26:08"/>
    <d v="2020-11-13T00:00:00"/>
    <x v="39"/>
    <n v="0"/>
    <n v="0"/>
    <n v="0"/>
    <x v="5"/>
    <x v="1"/>
    <s v="AMPICILLIN_1GINJ0000040756"/>
  </r>
  <r>
    <s v="UNFPA"/>
    <x v="5"/>
    <n v="18"/>
    <n v="1"/>
    <n v="2"/>
    <s v="NER40"/>
    <s v="0000040756"/>
    <s v="Ampicillin sodium 1000mg (1g) powder for solution for injection in vial"/>
    <s v="Dispatched"/>
    <n v="65408"/>
    <x v="32"/>
    <x v="69"/>
    <s v="PU0074"/>
    <s v=" "/>
    <s v="NER09SMN"/>
    <s v="SMNSONU74"/>
    <s v="72335"/>
    <s v="NER"/>
    <x v="35"/>
    <s v="WCARO     "/>
    <s v="OCEAN"/>
    <x v="0"/>
    <n v="0"/>
    <n v="11200"/>
    <s v="P50"/>
    <n v="50"/>
    <n v="560000"/>
    <x v="0"/>
    <x v="3"/>
    <x v="2"/>
    <s v="0000000798"/>
    <x v="2"/>
    <s v="0000023643"/>
    <d v="2020-11-13T00:00:00"/>
    <d v="2020-12-23T00:00:00"/>
    <m/>
    <m/>
    <m/>
    <s v="Africa (Francophone)"/>
    <s v="R23635,23643,23637,23828, PJ"/>
    <s v="UNFPA0000040756-18-1-2"/>
    <m/>
    <s v="D"/>
    <s v="N"/>
    <s v="N"/>
    <n v="3"/>
    <n v="1"/>
    <n v="1"/>
    <x v="274"/>
    <s v="PO"/>
    <d v="2020-06-09T10:26:08"/>
    <d v="2020-02-21T00:00:00"/>
    <d v="2020-02-27T00:00:00"/>
    <s v="0000040756-18-1"/>
    <d v="2020-06-09T10:26:08"/>
    <d v="2020-11-13T00:00:00"/>
    <x v="39"/>
    <n v="0"/>
    <n v="0"/>
    <n v="0"/>
    <x v="5"/>
    <x v="0"/>
    <s v="AMPICILLIN_1GINJ0000040756"/>
  </r>
  <r>
    <s v="UNFPA"/>
    <x v="57"/>
    <n v="13"/>
    <n v="1"/>
    <n v="2"/>
    <s v="NER40"/>
    <s v="0000040756"/>
    <s v="Hartmann's sol (Ringer's lactate) intravenous infusion, 0.5L + giving set"/>
    <s v="Dispatched"/>
    <n v="13381.2"/>
    <x v="32"/>
    <x v="65"/>
    <s v="PU0074"/>
    <s v=" "/>
    <s v="NER09ADO"/>
    <s v="ADOCAMP74"/>
    <s v="72335"/>
    <s v="NER"/>
    <x v="35"/>
    <s v="WCARO     "/>
    <s v="OCEAN"/>
    <x v="0"/>
    <n v="0"/>
    <n v="1239"/>
    <s v="P20"/>
    <n v="20"/>
    <n v="24780"/>
    <x v="0"/>
    <x v="6"/>
    <x v="2"/>
    <s v="0000000798"/>
    <x v="2"/>
    <s v="0000023637"/>
    <d v="2020-11-13T00:00:00"/>
    <d v="2020-12-23T00:00:00"/>
    <m/>
    <m/>
    <m/>
    <s v="Africa (Francophone)"/>
    <s v="R23635,23643,23637,23828, PJ"/>
    <s v="UNFPA0000040756-13-1-2"/>
    <m/>
    <s v="D"/>
    <s v="N"/>
    <s v="N"/>
    <n v="9"/>
    <n v="1"/>
    <n v="1"/>
    <x v="274"/>
    <s v="PO"/>
    <d v="2020-06-09T10:26:08"/>
    <d v="2020-02-20T00:00:00"/>
    <d v="2020-02-27T00:00:00"/>
    <s v="0000040756-13-1"/>
    <d v="2020-06-09T10:26:08"/>
    <d v="2020-11-13T00:00:00"/>
    <x v="15"/>
    <n v="0"/>
    <n v="0"/>
    <n v="0"/>
    <x v="57"/>
    <x v="1"/>
    <s v="HARTMANNSOL0.5L0000040756"/>
  </r>
  <r>
    <s v="UNFPA"/>
    <x v="57"/>
    <n v="13"/>
    <n v="1"/>
    <n v="1"/>
    <s v="NER40"/>
    <s v="0000040756"/>
    <s v="Hartmann's sol (Ringer's lactate) intravenous infusion, 0.5L + giving set"/>
    <s v="Dispatched"/>
    <n v="0"/>
    <x v="32"/>
    <x v="65"/>
    <s v="PU0074"/>
    <s v=" "/>
    <s v="NER09ADO"/>
    <s v="ADOCAMP74"/>
    <s v="72335"/>
    <s v="NER"/>
    <x v="35"/>
    <s v="WCARO     "/>
    <s v="OCEAN"/>
    <x v="0"/>
    <n v="0"/>
    <n v="0"/>
    <s v="P20"/>
    <n v="20"/>
    <n v="0"/>
    <x v="0"/>
    <x v="6"/>
    <x v="2"/>
    <s v="0000000798"/>
    <x v="2"/>
    <s v="0000023637"/>
    <d v="2020-11-13T00:00:00"/>
    <d v="2020-12-23T00:00:00"/>
    <m/>
    <m/>
    <m/>
    <s v="Africa (Francophone)"/>
    <s v="R23635,23643,23637,23828, PJ"/>
    <s v="UNFPA0000040756-13-1-1"/>
    <m/>
    <s v="D"/>
    <s v="N"/>
    <s v="N"/>
    <n v="9"/>
    <n v="1"/>
    <n v="1"/>
    <x v="274"/>
    <s v="PO"/>
    <d v="2020-06-09T10:26:08"/>
    <d v="2020-02-20T00:00:00"/>
    <d v="2020-02-27T00:00:00"/>
    <s v="0000040756-13-1"/>
    <d v="2020-06-09T10:26:08"/>
    <d v="2020-11-13T00:00:00"/>
    <x v="15"/>
    <n v="0"/>
    <n v="0"/>
    <n v="0"/>
    <x v="57"/>
    <x v="0"/>
    <s v="HARTMANNSOL0.5L0000040756"/>
  </r>
  <r>
    <s v="UNFPA"/>
    <x v="103"/>
    <n v="12"/>
    <n v="1"/>
    <n v="1"/>
    <s v="NER40"/>
    <s v="0000040756"/>
    <s v="Doxycycline 100mg, tablets"/>
    <s v="Dispatched"/>
    <n v="0"/>
    <x v="32"/>
    <x v="65"/>
    <s v="PU0074"/>
    <s v=" "/>
    <s v="NER09ADO"/>
    <s v="ADOCAMP74"/>
    <s v="72335"/>
    <s v="NER"/>
    <x v="35"/>
    <s v="WCARO     "/>
    <s v="OCEAN"/>
    <x v="0"/>
    <n v="0"/>
    <n v="0"/>
    <s v="100"/>
    <n v="100"/>
    <n v="0"/>
    <x v="0"/>
    <x v="3"/>
    <x v="2"/>
    <s v="0000000798"/>
    <x v="2"/>
    <s v="0000023637"/>
    <d v="2020-11-13T00:00:00"/>
    <d v="2020-12-23T00:00:00"/>
    <m/>
    <m/>
    <m/>
    <s v="Africa (Francophone)"/>
    <s v="R23635,23643,23637,23828, PJ"/>
    <s v="UNFPA0000040756-12-1-1"/>
    <m/>
    <s v="D"/>
    <s v="N"/>
    <s v="N"/>
    <n v="8"/>
    <n v="1"/>
    <n v="1"/>
    <x v="274"/>
    <s v="PO"/>
    <d v="2020-06-09T10:26:08"/>
    <d v="2020-02-20T00:00:00"/>
    <d v="2020-02-27T00:00:00"/>
    <s v="0000040756-12-1"/>
    <d v="2020-06-09T10:26:08"/>
    <d v="2020-11-13T00:00:00"/>
    <x v="15"/>
    <n v="0"/>
    <n v="0"/>
    <n v="0"/>
    <x v="103"/>
    <x v="0"/>
    <s v="DOXYCYCLN100MG_1000000040756"/>
  </r>
  <r>
    <s v="UNFPA"/>
    <x v="109"/>
    <n v="10"/>
    <n v="1"/>
    <n v="2"/>
    <s v="NER40"/>
    <s v="0000040756"/>
    <s v="Quinine dihydrochloride 300_x000d__x000a_mg/ml, solution for dilution_x000d__x000a_for infusion in 2-ml ampoule"/>
    <s v="Dispatched"/>
    <n v="2424"/>
    <x v="32"/>
    <x v="65"/>
    <s v="PU0074"/>
    <s v=" "/>
    <s v="NER09ADO"/>
    <s v="ADOCAMP74"/>
    <s v="72335"/>
    <s v="NER"/>
    <x v="35"/>
    <s v="WCARO     "/>
    <s v="OCEAN"/>
    <x v="0"/>
    <n v="0"/>
    <n v="100"/>
    <s v="100"/>
    <n v="100"/>
    <n v="10000"/>
    <x v="0"/>
    <x v="22"/>
    <x v="2"/>
    <s v="0000000798"/>
    <x v="2"/>
    <s v="0000023637"/>
    <d v="2020-11-13T00:00:00"/>
    <d v="2020-12-23T00:00:00"/>
    <m/>
    <m/>
    <m/>
    <s v="Africa (Francophone)"/>
    <s v="R23635,23643,23637,23828, PJ"/>
    <s v="UNFPA0000040756-10-1-2"/>
    <m/>
    <s v="D"/>
    <s v="N"/>
    <s v="N"/>
    <n v="6"/>
    <n v="1"/>
    <n v="1"/>
    <x v="274"/>
    <s v="PO"/>
    <d v="2020-06-09T10:26:08"/>
    <d v="2020-02-20T00:00:00"/>
    <d v="2020-02-27T00:00:00"/>
    <s v="0000040756-10-1"/>
    <d v="2020-06-09T10:26:08"/>
    <d v="2020-11-13T00:00:00"/>
    <x v="15"/>
    <n v="0"/>
    <n v="0"/>
    <n v="0"/>
    <x v="109"/>
    <x v="0"/>
    <s v="QUININEDHC300MG2ML0000040756"/>
  </r>
  <r>
    <s v="UNFPA"/>
    <x v="103"/>
    <n v="12"/>
    <n v="1"/>
    <n v="2"/>
    <s v="NER40"/>
    <s v="0000040756"/>
    <s v="Doxycycline 100mg, tablets"/>
    <s v="Dispatched"/>
    <n v="733.5"/>
    <x v="32"/>
    <x v="65"/>
    <s v="PU0074"/>
    <s v=" "/>
    <s v="NER09ADO"/>
    <s v="ADOCAMP74"/>
    <s v="72335"/>
    <s v="NER"/>
    <x v="35"/>
    <s v="WCARO     "/>
    <s v="OCEAN"/>
    <x v="0"/>
    <n v="0"/>
    <n v="450"/>
    <s v="100"/>
    <n v="100"/>
    <n v="45000"/>
    <x v="0"/>
    <x v="3"/>
    <x v="2"/>
    <s v="0000000798"/>
    <x v="2"/>
    <s v="0000023637"/>
    <d v="2020-11-13T00:00:00"/>
    <d v="2020-12-23T00:00:00"/>
    <m/>
    <m/>
    <m/>
    <s v="Africa (Francophone)"/>
    <s v="R23635,23643,23637,23828, PJ"/>
    <s v="UNFPA0000040756-12-1-2"/>
    <m/>
    <s v="D"/>
    <s v="N"/>
    <s v="N"/>
    <n v="8"/>
    <n v="1"/>
    <n v="1"/>
    <x v="274"/>
    <s v="PO"/>
    <d v="2020-06-09T10:26:08"/>
    <d v="2020-02-20T00:00:00"/>
    <d v="2020-02-27T00:00:00"/>
    <s v="0000040756-12-1"/>
    <d v="2020-06-09T10:26:08"/>
    <d v="2020-11-13T00:00:00"/>
    <x v="15"/>
    <n v="0"/>
    <n v="0"/>
    <n v="0"/>
    <x v="103"/>
    <x v="0"/>
    <s v="DOXYCYCLN100MG_1000000040756"/>
  </r>
  <r>
    <s v="UNFPA"/>
    <x v="146"/>
    <n v="11"/>
    <n v="1"/>
    <n v="1"/>
    <s v="NER40"/>
    <s v="0000040756"/>
    <s v="Oxybutynin hydrochloride, 5mg, tablet"/>
    <s v="Dispatched"/>
    <n v="0"/>
    <x v="32"/>
    <x v="65"/>
    <s v="PU0074"/>
    <s v=" "/>
    <s v="NER09ADO"/>
    <s v="ADOCAMP74"/>
    <s v="72335"/>
    <s v="NER"/>
    <x v="35"/>
    <s v="WCARO     "/>
    <s v="OCEAN"/>
    <x v="0"/>
    <n v="0"/>
    <n v="0"/>
    <s v="500"/>
    <n v="500"/>
    <n v="0"/>
    <x v="0"/>
    <x v="28"/>
    <x v="2"/>
    <s v="0000000798"/>
    <x v="2"/>
    <s v="0000023637"/>
    <d v="2020-11-13T00:00:00"/>
    <d v="2020-12-23T00:00:00"/>
    <m/>
    <m/>
    <m/>
    <s v="Africa (Francophone)"/>
    <s v="R23635,23643,23637,23828, PJ"/>
    <s v="UNFPA0000040756-11-1-1"/>
    <m/>
    <s v="D"/>
    <s v="N"/>
    <s v="N"/>
    <n v="7"/>
    <n v="1"/>
    <n v="1"/>
    <x v="274"/>
    <s v="PO"/>
    <d v="2020-06-09T10:26:08"/>
    <d v="2020-02-20T00:00:00"/>
    <d v="2020-02-27T00:00:00"/>
    <s v="0000040756-11-1"/>
    <d v="2020-06-09T10:26:08"/>
    <d v="2020-11-13T00:00:00"/>
    <x v="15"/>
    <n v="0"/>
    <n v="0"/>
    <n v="0"/>
    <x v="146"/>
    <x v="1"/>
    <s v="OXYBTYNNHCL5MG_5000000040756"/>
  </r>
  <r>
    <s v="UNFPA"/>
    <x v="146"/>
    <n v="11"/>
    <n v="1"/>
    <n v="2"/>
    <s v="NER40"/>
    <s v="0000040756"/>
    <s v="Oxybutynin hydrochloride, 5mg, tablet"/>
    <s v="Dispatched"/>
    <n v="2349.6"/>
    <x v="32"/>
    <x v="65"/>
    <s v="PU0074"/>
    <s v=" "/>
    <s v="NER09ADO"/>
    <s v="ADOCAMP74"/>
    <s v="72335"/>
    <s v="NER"/>
    <x v="35"/>
    <s v="WCARO     "/>
    <s v="OCEAN"/>
    <x v="0"/>
    <n v="0"/>
    <n v="240"/>
    <s v="500"/>
    <n v="500"/>
    <n v="120000"/>
    <x v="0"/>
    <x v="28"/>
    <x v="2"/>
    <s v="0000000798"/>
    <x v="2"/>
    <s v="0000023637"/>
    <d v="2020-11-13T00:00:00"/>
    <d v="2020-12-23T00:00:00"/>
    <m/>
    <m/>
    <m/>
    <s v="Africa (Francophone)"/>
    <s v="R23635,23643,23637,23828, PJ"/>
    <s v="UNFPA0000040756-11-1-2"/>
    <m/>
    <s v="D"/>
    <s v="N"/>
    <s v="N"/>
    <n v="7"/>
    <n v="1"/>
    <n v="1"/>
    <x v="274"/>
    <s v="PO"/>
    <d v="2020-06-09T10:26:08"/>
    <d v="2020-02-20T00:00:00"/>
    <d v="2020-02-27T00:00:00"/>
    <s v="0000040756-11-1"/>
    <d v="2020-06-09T10:26:08"/>
    <d v="2020-11-13T00:00:00"/>
    <x v="15"/>
    <n v="0"/>
    <n v="0"/>
    <n v="0"/>
    <x v="146"/>
    <x v="0"/>
    <s v="OXYBTYNNHCL5MG_5000000040756"/>
  </r>
  <r>
    <s v="UNFPA"/>
    <x v="132"/>
    <n v="19"/>
    <n v="1"/>
    <n v="2"/>
    <s v="NER40"/>
    <s v="0000040756"/>
    <s v="sodium chloride 0.9% intravenous infusion, 500ml  bag + givi"/>
    <s v="Dispatched"/>
    <n v="30888"/>
    <x v="32"/>
    <x v="65"/>
    <s v="PU0074"/>
    <s v=" "/>
    <s v="NER09ADO"/>
    <s v="ADOCAMP74"/>
    <s v="72335"/>
    <s v="NER"/>
    <x v="35"/>
    <s v="WCARO     "/>
    <s v="OCEAN"/>
    <x v="0"/>
    <n v="0"/>
    <n v="3120"/>
    <s v="P20"/>
    <n v="20"/>
    <n v="62400"/>
    <x v="0"/>
    <x v="6"/>
    <x v="2"/>
    <s v="0000000798"/>
    <x v="2"/>
    <s v="0000023643"/>
    <d v="2020-11-13T00:00:00"/>
    <d v="2020-12-23T00:00:00"/>
    <m/>
    <m/>
    <m/>
    <s v="Africa (Francophone)"/>
    <s v="R23635,23643,23637,23828, PJ"/>
    <s v="UNFPA0000040756-19-1-2"/>
    <m/>
    <s v="D"/>
    <s v="N"/>
    <s v="N"/>
    <n v="4"/>
    <n v="1"/>
    <n v="1"/>
    <x v="274"/>
    <s v="PO"/>
    <d v="2020-06-09T10:26:08"/>
    <d v="2020-02-21T00:00:00"/>
    <d v="2020-02-27T00:00:00"/>
    <s v="0000040756-19-1"/>
    <d v="2020-06-09T10:26:08"/>
    <d v="2020-11-13T00:00:00"/>
    <x v="15"/>
    <n v="0"/>
    <n v="0"/>
    <n v="0"/>
    <x v="132"/>
    <x v="1"/>
    <s v="NACL0.5L_200000040756"/>
  </r>
  <r>
    <s v="UNFPA"/>
    <x v="132"/>
    <n v="19"/>
    <n v="1"/>
    <n v="1"/>
    <s v="NER40"/>
    <s v="0000040756"/>
    <s v="sodium chloride 0.9% intravenous infusion, 500ml  bag + givi"/>
    <s v="Dispatched"/>
    <n v="0"/>
    <x v="32"/>
    <x v="65"/>
    <s v="PU0074"/>
    <s v=" "/>
    <s v="NER09ADO"/>
    <s v="ADOCAMP74"/>
    <s v="72335"/>
    <s v="NER"/>
    <x v="35"/>
    <s v="WCARO     "/>
    <s v="OCEAN"/>
    <x v="0"/>
    <n v="0"/>
    <n v="0"/>
    <s v="P20"/>
    <n v="20"/>
    <n v="0"/>
    <x v="0"/>
    <x v="6"/>
    <x v="2"/>
    <s v="0000000798"/>
    <x v="2"/>
    <s v="0000023643"/>
    <d v="2020-11-13T00:00:00"/>
    <d v="2020-12-23T00:00:00"/>
    <m/>
    <m/>
    <m/>
    <s v="Africa (Francophone)"/>
    <s v="R23635,23643,23637,23828, PJ"/>
    <s v="UNFPA0000040756-19-1-1"/>
    <m/>
    <s v="D"/>
    <s v="N"/>
    <s v="N"/>
    <n v="4"/>
    <n v="1"/>
    <n v="1"/>
    <x v="274"/>
    <s v="PO"/>
    <d v="2020-06-09T10:26:08"/>
    <d v="2020-02-21T00:00:00"/>
    <d v="2020-02-27T00:00:00"/>
    <s v="0000040756-19-1"/>
    <d v="2020-06-09T10:26:08"/>
    <d v="2020-11-13T00:00:00"/>
    <x v="15"/>
    <n v="0"/>
    <n v="0"/>
    <n v="0"/>
    <x v="132"/>
    <x v="0"/>
    <s v="NACL0.5L_200000040756"/>
  </r>
  <r>
    <s v="UNFPA"/>
    <x v="24"/>
    <n v="9"/>
    <n v="1"/>
    <n v="1"/>
    <s v="NER40"/>
    <s v="0000040756"/>
    <s v="Povidone iodine 10% solution for cutaneous use, 500-ml bottle"/>
    <s v="Dispatched"/>
    <n v="0"/>
    <x v="32"/>
    <x v="65"/>
    <s v="PU0074"/>
    <s v=" "/>
    <s v="NER09ADO"/>
    <s v="ADOCAMP74"/>
    <s v="72335"/>
    <s v="NER"/>
    <x v="35"/>
    <s v="WCARO     "/>
    <s v="OCEAN"/>
    <x v="0"/>
    <n v="0"/>
    <n v="0"/>
    <s v="EA"/>
    <n v="1"/>
    <n v="0"/>
    <x v="0"/>
    <x v="10"/>
    <x v="2"/>
    <s v="0000000798"/>
    <x v="2"/>
    <s v="0000023637"/>
    <d v="2020-11-13T00:00:00"/>
    <d v="2020-12-23T00:00:00"/>
    <m/>
    <m/>
    <m/>
    <s v="Africa (Francophone)"/>
    <s v="R23635,23643,23637,23828, PJ"/>
    <s v="UNFPA0000040756-9-1-1"/>
    <m/>
    <s v="D"/>
    <s v="N"/>
    <s v="N"/>
    <n v="3"/>
    <n v="1"/>
    <n v="1"/>
    <x v="274"/>
    <s v="PO"/>
    <d v="2020-06-09T10:26:08"/>
    <d v="2020-02-20T00:00:00"/>
    <d v="2020-02-27T00:00:00"/>
    <s v="0000040756-9-1"/>
    <d v="2020-06-09T10:26:08"/>
    <d v="2020-11-13T00:00:00"/>
    <x v="15"/>
    <n v="0"/>
    <n v="0"/>
    <n v="0"/>
    <x v="24"/>
    <x v="1"/>
    <s v="POVIODINE10%_500ML0000040756"/>
  </r>
  <r>
    <s v="UNFPA"/>
    <x v="24"/>
    <n v="9"/>
    <n v="1"/>
    <n v="2"/>
    <s v="NER40"/>
    <s v="0000040756"/>
    <s v="Povidone iodine 10% solution for cutaneous use, 500-ml bottle"/>
    <s v="Dispatched"/>
    <n v="2424"/>
    <x v="32"/>
    <x v="65"/>
    <s v="PU0074"/>
    <s v=" "/>
    <s v="NER09ADO"/>
    <s v="ADOCAMP74"/>
    <s v="72335"/>
    <s v="NER"/>
    <x v="35"/>
    <s v="WCARO     "/>
    <s v="OCEAN"/>
    <x v="0"/>
    <n v="0"/>
    <n v="1200"/>
    <s v="EA"/>
    <n v="1"/>
    <n v="1200"/>
    <x v="0"/>
    <x v="10"/>
    <x v="2"/>
    <s v="0000000798"/>
    <x v="2"/>
    <s v="0000023637"/>
    <d v="2020-11-13T00:00:00"/>
    <d v="2020-12-23T00:00:00"/>
    <m/>
    <m/>
    <m/>
    <s v="Africa (Francophone)"/>
    <s v="R23635,23643,23637,23828, PJ"/>
    <s v="UNFPA0000040756-9-1-2"/>
    <m/>
    <s v="D"/>
    <s v="N"/>
    <s v="N"/>
    <n v="3"/>
    <n v="1"/>
    <n v="1"/>
    <x v="274"/>
    <s v="PO"/>
    <d v="2020-06-09T10:26:08"/>
    <d v="2020-02-20T00:00:00"/>
    <d v="2020-02-27T00:00:00"/>
    <s v="0000040756-9-1"/>
    <d v="2020-06-09T10:26:08"/>
    <d v="2020-11-13T00:00:00"/>
    <x v="15"/>
    <n v="0"/>
    <n v="0"/>
    <n v="0"/>
    <x v="24"/>
    <x v="0"/>
    <s v="POVIODINE10%_500ML0000040756"/>
  </r>
  <r>
    <s v="UNFPA"/>
    <x v="109"/>
    <n v="10"/>
    <n v="1"/>
    <n v="1"/>
    <s v="NER40"/>
    <s v="0000040756"/>
    <s v="Quinine dihydrochloride 300_x000d__x000a_mg/ml, solution for dilution_x000d__x000a_for infusion in 2-ml ampoule"/>
    <s v="Dispatched"/>
    <n v="0"/>
    <x v="32"/>
    <x v="65"/>
    <s v="PU0074"/>
    <s v=" "/>
    <s v="NER09ADO"/>
    <s v="ADOCAMP74"/>
    <s v="72335"/>
    <s v="NER"/>
    <x v="35"/>
    <s v="WCARO     "/>
    <s v="OCEAN"/>
    <x v="0"/>
    <n v="0"/>
    <n v="0"/>
    <s v="100"/>
    <n v="100"/>
    <n v="0"/>
    <x v="0"/>
    <x v="22"/>
    <x v="2"/>
    <s v="0000000798"/>
    <x v="2"/>
    <s v="0000023637"/>
    <d v="2020-11-13T00:00:00"/>
    <d v="2020-12-23T00:00:00"/>
    <m/>
    <m/>
    <m/>
    <s v="Africa (Francophone)"/>
    <s v="R23635,23643,23637,23828, PJ"/>
    <s v="UNFPA0000040756-10-1-1"/>
    <m/>
    <s v="D"/>
    <s v="N"/>
    <s v="N"/>
    <n v="6"/>
    <n v="1"/>
    <n v="1"/>
    <x v="274"/>
    <s v="PO"/>
    <d v="2020-06-09T10:26:08"/>
    <d v="2020-02-20T00:00:00"/>
    <d v="2020-02-27T00:00:00"/>
    <s v="0000040756-10-1"/>
    <d v="2020-06-09T10:26:08"/>
    <d v="2020-11-13T00:00:00"/>
    <x v="15"/>
    <n v="0"/>
    <n v="0"/>
    <n v="0"/>
    <x v="109"/>
    <x v="0"/>
    <s v="QUININEDHC300MG2ML0000040756"/>
  </r>
  <r>
    <s v="UNFPA"/>
    <x v="0"/>
    <n v="1"/>
    <n v="1"/>
    <n v="1"/>
    <s v="MOZ40"/>
    <s v="0000040763"/>
    <s v="Preshipment inspection Pharmaceutical"/>
    <s v="Completed"/>
    <n v="630"/>
    <x v="27"/>
    <x v="52"/>
    <s v="PU0074"/>
    <s v=" "/>
    <s v="MOZ09CO6"/>
    <s v="PROSRHHARHKIT"/>
    <s v="72335"/>
    <s v="MOZ"/>
    <x v="27"/>
    <s v="ESARO     "/>
    <s v="N/A"/>
    <x v="0"/>
    <n v="0"/>
    <n v="1"/>
    <s v="EA"/>
    <n v="1"/>
    <n v="1"/>
    <x v="0"/>
    <x v="0"/>
    <x v="11"/>
    <s v="0000156574"/>
    <x v="2"/>
    <s v="0000023821"/>
    <m/>
    <m/>
    <m/>
    <d v="2020-04-08T00:00:00"/>
    <m/>
    <s v="Africa (Anglophone)"/>
    <s v="MOZ2040,PSI PO 39093,DUTCH"/>
    <s v="UNFPA0000040763-1-1-1"/>
    <m/>
    <s v="C"/>
    <s v="N"/>
    <s v="N"/>
    <n v="1"/>
    <n v="1"/>
    <n v="1"/>
    <x v="275"/>
    <s v="PO"/>
    <d v="2020-04-20T08:47:40"/>
    <d v="2020-03-28T00:00:00"/>
    <d v="2020-03-30T00:00:00"/>
    <s v="0000040763-1-1"/>
    <d v="2020-03-31T08:50:37"/>
    <d v="2020-04-06T00:00:00"/>
    <x v="15"/>
    <n v="0"/>
    <n v="0"/>
    <n v="0"/>
    <x v="0"/>
    <x v="0"/>
    <s v="PRESHIPMENTINSPCPH0000040763"/>
  </r>
  <r>
    <s v="UNFPA"/>
    <x v="73"/>
    <n v="1"/>
    <n v="1"/>
    <n v="1"/>
    <s v="BDI40"/>
    <s v="0000040769"/>
    <s v="Misoprostol 200mcg tablet"/>
    <s v="Completed"/>
    <n v="7436"/>
    <x v="0"/>
    <x v="0"/>
    <s v="PU0074"/>
    <s v=" "/>
    <s v="FPRHCTD5"/>
    <s v="RHC01ACT05"/>
    <s v="72335"/>
    <s v="BDI"/>
    <x v="36"/>
    <s v="ESARO     "/>
    <s v="AIR"/>
    <x v="0"/>
    <n v="0"/>
    <n v="14300"/>
    <s v="P4"/>
    <n v="4"/>
    <n v="57200"/>
    <x v="0"/>
    <x v="4"/>
    <x v="22"/>
    <s v="0000229007"/>
    <x v="2"/>
    <s v="0000023512"/>
    <m/>
    <m/>
    <m/>
    <d v="2020-05-06T00:00:00"/>
    <m/>
    <s v="Africa (Francophone)"/>
    <s v="R23512, Misoprostol, CSB"/>
    <s v="UNFPA0000040769-1-1-1"/>
    <m/>
    <s v="C"/>
    <s v="N"/>
    <s v="N"/>
    <n v="16"/>
    <n v="1"/>
    <n v="1"/>
    <x v="276"/>
    <s v="PO"/>
    <d v="2020-06-09T09:14:55"/>
    <d v="2020-01-27T00:00:00"/>
    <d v="2020-02-13T00:00:00"/>
    <s v="0000040769-1-1"/>
    <d v="2020-04-01T01:19:59"/>
    <d v="2020-05-27T00:00:00"/>
    <x v="0"/>
    <n v="0"/>
    <n v="0"/>
    <n v="0"/>
    <x v="73"/>
    <x v="0"/>
    <s v="MISOPROSTOL200MG_40000040769"/>
  </r>
  <r>
    <s v="UNFPA"/>
    <x v="77"/>
    <n v="1"/>
    <n v="1"/>
    <n v="1"/>
    <s v="COL40"/>
    <s v="0000040778"/>
    <s v="HCG_PREGNANCY_RAPID TEST_URINE_P50_x000a_A rapid chromatographic immunoassay for the qualitative detection of human chorionic gonadotropin in urine to aid in the early detection of pregnancy."/>
    <s v="Completed"/>
    <n v="100"/>
    <x v="26"/>
    <x v="17"/>
    <s v="PU0074"/>
    <s v=" "/>
    <s v="COL06HUM"/>
    <s v="CAPACI_UEF20"/>
    <s v="72335"/>
    <s v="COL"/>
    <x v="55"/>
    <s v="LACRO     "/>
    <s v="COURIER"/>
    <x v="0"/>
    <n v="0"/>
    <n v="40"/>
    <s v="P50"/>
    <n v="50"/>
    <n v="2000"/>
    <x v="1"/>
    <x v="13"/>
    <x v="23"/>
    <s v="0000256820"/>
    <x v="2"/>
    <s v="0000023830"/>
    <d v="2020-04-15T00:00:00"/>
    <d v="2020-04-22T00:00:00"/>
    <d v="2020-04-15T00:00:00"/>
    <d v="2020-04-15T00:00:00"/>
    <m/>
    <s v="LAC"/>
    <s v="Req23830, COL, Pregnancy Tests"/>
    <s v="UNFPA0000040778-1-1-1"/>
    <m/>
    <s v="C"/>
    <s v="N"/>
    <s v="N"/>
    <n v="1"/>
    <n v="1"/>
    <n v="1"/>
    <x v="277"/>
    <s v="PO"/>
    <d v="2020-04-27T07:52:52"/>
    <d v="2020-04-01T00:00:00"/>
    <d v="2020-04-01T00:00:00"/>
    <s v="0000040778-1-1"/>
    <d v="2020-04-02T14:09:18"/>
    <d v="2020-04-17T00:00:00"/>
    <x v="13"/>
    <n v="0"/>
    <n v="0"/>
    <n v="0"/>
    <x v="77"/>
    <x v="0"/>
    <s v="PREG_RAPID_TEST10000040778"/>
  </r>
  <r>
    <s v="UNFPA"/>
    <x v="37"/>
    <n v="3"/>
    <n v="1"/>
    <n v="1"/>
    <s v="ZMB40"/>
    <s v="0000040780"/>
    <s v="Oxytocin 10 I.U. base/ml injection in 1ml ampoule. (Keep cold between 2-8 °C)-reduced shelf life"/>
    <s v="Completed"/>
    <n v="82578.37"/>
    <x v="0"/>
    <x v="0"/>
    <s v="PU0074"/>
    <s v=" "/>
    <s v="FPRHCTD5"/>
    <s v="RHC01ACT05"/>
    <s v="72335"/>
    <s v="ZMB"/>
    <x v="61"/>
    <s v="ESARO     "/>
    <s v="OCEAN"/>
    <x v="0"/>
    <n v="0"/>
    <n v="40679"/>
    <s v="P10"/>
    <n v="10"/>
    <n v="406790"/>
    <x v="0"/>
    <x v="4"/>
    <x v="10"/>
    <s v="0000215677"/>
    <x v="2"/>
    <m/>
    <d v="2020-05-25T00:00:00"/>
    <d v="2020-07-29T00:00:00"/>
    <d v="2020-05-29T00:00:00"/>
    <d v="2020-06-05T00:00:00"/>
    <m/>
    <s v="Africa (Anglophone)"/>
    <s v="RQ23481, Grindeks,Zambia"/>
    <s v="UNFPA0000040780-3-1-1"/>
    <m/>
    <s v="C"/>
    <s v="Y"/>
    <s v="N"/>
    <m/>
    <m/>
    <m/>
    <x v="277"/>
    <s v="PO"/>
    <d v="2020-12-12T15:54:23"/>
    <m/>
    <m/>
    <s v="0000040780-3-1"/>
    <d v="2020-04-02T16:22:15"/>
    <d v="2020-05-29T00:00:00"/>
    <x v="0"/>
    <n v="0"/>
    <n v="0"/>
    <n v="0"/>
    <x v="37"/>
    <x v="1"/>
    <s v="OXYTOCIN_10IU/ML0000040780"/>
  </r>
  <r>
    <s v="UNFPA"/>
    <x v="37"/>
    <n v="1"/>
    <n v="1"/>
    <n v="1"/>
    <s v="ZMB40"/>
    <s v="0000040780"/>
    <s v="Oxytocin 10 I.U. base/ml injection in 1ml ampoule. (Keep cold between 2-8 °C) iv+im  presentation"/>
    <s v="Completed"/>
    <n v="242174.1"/>
    <x v="0"/>
    <x v="0"/>
    <s v="PU0074"/>
    <s v=" "/>
    <s v="FPRHCTD5"/>
    <s v="RHC01ACT05"/>
    <s v="72335"/>
    <s v="ZMB"/>
    <x v="61"/>
    <s v="ESARO     "/>
    <s v="OCEAN"/>
    <x v="0"/>
    <n v="0"/>
    <n v="115321"/>
    <s v="P10"/>
    <n v="10"/>
    <n v="1153210"/>
    <x v="0"/>
    <x v="4"/>
    <x v="10"/>
    <s v="0000215677"/>
    <x v="2"/>
    <s v="0000023481"/>
    <d v="2020-06-26T00:00:00"/>
    <d v="2020-08-27T00:00:00"/>
    <d v="2020-06-29T00:00:00"/>
    <d v="2020-07-29T00:00:00"/>
    <m/>
    <s v="Africa (Anglophone)"/>
    <s v="RQ23481, Grindeks,Zambia"/>
    <s v="UNFPA0000040780-1-1-1"/>
    <m/>
    <s v="C"/>
    <s v="Y"/>
    <s v="N"/>
    <n v="1"/>
    <n v="1"/>
    <n v="1"/>
    <x v="277"/>
    <s v="PO"/>
    <d v="2020-12-12T15:54:23"/>
    <d v="2020-01-22T00:00:00"/>
    <d v="2020-01-24T00:00:00"/>
    <s v="0000040780-1-1"/>
    <d v="2020-04-02T16:22:15"/>
    <d v="2020-06-26T00:00:00"/>
    <x v="0"/>
    <n v="0"/>
    <n v="0"/>
    <n v="0"/>
    <x v="37"/>
    <x v="0"/>
    <s v="OXYTOCIN_10IU/ML0000040780"/>
  </r>
  <r>
    <s v="UNFPA"/>
    <x v="150"/>
    <n v="1"/>
    <n v="1"/>
    <n v="1"/>
    <s v="COL40"/>
    <s v="0000040781"/>
    <s v="Lidocaine hydrochloride 1% , 20ml ampoule USP or BP or equiv"/>
    <s v="Completed"/>
    <n v="361"/>
    <x v="26"/>
    <x v="17"/>
    <s v="PU0074"/>
    <s v=" "/>
    <s v="COL06HUM"/>
    <s v="CAPACI_UEF20"/>
    <s v="72335"/>
    <s v="COL"/>
    <x v="55"/>
    <s v="LACRO     "/>
    <s v="COURIER"/>
    <x v="0"/>
    <n v="0"/>
    <n v="38"/>
    <s v="P20"/>
    <n v="20"/>
    <n v="760"/>
    <x v="0"/>
    <x v="9"/>
    <x v="3"/>
    <s v="0000000730"/>
    <x v="2"/>
    <s v="0000023838"/>
    <d v="2020-04-17T00:00:00"/>
    <d v="2020-04-20T00:00:00"/>
    <d v="2020-04-17T00:00:00"/>
    <d v="2020-06-18T00:00:00"/>
    <d v="2020-04-20T00:00:00"/>
    <s v="LAC"/>
    <s v="Req23838, COL, Pharma&amp;Med.Supp"/>
    <s v="UNFPA0000040781-1-1-1"/>
    <m/>
    <s v="C"/>
    <s v="N"/>
    <s v="N"/>
    <n v="1"/>
    <n v="1"/>
    <n v="1"/>
    <x v="277"/>
    <s v="PO"/>
    <d v="2020-07-26T15:07:20"/>
    <d v="2020-04-02T00:00:00"/>
    <d v="2020-04-02T00:00:00"/>
    <s v="0000040781-1-1"/>
    <d v="2020-04-03T13:06:16"/>
    <d v="2020-04-17T00:00:00"/>
    <x v="13"/>
    <n v="0"/>
    <n v="0"/>
    <n v="0"/>
    <x v="150"/>
    <x v="0"/>
    <s v="LIDOCANEHCL1/20_200000040781"/>
  </r>
  <r>
    <s v="UNFPA"/>
    <x v="151"/>
    <n v="1"/>
    <n v="1"/>
    <n v="1"/>
    <s v="ZWE40"/>
    <s v="0000040784"/>
    <s v="Magnesium sulphate 500mg/ml injection in 10ml amp,Pack 100"/>
    <s v="Completed"/>
    <n v="46200"/>
    <x v="0"/>
    <x v="0"/>
    <s v="PU0074"/>
    <s v=" "/>
    <s v="FPRHCTD5"/>
    <s v="RHC01ACT05"/>
    <s v="72335"/>
    <s v="ZWE"/>
    <x v="30"/>
    <s v="ESARO     "/>
    <s v="AIR"/>
    <x v="0"/>
    <n v="0"/>
    <n v="500"/>
    <s v="100"/>
    <n v="100"/>
    <n v="50000"/>
    <x v="0"/>
    <x v="1"/>
    <x v="19"/>
    <s v="0000251906"/>
    <x v="2"/>
    <s v="0000023834"/>
    <d v="2020-05-21T00:00:00"/>
    <d v="2020-06-06T00:00:00"/>
    <m/>
    <d v="2020-05-21T00:00:00"/>
    <m/>
    <s v="Africa (Anglophone)"/>
    <s v="ZWE49, R23834, MgSulphate,CSB"/>
    <s v="UNFPA0000040784-1-1-1"/>
    <m/>
    <s v="C"/>
    <s v="N"/>
    <s v="N"/>
    <n v="1"/>
    <n v="1"/>
    <n v="1"/>
    <x v="278"/>
    <s v="PO"/>
    <d v="2020-06-09T09:14:55"/>
    <d v="2020-04-01T00:00:00"/>
    <d v="2020-04-02T00:00:00"/>
    <s v="0000040784-1-1"/>
    <d v="2020-04-06T15:25:21"/>
    <d v="2020-04-20T00:00:00"/>
    <x v="0"/>
    <n v="0"/>
    <n v="0"/>
    <n v="0"/>
    <x v="151"/>
    <x v="0"/>
    <s v="MGSULPHATE10ML_1000000040784"/>
  </r>
  <r>
    <s v="UNFPA"/>
    <x v="103"/>
    <n v="6"/>
    <n v="1"/>
    <n v="1"/>
    <s v="LBN40"/>
    <s v="0000040798"/>
    <s v="Doxycycline 100mg, tablets"/>
    <s v="Completed"/>
    <n v="0"/>
    <x v="18"/>
    <x v="70"/>
    <s v="PU0074"/>
    <s v=" "/>
    <s v="LBN04MOH"/>
    <s v="R0201SDSRH"/>
    <s v="72335"/>
    <s v="LBN"/>
    <x v="15"/>
    <s v="ASRO      "/>
    <s v="OCEAN"/>
    <x v="0"/>
    <n v="0"/>
    <n v="0"/>
    <s v="100"/>
    <n v="100"/>
    <n v="0"/>
    <x v="0"/>
    <x v="3"/>
    <x v="2"/>
    <s v="0000000798"/>
    <x v="2"/>
    <s v="0000023780"/>
    <d v="2020-12-31T00:00:00"/>
    <d v="2021-01-29T00:00:00"/>
    <d v="2020-12-31T00:00:00"/>
    <d v="2020-12-21T00:00:00"/>
    <d v="2021-02-01T00:00:00"/>
    <s v="ASEA"/>
    <s v="REQ 23780 &amp; 23817"/>
    <s v="UNFPA0000040798-6-1-1"/>
    <m/>
    <s v="C"/>
    <s v="N"/>
    <s v="N"/>
    <n v="4"/>
    <n v="1"/>
    <n v="1"/>
    <x v="279"/>
    <s v="PO"/>
    <d v="2021-03-25T05:55:55"/>
    <d v="2020-03-19T00:00:00"/>
    <d v="2020-03-20T00:00:00"/>
    <s v="0000040798-6-1"/>
    <d v="2020-04-07T19:26:42"/>
    <d v="2020-08-03T00:00:00"/>
    <x v="35"/>
    <n v="0"/>
    <n v="0"/>
    <n v="0"/>
    <x v="103"/>
    <x v="1"/>
    <s v="DOXYCYCLN100MG_1000000040798"/>
  </r>
  <r>
    <s v="UNFPA"/>
    <x v="103"/>
    <n v="6"/>
    <n v="1"/>
    <n v="2"/>
    <s v="LBN40"/>
    <s v="0000040798"/>
    <s v="Doxycycline 100mg, tablets"/>
    <s v="Completed"/>
    <n v="17930"/>
    <x v="18"/>
    <x v="70"/>
    <s v="PU0074"/>
    <s v=" "/>
    <s v="LBN04MOH"/>
    <s v="R0201SDSRH"/>
    <s v="72335"/>
    <s v="LBN"/>
    <x v="15"/>
    <s v="ASRO      "/>
    <s v="OCEAN"/>
    <x v="0"/>
    <n v="0"/>
    <n v="11000"/>
    <s v="100"/>
    <n v="100"/>
    <n v="1100000"/>
    <x v="0"/>
    <x v="3"/>
    <x v="2"/>
    <s v="0000000798"/>
    <x v="2"/>
    <s v="0000023780"/>
    <d v="2020-12-31T00:00:00"/>
    <d v="2021-01-29T00:00:00"/>
    <d v="2020-12-31T00:00:00"/>
    <d v="2020-12-21T00:00:00"/>
    <d v="2021-02-01T00:00:00"/>
    <s v="ASEA"/>
    <s v="REQ 23780 &amp; 23817"/>
    <s v="UNFPA0000040798-6-1-2"/>
    <m/>
    <s v="C"/>
    <s v="N"/>
    <s v="N"/>
    <n v="4"/>
    <n v="1"/>
    <n v="1"/>
    <x v="279"/>
    <s v="PO"/>
    <d v="2021-03-25T05:55:55"/>
    <d v="2020-03-19T00:00:00"/>
    <d v="2020-03-20T00:00:00"/>
    <s v="0000040798-6-1"/>
    <d v="2020-04-07T19:26:42"/>
    <d v="2020-08-03T00:00:00"/>
    <x v="35"/>
    <n v="0"/>
    <n v="0"/>
    <n v="0"/>
    <x v="103"/>
    <x v="0"/>
    <s v="DOXYCYCLN100MG_1000000040798"/>
  </r>
  <r>
    <s v="UNFPA"/>
    <x v="129"/>
    <n v="8"/>
    <n v="1"/>
    <n v="2"/>
    <s v="LBN40"/>
    <s v="0000040798"/>
    <s v="Azithromycin 250mg tablet"/>
    <s v="Completed"/>
    <n v="13310"/>
    <x v="18"/>
    <x v="70"/>
    <s v="PU0074"/>
    <s v=" "/>
    <s v="LBN04MOH"/>
    <s v="R0201SDSRH"/>
    <s v="72335"/>
    <s v="LBN"/>
    <x v="15"/>
    <s v="ASRO      "/>
    <s v="AIR"/>
    <x v="0"/>
    <n v="0"/>
    <n v="11000"/>
    <s v="P6"/>
    <n v="6"/>
    <n v="66000"/>
    <x v="0"/>
    <x v="3"/>
    <x v="2"/>
    <s v="0000000798"/>
    <x v="2"/>
    <s v="0000023780"/>
    <d v="2020-12-31T00:00:00"/>
    <d v="2021-01-29T00:00:00"/>
    <d v="2020-12-31T00:00:00"/>
    <d v="2020-12-21T00:00:00"/>
    <d v="2021-02-01T00:00:00"/>
    <s v="ASEA"/>
    <s v="REQ 23780 &amp; 23817"/>
    <s v="UNFPA0000040798-8-1-2"/>
    <m/>
    <s v="C"/>
    <s v="N"/>
    <s v="N"/>
    <n v="1"/>
    <n v="1"/>
    <n v="1"/>
    <x v="279"/>
    <s v="PO"/>
    <d v="2021-03-25T05:55:55"/>
    <d v="2020-03-19T00:00:00"/>
    <d v="2020-03-20T00:00:00"/>
    <s v="0000040798-8-1"/>
    <d v="2020-04-07T19:26:42"/>
    <d v="2020-10-05T00:00:00"/>
    <x v="35"/>
    <n v="0"/>
    <n v="0"/>
    <n v="0"/>
    <x v="129"/>
    <x v="1"/>
    <s v="AZTHROMYCN_250MG_60000040798"/>
  </r>
  <r>
    <s v="UNFPA"/>
    <x v="129"/>
    <n v="8"/>
    <n v="1"/>
    <n v="1"/>
    <s v="LBN40"/>
    <s v="0000040798"/>
    <s v="Azithromycin 250mg tablet"/>
    <s v="Completed"/>
    <n v="0"/>
    <x v="18"/>
    <x v="70"/>
    <s v="PU0074"/>
    <s v=" "/>
    <s v="LBN04MOH"/>
    <s v="R0201SDSRH"/>
    <s v="72335"/>
    <s v="LBN"/>
    <x v="15"/>
    <s v="ASRO      "/>
    <s v="AIR"/>
    <x v="0"/>
    <n v="0"/>
    <n v="0"/>
    <s v="P6"/>
    <n v="6"/>
    <n v="0"/>
    <x v="0"/>
    <x v="3"/>
    <x v="2"/>
    <s v="0000000798"/>
    <x v="2"/>
    <s v="0000023780"/>
    <d v="2020-12-31T00:00:00"/>
    <d v="2021-01-29T00:00:00"/>
    <d v="2020-12-31T00:00:00"/>
    <d v="2020-12-21T00:00:00"/>
    <d v="2021-02-01T00:00:00"/>
    <s v="ASEA"/>
    <s v="REQ 23780 &amp; 23817"/>
    <s v="UNFPA0000040798-8-1-1"/>
    <m/>
    <s v="C"/>
    <s v="N"/>
    <s v="N"/>
    <n v="1"/>
    <n v="1"/>
    <n v="1"/>
    <x v="279"/>
    <s v="PO"/>
    <d v="2021-03-25T05:55:55"/>
    <d v="2020-03-19T00:00:00"/>
    <d v="2020-03-20T00:00:00"/>
    <s v="0000040798-8-1"/>
    <d v="2020-04-07T19:26:42"/>
    <d v="2020-10-05T00:00:00"/>
    <x v="35"/>
    <n v="0"/>
    <n v="0"/>
    <n v="0"/>
    <x v="129"/>
    <x v="0"/>
    <s v="AZTHROMYCN_250MG_60000040798"/>
  </r>
  <r>
    <s v="UNFPA"/>
    <x v="131"/>
    <n v="5"/>
    <n v="1"/>
    <n v="1"/>
    <s v="LBN40"/>
    <s v="0000040798"/>
    <s v="Folic acid 5mg tablet"/>
    <s v="Completed"/>
    <n v="0"/>
    <x v="18"/>
    <x v="70"/>
    <s v="PU0074"/>
    <s v=" "/>
    <s v="LBN04MOH"/>
    <s v="R0201SDSRH"/>
    <s v="72335"/>
    <s v="LBN"/>
    <x v="15"/>
    <s v="ASRO      "/>
    <s v="OCEAN"/>
    <x v="0"/>
    <n v="0"/>
    <n v="0"/>
    <s v="101"/>
    <n v="1000"/>
    <n v="0"/>
    <x v="0"/>
    <x v="2"/>
    <x v="2"/>
    <s v="0000000798"/>
    <x v="2"/>
    <s v="0000023780"/>
    <d v="2020-12-31T00:00:00"/>
    <d v="2021-01-29T00:00:00"/>
    <d v="2020-12-31T00:00:00"/>
    <d v="2020-12-21T00:00:00"/>
    <d v="2021-02-01T00:00:00"/>
    <s v="ASEA"/>
    <s v="REQ 23780 &amp; 23817"/>
    <s v="UNFPA0000040798-5-1-1"/>
    <m/>
    <s v="C"/>
    <s v="N"/>
    <s v="N"/>
    <n v="3"/>
    <n v="1"/>
    <n v="1"/>
    <x v="279"/>
    <s v="PO"/>
    <d v="2021-03-25T05:55:55"/>
    <d v="2020-03-19T00:00:00"/>
    <d v="2020-03-20T00:00:00"/>
    <s v="0000040798-5-1"/>
    <d v="2020-04-07T19:26:42"/>
    <d v="2020-08-03T00:00:00"/>
    <x v="35"/>
    <n v="0"/>
    <n v="0"/>
    <n v="0"/>
    <x v="131"/>
    <x v="0"/>
    <s v="FOLICACID5MG_10000000040798"/>
  </r>
  <r>
    <s v="UNFPA"/>
    <x v="37"/>
    <n v="2"/>
    <n v="1"/>
    <n v="1"/>
    <s v="LBN40"/>
    <s v="0000040798"/>
    <s v="Oxytocin 10 I.U. base/ml injection in 1ml ampoule. (Keep cold between 2-8 °C)"/>
    <s v="Completed"/>
    <n v="37240"/>
    <x v="18"/>
    <x v="70"/>
    <s v="PU0074"/>
    <s v=" "/>
    <s v="LBN04MOH"/>
    <s v="R0201SDSRH"/>
    <s v="72335"/>
    <s v="LBN"/>
    <x v="15"/>
    <s v="ASRO      "/>
    <s v="OCEAN"/>
    <x v="0"/>
    <n v="0"/>
    <n v="15200"/>
    <s v="P10"/>
    <n v="10"/>
    <n v="152000"/>
    <x v="0"/>
    <x v="4"/>
    <x v="2"/>
    <s v="0000000798"/>
    <x v="2"/>
    <s v="0000023780"/>
    <d v="2020-07-08T00:00:00"/>
    <d v="2020-08-01T00:00:00"/>
    <d v="2020-07-08T00:00:00"/>
    <d v="2020-07-07T00:00:00"/>
    <d v="2020-08-01T00:00:00"/>
    <s v="ASEA"/>
    <s v="REQ 23780 &amp; 23817"/>
    <s v="UNFPA0000040798-2-1-1"/>
    <m/>
    <s v="C"/>
    <s v="Y"/>
    <s v="N"/>
    <n v="2"/>
    <n v="1"/>
    <n v="1"/>
    <x v="279"/>
    <s v="PO"/>
    <d v="2021-03-25T05:55:55"/>
    <d v="2020-03-19T00:00:00"/>
    <d v="2020-03-20T00:00:00"/>
    <s v="0000040798-2-1"/>
    <d v="2020-04-07T19:26:42"/>
    <d v="2020-06-15T00:00:00"/>
    <x v="35"/>
    <n v="0"/>
    <n v="0"/>
    <n v="0"/>
    <x v="37"/>
    <x v="0"/>
    <s v="OXYTOCIN_10IU/ML0000040798"/>
  </r>
  <r>
    <s v="UNFPA"/>
    <x v="59"/>
    <n v="1"/>
    <n v="1"/>
    <n v="1"/>
    <s v="LBN40"/>
    <s v="0000040798"/>
    <s v="Clotrimazole 500mg vaginal tablet"/>
    <s v="Completed"/>
    <n v="0"/>
    <x v="18"/>
    <x v="60"/>
    <s v="PU0074"/>
    <s v=" "/>
    <s v="LBN04MOH"/>
    <s v="R0201SDSRH"/>
    <s v="72335"/>
    <s v="LBN"/>
    <x v="15"/>
    <s v="ASRO      "/>
    <s v="OCEAN"/>
    <x v="0"/>
    <n v="0"/>
    <n v="0"/>
    <s v="TAB"/>
    <n v="1"/>
    <n v="0"/>
    <x v="0"/>
    <x v="18"/>
    <x v="2"/>
    <s v="0000000798"/>
    <x v="2"/>
    <s v="0000023817"/>
    <d v="2021-01-29T00:00:00"/>
    <d v="2021-03-11T00:00:00"/>
    <d v="2021-01-29T00:00:00"/>
    <d v="2021-03-08T00:00:00"/>
    <d v="2021-04-29T00:00:00"/>
    <s v="ASEA"/>
    <s v="REQ 23780 &amp; 23817"/>
    <s v="UNFPA0000040798-1-1-1"/>
    <m/>
    <s v="C"/>
    <s v="N"/>
    <s v="N"/>
    <n v="2"/>
    <n v="1"/>
    <n v="1"/>
    <x v="279"/>
    <s v="PO"/>
    <d v="2021-03-25T05:55:55"/>
    <d v="2020-03-26T00:00:00"/>
    <d v="2020-04-02T00:00:00"/>
    <s v="0000040798-1-1"/>
    <d v="2020-04-07T19:26:42"/>
    <d v="2020-06-15T00:00:00"/>
    <x v="36"/>
    <n v="0"/>
    <n v="0"/>
    <n v="0"/>
    <x v="59"/>
    <x v="0"/>
    <s v="CLOTRIMAZOLE_500MG0000040798"/>
  </r>
  <r>
    <s v="UNFPA"/>
    <x v="82"/>
    <n v="10"/>
    <n v="1"/>
    <n v="1"/>
    <s v="LBN40"/>
    <s v="0000040798"/>
    <s v="Cefixime 400mg 100 tablets"/>
    <s v="Completed"/>
    <n v="277830"/>
    <x v="18"/>
    <x v="70"/>
    <s v="PU0074"/>
    <s v=" "/>
    <s v="LBN04MOH"/>
    <s v="R0201SDSRH"/>
    <s v="72335"/>
    <s v="LBN"/>
    <x v="15"/>
    <s v="ASRO      "/>
    <s v="AIR"/>
    <x v="0"/>
    <n v="0"/>
    <n v="7000"/>
    <s v="100"/>
    <n v="100"/>
    <n v="700000"/>
    <x v="0"/>
    <x v="3"/>
    <x v="2"/>
    <s v="0000000798"/>
    <x v="2"/>
    <s v="0000023780"/>
    <d v="2020-08-17T00:00:00"/>
    <d v="2020-08-20T00:00:00"/>
    <d v="2020-08-25T00:00:00"/>
    <d v="2020-08-26T00:00:00"/>
    <d v="2020-08-28T00:00:00"/>
    <s v="ASEA"/>
    <s v="REQ 23780 &amp; 23817"/>
    <s v="UNFPA0000040798-10-1-1"/>
    <m/>
    <s v="C"/>
    <s v="N"/>
    <s v="N"/>
    <n v="5"/>
    <n v="1"/>
    <n v="1"/>
    <x v="279"/>
    <s v="PO"/>
    <d v="2021-03-25T05:55:55"/>
    <d v="2020-03-19T00:00:00"/>
    <d v="2020-03-20T00:00:00"/>
    <s v="0000040798-10-1"/>
    <d v="2020-04-07T19:26:42"/>
    <d v="2020-08-17T00:00:00"/>
    <x v="35"/>
    <n v="0"/>
    <n v="0"/>
    <n v="0"/>
    <x v="82"/>
    <x v="0"/>
    <s v="CEFIXIME400MG_1000000040798"/>
  </r>
  <r>
    <s v="UNFPA"/>
    <x v="59"/>
    <n v="12"/>
    <n v="1"/>
    <n v="1"/>
    <s v="LBN40"/>
    <s v="0000040798"/>
    <s v="Clotrimazole 500mg vaginal tablet"/>
    <s v="Completed"/>
    <n v="6000"/>
    <x v="18"/>
    <x v="71"/>
    <s v="PU0074"/>
    <s v=" "/>
    <s v="LBN04MOH"/>
    <s v="R0201SDSRH"/>
    <s v="72335"/>
    <s v="LBN"/>
    <x v="15"/>
    <s v="ASRO      "/>
    <s v="COMMON"/>
    <x v="0"/>
    <n v="0"/>
    <n v="10000"/>
    <s v="TAB"/>
    <n v="1"/>
    <n v="10000"/>
    <x v="0"/>
    <x v="18"/>
    <x v="2"/>
    <s v="0000000798"/>
    <x v="2"/>
    <s v="0000025868"/>
    <d v="2021-01-29T00:00:00"/>
    <d v="2021-03-11T00:00:00"/>
    <d v="2021-01-29T00:00:00"/>
    <d v="2021-03-08T00:00:00"/>
    <d v="2021-04-29T00:00:00"/>
    <s v="ASEA"/>
    <s v="REQ 23780 &amp; 23817"/>
    <s v="UNFPA0000040798-12-1-1"/>
    <m/>
    <s v="C"/>
    <s v="N"/>
    <s v="N"/>
    <n v="1"/>
    <n v="1"/>
    <n v="1"/>
    <x v="279"/>
    <s v="PO"/>
    <d v="2021-03-25T05:55:55"/>
    <d v="2021-02-21T00:00:00"/>
    <d v="2021-02-22T00:00:00"/>
    <s v="0000040798-12-1"/>
    <d v="2020-04-07T19:26:42"/>
    <d v="2021-02-26T00:00:00"/>
    <x v="12"/>
    <n v="0"/>
    <n v="0"/>
    <n v="0"/>
    <x v="59"/>
    <x v="1"/>
    <s v="CLOTRIMAZOLE_500MG0000040798"/>
  </r>
  <r>
    <s v="UNFPA"/>
    <x v="59"/>
    <n v="1"/>
    <n v="1"/>
    <n v="2"/>
    <s v="LBN40"/>
    <s v="0000040798"/>
    <s v="Clotrimazole 500mg vaginal tablet"/>
    <s v="Completed"/>
    <n v="120000"/>
    <x v="18"/>
    <x v="60"/>
    <s v="PU0074"/>
    <s v=" "/>
    <s v="LBN04MOH"/>
    <s v="R0201SDSRH"/>
    <s v="72335"/>
    <s v="LBN"/>
    <x v="15"/>
    <s v="ASRO      "/>
    <s v="OCEAN"/>
    <x v="0"/>
    <n v="0"/>
    <n v="200000"/>
    <s v="TAB"/>
    <n v="1"/>
    <n v="200000"/>
    <x v="0"/>
    <x v="18"/>
    <x v="2"/>
    <s v="0000000798"/>
    <x v="2"/>
    <s v="0000023817"/>
    <d v="2021-01-29T00:00:00"/>
    <d v="2021-03-11T00:00:00"/>
    <d v="2021-01-29T00:00:00"/>
    <d v="2021-03-08T00:00:00"/>
    <d v="2021-04-29T00:00:00"/>
    <s v="ASEA"/>
    <s v="REQ 23780 &amp; 23817"/>
    <s v="UNFPA0000040798-1-1-2"/>
    <m/>
    <s v="C"/>
    <s v="N"/>
    <s v="N"/>
    <n v="2"/>
    <n v="1"/>
    <n v="1"/>
    <x v="279"/>
    <s v="PO"/>
    <d v="2021-03-25T05:55:55"/>
    <d v="2020-03-26T00:00:00"/>
    <d v="2020-04-02T00:00:00"/>
    <s v="0000040798-1-1"/>
    <d v="2020-04-07T19:26:42"/>
    <d v="2020-06-15T00:00:00"/>
    <x v="36"/>
    <n v="0"/>
    <n v="0"/>
    <n v="0"/>
    <x v="59"/>
    <x v="0"/>
    <s v="CLOTRIMAZOLE_500MG0000040798"/>
  </r>
  <r>
    <s v="UNFPA"/>
    <x v="131"/>
    <n v="5"/>
    <n v="1"/>
    <n v="2"/>
    <s v="LBN40"/>
    <s v="0000040798"/>
    <s v="Folic acid 5mg tablet"/>
    <s v="Completed"/>
    <n v="26884"/>
    <x v="18"/>
    <x v="70"/>
    <s v="PU0074"/>
    <s v=" "/>
    <s v="LBN04MOH"/>
    <s v="R0201SDSRH"/>
    <s v="72335"/>
    <s v="LBN"/>
    <x v="15"/>
    <s v="ASRO      "/>
    <s v="OCEAN"/>
    <x v="0"/>
    <n v="0"/>
    <n v="5200"/>
    <s v="101"/>
    <n v="1000"/>
    <n v="5200000"/>
    <x v="0"/>
    <x v="2"/>
    <x v="2"/>
    <s v="0000000798"/>
    <x v="2"/>
    <s v="0000023780"/>
    <d v="2020-12-31T00:00:00"/>
    <d v="2021-01-29T00:00:00"/>
    <d v="2020-12-31T00:00:00"/>
    <d v="2020-12-21T00:00:00"/>
    <d v="2021-02-01T00:00:00"/>
    <s v="ASEA"/>
    <s v="REQ 23780 &amp; 23817"/>
    <s v="UNFPA0000040798-5-1-2"/>
    <m/>
    <s v="C"/>
    <s v="N"/>
    <s v="N"/>
    <n v="3"/>
    <n v="1"/>
    <n v="1"/>
    <x v="279"/>
    <s v="PO"/>
    <d v="2021-03-25T05:55:55"/>
    <d v="2020-03-19T00:00:00"/>
    <d v="2020-03-20T00:00:00"/>
    <s v="0000040798-5-1"/>
    <d v="2020-04-07T19:26:42"/>
    <d v="2020-08-03T00:00:00"/>
    <x v="35"/>
    <n v="0"/>
    <n v="0"/>
    <n v="0"/>
    <x v="131"/>
    <x v="0"/>
    <s v="FOLICACID5MG_10000000040798"/>
  </r>
  <r>
    <s v="UNFPA"/>
    <x v="0"/>
    <n v="2"/>
    <n v="1"/>
    <n v="1"/>
    <s v="SOM40"/>
    <s v="0000040800"/>
    <s v="Preshipment inspection Pharmaceutical"/>
    <s v="Completed"/>
    <n v="650"/>
    <x v="17"/>
    <x v="46"/>
    <s v="PU0074"/>
    <s v=" "/>
    <s v="SOM03RSC"/>
    <s v="COMSECPROC"/>
    <s v="72335"/>
    <s v="SOM"/>
    <x v="41"/>
    <s v="ASRO      "/>
    <s v="N/A"/>
    <x v="0"/>
    <n v="0"/>
    <n v="1"/>
    <s v="EA"/>
    <n v="1"/>
    <n v="1"/>
    <x v="0"/>
    <x v="0"/>
    <x v="0"/>
    <s v="0000170456"/>
    <x v="2"/>
    <s v="0000025533"/>
    <m/>
    <m/>
    <m/>
    <d v="2020-12-07T00:00:00"/>
    <m/>
    <s v="ASEA"/>
    <s v="REQ 23837 - PSI of PO 39847"/>
    <s v="UNFPA0000040800-2-1-1"/>
    <m/>
    <s v="C"/>
    <s v="N"/>
    <s v="N"/>
    <n v="1"/>
    <n v="1"/>
    <n v="1"/>
    <x v="279"/>
    <s v="PO"/>
    <d v="2020-12-17T07:19:28"/>
    <d v="2020-12-01T00:00:00"/>
    <d v="2020-12-01T00:00:00"/>
    <s v="0000040800-2-1"/>
    <d v="2020-04-08T20:44:49"/>
    <d v="2020-12-02T00:00:00"/>
    <x v="30"/>
    <n v="0"/>
    <n v="0"/>
    <n v="0"/>
    <x v="0"/>
    <x v="1"/>
    <s v="PRESHIPMENTINSPCPH0000040800"/>
  </r>
  <r>
    <s v="UNFPA"/>
    <x v="0"/>
    <n v="1"/>
    <n v="1"/>
    <n v="1"/>
    <s v="SOM40"/>
    <s v="0000040800"/>
    <s v="Preshipment inspection Pharmaceutical"/>
    <s v="Completed"/>
    <n v="1300"/>
    <x v="17"/>
    <x v="46"/>
    <s v="PU0074"/>
    <s v=" "/>
    <s v="SOM03RSC"/>
    <s v="COMSECPROC"/>
    <s v="72335"/>
    <s v="SOM"/>
    <x v="41"/>
    <s v="ASRO      "/>
    <s v="N/A"/>
    <x v="0"/>
    <n v="0"/>
    <n v="1"/>
    <s v="EA"/>
    <n v="1"/>
    <n v="1"/>
    <x v="0"/>
    <x v="0"/>
    <x v="0"/>
    <s v="0000170456"/>
    <x v="2"/>
    <s v="0000023837"/>
    <m/>
    <m/>
    <m/>
    <d v="2020-12-07T00:00:00"/>
    <m/>
    <s v="ASEA"/>
    <s v="REQ 23837 - PSI of PO 39847"/>
    <s v="UNFPA0000040800-1-1-1"/>
    <m/>
    <s v="C"/>
    <s v="N"/>
    <s v="N"/>
    <n v="2"/>
    <n v="1"/>
    <n v="1"/>
    <x v="279"/>
    <s v="PO"/>
    <d v="2020-12-17T07:19:28"/>
    <d v="2020-04-02T00:00:00"/>
    <d v="2020-04-02T00:00:00"/>
    <s v="0000040800-1-1"/>
    <d v="2020-04-08T20:44:49"/>
    <d v="2020-05-12T00:00:00"/>
    <x v="30"/>
    <n v="0"/>
    <n v="0"/>
    <n v="0"/>
    <x v="0"/>
    <x v="0"/>
    <s v="PRESHIPMENTINSPCPH0000040800"/>
  </r>
  <r>
    <s v="UNFPA"/>
    <x v="0"/>
    <n v="1"/>
    <n v="1"/>
    <n v="1"/>
    <s v="COG40"/>
    <s v="0000040810"/>
    <s v="Preshipment inspection Pharmaceutical"/>
    <s v="Completed"/>
    <n v="630"/>
    <x v="0"/>
    <x v="0"/>
    <s v="PU0074"/>
    <s v=" "/>
    <s v="FPRHCTD5"/>
    <s v="RHC01ACT05"/>
    <s v="72335"/>
    <s v="COG"/>
    <x v="39"/>
    <s v="WCARO     "/>
    <s v="N/A"/>
    <x v="0"/>
    <n v="0"/>
    <n v="1"/>
    <s v="EA"/>
    <n v="1"/>
    <n v="1"/>
    <x v="0"/>
    <x v="0"/>
    <x v="11"/>
    <s v="0000156574"/>
    <x v="2"/>
    <m/>
    <m/>
    <m/>
    <m/>
    <d v="2020-10-30T00:00:00"/>
    <m/>
    <s v="Africa (Francophone)"/>
    <s v="R23543, PSI for PO40727, CSB"/>
    <s v="UNFPA0000040810-1-1-1"/>
    <m/>
    <s v="C"/>
    <s v="N"/>
    <s v="N"/>
    <m/>
    <m/>
    <m/>
    <x v="280"/>
    <s v="PO"/>
    <d v="2020-11-19T09:32:54"/>
    <m/>
    <m/>
    <s v="0000040810-1-1"/>
    <d v="2020-04-08T22:07:50"/>
    <d v="2020-09-28T00:00:00"/>
    <x v="0"/>
    <n v="0"/>
    <n v="0"/>
    <n v="0"/>
    <x v="0"/>
    <x v="0"/>
    <s v="PRESHIPMENTINSPCPH0000040810"/>
  </r>
  <r>
    <s v="UNFPA"/>
    <x v="73"/>
    <n v="1"/>
    <n v="1"/>
    <n v="1"/>
    <s v="COD40"/>
    <s v="0000040811"/>
    <s v="Misoprostol 200mcg tablet_x000a_Final destinations_x000a_28,000 P4 to Kinshasa _x000a_12,000 P4 to Lubumbashi_x000a_20,000 P4 to Goma"/>
    <s v="Completed"/>
    <n v="14560"/>
    <x v="0"/>
    <x v="0"/>
    <s v="PU0074"/>
    <s v=" "/>
    <s v="FPRHCTD5"/>
    <s v="RHC01ACT05"/>
    <s v="72335"/>
    <s v="COD"/>
    <x v="6"/>
    <s v="ESARO     "/>
    <s v="AIR"/>
    <x v="0"/>
    <n v="0"/>
    <n v="28000"/>
    <s v="P4"/>
    <n v="4"/>
    <n v="112000"/>
    <x v="0"/>
    <x v="4"/>
    <x v="22"/>
    <s v="0000229007"/>
    <x v="2"/>
    <s v="0000023537"/>
    <m/>
    <m/>
    <m/>
    <d v="2020-09-17T00:00:00"/>
    <m/>
    <s v="Africa (Francophone)"/>
    <s v="R23556,Misoprostol,COD,CSB20"/>
    <s v="UNFPA0000040811-1-1-1"/>
    <m/>
    <s v="C"/>
    <s v="N"/>
    <s v="N"/>
    <n v="19"/>
    <n v="1"/>
    <n v="1"/>
    <x v="280"/>
    <s v="PO"/>
    <d v="2020-10-15T15:55:02"/>
    <d v="2020-01-29T00:00:00"/>
    <d v="2020-01-31T00:00:00"/>
    <s v="0000040811-1-1"/>
    <d v="2020-04-15T08:50:22"/>
    <d v="2020-07-15T00:00:00"/>
    <x v="0"/>
    <n v="0"/>
    <n v="0"/>
    <n v="0"/>
    <x v="73"/>
    <x v="1"/>
    <s v="MISOPROSTOL200MG_40000040811"/>
  </r>
  <r>
    <s v="UNFPA"/>
    <x v="73"/>
    <n v="1"/>
    <n v="2"/>
    <n v="1"/>
    <s v="COD40"/>
    <s v="0000040811"/>
    <s v="Misoprostol 200mcg tablet_x000a_Final destinations_x000a_28,000 P4 to Kinshasa _x000a_12,000 P4 to Lubumbashi_x000a_20,000 P4 to Goma"/>
    <s v="Completed"/>
    <n v="6240"/>
    <x v="0"/>
    <x v="0"/>
    <s v="PU0074"/>
    <s v=" "/>
    <s v="FPRHCTD5"/>
    <s v="RHC01ACT05"/>
    <s v="72335"/>
    <s v="COD"/>
    <x v="6"/>
    <s v="ESARO     "/>
    <s v="AIR"/>
    <x v="0"/>
    <n v="0"/>
    <n v="12000"/>
    <s v="P4"/>
    <n v="4"/>
    <n v="48000"/>
    <x v="0"/>
    <x v="4"/>
    <x v="22"/>
    <s v="0000229007"/>
    <x v="2"/>
    <s v="0000023537"/>
    <m/>
    <m/>
    <m/>
    <d v="2020-09-17T00:00:00"/>
    <m/>
    <s v="Africa (Francophone)"/>
    <s v="R23556,Misoprostol,COD,CSB20"/>
    <s v="UNFPA0000040811-1-2-1"/>
    <m/>
    <s v="C"/>
    <s v="N"/>
    <s v="N"/>
    <n v="19"/>
    <n v="1"/>
    <n v="1"/>
    <x v="280"/>
    <s v="PO"/>
    <d v="2020-10-15T15:55:02"/>
    <d v="2020-01-29T00:00:00"/>
    <d v="2020-01-31T00:00:00"/>
    <s v="0000040811-1-2"/>
    <d v="2020-04-15T08:50:22"/>
    <d v="2020-07-15T00:00:00"/>
    <x v="0"/>
    <n v="0"/>
    <n v="0"/>
    <n v="0"/>
    <x v="73"/>
    <x v="1"/>
    <s v="MISOPROSTOL200MG_40000040811"/>
  </r>
  <r>
    <s v="UNFPA"/>
    <x v="73"/>
    <n v="1"/>
    <n v="3"/>
    <n v="1"/>
    <s v="COD40"/>
    <s v="0000040811"/>
    <s v="Misoprostol 200mcg tablet_x000a_Final destinations_x000a_28,000 P4 to Kinshasa _x000a_12,000 P4 to Lubumbashi_x000a_20,000 P4 to Goma"/>
    <s v="Completed"/>
    <n v="10400"/>
    <x v="0"/>
    <x v="0"/>
    <s v="PU0074"/>
    <s v=" "/>
    <s v="FPRHCTD5"/>
    <s v="RHC01ACT05"/>
    <s v="72335"/>
    <s v="COD"/>
    <x v="6"/>
    <s v="ESARO     "/>
    <s v="AIR"/>
    <x v="0"/>
    <n v="0"/>
    <n v="20000"/>
    <s v="P4"/>
    <n v="4"/>
    <n v="80000"/>
    <x v="0"/>
    <x v="4"/>
    <x v="22"/>
    <s v="0000229007"/>
    <x v="2"/>
    <s v="0000023537"/>
    <m/>
    <m/>
    <m/>
    <d v="2020-09-17T00:00:00"/>
    <m/>
    <s v="Africa (Francophone)"/>
    <s v="R23556,Misoprostol,COD,CSB20"/>
    <s v="UNFPA0000040811-1-3-1"/>
    <m/>
    <s v="C"/>
    <s v="N"/>
    <s v="N"/>
    <n v="19"/>
    <n v="1"/>
    <n v="1"/>
    <x v="280"/>
    <s v="PO"/>
    <d v="2020-10-15T15:55:02"/>
    <d v="2020-01-29T00:00:00"/>
    <d v="2020-01-31T00:00:00"/>
    <s v="0000040811-1-3"/>
    <d v="2020-04-15T08:50:22"/>
    <d v="2020-07-15T00:00:00"/>
    <x v="0"/>
    <n v="0"/>
    <n v="0"/>
    <n v="0"/>
    <x v="73"/>
    <x v="0"/>
    <s v="MISOPROSTOL200MG_40000040811"/>
  </r>
  <r>
    <s v="UNFPA"/>
    <x v="0"/>
    <n v="1"/>
    <n v="1"/>
    <n v="1"/>
    <s v="MRT40"/>
    <s v="0000040814"/>
    <s v="Preshipment inspection Pharmaceutical"/>
    <s v="Completed"/>
    <n v="630"/>
    <x v="0"/>
    <x v="0"/>
    <s v="PU0074"/>
    <s v=" "/>
    <s v="FPRHCTD5"/>
    <s v="RHC01ACT05"/>
    <s v="72335"/>
    <s v="MRT"/>
    <x v="22"/>
    <s v="WCARO     "/>
    <s v="N/A"/>
    <x v="0"/>
    <n v="0"/>
    <n v="1"/>
    <s v="EA"/>
    <n v="1"/>
    <n v="1"/>
    <x v="0"/>
    <x v="0"/>
    <x v="11"/>
    <s v="0000156574"/>
    <x v="2"/>
    <m/>
    <m/>
    <m/>
    <m/>
    <d v="2020-07-15T00:00:00"/>
    <m/>
    <s v="Africa (Francophone)"/>
    <s v="R23488, PSI for PO40338, CSB"/>
    <s v="UNFPA0000040814-1-1-1"/>
    <m/>
    <s v="C"/>
    <s v="N"/>
    <s v="N"/>
    <m/>
    <m/>
    <m/>
    <x v="280"/>
    <s v="PO"/>
    <d v="2020-08-05T11:43:31"/>
    <m/>
    <m/>
    <s v="0000040814-1-1"/>
    <d v="2020-04-08T23:03:42"/>
    <d v="2020-06-25T00:00:00"/>
    <x v="0"/>
    <n v="0"/>
    <n v="0"/>
    <n v="0"/>
    <x v="0"/>
    <x v="0"/>
    <s v="PRESHIPMENTINSPCPH0000040814"/>
  </r>
  <r>
    <s v="UNFPA"/>
    <x v="24"/>
    <n v="16"/>
    <n v="1"/>
    <n v="1"/>
    <s v="ZWE40"/>
    <s v="0000040824"/>
    <s v="Povidone iodine 10% solution for cutaneous use, 500-ml bottle"/>
    <s v="Completed"/>
    <n v="1750"/>
    <x v="11"/>
    <x v="16"/>
    <s v="PU0074"/>
    <s v=" "/>
    <s v="ZWE07101"/>
    <s v="1141IMPEX"/>
    <s v="72330"/>
    <s v="ZWE"/>
    <x v="30"/>
    <s v="ESARO     "/>
    <s v="OCEAN"/>
    <x v="0"/>
    <n v="0"/>
    <n v="500"/>
    <s v="BO"/>
    <n v="1"/>
    <n v="500"/>
    <x v="0"/>
    <x v="10"/>
    <x v="3"/>
    <s v="0000000730"/>
    <x v="2"/>
    <s v="0000023686"/>
    <d v="2020-12-03T00:00:00"/>
    <d v="2021-02-07T00:00:00"/>
    <d v="2020-12-03T00:00:00"/>
    <d v="2020-12-03T00:00:00"/>
    <d v="2021-02-13T00:00:00"/>
    <s v="Africa (Anglophone)"/>
    <s v="ZWE40, R23686/23856, med, DFID"/>
    <s v="UNFPA0000040824-16-1-1"/>
    <m/>
    <s v="C"/>
    <s v="N"/>
    <s v="N"/>
    <n v="16"/>
    <n v="1"/>
    <n v="1"/>
    <x v="281"/>
    <s v="PO"/>
    <d v="2020-12-15T11:41:42"/>
    <d v="2020-03-02T00:00:00"/>
    <d v="2020-03-30T00:00:00"/>
    <s v="0000040824-16-1"/>
    <d v="2020-04-14T15:42:19"/>
    <d v="2020-07-28T00:00:00"/>
    <x v="15"/>
    <n v="0"/>
    <n v="0"/>
    <n v="0"/>
    <x v="24"/>
    <x v="0"/>
    <s v="POVIODINE10%_500ML0000040824"/>
  </r>
  <r>
    <s v="UNFPA"/>
    <x v="38"/>
    <n v="14"/>
    <n v="1"/>
    <n v="1"/>
    <s v="ZWE40"/>
    <s v="0000040824"/>
    <s v="Lidocaine hydrochloride 2% injection in 50ml vial"/>
    <s v="Completed"/>
    <n v="14000"/>
    <x v="11"/>
    <x v="16"/>
    <s v="PU0074"/>
    <s v=" "/>
    <s v="ZWE07101"/>
    <s v="1141IMPEX"/>
    <s v="72330"/>
    <s v="ZWE"/>
    <x v="30"/>
    <s v="ESARO     "/>
    <s v="OCEAN"/>
    <x v="0"/>
    <n v="0"/>
    <n v="500"/>
    <s v="P25"/>
    <n v="25"/>
    <n v="12500"/>
    <x v="0"/>
    <x v="9"/>
    <x v="3"/>
    <s v="0000000730"/>
    <x v="2"/>
    <s v="0000023686"/>
    <d v="2020-12-03T00:00:00"/>
    <d v="2021-02-07T00:00:00"/>
    <d v="2020-12-03T00:00:00"/>
    <d v="2020-12-03T00:00:00"/>
    <d v="2021-02-13T00:00:00"/>
    <s v="Africa (Anglophone)"/>
    <s v="ZWE40, R23686/23856, med, DFID"/>
    <s v="UNFPA0000040824-14-1-1"/>
    <m/>
    <s v="C"/>
    <s v="N"/>
    <s v="N"/>
    <n v="14"/>
    <n v="1"/>
    <n v="1"/>
    <x v="281"/>
    <s v="PO"/>
    <d v="2020-12-15T11:41:42"/>
    <d v="2020-03-02T00:00:00"/>
    <d v="2020-03-30T00:00:00"/>
    <s v="0000040824-14-1"/>
    <d v="2020-04-14T15:42:19"/>
    <d v="2020-07-28T00:00:00"/>
    <x v="15"/>
    <n v="0"/>
    <n v="0"/>
    <n v="0"/>
    <x v="38"/>
    <x v="0"/>
    <s v="LIDOCAINEHCL2/500000040824"/>
  </r>
  <r>
    <s v="UNFPA"/>
    <x v="94"/>
    <n v="15"/>
    <n v="1"/>
    <n v="1"/>
    <s v="ZWE40"/>
    <s v="0000040824"/>
    <s v="Water for injection sterile, 10-ml ampoule"/>
    <s v="Completed"/>
    <n v="1125"/>
    <x v="11"/>
    <x v="16"/>
    <s v="PU0074"/>
    <s v=" "/>
    <s v="ZWE07101"/>
    <s v="1141IMPEX"/>
    <s v="72330"/>
    <s v="ZWE"/>
    <x v="30"/>
    <s v="ESARO     "/>
    <s v="OCEAN"/>
    <x v="0"/>
    <n v="0"/>
    <n v="500"/>
    <s v="P20"/>
    <n v="20"/>
    <n v="10000"/>
    <x v="0"/>
    <x v="1"/>
    <x v="3"/>
    <s v="0000000730"/>
    <x v="2"/>
    <s v="0000023686"/>
    <d v="2020-12-03T00:00:00"/>
    <d v="2021-02-07T00:00:00"/>
    <d v="2020-12-03T00:00:00"/>
    <d v="2020-12-03T00:00:00"/>
    <d v="2021-02-13T00:00:00"/>
    <s v="Africa (Anglophone)"/>
    <s v="ZWE40, R23686/23856, med, DFID"/>
    <s v="UNFPA0000040824-15-1-1"/>
    <m/>
    <s v="C"/>
    <s v="N"/>
    <s v="N"/>
    <n v="15"/>
    <n v="1"/>
    <n v="1"/>
    <x v="281"/>
    <s v="PO"/>
    <d v="2020-12-15T11:41:42"/>
    <d v="2020-03-02T00:00:00"/>
    <d v="2020-03-30T00:00:00"/>
    <s v="0000040824-15-1"/>
    <d v="2020-04-14T15:42:19"/>
    <d v="2020-07-28T00:00:00"/>
    <x v="15"/>
    <n v="0"/>
    <n v="0"/>
    <n v="0"/>
    <x v="94"/>
    <x v="0"/>
    <s v="WATERINJ10ML_200000040824"/>
  </r>
  <r>
    <s v="UNFPA"/>
    <x v="26"/>
    <n v="12"/>
    <n v="1"/>
    <n v="1"/>
    <s v="MRT40"/>
    <s v="0000040830"/>
    <s v="Calcium gluconate 100mg/ml injection in 10ml ampoule"/>
    <s v="Completed"/>
    <n v="72.75"/>
    <x v="0"/>
    <x v="0"/>
    <s v="PU0074"/>
    <s v=" "/>
    <s v="FPRHCTD5"/>
    <s v="RHC01ACT05"/>
    <s v="72335"/>
    <s v="MRT"/>
    <x v="22"/>
    <s v="WCARO     "/>
    <s v="COMMON"/>
    <x v="0"/>
    <n v="0"/>
    <n v="15"/>
    <s v="P20"/>
    <n v="20"/>
    <n v="300"/>
    <x v="0"/>
    <x v="17"/>
    <x v="3"/>
    <s v="0000000730"/>
    <x v="2"/>
    <s v="0000024460"/>
    <d v="2020-07-21T00:00:00"/>
    <d v="2020-08-13T00:00:00"/>
    <d v="2020-07-21T00:00:00"/>
    <d v="2020-07-23T00:00:00"/>
    <d v="2020-08-13T00:00:00"/>
    <s v="Africa (Francophone)"/>
    <s v="R23866, CERF projet, CO"/>
    <s v="UNFPA0000040830-12-1-1"/>
    <m/>
    <s v="C"/>
    <s v="N"/>
    <s v="N"/>
    <n v="1"/>
    <n v="1"/>
    <n v="1"/>
    <x v="282"/>
    <s v="PO"/>
    <d v="2020-08-05T11:43:31"/>
    <d v="2020-07-06T00:00:00"/>
    <d v="2020-07-07T00:00:00"/>
    <s v="0000040830-12-1"/>
    <d v="2020-04-21T13:31:35"/>
    <d v="2020-07-17T00:00:00"/>
    <x v="0"/>
    <n v="0"/>
    <n v="0"/>
    <n v="0"/>
    <x v="26"/>
    <x v="0"/>
    <s v="CALGLUCONATE_100MG0000040830"/>
  </r>
  <r>
    <s v="UNFPA"/>
    <x v="37"/>
    <n v="1"/>
    <n v="1"/>
    <n v="1"/>
    <s v="SSD40"/>
    <s v="0000040844"/>
    <s v="Oxytocin 10 I.U. base/ml injection in 1ml ampoule. (Keep cold between 2-8 °C)"/>
    <s v="Completed"/>
    <n v="21000"/>
    <x v="0"/>
    <x v="0"/>
    <s v="PU0074"/>
    <s v=" "/>
    <s v="FPRHCTD5"/>
    <s v="RHC01ACT05"/>
    <s v="72335"/>
    <s v="SSD"/>
    <x v="19"/>
    <s v="ESARO     "/>
    <s v="OCEAN"/>
    <x v="0"/>
    <n v="0"/>
    <n v="10000"/>
    <s v="P10"/>
    <n v="10"/>
    <n v="100000"/>
    <x v="0"/>
    <x v="4"/>
    <x v="10"/>
    <s v="0000215677"/>
    <x v="2"/>
    <s v="0000023541"/>
    <d v="2020-06-11T00:00:00"/>
    <d v="2020-08-06T00:00:00"/>
    <d v="2020-06-15T00:00:00"/>
    <d v="2020-07-08T00:00:00"/>
    <m/>
    <s v="Africa (Anglophone)"/>
    <s v="R23541, Grindeks, SSD40, CSB"/>
    <s v="UNFPA0000040844-1-1-1"/>
    <m/>
    <s v="C"/>
    <s v="Y"/>
    <s v="N"/>
    <n v="16"/>
    <n v="1"/>
    <n v="1"/>
    <x v="283"/>
    <s v="PO"/>
    <d v="2020-07-26T15:07:20"/>
    <d v="2020-01-29T00:00:00"/>
    <d v="2020-01-31T00:00:00"/>
    <s v="0000040844-1-1"/>
    <d v="2020-04-16T17:08:47"/>
    <d v="2020-06-11T00:00:00"/>
    <x v="0"/>
    <n v="0"/>
    <n v="0"/>
    <n v="0"/>
    <x v="37"/>
    <x v="0"/>
    <s v="OXYTOCIN_10IU/ML0000040844"/>
  </r>
  <r>
    <s v="UNFPA"/>
    <x v="130"/>
    <n v="1"/>
    <n v="1"/>
    <n v="1"/>
    <s v="MOZ40"/>
    <s v="0000040855"/>
    <s v="Gentamicin sulphate 40mg base/ml injection 40mg base/ml in 2"/>
    <s v="Completed"/>
    <n v="14317.72"/>
    <x v="27"/>
    <x v="52"/>
    <s v="PU0074"/>
    <s v=" "/>
    <s v="MOZ09CO6"/>
    <s v="PROSRHHARHKIT"/>
    <s v="72335"/>
    <s v="MOZ"/>
    <x v="27"/>
    <s v="ESARO     "/>
    <s v="AIR"/>
    <x v="0"/>
    <n v="0"/>
    <n v="1361"/>
    <s v="100"/>
    <n v="100"/>
    <n v="136100"/>
    <x v="0"/>
    <x v="3"/>
    <x v="7"/>
    <s v="0000125342"/>
    <x v="2"/>
    <s v="0000023772"/>
    <d v="2020-12-23T00:00:00"/>
    <d v="2020-12-28T00:00:00"/>
    <d v="2020-12-24T00:00:00"/>
    <d v="2020-12-24T00:00:00"/>
    <d v="2020-12-24T00:00:00"/>
    <s v="Africa (Anglophone)"/>
    <s v="MOZ2040,R23772,DUTCH FUNDS"/>
    <s v="UNFPA0000040855-1-1-1"/>
    <m/>
    <s v="C"/>
    <s v="N"/>
    <s v="N"/>
    <n v="1"/>
    <n v="1"/>
    <n v="1"/>
    <x v="284"/>
    <s v="PO"/>
    <d v="2021-01-22T06:50:15"/>
    <d v="2020-03-18T00:00:00"/>
    <d v="2020-03-18T00:00:00"/>
    <s v="0000040855-1-1"/>
    <d v="2020-04-17T11:13:37"/>
    <d v="2020-10-11T00:00:00"/>
    <x v="15"/>
    <n v="0"/>
    <n v="0"/>
    <n v="0"/>
    <x v="130"/>
    <x v="0"/>
    <s v="GENTAMYSUL40MG_1000000040855"/>
  </r>
  <r>
    <s v="UNFPA"/>
    <x v="78"/>
    <n v="1"/>
    <n v="1"/>
    <n v="1"/>
    <s v="MOZ40"/>
    <s v="0000040857"/>
    <s v="Metronidazole, for intravenous infusion, 5mg/ml, 100-ml"/>
    <s v="Completed"/>
    <n v="44800"/>
    <x v="27"/>
    <x v="52"/>
    <s v="PU0074"/>
    <s v=" "/>
    <s v="MOZ09CO6"/>
    <s v="PROSRHHARHKIT"/>
    <s v="72335"/>
    <s v="MOZ"/>
    <x v="27"/>
    <s v="ESARO     "/>
    <s v="OCEAN"/>
    <x v="0"/>
    <n v="0"/>
    <n v="140000"/>
    <s v="BO"/>
    <n v="1"/>
    <n v="140000"/>
    <x v="0"/>
    <x v="8"/>
    <x v="2"/>
    <s v="0000000798"/>
    <x v="2"/>
    <s v="0000023762"/>
    <d v="2020-11-09T00:00:00"/>
    <d v="2021-01-16T00:00:00"/>
    <d v="2020-11-09T00:00:00"/>
    <d v="2020-11-16T00:00:00"/>
    <d v="2021-02-15T00:00:00"/>
    <s v="Africa (Anglophone)"/>
    <s v="MOZ2040,R23762,DUTCH FUNDS"/>
    <s v="UNFPA0000040857-1-1-1"/>
    <m/>
    <s v="C"/>
    <s v="N"/>
    <s v="N"/>
    <n v="1"/>
    <n v="1"/>
    <n v="1"/>
    <x v="284"/>
    <s v="PO"/>
    <d v="2020-12-03T08:32:33"/>
    <d v="2020-03-16T00:00:00"/>
    <d v="2020-04-15T00:00:00"/>
    <s v="0000040857-1-1"/>
    <d v="2020-04-17T12:44:06"/>
    <d v="2020-09-11T00:00:00"/>
    <x v="15"/>
    <n v="0"/>
    <n v="0"/>
    <n v="0"/>
    <x v="78"/>
    <x v="0"/>
    <s v="METRONIDAZOL5_1BOT0000040857"/>
  </r>
  <r>
    <s v="UNFPA"/>
    <x v="4"/>
    <n v="1"/>
    <n v="1"/>
    <n v="1"/>
    <s v="CRI40"/>
    <s v="0000040862"/>
    <s v="Menstrual Cups 40mm"/>
    <s v="Completed"/>
    <n v="1925"/>
    <x v="35"/>
    <x v="72"/>
    <s v="PU0074"/>
    <s v=" "/>
    <s v="CRI05SSR"/>
    <s v="GENYSSSR"/>
    <s v="72335"/>
    <s v="CRI"/>
    <x v="65"/>
    <s v="LACRO     "/>
    <s v="AIR"/>
    <x v="0"/>
    <n v="0"/>
    <n v="350"/>
    <s v="EA"/>
    <n v="1"/>
    <n v="350"/>
    <x v="0"/>
    <x v="1"/>
    <x v="27"/>
    <s v="0000276989"/>
    <x v="2"/>
    <s v="0000023885"/>
    <m/>
    <m/>
    <m/>
    <d v="2020-05-18T00:00:00"/>
    <m/>
    <s v="LAC"/>
    <s v="REQ.23885.MENSTRUALCUPS.CRI40"/>
    <s v="UNFPA0000040862-1-1-1"/>
    <m/>
    <s v="C"/>
    <m/>
    <s v="N"/>
    <n v="1"/>
    <n v="1"/>
    <n v="1"/>
    <x v="284"/>
    <s v="PO"/>
    <d v="2020-12-23T00:17:33"/>
    <d v="2020-04-15T00:00:00"/>
    <d v="2020-04-16T00:00:00"/>
    <s v="0000040862-1-1"/>
    <d v="2020-04-17T15:43:10"/>
    <d v="2020-05-17T00:00:00"/>
    <x v="40"/>
    <n v="0"/>
    <n v="0"/>
    <n v="0"/>
    <x v="4"/>
    <x v="1"/>
    <s v=" 0000040862"/>
  </r>
  <r>
    <s v="UNFPA"/>
    <x v="4"/>
    <n v="2"/>
    <n v="1"/>
    <n v="1"/>
    <s v="CRI40"/>
    <s v="0000040862"/>
    <s v="Menstrual Cups 44mm"/>
    <s v="Completed"/>
    <n v="825"/>
    <x v="35"/>
    <x v="72"/>
    <s v="PU0074"/>
    <s v=" "/>
    <s v="CRI05SSR"/>
    <s v="GENYSSSR"/>
    <s v="72335"/>
    <s v="CRI"/>
    <x v="65"/>
    <s v="LACRO     "/>
    <s v="AIR"/>
    <x v="0"/>
    <n v="0"/>
    <n v="150"/>
    <s v="EA"/>
    <n v="1"/>
    <n v="150"/>
    <x v="0"/>
    <x v="1"/>
    <x v="27"/>
    <s v="0000276989"/>
    <x v="2"/>
    <s v="0000023885"/>
    <m/>
    <m/>
    <m/>
    <d v="2020-05-18T00:00:00"/>
    <m/>
    <s v="LAC"/>
    <s v="REQ.23885.MENSTRUALCUPS.CRI40"/>
    <s v="UNFPA0000040862-2-1-1"/>
    <m/>
    <s v="C"/>
    <m/>
    <s v="N"/>
    <n v="2"/>
    <n v="1"/>
    <n v="1"/>
    <x v="284"/>
    <s v="PO"/>
    <d v="2020-12-23T00:17:33"/>
    <d v="2020-04-15T00:00:00"/>
    <d v="2020-04-16T00:00:00"/>
    <s v="0000040862-2-1"/>
    <d v="2020-04-17T15:43:10"/>
    <d v="2020-05-17T00:00:00"/>
    <x v="40"/>
    <n v="0"/>
    <n v="0"/>
    <n v="0"/>
    <x v="4"/>
    <x v="0"/>
    <s v=" 0000040862"/>
  </r>
  <r>
    <s v="UNFPA"/>
    <x v="151"/>
    <n v="1"/>
    <n v="1"/>
    <n v="1"/>
    <s v="MLI40"/>
    <s v="0000040870"/>
    <s v="Magnesium sulphate 500mg/ml injection in 10ml amp,Pack 100"/>
    <s v="Completed"/>
    <n v="92400"/>
    <x v="0"/>
    <x v="0"/>
    <s v="PU0074"/>
    <s v=" "/>
    <s v="FPRHCTD5"/>
    <s v="RHC01ACT05"/>
    <s v="72335"/>
    <s v="MLI"/>
    <x v="37"/>
    <s v="WCARO     "/>
    <s v="OCEAN"/>
    <x v="0"/>
    <n v="0"/>
    <n v="1000"/>
    <s v="100"/>
    <n v="100"/>
    <n v="100000"/>
    <x v="0"/>
    <x v="1"/>
    <x v="19"/>
    <s v="0000251906"/>
    <x v="2"/>
    <s v="0000023545"/>
    <d v="2020-09-30T00:00:00"/>
    <m/>
    <m/>
    <d v="2020-10-06T00:00:00"/>
    <m/>
    <s v="Africa (Francophone)"/>
    <s v="R23545, CSB, MLI"/>
    <s v="UNFPA0000040870-1-1-1"/>
    <m/>
    <s v="C"/>
    <s v="N"/>
    <s v="N"/>
    <n v="10"/>
    <n v="1"/>
    <n v="1"/>
    <x v="285"/>
    <s v="PO"/>
    <d v="2020-11-04T09:58:47"/>
    <d v="2020-01-29T00:00:00"/>
    <d v="2020-01-31T00:00:00"/>
    <s v="0000040870-1-1"/>
    <d v="2020-04-21T14:31:16"/>
    <d v="2020-05-21T00:00:00"/>
    <x v="0"/>
    <n v="0"/>
    <n v="0"/>
    <n v="0"/>
    <x v="151"/>
    <x v="0"/>
    <s v="MGSULPHATE10ML_1000000040870"/>
  </r>
  <r>
    <s v="UNFPA"/>
    <x v="77"/>
    <n v="1"/>
    <n v="1"/>
    <n v="1"/>
    <s v="HTI40"/>
    <s v="0000040871"/>
    <s v="HCG_PREGNANCY_RAPID TEST_URINE_P50_x000a_A rapid chromatographic immunoassay for the qualitative detection of human chorionic gonadotropin in urine to aid in the early detection of pregnancy."/>
    <s v="Completed"/>
    <n v="125"/>
    <x v="39"/>
    <x v="73"/>
    <s v="PU0074"/>
    <s v=" "/>
    <s v="HRF01HTI"/>
    <s v="EMERGENCYCERF"/>
    <s v="72335"/>
    <s v="HTI"/>
    <x v="17"/>
    <s v="LACRO     "/>
    <s v="AIR"/>
    <x v="0"/>
    <n v="0"/>
    <n v="50"/>
    <s v="P50"/>
    <n v="50"/>
    <n v="2500"/>
    <x v="1"/>
    <x v="13"/>
    <x v="23"/>
    <s v="0000256820"/>
    <x v="2"/>
    <s v="0000023903"/>
    <d v="2020-04-30T00:00:00"/>
    <d v="2020-05-22T00:00:00"/>
    <d v="2020-05-15T00:00:00"/>
    <d v="2020-05-15T00:00:00"/>
    <d v="2020-05-21T00:00:00"/>
    <s v="LAC"/>
    <s v="HTI2040-RQ23903-CERF-PREGT-BIO"/>
    <s v="UNFPA0000040871-1-1-1"/>
    <m/>
    <s v="C"/>
    <s v="N"/>
    <s v="N"/>
    <n v="1"/>
    <n v="1"/>
    <n v="1"/>
    <x v="285"/>
    <s v="PO"/>
    <d v="2020-06-09T09:14:55"/>
    <d v="2020-04-20T00:00:00"/>
    <d v="2020-04-20T00:00:00"/>
    <s v="0000040871-1-1"/>
    <d v="2020-04-21T14:31:33"/>
    <d v="2020-05-04T00:00:00"/>
    <x v="35"/>
    <n v="0"/>
    <n v="0"/>
    <n v="0"/>
    <x v="77"/>
    <x v="0"/>
    <s v="PREG_RAPID_TEST10000040871"/>
  </r>
  <r>
    <s v="UNFPA"/>
    <x v="73"/>
    <n v="3"/>
    <n v="1"/>
    <n v="1"/>
    <s v="PRK41"/>
    <s v="0000041016"/>
    <s v="Misoprostol 200mcg tablet"/>
    <s v="Dispatched"/>
    <n v="0"/>
    <x v="5"/>
    <x v="10"/>
    <s v=" "/>
    <s v="MYN00"/>
    <s v=" "/>
    <s v=" "/>
    <s v="72335"/>
    <s v="PRK"/>
    <x v="31"/>
    <s v="APRO      "/>
    <s v="OCEAN"/>
    <x v="1"/>
    <n v="0"/>
    <n v="0"/>
    <s v="P4"/>
    <n v="4"/>
    <n v="0"/>
    <x v="0"/>
    <x v="4"/>
    <x v="3"/>
    <s v="0000000730"/>
    <x v="2"/>
    <s v="PI000000807"/>
    <d v="2021-10-04T00:00:00"/>
    <d v="2021-11-30T00:00:00"/>
    <m/>
    <m/>
    <m/>
    <s v="ASEA"/>
    <s v="PRK2041, PI807, IPPF"/>
    <s v="UNFPA0000041016-3-1-1"/>
    <m/>
    <s v="D"/>
    <s v="N"/>
    <s v="N"/>
    <m/>
    <m/>
    <m/>
    <x v="286"/>
    <s v="PO"/>
    <d v="2020-05-12T09:51:20"/>
    <m/>
    <m/>
    <s v="0000041016-3-1"/>
    <d v="2020-05-12T09:51:20"/>
    <d v="2020-08-27T00:00:00"/>
    <x v="7"/>
    <n v="0"/>
    <n v="0"/>
    <n v="0"/>
    <x v="73"/>
    <x v="0"/>
    <s v="MISOPROSTOL200MG_40000041016"/>
  </r>
  <r>
    <s v="UNFPA"/>
    <x v="127"/>
    <n v="6"/>
    <n v="1"/>
    <n v="1"/>
    <s v="PRK41"/>
    <s v="0000041016"/>
    <s v="Multivitamin coated tablet"/>
    <s v="Dispatched"/>
    <n v="0"/>
    <x v="5"/>
    <x v="10"/>
    <s v=" "/>
    <s v="MYN00"/>
    <s v=" "/>
    <s v=" "/>
    <s v="72335"/>
    <s v="PRK"/>
    <x v="31"/>
    <s v="APRO      "/>
    <s v="OCEAN"/>
    <x v="1"/>
    <n v="0"/>
    <n v="0"/>
    <s v="101"/>
    <n v="1000"/>
    <n v="0"/>
    <x v="0"/>
    <x v="17"/>
    <x v="3"/>
    <s v="0000000730"/>
    <x v="2"/>
    <s v="PI000000807"/>
    <d v="2021-10-04T00:00:00"/>
    <d v="2021-11-30T00:00:00"/>
    <m/>
    <m/>
    <m/>
    <s v="ASEA"/>
    <s v="PRK2041, PI807, IPPF"/>
    <s v="UNFPA0000041016-6-1-1"/>
    <m/>
    <s v="D"/>
    <s v="N"/>
    <s v="N"/>
    <m/>
    <m/>
    <m/>
    <x v="286"/>
    <s v="PO"/>
    <d v="2020-05-12T09:51:20"/>
    <m/>
    <m/>
    <s v="0000041016-6-1"/>
    <d v="2020-05-12T09:51:20"/>
    <d v="2020-08-27T00:00:00"/>
    <x v="7"/>
    <n v="0"/>
    <n v="0"/>
    <n v="0"/>
    <x v="127"/>
    <x v="1"/>
    <s v="MULTIVITAMIN_TAB0000041016"/>
  </r>
  <r>
    <s v="UNFPA"/>
    <x v="127"/>
    <n v="6"/>
    <n v="1"/>
    <n v="2"/>
    <s v="PRK41"/>
    <s v="0000041016"/>
    <s v="Multivitamin coated tablet"/>
    <s v="Dispatched"/>
    <n v="73500"/>
    <x v="5"/>
    <x v="10"/>
    <s v=" "/>
    <s v="MYN00"/>
    <s v=" "/>
    <s v=" "/>
    <s v="72335"/>
    <s v="PRK"/>
    <x v="31"/>
    <s v="APRO      "/>
    <s v="OCEAN"/>
    <x v="1"/>
    <n v="0"/>
    <n v="3000"/>
    <s v="101"/>
    <n v="1000"/>
    <n v="3000000"/>
    <x v="0"/>
    <x v="17"/>
    <x v="3"/>
    <s v="0000000730"/>
    <x v="2"/>
    <s v="PI000000807"/>
    <d v="2021-10-04T00:00:00"/>
    <d v="2021-11-30T00:00:00"/>
    <m/>
    <m/>
    <m/>
    <s v="ASEA"/>
    <s v="PRK2041, PI807, IPPF"/>
    <s v="UNFPA0000041016-6-1-2"/>
    <m/>
    <s v="D"/>
    <s v="N"/>
    <s v="N"/>
    <m/>
    <m/>
    <m/>
    <x v="286"/>
    <s v="PO"/>
    <d v="2020-05-12T09:51:20"/>
    <m/>
    <m/>
    <s v="0000041016-6-1"/>
    <d v="2020-05-12T09:51:20"/>
    <d v="2020-08-27T00:00:00"/>
    <x v="7"/>
    <n v="0"/>
    <n v="0"/>
    <n v="0"/>
    <x v="127"/>
    <x v="0"/>
    <s v="MULTIVITAMIN_TAB0000041016"/>
  </r>
  <r>
    <s v="UNFPA"/>
    <x v="131"/>
    <n v="4"/>
    <n v="1"/>
    <n v="1"/>
    <s v="PRK41"/>
    <s v="0000041016"/>
    <s v="Folic acid 5mg tablet"/>
    <s v="Dispatched"/>
    <n v="0"/>
    <x v="5"/>
    <x v="10"/>
    <s v=" "/>
    <s v="MYN00"/>
    <s v=" "/>
    <s v=" "/>
    <s v="72335"/>
    <s v="PRK"/>
    <x v="31"/>
    <s v="APRO      "/>
    <s v="OCEAN"/>
    <x v="1"/>
    <n v="0"/>
    <n v="0"/>
    <s v="101"/>
    <n v="1000"/>
    <n v="0"/>
    <x v="0"/>
    <x v="2"/>
    <x v="3"/>
    <s v="0000000730"/>
    <x v="2"/>
    <s v="PI000000807"/>
    <d v="2021-10-04T00:00:00"/>
    <d v="2021-11-30T00:00:00"/>
    <m/>
    <m/>
    <m/>
    <s v="ASEA"/>
    <s v="PRK2041, PI807, IPPF"/>
    <s v="UNFPA0000041016-4-1-1"/>
    <m/>
    <s v="D"/>
    <s v="N"/>
    <s v="N"/>
    <m/>
    <m/>
    <m/>
    <x v="286"/>
    <s v="PO"/>
    <d v="2020-05-12T09:51:20"/>
    <m/>
    <m/>
    <s v="0000041016-4-1"/>
    <d v="2020-05-12T09:51:20"/>
    <d v="2020-08-27T00:00:00"/>
    <x v="7"/>
    <n v="0"/>
    <n v="0"/>
    <n v="0"/>
    <x v="131"/>
    <x v="1"/>
    <s v="FOLICACID5MG_10000000041016"/>
  </r>
  <r>
    <s v="UNFPA"/>
    <x v="131"/>
    <n v="4"/>
    <n v="1"/>
    <n v="2"/>
    <s v="PRK41"/>
    <s v="0000041016"/>
    <s v="Folic acid 5mg tablet"/>
    <s v="Dispatched"/>
    <n v="28000"/>
    <x v="5"/>
    <x v="10"/>
    <s v=" "/>
    <s v="MYN00"/>
    <s v=" "/>
    <s v=" "/>
    <s v="72335"/>
    <s v="PRK"/>
    <x v="31"/>
    <s v="APRO      "/>
    <s v="OCEAN"/>
    <x v="1"/>
    <n v="0"/>
    <n v="1400"/>
    <s v="101"/>
    <n v="1000"/>
    <n v="1400000"/>
    <x v="0"/>
    <x v="2"/>
    <x v="3"/>
    <s v="0000000730"/>
    <x v="2"/>
    <s v="PI000000807"/>
    <d v="2021-10-04T00:00:00"/>
    <d v="2021-11-30T00:00:00"/>
    <m/>
    <m/>
    <m/>
    <s v="ASEA"/>
    <s v="PRK2041, PI807, IPPF"/>
    <s v="UNFPA0000041016-4-1-2"/>
    <m/>
    <s v="D"/>
    <s v="N"/>
    <s v="N"/>
    <m/>
    <m/>
    <m/>
    <x v="286"/>
    <s v="PO"/>
    <d v="2020-05-12T09:51:20"/>
    <m/>
    <m/>
    <s v="0000041016-4-1"/>
    <d v="2020-05-12T09:51:20"/>
    <d v="2020-08-27T00:00:00"/>
    <x v="7"/>
    <n v="0"/>
    <n v="0"/>
    <n v="0"/>
    <x v="131"/>
    <x v="0"/>
    <s v="FOLICACID5MG_10000000041016"/>
  </r>
  <r>
    <s v="UNFPA"/>
    <x v="2"/>
    <n v="5"/>
    <n v="1"/>
    <n v="1"/>
    <s v="PRK41"/>
    <s v="0000041016"/>
    <s v="Ferrous sulphate 200mg (60mg Fe) sugar coated tablet"/>
    <s v="Dispatched"/>
    <n v="0"/>
    <x v="5"/>
    <x v="10"/>
    <s v=" "/>
    <s v="MYN00"/>
    <s v=" "/>
    <s v=" "/>
    <s v="72335"/>
    <s v="PRK"/>
    <x v="31"/>
    <s v="APRO      "/>
    <s v="OCEAN"/>
    <x v="1"/>
    <n v="0"/>
    <n v="0"/>
    <s v="101"/>
    <n v="1000"/>
    <n v="0"/>
    <x v="0"/>
    <x v="2"/>
    <x v="3"/>
    <s v="0000000730"/>
    <x v="2"/>
    <s v="PI000000807"/>
    <d v="2021-10-04T00:00:00"/>
    <d v="2021-11-30T00:00:00"/>
    <m/>
    <m/>
    <m/>
    <s v="ASEA"/>
    <s v="PRK2041, PI807, IPPF"/>
    <s v="UNFPA0000041016-5-1-1"/>
    <m/>
    <s v="D"/>
    <s v="N"/>
    <s v="N"/>
    <m/>
    <m/>
    <m/>
    <x v="286"/>
    <s v="PO"/>
    <d v="2020-05-12T09:51:20"/>
    <m/>
    <m/>
    <s v="0000041016-5-1"/>
    <d v="2020-05-12T09:51:20"/>
    <d v="2020-08-27T00:00:00"/>
    <x v="7"/>
    <n v="0"/>
    <n v="0"/>
    <n v="0"/>
    <x v="2"/>
    <x v="1"/>
    <s v="FESULP_200MG0000041016"/>
  </r>
  <r>
    <s v="UNFPA"/>
    <x v="2"/>
    <n v="5"/>
    <n v="1"/>
    <n v="2"/>
    <s v="PRK41"/>
    <s v="0000041016"/>
    <s v="Ferrous sulphate 200mg (60mg Fe) sugar coated tablet"/>
    <s v="Dispatched"/>
    <n v="22500"/>
    <x v="5"/>
    <x v="10"/>
    <s v=" "/>
    <s v="MYN00"/>
    <s v=" "/>
    <s v=" "/>
    <s v="72335"/>
    <s v="PRK"/>
    <x v="31"/>
    <s v="APRO      "/>
    <s v="OCEAN"/>
    <x v="1"/>
    <n v="0"/>
    <n v="2000"/>
    <s v="101"/>
    <n v="1000"/>
    <n v="2000000"/>
    <x v="0"/>
    <x v="2"/>
    <x v="3"/>
    <s v="0000000730"/>
    <x v="2"/>
    <s v="PI000000807"/>
    <d v="2021-10-04T00:00:00"/>
    <d v="2021-11-30T00:00:00"/>
    <m/>
    <m/>
    <m/>
    <s v="ASEA"/>
    <s v="PRK2041, PI807, IPPF"/>
    <s v="UNFPA0000041016-5-1-2"/>
    <m/>
    <s v="D"/>
    <s v="N"/>
    <s v="N"/>
    <m/>
    <m/>
    <m/>
    <x v="286"/>
    <s v="PO"/>
    <d v="2020-05-12T09:51:20"/>
    <m/>
    <m/>
    <s v="0000041016-5-1"/>
    <d v="2020-05-12T09:51:20"/>
    <d v="2020-08-27T00:00:00"/>
    <x v="7"/>
    <n v="0"/>
    <n v="0"/>
    <n v="0"/>
    <x v="2"/>
    <x v="0"/>
    <s v="FESULP_200MG0000041016"/>
  </r>
  <r>
    <s v="UNFPA"/>
    <x v="37"/>
    <n v="1"/>
    <n v="1"/>
    <n v="1"/>
    <s v="PRK41"/>
    <s v="0000041016"/>
    <s v="Oxytocin 10 I.U. base/ml injection in 1ml ampoule. (Keep cold between 2-8 °C)"/>
    <s v="Completed"/>
    <n v="250"/>
    <x v="5"/>
    <x v="10"/>
    <s v=" "/>
    <s v="MYN00"/>
    <s v=" "/>
    <s v=" "/>
    <s v="72335"/>
    <s v="PRK"/>
    <x v="31"/>
    <s v="APRO      "/>
    <s v="OCEAN"/>
    <x v="1"/>
    <n v="0"/>
    <n v="100"/>
    <s v="P10"/>
    <n v="10"/>
    <n v="1000"/>
    <x v="0"/>
    <x v="4"/>
    <x v="3"/>
    <s v="0000000730"/>
    <x v="2"/>
    <s v="PI000000807"/>
    <d v="2020-07-22T00:00:00"/>
    <d v="2020-09-20T00:00:00"/>
    <d v="2020-07-22T00:00:00"/>
    <d v="2020-07-25T00:00:00"/>
    <m/>
    <s v="ASEA"/>
    <s v="PRK2041, PI807, IPPF"/>
    <s v="UNFPA0000041016-1-1-1"/>
    <m/>
    <s v="C"/>
    <s v="Y"/>
    <s v="N"/>
    <m/>
    <m/>
    <m/>
    <x v="286"/>
    <s v="PO"/>
    <d v="2021-02-16T14:23:23"/>
    <m/>
    <m/>
    <s v="0000041016-1-1"/>
    <d v="2020-05-12T09:51:20"/>
    <d v="2020-06-11T00:00:00"/>
    <x v="7"/>
    <n v="0"/>
    <n v="0"/>
    <n v="0"/>
    <x v="37"/>
    <x v="0"/>
    <s v="OXYTOCIN_10IU/ML0000041016"/>
  </r>
  <r>
    <s v="UNFPA"/>
    <x v="116"/>
    <n v="2"/>
    <n v="1"/>
    <n v="1"/>
    <s v="PRK41"/>
    <s v="0000041016"/>
    <s v="Test Syphilis, rapid plasma regain (RPR)"/>
    <s v="Completed"/>
    <n v="100"/>
    <x v="5"/>
    <x v="10"/>
    <s v=" "/>
    <s v="MYN00"/>
    <s v=" "/>
    <s v=" "/>
    <s v="72335"/>
    <s v="PRK"/>
    <x v="31"/>
    <s v="APRO      "/>
    <s v="OCEAN"/>
    <x v="1"/>
    <n v="0"/>
    <n v="10"/>
    <s v="100"/>
    <n v="100"/>
    <n v="1000"/>
    <x v="1"/>
    <x v="16"/>
    <x v="3"/>
    <s v="0000000730"/>
    <x v="2"/>
    <s v="PI000000807"/>
    <d v="2020-07-22T00:00:00"/>
    <d v="2020-09-20T00:00:00"/>
    <d v="2020-07-22T00:00:00"/>
    <d v="2020-07-25T00:00:00"/>
    <m/>
    <s v="ASEA"/>
    <s v="PRK2041, PI807, IPPF"/>
    <s v="UNFPA0000041016-2-1-1"/>
    <m/>
    <s v="C"/>
    <s v="N"/>
    <s v="N"/>
    <m/>
    <m/>
    <m/>
    <x v="286"/>
    <s v="PO"/>
    <d v="2021-02-16T14:23:23"/>
    <m/>
    <m/>
    <s v="0000041016-2-1"/>
    <d v="2020-05-12T09:51:20"/>
    <d v="2020-06-11T00:00:00"/>
    <x v="7"/>
    <n v="0"/>
    <n v="0"/>
    <n v="0"/>
    <x v="116"/>
    <x v="0"/>
    <s v="SYPHILIS_RAP70000041016"/>
  </r>
  <r>
    <s v="UNFPA"/>
    <x v="73"/>
    <n v="3"/>
    <n v="1"/>
    <n v="2"/>
    <s v="PRK41"/>
    <s v="0000041016"/>
    <s v="Misoprostol 200mcg tablet"/>
    <s v="Dispatched"/>
    <n v="750"/>
    <x v="5"/>
    <x v="10"/>
    <s v=" "/>
    <s v="MYN00"/>
    <s v=" "/>
    <s v=" "/>
    <s v="72335"/>
    <s v="PRK"/>
    <x v="31"/>
    <s v="APRO      "/>
    <s v="OCEAN"/>
    <x v="1"/>
    <n v="0"/>
    <n v="1000"/>
    <s v="P4"/>
    <n v="4"/>
    <n v="4000"/>
    <x v="0"/>
    <x v="4"/>
    <x v="3"/>
    <s v="0000000730"/>
    <x v="2"/>
    <s v="PI000000807"/>
    <d v="2021-10-04T00:00:00"/>
    <d v="2021-11-30T00:00:00"/>
    <m/>
    <m/>
    <m/>
    <s v="ASEA"/>
    <s v="PRK2041, PI807, IPPF"/>
    <s v="UNFPA0000041016-3-1-2"/>
    <m/>
    <s v="D"/>
    <s v="N"/>
    <s v="N"/>
    <m/>
    <m/>
    <m/>
    <x v="286"/>
    <s v="PO"/>
    <d v="2020-05-12T09:51:20"/>
    <m/>
    <m/>
    <s v="0000041016-3-1"/>
    <d v="2020-05-12T09:51:20"/>
    <d v="2020-08-27T00:00:00"/>
    <x v="7"/>
    <n v="0"/>
    <n v="0"/>
    <n v="0"/>
    <x v="73"/>
    <x v="0"/>
    <s v="MISOPROSTOL200MG_40000041016"/>
  </r>
  <r>
    <s v="UNFPA"/>
    <x v="4"/>
    <n v="1"/>
    <n v="1"/>
    <n v="1"/>
    <s v="PRK41"/>
    <s v="0000041017"/>
    <s v="PREG_RAPID_TEST1 - HCG Pregnancy Rapid Test Strip (URINE) (CE) - catalogue No. WHCG-S11"/>
    <s v="Dispatched"/>
    <n v="0"/>
    <x v="5"/>
    <x v="10"/>
    <s v=" "/>
    <s v="MYN00"/>
    <s v=" "/>
    <s v=" "/>
    <s v="72335"/>
    <s v="PRK"/>
    <x v="31"/>
    <s v="APRO      "/>
    <s v="AIR"/>
    <x v="1"/>
    <n v="0"/>
    <n v="0"/>
    <s v="P50"/>
    <n v="50"/>
    <n v="0"/>
    <x v="1"/>
    <x v="13"/>
    <x v="23"/>
    <s v="0000256820"/>
    <x v="2"/>
    <s v="PI000000807"/>
    <d v="2020-06-15T00:00:00"/>
    <d v="2020-06-25T00:00:00"/>
    <m/>
    <m/>
    <m/>
    <s v="ASEA"/>
    <s v="PRK2041, PI807, IPPF"/>
    <s v="UNFPA0000041017-1-1-1"/>
    <m/>
    <s v="D"/>
    <m/>
    <s v="N"/>
    <m/>
    <m/>
    <m/>
    <x v="286"/>
    <s v="PO"/>
    <d v="2020-05-12T10:43:41"/>
    <m/>
    <m/>
    <s v="0000041017-1-1"/>
    <d v="2020-05-12T10:43:41"/>
    <d v="2020-06-11T00:00:00"/>
    <x v="7"/>
    <n v="0"/>
    <n v="0"/>
    <n v="0"/>
    <x v="4"/>
    <x v="1"/>
    <s v=" 0000041017"/>
  </r>
  <r>
    <s v="UNFPA"/>
    <x v="4"/>
    <n v="1"/>
    <n v="1"/>
    <n v="2"/>
    <s v="PRK41"/>
    <s v="0000041017"/>
    <s v="PREG_RAPID_TEST1 - HCG Pregnancy Rapid Test Strip (URINE) (CE) - catalogue No. WHCG-S11"/>
    <s v="Dispatched"/>
    <n v="400"/>
    <x v="5"/>
    <x v="10"/>
    <s v=" "/>
    <s v="MYN00"/>
    <s v=" "/>
    <s v=" "/>
    <s v="72335"/>
    <s v="PRK"/>
    <x v="31"/>
    <s v="APRO      "/>
    <s v="AIR"/>
    <x v="1"/>
    <n v="0"/>
    <n v="160"/>
    <s v="P50"/>
    <n v="50"/>
    <n v="8000"/>
    <x v="1"/>
    <x v="13"/>
    <x v="23"/>
    <s v="0000256820"/>
    <x v="2"/>
    <s v="PI000000807"/>
    <d v="2020-06-15T00:00:00"/>
    <d v="2020-06-25T00:00:00"/>
    <m/>
    <m/>
    <m/>
    <s v="ASEA"/>
    <s v="PRK2041, PI807, IPPF"/>
    <s v="UNFPA0000041017-1-1-2"/>
    <m/>
    <s v="D"/>
    <m/>
    <s v="N"/>
    <m/>
    <m/>
    <m/>
    <x v="286"/>
    <s v="PO"/>
    <d v="2020-05-12T10:43:41"/>
    <m/>
    <m/>
    <s v="0000041017-1-1"/>
    <d v="2020-05-12T10:43:41"/>
    <d v="2020-06-11T00:00:00"/>
    <x v="7"/>
    <n v="0"/>
    <n v="0"/>
    <n v="0"/>
    <x v="4"/>
    <x v="0"/>
    <s v=" 0000041017"/>
  </r>
  <r>
    <s v="UNFPA"/>
    <x v="0"/>
    <n v="2"/>
    <n v="1"/>
    <n v="2"/>
    <s v="PRK41"/>
    <s v="0000041021"/>
    <s v="Preshipment inspection for PO41016 (Imres, The Netherlands)"/>
    <s v="Dispatched"/>
    <n v="650"/>
    <x v="5"/>
    <x v="10"/>
    <s v=" "/>
    <s v="MYN00"/>
    <s v=" "/>
    <s v=" "/>
    <s v="72335"/>
    <s v="PRK"/>
    <x v="31"/>
    <s v="APRO      "/>
    <s v="N/A"/>
    <x v="1"/>
    <n v="0"/>
    <n v="1"/>
    <s v="EA"/>
    <n v="1"/>
    <n v="1"/>
    <x v="0"/>
    <x v="0"/>
    <x v="0"/>
    <s v="0000170456"/>
    <x v="2"/>
    <s v="PI000000807"/>
    <m/>
    <m/>
    <m/>
    <m/>
    <m/>
    <s v="ASEA"/>
    <s v="PRK2041, PI807, PSI"/>
    <s v="UNFPA0000041021-2-1-2"/>
    <m/>
    <s v="D"/>
    <s v="N"/>
    <s v="N"/>
    <m/>
    <m/>
    <m/>
    <x v="287"/>
    <s v="PO"/>
    <d v="2020-05-13T08:00:41"/>
    <m/>
    <m/>
    <s v="0000041021-2-1"/>
    <d v="2020-05-13T08:00:41"/>
    <d v="2020-05-27T00:00:00"/>
    <x v="7"/>
    <n v="0"/>
    <n v="0"/>
    <n v="0"/>
    <x v="0"/>
    <x v="1"/>
    <s v="PRESHIPMENTINSPCPH0000041021"/>
  </r>
  <r>
    <s v="UNFPA"/>
    <x v="0"/>
    <n v="1"/>
    <n v="1"/>
    <n v="1"/>
    <s v="PRK41"/>
    <s v="0000041021"/>
    <s v="Preshipment inspection for PO41017 (Hangzhou, China)"/>
    <s v="Dispatched"/>
    <n v="0"/>
    <x v="5"/>
    <x v="10"/>
    <s v=" "/>
    <s v="MYN00"/>
    <s v=" "/>
    <s v=" "/>
    <s v="72335"/>
    <s v="PRK"/>
    <x v="31"/>
    <s v="APRO      "/>
    <s v="N/A"/>
    <x v="1"/>
    <n v="0"/>
    <n v="0"/>
    <s v="EA"/>
    <n v="1"/>
    <n v="0"/>
    <x v="0"/>
    <x v="0"/>
    <x v="0"/>
    <s v="0000170456"/>
    <x v="2"/>
    <s v="PI000000807"/>
    <m/>
    <m/>
    <m/>
    <m/>
    <m/>
    <s v="ASEA"/>
    <s v="PRK2041, PI807, PSI"/>
    <s v="UNFPA0000041021-1-1-1"/>
    <m/>
    <s v="D"/>
    <s v="N"/>
    <s v="N"/>
    <m/>
    <m/>
    <m/>
    <x v="287"/>
    <s v="PO"/>
    <d v="2020-05-13T08:00:41"/>
    <m/>
    <m/>
    <s v="0000041021-1-1"/>
    <d v="2020-05-13T08:00:41"/>
    <d v="2020-05-27T00:00:00"/>
    <x v="7"/>
    <n v="0"/>
    <n v="0"/>
    <n v="0"/>
    <x v="0"/>
    <x v="1"/>
    <s v="PRESHIPMENTINSPCPH0000041021"/>
  </r>
  <r>
    <s v="UNFPA"/>
    <x v="0"/>
    <n v="1"/>
    <n v="1"/>
    <n v="2"/>
    <s v="PRK41"/>
    <s v="0000041021"/>
    <s v="Preshipment inspection for PO41017 (Hangzhou, China)"/>
    <s v="Dispatched"/>
    <n v="375"/>
    <x v="5"/>
    <x v="10"/>
    <s v=" "/>
    <s v="MYN00"/>
    <s v=" "/>
    <s v=" "/>
    <s v="72335"/>
    <s v="PRK"/>
    <x v="31"/>
    <s v="APRO      "/>
    <s v="N/A"/>
    <x v="1"/>
    <n v="0"/>
    <n v="1"/>
    <s v="EA"/>
    <n v="1"/>
    <n v="1"/>
    <x v="0"/>
    <x v="0"/>
    <x v="0"/>
    <s v="0000170456"/>
    <x v="2"/>
    <s v="PI000000807"/>
    <m/>
    <m/>
    <m/>
    <m/>
    <m/>
    <s v="ASEA"/>
    <s v="PRK2041, PI807, PSI"/>
    <s v="UNFPA0000041021-1-1-2"/>
    <m/>
    <s v="D"/>
    <s v="N"/>
    <s v="N"/>
    <m/>
    <m/>
    <m/>
    <x v="287"/>
    <s v="PO"/>
    <d v="2020-05-13T08:00:41"/>
    <m/>
    <m/>
    <s v="0000041021-1-1"/>
    <d v="2020-05-13T08:00:41"/>
    <d v="2020-05-27T00:00:00"/>
    <x v="7"/>
    <n v="0"/>
    <n v="0"/>
    <n v="0"/>
    <x v="0"/>
    <x v="1"/>
    <s v="PRESHIPMENTINSPCPH0000041021"/>
  </r>
  <r>
    <s v="UNFPA"/>
    <x v="0"/>
    <n v="2"/>
    <n v="1"/>
    <n v="1"/>
    <s v="PRK41"/>
    <s v="0000041021"/>
    <s v="Preshipment inspection for PO41016 (Imres, The Netherlands)"/>
    <s v="Dispatched"/>
    <n v="0"/>
    <x v="5"/>
    <x v="10"/>
    <s v=" "/>
    <s v="MYN00"/>
    <s v=" "/>
    <s v=" "/>
    <s v="72335"/>
    <s v="PRK"/>
    <x v="31"/>
    <s v="APRO      "/>
    <s v="N/A"/>
    <x v="1"/>
    <n v="0"/>
    <n v="0"/>
    <s v="EA"/>
    <n v="1"/>
    <n v="0"/>
    <x v="0"/>
    <x v="0"/>
    <x v="0"/>
    <s v="0000170456"/>
    <x v="2"/>
    <s v="PI000000807"/>
    <m/>
    <m/>
    <m/>
    <m/>
    <m/>
    <s v="ASEA"/>
    <s v="PRK2041, PI807, PSI"/>
    <s v="UNFPA0000041021-2-1-1"/>
    <m/>
    <s v="D"/>
    <s v="N"/>
    <s v="N"/>
    <m/>
    <m/>
    <m/>
    <x v="287"/>
    <s v="PO"/>
    <d v="2020-05-13T08:00:41"/>
    <m/>
    <m/>
    <s v="0000041021-2-1"/>
    <d v="2020-05-13T08:00:41"/>
    <d v="2020-05-27T00:00:00"/>
    <x v="7"/>
    <n v="0"/>
    <n v="0"/>
    <n v="0"/>
    <x v="0"/>
    <x v="0"/>
    <s v="PRESHIPMENTINSPCPH0000041021"/>
  </r>
  <r>
    <s v="UNFPA"/>
    <x v="145"/>
    <n v="1"/>
    <n v="1"/>
    <n v="1"/>
    <s v="MLI41"/>
    <s v="0000041128"/>
    <s v="Test HIV 1+2, rapid"/>
    <s v="Completed"/>
    <n v="10902.4"/>
    <x v="5"/>
    <x v="10"/>
    <s v=" "/>
    <s v="MLU01"/>
    <s v=" "/>
    <s v=" "/>
    <s v="72335"/>
    <s v="MLI"/>
    <x v="37"/>
    <s v="WCARO     "/>
    <s v="AIR"/>
    <x v="1"/>
    <n v="0"/>
    <n v="80"/>
    <s v="100"/>
    <n v="100"/>
    <n v="8000"/>
    <x v="1"/>
    <x v="12"/>
    <x v="7"/>
    <s v="0000125342"/>
    <x v="2"/>
    <s v="PI000000742"/>
    <d v="2020-07-22T00:00:00"/>
    <d v="2020-07-23T00:00:00"/>
    <d v="2020-07-22T00:00:00"/>
    <d v="2020-07-22T00:00:00"/>
    <d v="2020-07-24T00:00:00"/>
    <s v="Africa (Francophone)"/>
    <s v="PI742"/>
    <s v="UNFPA0000041128-1-1-1"/>
    <m/>
    <s v="C"/>
    <s v="N"/>
    <s v="N"/>
    <m/>
    <m/>
    <m/>
    <x v="288"/>
    <s v="PO"/>
    <d v="2020-08-11T07:40:51"/>
    <m/>
    <m/>
    <s v="0000041128-1-1"/>
    <d v="2020-05-26T09:25:07"/>
    <d v="2020-08-21T00:00:00"/>
    <x v="7"/>
    <n v="0"/>
    <n v="0"/>
    <n v="0"/>
    <x v="145"/>
    <x v="0"/>
    <s v="HIV_RAPID170000041128"/>
  </r>
  <r>
    <s v="UNFPA"/>
    <x v="4"/>
    <n v="1"/>
    <n v="1"/>
    <n v="1"/>
    <s v="MLI41"/>
    <s v="0000041133"/>
    <s v="Uni-Gold™ Recombigen®_x000a_HIV-1/2_x000a_Confirmatory test with_x000a_product number 1206502"/>
    <s v="Completed"/>
    <n v="575.9"/>
    <x v="5"/>
    <x v="10"/>
    <s v=" "/>
    <s v="MLU01"/>
    <s v=" "/>
    <s v=" "/>
    <s v="72335"/>
    <s v="MLI"/>
    <x v="37"/>
    <s v="WCARO     "/>
    <s v="AIR"/>
    <x v="1"/>
    <n v="0"/>
    <n v="20"/>
    <s v="P20"/>
    <n v="20"/>
    <n v="400"/>
    <x v="1"/>
    <x v="12"/>
    <x v="8"/>
    <s v="0000052859"/>
    <x v="2"/>
    <s v="PI000000742"/>
    <m/>
    <m/>
    <m/>
    <d v="2020-07-22T00:00:00"/>
    <m/>
    <s v="Africa (Francophone)"/>
    <s v="PI742"/>
    <s v="UNFPA0000041133-1-1-1"/>
    <m/>
    <s v="C"/>
    <m/>
    <s v="N"/>
    <m/>
    <m/>
    <m/>
    <x v="288"/>
    <s v="PO"/>
    <d v="2020-08-26T07:47:57"/>
    <m/>
    <m/>
    <s v="0000041133-1-1"/>
    <d v="2020-05-26T10:12:22"/>
    <d v="2020-06-05T00:00:00"/>
    <x v="7"/>
    <n v="0"/>
    <n v="0"/>
    <n v="0"/>
    <x v="4"/>
    <x v="0"/>
    <s v=" 0000041133"/>
  </r>
  <r>
    <s v="UNFPA"/>
    <x v="59"/>
    <n v="2"/>
    <n v="1"/>
    <n v="1"/>
    <s v="TGO40"/>
    <s v="0000041137"/>
    <s v="Clotrimazole 500mg vaginal tablet"/>
    <s v="Completed"/>
    <n v="2400"/>
    <x v="19"/>
    <x v="14"/>
    <s v="PU0074"/>
    <s v=" "/>
    <s v="TGO07PFO"/>
    <s v="CONS_PFO01"/>
    <s v="72335"/>
    <s v="TGO"/>
    <x v="25"/>
    <s v="WCARO     "/>
    <s v="AIR"/>
    <x v="0"/>
    <n v="0"/>
    <n v="4000"/>
    <s v="TAB"/>
    <n v="1"/>
    <n v="4000"/>
    <x v="0"/>
    <x v="18"/>
    <x v="2"/>
    <s v="0000000798"/>
    <x v="2"/>
    <s v="0000023795"/>
    <d v="2020-11-12T00:00:00"/>
    <d v="2020-12-19T00:00:00"/>
    <d v="2020-11-12T00:00:00"/>
    <d v="2020-11-17T00:00:00"/>
    <d v="2020-11-20T00:00:00"/>
    <s v="Africa (Francophone)"/>
    <s v="TGO20, R23795, MEG, CO"/>
    <s v="UNFPA0000041137-2-1-1"/>
    <m/>
    <s v="C"/>
    <s v="N"/>
    <s v="N"/>
    <n v="2"/>
    <n v="1"/>
    <n v="1"/>
    <x v="288"/>
    <s v="PO"/>
    <d v="2020-12-03T08:32:33"/>
    <d v="2020-03-20T00:00:00"/>
    <d v="2020-04-07T00:00:00"/>
    <s v="0000041137-2-1"/>
    <d v="2020-05-22T16:45:16"/>
    <d v="2020-10-16T00:00:00"/>
    <x v="13"/>
    <n v="0"/>
    <n v="0"/>
    <n v="0"/>
    <x v="59"/>
    <x v="0"/>
    <s v="CLOTRIMAZOLE_500MG0000041137"/>
  </r>
  <r>
    <s v="UNFPA"/>
    <x v="103"/>
    <n v="3"/>
    <n v="1"/>
    <n v="1"/>
    <s v="TGO40"/>
    <s v="0000041137"/>
    <s v="Doxycycline 100mg, tablets"/>
    <s v="Completed"/>
    <n v="815"/>
    <x v="19"/>
    <x v="14"/>
    <s v="PU0074"/>
    <s v=" "/>
    <s v="TGO07PFO"/>
    <s v="CONS_PFO01"/>
    <s v="72335"/>
    <s v="TGO"/>
    <x v="25"/>
    <s v="WCARO     "/>
    <s v="AIR"/>
    <x v="0"/>
    <n v="0"/>
    <n v="500"/>
    <s v="100"/>
    <n v="100"/>
    <n v="50000"/>
    <x v="0"/>
    <x v="3"/>
    <x v="2"/>
    <s v="0000000798"/>
    <x v="2"/>
    <s v="0000023795"/>
    <d v="2020-11-12T00:00:00"/>
    <d v="2020-12-19T00:00:00"/>
    <d v="2020-11-12T00:00:00"/>
    <d v="2020-11-17T00:00:00"/>
    <d v="2020-11-20T00:00:00"/>
    <s v="Africa (Francophone)"/>
    <s v="TGO20, R23795, MEG, CO"/>
    <s v="UNFPA0000041137-3-1-1"/>
    <m/>
    <s v="C"/>
    <s v="N"/>
    <s v="N"/>
    <n v="3"/>
    <n v="1"/>
    <n v="1"/>
    <x v="288"/>
    <s v="PO"/>
    <d v="2020-12-03T08:32:33"/>
    <d v="2020-03-20T00:00:00"/>
    <d v="2020-04-07T00:00:00"/>
    <s v="0000041137-3-1"/>
    <d v="2020-05-22T16:45:16"/>
    <d v="2020-10-16T00:00:00"/>
    <x v="13"/>
    <n v="0"/>
    <n v="0"/>
    <n v="0"/>
    <x v="103"/>
    <x v="0"/>
    <s v="DOXYCYCLN100MG_1000000041137"/>
  </r>
  <r>
    <s v="UNFPA"/>
    <x v="114"/>
    <n v="1"/>
    <n v="1"/>
    <n v="1"/>
    <s v="BGD40"/>
    <s v="0000041144"/>
    <s v="Azithromycin 250mg, tablets"/>
    <s v="Completed"/>
    <n v="3250"/>
    <x v="21"/>
    <x v="74"/>
    <s v="PU0074"/>
    <s v=" "/>
    <s v="BGD09EMG"/>
    <s v="COVID_PROCUSFPA"/>
    <s v="72335"/>
    <s v="BGD"/>
    <x v="43"/>
    <s v="APRO      "/>
    <s v="COURIER"/>
    <x v="0"/>
    <n v="0"/>
    <n v="5000"/>
    <s v="P4"/>
    <n v="4"/>
    <n v="20000"/>
    <x v="0"/>
    <x v="3"/>
    <x v="3"/>
    <s v="0000000730"/>
    <x v="2"/>
    <s v="0000023850"/>
    <d v="2020-11-18T00:00:00"/>
    <d v="2020-11-21T00:00:00"/>
    <d v="2020-11-18T00:00:00"/>
    <d v="2020-11-16T00:00:00"/>
    <d v="2020-11-21T00:00:00"/>
    <s v="ASEA"/>
    <s v="BGD2040, RQ23850, covid-19"/>
    <s v="UNFPA0000041144-1-1-1"/>
    <m/>
    <s v="C"/>
    <s v="N"/>
    <s v="N"/>
    <n v="1"/>
    <n v="1"/>
    <n v="1"/>
    <x v="289"/>
    <s v="PO"/>
    <d v="2020-12-03T08:32:33"/>
    <d v="2020-04-08T00:00:00"/>
    <d v="2020-05-23T00:00:00"/>
    <s v="0000041144-1-1"/>
    <d v="2020-05-27T10:30:49"/>
    <d v="2020-07-06T00:00:00"/>
    <x v="12"/>
    <n v="0"/>
    <n v="0"/>
    <n v="0"/>
    <x v="114"/>
    <x v="0"/>
    <s v="AZTHROMYCN_250MG_40000041144"/>
  </r>
  <r>
    <s v="UNFPA"/>
    <x v="26"/>
    <n v="1"/>
    <n v="1"/>
    <n v="1"/>
    <s v="UGA40"/>
    <s v="0000041165"/>
    <s v="Calcium gluconate 100mg/ml injection in 10ml ampoule"/>
    <s v="Completed"/>
    <n v="1746"/>
    <x v="0"/>
    <x v="0"/>
    <s v="PU0074"/>
    <s v=" "/>
    <s v="FPRHCTD5"/>
    <s v="RHC01ACT05"/>
    <s v="72335"/>
    <s v="UGA"/>
    <x v="33"/>
    <s v="ESARO     "/>
    <s v="AIR"/>
    <x v="0"/>
    <n v="0"/>
    <n v="360"/>
    <s v="P20"/>
    <n v="20"/>
    <n v="7200"/>
    <x v="0"/>
    <x v="17"/>
    <x v="3"/>
    <s v="0000000730"/>
    <x v="2"/>
    <s v="0000024086"/>
    <d v="2020-06-21T00:00:00"/>
    <d v="2020-06-22T00:00:00"/>
    <d v="2020-06-21T00:00:00"/>
    <d v="2020-06-18T00:00:00"/>
    <d v="2020-06-22T00:00:00"/>
    <s v="Africa (Anglophone)"/>
    <s v="UGA2040,R24086,CSB"/>
    <s v="UNFPA0000041165-1-1-1"/>
    <m/>
    <s v="C"/>
    <s v="N"/>
    <s v="N"/>
    <n v="3"/>
    <n v="1"/>
    <n v="1"/>
    <x v="290"/>
    <s v="PO"/>
    <d v="2020-10-02T16:07:15"/>
    <d v="2020-05-20T00:00:00"/>
    <d v="2020-05-22T00:00:00"/>
    <s v="0000041165-1-1"/>
    <d v="2020-06-04T09:29:11"/>
    <d v="2020-07-15T00:00:00"/>
    <x v="0"/>
    <n v="0"/>
    <n v="0"/>
    <n v="0"/>
    <x v="26"/>
    <x v="0"/>
    <s v="CALGLUCONATE_100MG0000041165"/>
  </r>
  <r>
    <s v="UNFPA"/>
    <x v="37"/>
    <n v="1"/>
    <n v="1"/>
    <n v="1"/>
    <s v="UGA40"/>
    <s v="0000041171"/>
    <s v="Oxytocin 10 I.U. base/ml injection in 1ml ampoule. (Keep cold between 2-8 °C)"/>
    <s v="Completed"/>
    <n v="310000"/>
    <x v="0"/>
    <x v="0"/>
    <s v="PU0074"/>
    <s v=" "/>
    <s v="FPRHCTD5"/>
    <s v="RHC01ACT05"/>
    <s v="72335"/>
    <s v="UGA"/>
    <x v="33"/>
    <s v="ESARO     "/>
    <s v="OCEAN"/>
    <x v="0"/>
    <n v="0"/>
    <n v="124000"/>
    <s v="P10"/>
    <n v="10"/>
    <n v="1240000"/>
    <x v="0"/>
    <x v="4"/>
    <x v="3"/>
    <s v="0000000730"/>
    <x v="2"/>
    <s v="0000024086"/>
    <d v="2020-06-15T00:00:00"/>
    <d v="2020-07-25T00:00:00"/>
    <d v="2020-06-15T00:00:00"/>
    <d v="2020-06-15T00:00:00"/>
    <d v="2020-07-25T00:00:00"/>
    <s v="Africa (Anglophone)"/>
    <s v="UGA2040,R24086,Oxytocin,CSB"/>
    <s v="UNFPA0000041171-1-1-1"/>
    <m/>
    <s v="C"/>
    <s v="Y"/>
    <s v="N"/>
    <n v="5"/>
    <n v="1"/>
    <n v="1"/>
    <x v="290"/>
    <s v="PO"/>
    <d v="2020-10-02T16:08:50"/>
    <d v="2020-05-20T00:00:00"/>
    <d v="2020-05-22T00:00:00"/>
    <s v="0000041171-1-1"/>
    <d v="2020-06-04T08:41:38"/>
    <d v="2020-06-24T00:00:00"/>
    <x v="0"/>
    <n v="0"/>
    <n v="0"/>
    <n v="0"/>
    <x v="37"/>
    <x v="0"/>
    <s v="OXYTOCIN_10IU/ML0000041171"/>
  </r>
  <r>
    <s v="UNFPA"/>
    <x v="73"/>
    <n v="3"/>
    <n v="1"/>
    <n v="1"/>
    <s v="LBR40"/>
    <s v="0000041172"/>
    <s v="Misoprostol 200mcg tablet"/>
    <s v="Completed"/>
    <n v="11960"/>
    <x v="0"/>
    <x v="0"/>
    <s v="PU0074"/>
    <s v=" "/>
    <s v="FPRHCTD5"/>
    <s v="RHC01ACT05"/>
    <s v="72335"/>
    <s v="LBR"/>
    <x v="23"/>
    <s v="WCARO     "/>
    <s v="COURIER"/>
    <x v="0"/>
    <n v="0"/>
    <n v="11960"/>
    <s v="P4"/>
    <n v="4"/>
    <n v="47840"/>
    <x v="0"/>
    <x v="4"/>
    <x v="3"/>
    <s v="0000000730"/>
    <x v="2"/>
    <s v="0000024074"/>
    <d v="2020-11-05T00:00:00"/>
    <d v="2020-11-10T00:00:00"/>
    <d v="2020-11-05T00:00:00"/>
    <d v="2020-11-08T00:00:00"/>
    <d v="2020-11-12T00:00:00"/>
    <s v="Africa (Anglophone)"/>
    <s v="LBR, R24074 Oxytocin CSB"/>
    <s v="UNFPA0000041172-3-1-1"/>
    <m/>
    <s v="C"/>
    <s v="N"/>
    <s v="N"/>
    <n v="5"/>
    <n v="1"/>
    <n v="1"/>
    <x v="290"/>
    <s v="PO"/>
    <d v="2020-12-31T07:14:04"/>
    <d v="2020-05-19T00:00:00"/>
    <d v="2020-05-22T00:00:00"/>
    <s v="0000041172-3-1"/>
    <d v="2020-05-29T11:50:02"/>
    <d v="2020-12-15T00:00:00"/>
    <x v="0"/>
    <n v="0"/>
    <n v="0"/>
    <n v="0"/>
    <x v="73"/>
    <x v="0"/>
    <s v="MISOPROSTOL200MG_40000041172"/>
  </r>
  <r>
    <s v="UNFPA"/>
    <x v="37"/>
    <n v="1"/>
    <n v="1"/>
    <n v="1"/>
    <s v="LBR40"/>
    <s v="0000041172"/>
    <s v="Oxytocin 10 I.U. base/ml injection in 1ml ampoule. (Keep cold between 2-8 °C)"/>
    <s v="Completed"/>
    <n v="236013.25"/>
    <x v="0"/>
    <x v="0"/>
    <s v="PU0074"/>
    <s v=" "/>
    <s v="FPRHCTD5"/>
    <s v="RHC01ACT05"/>
    <s v="72335"/>
    <s v="LBR"/>
    <x v="23"/>
    <s v="WCARO     "/>
    <s v="OCEAN"/>
    <x v="0"/>
    <n v="0"/>
    <n v="85823"/>
    <s v="P10"/>
    <n v="10"/>
    <n v="858230"/>
    <x v="0"/>
    <x v="4"/>
    <x v="3"/>
    <s v="0000000730"/>
    <x v="2"/>
    <s v="0000024074"/>
    <d v="2020-12-22T00:00:00"/>
    <d v="2021-01-24T00:00:00"/>
    <d v="2020-12-22T00:00:00"/>
    <d v="2020-12-28T00:00:00"/>
    <d v="2021-01-15T00:00:00"/>
    <s v="Africa (Anglophone)"/>
    <s v="LBR, R24074 Oxytocin CSB"/>
    <s v="UNFPA0000041172-1-1-1"/>
    <m/>
    <s v="C"/>
    <s v="Y"/>
    <s v="N"/>
    <n v="7"/>
    <n v="1"/>
    <n v="1"/>
    <x v="290"/>
    <s v="PO"/>
    <d v="2020-12-31T07:14:04"/>
    <d v="2020-05-19T00:00:00"/>
    <d v="2020-05-22T00:00:00"/>
    <s v="0000041172-1-1"/>
    <d v="2020-05-29T11:50:02"/>
    <d v="2020-01-15T00:00:00"/>
    <x v="0"/>
    <n v="0"/>
    <n v="0"/>
    <n v="0"/>
    <x v="37"/>
    <x v="0"/>
    <s v="OXYTOCIN_10IU/ML0000041172"/>
  </r>
  <r>
    <s v="UNFPA"/>
    <x v="75"/>
    <n v="1"/>
    <n v="1"/>
    <n v="1"/>
    <s v="CIV40"/>
    <s v="0000041186"/>
    <s v="Misoprostol 200mcg tablet"/>
    <s v="Completed"/>
    <n v="24000"/>
    <x v="0"/>
    <x v="0"/>
    <s v="PU0074"/>
    <s v=" "/>
    <s v="FPRHCBF3"/>
    <s v="BUFFET_COMMODIT"/>
    <s v="72335"/>
    <s v="CIV"/>
    <x v="18"/>
    <s v="WCARO     "/>
    <s v="OCEAN"/>
    <x v="0"/>
    <n v="0"/>
    <n v="25000"/>
    <s v="P3"/>
    <n v="3"/>
    <n v="75000"/>
    <x v="0"/>
    <x v="4"/>
    <x v="17"/>
    <s v="0000101026"/>
    <x v="2"/>
    <m/>
    <d v="2020-06-29T00:00:00"/>
    <d v="2020-09-02T00:00:00"/>
    <d v="2020-06-29T00:00:00"/>
    <d v="2020-07-20T00:00:00"/>
    <d v="2020-09-02T00:00:00"/>
    <s v="Africa (Francophone)"/>
    <s v="R23663"/>
    <s v="UNFPA0000041186-1-1-1"/>
    <m/>
    <s v="C"/>
    <s v="N"/>
    <s v="N"/>
    <m/>
    <m/>
    <m/>
    <x v="291"/>
    <s v="PO"/>
    <d v="2020-08-26T07:47:57"/>
    <m/>
    <m/>
    <s v="0000041186-1-1"/>
    <d v="2020-06-02T15:32:57"/>
    <d v="2020-06-20T00:00:00"/>
    <x v="0"/>
    <n v="0"/>
    <n v="0"/>
    <n v="0"/>
    <x v="75"/>
    <x v="0"/>
    <s v="MISOPROSTOL200MG_30000041186"/>
  </r>
  <r>
    <s v="UNFPA"/>
    <x v="0"/>
    <n v="1"/>
    <n v="1"/>
    <n v="1"/>
    <s v="BGD40"/>
    <s v="0000041199"/>
    <s v="Preshipment inspection Pharmaceutical - Goods PO41144 (Imres)"/>
    <s v="Completed"/>
    <n v="630"/>
    <x v="21"/>
    <x v="74"/>
    <s v="PU0074"/>
    <s v=" "/>
    <s v="BGD09EMG"/>
    <s v="COVID_PROCUSFPA"/>
    <s v="72335"/>
    <s v="BGD"/>
    <x v="43"/>
    <s v="APRO      "/>
    <s v="N/A"/>
    <x v="0"/>
    <n v="0"/>
    <n v="1"/>
    <s v="EA"/>
    <n v="1"/>
    <n v="1"/>
    <x v="0"/>
    <x v="0"/>
    <x v="11"/>
    <s v="0000156574"/>
    <x v="2"/>
    <s v="0000024145"/>
    <m/>
    <m/>
    <m/>
    <d v="2020-07-20T00:00:00"/>
    <m/>
    <s v="ASEA"/>
    <s v="BGD2040, RQ24145, PO41144"/>
    <s v="UNFPA0000041199-1-1-1"/>
    <m/>
    <s v="C"/>
    <s v="N"/>
    <s v="N"/>
    <n v="1"/>
    <n v="1"/>
    <n v="1"/>
    <x v="292"/>
    <s v="PO"/>
    <d v="2020-08-05T11:43:31"/>
    <d v="2020-05-29T00:00:00"/>
    <d v="2020-05-29T00:00:00"/>
    <s v="0000041199-1-1"/>
    <d v="2020-06-03T09:22:01"/>
    <d v="2020-06-24T00:00:00"/>
    <x v="12"/>
    <n v="0"/>
    <n v="0"/>
    <n v="0"/>
    <x v="0"/>
    <x v="0"/>
    <s v="PRESHIPMENTINSPCPH0000041199"/>
  </r>
  <r>
    <s v="UNFPA"/>
    <x v="0"/>
    <n v="1"/>
    <n v="1"/>
    <n v="1"/>
    <s v="COM41"/>
    <s v="0000041218"/>
    <s v="Preshipment inspection Pharmaceutical"/>
    <s v="Completed"/>
    <n v="390"/>
    <x v="5"/>
    <x v="10"/>
    <s v=" "/>
    <s v="KMGG0"/>
    <s v=" "/>
    <s v=" "/>
    <s v="72335"/>
    <s v="COM"/>
    <x v="51"/>
    <s v="ESARO     "/>
    <s v="N/A"/>
    <x v="1"/>
    <n v="0"/>
    <n v="1"/>
    <s v="EA"/>
    <n v="1"/>
    <n v="1"/>
    <x v="0"/>
    <x v="0"/>
    <x v="32"/>
    <s v="0000263754"/>
    <x v="2"/>
    <s v="PI000000799"/>
    <m/>
    <m/>
    <m/>
    <d v="2020-09-08T00:00:00"/>
    <m/>
    <s v="Global Fund"/>
    <s v="UZB2041.REQ8704.PI799.ePO2896"/>
    <s v="UNFPA0000041218-1-1-1"/>
    <m/>
    <s v="C"/>
    <s v="N"/>
    <s v="N"/>
    <m/>
    <m/>
    <m/>
    <x v="292"/>
    <s v="PO"/>
    <d v="2020-09-24T14:40:38"/>
    <m/>
    <m/>
    <s v="0000041218-1-1"/>
    <d v="2020-06-02T21:57:43"/>
    <d v="2020-08-19T00:00:00"/>
    <x v="7"/>
    <n v="0"/>
    <n v="0"/>
    <n v="0"/>
    <x v="0"/>
    <x v="0"/>
    <s v="PRESHIPMENTINSPCPH0000041218"/>
  </r>
  <r>
    <s v="UNFPA"/>
    <x v="152"/>
    <n v="3"/>
    <n v="1"/>
    <n v="1"/>
    <s v="IRQ40"/>
    <s v="0000041223"/>
    <s v="Test pregnancy, strip, temperature stable"/>
    <s v="Completed"/>
    <n v="5001.32"/>
    <x v="40"/>
    <x v="75"/>
    <s v="PU0074"/>
    <s v=" "/>
    <s v="IRQ03RHS"/>
    <s v="EC2_RHKITSMNGT"/>
    <s v="72335"/>
    <s v="IRQ"/>
    <x v="68"/>
    <s v="ASRO      "/>
    <s v="AIR"/>
    <x v="0"/>
    <n v="0"/>
    <n v="1289"/>
    <s v="100"/>
    <n v="100"/>
    <n v="128900"/>
    <x v="1"/>
    <x v="13"/>
    <x v="7"/>
    <s v="0000125342"/>
    <x v="2"/>
    <s v="0000024129"/>
    <d v="2020-12-08T00:00:00"/>
    <d v="2020-12-12T00:00:00"/>
    <d v="2020-12-08T00:00:00"/>
    <d v="2020-12-07T00:00:00"/>
    <d v="2020-12-12T00:00:00"/>
    <s v="ASEA"/>
    <s v="IRQ2040, REQ24129, Medicines"/>
    <s v="UNFPA0000041223-3-1-1"/>
    <m/>
    <s v="C"/>
    <s v="N"/>
    <s v="N"/>
    <n v="12"/>
    <n v="1"/>
    <n v="1"/>
    <x v="292"/>
    <s v="PO"/>
    <d v="2020-12-29T09:58:10"/>
    <d v="2020-05-28T00:00:00"/>
    <d v="2020-05-28T00:00:00"/>
    <s v="0000041223-3-1"/>
    <d v="2020-06-08T09:25:02"/>
    <d v="2020-08-26T00:00:00"/>
    <x v="35"/>
    <n v="0"/>
    <n v="0"/>
    <n v="0"/>
    <x v="152"/>
    <x v="0"/>
    <s v="PREGTEST_STRIP_1000000041223"/>
  </r>
  <r>
    <s v="UNFPA"/>
    <x v="14"/>
    <n v="2"/>
    <n v="1"/>
    <n v="1"/>
    <s v="IRQ40"/>
    <s v="0000041223"/>
    <s v="Metronidazole 250mg tablet"/>
    <s v="Completed"/>
    <n v="8490"/>
    <x v="40"/>
    <x v="75"/>
    <s v="PU0074"/>
    <s v=" "/>
    <s v="IRQ03RHS"/>
    <s v="EC2_RHKITSMNGT"/>
    <s v="72335"/>
    <s v="IRQ"/>
    <x v="68"/>
    <s v="ASRO      "/>
    <s v="AIR"/>
    <x v="0"/>
    <n v="0"/>
    <n v="1000"/>
    <s v="101"/>
    <n v="1000"/>
    <n v="1000000"/>
    <x v="0"/>
    <x v="8"/>
    <x v="7"/>
    <s v="0000125342"/>
    <x v="2"/>
    <s v="0000024129"/>
    <d v="2020-12-08T00:00:00"/>
    <d v="2020-12-12T00:00:00"/>
    <d v="2020-12-08T00:00:00"/>
    <d v="2020-12-07T00:00:00"/>
    <d v="2020-12-12T00:00:00"/>
    <s v="ASEA"/>
    <s v="IRQ2040, REQ24129, Medicines"/>
    <s v="UNFPA0000041223-2-1-1"/>
    <m/>
    <s v="C"/>
    <s v="N"/>
    <s v="N"/>
    <n v="9"/>
    <n v="1"/>
    <n v="1"/>
    <x v="292"/>
    <s v="PO"/>
    <d v="2020-12-29T09:58:10"/>
    <d v="2020-05-28T00:00:00"/>
    <d v="2020-05-28T00:00:00"/>
    <s v="0000041223-2-1"/>
    <d v="2020-06-08T09:25:02"/>
    <d v="2020-08-26T00:00:00"/>
    <x v="35"/>
    <n v="0"/>
    <n v="0"/>
    <n v="0"/>
    <x v="14"/>
    <x v="0"/>
    <s v="METRONIDAZOL_250MG0000041223"/>
  </r>
  <r>
    <s v="UNFPA"/>
    <x v="82"/>
    <n v="5"/>
    <n v="1"/>
    <n v="1"/>
    <s v="IRQ40"/>
    <s v="0000041223"/>
    <s v="Cefixime 400mg 100 tablets"/>
    <s v="Completed"/>
    <n v="60775"/>
    <x v="40"/>
    <x v="75"/>
    <s v="PU0074"/>
    <s v=" "/>
    <s v="IRQ03RHS"/>
    <s v="EC2_RHKITSMNGT"/>
    <s v="72335"/>
    <s v="IRQ"/>
    <x v="68"/>
    <s v="ASRO      "/>
    <s v="AIR"/>
    <x v="0"/>
    <n v="0"/>
    <n v="2500"/>
    <s v="100"/>
    <n v="100"/>
    <n v="250000"/>
    <x v="0"/>
    <x v="3"/>
    <x v="7"/>
    <s v="0000125342"/>
    <x v="2"/>
    <s v="0000024129"/>
    <d v="2020-12-08T00:00:00"/>
    <d v="2020-12-12T00:00:00"/>
    <d v="2020-12-08T00:00:00"/>
    <d v="2020-12-07T00:00:00"/>
    <d v="2020-12-12T00:00:00"/>
    <s v="ASEA"/>
    <s v="IRQ2040, REQ24129, Medicines"/>
    <s v="UNFPA0000041223-5-1-1"/>
    <m/>
    <s v="C"/>
    <s v="N"/>
    <s v="N"/>
    <n v="14"/>
    <n v="1"/>
    <n v="1"/>
    <x v="292"/>
    <s v="PO"/>
    <d v="2020-12-29T09:58:10"/>
    <d v="2020-05-28T00:00:00"/>
    <d v="2020-05-28T00:00:00"/>
    <s v="0000041223-5-1"/>
    <d v="2020-06-08T09:25:02"/>
    <d v="2020-10-12T00:00:00"/>
    <x v="35"/>
    <n v="0"/>
    <n v="0"/>
    <n v="0"/>
    <x v="82"/>
    <x v="0"/>
    <s v="CEFIXIME400MG_1000000041223"/>
  </r>
  <r>
    <s v="UNFPA"/>
    <x v="29"/>
    <n v="6"/>
    <n v="1"/>
    <n v="1"/>
    <s v="IRQ40"/>
    <s v="0000041223"/>
    <s v="Amoxicillin trihydrate 500mg capsule"/>
    <s v="Completed"/>
    <n v="22570"/>
    <x v="40"/>
    <x v="75"/>
    <s v="PU0074"/>
    <s v=" "/>
    <s v="IRQ03RHS"/>
    <s v="EC2_RHKITSMNGT"/>
    <s v="72335"/>
    <s v="IRQ"/>
    <x v="68"/>
    <s v="ASRO      "/>
    <s v="AIR"/>
    <x v="0"/>
    <n v="0"/>
    <n v="1000"/>
    <s v="EA"/>
    <n v="1"/>
    <n v="1000"/>
    <x v="0"/>
    <x v="3"/>
    <x v="7"/>
    <s v="0000125342"/>
    <x v="2"/>
    <s v="0000024129"/>
    <d v="2020-12-08T00:00:00"/>
    <d v="2020-12-12T00:00:00"/>
    <d v="2020-12-08T00:00:00"/>
    <d v="2020-12-07T00:00:00"/>
    <d v="2020-12-12T00:00:00"/>
    <s v="ASEA"/>
    <s v="IRQ2040, REQ24129, Medicines"/>
    <s v="UNFPA0000041223-6-1-1"/>
    <m/>
    <s v="C"/>
    <s v="N"/>
    <s v="N"/>
    <n v="16"/>
    <n v="1"/>
    <n v="1"/>
    <x v="292"/>
    <s v="PO"/>
    <d v="2020-12-29T09:58:10"/>
    <d v="2020-05-28T00:00:00"/>
    <d v="2020-05-28T00:00:00"/>
    <s v="0000041223-6-1"/>
    <d v="2020-06-08T09:25:02"/>
    <d v="2020-10-12T00:00:00"/>
    <x v="35"/>
    <n v="0"/>
    <n v="0"/>
    <n v="0"/>
    <x v="29"/>
    <x v="0"/>
    <s v="AMOXYCILLIN_500MG0000041223"/>
  </r>
  <r>
    <s v="UNFPA"/>
    <x v="131"/>
    <n v="1"/>
    <n v="1"/>
    <n v="1"/>
    <s v="IRQ40"/>
    <s v="0000041223"/>
    <s v="Folic acid 5mg tablet"/>
    <s v="Completed"/>
    <n v="4430"/>
    <x v="40"/>
    <x v="75"/>
    <s v="PU0074"/>
    <s v=" "/>
    <s v="IRQ03RHS"/>
    <s v="EC2_RHKITSMNGT"/>
    <s v="72335"/>
    <s v="IRQ"/>
    <x v="68"/>
    <s v="ASRO      "/>
    <s v="AIR"/>
    <x v="0"/>
    <n v="0"/>
    <n v="1000"/>
    <s v="101"/>
    <n v="1000"/>
    <n v="1000000"/>
    <x v="0"/>
    <x v="2"/>
    <x v="7"/>
    <s v="0000125342"/>
    <x v="2"/>
    <s v="0000024129"/>
    <d v="2020-12-08T00:00:00"/>
    <d v="2020-12-12T00:00:00"/>
    <d v="2020-12-08T00:00:00"/>
    <d v="2020-12-07T00:00:00"/>
    <d v="2020-12-12T00:00:00"/>
    <s v="ASEA"/>
    <s v="IRQ2040, REQ24129, Medicines"/>
    <s v="UNFPA0000041223-1-1-1"/>
    <m/>
    <s v="C"/>
    <s v="N"/>
    <s v="N"/>
    <n v="7"/>
    <n v="1"/>
    <n v="1"/>
    <x v="292"/>
    <s v="PO"/>
    <d v="2020-12-29T09:58:10"/>
    <d v="2020-05-28T00:00:00"/>
    <d v="2020-05-28T00:00:00"/>
    <s v="0000041223-1-1"/>
    <d v="2020-06-08T09:25:02"/>
    <d v="2020-08-26T00:00:00"/>
    <x v="35"/>
    <n v="0"/>
    <n v="0"/>
    <n v="0"/>
    <x v="131"/>
    <x v="0"/>
    <s v="FOLICACID5MG_10000000041223"/>
  </r>
  <r>
    <s v="UNFPA"/>
    <x v="0"/>
    <n v="1"/>
    <n v="1"/>
    <n v="1"/>
    <s v="GMB41"/>
    <s v="0000041226"/>
    <s v="Preshipment inspection Pharmaceutical"/>
    <s v="Completed"/>
    <n v="390"/>
    <x v="5"/>
    <x v="10"/>
    <s v=" "/>
    <s v="GMNG0"/>
    <s v=" "/>
    <s v=" "/>
    <s v="72335"/>
    <s v="GMB"/>
    <x v="14"/>
    <s v="WCARO     "/>
    <s v="N/A"/>
    <x v="1"/>
    <n v="0"/>
    <n v="1"/>
    <s v="EA"/>
    <n v="1"/>
    <n v="1"/>
    <x v="0"/>
    <x v="0"/>
    <x v="32"/>
    <s v="0000263754"/>
    <x v="2"/>
    <s v="PI000000809"/>
    <m/>
    <m/>
    <m/>
    <d v="2020-09-07T00:00:00"/>
    <m/>
    <s v="Global Fund"/>
    <s v="GMB2041.REQ6299.PI809.ePO2945"/>
    <s v="UNFPA0000041226-1-1-1"/>
    <m/>
    <s v="C"/>
    <s v="N"/>
    <s v="N"/>
    <m/>
    <m/>
    <m/>
    <x v="292"/>
    <s v="PO"/>
    <d v="2020-09-24T14:40:38"/>
    <m/>
    <m/>
    <s v="0000041226-1-1"/>
    <d v="2020-06-02T22:14:52"/>
    <d v="2020-08-11T00:00:00"/>
    <x v="7"/>
    <n v="0"/>
    <n v="0"/>
    <n v="0"/>
    <x v="0"/>
    <x v="0"/>
    <s v="PRESHIPMENTINSPCPH0000041226"/>
  </r>
  <r>
    <s v="UNFPA"/>
    <x v="86"/>
    <n v="4"/>
    <n v="1"/>
    <n v="1"/>
    <s v="IRQ40"/>
    <s v="0000041256"/>
    <s v="Ergometrine maleate 0.2mg base/ml injection in 1ml ampoule (Keep Cool; Store between 2°C-8°C)"/>
    <s v="Completed"/>
    <n v="2075"/>
    <x v="40"/>
    <x v="75"/>
    <s v="PU0074"/>
    <s v=" "/>
    <s v="IRQ03RHS"/>
    <s v="EC2_RHKITSMNGT"/>
    <s v="72335"/>
    <s v="IRQ"/>
    <x v="68"/>
    <s v="ASRO      "/>
    <s v="AIR"/>
    <x v="0"/>
    <n v="0"/>
    <n v="500"/>
    <s v="P10"/>
    <n v="10"/>
    <n v="5000"/>
    <x v="0"/>
    <x v="4"/>
    <x v="2"/>
    <s v="0000000798"/>
    <x v="2"/>
    <s v="0000024129"/>
    <d v="2020-12-17T00:00:00"/>
    <d v="2020-12-19T00:00:00"/>
    <d v="2020-12-17T00:00:00"/>
    <d v="2020-12-17T00:00:00"/>
    <d v="2020-12-21T00:00:00"/>
    <s v="ASEA"/>
    <s v="IRQ2040, REQ24129, Medicines"/>
    <s v="UNFPA0000041256-4-1-1"/>
    <m/>
    <s v="C"/>
    <s v="N"/>
    <s v="N"/>
    <n v="4"/>
    <n v="1"/>
    <n v="1"/>
    <x v="293"/>
    <s v="PO"/>
    <d v="2021-02-04T07:07:21"/>
    <d v="2020-05-28T00:00:00"/>
    <d v="2020-05-28T00:00:00"/>
    <s v="0000041256-4-1"/>
    <d v="2020-06-08T09:58:53"/>
    <d v="2020-10-16T00:00:00"/>
    <x v="35"/>
    <n v="0"/>
    <n v="0"/>
    <n v="0"/>
    <x v="86"/>
    <x v="0"/>
    <s v="METHYLERGOM_0.2MG0000041256"/>
  </r>
  <r>
    <s v="UNFPA"/>
    <x v="37"/>
    <n v="2"/>
    <n v="1"/>
    <n v="1"/>
    <s v="IRQ40"/>
    <s v="0000041256"/>
    <s v="Oxytocin 10 I.U. base/ml injection in 1ml ampoule. (Keep cold between 2-8 °C)"/>
    <s v="Completed"/>
    <n v="2450"/>
    <x v="40"/>
    <x v="75"/>
    <s v="PU0074"/>
    <s v=" "/>
    <s v="IRQ03RHS"/>
    <s v="EC2_RHKITSMNGT"/>
    <s v="72335"/>
    <s v="IRQ"/>
    <x v="68"/>
    <s v="ASRO      "/>
    <s v="AIR"/>
    <x v="0"/>
    <n v="0"/>
    <n v="1000"/>
    <s v="P10"/>
    <n v="10"/>
    <n v="10000"/>
    <x v="0"/>
    <x v="4"/>
    <x v="2"/>
    <s v="0000000798"/>
    <x v="2"/>
    <s v="0000024129"/>
    <d v="2020-12-17T00:00:00"/>
    <d v="2020-12-19T00:00:00"/>
    <d v="2020-12-17T00:00:00"/>
    <d v="2020-12-17T00:00:00"/>
    <d v="2020-12-21T00:00:00"/>
    <s v="ASEA"/>
    <s v="IRQ2040, REQ24129, Medicines"/>
    <s v="UNFPA0000041256-2-1-1"/>
    <m/>
    <s v="C"/>
    <s v="Y"/>
    <s v="N"/>
    <n v="2"/>
    <n v="1"/>
    <n v="1"/>
    <x v="293"/>
    <s v="PO"/>
    <d v="2021-02-04T07:07:21"/>
    <d v="2020-05-28T00:00:00"/>
    <d v="2020-05-28T00:00:00"/>
    <s v="0000041256-2-1"/>
    <d v="2020-06-08T09:58:53"/>
    <d v="2020-10-16T00:00:00"/>
    <x v="35"/>
    <n v="0"/>
    <n v="0"/>
    <n v="0"/>
    <x v="37"/>
    <x v="0"/>
    <s v="OXYTOCIN_10IU/ML0000041256"/>
  </r>
  <r>
    <s v="UNFPA"/>
    <x v="113"/>
    <n v="5"/>
    <n v="1"/>
    <n v="1"/>
    <s v="IRQ40"/>
    <s v="0000041256"/>
    <s v="Ibuprofen 400mg tablet"/>
    <s v="Completed"/>
    <n v="6890"/>
    <x v="40"/>
    <x v="75"/>
    <s v="PU0074"/>
    <s v=" "/>
    <s v="IRQ03RHS"/>
    <s v="EC2_RHKITSMNGT"/>
    <s v="72335"/>
    <s v="IRQ"/>
    <x v="68"/>
    <s v="ASRO      "/>
    <s v="AIR"/>
    <x v="0"/>
    <n v="0"/>
    <n v="1000"/>
    <s v="500"/>
    <n v="500"/>
    <n v="500000"/>
    <x v="0"/>
    <x v="7"/>
    <x v="2"/>
    <s v="0000000798"/>
    <x v="2"/>
    <s v="0000024129"/>
    <d v="2020-12-17T00:00:00"/>
    <d v="2020-12-19T00:00:00"/>
    <d v="2020-12-17T00:00:00"/>
    <d v="2020-12-17T00:00:00"/>
    <d v="2020-12-21T00:00:00"/>
    <s v="ASEA"/>
    <s v="IRQ2040, REQ24129, Medicines"/>
    <s v="UNFPA0000041256-5-1-1"/>
    <m/>
    <s v="C"/>
    <s v="N"/>
    <s v="N"/>
    <n v="5"/>
    <n v="1"/>
    <n v="1"/>
    <x v="293"/>
    <s v="PO"/>
    <d v="2021-02-04T07:07:21"/>
    <d v="2020-05-28T00:00:00"/>
    <d v="2020-05-28T00:00:00"/>
    <s v="0000041256-5-1"/>
    <d v="2020-06-08T09:58:53"/>
    <d v="2020-10-16T00:00:00"/>
    <x v="35"/>
    <n v="0"/>
    <n v="0"/>
    <n v="0"/>
    <x v="113"/>
    <x v="0"/>
    <s v="IBUPROFEN400MG_5000000041256"/>
  </r>
  <r>
    <s v="UNFPA"/>
    <x v="24"/>
    <n v="1"/>
    <n v="1"/>
    <n v="1"/>
    <s v="IRQ40"/>
    <s v="0000041256"/>
    <s v="Povidone iodine 10% solution for cutaneous use, 500-ml bottle"/>
    <s v="Completed"/>
    <n v="1010"/>
    <x v="40"/>
    <x v="75"/>
    <s v="PU0074"/>
    <s v=" "/>
    <s v="IRQ03RHS"/>
    <s v="EC2_RHKITSMNGT"/>
    <s v="72335"/>
    <s v="IRQ"/>
    <x v="68"/>
    <s v="ASRO      "/>
    <s v="AIR"/>
    <x v="0"/>
    <n v="0"/>
    <n v="500"/>
    <s v="EA"/>
    <n v="1"/>
    <n v="500"/>
    <x v="0"/>
    <x v="10"/>
    <x v="2"/>
    <s v="0000000798"/>
    <x v="2"/>
    <s v="0000024129"/>
    <d v="2020-12-17T00:00:00"/>
    <d v="2020-12-19T00:00:00"/>
    <d v="2020-12-17T00:00:00"/>
    <d v="2020-12-17T00:00:00"/>
    <d v="2020-12-21T00:00:00"/>
    <s v="ASEA"/>
    <s v="IRQ2040, REQ24129, Medicines"/>
    <s v="UNFPA0000041256-1-1-1"/>
    <m/>
    <s v="C"/>
    <s v="N"/>
    <s v="N"/>
    <n v="1"/>
    <n v="1"/>
    <n v="1"/>
    <x v="293"/>
    <s v="PO"/>
    <d v="2021-02-04T07:07:21"/>
    <d v="2020-05-28T00:00:00"/>
    <d v="2020-05-28T00:00:00"/>
    <s v="0000041256-1-1"/>
    <d v="2020-06-08T09:58:53"/>
    <d v="2020-10-16T00:00:00"/>
    <x v="35"/>
    <n v="0"/>
    <n v="0"/>
    <n v="0"/>
    <x v="24"/>
    <x v="0"/>
    <s v="POVIODINE10%_500ML0000041256"/>
  </r>
  <r>
    <s v="UNFPA"/>
    <x v="72"/>
    <n v="8"/>
    <n v="1"/>
    <n v="1"/>
    <s v="IRQ40"/>
    <s v="0000041256"/>
    <s v="Magnesium sulphate 500mg/ml injection in 10ml ampoule"/>
    <s v="Completed"/>
    <n v="23556"/>
    <x v="40"/>
    <x v="75"/>
    <s v="PU0074"/>
    <s v=" "/>
    <s v="IRQ03RHS"/>
    <s v="EC2_RHKITSMNGT"/>
    <s v="72335"/>
    <s v="IRQ"/>
    <x v="68"/>
    <s v="ASRO      "/>
    <s v="AIR"/>
    <x v="0"/>
    <n v="0"/>
    <n v="2600"/>
    <s v="P10"/>
    <n v="10"/>
    <n v="26000"/>
    <x v="0"/>
    <x v="1"/>
    <x v="2"/>
    <s v="0000000798"/>
    <x v="2"/>
    <s v="0000024129"/>
    <d v="2020-12-17T00:00:00"/>
    <d v="2020-12-19T00:00:00"/>
    <d v="2020-12-17T00:00:00"/>
    <d v="2020-12-17T00:00:00"/>
    <d v="2020-12-21T00:00:00"/>
    <s v="ASEA"/>
    <s v="IRQ2040, REQ24129, Medicines"/>
    <s v="UNFPA0000041256-8-1-1"/>
    <m/>
    <s v="C"/>
    <s v="N"/>
    <s v="N"/>
    <n v="10"/>
    <n v="1"/>
    <n v="1"/>
    <x v="293"/>
    <s v="PO"/>
    <d v="2021-02-04T07:07:21"/>
    <d v="2020-05-28T00:00:00"/>
    <d v="2020-05-28T00:00:00"/>
    <s v="0000041256-8-1"/>
    <d v="2020-06-08T09:58:53"/>
    <d v="2020-10-16T00:00:00"/>
    <x v="35"/>
    <n v="0"/>
    <n v="0"/>
    <n v="0"/>
    <x v="72"/>
    <x v="0"/>
    <s v="MGSULPHATE10ML_100000041256"/>
  </r>
  <r>
    <s v="UNFPA"/>
    <x v="3"/>
    <n v="9"/>
    <n v="1"/>
    <n v="1"/>
    <s v="IRQ40"/>
    <s v="0000041256"/>
    <s v="anti-D (RhO) immunoglobulin 300mcg (winrho SDF)"/>
    <s v="Completed"/>
    <n v="23910"/>
    <x v="40"/>
    <x v="75"/>
    <s v="PU0074"/>
    <s v=" "/>
    <s v="IRQ03RHS"/>
    <s v="EC2_RHKITSMNGT"/>
    <s v="72335"/>
    <s v="IRQ"/>
    <x v="68"/>
    <s v="ASRO      "/>
    <s v="AIR"/>
    <x v="0"/>
    <n v="0"/>
    <n v="600"/>
    <s v="VI"/>
    <n v="1"/>
    <n v="600"/>
    <x v="0"/>
    <x v="1"/>
    <x v="2"/>
    <s v="0000000798"/>
    <x v="2"/>
    <s v="0000024129"/>
    <d v="2020-12-17T00:00:00"/>
    <d v="2020-12-19T00:00:00"/>
    <d v="2020-12-17T00:00:00"/>
    <d v="2020-12-17T00:00:00"/>
    <d v="2020-12-21T00:00:00"/>
    <s v="ASEA"/>
    <s v="IRQ2040, REQ24129, Medicines"/>
    <s v="UNFPA0000041256-9-1-1"/>
    <m/>
    <s v="C"/>
    <s v="N"/>
    <s v="N"/>
    <n v="11"/>
    <n v="1"/>
    <n v="1"/>
    <x v="293"/>
    <s v="PO"/>
    <d v="2021-02-04T07:07:21"/>
    <d v="2020-05-28T00:00:00"/>
    <d v="2020-05-28T00:00:00"/>
    <s v="0000041256-9-1"/>
    <d v="2020-06-08T09:58:53"/>
    <d v="2020-10-16T00:00:00"/>
    <x v="35"/>
    <n v="0"/>
    <n v="0"/>
    <n v="0"/>
    <x v="3"/>
    <x v="0"/>
    <s v="ANTI-DIG0.30MG0000041256"/>
  </r>
  <r>
    <s v="UNFPA"/>
    <x v="101"/>
    <n v="6"/>
    <n v="1"/>
    <n v="1"/>
    <s v="IRQ40"/>
    <s v="0000041256"/>
    <s v="Ferrous fumarate 185mg (60mg iron)/folic acid 0.4mg"/>
    <s v="Completed"/>
    <n v="8650"/>
    <x v="40"/>
    <x v="75"/>
    <s v="PU0074"/>
    <s v=" "/>
    <s v="IRQ03RHS"/>
    <s v="EC2_RHKITSMNGT"/>
    <s v="72335"/>
    <s v="IRQ"/>
    <x v="68"/>
    <s v="ASRO      "/>
    <s v="AIR"/>
    <x v="0"/>
    <n v="0"/>
    <n v="1000"/>
    <s v="101"/>
    <n v="1000"/>
    <n v="1000000"/>
    <x v="0"/>
    <x v="2"/>
    <x v="2"/>
    <s v="0000000798"/>
    <x v="2"/>
    <s v="0000024129"/>
    <d v="2020-12-17T00:00:00"/>
    <d v="2020-12-19T00:00:00"/>
    <d v="2020-12-17T00:00:00"/>
    <d v="2020-12-17T00:00:00"/>
    <d v="2020-12-21T00:00:00"/>
    <s v="ASEA"/>
    <s v="IRQ2040, REQ24129, Medicines"/>
    <s v="UNFPA0000041256-6-1-1"/>
    <m/>
    <s v="C"/>
    <s v="N"/>
    <s v="N"/>
    <n v="6"/>
    <n v="1"/>
    <n v="1"/>
    <x v="293"/>
    <s v="PO"/>
    <d v="2021-02-04T07:07:21"/>
    <d v="2020-05-28T00:00:00"/>
    <d v="2020-05-28T00:00:00"/>
    <s v="0000041256-6-1"/>
    <d v="2020-06-08T09:58:53"/>
    <d v="2020-10-16T00:00:00"/>
    <x v="35"/>
    <n v="0"/>
    <n v="0"/>
    <n v="0"/>
    <x v="101"/>
    <x v="0"/>
    <s v="FESULC200MG_1000TB0000041256"/>
  </r>
  <r>
    <s v="UNFPA"/>
    <x v="73"/>
    <n v="1"/>
    <n v="1"/>
    <n v="1"/>
    <s v="UGA40"/>
    <s v="0000041259"/>
    <s v="Misoprostol 200mcg tablet"/>
    <s v="Completed"/>
    <n v="146640"/>
    <x v="0"/>
    <x v="0"/>
    <s v="PU0074"/>
    <s v=" "/>
    <s v="FPRHCTD5"/>
    <s v="RHC01ACT05"/>
    <s v="72335"/>
    <s v="UGA"/>
    <x v="33"/>
    <s v="ESARO     "/>
    <s v="OCEAN"/>
    <x v="0"/>
    <n v="0"/>
    <n v="282000"/>
    <s v="P4"/>
    <n v="4"/>
    <n v="1128000"/>
    <x v="0"/>
    <x v="4"/>
    <x v="22"/>
    <s v="0000229007"/>
    <x v="2"/>
    <s v="0000024086"/>
    <m/>
    <m/>
    <m/>
    <d v="2020-07-29T00:00:00"/>
    <m/>
    <s v="Africa (Anglophone)"/>
    <s v="UGA2040,R24086,CSB"/>
    <s v="UNFPA0000041259-1-1-1"/>
    <m/>
    <s v="C"/>
    <s v="N"/>
    <s v="N"/>
    <n v="4"/>
    <n v="1"/>
    <n v="1"/>
    <x v="293"/>
    <s v="PO"/>
    <d v="2020-08-11T07:40:51"/>
    <d v="2020-05-20T00:00:00"/>
    <d v="2020-05-22T00:00:00"/>
    <s v="0000041259-1-1"/>
    <d v="2020-06-04T09:41:09"/>
    <d v="2020-07-09T00:00:00"/>
    <x v="0"/>
    <n v="0"/>
    <n v="0"/>
    <n v="0"/>
    <x v="73"/>
    <x v="0"/>
    <s v="MISOPROSTOL200MG_40000041259"/>
  </r>
  <r>
    <s v="UNFPA"/>
    <x v="49"/>
    <n v="1"/>
    <n v="1"/>
    <n v="1"/>
    <s v="NER40"/>
    <s v="0000041262"/>
    <s v="Hydralazine hydrochloride 20mg/2ml powder for injection in 2ml ampoule"/>
    <s v="Completed"/>
    <n v="0"/>
    <x v="32"/>
    <x v="69"/>
    <s v="PU0074"/>
    <s v=" "/>
    <s v="NER09SMN"/>
    <s v="SMNSONU74"/>
    <s v="72335"/>
    <s v="NER"/>
    <x v="35"/>
    <s v="WCARO     "/>
    <s v="AIR"/>
    <x v="0"/>
    <n v="0"/>
    <n v="0"/>
    <s v="P5"/>
    <n v="5"/>
    <n v="0"/>
    <x v="0"/>
    <x v="5"/>
    <x v="20"/>
    <s v="0000041102"/>
    <x v="2"/>
    <s v="0000023643"/>
    <d v="2021-03-30T00:00:00"/>
    <d v="2021-04-05T00:00:00"/>
    <d v="2021-03-30T00:00:00"/>
    <d v="2021-05-03T00:00:00"/>
    <d v="2021-04-05T00:00:00"/>
    <s v="Africa (Francophone)"/>
    <s v="R23643, R23828, R23636, PJ"/>
    <s v="UNFPA0000041262-1-1-1"/>
    <m/>
    <s v="C"/>
    <s v="N"/>
    <s v="N"/>
    <n v="1"/>
    <n v="1"/>
    <n v="1"/>
    <x v="293"/>
    <s v="PO"/>
    <d v="2021-05-04T11:21:08"/>
    <d v="2020-02-21T00:00:00"/>
    <d v="2020-02-27T00:00:00"/>
    <s v="0000041262-1-1"/>
    <d v="2020-06-04T00:26:08"/>
    <d v="2021-04-05T00:00:00"/>
    <x v="39"/>
    <n v="0"/>
    <n v="0"/>
    <n v="0"/>
    <x v="49"/>
    <x v="1"/>
    <s v="HYDRALAZINEHCL200000041262"/>
  </r>
  <r>
    <s v="UNFPA"/>
    <x v="49"/>
    <n v="1"/>
    <n v="1"/>
    <n v="2"/>
    <s v="NER40"/>
    <s v="0000041262"/>
    <s v="Hydralazine hydrochloride 20mg/2ml powder for injection in 2ml ampoule"/>
    <s v="Completed"/>
    <n v="11900"/>
    <x v="32"/>
    <x v="69"/>
    <s v="PU0074"/>
    <s v=" "/>
    <s v="NER09SMN"/>
    <s v="SMNSONU74"/>
    <s v="72335"/>
    <s v="NER"/>
    <x v="35"/>
    <s v="WCARO     "/>
    <s v="AIR"/>
    <x v="0"/>
    <n v="0"/>
    <n v="1000"/>
    <s v="P5"/>
    <n v="5"/>
    <n v="5000"/>
    <x v="0"/>
    <x v="5"/>
    <x v="20"/>
    <s v="0000041102"/>
    <x v="2"/>
    <s v="0000023643"/>
    <d v="2021-03-30T00:00:00"/>
    <d v="2021-04-05T00:00:00"/>
    <d v="2021-03-30T00:00:00"/>
    <d v="2021-05-03T00:00:00"/>
    <d v="2021-04-05T00:00:00"/>
    <s v="Africa (Francophone)"/>
    <s v="R23643, R23828, R23636, PJ"/>
    <s v="UNFPA0000041262-1-1-2"/>
    <m/>
    <s v="C"/>
    <s v="N"/>
    <s v="N"/>
    <n v="1"/>
    <n v="1"/>
    <n v="1"/>
    <x v="293"/>
    <s v="PO"/>
    <d v="2021-05-04T11:21:08"/>
    <d v="2020-02-21T00:00:00"/>
    <d v="2020-02-27T00:00:00"/>
    <s v="0000041262-1-1"/>
    <d v="2020-06-04T00:26:08"/>
    <d v="2021-04-05T00:00:00"/>
    <x v="39"/>
    <n v="0"/>
    <n v="0"/>
    <n v="0"/>
    <x v="49"/>
    <x v="0"/>
    <s v="HYDRALAZINEHCL200000041262"/>
  </r>
  <r>
    <s v="UNFPA"/>
    <x v="153"/>
    <n v="8"/>
    <n v="1"/>
    <n v="1"/>
    <s v="NER40"/>
    <s v="0000041262"/>
    <s v="Ibuprofen 400mg tablet"/>
    <s v="Completed"/>
    <n v="0"/>
    <x v="32"/>
    <x v="58"/>
    <s v="PU0074"/>
    <s v=" "/>
    <s v="NER09SMN"/>
    <s v="SMNSONU74"/>
    <s v="72335"/>
    <s v="NER"/>
    <x v="35"/>
    <s v="WCARO     "/>
    <s v="OCEAN"/>
    <x v="0"/>
    <n v="0"/>
    <n v="0"/>
    <s v="100"/>
    <n v="100"/>
    <n v="0"/>
    <x v="0"/>
    <x v="7"/>
    <x v="20"/>
    <s v="0000041102"/>
    <x v="2"/>
    <s v="0000023643"/>
    <d v="2021-04-26T00:00:00"/>
    <d v="2021-06-16T00:00:00"/>
    <d v="2021-04-26T00:00:00"/>
    <d v="2021-04-30T00:00:00"/>
    <m/>
    <s v="Africa (Francophone)"/>
    <s v="R23643, R23828, R23636, PJ"/>
    <s v="UNFPA0000041262-8-1-1"/>
    <m/>
    <s v="C"/>
    <s v="N"/>
    <s v="N"/>
    <n v="11"/>
    <n v="1"/>
    <n v="1"/>
    <x v="293"/>
    <s v="PO"/>
    <d v="2021-05-04T11:21:08"/>
    <d v="2020-02-21T00:00:00"/>
    <d v="2020-02-27T00:00:00"/>
    <s v="0000041262-8-1"/>
    <d v="2020-06-04T00:26:08"/>
    <d v="2021-04-26T00:00:00"/>
    <x v="31"/>
    <n v="0"/>
    <n v="0"/>
    <n v="0"/>
    <x v="153"/>
    <x v="0"/>
    <s v="IBUPROFN400MG_1000000041262"/>
  </r>
  <r>
    <s v="UNFPA"/>
    <x v="34"/>
    <n v="3"/>
    <n v="1"/>
    <n v="1"/>
    <s v="NER40"/>
    <s v="0000041262"/>
    <s v="Chlorhexidine digluconate solution 5% in 1 litre bottle"/>
    <s v="Completed"/>
    <n v="0"/>
    <x v="32"/>
    <x v="58"/>
    <s v="PU0074"/>
    <s v=" "/>
    <s v="NER09SMN"/>
    <s v="SMNSONU74"/>
    <s v="72335"/>
    <s v="NER"/>
    <x v="35"/>
    <s v="WCARO     "/>
    <s v="OCEAN"/>
    <x v="0"/>
    <n v="0"/>
    <n v="0"/>
    <s v="BO"/>
    <n v="1"/>
    <n v="0"/>
    <x v="0"/>
    <x v="10"/>
    <x v="20"/>
    <s v="0000041102"/>
    <x v="2"/>
    <s v="0000023643"/>
    <d v="2021-04-26T00:00:00"/>
    <d v="2021-06-16T00:00:00"/>
    <d v="2021-04-26T00:00:00"/>
    <d v="2021-04-30T00:00:00"/>
    <m/>
    <s v="Africa (Francophone)"/>
    <s v="R23643, R23828, R23636, PJ"/>
    <s v="UNFPA0000041262-3-1-1"/>
    <m/>
    <s v="C"/>
    <s v="N"/>
    <s v="N"/>
    <n v="6"/>
    <n v="1"/>
    <n v="1"/>
    <x v="293"/>
    <s v="PO"/>
    <d v="2021-05-04T11:21:08"/>
    <d v="2020-02-21T00:00:00"/>
    <d v="2020-02-27T00:00:00"/>
    <s v="0000041262-3-1"/>
    <d v="2020-06-04T00:26:08"/>
    <d v="2021-04-26T00:00:00"/>
    <x v="31"/>
    <n v="0"/>
    <n v="0"/>
    <n v="0"/>
    <x v="34"/>
    <x v="0"/>
    <s v="CHLORHEXIDINE5%0000041262"/>
  </r>
  <r>
    <s v="UNFPA"/>
    <x v="48"/>
    <n v="14"/>
    <n v="1"/>
    <n v="1"/>
    <s v="NER40"/>
    <s v="0000041262"/>
    <s v="Benzathine benzylpenicillin 1.44g(2.4miu) powder for inject"/>
    <s v="Completed"/>
    <n v="0"/>
    <x v="32"/>
    <x v="58"/>
    <s v="PU0074"/>
    <s v=" "/>
    <s v="NER09SMN"/>
    <s v="SMNSONU74"/>
    <s v="72335"/>
    <s v="NER"/>
    <x v="35"/>
    <s v="WCARO     "/>
    <s v="OCEAN"/>
    <x v="0"/>
    <n v="0"/>
    <n v="0"/>
    <s v="VI"/>
    <n v="1"/>
    <n v="0"/>
    <x v="0"/>
    <x v="3"/>
    <x v="20"/>
    <s v="0000041102"/>
    <x v="2"/>
    <s v="0000023636"/>
    <d v="2021-03-30T00:00:00"/>
    <d v="2021-04-05T00:00:00"/>
    <d v="2021-03-30T00:00:00"/>
    <d v="2021-05-03T00:00:00"/>
    <d v="2021-04-05T00:00:00"/>
    <s v="Africa (Francophone)"/>
    <s v="R23643, R23828, R23636, PJ"/>
    <s v="UNFPA0000041262-14-1-1"/>
    <m/>
    <s v="C"/>
    <s v="N"/>
    <s v="N"/>
    <n v="14"/>
    <n v="1"/>
    <n v="1"/>
    <x v="293"/>
    <s v="PO"/>
    <d v="2021-05-04T11:21:08"/>
    <d v="2020-02-20T00:00:00"/>
    <m/>
    <s v="0000041262-14-1"/>
    <d v="2020-06-04T00:26:08"/>
    <d v="2021-04-05T00:00:00"/>
    <x v="31"/>
    <n v="0"/>
    <n v="0"/>
    <n v="0"/>
    <x v="48"/>
    <x v="0"/>
    <s v="BENZABENPENI1.44MG0000041262"/>
  </r>
  <r>
    <s v="UNFPA"/>
    <x v="34"/>
    <n v="3"/>
    <n v="1"/>
    <n v="2"/>
    <s v="NER40"/>
    <s v="0000041262"/>
    <s v="Chlorhexidine digluconate solution 5% in 1 litre bottle"/>
    <s v="Completed"/>
    <n v="768"/>
    <x v="32"/>
    <x v="58"/>
    <s v="PU0074"/>
    <s v=" "/>
    <s v="NER09SMN"/>
    <s v="SMNSONU74"/>
    <s v="72335"/>
    <s v="NER"/>
    <x v="35"/>
    <s v="WCARO     "/>
    <s v="OCEAN"/>
    <x v="0"/>
    <n v="0"/>
    <n v="240"/>
    <s v="BO"/>
    <n v="1"/>
    <n v="240"/>
    <x v="0"/>
    <x v="10"/>
    <x v="20"/>
    <s v="0000041102"/>
    <x v="2"/>
    <s v="0000023643"/>
    <d v="2021-04-26T00:00:00"/>
    <d v="2021-06-16T00:00:00"/>
    <d v="2021-04-26T00:00:00"/>
    <d v="2021-04-30T00:00:00"/>
    <m/>
    <s v="Africa (Francophone)"/>
    <s v="R23643, R23828, R23636, PJ"/>
    <s v="UNFPA0000041262-3-1-2"/>
    <m/>
    <s v="C"/>
    <s v="N"/>
    <s v="N"/>
    <n v="6"/>
    <n v="1"/>
    <n v="1"/>
    <x v="293"/>
    <s v="PO"/>
    <d v="2021-05-04T11:21:08"/>
    <d v="2020-02-21T00:00:00"/>
    <d v="2020-02-27T00:00:00"/>
    <s v="0000041262-3-1"/>
    <d v="2020-06-04T00:26:08"/>
    <d v="2021-04-26T00:00:00"/>
    <x v="31"/>
    <n v="0"/>
    <n v="0"/>
    <n v="0"/>
    <x v="34"/>
    <x v="0"/>
    <s v="CHLORHEXIDINE5%0000041262"/>
  </r>
  <r>
    <s v="UNFPA"/>
    <x v="48"/>
    <n v="14"/>
    <n v="1"/>
    <n v="2"/>
    <s v="NER40"/>
    <s v="0000041262"/>
    <s v="Benzathine benzylpenicillin 1.44g(2.4miu) powder for inject"/>
    <s v="Completed"/>
    <n v="234"/>
    <x v="32"/>
    <x v="58"/>
    <s v="PU0074"/>
    <s v=" "/>
    <s v="NER09SMN"/>
    <s v="SMNSONU74"/>
    <s v="72335"/>
    <s v="NER"/>
    <x v="35"/>
    <s v="WCARO     "/>
    <s v="OCEAN"/>
    <x v="0"/>
    <n v="0"/>
    <n v="72"/>
    <s v="VI"/>
    <n v="1"/>
    <n v="72"/>
    <x v="0"/>
    <x v="3"/>
    <x v="20"/>
    <s v="0000041102"/>
    <x v="2"/>
    <s v="0000023636"/>
    <d v="2021-03-30T00:00:00"/>
    <d v="2021-04-05T00:00:00"/>
    <d v="2021-03-30T00:00:00"/>
    <d v="2021-05-03T00:00:00"/>
    <d v="2021-04-05T00:00:00"/>
    <s v="Africa (Francophone)"/>
    <s v="R23643, R23828, R23636, PJ"/>
    <s v="UNFPA0000041262-14-1-2"/>
    <m/>
    <s v="C"/>
    <s v="N"/>
    <s v="N"/>
    <n v="14"/>
    <n v="1"/>
    <n v="1"/>
    <x v="293"/>
    <s v="PO"/>
    <d v="2021-05-04T11:21:08"/>
    <d v="2020-02-20T00:00:00"/>
    <m/>
    <s v="0000041262-14-1"/>
    <d v="2020-06-04T00:26:08"/>
    <d v="2021-04-05T00:00:00"/>
    <x v="31"/>
    <n v="0"/>
    <n v="0"/>
    <n v="0"/>
    <x v="48"/>
    <x v="0"/>
    <s v="BENZABENPENI1.44MG0000041262"/>
  </r>
  <r>
    <s v="UNFPA"/>
    <x v="153"/>
    <n v="8"/>
    <n v="1"/>
    <n v="2"/>
    <s v="NER40"/>
    <s v="0000041262"/>
    <s v="Ibuprofen 400mg tablet"/>
    <s v="Completed"/>
    <n v="1201.2"/>
    <x v="32"/>
    <x v="58"/>
    <s v="PU0074"/>
    <s v=" "/>
    <s v="NER09SMN"/>
    <s v="SMNSONU74"/>
    <s v="72335"/>
    <s v="NER"/>
    <x v="35"/>
    <s v="WCARO     "/>
    <s v="OCEAN"/>
    <x v="0"/>
    <n v="0"/>
    <n v="572"/>
    <s v="100"/>
    <n v="100"/>
    <n v="57200"/>
    <x v="0"/>
    <x v="7"/>
    <x v="20"/>
    <s v="0000041102"/>
    <x v="2"/>
    <s v="0000023643"/>
    <d v="2021-04-26T00:00:00"/>
    <d v="2021-06-16T00:00:00"/>
    <d v="2021-04-26T00:00:00"/>
    <d v="2021-04-30T00:00:00"/>
    <m/>
    <s v="Africa (Francophone)"/>
    <s v="R23643, R23828, R23636, PJ"/>
    <s v="UNFPA0000041262-8-1-2"/>
    <m/>
    <s v="C"/>
    <s v="N"/>
    <s v="N"/>
    <n v="11"/>
    <n v="1"/>
    <n v="1"/>
    <x v="293"/>
    <s v="PO"/>
    <d v="2021-05-04T11:21:08"/>
    <d v="2020-02-21T00:00:00"/>
    <d v="2020-02-27T00:00:00"/>
    <s v="0000041262-8-1"/>
    <d v="2020-06-04T00:26:08"/>
    <d v="2021-04-26T00:00:00"/>
    <x v="31"/>
    <n v="0"/>
    <n v="0"/>
    <n v="0"/>
    <x v="153"/>
    <x v="0"/>
    <s v="IBUPROFN400MG_1000000041262"/>
  </r>
  <r>
    <s v="UNFPA"/>
    <x v="24"/>
    <n v="16"/>
    <n v="1"/>
    <n v="1"/>
    <s v="ZWE40"/>
    <s v="0000041287"/>
    <s v="Povidone iodine 10% solution for cutaneous use, 500-ml bottle"/>
    <s v="Dispatched"/>
    <n v="0"/>
    <x v="11"/>
    <x v="16"/>
    <s v="PU0074"/>
    <s v=" "/>
    <s v="ZWE07101"/>
    <s v="1141IMPEX"/>
    <s v="72335"/>
    <s v="ZWE"/>
    <x v="30"/>
    <s v="ESARO     "/>
    <s v="OCEAN"/>
    <x v="0"/>
    <n v="0"/>
    <n v="0"/>
    <s v="EA"/>
    <n v="1"/>
    <n v="0"/>
    <x v="0"/>
    <x v="10"/>
    <x v="2"/>
    <s v="0000000798"/>
    <x v="2"/>
    <s v="0000024015"/>
    <d v="2020-10-18T00:00:00"/>
    <d v="2020-11-27T00:00:00"/>
    <d v="2021-03-23T00:00:00"/>
    <m/>
    <m/>
    <s v="Africa (Anglophone)"/>
    <s v="ZWE40,R24013/15,med,DFID"/>
    <s v="UNFPA0000041287-16-1-1"/>
    <m/>
    <s v="D"/>
    <s v="N"/>
    <s v="N"/>
    <n v="2"/>
    <n v="1"/>
    <n v="1"/>
    <x v="294"/>
    <s v="PO"/>
    <d v="2020-06-08T12:42:21"/>
    <d v="2020-05-11T00:00:00"/>
    <d v="2020-05-12T00:00:00"/>
    <s v="0000041287-16-1"/>
    <d v="2020-06-08T12:42:21"/>
    <d v="2020-10-18T00:00:00"/>
    <x v="15"/>
    <n v="0"/>
    <n v="0"/>
    <n v="0"/>
    <x v="24"/>
    <x v="1"/>
    <s v="POVIODINE10%_500ML0000041287"/>
  </r>
  <r>
    <s v="UNFPA"/>
    <x v="24"/>
    <n v="16"/>
    <n v="1"/>
    <n v="2"/>
    <s v="ZWE40"/>
    <s v="0000041287"/>
    <s v="Povidone iodine 10% solution for cutaneous use, 500-ml bottle"/>
    <s v="Dispatched"/>
    <n v="2020"/>
    <x v="11"/>
    <x v="16"/>
    <s v="PU0074"/>
    <s v=" "/>
    <s v="ZWE07101"/>
    <s v="1141IMPEX"/>
    <s v="72335"/>
    <s v="ZWE"/>
    <x v="30"/>
    <s v="ESARO     "/>
    <s v="OCEAN"/>
    <x v="0"/>
    <n v="0"/>
    <n v="1000"/>
    <s v="EA"/>
    <n v="1"/>
    <n v="1000"/>
    <x v="0"/>
    <x v="10"/>
    <x v="2"/>
    <s v="0000000798"/>
    <x v="2"/>
    <s v="0000024015"/>
    <d v="2020-10-18T00:00:00"/>
    <d v="2020-11-27T00:00:00"/>
    <d v="2021-03-23T00:00:00"/>
    <m/>
    <m/>
    <s v="Africa (Anglophone)"/>
    <s v="ZWE40,R24013/15,med,DFID"/>
    <s v="UNFPA0000041287-16-1-2"/>
    <m/>
    <s v="D"/>
    <s v="N"/>
    <s v="N"/>
    <n v="2"/>
    <n v="1"/>
    <n v="1"/>
    <x v="294"/>
    <s v="PO"/>
    <d v="2020-06-08T12:42:21"/>
    <d v="2020-05-11T00:00:00"/>
    <d v="2020-05-12T00:00:00"/>
    <s v="0000041287-16-1"/>
    <d v="2020-06-08T12:42:21"/>
    <d v="2020-10-18T00:00:00"/>
    <x v="15"/>
    <n v="0"/>
    <n v="0"/>
    <n v="0"/>
    <x v="24"/>
    <x v="0"/>
    <s v="POVIODINE10%_500ML0000041287"/>
  </r>
  <r>
    <s v="UNFPA"/>
    <x v="56"/>
    <n v="15"/>
    <n v="1"/>
    <n v="2"/>
    <s v="ZWE40"/>
    <s v="0000041287"/>
    <s v="Chlorhexidine gluconate solution 4.0% (detergent solution) in 500ml bottle"/>
    <s v="Dispatched"/>
    <n v="12600"/>
    <x v="11"/>
    <x v="16"/>
    <s v="PU0074"/>
    <s v=" "/>
    <s v="ZWE07101"/>
    <s v="1141IMPEX"/>
    <s v="72335"/>
    <s v="ZWE"/>
    <x v="30"/>
    <s v="ESARO     "/>
    <s v="OCEAN"/>
    <x v="0"/>
    <n v="0"/>
    <n v="6000"/>
    <s v="BO"/>
    <n v="1"/>
    <n v="6000"/>
    <x v="0"/>
    <x v="10"/>
    <x v="2"/>
    <s v="0000000798"/>
    <x v="2"/>
    <s v="0000024015"/>
    <d v="2020-10-18T00:00:00"/>
    <d v="2020-11-27T00:00:00"/>
    <d v="2021-03-23T00:00:00"/>
    <m/>
    <m/>
    <s v="Africa (Anglophone)"/>
    <s v="ZWE40,R24013/15,med,DFID"/>
    <s v="UNFPA0000041287-15-1-2"/>
    <m/>
    <s v="D"/>
    <s v="N"/>
    <s v="N"/>
    <n v="1"/>
    <n v="1"/>
    <n v="1"/>
    <x v="294"/>
    <s v="PO"/>
    <d v="2020-06-08T12:42:21"/>
    <d v="2020-05-11T00:00:00"/>
    <d v="2020-05-12T00:00:00"/>
    <s v="0000041287-15-1"/>
    <d v="2020-06-08T12:42:21"/>
    <d v="2020-10-18T00:00:00"/>
    <x v="15"/>
    <n v="0"/>
    <n v="0"/>
    <n v="0"/>
    <x v="56"/>
    <x v="1"/>
    <s v="CHLORHEXIDINEHIBI0000041287"/>
  </r>
  <r>
    <s v="UNFPA"/>
    <x v="56"/>
    <n v="15"/>
    <n v="1"/>
    <n v="1"/>
    <s v="ZWE40"/>
    <s v="0000041287"/>
    <s v="Chlorhexidine gluconate solution 4.0% (detergent solution) in 500ml bottle"/>
    <s v="Dispatched"/>
    <n v="0"/>
    <x v="11"/>
    <x v="16"/>
    <s v="PU0074"/>
    <s v=" "/>
    <s v="ZWE07101"/>
    <s v="1141IMPEX"/>
    <s v="72335"/>
    <s v="ZWE"/>
    <x v="30"/>
    <s v="ESARO     "/>
    <s v="OCEAN"/>
    <x v="0"/>
    <n v="0"/>
    <n v="0"/>
    <s v="BO"/>
    <n v="1"/>
    <n v="0"/>
    <x v="0"/>
    <x v="10"/>
    <x v="2"/>
    <s v="0000000798"/>
    <x v="2"/>
    <s v="0000024015"/>
    <d v="2020-10-18T00:00:00"/>
    <d v="2020-11-27T00:00:00"/>
    <d v="2021-03-23T00:00:00"/>
    <m/>
    <m/>
    <s v="Africa (Anglophone)"/>
    <s v="ZWE40,R24013/15,med,DFID"/>
    <s v="UNFPA0000041287-15-1-1"/>
    <m/>
    <s v="D"/>
    <s v="N"/>
    <s v="N"/>
    <n v="1"/>
    <n v="1"/>
    <n v="1"/>
    <x v="294"/>
    <s v="PO"/>
    <d v="2020-06-08T12:42:21"/>
    <d v="2020-05-11T00:00:00"/>
    <d v="2020-05-12T00:00:00"/>
    <s v="0000041287-15-1"/>
    <d v="2020-06-08T12:42:21"/>
    <d v="2020-10-18T00:00:00"/>
    <x v="15"/>
    <n v="0"/>
    <n v="0"/>
    <n v="0"/>
    <x v="56"/>
    <x v="0"/>
    <s v="CHLORHEXIDINEHIBI0000041287"/>
  </r>
  <r>
    <s v="UNFPA"/>
    <x v="75"/>
    <n v="1"/>
    <n v="1"/>
    <n v="1"/>
    <s v="SSD40"/>
    <s v="0000041303"/>
    <s v="Misoprostol 200mcg tablet"/>
    <s v="Completed"/>
    <n v="9750"/>
    <x v="0"/>
    <x v="0"/>
    <s v="PU0074"/>
    <s v=" "/>
    <s v="FPRHCTD5"/>
    <s v="RHC01ACT05"/>
    <s v="72335"/>
    <s v="SSD"/>
    <x v="19"/>
    <s v="ESARO     "/>
    <s v="AIR"/>
    <x v="0"/>
    <n v="0"/>
    <n v="25000"/>
    <s v="P3"/>
    <n v="3"/>
    <n v="75000"/>
    <x v="0"/>
    <x v="4"/>
    <x v="22"/>
    <s v="0000229007"/>
    <x v="2"/>
    <s v="0000023541"/>
    <m/>
    <m/>
    <m/>
    <d v="2020-07-20T00:00:00"/>
    <m/>
    <s v="Africa (Anglophone)"/>
    <s v="R23541, SSD40, ACME, CSB"/>
    <s v="UNFPA0000041303-1-1-1"/>
    <m/>
    <s v="C"/>
    <s v="N"/>
    <s v="N"/>
    <n v="13"/>
    <n v="1"/>
    <n v="1"/>
    <x v="295"/>
    <s v="PO"/>
    <d v="2020-08-05T11:43:31"/>
    <d v="2020-01-29T00:00:00"/>
    <d v="2020-01-31T00:00:00"/>
    <s v="0000041303-1-1"/>
    <d v="2020-06-18T10:19:30"/>
    <d v="2020-06-22T00:00:00"/>
    <x v="0"/>
    <n v="0"/>
    <n v="0"/>
    <n v="0"/>
    <x v="75"/>
    <x v="0"/>
    <s v="MISOPROSTOL200MG_30000041303"/>
  </r>
  <r>
    <s v="UNFPA"/>
    <x v="0"/>
    <n v="1"/>
    <n v="1"/>
    <n v="1"/>
    <s v="ERI40"/>
    <s v="0000041346"/>
    <s v="Preshipment inspection of Amoxicillin- Imres (Netherlands), 1 man-day fee, Goods PO 41099"/>
    <s v="Completed"/>
    <n v="630"/>
    <x v="9"/>
    <x v="14"/>
    <s v="PU0074"/>
    <s v=" "/>
    <s v="ERI05MNH"/>
    <s v="PROCRHSUPP"/>
    <s v="72335"/>
    <s v="ERI"/>
    <x v="12"/>
    <s v="ESARO     "/>
    <s v="N/A"/>
    <x v="0"/>
    <n v="0"/>
    <n v="1"/>
    <s v="EA"/>
    <n v="1"/>
    <n v="1"/>
    <x v="0"/>
    <x v="0"/>
    <x v="11"/>
    <s v="0000156574"/>
    <x v="2"/>
    <s v="0000024209"/>
    <m/>
    <m/>
    <m/>
    <d v="2020-06-19T00:00:00"/>
    <m/>
    <s v="Africa (Anglophone)"/>
    <s v="ERI2040, R24209, PSI (PO41099)"/>
    <s v="UNFPA0000041346-1-1-1"/>
    <m/>
    <s v="C"/>
    <s v="N"/>
    <s v="N"/>
    <n v="2"/>
    <n v="1"/>
    <n v="1"/>
    <x v="296"/>
    <s v="PO"/>
    <d v="2020-06-29T09:10:17"/>
    <d v="2020-06-09T00:00:00"/>
    <d v="2020-06-09T00:00:00"/>
    <s v="0000041346-1-1"/>
    <d v="2020-06-11T09:29:20"/>
    <d v="2020-06-22T00:00:00"/>
    <x v="13"/>
    <n v="0"/>
    <n v="0"/>
    <n v="0"/>
    <x v="0"/>
    <x v="0"/>
    <s v="PRESHIPMENTINSPCPH0000041346"/>
  </r>
  <r>
    <s v="UNFPA"/>
    <x v="5"/>
    <n v="1"/>
    <n v="1"/>
    <n v="1"/>
    <s v="MOZ40"/>
    <s v="0000041350"/>
    <s v="Ampicillin sodium 1000mg (1g) powder for solution for injection in vial"/>
    <s v="Completed"/>
    <n v="848"/>
    <x v="27"/>
    <x v="41"/>
    <s v="PU0074"/>
    <s v=" "/>
    <s v="MOZ09CO6"/>
    <s v="PROSRHMED"/>
    <s v="72335"/>
    <s v="MOZ"/>
    <x v="27"/>
    <s v="ESARO     "/>
    <s v="OCEAN"/>
    <x v="0"/>
    <n v="0"/>
    <n v="106"/>
    <s v="P50"/>
    <n v="50"/>
    <n v="5300"/>
    <x v="0"/>
    <x v="3"/>
    <x v="3"/>
    <s v="0000000730"/>
    <x v="2"/>
    <s v="0000024201"/>
    <m/>
    <m/>
    <m/>
    <d v="2020-05-22T00:00:00"/>
    <m/>
    <s v="Africa (Anglophone)"/>
    <s v="MOZ,R24021,Replace PO38402,l16"/>
    <s v="UNFPA0000041350-1-1-1"/>
    <m/>
    <s v="C"/>
    <s v="N"/>
    <s v="N"/>
    <n v="1"/>
    <n v="1"/>
    <n v="1"/>
    <x v="297"/>
    <s v="PO"/>
    <d v="2020-06-26T07:22:25"/>
    <d v="2020-06-08T00:00:00"/>
    <d v="2020-06-08T00:00:00"/>
    <s v="0000041350-1-1"/>
    <d v="2020-06-11T10:16:59"/>
    <d v="2020-06-11T00:00:00"/>
    <x v="12"/>
    <n v="0"/>
    <n v="0"/>
    <n v="0"/>
    <x v="5"/>
    <x v="0"/>
    <s v="AMPICILLIN_1GINJ0000041350"/>
  </r>
  <r>
    <s v="UNFPA"/>
    <x v="73"/>
    <n v="1"/>
    <n v="1"/>
    <n v="1"/>
    <s v="GTM40"/>
    <s v="0000041385"/>
    <s v="Misoprostol 200mcg tablet"/>
    <s v="Completed"/>
    <n v="800"/>
    <x v="41"/>
    <x v="76"/>
    <s v="PU0074"/>
    <s v=" "/>
    <s v="GTM07EF1"/>
    <s v="P2I2PFMSR"/>
    <s v="72335"/>
    <s v="GTM"/>
    <x v="69"/>
    <s v="LACRO     "/>
    <s v="AIR"/>
    <x v="0"/>
    <n v="0"/>
    <n v="1250"/>
    <s v="P4"/>
    <n v="4"/>
    <n v="5000"/>
    <x v="0"/>
    <x v="4"/>
    <x v="5"/>
    <s v="0000206285"/>
    <x v="2"/>
    <s v="0000024252"/>
    <d v="2020-06-30T00:00:00"/>
    <d v="2020-07-06T00:00:00"/>
    <d v="2020-07-01T00:00:00"/>
    <d v="2020-07-01T00:00:00"/>
    <d v="2020-07-08T00:00:00"/>
    <s v="LAC"/>
    <s v="GTM2040-R22452-MISOP-ZIZHU"/>
    <s v="UNFPA0000041385-1-1-1"/>
    <m/>
    <s v="C"/>
    <s v="N"/>
    <s v="N"/>
    <n v="2"/>
    <n v="1"/>
    <n v="1"/>
    <x v="298"/>
    <s v="PO"/>
    <d v="2020-07-20T07:48:44"/>
    <d v="2020-06-16T00:00:00"/>
    <d v="2020-06-16T00:00:00"/>
    <s v="0000041385-1-1"/>
    <d v="2020-06-17T09:45:45"/>
    <d v="2020-06-30T00:00:00"/>
    <x v="41"/>
    <n v="0"/>
    <n v="0"/>
    <n v="0"/>
    <x v="73"/>
    <x v="0"/>
    <s v="MISOPROSTOL200MG_40000041385"/>
  </r>
  <r>
    <s v="UNFPA"/>
    <x v="154"/>
    <n v="1"/>
    <n v="1"/>
    <n v="1"/>
    <s v="VEN40"/>
    <s v="0000041390"/>
    <s v="HIV1+2/Syphilis_P50_w/ Accessories"/>
    <s v="Completed"/>
    <n v="8750"/>
    <x v="20"/>
    <x v="77"/>
    <s v="PU0074"/>
    <s v=" "/>
    <s v="UBRAFVEN"/>
    <s v="UBRAFPRO"/>
    <s v="72335"/>
    <s v="VEN"/>
    <x v="38"/>
    <s v="LACRO     "/>
    <s v="AIR"/>
    <x v="0"/>
    <n v="0"/>
    <n v="140"/>
    <s v="P50"/>
    <n v="50"/>
    <n v="7000"/>
    <x v="1"/>
    <x v="30"/>
    <x v="29"/>
    <s v="0000267679"/>
    <x v="2"/>
    <s v="0000024029"/>
    <m/>
    <m/>
    <m/>
    <d v="2020-09-06T00:00:00"/>
    <m/>
    <s v="LAC"/>
    <s v="VEN40, Rq 24029, HIV-Syphilis"/>
    <s v="UNFPA0000041390-1-1-1"/>
    <m/>
    <s v="C"/>
    <s v="N"/>
    <s v="N"/>
    <n v="1"/>
    <n v="1"/>
    <n v="1"/>
    <x v="298"/>
    <s v="PO"/>
    <d v="2020-09-24T14:40:38"/>
    <d v="2020-05-12T00:00:00"/>
    <d v="2020-05-12T00:00:00"/>
    <s v="0000041390-1-1"/>
    <d v="2020-06-17T17:43:16"/>
    <d v="2020-07-03T00:00:00"/>
    <x v="42"/>
    <n v="0"/>
    <n v="0"/>
    <n v="0"/>
    <x v="154"/>
    <x v="0"/>
    <s v="HIV1+2/SYPHILISP500000041390"/>
  </r>
  <r>
    <s v="UNFPA"/>
    <x v="0"/>
    <n v="1"/>
    <n v="1"/>
    <n v="2"/>
    <s v="MDG40"/>
    <s v="0000041410"/>
    <s v="Preshipment inspection Pharmaceutical_x000a_1st Shipment_Number of man days:  1 man-day_Price in USD: USD 630.00 (rate for Netherlands)."/>
    <s v="Completed"/>
    <n v="630"/>
    <x v="0"/>
    <x v="0"/>
    <s v="PU0074"/>
    <s v=" "/>
    <s v="FPRHCTD5"/>
    <s v="RHC01ACT05"/>
    <s v="72335"/>
    <s v="MDG"/>
    <x v="45"/>
    <s v="ESARO     "/>
    <s v="N/A"/>
    <x v="0"/>
    <n v="0"/>
    <n v="1"/>
    <s v="EA"/>
    <n v="1"/>
    <n v="1"/>
    <x v="0"/>
    <x v="0"/>
    <x v="11"/>
    <s v="0000156574"/>
    <x v="2"/>
    <s v="0000024208"/>
    <m/>
    <m/>
    <m/>
    <d v="2021-02-12T00:00:00"/>
    <m/>
    <s v="Africa (Francophone)"/>
    <s v="R24208,PSI_PO41140,MDG2040,CSB"/>
    <s v="UNFPA0000041410-1-1-2"/>
    <m/>
    <s v="C"/>
    <s v="N"/>
    <s v="N"/>
    <n v="1"/>
    <n v="1"/>
    <n v="1"/>
    <x v="299"/>
    <s v="PO"/>
    <d v="2021-03-22T18:38:15"/>
    <d v="2020-06-08T00:00:00"/>
    <d v="2020-06-09T00:00:00"/>
    <s v="0000041410-1-1"/>
    <d v="2020-06-17T17:40:39"/>
    <d v="2020-10-05T00:00:00"/>
    <x v="0"/>
    <n v="0"/>
    <n v="0"/>
    <n v="0"/>
    <x v="0"/>
    <x v="1"/>
    <s v="PRESHIPMENTINSPCPH0000041410"/>
  </r>
  <r>
    <s v="UNFPA"/>
    <x v="0"/>
    <n v="1"/>
    <n v="1"/>
    <n v="1"/>
    <s v="MDG40"/>
    <s v="0000041410"/>
    <s v="Preshipment inspection Pharmaceutical_x000a_1st Shipment_Number of man days:  1 man-day_Price in USD: USD 630.00 (rate for Netherlands)."/>
    <s v="Completed"/>
    <n v="0"/>
    <x v="0"/>
    <x v="0"/>
    <s v="PU0074"/>
    <s v=" "/>
    <s v="FPRHCTD5"/>
    <s v="RHC01ACT05"/>
    <s v="72335"/>
    <s v="MDG"/>
    <x v="45"/>
    <s v="ESARO     "/>
    <s v="N/A"/>
    <x v="0"/>
    <n v="0"/>
    <n v="0"/>
    <s v="EA"/>
    <n v="1"/>
    <n v="0"/>
    <x v="0"/>
    <x v="0"/>
    <x v="11"/>
    <s v="0000156574"/>
    <x v="2"/>
    <s v="0000024208"/>
    <m/>
    <m/>
    <m/>
    <d v="2021-02-12T00:00:00"/>
    <m/>
    <s v="Africa (Francophone)"/>
    <s v="R24208,PSI_PO41140,MDG2040,CSB"/>
    <s v="UNFPA0000041410-1-1-1"/>
    <m/>
    <s v="C"/>
    <s v="N"/>
    <s v="N"/>
    <n v="1"/>
    <n v="1"/>
    <n v="1"/>
    <x v="299"/>
    <s v="PO"/>
    <d v="2021-03-22T18:38:15"/>
    <d v="2020-06-08T00:00:00"/>
    <d v="2020-06-09T00:00:00"/>
    <s v="0000041410-1-1"/>
    <d v="2020-06-17T17:40:39"/>
    <d v="2020-10-05T00:00:00"/>
    <x v="0"/>
    <n v="0"/>
    <n v="0"/>
    <n v="0"/>
    <x v="0"/>
    <x v="1"/>
    <s v="PRESHIPMENTINSPCPH0000041410"/>
  </r>
  <r>
    <s v="UNFPA"/>
    <x v="0"/>
    <n v="3"/>
    <n v="1"/>
    <n v="1"/>
    <s v="MDG40"/>
    <s v="0000041410"/>
    <s v="Preshipment inspection Pharmaceutical_x000a_3rd Shipment_Number of man days:  1 man-day_USD 630.00 (rate for Netherlands)."/>
    <s v="Cancelled"/>
    <n v="0"/>
    <x v="0"/>
    <x v="0"/>
    <s v="PU0074"/>
    <s v=" "/>
    <s v="FPRHCTD5"/>
    <s v="RHC01ACT05"/>
    <s v="72335"/>
    <s v="MDG"/>
    <x v="45"/>
    <s v="ESARO     "/>
    <s v="N/A"/>
    <x v="0"/>
    <n v="0"/>
    <n v="0"/>
    <s v="EA"/>
    <n v="1"/>
    <n v="0"/>
    <x v="0"/>
    <x v="0"/>
    <x v="11"/>
    <s v="0000156574"/>
    <x v="2"/>
    <s v="0000024208"/>
    <m/>
    <m/>
    <m/>
    <m/>
    <m/>
    <s v="Africa (Francophone)"/>
    <s v="R24208,PSI_PO41140,MDG2040,CSB"/>
    <s v="UNFPA0000041410-3-1-1"/>
    <m/>
    <s v="CU"/>
    <s v="N"/>
    <s v="N"/>
    <n v="3"/>
    <n v="1"/>
    <n v="1"/>
    <x v="299"/>
    <s v="PO"/>
    <d v="2021-03-22T18:38:15"/>
    <d v="2020-06-08T00:00:00"/>
    <d v="2020-06-09T00:00:00"/>
    <s v="0000041410-3-1"/>
    <d v="2020-06-17T17:40:39"/>
    <d v="2020-10-20T00:00:00"/>
    <x v="0"/>
    <n v="0"/>
    <n v="0"/>
    <n v="0"/>
    <x v="0"/>
    <x v="1"/>
    <s v="PRESHIPMENTINSPCPH0000041410"/>
  </r>
  <r>
    <s v="UNFPA"/>
    <x v="0"/>
    <n v="2"/>
    <n v="1"/>
    <n v="1"/>
    <s v="MDG40"/>
    <s v="0000041410"/>
    <s v="Preshipment inspection Pharmaceutical_x000a_2nd Shipment_Number of man days:  1 man-day_USD 630.00 (rate for Netherlands)"/>
    <s v="Cancelled"/>
    <n v="0"/>
    <x v="0"/>
    <x v="0"/>
    <s v="PU0074"/>
    <s v=" "/>
    <s v="FPRHCTD5"/>
    <s v="RHC01ACT05"/>
    <s v="72335"/>
    <s v="MDG"/>
    <x v="45"/>
    <s v="ESARO     "/>
    <s v="N/A"/>
    <x v="0"/>
    <n v="0"/>
    <n v="0"/>
    <s v="EA"/>
    <n v="1"/>
    <n v="0"/>
    <x v="0"/>
    <x v="0"/>
    <x v="11"/>
    <s v="0000156574"/>
    <x v="2"/>
    <s v="0000024208"/>
    <m/>
    <m/>
    <m/>
    <m/>
    <m/>
    <s v="Africa (Francophone)"/>
    <s v="R24208,PSI_PO41140,MDG2040,CSB"/>
    <s v="UNFPA0000041410-2-1-1"/>
    <m/>
    <s v="CU"/>
    <s v="N"/>
    <s v="N"/>
    <n v="2"/>
    <n v="1"/>
    <n v="1"/>
    <x v="299"/>
    <s v="PO"/>
    <d v="2021-03-22T18:38:15"/>
    <d v="2020-06-08T00:00:00"/>
    <d v="2020-06-09T00:00:00"/>
    <s v="0000041410-2-1"/>
    <d v="2020-06-17T17:40:39"/>
    <d v="2020-10-12T00:00:00"/>
    <x v="0"/>
    <n v="0"/>
    <n v="0"/>
    <n v="0"/>
    <x v="0"/>
    <x v="0"/>
    <s v="PRESHIPMENTINSPCPH0000041410"/>
  </r>
  <r>
    <s v="UNFPA"/>
    <x v="75"/>
    <n v="1"/>
    <n v="1"/>
    <n v="1"/>
    <s v="NPL40"/>
    <s v="0000041446"/>
    <s v="Misoprostol 200mcg tablet"/>
    <s v="Completed"/>
    <n v="25999.35"/>
    <x v="0"/>
    <x v="0"/>
    <s v="PU0074"/>
    <s v=" "/>
    <s v="FPRHCTD5"/>
    <s v="RHC01ACT05"/>
    <s v="72335"/>
    <s v="NPL"/>
    <x v="70"/>
    <s v="APRO      "/>
    <s v="AIR"/>
    <x v="0"/>
    <n v="0"/>
    <n v="66665"/>
    <s v="P3"/>
    <n v="3"/>
    <n v="199995"/>
    <x v="0"/>
    <x v="4"/>
    <x v="22"/>
    <s v="0000229007"/>
    <x v="2"/>
    <s v="0000024161"/>
    <m/>
    <m/>
    <m/>
    <d v="2020-10-09T00:00:00"/>
    <m/>
    <s v="ASEA"/>
    <s v="NPL40,R24161,Misopr,ACME,CSB"/>
    <s v="UNFPA0000041446-1-1-1"/>
    <m/>
    <s v="C"/>
    <s v="N"/>
    <s v="N"/>
    <n v="6"/>
    <n v="1"/>
    <n v="1"/>
    <x v="300"/>
    <s v="PO"/>
    <d v="2020-11-04T09:58:47"/>
    <d v="2020-06-03T00:00:00"/>
    <d v="2020-06-04T00:00:00"/>
    <s v="0000041446-1-1"/>
    <d v="2020-06-19T23:41:00"/>
    <d v="2020-07-06T00:00:00"/>
    <x v="0"/>
    <n v="0"/>
    <n v="0"/>
    <n v="0"/>
    <x v="75"/>
    <x v="1"/>
    <s v="MISOPROSTOL200MG_30000041446"/>
  </r>
  <r>
    <s v="UNFPA"/>
    <x v="75"/>
    <n v="1"/>
    <n v="2"/>
    <n v="1"/>
    <s v="NPL40"/>
    <s v="0000041446"/>
    <s v="Misoprostol 200mcg tablet"/>
    <s v="Completed"/>
    <n v="39000"/>
    <x v="0"/>
    <x v="0"/>
    <s v="PU0074"/>
    <s v=" "/>
    <s v="FPRHCTD5"/>
    <s v="RHC01ACT05"/>
    <s v="72335"/>
    <s v="NPL"/>
    <x v="70"/>
    <s v="APRO      "/>
    <s v="AIR"/>
    <x v="0"/>
    <n v="0"/>
    <n v="100000"/>
    <s v="P3"/>
    <n v="3"/>
    <n v="300000"/>
    <x v="0"/>
    <x v="4"/>
    <x v="22"/>
    <s v="0000229007"/>
    <x v="2"/>
    <s v="0000024161"/>
    <m/>
    <m/>
    <m/>
    <d v="2020-10-09T00:00:00"/>
    <m/>
    <s v="ASEA"/>
    <s v="NPL40,R24161,Misopr,ACME,CSB"/>
    <s v="UNFPA0000041446-1-2-1"/>
    <m/>
    <s v="C"/>
    <s v="N"/>
    <s v="N"/>
    <n v="6"/>
    <n v="1"/>
    <n v="1"/>
    <x v="300"/>
    <s v="PO"/>
    <d v="2020-11-04T09:58:47"/>
    <d v="2020-06-03T00:00:00"/>
    <d v="2020-06-04T00:00:00"/>
    <s v="0000041446-1-2"/>
    <d v="2020-06-19T23:41:00"/>
    <d v="2020-07-20T00:00:00"/>
    <x v="0"/>
    <n v="0"/>
    <n v="0"/>
    <n v="0"/>
    <x v="75"/>
    <x v="0"/>
    <s v="MISOPROSTOL200MG_30000041446"/>
  </r>
  <r>
    <s v="UNFPA"/>
    <x v="104"/>
    <n v="12"/>
    <n v="1"/>
    <n v="1"/>
    <s v="BDI40"/>
    <s v="0000041461"/>
    <s v="Cloxacillin, as sodium salt, 500mg, vial"/>
    <s v="Completed"/>
    <n v="0"/>
    <x v="15"/>
    <x v="78"/>
    <s v="PU0074"/>
    <s v=" "/>
    <s v="BDI08GEN"/>
    <s v="REPARATION-SUI"/>
    <s v="72335"/>
    <s v="BDI"/>
    <x v="36"/>
    <s v="ESARO     "/>
    <s v="AIR"/>
    <x v="0"/>
    <n v="0"/>
    <n v="0"/>
    <s v="P10"/>
    <n v="10"/>
    <n v="0"/>
    <x v="0"/>
    <x v="3"/>
    <x v="2"/>
    <s v="0000000798"/>
    <x v="2"/>
    <s v="0000024268"/>
    <d v="2021-01-11T00:00:00"/>
    <d v="2021-01-16T00:00:00"/>
    <d v="2021-01-11T00:00:00"/>
    <d v="2021-03-24T00:00:00"/>
    <d v="2021-01-25T00:00:00"/>
    <s v="Africa (Francophone)"/>
    <s v="R24268, Medical Equip, CO"/>
    <s v="UNFPA0000041461-12-1-1"/>
    <m/>
    <s v="C"/>
    <s v="N"/>
    <s v="N"/>
    <n v="12"/>
    <n v="1"/>
    <n v="1"/>
    <x v="301"/>
    <s v="PO"/>
    <d v="2021-04-29T05:55:38"/>
    <d v="2020-06-17T00:00:00"/>
    <d v="2020-06-17T00:00:00"/>
    <s v="0000041461-12-1"/>
    <d v="2020-06-23T13:43:20"/>
    <d v="2020-11-24T00:00:00"/>
    <x v="40"/>
    <n v="0"/>
    <n v="0"/>
    <n v="0"/>
    <x v="104"/>
    <x v="1"/>
    <s v="CLOXACILLIN_500MG0000041461"/>
  </r>
  <r>
    <s v="UNFPA"/>
    <x v="104"/>
    <n v="12"/>
    <n v="1"/>
    <n v="2"/>
    <s v="BDI40"/>
    <s v="0000041461"/>
    <s v="Cloxacillin, as sodium salt, 500mg, vial"/>
    <s v="Completed"/>
    <n v="616"/>
    <x v="15"/>
    <x v="78"/>
    <s v="PU0074"/>
    <s v=" "/>
    <s v="BDI08GEN"/>
    <s v="REPARATION-SUI"/>
    <s v="72335"/>
    <s v="BDI"/>
    <x v="36"/>
    <s v="ESARO     "/>
    <s v="AIR"/>
    <x v="0"/>
    <n v="0"/>
    <n v="400"/>
    <s v="P10"/>
    <n v="10"/>
    <n v="4000"/>
    <x v="0"/>
    <x v="3"/>
    <x v="2"/>
    <s v="0000000798"/>
    <x v="2"/>
    <s v="0000024268"/>
    <d v="2021-01-11T00:00:00"/>
    <d v="2021-01-16T00:00:00"/>
    <d v="2021-01-11T00:00:00"/>
    <d v="2021-03-24T00:00:00"/>
    <d v="2021-01-25T00:00:00"/>
    <s v="Africa (Francophone)"/>
    <s v="R24268, Medical Equip, CO"/>
    <s v="UNFPA0000041461-12-1-2"/>
    <m/>
    <s v="C"/>
    <s v="N"/>
    <s v="N"/>
    <n v="12"/>
    <n v="1"/>
    <n v="1"/>
    <x v="301"/>
    <s v="PO"/>
    <d v="2021-04-29T05:55:38"/>
    <d v="2020-06-17T00:00:00"/>
    <d v="2020-06-17T00:00:00"/>
    <s v="0000041461-12-1"/>
    <d v="2020-06-23T13:43:20"/>
    <d v="2020-11-24T00:00:00"/>
    <x v="40"/>
    <n v="0"/>
    <n v="0"/>
    <n v="0"/>
    <x v="104"/>
    <x v="0"/>
    <s v="CLOXACILLIN_500MG0000041461"/>
  </r>
  <r>
    <s v="UNFPA"/>
    <x v="5"/>
    <n v="13"/>
    <n v="1"/>
    <n v="1"/>
    <s v="BDI40"/>
    <s v="0000041461"/>
    <s v="Ampicillin sodium 1000mg (1g) powder for solution for injection in vial"/>
    <s v="Completed"/>
    <n v="0"/>
    <x v="15"/>
    <x v="78"/>
    <s v="PU0074"/>
    <s v=" "/>
    <s v="BDI08GEN"/>
    <s v="REPARATION-SUI"/>
    <s v="72335"/>
    <s v="BDI"/>
    <x v="36"/>
    <s v="ESARO     "/>
    <s v="AIR"/>
    <x v="0"/>
    <n v="0"/>
    <n v="0"/>
    <s v="P50"/>
    <n v="50"/>
    <n v="0"/>
    <x v="0"/>
    <x v="3"/>
    <x v="2"/>
    <s v="0000000798"/>
    <x v="2"/>
    <s v="0000024268"/>
    <d v="2021-01-11T00:00:00"/>
    <d v="2021-01-16T00:00:00"/>
    <d v="2021-01-11T00:00:00"/>
    <d v="2021-03-24T00:00:00"/>
    <d v="2021-01-25T00:00:00"/>
    <s v="Africa (Francophone)"/>
    <s v="R24268, Medical Equip, CO"/>
    <s v="UNFPA0000041461-13-1-1"/>
    <m/>
    <s v="C"/>
    <s v="N"/>
    <s v="N"/>
    <n v="13"/>
    <n v="1"/>
    <n v="1"/>
    <x v="301"/>
    <s v="PO"/>
    <d v="2021-04-29T05:55:38"/>
    <d v="2020-06-17T00:00:00"/>
    <d v="2020-06-17T00:00:00"/>
    <s v="0000041461-13-1"/>
    <d v="2020-06-23T13:43:20"/>
    <d v="2020-11-24T00:00:00"/>
    <x v="40"/>
    <n v="0"/>
    <n v="0"/>
    <n v="0"/>
    <x v="5"/>
    <x v="1"/>
    <s v="AMPICILLIN_1GINJ0000041461"/>
  </r>
  <r>
    <s v="UNFPA"/>
    <x v="5"/>
    <n v="13"/>
    <n v="1"/>
    <n v="2"/>
    <s v="BDI40"/>
    <s v="0000041461"/>
    <s v="Ampicillin sodium 1000mg (1g) powder for solution for injection in vial"/>
    <s v="Completed"/>
    <n v="584"/>
    <x v="15"/>
    <x v="78"/>
    <s v="PU0074"/>
    <s v=" "/>
    <s v="BDI08GEN"/>
    <s v="REPARATION-SUI"/>
    <s v="72335"/>
    <s v="BDI"/>
    <x v="36"/>
    <s v="ESARO     "/>
    <s v="AIR"/>
    <x v="0"/>
    <n v="0"/>
    <n v="100"/>
    <s v="P50"/>
    <n v="50"/>
    <n v="5000"/>
    <x v="0"/>
    <x v="3"/>
    <x v="2"/>
    <s v="0000000798"/>
    <x v="2"/>
    <s v="0000024268"/>
    <d v="2021-01-11T00:00:00"/>
    <d v="2021-01-16T00:00:00"/>
    <d v="2021-01-11T00:00:00"/>
    <d v="2021-03-24T00:00:00"/>
    <d v="2021-01-25T00:00:00"/>
    <s v="Africa (Francophone)"/>
    <s v="R24268, Medical Equip, CO"/>
    <s v="UNFPA0000041461-13-1-2"/>
    <m/>
    <s v="C"/>
    <s v="N"/>
    <s v="N"/>
    <n v="13"/>
    <n v="1"/>
    <n v="1"/>
    <x v="301"/>
    <s v="PO"/>
    <d v="2021-04-29T05:55:38"/>
    <d v="2020-06-17T00:00:00"/>
    <d v="2020-06-17T00:00:00"/>
    <s v="0000041461-13-1"/>
    <d v="2020-06-23T13:43:20"/>
    <d v="2020-11-24T00:00:00"/>
    <x v="40"/>
    <n v="0"/>
    <n v="0"/>
    <n v="0"/>
    <x v="5"/>
    <x v="0"/>
    <s v="AMPICILLIN_1GINJ0000041461"/>
  </r>
  <r>
    <s v="UNFPA"/>
    <x v="94"/>
    <n v="14"/>
    <n v="1"/>
    <n v="1"/>
    <s v="BDI40"/>
    <s v="0000041461"/>
    <s v="Water for injection sterile, 10-ml ampoule"/>
    <s v="Partial Match"/>
    <n v="0"/>
    <x v="15"/>
    <x v="78"/>
    <s v="PU0074"/>
    <s v=" "/>
    <s v="BDI08GEN"/>
    <s v="REPARATION-SUI"/>
    <s v="72335"/>
    <s v="BDI"/>
    <x v="36"/>
    <s v="ESARO     "/>
    <s v="AIR"/>
    <x v="0"/>
    <n v="0"/>
    <n v="0"/>
    <s v="P20"/>
    <n v="20"/>
    <n v="0"/>
    <x v="0"/>
    <x v="1"/>
    <x v="2"/>
    <s v="0000000798"/>
    <x v="2"/>
    <s v="0000024268"/>
    <d v="2021-01-11T00:00:00"/>
    <d v="2021-01-16T00:00:00"/>
    <d v="2021-01-11T00:00:00"/>
    <d v="2021-03-24T00:00:00"/>
    <d v="2021-01-25T00:00:00"/>
    <s v="Africa (Francophone)"/>
    <s v="R24268, Medical Equip, CO"/>
    <s v="UNFPA0000041461-14-1-1"/>
    <m/>
    <s v="PM"/>
    <s v="N"/>
    <s v="N"/>
    <n v="14"/>
    <n v="1"/>
    <n v="1"/>
    <x v="301"/>
    <s v="PO"/>
    <d v="2021-04-15T12:07:42"/>
    <d v="2020-06-17T00:00:00"/>
    <d v="2020-06-17T00:00:00"/>
    <s v="0000041461-14-1"/>
    <d v="2020-06-23T13:43:20"/>
    <d v="2021-04-14T00:00:00"/>
    <x v="40"/>
    <n v="0"/>
    <n v="0"/>
    <n v="0"/>
    <x v="94"/>
    <x v="1"/>
    <s v="WATERINJ10ML_200000041461"/>
  </r>
  <r>
    <s v="UNFPA"/>
    <x v="94"/>
    <n v="14"/>
    <n v="1"/>
    <n v="2"/>
    <s v="BDI40"/>
    <s v="0000041461"/>
    <s v="Water for injection sterile, 10-ml ampoule"/>
    <s v="Partial Match"/>
    <n v="497.5"/>
    <x v="15"/>
    <x v="78"/>
    <s v="PU0074"/>
    <s v=" "/>
    <s v="BDI08GEN"/>
    <s v="REPARATION-SUI"/>
    <s v="72335"/>
    <s v="BDI"/>
    <x v="36"/>
    <s v="ESARO     "/>
    <s v="AIR"/>
    <x v="0"/>
    <n v="0"/>
    <n v="250"/>
    <s v="P20"/>
    <n v="20"/>
    <n v="5000"/>
    <x v="0"/>
    <x v="1"/>
    <x v="2"/>
    <s v="0000000798"/>
    <x v="2"/>
    <s v="0000024268"/>
    <d v="2021-01-11T00:00:00"/>
    <d v="2021-01-16T00:00:00"/>
    <d v="2021-01-11T00:00:00"/>
    <d v="2021-03-24T00:00:00"/>
    <d v="2021-01-25T00:00:00"/>
    <s v="Africa (Francophone)"/>
    <s v="R24268, Medical Equip, CO"/>
    <s v="UNFPA0000041461-14-1-2"/>
    <m/>
    <s v="PM"/>
    <s v="N"/>
    <s v="N"/>
    <n v="14"/>
    <n v="1"/>
    <n v="1"/>
    <x v="301"/>
    <s v="PO"/>
    <d v="2021-04-15T12:07:42"/>
    <d v="2020-06-17T00:00:00"/>
    <d v="2020-06-17T00:00:00"/>
    <s v="0000041461-14-1"/>
    <d v="2020-06-23T13:43:20"/>
    <d v="2021-04-14T00:00:00"/>
    <x v="40"/>
    <n v="0"/>
    <n v="0"/>
    <n v="0"/>
    <x v="94"/>
    <x v="0"/>
    <s v="WATERINJ10ML_200000041461"/>
  </r>
  <r>
    <s v="UNFPA"/>
    <x v="0"/>
    <n v="1"/>
    <n v="1"/>
    <n v="1"/>
    <s v="ERI40"/>
    <s v="0000041484"/>
    <s v="Pre-shipment inspection of face shields, PPE- Track Manufacturing (India), 1 man-day fee, Goods PO 41375"/>
    <s v="Completed"/>
    <n v="320"/>
    <x v="9"/>
    <x v="14"/>
    <s v="PU0074"/>
    <s v=" "/>
    <s v="ERI05MNH"/>
    <s v="PROCRHSUPP"/>
    <s v="72335"/>
    <s v="ERI"/>
    <x v="12"/>
    <s v="ESARO     "/>
    <s v="N/A"/>
    <x v="0"/>
    <n v="0"/>
    <n v="1"/>
    <s v="EA"/>
    <n v="1"/>
    <n v="1"/>
    <x v="0"/>
    <x v="0"/>
    <x v="11"/>
    <s v="0000156574"/>
    <x v="2"/>
    <s v="0000024327"/>
    <m/>
    <m/>
    <m/>
    <d v="2020-07-06T00:00:00"/>
    <m/>
    <s v="Africa (Anglophone)"/>
    <s v="ERI2040, R24327, PSI (PO41375)"/>
    <s v="UNFPA0000041484-1-1-1"/>
    <m/>
    <s v="C"/>
    <s v="N"/>
    <s v="N"/>
    <n v="2"/>
    <n v="1"/>
    <n v="1"/>
    <x v="302"/>
    <s v="PO"/>
    <d v="2020-07-22T11:22:26"/>
    <d v="2020-06-23T00:00:00"/>
    <d v="2020-06-24T00:00:00"/>
    <s v="0000041484-1-1"/>
    <d v="2020-06-25T08:45:11"/>
    <d v="2020-06-30T00:00:00"/>
    <x v="13"/>
    <n v="0"/>
    <n v="0"/>
    <n v="0"/>
    <x v="0"/>
    <x v="0"/>
    <s v="PRESHIPMENTINSPCPH0000041484"/>
  </r>
  <r>
    <s v="UNFPA"/>
    <x v="14"/>
    <n v="13"/>
    <n v="1"/>
    <n v="1"/>
    <s v="BDI40"/>
    <s v="0000041505"/>
    <s v="Metronidazole 250mg tablet"/>
    <s v="Completed"/>
    <n v="35"/>
    <x v="15"/>
    <x v="78"/>
    <s v="PU0074"/>
    <s v=" "/>
    <s v="BDI08GEN"/>
    <s v="REPARATION-SUI"/>
    <s v="72335"/>
    <s v="BDI"/>
    <x v="36"/>
    <s v="ESARO     "/>
    <s v="OCEAN"/>
    <x v="0"/>
    <n v="0"/>
    <n v="5"/>
    <s v="101"/>
    <n v="1000"/>
    <n v="5000"/>
    <x v="0"/>
    <x v="8"/>
    <x v="3"/>
    <s v="0000000730"/>
    <x v="2"/>
    <s v="0000024342"/>
    <d v="2020-11-23T00:00:00"/>
    <d v="2021-01-11T00:00:00"/>
    <d v="2020-11-23T00:00:00"/>
    <d v="2020-12-10T00:00:00"/>
    <m/>
    <s v="Africa (Francophone)"/>
    <s v="R24342, Medical devices, CO"/>
    <s v="UNFPA0000041505-13-1-1"/>
    <m/>
    <s v="C"/>
    <s v="N"/>
    <s v="N"/>
    <n v="13"/>
    <n v="1"/>
    <n v="1"/>
    <x v="303"/>
    <s v="PO"/>
    <d v="2021-02-25T08:20:15"/>
    <d v="2020-06-24T00:00:00"/>
    <d v="2020-06-25T00:00:00"/>
    <s v="0000041505-13-1"/>
    <d v="2020-06-25T15:55:06"/>
    <d v="2020-11-19T00:00:00"/>
    <x v="40"/>
    <n v="0"/>
    <n v="0"/>
    <n v="0"/>
    <x v="14"/>
    <x v="0"/>
    <s v="METRONIDAZOL_250MG0000041505"/>
  </r>
  <r>
    <s v="UNFPA"/>
    <x v="57"/>
    <n v="2"/>
    <n v="1"/>
    <n v="1"/>
    <s v="BDI40"/>
    <s v="0000041505"/>
    <s v="Hartmann's sol (Ringer's lactate) intravenous infusion, 0.5L + giving set"/>
    <s v="Completed"/>
    <n v="1520"/>
    <x v="15"/>
    <x v="78"/>
    <s v="PU0074"/>
    <s v=" "/>
    <s v="BDI08GEN"/>
    <s v="REPARATION-SUI"/>
    <s v="72335"/>
    <s v="BDI"/>
    <x v="36"/>
    <s v="ESARO     "/>
    <s v="OCEAN"/>
    <x v="0"/>
    <n v="0"/>
    <n v="1600"/>
    <s v="SET"/>
    <n v="1"/>
    <n v="1600"/>
    <x v="0"/>
    <x v="6"/>
    <x v="3"/>
    <s v="0000000730"/>
    <x v="2"/>
    <s v="0000024342"/>
    <d v="2020-11-23T00:00:00"/>
    <d v="2021-01-11T00:00:00"/>
    <d v="2020-11-23T00:00:00"/>
    <d v="2020-12-10T00:00:00"/>
    <m/>
    <s v="Africa (Francophone)"/>
    <s v="R24342, Medical devices, CO"/>
    <s v="UNFPA0000041505-2-1-1"/>
    <m/>
    <s v="C"/>
    <s v="N"/>
    <s v="N"/>
    <n v="2"/>
    <n v="1"/>
    <n v="1"/>
    <x v="303"/>
    <s v="PO"/>
    <d v="2021-02-25T08:20:15"/>
    <d v="2020-06-24T00:00:00"/>
    <d v="2020-06-25T00:00:00"/>
    <s v="0000041505-2-1"/>
    <d v="2020-06-25T15:55:06"/>
    <d v="2020-11-19T00:00:00"/>
    <x v="40"/>
    <n v="0"/>
    <n v="0"/>
    <n v="0"/>
    <x v="57"/>
    <x v="0"/>
    <s v="HARTMANNSOL0.5L0000041505"/>
  </r>
  <r>
    <s v="UNFPA"/>
    <x v="78"/>
    <n v="17"/>
    <n v="1"/>
    <n v="1"/>
    <s v="BDI40"/>
    <s v="0000041505"/>
    <s v="Metronidazole, for intravenous infusion, 5mg/ml, 100-ml"/>
    <s v="Completed"/>
    <n v="800"/>
    <x v="15"/>
    <x v="78"/>
    <s v="PU0074"/>
    <s v=" "/>
    <s v="BDI08GEN"/>
    <s v="REPARATION-SUI"/>
    <s v="72335"/>
    <s v="BDI"/>
    <x v="36"/>
    <s v="ESARO     "/>
    <s v="OCEAN"/>
    <x v="0"/>
    <n v="0"/>
    <n v="1000"/>
    <s v="BO"/>
    <n v="1"/>
    <n v="1000"/>
    <x v="0"/>
    <x v="8"/>
    <x v="3"/>
    <s v="0000000730"/>
    <x v="2"/>
    <s v="0000024342"/>
    <d v="2020-11-23T00:00:00"/>
    <d v="2021-01-11T00:00:00"/>
    <d v="2020-11-23T00:00:00"/>
    <d v="2020-12-10T00:00:00"/>
    <m/>
    <s v="Africa (Francophone)"/>
    <s v="R24342, Medical devices, CO"/>
    <s v="UNFPA0000041505-17-1-1"/>
    <m/>
    <s v="C"/>
    <s v="N"/>
    <s v="N"/>
    <n v="17"/>
    <n v="1"/>
    <n v="1"/>
    <x v="303"/>
    <s v="PO"/>
    <d v="2021-02-25T08:20:15"/>
    <d v="2020-06-24T00:00:00"/>
    <d v="2020-06-25T00:00:00"/>
    <s v="0000041505-17-1"/>
    <d v="2020-06-25T15:55:06"/>
    <d v="2020-11-19T00:00:00"/>
    <x v="40"/>
    <n v="0"/>
    <n v="0"/>
    <n v="0"/>
    <x v="78"/>
    <x v="0"/>
    <s v="METRONIDAZOL5_1BOT0000041505"/>
  </r>
  <r>
    <s v="UNFPA"/>
    <x v="107"/>
    <n v="14"/>
    <n v="1"/>
    <n v="1"/>
    <s v="BDI40"/>
    <s v="0000041505"/>
    <s v="Paracetamol 500mg, tablet"/>
    <s v="Completed"/>
    <n v="85"/>
    <x v="15"/>
    <x v="78"/>
    <s v="PU0074"/>
    <s v=" "/>
    <s v="BDI08GEN"/>
    <s v="REPARATION-SUI"/>
    <s v="72335"/>
    <s v="BDI"/>
    <x v="36"/>
    <s v="ESARO     "/>
    <s v="OCEAN"/>
    <x v="0"/>
    <n v="0"/>
    <n v="20"/>
    <s v="101"/>
    <n v="1000"/>
    <n v="20000"/>
    <x v="0"/>
    <x v="7"/>
    <x v="3"/>
    <s v="0000000730"/>
    <x v="2"/>
    <s v="0000024342"/>
    <d v="2020-11-23T00:00:00"/>
    <d v="2021-01-11T00:00:00"/>
    <d v="2020-11-23T00:00:00"/>
    <d v="2020-12-10T00:00:00"/>
    <m/>
    <s v="Africa (Francophone)"/>
    <s v="R24342, Medical devices, CO"/>
    <s v="UNFPA0000041505-14-1-1"/>
    <m/>
    <s v="C"/>
    <s v="N"/>
    <s v="N"/>
    <n v="14"/>
    <n v="1"/>
    <n v="1"/>
    <x v="303"/>
    <s v="PO"/>
    <d v="2021-02-25T08:20:15"/>
    <d v="2020-06-24T00:00:00"/>
    <d v="2020-06-25T00:00:00"/>
    <s v="0000041505-14-1"/>
    <d v="2020-06-25T15:55:06"/>
    <d v="2020-11-19T00:00:00"/>
    <x v="40"/>
    <n v="0"/>
    <n v="0"/>
    <n v="0"/>
    <x v="107"/>
    <x v="0"/>
    <s v="PARCETML500MG_10000000041505"/>
  </r>
  <r>
    <s v="UNFPA"/>
    <x v="74"/>
    <n v="12"/>
    <n v="1"/>
    <n v="1"/>
    <s v="BDI40"/>
    <s v="0000041505"/>
    <s v="Ferrous fumarate 185mg (60mg iron)/folic acid 0.4mg"/>
    <s v="Completed"/>
    <n v="35"/>
    <x v="15"/>
    <x v="78"/>
    <s v="PU0074"/>
    <s v=" "/>
    <s v="BDI08GEN"/>
    <s v="REPARATION-SUI"/>
    <s v="72335"/>
    <s v="BDI"/>
    <x v="36"/>
    <s v="ESARO     "/>
    <s v="OCEAN"/>
    <x v="0"/>
    <n v="0"/>
    <n v="2"/>
    <s v="101"/>
    <n v="1000"/>
    <n v="2000"/>
    <x v="0"/>
    <x v="2"/>
    <x v="3"/>
    <s v="0000000730"/>
    <x v="2"/>
    <s v="0000024342"/>
    <d v="2020-11-23T00:00:00"/>
    <d v="2021-01-11T00:00:00"/>
    <d v="2020-11-23T00:00:00"/>
    <d v="2020-12-10T00:00:00"/>
    <m/>
    <s v="Africa (Francophone)"/>
    <s v="R24342, Medical devices, CO"/>
    <s v="UNFPA0000041505-12-1-1"/>
    <m/>
    <s v="C"/>
    <s v="N"/>
    <s v="N"/>
    <n v="12"/>
    <n v="1"/>
    <n v="1"/>
    <x v="303"/>
    <s v="PO"/>
    <d v="2021-02-25T08:20:15"/>
    <d v="2020-06-24T00:00:00"/>
    <d v="2020-06-25T00:00:00"/>
    <s v="0000041505-12-1"/>
    <d v="2020-06-25T15:55:06"/>
    <d v="2020-11-19T00:00:00"/>
    <x v="40"/>
    <n v="0"/>
    <n v="0"/>
    <n v="0"/>
    <x v="74"/>
    <x v="0"/>
    <s v="FESULC200MG_1000BT0000041505"/>
  </r>
  <r>
    <s v="UNFPA"/>
    <x v="92"/>
    <n v="15"/>
    <n v="1"/>
    <n v="1"/>
    <s v="BDI40"/>
    <s v="0000041505"/>
    <s v="Ibuprofen 400mg tablet"/>
    <s v="Completed"/>
    <n v="168.75"/>
    <x v="15"/>
    <x v="78"/>
    <s v="PU0074"/>
    <s v=" "/>
    <s v="BDI08GEN"/>
    <s v="REPARATION-SUI"/>
    <s v="72335"/>
    <s v="BDI"/>
    <x v="36"/>
    <s v="ESARO     "/>
    <s v="OCEAN"/>
    <x v="0"/>
    <n v="0"/>
    <n v="15"/>
    <s v="101"/>
    <n v="1000"/>
    <n v="15000"/>
    <x v="0"/>
    <x v="7"/>
    <x v="3"/>
    <s v="0000000730"/>
    <x v="2"/>
    <s v="0000024342"/>
    <d v="2020-11-23T00:00:00"/>
    <d v="2021-01-11T00:00:00"/>
    <d v="2020-11-23T00:00:00"/>
    <d v="2020-12-10T00:00:00"/>
    <m/>
    <s v="Africa (Francophone)"/>
    <s v="R24342, Medical devices, CO"/>
    <s v="UNFPA0000041505-15-1-1"/>
    <m/>
    <s v="C"/>
    <s v="N"/>
    <s v="N"/>
    <n v="15"/>
    <n v="1"/>
    <n v="1"/>
    <x v="303"/>
    <s v="PO"/>
    <d v="2021-02-25T08:20:15"/>
    <d v="2020-06-24T00:00:00"/>
    <d v="2020-06-25T00:00:00"/>
    <s v="0000041505-15-1"/>
    <d v="2020-06-25T15:55:06"/>
    <d v="2020-11-19T00:00:00"/>
    <x v="40"/>
    <n v="0"/>
    <n v="0"/>
    <n v="0"/>
    <x v="92"/>
    <x v="0"/>
    <s v="IBUPROFN400MG_10000000041505"/>
  </r>
  <r>
    <s v="UNFPA"/>
    <x v="119"/>
    <n v="4"/>
    <n v="1"/>
    <n v="1"/>
    <s v="BDI40"/>
    <s v="0000041505"/>
    <s v="Cefixime 200mg, tablet"/>
    <s v="Completed"/>
    <n v="775"/>
    <x v="15"/>
    <x v="78"/>
    <s v="PU0074"/>
    <s v=" "/>
    <s v="BDI08GEN"/>
    <s v="REPARATION-SUI"/>
    <s v="72335"/>
    <s v="BDI"/>
    <x v="36"/>
    <s v="ESARO     "/>
    <s v="OCEAN"/>
    <x v="0"/>
    <n v="0"/>
    <n v="500"/>
    <s v="P10"/>
    <n v="10"/>
    <n v="5000"/>
    <x v="0"/>
    <x v="3"/>
    <x v="3"/>
    <s v="0000000730"/>
    <x v="2"/>
    <s v="0000024342"/>
    <d v="2020-11-23T00:00:00"/>
    <d v="2021-01-11T00:00:00"/>
    <d v="2020-11-23T00:00:00"/>
    <d v="2020-12-10T00:00:00"/>
    <m/>
    <s v="Africa (Francophone)"/>
    <s v="R24342, Medical devices, CO"/>
    <s v="UNFPA0000041505-4-1-1"/>
    <m/>
    <s v="C"/>
    <s v="N"/>
    <s v="N"/>
    <n v="4"/>
    <n v="1"/>
    <n v="1"/>
    <x v="303"/>
    <s v="PO"/>
    <d v="2021-02-25T08:20:15"/>
    <d v="2020-06-24T00:00:00"/>
    <d v="2020-06-25T00:00:00"/>
    <s v="0000041505-4-1"/>
    <d v="2020-06-25T15:55:06"/>
    <d v="2020-11-19T00:00:00"/>
    <x v="40"/>
    <n v="0"/>
    <n v="0"/>
    <n v="0"/>
    <x v="119"/>
    <x v="0"/>
    <s v="CEFIXIME200MG_P100000041505"/>
  </r>
  <r>
    <s v="UNFPA"/>
    <x v="149"/>
    <n v="1"/>
    <n v="1"/>
    <n v="1"/>
    <s v="NPL40"/>
    <s v="0000041513"/>
    <s v="Mifepristone 200mg + 4 misoprostol 200mcg tablets. (blister)"/>
    <s v="Completed"/>
    <n v="0"/>
    <x v="0"/>
    <x v="0"/>
    <s v="PU0074"/>
    <s v=" "/>
    <s v="FPRHCTD5"/>
    <s v="RHC01ACT05"/>
    <s v="72335"/>
    <s v="NPL"/>
    <x v="70"/>
    <s v="APRO      "/>
    <s v="OCEAN"/>
    <x v="0"/>
    <n v="0"/>
    <n v="0"/>
    <s v="P5"/>
    <n v="5"/>
    <n v="0"/>
    <x v="0"/>
    <x v="4"/>
    <x v="2"/>
    <s v="0000000798"/>
    <x v="2"/>
    <s v="0000024161"/>
    <d v="2021-01-08T00:00:00"/>
    <d v="2021-01-11T00:00:00"/>
    <d v="2021-01-08T00:00:00"/>
    <d v="2021-01-14T00:00:00"/>
    <d v="2021-01-15T00:00:00"/>
    <s v="ASEA"/>
    <s v="NPL40,R24161,Pharma,MEG,CSB"/>
    <s v="UNFPA0000041513-1-1-1"/>
    <m/>
    <s v="C"/>
    <s v="N"/>
    <s v="N"/>
    <n v="7"/>
    <n v="1"/>
    <n v="1"/>
    <x v="303"/>
    <s v="PO"/>
    <d v="2021-02-04T07:07:21"/>
    <d v="2020-06-03T00:00:00"/>
    <d v="2020-06-04T00:00:00"/>
    <s v="0000041513-1-1"/>
    <d v="2020-06-28T23:00:25"/>
    <d v="2020-11-06T00:00:00"/>
    <x v="0"/>
    <n v="0"/>
    <n v="0"/>
    <n v="0"/>
    <x v="149"/>
    <x v="1"/>
    <s v="MIFEMISO200/0.20000041513"/>
  </r>
  <r>
    <s v="UNFPA"/>
    <x v="149"/>
    <n v="1"/>
    <n v="1"/>
    <n v="2"/>
    <s v="NPL40"/>
    <s v="0000041513"/>
    <s v="Mifepristone 200mg + 4 misoprostol 200mcg tablets. (blister)"/>
    <s v="Completed"/>
    <n v="53200"/>
    <x v="0"/>
    <x v="0"/>
    <s v="PU0074"/>
    <s v=" "/>
    <s v="FPRHCTD5"/>
    <s v="RHC01ACT05"/>
    <s v="72335"/>
    <s v="NPL"/>
    <x v="70"/>
    <s v="APRO      "/>
    <s v="OCEAN"/>
    <x v="0"/>
    <n v="0"/>
    <n v="10000"/>
    <s v="P5"/>
    <n v="5"/>
    <n v="50000"/>
    <x v="0"/>
    <x v="4"/>
    <x v="2"/>
    <s v="0000000798"/>
    <x v="2"/>
    <s v="0000024161"/>
    <d v="2021-01-08T00:00:00"/>
    <d v="2021-01-11T00:00:00"/>
    <d v="2021-01-08T00:00:00"/>
    <d v="2021-01-14T00:00:00"/>
    <d v="2021-01-15T00:00:00"/>
    <s v="ASEA"/>
    <s v="NPL40,R24161,Pharma,MEG,CSB"/>
    <s v="UNFPA0000041513-1-1-2"/>
    <m/>
    <s v="C"/>
    <s v="N"/>
    <s v="N"/>
    <n v="7"/>
    <n v="1"/>
    <n v="1"/>
    <x v="303"/>
    <s v="PO"/>
    <d v="2021-02-04T07:07:21"/>
    <d v="2020-06-03T00:00:00"/>
    <d v="2020-06-04T00:00:00"/>
    <s v="0000041513-1-1"/>
    <d v="2020-06-28T23:00:25"/>
    <d v="2020-11-06T00:00:00"/>
    <x v="0"/>
    <n v="0"/>
    <n v="0"/>
    <n v="0"/>
    <x v="149"/>
    <x v="0"/>
    <s v="MIFEMISO200/0.20000041513"/>
  </r>
  <r>
    <s v="UNFPA"/>
    <x v="152"/>
    <n v="1"/>
    <n v="1"/>
    <n v="1"/>
    <s v="BDI40"/>
    <s v="0000041521"/>
    <s v="Test pregnancy, strip, temperature stable"/>
    <s v="Completed"/>
    <n v="19.399999999999999"/>
    <x v="15"/>
    <x v="78"/>
    <s v="PU0074"/>
    <s v=" "/>
    <s v="BDI08GEN"/>
    <s v="REPARATION-SUI"/>
    <s v="72335"/>
    <s v="BDI"/>
    <x v="36"/>
    <s v="ESARO     "/>
    <s v="AIR"/>
    <x v="0"/>
    <n v="0"/>
    <n v="5"/>
    <s v="100"/>
    <n v="100"/>
    <n v="500"/>
    <x v="1"/>
    <x v="13"/>
    <x v="7"/>
    <s v="0000125342"/>
    <x v="2"/>
    <s v="0000024227"/>
    <d v="2020-12-12T00:00:00"/>
    <d v="2020-12-15T00:00:00"/>
    <d v="2020-12-12T00:00:00"/>
    <d v="2020-12-11T00:00:00"/>
    <d v="2020-12-15T00:00:00"/>
    <s v="Africa (Francophone)"/>
    <s v="R24227, Medical Devices, CO"/>
    <s v="UNFPA0000041521-1-1-1"/>
    <m/>
    <s v="C"/>
    <s v="N"/>
    <s v="N"/>
    <n v="1"/>
    <n v="1"/>
    <n v="1"/>
    <x v="304"/>
    <s v="PO"/>
    <d v="2021-01-04T08:48:36"/>
    <d v="2020-06-11T00:00:00"/>
    <d v="2020-06-15T00:00:00"/>
    <s v="0000041521-1-1"/>
    <d v="2020-06-30T11:01:26"/>
    <d v="2020-09-11T00:00:00"/>
    <x v="40"/>
    <n v="0"/>
    <n v="0"/>
    <n v="0"/>
    <x v="152"/>
    <x v="0"/>
    <s v="PREGTEST_STRIP_1000000041521"/>
  </r>
  <r>
    <s v="UNFPA"/>
    <x v="24"/>
    <n v="8"/>
    <n v="1"/>
    <n v="1"/>
    <s v="BDI40"/>
    <s v="0000041521"/>
    <s v="Povidone iodine 10% solution for cutaneous use, 500-ml bottle"/>
    <s v="Completed"/>
    <n v="616"/>
    <x v="15"/>
    <x v="78"/>
    <s v="PU0074"/>
    <s v=" "/>
    <s v="BDI08GEN"/>
    <s v="REPARATION-SUI"/>
    <s v="72335"/>
    <s v="BDI"/>
    <x v="36"/>
    <s v="ESARO     "/>
    <s v="AIR"/>
    <x v="0"/>
    <n v="0"/>
    <n v="200"/>
    <s v="BO"/>
    <n v="1"/>
    <n v="200"/>
    <x v="0"/>
    <x v="10"/>
    <x v="7"/>
    <s v="0000125342"/>
    <x v="2"/>
    <s v="0000024227"/>
    <d v="2020-12-12T00:00:00"/>
    <d v="2020-12-15T00:00:00"/>
    <d v="2020-12-12T00:00:00"/>
    <d v="2020-12-11T00:00:00"/>
    <d v="2020-12-15T00:00:00"/>
    <s v="Africa (Francophone)"/>
    <s v="R24227, Medical Devices, CO"/>
    <s v="UNFPA0000041521-8-1-1"/>
    <m/>
    <s v="C"/>
    <s v="N"/>
    <s v="N"/>
    <n v="8"/>
    <n v="1"/>
    <n v="1"/>
    <x v="304"/>
    <s v="PO"/>
    <d v="2021-01-04T08:48:36"/>
    <d v="2020-06-11T00:00:00"/>
    <d v="2020-06-15T00:00:00"/>
    <s v="0000041521-8-1"/>
    <d v="2020-06-30T11:01:26"/>
    <d v="2020-09-11T00:00:00"/>
    <x v="40"/>
    <n v="0"/>
    <n v="0"/>
    <n v="0"/>
    <x v="24"/>
    <x v="0"/>
    <s v="POVIODINE10%_500ML0000041521"/>
  </r>
  <r>
    <s v="UNFPA"/>
    <x v="87"/>
    <n v="1"/>
    <n v="1"/>
    <n v="1"/>
    <s v="UZB40"/>
    <s v="0000041522"/>
    <s v="Ferrous fumarate 185mg (60mg iron)/folic acid 0.4mg"/>
    <s v="Completed"/>
    <n v="96000"/>
    <x v="42"/>
    <x v="79"/>
    <s v="PU0074"/>
    <s v=" "/>
    <s v="UZB04R01"/>
    <s v="SRHPROJ02"/>
    <s v="72330"/>
    <s v="UZB"/>
    <x v="71"/>
    <s v="EECARO    "/>
    <s v="AIR"/>
    <x v="0"/>
    <n v="0"/>
    <n v="40000"/>
    <s v="100"/>
    <n v="100"/>
    <n v="4000000"/>
    <x v="0"/>
    <x v="2"/>
    <x v="20"/>
    <s v="0000041102"/>
    <x v="2"/>
    <s v="0000024332"/>
    <d v="2020-10-12T00:00:00"/>
    <d v="2020-10-27T00:00:00"/>
    <d v="2020-10-22T00:00:00"/>
    <d v="2020-10-22T00:00:00"/>
    <d v="2020-10-27T00:00:00"/>
    <s v="ASEA"/>
    <s v="UZB40,R24332,Pharma,MP,CO"/>
    <s v="UNFPA0000041522-1-1-1"/>
    <m/>
    <s v="C"/>
    <s v="N"/>
    <s v="N"/>
    <n v="1"/>
    <n v="1"/>
    <n v="1"/>
    <x v="305"/>
    <s v="PO"/>
    <d v="2020-12-02T00:45:53"/>
    <d v="2020-06-23T00:00:00"/>
    <d v="2020-06-26T00:00:00"/>
    <s v="0000041522-1-1"/>
    <d v="2020-06-30T13:37:42"/>
    <d v="2020-10-12T00:00:00"/>
    <x v="15"/>
    <n v="0"/>
    <n v="0"/>
    <n v="0"/>
    <x v="87"/>
    <x v="0"/>
    <s v="FESUL200MG_100TAB0000041522"/>
  </r>
  <r>
    <s v="UNFPA"/>
    <x v="37"/>
    <n v="1"/>
    <n v="1"/>
    <n v="1"/>
    <s v="PRK40"/>
    <s v="0000041524"/>
    <s v="Oxytocin 10 I.U. base/ml injection in 1ml ampoule. (Keep cold between 2-8 °C)"/>
    <s v="Completed"/>
    <n v="133500"/>
    <x v="12"/>
    <x v="80"/>
    <s v="PU0074"/>
    <s v=" "/>
    <s v="PRK06RH1"/>
    <s v="3PROCUREMENT"/>
    <s v="72330"/>
    <s v="PRK"/>
    <x v="31"/>
    <s v="APRO      "/>
    <s v="OCEAN"/>
    <x v="0"/>
    <n v="0"/>
    <n v="53400"/>
    <s v="P10"/>
    <n v="10"/>
    <n v="534000"/>
    <x v="0"/>
    <x v="4"/>
    <x v="3"/>
    <s v="0000000730"/>
    <x v="2"/>
    <s v="0000024376"/>
    <d v="2020-07-22T00:00:00"/>
    <d v="2020-09-20T00:00:00"/>
    <d v="2020-07-22T00:00:00"/>
    <d v="2020-07-25T00:00:00"/>
    <d v="2020-09-20T00:00:00"/>
    <s v="ASEA"/>
    <s v="PRK2040, RQ24376, CERF"/>
    <s v="UNFPA0000041524-1-1-1"/>
    <m/>
    <s v="C"/>
    <s v="Y"/>
    <s v="N"/>
    <n v="1"/>
    <n v="1"/>
    <n v="1"/>
    <x v="306"/>
    <s v="PO"/>
    <d v="2021-05-06T07:37:51"/>
    <d v="2020-06-29T00:00:00"/>
    <d v="2020-06-29T00:00:00"/>
    <s v="0000041524-1-1"/>
    <d v="2020-06-29T17:36:23"/>
    <d v="2020-07-22T00:00:00"/>
    <x v="43"/>
    <n v="0"/>
    <n v="0"/>
    <n v="0"/>
    <x v="37"/>
    <x v="0"/>
    <s v="OXYTOCIN_10IU/ML0000041524"/>
  </r>
  <r>
    <s v="UNFPA"/>
    <x v="155"/>
    <n v="1"/>
    <n v="1"/>
    <n v="1"/>
    <s v="ZWE40"/>
    <s v="0000041553"/>
    <s v="Bupivacaine hydrochloride 0.5% + glucose or dextrose 7.5%, 4ml, ampoule, injection for spinal anaesthesia (heavy or hyperbaric solution)"/>
    <s v="Completed"/>
    <n v="42500"/>
    <x v="11"/>
    <x v="16"/>
    <s v="PU0074"/>
    <s v=" "/>
    <s v="ZWE07102"/>
    <s v="1211EMNOC"/>
    <s v="72335"/>
    <s v="ZWE"/>
    <x v="30"/>
    <s v="ESARO     "/>
    <s v="AIR"/>
    <x v="0"/>
    <n v="0"/>
    <n v="850"/>
    <s v="P20"/>
    <n v="20"/>
    <n v="17000"/>
    <x v="0"/>
    <x v="9"/>
    <x v="20"/>
    <s v="0000041102"/>
    <x v="2"/>
    <s v="0000024343"/>
    <d v="2020-12-04T00:00:00"/>
    <d v="2020-12-10T00:00:00"/>
    <d v="2020-12-07T00:00:00"/>
    <d v="2020-12-03T00:00:00"/>
    <d v="2020-12-11T00:00:00"/>
    <s v="Africa (Anglophone)"/>
    <s v="ZWE40, R24343, Pharma, UCJ20"/>
    <s v="UNFPA0000041553-1-1-1"/>
    <m/>
    <s v="C"/>
    <s v="N"/>
    <s v="N"/>
    <n v="1"/>
    <n v="1"/>
    <n v="1"/>
    <x v="307"/>
    <s v="PO"/>
    <d v="2020-12-23T00:17:33"/>
    <d v="2020-06-24T00:00:00"/>
    <d v="2020-06-24T00:00:00"/>
    <s v="0000041553-1-1"/>
    <d v="2020-07-02T11:55:15"/>
    <d v="2020-12-03T00:00:00"/>
    <x v="15"/>
    <n v="0"/>
    <n v="0"/>
    <n v="0"/>
    <x v="155"/>
    <x v="0"/>
    <s v="BUPIVACAINE0.5_200000041553"/>
  </r>
  <r>
    <s v="UNFPA"/>
    <x v="114"/>
    <n v="22"/>
    <n v="1"/>
    <n v="1"/>
    <s v="BGD40"/>
    <s v="0000041562"/>
    <s v="Azithromycin 250mg, tablets"/>
    <s v="Received"/>
    <n v="0"/>
    <x v="21"/>
    <x v="55"/>
    <s v="PU0074"/>
    <s v=" "/>
    <s v="BGD09MRG"/>
    <s v="COVID_PROCUSFPA"/>
    <s v="72335"/>
    <s v="BGD"/>
    <x v="43"/>
    <s v="APRO      "/>
    <s v="OCEAN"/>
    <x v="0"/>
    <n v="0"/>
    <n v="0"/>
    <s v="P4"/>
    <n v="4"/>
    <n v="0"/>
    <x v="0"/>
    <x v="3"/>
    <x v="3"/>
    <s v="0000000730"/>
    <x v="2"/>
    <s v="0000024302"/>
    <d v="2021-05-24T00:00:00"/>
    <d v="2021-06-30T00:00:00"/>
    <m/>
    <d v="2021-05-06T00:00:00"/>
    <m/>
    <s v="ASEA"/>
    <s v="BGD2040, RQ24302, 24306, 24389"/>
    <s v="UNFPA0000041562-22-1-1"/>
    <m/>
    <s v="R"/>
    <s v="N"/>
    <s v="N"/>
    <n v="27"/>
    <n v="1"/>
    <n v="1"/>
    <x v="307"/>
    <s v="PO"/>
    <d v="2020-07-01T08:48:33"/>
    <d v="2020-06-21T00:00:00"/>
    <d v="2020-06-30T00:00:00"/>
    <s v="0000041562-22-1"/>
    <d v="2020-07-01T08:48:33"/>
    <d v="2020-12-28T00:00:00"/>
    <x v="34"/>
    <n v="0"/>
    <n v="0"/>
    <n v="0"/>
    <x v="114"/>
    <x v="1"/>
    <s v="AZTHROMYCN_250MG_40000041562"/>
  </r>
  <r>
    <s v="UNFPA"/>
    <x v="114"/>
    <n v="22"/>
    <n v="1"/>
    <n v="2"/>
    <s v="BGD40"/>
    <s v="0000041562"/>
    <s v="Azithromycin 250mg, tablets"/>
    <s v="Received"/>
    <n v="3250"/>
    <x v="21"/>
    <x v="55"/>
    <s v="PU0074"/>
    <s v=" "/>
    <s v="BGD09MRG"/>
    <s v="COVID_PROCUSFPA"/>
    <s v="72335"/>
    <s v="BGD"/>
    <x v="43"/>
    <s v="APRO      "/>
    <s v="OCEAN"/>
    <x v="0"/>
    <n v="0"/>
    <n v="5000"/>
    <s v="P4"/>
    <n v="4"/>
    <n v="20000"/>
    <x v="0"/>
    <x v="3"/>
    <x v="3"/>
    <s v="0000000730"/>
    <x v="2"/>
    <s v="0000024302"/>
    <d v="2021-05-24T00:00:00"/>
    <d v="2021-06-30T00:00:00"/>
    <m/>
    <d v="2021-05-06T00:00:00"/>
    <m/>
    <s v="ASEA"/>
    <s v="BGD2040, RQ24302, 24306, 24389"/>
    <s v="UNFPA0000041562-22-1-2"/>
    <m/>
    <s v="R"/>
    <s v="N"/>
    <s v="N"/>
    <n v="27"/>
    <n v="1"/>
    <n v="1"/>
    <x v="307"/>
    <s v="PO"/>
    <d v="2021-05-06T00:00:00"/>
    <d v="2020-06-21T00:00:00"/>
    <d v="2020-06-30T00:00:00"/>
    <s v="0000041562-22-1"/>
    <d v="2020-07-01T08:48:33"/>
    <d v="2020-12-28T00:00:00"/>
    <x v="34"/>
    <n v="0"/>
    <n v="0"/>
    <n v="0"/>
    <x v="114"/>
    <x v="0"/>
    <s v="AZTHROMYCN_250MG_40000041562"/>
  </r>
  <r>
    <s v="UNFPA"/>
    <x v="73"/>
    <n v="20"/>
    <n v="1"/>
    <n v="1"/>
    <s v="BGD40"/>
    <s v="0000041562"/>
    <s v="Misoprostol 200mcg tablet"/>
    <s v="Received"/>
    <n v="0"/>
    <x v="21"/>
    <x v="55"/>
    <s v="PU0074"/>
    <s v=" "/>
    <s v="BGD09MRG"/>
    <s v="COVID_PROCUSFPA"/>
    <s v="72335"/>
    <s v="BGD"/>
    <x v="43"/>
    <s v="APRO      "/>
    <s v="OCEAN"/>
    <x v="0"/>
    <n v="0"/>
    <n v="0"/>
    <s v="P4"/>
    <n v="4"/>
    <n v="0"/>
    <x v="0"/>
    <x v="4"/>
    <x v="3"/>
    <s v="0000000730"/>
    <x v="2"/>
    <s v="0000024302"/>
    <d v="2021-05-24T00:00:00"/>
    <d v="2021-06-30T00:00:00"/>
    <m/>
    <d v="2021-05-06T00:00:00"/>
    <m/>
    <s v="ASEA"/>
    <s v="BGD2040, RQ24302, 24306, 24389"/>
    <s v="UNFPA0000041562-20-1-1"/>
    <m/>
    <s v="R"/>
    <s v="N"/>
    <s v="N"/>
    <n v="23"/>
    <n v="1"/>
    <n v="1"/>
    <x v="307"/>
    <s v="PO"/>
    <d v="2020-07-01T08:48:33"/>
    <d v="2020-06-21T00:00:00"/>
    <d v="2020-06-30T00:00:00"/>
    <s v="0000041562-20-1"/>
    <d v="2020-07-01T08:48:33"/>
    <d v="2020-12-28T00:00:00"/>
    <x v="34"/>
    <n v="0"/>
    <n v="0"/>
    <n v="0"/>
    <x v="73"/>
    <x v="1"/>
    <s v="MISOPROSTOL200MG_40000041562"/>
  </r>
  <r>
    <s v="UNFPA"/>
    <x v="73"/>
    <n v="20"/>
    <n v="1"/>
    <n v="2"/>
    <s v="BGD40"/>
    <s v="0000041562"/>
    <s v="Misoprostol 200mcg tablet"/>
    <s v="Received"/>
    <n v="2500"/>
    <x v="21"/>
    <x v="55"/>
    <s v="PU0074"/>
    <s v=" "/>
    <s v="BGD09MRG"/>
    <s v="COVID_PROCUSFPA"/>
    <s v="72335"/>
    <s v="BGD"/>
    <x v="43"/>
    <s v="APRO      "/>
    <s v="OCEAN"/>
    <x v="0"/>
    <n v="0"/>
    <n v="2500"/>
    <s v="P4"/>
    <n v="4"/>
    <n v="10000"/>
    <x v="0"/>
    <x v="4"/>
    <x v="3"/>
    <s v="0000000730"/>
    <x v="2"/>
    <s v="0000024302"/>
    <d v="2021-05-24T00:00:00"/>
    <d v="2021-06-30T00:00:00"/>
    <m/>
    <d v="2021-05-06T00:00:00"/>
    <m/>
    <s v="ASEA"/>
    <s v="BGD2040, RQ24302, 24306, 24389"/>
    <s v="UNFPA0000041562-20-1-2"/>
    <m/>
    <s v="R"/>
    <s v="N"/>
    <s v="N"/>
    <n v="23"/>
    <n v="1"/>
    <n v="1"/>
    <x v="307"/>
    <s v="PO"/>
    <d v="2021-05-06T00:00:00"/>
    <d v="2020-06-21T00:00:00"/>
    <d v="2020-06-30T00:00:00"/>
    <s v="0000041562-20-1"/>
    <d v="2020-07-01T08:48:33"/>
    <d v="2020-12-28T00:00:00"/>
    <x v="34"/>
    <n v="0"/>
    <n v="0"/>
    <n v="0"/>
    <x v="73"/>
    <x v="0"/>
    <s v="MISOPROSTOL200MG_40000041562"/>
  </r>
  <r>
    <s v="UNFPA"/>
    <x v="156"/>
    <n v="18"/>
    <n v="1"/>
    <n v="1"/>
    <s v="BGD40"/>
    <s v="0000041562"/>
    <s v="Cloxacillin, as sodium salt, 500mg, vial, Pack of 50"/>
    <s v="Received"/>
    <n v="0"/>
    <x v="21"/>
    <x v="55"/>
    <s v="PU0074"/>
    <s v=" "/>
    <s v="BGD09MRG"/>
    <s v="COVID_PROCUSFPA"/>
    <s v="72335"/>
    <s v="BGD"/>
    <x v="43"/>
    <s v="APRO      "/>
    <s v="OCEAN"/>
    <x v="0"/>
    <n v="0"/>
    <n v="0"/>
    <s v="P50"/>
    <n v="50"/>
    <n v="0"/>
    <x v="0"/>
    <x v="3"/>
    <x v="3"/>
    <s v="0000000730"/>
    <x v="2"/>
    <s v="0000024302"/>
    <d v="2021-05-24T00:00:00"/>
    <d v="2021-06-30T00:00:00"/>
    <m/>
    <d v="2021-05-06T00:00:00"/>
    <m/>
    <s v="ASEA"/>
    <s v="BGD2040, RQ24302, 24306, 24389"/>
    <s v="UNFPA0000041562-18-1-1"/>
    <m/>
    <s v="R"/>
    <s v="N"/>
    <s v="N"/>
    <n v="19"/>
    <n v="1"/>
    <n v="1"/>
    <x v="307"/>
    <s v="PO"/>
    <d v="2020-07-01T08:48:33"/>
    <d v="2020-06-21T00:00:00"/>
    <d v="2020-06-30T00:00:00"/>
    <s v="0000041562-18-1"/>
    <d v="2020-07-01T08:48:33"/>
    <d v="2020-12-28T00:00:00"/>
    <x v="34"/>
    <n v="0"/>
    <n v="0"/>
    <n v="0"/>
    <x v="156"/>
    <x v="1"/>
    <s v="CLOXACILIN500MG_500000041562"/>
  </r>
  <r>
    <s v="UNFPA"/>
    <x v="156"/>
    <n v="18"/>
    <n v="1"/>
    <n v="2"/>
    <s v="BGD40"/>
    <s v="0000041562"/>
    <s v="Cloxacillin, as sodium salt, 500mg, vial, Pack of 50"/>
    <s v="Received"/>
    <n v="7500"/>
    <x v="21"/>
    <x v="55"/>
    <s v="PU0074"/>
    <s v=" "/>
    <s v="BGD09MRG"/>
    <s v="COVID_PROCUSFPA"/>
    <s v="72335"/>
    <s v="BGD"/>
    <x v="43"/>
    <s v="APRO      "/>
    <s v="OCEAN"/>
    <x v="0"/>
    <n v="0"/>
    <n v="1000"/>
    <s v="P50"/>
    <n v="50"/>
    <n v="50000"/>
    <x v="0"/>
    <x v="3"/>
    <x v="3"/>
    <s v="0000000730"/>
    <x v="2"/>
    <s v="0000024302"/>
    <d v="2021-05-24T00:00:00"/>
    <d v="2021-06-30T00:00:00"/>
    <m/>
    <d v="2021-05-06T00:00:00"/>
    <m/>
    <s v="ASEA"/>
    <s v="BGD2040, RQ24302, 24306, 24389"/>
    <s v="UNFPA0000041562-18-1-2"/>
    <m/>
    <s v="R"/>
    <s v="N"/>
    <s v="N"/>
    <n v="19"/>
    <n v="1"/>
    <n v="1"/>
    <x v="307"/>
    <s v="PO"/>
    <d v="2021-05-06T00:00:00"/>
    <d v="2020-06-21T00:00:00"/>
    <d v="2020-06-30T00:00:00"/>
    <s v="0000041562-18-1"/>
    <d v="2020-07-01T08:48:33"/>
    <d v="2020-12-28T00:00:00"/>
    <x v="34"/>
    <n v="0"/>
    <n v="0"/>
    <n v="0"/>
    <x v="156"/>
    <x v="0"/>
    <s v="CLOXACILIN500MG_500000041562"/>
  </r>
  <r>
    <s v="UNFPA"/>
    <x v="107"/>
    <n v="21"/>
    <n v="1"/>
    <n v="1"/>
    <s v="BGD40"/>
    <s v="0000041562"/>
    <s v="Paracetamol 500mg, tablet"/>
    <s v="Received"/>
    <n v="0"/>
    <x v="21"/>
    <x v="55"/>
    <s v="PU0074"/>
    <s v=" "/>
    <s v="BGD09MRG"/>
    <s v="COVID_PROCUSFPA"/>
    <s v="72335"/>
    <s v="BGD"/>
    <x v="43"/>
    <s v="APRO      "/>
    <s v="OCEAN"/>
    <x v="0"/>
    <n v="0"/>
    <n v="0"/>
    <s v="101"/>
    <n v="1000"/>
    <n v="0"/>
    <x v="0"/>
    <x v="7"/>
    <x v="3"/>
    <s v="0000000730"/>
    <x v="2"/>
    <s v="0000024302"/>
    <d v="2021-05-24T00:00:00"/>
    <d v="2021-06-30T00:00:00"/>
    <m/>
    <d v="2021-05-06T00:00:00"/>
    <m/>
    <s v="ASEA"/>
    <s v="BGD2040, RQ24302, 24306, 24389"/>
    <s v="UNFPA0000041562-21-1-1"/>
    <m/>
    <s v="R"/>
    <s v="N"/>
    <s v="N"/>
    <n v="26"/>
    <n v="1"/>
    <n v="1"/>
    <x v="307"/>
    <s v="PO"/>
    <d v="2020-07-01T08:48:33"/>
    <d v="2020-06-21T00:00:00"/>
    <d v="2020-06-30T00:00:00"/>
    <s v="0000041562-21-1"/>
    <d v="2020-07-01T08:48:33"/>
    <d v="2020-12-28T00:00:00"/>
    <x v="34"/>
    <n v="0"/>
    <n v="0"/>
    <n v="0"/>
    <x v="107"/>
    <x v="1"/>
    <s v="PARCETML500MG_10000000041562"/>
  </r>
  <r>
    <s v="UNFPA"/>
    <x v="107"/>
    <n v="21"/>
    <n v="1"/>
    <n v="2"/>
    <s v="BGD40"/>
    <s v="0000041562"/>
    <s v="Paracetamol 500mg, tablet"/>
    <s v="Received"/>
    <n v="425"/>
    <x v="21"/>
    <x v="55"/>
    <s v="PU0074"/>
    <s v=" "/>
    <s v="BGD09MRG"/>
    <s v="COVID_PROCUSFPA"/>
    <s v="72335"/>
    <s v="BGD"/>
    <x v="43"/>
    <s v="APRO      "/>
    <s v="OCEAN"/>
    <x v="0"/>
    <n v="0"/>
    <n v="100"/>
    <s v="101"/>
    <n v="1000"/>
    <n v="100000"/>
    <x v="0"/>
    <x v="7"/>
    <x v="3"/>
    <s v="0000000730"/>
    <x v="2"/>
    <s v="0000024302"/>
    <d v="2021-05-24T00:00:00"/>
    <d v="2021-06-30T00:00:00"/>
    <m/>
    <d v="2021-05-06T00:00:00"/>
    <m/>
    <s v="ASEA"/>
    <s v="BGD2040, RQ24302, 24306, 24389"/>
    <s v="UNFPA0000041562-21-1-2"/>
    <m/>
    <s v="R"/>
    <s v="N"/>
    <s v="N"/>
    <n v="26"/>
    <n v="1"/>
    <n v="1"/>
    <x v="307"/>
    <s v="PO"/>
    <d v="2021-05-06T00:00:00"/>
    <d v="2020-06-21T00:00:00"/>
    <d v="2020-06-30T00:00:00"/>
    <s v="0000041562-21-1"/>
    <d v="2020-07-01T08:48:33"/>
    <d v="2020-12-28T00:00:00"/>
    <x v="34"/>
    <n v="0"/>
    <n v="0"/>
    <n v="0"/>
    <x v="107"/>
    <x v="0"/>
    <s v="PARCETML500MG_10000000041562"/>
  </r>
  <r>
    <s v="UNFPA"/>
    <x v="10"/>
    <n v="23"/>
    <n v="1"/>
    <n v="1"/>
    <s v="BGD40"/>
    <s v="0000041562"/>
    <s v="Dextran 70, 6% in sodium chloride 0.9% in 500ml bottle + Infusion-giving set, sterile, single use"/>
    <s v="Received"/>
    <n v="0"/>
    <x v="21"/>
    <x v="55"/>
    <s v="PU0074"/>
    <s v=" "/>
    <s v="BGD09MRG"/>
    <s v="COVID_PROCUSFPA"/>
    <s v="72335"/>
    <s v="BGD"/>
    <x v="43"/>
    <s v="APRO      "/>
    <s v="OCEAN"/>
    <x v="0"/>
    <n v="0"/>
    <n v="0"/>
    <s v="BO"/>
    <n v="1"/>
    <n v="0"/>
    <x v="0"/>
    <x v="6"/>
    <x v="3"/>
    <s v="0000000730"/>
    <x v="2"/>
    <s v="0000024302"/>
    <d v="2021-05-24T00:00:00"/>
    <d v="2021-06-30T00:00:00"/>
    <m/>
    <d v="2021-05-06T00:00:00"/>
    <m/>
    <s v="ASEA"/>
    <s v="BGD2040, RQ24302, 24306, 24389"/>
    <s v="UNFPA0000041562-23-1-1"/>
    <m/>
    <s v="R"/>
    <s v="N"/>
    <s v="N"/>
    <n v="30"/>
    <n v="1"/>
    <n v="1"/>
    <x v="307"/>
    <s v="PO"/>
    <d v="2020-07-01T08:48:33"/>
    <d v="2020-06-21T00:00:00"/>
    <d v="2020-06-30T00:00:00"/>
    <s v="0000041562-23-1"/>
    <d v="2020-07-01T08:48:33"/>
    <d v="2020-12-28T00:00:00"/>
    <x v="34"/>
    <n v="0"/>
    <n v="0"/>
    <n v="0"/>
    <x v="10"/>
    <x v="0"/>
    <s v="DEXTRAN70,6%0000041562"/>
  </r>
  <r>
    <s v="UNFPA"/>
    <x v="100"/>
    <n v="17"/>
    <n v="1"/>
    <n v="2"/>
    <s v="BGD40"/>
    <s v="0000041562"/>
    <s v="azithromycin dihydrate 200mg base/ 5ml suspension, 15ml"/>
    <s v="Received"/>
    <n v="3700"/>
    <x v="21"/>
    <x v="55"/>
    <s v="PU0074"/>
    <s v=" "/>
    <s v="BGD09MRG"/>
    <s v="COVID_PROCUSFPA"/>
    <s v="72335"/>
    <s v="BGD"/>
    <x v="43"/>
    <s v="APRO      "/>
    <s v="OCEAN"/>
    <x v="0"/>
    <n v="0"/>
    <n v="2000"/>
    <s v="BO"/>
    <n v="1"/>
    <n v="2000"/>
    <x v="0"/>
    <x v="3"/>
    <x v="3"/>
    <s v="0000000730"/>
    <x v="2"/>
    <s v="0000024302"/>
    <d v="2021-05-24T00:00:00"/>
    <d v="2021-06-30T00:00:00"/>
    <m/>
    <d v="2021-05-06T00:00:00"/>
    <m/>
    <s v="ASEA"/>
    <s v="BGD2040, RQ24302, 24306, 24389"/>
    <s v="UNFPA0000041562-17-1-2"/>
    <m/>
    <s v="R"/>
    <s v="N"/>
    <s v="N"/>
    <n v="17"/>
    <n v="1"/>
    <n v="1"/>
    <x v="307"/>
    <s v="PO"/>
    <d v="2021-05-06T00:00:00"/>
    <d v="2020-06-21T00:00:00"/>
    <d v="2020-06-30T00:00:00"/>
    <s v="0000041562-17-1"/>
    <d v="2020-07-01T08:48:33"/>
    <d v="2020-12-28T00:00:00"/>
    <x v="34"/>
    <n v="0"/>
    <n v="0"/>
    <n v="0"/>
    <x v="100"/>
    <x v="1"/>
    <s v="AZITHROMYCIN200MG0000041562"/>
  </r>
  <r>
    <s v="UNFPA"/>
    <x v="100"/>
    <n v="17"/>
    <n v="1"/>
    <n v="1"/>
    <s v="BGD40"/>
    <s v="0000041562"/>
    <s v="azithromycin dihydrate 200mg base/ 5ml suspension, 15ml"/>
    <s v="Received"/>
    <n v="0"/>
    <x v="21"/>
    <x v="55"/>
    <s v="PU0074"/>
    <s v=" "/>
    <s v="BGD09MRG"/>
    <s v="COVID_PROCUSFPA"/>
    <s v="72335"/>
    <s v="BGD"/>
    <x v="43"/>
    <s v="APRO      "/>
    <s v="OCEAN"/>
    <x v="0"/>
    <n v="0"/>
    <n v="0"/>
    <s v="BO"/>
    <n v="1"/>
    <n v="0"/>
    <x v="0"/>
    <x v="3"/>
    <x v="3"/>
    <s v="0000000730"/>
    <x v="2"/>
    <s v="0000024302"/>
    <d v="2021-05-24T00:00:00"/>
    <d v="2021-06-30T00:00:00"/>
    <m/>
    <d v="2021-05-06T00:00:00"/>
    <m/>
    <s v="ASEA"/>
    <s v="BGD2040, RQ24302, 24306, 24389"/>
    <s v="UNFPA0000041562-17-1-1"/>
    <m/>
    <s v="R"/>
    <s v="N"/>
    <s v="N"/>
    <n v="17"/>
    <n v="1"/>
    <n v="1"/>
    <x v="307"/>
    <s v="PO"/>
    <d v="2020-07-01T08:48:33"/>
    <d v="2020-06-21T00:00:00"/>
    <d v="2020-06-30T00:00:00"/>
    <s v="0000041562-17-1"/>
    <d v="2020-07-01T08:48:33"/>
    <d v="2020-12-28T00:00:00"/>
    <x v="34"/>
    <n v="0"/>
    <n v="0"/>
    <n v="0"/>
    <x v="100"/>
    <x v="0"/>
    <s v="AZITHROMYCIN200MG0000041562"/>
  </r>
  <r>
    <s v="UNFPA"/>
    <x v="110"/>
    <n v="19"/>
    <n v="1"/>
    <n v="1"/>
    <s v="BGD40"/>
    <s v="0000041562"/>
    <s v="Methyldopa 250mg tablet"/>
    <s v="Received"/>
    <n v="0"/>
    <x v="21"/>
    <x v="55"/>
    <s v="PU0074"/>
    <s v=" "/>
    <s v="BGD09MRG"/>
    <s v="COVID_PROCUSFPA"/>
    <s v="72335"/>
    <s v="BGD"/>
    <x v="43"/>
    <s v="APRO      "/>
    <s v="OCEAN"/>
    <x v="0"/>
    <n v="0"/>
    <n v="0"/>
    <s v="101"/>
    <n v="1000"/>
    <n v="0"/>
    <x v="0"/>
    <x v="5"/>
    <x v="3"/>
    <s v="0000000730"/>
    <x v="2"/>
    <s v="0000024302"/>
    <d v="2021-05-24T00:00:00"/>
    <d v="2021-06-30T00:00:00"/>
    <m/>
    <d v="2021-05-06T00:00:00"/>
    <m/>
    <s v="ASEA"/>
    <s v="BGD2040, RQ24302, 24306, 24389"/>
    <s v="UNFPA0000041562-19-1-1"/>
    <m/>
    <s v="R"/>
    <s v="N"/>
    <s v="N"/>
    <n v="22"/>
    <n v="1"/>
    <n v="1"/>
    <x v="307"/>
    <s v="PO"/>
    <d v="2020-07-01T08:48:33"/>
    <d v="2020-06-21T00:00:00"/>
    <d v="2020-06-30T00:00:00"/>
    <s v="0000041562-19-1"/>
    <d v="2020-07-01T08:48:33"/>
    <d v="2020-12-28T00:00:00"/>
    <x v="34"/>
    <n v="0"/>
    <n v="0"/>
    <n v="0"/>
    <x v="110"/>
    <x v="0"/>
    <s v="METHYLDP250MG_10000000041562"/>
  </r>
  <r>
    <s v="UNFPA"/>
    <x v="10"/>
    <n v="23"/>
    <n v="1"/>
    <n v="2"/>
    <s v="BGD40"/>
    <s v="0000041562"/>
    <s v="Dextran 70, 6% in sodium chloride 0.9% in 500ml bottle + Infusion-giving set, sterile, single use"/>
    <s v="Received"/>
    <n v="4160"/>
    <x v="21"/>
    <x v="55"/>
    <s v="PU0074"/>
    <s v=" "/>
    <s v="BGD09MRG"/>
    <s v="COVID_PROCUSFPA"/>
    <s v="72335"/>
    <s v="BGD"/>
    <x v="43"/>
    <s v="APRO      "/>
    <s v="OCEAN"/>
    <x v="0"/>
    <n v="0"/>
    <n v="1000"/>
    <s v="BO"/>
    <n v="1"/>
    <n v="1000"/>
    <x v="0"/>
    <x v="6"/>
    <x v="3"/>
    <s v="0000000730"/>
    <x v="2"/>
    <s v="0000024302"/>
    <d v="2021-05-24T00:00:00"/>
    <d v="2021-06-30T00:00:00"/>
    <m/>
    <d v="2021-05-06T00:00:00"/>
    <m/>
    <s v="ASEA"/>
    <s v="BGD2040, RQ24302, 24306, 24389"/>
    <s v="UNFPA0000041562-23-1-2"/>
    <m/>
    <s v="R"/>
    <s v="N"/>
    <s v="N"/>
    <n v="30"/>
    <n v="1"/>
    <n v="1"/>
    <x v="307"/>
    <s v="PO"/>
    <d v="2021-05-06T00:00:00"/>
    <d v="2020-06-21T00:00:00"/>
    <d v="2020-06-30T00:00:00"/>
    <s v="0000041562-23-1"/>
    <d v="2020-07-01T08:48:33"/>
    <d v="2020-12-28T00:00:00"/>
    <x v="34"/>
    <n v="0"/>
    <n v="0"/>
    <n v="0"/>
    <x v="10"/>
    <x v="0"/>
    <s v="DEXTRAN70,6%0000041562"/>
  </r>
  <r>
    <s v="UNFPA"/>
    <x v="110"/>
    <n v="19"/>
    <n v="1"/>
    <n v="2"/>
    <s v="BGD40"/>
    <s v="0000041562"/>
    <s v="Methyldopa 250mg tablet"/>
    <s v="Received"/>
    <n v="172.5"/>
    <x v="21"/>
    <x v="55"/>
    <s v="PU0074"/>
    <s v=" "/>
    <s v="BGD09MRG"/>
    <s v="COVID_PROCUSFPA"/>
    <s v="72335"/>
    <s v="BGD"/>
    <x v="43"/>
    <s v="APRO      "/>
    <s v="OCEAN"/>
    <x v="0"/>
    <n v="0"/>
    <n v="5"/>
    <s v="101"/>
    <n v="1000"/>
    <n v="5000"/>
    <x v="0"/>
    <x v="5"/>
    <x v="3"/>
    <s v="0000000730"/>
    <x v="2"/>
    <s v="0000024302"/>
    <d v="2021-05-24T00:00:00"/>
    <d v="2021-06-30T00:00:00"/>
    <m/>
    <d v="2021-05-06T00:00:00"/>
    <m/>
    <s v="ASEA"/>
    <s v="BGD2040, RQ24302, 24306, 24389"/>
    <s v="UNFPA0000041562-19-1-2"/>
    <m/>
    <s v="R"/>
    <s v="N"/>
    <s v="N"/>
    <n v="22"/>
    <n v="1"/>
    <n v="1"/>
    <x v="307"/>
    <s v="PO"/>
    <d v="2021-05-06T00:00:00"/>
    <d v="2020-06-21T00:00:00"/>
    <d v="2020-06-30T00:00:00"/>
    <s v="0000041562-19-1"/>
    <d v="2020-07-01T08:48:33"/>
    <d v="2020-12-28T00:00:00"/>
    <x v="34"/>
    <n v="0"/>
    <n v="0"/>
    <n v="0"/>
    <x v="110"/>
    <x v="0"/>
    <s v="METHYLDP250MG_10000000041562"/>
  </r>
  <r>
    <s v="UNFPA"/>
    <x v="33"/>
    <n v="29"/>
    <n v="1"/>
    <n v="1"/>
    <s v="BGD40"/>
    <s v="0000041563"/>
    <s v="Cefixime trihydrate 100mg/5ml powder oral suspension, 30ml"/>
    <s v="Dispatched"/>
    <n v="0"/>
    <x v="21"/>
    <x v="55"/>
    <s v="PU0074"/>
    <s v=" "/>
    <s v="BGD09MRG"/>
    <s v="COVID_PROCUSFPA"/>
    <s v="72335"/>
    <s v="BGD"/>
    <x v="43"/>
    <s v="APRO      "/>
    <s v="OCEAN"/>
    <x v="0"/>
    <n v="0"/>
    <n v="0"/>
    <s v="EA"/>
    <n v="1"/>
    <n v="0"/>
    <x v="0"/>
    <x v="3"/>
    <x v="2"/>
    <s v="0000000798"/>
    <x v="2"/>
    <s v="0000024302"/>
    <d v="2020-11-06T00:00:00"/>
    <d v="2020-12-16T00:00:00"/>
    <m/>
    <m/>
    <m/>
    <s v="ASEA"/>
    <s v="BGD2040, RQ24302/24306/24396"/>
    <s v="UNFPA0000041563-29-1-1"/>
    <m/>
    <s v="D"/>
    <s v="N"/>
    <s v="N"/>
    <n v="25"/>
    <n v="1"/>
    <n v="1"/>
    <x v="307"/>
    <s v="PO"/>
    <d v="2020-07-01T09:58:29"/>
    <d v="2020-06-21T00:00:00"/>
    <d v="2020-06-30T00:00:00"/>
    <s v="0000041563-29-1"/>
    <d v="2020-07-01T09:58:29"/>
    <d v="2020-11-06T00:00:00"/>
    <x v="34"/>
    <n v="0"/>
    <n v="0"/>
    <n v="0"/>
    <x v="33"/>
    <x v="1"/>
    <s v="CEFIXIME_100MG/5ML0000041563"/>
  </r>
  <r>
    <s v="UNFPA"/>
    <x v="33"/>
    <n v="29"/>
    <n v="1"/>
    <n v="2"/>
    <s v="BGD40"/>
    <s v="0000041563"/>
    <s v="Cefixime trihydrate 100mg/5ml powder oral suspension, 30ml"/>
    <s v="Dispatched"/>
    <n v="930"/>
    <x v="21"/>
    <x v="55"/>
    <s v="PU0074"/>
    <s v=" "/>
    <s v="BGD09MRG"/>
    <s v="COVID_PROCUSFPA"/>
    <s v="72335"/>
    <s v="BGD"/>
    <x v="43"/>
    <s v="APRO      "/>
    <s v="OCEAN"/>
    <x v="0"/>
    <n v="0"/>
    <n v="500"/>
    <s v="EA"/>
    <n v="1"/>
    <n v="500"/>
    <x v="0"/>
    <x v="3"/>
    <x v="2"/>
    <s v="0000000798"/>
    <x v="2"/>
    <s v="0000024302"/>
    <d v="2020-11-06T00:00:00"/>
    <d v="2020-12-16T00:00:00"/>
    <m/>
    <m/>
    <m/>
    <s v="ASEA"/>
    <s v="BGD2040, RQ24302/24306/24396"/>
    <s v="UNFPA0000041563-29-1-2"/>
    <m/>
    <s v="D"/>
    <s v="N"/>
    <s v="N"/>
    <n v="25"/>
    <n v="1"/>
    <n v="1"/>
    <x v="307"/>
    <s v="PO"/>
    <d v="2020-07-01T09:58:29"/>
    <d v="2020-06-21T00:00:00"/>
    <d v="2020-06-30T00:00:00"/>
    <s v="0000041563-29-1"/>
    <d v="2020-07-01T09:58:29"/>
    <d v="2020-11-06T00:00:00"/>
    <x v="34"/>
    <n v="0"/>
    <n v="0"/>
    <n v="0"/>
    <x v="33"/>
    <x v="0"/>
    <s v="CEFIXIME_100MG/5ML0000041563"/>
  </r>
  <r>
    <s v="UNFPA"/>
    <x v="157"/>
    <n v="32"/>
    <n v="1"/>
    <n v="1"/>
    <s v="BGD40"/>
    <s v="0000041563"/>
    <s v="Hydralazine hydrochloride 25mg tablet"/>
    <s v="Dispatched"/>
    <n v="0"/>
    <x v="21"/>
    <x v="55"/>
    <s v="PU0074"/>
    <s v=" "/>
    <s v="BGD09MRG"/>
    <s v="COVID_PROCUSFPA"/>
    <s v="72335"/>
    <s v="BGD"/>
    <x v="43"/>
    <s v="APRO      "/>
    <s v="OCEAN"/>
    <x v="0"/>
    <n v="0"/>
    <n v="0"/>
    <s v="P84"/>
    <n v="84"/>
    <n v="0"/>
    <x v="0"/>
    <x v="5"/>
    <x v="2"/>
    <s v="0000000798"/>
    <x v="2"/>
    <s v="0000024302"/>
    <d v="2020-11-06T00:00:00"/>
    <d v="2020-12-16T00:00:00"/>
    <m/>
    <m/>
    <m/>
    <s v="ASEA"/>
    <s v="BGD2040, RQ24302/24306/24396"/>
    <s v="UNFPA0000041563-32-1-1"/>
    <m/>
    <s v="D"/>
    <s v="N"/>
    <s v="N"/>
    <n v="31"/>
    <n v="1"/>
    <n v="1"/>
    <x v="307"/>
    <s v="PO"/>
    <d v="2020-07-01T09:58:29"/>
    <d v="2020-06-21T00:00:00"/>
    <d v="2020-06-30T00:00:00"/>
    <s v="0000041563-32-1"/>
    <d v="2020-07-01T09:58:29"/>
    <d v="2020-11-06T00:00:00"/>
    <x v="34"/>
    <n v="0"/>
    <n v="0"/>
    <n v="0"/>
    <x v="157"/>
    <x v="1"/>
    <s v="HYDRLAZHCL25MG_P840000041563"/>
  </r>
  <r>
    <s v="UNFPA"/>
    <x v="157"/>
    <n v="32"/>
    <n v="1"/>
    <n v="2"/>
    <s v="BGD40"/>
    <s v="0000041563"/>
    <s v="Hydralazine hydrochloride 25mg tablet"/>
    <s v="Dispatched"/>
    <n v="136.08000000000001"/>
    <x v="21"/>
    <x v="55"/>
    <s v="PU0074"/>
    <s v=" "/>
    <s v="BGD09MRG"/>
    <s v="COVID_PROCUSFPA"/>
    <s v="72335"/>
    <s v="BGD"/>
    <x v="43"/>
    <s v="APRO      "/>
    <s v="OCEAN"/>
    <x v="0"/>
    <n v="0"/>
    <n v="24"/>
    <s v="P84"/>
    <n v="84"/>
    <n v="2016"/>
    <x v="0"/>
    <x v="5"/>
    <x v="2"/>
    <s v="0000000798"/>
    <x v="2"/>
    <s v="0000024302"/>
    <d v="2020-11-06T00:00:00"/>
    <d v="2020-12-16T00:00:00"/>
    <m/>
    <m/>
    <m/>
    <s v="ASEA"/>
    <s v="BGD2040, RQ24302/24306/24396"/>
    <s v="UNFPA0000041563-32-1-2"/>
    <m/>
    <s v="D"/>
    <s v="N"/>
    <s v="N"/>
    <n v="31"/>
    <n v="1"/>
    <n v="1"/>
    <x v="307"/>
    <s v="PO"/>
    <d v="2020-07-01T09:58:29"/>
    <d v="2020-06-21T00:00:00"/>
    <d v="2020-06-30T00:00:00"/>
    <s v="0000041563-32-1"/>
    <d v="2020-07-01T09:58:29"/>
    <d v="2020-11-06T00:00:00"/>
    <x v="34"/>
    <n v="0"/>
    <n v="0"/>
    <n v="0"/>
    <x v="157"/>
    <x v="0"/>
    <s v="HYDRLAZHCL25MG_P840000041563"/>
  </r>
  <r>
    <s v="UNFPA"/>
    <x v="34"/>
    <n v="30"/>
    <n v="1"/>
    <n v="2"/>
    <s v="BGD40"/>
    <s v="0000041563"/>
    <s v="Chlorhexidine digluconate solution 5% in 1 litre bottle"/>
    <s v="Dispatched"/>
    <n v="332"/>
    <x v="21"/>
    <x v="55"/>
    <s v="PU0074"/>
    <s v=" "/>
    <s v="BGD09MRG"/>
    <s v="COVID_PROCUSFPA"/>
    <s v="72335"/>
    <s v="BGD"/>
    <x v="43"/>
    <s v="APRO      "/>
    <s v="OCEAN"/>
    <x v="0"/>
    <n v="0"/>
    <n v="100"/>
    <s v="BO"/>
    <n v="1"/>
    <n v="100"/>
    <x v="0"/>
    <x v="10"/>
    <x v="2"/>
    <s v="0000000798"/>
    <x v="2"/>
    <s v="0000024302"/>
    <d v="2020-11-06T00:00:00"/>
    <d v="2020-12-16T00:00:00"/>
    <m/>
    <m/>
    <m/>
    <s v="ASEA"/>
    <s v="BGD2040, RQ24302/24306/24396"/>
    <s v="UNFPA0000041563-30-1-2"/>
    <m/>
    <s v="D"/>
    <s v="N"/>
    <s v="N"/>
    <n v="28"/>
    <n v="1"/>
    <n v="1"/>
    <x v="307"/>
    <s v="PO"/>
    <d v="2020-07-01T09:58:29"/>
    <d v="2020-06-21T00:00:00"/>
    <d v="2020-06-30T00:00:00"/>
    <s v="0000041563-30-1"/>
    <d v="2020-07-01T09:58:29"/>
    <d v="2020-11-06T00:00:00"/>
    <x v="34"/>
    <n v="0"/>
    <n v="0"/>
    <n v="0"/>
    <x v="34"/>
    <x v="0"/>
    <s v="CHLORHEXIDINE5%0000041563"/>
  </r>
  <r>
    <s v="UNFPA"/>
    <x v="49"/>
    <n v="27"/>
    <n v="1"/>
    <n v="1"/>
    <s v="BGD40"/>
    <s v="0000041563"/>
    <s v="Hydralazine hydrochloride 20mg/2ml powder for injection in 2ml ampoule"/>
    <s v="Dispatched"/>
    <n v="0"/>
    <x v="21"/>
    <x v="55"/>
    <s v="PU0074"/>
    <s v=" "/>
    <s v="BGD09MRG"/>
    <s v="COVID_PROCUSFPA"/>
    <s v="72335"/>
    <s v="BGD"/>
    <x v="43"/>
    <s v="APRO      "/>
    <s v="OCEAN"/>
    <x v="0"/>
    <n v="0"/>
    <n v="0"/>
    <s v="P5"/>
    <n v="5"/>
    <n v="0"/>
    <x v="0"/>
    <x v="5"/>
    <x v="2"/>
    <s v="0000000798"/>
    <x v="2"/>
    <s v="0000024302"/>
    <d v="2020-11-06T00:00:00"/>
    <d v="2020-12-16T00:00:00"/>
    <m/>
    <m/>
    <m/>
    <s v="ASEA"/>
    <s v="BGD2040, RQ24302/24306/24396"/>
    <s v="UNFPA0000041563-27-1-1"/>
    <m/>
    <s v="D"/>
    <s v="N"/>
    <s v="N"/>
    <n v="21"/>
    <n v="1"/>
    <n v="1"/>
    <x v="307"/>
    <s v="PO"/>
    <d v="2020-07-01T09:58:29"/>
    <d v="2020-06-21T00:00:00"/>
    <d v="2020-06-30T00:00:00"/>
    <s v="0000041563-27-1"/>
    <d v="2020-07-01T09:58:29"/>
    <d v="2020-11-06T00:00:00"/>
    <x v="34"/>
    <n v="0"/>
    <n v="0"/>
    <n v="0"/>
    <x v="49"/>
    <x v="1"/>
    <s v="HYDRALAZINEHCL200000041563"/>
  </r>
  <r>
    <s v="UNFPA"/>
    <x v="49"/>
    <n v="27"/>
    <n v="1"/>
    <n v="2"/>
    <s v="BGD40"/>
    <s v="0000041563"/>
    <s v="Hydralazine hydrochloride 20mg/2ml powder for injection in 2ml ampoule"/>
    <s v="Dispatched"/>
    <n v="2233"/>
    <x v="21"/>
    <x v="55"/>
    <s v="PU0074"/>
    <s v=" "/>
    <s v="BGD09MRG"/>
    <s v="COVID_PROCUSFPA"/>
    <s v="72335"/>
    <s v="BGD"/>
    <x v="43"/>
    <s v="APRO      "/>
    <s v="OCEAN"/>
    <x v="0"/>
    <n v="0"/>
    <n v="100"/>
    <s v="P5"/>
    <n v="5"/>
    <n v="500"/>
    <x v="0"/>
    <x v="5"/>
    <x v="2"/>
    <s v="0000000798"/>
    <x v="2"/>
    <s v="0000024302"/>
    <d v="2020-11-06T00:00:00"/>
    <d v="2020-12-16T00:00:00"/>
    <m/>
    <m/>
    <m/>
    <s v="ASEA"/>
    <s v="BGD2040, RQ24302/24306/24396"/>
    <s v="UNFPA0000041563-27-1-2"/>
    <m/>
    <s v="D"/>
    <s v="N"/>
    <s v="N"/>
    <n v="21"/>
    <n v="1"/>
    <n v="1"/>
    <x v="307"/>
    <s v="PO"/>
    <d v="2020-07-01T09:58:29"/>
    <d v="2020-06-21T00:00:00"/>
    <d v="2020-06-30T00:00:00"/>
    <s v="0000041563-27-1"/>
    <d v="2020-07-01T09:58:29"/>
    <d v="2020-11-06T00:00:00"/>
    <x v="34"/>
    <n v="0"/>
    <n v="0"/>
    <n v="0"/>
    <x v="49"/>
    <x v="0"/>
    <s v="HYDRALAZINEHCL200000041563"/>
  </r>
  <r>
    <s v="UNFPA"/>
    <x v="26"/>
    <n v="25"/>
    <n v="1"/>
    <n v="1"/>
    <s v="BGD40"/>
    <s v="0000041563"/>
    <s v="Calcium gluconate 100mg/ml injection in 10ml ampoule"/>
    <s v="Dispatched"/>
    <n v="0"/>
    <x v="21"/>
    <x v="55"/>
    <s v="PU0074"/>
    <s v=" "/>
    <s v="BGD09MRG"/>
    <s v="COVID_PROCUSFPA"/>
    <s v="72335"/>
    <s v="BGD"/>
    <x v="43"/>
    <s v="APRO      "/>
    <s v="OCEAN"/>
    <x v="0"/>
    <n v="0"/>
    <n v="0"/>
    <s v="P20"/>
    <n v="20"/>
    <n v="0"/>
    <x v="0"/>
    <x v="17"/>
    <x v="2"/>
    <s v="0000000798"/>
    <x v="2"/>
    <s v="0000024302"/>
    <d v="2020-11-06T00:00:00"/>
    <d v="2020-12-16T00:00:00"/>
    <m/>
    <m/>
    <m/>
    <s v="ASEA"/>
    <s v="BGD2040, RQ24302/24306/24396"/>
    <s v="UNFPA0000041563-25-1-1"/>
    <m/>
    <s v="D"/>
    <s v="N"/>
    <s v="N"/>
    <n v="18"/>
    <n v="1"/>
    <n v="1"/>
    <x v="307"/>
    <s v="PO"/>
    <d v="2020-07-01T09:58:29"/>
    <d v="2020-06-21T00:00:00"/>
    <d v="2020-06-30T00:00:00"/>
    <s v="0000041563-25-1"/>
    <d v="2020-07-01T09:58:29"/>
    <d v="2020-11-06T00:00:00"/>
    <x v="34"/>
    <n v="0"/>
    <n v="0"/>
    <n v="0"/>
    <x v="26"/>
    <x v="1"/>
    <s v="CALGLUCONATE_100MG0000041563"/>
  </r>
  <r>
    <s v="UNFPA"/>
    <x v="26"/>
    <n v="25"/>
    <n v="1"/>
    <n v="2"/>
    <s v="BGD40"/>
    <s v="0000041563"/>
    <s v="Calcium gluconate 100mg/ml injection in 10ml ampoule"/>
    <s v="Dispatched"/>
    <n v="124.8"/>
    <x v="21"/>
    <x v="55"/>
    <s v="PU0074"/>
    <s v=" "/>
    <s v="BGD09MRG"/>
    <s v="COVID_PROCUSFPA"/>
    <s v="72335"/>
    <s v="BGD"/>
    <x v="43"/>
    <s v="APRO      "/>
    <s v="OCEAN"/>
    <x v="0"/>
    <n v="0"/>
    <n v="30"/>
    <s v="P20"/>
    <n v="20"/>
    <n v="600"/>
    <x v="0"/>
    <x v="17"/>
    <x v="2"/>
    <s v="0000000798"/>
    <x v="2"/>
    <s v="0000024302"/>
    <d v="2020-11-06T00:00:00"/>
    <d v="2020-12-16T00:00:00"/>
    <m/>
    <m/>
    <m/>
    <s v="ASEA"/>
    <s v="BGD2040, RQ24302/24306/24396"/>
    <s v="UNFPA0000041563-25-1-2"/>
    <m/>
    <s v="D"/>
    <s v="N"/>
    <s v="N"/>
    <n v="18"/>
    <n v="1"/>
    <n v="1"/>
    <x v="307"/>
    <s v="PO"/>
    <d v="2020-07-01T09:58:29"/>
    <d v="2020-06-21T00:00:00"/>
    <d v="2020-06-30T00:00:00"/>
    <s v="0000041563-25-1"/>
    <d v="2020-07-01T09:58:29"/>
    <d v="2020-11-06T00:00:00"/>
    <x v="34"/>
    <n v="0"/>
    <n v="0"/>
    <n v="0"/>
    <x v="26"/>
    <x v="0"/>
    <s v="CALGLUCONATE_100MG0000041563"/>
  </r>
  <r>
    <s v="UNFPA"/>
    <x v="113"/>
    <n v="26"/>
    <n v="1"/>
    <n v="1"/>
    <s v="BGD40"/>
    <s v="0000041563"/>
    <s v="Ibuprofen 400mg tablet"/>
    <s v="Dispatched"/>
    <n v="0"/>
    <x v="21"/>
    <x v="55"/>
    <s v="PU0074"/>
    <s v=" "/>
    <s v="BGD09MRG"/>
    <s v="COVID_PROCUSFPA"/>
    <s v="72335"/>
    <s v="BGD"/>
    <x v="43"/>
    <s v="APRO      "/>
    <s v="OCEAN"/>
    <x v="0"/>
    <n v="0"/>
    <n v="0"/>
    <s v="500"/>
    <n v="500"/>
    <n v="0"/>
    <x v="0"/>
    <x v="7"/>
    <x v="2"/>
    <s v="0000000798"/>
    <x v="2"/>
    <s v="0000024302"/>
    <d v="2020-11-06T00:00:00"/>
    <d v="2020-12-16T00:00:00"/>
    <m/>
    <m/>
    <m/>
    <s v="ASEA"/>
    <s v="BGD2040, RQ24302/24306/24396"/>
    <s v="UNFPA0000041563-26-1-1"/>
    <m/>
    <s v="D"/>
    <s v="N"/>
    <s v="N"/>
    <n v="20"/>
    <n v="1"/>
    <n v="1"/>
    <x v="307"/>
    <s v="PO"/>
    <d v="2020-07-01T09:58:29"/>
    <d v="2020-06-21T00:00:00"/>
    <d v="2020-06-30T00:00:00"/>
    <s v="0000041563-26-1"/>
    <d v="2020-07-01T09:58:29"/>
    <d v="2020-11-06T00:00:00"/>
    <x v="34"/>
    <n v="0"/>
    <n v="0"/>
    <n v="0"/>
    <x v="113"/>
    <x v="1"/>
    <s v="IBUPROFEN400MG_5000000041563"/>
  </r>
  <r>
    <s v="UNFPA"/>
    <x v="113"/>
    <n v="26"/>
    <n v="1"/>
    <n v="2"/>
    <s v="BGD40"/>
    <s v="0000041563"/>
    <s v="Ibuprofen 400mg tablet"/>
    <s v="Dispatched"/>
    <n v="41.34"/>
    <x v="21"/>
    <x v="55"/>
    <s v="PU0074"/>
    <s v=" "/>
    <s v="BGD09MRG"/>
    <s v="COVID_PROCUSFPA"/>
    <s v="72335"/>
    <s v="BGD"/>
    <x v="43"/>
    <s v="APRO      "/>
    <s v="OCEAN"/>
    <x v="0"/>
    <n v="0"/>
    <n v="6"/>
    <s v="500"/>
    <n v="500"/>
    <n v="3000"/>
    <x v="0"/>
    <x v="7"/>
    <x v="2"/>
    <s v="0000000798"/>
    <x v="2"/>
    <s v="0000024302"/>
    <d v="2020-11-06T00:00:00"/>
    <d v="2020-12-16T00:00:00"/>
    <m/>
    <m/>
    <m/>
    <s v="ASEA"/>
    <s v="BGD2040, RQ24302/24306/24396"/>
    <s v="UNFPA0000041563-26-1-2"/>
    <m/>
    <s v="D"/>
    <s v="N"/>
    <s v="N"/>
    <n v="20"/>
    <n v="1"/>
    <n v="1"/>
    <x v="307"/>
    <s v="PO"/>
    <d v="2020-07-01T09:58:29"/>
    <d v="2020-06-21T00:00:00"/>
    <d v="2020-06-30T00:00:00"/>
    <s v="0000041563-26-1"/>
    <d v="2020-07-01T09:58:29"/>
    <d v="2020-11-06T00:00:00"/>
    <x v="34"/>
    <n v="0"/>
    <n v="0"/>
    <n v="0"/>
    <x v="113"/>
    <x v="0"/>
    <s v="IBUPROFEN400MG_5000000041563"/>
  </r>
  <r>
    <s v="UNFPA"/>
    <x v="82"/>
    <n v="28"/>
    <n v="1"/>
    <n v="2"/>
    <s v="BGD40"/>
    <s v="0000041563"/>
    <s v="Cefixime 400mg 100 tablets"/>
    <s v="Dispatched"/>
    <n v="396.9"/>
    <x v="21"/>
    <x v="55"/>
    <s v="PU0074"/>
    <s v=" "/>
    <s v="BGD09MRG"/>
    <s v="COVID_PROCUSFPA"/>
    <s v="72335"/>
    <s v="BGD"/>
    <x v="43"/>
    <s v="APRO      "/>
    <s v="OCEAN"/>
    <x v="0"/>
    <n v="0"/>
    <n v="10"/>
    <s v="100"/>
    <n v="100"/>
    <n v="1000"/>
    <x v="0"/>
    <x v="3"/>
    <x v="2"/>
    <s v="0000000798"/>
    <x v="2"/>
    <s v="0000024302"/>
    <d v="2020-11-06T00:00:00"/>
    <d v="2020-12-16T00:00:00"/>
    <m/>
    <m/>
    <m/>
    <s v="ASEA"/>
    <s v="BGD2040, RQ24302/24306/24396"/>
    <s v="UNFPA0000041563-28-1-2"/>
    <m/>
    <s v="D"/>
    <s v="N"/>
    <s v="N"/>
    <n v="24"/>
    <n v="1"/>
    <n v="1"/>
    <x v="307"/>
    <s v="PO"/>
    <d v="2020-07-01T09:58:29"/>
    <d v="2020-06-21T00:00:00"/>
    <d v="2020-06-30T00:00:00"/>
    <s v="0000041563-28-1"/>
    <d v="2020-07-01T09:58:29"/>
    <d v="2020-11-06T00:00:00"/>
    <x v="34"/>
    <n v="0"/>
    <n v="0"/>
    <n v="0"/>
    <x v="82"/>
    <x v="1"/>
    <s v="CEFIXIME400MG_1000000041563"/>
  </r>
  <r>
    <s v="UNFPA"/>
    <x v="82"/>
    <n v="28"/>
    <n v="1"/>
    <n v="1"/>
    <s v="BGD40"/>
    <s v="0000041563"/>
    <s v="Cefixime 400mg 100 tablets"/>
    <s v="Dispatched"/>
    <n v="0"/>
    <x v="21"/>
    <x v="55"/>
    <s v="PU0074"/>
    <s v=" "/>
    <s v="BGD09MRG"/>
    <s v="COVID_PROCUSFPA"/>
    <s v="72335"/>
    <s v="BGD"/>
    <x v="43"/>
    <s v="APRO      "/>
    <s v="OCEAN"/>
    <x v="0"/>
    <n v="0"/>
    <n v="0"/>
    <s v="100"/>
    <n v="100"/>
    <n v="0"/>
    <x v="0"/>
    <x v="3"/>
    <x v="2"/>
    <s v="0000000798"/>
    <x v="2"/>
    <s v="0000024302"/>
    <d v="2020-11-06T00:00:00"/>
    <d v="2020-12-16T00:00:00"/>
    <m/>
    <m/>
    <m/>
    <s v="ASEA"/>
    <s v="BGD2040, RQ24302/24306/24396"/>
    <s v="UNFPA0000041563-28-1-1"/>
    <m/>
    <s v="D"/>
    <s v="N"/>
    <s v="N"/>
    <n v="24"/>
    <n v="1"/>
    <n v="1"/>
    <x v="307"/>
    <s v="PO"/>
    <d v="2020-07-01T09:58:29"/>
    <d v="2020-06-21T00:00:00"/>
    <d v="2020-06-30T00:00:00"/>
    <s v="0000041563-28-1"/>
    <d v="2020-07-01T09:58:29"/>
    <d v="2020-11-06T00:00:00"/>
    <x v="34"/>
    <n v="0"/>
    <n v="0"/>
    <n v="0"/>
    <x v="82"/>
    <x v="0"/>
    <s v="CEFIXIME400MG_1000000041563"/>
  </r>
  <r>
    <s v="UNFPA"/>
    <x v="138"/>
    <n v="31"/>
    <n v="1"/>
    <n v="1"/>
    <s v="BGD40"/>
    <s v="0000041563"/>
    <s v="Dexamethasone sodium phosphate 4mg base/ml  in 1ml ampoule"/>
    <s v="Dispatched"/>
    <n v="0"/>
    <x v="21"/>
    <x v="55"/>
    <s v="PU0074"/>
    <s v=" "/>
    <s v="BGD09MRG"/>
    <s v="COVID_PROCUSFPA"/>
    <s v="72335"/>
    <s v="BGD"/>
    <x v="43"/>
    <s v="APRO      "/>
    <s v="OCEAN"/>
    <x v="0"/>
    <n v="0"/>
    <n v="0"/>
    <s v="P50"/>
    <n v="50"/>
    <n v="0"/>
    <x v="0"/>
    <x v="1"/>
    <x v="2"/>
    <s v="0000000798"/>
    <x v="2"/>
    <s v="0000024302"/>
    <d v="2020-11-06T00:00:00"/>
    <d v="2020-12-16T00:00:00"/>
    <m/>
    <m/>
    <m/>
    <s v="ASEA"/>
    <s v="BGD2040, RQ24302/24306/24396"/>
    <s v="UNFPA0000041563-31-1-1"/>
    <m/>
    <s v="D"/>
    <s v="N"/>
    <s v="N"/>
    <n v="29"/>
    <n v="1"/>
    <n v="1"/>
    <x v="307"/>
    <s v="PO"/>
    <d v="2020-07-01T09:58:29"/>
    <d v="2020-06-21T00:00:00"/>
    <d v="2020-06-30T00:00:00"/>
    <s v="0000041563-31-1"/>
    <d v="2020-07-01T09:58:29"/>
    <d v="2020-11-06T00:00:00"/>
    <x v="34"/>
    <n v="0"/>
    <n v="0"/>
    <n v="0"/>
    <x v="138"/>
    <x v="1"/>
    <s v="DEXAMETHNAP4MG_500000041563"/>
  </r>
  <r>
    <s v="UNFPA"/>
    <x v="138"/>
    <n v="31"/>
    <n v="1"/>
    <n v="2"/>
    <s v="BGD40"/>
    <s v="0000041563"/>
    <s v="Dexamethasone sodium phosphate 4mg base/ml  in 1ml ampoule"/>
    <s v="Dispatched"/>
    <n v="241.2"/>
    <x v="21"/>
    <x v="55"/>
    <s v="PU0074"/>
    <s v=" "/>
    <s v="BGD09MRG"/>
    <s v="COVID_PROCUSFPA"/>
    <s v="72335"/>
    <s v="BGD"/>
    <x v="43"/>
    <s v="APRO      "/>
    <s v="OCEAN"/>
    <x v="0"/>
    <n v="0"/>
    <n v="60"/>
    <s v="P50"/>
    <n v="50"/>
    <n v="3000"/>
    <x v="0"/>
    <x v="1"/>
    <x v="2"/>
    <s v="0000000798"/>
    <x v="2"/>
    <s v="0000024302"/>
    <d v="2020-11-06T00:00:00"/>
    <d v="2020-12-16T00:00:00"/>
    <m/>
    <m/>
    <m/>
    <s v="ASEA"/>
    <s v="BGD2040, RQ24302/24306/24396"/>
    <s v="UNFPA0000041563-31-1-2"/>
    <m/>
    <s v="D"/>
    <s v="N"/>
    <s v="N"/>
    <n v="29"/>
    <n v="1"/>
    <n v="1"/>
    <x v="307"/>
    <s v="PO"/>
    <d v="2020-07-01T09:58:29"/>
    <d v="2020-06-21T00:00:00"/>
    <d v="2020-06-30T00:00:00"/>
    <s v="0000041563-31-1"/>
    <d v="2020-07-01T09:58:29"/>
    <d v="2020-11-06T00:00:00"/>
    <x v="34"/>
    <n v="0"/>
    <n v="0"/>
    <n v="0"/>
    <x v="138"/>
    <x v="0"/>
    <s v="DEXAMETHNAP4MG_500000041563"/>
  </r>
  <r>
    <s v="UNFPA"/>
    <x v="34"/>
    <n v="30"/>
    <n v="1"/>
    <n v="1"/>
    <s v="BGD40"/>
    <s v="0000041563"/>
    <s v="Chlorhexidine digluconate solution 5% in 1 litre bottle"/>
    <s v="Dispatched"/>
    <n v="0"/>
    <x v="21"/>
    <x v="55"/>
    <s v="PU0074"/>
    <s v=" "/>
    <s v="BGD09MRG"/>
    <s v="COVID_PROCUSFPA"/>
    <s v="72335"/>
    <s v="BGD"/>
    <x v="43"/>
    <s v="APRO      "/>
    <s v="OCEAN"/>
    <x v="0"/>
    <n v="0"/>
    <n v="0"/>
    <s v="BO"/>
    <n v="1"/>
    <n v="0"/>
    <x v="0"/>
    <x v="10"/>
    <x v="2"/>
    <s v="0000000798"/>
    <x v="2"/>
    <s v="0000024302"/>
    <d v="2020-11-06T00:00:00"/>
    <d v="2020-12-16T00:00:00"/>
    <m/>
    <m/>
    <m/>
    <s v="ASEA"/>
    <s v="BGD2040, RQ24302/24306/24396"/>
    <s v="UNFPA0000041563-30-1-1"/>
    <m/>
    <s v="D"/>
    <s v="N"/>
    <s v="N"/>
    <n v="28"/>
    <n v="1"/>
    <n v="1"/>
    <x v="307"/>
    <s v="PO"/>
    <d v="2020-07-01T09:58:29"/>
    <d v="2020-06-21T00:00:00"/>
    <d v="2020-06-30T00:00:00"/>
    <s v="0000041563-30-1"/>
    <d v="2020-07-01T09:58:29"/>
    <d v="2020-11-06T00:00:00"/>
    <x v="34"/>
    <n v="0"/>
    <n v="0"/>
    <n v="0"/>
    <x v="34"/>
    <x v="0"/>
    <s v="CHLORHEXIDINE5%0000041563"/>
  </r>
  <r>
    <s v="UNFPA"/>
    <x v="0"/>
    <n v="1"/>
    <n v="1"/>
    <n v="1"/>
    <s v="UZB40"/>
    <s v="0000041582"/>
    <s v="Preshipment inspection Pharmaceutical"/>
    <s v="Completed"/>
    <n v="960"/>
    <x v="42"/>
    <x v="79"/>
    <s v="PU0074"/>
    <s v=" "/>
    <s v="UZB04R01"/>
    <s v="SRHPROJ02"/>
    <s v="72335"/>
    <s v="UZB"/>
    <x v="71"/>
    <s v="EECARO    "/>
    <s v="N/A"/>
    <x v="0"/>
    <n v="0"/>
    <n v="2"/>
    <s v="EA"/>
    <n v="1"/>
    <n v="2"/>
    <x v="0"/>
    <x v="0"/>
    <x v="0"/>
    <s v="0000170456"/>
    <x v="2"/>
    <s v="0000024415"/>
    <m/>
    <m/>
    <m/>
    <d v="2020-11-11T00:00:00"/>
    <m/>
    <s v="ASEA"/>
    <s v="UZB40,R24415, PSI,Pharma,Balti"/>
    <s v="UNFPA0000041582-1-1-1"/>
    <m/>
    <s v="C"/>
    <s v="N"/>
    <s v="N"/>
    <n v="1"/>
    <n v="1"/>
    <n v="1"/>
    <x v="308"/>
    <s v="PO"/>
    <d v="2020-12-14T06:12:23"/>
    <d v="2020-07-01T00:00:00"/>
    <d v="2020-07-02T00:00:00"/>
    <s v="0000041582-1-1"/>
    <d v="2020-07-03T14:21:30"/>
    <d v="2020-10-12T00:00:00"/>
    <x v="15"/>
    <n v="0"/>
    <n v="0"/>
    <n v="0"/>
    <x v="0"/>
    <x v="0"/>
    <s v="PRESHIPMENTINSPCPH0000041582"/>
  </r>
  <r>
    <s v="UNFPA"/>
    <x v="0"/>
    <n v="1"/>
    <n v="1"/>
    <n v="1"/>
    <s v="SLE40"/>
    <s v="0000041599"/>
    <s v="Preshipment inspection related to PO 38903 (MPA 150) for Sierra Leone, issued to Mission Pharma_x000a_There is 1 Batch for the entire quantity"/>
    <s v="Completed"/>
    <n v="600"/>
    <x v="0"/>
    <x v="0"/>
    <s v="PU0074"/>
    <s v=" "/>
    <s v="FPRHCTD5"/>
    <s v="RHC01ACT05"/>
    <s v="72335"/>
    <s v="SLE"/>
    <x v="47"/>
    <s v="WCARO     "/>
    <s v="N/A"/>
    <x v="0"/>
    <n v="0"/>
    <n v="1"/>
    <s v="EA"/>
    <n v="1"/>
    <n v="1"/>
    <x v="0"/>
    <x v="0"/>
    <x v="25"/>
    <s v="0000125884"/>
    <x v="2"/>
    <s v="0000024403"/>
    <m/>
    <m/>
    <m/>
    <d v="2020-07-29T00:00:00"/>
    <m/>
    <s v="Africa (Anglophone)"/>
    <s v="R24403,Testing PO38903,SLE"/>
    <s v="UNFPA0000041599-1-1-1"/>
    <m/>
    <s v="C"/>
    <s v="N"/>
    <s v="N"/>
    <n v="2"/>
    <n v="1"/>
    <n v="1"/>
    <x v="309"/>
    <s v="PO"/>
    <d v="2020-08-19T12:48:31"/>
    <d v="2020-07-01T00:00:00"/>
    <d v="2020-07-02T00:00:00"/>
    <s v="0000041599-1-1"/>
    <d v="2020-07-06T12:07:00"/>
    <d v="2020-07-15T00:00:00"/>
    <x v="0"/>
    <n v="0"/>
    <n v="0"/>
    <n v="0"/>
    <x v="0"/>
    <x v="0"/>
    <s v="PRESHIPMENTINSPCPH0000041599"/>
  </r>
  <r>
    <s v="UNFPA"/>
    <x v="72"/>
    <n v="1"/>
    <n v="2"/>
    <n v="1"/>
    <s v="RWA40"/>
    <s v="0000041615"/>
    <s v="Magnesium sulphate 500mg/ml injection in 10ml ampoule"/>
    <s v="Completed"/>
    <n v="17318"/>
    <x v="0"/>
    <x v="0"/>
    <s v="PU0074"/>
    <s v=" "/>
    <s v="FPRHCTD5"/>
    <s v="RHC01ACT05"/>
    <s v="72335"/>
    <s v="RWA"/>
    <x v="5"/>
    <s v="ESARO     "/>
    <s v="AIR"/>
    <x v="0"/>
    <n v="0"/>
    <n v="1237"/>
    <s v="P10"/>
    <n v="10"/>
    <n v="12370"/>
    <x v="0"/>
    <x v="1"/>
    <x v="3"/>
    <s v="0000000730"/>
    <x v="2"/>
    <s v="0000023523"/>
    <d v="2020-12-18T00:00:00"/>
    <d v="2020-12-19T00:00:00"/>
    <d v="2020-12-23T00:00:00"/>
    <d v="2020-12-15T00:00:00"/>
    <d v="2020-12-24T00:00:00"/>
    <s v="Africa (Anglophone)"/>
    <s v="RWA2040,R23523,Replace PO40198"/>
    <s v="UNFPA0000041615-1-2-1"/>
    <m/>
    <s v="C"/>
    <s v="N"/>
    <s v="N"/>
    <n v="7"/>
    <n v="1"/>
    <n v="1"/>
    <x v="310"/>
    <s v="PO"/>
    <d v="2020-12-28T19:15:49"/>
    <d v="2020-01-27T00:00:00"/>
    <d v="2020-01-29T00:00:00"/>
    <s v="0000041615-1-2"/>
    <d v="2020-07-08T09:37:00"/>
    <d v="2020-12-15T00:00:00"/>
    <x v="0"/>
    <n v="0"/>
    <n v="0"/>
    <n v="0"/>
    <x v="72"/>
    <x v="1"/>
    <s v="MGSULPHATE10ML_100000041615"/>
  </r>
  <r>
    <s v="UNFPA"/>
    <x v="72"/>
    <n v="1"/>
    <n v="1"/>
    <n v="1"/>
    <s v="RWA40"/>
    <s v="0000041615"/>
    <s v="Magnesium sulphate 500mg/ml injection in 10ml ampoule"/>
    <s v="Completed"/>
    <n v="5880"/>
    <x v="0"/>
    <x v="0"/>
    <s v="PU0074"/>
    <s v=" "/>
    <s v="FPRHCTD5"/>
    <s v="RHC01ACT05"/>
    <s v="72335"/>
    <s v="RWA"/>
    <x v="5"/>
    <s v="ESARO     "/>
    <s v="AIR"/>
    <x v="0"/>
    <n v="0"/>
    <n v="420"/>
    <s v="P10"/>
    <n v="10"/>
    <n v="4200"/>
    <x v="0"/>
    <x v="1"/>
    <x v="3"/>
    <s v="0000000730"/>
    <x v="2"/>
    <s v="0000023523"/>
    <d v="2020-09-18T00:00:00"/>
    <d v="2020-09-21T00:00:00"/>
    <d v="2020-09-18T00:00:00"/>
    <d v="2020-09-18T00:00:00"/>
    <d v="2020-09-21T00:00:00"/>
    <s v="Africa (Anglophone)"/>
    <s v="RWA2040,R23523,Replace PO40198"/>
    <s v="UNFPA0000041615-1-1-1"/>
    <m/>
    <s v="C"/>
    <s v="N"/>
    <s v="N"/>
    <n v="7"/>
    <n v="1"/>
    <n v="1"/>
    <x v="310"/>
    <s v="PO"/>
    <d v="2020-12-28T19:15:49"/>
    <d v="2020-01-27T00:00:00"/>
    <d v="2020-01-29T00:00:00"/>
    <s v="0000041615-1-1"/>
    <d v="2020-07-08T09:37:00"/>
    <d v="2020-09-15T00:00:00"/>
    <x v="0"/>
    <n v="0"/>
    <n v="0"/>
    <n v="0"/>
    <x v="72"/>
    <x v="0"/>
    <s v="MGSULPHATE10ML_100000041615"/>
  </r>
  <r>
    <s v="UNFPA"/>
    <x v="37"/>
    <n v="2"/>
    <n v="1"/>
    <n v="1"/>
    <s v="TZA40"/>
    <s v="0000041632"/>
    <s v="Oxytocin 10 I.U. base/ml injection in 1ml ampoule. (Keep cold between 2-8 °C)"/>
    <s v="Dispatched"/>
    <n v="0"/>
    <x v="43"/>
    <x v="81"/>
    <s v="PU0074"/>
    <s v=" "/>
    <s v="URT08RHM"/>
    <s v="MH-PROCUREMENT"/>
    <s v="72335"/>
    <s v="TZA"/>
    <x v="21"/>
    <s v="ESARO     "/>
    <s v="OCEAN"/>
    <x v="0"/>
    <n v="0"/>
    <n v="0"/>
    <s v="P10"/>
    <n v="10"/>
    <n v="0"/>
    <x v="0"/>
    <x v="4"/>
    <x v="3"/>
    <s v="0000000730"/>
    <x v="2"/>
    <s v="0000024408"/>
    <d v="2021-05-31T00:00:00"/>
    <d v="2021-07-05T00:00:00"/>
    <m/>
    <m/>
    <m/>
    <s v="Africa (Anglophone)"/>
    <s v="R24408Oxytocin/MisoTZADFID"/>
    <s v="UNFPA0000041632-2-1-1"/>
    <m/>
    <s v="D"/>
    <s v="Y"/>
    <s v="N"/>
    <n v="2"/>
    <n v="1"/>
    <n v="1"/>
    <x v="311"/>
    <s v="PO"/>
    <d v="2020-07-10T10:56:47"/>
    <d v="2020-07-01T00:00:00"/>
    <d v="2020-07-09T00:00:00"/>
    <s v="0000041632-2-1"/>
    <d v="2020-07-10T10:56:47"/>
    <d v="2021-05-31T00:00:00"/>
    <x v="44"/>
    <n v="0"/>
    <n v="0"/>
    <n v="0"/>
    <x v="37"/>
    <x v="1"/>
    <s v="OXYTOCIN_10IU/ML0000041632"/>
  </r>
  <r>
    <s v="UNFPA"/>
    <x v="37"/>
    <n v="2"/>
    <n v="1"/>
    <n v="3"/>
    <s v="TZA40"/>
    <s v="0000041632"/>
    <s v="Oxytocin 10 I.U. base/ml injection in 1ml ampoule. (Keep cold between 2-8 °C)"/>
    <s v="Dispatched"/>
    <n v="140585.5"/>
    <x v="43"/>
    <x v="81"/>
    <s v="PU0074"/>
    <s v=" "/>
    <s v="URT08RHM"/>
    <s v="MH-PROCUREMENT"/>
    <s v="72335"/>
    <s v="TZA"/>
    <x v="21"/>
    <s v="ESARO     "/>
    <s v="OCEAN"/>
    <x v="0"/>
    <n v="0"/>
    <n v="51122"/>
    <s v="P10"/>
    <n v="10"/>
    <n v="511220"/>
    <x v="0"/>
    <x v="4"/>
    <x v="3"/>
    <s v="0000000730"/>
    <x v="2"/>
    <s v="0000024408"/>
    <d v="2021-05-31T00:00:00"/>
    <d v="2021-07-05T00:00:00"/>
    <m/>
    <m/>
    <m/>
    <s v="Africa (Anglophone)"/>
    <s v="R24408Oxytocin/MisoTZADFID"/>
    <s v="UNFPA0000041632-2-1-3"/>
    <m/>
    <s v="D"/>
    <s v="Y"/>
    <s v="N"/>
    <n v="2"/>
    <n v="1"/>
    <n v="1"/>
    <x v="311"/>
    <s v="PO"/>
    <d v="2020-07-10T10:56:47"/>
    <d v="2020-07-01T00:00:00"/>
    <d v="2020-07-09T00:00:00"/>
    <s v="0000041632-2-1"/>
    <d v="2020-07-10T10:56:47"/>
    <d v="2021-05-31T00:00:00"/>
    <x v="44"/>
    <n v="0"/>
    <n v="0"/>
    <n v="0"/>
    <x v="37"/>
    <x v="1"/>
    <s v="OXYTOCIN_10IU/ML0000041632"/>
  </r>
  <r>
    <s v="UNFPA"/>
    <x v="37"/>
    <n v="2"/>
    <n v="1"/>
    <n v="2"/>
    <s v="TZA40"/>
    <s v="0000041632"/>
    <s v="Oxytocin 10 I.U. base/ml injection in 1ml ampoule. (Keep cold between 2-8 °C)"/>
    <s v="Dispatched"/>
    <n v="0"/>
    <x v="43"/>
    <x v="81"/>
    <s v="PU0074"/>
    <s v=" "/>
    <s v="URT08RHM"/>
    <s v="MH-PROCUREMENT"/>
    <s v="72335"/>
    <s v="TZA"/>
    <x v="21"/>
    <s v="ESARO     "/>
    <s v="OCEAN"/>
    <x v="0"/>
    <n v="0"/>
    <n v="0"/>
    <s v="P10"/>
    <n v="10"/>
    <n v="0"/>
    <x v="0"/>
    <x v="4"/>
    <x v="3"/>
    <s v="0000000730"/>
    <x v="2"/>
    <s v="0000024408"/>
    <d v="2021-05-31T00:00:00"/>
    <d v="2021-07-05T00:00:00"/>
    <m/>
    <m/>
    <m/>
    <s v="Africa (Anglophone)"/>
    <s v="R24408Oxytocin/MisoTZADFID"/>
    <s v="UNFPA0000041632-2-1-2"/>
    <m/>
    <s v="D"/>
    <s v="Y"/>
    <s v="N"/>
    <n v="2"/>
    <n v="1"/>
    <n v="1"/>
    <x v="311"/>
    <s v="PO"/>
    <d v="2020-07-10T10:56:47"/>
    <d v="2020-07-01T00:00:00"/>
    <d v="2020-07-09T00:00:00"/>
    <s v="0000041632-2-1"/>
    <d v="2020-07-10T10:56:47"/>
    <d v="2021-05-31T00:00:00"/>
    <x v="44"/>
    <n v="0"/>
    <n v="0"/>
    <n v="0"/>
    <x v="37"/>
    <x v="0"/>
    <s v="OXYTOCIN_10IU/ML0000041632"/>
  </r>
  <r>
    <s v="UNFPA"/>
    <x v="73"/>
    <n v="1"/>
    <n v="2"/>
    <n v="1"/>
    <s v="TZA40"/>
    <s v="0000041632"/>
    <s v="Misoprostol 200mcg tablet"/>
    <s v="Completed"/>
    <n v="0"/>
    <x v="43"/>
    <x v="81"/>
    <s v="PU0074"/>
    <s v=" "/>
    <s v="URT08RHM"/>
    <s v="MH-PROCUREMENT"/>
    <s v="72335"/>
    <s v="TZA"/>
    <x v="21"/>
    <s v="ESARO     "/>
    <s v="OCEAN"/>
    <x v="0"/>
    <n v="0"/>
    <n v="0"/>
    <s v="P4"/>
    <n v="4"/>
    <n v="0"/>
    <x v="0"/>
    <x v="4"/>
    <x v="3"/>
    <s v="0000000730"/>
    <x v="2"/>
    <s v="0000024408"/>
    <d v="2021-03-19T00:00:00"/>
    <d v="2021-03-21T00:00:00"/>
    <d v="2021-03-19T00:00:00"/>
    <d v="2021-03-26T00:00:00"/>
    <d v="2021-03-21T00:00:00"/>
    <s v="Africa (Anglophone)"/>
    <s v="R24408Oxytocin/MisoTZADFID"/>
    <s v="UNFPA0000041632-1-2-1"/>
    <m/>
    <s v="C"/>
    <s v="N"/>
    <s v="N"/>
    <n v="1"/>
    <n v="1"/>
    <n v="1"/>
    <x v="311"/>
    <s v="PO"/>
    <d v="2021-05-06T07:37:51"/>
    <d v="2020-07-01T00:00:00"/>
    <d v="2020-07-09T00:00:00"/>
    <s v="0000041632-1-2"/>
    <d v="2020-07-10T10:56:47"/>
    <d v="2021-01-31T00:00:00"/>
    <x v="44"/>
    <n v="0"/>
    <n v="0"/>
    <n v="0"/>
    <x v="73"/>
    <x v="1"/>
    <s v="MISOPROSTOL200MG_40000041632"/>
  </r>
  <r>
    <s v="UNFPA"/>
    <x v="73"/>
    <n v="1"/>
    <n v="2"/>
    <n v="2"/>
    <s v="TZA40"/>
    <s v="0000041632"/>
    <s v="Misoprostol 200mcg tablet"/>
    <s v="Completed"/>
    <n v="19896"/>
    <x v="43"/>
    <x v="81"/>
    <s v="PU0074"/>
    <s v=" "/>
    <s v="URT08RHM"/>
    <s v="MH-PROCUREMENT"/>
    <s v="72335"/>
    <s v="TZA"/>
    <x v="21"/>
    <s v="ESARO     "/>
    <s v="OCEAN"/>
    <x v="0"/>
    <n v="0"/>
    <n v="19896"/>
    <s v="P4"/>
    <n v="4"/>
    <n v="79584"/>
    <x v="0"/>
    <x v="4"/>
    <x v="3"/>
    <s v="0000000730"/>
    <x v="2"/>
    <s v="0000024408"/>
    <d v="2021-03-19T00:00:00"/>
    <d v="2021-03-21T00:00:00"/>
    <d v="2021-03-19T00:00:00"/>
    <d v="2021-03-26T00:00:00"/>
    <d v="2021-03-21T00:00:00"/>
    <s v="Africa (Anglophone)"/>
    <s v="R24408Oxytocin/MisoTZADFID"/>
    <s v="UNFPA0000041632-1-2-2"/>
    <m/>
    <s v="C"/>
    <s v="N"/>
    <s v="N"/>
    <n v="1"/>
    <n v="1"/>
    <n v="1"/>
    <x v="311"/>
    <s v="PO"/>
    <d v="2021-05-06T07:37:51"/>
    <d v="2020-07-01T00:00:00"/>
    <d v="2020-07-09T00:00:00"/>
    <s v="0000041632-1-2"/>
    <d v="2020-07-10T10:56:47"/>
    <d v="2021-01-31T00:00:00"/>
    <x v="44"/>
    <n v="0"/>
    <n v="0"/>
    <n v="0"/>
    <x v="73"/>
    <x v="0"/>
    <s v="MISOPROSTOL200MG_40000041632"/>
  </r>
  <r>
    <s v="UNFPA"/>
    <x v="37"/>
    <n v="2"/>
    <n v="2"/>
    <n v="1"/>
    <s v="TZA40"/>
    <s v="0000041632"/>
    <s v="Oxytocin 10 I.U. base/ml injection in 1ml ampoule. (Keep cold between 2-8 °C)"/>
    <s v="Completed"/>
    <n v="0"/>
    <x v="43"/>
    <x v="81"/>
    <s v="PU0074"/>
    <s v=" "/>
    <s v="URT08RHM"/>
    <s v="MH-PROCUREMENT"/>
    <s v="72335"/>
    <s v="TZA"/>
    <x v="21"/>
    <s v="ESARO     "/>
    <s v="OCEAN"/>
    <x v="0"/>
    <n v="0"/>
    <n v="0"/>
    <s v="P10"/>
    <n v="10"/>
    <n v="0"/>
    <x v="0"/>
    <x v="4"/>
    <x v="3"/>
    <s v="0000000730"/>
    <x v="2"/>
    <s v="0000024408"/>
    <d v="2021-02-28T00:00:00"/>
    <d v="2021-04-10T00:00:00"/>
    <d v="2021-02-28T00:00:00"/>
    <d v="2021-03-01T00:00:00"/>
    <d v="2021-04-05T00:00:00"/>
    <s v="Africa (Anglophone)"/>
    <s v="R24408Oxytocin/MisoTZADFID"/>
    <s v="UNFPA0000041632-2-2-1"/>
    <m/>
    <s v="C"/>
    <s v="Y"/>
    <s v="N"/>
    <n v="2"/>
    <n v="1"/>
    <n v="1"/>
    <x v="311"/>
    <s v="PO"/>
    <d v="2021-05-06T07:37:51"/>
    <d v="2020-07-01T00:00:00"/>
    <d v="2020-07-09T00:00:00"/>
    <s v="0000041632-2-2"/>
    <d v="2020-07-10T10:56:47"/>
    <d v="2021-01-31T00:00:00"/>
    <x v="44"/>
    <n v="0"/>
    <n v="0"/>
    <n v="0"/>
    <x v="37"/>
    <x v="0"/>
    <s v="OXYTOCIN_10IU/ML0000041632"/>
  </r>
  <r>
    <s v="UNFPA"/>
    <x v="73"/>
    <n v="1"/>
    <n v="1"/>
    <n v="1"/>
    <s v="TZA40"/>
    <s v="0000041632"/>
    <s v="Misoprostol 200mcg tablet"/>
    <s v="Partial Match"/>
    <n v="0"/>
    <x v="43"/>
    <x v="81"/>
    <s v="PU0074"/>
    <s v=" "/>
    <s v="URT08RHM"/>
    <s v="MH-PROCUREMENT"/>
    <s v="72335"/>
    <s v="TZA"/>
    <x v="21"/>
    <s v="ESARO     "/>
    <s v="OCEAN"/>
    <x v="0"/>
    <n v="0"/>
    <n v="0"/>
    <s v="P4"/>
    <n v="4"/>
    <n v="0"/>
    <x v="0"/>
    <x v="4"/>
    <x v="3"/>
    <s v="0000000730"/>
    <x v="2"/>
    <s v="0000024408"/>
    <d v="2021-03-28T00:00:00"/>
    <d v="2021-05-14T00:00:00"/>
    <m/>
    <d v="2021-03-26T00:00:00"/>
    <m/>
    <s v="Africa (Anglophone)"/>
    <s v="R24408Oxytocin/MisoTZADFID"/>
    <s v="UNFPA0000041632-1-1-1"/>
    <m/>
    <s v="PM"/>
    <s v="N"/>
    <s v="N"/>
    <n v="1"/>
    <n v="1"/>
    <n v="1"/>
    <x v="311"/>
    <s v="PO"/>
    <d v="2021-03-29T11:47:23"/>
    <d v="2020-07-01T00:00:00"/>
    <d v="2020-07-09T00:00:00"/>
    <s v="0000041632-1-1"/>
    <d v="2020-07-10T10:56:47"/>
    <d v="2021-05-31T00:00:00"/>
    <x v="44"/>
    <n v="0"/>
    <n v="0"/>
    <n v="0"/>
    <x v="73"/>
    <x v="1"/>
    <s v="MISOPROSTOL200MG_40000041632"/>
  </r>
  <r>
    <s v="UNFPA"/>
    <x v="73"/>
    <n v="1"/>
    <n v="1"/>
    <n v="2"/>
    <s v="TZA40"/>
    <s v="0000041632"/>
    <s v="Misoprostol 200mcg tablet"/>
    <s v="Partial Match"/>
    <n v="0"/>
    <x v="43"/>
    <x v="81"/>
    <s v="PU0074"/>
    <s v=" "/>
    <s v="URT08RHM"/>
    <s v="MH-PROCUREMENT"/>
    <s v="72335"/>
    <s v="TZA"/>
    <x v="21"/>
    <s v="ESARO     "/>
    <s v="OCEAN"/>
    <x v="0"/>
    <n v="0"/>
    <n v="0"/>
    <s v="P4"/>
    <n v="4"/>
    <n v="0"/>
    <x v="0"/>
    <x v="4"/>
    <x v="3"/>
    <s v="0000000730"/>
    <x v="2"/>
    <s v="0000024408"/>
    <d v="2021-03-28T00:00:00"/>
    <d v="2021-05-14T00:00:00"/>
    <m/>
    <d v="2021-03-26T00:00:00"/>
    <m/>
    <s v="Africa (Anglophone)"/>
    <s v="R24408Oxytocin/MisoTZADFID"/>
    <s v="UNFPA0000041632-1-1-2"/>
    <m/>
    <s v="PM"/>
    <s v="N"/>
    <s v="N"/>
    <n v="1"/>
    <n v="1"/>
    <n v="1"/>
    <x v="311"/>
    <s v="PO"/>
    <d v="2021-03-29T11:47:23"/>
    <d v="2020-07-01T00:00:00"/>
    <d v="2020-07-09T00:00:00"/>
    <s v="0000041632-1-1"/>
    <d v="2020-07-10T10:56:47"/>
    <d v="2021-05-31T00:00:00"/>
    <x v="44"/>
    <n v="0"/>
    <n v="0"/>
    <n v="0"/>
    <x v="73"/>
    <x v="1"/>
    <s v="MISOPROSTOL200MG_40000041632"/>
  </r>
  <r>
    <s v="UNFPA"/>
    <x v="73"/>
    <n v="1"/>
    <n v="1"/>
    <n v="3"/>
    <s v="TZA40"/>
    <s v="0000041632"/>
    <s v="Misoprostol 200mcg tablet"/>
    <s v="Partial Match"/>
    <n v="25025"/>
    <x v="43"/>
    <x v="81"/>
    <s v="PU0074"/>
    <s v=" "/>
    <s v="URT08RHM"/>
    <s v="MH-PROCUREMENT"/>
    <s v="72335"/>
    <s v="TZA"/>
    <x v="21"/>
    <s v="ESARO     "/>
    <s v="OCEAN"/>
    <x v="0"/>
    <n v="0"/>
    <n v="25025"/>
    <s v="P4"/>
    <n v="4"/>
    <n v="100100"/>
    <x v="0"/>
    <x v="4"/>
    <x v="3"/>
    <s v="0000000730"/>
    <x v="2"/>
    <s v="0000024408"/>
    <d v="2021-03-28T00:00:00"/>
    <d v="2021-05-14T00:00:00"/>
    <m/>
    <d v="2021-03-26T00:00:00"/>
    <m/>
    <s v="Africa (Anglophone)"/>
    <s v="R24408Oxytocin/MisoTZADFID"/>
    <s v="UNFPA0000041632-1-1-3"/>
    <m/>
    <s v="PM"/>
    <s v="N"/>
    <s v="N"/>
    <n v="1"/>
    <n v="1"/>
    <n v="1"/>
    <x v="311"/>
    <s v="PO"/>
    <d v="2021-03-29T11:47:23"/>
    <d v="2020-07-01T00:00:00"/>
    <d v="2020-07-09T00:00:00"/>
    <s v="0000041632-1-1"/>
    <d v="2020-07-10T10:56:47"/>
    <d v="2021-05-31T00:00:00"/>
    <x v="44"/>
    <n v="0"/>
    <n v="0"/>
    <n v="0"/>
    <x v="73"/>
    <x v="0"/>
    <s v="MISOPROSTOL200MG_40000041632"/>
  </r>
  <r>
    <s v="UNFPA"/>
    <x v="37"/>
    <n v="2"/>
    <n v="2"/>
    <n v="2"/>
    <s v="TZA40"/>
    <s v="0000041632"/>
    <s v="Oxytocin 10 I.U. base/ml injection in 1ml ampoule. (Keep cold between 2-8 °C)"/>
    <s v="Completed"/>
    <n v="274771.75"/>
    <x v="43"/>
    <x v="81"/>
    <s v="PU0074"/>
    <s v=" "/>
    <s v="URT08RHM"/>
    <s v="MH-PROCUREMENT"/>
    <s v="72335"/>
    <s v="TZA"/>
    <x v="21"/>
    <s v="ESARO     "/>
    <s v="OCEAN"/>
    <x v="0"/>
    <n v="0"/>
    <n v="99917"/>
    <s v="P10"/>
    <n v="10"/>
    <n v="999170"/>
    <x v="0"/>
    <x v="4"/>
    <x v="3"/>
    <s v="0000000730"/>
    <x v="2"/>
    <s v="0000024408"/>
    <d v="2021-02-28T00:00:00"/>
    <d v="2021-04-10T00:00:00"/>
    <d v="2021-02-28T00:00:00"/>
    <d v="2021-03-01T00:00:00"/>
    <d v="2021-04-05T00:00:00"/>
    <s v="Africa (Anglophone)"/>
    <s v="R24408Oxytocin/MisoTZADFID"/>
    <s v="UNFPA0000041632-2-2-2"/>
    <m/>
    <s v="C"/>
    <s v="Y"/>
    <s v="N"/>
    <n v="2"/>
    <n v="1"/>
    <n v="1"/>
    <x v="311"/>
    <s v="PO"/>
    <d v="2021-05-06T07:37:51"/>
    <d v="2020-07-01T00:00:00"/>
    <d v="2020-07-09T00:00:00"/>
    <s v="0000041632-2-2"/>
    <d v="2020-07-10T10:56:47"/>
    <d v="2021-01-31T00:00:00"/>
    <x v="44"/>
    <n v="0"/>
    <n v="0"/>
    <n v="0"/>
    <x v="37"/>
    <x v="0"/>
    <s v="OXYTOCIN_10IU/ML0000041632"/>
  </r>
  <r>
    <s v="UNFPA"/>
    <x v="0"/>
    <n v="1"/>
    <n v="1"/>
    <n v="1"/>
    <s v="MOZ40"/>
    <s v="0000041650"/>
    <s v="Pre-shipment inspection of PO 40857: Number of man days: 1 man-day. Price in USD: USD 630.00 (rate for Netherlands)."/>
    <s v="Completed"/>
    <n v="630"/>
    <x v="27"/>
    <x v="52"/>
    <s v="PU0074"/>
    <s v=" "/>
    <s v="MOZ09CO6"/>
    <s v="PROSRHHARHKIT"/>
    <s v="72335"/>
    <s v="MOZ"/>
    <x v="27"/>
    <s v="ESARO     "/>
    <s v="N/A"/>
    <x v="0"/>
    <n v="0"/>
    <n v="1"/>
    <s v="EA"/>
    <n v="1"/>
    <n v="1"/>
    <x v="0"/>
    <x v="0"/>
    <x v="11"/>
    <s v="0000156574"/>
    <x v="2"/>
    <s v="0000024479"/>
    <m/>
    <m/>
    <m/>
    <d v="2020-09-30T00:00:00"/>
    <m/>
    <s v="Africa (Anglophone)"/>
    <s v="MOZ2040,R24479,PSI PO 40857"/>
    <s v="UNFPA0000041650-1-1-1"/>
    <m/>
    <s v="C"/>
    <s v="N"/>
    <s v="N"/>
    <n v="1"/>
    <n v="1"/>
    <n v="1"/>
    <x v="312"/>
    <s v="PO"/>
    <d v="2020-10-02T16:13:39"/>
    <d v="2020-07-09T00:00:00"/>
    <d v="2020-07-10T00:00:00"/>
    <s v="0000041650-1-1"/>
    <d v="2020-07-13T13:30:04"/>
    <d v="2020-08-21T00:00:00"/>
    <x v="15"/>
    <n v="0"/>
    <n v="0"/>
    <n v="0"/>
    <x v="0"/>
    <x v="0"/>
    <s v="PRESHIPMENTINSPCPH0000041650"/>
  </r>
  <r>
    <s v="UNFPA"/>
    <x v="0"/>
    <n v="1"/>
    <n v="1"/>
    <n v="1"/>
    <s v="PAL40"/>
    <s v="0000041685"/>
    <s v="Preshipment inspection Pharmaceutical"/>
    <s v="Completed"/>
    <n v="480"/>
    <x v="38"/>
    <x v="68"/>
    <s v="PU0074"/>
    <s v=" "/>
    <s v="PAL06SRH"/>
    <s v="SRH_CBPF_SUPPLY"/>
    <s v="72335"/>
    <s v="PSE"/>
    <x v="67"/>
    <s v="ASRO      "/>
    <s v="N/A"/>
    <x v="0"/>
    <n v="0"/>
    <n v="1"/>
    <s v="EA"/>
    <n v="1"/>
    <n v="1"/>
    <x v="0"/>
    <x v="0"/>
    <x v="0"/>
    <s v="0000170456"/>
    <x v="2"/>
    <s v="0000023707"/>
    <m/>
    <m/>
    <m/>
    <d v="2020-09-22T00:00:00"/>
    <m/>
    <s v="ASEA"/>
    <s v="REQ 23707- PSI of PO 40622"/>
    <s v="UNFPA0000041685-1-1-1"/>
    <m/>
    <s v="C"/>
    <s v="N"/>
    <s v="N"/>
    <n v="2"/>
    <n v="1"/>
    <n v="1"/>
    <x v="313"/>
    <s v="PO"/>
    <d v="2020-10-14T22:24:57"/>
    <d v="2020-03-05T00:00:00"/>
    <d v="2020-03-13T00:00:00"/>
    <s v="0000041685-1-1"/>
    <d v="2020-07-16T15:29:57"/>
    <d v="2020-07-21T00:00:00"/>
    <x v="38"/>
    <n v="0"/>
    <n v="0"/>
    <n v="0"/>
    <x v="0"/>
    <x v="0"/>
    <s v="PRESHIPMENTINSPCPH0000041685"/>
  </r>
  <r>
    <s v="UNFPA"/>
    <x v="0"/>
    <n v="1"/>
    <n v="1"/>
    <n v="1"/>
    <s v="NGA40"/>
    <s v="0000041692"/>
    <s v="Inspection of Sayana Press in Lagos, Nigeria, 2 man-days, 450 USD/day"/>
    <s v="Completed"/>
    <n v="900"/>
    <x v="0"/>
    <x v="0"/>
    <s v="PU0074"/>
    <s v=" "/>
    <s v="FPRHCTD5"/>
    <s v="RHC01ACT05"/>
    <s v="72335"/>
    <s v="NGA"/>
    <x v="34"/>
    <s v="WCARO     "/>
    <s v="N/A"/>
    <x v="0"/>
    <n v="0"/>
    <n v="2"/>
    <s v="EA"/>
    <n v="1"/>
    <n v="2"/>
    <x v="0"/>
    <x v="0"/>
    <x v="0"/>
    <s v="0000170456"/>
    <x v="2"/>
    <s v="0000024402"/>
    <m/>
    <m/>
    <m/>
    <d v="2020-07-27T00:00:00"/>
    <m/>
    <s v="Africa (Anglophone)"/>
    <s v="NGA, PSI of Sayana to Zambia"/>
    <s v="UNFPA0000041692-1-1-1"/>
    <m/>
    <s v="C"/>
    <s v="N"/>
    <s v="N"/>
    <n v="2"/>
    <n v="1"/>
    <n v="1"/>
    <x v="314"/>
    <s v="PO"/>
    <d v="2020-08-11T07:40:51"/>
    <d v="2020-07-01T00:00:00"/>
    <d v="2020-07-16T00:00:00"/>
    <s v="0000041692-1-1"/>
    <d v="2020-07-17T10:31:36"/>
    <d v="2020-07-23T00:00:00"/>
    <x v="0"/>
    <n v="0"/>
    <n v="0"/>
    <n v="0"/>
    <x v="0"/>
    <x v="0"/>
    <s v="PRESHIPMENTINSPCPH0000041692"/>
  </r>
  <r>
    <s v="UNFPA"/>
    <x v="3"/>
    <n v="1"/>
    <n v="1"/>
    <n v="1"/>
    <s v="TUR40"/>
    <s v="0000041709"/>
    <s v="anti-D (RhO) immunoglobulin 300mcg (winrho SDF)"/>
    <s v="Completed"/>
    <n v="7970"/>
    <x v="44"/>
    <x v="62"/>
    <s v="PU0074"/>
    <s v=" "/>
    <s v="WOS01TUR"/>
    <s v="XBR_RHK"/>
    <s v="72335"/>
    <s v="TUR"/>
    <x v="72"/>
    <s v="EECARO    "/>
    <s v="AIR"/>
    <x v="0"/>
    <n v="0"/>
    <n v="200"/>
    <s v="VI"/>
    <n v="1"/>
    <n v="200"/>
    <x v="0"/>
    <x v="1"/>
    <x v="2"/>
    <s v="0000000798"/>
    <x v="2"/>
    <s v="0000024535"/>
    <d v="2020-09-23T00:00:00"/>
    <d v="2020-09-25T00:00:00"/>
    <d v="2020-09-23T00:00:00"/>
    <d v="2020-09-22T00:00:00"/>
    <d v="2020-09-25T00:00:00"/>
    <s v="ASEA"/>
    <s v="TUR2040, REQ24535, ANTI-D"/>
    <s v="UNFPA0000041709-1-1-1"/>
    <m/>
    <s v="C"/>
    <s v="N"/>
    <s v="N"/>
    <n v="1"/>
    <n v="1"/>
    <n v="1"/>
    <x v="315"/>
    <s v="PO"/>
    <d v="2020-10-12T16:24:09"/>
    <d v="2020-07-15T00:00:00"/>
    <d v="2020-07-16T00:00:00"/>
    <s v="0000041709-1-1"/>
    <d v="2020-07-21T08:31:47"/>
    <d v="2020-08-20T00:00:00"/>
    <x v="35"/>
    <n v="0"/>
    <n v="0"/>
    <n v="0"/>
    <x v="3"/>
    <x v="0"/>
    <s v="ANTI-DIG0.30MG0000041709"/>
  </r>
  <r>
    <s v="UNFPA"/>
    <x v="0"/>
    <n v="1"/>
    <n v="1"/>
    <n v="1"/>
    <s v="IRQ40"/>
    <s v="0000041718"/>
    <s v="PSI of PO 41223 - First shipment, August 2020"/>
    <s v="Completed"/>
    <n v="630"/>
    <x v="40"/>
    <x v="75"/>
    <s v="PU0074"/>
    <s v=" "/>
    <s v="IRQ03RHS"/>
    <s v="EC2_RHKITSMNGT"/>
    <s v="72335"/>
    <s v="IRQ"/>
    <x v="68"/>
    <s v="ASRO      "/>
    <s v="N/A"/>
    <x v="0"/>
    <n v="0"/>
    <n v="1"/>
    <s v="EA"/>
    <n v="1"/>
    <n v="1"/>
    <x v="0"/>
    <x v="0"/>
    <x v="11"/>
    <s v="0000156574"/>
    <x v="2"/>
    <s v="0000024568"/>
    <m/>
    <m/>
    <m/>
    <d v="2020-08-12T00:00:00"/>
    <m/>
    <s v="ASEA"/>
    <s v="IRQ2040,R24568, PSI of PO41223"/>
    <s v="UNFPA0000041718-1-1-1"/>
    <m/>
    <s v="C"/>
    <s v="N"/>
    <s v="N"/>
    <n v="1"/>
    <n v="1"/>
    <n v="1"/>
    <x v="316"/>
    <s v="PO"/>
    <d v="2020-11-19T09:32:54"/>
    <d v="2020-07-20T00:00:00"/>
    <d v="2020-07-20T00:00:00"/>
    <s v="0000041718-1-1"/>
    <d v="2020-07-22T20:45:26"/>
    <d v="2020-08-26T00:00:00"/>
    <x v="35"/>
    <n v="0"/>
    <n v="0"/>
    <n v="0"/>
    <x v="0"/>
    <x v="1"/>
    <s v="PRESHIPMENTINSPCPH0000041718"/>
  </r>
  <r>
    <s v="UNFPA"/>
    <x v="0"/>
    <n v="2"/>
    <n v="1"/>
    <n v="1"/>
    <s v="IRQ40"/>
    <s v="0000041718"/>
    <s v="PSI of PO 41223 - Second shipment, October 2020"/>
    <s v="Completed"/>
    <n v="630"/>
    <x v="40"/>
    <x v="75"/>
    <s v="PU0074"/>
    <s v=" "/>
    <s v="IRQ03RHS"/>
    <s v="EC2_RHKITSMNGT"/>
    <s v="72335"/>
    <s v="IRQ"/>
    <x v="68"/>
    <s v="ASRO      "/>
    <s v="N/A"/>
    <x v="0"/>
    <n v="0"/>
    <n v="1"/>
    <s v="EA"/>
    <n v="1"/>
    <n v="1"/>
    <x v="0"/>
    <x v="0"/>
    <x v="11"/>
    <s v="0000156574"/>
    <x v="2"/>
    <s v="0000024568"/>
    <m/>
    <m/>
    <m/>
    <d v="2020-10-22T00:00:00"/>
    <m/>
    <s v="ASEA"/>
    <s v="IRQ2040,R24568, PSI of PO41223"/>
    <s v="UNFPA0000041718-2-1-1"/>
    <m/>
    <s v="C"/>
    <s v="N"/>
    <s v="N"/>
    <n v="2"/>
    <n v="1"/>
    <n v="1"/>
    <x v="316"/>
    <s v="PO"/>
    <d v="2020-11-19T09:32:54"/>
    <d v="2020-07-20T00:00:00"/>
    <d v="2020-07-20T00:00:00"/>
    <s v="0000041718-2-1"/>
    <d v="2020-07-22T20:45:26"/>
    <d v="2020-10-12T00:00:00"/>
    <x v="35"/>
    <n v="0"/>
    <n v="0"/>
    <n v="0"/>
    <x v="0"/>
    <x v="0"/>
    <s v="PRESHIPMENTINSPCPH0000041718"/>
  </r>
  <r>
    <s v="UNFPA"/>
    <x v="37"/>
    <n v="2"/>
    <n v="1"/>
    <n v="1"/>
    <s v="ZMB40"/>
    <s v="0000041732"/>
    <s v="Oxytocin 10 I.U. base/ml injection in 1ml ampoule. (Keep cold between 2-8 °C)"/>
    <s v="Dispatched"/>
    <n v="0"/>
    <x v="37"/>
    <x v="67"/>
    <s v="PU0074"/>
    <s v=" "/>
    <s v="ZMB08MNH"/>
    <s v="PROCURERHC"/>
    <s v="72335"/>
    <s v="ZMB"/>
    <x v="61"/>
    <s v="ESARO     "/>
    <s v="OCEAN"/>
    <x v="0"/>
    <n v="0"/>
    <n v="0"/>
    <s v="P10"/>
    <n v="10"/>
    <n v="0"/>
    <x v="0"/>
    <x v="4"/>
    <x v="2"/>
    <s v="0000000798"/>
    <x v="2"/>
    <s v="0000024214"/>
    <d v="2020-12-17T00:00:00"/>
    <d v="2021-01-18T00:00:00"/>
    <m/>
    <m/>
    <m/>
    <s v="Africa (Anglophone)"/>
    <s v="ZMB40, RQ 24214 - DFID"/>
    <s v="UNFPA0000041732-2-1-1"/>
    <m/>
    <s v="D"/>
    <s v="Y"/>
    <s v="N"/>
    <n v="3"/>
    <n v="1"/>
    <n v="1"/>
    <x v="317"/>
    <s v="PO"/>
    <d v="2020-08-25T09:36:22"/>
    <d v="2020-06-09T00:00:00"/>
    <d v="2020-06-17T00:00:00"/>
    <s v="0000041732-2-1"/>
    <d v="2020-08-25T09:36:22"/>
    <d v="2021-01-18T00:00:00"/>
    <x v="18"/>
    <n v="0"/>
    <n v="0"/>
    <n v="0"/>
    <x v="37"/>
    <x v="1"/>
    <s v="OXYTOCIN_10IU/ML0000041732"/>
  </r>
  <r>
    <s v="UNFPA"/>
    <x v="37"/>
    <n v="2"/>
    <n v="1"/>
    <n v="2"/>
    <s v="ZMB40"/>
    <s v="0000041732"/>
    <s v="Oxytocin 10 I.U. base/ml injection in 1ml ampoule. (Keep cold between 2-8 °C)"/>
    <s v="Dispatched"/>
    <n v="122500"/>
    <x v="37"/>
    <x v="67"/>
    <s v="PU0074"/>
    <s v=" "/>
    <s v="ZMB08MNH"/>
    <s v="PROCURERHC"/>
    <s v="72335"/>
    <s v="ZMB"/>
    <x v="61"/>
    <s v="ESARO     "/>
    <s v="OCEAN"/>
    <x v="0"/>
    <n v="0"/>
    <n v="50000"/>
    <s v="P10"/>
    <n v="10"/>
    <n v="500000"/>
    <x v="0"/>
    <x v="4"/>
    <x v="2"/>
    <s v="0000000798"/>
    <x v="2"/>
    <s v="0000024214"/>
    <d v="2020-12-17T00:00:00"/>
    <d v="2021-01-18T00:00:00"/>
    <m/>
    <m/>
    <m/>
    <s v="Africa (Anglophone)"/>
    <s v="ZMB40, RQ 24214 - DFID"/>
    <s v="UNFPA0000041732-2-1-2"/>
    <m/>
    <s v="D"/>
    <s v="Y"/>
    <s v="N"/>
    <n v="3"/>
    <n v="1"/>
    <n v="1"/>
    <x v="317"/>
    <s v="PO"/>
    <d v="2020-08-25T09:36:22"/>
    <d v="2020-06-09T00:00:00"/>
    <d v="2020-06-17T00:00:00"/>
    <s v="0000041732-2-1"/>
    <d v="2020-08-25T09:36:22"/>
    <d v="2021-01-18T00:00:00"/>
    <x v="18"/>
    <n v="0"/>
    <n v="0"/>
    <n v="0"/>
    <x v="37"/>
    <x v="0"/>
    <s v="OXYTOCIN_10IU/ML0000041732"/>
  </r>
  <r>
    <s v="UNFPA"/>
    <x v="130"/>
    <n v="4"/>
    <n v="1"/>
    <n v="1"/>
    <s v="ZMB40"/>
    <s v="0000041732"/>
    <s v="Gentamicin sulphate 40mg base/ml injection 40mg base/ml in 2"/>
    <s v="Dispatched"/>
    <n v="0"/>
    <x v="37"/>
    <x v="67"/>
    <s v="PU0074"/>
    <s v=" "/>
    <s v="ZMB08MNH"/>
    <s v="PROCURERHC"/>
    <s v="72335"/>
    <s v="ZMB"/>
    <x v="61"/>
    <s v="ESARO     "/>
    <s v="OCEAN"/>
    <x v="0"/>
    <n v="0"/>
    <n v="0"/>
    <s v="100"/>
    <n v="100"/>
    <n v="0"/>
    <x v="0"/>
    <x v="3"/>
    <x v="2"/>
    <s v="0000000798"/>
    <x v="2"/>
    <s v="0000024214"/>
    <d v="2020-12-17T00:00:00"/>
    <d v="2021-01-18T00:00:00"/>
    <m/>
    <m/>
    <m/>
    <s v="Africa (Anglophone)"/>
    <s v="ZMB40, RQ 24214 - DFID"/>
    <s v="UNFPA0000041732-4-1-1"/>
    <m/>
    <s v="D"/>
    <s v="N"/>
    <s v="N"/>
    <n v="9"/>
    <n v="1"/>
    <n v="1"/>
    <x v="317"/>
    <s v="PO"/>
    <d v="2020-08-25T09:36:22"/>
    <d v="2020-06-09T00:00:00"/>
    <d v="2020-06-17T00:00:00"/>
    <s v="0000041732-4-1"/>
    <d v="2020-08-25T09:36:22"/>
    <d v="2021-01-18T00:00:00"/>
    <x v="18"/>
    <n v="0"/>
    <n v="0"/>
    <n v="0"/>
    <x v="130"/>
    <x v="1"/>
    <s v="GENTAMYSUL40MG_1000000041732"/>
  </r>
  <r>
    <s v="UNFPA"/>
    <x v="130"/>
    <n v="4"/>
    <n v="1"/>
    <n v="2"/>
    <s v="ZMB40"/>
    <s v="0000041732"/>
    <s v="Gentamicin sulphate 40mg base/ml injection 40mg base/ml in 2"/>
    <s v="Dispatched"/>
    <n v="96200"/>
    <x v="37"/>
    <x v="67"/>
    <s v="PU0074"/>
    <s v=" "/>
    <s v="ZMB08MNH"/>
    <s v="PROCURERHC"/>
    <s v="72335"/>
    <s v="ZMB"/>
    <x v="61"/>
    <s v="ESARO     "/>
    <s v="OCEAN"/>
    <x v="0"/>
    <n v="0"/>
    <n v="10000"/>
    <s v="100"/>
    <n v="100"/>
    <n v="1000000"/>
    <x v="0"/>
    <x v="3"/>
    <x v="2"/>
    <s v="0000000798"/>
    <x v="2"/>
    <s v="0000024214"/>
    <d v="2020-12-17T00:00:00"/>
    <d v="2021-01-18T00:00:00"/>
    <m/>
    <m/>
    <m/>
    <s v="Africa (Anglophone)"/>
    <s v="ZMB40, RQ 24214 - DFID"/>
    <s v="UNFPA0000041732-4-1-2"/>
    <m/>
    <s v="D"/>
    <s v="N"/>
    <s v="N"/>
    <n v="9"/>
    <n v="1"/>
    <n v="1"/>
    <x v="317"/>
    <s v="PO"/>
    <d v="2020-08-25T09:36:22"/>
    <d v="2020-06-09T00:00:00"/>
    <d v="2020-06-17T00:00:00"/>
    <s v="0000041732-4-1"/>
    <d v="2020-08-25T09:36:22"/>
    <d v="2021-01-18T00:00:00"/>
    <x v="18"/>
    <n v="0"/>
    <n v="0"/>
    <n v="0"/>
    <x v="130"/>
    <x v="0"/>
    <s v="GENTAMYSUL40MG_1000000041732"/>
  </r>
  <r>
    <s v="UNFPA"/>
    <x v="138"/>
    <n v="3"/>
    <n v="1"/>
    <n v="1"/>
    <s v="ZMB40"/>
    <s v="0000041732"/>
    <s v="Dexamethasone sodium phosphate 4mg base/ml  in 1ml ampoule"/>
    <s v="Dispatched"/>
    <n v="0"/>
    <x v="37"/>
    <x v="67"/>
    <s v="PU0074"/>
    <s v=" "/>
    <s v="ZMB08MNH"/>
    <s v="PROCURERHC"/>
    <s v="72335"/>
    <s v="ZMB"/>
    <x v="61"/>
    <s v="ESARO     "/>
    <s v="OCEAN"/>
    <x v="0"/>
    <n v="0"/>
    <n v="0"/>
    <s v="P50"/>
    <n v="50"/>
    <n v="0"/>
    <x v="0"/>
    <x v="1"/>
    <x v="2"/>
    <s v="0000000798"/>
    <x v="2"/>
    <s v="0000024214"/>
    <d v="2020-12-17T00:00:00"/>
    <d v="2021-01-18T00:00:00"/>
    <m/>
    <m/>
    <m/>
    <s v="Africa (Anglophone)"/>
    <s v="ZMB40, RQ 24214 - DFID"/>
    <s v="UNFPA0000041732-3-1-1"/>
    <m/>
    <s v="D"/>
    <s v="N"/>
    <s v="N"/>
    <n v="4"/>
    <n v="1"/>
    <n v="1"/>
    <x v="317"/>
    <s v="PO"/>
    <d v="2020-08-25T09:36:22"/>
    <d v="2020-06-09T00:00:00"/>
    <d v="2020-06-17T00:00:00"/>
    <s v="0000041732-3-1"/>
    <d v="2020-08-25T09:36:22"/>
    <d v="2021-01-18T00:00:00"/>
    <x v="18"/>
    <n v="0"/>
    <n v="0"/>
    <n v="0"/>
    <x v="138"/>
    <x v="1"/>
    <s v="DEXAMETHNAP4MG_500000041732"/>
  </r>
  <r>
    <s v="UNFPA"/>
    <x v="138"/>
    <n v="3"/>
    <n v="1"/>
    <n v="2"/>
    <s v="ZMB40"/>
    <s v="0000041732"/>
    <s v="Dexamethasone sodium phosphate 4mg base/ml  in 1ml ampoule"/>
    <s v="Dispatched"/>
    <n v="1206"/>
    <x v="37"/>
    <x v="67"/>
    <s v="PU0074"/>
    <s v=" "/>
    <s v="ZMB08MNH"/>
    <s v="PROCURERHC"/>
    <s v="72335"/>
    <s v="ZMB"/>
    <x v="61"/>
    <s v="ESARO     "/>
    <s v="OCEAN"/>
    <x v="0"/>
    <n v="0"/>
    <n v="300"/>
    <s v="P50"/>
    <n v="50"/>
    <n v="15000"/>
    <x v="0"/>
    <x v="1"/>
    <x v="2"/>
    <s v="0000000798"/>
    <x v="2"/>
    <s v="0000024214"/>
    <d v="2020-12-17T00:00:00"/>
    <d v="2021-01-18T00:00:00"/>
    <m/>
    <m/>
    <m/>
    <s v="Africa (Anglophone)"/>
    <s v="ZMB40, RQ 24214 - DFID"/>
    <s v="UNFPA0000041732-3-1-2"/>
    <m/>
    <s v="D"/>
    <s v="N"/>
    <s v="N"/>
    <n v="4"/>
    <n v="1"/>
    <n v="1"/>
    <x v="317"/>
    <s v="PO"/>
    <d v="2020-08-25T09:36:22"/>
    <d v="2020-06-09T00:00:00"/>
    <d v="2020-06-17T00:00:00"/>
    <s v="0000041732-3-1"/>
    <d v="2020-08-25T09:36:22"/>
    <d v="2021-01-18T00:00:00"/>
    <x v="18"/>
    <n v="0"/>
    <n v="0"/>
    <n v="0"/>
    <x v="138"/>
    <x v="0"/>
    <s v="DEXAMETHNAP4MG_500000041732"/>
  </r>
  <r>
    <s v="UNFPA"/>
    <x v="117"/>
    <n v="1"/>
    <n v="1"/>
    <n v="1"/>
    <s v="ZMB40"/>
    <s v="0000041732"/>
    <s v="Metronidazole, for intravenous infusion, 5mg/ml, 100-ml"/>
    <s v="Dispatched"/>
    <n v="0"/>
    <x v="37"/>
    <x v="67"/>
    <s v="PU0074"/>
    <s v=" "/>
    <s v="ZMB08MNH"/>
    <s v="PROCURERHC"/>
    <s v="72335"/>
    <s v="ZMB"/>
    <x v="61"/>
    <s v="ESARO     "/>
    <s v="OCEAN"/>
    <x v="0"/>
    <n v="0"/>
    <n v="0"/>
    <s v="BG"/>
    <n v="1"/>
    <n v="0"/>
    <x v="0"/>
    <x v="8"/>
    <x v="2"/>
    <s v="0000000798"/>
    <x v="2"/>
    <s v="0000024214"/>
    <d v="2020-12-17T00:00:00"/>
    <d v="2021-01-18T00:00:00"/>
    <m/>
    <m/>
    <m/>
    <s v="Africa (Anglophone)"/>
    <s v="ZMB40, RQ 24214 - DFID"/>
    <s v="UNFPA0000041732-1-1-1"/>
    <m/>
    <s v="D"/>
    <s v="N"/>
    <s v="N"/>
    <n v="1"/>
    <n v="1"/>
    <n v="1"/>
    <x v="317"/>
    <s v="PO"/>
    <d v="2020-08-25T09:36:22"/>
    <d v="2020-06-09T00:00:00"/>
    <d v="2020-06-17T00:00:00"/>
    <s v="0000041732-1-1"/>
    <d v="2020-08-25T09:36:22"/>
    <d v="2021-01-18T00:00:00"/>
    <x v="18"/>
    <n v="0"/>
    <n v="0"/>
    <n v="0"/>
    <x v="117"/>
    <x v="1"/>
    <s v="METRONIDAZOL5_1BAG0000041732"/>
  </r>
  <r>
    <s v="UNFPA"/>
    <x v="117"/>
    <n v="1"/>
    <n v="1"/>
    <n v="2"/>
    <s v="ZMB40"/>
    <s v="0000041732"/>
    <s v="Metronidazole, for intravenous infusion, 5mg/ml, 100-ml"/>
    <s v="Dispatched"/>
    <n v="28800"/>
    <x v="37"/>
    <x v="67"/>
    <s v="PU0074"/>
    <s v=" "/>
    <s v="ZMB08MNH"/>
    <s v="PROCURERHC"/>
    <s v="72335"/>
    <s v="ZMB"/>
    <x v="61"/>
    <s v="ESARO     "/>
    <s v="OCEAN"/>
    <x v="0"/>
    <n v="0"/>
    <n v="90000"/>
    <s v="BG"/>
    <n v="1"/>
    <n v="90000"/>
    <x v="0"/>
    <x v="8"/>
    <x v="2"/>
    <s v="0000000798"/>
    <x v="2"/>
    <s v="0000024214"/>
    <d v="2020-12-17T00:00:00"/>
    <d v="2021-01-18T00:00:00"/>
    <m/>
    <m/>
    <m/>
    <s v="Africa (Anglophone)"/>
    <s v="ZMB40, RQ 24214 - DFID"/>
    <s v="UNFPA0000041732-1-1-2"/>
    <m/>
    <s v="D"/>
    <s v="N"/>
    <s v="N"/>
    <n v="1"/>
    <n v="1"/>
    <n v="1"/>
    <x v="317"/>
    <s v="PO"/>
    <d v="2020-08-25T09:36:22"/>
    <d v="2020-06-09T00:00:00"/>
    <d v="2020-06-17T00:00:00"/>
    <s v="0000041732-1-1"/>
    <d v="2020-08-25T09:36:22"/>
    <d v="2021-01-18T00:00:00"/>
    <x v="18"/>
    <n v="0"/>
    <n v="0"/>
    <n v="0"/>
    <x v="117"/>
    <x v="0"/>
    <s v="METRONIDAZOL5_1BAG0000041732"/>
  </r>
  <r>
    <s v="UNFPA"/>
    <x v="0"/>
    <n v="1"/>
    <n v="1"/>
    <n v="1"/>
    <s v="BGD40"/>
    <s v="0000041734"/>
    <s v="Preshipment inspection of MEG PO39323 (3rd shipment)"/>
    <s v="Completed"/>
    <n v="630"/>
    <x v="21"/>
    <x v="55"/>
    <s v="PU0074"/>
    <s v=" "/>
    <s v="BGD09MRG"/>
    <s v="PROCU33S017FPA"/>
    <s v="72335"/>
    <s v="BGD"/>
    <x v="43"/>
    <s v="APRO      "/>
    <s v="N/A"/>
    <x v="0"/>
    <n v="0"/>
    <n v="1"/>
    <s v="EA"/>
    <n v="1"/>
    <n v="1"/>
    <x v="0"/>
    <x v="0"/>
    <x v="11"/>
    <s v="0000156574"/>
    <x v="2"/>
    <s v="0000024599"/>
    <m/>
    <m/>
    <m/>
    <d v="2020-08-19T00:00:00"/>
    <m/>
    <s v="ASEA"/>
    <s v="BGD1940, RQ24599, BGD WB"/>
    <s v="UNFPA0000041734-1-1-1"/>
    <m/>
    <s v="C"/>
    <s v="N"/>
    <s v="N"/>
    <n v="1"/>
    <n v="1"/>
    <n v="1"/>
    <x v="317"/>
    <s v="PO"/>
    <d v="2021-05-06T07:37:51"/>
    <d v="2020-07-21T00:00:00"/>
    <d v="2020-07-22T00:00:00"/>
    <s v="0000041734-1-1"/>
    <d v="2020-07-23T11:19:00"/>
    <d v="2020-07-29T00:00:00"/>
    <x v="34"/>
    <n v="0"/>
    <n v="0"/>
    <n v="0"/>
    <x v="0"/>
    <x v="1"/>
    <s v="PRESHIPMENTINSPCPH0000041734"/>
  </r>
  <r>
    <s v="UNFPA"/>
    <x v="0"/>
    <n v="2"/>
    <n v="1"/>
    <n v="1"/>
    <s v="BGD40"/>
    <s v="0000041734"/>
    <s v="Preshipment inspection of MEG PO39323 (4th shipment) (Intertek 5th PSI at MEG for this PO - MEG covered cost of Vitamin K PSI)"/>
    <s v="Completed"/>
    <n v="0"/>
    <x v="21"/>
    <x v="55"/>
    <s v="PU0074"/>
    <s v=" "/>
    <s v="BGD09MRG"/>
    <s v="PROCU33S017FPA"/>
    <s v="72335"/>
    <s v="BGD"/>
    <x v="43"/>
    <s v="APRO      "/>
    <s v="N/A"/>
    <x v="0"/>
    <n v="0"/>
    <n v="0"/>
    <s v="EA"/>
    <n v="1"/>
    <n v="0"/>
    <x v="0"/>
    <x v="0"/>
    <x v="11"/>
    <s v="0000156574"/>
    <x v="2"/>
    <s v="0000024599"/>
    <m/>
    <m/>
    <m/>
    <d v="2021-02-26T00:00:00"/>
    <m/>
    <s v="ASEA"/>
    <s v="BGD1940, RQ24599, BGD WB"/>
    <s v="UNFPA0000041734-2-1-1"/>
    <m/>
    <s v="C"/>
    <s v="N"/>
    <s v="N"/>
    <n v="3"/>
    <n v="1"/>
    <n v="1"/>
    <x v="317"/>
    <s v="PO"/>
    <d v="2021-05-06T07:37:51"/>
    <d v="2020-07-21T00:00:00"/>
    <d v="2020-07-22T00:00:00"/>
    <s v="0000041734-2-1"/>
    <d v="2020-07-23T11:19:00"/>
    <d v="2020-07-29T00:00:00"/>
    <x v="34"/>
    <n v="0"/>
    <n v="0"/>
    <n v="0"/>
    <x v="0"/>
    <x v="1"/>
    <s v="PRESHIPMENTINSPCPH0000041734"/>
  </r>
  <r>
    <s v="UNFPA"/>
    <x v="0"/>
    <n v="3"/>
    <n v="1"/>
    <n v="1"/>
    <s v="BGD40"/>
    <s v="0000041734"/>
    <s v="Preshipment inspection of Imres PO39317 (3rd PSI 4th lot) &amp; (4th PSI 5th lot)"/>
    <s v="Partial Match"/>
    <n v="1260"/>
    <x v="21"/>
    <x v="55"/>
    <s v="PU0074"/>
    <s v=" "/>
    <s v="BGD09MRG"/>
    <s v="PROCU33S017FPA"/>
    <s v="72335"/>
    <s v="BGD"/>
    <x v="43"/>
    <s v="APRO      "/>
    <s v="N/A"/>
    <x v="0"/>
    <n v="0"/>
    <n v="2"/>
    <s v="EA"/>
    <n v="1"/>
    <n v="2"/>
    <x v="0"/>
    <x v="0"/>
    <x v="11"/>
    <s v="0000156574"/>
    <x v="2"/>
    <s v="0000025930"/>
    <m/>
    <m/>
    <m/>
    <d v="2021-03-11T00:00:00"/>
    <m/>
    <s v="ASEA"/>
    <s v="BGD1940, RQ24599, BGD WB"/>
    <s v="UNFPA0000041734-3-1-1"/>
    <m/>
    <s v="PM"/>
    <s v="N"/>
    <s v="N"/>
    <n v="4"/>
    <n v="1"/>
    <n v="1"/>
    <x v="317"/>
    <s v="PO"/>
    <d v="2021-03-11T13:11:01"/>
    <d v="2021-03-03T00:00:00"/>
    <d v="2021-03-03T00:00:00"/>
    <s v="0000041734-3-1"/>
    <d v="2020-07-23T11:19:00"/>
    <d v="2021-03-04T00:00:00"/>
    <x v="34"/>
    <n v="0"/>
    <n v="0"/>
    <n v="0"/>
    <x v="0"/>
    <x v="1"/>
    <s v="PRESHIPMENTINSPCPH0000041734"/>
  </r>
  <r>
    <s v="UNFPA"/>
    <x v="0"/>
    <n v="2"/>
    <n v="1"/>
    <n v="2"/>
    <s v="BGD40"/>
    <s v="0000041734"/>
    <s v="Preshipment inspection of MEG PO39323 (4th shipment) (Intertek 5th PSI at MEG for this PO - MEG covered cost of Vitamin K PSI)"/>
    <s v="Completed"/>
    <n v="630"/>
    <x v="21"/>
    <x v="55"/>
    <s v="PU0074"/>
    <s v=" "/>
    <s v="BGD09MRG"/>
    <s v="PROCU33S017FPA"/>
    <s v="72335"/>
    <s v="BGD"/>
    <x v="43"/>
    <s v="APRO      "/>
    <s v="N/A"/>
    <x v="0"/>
    <n v="0"/>
    <n v="1"/>
    <s v="EA"/>
    <n v="1"/>
    <n v="1"/>
    <x v="0"/>
    <x v="0"/>
    <x v="11"/>
    <s v="0000156574"/>
    <x v="2"/>
    <s v="0000024599"/>
    <m/>
    <m/>
    <m/>
    <d v="2021-02-26T00:00:00"/>
    <m/>
    <s v="ASEA"/>
    <s v="BGD1940, RQ24599, BGD WB"/>
    <s v="UNFPA0000041734-2-1-2"/>
    <m/>
    <s v="C"/>
    <s v="N"/>
    <s v="N"/>
    <n v="3"/>
    <n v="1"/>
    <n v="1"/>
    <x v="317"/>
    <s v="PO"/>
    <d v="2021-05-06T07:37:51"/>
    <d v="2020-07-21T00:00:00"/>
    <d v="2020-07-22T00:00:00"/>
    <s v="0000041734-2-1"/>
    <d v="2020-07-23T11:19:00"/>
    <d v="2020-07-29T00:00:00"/>
    <x v="34"/>
    <n v="0"/>
    <n v="0"/>
    <n v="0"/>
    <x v="0"/>
    <x v="0"/>
    <s v="PRESHIPMENTINSPCPH0000041734"/>
  </r>
  <r>
    <s v="UNFPA"/>
    <x v="158"/>
    <n v="1"/>
    <n v="1"/>
    <n v="1"/>
    <s v="ZMB40"/>
    <s v="0000041735"/>
    <s v="Ciprofloxacin 500mg tablet pack of 100"/>
    <s v="Completed"/>
    <n v="84750"/>
    <x v="37"/>
    <x v="67"/>
    <s v="PU0074"/>
    <s v=" "/>
    <s v="ZMB08MNH"/>
    <s v="PROCURERHC"/>
    <s v="72335"/>
    <s v="ZMB"/>
    <x v="61"/>
    <s v="ESARO     "/>
    <s v="OCEAN"/>
    <x v="0"/>
    <n v="0"/>
    <n v="11300"/>
    <s v="TAB"/>
    <n v="1"/>
    <n v="11300"/>
    <x v="0"/>
    <x v="3"/>
    <x v="17"/>
    <s v="0000101026"/>
    <x v="2"/>
    <s v="0000024214"/>
    <d v="2020-12-10T00:00:00"/>
    <d v="2021-02-05T00:00:00"/>
    <d v="2020-12-12T00:00:00"/>
    <d v="2020-12-12T00:00:00"/>
    <m/>
    <s v="Africa (Anglophone)"/>
    <s v="RQ 24214 - DFID"/>
    <s v="UNFPA0000041735-1-1-1"/>
    <m/>
    <s v="C"/>
    <s v="N"/>
    <s v="N"/>
    <n v="8"/>
    <n v="1"/>
    <n v="1"/>
    <x v="317"/>
    <s v="PO"/>
    <d v="2020-12-28T05:50:58"/>
    <d v="2020-06-09T00:00:00"/>
    <d v="2020-06-17T00:00:00"/>
    <s v="0000041735-1-1"/>
    <d v="2020-07-24T10:53:48"/>
    <d v="2020-10-22T00:00:00"/>
    <x v="18"/>
    <n v="0"/>
    <n v="0"/>
    <n v="0"/>
    <x v="158"/>
    <x v="0"/>
    <s v="CPROFLXCN500MG_1000000041735"/>
  </r>
  <r>
    <s v="UNFPA"/>
    <x v="73"/>
    <n v="1"/>
    <n v="1"/>
    <n v="1"/>
    <s v="ZMB40"/>
    <s v="0000041737"/>
    <s v="Misoprostol 200mcg tablet"/>
    <s v="Completed"/>
    <n v="4890.2"/>
    <x v="37"/>
    <x v="67"/>
    <s v="PU0074"/>
    <s v=" "/>
    <s v="ZMB08MNH"/>
    <s v="PROCURERHC"/>
    <s v="72335"/>
    <s v="ZMB"/>
    <x v="61"/>
    <s v="ESARO     "/>
    <s v="AIR"/>
    <x v="0"/>
    <n v="0"/>
    <n v="9980"/>
    <s v="P4"/>
    <n v="4"/>
    <n v="39920"/>
    <x v="0"/>
    <x v="4"/>
    <x v="20"/>
    <s v="0000041102"/>
    <x v="2"/>
    <s v="0000024214"/>
    <d v="2020-11-25T00:00:00"/>
    <d v="2020-11-30T00:00:00"/>
    <d v="2020-12-05T00:00:00"/>
    <d v="2020-12-14T00:00:00"/>
    <d v="2020-12-06T00:00:00"/>
    <s v="Africa (Anglophone)"/>
    <s v="RQ24214 - DFID"/>
    <s v="UNFPA0000041737-1-1-1"/>
    <m/>
    <s v="C"/>
    <s v="N"/>
    <s v="N"/>
    <n v="2"/>
    <n v="1"/>
    <n v="1"/>
    <x v="317"/>
    <s v="PO"/>
    <d v="2021-05-06T07:37:51"/>
    <d v="2020-06-09T00:00:00"/>
    <d v="2020-06-17T00:00:00"/>
    <s v="0000041737-1-1"/>
    <d v="2020-07-24T11:16:38"/>
    <d v="2020-11-30T00:00:00"/>
    <x v="18"/>
    <n v="0"/>
    <n v="0"/>
    <n v="0"/>
    <x v="73"/>
    <x v="0"/>
    <s v="MISOPROSTOL200MG_40000041737"/>
  </r>
  <r>
    <s v="UNFPA"/>
    <x v="155"/>
    <n v="2"/>
    <n v="1"/>
    <n v="1"/>
    <s v="ZMB40"/>
    <s v="0000041737"/>
    <s v="Bupivacaine hydrochloride 0.5% + glucose or dextrose 7.5%, 4ml, ampoule, injection for spinal anaesthesia (heavy or hyperbaric solution)"/>
    <s v="Completed"/>
    <n v="0"/>
    <x v="37"/>
    <x v="67"/>
    <s v="PU0074"/>
    <s v=" "/>
    <s v="ZMB08MNH"/>
    <s v="PROCURERHC"/>
    <s v="72335"/>
    <s v="ZMB"/>
    <x v="61"/>
    <s v="ESARO     "/>
    <s v="AIR"/>
    <x v="0"/>
    <n v="0"/>
    <n v="0"/>
    <s v="P20"/>
    <n v="20"/>
    <n v="0"/>
    <x v="0"/>
    <x v="9"/>
    <x v="20"/>
    <s v="0000041102"/>
    <x v="2"/>
    <s v="0000024214"/>
    <d v="2021-03-29T00:00:00"/>
    <d v="2021-04-03T00:00:00"/>
    <d v="2021-04-05T00:00:00"/>
    <d v="2021-04-05T00:00:00"/>
    <d v="2021-04-07T00:00:00"/>
    <s v="Africa (Anglophone)"/>
    <s v="RQ24214 - DFID"/>
    <s v="UNFPA0000041737-2-1-1"/>
    <m/>
    <s v="C"/>
    <s v="N"/>
    <s v="N"/>
    <n v="6"/>
    <n v="1"/>
    <n v="1"/>
    <x v="317"/>
    <s v="PO"/>
    <d v="2021-05-06T07:37:51"/>
    <d v="2020-06-09T00:00:00"/>
    <d v="2020-06-17T00:00:00"/>
    <s v="0000041737-2-1"/>
    <d v="2020-07-24T11:16:38"/>
    <d v="2021-01-18T00:00:00"/>
    <x v="18"/>
    <n v="0"/>
    <n v="0"/>
    <n v="0"/>
    <x v="155"/>
    <x v="0"/>
    <s v="BUPIVACAINE0.5_200000041737"/>
  </r>
  <r>
    <s v="UNFPA"/>
    <x v="73"/>
    <n v="1"/>
    <n v="2"/>
    <n v="1"/>
    <s v="ZMB40"/>
    <s v="0000041737"/>
    <s v="Misoprostol 200mcg tablet"/>
    <s v="Completed"/>
    <n v="2459.8000000000002"/>
    <x v="37"/>
    <x v="67"/>
    <s v="PU0074"/>
    <s v=" "/>
    <s v="ZMB08MNH"/>
    <s v="PROCURERHC"/>
    <s v="72335"/>
    <s v="ZMB"/>
    <x v="61"/>
    <s v="ESARO     "/>
    <s v="AIR"/>
    <x v="0"/>
    <n v="0"/>
    <n v="5020"/>
    <s v="P4"/>
    <n v="4"/>
    <n v="20080"/>
    <x v="0"/>
    <x v="4"/>
    <x v="20"/>
    <s v="0000041102"/>
    <x v="2"/>
    <s v="0000024214"/>
    <d v="2020-09-30T00:00:00"/>
    <d v="2020-10-07T00:00:00"/>
    <d v="2020-09-30T00:00:00"/>
    <d v="2020-12-14T00:00:00"/>
    <d v="2020-10-03T00:00:00"/>
    <s v="Africa (Anglophone)"/>
    <s v="RQ24214 - DFID"/>
    <s v="UNFPA0000041737-1-2-1"/>
    <m/>
    <s v="C"/>
    <s v="N"/>
    <s v="N"/>
    <n v="2"/>
    <n v="1"/>
    <n v="1"/>
    <x v="317"/>
    <s v="PO"/>
    <d v="2021-05-06T07:37:51"/>
    <d v="2020-06-09T00:00:00"/>
    <d v="2020-06-17T00:00:00"/>
    <s v="0000041737-1-2"/>
    <d v="2020-07-24T11:16:38"/>
    <d v="2020-11-30T00:00:00"/>
    <x v="18"/>
    <n v="0"/>
    <n v="0"/>
    <n v="0"/>
    <x v="73"/>
    <x v="0"/>
    <s v="MISOPROSTOL200MG_40000041737"/>
  </r>
  <r>
    <s v="UNFPA"/>
    <x v="155"/>
    <n v="2"/>
    <n v="1"/>
    <n v="2"/>
    <s v="ZMB40"/>
    <s v="0000041737"/>
    <s v="Bupivacaine hydrochloride 0.5% + glucose or dextrose 7.5%, 4ml, ampoule, injection for spinal anaesthesia (heavy or hyperbaric solution)"/>
    <s v="Completed"/>
    <n v="30000"/>
    <x v="37"/>
    <x v="67"/>
    <s v="PU0074"/>
    <s v=" "/>
    <s v="ZMB08MNH"/>
    <s v="PROCURERHC"/>
    <s v="72335"/>
    <s v="ZMB"/>
    <x v="61"/>
    <s v="ESARO     "/>
    <s v="AIR"/>
    <x v="0"/>
    <n v="0"/>
    <n v="600"/>
    <s v="P20"/>
    <n v="20"/>
    <n v="12000"/>
    <x v="0"/>
    <x v="9"/>
    <x v="20"/>
    <s v="0000041102"/>
    <x v="2"/>
    <s v="0000024214"/>
    <d v="2021-03-29T00:00:00"/>
    <d v="2021-04-03T00:00:00"/>
    <d v="2021-04-05T00:00:00"/>
    <d v="2021-04-05T00:00:00"/>
    <d v="2021-04-07T00:00:00"/>
    <s v="Africa (Anglophone)"/>
    <s v="RQ24214 - DFID"/>
    <s v="UNFPA0000041737-2-1-2"/>
    <m/>
    <s v="C"/>
    <s v="N"/>
    <s v="N"/>
    <n v="6"/>
    <n v="1"/>
    <n v="1"/>
    <x v="317"/>
    <s v="PO"/>
    <d v="2021-05-06T07:37:51"/>
    <d v="2020-06-09T00:00:00"/>
    <d v="2020-06-17T00:00:00"/>
    <s v="0000041737-2-1"/>
    <d v="2020-07-24T11:16:38"/>
    <d v="2021-01-18T00:00:00"/>
    <x v="18"/>
    <n v="0"/>
    <n v="0"/>
    <n v="0"/>
    <x v="155"/>
    <x v="0"/>
    <s v="BUPIVACAINE0.5_200000041737"/>
  </r>
  <r>
    <s v="UNFPA"/>
    <x v="49"/>
    <n v="3"/>
    <n v="1"/>
    <n v="1"/>
    <s v="ZMB40"/>
    <s v="0000041737"/>
    <s v="Hydralazine hydrochloride 20mg/2ml powder for injection in 2ml ampoule"/>
    <s v="Completed"/>
    <n v="14280"/>
    <x v="0"/>
    <x v="0"/>
    <s v="PU0074"/>
    <s v=" "/>
    <s v="FPRHCUKZ"/>
    <s v="MEDICINE_PROC"/>
    <s v="72335"/>
    <s v="ZMB"/>
    <x v="61"/>
    <s v="ESARO     "/>
    <s v="AIR"/>
    <x v="0"/>
    <n v="0"/>
    <n v="1200"/>
    <s v="P5"/>
    <n v="5"/>
    <n v="6000"/>
    <x v="0"/>
    <x v="5"/>
    <x v="20"/>
    <s v="0000041102"/>
    <x v="2"/>
    <s v="0000024214"/>
    <d v="2020-10-04T00:00:00"/>
    <d v="2020-10-08T00:00:00"/>
    <d v="2020-10-04T00:00:00"/>
    <d v="2020-10-03T00:00:00"/>
    <d v="2020-10-09T00:00:00"/>
    <s v="Africa (Anglophone)"/>
    <s v="RQ24214 - DFID"/>
    <s v="UNFPA0000041737-3-1-1"/>
    <m/>
    <s v="C"/>
    <s v="N"/>
    <s v="N"/>
    <n v="7"/>
    <n v="1"/>
    <n v="1"/>
    <x v="317"/>
    <s v="PO"/>
    <d v="2021-05-06T07:37:51"/>
    <d v="2020-06-09T00:00:00"/>
    <d v="2020-06-17T00:00:00"/>
    <s v="0000041737-3-1"/>
    <d v="2020-07-24T11:16:38"/>
    <d v="2021-01-22T00:00:00"/>
    <x v="0"/>
    <n v="0"/>
    <n v="0"/>
    <n v="0"/>
    <x v="49"/>
    <x v="0"/>
    <s v="HYDRALAZINEHCL200000041737"/>
  </r>
  <r>
    <s v="UNFPA"/>
    <x v="34"/>
    <n v="11"/>
    <n v="1"/>
    <n v="1"/>
    <s v="SDN40"/>
    <s v="0000041741"/>
    <s v="Chlorhexidine digluconate solution 5% in 1 litre bottle"/>
    <s v="Dispatched"/>
    <n v="0"/>
    <x v="45"/>
    <x v="82"/>
    <s v="PU0074"/>
    <s v=" "/>
    <s v="SDN07SRH"/>
    <s v="MWFSLPPU74"/>
    <s v="72335"/>
    <s v="SDN"/>
    <x v="28"/>
    <s v="ASRO      "/>
    <s v="AIR"/>
    <x v="0"/>
    <n v="0"/>
    <n v="0"/>
    <s v="BO"/>
    <n v="1"/>
    <n v="0"/>
    <x v="0"/>
    <x v="10"/>
    <x v="2"/>
    <s v="0000000798"/>
    <x v="2"/>
    <s v="0000024244"/>
    <d v="2020-12-11T00:00:00"/>
    <d v="2021-01-11T00:00:00"/>
    <m/>
    <m/>
    <m/>
    <s v="ASEA"/>
    <s v="SDN2040 R24244 Med Equip"/>
    <s v="UNFPA0000041741-11-1-1"/>
    <m/>
    <s v="D"/>
    <s v="N"/>
    <s v="N"/>
    <n v="18"/>
    <n v="1"/>
    <n v="1"/>
    <x v="317"/>
    <s v="PO"/>
    <d v="2020-07-29T12:15:36"/>
    <d v="2020-06-14T00:00:00"/>
    <d v="2020-06-15T00:00:00"/>
    <s v="0000041741-11-1"/>
    <d v="2020-07-29T12:15:36"/>
    <d v="2020-12-11T00:00:00"/>
    <x v="31"/>
    <n v="0"/>
    <n v="0"/>
    <n v="0"/>
    <x v="34"/>
    <x v="0"/>
    <s v="CHLORHEXIDINE5%0000041741"/>
  </r>
  <r>
    <s v="UNFPA"/>
    <x v="27"/>
    <n v="18"/>
    <n v="1"/>
    <n v="1"/>
    <s v="SDN40"/>
    <s v="0000041741"/>
    <s v="Test urinary protein, strip"/>
    <s v="Dispatched"/>
    <n v="0"/>
    <x v="45"/>
    <x v="82"/>
    <s v="PU0074"/>
    <s v=" "/>
    <s v="SDN07SRH"/>
    <s v="MWFSLPPU74"/>
    <s v="72335"/>
    <s v="SDN"/>
    <x v="28"/>
    <s v="ASRO      "/>
    <s v="AIR"/>
    <x v="0"/>
    <n v="0"/>
    <n v="0"/>
    <s v="100"/>
    <n v="100"/>
    <n v="0"/>
    <x v="1"/>
    <x v="26"/>
    <x v="2"/>
    <s v="0000000798"/>
    <x v="2"/>
    <s v="0000024244"/>
    <d v="2020-12-11T00:00:00"/>
    <d v="2021-01-11T00:00:00"/>
    <m/>
    <m/>
    <m/>
    <s v="ASEA"/>
    <s v="SDN2040 R24244 Med Equip"/>
    <s v="UNFPA0000041741-18-1-1"/>
    <m/>
    <s v="D"/>
    <s v="N"/>
    <s v="N"/>
    <n v="29"/>
    <n v="1"/>
    <n v="1"/>
    <x v="317"/>
    <s v="PO"/>
    <d v="2020-07-29T12:15:36"/>
    <d v="2020-06-14T00:00:00"/>
    <d v="2020-06-15T00:00:00"/>
    <s v="0000041741-18-1"/>
    <d v="2020-07-29T12:15:36"/>
    <d v="2020-12-11T00:00:00"/>
    <x v="31"/>
    <n v="0"/>
    <n v="0"/>
    <n v="0"/>
    <x v="27"/>
    <x v="1"/>
    <s v="TEST_URINARY_PROT0000041741"/>
  </r>
  <r>
    <s v="UNFPA"/>
    <x v="27"/>
    <n v="18"/>
    <n v="1"/>
    <n v="2"/>
    <s v="SDN40"/>
    <s v="0000041741"/>
    <s v="Test urinary protein, strip"/>
    <s v="Dispatched"/>
    <n v="14.64"/>
    <x v="45"/>
    <x v="82"/>
    <s v="PU0074"/>
    <s v=" "/>
    <s v="SDN07SRH"/>
    <s v="MWFSLPPU74"/>
    <s v="72335"/>
    <s v="SDN"/>
    <x v="28"/>
    <s v="ASRO      "/>
    <s v="AIR"/>
    <x v="0"/>
    <n v="0"/>
    <n v="4"/>
    <s v="100"/>
    <n v="100"/>
    <n v="400"/>
    <x v="1"/>
    <x v="26"/>
    <x v="2"/>
    <s v="0000000798"/>
    <x v="2"/>
    <s v="0000024244"/>
    <d v="2020-12-11T00:00:00"/>
    <d v="2021-01-11T00:00:00"/>
    <m/>
    <m/>
    <m/>
    <s v="ASEA"/>
    <s v="SDN2040 R24244 Med Equip"/>
    <s v="UNFPA0000041741-18-1-2"/>
    <m/>
    <s v="D"/>
    <s v="N"/>
    <s v="N"/>
    <n v="29"/>
    <n v="1"/>
    <n v="1"/>
    <x v="317"/>
    <s v="PO"/>
    <d v="2020-07-29T12:15:36"/>
    <d v="2020-06-14T00:00:00"/>
    <d v="2020-06-15T00:00:00"/>
    <s v="0000041741-18-1"/>
    <d v="2020-07-29T12:15:36"/>
    <d v="2020-12-11T00:00:00"/>
    <x v="31"/>
    <n v="0"/>
    <n v="0"/>
    <n v="0"/>
    <x v="27"/>
    <x v="0"/>
    <s v="TEST_URINARY_PROT0000041741"/>
  </r>
  <r>
    <s v="UNFPA"/>
    <x v="34"/>
    <n v="11"/>
    <n v="1"/>
    <n v="2"/>
    <s v="SDN40"/>
    <s v="0000041741"/>
    <s v="Chlorhexidine digluconate solution 5% in 1 litre bottle"/>
    <s v="Dispatched"/>
    <n v="13.28"/>
    <x v="45"/>
    <x v="82"/>
    <s v="PU0074"/>
    <s v=" "/>
    <s v="SDN07SRH"/>
    <s v="MWFSLPPU74"/>
    <s v="72335"/>
    <s v="SDN"/>
    <x v="28"/>
    <s v="ASRO      "/>
    <s v="AIR"/>
    <x v="0"/>
    <n v="0"/>
    <n v="4"/>
    <s v="BO"/>
    <n v="1"/>
    <n v="4"/>
    <x v="0"/>
    <x v="10"/>
    <x v="2"/>
    <s v="0000000798"/>
    <x v="2"/>
    <s v="0000024244"/>
    <d v="2020-12-11T00:00:00"/>
    <d v="2021-01-11T00:00:00"/>
    <m/>
    <m/>
    <m/>
    <s v="ASEA"/>
    <s v="SDN2040 R24244 Med Equip"/>
    <s v="UNFPA0000041741-11-1-2"/>
    <m/>
    <s v="D"/>
    <s v="N"/>
    <s v="N"/>
    <n v="18"/>
    <n v="1"/>
    <n v="1"/>
    <x v="317"/>
    <s v="PO"/>
    <d v="2020-07-29T12:15:36"/>
    <d v="2020-06-14T00:00:00"/>
    <d v="2020-06-15T00:00:00"/>
    <s v="0000041741-11-1"/>
    <d v="2020-07-29T12:15:36"/>
    <d v="2020-12-11T00:00:00"/>
    <x v="31"/>
    <n v="0"/>
    <n v="0"/>
    <n v="0"/>
    <x v="34"/>
    <x v="0"/>
    <s v="CHLORHEXIDINE5%0000041741"/>
  </r>
  <r>
    <s v="UNFPA"/>
    <x v="24"/>
    <n v="12"/>
    <n v="1"/>
    <n v="2"/>
    <s v="SDN40"/>
    <s v="0000041741"/>
    <s v="Povidone iodine 10% solution for cutaneous use, 500-ml bottle"/>
    <s v="Dispatched"/>
    <n v="16.16"/>
    <x v="45"/>
    <x v="82"/>
    <s v="PU0074"/>
    <s v=" "/>
    <s v="SDN07SRH"/>
    <s v="MWFSLPPU74"/>
    <s v="72335"/>
    <s v="SDN"/>
    <x v="28"/>
    <s v="ASRO      "/>
    <s v="AIR"/>
    <x v="0"/>
    <n v="0"/>
    <n v="8"/>
    <s v="EA"/>
    <n v="1"/>
    <n v="8"/>
    <x v="0"/>
    <x v="10"/>
    <x v="2"/>
    <s v="0000000798"/>
    <x v="2"/>
    <s v="0000024244"/>
    <d v="2020-12-11T00:00:00"/>
    <d v="2021-01-11T00:00:00"/>
    <m/>
    <m/>
    <m/>
    <s v="ASEA"/>
    <s v="SDN2040 R24244 Med Equip"/>
    <s v="UNFPA0000041741-12-1-2"/>
    <m/>
    <s v="D"/>
    <s v="N"/>
    <s v="N"/>
    <n v="19"/>
    <n v="1"/>
    <n v="1"/>
    <x v="317"/>
    <s v="PO"/>
    <d v="2020-07-29T12:15:36"/>
    <d v="2020-06-14T00:00:00"/>
    <d v="2020-06-15T00:00:00"/>
    <s v="0000041741-12-1"/>
    <d v="2020-07-29T12:15:36"/>
    <d v="2020-12-11T00:00:00"/>
    <x v="31"/>
    <n v="0"/>
    <n v="0"/>
    <n v="0"/>
    <x v="24"/>
    <x v="1"/>
    <s v="POVIODINE10%_500ML0000041741"/>
  </r>
  <r>
    <s v="UNFPA"/>
    <x v="24"/>
    <n v="12"/>
    <n v="1"/>
    <n v="1"/>
    <s v="SDN40"/>
    <s v="0000041741"/>
    <s v="Povidone iodine 10% solution for cutaneous use, 500-ml bottle"/>
    <s v="Dispatched"/>
    <n v="0"/>
    <x v="45"/>
    <x v="82"/>
    <s v="PU0074"/>
    <s v=" "/>
    <s v="SDN07SRH"/>
    <s v="MWFSLPPU74"/>
    <s v="72335"/>
    <s v="SDN"/>
    <x v="28"/>
    <s v="ASRO      "/>
    <s v="AIR"/>
    <x v="0"/>
    <n v="0"/>
    <n v="0"/>
    <s v="EA"/>
    <n v="1"/>
    <n v="0"/>
    <x v="0"/>
    <x v="10"/>
    <x v="2"/>
    <s v="0000000798"/>
    <x v="2"/>
    <s v="0000024244"/>
    <d v="2020-12-11T00:00:00"/>
    <d v="2021-01-11T00:00:00"/>
    <m/>
    <m/>
    <m/>
    <s v="ASEA"/>
    <s v="SDN2040 R24244 Med Equip"/>
    <s v="UNFPA0000041741-12-1-1"/>
    <m/>
    <s v="D"/>
    <s v="N"/>
    <s v="N"/>
    <n v="19"/>
    <n v="1"/>
    <n v="1"/>
    <x v="317"/>
    <s v="PO"/>
    <d v="2020-07-29T12:15:36"/>
    <d v="2020-06-14T00:00:00"/>
    <d v="2020-06-15T00:00:00"/>
    <s v="0000041741-12-1"/>
    <d v="2020-07-29T12:15:36"/>
    <d v="2020-12-11T00:00:00"/>
    <x v="31"/>
    <n v="0"/>
    <n v="0"/>
    <n v="0"/>
    <x v="24"/>
    <x v="0"/>
    <s v="POVIODINE10%_500ML0000041741"/>
  </r>
  <r>
    <s v="UNFPA"/>
    <x v="159"/>
    <n v="1"/>
    <n v="1"/>
    <n v="1"/>
    <s v="MLI41"/>
    <s v="0000041787"/>
    <s v="HIV_SelfTest_Kit50_Oral Fluid_Detect HIV1/2_w/ Accessories - HIV Self-Test is an in-vitro diagnostic medical device (IVD) that is used for selftesting of antibodies for HIV-1 and HIV-2 in oral fluid."/>
    <s v="Completed"/>
    <n v="1000"/>
    <x v="5"/>
    <x v="10"/>
    <s v=" "/>
    <s v="MLU01"/>
    <s v=" "/>
    <s v=" "/>
    <s v="72335"/>
    <s v="MLI"/>
    <x v="37"/>
    <s v="WCARO     "/>
    <s v="AIR"/>
    <x v="1"/>
    <n v="0"/>
    <n v="10"/>
    <s v="EA"/>
    <n v="1"/>
    <n v="10"/>
    <x v="1"/>
    <x v="12"/>
    <x v="33"/>
    <s v="0000257088"/>
    <x v="2"/>
    <s v="PI000000742"/>
    <m/>
    <m/>
    <m/>
    <d v="2020-09-22T00:00:00"/>
    <m/>
    <s v="Africa (Francophone)"/>
    <s v="PI742, PI839, MINUSMA, TPP"/>
    <s v="UNFPA0000041787-1-1-1"/>
    <m/>
    <s v="C"/>
    <s v="N"/>
    <s v="N"/>
    <m/>
    <m/>
    <m/>
    <x v="318"/>
    <s v="PO"/>
    <d v="2020-12-18T10:59:44"/>
    <m/>
    <m/>
    <s v="0000041787-1-1"/>
    <d v="2020-07-27T16:36:14"/>
    <d v="2020-09-18T00:00:00"/>
    <x v="7"/>
    <n v="0"/>
    <n v="0"/>
    <n v="0"/>
    <x v="159"/>
    <x v="0"/>
    <s v="HIV_RAPID110000041787"/>
  </r>
  <r>
    <s v="UNFPA"/>
    <x v="151"/>
    <n v="2"/>
    <n v="1"/>
    <n v="1"/>
    <s v="GAB40"/>
    <s v="0000041810"/>
    <s v="Magnesium sulphate 500mg/ml injection in 10ml amp,Pack 100"/>
    <s v="Completed"/>
    <n v="13860"/>
    <x v="46"/>
    <x v="83"/>
    <s v="PU0074"/>
    <s v=" "/>
    <s v="GAB07JPA"/>
    <s v="EQUIPEMENTPROJ"/>
    <s v="72335"/>
    <s v="GAB"/>
    <x v="73"/>
    <s v="WCARO     "/>
    <s v="AIR"/>
    <x v="0"/>
    <n v="0"/>
    <n v="150"/>
    <s v="100"/>
    <n v="100"/>
    <n v="15000"/>
    <x v="0"/>
    <x v="1"/>
    <x v="19"/>
    <s v="0000251906"/>
    <x v="2"/>
    <s v="0000024487"/>
    <m/>
    <m/>
    <m/>
    <d v="2020-08-17T00:00:00"/>
    <m/>
    <s v="Africa (Francophone)"/>
    <s v="R24487, Gab, CO"/>
    <s v="UNFPA0000041810-2-1-1"/>
    <m/>
    <s v="C"/>
    <s v="N"/>
    <s v="N"/>
    <n v="2"/>
    <n v="1"/>
    <n v="1"/>
    <x v="319"/>
    <s v="PO"/>
    <d v="2020-09-16T07:22:04"/>
    <d v="2020-07-09T00:00:00"/>
    <d v="2020-07-24T00:00:00"/>
    <s v="0000041810-2-1"/>
    <d v="2020-07-28T14:05:14"/>
    <d v="2020-08-18T00:00:00"/>
    <x v="42"/>
    <n v="0"/>
    <n v="0"/>
    <n v="0"/>
    <x v="151"/>
    <x v="0"/>
    <s v="MGSULPHATE10ML_1000000041810"/>
  </r>
  <r>
    <s v="UNFPA"/>
    <x v="0"/>
    <n v="1"/>
    <n v="1"/>
    <n v="2"/>
    <s v="CMR42"/>
    <s v="0000041829"/>
    <s v="PSI cost, inspection of 318x Kit 6A, 42xKit 8 and 63xKit 11A at IMRES' premises, 1 man-day"/>
    <s v="Completed"/>
    <n v="630"/>
    <x v="47"/>
    <x v="84"/>
    <s v="PU0074"/>
    <s v=" "/>
    <s v="CMR07SMI"/>
    <s v="PROCUREMENT_BID"/>
    <s v="72335"/>
    <s v="CMR"/>
    <x v="26"/>
    <s v="WCARO     "/>
    <s v="N/A"/>
    <x v="0"/>
    <n v="0"/>
    <n v="1"/>
    <s v="EA"/>
    <n v="1"/>
    <n v="1"/>
    <x v="0"/>
    <x v="0"/>
    <x v="11"/>
    <s v="0000156574"/>
    <x v="2"/>
    <s v="0000024109"/>
    <m/>
    <m/>
    <m/>
    <d v="2021-02-11T00:00:00"/>
    <m/>
    <s v="Emergency"/>
    <s v="0000024109"/>
    <s v="UNFPA0000041829-1-1-2"/>
    <m/>
    <s v="C"/>
    <s v="N"/>
    <s v="Y"/>
    <n v="1"/>
    <n v="1"/>
    <n v="1"/>
    <x v="320"/>
    <s v="PO"/>
    <d v="2021-02-25T08:20:19"/>
    <d v="2020-05-25T00:00:00"/>
    <d v="2020-05-26T00:00:00"/>
    <s v="0000041829-1-1"/>
    <d v="2020-07-30T09:47:07"/>
    <d v="2021-02-12T00:00:00"/>
    <x v="15"/>
    <n v="3"/>
    <n v="3"/>
    <n v="6"/>
    <x v="0"/>
    <x v="1"/>
    <s v="PRESHIPMENTINSPCPH0000041829"/>
  </r>
  <r>
    <s v="UNFPA"/>
    <x v="0"/>
    <n v="1"/>
    <n v="1"/>
    <n v="1"/>
    <s v="CMR42"/>
    <s v="0000041829"/>
    <s v="PSI cost, inspection of 318x Kit 6A, 42xKit 8 and 63xKit 11A at IMRES' premises, 1 man-day"/>
    <s v="Completed"/>
    <n v="0"/>
    <x v="47"/>
    <x v="84"/>
    <s v="PU0074"/>
    <s v=" "/>
    <s v="CMR07SMI"/>
    <s v="PROCUREMENT_BID"/>
    <s v="72335"/>
    <s v="CMR"/>
    <x v="26"/>
    <s v="WCARO     "/>
    <s v="N/A"/>
    <x v="0"/>
    <n v="0"/>
    <n v="0"/>
    <s v="EA"/>
    <n v="1"/>
    <n v="0"/>
    <x v="0"/>
    <x v="0"/>
    <x v="11"/>
    <s v="0000156574"/>
    <x v="2"/>
    <s v="0000024109"/>
    <m/>
    <m/>
    <m/>
    <d v="2021-02-11T00:00:00"/>
    <m/>
    <s v="Emergency"/>
    <s v="0000024109"/>
    <s v="UNFPA0000041829-1-1-1"/>
    <m/>
    <s v="C"/>
    <s v="N"/>
    <s v="Y"/>
    <n v="1"/>
    <n v="1"/>
    <n v="1"/>
    <x v="320"/>
    <s v="PO"/>
    <d v="2021-02-25T08:20:19"/>
    <d v="2020-05-25T00:00:00"/>
    <d v="2020-05-26T00:00:00"/>
    <s v="0000041829-1-1"/>
    <d v="2020-07-30T09:47:07"/>
    <d v="2021-02-12T00:00:00"/>
    <x v="15"/>
    <n v="3"/>
    <n v="3"/>
    <n v="6"/>
    <x v="0"/>
    <x v="1"/>
    <s v="PRESHIPMENTINSPCPH0000041829"/>
  </r>
  <r>
    <s v="UNFPA"/>
    <x v="0"/>
    <n v="2"/>
    <n v="1"/>
    <n v="1"/>
    <s v="CMR42"/>
    <s v="0000041829"/>
    <s v="PSI cost, inspection of 318x Kit 6A, 42xKit 8 and 63xKit 11A at IMRES' premises, 1 additional man-day"/>
    <s v="Completed"/>
    <n v="630"/>
    <x v="47"/>
    <x v="84"/>
    <s v="PU0074"/>
    <s v=" "/>
    <s v="CMR07SMI"/>
    <s v="PROCUREMENT_BID"/>
    <s v="72335"/>
    <s v="CMR"/>
    <x v="26"/>
    <s v="WCARO     "/>
    <s v="N/A"/>
    <x v="0"/>
    <n v="0"/>
    <n v="1"/>
    <s v="EA"/>
    <n v="1"/>
    <n v="1"/>
    <x v="0"/>
    <x v="0"/>
    <x v="11"/>
    <s v="0000156574"/>
    <x v="2"/>
    <s v="0000024109"/>
    <m/>
    <m/>
    <m/>
    <d v="2021-02-11T00:00:00"/>
    <m/>
    <s v="Emergency"/>
    <s v="0000024109"/>
    <s v="UNFPA0000041829-2-1-1"/>
    <m/>
    <s v="C"/>
    <s v="N"/>
    <s v="Y"/>
    <m/>
    <m/>
    <m/>
    <x v="320"/>
    <s v="PO"/>
    <d v="2021-02-25T08:20:19"/>
    <d v="2020-05-25T00:00:00"/>
    <d v="2020-05-26T00:00:00"/>
    <s v="0000041829-2-1"/>
    <d v="2020-07-30T09:47:07"/>
    <d v="2021-02-12T00:00:00"/>
    <x v="15"/>
    <n v="3"/>
    <n v="3"/>
    <n v="6"/>
    <x v="0"/>
    <x v="0"/>
    <s v="PRESHIPMENTINSPCPH0000041829"/>
  </r>
  <r>
    <s v="UNFPA"/>
    <x v="86"/>
    <n v="11"/>
    <n v="1"/>
    <n v="1"/>
    <s v="PRK40"/>
    <s v="0000041830"/>
    <s v="Ergometrine maleate 0.2mg base/ml injection in 1ml ampoule"/>
    <s v="Dispatched"/>
    <n v="0"/>
    <x v="12"/>
    <x v="85"/>
    <s v="PU0074"/>
    <s v=" "/>
    <s v="PRK06RH1"/>
    <s v="3PROCUREMENT"/>
    <s v="72335"/>
    <s v="PRK"/>
    <x v="31"/>
    <s v="APRO      "/>
    <s v="OCEAN"/>
    <x v="0"/>
    <n v="0"/>
    <n v="0"/>
    <s v="P10"/>
    <n v="10"/>
    <n v="0"/>
    <x v="0"/>
    <x v="4"/>
    <x v="2"/>
    <s v="0000000798"/>
    <x v="2"/>
    <s v="0000024618"/>
    <d v="2021-01-18T00:00:00"/>
    <d v="2021-02-18T00:00:00"/>
    <m/>
    <m/>
    <m/>
    <s v="ASEA"/>
    <s v="PRK2040, RQ24618, KOF01"/>
    <s v="UNFPA0000041830-11-1-1"/>
    <m/>
    <s v="D"/>
    <s v="N"/>
    <s v="N"/>
    <n v="12"/>
    <n v="1"/>
    <n v="1"/>
    <x v="320"/>
    <s v="PO"/>
    <d v="2020-07-31T13:47:40"/>
    <d v="2020-07-24T00:00:00"/>
    <d v="2020-07-24T00:00:00"/>
    <s v="0000041830-11-1"/>
    <d v="2020-07-31T13:47:40"/>
    <d v="2021-01-18T00:00:00"/>
    <x v="43"/>
    <n v="0"/>
    <n v="0"/>
    <n v="0"/>
    <x v="86"/>
    <x v="0"/>
    <s v="METHYLERGOM_0.2MG0000041830"/>
  </r>
  <r>
    <s v="UNFPA"/>
    <x v="127"/>
    <n v="7"/>
    <n v="1"/>
    <n v="2"/>
    <s v="PRK40"/>
    <s v="0000041830"/>
    <s v="Multivitamin coated tablet"/>
    <s v="Dispatched"/>
    <n v="3706.5"/>
    <x v="12"/>
    <x v="85"/>
    <s v="PU0074"/>
    <s v=" "/>
    <s v="PRK06RH1"/>
    <s v="3PROCUREMENT"/>
    <s v="72335"/>
    <s v="PRK"/>
    <x v="31"/>
    <s v="APRO      "/>
    <s v="OCEAN"/>
    <x v="0"/>
    <n v="0"/>
    <n v="150"/>
    <s v="101"/>
    <n v="1000"/>
    <n v="150000"/>
    <x v="0"/>
    <x v="17"/>
    <x v="2"/>
    <s v="0000000798"/>
    <x v="2"/>
    <s v="0000024618"/>
    <d v="2021-01-18T00:00:00"/>
    <d v="2021-02-18T00:00:00"/>
    <m/>
    <m/>
    <m/>
    <s v="ASEA"/>
    <s v="PRK2040, RQ24618, KOF01"/>
    <s v="UNFPA0000041830-7-1-2"/>
    <m/>
    <s v="D"/>
    <s v="N"/>
    <s v="N"/>
    <n v="7"/>
    <n v="1"/>
    <n v="1"/>
    <x v="320"/>
    <s v="PO"/>
    <d v="2020-07-31T13:47:40"/>
    <d v="2020-07-24T00:00:00"/>
    <d v="2020-07-24T00:00:00"/>
    <s v="0000041830-7-1"/>
    <d v="2020-07-31T13:47:40"/>
    <d v="2021-01-18T00:00:00"/>
    <x v="43"/>
    <n v="0"/>
    <n v="0"/>
    <n v="0"/>
    <x v="127"/>
    <x v="0"/>
    <s v="MULTIVITAMIN_TAB0000041830"/>
  </r>
  <r>
    <s v="UNFPA"/>
    <x v="92"/>
    <n v="8"/>
    <n v="1"/>
    <n v="1"/>
    <s v="PRK40"/>
    <s v="0000041830"/>
    <s v="Ibuprofen 400mg tablet"/>
    <s v="Dispatched"/>
    <n v="0"/>
    <x v="12"/>
    <x v="85"/>
    <s v="PU0074"/>
    <s v=" "/>
    <s v="PRK06RH1"/>
    <s v="3PROCUREMENT"/>
    <s v="72335"/>
    <s v="PRK"/>
    <x v="31"/>
    <s v="APRO      "/>
    <s v="OCEAN"/>
    <x v="0"/>
    <n v="0"/>
    <n v="0"/>
    <s v="101"/>
    <n v="1000"/>
    <n v="0"/>
    <x v="0"/>
    <x v="7"/>
    <x v="2"/>
    <s v="0000000798"/>
    <x v="2"/>
    <s v="0000024618"/>
    <d v="2021-01-18T00:00:00"/>
    <d v="2021-02-18T00:00:00"/>
    <m/>
    <m/>
    <m/>
    <s v="ASEA"/>
    <s v="PRK2040, RQ24618, KOF01"/>
    <s v="UNFPA0000041830-8-1-1"/>
    <m/>
    <s v="D"/>
    <s v="N"/>
    <s v="N"/>
    <n v="8"/>
    <n v="1"/>
    <n v="1"/>
    <x v="320"/>
    <s v="PO"/>
    <d v="2020-07-31T13:47:40"/>
    <d v="2020-07-24T00:00:00"/>
    <d v="2020-07-24T00:00:00"/>
    <s v="0000041830-8-1"/>
    <d v="2020-07-31T13:47:40"/>
    <d v="2021-01-18T00:00:00"/>
    <x v="43"/>
    <n v="0"/>
    <n v="0"/>
    <n v="0"/>
    <x v="92"/>
    <x v="0"/>
    <s v="IBUPROFN400MG_10000000041830"/>
  </r>
  <r>
    <s v="UNFPA"/>
    <x v="29"/>
    <n v="1"/>
    <n v="1"/>
    <n v="1"/>
    <s v="PRK40"/>
    <s v="0000041830"/>
    <s v="Amoxicillin trihydrate 500mg capsule"/>
    <s v="Dispatched"/>
    <n v="0"/>
    <x v="12"/>
    <x v="85"/>
    <s v="PU0074"/>
    <s v=" "/>
    <s v="PRK06RH1"/>
    <s v="3PROCUREMENT"/>
    <s v="72335"/>
    <s v="PRK"/>
    <x v="31"/>
    <s v="APRO      "/>
    <s v="OCEAN"/>
    <x v="0"/>
    <n v="0"/>
    <n v="0"/>
    <s v="EA"/>
    <n v="1"/>
    <n v="0"/>
    <x v="0"/>
    <x v="3"/>
    <x v="2"/>
    <s v="0000000798"/>
    <x v="2"/>
    <s v="0000024618"/>
    <d v="2021-01-18T00:00:00"/>
    <d v="2021-02-18T00:00:00"/>
    <m/>
    <m/>
    <m/>
    <s v="ASEA"/>
    <s v="PRK2040, RQ24618, KOF01"/>
    <s v="UNFPA0000041830-1-1-1"/>
    <m/>
    <s v="D"/>
    <s v="N"/>
    <s v="N"/>
    <n v="1"/>
    <n v="1"/>
    <n v="1"/>
    <x v="320"/>
    <s v="PO"/>
    <d v="2020-07-31T13:47:40"/>
    <d v="2020-07-24T00:00:00"/>
    <d v="2020-07-24T00:00:00"/>
    <s v="0000041830-1-1"/>
    <d v="2020-07-31T13:47:40"/>
    <d v="2021-01-18T00:00:00"/>
    <x v="43"/>
    <n v="0"/>
    <n v="0"/>
    <n v="0"/>
    <x v="29"/>
    <x v="1"/>
    <s v="AMOXYCILLIN_500MG0000041830"/>
  </r>
  <r>
    <s v="UNFPA"/>
    <x v="29"/>
    <n v="1"/>
    <n v="1"/>
    <n v="2"/>
    <s v="PRK40"/>
    <s v="0000041830"/>
    <s v="Amoxicillin trihydrate 500mg capsule"/>
    <s v="Dispatched"/>
    <n v="30720"/>
    <x v="12"/>
    <x v="85"/>
    <s v="PU0074"/>
    <s v=" "/>
    <s v="PRK06RH1"/>
    <s v="3PROCUREMENT"/>
    <s v="72335"/>
    <s v="PRK"/>
    <x v="31"/>
    <s v="APRO      "/>
    <s v="OCEAN"/>
    <x v="0"/>
    <n v="0"/>
    <n v="1500"/>
    <s v="EA"/>
    <n v="1"/>
    <n v="1500"/>
    <x v="0"/>
    <x v="3"/>
    <x v="2"/>
    <s v="0000000798"/>
    <x v="2"/>
    <s v="0000024618"/>
    <d v="2021-01-18T00:00:00"/>
    <d v="2021-02-18T00:00:00"/>
    <m/>
    <m/>
    <m/>
    <s v="ASEA"/>
    <s v="PRK2040, RQ24618, KOF01"/>
    <s v="UNFPA0000041830-1-1-2"/>
    <m/>
    <s v="D"/>
    <s v="N"/>
    <s v="N"/>
    <n v="1"/>
    <n v="1"/>
    <n v="1"/>
    <x v="320"/>
    <s v="PO"/>
    <d v="2020-07-31T13:47:40"/>
    <d v="2020-07-24T00:00:00"/>
    <d v="2020-07-24T00:00:00"/>
    <s v="0000041830-1-1"/>
    <d v="2020-07-31T13:47:40"/>
    <d v="2021-01-18T00:00:00"/>
    <x v="43"/>
    <n v="0"/>
    <n v="0"/>
    <n v="0"/>
    <x v="29"/>
    <x v="0"/>
    <s v="AMOXYCILLIN_500MG0000041830"/>
  </r>
  <r>
    <s v="UNFPA"/>
    <x v="86"/>
    <n v="11"/>
    <n v="1"/>
    <n v="2"/>
    <s v="PRK40"/>
    <s v="0000041830"/>
    <s v="Ergometrine maleate 0.2mg base/ml injection in 1ml ampoule"/>
    <s v="Dispatched"/>
    <n v="3444.5"/>
    <x v="12"/>
    <x v="85"/>
    <s v="PU0074"/>
    <s v=" "/>
    <s v="PRK06RH1"/>
    <s v="3PROCUREMENT"/>
    <s v="72335"/>
    <s v="PRK"/>
    <x v="31"/>
    <s v="APRO      "/>
    <s v="OCEAN"/>
    <x v="0"/>
    <n v="0"/>
    <n v="830"/>
    <s v="P10"/>
    <n v="10"/>
    <n v="8300"/>
    <x v="0"/>
    <x v="4"/>
    <x v="2"/>
    <s v="0000000798"/>
    <x v="2"/>
    <s v="0000024618"/>
    <d v="2021-01-18T00:00:00"/>
    <d v="2021-02-18T00:00:00"/>
    <m/>
    <m/>
    <m/>
    <s v="ASEA"/>
    <s v="PRK2040, RQ24618, KOF01"/>
    <s v="UNFPA0000041830-11-1-2"/>
    <m/>
    <s v="D"/>
    <s v="N"/>
    <s v="N"/>
    <n v="12"/>
    <n v="1"/>
    <n v="1"/>
    <x v="320"/>
    <s v="PO"/>
    <d v="2020-07-31T13:47:40"/>
    <d v="2020-07-24T00:00:00"/>
    <d v="2020-07-24T00:00:00"/>
    <s v="0000041830-11-1"/>
    <d v="2020-07-31T13:47:40"/>
    <d v="2021-01-18T00:00:00"/>
    <x v="43"/>
    <n v="0"/>
    <n v="0"/>
    <n v="0"/>
    <x v="86"/>
    <x v="0"/>
    <s v="METHYLERGOM_0.2MG0000041830"/>
  </r>
  <r>
    <s v="UNFPA"/>
    <x v="92"/>
    <n v="8"/>
    <n v="1"/>
    <n v="2"/>
    <s v="PRK40"/>
    <s v="0000041830"/>
    <s v="Ibuprofen 400mg tablet"/>
    <s v="Dispatched"/>
    <n v="17730"/>
    <x v="12"/>
    <x v="85"/>
    <s v="PU0074"/>
    <s v=" "/>
    <s v="PRK06RH1"/>
    <s v="3PROCUREMENT"/>
    <s v="72335"/>
    <s v="PRK"/>
    <x v="31"/>
    <s v="APRO      "/>
    <s v="OCEAN"/>
    <x v="0"/>
    <n v="0"/>
    <n v="1500"/>
    <s v="101"/>
    <n v="1000"/>
    <n v="1500000"/>
    <x v="0"/>
    <x v="7"/>
    <x v="2"/>
    <s v="0000000798"/>
    <x v="2"/>
    <s v="0000024618"/>
    <d v="2021-01-18T00:00:00"/>
    <d v="2021-02-18T00:00:00"/>
    <m/>
    <m/>
    <m/>
    <s v="ASEA"/>
    <s v="PRK2040, RQ24618, KOF01"/>
    <s v="UNFPA0000041830-8-1-2"/>
    <m/>
    <s v="D"/>
    <s v="N"/>
    <s v="N"/>
    <n v="8"/>
    <n v="1"/>
    <n v="1"/>
    <x v="320"/>
    <s v="PO"/>
    <d v="2020-07-31T13:47:40"/>
    <d v="2020-07-24T00:00:00"/>
    <d v="2020-07-24T00:00:00"/>
    <s v="0000041830-8-1"/>
    <d v="2020-07-31T13:47:40"/>
    <d v="2021-01-18T00:00:00"/>
    <x v="43"/>
    <n v="0"/>
    <n v="0"/>
    <n v="0"/>
    <x v="92"/>
    <x v="0"/>
    <s v="IBUPROFN400MG_10000000041830"/>
  </r>
  <r>
    <s v="UNFPA"/>
    <x v="160"/>
    <n v="6"/>
    <n v="1"/>
    <n v="1"/>
    <s v="PRK40"/>
    <s v="0000041830"/>
    <s v="Lidocaine Hydrochloride 5% + 7,5% Glucose injection in 2 ml amp"/>
    <s v="Dispatched"/>
    <n v="0"/>
    <x v="12"/>
    <x v="85"/>
    <s v="PU0074"/>
    <s v=" "/>
    <s v="PRK06RH1"/>
    <s v="3PROCUREMENT"/>
    <s v="72335"/>
    <s v="PRK"/>
    <x v="31"/>
    <s v="APRO      "/>
    <s v="OCEAN"/>
    <x v="0"/>
    <n v="0"/>
    <n v="0"/>
    <s v="100"/>
    <n v="100"/>
    <n v="0"/>
    <x v="0"/>
    <x v="9"/>
    <x v="2"/>
    <s v="0000000798"/>
    <x v="2"/>
    <s v="0000024618"/>
    <d v="2021-01-18T00:00:00"/>
    <d v="2021-02-18T00:00:00"/>
    <m/>
    <m/>
    <m/>
    <s v="ASEA"/>
    <s v="PRK2040, RQ24618, KOF01"/>
    <s v="UNFPA0000041830-6-1-1"/>
    <m/>
    <s v="D"/>
    <s v="N"/>
    <s v="N"/>
    <n v="6"/>
    <n v="1"/>
    <n v="1"/>
    <x v="320"/>
    <s v="PO"/>
    <d v="2020-07-31T13:47:40"/>
    <d v="2020-07-24T00:00:00"/>
    <d v="2020-07-24T00:00:00"/>
    <s v="0000041830-6-1"/>
    <d v="2020-07-31T13:47:40"/>
    <d v="2021-01-18T00:00:00"/>
    <x v="43"/>
    <n v="0"/>
    <n v="0"/>
    <n v="0"/>
    <x v="160"/>
    <x v="1"/>
    <s v="LIDOCAINEHCL5/20000041830"/>
  </r>
  <r>
    <s v="UNFPA"/>
    <x v="160"/>
    <n v="6"/>
    <n v="1"/>
    <n v="2"/>
    <s v="PRK40"/>
    <s v="0000041830"/>
    <s v="Lidocaine Hydrochloride 5% + 7,5% Glucose injection in 2 ml amp"/>
    <s v="Dispatched"/>
    <n v="7488"/>
    <x v="12"/>
    <x v="85"/>
    <s v="PU0074"/>
    <s v=" "/>
    <s v="PRK06RH1"/>
    <s v="3PROCUREMENT"/>
    <s v="72335"/>
    <s v="PRK"/>
    <x v="31"/>
    <s v="APRO      "/>
    <s v="OCEAN"/>
    <x v="0"/>
    <n v="0"/>
    <n v="160"/>
    <s v="100"/>
    <n v="100"/>
    <n v="16000"/>
    <x v="0"/>
    <x v="9"/>
    <x v="2"/>
    <s v="0000000798"/>
    <x v="2"/>
    <s v="0000024618"/>
    <d v="2021-01-18T00:00:00"/>
    <d v="2021-02-18T00:00:00"/>
    <m/>
    <m/>
    <m/>
    <s v="ASEA"/>
    <s v="PRK2040, RQ24618, KOF01"/>
    <s v="UNFPA0000041830-6-1-2"/>
    <m/>
    <s v="D"/>
    <s v="N"/>
    <s v="N"/>
    <n v="6"/>
    <n v="1"/>
    <n v="1"/>
    <x v="320"/>
    <s v="PO"/>
    <d v="2020-07-31T13:47:40"/>
    <d v="2020-07-24T00:00:00"/>
    <d v="2020-07-24T00:00:00"/>
    <s v="0000041830-6-1"/>
    <d v="2020-07-31T13:47:40"/>
    <d v="2021-01-18T00:00:00"/>
    <x v="43"/>
    <n v="0"/>
    <n v="0"/>
    <n v="0"/>
    <x v="160"/>
    <x v="0"/>
    <s v="LIDOCAINEHCL5/20000041830"/>
  </r>
  <r>
    <s v="UNFPA"/>
    <x v="35"/>
    <n v="9"/>
    <n v="1"/>
    <n v="1"/>
    <s v="PRK40"/>
    <s v="0000041830"/>
    <s v="Test pregnancy, strip, temperature stable"/>
    <s v="Dispatched"/>
    <n v="0"/>
    <x v="12"/>
    <x v="85"/>
    <s v="PU0074"/>
    <s v=" "/>
    <s v="PRK06RH1"/>
    <s v="3PROCUREMENT"/>
    <s v="72335"/>
    <s v="PRK"/>
    <x v="31"/>
    <s v="APRO      "/>
    <s v="OCEAN"/>
    <x v="0"/>
    <n v="0"/>
    <n v="0"/>
    <s v="EA"/>
    <n v="1"/>
    <n v="0"/>
    <x v="1"/>
    <x v="13"/>
    <x v="2"/>
    <s v="0000000798"/>
    <x v="2"/>
    <s v="0000024618"/>
    <d v="2021-01-18T00:00:00"/>
    <d v="2021-02-18T00:00:00"/>
    <m/>
    <m/>
    <m/>
    <s v="ASEA"/>
    <s v="PRK2040, RQ24618, KOF01"/>
    <s v="UNFPA0000041830-9-1-1"/>
    <m/>
    <s v="D"/>
    <s v="N"/>
    <s v="N"/>
    <n v="9"/>
    <n v="1"/>
    <n v="1"/>
    <x v="320"/>
    <s v="PO"/>
    <d v="2020-07-31T13:47:40"/>
    <d v="2020-07-24T00:00:00"/>
    <d v="2020-07-24T00:00:00"/>
    <s v="0000041830-9-1"/>
    <d v="2020-07-31T13:47:40"/>
    <d v="2021-01-18T00:00:00"/>
    <x v="43"/>
    <n v="0"/>
    <n v="0"/>
    <n v="0"/>
    <x v="35"/>
    <x v="0"/>
    <s v="PREG_TEST_STRIP0000041830"/>
  </r>
  <r>
    <s v="UNFPA"/>
    <x v="127"/>
    <n v="7"/>
    <n v="1"/>
    <n v="1"/>
    <s v="PRK40"/>
    <s v="0000041830"/>
    <s v="Multivitamin coated tablet"/>
    <s v="Dispatched"/>
    <n v="0"/>
    <x v="12"/>
    <x v="85"/>
    <s v="PU0074"/>
    <s v=" "/>
    <s v="PRK06RH1"/>
    <s v="3PROCUREMENT"/>
    <s v="72335"/>
    <s v="PRK"/>
    <x v="31"/>
    <s v="APRO      "/>
    <s v="OCEAN"/>
    <x v="0"/>
    <n v="0"/>
    <n v="0"/>
    <s v="101"/>
    <n v="1000"/>
    <n v="0"/>
    <x v="0"/>
    <x v="17"/>
    <x v="2"/>
    <s v="0000000798"/>
    <x v="2"/>
    <s v="0000024618"/>
    <d v="2021-01-18T00:00:00"/>
    <d v="2021-02-18T00:00:00"/>
    <m/>
    <m/>
    <m/>
    <s v="ASEA"/>
    <s v="PRK2040, RQ24618, KOF01"/>
    <s v="UNFPA0000041830-7-1-1"/>
    <m/>
    <s v="D"/>
    <s v="N"/>
    <s v="N"/>
    <n v="7"/>
    <n v="1"/>
    <n v="1"/>
    <x v="320"/>
    <s v="PO"/>
    <d v="2020-07-31T13:47:40"/>
    <d v="2020-07-24T00:00:00"/>
    <d v="2020-07-24T00:00:00"/>
    <s v="0000041830-7-1"/>
    <d v="2020-07-31T13:47:40"/>
    <d v="2021-01-18T00:00:00"/>
    <x v="43"/>
    <n v="0"/>
    <n v="0"/>
    <n v="0"/>
    <x v="127"/>
    <x v="0"/>
    <s v="MULTIVITAMIN_TAB0000041830"/>
  </r>
  <r>
    <s v="UNFPA"/>
    <x v="35"/>
    <n v="9"/>
    <n v="1"/>
    <n v="2"/>
    <s v="PRK40"/>
    <s v="0000041830"/>
    <s v="Test pregnancy, strip, temperature stable"/>
    <s v="Dispatched"/>
    <n v="25550"/>
    <x v="12"/>
    <x v="85"/>
    <s v="PU0074"/>
    <s v=" "/>
    <s v="PRK06RH1"/>
    <s v="3PROCUREMENT"/>
    <s v="72335"/>
    <s v="PRK"/>
    <x v="31"/>
    <s v="APRO      "/>
    <s v="OCEAN"/>
    <x v="0"/>
    <n v="0"/>
    <n v="365000"/>
    <s v="EA"/>
    <n v="1"/>
    <n v="365000"/>
    <x v="1"/>
    <x v="13"/>
    <x v="2"/>
    <s v="0000000798"/>
    <x v="2"/>
    <s v="0000024618"/>
    <d v="2021-01-18T00:00:00"/>
    <d v="2021-02-18T00:00:00"/>
    <m/>
    <m/>
    <m/>
    <s v="ASEA"/>
    <s v="PRK2040, RQ24618, KOF01"/>
    <s v="UNFPA0000041830-9-1-2"/>
    <m/>
    <s v="D"/>
    <s v="N"/>
    <s v="N"/>
    <n v="9"/>
    <n v="1"/>
    <n v="1"/>
    <x v="320"/>
    <s v="PO"/>
    <d v="2020-07-31T13:47:40"/>
    <d v="2020-07-24T00:00:00"/>
    <d v="2020-07-24T00:00:00"/>
    <s v="0000041830-9-1"/>
    <d v="2020-07-31T13:47:40"/>
    <d v="2021-01-18T00:00:00"/>
    <x v="43"/>
    <n v="0"/>
    <n v="0"/>
    <n v="0"/>
    <x v="35"/>
    <x v="0"/>
    <s v="PREG_TEST_STRIP0000041830"/>
  </r>
  <r>
    <s v="UNFPA"/>
    <x v="157"/>
    <n v="5"/>
    <n v="1"/>
    <n v="2"/>
    <s v="PRK40"/>
    <s v="0000041830"/>
    <s v="Hydralazine hydrochloride 25mg tablet"/>
    <s v="Dispatched"/>
    <n v="11340"/>
    <x v="12"/>
    <x v="85"/>
    <s v="PU0074"/>
    <s v=" "/>
    <s v="PRK06RH1"/>
    <s v="3PROCUREMENT"/>
    <s v="72335"/>
    <s v="PRK"/>
    <x v="31"/>
    <s v="APRO      "/>
    <s v="OCEAN"/>
    <x v="0"/>
    <n v="0"/>
    <n v="2000"/>
    <s v="P84"/>
    <n v="84"/>
    <n v="168000"/>
    <x v="0"/>
    <x v="5"/>
    <x v="2"/>
    <s v="0000000798"/>
    <x v="2"/>
    <s v="0000024618"/>
    <d v="2021-01-18T00:00:00"/>
    <d v="2021-02-18T00:00:00"/>
    <m/>
    <m/>
    <m/>
    <s v="ASEA"/>
    <s v="PRK2040, RQ24618, KOF01"/>
    <s v="UNFPA0000041830-5-1-2"/>
    <m/>
    <s v="D"/>
    <s v="N"/>
    <s v="N"/>
    <n v="5"/>
    <n v="1"/>
    <n v="1"/>
    <x v="320"/>
    <s v="PO"/>
    <d v="2020-07-31T13:47:40"/>
    <d v="2020-07-24T00:00:00"/>
    <d v="2020-07-24T00:00:00"/>
    <s v="0000041830-5-1"/>
    <d v="2020-07-31T13:47:40"/>
    <d v="2021-01-18T00:00:00"/>
    <x v="43"/>
    <n v="0"/>
    <n v="0"/>
    <n v="0"/>
    <x v="157"/>
    <x v="1"/>
    <s v="HYDRLAZHCL25MG_P840000041830"/>
  </r>
  <r>
    <s v="UNFPA"/>
    <x v="157"/>
    <n v="5"/>
    <n v="1"/>
    <n v="1"/>
    <s v="PRK40"/>
    <s v="0000041830"/>
    <s v="Hydralazine hydrochloride 25mg tablet"/>
    <s v="Dispatched"/>
    <n v="0"/>
    <x v="12"/>
    <x v="85"/>
    <s v="PU0074"/>
    <s v=" "/>
    <s v="PRK06RH1"/>
    <s v="3PROCUREMENT"/>
    <s v="72335"/>
    <s v="PRK"/>
    <x v="31"/>
    <s v="APRO      "/>
    <s v="OCEAN"/>
    <x v="0"/>
    <n v="0"/>
    <n v="0"/>
    <s v="P84"/>
    <n v="84"/>
    <n v="0"/>
    <x v="0"/>
    <x v="5"/>
    <x v="2"/>
    <s v="0000000798"/>
    <x v="2"/>
    <s v="0000024618"/>
    <d v="2021-01-18T00:00:00"/>
    <d v="2021-02-18T00:00:00"/>
    <m/>
    <m/>
    <m/>
    <s v="ASEA"/>
    <s v="PRK2040, RQ24618, KOF01"/>
    <s v="UNFPA0000041830-5-1-1"/>
    <m/>
    <s v="D"/>
    <s v="N"/>
    <s v="N"/>
    <n v="5"/>
    <n v="1"/>
    <n v="1"/>
    <x v="320"/>
    <s v="PO"/>
    <d v="2020-07-31T13:47:40"/>
    <d v="2020-07-24T00:00:00"/>
    <d v="2020-07-24T00:00:00"/>
    <s v="0000041830-5-1"/>
    <d v="2020-07-31T13:47:40"/>
    <d v="2021-01-18T00:00:00"/>
    <x v="43"/>
    <n v="0"/>
    <n v="0"/>
    <n v="0"/>
    <x v="157"/>
    <x v="0"/>
    <s v="HYDRLAZHCL25MG_P840000041830"/>
  </r>
  <r>
    <s v="UNFPA"/>
    <x v="126"/>
    <n v="14"/>
    <n v="1"/>
    <n v="1"/>
    <s v="PRK40"/>
    <s v="0000041830"/>
    <s v="Benzathine  benzylpenicillin 1.44g (2.4 million units) powder for injection in a vial"/>
    <s v="Dispatched"/>
    <n v="0"/>
    <x v="12"/>
    <x v="85"/>
    <s v="PU0074"/>
    <s v=" "/>
    <s v="PRK06RH1"/>
    <s v="3PROCUREMENT"/>
    <s v="72335"/>
    <s v="PRK"/>
    <x v="31"/>
    <s v="APRO      "/>
    <s v="OCEAN"/>
    <x v="0"/>
    <n v="0"/>
    <n v="0"/>
    <s v="VI"/>
    <n v="1"/>
    <n v="0"/>
    <x v="0"/>
    <x v="3"/>
    <x v="2"/>
    <s v="0000000798"/>
    <x v="2"/>
    <s v="0000024618"/>
    <d v="2021-01-18T00:00:00"/>
    <d v="2021-02-18T00:00:00"/>
    <m/>
    <m/>
    <m/>
    <s v="ASEA"/>
    <s v="PRK2040, RQ24618, KOF01"/>
    <s v="UNFPA0000041830-14-1-1"/>
    <m/>
    <s v="D"/>
    <s v="N"/>
    <s v="N"/>
    <n v="23"/>
    <n v="1"/>
    <n v="1"/>
    <x v="320"/>
    <s v="PO"/>
    <d v="2020-07-31T13:47:40"/>
    <d v="2020-07-24T00:00:00"/>
    <d v="2020-07-24T00:00:00"/>
    <s v="0000041830-14-1"/>
    <d v="2020-07-31T13:47:40"/>
    <d v="2021-01-18T00:00:00"/>
    <x v="43"/>
    <n v="0"/>
    <n v="0"/>
    <n v="0"/>
    <x v="126"/>
    <x v="0"/>
    <s v="BENZABNPEN1.44MG500000041830"/>
  </r>
  <r>
    <s v="UNFPA"/>
    <x v="161"/>
    <n v="12"/>
    <n v="1"/>
    <n v="1"/>
    <s v="PRK40"/>
    <s v="0000041830"/>
    <s v="Cephalexin 500mg capsule"/>
    <s v="Dispatched"/>
    <n v="0"/>
    <x v="12"/>
    <x v="85"/>
    <s v="PU0074"/>
    <s v=" "/>
    <s v="PRK06RH1"/>
    <s v="3PROCUREMENT"/>
    <s v="72335"/>
    <s v="PRK"/>
    <x v="31"/>
    <s v="APRO      "/>
    <s v="OCEAN"/>
    <x v="0"/>
    <n v="0"/>
    <n v="0"/>
    <s v="500"/>
    <n v="500"/>
    <n v="0"/>
    <x v="0"/>
    <x v="3"/>
    <x v="2"/>
    <s v="0000000798"/>
    <x v="2"/>
    <s v="0000024618"/>
    <d v="2021-01-18T00:00:00"/>
    <d v="2021-02-18T00:00:00"/>
    <m/>
    <m/>
    <m/>
    <s v="ASEA"/>
    <s v="PRK2040, RQ24618, KOF01"/>
    <s v="UNFPA0000041830-12-1-1"/>
    <m/>
    <s v="D"/>
    <s v="N"/>
    <s v="N"/>
    <n v="14"/>
    <n v="1"/>
    <n v="1"/>
    <x v="320"/>
    <s v="PO"/>
    <d v="2020-07-31T13:47:40"/>
    <d v="2020-07-24T00:00:00"/>
    <d v="2020-07-24T00:00:00"/>
    <s v="0000041830-12-1"/>
    <d v="2020-07-31T13:47:40"/>
    <d v="2021-01-18T00:00:00"/>
    <x v="43"/>
    <n v="0"/>
    <n v="0"/>
    <n v="0"/>
    <x v="161"/>
    <x v="1"/>
    <s v="CEPHALEXN500MG_5000000041830"/>
  </r>
  <r>
    <s v="UNFPA"/>
    <x v="161"/>
    <n v="12"/>
    <n v="1"/>
    <n v="2"/>
    <s v="PRK40"/>
    <s v="0000041830"/>
    <s v="Cephalexin 500mg capsule"/>
    <s v="Dispatched"/>
    <n v="49995"/>
    <x v="12"/>
    <x v="85"/>
    <s v="PU0074"/>
    <s v=" "/>
    <s v="PRK06RH1"/>
    <s v="3PROCUREMENT"/>
    <s v="72335"/>
    <s v="PRK"/>
    <x v="31"/>
    <s v="APRO      "/>
    <s v="OCEAN"/>
    <x v="0"/>
    <n v="0"/>
    <n v="1500"/>
    <s v="500"/>
    <n v="500"/>
    <n v="750000"/>
    <x v="0"/>
    <x v="3"/>
    <x v="2"/>
    <s v="0000000798"/>
    <x v="2"/>
    <s v="0000024618"/>
    <d v="2021-01-18T00:00:00"/>
    <d v="2021-02-18T00:00:00"/>
    <m/>
    <m/>
    <m/>
    <s v="ASEA"/>
    <s v="PRK2040, RQ24618, KOF01"/>
    <s v="UNFPA0000041830-12-1-2"/>
    <m/>
    <s v="D"/>
    <s v="N"/>
    <s v="N"/>
    <n v="14"/>
    <n v="1"/>
    <n v="1"/>
    <x v="320"/>
    <s v="PO"/>
    <d v="2020-07-31T13:47:40"/>
    <d v="2020-07-24T00:00:00"/>
    <d v="2020-07-24T00:00:00"/>
    <s v="0000041830-12-1"/>
    <d v="2020-07-31T13:47:40"/>
    <d v="2021-01-18T00:00:00"/>
    <x v="43"/>
    <n v="0"/>
    <n v="0"/>
    <n v="0"/>
    <x v="161"/>
    <x v="0"/>
    <s v="CEPHALEXN500MG_5000000041830"/>
  </r>
  <r>
    <s v="UNFPA"/>
    <x v="131"/>
    <n v="13"/>
    <n v="1"/>
    <n v="1"/>
    <s v="PRK40"/>
    <s v="0000041830"/>
    <s v="Folic acid 5mg tablet"/>
    <s v="Dispatched"/>
    <n v="0"/>
    <x v="12"/>
    <x v="85"/>
    <s v="PU0074"/>
    <s v=" "/>
    <s v="PRK06RH1"/>
    <s v="3PROCUREMENT"/>
    <s v="72335"/>
    <s v="PRK"/>
    <x v="31"/>
    <s v="APRO      "/>
    <s v="OCEAN"/>
    <x v="0"/>
    <n v="0"/>
    <n v="0"/>
    <s v="101"/>
    <n v="1000"/>
    <n v="0"/>
    <x v="0"/>
    <x v="2"/>
    <x v="2"/>
    <s v="0000000798"/>
    <x v="2"/>
    <s v="0000024618"/>
    <d v="2021-01-18T00:00:00"/>
    <d v="2021-02-18T00:00:00"/>
    <m/>
    <m/>
    <m/>
    <s v="ASEA"/>
    <s v="PRK2040, RQ24618, KOF01"/>
    <s v="UNFPA0000041830-13-1-1"/>
    <m/>
    <s v="D"/>
    <s v="N"/>
    <s v="N"/>
    <n v="22"/>
    <n v="1"/>
    <n v="1"/>
    <x v="320"/>
    <s v="PO"/>
    <d v="2020-07-31T13:47:40"/>
    <d v="2020-07-24T00:00:00"/>
    <d v="2020-07-24T00:00:00"/>
    <s v="0000041830-13-1"/>
    <d v="2020-07-31T13:47:40"/>
    <d v="2021-01-18T00:00:00"/>
    <x v="43"/>
    <n v="0"/>
    <n v="0"/>
    <n v="0"/>
    <x v="131"/>
    <x v="1"/>
    <s v="FOLICACID5MG_10000000041830"/>
  </r>
  <r>
    <s v="UNFPA"/>
    <x v="131"/>
    <n v="13"/>
    <n v="1"/>
    <n v="2"/>
    <s v="PRK40"/>
    <s v="0000041830"/>
    <s v="Folic acid 5mg tablet"/>
    <s v="Dispatched"/>
    <n v="1292.5"/>
    <x v="12"/>
    <x v="85"/>
    <s v="PU0074"/>
    <s v=" "/>
    <s v="PRK06RH1"/>
    <s v="3PROCUREMENT"/>
    <s v="72335"/>
    <s v="PRK"/>
    <x v="31"/>
    <s v="APRO      "/>
    <s v="OCEAN"/>
    <x v="0"/>
    <n v="0"/>
    <n v="250"/>
    <s v="101"/>
    <n v="1000"/>
    <n v="250000"/>
    <x v="0"/>
    <x v="2"/>
    <x v="2"/>
    <s v="0000000798"/>
    <x v="2"/>
    <s v="0000024618"/>
    <d v="2021-01-18T00:00:00"/>
    <d v="2021-02-18T00:00:00"/>
    <m/>
    <m/>
    <m/>
    <s v="ASEA"/>
    <s v="PRK2040, RQ24618, KOF01"/>
    <s v="UNFPA0000041830-13-1-2"/>
    <m/>
    <s v="D"/>
    <s v="N"/>
    <s v="N"/>
    <n v="22"/>
    <n v="1"/>
    <n v="1"/>
    <x v="320"/>
    <s v="PO"/>
    <d v="2020-07-31T13:47:40"/>
    <d v="2020-07-24T00:00:00"/>
    <d v="2020-07-24T00:00:00"/>
    <s v="0000041830-13-1"/>
    <d v="2020-07-31T13:47:40"/>
    <d v="2021-01-18T00:00:00"/>
    <x v="43"/>
    <n v="0"/>
    <n v="0"/>
    <n v="0"/>
    <x v="131"/>
    <x v="0"/>
    <s v="FOLICACID5MG_10000000041830"/>
  </r>
  <r>
    <s v="UNFPA"/>
    <x v="126"/>
    <n v="14"/>
    <n v="1"/>
    <n v="2"/>
    <s v="PRK40"/>
    <s v="0000041830"/>
    <s v="Benzathine  benzylpenicillin 1.44g (2.4 million units) powder for injection in a vial"/>
    <s v="Dispatched"/>
    <n v="110500"/>
    <x v="12"/>
    <x v="85"/>
    <s v="PU0074"/>
    <s v=" "/>
    <s v="PRK06RH1"/>
    <s v="3PROCUREMENT"/>
    <s v="72335"/>
    <s v="PRK"/>
    <x v="31"/>
    <s v="APRO      "/>
    <s v="OCEAN"/>
    <x v="0"/>
    <n v="0"/>
    <n v="25000"/>
    <s v="VI"/>
    <n v="1"/>
    <n v="25000"/>
    <x v="0"/>
    <x v="3"/>
    <x v="2"/>
    <s v="0000000798"/>
    <x v="2"/>
    <s v="0000024618"/>
    <d v="2021-01-18T00:00:00"/>
    <d v="2021-02-18T00:00:00"/>
    <m/>
    <m/>
    <m/>
    <s v="ASEA"/>
    <s v="PRK2040, RQ24618, KOF01"/>
    <s v="UNFPA0000041830-14-1-2"/>
    <m/>
    <s v="D"/>
    <s v="N"/>
    <s v="N"/>
    <n v="23"/>
    <n v="1"/>
    <n v="1"/>
    <x v="320"/>
    <s v="PO"/>
    <d v="2020-07-31T13:47:40"/>
    <d v="2020-07-24T00:00:00"/>
    <d v="2020-07-24T00:00:00"/>
    <s v="0000041830-14-1"/>
    <d v="2020-07-31T13:47:40"/>
    <d v="2021-01-18T00:00:00"/>
    <x v="43"/>
    <n v="0"/>
    <n v="0"/>
    <n v="0"/>
    <x v="126"/>
    <x v="0"/>
    <s v="BENZABNPEN1.44MG500000041830"/>
  </r>
  <r>
    <s v="UNFPA"/>
    <x v="152"/>
    <n v="3"/>
    <n v="1"/>
    <n v="1"/>
    <s v="BFA40"/>
    <s v="0000041838"/>
    <s v="Test pregnancy, strip, temperature stable"/>
    <s v="Completed"/>
    <n v="50447.76"/>
    <x v="48"/>
    <x v="86"/>
    <s v="PU0074"/>
    <s v=" "/>
    <s v="BFA08JPN"/>
    <s v="ACQUIMATER"/>
    <s v="72335"/>
    <s v="BFA"/>
    <x v="40"/>
    <s v="WCARO     "/>
    <s v="OCEAN"/>
    <x v="0"/>
    <n v="0"/>
    <n v="13002"/>
    <s v="100"/>
    <n v="100"/>
    <n v="1300200"/>
    <x v="1"/>
    <x v="13"/>
    <x v="7"/>
    <s v="0000125342"/>
    <x v="2"/>
    <s v="0000024549"/>
    <d v="2020-12-12T00:00:00"/>
    <d v="2021-02-05T00:00:00"/>
    <d v="2020-12-12T00:00:00"/>
    <d v="2020-12-11T00:00:00"/>
    <d v="2021-02-03T00:00:00"/>
    <s v="Africa (Francophone)"/>
    <s v="R24549, BFA, CO"/>
    <s v="UNFPA0000041838-3-1-1"/>
    <m/>
    <s v="C"/>
    <s v="N"/>
    <s v="N"/>
    <n v="3"/>
    <n v="1"/>
    <n v="1"/>
    <x v="320"/>
    <s v="PO"/>
    <d v="2021-01-04T08:48:36"/>
    <d v="2020-07-16T00:00:00"/>
    <d v="2020-07-20T00:00:00"/>
    <s v="0000041838-3-1"/>
    <d v="2020-07-30T12:32:06"/>
    <d v="2020-11-12T00:00:00"/>
    <x v="45"/>
    <n v="0"/>
    <n v="0"/>
    <n v="0"/>
    <x v="152"/>
    <x v="0"/>
    <s v="PREGTEST_STRIP_1000000041838"/>
  </r>
  <r>
    <s v="UNFPA"/>
    <x v="0"/>
    <n v="1"/>
    <n v="1"/>
    <n v="1"/>
    <s v="BDI40"/>
    <s v="0000041843"/>
    <s v="PSI cost, inspection of 450x Kit 7 at IMRES premises, 1 man-day"/>
    <s v="Completed"/>
    <n v="630"/>
    <x v="0"/>
    <x v="0"/>
    <s v="PU0074"/>
    <s v=" "/>
    <s v="FPRHCTD5"/>
    <s v="RHC01ACT05"/>
    <s v="72335"/>
    <s v="BDI"/>
    <x v="36"/>
    <s v="ESARO     "/>
    <s v="N/A"/>
    <x v="0"/>
    <n v="0"/>
    <n v="1"/>
    <s v="EA"/>
    <n v="1"/>
    <n v="1"/>
    <x v="0"/>
    <x v="0"/>
    <x v="11"/>
    <s v="0000156574"/>
    <x v="2"/>
    <s v="0000024027"/>
    <m/>
    <m/>
    <m/>
    <d v="2020-12-30T00:00:00"/>
    <m/>
    <s v="Africa (Francophone)"/>
    <s v="0000024027"/>
    <s v="UNFPA0000041843-1-1-1"/>
    <m/>
    <s v="C"/>
    <s v="N"/>
    <s v="N"/>
    <n v="1"/>
    <n v="1"/>
    <n v="1"/>
    <x v="321"/>
    <s v="PO"/>
    <d v="2021-01-22T06:50:15"/>
    <d v="2020-05-12T00:00:00"/>
    <d v="2020-05-13T00:00:00"/>
    <s v="0000041843-1-1"/>
    <d v="2020-07-30T11:47:14"/>
    <d v="2020-11-12T00:00:00"/>
    <x v="0"/>
    <n v="0"/>
    <n v="0"/>
    <n v="0"/>
    <x v="0"/>
    <x v="0"/>
    <s v="PRESHIPMENTINSPCPH0000041843"/>
  </r>
  <r>
    <s v="UNFPA"/>
    <x v="0"/>
    <n v="1"/>
    <n v="1"/>
    <n v="2"/>
    <s v="PRK40"/>
    <s v="0000041848"/>
    <s v="Preshipment inspection Pharmaceutical &amp; Medical supplies - MEG PO41830 - The Netherlands"/>
    <s v="Dispatched"/>
    <n v="650"/>
    <x v="12"/>
    <x v="85"/>
    <s v="PU0074"/>
    <s v=" "/>
    <s v="PRK06RH1"/>
    <s v="3PROCUREMENT"/>
    <s v="72335"/>
    <s v="PRK"/>
    <x v="31"/>
    <s v="APRO      "/>
    <s v="N/A"/>
    <x v="0"/>
    <n v="0"/>
    <n v="1"/>
    <s v="EA"/>
    <n v="1"/>
    <n v="1"/>
    <x v="0"/>
    <x v="0"/>
    <x v="0"/>
    <s v="0000170456"/>
    <x v="2"/>
    <s v="0000024618"/>
    <m/>
    <m/>
    <m/>
    <m/>
    <m/>
    <s v="ASEA"/>
    <s v="PRK2040, RQ24618/24674, KOF01"/>
    <s v="UNFPA0000041848-1-1-2"/>
    <m/>
    <s v="D"/>
    <s v="N"/>
    <s v="N"/>
    <n v="20"/>
    <n v="1"/>
    <n v="1"/>
    <x v="322"/>
    <s v="PO"/>
    <d v="2020-07-31T09:51:18"/>
    <d v="2020-07-24T00:00:00"/>
    <d v="2020-07-24T00:00:00"/>
    <s v="0000041848-1-1"/>
    <d v="2020-07-31T09:51:18"/>
    <d v="2021-01-11T00:00:00"/>
    <x v="43"/>
    <n v="0"/>
    <n v="0"/>
    <n v="0"/>
    <x v="0"/>
    <x v="1"/>
    <s v="PRESHIPMENTINSPCPH0000041848"/>
  </r>
  <r>
    <s v="UNFPA"/>
    <x v="0"/>
    <n v="1"/>
    <n v="1"/>
    <n v="1"/>
    <s v="PRK40"/>
    <s v="0000041848"/>
    <s v="Preshipment inspection Pharmaceutical &amp; Medical supplies - MEG PO41830 - The Netherlands"/>
    <s v="Dispatched"/>
    <n v="0"/>
    <x v="12"/>
    <x v="85"/>
    <s v="PU0074"/>
    <s v=" "/>
    <s v="PRK06RH1"/>
    <s v="3PROCUREMENT"/>
    <s v="72335"/>
    <s v="PRK"/>
    <x v="31"/>
    <s v="APRO      "/>
    <s v="N/A"/>
    <x v="0"/>
    <n v="0"/>
    <n v="0"/>
    <s v="EA"/>
    <n v="1"/>
    <n v="0"/>
    <x v="0"/>
    <x v="0"/>
    <x v="0"/>
    <s v="0000170456"/>
    <x v="2"/>
    <s v="0000024618"/>
    <m/>
    <m/>
    <m/>
    <m/>
    <m/>
    <s v="ASEA"/>
    <s v="PRK2040, RQ24618/24674, KOF01"/>
    <s v="UNFPA0000041848-1-1-1"/>
    <m/>
    <s v="D"/>
    <s v="N"/>
    <s v="N"/>
    <n v="20"/>
    <n v="1"/>
    <n v="1"/>
    <x v="322"/>
    <s v="PO"/>
    <d v="2020-07-31T09:51:18"/>
    <d v="2020-07-24T00:00:00"/>
    <d v="2020-07-24T00:00:00"/>
    <s v="0000041848-1-1"/>
    <d v="2020-07-31T09:51:18"/>
    <d v="2021-01-11T00:00:00"/>
    <x v="43"/>
    <n v="0"/>
    <n v="0"/>
    <n v="0"/>
    <x v="0"/>
    <x v="1"/>
    <s v="PRESHIPMENTINSPCPH0000041848"/>
  </r>
  <r>
    <s v="UNFPA"/>
    <x v="0"/>
    <n v="2"/>
    <n v="1"/>
    <n v="2"/>
    <s v="PRK40"/>
    <s v="0000041848"/>
    <s v="Preshipment inspection Pharmaceutical &amp; Medical supplies - MEG PO41830 - The Netherlands"/>
    <s v="Dispatched"/>
    <n v="1300"/>
    <x v="12"/>
    <x v="85"/>
    <s v="PU0074"/>
    <s v=" "/>
    <s v="PRK06RH1"/>
    <s v="3PROCUREMENT"/>
    <s v="72335"/>
    <s v="PRK"/>
    <x v="31"/>
    <s v="APRO      "/>
    <s v="N/A"/>
    <x v="0"/>
    <n v="0"/>
    <n v="2"/>
    <s v="EA"/>
    <n v="1"/>
    <n v="2"/>
    <x v="0"/>
    <x v="0"/>
    <x v="0"/>
    <s v="0000170456"/>
    <x v="2"/>
    <s v="0000024674"/>
    <m/>
    <m/>
    <m/>
    <m/>
    <m/>
    <s v="ASEA"/>
    <s v="PRK2040, RQ24618/24674, KOF01"/>
    <s v="UNFPA0000041848-2-1-2"/>
    <m/>
    <s v="D"/>
    <s v="N"/>
    <s v="N"/>
    <n v="2"/>
    <n v="1"/>
    <n v="1"/>
    <x v="322"/>
    <s v="PO"/>
    <d v="2020-07-31T09:51:18"/>
    <d v="2020-07-31T00:00:00"/>
    <d v="2020-07-31T00:00:00"/>
    <s v="0000041848-2-1"/>
    <d v="2020-07-31T09:51:18"/>
    <d v="2021-01-11T00:00:00"/>
    <x v="43"/>
    <n v="0"/>
    <n v="0"/>
    <n v="0"/>
    <x v="0"/>
    <x v="1"/>
    <s v="PRESHIPMENTINSPCPH0000041848"/>
  </r>
  <r>
    <s v="UNFPA"/>
    <x v="0"/>
    <n v="2"/>
    <n v="1"/>
    <n v="1"/>
    <s v="PRK40"/>
    <s v="0000041848"/>
    <s v="Preshipment inspection Pharmaceutical &amp; Medical supplies - MEG PO41830 - The Netherlands"/>
    <s v="Dispatched"/>
    <n v="0"/>
    <x v="12"/>
    <x v="85"/>
    <s v="PU0074"/>
    <s v=" "/>
    <s v="PRK06RH1"/>
    <s v="3PROCUREMENT"/>
    <s v="72335"/>
    <s v="PRK"/>
    <x v="31"/>
    <s v="APRO      "/>
    <s v="N/A"/>
    <x v="0"/>
    <n v="0"/>
    <n v="0"/>
    <s v="EA"/>
    <n v="1"/>
    <n v="0"/>
    <x v="0"/>
    <x v="0"/>
    <x v="0"/>
    <s v="0000170456"/>
    <x v="2"/>
    <s v="0000024674"/>
    <m/>
    <m/>
    <m/>
    <m/>
    <m/>
    <s v="ASEA"/>
    <s v="PRK2040, RQ24618/24674, KOF01"/>
    <s v="UNFPA0000041848-2-1-1"/>
    <m/>
    <s v="D"/>
    <s v="N"/>
    <s v="N"/>
    <n v="2"/>
    <n v="1"/>
    <n v="1"/>
    <x v="322"/>
    <s v="PO"/>
    <d v="2020-07-31T09:51:18"/>
    <d v="2020-07-31T00:00:00"/>
    <d v="2020-07-31T00:00:00"/>
    <s v="0000041848-2-1"/>
    <d v="2020-07-31T09:51:18"/>
    <d v="2021-01-11T00:00:00"/>
    <x v="43"/>
    <n v="0"/>
    <n v="0"/>
    <n v="0"/>
    <x v="0"/>
    <x v="0"/>
    <s v="PRESHIPMENTINSPCPH0000041848"/>
  </r>
  <r>
    <s v="UNFPA"/>
    <x v="162"/>
    <n v="12"/>
    <n v="1"/>
    <n v="1"/>
    <s v="BFA40"/>
    <s v="0000041849"/>
    <s v="Test HIV 1+2, rapid (Complete Test Kit Set)"/>
    <s v="Completed"/>
    <n v="0"/>
    <x v="48"/>
    <x v="86"/>
    <s v="PU0074"/>
    <s v=" "/>
    <s v="BFA08JPN"/>
    <s v="ACQUIMATER"/>
    <s v="72335"/>
    <s v="BFA"/>
    <x v="40"/>
    <s v="WCARO     "/>
    <s v="OCEAN"/>
    <x v="0"/>
    <n v="0"/>
    <n v="0"/>
    <s v="100"/>
    <n v="100"/>
    <n v="0"/>
    <x v="1"/>
    <x v="12"/>
    <x v="2"/>
    <s v="0000000798"/>
    <x v="2"/>
    <s v="0000024575"/>
    <d v="2021-01-08T00:00:00"/>
    <d v="2021-02-24T00:00:00"/>
    <d v="2021-01-08T00:00:00"/>
    <d v="2021-03-03T00:00:00"/>
    <d v="2021-02-22T00:00:00"/>
    <s v="Africa (Francophone)"/>
    <s v="R24575, BFA, CO"/>
    <s v="UNFPA0000041849-12-1-1"/>
    <m/>
    <s v="C"/>
    <s v="N"/>
    <s v="N"/>
    <n v="12"/>
    <n v="1"/>
    <n v="1"/>
    <x v="323"/>
    <s v="PO"/>
    <d v="2021-05-06T07:37:51"/>
    <d v="2020-07-20T00:00:00"/>
    <d v="2020-07-20T00:00:00"/>
    <s v="0000041849-12-1"/>
    <d v="2020-08-06T11:13:32"/>
    <d v="2020-12-15T00:00:00"/>
    <x v="45"/>
    <n v="0"/>
    <n v="0"/>
    <n v="0"/>
    <x v="162"/>
    <x v="1"/>
    <s v="HIV_RAPID_SET_40000041849"/>
  </r>
  <r>
    <s v="UNFPA"/>
    <x v="162"/>
    <n v="12"/>
    <n v="1"/>
    <n v="2"/>
    <s v="BFA40"/>
    <s v="0000041849"/>
    <s v="Test HIV 1+2, rapid (Complete Test Kit Set)"/>
    <s v="Completed"/>
    <n v="55640"/>
    <x v="48"/>
    <x v="86"/>
    <s v="PU0074"/>
    <s v=" "/>
    <s v="BFA08JPN"/>
    <s v="ACQUIMATER"/>
    <s v="72335"/>
    <s v="BFA"/>
    <x v="40"/>
    <s v="WCARO     "/>
    <s v="OCEAN"/>
    <x v="0"/>
    <n v="0"/>
    <n v="400"/>
    <s v="100"/>
    <n v="100"/>
    <n v="40000"/>
    <x v="1"/>
    <x v="12"/>
    <x v="2"/>
    <s v="0000000798"/>
    <x v="2"/>
    <s v="0000024575"/>
    <d v="2021-01-08T00:00:00"/>
    <d v="2021-02-24T00:00:00"/>
    <d v="2021-01-08T00:00:00"/>
    <d v="2021-03-03T00:00:00"/>
    <d v="2021-02-22T00:00:00"/>
    <s v="Africa (Francophone)"/>
    <s v="R24575, BFA, CO"/>
    <s v="UNFPA0000041849-12-1-2"/>
    <m/>
    <s v="C"/>
    <s v="N"/>
    <s v="N"/>
    <n v="12"/>
    <n v="1"/>
    <n v="1"/>
    <x v="323"/>
    <s v="PO"/>
    <d v="2021-05-06T07:37:51"/>
    <d v="2020-07-20T00:00:00"/>
    <d v="2020-07-20T00:00:00"/>
    <s v="0000041849-12-1"/>
    <d v="2020-08-06T11:13:32"/>
    <d v="2020-12-15T00:00:00"/>
    <x v="45"/>
    <n v="0"/>
    <n v="0"/>
    <n v="0"/>
    <x v="162"/>
    <x v="0"/>
    <s v="HIV_RAPID_SET_40000041849"/>
  </r>
  <r>
    <s v="UNFPA"/>
    <x v="0"/>
    <n v="1"/>
    <n v="1"/>
    <n v="1"/>
    <s v="VEN40"/>
    <s v="0000041857"/>
    <s v="Preshipment inspection Pharmaceutical"/>
    <s v="Completed"/>
    <n v="640"/>
    <x v="20"/>
    <x v="64"/>
    <s v="PU0074"/>
    <s v=" "/>
    <s v="VEN03CR2"/>
    <s v="C2PROSSR"/>
    <s v="72335"/>
    <s v="VEN"/>
    <x v="38"/>
    <s v="LACRO     "/>
    <s v="COMMON"/>
    <x v="0"/>
    <n v="0"/>
    <n v="2"/>
    <s v="EA"/>
    <n v="1"/>
    <n v="2"/>
    <x v="0"/>
    <x v="0"/>
    <x v="11"/>
    <s v="0000156574"/>
    <x v="2"/>
    <s v="0000024562"/>
    <m/>
    <m/>
    <m/>
    <d v="2020-09-02T00:00:00"/>
    <m/>
    <s v="LAC"/>
    <s v="VEN40, PSI for Sodium PO40027"/>
    <s v="UNFPA0000041857-1-1-1"/>
    <m/>
    <s v="C"/>
    <s v="N"/>
    <s v="N"/>
    <n v="1"/>
    <n v="1"/>
    <n v="1"/>
    <x v="324"/>
    <s v="PO"/>
    <d v="2020-09-24T14:40:38"/>
    <d v="2020-07-17T00:00:00"/>
    <d v="2020-07-17T00:00:00"/>
    <s v="0000041857-1-1"/>
    <d v="2020-08-05T13:29:24"/>
    <d v="2020-08-06T00:00:00"/>
    <x v="37"/>
    <n v="0"/>
    <n v="0"/>
    <n v="0"/>
    <x v="0"/>
    <x v="0"/>
    <s v="PRESHIPMENTINSPCPH0000041857"/>
  </r>
  <r>
    <s v="UNFPA"/>
    <x v="49"/>
    <n v="9"/>
    <n v="1"/>
    <n v="1"/>
    <s v="STP40"/>
    <s v="0000041891"/>
    <s v="Hydralazine hydrochloride 20mg/2ml powder for injection in 2ml ampoule"/>
    <s v="Dispatched"/>
    <n v="0"/>
    <x v="16"/>
    <x v="14"/>
    <s v="PU0074"/>
    <s v=" "/>
    <s v="STP07DCS"/>
    <s v="RHEQUPCOMD"/>
    <s v="72335"/>
    <s v="STP"/>
    <x v="20"/>
    <s v="WCARO     "/>
    <s v="AIR"/>
    <x v="0"/>
    <n v="0"/>
    <n v="0"/>
    <s v="P5"/>
    <n v="5"/>
    <n v="0"/>
    <x v="0"/>
    <x v="5"/>
    <x v="2"/>
    <s v="0000000798"/>
    <x v="2"/>
    <s v="0000024693"/>
    <d v="2020-12-24T00:00:00"/>
    <d v="2020-12-28T00:00:00"/>
    <m/>
    <m/>
    <m/>
    <s v="Africa (Anglophone)"/>
    <s v="STP40,R24693,FPA90,MEG"/>
    <s v="UNFPA0000041891-9-1-1"/>
    <m/>
    <s v="D"/>
    <s v="N"/>
    <s v="N"/>
    <n v="9"/>
    <n v="1"/>
    <n v="1"/>
    <x v="325"/>
    <s v="PO"/>
    <d v="2020-08-06T14:56:23"/>
    <d v="2020-08-04T00:00:00"/>
    <d v="2020-08-05T00:00:00"/>
    <s v="0000041891-9-1"/>
    <d v="2020-08-06T14:56:23"/>
    <d v="2020-12-24T00:00:00"/>
    <x v="13"/>
    <n v="0"/>
    <n v="0"/>
    <n v="0"/>
    <x v="49"/>
    <x v="0"/>
    <s v="HYDRALAZINEHCL200000041891"/>
  </r>
  <r>
    <s v="UNFPA"/>
    <x v="74"/>
    <n v="8"/>
    <n v="1"/>
    <n v="1"/>
    <s v="STP40"/>
    <s v="0000041891"/>
    <s v="Ferrous fumarate 185mg (60mg iron)/folic acid 0.4mg"/>
    <s v="Dispatched"/>
    <n v="0"/>
    <x v="16"/>
    <x v="14"/>
    <s v="PU0074"/>
    <s v=" "/>
    <s v="STP07DCS"/>
    <s v="RHEQUPCOMD"/>
    <s v="72335"/>
    <s v="STP"/>
    <x v="20"/>
    <s v="WCARO     "/>
    <s v="AIR"/>
    <x v="0"/>
    <n v="0"/>
    <n v="0"/>
    <s v="BO"/>
    <n v="1"/>
    <n v="0"/>
    <x v="0"/>
    <x v="2"/>
    <x v="2"/>
    <s v="0000000798"/>
    <x v="2"/>
    <s v="0000024693"/>
    <d v="2020-12-24T00:00:00"/>
    <d v="2020-12-28T00:00:00"/>
    <m/>
    <m/>
    <m/>
    <s v="Africa (Anglophone)"/>
    <s v="STP40,R24693,FPA90,MEG"/>
    <s v="UNFPA0000041891-8-1-1"/>
    <m/>
    <s v="D"/>
    <s v="N"/>
    <s v="N"/>
    <n v="8"/>
    <n v="1"/>
    <n v="1"/>
    <x v="325"/>
    <s v="PO"/>
    <d v="2020-08-06T14:56:23"/>
    <d v="2020-08-04T00:00:00"/>
    <d v="2020-08-05T00:00:00"/>
    <s v="0000041891-8-1"/>
    <d v="2020-08-06T14:56:23"/>
    <d v="2020-12-24T00:00:00"/>
    <x v="13"/>
    <n v="0"/>
    <n v="0"/>
    <n v="0"/>
    <x v="74"/>
    <x v="1"/>
    <s v="FESULC200MG_1000BT0000041891"/>
  </r>
  <r>
    <s v="UNFPA"/>
    <x v="74"/>
    <n v="8"/>
    <n v="1"/>
    <n v="2"/>
    <s v="STP40"/>
    <s v="0000041891"/>
    <s v="Ferrous fumarate 185mg (60mg iron)/folic acid 0.4mg"/>
    <s v="Dispatched"/>
    <n v="865"/>
    <x v="16"/>
    <x v="14"/>
    <s v="PU0074"/>
    <s v=" "/>
    <s v="STP07DCS"/>
    <s v="RHEQUPCOMD"/>
    <s v="72335"/>
    <s v="STP"/>
    <x v="20"/>
    <s v="WCARO     "/>
    <s v="AIR"/>
    <x v="0"/>
    <n v="0"/>
    <n v="100"/>
    <s v="BO"/>
    <n v="1"/>
    <n v="100"/>
    <x v="0"/>
    <x v="2"/>
    <x v="2"/>
    <s v="0000000798"/>
    <x v="2"/>
    <s v="0000024693"/>
    <d v="2020-12-24T00:00:00"/>
    <d v="2020-12-28T00:00:00"/>
    <m/>
    <m/>
    <m/>
    <s v="Africa (Anglophone)"/>
    <s v="STP40,R24693,FPA90,MEG"/>
    <s v="UNFPA0000041891-8-1-2"/>
    <m/>
    <s v="D"/>
    <s v="N"/>
    <s v="N"/>
    <n v="8"/>
    <n v="1"/>
    <n v="1"/>
    <x v="325"/>
    <s v="PO"/>
    <d v="2020-08-06T14:56:23"/>
    <d v="2020-08-04T00:00:00"/>
    <d v="2020-08-05T00:00:00"/>
    <s v="0000041891-8-1"/>
    <d v="2020-08-06T14:56:23"/>
    <d v="2020-12-24T00:00:00"/>
    <x v="13"/>
    <n v="0"/>
    <n v="0"/>
    <n v="0"/>
    <x v="74"/>
    <x v="0"/>
    <s v="FESULC200MG_1000BT0000041891"/>
  </r>
  <r>
    <s v="UNFPA"/>
    <x v="49"/>
    <n v="9"/>
    <n v="1"/>
    <n v="2"/>
    <s v="STP40"/>
    <s v="0000041891"/>
    <s v="Hydralazine hydrochloride 20mg/2ml powder for injection in 2ml ampoule"/>
    <s v="Dispatched"/>
    <n v="1339.8"/>
    <x v="16"/>
    <x v="14"/>
    <s v="PU0074"/>
    <s v=" "/>
    <s v="STP07DCS"/>
    <s v="RHEQUPCOMD"/>
    <s v="72335"/>
    <s v="STP"/>
    <x v="20"/>
    <s v="WCARO     "/>
    <s v="AIR"/>
    <x v="0"/>
    <n v="0"/>
    <n v="60"/>
    <s v="P5"/>
    <n v="5"/>
    <n v="300"/>
    <x v="0"/>
    <x v="5"/>
    <x v="2"/>
    <s v="0000000798"/>
    <x v="2"/>
    <s v="0000024693"/>
    <d v="2020-12-24T00:00:00"/>
    <d v="2020-12-28T00:00:00"/>
    <m/>
    <m/>
    <m/>
    <s v="Africa (Anglophone)"/>
    <s v="STP40,R24693,FPA90,MEG"/>
    <s v="UNFPA0000041891-9-1-2"/>
    <m/>
    <s v="D"/>
    <s v="N"/>
    <s v="N"/>
    <n v="9"/>
    <n v="1"/>
    <n v="1"/>
    <x v="325"/>
    <s v="PO"/>
    <d v="2020-08-06T14:56:23"/>
    <d v="2020-08-04T00:00:00"/>
    <d v="2020-08-05T00:00:00"/>
    <s v="0000041891-9-1"/>
    <d v="2020-08-06T14:56:23"/>
    <d v="2020-12-24T00:00:00"/>
    <x v="13"/>
    <n v="0"/>
    <n v="0"/>
    <n v="0"/>
    <x v="49"/>
    <x v="0"/>
    <s v="HYDRALAZINEHCL200000041891"/>
  </r>
  <r>
    <s v="UNFPA"/>
    <x v="110"/>
    <n v="1"/>
    <n v="1"/>
    <n v="1"/>
    <s v="CUB40"/>
    <s v="0000041898"/>
    <s v="Methyldopa 250mg tablet"/>
    <s v="Completed"/>
    <n v="22295"/>
    <x v="49"/>
    <x v="87"/>
    <s v="PU0074"/>
    <s v=" "/>
    <s v="CUB09SRG"/>
    <s v="EMERG-COV-HEALT"/>
    <s v="72335"/>
    <s v="CUB"/>
    <x v="74"/>
    <s v="LACRO     "/>
    <s v="AIR"/>
    <x v="0"/>
    <n v="0"/>
    <n v="700"/>
    <s v="101"/>
    <n v="1000"/>
    <n v="700000"/>
    <x v="0"/>
    <x v="5"/>
    <x v="7"/>
    <s v="0000125342"/>
    <x v="2"/>
    <s v="0000024432"/>
    <d v="2020-12-11T00:00:00"/>
    <d v="2020-12-12T00:00:00"/>
    <d v="2020-12-05T00:00:00"/>
    <d v="2020-12-08T00:00:00"/>
    <d v="2020-12-16T00:00:00"/>
    <s v="LAC"/>
    <s v="CUB40, Methyldopa"/>
    <s v="UNFPA0000041898-1-1-1"/>
    <m/>
    <s v="C"/>
    <s v="N"/>
    <s v="N"/>
    <n v="1"/>
    <n v="1"/>
    <n v="1"/>
    <x v="326"/>
    <s v="PO"/>
    <d v="2021-01-22T06:50:15"/>
    <d v="2020-07-02T00:00:00"/>
    <d v="2020-07-02T00:00:00"/>
    <s v="0000041898-1-1"/>
    <d v="2020-08-07T11:06:29"/>
    <d v="2020-11-13T00:00:00"/>
    <x v="7"/>
    <n v="0"/>
    <n v="0"/>
    <n v="0"/>
    <x v="110"/>
    <x v="0"/>
    <s v="METHYLDP250MG_10000000041898"/>
  </r>
  <r>
    <s v="UNFPA"/>
    <x v="147"/>
    <n v="2"/>
    <n v="1"/>
    <n v="1"/>
    <s v="CUB40"/>
    <s v="0000041898"/>
    <s v="Tetracycline hydrochloride eye-oi_x000a_ntment 1%"/>
    <s v="Completed"/>
    <n v="1115.52"/>
    <x v="49"/>
    <x v="87"/>
    <s v="PU0074"/>
    <s v=" "/>
    <s v="CUB09SRG"/>
    <s v="EMERG-COV-HEALT"/>
    <s v="72335"/>
    <s v="CUB"/>
    <x v="74"/>
    <s v="LACRO     "/>
    <s v="AIR"/>
    <x v="0"/>
    <n v="0"/>
    <n v="83"/>
    <s v="P50"/>
    <n v="50"/>
    <n v="4150"/>
    <x v="0"/>
    <x v="3"/>
    <x v="7"/>
    <s v="0000125342"/>
    <x v="2"/>
    <s v="0000024432"/>
    <d v="2020-09-16T00:00:00"/>
    <d v="2020-09-29T00:00:00"/>
    <d v="2020-10-23T00:00:00"/>
    <d v="2020-10-13T00:00:00"/>
    <d v="2020-10-24T00:00:00"/>
    <s v="LAC"/>
    <s v="CUB40, Methyldopa"/>
    <s v="UNFPA0000041898-2-1-1"/>
    <m/>
    <s v="C"/>
    <s v="N"/>
    <s v="N"/>
    <n v="2"/>
    <n v="1"/>
    <n v="1"/>
    <x v="326"/>
    <s v="PO"/>
    <d v="2021-01-22T06:50:15"/>
    <d v="2020-07-02T00:00:00"/>
    <d v="2020-07-02T00:00:00"/>
    <s v="0000041898-2-1"/>
    <d v="2020-08-07T11:06:29"/>
    <d v="2020-09-16T00:00:00"/>
    <x v="7"/>
    <n v="0"/>
    <n v="0"/>
    <n v="0"/>
    <x v="147"/>
    <x v="0"/>
    <s v="TETRCYCLINHCL1%_500000041898"/>
  </r>
  <r>
    <s v="UNFPA"/>
    <x v="4"/>
    <n v="2"/>
    <n v="1"/>
    <n v="1"/>
    <s v="UZB40"/>
    <s v="0000041899"/>
    <s v="S0002149: Xpert HPV Assay/10_RoK"/>
    <s v="Completed"/>
    <n v="635000"/>
    <x v="42"/>
    <x v="79"/>
    <s v="PU0074"/>
    <s v=" "/>
    <s v="UZB04R01"/>
    <s v="SRHPROJ02"/>
    <s v="72335"/>
    <s v="UZB"/>
    <x v="71"/>
    <s v="EECARO    "/>
    <s v="AIR"/>
    <x v="0"/>
    <n v="0"/>
    <n v="5000"/>
    <s v="EA"/>
    <n v="1"/>
    <n v="5000"/>
    <x v="1"/>
    <x v="31"/>
    <x v="4"/>
    <s v="0000012661"/>
    <x v="2"/>
    <s v="0000024648"/>
    <m/>
    <m/>
    <m/>
    <d v="2020-12-01T00:00:00"/>
    <m/>
    <s v="ASEA"/>
    <s v="UZB40,R24648,HPVequip,UNICEF"/>
    <s v="UNFPA0000041899-2-1-1"/>
    <m/>
    <s v="C"/>
    <m/>
    <s v="N"/>
    <n v="2"/>
    <n v="1"/>
    <n v="1"/>
    <x v="326"/>
    <s v="PO"/>
    <d v="2021-03-08T16:32:30"/>
    <d v="2020-07-28T00:00:00"/>
    <d v="2020-07-29T00:00:00"/>
    <s v="0000041899-2-1"/>
    <d v="2020-08-07T13:33:40"/>
    <d v="2020-10-16T00:00:00"/>
    <x v="15"/>
    <n v="0"/>
    <n v="0"/>
    <n v="0"/>
    <x v="4"/>
    <x v="1"/>
    <s v=" 0000041899"/>
  </r>
  <r>
    <s v="UNFPA"/>
    <x v="4"/>
    <n v="3"/>
    <n v="1"/>
    <n v="1"/>
    <s v="UZB40"/>
    <s v="0000041899"/>
    <s v="S0002149: Xpert HPV Assay/10_TashObl"/>
    <s v="Completed"/>
    <n v="76200"/>
    <x v="42"/>
    <x v="14"/>
    <s v="PU0074"/>
    <s v=" "/>
    <s v="UZB04R01"/>
    <s v="SRHPROJ02"/>
    <s v="72335"/>
    <s v="UZB"/>
    <x v="71"/>
    <s v="EECARO    "/>
    <s v="AIR"/>
    <x v="0"/>
    <n v="0"/>
    <n v="600"/>
    <s v="EA"/>
    <n v="1"/>
    <n v="600"/>
    <x v="1"/>
    <x v="31"/>
    <x v="4"/>
    <s v="0000012661"/>
    <x v="2"/>
    <s v="0000024648"/>
    <m/>
    <m/>
    <m/>
    <d v="2020-12-01T00:00:00"/>
    <m/>
    <s v="ASEA"/>
    <s v="UZB40,R24648,HPVequip,UNICEF"/>
    <s v="UNFPA0000041899-3-1-1"/>
    <m/>
    <s v="C"/>
    <m/>
    <s v="N"/>
    <n v="3"/>
    <n v="1"/>
    <n v="1"/>
    <x v="326"/>
    <s v="PO"/>
    <d v="2021-03-08T16:32:30"/>
    <d v="2020-07-28T00:00:00"/>
    <d v="2020-07-29T00:00:00"/>
    <s v="0000041899-3-1"/>
    <d v="2020-08-07T13:33:40"/>
    <d v="2020-10-16T00:00:00"/>
    <x v="13"/>
    <n v="0"/>
    <n v="0"/>
    <n v="0"/>
    <x v="4"/>
    <x v="0"/>
    <s v=" 0000041899"/>
  </r>
  <r>
    <s v="UNFPA"/>
    <x v="37"/>
    <n v="2"/>
    <n v="1"/>
    <n v="2"/>
    <s v="VEN41"/>
    <s v="0000041901"/>
    <s v="Oxytocin 10 I.U. base/ml injection in 1ml ampoule. (Keep cold between 2-8 °C)"/>
    <s v="Dispatched"/>
    <n v="2450"/>
    <x v="5"/>
    <x v="10"/>
    <s v=" "/>
    <s v="USU00"/>
    <s v=" "/>
    <s v=" "/>
    <s v="72335"/>
    <s v="VEN"/>
    <x v="38"/>
    <s v="LACRO     "/>
    <s v="AIR"/>
    <x v="1"/>
    <n v="0"/>
    <n v="1000"/>
    <s v="P10"/>
    <n v="10"/>
    <n v="10000"/>
    <x v="0"/>
    <x v="4"/>
    <x v="2"/>
    <s v="0000000798"/>
    <x v="2"/>
    <s v="PI000000838"/>
    <d v="2020-12-04T00:00:00"/>
    <d v="2021-01-22T00:00:00"/>
    <m/>
    <m/>
    <m/>
    <s v="LAC"/>
    <s v="VEN41, PAHO ,PI838, miso y oxy"/>
    <s v="UNFPA0000041901-2-1-2"/>
    <m/>
    <s v="D"/>
    <s v="Y"/>
    <s v="N"/>
    <m/>
    <m/>
    <m/>
    <x v="326"/>
    <s v="PO"/>
    <d v="2020-08-07T14:30:29"/>
    <m/>
    <m/>
    <s v="0000041901-2-1"/>
    <d v="2020-08-07T14:30:29"/>
    <d v="2020-12-04T00:00:00"/>
    <x v="7"/>
    <n v="0"/>
    <n v="0"/>
    <n v="0"/>
    <x v="37"/>
    <x v="1"/>
    <s v="OXYTOCIN_10IU/ML0000041901"/>
  </r>
  <r>
    <s v="UNFPA"/>
    <x v="37"/>
    <n v="2"/>
    <n v="1"/>
    <n v="1"/>
    <s v="VEN41"/>
    <s v="0000041901"/>
    <s v="Oxytocin 10 I.U. base/ml injection in 1ml ampoule. (Keep cold between 2-8 °C)"/>
    <s v="Dispatched"/>
    <n v="0"/>
    <x v="5"/>
    <x v="10"/>
    <s v=" "/>
    <s v="USU00"/>
    <s v=" "/>
    <s v=" "/>
    <s v="72335"/>
    <s v="VEN"/>
    <x v="38"/>
    <s v="LACRO     "/>
    <s v="AIR"/>
    <x v="1"/>
    <n v="0"/>
    <n v="0"/>
    <s v="P10"/>
    <n v="10"/>
    <n v="0"/>
    <x v="0"/>
    <x v="4"/>
    <x v="2"/>
    <s v="0000000798"/>
    <x v="2"/>
    <s v="PI000000838"/>
    <d v="2020-12-04T00:00:00"/>
    <d v="2021-01-22T00:00:00"/>
    <m/>
    <m/>
    <m/>
    <s v="LAC"/>
    <s v="VEN41, PAHO ,PI838, miso y oxy"/>
    <s v="UNFPA0000041901-2-1-1"/>
    <m/>
    <s v="D"/>
    <s v="Y"/>
    <s v="N"/>
    <m/>
    <m/>
    <m/>
    <x v="326"/>
    <s v="PO"/>
    <d v="2020-08-07T14:30:29"/>
    <m/>
    <m/>
    <s v="0000041901-2-1"/>
    <d v="2020-08-07T14:30:29"/>
    <d v="2020-12-04T00:00:00"/>
    <x v="7"/>
    <n v="0"/>
    <n v="0"/>
    <n v="0"/>
    <x v="37"/>
    <x v="0"/>
    <s v="OXYTOCIN_10IU/ML0000041901"/>
  </r>
  <r>
    <s v="UNFPA"/>
    <x v="75"/>
    <n v="1"/>
    <n v="1"/>
    <n v="1"/>
    <s v="VEN41"/>
    <s v="0000041901"/>
    <s v="Misoprostol 200mcg tablet"/>
    <s v="Dispatched"/>
    <n v="0"/>
    <x v="5"/>
    <x v="10"/>
    <s v=" "/>
    <s v="USU00"/>
    <s v=" "/>
    <s v=" "/>
    <s v="72335"/>
    <s v="VEN"/>
    <x v="38"/>
    <s v="LACRO     "/>
    <s v="AIR"/>
    <x v="1"/>
    <n v="0"/>
    <n v="0"/>
    <s v="P3"/>
    <n v="3"/>
    <n v="0"/>
    <x v="0"/>
    <x v="4"/>
    <x v="2"/>
    <s v="0000000798"/>
    <x v="2"/>
    <s v="PI000000838"/>
    <d v="2020-12-04T00:00:00"/>
    <d v="2021-01-22T00:00:00"/>
    <m/>
    <m/>
    <m/>
    <s v="LAC"/>
    <s v="VEN41, PAHO ,PI838, miso y oxy"/>
    <s v="UNFPA0000041901-1-1-1"/>
    <m/>
    <s v="D"/>
    <s v="N"/>
    <s v="N"/>
    <m/>
    <m/>
    <m/>
    <x v="326"/>
    <s v="PO"/>
    <d v="2020-08-07T14:30:29"/>
    <m/>
    <m/>
    <s v="0000041901-1-1"/>
    <d v="2020-08-07T14:30:29"/>
    <d v="2020-12-04T00:00:00"/>
    <x v="7"/>
    <n v="0"/>
    <n v="0"/>
    <n v="0"/>
    <x v="75"/>
    <x v="1"/>
    <s v="MISOPROSTOL200MG_30000041901"/>
  </r>
  <r>
    <s v="UNFPA"/>
    <x v="75"/>
    <n v="1"/>
    <n v="1"/>
    <n v="2"/>
    <s v="VEN41"/>
    <s v="0000041901"/>
    <s v="Misoprostol 200mcg tablet"/>
    <s v="Dispatched"/>
    <n v="13333.5"/>
    <x v="5"/>
    <x v="10"/>
    <s v=" "/>
    <s v="USU00"/>
    <s v=" "/>
    <s v=" "/>
    <s v="72335"/>
    <s v="VEN"/>
    <x v="38"/>
    <s v="LACRO     "/>
    <s v="AIR"/>
    <x v="1"/>
    <n v="0"/>
    <n v="26667"/>
    <s v="P3"/>
    <n v="3"/>
    <n v="80001"/>
    <x v="0"/>
    <x v="4"/>
    <x v="2"/>
    <s v="0000000798"/>
    <x v="2"/>
    <s v="PI000000838"/>
    <d v="2020-12-04T00:00:00"/>
    <d v="2021-01-22T00:00:00"/>
    <m/>
    <m/>
    <m/>
    <s v="LAC"/>
    <s v="VEN41, PAHO ,PI838, miso y oxy"/>
    <s v="UNFPA0000041901-1-1-2"/>
    <m/>
    <s v="D"/>
    <s v="N"/>
    <s v="N"/>
    <m/>
    <m/>
    <m/>
    <x v="326"/>
    <s v="PO"/>
    <d v="2020-08-07T14:30:29"/>
    <m/>
    <m/>
    <s v="0000041901-1-1"/>
    <d v="2020-08-07T14:30:29"/>
    <d v="2020-12-04T00:00:00"/>
    <x v="7"/>
    <n v="0"/>
    <n v="0"/>
    <n v="0"/>
    <x v="75"/>
    <x v="0"/>
    <s v="MISOPROSTOL200MG_30000041901"/>
  </r>
  <r>
    <s v="UNFPA"/>
    <x v="37"/>
    <n v="1"/>
    <n v="1"/>
    <n v="1"/>
    <s v="LBN40"/>
    <s v="0000041908"/>
    <s v="Oxytocin 10 I.U. base/ml injection in 1ml ampoule. (Keep cold between 2-8 °C)"/>
    <s v="Completed"/>
    <n v="245032.88"/>
    <x v="18"/>
    <x v="63"/>
    <s v="PU0074"/>
    <s v=" "/>
    <s v="LBN04MOH"/>
    <s v="R0201SDSRH"/>
    <s v="72335"/>
    <s v="LBN"/>
    <x v="15"/>
    <s v="ASRO      "/>
    <s v="AIR"/>
    <x v="0"/>
    <n v="0"/>
    <n v="93524"/>
    <s v="P10"/>
    <n v="10"/>
    <n v="935240"/>
    <x v="0"/>
    <x v="4"/>
    <x v="10"/>
    <s v="0000215677"/>
    <x v="2"/>
    <s v="0000024728"/>
    <d v="2020-08-10T00:00:00"/>
    <d v="2020-08-14T00:00:00"/>
    <m/>
    <d v="2020-08-17T00:00:00"/>
    <m/>
    <s v="ASEA"/>
    <s v="RQ 24278"/>
    <s v="UNFPA0000041908-1-1-1"/>
    <m/>
    <s v="C"/>
    <s v="Y"/>
    <s v="N"/>
    <n v="1"/>
    <n v="1"/>
    <n v="1"/>
    <x v="327"/>
    <s v="PO"/>
    <d v="2020-09-24T14:40:38"/>
    <d v="2020-08-10T00:00:00"/>
    <d v="2020-08-10T00:00:00"/>
    <s v="0000041908-1-1"/>
    <d v="2020-08-10T16:45:48"/>
    <d v="2020-08-14T00:00:00"/>
    <x v="15"/>
    <n v="0"/>
    <n v="0"/>
    <n v="0"/>
    <x v="37"/>
    <x v="0"/>
    <s v="OXYTOCIN_10IU/ML0000041908"/>
  </r>
  <r>
    <s v="UNFPA"/>
    <x v="163"/>
    <n v="4"/>
    <n v="1"/>
    <n v="1"/>
    <s v="MDG40"/>
    <s v="0000041913"/>
    <s v="Bupivacaine hydrochloride 0.5% + glucose or dextrose 7.5%, 4ml, ampoule, injection for spinal anaesthesia (heavy or hyperbaric solution))"/>
    <s v="Completed"/>
    <n v="600"/>
    <x v="24"/>
    <x v="14"/>
    <s v="PU0074"/>
    <s v=" "/>
    <s v="MDG07MSP"/>
    <s v="P1S1A90A02"/>
    <s v="72335"/>
    <s v="MDG"/>
    <x v="45"/>
    <s v="ESARO     "/>
    <s v="AIR"/>
    <x v="0"/>
    <n v="0"/>
    <n v="30"/>
    <s v="P10"/>
    <n v="10"/>
    <n v="300"/>
    <x v="0"/>
    <x v="9"/>
    <x v="3"/>
    <s v="0000000730"/>
    <x v="2"/>
    <s v="0000024886"/>
    <d v="2020-10-02T00:00:00"/>
    <d v="2020-10-05T00:00:00"/>
    <d v="2020-10-02T00:00:00"/>
    <d v="2020-09-25T00:00:00"/>
    <d v="2020-10-05T00:00:00"/>
    <s v="Africa (Francophone)"/>
    <s v="PO41913,R24719,MedE,MDG40,CO20"/>
    <s v="UNFPA0000041913-4-1-1"/>
    <m/>
    <s v="C"/>
    <s v="N"/>
    <s v="N"/>
    <n v="3"/>
    <n v="1"/>
    <n v="1"/>
    <x v="327"/>
    <s v="PO"/>
    <d v="2021-03-22T18:25:33"/>
    <d v="2020-09-02T00:00:00"/>
    <d v="2020-09-02T00:00:00"/>
    <s v="0000041913-4-1"/>
    <d v="2020-08-20T13:35:24"/>
    <d v="2020-10-05T00:00:00"/>
    <x v="13"/>
    <n v="0"/>
    <n v="0"/>
    <n v="0"/>
    <x v="163"/>
    <x v="0"/>
    <s v="BUPIVACAINE0.5_100000041913"/>
  </r>
  <r>
    <s v="UNFPA"/>
    <x v="164"/>
    <n v="2"/>
    <n v="1"/>
    <n v="1"/>
    <s v="MDG40"/>
    <s v="0000041913"/>
    <s v="Glucose 5%,isotonic,1L+Infusion set,sterile,single use"/>
    <s v="Completed"/>
    <n v="729"/>
    <x v="24"/>
    <x v="14"/>
    <s v="PU0074"/>
    <s v=" "/>
    <s v="MDG07MSP"/>
    <s v="P1S1A90A02"/>
    <s v="72335"/>
    <s v="MDG"/>
    <x v="45"/>
    <s v="ESARO     "/>
    <s v="AIR"/>
    <x v="0"/>
    <n v="0"/>
    <n v="54"/>
    <s v="P10"/>
    <n v="10"/>
    <n v="540"/>
    <x v="0"/>
    <x v="6"/>
    <x v="3"/>
    <s v="0000000730"/>
    <x v="2"/>
    <s v="0000024719"/>
    <d v="2020-10-02T00:00:00"/>
    <d v="2020-10-05T00:00:00"/>
    <d v="2020-10-02T00:00:00"/>
    <d v="2020-09-25T00:00:00"/>
    <d v="2020-10-05T00:00:00"/>
    <s v="Africa (Francophone)"/>
    <s v="PO41913,R24719,MedE,MDG40,CO20"/>
    <s v="UNFPA0000041913-2-1-1"/>
    <m/>
    <s v="C"/>
    <s v="N"/>
    <s v="N"/>
    <n v="22"/>
    <n v="1"/>
    <n v="1"/>
    <x v="327"/>
    <s v="PO"/>
    <d v="2021-03-22T18:25:33"/>
    <d v="2020-08-07T00:00:00"/>
    <d v="2020-08-07T00:00:00"/>
    <s v="0000041913-2-1"/>
    <d v="2020-08-20T13:35:24"/>
    <d v="2020-10-05T00:00:00"/>
    <x v="13"/>
    <n v="0"/>
    <n v="0"/>
    <n v="0"/>
    <x v="164"/>
    <x v="0"/>
    <s v="GLUCOSE5%_1L_P100000041913"/>
  </r>
  <r>
    <s v="UNFPA"/>
    <x v="80"/>
    <n v="9"/>
    <n v="1"/>
    <n v="1"/>
    <s v="STP40"/>
    <s v="0000041940"/>
    <s v="Gentamicin sulphate 40mg base/ml injection 40mg base/ml in 2"/>
    <s v="Completed"/>
    <n v="102"/>
    <x v="16"/>
    <x v="14"/>
    <s v="PU0074"/>
    <s v=" "/>
    <s v="STP07DCS"/>
    <s v="RHEQUPCOMD"/>
    <s v="72335"/>
    <s v="STP"/>
    <x v="20"/>
    <s v="WCARO     "/>
    <s v="AIR"/>
    <x v="0"/>
    <n v="0"/>
    <n v="30"/>
    <s v="P10"/>
    <n v="10"/>
    <n v="300"/>
    <x v="0"/>
    <x v="3"/>
    <x v="3"/>
    <s v="0000000730"/>
    <x v="2"/>
    <s v="0000024740"/>
    <d v="2020-11-17T00:00:00"/>
    <d v="2020-11-21T00:00:00"/>
    <d v="2020-11-17T00:00:00"/>
    <d v="2020-11-16T00:00:00"/>
    <d v="2020-11-21T00:00:00"/>
    <s v="Africa (Anglophone)"/>
    <s v="STP2040,R24740,FPA90,Imres"/>
    <s v="UNFPA0000041940-9-1-1"/>
    <m/>
    <s v="C"/>
    <s v="N"/>
    <s v="N"/>
    <n v="9"/>
    <n v="1"/>
    <n v="1"/>
    <x v="328"/>
    <s v="PO"/>
    <d v="2020-12-03T08:32:33"/>
    <d v="2020-08-11T00:00:00"/>
    <d v="2020-08-12T00:00:00"/>
    <s v="0000041940-9-1"/>
    <d v="2020-08-13T11:32:37"/>
    <d v="2020-11-26T00:00:00"/>
    <x v="13"/>
    <n v="0"/>
    <n v="0"/>
    <n v="0"/>
    <x v="80"/>
    <x v="0"/>
    <s v="GENTAMYSUL40MG_100000041940"/>
  </r>
  <r>
    <s v="UNFPA"/>
    <x v="37"/>
    <n v="1"/>
    <n v="1"/>
    <n v="1"/>
    <s v="MWI40"/>
    <s v="0000041959"/>
    <s v="Oxytocin 10 I.U. base/ml injection in 1ml ampoule. (Keep cold between 2-8 °C)"/>
    <s v="Completed"/>
    <n v="10250"/>
    <x v="0"/>
    <x v="0"/>
    <s v="PU0074"/>
    <s v=" "/>
    <s v="FPRHCTD5"/>
    <s v="RHC01ACT05"/>
    <s v="72335"/>
    <s v="MWI"/>
    <x v="11"/>
    <s v="ESARO     "/>
    <s v="AIR"/>
    <x v="0"/>
    <n v="0"/>
    <n v="4100"/>
    <s v="P10"/>
    <n v="10"/>
    <n v="41000"/>
    <x v="0"/>
    <x v="4"/>
    <x v="3"/>
    <s v="0000000730"/>
    <x v="2"/>
    <s v="0000024716"/>
    <d v="2020-09-23T00:00:00"/>
    <d v="2020-09-25T00:00:00"/>
    <d v="2020-09-23T00:00:00"/>
    <d v="2020-09-18T00:00:00"/>
    <d v="2020-09-25T00:00:00"/>
    <s v="Africa (Anglophone)"/>
    <s v="MWI, R24716, CSB"/>
    <s v="UNFPA0000041959-1-1-1"/>
    <m/>
    <s v="C"/>
    <s v="Y"/>
    <s v="N"/>
    <n v="1"/>
    <n v="1"/>
    <n v="1"/>
    <x v="329"/>
    <s v="PO"/>
    <d v="2020-11-02T10:53:07"/>
    <d v="2020-08-06T00:00:00"/>
    <d v="2020-08-17T00:00:00"/>
    <s v="0000041959-1-1"/>
    <d v="2020-08-17T15:47:40"/>
    <d v="2020-10-05T00:00:00"/>
    <x v="0"/>
    <n v="0"/>
    <n v="0"/>
    <n v="0"/>
    <x v="37"/>
    <x v="0"/>
    <s v="OXYTOCIN_10IU/ML0000041959"/>
  </r>
  <r>
    <s v="UNFPA"/>
    <x v="165"/>
    <n v="3"/>
    <n v="1"/>
    <n v="1"/>
    <s v="GAB40"/>
    <s v="0000041970"/>
    <s v="Test HIV 1+2, rapid (Complete test kit set)"/>
    <s v="Completed"/>
    <n v="14250"/>
    <x v="46"/>
    <x v="83"/>
    <s v="PU0074"/>
    <s v=" "/>
    <s v="GAB07JPA"/>
    <s v="EQUIPEMENTPROJ"/>
    <s v="72335"/>
    <s v="GAB"/>
    <x v="73"/>
    <s v="WCARO     "/>
    <s v="OCEAN"/>
    <x v="0"/>
    <n v="0"/>
    <n v="200"/>
    <s v="EA"/>
    <n v="1"/>
    <n v="200"/>
    <x v="1"/>
    <x v="12"/>
    <x v="17"/>
    <s v="0000101026"/>
    <x v="2"/>
    <s v="0000024486"/>
    <d v="2020-11-28T00:00:00"/>
    <d v="2021-01-22T00:00:00"/>
    <d v="2020-11-28T00:00:00"/>
    <d v="2020-11-26T00:00:00"/>
    <d v="2021-01-20T00:00:00"/>
    <s v="Africa (Francophone)"/>
    <s v="R24486, GAB, CO"/>
    <s v="UNFPA0000041970-3-1-1"/>
    <m/>
    <s v="C"/>
    <s v="N"/>
    <s v="N"/>
    <n v="3"/>
    <n v="1"/>
    <n v="1"/>
    <x v="330"/>
    <s v="PO"/>
    <d v="2020-12-21T07:25:44"/>
    <d v="2020-07-09T00:00:00"/>
    <d v="2020-08-12T00:00:00"/>
    <s v="0000041970-3-1"/>
    <d v="2020-08-19T12:49:48"/>
    <d v="2020-11-04T00:00:00"/>
    <x v="42"/>
    <n v="0"/>
    <n v="0"/>
    <n v="0"/>
    <x v="165"/>
    <x v="0"/>
    <s v="HIV_RAPID_SET_20000041970"/>
  </r>
  <r>
    <s v="UNFPA"/>
    <x v="152"/>
    <n v="4"/>
    <n v="1"/>
    <n v="1"/>
    <s v="SOM40"/>
    <s v="0000041980"/>
    <s v="Test pregnancy, strip, temperature stable"/>
    <s v="Completed"/>
    <n v="0"/>
    <x v="17"/>
    <x v="46"/>
    <s v="PU0074"/>
    <s v=" "/>
    <s v="SOM03RSC"/>
    <s v="COMSECPROC"/>
    <s v="72335"/>
    <s v="SOM"/>
    <x v="41"/>
    <s v="ASRO      "/>
    <s v="AIR"/>
    <x v="0"/>
    <n v="0"/>
    <n v="0"/>
    <s v="100"/>
    <n v="100"/>
    <n v="0"/>
    <x v="1"/>
    <x v="13"/>
    <x v="7"/>
    <s v="0000125342"/>
    <x v="2"/>
    <s v="0000024643"/>
    <d v="2021-02-26T00:00:00"/>
    <d v="2021-03-03T00:00:00"/>
    <d v="2021-02-26T00:00:00"/>
    <d v="2021-02-26T00:00:00"/>
    <d v="2021-03-01T00:00:00"/>
    <s v="ASEA"/>
    <s v="RQ 24643 - Kismayo Hospital"/>
    <s v="UNFPA0000041980-4-1-1"/>
    <m/>
    <s v="C"/>
    <s v="N"/>
    <s v="N"/>
    <n v="4"/>
    <n v="1"/>
    <n v="1"/>
    <x v="330"/>
    <s v="PO"/>
    <d v="2021-04-08T08:02:28"/>
    <d v="2020-07-28T00:00:00"/>
    <d v="2020-07-28T00:00:00"/>
    <s v="0000041980-4-1"/>
    <d v="2020-08-25T23:14:20"/>
    <d v="2020-10-24T00:00:00"/>
    <x v="30"/>
    <n v="0"/>
    <n v="0"/>
    <n v="0"/>
    <x v="152"/>
    <x v="1"/>
    <s v="PREGTEST_STRIP_1000000041980"/>
  </r>
  <r>
    <s v="UNFPA"/>
    <x v="152"/>
    <n v="4"/>
    <n v="1"/>
    <n v="2"/>
    <s v="SOM40"/>
    <s v="0000041980"/>
    <s v="Test pregnancy, strip, temperature stable"/>
    <s v="Completed"/>
    <n v="7.76"/>
    <x v="17"/>
    <x v="46"/>
    <s v="PU0074"/>
    <s v=" "/>
    <s v="SOM04PRG"/>
    <s v="COMSECPROC"/>
    <s v="72335"/>
    <s v="SOM"/>
    <x v="41"/>
    <s v="ASRO      "/>
    <s v="AIR"/>
    <x v="0"/>
    <n v="0"/>
    <n v="2"/>
    <s v="100"/>
    <n v="100"/>
    <n v="200"/>
    <x v="1"/>
    <x v="13"/>
    <x v="7"/>
    <s v="0000125342"/>
    <x v="2"/>
    <s v="0000024643"/>
    <d v="2021-02-26T00:00:00"/>
    <d v="2021-03-03T00:00:00"/>
    <d v="2021-02-26T00:00:00"/>
    <d v="2021-02-26T00:00:00"/>
    <d v="2021-03-01T00:00:00"/>
    <s v="ASEA"/>
    <s v="RQ 24643 - Kismayo Hospital"/>
    <s v="UNFPA0000041980-4-1-2"/>
    <m/>
    <s v="C"/>
    <s v="N"/>
    <s v="N"/>
    <n v="4"/>
    <n v="1"/>
    <n v="1"/>
    <x v="330"/>
    <s v="PO"/>
    <d v="2021-04-08T08:02:28"/>
    <d v="2020-07-28T00:00:00"/>
    <d v="2020-07-28T00:00:00"/>
    <s v="0000041980-4-1"/>
    <d v="2020-08-25T23:14:20"/>
    <d v="2020-10-24T00:00:00"/>
    <x v="30"/>
    <n v="0"/>
    <n v="0"/>
    <n v="0"/>
    <x v="152"/>
    <x v="0"/>
    <s v="PREGTEST_STRIP_1000000041980"/>
  </r>
  <r>
    <s v="UNFPA"/>
    <x v="113"/>
    <n v="32"/>
    <n v="1"/>
    <n v="1"/>
    <s v="SOM40"/>
    <s v="0000041982"/>
    <s v="Ibuprofen 400mg tablet"/>
    <s v="Dispatched"/>
    <n v="0"/>
    <x v="17"/>
    <x v="46"/>
    <s v="PU0074"/>
    <s v=" "/>
    <s v="SOM03RSC"/>
    <s v="COMSECPROC"/>
    <s v="72335"/>
    <s v="SOM"/>
    <x v="41"/>
    <s v="ASRO      "/>
    <s v="OCEAN"/>
    <x v="0"/>
    <n v="0"/>
    <n v="0"/>
    <s v="EA"/>
    <n v="1"/>
    <n v="0"/>
    <x v="0"/>
    <x v="7"/>
    <x v="2"/>
    <s v="0000000798"/>
    <x v="2"/>
    <s v="0000024637"/>
    <d v="2021-02-05T00:00:00"/>
    <d v="2021-03-12T00:00:00"/>
    <m/>
    <m/>
    <m/>
    <s v="ASEA"/>
    <s v="RQ24637- Kismayo Hospital"/>
    <s v="UNFPA0000041982-32-1-1"/>
    <m/>
    <s v="D"/>
    <s v="N"/>
    <s v="N"/>
    <n v="40"/>
    <n v="1"/>
    <n v="1"/>
    <x v="330"/>
    <s v="PO"/>
    <d v="2020-08-25T23:29:59"/>
    <d v="2020-07-27T00:00:00"/>
    <d v="2020-07-28T00:00:00"/>
    <s v="0000041982-32-1"/>
    <d v="2020-08-25T23:29:59"/>
    <d v="2021-01-18T00:00:00"/>
    <x v="30"/>
    <n v="0"/>
    <n v="0"/>
    <n v="0"/>
    <x v="113"/>
    <x v="1"/>
    <s v="IBUPROFEN400MG_5000000041982"/>
  </r>
  <r>
    <s v="UNFPA"/>
    <x v="113"/>
    <n v="32"/>
    <n v="1"/>
    <n v="2"/>
    <s v="SOM40"/>
    <s v="0000041982"/>
    <s v="Ibuprofen 400mg tablet"/>
    <s v="Dispatched"/>
    <n v="344.5"/>
    <x v="17"/>
    <x v="46"/>
    <s v="PU0074"/>
    <s v=" "/>
    <s v="SOM04PRG"/>
    <s v="COMSECPROC"/>
    <s v="72335"/>
    <s v="SOM"/>
    <x v="41"/>
    <s v="ASRO      "/>
    <s v="OCEAN"/>
    <x v="0"/>
    <n v="0"/>
    <n v="50"/>
    <s v="EA"/>
    <n v="1"/>
    <n v="50"/>
    <x v="0"/>
    <x v="7"/>
    <x v="2"/>
    <s v="0000000798"/>
    <x v="2"/>
    <s v="0000024637"/>
    <d v="2021-02-05T00:00:00"/>
    <d v="2021-03-12T00:00:00"/>
    <m/>
    <m/>
    <m/>
    <s v="ASEA"/>
    <s v="RQ24637- Kismayo Hospital"/>
    <s v="UNFPA0000041982-32-1-2"/>
    <m/>
    <s v="D"/>
    <s v="N"/>
    <s v="N"/>
    <n v="40"/>
    <n v="1"/>
    <n v="1"/>
    <x v="330"/>
    <s v="PO"/>
    <d v="2020-08-25T23:29:59"/>
    <d v="2020-07-27T00:00:00"/>
    <d v="2020-07-28T00:00:00"/>
    <s v="0000041982-32-1"/>
    <d v="2020-08-25T23:29:59"/>
    <d v="2021-01-18T00:00:00"/>
    <x v="30"/>
    <n v="0"/>
    <n v="0"/>
    <n v="0"/>
    <x v="113"/>
    <x v="0"/>
    <s v="IBUPROFEN400MG_5000000041982"/>
  </r>
  <r>
    <s v="UNFPA"/>
    <x v="45"/>
    <n v="30"/>
    <n v="1"/>
    <n v="1"/>
    <s v="SOM40"/>
    <s v="0000041982"/>
    <s v="Hartmann's sol. (Ringer's lactate) intravenous infusion, 1L  + giving set"/>
    <s v="Dispatched"/>
    <n v="0"/>
    <x v="17"/>
    <x v="46"/>
    <s v="PU0074"/>
    <s v=" "/>
    <s v="SOM03RSC"/>
    <s v="COMSECPROC"/>
    <s v="72335"/>
    <s v="SOM"/>
    <x v="41"/>
    <s v="ASRO      "/>
    <s v="OCEAN"/>
    <x v="0"/>
    <n v="0"/>
    <n v="0"/>
    <s v="EA"/>
    <n v="1"/>
    <n v="0"/>
    <x v="0"/>
    <x v="6"/>
    <x v="2"/>
    <s v="0000000798"/>
    <x v="2"/>
    <s v="0000024637"/>
    <d v="2021-02-05T00:00:00"/>
    <d v="2021-03-12T00:00:00"/>
    <m/>
    <m/>
    <m/>
    <s v="ASEA"/>
    <s v="RQ24637- Kismayo Hospital"/>
    <s v="UNFPA0000041982-30-1-1"/>
    <m/>
    <s v="D"/>
    <s v="N"/>
    <s v="N"/>
    <n v="38"/>
    <n v="1"/>
    <n v="1"/>
    <x v="330"/>
    <s v="PO"/>
    <d v="2020-08-25T23:29:59"/>
    <d v="2020-07-27T00:00:00"/>
    <d v="2020-07-28T00:00:00"/>
    <s v="0000041982-30-1"/>
    <d v="2020-08-25T23:29:59"/>
    <d v="2021-01-18T00:00:00"/>
    <x v="30"/>
    <n v="0"/>
    <n v="0"/>
    <n v="0"/>
    <x v="45"/>
    <x v="1"/>
    <s v="HARTMANNSOL1L0000041982"/>
  </r>
  <r>
    <s v="UNFPA"/>
    <x v="45"/>
    <n v="30"/>
    <n v="1"/>
    <n v="2"/>
    <s v="SOM40"/>
    <s v="0000041982"/>
    <s v="Hartmann's sol. (Ringer's lactate) intravenous infusion, 1L  + giving set"/>
    <s v="Dispatched"/>
    <n v="515"/>
    <x v="17"/>
    <x v="46"/>
    <s v="PU0074"/>
    <s v=" "/>
    <s v="SOM04PRG"/>
    <s v="COMSECPROC"/>
    <s v="72335"/>
    <s v="SOM"/>
    <x v="41"/>
    <s v="ASRO      "/>
    <s v="OCEAN"/>
    <x v="0"/>
    <n v="0"/>
    <n v="500"/>
    <s v="EA"/>
    <n v="1"/>
    <n v="500"/>
    <x v="0"/>
    <x v="6"/>
    <x v="2"/>
    <s v="0000000798"/>
    <x v="2"/>
    <s v="0000024637"/>
    <d v="2021-02-05T00:00:00"/>
    <d v="2021-03-12T00:00:00"/>
    <m/>
    <m/>
    <m/>
    <s v="ASEA"/>
    <s v="RQ24637- Kismayo Hospital"/>
    <s v="UNFPA0000041982-30-1-2"/>
    <m/>
    <s v="D"/>
    <s v="N"/>
    <s v="N"/>
    <n v="38"/>
    <n v="1"/>
    <n v="1"/>
    <x v="330"/>
    <s v="PO"/>
    <d v="2020-08-25T23:29:59"/>
    <d v="2020-07-27T00:00:00"/>
    <d v="2020-07-28T00:00:00"/>
    <s v="0000041982-30-1"/>
    <d v="2020-08-25T23:29:59"/>
    <d v="2021-01-18T00:00:00"/>
    <x v="30"/>
    <n v="0"/>
    <n v="0"/>
    <n v="0"/>
    <x v="45"/>
    <x v="0"/>
    <s v="HARTMANNSOL1L0000041982"/>
  </r>
  <r>
    <s v="UNFPA"/>
    <x v="24"/>
    <n v="17"/>
    <n v="1"/>
    <n v="1"/>
    <s v="SOM40"/>
    <s v="0000041982"/>
    <s v="Povidone iodine 10% solution for cutaneous use, 500-ml bottle"/>
    <s v="Dispatched"/>
    <n v="0"/>
    <x v="17"/>
    <x v="46"/>
    <s v="PU0074"/>
    <s v=" "/>
    <s v="SOM03RSC"/>
    <s v="COMSECPROC"/>
    <s v="72335"/>
    <s v="SOM"/>
    <x v="41"/>
    <s v="ASRO      "/>
    <s v="OCEAN"/>
    <x v="0"/>
    <n v="0"/>
    <n v="0"/>
    <s v="EA"/>
    <n v="1"/>
    <n v="0"/>
    <x v="0"/>
    <x v="10"/>
    <x v="2"/>
    <s v="0000000798"/>
    <x v="2"/>
    <s v="0000024637"/>
    <d v="2021-02-05T00:00:00"/>
    <d v="2021-03-12T00:00:00"/>
    <m/>
    <m/>
    <m/>
    <s v="ASEA"/>
    <s v="RQ24637- Kismayo Hospital"/>
    <s v="UNFPA0000041982-17-1-1"/>
    <m/>
    <s v="D"/>
    <s v="N"/>
    <s v="N"/>
    <n v="23"/>
    <n v="1"/>
    <n v="1"/>
    <x v="330"/>
    <s v="PO"/>
    <d v="2020-08-25T23:29:59"/>
    <d v="2020-07-27T00:00:00"/>
    <d v="2020-07-28T00:00:00"/>
    <s v="0000041982-17-1"/>
    <d v="2020-08-25T23:29:59"/>
    <d v="2021-01-18T00:00:00"/>
    <x v="30"/>
    <n v="0"/>
    <n v="0"/>
    <n v="0"/>
    <x v="24"/>
    <x v="1"/>
    <s v="POVIODINE10%_500ML0000041982"/>
  </r>
  <r>
    <s v="UNFPA"/>
    <x v="24"/>
    <n v="17"/>
    <n v="1"/>
    <n v="2"/>
    <s v="SOM40"/>
    <s v="0000041982"/>
    <s v="Povidone iodine 10% solution for cutaneous use, 500-ml bottle"/>
    <s v="Dispatched"/>
    <n v="101"/>
    <x v="17"/>
    <x v="46"/>
    <s v="PU0074"/>
    <s v=" "/>
    <s v="SOM04PRG"/>
    <s v="COMSECPROC"/>
    <s v="72335"/>
    <s v="SOM"/>
    <x v="41"/>
    <s v="ASRO      "/>
    <s v="OCEAN"/>
    <x v="0"/>
    <n v="0"/>
    <n v="50"/>
    <s v="EA"/>
    <n v="1"/>
    <n v="50"/>
    <x v="0"/>
    <x v="10"/>
    <x v="2"/>
    <s v="0000000798"/>
    <x v="2"/>
    <s v="0000024637"/>
    <d v="2021-02-05T00:00:00"/>
    <d v="2021-03-12T00:00:00"/>
    <m/>
    <m/>
    <m/>
    <s v="ASEA"/>
    <s v="RQ24637- Kismayo Hospital"/>
    <s v="UNFPA0000041982-17-1-2"/>
    <m/>
    <s v="D"/>
    <s v="N"/>
    <s v="N"/>
    <n v="23"/>
    <n v="1"/>
    <n v="1"/>
    <x v="330"/>
    <s v="PO"/>
    <d v="2020-08-25T23:29:59"/>
    <d v="2020-07-27T00:00:00"/>
    <d v="2020-07-28T00:00:00"/>
    <s v="0000041982-17-1"/>
    <d v="2020-08-25T23:29:59"/>
    <d v="2021-01-18T00:00:00"/>
    <x v="30"/>
    <n v="0"/>
    <n v="0"/>
    <n v="0"/>
    <x v="24"/>
    <x v="0"/>
    <s v="POVIODINE10%_500ML0000041982"/>
  </r>
  <r>
    <s v="UNFPA"/>
    <x v="166"/>
    <n v="25"/>
    <n v="1"/>
    <n v="1"/>
    <s v="SOM40"/>
    <s v="0000041982"/>
    <s v="Clotrimazole 100mg vaginal tablet+applicator"/>
    <s v="Dispatched"/>
    <n v="0"/>
    <x v="17"/>
    <x v="46"/>
    <s v="PU0074"/>
    <s v=" "/>
    <s v="SOM03RSC"/>
    <s v="COMSECPROC"/>
    <s v="72335"/>
    <s v="SOM"/>
    <x v="41"/>
    <s v="ASRO      "/>
    <s v="OCEAN"/>
    <x v="0"/>
    <n v="0"/>
    <n v="0"/>
    <s v="P6"/>
    <n v="6"/>
    <n v="0"/>
    <x v="0"/>
    <x v="18"/>
    <x v="2"/>
    <s v="0000000798"/>
    <x v="2"/>
    <s v="0000024637"/>
    <d v="2021-02-05T00:00:00"/>
    <d v="2021-03-12T00:00:00"/>
    <m/>
    <m/>
    <m/>
    <s v="ASEA"/>
    <s v="RQ24637- Kismayo Hospital"/>
    <s v="UNFPA0000041982-25-1-1"/>
    <m/>
    <s v="D"/>
    <s v="N"/>
    <s v="N"/>
    <n v="31"/>
    <n v="1"/>
    <n v="1"/>
    <x v="330"/>
    <s v="PO"/>
    <d v="2020-08-25T23:29:59"/>
    <d v="2020-07-27T00:00:00"/>
    <d v="2020-07-28T00:00:00"/>
    <s v="0000041982-25-1"/>
    <d v="2020-08-25T23:29:59"/>
    <d v="2021-01-18T00:00:00"/>
    <x v="30"/>
    <n v="0"/>
    <n v="0"/>
    <n v="0"/>
    <x v="166"/>
    <x v="1"/>
    <s v="CLOTRIMAZOLE_100MG0000041982"/>
  </r>
  <r>
    <s v="UNFPA"/>
    <x v="166"/>
    <n v="25"/>
    <n v="1"/>
    <n v="2"/>
    <s v="SOM40"/>
    <s v="0000041982"/>
    <s v="Clotrimazole 100mg vaginal tablet+applicator"/>
    <s v="Dispatched"/>
    <n v="348"/>
    <x v="17"/>
    <x v="46"/>
    <s v="PU0074"/>
    <s v=" "/>
    <s v="SOM04PRG"/>
    <s v="COMSECPROC"/>
    <s v="72335"/>
    <s v="SOM"/>
    <x v="41"/>
    <s v="ASRO      "/>
    <s v="OCEAN"/>
    <x v="0"/>
    <n v="0"/>
    <n v="1200"/>
    <s v="P6"/>
    <n v="6"/>
    <n v="7200"/>
    <x v="0"/>
    <x v="18"/>
    <x v="2"/>
    <s v="0000000798"/>
    <x v="2"/>
    <s v="0000024637"/>
    <d v="2021-02-05T00:00:00"/>
    <d v="2021-03-12T00:00:00"/>
    <m/>
    <m/>
    <m/>
    <s v="ASEA"/>
    <s v="RQ24637- Kismayo Hospital"/>
    <s v="UNFPA0000041982-25-1-2"/>
    <m/>
    <s v="D"/>
    <s v="N"/>
    <s v="N"/>
    <n v="31"/>
    <n v="1"/>
    <n v="1"/>
    <x v="330"/>
    <s v="PO"/>
    <d v="2020-08-25T23:29:59"/>
    <d v="2020-07-27T00:00:00"/>
    <d v="2020-07-28T00:00:00"/>
    <s v="0000041982-25-1"/>
    <d v="2020-08-25T23:29:59"/>
    <d v="2021-01-18T00:00:00"/>
    <x v="30"/>
    <n v="0"/>
    <n v="0"/>
    <n v="0"/>
    <x v="166"/>
    <x v="0"/>
    <s v="CLOTRIMAZOLE_100MG0000041982"/>
  </r>
  <r>
    <s v="UNFPA"/>
    <x v="37"/>
    <n v="11"/>
    <n v="1"/>
    <n v="1"/>
    <s v="SOM40"/>
    <s v="0000041982"/>
    <s v="Oxytocin 10 I.U. base/ml injection in 1ml ampoule. (Keep cold between 2-8 °C)"/>
    <s v="Completed"/>
    <n v="0"/>
    <x v="17"/>
    <x v="46"/>
    <s v="PU0074"/>
    <s v=" "/>
    <s v="SOM03RSC"/>
    <s v="COMSECPROC"/>
    <s v="72335"/>
    <s v="SOM"/>
    <x v="41"/>
    <s v="ASRO      "/>
    <s v="OCEAN"/>
    <x v="0"/>
    <n v="0"/>
    <n v="0"/>
    <s v="P10"/>
    <n v="10"/>
    <n v="0"/>
    <x v="0"/>
    <x v="4"/>
    <x v="2"/>
    <s v="0000000798"/>
    <x v="2"/>
    <s v="0000024637"/>
    <d v="2021-02-05T00:00:00"/>
    <d v="2021-03-12T00:00:00"/>
    <m/>
    <d v="2021-03-19T00:00:00"/>
    <m/>
    <s v="ASEA"/>
    <s v="RQ24637- Kismayo Hospital"/>
    <s v="UNFPA0000041982-11-1-1"/>
    <m/>
    <s v="C"/>
    <s v="Y"/>
    <s v="N"/>
    <n v="12"/>
    <n v="1"/>
    <n v="1"/>
    <x v="330"/>
    <s v="PO"/>
    <d v="2021-05-06T07:37:51"/>
    <d v="2020-07-27T00:00:00"/>
    <d v="2020-07-28T00:00:00"/>
    <s v="0000041982-11-1"/>
    <d v="2020-08-25T23:29:59"/>
    <d v="2021-01-18T00:00:00"/>
    <x v="30"/>
    <n v="0"/>
    <n v="0"/>
    <n v="0"/>
    <x v="37"/>
    <x v="0"/>
    <s v="OXYTOCIN_10IU/ML0000041982"/>
  </r>
  <r>
    <s v="UNFPA"/>
    <x v="101"/>
    <n v="26"/>
    <n v="1"/>
    <n v="1"/>
    <s v="SOM40"/>
    <s v="0000041982"/>
    <s v="Ferrous fumarate 185mg (60mg iron)/folic acid 0.4mg"/>
    <s v="Dispatched"/>
    <n v="0"/>
    <x v="17"/>
    <x v="46"/>
    <s v="PU0074"/>
    <s v=" "/>
    <s v="SOM03RSC"/>
    <s v="COMSECPROC"/>
    <s v="72335"/>
    <s v="SOM"/>
    <x v="41"/>
    <s v="ASRO      "/>
    <s v="OCEAN"/>
    <x v="0"/>
    <n v="0"/>
    <n v="0"/>
    <s v="101"/>
    <n v="1000"/>
    <n v="0"/>
    <x v="0"/>
    <x v="2"/>
    <x v="2"/>
    <s v="0000000798"/>
    <x v="2"/>
    <s v="0000024637"/>
    <d v="2021-02-05T00:00:00"/>
    <d v="2021-03-12T00:00:00"/>
    <m/>
    <m/>
    <m/>
    <s v="ASEA"/>
    <s v="RQ24637- Kismayo Hospital"/>
    <s v="UNFPA0000041982-26-1-1"/>
    <m/>
    <s v="D"/>
    <s v="N"/>
    <s v="N"/>
    <n v="32"/>
    <n v="1"/>
    <n v="1"/>
    <x v="330"/>
    <s v="PO"/>
    <d v="2020-08-25T23:29:59"/>
    <d v="2020-07-27T00:00:00"/>
    <d v="2020-07-28T00:00:00"/>
    <s v="0000041982-26-1"/>
    <d v="2020-08-25T23:29:59"/>
    <d v="2021-01-18T00:00:00"/>
    <x v="30"/>
    <n v="0"/>
    <n v="0"/>
    <n v="0"/>
    <x v="101"/>
    <x v="1"/>
    <s v="FESULC200MG_1000TB0000041982"/>
  </r>
  <r>
    <s v="UNFPA"/>
    <x v="101"/>
    <n v="26"/>
    <n v="1"/>
    <n v="2"/>
    <s v="SOM40"/>
    <s v="0000041982"/>
    <s v="Ferrous fumarate 185mg (60mg iron)/folic acid 0.4mg"/>
    <s v="Dispatched"/>
    <n v="2595"/>
    <x v="17"/>
    <x v="46"/>
    <s v="PU0074"/>
    <s v=" "/>
    <s v="SOM04PRG"/>
    <s v="COMSECPROC"/>
    <s v="72335"/>
    <s v="SOM"/>
    <x v="41"/>
    <s v="ASRO      "/>
    <s v="OCEAN"/>
    <x v="0"/>
    <n v="0"/>
    <n v="300"/>
    <s v="101"/>
    <n v="1000"/>
    <n v="300000"/>
    <x v="0"/>
    <x v="2"/>
    <x v="2"/>
    <s v="0000000798"/>
    <x v="2"/>
    <s v="0000024637"/>
    <d v="2021-02-05T00:00:00"/>
    <d v="2021-03-12T00:00:00"/>
    <m/>
    <m/>
    <m/>
    <s v="ASEA"/>
    <s v="RQ24637- Kismayo Hospital"/>
    <s v="UNFPA0000041982-26-1-2"/>
    <m/>
    <s v="D"/>
    <s v="N"/>
    <s v="N"/>
    <n v="32"/>
    <n v="1"/>
    <n v="1"/>
    <x v="330"/>
    <s v="PO"/>
    <d v="2020-08-25T23:29:59"/>
    <d v="2020-07-27T00:00:00"/>
    <d v="2020-07-28T00:00:00"/>
    <s v="0000041982-26-1"/>
    <d v="2020-08-25T23:29:59"/>
    <d v="2021-01-18T00:00:00"/>
    <x v="30"/>
    <n v="0"/>
    <n v="0"/>
    <n v="0"/>
    <x v="101"/>
    <x v="0"/>
    <s v="FESULC200MG_1000TB0000041982"/>
  </r>
  <r>
    <s v="UNFPA"/>
    <x v="29"/>
    <n v="14"/>
    <n v="1"/>
    <n v="1"/>
    <s v="SOM40"/>
    <s v="0000041982"/>
    <s v="Amoxicillin trihydrate 500mg capsule"/>
    <s v="Dispatched"/>
    <n v="0"/>
    <x v="17"/>
    <x v="46"/>
    <s v="PU0074"/>
    <s v=" "/>
    <s v="SOM03RSC"/>
    <s v="COMSECPROC"/>
    <s v="72335"/>
    <s v="SOM"/>
    <x v="41"/>
    <s v="ASRO      "/>
    <s v="OCEAN"/>
    <x v="0"/>
    <n v="0"/>
    <n v="0"/>
    <s v="EA"/>
    <n v="1"/>
    <n v="0"/>
    <x v="0"/>
    <x v="3"/>
    <x v="2"/>
    <s v="0000000798"/>
    <x v="2"/>
    <s v="0000024637"/>
    <d v="2021-02-05T00:00:00"/>
    <d v="2021-03-12T00:00:00"/>
    <m/>
    <m/>
    <m/>
    <s v="ASEA"/>
    <s v="RQ24637- Kismayo Hospital"/>
    <s v="UNFPA0000041982-14-1-1"/>
    <m/>
    <s v="D"/>
    <s v="N"/>
    <s v="N"/>
    <n v="18"/>
    <n v="1"/>
    <n v="1"/>
    <x v="330"/>
    <s v="PO"/>
    <d v="2020-08-25T23:29:59"/>
    <d v="2020-07-27T00:00:00"/>
    <d v="2020-07-28T00:00:00"/>
    <s v="0000041982-14-1"/>
    <d v="2020-08-25T23:29:59"/>
    <d v="2021-01-18T00:00:00"/>
    <x v="30"/>
    <n v="0"/>
    <n v="0"/>
    <n v="0"/>
    <x v="29"/>
    <x v="1"/>
    <s v="AMOXYCILLIN_500MG0000041982"/>
  </r>
  <r>
    <s v="UNFPA"/>
    <x v="29"/>
    <n v="14"/>
    <n v="1"/>
    <n v="2"/>
    <s v="SOM40"/>
    <s v="0000041982"/>
    <s v="Amoxicillin trihydrate 500mg capsule"/>
    <s v="Dispatched"/>
    <n v="1024"/>
    <x v="17"/>
    <x v="46"/>
    <s v="PU0074"/>
    <s v=" "/>
    <s v="SOM04PRG"/>
    <s v="COMSECPROC"/>
    <s v="72335"/>
    <s v="SOM"/>
    <x v="41"/>
    <s v="ASRO      "/>
    <s v="OCEAN"/>
    <x v="0"/>
    <n v="0"/>
    <n v="50"/>
    <s v="EA"/>
    <n v="1"/>
    <n v="50"/>
    <x v="0"/>
    <x v="3"/>
    <x v="2"/>
    <s v="0000000798"/>
    <x v="2"/>
    <s v="0000024637"/>
    <d v="2021-02-05T00:00:00"/>
    <d v="2021-03-12T00:00:00"/>
    <m/>
    <m/>
    <m/>
    <s v="ASEA"/>
    <s v="RQ24637- Kismayo Hospital"/>
    <s v="UNFPA0000041982-14-1-2"/>
    <m/>
    <s v="D"/>
    <s v="N"/>
    <s v="N"/>
    <n v="18"/>
    <n v="1"/>
    <n v="1"/>
    <x v="330"/>
    <s v="PO"/>
    <d v="2020-08-25T23:29:59"/>
    <d v="2020-07-27T00:00:00"/>
    <d v="2020-07-28T00:00:00"/>
    <s v="0000041982-14-1"/>
    <d v="2020-08-25T23:29:59"/>
    <d v="2021-01-18T00:00:00"/>
    <x v="30"/>
    <n v="0"/>
    <n v="0"/>
    <n v="0"/>
    <x v="29"/>
    <x v="0"/>
    <s v="AMOXYCILLIN_500MG0000041982"/>
  </r>
  <r>
    <s v="UNFPA"/>
    <x v="14"/>
    <n v="27"/>
    <n v="1"/>
    <n v="1"/>
    <s v="SOM40"/>
    <s v="0000041982"/>
    <s v="Metronidazole 250mg tablet"/>
    <s v="Dispatched"/>
    <n v="0"/>
    <x v="17"/>
    <x v="46"/>
    <s v="PU0074"/>
    <s v=" "/>
    <s v="SOM03RSC"/>
    <s v="COMSECPROC"/>
    <s v="72335"/>
    <s v="SOM"/>
    <x v="41"/>
    <s v="ASRO      "/>
    <s v="OCEAN"/>
    <x v="0"/>
    <n v="0"/>
    <n v="0"/>
    <s v="101"/>
    <n v="1000"/>
    <n v="0"/>
    <x v="0"/>
    <x v="8"/>
    <x v="2"/>
    <s v="0000000798"/>
    <x v="2"/>
    <s v="0000024637"/>
    <d v="2021-02-05T00:00:00"/>
    <d v="2021-03-12T00:00:00"/>
    <m/>
    <m/>
    <m/>
    <s v="ASEA"/>
    <s v="RQ24637- Kismayo Hospital"/>
    <s v="UNFPA0000041982-27-1-1"/>
    <m/>
    <s v="D"/>
    <s v="N"/>
    <s v="N"/>
    <n v="34"/>
    <n v="1"/>
    <n v="1"/>
    <x v="330"/>
    <s v="PO"/>
    <d v="2020-08-25T23:29:59"/>
    <d v="2020-07-27T00:00:00"/>
    <d v="2020-07-28T00:00:00"/>
    <s v="0000041982-27-1"/>
    <d v="2020-08-25T23:29:59"/>
    <d v="2021-01-18T00:00:00"/>
    <x v="30"/>
    <n v="0"/>
    <n v="0"/>
    <n v="0"/>
    <x v="14"/>
    <x v="1"/>
    <s v="METRONIDAZOL_250MG0000041982"/>
  </r>
  <r>
    <s v="UNFPA"/>
    <x v="14"/>
    <n v="27"/>
    <n v="1"/>
    <n v="2"/>
    <s v="SOM40"/>
    <s v="0000041982"/>
    <s v="Metronidazole 250mg tablet"/>
    <s v="Dispatched"/>
    <n v="7270"/>
    <x v="17"/>
    <x v="46"/>
    <s v="PU0074"/>
    <s v=" "/>
    <s v="SOM04PRG"/>
    <s v="COMSECPROC"/>
    <s v="72335"/>
    <s v="SOM"/>
    <x v="41"/>
    <s v="ASRO      "/>
    <s v="OCEAN"/>
    <x v="0"/>
    <n v="0"/>
    <n v="1000"/>
    <s v="101"/>
    <n v="1000"/>
    <n v="1000000"/>
    <x v="0"/>
    <x v="8"/>
    <x v="2"/>
    <s v="0000000798"/>
    <x v="2"/>
    <s v="0000024637"/>
    <d v="2021-02-05T00:00:00"/>
    <d v="2021-03-12T00:00:00"/>
    <m/>
    <m/>
    <m/>
    <s v="ASEA"/>
    <s v="RQ24637- Kismayo Hospital"/>
    <s v="UNFPA0000041982-27-1-2"/>
    <m/>
    <s v="D"/>
    <s v="N"/>
    <s v="N"/>
    <n v="34"/>
    <n v="1"/>
    <n v="1"/>
    <x v="330"/>
    <s v="PO"/>
    <d v="2020-08-25T23:29:59"/>
    <d v="2020-07-27T00:00:00"/>
    <d v="2020-07-28T00:00:00"/>
    <s v="0000041982-27-1"/>
    <d v="2020-08-25T23:29:59"/>
    <d v="2021-01-18T00:00:00"/>
    <x v="30"/>
    <n v="0"/>
    <n v="0"/>
    <n v="0"/>
    <x v="14"/>
    <x v="0"/>
    <s v="METRONIDAZOL_250MG0000041982"/>
  </r>
  <r>
    <s v="UNFPA"/>
    <x v="49"/>
    <n v="10"/>
    <n v="1"/>
    <n v="1"/>
    <s v="SOM40"/>
    <s v="0000041982"/>
    <s v="Hydralazine hydrochloride 20mg/2ml powder for injection in 2ml ampoule"/>
    <s v="Dispatched"/>
    <n v="0"/>
    <x v="17"/>
    <x v="46"/>
    <s v="PU0074"/>
    <s v=" "/>
    <s v="SOM03RSC"/>
    <s v="COMSECPROC"/>
    <s v="72335"/>
    <s v="SOM"/>
    <x v="41"/>
    <s v="ASRO      "/>
    <s v="OCEAN"/>
    <x v="0"/>
    <n v="0"/>
    <n v="0"/>
    <s v="P5"/>
    <n v="5"/>
    <n v="0"/>
    <x v="0"/>
    <x v="5"/>
    <x v="2"/>
    <s v="0000000798"/>
    <x v="2"/>
    <s v="0000024637"/>
    <d v="2021-02-05T00:00:00"/>
    <d v="2021-03-12T00:00:00"/>
    <m/>
    <m/>
    <m/>
    <s v="ASEA"/>
    <s v="RQ24637- Kismayo Hospital"/>
    <s v="UNFPA0000041982-10-1-1"/>
    <m/>
    <s v="D"/>
    <s v="N"/>
    <s v="N"/>
    <n v="11"/>
    <n v="1"/>
    <n v="1"/>
    <x v="330"/>
    <s v="PO"/>
    <d v="2020-08-25T23:29:59"/>
    <d v="2020-07-27T00:00:00"/>
    <d v="2020-07-28T00:00:00"/>
    <s v="0000041982-10-1"/>
    <d v="2020-08-25T23:29:59"/>
    <d v="2021-01-18T00:00:00"/>
    <x v="30"/>
    <n v="0"/>
    <n v="0"/>
    <n v="0"/>
    <x v="49"/>
    <x v="1"/>
    <s v="HYDRALAZINEHCL200000041982"/>
  </r>
  <r>
    <s v="UNFPA"/>
    <x v="49"/>
    <n v="10"/>
    <n v="1"/>
    <n v="2"/>
    <s v="SOM40"/>
    <s v="0000041982"/>
    <s v="Hydralazine hydrochloride 20mg/2ml powder for injection in 2ml ampoule"/>
    <s v="Dispatched"/>
    <n v="3349.5"/>
    <x v="17"/>
    <x v="46"/>
    <s v="PU0074"/>
    <s v=" "/>
    <s v="SOM04PRG"/>
    <s v="COMSECPROC"/>
    <s v="72335"/>
    <s v="SOM"/>
    <x v="41"/>
    <s v="ASRO      "/>
    <s v="OCEAN"/>
    <x v="0"/>
    <n v="0"/>
    <n v="150"/>
    <s v="P5"/>
    <n v="5"/>
    <n v="750"/>
    <x v="0"/>
    <x v="5"/>
    <x v="2"/>
    <s v="0000000798"/>
    <x v="2"/>
    <s v="0000024637"/>
    <d v="2021-02-05T00:00:00"/>
    <d v="2021-03-12T00:00:00"/>
    <m/>
    <m/>
    <m/>
    <s v="ASEA"/>
    <s v="RQ24637- Kismayo Hospital"/>
    <s v="UNFPA0000041982-10-1-2"/>
    <m/>
    <s v="D"/>
    <s v="N"/>
    <s v="N"/>
    <n v="11"/>
    <n v="1"/>
    <n v="1"/>
    <x v="330"/>
    <s v="PO"/>
    <d v="2020-08-25T23:29:59"/>
    <d v="2020-07-27T00:00:00"/>
    <d v="2020-07-28T00:00:00"/>
    <s v="0000041982-10-1"/>
    <d v="2020-08-25T23:29:59"/>
    <d v="2021-01-18T00:00:00"/>
    <x v="30"/>
    <n v="0"/>
    <n v="0"/>
    <n v="0"/>
    <x v="49"/>
    <x v="0"/>
    <s v="HYDRALAZINEHCL200000041982"/>
  </r>
  <r>
    <s v="UNFPA"/>
    <x v="123"/>
    <n v="31"/>
    <n v="1"/>
    <n v="1"/>
    <s v="SOM40"/>
    <s v="0000041982"/>
    <s v="Vitamin K-1 (Phytomenadione) 1mg/ml, 1ml vial"/>
    <s v="Dispatched"/>
    <n v="0"/>
    <x v="17"/>
    <x v="46"/>
    <s v="PU0074"/>
    <s v=" "/>
    <s v="SOM03RSC"/>
    <s v="COMSECPROC"/>
    <s v="72335"/>
    <s v="SOM"/>
    <x v="41"/>
    <s v="ASRO      "/>
    <s v="OCEAN"/>
    <x v="0"/>
    <n v="0"/>
    <n v="0"/>
    <s v="P10"/>
    <n v="10"/>
    <n v="0"/>
    <x v="0"/>
    <x v="17"/>
    <x v="2"/>
    <s v="0000000798"/>
    <x v="2"/>
    <s v="0000024637"/>
    <d v="2021-02-05T00:00:00"/>
    <d v="2021-03-12T00:00:00"/>
    <m/>
    <m/>
    <m/>
    <s v="ASEA"/>
    <s v="RQ24637- Kismayo Hospital"/>
    <s v="UNFPA0000041982-31-1-1"/>
    <m/>
    <s v="D"/>
    <s v="N"/>
    <s v="N"/>
    <n v="39"/>
    <n v="1"/>
    <n v="1"/>
    <x v="330"/>
    <s v="PO"/>
    <d v="2020-08-25T23:29:59"/>
    <d v="2020-07-27T00:00:00"/>
    <d v="2020-07-28T00:00:00"/>
    <s v="0000041982-31-1"/>
    <d v="2020-08-25T23:29:59"/>
    <d v="2021-01-18T00:00:00"/>
    <x v="30"/>
    <n v="0"/>
    <n v="0"/>
    <n v="0"/>
    <x v="123"/>
    <x v="1"/>
    <s v="VITMNK-1_1MG/ML100000041982"/>
  </r>
  <r>
    <s v="UNFPA"/>
    <x v="123"/>
    <n v="31"/>
    <n v="1"/>
    <n v="2"/>
    <s v="SOM40"/>
    <s v="0000041982"/>
    <s v="Vitamin K-1 (Phytomenadione) 1mg/ml, 1ml vial"/>
    <s v="Dispatched"/>
    <n v="147.5"/>
    <x v="17"/>
    <x v="46"/>
    <s v="PU0074"/>
    <s v=" "/>
    <s v="SOM04PRG"/>
    <s v="COMSECPROC"/>
    <s v="72335"/>
    <s v="SOM"/>
    <x v="41"/>
    <s v="ASRO      "/>
    <s v="OCEAN"/>
    <x v="0"/>
    <n v="0"/>
    <n v="50"/>
    <s v="P10"/>
    <n v="10"/>
    <n v="500"/>
    <x v="0"/>
    <x v="17"/>
    <x v="2"/>
    <s v="0000000798"/>
    <x v="2"/>
    <s v="0000024637"/>
    <d v="2021-02-05T00:00:00"/>
    <d v="2021-03-12T00:00:00"/>
    <m/>
    <m/>
    <m/>
    <s v="ASEA"/>
    <s v="RQ24637- Kismayo Hospital"/>
    <s v="UNFPA0000041982-31-1-2"/>
    <m/>
    <s v="D"/>
    <s v="N"/>
    <s v="N"/>
    <n v="39"/>
    <n v="1"/>
    <n v="1"/>
    <x v="330"/>
    <s v="PO"/>
    <d v="2020-08-25T23:29:59"/>
    <d v="2020-07-27T00:00:00"/>
    <d v="2020-07-28T00:00:00"/>
    <s v="0000041982-31-1"/>
    <d v="2020-08-25T23:29:59"/>
    <d v="2021-01-18T00:00:00"/>
    <x v="30"/>
    <n v="0"/>
    <n v="0"/>
    <n v="0"/>
    <x v="123"/>
    <x v="0"/>
    <s v="VITMNK-1_1MG/ML100000041982"/>
  </r>
  <r>
    <s v="UNFPA"/>
    <x v="95"/>
    <n v="28"/>
    <n v="1"/>
    <n v="2"/>
    <s v="SOM40"/>
    <s v="0000041982"/>
    <s v="Methyldopa 250mg tablet"/>
    <s v="Dispatched"/>
    <n v="1351"/>
    <x v="17"/>
    <x v="46"/>
    <s v="PU0074"/>
    <s v=" "/>
    <s v="SOM04PRG"/>
    <s v="COMSECPROC"/>
    <s v="72335"/>
    <s v="SOM"/>
    <x v="41"/>
    <s v="ASRO      "/>
    <s v="OCEAN"/>
    <x v="0"/>
    <n v="0"/>
    <n v="350"/>
    <s v="EA"/>
    <n v="1"/>
    <n v="350"/>
    <x v="0"/>
    <x v="5"/>
    <x v="2"/>
    <s v="0000000798"/>
    <x v="2"/>
    <s v="0000024637"/>
    <d v="2021-02-05T00:00:00"/>
    <d v="2021-03-12T00:00:00"/>
    <m/>
    <m/>
    <m/>
    <s v="ASEA"/>
    <s v="RQ24637- Kismayo Hospital"/>
    <s v="UNFPA0000041982-28-1-2"/>
    <m/>
    <s v="D"/>
    <s v="N"/>
    <s v="N"/>
    <n v="36"/>
    <n v="1"/>
    <n v="1"/>
    <x v="330"/>
    <s v="PO"/>
    <d v="2020-08-25T23:29:59"/>
    <d v="2020-07-27T00:00:00"/>
    <d v="2020-07-28T00:00:00"/>
    <s v="0000041982-28-1"/>
    <d v="2020-08-25T23:29:59"/>
    <d v="2021-01-18T00:00:00"/>
    <x v="30"/>
    <n v="0"/>
    <n v="0"/>
    <n v="0"/>
    <x v="95"/>
    <x v="0"/>
    <s v="METHYLDOP250MG_1000000041982"/>
  </r>
  <r>
    <s v="UNFPA"/>
    <x v="58"/>
    <n v="23"/>
    <n v="1"/>
    <n v="1"/>
    <s v="SOM40"/>
    <s v="0000041982"/>
    <s v="Ketamine hydrochloride 50mg base/ml injection in 10ml vial"/>
    <s v="Dispatched"/>
    <n v="0"/>
    <x v="17"/>
    <x v="46"/>
    <s v="PU0074"/>
    <s v=" "/>
    <s v="SOM03RSC"/>
    <s v="COMSECPROC"/>
    <s v="72335"/>
    <s v="SOM"/>
    <x v="41"/>
    <s v="ASRO      "/>
    <s v="OCEAN"/>
    <x v="0"/>
    <n v="0"/>
    <n v="0"/>
    <s v="P25"/>
    <n v="25"/>
    <n v="0"/>
    <x v="0"/>
    <x v="9"/>
    <x v="2"/>
    <s v="0000000798"/>
    <x v="2"/>
    <s v="0000024637"/>
    <d v="2021-02-05T00:00:00"/>
    <d v="2021-03-12T00:00:00"/>
    <m/>
    <m/>
    <m/>
    <s v="ASEA"/>
    <s v="RQ24637- Kismayo Hospital"/>
    <s v="UNFPA0000041982-23-1-1"/>
    <m/>
    <s v="D"/>
    <s v="N"/>
    <s v="N"/>
    <n v="29"/>
    <n v="1"/>
    <n v="1"/>
    <x v="330"/>
    <s v="PO"/>
    <d v="2020-08-25T23:29:59"/>
    <d v="2020-07-27T00:00:00"/>
    <d v="2020-07-28T00:00:00"/>
    <s v="0000041982-23-1"/>
    <d v="2020-08-25T23:29:59"/>
    <d v="2021-01-18T00:00:00"/>
    <x v="30"/>
    <n v="0"/>
    <n v="0"/>
    <n v="0"/>
    <x v="58"/>
    <x v="0"/>
    <s v="KETAMINEHCL_50MG0000041982"/>
  </r>
  <r>
    <s v="UNFPA"/>
    <x v="95"/>
    <n v="28"/>
    <n v="1"/>
    <n v="1"/>
    <s v="SOM40"/>
    <s v="0000041982"/>
    <s v="Methyldopa 250mg tablet"/>
    <s v="Dispatched"/>
    <n v="0"/>
    <x v="17"/>
    <x v="46"/>
    <s v="PU0074"/>
    <s v=" "/>
    <s v="SOM03RSC"/>
    <s v="COMSECPROC"/>
    <s v="72335"/>
    <s v="SOM"/>
    <x v="41"/>
    <s v="ASRO      "/>
    <s v="OCEAN"/>
    <x v="0"/>
    <n v="0"/>
    <n v="0"/>
    <s v="EA"/>
    <n v="1"/>
    <n v="0"/>
    <x v="0"/>
    <x v="5"/>
    <x v="2"/>
    <s v="0000000798"/>
    <x v="2"/>
    <s v="0000024637"/>
    <d v="2021-02-05T00:00:00"/>
    <d v="2021-03-12T00:00:00"/>
    <m/>
    <m/>
    <m/>
    <s v="ASEA"/>
    <s v="RQ24637- Kismayo Hospital"/>
    <s v="UNFPA0000041982-28-1-1"/>
    <m/>
    <s v="D"/>
    <s v="N"/>
    <s v="N"/>
    <n v="36"/>
    <n v="1"/>
    <n v="1"/>
    <x v="330"/>
    <s v="PO"/>
    <d v="2020-08-25T23:29:59"/>
    <d v="2020-07-27T00:00:00"/>
    <d v="2020-07-28T00:00:00"/>
    <s v="0000041982-28-1"/>
    <d v="2020-08-25T23:29:59"/>
    <d v="2021-01-18T00:00:00"/>
    <x v="30"/>
    <n v="0"/>
    <n v="0"/>
    <n v="0"/>
    <x v="95"/>
    <x v="0"/>
    <s v="METHYLDOP250MG_1000000041982"/>
  </r>
  <r>
    <s v="UNFPA"/>
    <x v="58"/>
    <n v="23"/>
    <n v="1"/>
    <n v="2"/>
    <s v="SOM40"/>
    <s v="0000041982"/>
    <s v="Ketamine hydrochloride 50mg base/ml injection in 10ml vial"/>
    <s v="Dispatched"/>
    <n v="76.12"/>
    <x v="17"/>
    <x v="46"/>
    <s v="PU0074"/>
    <s v=" "/>
    <s v="SOM04PRG"/>
    <s v="COMSECPROC"/>
    <s v="72335"/>
    <s v="SOM"/>
    <x v="41"/>
    <s v="ASRO      "/>
    <s v="OCEAN"/>
    <x v="0"/>
    <n v="0"/>
    <n v="2"/>
    <s v="P25"/>
    <n v="25"/>
    <n v="50"/>
    <x v="0"/>
    <x v="9"/>
    <x v="2"/>
    <s v="0000000798"/>
    <x v="2"/>
    <s v="0000024637"/>
    <d v="2021-02-05T00:00:00"/>
    <d v="2021-03-12T00:00:00"/>
    <m/>
    <m/>
    <m/>
    <s v="ASEA"/>
    <s v="RQ24637- Kismayo Hospital"/>
    <s v="UNFPA0000041982-23-1-2"/>
    <m/>
    <s v="D"/>
    <s v="N"/>
    <s v="N"/>
    <n v="29"/>
    <n v="1"/>
    <n v="1"/>
    <x v="330"/>
    <s v="PO"/>
    <d v="2020-08-25T23:29:59"/>
    <d v="2020-07-27T00:00:00"/>
    <d v="2020-07-28T00:00:00"/>
    <s v="0000041982-23-1"/>
    <d v="2020-08-25T23:29:59"/>
    <d v="2021-01-18T00:00:00"/>
    <x v="30"/>
    <n v="0"/>
    <n v="0"/>
    <n v="0"/>
    <x v="58"/>
    <x v="0"/>
    <s v="KETAMINEHCL_50MG0000041982"/>
  </r>
  <r>
    <s v="UNFPA"/>
    <x v="94"/>
    <n v="13"/>
    <n v="1"/>
    <n v="1"/>
    <s v="SOM40"/>
    <s v="0000041982"/>
    <s v="Water for injection sterile, 10-ml ampoule"/>
    <s v="Dispatched"/>
    <n v="0"/>
    <x v="17"/>
    <x v="46"/>
    <s v="PU0074"/>
    <s v=" "/>
    <s v="SOM03RSC"/>
    <s v="COMSECPROC"/>
    <s v="72335"/>
    <s v="SOM"/>
    <x v="41"/>
    <s v="ASRO      "/>
    <s v="OCEAN"/>
    <x v="0"/>
    <n v="0"/>
    <n v="0"/>
    <s v="EA"/>
    <n v="1"/>
    <n v="0"/>
    <x v="0"/>
    <x v="1"/>
    <x v="2"/>
    <s v="0000000798"/>
    <x v="2"/>
    <s v="0000024637"/>
    <d v="2021-02-05T00:00:00"/>
    <d v="2021-03-12T00:00:00"/>
    <m/>
    <m/>
    <m/>
    <s v="ASEA"/>
    <s v="RQ24637- Kismayo Hospital"/>
    <s v="UNFPA0000041982-13-1-1"/>
    <m/>
    <s v="D"/>
    <s v="N"/>
    <s v="N"/>
    <n v="16"/>
    <n v="1"/>
    <n v="1"/>
    <x v="330"/>
    <s v="PO"/>
    <d v="2020-08-25T23:29:59"/>
    <d v="2020-07-27T00:00:00"/>
    <d v="2020-07-28T00:00:00"/>
    <s v="0000041982-13-1"/>
    <d v="2020-08-25T23:29:59"/>
    <d v="2021-01-18T00:00:00"/>
    <x v="30"/>
    <n v="0"/>
    <n v="0"/>
    <n v="0"/>
    <x v="94"/>
    <x v="1"/>
    <s v="WATERINJ10ML_200000041982"/>
  </r>
  <r>
    <s v="UNFPA"/>
    <x v="94"/>
    <n v="13"/>
    <n v="1"/>
    <n v="2"/>
    <s v="SOM40"/>
    <s v="0000041982"/>
    <s v="Water for injection sterile, 10-ml ampoule"/>
    <s v="Dispatched"/>
    <n v="5.97"/>
    <x v="17"/>
    <x v="46"/>
    <s v="PU0074"/>
    <s v=" "/>
    <s v="SOM04PRG"/>
    <s v="COMSECPROC"/>
    <s v="72335"/>
    <s v="SOM"/>
    <x v="41"/>
    <s v="ASRO      "/>
    <s v="OCEAN"/>
    <x v="0"/>
    <n v="0"/>
    <n v="3"/>
    <s v="EA"/>
    <n v="1"/>
    <n v="3"/>
    <x v="0"/>
    <x v="1"/>
    <x v="2"/>
    <s v="0000000798"/>
    <x v="2"/>
    <s v="0000024637"/>
    <d v="2021-02-05T00:00:00"/>
    <d v="2021-03-12T00:00:00"/>
    <m/>
    <m/>
    <m/>
    <s v="ASEA"/>
    <s v="RQ24637- Kismayo Hospital"/>
    <s v="UNFPA0000041982-13-1-2"/>
    <m/>
    <s v="D"/>
    <s v="N"/>
    <s v="N"/>
    <n v="16"/>
    <n v="1"/>
    <n v="1"/>
    <x v="330"/>
    <s v="PO"/>
    <d v="2020-08-25T23:29:59"/>
    <d v="2020-07-27T00:00:00"/>
    <d v="2020-07-28T00:00:00"/>
    <s v="0000041982-13-1"/>
    <d v="2020-08-25T23:29:59"/>
    <d v="2021-01-18T00:00:00"/>
    <x v="30"/>
    <n v="0"/>
    <n v="0"/>
    <n v="0"/>
    <x v="94"/>
    <x v="0"/>
    <s v="WATERINJ10ML_200000041982"/>
  </r>
  <r>
    <s v="UNFPA"/>
    <x v="37"/>
    <n v="11"/>
    <n v="1"/>
    <n v="2"/>
    <s v="SOM40"/>
    <s v="0000041982"/>
    <s v="Oxytocin 10 I.U. base/ml injection in 1ml ampoule. (Keep cold between 2-8 °C)"/>
    <s v="Completed"/>
    <n v="735"/>
    <x v="17"/>
    <x v="46"/>
    <s v="PU0074"/>
    <s v=" "/>
    <s v="SOM04PRG"/>
    <s v="COMSECPROC"/>
    <s v="72335"/>
    <s v="SOM"/>
    <x v="41"/>
    <s v="ASRO      "/>
    <s v="OCEAN"/>
    <x v="0"/>
    <n v="0"/>
    <n v="300"/>
    <s v="P10"/>
    <n v="10"/>
    <n v="3000"/>
    <x v="0"/>
    <x v="4"/>
    <x v="2"/>
    <s v="0000000798"/>
    <x v="2"/>
    <s v="0000024637"/>
    <d v="2021-02-05T00:00:00"/>
    <d v="2021-03-12T00:00:00"/>
    <m/>
    <d v="2021-03-19T00:00:00"/>
    <m/>
    <s v="ASEA"/>
    <s v="RQ24637- Kismayo Hospital"/>
    <s v="UNFPA0000041982-11-1-2"/>
    <m/>
    <s v="C"/>
    <s v="Y"/>
    <s v="N"/>
    <n v="12"/>
    <n v="1"/>
    <n v="1"/>
    <x v="330"/>
    <s v="PO"/>
    <d v="2021-05-06T07:37:51"/>
    <d v="2020-07-27T00:00:00"/>
    <d v="2020-07-28T00:00:00"/>
    <s v="0000041982-11-1"/>
    <d v="2020-08-25T23:29:59"/>
    <d v="2021-01-18T00:00:00"/>
    <x v="30"/>
    <n v="0"/>
    <n v="0"/>
    <n v="0"/>
    <x v="37"/>
    <x v="0"/>
    <s v="OXYTOCIN_10IU/ML0000041982"/>
  </r>
  <r>
    <s v="UNFPA"/>
    <x v="79"/>
    <n v="1"/>
    <n v="1"/>
    <n v="1"/>
    <s v="MOZ40"/>
    <s v="0000041984"/>
    <s v="Cefixime 400mg tablet"/>
    <s v="Completed"/>
    <n v="3675"/>
    <x v="27"/>
    <x v="17"/>
    <s v="PU0074"/>
    <s v=" "/>
    <s v="MOZ09CO6"/>
    <s v="PROSRHMED"/>
    <s v="72335"/>
    <s v="MOZ"/>
    <x v="27"/>
    <s v="ESARO     "/>
    <s v="AIR"/>
    <x v="0"/>
    <n v="0"/>
    <n v="1500"/>
    <s v="P10"/>
    <n v="10"/>
    <n v="15000"/>
    <x v="0"/>
    <x v="3"/>
    <x v="3"/>
    <s v="0000000730"/>
    <x v="2"/>
    <s v="0000024777"/>
    <d v="2020-11-10T00:00:00"/>
    <d v="2020-11-16T00:00:00"/>
    <d v="2020-11-10T00:00:00"/>
    <d v="2020-11-05T00:00:00"/>
    <d v="2020-11-16T00:00:00"/>
    <s v="Africa (Anglophone)"/>
    <s v="MOZ2040,R24777,Pharma,ERF"/>
    <s v="UNFPA0000041984-1-1-1"/>
    <m/>
    <s v="C"/>
    <s v="N"/>
    <s v="N"/>
    <n v="1"/>
    <n v="1"/>
    <n v="1"/>
    <x v="331"/>
    <s v="PO"/>
    <d v="2020-11-19T09:32:54"/>
    <d v="2020-08-19T00:00:00"/>
    <d v="2020-08-19T00:00:00"/>
    <s v="0000041984-1-1"/>
    <d v="2020-08-26T14:41:02"/>
    <d v="2020-09-15T00:00:00"/>
    <x v="13"/>
    <n v="0"/>
    <n v="0"/>
    <n v="0"/>
    <x v="79"/>
    <x v="0"/>
    <s v="CEFIXIME_400MG_100000041984"/>
  </r>
  <r>
    <s v="UNFPA"/>
    <x v="35"/>
    <n v="51"/>
    <n v="1"/>
    <n v="1"/>
    <s v="TLS40"/>
    <s v="0000041994"/>
    <s v="Test pregnancy, strip, temperature stable"/>
    <s v="Completed"/>
    <n v="44.8"/>
    <x v="50"/>
    <x v="88"/>
    <s v="PU0074"/>
    <s v=" "/>
    <s v="TLS03SIP"/>
    <s v="4.1.6SAVE"/>
    <s v="72335"/>
    <s v="TLS"/>
    <x v="66"/>
    <s v="APRO      "/>
    <s v="COURIER"/>
    <x v="0"/>
    <n v="0"/>
    <n v="640"/>
    <s v="EA"/>
    <n v="1"/>
    <n v="640"/>
    <x v="1"/>
    <x v="13"/>
    <x v="3"/>
    <s v="0000000730"/>
    <x v="2"/>
    <s v="0000024380"/>
    <d v="2020-12-10T00:00:00"/>
    <d v="2021-01-20T00:00:00"/>
    <d v="2020-12-10T00:00:00"/>
    <d v="2020-12-14T00:00:00"/>
    <d v="2021-01-20T00:00:00"/>
    <s v="ASEA"/>
    <s v="RQ24391, 24380,24336,24782"/>
    <s v="UNFPA0000041994-51-1-1"/>
    <m/>
    <s v="C"/>
    <s v="N"/>
    <s v="N"/>
    <n v="7"/>
    <n v="1"/>
    <n v="1"/>
    <x v="332"/>
    <s v="PO"/>
    <d v="2021-01-22T06:50:15"/>
    <d v="2020-06-29T00:00:00"/>
    <d v="2020-07-01T00:00:00"/>
    <s v="0000041994-51-1"/>
    <d v="2020-09-04T18:12:36"/>
    <d v="2020-12-04T00:00:00"/>
    <x v="31"/>
    <n v="0"/>
    <n v="0"/>
    <n v="0"/>
    <x v="35"/>
    <x v="0"/>
    <s v="PREG_TEST_STRIP0000041994"/>
  </r>
  <r>
    <s v="UNFPA"/>
    <x v="3"/>
    <n v="1"/>
    <n v="1"/>
    <n v="1"/>
    <s v="ERI40"/>
    <s v="0000041995"/>
    <s v="anti-D (RhO) immunoglobulin 300mcg (winrho SDF)"/>
    <s v="Completed"/>
    <n v="79700"/>
    <x v="9"/>
    <x v="14"/>
    <s v="PU0074"/>
    <s v=" "/>
    <s v="ERI05MNH"/>
    <s v="PROCRHSUPP"/>
    <s v="72335"/>
    <s v="ERI"/>
    <x v="12"/>
    <s v="ESARO     "/>
    <s v="AIR"/>
    <x v="0"/>
    <n v="0"/>
    <n v="2000"/>
    <s v="VI"/>
    <n v="1"/>
    <n v="2000"/>
    <x v="0"/>
    <x v="1"/>
    <x v="2"/>
    <s v="0000000798"/>
    <x v="2"/>
    <s v="0000024232"/>
    <d v="2020-11-12T00:00:00"/>
    <d v="2020-11-15T00:00:00"/>
    <d v="2020-11-05T00:00:00"/>
    <d v="2020-11-05T00:00:00"/>
    <d v="2020-12-18T00:00:00"/>
    <s v="Africa (Anglophone)"/>
    <s v="ERI2040, R24232, Med.dev, CO"/>
    <s v="UNFPA0000041995-1-1-1"/>
    <m/>
    <s v="C"/>
    <s v="N"/>
    <s v="N"/>
    <n v="2"/>
    <n v="1"/>
    <n v="1"/>
    <x v="333"/>
    <s v="PO"/>
    <d v="2020-12-24T11:36:37"/>
    <d v="2020-06-12T00:00:00"/>
    <d v="2020-08-14T00:00:00"/>
    <s v="0000041995-1-1"/>
    <d v="2020-08-24T13:35:01"/>
    <d v="2020-11-12T00:00:00"/>
    <x v="13"/>
    <n v="0"/>
    <n v="0"/>
    <n v="0"/>
    <x v="3"/>
    <x v="0"/>
    <s v="ANTI-DIG0.30MG0000041995"/>
  </r>
  <r>
    <s v="UNFPA"/>
    <x v="4"/>
    <n v="2"/>
    <n v="1"/>
    <n v="1"/>
    <s v="IRN40"/>
    <s v="0000042003"/>
    <s v="Freight, Insurance &amp; Inspection CE10021947"/>
    <s v="Completed"/>
    <n v="1038.27"/>
    <x v="51"/>
    <x v="89"/>
    <s v="PU0074"/>
    <s v=" "/>
    <s v="IRN06SRH"/>
    <s v="O1STIKITG18"/>
    <s v="74710"/>
    <s v="IRN"/>
    <x v="75"/>
    <s v="APRO      "/>
    <s v="AIR"/>
    <x v="0"/>
    <n v="0"/>
    <n v="1"/>
    <s v="EA"/>
    <n v="1"/>
    <n v="1"/>
    <x v="1"/>
    <x v="30"/>
    <x v="4"/>
    <s v="0000012661"/>
    <x v="2"/>
    <s v="0000024776"/>
    <m/>
    <m/>
    <m/>
    <d v="2020-10-29T00:00:00"/>
    <m/>
    <s v="ASEA"/>
    <s v="IRN2040 R24248 CE10021947"/>
    <s v="UNFPA0000042003-2-1-1"/>
    <m/>
    <s v="C"/>
    <m/>
    <s v="N"/>
    <n v="2"/>
    <n v="1"/>
    <n v="1"/>
    <x v="334"/>
    <s v="PO"/>
    <d v="2021-01-28T17:41:16"/>
    <d v="2020-08-19T00:00:00"/>
    <d v="2020-08-19T00:00:00"/>
    <s v="0000042003-2-1"/>
    <d v="2020-08-25T14:40:58"/>
    <d v="2020-11-02T00:00:00"/>
    <x v="31"/>
    <n v="0"/>
    <n v="0"/>
    <n v="0"/>
    <x v="4"/>
    <x v="1"/>
    <s v=" 0000042003"/>
  </r>
  <r>
    <s v="UNFPA"/>
    <x v="4"/>
    <n v="1"/>
    <n v="1"/>
    <n v="1"/>
    <s v="IRN40"/>
    <s v="0000042003"/>
    <s v="S0003872 FirstResponseHIV1+2 /SyphComboCard,kit/25_x000a_CE10021947"/>
    <s v="Completed"/>
    <n v="27937.5"/>
    <x v="51"/>
    <x v="89"/>
    <s v="PU0074"/>
    <s v=" "/>
    <s v="IRN06SRH"/>
    <s v="O1STIKITG18"/>
    <s v="72350"/>
    <s v="IRN"/>
    <x v="75"/>
    <s v="APRO      "/>
    <s v="AIR"/>
    <x v="0"/>
    <n v="0"/>
    <n v="894"/>
    <s v="EA"/>
    <n v="1"/>
    <n v="894"/>
    <x v="1"/>
    <x v="30"/>
    <x v="4"/>
    <s v="0000012661"/>
    <x v="2"/>
    <s v="0000024776"/>
    <m/>
    <m/>
    <m/>
    <d v="2020-10-29T00:00:00"/>
    <m/>
    <s v="ASEA"/>
    <s v="IRN2040 R24248 CE10021947"/>
    <s v="UNFPA0000042003-1-1-1"/>
    <m/>
    <s v="C"/>
    <m/>
    <s v="N"/>
    <n v="1"/>
    <n v="1"/>
    <n v="1"/>
    <x v="334"/>
    <s v="PO"/>
    <d v="2021-01-28T17:41:16"/>
    <d v="2020-08-19T00:00:00"/>
    <d v="2020-08-19T00:00:00"/>
    <s v="0000042003-1-1"/>
    <d v="2020-08-25T14:40:58"/>
    <d v="2020-11-02T00:00:00"/>
    <x v="31"/>
    <n v="0"/>
    <n v="0"/>
    <n v="0"/>
    <x v="4"/>
    <x v="1"/>
    <s v=" 0000042003"/>
  </r>
  <r>
    <s v="UNFPA"/>
    <x v="4"/>
    <n v="3"/>
    <n v="1"/>
    <n v="1"/>
    <s v="IRN40"/>
    <s v="0000042003"/>
    <s v="Handling fees CE10021947"/>
    <s v="Completed"/>
    <n v="1257.19"/>
    <x v="51"/>
    <x v="89"/>
    <s v="PU0074"/>
    <s v=" "/>
    <s v="IRN06SRH"/>
    <s v="O1STIKITG18"/>
    <s v="74710"/>
    <s v="IRN"/>
    <x v="75"/>
    <s v="APRO      "/>
    <s v="AIR"/>
    <x v="0"/>
    <n v="0"/>
    <n v="1"/>
    <s v="EA"/>
    <n v="1"/>
    <n v="1"/>
    <x v="1"/>
    <x v="30"/>
    <x v="4"/>
    <s v="0000012661"/>
    <x v="2"/>
    <s v="0000024776"/>
    <m/>
    <m/>
    <m/>
    <d v="2020-10-29T00:00:00"/>
    <m/>
    <s v="ASEA"/>
    <s v="IRN2040 R24248 CE10021947"/>
    <s v="UNFPA0000042003-3-1-1"/>
    <m/>
    <s v="C"/>
    <m/>
    <s v="N"/>
    <n v="3"/>
    <n v="1"/>
    <n v="1"/>
    <x v="334"/>
    <s v="PO"/>
    <d v="2021-01-28T17:41:16"/>
    <d v="2020-08-19T00:00:00"/>
    <d v="2020-08-19T00:00:00"/>
    <s v="0000042003-3-1"/>
    <d v="2020-08-25T14:40:58"/>
    <d v="2020-11-02T00:00:00"/>
    <x v="31"/>
    <n v="0"/>
    <n v="0"/>
    <n v="0"/>
    <x v="4"/>
    <x v="0"/>
    <s v=" 0000042003"/>
  </r>
  <r>
    <s v="UNFPA"/>
    <x v="72"/>
    <n v="1"/>
    <n v="1"/>
    <n v="1"/>
    <s v="MWI40"/>
    <s v="0000042027"/>
    <s v="Magnesium sulphate 500mg/ml injection in 10ml ampoule"/>
    <s v="Completed"/>
    <n v="29760"/>
    <x v="0"/>
    <x v="0"/>
    <s v="PU0074"/>
    <s v=" "/>
    <s v="FPRHCTD5"/>
    <s v="RHC01ACT05"/>
    <s v="72335"/>
    <s v="MWI"/>
    <x v="11"/>
    <s v="ESARO     "/>
    <s v="AIR"/>
    <x v="0"/>
    <n v="0"/>
    <n v="3200"/>
    <s v="P10"/>
    <n v="10"/>
    <n v="32000"/>
    <x v="0"/>
    <x v="1"/>
    <x v="20"/>
    <s v="0000041102"/>
    <x v="2"/>
    <s v="0000024716"/>
    <d v="2020-10-29T00:00:00"/>
    <d v="2020-11-06T00:00:00"/>
    <d v="2020-10-29T00:00:00"/>
    <d v="2020-10-21T00:00:00"/>
    <d v="2020-11-06T00:00:00"/>
    <s v="Africa (Anglophone)"/>
    <s v="MWI, R24716, MgSlph, CSB"/>
    <s v="UNFPA0000042027-1-1-1"/>
    <m/>
    <s v="C"/>
    <s v="N"/>
    <s v="N"/>
    <n v="2"/>
    <n v="1"/>
    <n v="1"/>
    <x v="335"/>
    <s v="PO"/>
    <d v="2020-10-30T15:05:21"/>
    <d v="2020-08-06T00:00:00"/>
    <d v="2020-08-17T00:00:00"/>
    <s v="0000042027-1-1"/>
    <d v="2020-08-27T09:03:23"/>
    <d v="2020-10-29T00:00:00"/>
    <x v="0"/>
    <n v="0"/>
    <n v="0"/>
    <n v="0"/>
    <x v="72"/>
    <x v="0"/>
    <s v="MGSULPHATE10ML_100000042027"/>
  </r>
  <r>
    <s v="UNFPA"/>
    <x v="5"/>
    <n v="1"/>
    <n v="1"/>
    <n v="1"/>
    <s v="MOZ40"/>
    <s v="0000042033"/>
    <s v="Ampicillin sodium 1000mg (1g) powder for solution for injection in vial"/>
    <s v="Completed"/>
    <n v="0"/>
    <x v="27"/>
    <x v="17"/>
    <s v="PU0074"/>
    <s v=" "/>
    <s v="MOZ09CO6"/>
    <s v="PROSRHMED"/>
    <s v="72335"/>
    <s v="MOZ"/>
    <x v="27"/>
    <s v="ESARO     "/>
    <s v="OCEAN"/>
    <x v="0"/>
    <n v="0"/>
    <n v="0"/>
    <s v="P50"/>
    <n v="50"/>
    <n v="0"/>
    <x v="0"/>
    <x v="3"/>
    <x v="2"/>
    <s v="0000000798"/>
    <x v="2"/>
    <s v="0000024817"/>
    <d v="2020-12-14T00:00:00"/>
    <d v="2021-02-03T00:00:00"/>
    <d v="2020-12-14T00:00:00"/>
    <d v="2020-12-23T00:00:00"/>
    <d v="2021-02-12T00:00:00"/>
    <s v="Africa (Anglophone)"/>
    <s v="MOZ2040,R24817,ERF FUNDS"/>
    <s v="UNFPA0000042033-1-1-1"/>
    <m/>
    <s v="C"/>
    <s v="N"/>
    <s v="N"/>
    <n v="1"/>
    <n v="1"/>
    <n v="1"/>
    <x v="335"/>
    <s v="PO"/>
    <d v="2021-01-28T10:30:26"/>
    <d v="2020-08-26T00:00:00"/>
    <d v="2020-08-26T00:00:00"/>
    <s v="0000042033-1-1"/>
    <d v="2020-08-27T17:09:50"/>
    <d v="2021-02-04T00:00:00"/>
    <x v="13"/>
    <n v="0"/>
    <n v="0"/>
    <n v="0"/>
    <x v="5"/>
    <x v="0"/>
    <s v="AMPICILLIN_1GINJ0000042033"/>
  </r>
  <r>
    <s v="UNFPA"/>
    <x v="59"/>
    <n v="4"/>
    <n v="1"/>
    <n v="1"/>
    <s v="MOZ40"/>
    <s v="0000042033"/>
    <s v="Clotrimazole 500mg vaginal tablet"/>
    <s v="Completed"/>
    <n v="0"/>
    <x v="27"/>
    <x v="17"/>
    <s v="PU0074"/>
    <s v=" "/>
    <s v="MOZ09CO6"/>
    <s v="PROSRHMED"/>
    <s v="72335"/>
    <s v="MOZ"/>
    <x v="27"/>
    <s v="ESARO     "/>
    <s v="OCEAN"/>
    <x v="0"/>
    <n v="0"/>
    <n v="0"/>
    <s v="TAB"/>
    <n v="1"/>
    <n v="0"/>
    <x v="0"/>
    <x v="18"/>
    <x v="2"/>
    <s v="0000000798"/>
    <x v="2"/>
    <s v="0000024817"/>
    <d v="2020-12-14T00:00:00"/>
    <d v="2021-02-03T00:00:00"/>
    <d v="2020-12-14T00:00:00"/>
    <d v="2020-12-23T00:00:00"/>
    <d v="2021-02-12T00:00:00"/>
    <s v="Africa (Anglophone)"/>
    <s v="MOZ2040,R24817,ERF FUNDS"/>
    <s v="UNFPA0000042033-4-1-1"/>
    <m/>
    <s v="C"/>
    <s v="N"/>
    <s v="N"/>
    <n v="4"/>
    <n v="1"/>
    <n v="1"/>
    <x v="335"/>
    <s v="PO"/>
    <d v="2021-01-28T10:30:26"/>
    <d v="2020-08-26T00:00:00"/>
    <d v="2020-08-26T00:00:00"/>
    <s v="0000042033-4-1"/>
    <d v="2020-08-27T17:09:50"/>
    <d v="2021-02-04T00:00:00"/>
    <x v="13"/>
    <n v="0"/>
    <n v="0"/>
    <n v="0"/>
    <x v="59"/>
    <x v="0"/>
    <s v="CLOTRIMAZOLE_500MG0000042033"/>
  </r>
  <r>
    <s v="UNFPA"/>
    <x v="102"/>
    <n v="2"/>
    <n v="1"/>
    <n v="1"/>
    <s v="MOZ40"/>
    <s v="0000042033"/>
    <s v="Gentamicin sulphate 40mg base/ml injection 40mg base/ml in 2"/>
    <s v="Completed"/>
    <n v="0"/>
    <x v="27"/>
    <x v="17"/>
    <s v="PU0074"/>
    <s v=" "/>
    <s v="MOZ09CO6"/>
    <s v="PROSRHMED"/>
    <s v="72335"/>
    <s v="MOZ"/>
    <x v="27"/>
    <s v="ESARO     "/>
    <s v="OCEAN"/>
    <x v="0"/>
    <n v="0"/>
    <n v="0"/>
    <s v="P50"/>
    <n v="50"/>
    <n v="0"/>
    <x v="0"/>
    <x v="3"/>
    <x v="2"/>
    <s v="0000000798"/>
    <x v="2"/>
    <s v="0000024817"/>
    <d v="2020-12-14T00:00:00"/>
    <d v="2021-02-03T00:00:00"/>
    <d v="2020-12-14T00:00:00"/>
    <d v="2020-12-23T00:00:00"/>
    <d v="2021-02-12T00:00:00"/>
    <s v="Africa (Anglophone)"/>
    <s v="MOZ2040,R24817,ERF FUNDS"/>
    <s v="UNFPA0000042033-2-1-1"/>
    <m/>
    <s v="C"/>
    <s v="N"/>
    <s v="N"/>
    <n v="2"/>
    <n v="1"/>
    <n v="1"/>
    <x v="335"/>
    <s v="PO"/>
    <d v="2021-01-28T10:30:26"/>
    <d v="2020-08-26T00:00:00"/>
    <d v="2020-08-26T00:00:00"/>
    <s v="0000042033-2-1"/>
    <d v="2020-08-27T17:09:50"/>
    <d v="2021-02-04T00:00:00"/>
    <x v="13"/>
    <n v="0"/>
    <n v="0"/>
    <n v="0"/>
    <x v="102"/>
    <x v="0"/>
    <s v="GENTAMYSULP40MG_500000042033"/>
  </r>
  <r>
    <s v="UNFPA"/>
    <x v="5"/>
    <n v="1"/>
    <n v="1"/>
    <n v="2"/>
    <s v="MOZ40"/>
    <s v="0000042033"/>
    <s v="Ampicillin sodium 1000mg (1g) powder for solution for injection in vial"/>
    <s v="Completed"/>
    <n v="1168"/>
    <x v="27"/>
    <x v="17"/>
    <s v="PU0074"/>
    <s v=" "/>
    <s v="MOZ09CO6"/>
    <s v="PROSRHMED"/>
    <s v="72335"/>
    <s v="MOZ"/>
    <x v="27"/>
    <s v="ESARO     "/>
    <s v="OCEAN"/>
    <x v="0"/>
    <n v="0"/>
    <n v="200"/>
    <s v="P50"/>
    <n v="50"/>
    <n v="10000"/>
    <x v="0"/>
    <x v="3"/>
    <x v="2"/>
    <s v="0000000798"/>
    <x v="2"/>
    <s v="0000024817"/>
    <d v="2020-12-14T00:00:00"/>
    <d v="2021-02-03T00:00:00"/>
    <d v="2020-12-14T00:00:00"/>
    <d v="2020-12-23T00:00:00"/>
    <d v="2021-02-12T00:00:00"/>
    <s v="Africa (Anglophone)"/>
    <s v="MOZ2040,R24817,ERF FUNDS"/>
    <s v="UNFPA0000042033-1-1-2"/>
    <m/>
    <s v="C"/>
    <s v="N"/>
    <s v="N"/>
    <n v="1"/>
    <n v="1"/>
    <n v="1"/>
    <x v="335"/>
    <s v="PO"/>
    <d v="2021-01-28T10:30:26"/>
    <d v="2020-08-26T00:00:00"/>
    <d v="2020-08-26T00:00:00"/>
    <s v="0000042033-1-1"/>
    <d v="2020-08-27T17:09:50"/>
    <d v="2021-02-04T00:00:00"/>
    <x v="13"/>
    <n v="0"/>
    <n v="0"/>
    <n v="0"/>
    <x v="5"/>
    <x v="0"/>
    <s v="AMPICILLIN_1GINJ0000042033"/>
  </r>
  <r>
    <s v="UNFPA"/>
    <x v="59"/>
    <n v="4"/>
    <n v="1"/>
    <n v="2"/>
    <s v="MOZ40"/>
    <s v="0000042033"/>
    <s v="Clotrimazole 500mg vaginal tablet"/>
    <s v="Completed"/>
    <n v="6000"/>
    <x v="27"/>
    <x v="17"/>
    <s v="PU0074"/>
    <s v=" "/>
    <s v="MOZ09CO6"/>
    <s v="PROSRHMED"/>
    <s v="72335"/>
    <s v="MOZ"/>
    <x v="27"/>
    <s v="ESARO     "/>
    <s v="OCEAN"/>
    <x v="0"/>
    <n v="0"/>
    <n v="10000"/>
    <s v="TAB"/>
    <n v="1"/>
    <n v="10000"/>
    <x v="0"/>
    <x v="18"/>
    <x v="2"/>
    <s v="0000000798"/>
    <x v="2"/>
    <s v="0000024817"/>
    <d v="2020-12-14T00:00:00"/>
    <d v="2021-02-03T00:00:00"/>
    <d v="2020-12-14T00:00:00"/>
    <d v="2020-12-23T00:00:00"/>
    <d v="2021-02-12T00:00:00"/>
    <s v="Africa (Anglophone)"/>
    <s v="MOZ2040,R24817,ERF FUNDS"/>
    <s v="UNFPA0000042033-4-1-2"/>
    <m/>
    <s v="C"/>
    <s v="N"/>
    <s v="N"/>
    <n v="4"/>
    <n v="1"/>
    <n v="1"/>
    <x v="335"/>
    <s v="PO"/>
    <d v="2021-01-28T10:30:26"/>
    <d v="2020-08-26T00:00:00"/>
    <d v="2020-08-26T00:00:00"/>
    <s v="0000042033-4-1"/>
    <d v="2020-08-27T17:09:50"/>
    <d v="2021-02-04T00:00:00"/>
    <x v="13"/>
    <n v="0"/>
    <n v="0"/>
    <n v="0"/>
    <x v="59"/>
    <x v="0"/>
    <s v="CLOTRIMAZOLE_500MG0000042033"/>
  </r>
  <r>
    <s v="UNFPA"/>
    <x v="102"/>
    <n v="2"/>
    <n v="1"/>
    <n v="2"/>
    <s v="MOZ40"/>
    <s v="0000042033"/>
    <s v="Gentamicin sulphate 40mg base/ml injection 40mg base/ml in 2"/>
    <s v="Completed"/>
    <n v="1050"/>
    <x v="27"/>
    <x v="17"/>
    <s v="PU0074"/>
    <s v=" "/>
    <s v="MOZ09CO6"/>
    <s v="PROSRHMED"/>
    <s v="72335"/>
    <s v="MOZ"/>
    <x v="27"/>
    <s v="ESARO     "/>
    <s v="OCEAN"/>
    <x v="0"/>
    <n v="0"/>
    <n v="200"/>
    <s v="P50"/>
    <n v="50"/>
    <n v="10000"/>
    <x v="0"/>
    <x v="3"/>
    <x v="2"/>
    <s v="0000000798"/>
    <x v="2"/>
    <s v="0000024817"/>
    <d v="2020-12-14T00:00:00"/>
    <d v="2021-02-03T00:00:00"/>
    <d v="2020-12-14T00:00:00"/>
    <d v="2020-12-23T00:00:00"/>
    <d v="2021-02-12T00:00:00"/>
    <s v="Africa (Anglophone)"/>
    <s v="MOZ2040,R24817,ERF FUNDS"/>
    <s v="UNFPA0000042033-2-1-2"/>
    <m/>
    <s v="C"/>
    <s v="N"/>
    <s v="N"/>
    <n v="2"/>
    <n v="1"/>
    <n v="1"/>
    <x v="335"/>
    <s v="PO"/>
    <d v="2021-01-28T10:30:26"/>
    <d v="2020-08-26T00:00:00"/>
    <d v="2020-08-26T00:00:00"/>
    <s v="0000042033-2-1"/>
    <d v="2020-08-27T17:09:50"/>
    <d v="2021-02-04T00:00:00"/>
    <x v="13"/>
    <n v="0"/>
    <n v="0"/>
    <n v="0"/>
    <x v="102"/>
    <x v="0"/>
    <s v="GENTAMYSULP40MG_500000042033"/>
  </r>
  <r>
    <s v="UNFPA"/>
    <x v="0"/>
    <n v="1"/>
    <n v="1"/>
    <n v="1"/>
    <s v="MOZ40"/>
    <s v="0000042076"/>
    <s v="Pre-shipment inspection of CEFIXIME_400MG_10 (PO 41984). Number of man days:  1 man-day. Price in USD: USD 630.00 (rate for Netherlands)"/>
    <s v="Completed"/>
    <n v="630"/>
    <x v="27"/>
    <x v="17"/>
    <s v="PU0074"/>
    <s v=" "/>
    <s v="MOZ09CO6"/>
    <s v="PROSRHMED"/>
    <s v="72335"/>
    <s v="MOZ"/>
    <x v="27"/>
    <s v="ESARO     "/>
    <s v="N/A"/>
    <x v="0"/>
    <n v="0"/>
    <n v="1"/>
    <s v="EA"/>
    <n v="1"/>
    <n v="1"/>
    <x v="0"/>
    <x v="0"/>
    <x v="11"/>
    <s v="0000156574"/>
    <x v="2"/>
    <s v="0000024880"/>
    <m/>
    <m/>
    <m/>
    <d v="2020-09-17T00:00:00"/>
    <m/>
    <s v="Africa (Anglophone)"/>
    <s v="MOZ2040,R24880,PSI PO41984"/>
    <s v="UNFPA0000042076-1-1-1"/>
    <m/>
    <s v="C"/>
    <s v="N"/>
    <s v="N"/>
    <n v="1"/>
    <n v="1"/>
    <n v="1"/>
    <x v="336"/>
    <s v="PO"/>
    <d v="2020-10-15T15:55:02"/>
    <d v="2020-09-01T00:00:00"/>
    <d v="2020-09-01T00:00:00"/>
    <s v="0000042076-1-1"/>
    <d v="2020-09-02T09:56:12"/>
    <d v="2020-09-08T00:00:00"/>
    <x v="13"/>
    <n v="0"/>
    <n v="0"/>
    <n v="0"/>
    <x v="0"/>
    <x v="0"/>
    <s v="PRESHIPMENTINSPCPH0000042076"/>
  </r>
  <r>
    <s v="UNFPA"/>
    <x v="150"/>
    <n v="1"/>
    <n v="1"/>
    <n v="1"/>
    <s v="MWI40"/>
    <s v="0000042078"/>
    <s v="Lidocaine hydrochloride 1% , 20ml ampoule USP or BP or equiv"/>
    <s v="Completed"/>
    <n v="1296"/>
    <x v="8"/>
    <x v="90"/>
    <s v="PU0074"/>
    <s v=" "/>
    <s v="MWI08FPL"/>
    <s v="HSJF"/>
    <s v="72335"/>
    <s v="MWI"/>
    <x v="11"/>
    <s v="ESARO     "/>
    <s v="AIR"/>
    <x v="0"/>
    <n v="0"/>
    <n v="150"/>
    <s v="P20"/>
    <n v="20"/>
    <n v="3000"/>
    <x v="0"/>
    <x v="9"/>
    <x v="26"/>
    <s v="0000264874"/>
    <x v="2"/>
    <s v="0000024873"/>
    <d v="2020-09-09T00:00:00"/>
    <d v="2020-09-16T00:00:00"/>
    <d v="2020-09-17T00:00:00"/>
    <d v="2020-09-21T00:00:00"/>
    <d v="2020-09-23T00:00:00"/>
    <s v="Africa (Anglophone)"/>
    <s v="R24873LidocaneMWI"/>
    <s v="UNFPA0000042078-1-1-1"/>
    <m/>
    <s v="C"/>
    <s v="N"/>
    <s v="N"/>
    <n v="1"/>
    <n v="1"/>
    <n v="1"/>
    <x v="337"/>
    <s v="PO"/>
    <d v="2020-10-20T09:22:40"/>
    <d v="2020-08-31T00:00:00"/>
    <d v="2020-09-01T00:00:00"/>
    <s v="0000042078-1-1"/>
    <d v="2020-09-02T12:54:19"/>
    <d v="2020-09-09T00:00:00"/>
    <x v="46"/>
    <n v="0"/>
    <n v="0"/>
    <n v="0"/>
    <x v="150"/>
    <x v="0"/>
    <s v="LIDOCANEHCL1/20_200000042078"/>
  </r>
  <r>
    <s v="UNFPA"/>
    <x v="72"/>
    <n v="1"/>
    <n v="1"/>
    <n v="1"/>
    <s v="MWI40"/>
    <s v="0000042121"/>
    <s v="Magnesium sulphate 500mg/ml injection in 10ml ampoule"/>
    <s v="Completed"/>
    <n v="99000"/>
    <x v="8"/>
    <x v="90"/>
    <s v="PU0074"/>
    <s v=" "/>
    <s v="MWI08FPL"/>
    <s v="HSJF"/>
    <s v="72335"/>
    <s v="MWI"/>
    <x v="11"/>
    <s v="ESARO     "/>
    <s v="AIR"/>
    <x v="0"/>
    <n v="0"/>
    <n v="7500"/>
    <s v="P10"/>
    <n v="10"/>
    <n v="75000"/>
    <x v="0"/>
    <x v="1"/>
    <x v="19"/>
    <s v="0000251906"/>
    <x v="2"/>
    <s v="0000024873"/>
    <d v="2020-09-18T00:00:00"/>
    <d v="2020-09-26T00:00:00"/>
    <d v="2020-09-26T00:00:00"/>
    <d v="2020-09-18T00:00:00"/>
    <m/>
    <s v="Africa (Anglophone)"/>
    <s v="MWI, R24873, MWI01"/>
    <s v="UNFPA0000042121-1-1-1"/>
    <m/>
    <s v="C"/>
    <s v="N"/>
    <s v="N"/>
    <n v="11"/>
    <n v="1"/>
    <n v="1"/>
    <x v="338"/>
    <s v="PO"/>
    <d v="2020-10-15T15:55:02"/>
    <d v="2020-08-31T00:00:00"/>
    <d v="2020-09-01T00:00:00"/>
    <s v="0000042121-1-1"/>
    <d v="2020-09-09T16:22:07"/>
    <d v="2020-09-21T00:00:00"/>
    <x v="46"/>
    <n v="0"/>
    <n v="0"/>
    <n v="0"/>
    <x v="72"/>
    <x v="0"/>
    <s v="MGSULPHATE10ML_100000042121"/>
  </r>
  <r>
    <s v="UNFPA"/>
    <x v="0"/>
    <n v="1"/>
    <n v="1"/>
    <n v="1"/>
    <s v="CUB40"/>
    <s v="0000042122"/>
    <s v="Preshipment inspección Methyldopa PO41898"/>
    <s v="Completed"/>
    <n v="630"/>
    <x v="49"/>
    <x v="87"/>
    <s v="PU0074"/>
    <s v=" "/>
    <s v="CUB09SRG"/>
    <s v="EMERG-COV-HEALT"/>
    <s v="72335"/>
    <s v="CUB"/>
    <x v="74"/>
    <s v="LACRO     "/>
    <s v="COMMON"/>
    <x v="0"/>
    <n v="0"/>
    <n v="1"/>
    <s v="EA"/>
    <n v="1"/>
    <n v="1"/>
    <x v="0"/>
    <x v="0"/>
    <x v="11"/>
    <s v="0000156574"/>
    <x v="2"/>
    <s v="0000024928"/>
    <m/>
    <m/>
    <m/>
    <d v="2020-11-06T00:00:00"/>
    <m/>
    <s v="LAC"/>
    <s v="CUB40,R24928 PSI pharmaPO41898"/>
    <s v="UNFPA0000042122-1-1-1"/>
    <m/>
    <s v="C"/>
    <s v="N"/>
    <s v="N"/>
    <n v="1"/>
    <n v="1"/>
    <n v="1"/>
    <x v="338"/>
    <s v="PO"/>
    <d v="2021-01-22T06:50:15"/>
    <d v="2020-09-08T00:00:00"/>
    <d v="2020-09-08T00:00:00"/>
    <s v="0000042122-1-1"/>
    <d v="2020-09-09T10:44:58"/>
    <d v="2020-11-16T00:00:00"/>
    <x v="7"/>
    <n v="0"/>
    <n v="0"/>
    <n v="0"/>
    <x v="0"/>
    <x v="1"/>
    <s v="PRESHIPMENTINSPCPH0000042122"/>
  </r>
  <r>
    <s v="UNFPA"/>
    <x v="0"/>
    <n v="2"/>
    <n v="1"/>
    <n v="1"/>
    <s v="CUB40"/>
    <s v="0000042122"/>
    <s v="Preshipment inspection Pharmaceutical Tetracycline PO41898"/>
    <s v="Completed"/>
    <n v="320"/>
    <x v="49"/>
    <x v="87"/>
    <s v="PU0074"/>
    <s v=" "/>
    <s v="CUB09SRG"/>
    <s v="EMERG-COV-HEALT"/>
    <s v="72335"/>
    <s v="CUB"/>
    <x v="74"/>
    <s v="LACRO     "/>
    <s v="COMMON"/>
    <x v="0"/>
    <n v="0"/>
    <n v="1"/>
    <s v="EA"/>
    <n v="1"/>
    <n v="1"/>
    <x v="0"/>
    <x v="0"/>
    <x v="11"/>
    <s v="0000156574"/>
    <x v="2"/>
    <s v="0000024928"/>
    <m/>
    <m/>
    <m/>
    <d v="2020-12-08T00:00:00"/>
    <m/>
    <s v="LAC"/>
    <s v="CUB40,R24928 PSI pharmaPO41898"/>
    <s v="UNFPA0000042122-2-1-1"/>
    <m/>
    <s v="C"/>
    <s v="N"/>
    <s v="N"/>
    <n v="2"/>
    <n v="1"/>
    <n v="1"/>
    <x v="338"/>
    <s v="PO"/>
    <d v="2021-01-22T06:50:15"/>
    <d v="2020-09-08T00:00:00"/>
    <d v="2020-09-08T00:00:00"/>
    <s v="0000042122-2-1"/>
    <d v="2020-09-09T10:44:58"/>
    <d v="2020-09-14T00:00:00"/>
    <x v="7"/>
    <n v="0"/>
    <n v="0"/>
    <n v="0"/>
    <x v="0"/>
    <x v="0"/>
    <s v="PRESHIPMENTINSPCPH0000042122"/>
  </r>
  <r>
    <s v="UNFPA"/>
    <x v="126"/>
    <n v="3"/>
    <n v="1"/>
    <n v="1"/>
    <s v="MWI40"/>
    <s v="0000042124"/>
    <s v="Benzathine  benzylpenicillin 1.44g (2.4 million units) powder for injection in a vial"/>
    <s v="Completed"/>
    <n v="121.3"/>
    <x v="8"/>
    <x v="91"/>
    <s v="PU0074"/>
    <s v=" "/>
    <s v="MWI08GBV"/>
    <s v="GBVESP"/>
    <s v="72335"/>
    <s v="MWI"/>
    <x v="11"/>
    <s v="ESARO     "/>
    <s v="AIR"/>
    <x v="0"/>
    <n v="0"/>
    <n v="10"/>
    <s v="P50"/>
    <n v="50"/>
    <n v="500"/>
    <x v="0"/>
    <x v="3"/>
    <x v="7"/>
    <s v="0000125342"/>
    <x v="2"/>
    <s v="0000024620"/>
    <d v="2020-11-06T00:00:00"/>
    <d v="2020-11-12T00:00:00"/>
    <d v="2020-11-06T00:00:00"/>
    <d v="2020-11-09T00:00:00"/>
    <d v="2020-11-25T00:00:00"/>
    <s v="Africa (Anglophone)"/>
    <s v="MWI, R24620, UDC58"/>
    <s v="UNFPA0000042124-3-1-1"/>
    <m/>
    <s v="C"/>
    <s v="N"/>
    <s v="N"/>
    <n v="10"/>
    <n v="1"/>
    <n v="1"/>
    <x v="338"/>
    <s v="PO"/>
    <d v="2020-12-07T07:17:55"/>
    <d v="2020-07-24T00:00:00"/>
    <d v="2020-07-25T00:00:00"/>
    <s v="0000042124-3-1"/>
    <d v="2020-10-07T11:37:31"/>
    <d v="2020-10-21T00:00:00"/>
    <x v="31"/>
    <n v="0"/>
    <n v="0"/>
    <n v="0"/>
    <x v="126"/>
    <x v="0"/>
    <s v="BENZABNPEN1.44MG500000042124"/>
  </r>
  <r>
    <s v="UNFPA"/>
    <x v="152"/>
    <n v="1"/>
    <n v="1"/>
    <n v="1"/>
    <s v="MWI40"/>
    <s v="0000042124"/>
    <s v="Test pregnancy, strip, temperature stable"/>
    <s v="Completed"/>
    <n v="1940"/>
    <x v="8"/>
    <x v="91"/>
    <s v="PU0074"/>
    <s v=" "/>
    <s v="MWI08GBV"/>
    <s v="GBVESP"/>
    <s v="72335"/>
    <s v="MWI"/>
    <x v="11"/>
    <s v="ESARO     "/>
    <s v="AIR"/>
    <x v="0"/>
    <n v="0"/>
    <n v="500"/>
    <s v="100"/>
    <n v="100"/>
    <n v="50000"/>
    <x v="1"/>
    <x v="13"/>
    <x v="7"/>
    <s v="0000125342"/>
    <x v="2"/>
    <s v="0000024620"/>
    <d v="2020-11-06T00:00:00"/>
    <d v="2020-11-12T00:00:00"/>
    <d v="2020-11-06T00:00:00"/>
    <d v="2020-11-09T00:00:00"/>
    <d v="2020-11-25T00:00:00"/>
    <s v="Africa (Anglophone)"/>
    <s v="MWI, R24620, UDC58"/>
    <s v="UNFPA0000042124-1-1-1"/>
    <m/>
    <s v="C"/>
    <s v="N"/>
    <s v="N"/>
    <n v="2"/>
    <n v="1"/>
    <n v="1"/>
    <x v="338"/>
    <s v="PO"/>
    <d v="2020-12-07T07:17:55"/>
    <d v="2020-07-24T00:00:00"/>
    <d v="2020-07-25T00:00:00"/>
    <s v="0000042124-1-1"/>
    <d v="2020-10-07T11:37:31"/>
    <d v="2020-10-21T00:00:00"/>
    <x v="31"/>
    <n v="0"/>
    <n v="0"/>
    <n v="0"/>
    <x v="152"/>
    <x v="0"/>
    <s v="PREGTEST_STRIP_1000000042124"/>
  </r>
  <r>
    <s v="UNFPA"/>
    <x v="0"/>
    <n v="1"/>
    <n v="1"/>
    <n v="1"/>
    <s v="ZMB40"/>
    <s v="0000042143"/>
    <s v="Pre shipment Inspection for commodity under PO 41735. _x000a_Number of man days:  2 man-days- Price in USD: USD 420.00 (rate for Cyprus-  Intertek quote 435/20/GS"/>
    <s v="Completed"/>
    <n v="420"/>
    <x v="37"/>
    <x v="67"/>
    <s v="PU0074"/>
    <s v=" "/>
    <s v="ZMB08MNH"/>
    <s v="PROCURE"/>
    <s v="72335"/>
    <s v="ZMB"/>
    <x v="61"/>
    <s v="ESARO     "/>
    <s v="N/A"/>
    <x v="0"/>
    <n v="0"/>
    <n v="1"/>
    <s v="EA"/>
    <n v="1"/>
    <n v="1"/>
    <x v="0"/>
    <x v="0"/>
    <x v="11"/>
    <s v="0000156574"/>
    <x v="2"/>
    <s v="0000024939"/>
    <m/>
    <m/>
    <m/>
    <d v="2020-11-30T00:00:00"/>
    <m/>
    <s v="Africa (Anglophone)"/>
    <s v="ZMB40, R24939, PSIPI41735,DFID"/>
    <s v="UNFPA0000042143-1-1-1"/>
    <m/>
    <s v="C"/>
    <s v="N"/>
    <s v="N"/>
    <n v="1"/>
    <n v="1"/>
    <n v="1"/>
    <x v="339"/>
    <s v="PO"/>
    <d v="2020-12-22T05:22:43"/>
    <d v="2020-09-10T00:00:00"/>
    <d v="2020-09-10T00:00:00"/>
    <s v="0000042143-1-1"/>
    <d v="2020-09-10T12:27:31"/>
    <d v="2020-10-08T00:00:00"/>
    <x v="18"/>
    <n v="0"/>
    <n v="0"/>
    <n v="0"/>
    <x v="0"/>
    <x v="0"/>
    <s v="PRESHIPMENTINSPCPH0000042143"/>
  </r>
  <r>
    <s v="UNFPA"/>
    <x v="2"/>
    <n v="2"/>
    <n v="1"/>
    <n v="1"/>
    <s v="MWI40"/>
    <s v="0000042162"/>
    <s v="Ferrous sulphate 200mg (60mg Fe) sugar coated tablet"/>
    <s v="Completed"/>
    <n v="11373.4"/>
    <x v="8"/>
    <x v="90"/>
    <s v="PU0074"/>
    <s v=" "/>
    <s v="MWI08FPL"/>
    <s v="HSJF"/>
    <s v="72335"/>
    <s v="MWI"/>
    <x v="11"/>
    <s v="ESARO     "/>
    <s v="AIR"/>
    <x v="0"/>
    <n v="0"/>
    <n v="730"/>
    <s v="101"/>
    <n v="1000"/>
    <n v="730000"/>
    <x v="0"/>
    <x v="2"/>
    <x v="2"/>
    <s v="0000000798"/>
    <x v="2"/>
    <s v="0000024873"/>
    <d v="2020-10-02T00:00:00"/>
    <d v="2020-10-04T00:00:00"/>
    <d v="2020-10-08T00:00:00"/>
    <d v="2020-10-12T00:00:00"/>
    <m/>
    <s v="Africa (Anglophone)"/>
    <s v="MWI, R24946&amp;24873,Clamps,MWI02"/>
    <s v="UNFPA0000042162-2-1-1"/>
    <m/>
    <s v="C"/>
    <s v="N"/>
    <s v="N"/>
    <n v="10"/>
    <n v="1"/>
    <n v="1"/>
    <x v="339"/>
    <s v="PO"/>
    <d v="2020-10-19T15:18:21"/>
    <d v="2020-08-31T00:00:00"/>
    <d v="2020-09-01T00:00:00"/>
    <s v="0000042162-2-1"/>
    <d v="2020-09-11T15:22:30"/>
    <d v="2020-10-02T00:00:00"/>
    <x v="46"/>
    <n v="0"/>
    <n v="0"/>
    <n v="0"/>
    <x v="2"/>
    <x v="0"/>
    <s v="FESULP_200MG0000042162"/>
  </r>
  <r>
    <s v="UNFPA"/>
    <x v="150"/>
    <n v="3"/>
    <n v="1"/>
    <n v="1"/>
    <s v="MWI40"/>
    <s v="0000042162"/>
    <s v="Lidocaine hydrochloride 1% , 20ml ampoule USP or BP or equiv"/>
    <s v="Completed"/>
    <n v="27322.400000000001"/>
    <x v="8"/>
    <x v="90"/>
    <s v="PU0074"/>
    <s v=" "/>
    <s v="MWI08FPL"/>
    <s v="HSJF"/>
    <s v="72335"/>
    <s v="MWI"/>
    <x v="11"/>
    <s v="ESARO     "/>
    <s v="AIR"/>
    <x v="0"/>
    <n v="0"/>
    <n v="3332"/>
    <s v="P20"/>
    <n v="20"/>
    <n v="66640"/>
    <x v="0"/>
    <x v="9"/>
    <x v="2"/>
    <s v="0000000798"/>
    <x v="2"/>
    <m/>
    <d v="2020-10-02T00:00:00"/>
    <d v="2020-10-04T00:00:00"/>
    <d v="2020-10-08T00:00:00"/>
    <d v="2020-10-12T00:00:00"/>
    <m/>
    <s v="Africa (Anglophone)"/>
    <s v="MWI, R24946&amp;24873,Clamps,MWI02"/>
    <s v="UNFPA0000042162-3-1-1"/>
    <m/>
    <s v="C"/>
    <s v="N"/>
    <s v="N"/>
    <m/>
    <m/>
    <m/>
    <x v="339"/>
    <s v="PO"/>
    <d v="2020-10-19T15:18:21"/>
    <m/>
    <m/>
    <s v="0000042162-3-1"/>
    <d v="2020-09-11T15:22:30"/>
    <d v="2020-10-02T00:00:00"/>
    <x v="46"/>
    <n v="0"/>
    <n v="0"/>
    <n v="0"/>
    <x v="150"/>
    <x v="0"/>
    <s v="LIDOCANEHCL1/20_200000042162"/>
  </r>
  <r>
    <s v="UNFPA"/>
    <x v="86"/>
    <n v="1"/>
    <n v="1"/>
    <n v="1"/>
    <s v="TKM40"/>
    <s v="0000042165"/>
    <s v="Ergometrine maleate 0.2mg base/ml injection in 1ml ampoule"/>
    <s v="Completed"/>
    <n v="0"/>
    <x v="52"/>
    <x v="92"/>
    <s v="PU0074"/>
    <s v=" "/>
    <s v="TKM04R21"/>
    <s v="PROCUR_RH"/>
    <s v="72335"/>
    <s v="TKM"/>
    <x v="76"/>
    <s v="EECARO    "/>
    <s v="AIR"/>
    <x v="0"/>
    <n v="0"/>
    <n v="0"/>
    <s v="P10"/>
    <n v="10"/>
    <n v="0"/>
    <x v="0"/>
    <x v="4"/>
    <x v="20"/>
    <s v="0000041102"/>
    <x v="2"/>
    <s v="0000024810"/>
    <d v="2021-01-20T00:00:00"/>
    <d v="2021-01-25T00:00:00"/>
    <m/>
    <d v="2021-02-19T00:00:00"/>
    <m/>
    <s v="ASEA"/>
    <s v="TKM40,R24810,Pharma,MP,CO"/>
    <s v="UNFPA0000042165-1-1-1"/>
    <m/>
    <s v="C"/>
    <s v="N"/>
    <s v="N"/>
    <n v="1"/>
    <n v="1"/>
    <n v="1"/>
    <x v="339"/>
    <s v="PO"/>
    <d v="2021-03-10T05:44:14"/>
    <d v="2020-08-26T00:00:00"/>
    <d v="2020-08-26T00:00:00"/>
    <s v="0000042165-1-1"/>
    <d v="2020-09-11T11:33:11"/>
    <d v="2020-09-25T00:00:00"/>
    <x v="47"/>
    <n v="0"/>
    <n v="0"/>
    <n v="0"/>
    <x v="86"/>
    <x v="1"/>
    <s v="METHYLERGOM_0.2MG0000042165"/>
  </r>
  <r>
    <s v="UNFPA"/>
    <x v="86"/>
    <n v="1"/>
    <n v="1"/>
    <n v="2"/>
    <s v="TKM40"/>
    <s v="0000042165"/>
    <s v="Ergometrine maleate 0.2mg base/ml injection in 1ml ampoule"/>
    <s v="Completed"/>
    <n v="2570"/>
    <x v="52"/>
    <x v="92"/>
    <s v="PU0074"/>
    <s v=" "/>
    <s v="TKM04R21"/>
    <s v="PROCUR_RH"/>
    <s v="72335"/>
    <s v="TKM"/>
    <x v="76"/>
    <s v="EECARO    "/>
    <s v="AIR"/>
    <x v="0"/>
    <n v="0"/>
    <n v="1000"/>
    <s v="P10"/>
    <n v="10"/>
    <n v="10000"/>
    <x v="0"/>
    <x v="4"/>
    <x v="20"/>
    <s v="0000041102"/>
    <x v="2"/>
    <s v="0000024810"/>
    <d v="2021-01-20T00:00:00"/>
    <d v="2021-01-25T00:00:00"/>
    <m/>
    <d v="2021-02-19T00:00:00"/>
    <m/>
    <s v="ASEA"/>
    <s v="TKM40,R24810,Pharma,MP,CO"/>
    <s v="UNFPA0000042165-1-1-2"/>
    <m/>
    <s v="C"/>
    <s v="N"/>
    <s v="N"/>
    <n v="1"/>
    <n v="1"/>
    <n v="1"/>
    <x v="339"/>
    <s v="PO"/>
    <d v="2021-03-10T05:44:14"/>
    <d v="2020-08-26T00:00:00"/>
    <d v="2020-08-26T00:00:00"/>
    <s v="0000042165-1-1"/>
    <d v="2020-09-11T11:33:11"/>
    <d v="2020-09-25T00:00:00"/>
    <x v="47"/>
    <n v="0"/>
    <n v="0"/>
    <n v="0"/>
    <x v="86"/>
    <x v="0"/>
    <s v="METHYLERGOM_0.2MG0000042165"/>
  </r>
  <r>
    <s v="UNFPA"/>
    <x v="101"/>
    <n v="4"/>
    <n v="1"/>
    <n v="1"/>
    <s v="TKM40"/>
    <s v="0000042166"/>
    <s v="Ferrous fumarate 185mg (60mg iron)/folic acid 0.4mg"/>
    <s v="Completed"/>
    <n v="0"/>
    <x v="52"/>
    <x v="92"/>
    <s v="PU0074"/>
    <s v=" "/>
    <s v="TKM04R21"/>
    <s v="PROCUR_RH"/>
    <s v="72335"/>
    <s v="TKM"/>
    <x v="76"/>
    <s v="EECARO    "/>
    <s v="TRUCK"/>
    <x v="0"/>
    <n v="0"/>
    <n v="0"/>
    <s v="101"/>
    <n v="1000"/>
    <n v="0"/>
    <x v="0"/>
    <x v="2"/>
    <x v="2"/>
    <s v="0000000798"/>
    <x v="2"/>
    <s v="0000024810"/>
    <d v="2021-01-29T00:00:00"/>
    <d v="2021-02-13T00:00:00"/>
    <d v="2021-02-22T00:00:00"/>
    <d v="2021-02-22T00:00:00"/>
    <d v="2021-03-19T00:00:00"/>
    <s v="ASEA"/>
    <s v="TKM40,R24810,MDs,MEG,CO"/>
    <s v="UNFPA0000042166-4-1-1"/>
    <m/>
    <s v="C"/>
    <s v="N"/>
    <s v="N"/>
    <n v="6"/>
    <n v="1"/>
    <n v="1"/>
    <x v="339"/>
    <s v="PO"/>
    <d v="2021-05-06T07:37:51"/>
    <d v="2020-08-26T00:00:00"/>
    <d v="2020-08-26T00:00:00"/>
    <s v="0000042166-4-1"/>
    <d v="2020-09-11T12:37:23"/>
    <d v="2021-01-29T00:00:00"/>
    <x v="47"/>
    <n v="0"/>
    <n v="0"/>
    <n v="0"/>
    <x v="101"/>
    <x v="1"/>
    <s v="FESULC200MG_1000TB0000042166"/>
  </r>
  <r>
    <s v="UNFPA"/>
    <x v="101"/>
    <n v="4"/>
    <n v="1"/>
    <n v="2"/>
    <s v="TKM40"/>
    <s v="0000042166"/>
    <s v="Ferrous fumarate 185mg (60mg iron)/folic acid 0.4mg"/>
    <s v="Completed"/>
    <n v="8650"/>
    <x v="52"/>
    <x v="92"/>
    <s v="PU0074"/>
    <s v=" "/>
    <s v="TKM04R21"/>
    <s v="PROCUR_RH"/>
    <s v="72335"/>
    <s v="TKM"/>
    <x v="76"/>
    <s v="EECARO    "/>
    <s v="TRUCK"/>
    <x v="0"/>
    <n v="0"/>
    <n v="1000"/>
    <s v="101"/>
    <n v="1000"/>
    <n v="1000000"/>
    <x v="0"/>
    <x v="2"/>
    <x v="2"/>
    <s v="0000000798"/>
    <x v="2"/>
    <s v="0000024810"/>
    <d v="2021-01-29T00:00:00"/>
    <d v="2021-02-13T00:00:00"/>
    <d v="2021-02-22T00:00:00"/>
    <d v="2021-02-22T00:00:00"/>
    <d v="2021-03-19T00:00:00"/>
    <s v="ASEA"/>
    <s v="TKM40,R24810,MDs,MEG,CO"/>
    <s v="UNFPA0000042166-4-1-2"/>
    <m/>
    <s v="C"/>
    <s v="N"/>
    <s v="N"/>
    <n v="6"/>
    <n v="1"/>
    <n v="1"/>
    <x v="339"/>
    <s v="PO"/>
    <d v="2021-05-06T07:37:51"/>
    <d v="2020-08-26T00:00:00"/>
    <d v="2020-08-26T00:00:00"/>
    <s v="0000042166-4-1"/>
    <d v="2020-09-11T12:37:23"/>
    <d v="2021-01-29T00:00:00"/>
    <x v="47"/>
    <n v="0"/>
    <n v="0"/>
    <n v="0"/>
    <x v="101"/>
    <x v="0"/>
    <s v="FESULC200MG_1000TB0000042166"/>
  </r>
  <r>
    <s v="UNFPA"/>
    <x v="75"/>
    <n v="1"/>
    <n v="1"/>
    <n v="1"/>
    <s v="TKM40"/>
    <s v="0000042168"/>
    <s v="Misoprostol 200mcg tablet"/>
    <s v="Completed"/>
    <n v="0"/>
    <x v="52"/>
    <x v="92"/>
    <s v="PU0074"/>
    <s v=" "/>
    <s v="TKM04R21"/>
    <s v="PROCUR_RH"/>
    <s v="72335"/>
    <s v="TKM"/>
    <x v="76"/>
    <s v="EECARO    "/>
    <s v="COMMON"/>
    <x v="0"/>
    <n v="0"/>
    <n v="0"/>
    <s v="P3"/>
    <n v="3"/>
    <n v="0"/>
    <x v="0"/>
    <x v="4"/>
    <x v="22"/>
    <s v="0000229007"/>
    <x v="2"/>
    <s v="0000024810"/>
    <m/>
    <m/>
    <m/>
    <d v="2020-12-30T00:00:00"/>
    <m/>
    <s v="ASEA"/>
    <s v="TKM40,R24810,Pharma,ACME,CO"/>
    <s v="UNFPA0000042168-1-1-1"/>
    <m/>
    <s v="C"/>
    <s v="N"/>
    <s v="N"/>
    <n v="9"/>
    <n v="1"/>
    <n v="1"/>
    <x v="339"/>
    <s v="PO"/>
    <d v="2021-01-29T07:11:55"/>
    <d v="2020-08-26T00:00:00"/>
    <d v="2020-08-26T00:00:00"/>
    <s v="0000042168-1-1"/>
    <d v="2020-09-11T16:36:30"/>
    <d v="2020-10-26T00:00:00"/>
    <x v="47"/>
    <n v="0"/>
    <n v="0"/>
    <n v="0"/>
    <x v="75"/>
    <x v="1"/>
    <s v="MISOPROSTOL200MG_30000042168"/>
  </r>
  <r>
    <s v="UNFPA"/>
    <x v="75"/>
    <n v="1"/>
    <n v="1"/>
    <n v="2"/>
    <s v="TKM40"/>
    <s v="0000042168"/>
    <s v="Misoprostol 200mcg tablet"/>
    <s v="Completed"/>
    <n v="234"/>
    <x v="52"/>
    <x v="92"/>
    <s v="PU0074"/>
    <s v=" "/>
    <s v="TKM04R21"/>
    <s v="PROCUR_RH"/>
    <s v="72335"/>
    <s v="TKM"/>
    <x v="76"/>
    <s v="EECARO    "/>
    <s v="COMMON"/>
    <x v="0"/>
    <n v="0"/>
    <n v="600"/>
    <s v="P3"/>
    <n v="3"/>
    <n v="1800"/>
    <x v="0"/>
    <x v="4"/>
    <x v="22"/>
    <s v="0000229007"/>
    <x v="2"/>
    <s v="0000024810"/>
    <m/>
    <m/>
    <m/>
    <d v="2020-12-30T00:00:00"/>
    <m/>
    <s v="ASEA"/>
    <s v="TKM40,R24810,Pharma,ACME,CO"/>
    <s v="UNFPA0000042168-1-1-2"/>
    <m/>
    <s v="C"/>
    <s v="N"/>
    <s v="N"/>
    <n v="9"/>
    <n v="1"/>
    <n v="1"/>
    <x v="339"/>
    <s v="PO"/>
    <d v="2021-01-29T07:11:55"/>
    <d v="2020-08-26T00:00:00"/>
    <d v="2020-08-26T00:00:00"/>
    <s v="0000042168-1-1"/>
    <d v="2020-09-11T16:36:30"/>
    <d v="2020-10-26T00:00:00"/>
    <x v="47"/>
    <n v="0"/>
    <n v="0"/>
    <n v="0"/>
    <x v="75"/>
    <x v="0"/>
    <s v="MISOPROSTOL200MG_30000042168"/>
  </r>
  <r>
    <s v="UNFPA"/>
    <x v="0"/>
    <n v="1"/>
    <n v="1"/>
    <n v="1"/>
    <s v="TKM40"/>
    <s v="0000042170"/>
    <s v="Preshipment inspection Pharmaceutical"/>
    <s v="Completed"/>
    <n v="320"/>
    <x v="52"/>
    <x v="92"/>
    <s v="PU0074"/>
    <s v=" "/>
    <s v="TKM04R21"/>
    <s v="PROCUR_RH"/>
    <s v="72335"/>
    <s v="TKM"/>
    <x v="76"/>
    <s v="EECARO    "/>
    <s v="N/A"/>
    <x v="0"/>
    <n v="0"/>
    <n v="1"/>
    <s v="EA"/>
    <n v="1"/>
    <n v="1"/>
    <x v="0"/>
    <x v="0"/>
    <x v="11"/>
    <s v="0000156574"/>
    <x v="2"/>
    <s v="0000024810"/>
    <m/>
    <m/>
    <m/>
    <d v="2020-09-25T00:00:00"/>
    <m/>
    <s v="ASEA"/>
    <s v="TKM40,R24810,PSI,Intertek,CO"/>
    <s v="UNFPA0000042170-1-1-1"/>
    <m/>
    <s v="C"/>
    <s v="N"/>
    <s v="N"/>
    <n v="2"/>
    <n v="1"/>
    <n v="1"/>
    <x v="339"/>
    <s v="PO"/>
    <d v="2021-02-25T08:20:19"/>
    <d v="2020-08-26T00:00:00"/>
    <d v="2020-08-26T00:00:00"/>
    <s v="0000042170-1-1"/>
    <d v="2020-09-11T17:49:23"/>
    <d v="2020-09-25T00:00:00"/>
    <x v="47"/>
    <n v="0"/>
    <n v="0"/>
    <n v="0"/>
    <x v="0"/>
    <x v="0"/>
    <s v="PRESHIPMENTINSPCPH0000042170"/>
  </r>
  <r>
    <s v="UNFPA"/>
    <x v="0"/>
    <n v="1"/>
    <n v="1"/>
    <n v="1"/>
    <s v="IRQ40"/>
    <s v="0000042204"/>
    <s v="Preshipment inspection of pharmaceuticals – MEG Goods PO 41256"/>
    <s v="Completed"/>
    <n v="630"/>
    <x v="40"/>
    <x v="75"/>
    <s v="PU0074"/>
    <s v=" "/>
    <s v="IRQ03RHS"/>
    <s v="EC2_RHKITSMNGT"/>
    <s v="72335"/>
    <s v="IRQ"/>
    <x v="68"/>
    <s v="ASRO      "/>
    <s v="N/A"/>
    <x v="0"/>
    <n v="0"/>
    <n v="1"/>
    <s v="EA"/>
    <n v="1"/>
    <n v="1"/>
    <x v="0"/>
    <x v="0"/>
    <x v="11"/>
    <s v="0000156574"/>
    <x v="2"/>
    <s v="0000024958"/>
    <m/>
    <m/>
    <m/>
    <d v="2020-11-17T00:00:00"/>
    <m/>
    <s v="ASEA"/>
    <s v="IRQ2040,R24958, PSI of PO41256"/>
    <s v="UNFPA0000042204-1-1-1"/>
    <m/>
    <s v="C"/>
    <s v="N"/>
    <s v="N"/>
    <n v="1"/>
    <n v="1"/>
    <n v="1"/>
    <x v="340"/>
    <s v="PO"/>
    <d v="2020-12-03T08:32:33"/>
    <d v="2020-09-12T00:00:00"/>
    <d v="2020-09-12T00:00:00"/>
    <s v="0000042204-1-1"/>
    <d v="2020-09-15T11:07:29"/>
    <d v="2020-10-05T00:00:00"/>
    <x v="35"/>
    <n v="0"/>
    <n v="0"/>
    <n v="0"/>
    <x v="0"/>
    <x v="0"/>
    <s v="PRESHIPMENTINSPCPH0000042204"/>
  </r>
  <r>
    <s v="UNFPA"/>
    <x v="164"/>
    <n v="17"/>
    <n v="1"/>
    <n v="1"/>
    <s v="TCD40"/>
    <s v="0000042205"/>
    <s v="Glucose 5%,isotonic,1L+Infusion set,sterile,single use"/>
    <s v="Matched"/>
    <n v="0"/>
    <x v="53"/>
    <x v="93"/>
    <s v="PU0074"/>
    <s v=" "/>
    <s v="TCD07PEF"/>
    <s v="SECUPROSR"/>
    <s v="72335"/>
    <s v="TCD"/>
    <x v="29"/>
    <s v="WCARO     "/>
    <s v="OCEAN"/>
    <x v="0"/>
    <n v="0"/>
    <n v="0"/>
    <s v="P10"/>
    <n v="10"/>
    <n v="0"/>
    <x v="0"/>
    <x v="6"/>
    <x v="3"/>
    <s v="0000000730"/>
    <x v="2"/>
    <s v="0000024683"/>
    <d v="2021-03-22T00:00:00"/>
    <d v="2021-05-26T00:00:00"/>
    <m/>
    <d v="2021-03-23T00:00:00"/>
    <m/>
    <s v="Africa (Francophone)"/>
    <s v="R24683, med. supplies"/>
    <s v="UNFPA0000042205-17-1-1"/>
    <m/>
    <s v="M"/>
    <s v="N"/>
    <s v="N"/>
    <n v="17"/>
    <n v="1"/>
    <n v="1"/>
    <x v="340"/>
    <s v="PO"/>
    <d v="2021-03-25T15:24:36"/>
    <d v="2020-08-03T00:00:00"/>
    <d v="2020-08-05T00:00:00"/>
    <s v="0000042205-17-1"/>
    <d v="2020-09-17T10:36:31"/>
    <d v="2021-01-28T00:00:00"/>
    <x v="40"/>
    <n v="0"/>
    <n v="0"/>
    <n v="0"/>
    <x v="164"/>
    <x v="0"/>
    <s v="GLUCOSE5%_1L_P100000042205"/>
  </r>
  <r>
    <s v="UNFPA"/>
    <x v="101"/>
    <n v="18"/>
    <n v="1"/>
    <n v="1"/>
    <s v="TCD40"/>
    <s v="0000042205"/>
    <s v="Ferrous fumarate 185mg (60mg iron)/folic acid 0.4mg"/>
    <s v="Matched"/>
    <n v="0"/>
    <x v="53"/>
    <x v="93"/>
    <s v="PU0074"/>
    <s v=" "/>
    <s v="TCD07PEF"/>
    <s v="SECUPROSR"/>
    <s v="72335"/>
    <s v="TCD"/>
    <x v="29"/>
    <s v="WCARO     "/>
    <s v="OCEAN"/>
    <x v="0"/>
    <n v="0"/>
    <n v="0"/>
    <s v="101"/>
    <n v="1000"/>
    <n v="0"/>
    <x v="0"/>
    <x v="2"/>
    <x v="3"/>
    <s v="0000000730"/>
    <x v="2"/>
    <s v="0000024683"/>
    <d v="2021-03-22T00:00:00"/>
    <d v="2021-05-26T00:00:00"/>
    <m/>
    <d v="2021-03-23T00:00:00"/>
    <m/>
    <s v="Africa (Francophone)"/>
    <s v="R24683, med. supplies"/>
    <s v="UNFPA0000042205-18-1-1"/>
    <m/>
    <s v="M"/>
    <s v="N"/>
    <s v="N"/>
    <n v="18"/>
    <n v="1"/>
    <n v="1"/>
    <x v="340"/>
    <s v="PO"/>
    <d v="2021-03-25T15:24:36"/>
    <d v="2020-08-03T00:00:00"/>
    <d v="2020-08-05T00:00:00"/>
    <s v="0000042205-18-1"/>
    <d v="2020-09-17T10:36:31"/>
    <d v="2021-01-28T00:00:00"/>
    <x v="40"/>
    <n v="0"/>
    <n v="0"/>
    <n v="0"/>
    <x v="101"/>
    <x v="0"/>
    <s v="FESULC200MG_1000TB0000042205"/>
  </r>
  <r>
    <s v="UNFPA"/>
    <x v="44"/>
    <n v="28"/>
    <n v="1"/>
    <n v="1"/>
    <s v="TCD40"/>
    <s v="0000042205"/>
    <s v="Glucose 5% (isotonic), solution for infusion, 1-litre bottle + infusion-giving set, sterile, single use"/>
    <s v="Matched"/>
    <n v="0"/>
    <x v="53"/>
    <x v="14"/>
    <s v="PU0074"/>
    <s v=" "/>
    <s v="TCD07201"/>
    <s v="APPUINSTIT"/>
    <s v="72335"/>
    <s v="TCD"/>
    <x v="29"/>
    <s v="WCARO     "/>
    <s v="OCEAN"/>
    <x v="0"/>
    <n v="0"/>
    <n v="0"/>
    <s v="SET"/>
    <n v="1"/>
    <n v="0"/>
    <x v="0"/>
    <x v="6"/>
    <x v="3"/>
    <s v="0000000730"/>
    <x v="2"/>
    <s v="0000024683"/>
    <d v="2021-03-22T00:00:00"/>
    <d v="2021-05-26T00:00:00"/>
    <m/>
    <d v="2021-03-23T00:00:00"/>
    <m/>
    <s v="Africa (Francophone)"/>
    <s v="R24683, med. supplies"/>
    <s v="UNFPA0000042205-28-1-1"/>
    <m/>
    <s v="M"/>
    <s v="N"/>
    <s v="N"/>
    <n v="28"/>
    <n v="1"/>
    <n v="1"/>
    <x v="340"/>
    <s v="PO"/>
    <d v="2021-03-25T15:24:36"/>
    <d v="2020-08-03T00:00:00"/>
    <d v="2020-08-05T00:00:00"/>
    <s v="0000042205-28-1"/>
    <d v="2020-09-17T10:36:31"/>
    <d v="2021-01-28T00:00:00"/>
    <x v="13"/>
    <n v="0"/>
    <n v="0"/>
    <n v="0"/>
    <x v="44"/>
    <x v="0"/>
    <s v="GLUCOSE5%_1L0000042205"/>
  </r>
  <r>
    <s v="UNFPA"/>
    <x v="167"/>
    <n v="16"/>
    <n v="1"/>
    <n v="1"/>
    <s v="TCD40"/>
    <s v="0000042205"/>
    <s v="Metronidazole, for intravenous infusion, 5mg/ml, 100-ml"/>
    <s v="Matched"/>
    <n v="0"/>
    <x v="53"/>
    <x v="93"/>
    <s v="PU0074"/>
    <s v=" "/>
    <s v="TCD07PEF"/>
    <s v="SECUPROSR"/>
    <s v="72335"/>
    <s v="TCD"/>
    <x v="29"/>
    <s v="WCARO     "/>
    <s v="OCEAN"/>
    <x v="0"/>
    <n v="0"/>
    <n v="0"/>
    <s v="BG"/>
    <n v="1"/>
    <n v="0"/>
    <x v="0"/>
    <x v="8"/>
    <x v="3"/>
    <s v="0000000730"/>
    <x v="2"/>
    <s v="0000024683"/>
    <d v="2021-03-22T00:00:00"/>
    <d v="2021-05-26T00:00:00"/>
    <m/>
    <d v="2021-03-23T00:00:00"/>
    <m/>
    <s v="Africa (Francophone)"/>
    <s v="R24683, med. supplies"/>
    <s v="UNFPA0000042205-16-1-1"/>
    <m/>
    <s v="M"/>
    <s v="N"/>
    <s v="N"/>
    <n v="16"/>
    <n v="1"/>
    <n v="1"/>
    <x v="340"/>
    <s v="PO"/>
    <d v="2021-03-25T15:24:36"/>
    <d v="2020-08-03T00:00:00"/>
    <d v="2020-08-05T00:00:00"/>
    <s v="0000042205-16-1"/>
    <d v="2020-09-17T10:36:31"/>
    <d v="2021-01-28T00:00:00"/>
    <x v="40"/>
    <n v="0"/>
    <n v="0"/>
    <n v="0"/>
    <x v="167"/>
    <x v="0"/>
    <s v="METRONIDAZOL5_20BG0000042205"/>
  </r>
  <r>
    <s v="UNFPA"/>
    <x v="164"/>
    <n v="17"/>
    <n v="1"/>
    <n v="2"/>
    <s v="TCD40"/>
    <s v="0000042205"/>
    <s v="Glucose 5%,isotonic,1L+Infusion set,sterile,single use"/>
    <s v="Matched"/>
    <n v="3375"/>
    <x v="53"/>
    <x v="93"/>
    <s v="PU0074"/>
    <s v=" "/>
    <s v="TCD07PEF"/>
    <s v="SECUPROSR"/>
    <s v="72335"/>
    <s v="TCD"/>
    <x v="29"/>
    <s v="WCARO     "/>
    <s v="OCEAN"/>
    <x v="0"/>
    <n v="0"/>
    <n v="250"/>
    <s v="P10"/>
    <n v="10"/>
    <n v="2500"/>
    <x v="0"/>
    <x v="6"/>
    <x v="3"/>
    <s v="0000000730"/>
    <x v="2"/>
    <s v="0000024683"/>
    <d v="2021-03-22T00:00:00"/>
    <d v="2021-05-26T00:00:00"/>
    <m/>
    <d v="2021-03-23T00:00:00"/>
    <m/>
    <s v="Africa (Francophone)"/>
    <s v="R24683, med. supplies"/>
    <s v="UNFPA0000042205-17-1-2"/>
    <m/>
    <s v="M"/>
    <s v="N"/>
    <s v="N"/>
    <n v="17"/>
    <n v="1"/>
    <n v="1"/>
    <x v="340"/>
    <s v="PO"/>
    <d v="2021-03-25T15:24:36"/>
    <d v="2020-08-03T00:00:00"/>
    <d v="2020-08-05T00:00:00"/>
    <s v="0000042205-17-1"/>
    <d v="2020-09-17T10:36:31"/>
    <d v="2021-01-28T00:00:00"/>
    <x v="40"/>
    <n v="0"/>
    <n v="0"/>
    <n v="0"/>
    <x v="164"/>
    <x v="0"/>
    <s v="GLUCOSE5%_1L_P100000042205"/>
  </r>
  <r>
    <s v="UNFPA"/>
    <x v="101"/>
    <n v="18"/>
    <n v="1"/>
    <n v="2"/>
    <s v="TCD40"/>
    <s v="0000042205"/>
    <s v="Ferrous fumarate 185mg (60mg iron)/folic acid 0.4mg"/>
    <s v="Matched"/>
    <n v="8750"/>
    <x v="53"/>
    <x v="93"/>
    <s v="PU0074"/>
    <s v=" "/>
    <s v="TCD07PEF"/>
    <s v="SECUPROSR"/>
    <s v="72335"/>
    <s v="TCD"/>
    <x v="29"/>
    <s v="WCARO     "/>
    <s v="OCEAN"/>
    <x v="0"/>
    <n v="0"/>
    <n v="500"/>
    <s v="101"/>
    <n v="1000"/>
    <n v="500000"/>
    <x v="0"/>
    <x v="2"/>
    <x v="3"/>
    <s v="0000000730"/>
    <x v="2"/>
    <s v="0000024683"/>
    <d v="2021-03-22T00:00:00"/>
    <d v="2021-05-26T00:00:00"/>
    <m/>
    <d v="2021-03-23T00:00:00"/>
    <m/>
    <s v="Africa (Francophone)"/>
    <s v="R24683, med. supplies"/>
    <s v="UNFPA0000042205-18-1-2"/>
    <m/>
    <s v="M"/>
    <s v="N"/>
    <s v="N"/>
    <n v="18"/>
    <n v="1"/>
    <n v="1"/>
    <x v="340"/>
    <s v="PO"/>
    <d v="2021-03-25T15:24:36"/>
    <d v="2020-08-03T00:00:00"/>
    <d v="2020-08-05T00:00:00"/>
    <s v="0000042205-18-1"/>
    <d v="2020-09-17T10:36:31"/>
    <d v="2021-01-28T00:00:00"/>
    <x v="40"/>
    <n v="0"/>
    <n v="0"/>
    <n v="0"/>
    <x v="101"/>
    <x v="0"/>
    <s v="FESULC200MG_1000TB0000042205"/>
  </r>
  <r>
    <s v="UNFPA"/>
    <x v="167"/>
    <n v="16"/>
    <n v="1"/>
    <n v="2"/>
    <s v="TCD40"/>
    <s v="0000042205"/>
    <s v="Metronidazole, for intravenous infusion, 5mg/ml, 100-ml"/>
    <s v="Matched"/>
    <n v="4800"/>
    <x v="53"/>
    <x v="93"/>
    <s v="PU0074"/>
    <s v=" "/>
    <s v="TCD07PEF"/>
    <s v="SECUPROSR"/>
    <s v="72335"/>
    <s v="TCD"/>
    <x v="29"/>
    <s v="WCARO     "/>
    <s v="OCEAN"/>
    <x v="0"/>
    <n v="0"/>
    <n v="300"/>
    <s v="BG"/>
    <n v="1"/>
    <n v="300"/>
    <x v="0"/>
    <x v="8"/>
    <x v="3"/>
    <s v="0000000730"/>
    <x v="2"/>
    <s v="0000024683"/>
    <d v="2021-03-22T00:00:00"/>
    <d v="2021-05-26T00:00:00"/>
    <m/>
    <d v="2021-03-23T00:00:00"/>
    <m/>
    <s v="Africa (Francophone)"/>
    <s v="R24683, med. supplies"/>
    <s v="UNFPA0000042205-16-1-2"/>
    <m/>
    <s v="M"/>
    <s v="N"/>
    <s v="N"/>
    <n v="16"/>
    <n v="1"/>
    <n v="1"/>
    <x v="340"/>
    <s v="PO"/>
    <d v="2021-03-25T15:24:36"/>
    <d v="2020-08-03T00:00:00"/>
    <d v="2020-08-05T00:00:00"/>
    <s v="0000042205-16-1"/>
    <d v="2020-09-17T10:36:31"/>
    <d v="2021-01-28T00:00:00"/>
    <x v="40"/>
    <n v="0"/>
    <n v="0"/>
    <n v="0"/>
    <x v="167"/>
    <x v="0"/>
    <s v="METRONIDAZOL5_20BG0000042205"/>
  </r>
  <r>
    <s v="UNFPA"/>
    <x v="44"/>
    <n v="28"/>
    <n v="1"/>
    <n v="2"/>
    <s v="TCD40"/>
    <s v="0000042205"/>
    <s v="Glucose 5% (isotonic), solution for infusion, 1-litre bottle + infusion-giving set, sterile, single use"/>
    <s v="Matched"/>
    <n v="540"/>
    <x v="53"/>
    <x v="14"/>
    <s v="PU0074"/>
    <s v=" "/>
    <s v="TCD07201"/>
    <s v="APPUINSTIT"/>
    <s v="72335"/>
    <s v="TCD"/>
    <x v="29"/>
    <s v="WCARO     "/>
    <s v="OCEAN"/>
    <x v="0"/>
    <n v="0"/>
    <n v="400"/>
    <s v="SET"/>
    <n v="1"/>
    <n v="400"/>
    <x v="0"/>
    <x v="6"/>
    <x v="3"/>
    <s v="0000000730"/>
    <x v="2"/>
    <s v="0000024683"/>
    <d v="2021-03-22T00:00:00"/>
    <d v="2021-05-26T00:00:00"/>
    <m/>
    <d v="2021-03-23T00:00:00"/>
    <m/>
    <s v="Africa (Francophone)"/>
    <s v="R24683, med. supplies"/>
    <s v="UNFPA0000042205-28-1-2"/>
    <m/>
    <s v="M"/>
    <s v="N"/>
    <s v="N"/>
    <n v="28"/>
    <n v="1"/>
    <n v="1"/>
    <x v="340"/>
    <s v="PO"/>
    <d v="2021-03-25T15:24:36"/>
    <d v="2020-08-03T00:00:00"/>
    <d v="2020-08-05T00:00:00"/>
    <s v="0000042205-28-1"/>
    <d v="2020-09-17T10:36:31"/>
    <d v="2021-01-28T00:00:00"/>
    <x v="13"/>
    <n v="0"/>
    <n v="0"/>
    <n v="0"/>
    <x v="44"/>
    <x v="0"/>
    <s v="GLUCOSE5%_1L0000042205"/>
  </r>
  <r>
    <s v="UNFPA"/>
    <x v="0"/>
    <n v="1"/>
    <n v="1"/>
    <n v="1"/>
    <s v="MWI40"/>
    <s v="0000042207"/>
    <s v="PSI of PO 42124,  Intertek quote 454/20/GS"/>
    <s v="Completed"/>
    <n v="630"/>
    <x v="8"/>
    <x v="91"/>
    <s v="PU0074"/>
    <s v=" "/>
    <s v="MWI08GBV"/>
    <s v="GBVESP"/>
    <s v="72335"/>
    <s v="MWI"/>
    <x v="11"/>
    <s v="ESARO     "/>
    <s v="N/A"/>
    <x v="0"/>
    <n v="0"/>
    <n v="1"/>
    <s v="EA"/>
    <n v="1"/>
    <n v="1"/>
    <x v="0"/>
    <x v="0"/>
    <x v="11"/>
    <s v="0000156574"/>
    <x v="2"/>
    <s v="0000024937"/>
    <m/>
    <m/>
    <m/>
    <d v="2020-10-21T00:00:00"/>
    <m/>
    <s v="Africa (Anglophone)"/>
    <s v="MWI, R24937, PSI of PO 42124"/>
    <s v="UNFPA0000042207-1-1-1"/>
    <m/>
    <s v="C"/>
    <s v="N"/>
    <s v="N"/>
    <n v="2"/>
    <n v="1"/>
    <n v="1"/>
    <x v="340"/>
    <s v="PO"/>
    <d v="2020-10-30T15:06:02"/>
    <d v="2020-09-10T00:00:00"/>
    <d v="2020-09-10T00:00:00"/>
    <s v="0000042207-1-1"/>
    <d v="2020-10-07T13:26:40"/>
    <d v="2020-10-21T00:00:00"/>
    <x v="31"/>
    <n v="0"/>
    <n v="0"/>
    <n v="0"/>
    <x v="0"/>
    <x v="0"/>
    <s v="PRESHIPMENTINSPCPH0000042207"/>
  </r>
  <r>
    <s v="UNFPA"/>
    <x v="168"/>
    <n v="2"/>
    <n v="1"/>
    <n v="1"/>
    <s v="TUN40"/>
    <s v="0000042217"/>
    <s v="Mifepristone 200mg tablet"/>
    <s v="Dispatched"/>
    <n v="0"/>
    <x v="54"/>
    <x v="94"/>
    <s v="PU0074"/>
    <s v=" "/>
    <s v="TUN09SSR"/>
    <s v="SSRMIGRANTS"/>
    <s v="72335"/>
    <s v="TUN"/>
    <x v="77"/>
    <s v="ASRO      "/>
    <s v="AIR"/>
    <x v="0"/>
    <n v="0"/>
    <n v="0"/>
    <s v="TAB"/>
    <n v="1"/>
    <n v="0"/>
    <x v="0"/>
    <x v="4"/>
    <x v="2"/>
    <s v="0000000798"/>
    <x v="2"/>
    <s v="0000024388"/>
    <m/>
    <m/>
    <m/>
    <m/>
    <m/>
    <s v="ASEA"/>
    <s v="REQ 24388- Pharmaceuticals"/>
    <s v="UNFPA0000042217-2-1-1"/>
    <m/>
    <s v="D"/>
    <s v="N"/>
    <s v="N"/>
    <n v="5"/>
    <n v="1"/>
    <n v="1"/>
    <x v="341"/>
    <s v="PO"/>
    <d v="2020-09-23T10:47:21"/>
    <d v="2020-06-29T00:00:00"/>
    <d v="2020-09-04T00:00:00"/>
    <s v="0000042217-2-1"/>
    <d v="2020-09-23T10:47:21"/>
    <d v="2021-03-09T00:00:00"/>
    <x v="48"/>
    <n v="0"/>
    <n v="0"/>
    <n v="0"/>
    <x v="168"/>
    <x v="1"/>
    <s v="MIFEPRISTONE2000000042217"/>
  </r>
  <r>
    <s v="UNFPA"/>
    <x v="168"/>
    <n v="2"/>
    <n v="1"/>
    <n v="2"/>
    <s v="TUN40"/>
    <s v="0000042217"/>
    <s v="Mifepristone 200mg tablet"/>
    <s v="Dispatched"/>
    <n v="18175"/>
    <x v="55"/>
    <x v="94"/>
    <s v="PU0074"/>
    <s v=" "/>
    <s v="TUN10SRH"/>
    <s v="SSRMIGRANTS"/>
    <s v="72335"/>
    <s v="TUN"/>
    <x v="77"/>
    <s v="ASRO      "/>
    <s v="AIR"/>
    <x v="0"/>
    <n v="0"/>
    <n v="2500"/>
    <s v="TAB"/>
    <n v="1"/>
    <n v="2500"/>
    <x v="0"/>
    <x v="4"/>
    <x v="2"/>
    <s v="0000000798"/>
    <x v="2"/>
    <s v="0000024388"/>
    <m/>
    <m/>
    <m/>
    <m/>
    <m/>
    <s v="ASEA"/>
    <s v="REQ 24388- Pharmaceuticals"/>
    <s v="UNFPA0000042217-2-1-2"/>
    <m/>
    <s v="D"/>
    <s v="N"/>
    <s v="N"/>
    <n v="5"/>
    <n v="1"/>
    <n v="1"/>
    <x v="341"/>
    <s v="PO"/>
    <d v="2020-09-23T10:47:21"/>
    <d v="2020-06-29T00:00:00"/>
    <d v="2020-09-04T00:00:00"/>
    <s v="0000042217-2-1"/>
    <d v="2020-09-23T10:47:21"/>
    <d v="2021-03-09T00:00:00"/>
    <x v="48"/>
    <n v="0"/>
    <n v="0"/>
    <n v="0"/>
    <x v="168"/>
    <x v="0"/>
    <s v="MIFEPRISTONE2000000042217"/>
  </r>
  <r>
    <s v="UNFPA"/>
    <x v="73"/>
    <n v="1"/>
    <n v="1"/>
    <n v="1"/>
    <s v="TUN40"/>
    <s v="0000042217"/>
    <s v="Misoprostol 200mcg tablet"/>
    <s v="Dispatched"/>
    <n v="0"/>
    <x v="54"/>
    <x v="94"/>
    <s v="PU0074"/>
    <s v=" "/>
    <s v="TUN09SSR"/>
    <s v="SSRMIGRANTS"/>
    <s v="72335"/>
    <s v="TUN"/>
    <x v="77"/>
    <s v="ASRO      "/>
    <s v="AIR"/>
    <x v="0"/>
    <n v="0"/>
    <n v="0"/>
    <s v="P4"/>
    <n v="4"/>
    <n v="0"/>
    <x v="0"/>
    <x v="4"/>
    <x v="2"/>
    <s v="0000000798"/>
    <x v="2"/>
    <s v="0000024388"/>
    <m/>
    <m/>
    <m/>
    <m/>
    <m/>
    <s v="ASEA"/>
    <s v="REQ 24388- Pharmaceuticals"/>
    <s v="UNFPA0000042217-1-1-1"/>
    <m/>
    <s v="D"/>
    <s v="N"/>
    <s v="N"/>
    <n v="4"/>
    <n v="1"/>
    <n v="1"/>
    <x v="341"/>
    <s v="PO"/>
    <d v="2020-09-23T10:47:21"/>
    <d v="2020-06-29T00:00:00"/>
    <d v="2020-09-04T00:00:00"/>
    <s v="0000042217-1-1"/>
    <d v="2020-09-23T10:47:21"/>
    <d v="2021-03-09T00:00:00"/>
    <x v="48"/>
    <n v="0"/>
    <n v="0"/>
    <n v="0"/>
    <x v="73"/>
    <x v="1"/>
    <s v="MISOPROSTOL200MG_40000042217"/>
  </r>
  <r>
    <s v="UNFPA"/>
    <x v="73"/>
    <n v="1"/>
    <n v="1"/>
    <n v="2"/>
    <s v="TUN40"/>
    <s v="0000042217"/>
    <s v="Misoprostol 200mcg tablet"/>
    <s v="Dispatched"/>
    <n v="1530"/>
    <x v="55"/>
    <x v="94"/>
    <s v="PU0074"/>
    <s v=" "/>
    <s v="TUN10SRH"/>
    <s v="SSRMIGRANTS"/>
    <s v="72335"/>
    <s v="TUN"/>
    <x v="77"/>
    <s v="ASRO      "/>
    <s v="AIR"/>
    <x v="0"/>
    <n v="0"/>
    <n v="2250"/>
    <s v="P4"/>
    <n v="4"/>
    <n v="9000"/>
    <x v="0"/>
    <x v="4"/>
    <x v="2"/>
    <s v="0000000798"/>
    <x v="2"/>
    <s v="0000024388"/>
    <m/>
    <m/>
    <m/>
    <m/>
    <m/>
    <s v="ASEA"/>
    <s v="REQ 24388- Pharmaceuticals"/>
    <s v="UNFPA0000042217-1-1-2"/>
    <m/>
    <s v="D"/>
    <s v="N"/>
    <s v="N"/>
    <n v="4"/>
    <n v="1"/>
    <n v="1"/>
    <x v="341"/>
    <s v="PO"/>
    <d v="2020-09-23T10:47:21"/>
    <d v="2020-06-29T00:00:00"/>
    <d v="2020-09-04T00:00:00"/>
    <s v="0000042217-1-1"/>
    <d v="2020-09-23T10:47:21"/>
    <d v="2021-03-09T00:00:00"/>
    <x v="48"/>
    <n v="0"/>
    <n v="0"/>
    <n v="0"/>
    <x v="73"/>
    <x v="0"/>
    <s v="MISOPROSTOL200MG_40000042217"/>
  </r>
  <r>
    <s v="UNFPA"/>
    <x v="75"/>
    <n v="1"/>
    <n v="1"/>
    <n v="1"/>
    <s v="SSD40"/>
    <s v="0000042224"/>
    <s v="Misoprostol 200mcg tablet"/>
    <s v="Completed"/>
    <n v="11250"/>
    <x v="0"/>
    <x v="0"/>
    <s v="PU0074"/>
    <s v=" "/>
    <s v="FPRHCTD5"/>
    <s v="RHC01ACT05"/>
    <s v="72335"/>
    <s v="SSD"/>
    <x v="19"/>
    <s v="ESARO     "/>
    <s v="AIR"/>
    <x v="0"/>
    <n v="0"/>
    <n v="15000"/>
    <s v="P3"/>
    <n v="3"/>
    <n v="45000"/>
    <x v="0"/>
    <x v="4"/>
    <x v="3"/>
    <s v="0000000730"/>
    <x v="2"/>
    <s v="0000024837"/>
    <d v="2020-11-27T00:00:00"/>
    <d v="2020-12-01T00:00:00"/>
    <d v="2020-11-29T00:00:00"/>
    <d v="2020-11-04T00:00:00"/>
    <d v="2020-12-08T00:00:00"/>
    <s v="Africa (Anglophone)"/>
    <s v="SSD40, R24837, Misopros, CSB"/>
    <s v="UNFPA0000042224-1-1-1"/>
    <m/>
    <s v="C"/>
    <s v="N"/>
    <s v="N"/>
    <n v="3"/>
    <n v="1"/>
    <n v="1"/>
    <x v="342"/>
    <s v="PO"/>
    <d v="2020-12-03T08:32:33"/>
    <d v="2020-08-27T00:00:00"/>
    <d v="2020-09-09T00:00:00"/>
    <s v="0000042224-1-1"/>
    <d v="2020-09-16T12:59:27"/>
    <d v="2020-11-19T00:00:00"/>
    <x v="0"/>
    <n v="0"/>
    <n v="0"/>
    <n v="0"/>
    <x v="75"/>
    <x v="0"/>
    <s v="MISOPROSTOL200MG_30000042224"/>
  </r>
  <r>
    <s v="UNFPA"/>
    <x v="158"/>
    <n v="1"/>
    <n v="1"/>
    <n v="1"/>
    <s v="TCD40"/>
    <s v="0000042284"/>
    <s v="Ciprofloxacin 500mg tablet pack of 100"/>
    <s v="Completed"/>
    <n v="0"/>
    <x v="53"/>
    <x v="14"/>
    <s v="PU0074"/>
    <s v=" "/>
    <s v="TCD07201"/>
    <s v="APPUINSTIT"/>
    <s v="72335"/>
    <s v="TCD"/>
    <x v="29"/>
    <s v="WCARO     "/>
    <s v="AIR"/>
    <x v="0"/>
    <n v="0"/>
    <n v="0"/>
    <s v="100"/>
    <n v="100"/>
    <n v="0"/>
    <x v="0"/>
    <x v="3"/>
    <x v="17"/>
    <s v="0000101026"/>
    <x v="2"/>
    <s v="0000025016"/>
    <d v="2021-01-20T00:00:00"/>
    <d v="2021-01-21T00:00:00"/>
    <d v="2021-01-20T00:00:00"/>
    <d v="2021-01-20T00:00:00"/>
    <d v="2021-01-21T00:00:00"/>
    <s v="Africa (Francophone)"/>
    <s v="R25016, harma, TCD"/>
    <s v="UNFPA0000042284-1-1-1"/>
    <m/>
    <s v="C"/>
    <s v="N"/>
    <s v="N"/>
    <n v="1"/>
    <n v="1"/>
    <n v="1"/>
    <x v="343"/>
    <s v="PO"/>
    <d v="2021-02-04T07:07:21"/>
    <d v="2020-09-19T00:00:00"/>
    <d v="2020-09-20T00:00:00"/>
    <s v="0000042284-1-1"/>
    <d v="2020-09-22T10:04:45"/>
    <d v="2020-11-16T00:00:00"/>
    <x v="13"/>
    <n v="0"/>
    <n v="0"/>
    <n v="0"/>
    <x v="158"/>
    <x v="1"/>
    <s v="CPROFLXCN500MG_1000000042284"/>
  </r>
  <r>
    <s v="UNFPA"/>
    <x v="158"/>
    <n v="1"/>
    <n v="1"/>
    <n v="2"/>
    <s v="TCD40"/>
    <s v="0000042284"/>
    <s v="Ciprofloxacin 500mg tablet pack of 100"/>
    <s v="Completed"/>
    <n v="7500"/>
    <x v="53"/>
    <x v="14"/>
    <s v="PU0074"/>
    <s v=" "/>
    <s v="TCD07201"/>
    <s v="APPUINSTIT"/>
    <s v="72335"/>
    <s v="TCD"/>
    <x v="29"/>
    <s v="WCARO     "/>
    <s v="AIR"/>
    <x v="0"/>
    <n v="0"/>
    <n v="1000"/>
    <s v="100"/>
    <n v="100"/>
    <n v="100000"/>
    <x v="0"/>
    <x v="3"/>
    <x v="17"/>
    <s v="0000101026"/>
    <x v="2"/>
    <s v="0000025016"/>
    <d v="2021-01-20T00:00:00"/>
    <d v="2021-01-21T00:00:00"/>
    <d v="2021-01-20T00:00:00"/>
    <d v="2021-01-20T00:00:00"/>
    <d v="2021-01-21T00:00:00"/>
    <s v="Africa (Francophone)"/>
    <s v="R25016, harma, TCD"/>
    <s v="UNFPA0000042284-1-1-2"/>
    <m/>
    <s v="C"/>
    <s v="N"/>
    <s v="N"/>
    <n v="1"/>
    <n v="1"/>
    <n v="1"/>
    <x v="343"/>
    <s v="PO"/>
    <d v="2021-02-04T07:07:21"/>
    <d v="2020-09-19T00:00:00"/>
    <d v="2020-09-20T00:00:00"/>
    <s v="0000042284-1-1"/>
    <d v="2020-09-22T10:04:45"/>
    <d v="2020-11-16T00:00:00"/>
    <x v="13"/>
    <n v="0"/>
    <n v="0"/>
    <n v="0"/>
    <x v="158"/>
    <x v="0"/>
    <s v="CPROFLXCN500MG_1000000042284"/>
  </r>
  <r>
    <s v="UNFPA"/>
    <x v="149"/>
    <n v="1"/>
    <n v="1"/>
    <n v="2"/>
    <s v="ZMB40"/>
    <s v="0000042288"/>
    <s v="Mifepristone 200mg + 4 misoprostol 200mcg tablets. (blister)"/>
    <s v="Dispatched"/>
    <n v="159600"/>
    <x v="0"/>
    <x v="0"/>
    <s v="PU0074"/>
    <s v=" "/>
    <s v="FPRHCTD5"/>
    <s v="RHC01ACT05"/>
    <s v="72335"/>
    <s v="ZMB"/>
    <x v="61"/>
    <s v="ESARO     "/>
    <s v="N/A"/>
    <x v="0"/>
    <n v="0"/>
    <n v="30000"/>
    <s v="P5"/>
    <n v="5"/>
    <n v="150000"/>
    <x v="0"/>
    <x v="4"/>
    <x v="2"/>
    <s v="0000000798"/>
    <x v="2"/>
    <s v="0000024829"/>
    <d v="2021-04-13T00:00:00"/>
    <d v="2021-04-13T00:00:00"/>
    <m/>
    <m/>
    <m/>
    <s v="Africa (Anglophone)"/>
    <s v="ZMB40, R24829, Pharma, CSB"/>
    <s v="UNFPA0000042288-1-1-2"/>
    <m/>
    <s v="D"/>
    <s v="N"/>
    <s v="N"/>
    <n v="5"/>
    <n v="1"/>
    <n v="1"/>
    <x v="343"/>
    <s v="PO"/>
    <d v="2020-09-21T20:09:59"/>
    <d v="2020-08-27T00:00:00"/>
    <d v="2020-08-31T00:00:00"/>
    <s v="0000042288-1-1"/>
    <d v="2020-09-21T20:09:59"/>
    <d v="2021-04-13T00:00:00"/>
    <x v="0"/>
    <n v="0"/>
    <n v="0"/>
    <n v="0"/>
    <x v="149"/>
    <x v="1"/>
    <s v="MIFEMISO200/0.20000042288"/>
  </r>
  <r>
    <s v="UNFPA"/>
    <x v="149"/>
    <n v="1"/>
    <n v="1"/>
    <n v="1"/>
    <s v="ZMB40"/>
    <s v="0000042288"/>
    <s v="Mifepristone 200mg + 4 misoprostol 200mcg tablets. (blister)"/>
    <s v="Dispatched"/>
    <n v="0"/>
    <x v="0"/>
    <x v="0"/>
    <s v="PU0074"/>
    <s v=" "/>
    <s v="FPRHCTD5"/>
    <s v="RHC01ACT05"/>
    <s v="72335"/>
    <s v="ZMB"/>
    <x v="61"/>
    <s v="ESARO     "/>
    <s v="N/A"/>
    <x v="0"/>
    <n v="0"/>
    <n v="0"/>
    <s v="P5"/>
    <n v="5"/>
    <n v="0"/>
    <x v="0"/>
    <x v="4"/>
    <x v="2"/>
    <s v="0000000798"/>
    <x v="2"/>
    <s v="0000024829"/>
    <d v="2021-04-13T00:00:00"/>
    <d v="2021-04-13T00:00:00"/>
    <m/>
    <m/>
    <m/>
    <s v="Africa (Anglophone)"/>
    <s v="ZMB40, R24829, Pharma, CSB"/>
    <s v="UNFPA0000042288-1-1-1"/>
    <m/>
    <s v="D"/>
    <s v="N"/>
    <s v="N"/>
    <n v="5"/>
    <n v="1"/>
    <n v="1"/>
    <x v="343"/>
    <s v="PO"/>
    <d v="2020-09-21T20:09:59"/>
    <d v="2020-08-27T00:00:00"/>
    <d v="2020-08-31T00:00:00"/>
    <s v="0000042288-1-1"/>
    <d v="2020-09-21T20:09:59"/>
    <d v="2021-04-13T00:00:00"/>
    <x v="0"/>
    <n v="0"/>
    <n v="0"/>
    <n v="0"/>
    <x v="149"/>
    <x v="0"/>
    <s v="MIFEMISO200/0.20000042288"/>
  </r>
  <r>
    <s v="UNFPA"/>
    <x v="99"/>
    <n v="1"/>
    <n v="1"/>
    <n v="1"/>
    <s v="ZMB40"/>
    <s v="0000042317"/>
    <s v="Magnesium Sulphate 500mg/ml injection in 2ml ampoule,Pack 10"/>
    <s v="Completed"/>
    <n v="75000"/>
    <x v="37"/>
    <x v="67"/>
    <s v="PU0074"/>
    <s v=" "/>
    <s v="ZMB08MNH"/>
    <s v="PROCURERHC"/>
    <s v="72335"/>
    <s v="ZMB"/>
    <x v="61"/>
    <s v="ESARO     "/>
    <s v="AIR"/>
    <x v="0"/>
    <n v="0"/>
    <n v="12000"/>
    <s v="P10"/>
    <n v="10"/>
    <n v="120000"/>
    <x v="0"/>
    <x v="1"/>
    <x v="3"/>
    <s v="0000000730"/>
    <x v="2"/>
    <s v="0000025044"/>
    <d v="2020-12-18T00:00:00"/>
    <d v="2020-12-24T00:00:00"/>
    <d v="2020-12-18T00:00:00"/>
    <d v="2020-12-09T00:00:00"/>
    <d v="2020-12-24T00:00:00"/>
    <s v="Africa (Anglophone)"/>
    <s v="ZMB40, R25048, Magnesium, CO"/>
    <s v="UNFPA0000042317-1-1-1"/>
    <m/>
    <s v="C"/>
    <s v="N"/>
    <s v="N"/>
    <n v="1"/>
    <n v="1"/>
    <n v="1"/>
    <x v="344"/>
    <s v="PO"/>
    <d v="2021-01-28T17:41:16"/>
    <d v="2020-09-23T00:00:00"/>
    <d v="2020-09-23T00:00:00"/>
    <s v="0000042317-1-1"/>
    <d v="2020-09-24T14:47:55"/>
    <d v="2020-12-15T00:00:00"/>
    <x v="18"/>
    <n v="0"/>
    <n v="0"/>
    <n v="0"/>
    <x v="99"/>
    <x v="0"/>
    <s v="MGSULPHATE2ML_100000042317"/>
  </r>
  <r>
    <s v="UNFPA"/>
    <x v="0"/>
    <n v="1"/>
    <n v="1"/>
    <n v="1"/>
    <s v="SSD40"/>
    <s v="0000042319"/>
    <s v="Preshipment inspection Pharmaceutical"/>
    <s v="Completed"/>
    <n v="650"/>
    <x v="0"/>
    <x v="0"/>
    <s v="PU0074"/>
    <s v=" "/>
    <s v="FPRHCTD5"/>
    <s v="RHC01ACT05"/>
    <s v="72335"/>
    <s v="SSD"/>
    <x v="19"/>
    <s v="ESARO     "/>
    <s v="N/A"/>
    <x v="0"/>
    <n v="0"/>
    <n v="1"/>
    <s v="EA"/>
    <n v="1"/>
    <n v="1"/>
    <x v="0"/>
    <x v="0"/>
    <x v="0"/>
    <s v="0000170456"/>
    <x v="2"/>
    <s v="0000023541"/>
    <m/>
    <m/>
    <m/>
    <d v="2020-12-04T00:00:00"/>
    <m/>
    <s v="Africa (Anglophone)"/>
    <s v="SSD40, R23541, PSI PO40413,CSB"/>
    <s v="UNFPA0000042319-1-1-1"/>
    <m/>
    <s v="C"/>
    <s v="N"/>
    <s v="N"/>
    <n v="20"/>
    <n v="1"/>
    <n v="1"/>
    <x v="344"/>
    <s v="PO"/>
    <d v="2020-12-14T06:12:23"/>
    <d v="2020-01-29T00:00:00"/>
    <d v="2020-01-31T00:00:00"/>
    <s v="0000042319-1-1"/>
    <d v="2020-09-25T09:10:11"/>
    <d v="2020-10-08T00:00:00"/>
    <x v="0"/>
    <n v="0"/>
    <n v="0"/>
    <n v="0"/>
    <x v="0"/>
    <x v="0"/>
    <s v="PRESHIPMENTINSPCPH0000042319"/>
  </r>
  <r>
    <s v="UNFPA"/>
    <x v="37"/>
    <n v="2"/>
    <n v="1"/>
    <n v="1"/>
    <s v="ZWE40"/>
    <s v="0000042327"/>
    <s v="Oxytocin 10 I.U. base/ml injection in 1ml ampoule. (Keep cold between 2-8 °C)"/>
    <s v="Completed"/>
    <n v="0"/>
    <x v="0"/>
    <x v="0"/>
    <s v="PU0074"/>
    <s v=" "/>
    <s v="FPRHCTD5"/>
    <s v="RHC01ACT05"/>
    <s v="72335"/>
    <s v="ZWE"/>
    <x v="30"/>
    <s v="ESARO     "/>
    <s v="OCEAN"/>
    <x v="0"/>
    <n v="0"/>
    <n v="0"/>
    <s v="P10"/>
    <n v="10"/>
    <n v="0"/>
    <x v="0"/>
    <x v="4"/>
    <x v="3"/>
    <s v="0000000730"/>
    <x v="2"/>
    <s v="0000025163"/>
    <d v="2021-02-27T00:00:00"/>
    <d v="2021-06-16T00:00:00"/>
    <d v="2021-03-28T00:00:00"/>
    <d v="2021-02-27T00:00:00"/>
    <m/>
    <s v="Africa (Anglophone)"/>
    <s v="ZWE40, R24833,oxytocin,MOH,CSB"/>
    <s v="UNFPA0000042327-2-1-1"/>
    <m/>
    <s v="C"/>
    <s v="Y"/>
    <s v="N"/>
    <n v="1"/>
    <n v="1"/>
    <n v="1"/>
    <x v="344"/>
    <s v="PO"/>
    <d v="2021-05-06T07:37:56"/>
    <d v="2020-10-08T00:00:00"/>
    <d v="2020-10-09T00:00:00"/>
    <s v="0000042327-2-1"/>
    <d v="2020-10-12T18:32:06"/>
    <d v="2021-02-27T00:00:00"/>
    <x v="0"/>
    <n v="0"/>
    <n v="0"/>
    <n v="0"/>
    <x v="37"/>
    <x v="1"/>
    <s v="OXYTOCIN_10IU/ML0000042327"/>
  </r>
  <r>
    <s v="UNFPA"/>
    <x v="37"/>
    <n v="2"/>
    <n v="1"/>
    <n v="2"/>
    <s v="ZWE40"/>
    <s v="0000042327"/>
    <s v="Oxytocin 10 I.U. base/ml injection in 1ml ampoule. (Keep cold between 2-8 °C)"/>
    <s v="Completed"/>
    <n v="75000"/>
    <x v="0"/>
    <x v="0"/>
    <s v="PU0074"/>
    <s v=" "/>
    <s v="FPRHCTD5"/>
    <s v="RHC01ACT05"/>
    <s v="72335"/>
    <s v="ZWE"/>
    <x v="30"/>
    <s v="ESARO     "/>
    <s v="OCEAN"/>
    <x v="0"/>
    <n v="0"/>
    <n v="30000"/>
    <s v="P10"/>
    <n v="10"/>
    <n v="300000"/>
    <x v="0"/>
    <x v="4"/>
    <x v="3"/>
    <s v="0000000730"/>
    <x v="2"/>
    <s v="0000025163"/>
    <d v="2021-02-27T00:00:00"/>
    <d v="2021-06-16T00:00:00"/>
    <d v="2021-03-28T00:00:00"/>
    <d v="2021-02-27T00:00:00"/>
    <m/>
    <s v="Africa (Anglophone)"/>
    <s v="ZWE40, R24833,oxytocin,MOH,CSB"/>
    <s v="UNFPA0000042327-2-1-2"/>
    <m/>
    <s v="C"/>
    <s v="Y"/>
    <s v="N"/>
    <n v="1"/>
    <n v="1"/>
    <n v="1"/>
    <x v="344"/>
    <s v="PO"/>
    <d v="2021-05-06T07:37:56"/>
    <d v="2020-10-08T00:00:00"/>
    <d v="2020-10-09T00:00:00"/>
    <s v="0000042327-2-1"/>
    <d v="2020-10-12T18:32:06"/>
    <d v="2021-02-27T00:00:00"/>
    <x v="0"/>
    <n v="0"/>
    <n v="0"/>
    <n v="0"/>
    <x v="37"/>
    <x v="0"/>
    <s v="OXYTOCIN_10IU/ML0000042327"/>
  </r>
  <r>
    <s v="UNFPA"/>
    <x v="14"/>
    <n v="6"/>
    <n v="1"/>
    <n v="1"/>
    <s v="TGO40"/>
    <s v="0000042353"/>
    <s v="Metronidazole 250mg tablet"/>
    <s v="Received"/>
    <n v="0"/>
    <x v="19"/>
    <x v="54"/>
    <s v="PU0074"/>
    <s v=" "/>
    <s v="ZZT06TKD"/>
    <s v="STRENG_SERVI"/>
    <s v="72335"/>
    <s v="TGO"/>
    <x v="25"/>
    <s v="WCARO     "/>
    <s v="OCEAN"/>
    <x v="0"/>
    <n v="0"/>
    <n v="0"/>
    <s v="101"/>
    <n v="1000"/>
    <n v="0"/>
    <x v="0"/>
    <x v="8"/>
    <x v="3"/>
    <s v="0000000730"/>
    <x v="2"/>
    <s v="0000024587"/>
    <d v="2021-05-06T00:00:00"/>
    <d v="2021-06-15T00:00:00"/>
    <m/>
    <d v="2021-05-07T00:00:00"/>
    <m/>
    <s v="Africa (Francophone)"/>
    <s v="R24587, Imres, TGO40, Takeda"/>
    <s v="UNFPA0000042353-6-1-1"/>
    <m/>
    <s v="R"/>
    <s v="N"/>
    <s v="N"/>
    <n v="6"/>
    <n v="1"/>
    <n v="1"/>
    <x v="345"/>
    <s v="PO"/>
    <d v="2020-09-30T16:21:09"/>
    <d v="2020-07-21T00:00:00"/>
    <d v="2020-07-28T00:00:00"/>
    <s v="0000042353-6-1"/>
    <d v="2020-09-30T16:21:09"/>
    <d v="2021-02-23T00:00:00"/>
    <x v="31"/>
    <n v="0"/>
    <n v="0"/>
    <n v="0"/>
    <x v="14"/>
    <x v="1"/>
    <s v="METRONIDAZOL_250MG0000042353"/>
  </r>
  <r>
    <s v="UNFPA"/>
    <x v="14"/>
    <n v="6"/>
    <n v="1"/>
    <n v="2"/>
    <s v="TGO40"/>
    <s v="0000042353"/>
    <s v="Metronidazole 250mg tablet"/>
    <s v="Received"/>
    <n v="168"/>
    <x v="19"/>
    <x v="54"/>
    <s v="PU0074"/>
    <s v=" "/>
    <s v="ZZT06TKD"/>
    <s v="STRENG_SERVI"/>
    <s v="72335"/>
    <s v="TGO"/>
    <x v="25"/>
    <s v="WCARO     "/>
    <s v="OCEAN"/>
    <x v="0"/>
    <n v="0"/>
    <n v="24"/>
    <s v="101"/>
    <n v="1000"/>
    <n v="24000"/>
    <x v="0"/>
    <x v="8"/>
    <x v="3"/>
    <s v="0000000730"/>
    <x v="2"/>
    <s v="0000024587"/>
    <d v="2021-05-06T00:00:00"/>
    <d v="2021-06-15T00:00:00"/>
    <m/>
    <d v="2021-05-07T00:00:00"/>
    <m/>
    <s v="Africa (Francophone)"/>
    <s v="R24587, Imres, TGO40, Takeda"/>
    <s v="UNFPA0000042353-6-1-2"/>
    <m/>
    <s v="R"/>
    <s v="N"/>
    <s v="N"/>
    <n v="6"/>
    <n v="1"/>
    <n v="1"/>
    <x v="345"/>
    <s v="PO"/>
    <d v="2021-05-07T00:00:00"/>
    <d v="2020-07-21T00:00:00"/>
    <d v="2020-07-28T00:00:00"/>
    <s v="0000042353-6-1"/>
    <d v="2020-09-30T16:21:09"/>
    <d v="2021-02-23T00:00:00"/>
    <x v="31"/>
    <n v="0"/>
    <n v="0"/>
    <n v="0"/>
    <x v="14"/>
    <x v="0"/>
    <s v="METRONIDAZOL_250MG0000042353"/>
  </r>
  <r>
    <s v="UNFPA"/>
    <x v="117"/>
    <n v="5"/>
    <n v="1"/>
    <n v="1"/>
    <s v="TGO40"/>
    <s v="0000042353"/>
    <s v="Metronidazole, for intravenous infusion, 5mg/ml, 100-ml"/>
    <s v="Received"/>
    <n v="0"/>
    <x v="19"/>
    <x v="54"/>
    <s v="PU0074"/>
    <s v=" "/>
    <s v="ZZT06TKD"/>
    <s v="STRENG_SERVI"/>
    <s v="72335"/>
    <s v="TGO"/>
    <x v="25"/>
    <s v="WCARO     "/>
    <s v="OCEAN"/>
    <x v="0"/>
    <n v="0"/>
    <n v="0"/>
    <s v="BG"/>
    <n v="1"/>
    <n v="0"/>
    <x v="0"/>
    <x v="8"/>
    <x v="3"/>
    <s v="0000000730"/>
    <x v="2"/>
    <s v="0000024587"/>
    <d v="2021-05-06T00:00:00"/>
    <d v="2021-06-15T00:00:00"/>
    <m/>
    <d v="2021-05-07T00:00:00"/>
    <m/>
    <s v="Africa (Francophone)"/>
    <s v="R24587, Imres, TGO40, Takeda"/>
    <s v="UNFPA0000042353-5-1-1"/>
    <m/>
    <s v="R"/>
    <s v="N"/>
    <s v="N"/>
    <n v="5"/>
    <n v="1"/>
    <n v="1"/>
    <x v="345"/>
    <s v="PO"/>
    <d v="2020-09-30T16:21:09"/>
    <d v="2020-07-21T00:00:00"/>
    <d v="2020-07-28T00:00:00"/>
    <s v="0000042353-5-1"/>
    <d v="2020-09-30T16:21:09"/>
    <d v="2021-02-23T00:00:00"/>
    <x v="31"/>
    <n v="0"/>
    <n v="0"/>
    <n v="0"/>
    <x v="117"/>
    <x v="0"/>
    <s v="METRONIDAZOL5_1BAG0000042353"/>
  </r>
  <r>
    <s v="UNFPA"/>
    <x v="23"/>
    <n v="2"/>
    <n v="1"/>
    <n v="1"/>
    <s v="TGO40"/>
    <s v="0000042353"/>
    <s v="Gentamicin sulphate 10mg/ml injection in 2ml ampoule"/>
    <s v="Received"/>
    <n v="0"/>
    <x v="19"/>
    <x v="54"/>
    <s v="PU0074"/>
    <s v=" "/>
    <s v="ZZT06TKD"/>
    <s v="STRENG_SERVI"/>
    <s v="72335"/>
    <s v="TGO"/>
    <x v="25"/>
    <s v="WCARO     "/>
    <s v="OCEAN"/>
    <x v="0"/>
    <n v="0"/>
    <n v="0"/>
    <s v="100"/>
    <n v="100"/>
    <n v="0"/>
    <x v="0"/>
    <x v="3"/>
    <x v="3"/>
    <s v="0000000730"/>
    <x v="2"/>
    <s v="0000024587"/>
    <d v="2021-05-06T00:00:00"/>
    <d v="2021-06-15T00:00:00"/>
    <m/>
    <d v="2021-05-07T00:00:00"/>
    <m/>
    <s v="Africa (Francophone)"/>
    <s v="R24587, Imres, TGO40, Takeda"/>
    <s v="UNFPA0000042353-2-1-1"/>
    <m/>
    <s v="R"/>
    <s v="N"/>
    <s v="N"/>
    <n v="2"/>
    <n v="1"/>
    <n v="1"/>
    <x v="345"/>
    <s v="PO"/>
    <d v="2020-09-30T16:21:09"/>
    <d v="2020-07-21T00:00:00"/>
    <d v="2020-07-28T00:00:00"/>
    <s v="0000042353-2-1"/>
    <d v="2020-09-30T16:21:09"/>
    <d v="2021-02-23T00:00:00"/>
    <x v="31"/>
    <n v="0"/>
    <n v="0"/>
    <n v="0"/>
    <x v="23"/>
    <x v="0"/>
    <s v="GENTAMYSULP_10MG0000042353"/>
  </r>
  <r>
    <s v="UNFPA"/>
    <x v="5"/>
    <n v="1"/>
    <n v="1"/>
    <n v="1"/>
    <s v="TGO40"/>
    <s v="0000042353"/>
    <s v="Ampicillin sodium 1000mg (1g) powder for solution for injection in vial"/>
    <s v="Received"/>
    <n v="0"/>
    <x v="19"/>
    <x v="54"/>
    <s v="PU0074"/>
    <s v=" "/>
    <s v="ZZT06TKD"/>
    <s v="STRENG_SERVI"/>
    <s v="72335"/>
    <s v="TGO"/>
    <x v="25"/>
    <s v="WCARO     "/>
    <s v="OCEAN"/>
    <x v="0"/>
    <n v="0"/>
    <n v="0"/>
    <s v="P50"/>
    <n v="50"/>
    <n v="0"/>
    <x v="0"/>
    <x v="3"/>
    <x v="3"/>
    <s v="0000000730"/>
    <x v="2"/>
    <s v="0000024587"/>
    <d v="2021-05-06T00:00:00"/>
    <d v="2021-06-15T00:00:00"/>
    <m/>
    <d v="2021-05-07T00:00:00"/>
    <m/>
    <s v="Africa (Francophone)"/>
    <s v="R24587, Imres, TGO40, Takeda"/>
    <s v="UNFPA0000042353-1-1-1"/>
    <m/>
    <s v="R"/>
    <s v="N"/>
    <s v="N"/>
    <n v="1"/>
    <n v="1"/>
    <n v="1"/>
    <x v="345"/>
    <s v="PO"/>
    <d v="2020-09-30T16:21:09"/>
    <d v="2020-07-21T00:00:00"/>
    <d v="2020-07-28T00:00:00"/>
    <s v="0000042353-1-1"/>
    <d v="2020-09-30T16:21:09"/>
    <d v="2021-02-23T00:00:00"/>
    <x v="31"/>
    <n v="0"/>
    <n v="0"/>
    <n v="0"/>
    <x v="5"/>
    <x v="0"/>
    <s v="AMPICILLIN_1GINJ0000042353"/>
  </r>
  <r>
    <s v="UNFPA"/>
    <x v="26"/>
    <n v="4"/>
    <n v="1"/>
    <n v="1"/>
    <s v="TGO40"/>
    <s v="0000042353"/>
    <s v="Calcium gluconate 100mg/ml injection in 10ml ampoule"/>
    <s v="Received"/>
    <n v="0"/>
    <x v="19"/>
    <x v="54"/>
    <s v="PU0074"/>
    <s v=" "/>
    <s v="ZZT06TKD"/>
    <s v="STRENG_SERVI"/>
    <s v="72335"/>
    <s v="TGO"/>
    <x v="25"/>
    <s v="WCARO     "/>
    <s v="OCEAN"/>
    <x v="0"/>
    <n v="0"/>
    <n v="0"/>
    <s v="P20"/>
    <n v="20"/>
    <n v="0"/>
    <x v="0"/>
    <x v="17"/>
    <x v="3"/>
    <s v="0000000730"/>
    <x v="2"/>
    <s v="0000024587"/>
    <d v="2021-05-06T00:00:00"/>
    <d v="2021-06-15T00:00:00"/>
    <m/>
    <d v="2021-05-07T00:00:00"/>
    <m/>
    <s v="Africa (Francophone)"/>
    <s v="R24587, Imres, TGO40, Takeda"/>
    <s v="UNFPA0000042353-4-1-1"/>
    <m/>
    <s v="R"/>
    <s v="N"/>
    <s v="N"/>
    <n v="4"/>
    <n v="1"/>
    <n v="1"/>
    <x v="345"/>
    <s v="PO"/>
    <d v="2020-09-30T16:21:09"/>
    <d v="2020-07-21T00:00:00"/>
    <d v="2020-07-28T00:00:00"/>
    <s v="0000042353-4-1"/>
    <d v="2020-09-30T16:21:09"/>
    <d v="2021-02-23T00:00:00"/>
    <x v="31"/>
    <n v="0"/>
    <n v="0"/>
    <n v="0"/>
    <x v="26"/>
    <x v="1"/>
    <s v="CALGLUCONATE_100MG0000042353"/>
  </r>
  <r>
    <s v="UNFPA"/>
    <x v="26"/>
    <n v="4"/>
    <n v="1"/>
    <n v="2"/>
    <s v="TGO40"/>
    <s v="0000042353"/>
    <s v="Calcium gluconate 100mg/ml injection in 10ml ampoule"/>
    <s v="Received"/>
    <n v="4602.6499999999996"/>
    <x v="19"/>
    <x v="54"/>
    <s v="PU0074"/>
    <s v=" "/>
    <s v="ZZT06TKD"/>
    <s v="STRENG_SERVI"/>
    <s v="72335"/>
    <s v="TGO"/>
    <x v="25"/>
    <s v="WCARO     "/>
    <s v="OCEAN"/>
    <x v="0"/>
    <n v="0"/>
    <n v="949"/>
    <s v="P20"/>
    <n v="20"/>
    <n v="18980"/>
    <x v="0"/>
    <x v="17"/>
    <x v="3"/>
    <s v="0000000730"/>
    <x v="2"/>
    <s v="0000024587"/>
    <d v="2021-05-06T00:00:00"/>
    <d v="2021-06-15T00:00:00"/>
    <m/>
    <d v="2021-05-07T00:00:00"/>
    <m/>
    <s v="Africa (Francophone)"/>
    <s v="R24587, Imres, TGO40, Takeda"/>
    <s v="UNFPA0000042353-4-1-2"/>
    <m/>
    <s v="R"/>
    <s v="N"/>
    <s v="N"/>
    <n v="4"/>
    <n v="1"/>
    <n v="1"/>
    <x v="345"/>
    <s v="PO"/>
    <d v="2021-05-07T00:00:00"/>
    <d v="2020-07-21T00:00:00"/>
    <d v="2020-07-28T00:00:00"/>
    <s v="0000042353-4-1"/>
    <d v="2020-09-30T16:21:09"/>
    <d v="2021-02-23T00:00:00"/>
    <x v="31"/>
    <n v="0"/>
    <n v="0"/>
    <n v="0"/>
    <x v="26"/>
    <x v="0"/>
    <s v="CALGLUCONATE_100MG0000042353"/>
  </r>
  <r>
    <s v="UNFPA"/>
    <x v="93"/>
    <n v="3"/>
    <n v="1"/>
    <n v="2"/>
    <s v="TGO40"/>
    <s v="0000042353"/>
    <s v="sodium chloride 0.9% intravenous infusion, 500ml  bag + givi"/>
    <s v="Received"/>
    <n v="5107.2"/>
    <x v="19"/>
    <x v="54"/>
    <s v="PU0074"/>
    <s v=" "/>
    <s v="ZZT06TKD"/>
    <s v="STRENG_SERVI"/>
    <s v="72335"/>
    <s v="TGO"/>
    <x v="25"/>
    <s v="WCARO     "/>
    <s v="OCEAN"/>
    <x v="0"/>
    <n v="0"/>
    <n v="5376"/>
    <s v="SET"/>
    <n v="1"/>
    <n v="5376"/>
    <x v="0"/>
    <x v="6"/>
    <x v="3"/>
    <s v="0000000730"/>
    <x v="2"/>
    <s v="0000024587"/>
    <d v="2021-05-06T00:00:00"/>
    <d v="2021-06-15T00:00:00"/>
    <m/>
    <d v="2021-05-07T00:00:00"/>
    <m/>
    <s v="Africa (Francophone)"/>
    <s v="R24587, Imres, TGO40, Takeda"/>
    <s v="UNFPA0000042353-3-1-2"/>
    <m/>
    <s v="R"/>
    <s v="N"/>
    <s v="N"/>
    <n v="3"/>
    <n v="1"/>
    <n v="1"/>
    <x v="345"/>
    <s v="PO"/>
    <d v="2021-05-07T00:00:00"/>
    <d v="2020-07-21T00:00:00"/>
    <d v="2020-07-28T00:00:00"/>
    <s v="0000042353-3-1"/>
    <d v="2020-09-30T16:21:09"/>
    <d v="2021-02-23T00:00:00"/>
    <x v="31"/>
    <n v="0"/>
    <n v="0"/>
    <n v="0"/>
    <x v="93"/>
    <x v="1"/>
    <s v="NACL0.5L_10000042353"/>
  </r>
  <r>
    <s v="UNFPA"/>
    <x v="93"/>
    <n v="3"/>
    <n v="1"/>
    <n v="1"/>
    <s v="TGO40"/>
    <s v="0000042353"/>
    <s v="sodium chloride 0.9% intravenous infusion, 500ml  bag + givi"/>
    <s v="Received"/>
    <n v="0"/>
    <x v="19"/>
    <x v="54"/>
    <s v="PU0074"/>
    <s v=" "/>
    <s v="ZZT06TKD"/>
    <s v="STRENG_SERVI"/>
    <s v="72335"/>
    <s v="TGO"/>
    <x v="25"/>
    <s v="WCARO     "/>
    <s v="OCEAN"/>
    <x v="0"/>
    <n v="0"/>
    <n v="0"/>
    <s v="SET"/>
    <n v="1"/>
    <n v="0"/>
    <x v="0"/>
    <x v="6"/>
    <x v="3"/>
    <s v="0000000730"/>
    <x v="2"/>
    <s v="0000024587"/>
    <d v="2021-05-06T00:00:00"/>
    <d v="2021-06-15T00:00:00"/>
    <m/>
    <d v="2021-05-07T00:00:00"/>
    <m/>
    <s v="Africa (Francophone)"/>
    <s v="R24587, Imres, TGO40, Takeda"/>
    <s v="UNFPA0000042353-3-1-1"/>
    <m/>
    <s v="R"/>
    <s v="N"/>
    <s v="N"/>
    <n v="3"/>
    <n v="1"/>
    <n v="1"/>
    <x v="345"/>
    <s v="PO"/>
    <d v="2020-09-30T16:21:09"/>
    <d v="2020-07-21T00:00:00"/>
    <d v="2020-07-28T00:00:00"/>
    <s v="0000042353-3-1"/>
    <d v="2020-09-30T16:21:09"/>
    <d v="2021-02-23T00:00:00"/>
    <x v="31"/>
    <n v="0"/>
    <n v="0"/>
    <n v="0"/>
    <x v="93"/>
    <x v="0"/>
    <s v="NACL0.5L_10000042353"/>
  </r>
  <r>
    <s v="UNFPA"/>
    <x v="117"/>
    <n v="5"/>
    <n v="1"/>
    <n v="2"/>
    <s v="TGO40"/>
    <s v="0000042353"/>
    <s v="Metronidazole, for intravenous infusion, 5mg/ml, 100-ml"/>
    <s v="Received"/>
    <n v="3264"/>
    <x v="19"/>
    <x v="54"/>
    <s v="PU0074"/>
    <s v=" "/>
    <s v="ZZT06TKD"/>
    <s v="STRENG_SERVI"/>
    <s v="72335"/>
    <s v="TGO"/>
    <x v="25"/>
    <s v="WCARO     "/>
    <s v="OCEAN"/>
    <x v="0"/>
    <n v="0"/>
    <n v="4080"/>
    <s v="BG"/>
    <n v="1"/>
    <n v="4080"/>
    <x v="0"/>
    <x v="8"/>
    <x v="3"/>
    <s v="0000000730"/>
    <x v="2"/>
    <s v="0000024587"/>
    <d v="2021-05-06T00:00:00"/>
    <d v="2021-06-15T00:00:00"/>
    <m/>
    <d v="2021-05-07T00:00:00"/>
    <m/>
    <s v="Africa (Francophone)"/>
    <s v="R24587, Imres, TGO40, Takeda"/>
    <s v="UNFPA0000042353-5-1-2"/>
    <m/>
    <s v="R"/>
    <s v="N"/>
    <s v="N"/>
    <n v="5"/>
    <n v="1"/>
    <n v="1"/>
    <x v="345"/>
    <s v="PO"/>
    <d v="2021-05-07T00:00:00"/>
    <d v="2020-07-21T00:00:00"/>
    <d v="2020-07-28T00:00:00"/>
    <s v="0000042353-5-1"/>
    <d v="2020-09-30T16:21:09"/>
    <d v="2021-02-23T00:00:00"/>
    <x v="31"/>
    <n v="0"/>
    <n v="0"/>
    <n v="0"/>
    <x v="117"/>
    <x v="0"/>
    <s v="METRONIDAZOL5_1BAG0000042353"/>
  </r>
  <r>
    <s v="UNFPA"/>
    <x v="5"/>
    <n v="1"/>
    <n v="1"/>
    <n v="2"/>
    <s v="TGO40"/>
    <s v="0000042353"/>
    <s v="Ampicillin sodium 1000mg (1g) powder for solution for injection in vial"/>
    <s v="Received"/>
    <n v="656"/>
    <x v="19"/>
    <x v="54"/>
    <s v="PU0074"/>
    <s v=" "/>
    <s v="ZZT06TKD"/>
    <s v="STRENG_SERVI"/>
    <s v="72335"/>
    <s v="TGO"/>
    <x v="25"/>
    <s v="WCARO     "/>
    <s v="OCEAN"/>
    <x v="0"/>
    <n v="0"/>
    <n v="82"/>
    <s v="P50"/>
    <n v="50"/>
    <n v="4100"/>
    <x v="0"/>
    <x v="3"/>
    <x v="3"/>
    <s v="0000000730"/>
    <x v="2"/>
    <s v="0000024587"/>
    <d v="2021-05-06T00:00:00"/>
    <d v="2021-06-15T00:00:00"/>
    <m/>
    <d v="2021-05-07T00:00:00"/>
    <m/>
    <s v="Africa (Francophone)"/>
    <s v="R24587, Imres, TGO40, Takeda"/>
    <s v="UNFPA0000042353-1-1-2"/>
    <m/>
    <s v="R"/>
    <s v="N"/>
    <s v="N"/>
    <n v="1"/>
    <n v="1"/>
    <n v="1"/>
    <x v="345"/>
    <s v="PO"/>
    <d v="2021-05-07T00:00:00"/>
    <d v="2020-07-21T00:00:00"/>
    <d v="2020-07-28T00:00:00"/>
    <s v="0000042353-1-1"/>
    <d v="2020-09-30T16:21:09"/>
    <d v="2021-02-23T00:00:00"/>
    <x v="31"/>
    <n v="0"/>
    <n v="0"/>
    <n v="0"/>
    <x v="5"/>
    <x v="0"/>
    <s v="AMPICILLIN_1GINJ0000042353"/>
  </r>
  <r>
    <s v="UNFPA"/>
    <x v="23"/>
    <n v="2"/>
    <n v="1"/>
    <n v="2"/>
    <s v="TGO40"/>
    <s v="0000042353"/>
    <s v="Gentamicin sulphate 10mg/ml injection in 2ml ampoule"/>
    <s v="Received"/>
    <n v="451"/>
    <x v="19"/>
    <x v="54"/>
    <s v="PU0074"/>
    <s v=" "/>
    <s v="ZZT06TKD"/>
    <s v="STRENG_SERVI"/>
    <s v="72335"/>
    <s v="TGO"/>
    <x v="25"/>
    <s v="WCARO     "/>
    <s v="OCEAN"/>
    <x v="0"/>
    <n v="0"/>
    <n v="41"/>
    <s v="100"/>
    <n v="100"/>
    <n v="4100"/>
    <x v="0"/>
    <x v="3"/>
    <x v="3"/>
    <s v="0000000730"/>
    <x v="2"/>
    <s v="0000024587"/>
    <d v="2021-05-06T00:00:00"/>
    <d v="2021-06-15T00:00:00"/>
    <m/>
    <d v="2021-05-07T00:00:00"/>
    <m/>
    <s v="Africa (Francophone)"/>
    <s v="R24587, Imres, TGO40, Takeda"/>
    <s v="UNFPA0000042353-2-1-2"/>
    <m/>
    <s v="R"/>
    <s v="N"/>
    <s v="N"/>
    <n v="2"/>
    <n v="1"/>
    <n v="1"/>
    <x v="345"/>
    <s v="PO"/>
    <d v="2021-05-07T00:00:00"/>
    <d v="2020-07-21T00:00:00"/>
    <d v="2020-07-28T00:00:00"/>
    <s v="0000042353-2-1"/>
    <d v="2020-09-30T16:21:09"/>
    <d v="2021-02-23T00:00:00"/>
    <x v="31"/>
    <n v="0"/>
    <n v="0"/>
    <n v="0"/>
    <x v="23"/>
    <x v="0"/>
    <s v="GENTAMYSULP_10MG0000042353"/>
  </r>
  <r>
    <s v="UNFPA"/>
    <x v="72"/>
    <n v="1"/>
    <n v="1"/>
    <n v="1"/>
    <s v="TLS40"/>
    <s v="0000042366"/>
    <s v="Magnesium sulphate 500mg/ml injection in 10ml ampoule"/>
    <s v="Completed"/>
    <n v="3766"/>
    <x v="50"/>
    <x v="14"/>
    <s v="PU0074"/>
    <s v=" "/>
    <s v="TLS03SRH"/>
    <s v="HUM_PREP"/>
    <s v="72335"/>
    <s v="TLS"/>
    <x v="66"/>
    <s v="APRO      "/>
    <s v="COURIER"/>
    <x v="0"/>
    <n v="0"/>
    <n v="269"/>
    <s v="P10"/>
    <n v="10"/>
    <n v="2690"/>
    <x v="0"/>
    <x v="1"/>
    <x v="3"/>
    <s v="0000000730"/>
    <x v="2"/>
    <s v="0000025084"/>
    <d v="2020-10-23T00:00:00"/>
    <d v="2020-11-11T00:00:00"/>
    <d v="2020-11-27T00:00:00"/>
    <d v="2020-12-14T00:00:00"/>
    <d v="2020-12-02T00:00:00"/>
    <s v="ASEA"/>
    <s v="RQ25084"/>
    <s v="UNFPA0000042366-1-1-1"/>
    <m/>
    <s v="C"/>
    <s v="N"/>
    <s v="N"/>
    <n v="1"/>
    <n v="1"/>
    <n v="1"/>
    <x v="346"/>
    <s v="PO"/>
    <d v="2021-01-28T17:41:16"/>
    <d v="2020-09-29T00:00:00"/>
    <d v="2020-09-29T00:00:00"/>
    <s v="0000042366-1-1"/>
    <d v="2020-10-01T09:48:26"/>
    <d v="2020-10-23T00:00:00"/>
    <x v="13"/>
    <n v="0"/>
    <n v="0"/>
    <n v="0"/>
    <x v="72"/>
    <x v="0"/>
    <s v="MGSULPHATE10ML_100000042366"/>
  </r>
  <r>
    <s v="UNFPA"/>
    <x v="150"/>
    <n v="1"/>
    <n v="1"/>
    <n v="1"/>
    <s v="MWI40"/>
    <s v="0000042408"/>
    <s v="Lidocaine hydrochloride 1% , 20ml ampoule USP or BP or equiv"/>
    <s v="Completed"/>
    <n v="3000"/>
    <x v="8"/>
    <x v="90"/>
    <s v="PU0074"/>
    <s v=" "/>
    <s v="MWI08FPL"/>
    <s v="HSJF"/>
    <s v="72335"/>
    <s v="MWI"/>
    <x v="11"/>
    <s v="ESARO     "/>
    <s v="AIR"/>
    <x v="0"/>
    <n v="0"/>
    <n v="300"/>
    <s v="P20"/>
    <n v="20"/>
    <n v="6000"/>
    <x v="0"/>
    <x v="9"/>
    <x v="3"/>
    <s v="0000000730"/>
    <x v="2"/>
    <s v="0000025118"/>
    <d v="2020-11-04T00:00:00"/>
    <d v="2020-11-06T00:00:00"/>
    <d v="2020-11-04T00:00:00"/>
    <d v="2020-10-27T00:00:00"/>
    <d v="2020-11-06T00:00:00"/>
    <s v="Africa (Anglophone)"/>
    <s v="MWI, R25118, Lidocaine, MWI01"/>
    <s v="UNFPA0000042408-1-1-1"/>
    <m/>
    <s v="C"/>
    <s v="N"/>
    <s v="N"/>
    <n v="1"/>
    <n v="1"/>
    <n v="1"/>
    <x v="347"/>
    <s v="PO"/>
    <d v="2020-12-08T12:39:48"/>
    <d v="2020-10-02T00:00:00"/>
    <d v="2020-10-02T00:00:00"/>
    <s v="0000042408-1-1"/>
    <d v="2020-10-05T10:17:26"/>
    <d v="2020-10-30T00:00:00"/>
    <x v="46"/>
    <n v="0"/>
    <n v="0"/>
    <n v="0"/>
    <x v="150"/>
    <x v="0"/>
    <s v="LIDOCANEHCL1/20_200000042408"/>
  </r>
  <r>
    <s v="UNFPA"/>
    <x v="89"/>
    <n v="2"/>
    <n v="1"/>
    <n v="1"/>
    <s v="MWI40"/>
    <s v="0000042408"/>
    <s v="Lidocaine hydrochloride 2% (20mg/ml) injection in 20ml ampou"/>
    <s v="Completed"/>
    <n v="10000"/>
    <x v="8"/>
    <x v="90"/>
    <s v="PU0074"/>
    <s v=" "/>
    <s v="MWI08FPL"/>
    <s v="HSJF"/>
    <s v="72335"/>
    <s v="MWI"/>
    <x v="11"/>
    <s v="ESARO     "/>
    <s v="AIR"/>
    <x v="0"/>
    <n v="0"/>
    <n v="1000"/>
    <s v="P20"/>
    <n v="20"/>
    <n v="20000"/>
    <x v="0"/>
    <x v="9"/>
    <x v="3"/>
    <s v="0000000730"/>
    <x v="2"/>
    <s v="0000025118"/>
    <d v="2020-11-04T00:00:00"/>
    <d v="2020-11-06T00:00:00"/>
    <d v="2020-11-04T00:00:00"/>
    <d v="2020-10-27T00:00:00"/>
    <d v="2020-11-06T00:00:00"/>
    <s v="Africa (Anglophone)"/>
    <s v="MWI, R25118, Lidocaine, MWI01"/>
    <s v="UNFPA0000042408-2-1-1"/>
    <m/>
    <s v="C"/>
    <s v="N"/>
    <s v="N"/>
    <n v="2"/>
    <n v="1"/>
    <n v="1"/>
    <x v="347"/>
    <s v="PO"/>
    <d v="2020-12-08T12:39:48"/>
    <d v="2020-10-02T00:00:00"/>
    <d v="2020-10-02T00:00:00"/>
    <s v="0000042408-2-1"/>
    <d v="2020-10-05T10:17:26"/>
    <d v="2020-10-30T00:00:00"/>
    <x v="46"/>
    <n v="0"/>
    <n v="0"/>
    <n v="0"/>
    <x v="89"/>
    <x v="0"/>
    <s v="LIDOCANEHCL2/20_200000042408"/>
  </r>
  <r>
    <s v="UNFPA"/>
    <x v="0"/>
    <n v="1"/>
    <n v="1"/>
    <n v="1"/>
    <s v="TGO40"/>
    <s v="0000042414"/>
    <s v="Preshipment inspection Pharmaceutical"/>
    <s v="Completed"/>
    <n v="630"/>
    <x v="19"/>
    <x v="14"/>
    <s v="PU0074"/>
    <s v=" "/>
    <s v="TGO07PFO"/>
    <s v="CONS_PFO01"/>
    <s v="72335"/>
    <s v="TGO"/>
    <x v="25"/>
    <s v="WCARO     "/>
    <s v="N/A"/>
    <x v="0"/>
    <n v="0"/>
    <n v="1"/>
    <s v="EA"/>
    <n v="1"/>
    <n v="1"/>
    <x v="0"/>
    <x v="0"/>
    <x v="11"/>
    <s v="0000156574"/>
    <x v="2"/>
    <s v="0000025111"/>
    <m/>
    <m/>
    <m/>
    <d v="2020-11-02T00:00:00"/>
    <m/>
    <s v="Africa (Francophone)"/>
    <s v="R25111, PSI, PO41137"/>
    <s v="UNFPA0000042414-1-1-1"/>
    <m/>
    <s v="C"/>
    <s v="N"/>
    <s v="N"/>
    <n v="1"/>
    <n v="1"/>
    <n v="1"/>
    <x v="348"/>
    <s v="PO"/>
    <d v="2020-11-19T09:32:54"/>
    <d v="2020-10-01T00:00:00"/>
    <d v="2020-10-01T00:00:00"/>
    <s v="0000042414-1-1"/>
    <d v="2020-10-07T14:29:58"/>
    <d v="2020-10-12T00:00:00"/>
    <x v="13"/>
    <n v="0"/>
    <n v="0"/>
    <n v="0"/>
    <x v="0"/>
    <x v="0"/>
    <s v="PRESHIPMENTINSPCPH0000042414"/>
  </r>
  <r>
    <s v="UNFPA"/>
    <x v="4"/>
    <n v="1"/>
    <n v="1"/>
    <n v="1"/>
    <s v="JOR42"/>
    <s v="0000042445"/>
    <s v="Cost of Reference Standards for Kit 3"/>
    <s v="Completed"/>
    <n v="27.75"/>
    <x v="36"/>
    <x v="63"/>
    <s v="PU0074"/>
    <s v=" "/>
    <s v="JOR09SRH"/>
    <s v="RHCSPRCRMT"/>
    <s v="72335"/>
    <s v="JOR"/>
    <x v="32"/>
    <s v="ASRO      "/>
    <s v="N/A"/>
    <x v="0"/>
    <n v="0"/>
    <n v="0.59989999999999999"/>
    <s v="EA"/>
    <n v="1"/>
    <n v="0.59989999999999999"/>
    <x v="0"/>
    <x v="1"/>
    <x v="2"/>
    <s v="0000000798"/>
    <x v="2"/>
    <s v="0000025132"/>
    <d v="2020-10-15T00:00:00"/>
    <d v="2020-10-18T00:00:00"/>
    <d v="2020-11-06T00:00:00"/>
    <d v="2020-11-19T00:00:00"/>
    <d v="2020-11-09T00:00:00"/>
    <s v="Emergency"/>
    <s v="0000025132"/>
    <s v="UNFPA0000042445-1-1-1"/>
    <m/>
    <s v="C"/>
    <m/>
    <s v="Y"/>
    <n v="1"/>
    <n v="1"/>
    <n v="1"/>
    <x v="349"/>
    <s v="PO"/>
    <d v="2020-12-14T12:42:56"/>
    <d v="2020-10-06T00:00:00"/>
    <d v="2020-10-07T00:00:00"/>
    <s v="0000042445-1-1"/>
    <d v="2020-10-08T09:58:44"/>
    <d v="2020-10-15T00:00:00"/>
    <x v="15"/>
    <n v="3"/>
    <n v="3"/>
    <n v="6"/>
    <x v="4"/>
    <x v="1"/>
    <s v=" 0000042445"/>
  </r>
  <r>
    <s v="UNFPA"/>
    <x v="4"/>
    <n v="1"/>
    <n v="1"/>
    <n v="3"/>
    <s v="JOR42"/>
    <s v="0000042445"/>
    <s v="Cost of Reference Standards for Kit 3"/>
    <s v="Completed"/>
    <n v="4.63"/>
    <x v="36"/>
    <x v="95"/>
    <s v="PU0074"/>
    <s v=" "/>
    <s v="JOR09SRH"/>
    <s v="RHCSPRCRMT"/>
    <s v="72335"/>
    <s v="JOR"/>
    <x v="32"/>
    <s v="ASRO      "/>
    <s v="N/A"/>
    <x v="0"/>
    <n v="0"/>
    <n v="0.10009999999999999"/>
    <s v="EA"/>
    <n v="1"/>
    <n v="0.10009999999999999"/>
    <x v="0"/>
    <x v="1"/>
    <x v="2"/>
    <s v="0000000798"/>
    <x v="2"/>
    <s v="0000025132"/>
    <d v="2020-10-15T00:00:00"/>
    <d v="2020-10-18T00:00:00"/>
    <d v="2020-11-06T00:00:00"/>
    <d v="2020-11-19T00:00:00"/>
    <d v="2020-11-09T00:00:00"/>
    <s v="Emergency"/>
    <s v="0000025132"/>
    <s v="UNFPA0000042445-1-1-3"/>
    <m/>
    <s v="C"/>
    <m/>
    <s v="Y"/>
    <n v="1"/>
    <n v="1"/>
    <n v="3"/>
    <x v="349"/>
    <s v="PO"/>
    <d v="2020-12-14T12:42:56"/>
    <d v="2020-10-06T00:00:00"/>
    <d v="2020-10-07T00:00:00"/>
    <s v="0000042445-1-1"/>
    <d v="2020-10-08T09:58:44"/>
    <d v="2020-10-15T00:00:00"/>
    <x v="35"/>
    <n v="3"/>
    <n v="3"/>
    <n v="6"/>
    <x v="4"/>
    <x v="1"/>
    <s v=" 0000042445"/>
  </r>
  <r>
    <s v="UNFPA"/>
    <x v="4"/>
    <n v="1"/>
    <n v="1"/>
    <n v="2"/>
    <s v="JOR42"/>
    <s v="0000042445"/>
    <s v="Cost of Reference Standards for Kit 3"/>
    <s v="Completed"/>
    <n v="13.88"/>
    <x v="36"/>
    <x v="96"/>
    <s v="PU0074"/>
    <s v=" "/>
    <s v="JOR09SRH"/>
    <s v="RHCSPRCRMT"/>
    <s v="72335"/>
    <s v="JOR"/>
    <x v="32"/>
    <s v="ASRO      "/>
    <s v="N/A"/>
    <x v="0"/>
    <n v="0"/>
    <n v="0.3"/>
    <s v="EA"/>
    <n v="1"/>
    <n v="0.3"/>
    <x v="0"/>
    <x v="1"/>
    <x v="2"/>
    <s v="0000000798"/>
    <x v="2"/>
    <s v="0000025132"/>
    <d v="2020-10-15T00:00:00"/>
    <d v="2020-10-18T00:00:00"/>
    <d v="2020-11-06T00:00:00"/>
    <d v="2020-11-19T00:00:00"/>
    <d v="2020-11-09T00:00:00"/>
    <s v="Emergency"/>
    <s v="0000025132"/>
    <s v="UNFPA0000042445-1-1-2"/>
    <m/>
    <s v="C"/>
    <m/>
    <s v="Y"/>
    <n v="1"/>
    <n v="1"/>
    <n v="2"/>
    <x v="349"/>
    <s v="PO"/>
    <d v="2020-12-14T12:42:56"/>
    <d v="2020-10-06T00:00:00"/>
    <d v="2020-10-07T00:00:00"/>
    <s v="0000042445-1-1"/>
    <d v="2020-10-08T09:58:44"/>
    <d v="2020-10-15T00:00:00"/>
    <x v="35"/>
    <n v="3"/>
    <n v="3"/>
    <n v="6"/>
    <x v="4"/>
    <x v="0"/>
    <s v=" 0000042445"/>
  </r>
  <r>
    <s v="UNFPA"/>
    <x v="73"/>
    <n v="1"/>
    <n v="1"/>
    <n v="1"/>
    <s v="MEX40"/>
    <s v="0000042449"/>
    <s v="Misoprostol 200mcg tablet"/>
    <s v="Completed"/>
    <n v="777"/>
    <x v="56"/>
    <x v="14"/>
    <s v="PU0074"/>
    <s v=" "/>
    <s v="MEX07GEN"/>
    <s v="005_SRHPROC"/>
    <s v="72335"/>
    <s v="MEX"/>
    <x v="78"/>
    <s v="LACRO     "/>
    <s v="AIR"/>
    <x v="0"/>
    <n v="0"/>
    <n v="777"/>
    <s v="P4"/>
    <n v="4"/>
    <n v="3108"/>
    <x v="0"/>
    <x v="4"/>
    <x v="3"/>
    <s v="0000000730"/>
    <x v="2"/>
    <s v="0000025101"/>
    <d v="2020-11-16T00:00:00"/>
    <d v="2020-11-19T00:00:00"/>
    <d v="2020-11-16T00:00:00"/>
    <d v="2020-11-16T00:00:00"/>
    <d v="2020-11-30T00:00:00"/>
    <s v="LAC"/>
    <s v="MEX40,Rq25101-Miso"/>
    <s v="UNFPA0000042449-1-1-1"/>
    <m/>
    <s v="C"/>
    <s v="N"/>
    <s v="N"/>
    <n v="1"/>
    <n v="1"/>
    <n v="1"/>
    <x v="350"/>
    <s v="PO"/>
    <d v="2020-12-21T04:11:33"/>
    <d v="2020-09-30T00:00:00"/>
    <d v="2020-10-06T00:00:00"/>
    <s v="0000042449-1-1"/>
    <d v="2020-10-09T18:14:56"/>
    <d v="2020-11-18T00:00:00"/>
    <x v="13"/>
    <n v="0"/>
    <n v="0"/>
    <n v="0"/>
    <x v="73"/>
    <x v="0"/>
    <s v="MISOPROSTOL200MG_40000042449"/>
  </r>
  <r>
    <s v="UNFPA"/>
    <x v="149"/>
    <n v="1"/>
    <n v="1"/>
    <n v="2"/>
    <s v="ETH40"/>
    <s v="0000042450"/>
    <s v="Mifepristone 200mg + 4 misoprostol 200mcg tablets. (blister)"/>
    <s v="Dispatched"/>
    <n v="133000"/>
    <x v="29"/>
    <x v="97"/>
    <s v="PU0074"/>
    <s v=" "/>
    <s v="ETH09FPS"/>
    <s v="ACTIVITY10"/>
    <s v="72335"/>
    <s v="ETH"/>
    <x v="24"/>
    <s v="ESARO     "/>
    <s v="OCEAN"/>
    <x v="0"/>
    <n v="0"/>
    <n v="25000"/>
    <s v="P5"/>
    <n v="5"/>
    <n v="125000"/>
    <x v="0"/>
    <x v="4"/>
    <x v="2"/>
    <s v="0000000798"/>
    <x v="2"/>
    <s v="0000025019"/>
    <m/>
    <m/>
    <m/>
    <m/>
    <m/>
    <s v="Africa (Anglophone)"/>
    <s v="R25019SIDAETH"/>
    <s v="UNFPA0000042450-1-1-2"/>
    <m/>
    <s v="D"/>
    <s v="N"/>
    <s v="N"/>
    <n v="3"/>
    <n v="1"/>
    <n v="1"/>
    <x v="351"/>
    <s v="PO"/>
    <d v="2020-11-11T21:25:50"/>
    <d v="2020-09-21T00:00:00"/>
    <d v="2020-09-24T00:00:00"/>
    <s v="0000042450-1-1"/>
    <d v="2020-11-11T21:25:50"/>
    <d v="2021-04-01T00:00:00"/>
    <x v="8"/>
    <n v="0"/>
    <n v="0"/>
    <n v="0"/>
    <x v="149"/>
    <x v="1"/>
    <s v="MIFEMISO200/0.20000042450"/>
  </r>
  <r>
    <s v="UNFPA"/>
    <x v="149"/>
    <n v="1"/>
    <n v="1"/>
    <n v="1"/>
    <s v="ETH40"/>
    <s v="0000042450"/>
    <s v="Mifepristone 200mg + 4 misoprostol 200mcg tablets. (blister)"/>
    <s v="Dispatched"/>
    <n v="0"/>
    <x v="29"/>
    <x v="97"/>
    <s v="PU0074"/>
    <s v=" "/>
    <s v="ETH09FPS"/>
    <s v="ACTIVITY10"/>
    <s v="72335"/>
    <s v="ETH"/>
    <x v="24"/>
    <s v="ESARO     "/>
    <s v="OCEAN"/>
    <x v="0"/>
    <n v="0"/>
    <n v="0"/>
    <s v="P5"/>
    <n v="5"/>
    <n v="0"/>
    <x v="0"/>
    <x v="4"/>
    <x v="2"/>
    <s v="0000000798"/>
    <x v="2"/>
    <s v="0000025019"/>
    <m/>
    <m/>
    <m/>
    <m/>
    <m/>
    <s v="Africa (Anglophone)"/>
    <s v="R25019SIDAETH"/>
    <s v="UNFPA0000042450-1-1-1"/>
    <m/>
    <s v="D"/>
    <s v="N"/>
    <s v="N"/>
    <n v="3"/>
    <n v="1"/>
    <n v="1"/>
    <x v="351"/>
    <s v="PO"/>
    <d v="2020-11-11T21:25:50"/>
    <d v="2020-09-21T00:00:00"/>
    <d v="2020-09-24T00:00:00"/>
    <s v="0000042450-1-1"/>
    <d v="2020-11-11T21:25:50"/>
    <d v="2021-04-01T00:00:00"/>
    <x v="8"/>
    <n v="0"/>
    <n v="0"/>
    <n v="0"/>
    <x v="149"/>
    <x v="0"/>
    <s v="MIFEMISO200/0.20000042450"/>
  </r>
  <r>
    <s v="UNFPA"/>
    <x v="75"/>
    <n v="2"/>
    <n v="1"/>
    <n v="1"/>
    <s v="ETH40"/>
    <s v="0000042450"/>
    <s v="Misoprostol 200mcg tablet"/>
    <s v="Dispatched"/>
    <n v="0"/>
    <x v="29"/>
    <x v="97"/>
    <s v="PU0074"/>
    <s v=" "/>
    <s v="ETH09FPS"/>
    <s v="ACTIVITY10"/>
    <s v="72335"/>
    <s v="ETH"/>
    <x v="24"/>
    <s v="ESARO     "/>
    <s v="OCEAN"/>
    <x v="0"/>
    <n v="0"/>
    <n v="0"/>
    <s v="P3"/>
    <n v="3"/>
    <n v="0"/>
    <x v="0"/>
    <x v="4"/>
    <x v="2"/>
    <s v="0000000798"/>
    <x v="2"/>
    <s v="0000025019"/>
    <m/>
    <m/>
    <m/>
    <m/>
    <m/>
    <s v="Africa (Anglophone)"/>
    <s v="R25019SIDAETH"/>
    <s v="UNFPA0000042450-2-1-1"/>
    <m/>
    <s v="D"/>
    <s v="N"/>
    <s v="N"/>
    <n v="4"/>
    <n v="1"/>
    <n v="1"/>
    <x v="351"/>
    <s v="PO"/>
    <d v="2020-11-11T21:25:50"/>
    <d v="2020-09-21T00:00:00"/>
    <d v="2020-09-24T00:00:00"/>
    <s v="0000042450-2-1"/>
    <d v="2020-11-11T21:25:50"/>
    <d v="2021-04-01T00:00:00"/>
    <x v="8"/>
    <n v="0"/>
    <n v="0"/>
    <n v="0"/>
    <x v="75"/>
    <x v="1"/>
    <s v="MISOPROSTOL200MG_30000042450"/>
  </r>
  <r>
    <s v="UNFPA"/>
    <x v="75"/>
    <n v="2"/>
    <n v="1"/>
    <n v="2"/>
    <s v="ETH40"/>
    <s v="0000042450"/>
    <s v="Misoprostol 200mcg tablet"/>
    <s v="Dispatched"/>
    <n v="26676"/>
    <x v="29"/>
    <x v="97"/>
    <s v="PU0074"/>
    <s v=" "/>
    <s v="ETH09FPS"/>
    <s v="ACTIVITY10"/>
    <s v="72335"/>
    <s v="ETH"/>
    <x v="24"/>
    <s v="ESARO     "/>
    <s v="OCEAN"/>
    <x v="0"/>
    <n v="0"/>
    <n v="53352"/>
    <s v="P3"/>
    <n v="3"/>
    <n v="160056"/>
    <x v="0"/>
    <x v="4"/>
    <x v="2"/>
    <s v="0000000798"/>
    <x v="2"/>
    <s v="0000025019"/>
    <m/>
    <m/>
    <m/>
    <m/>
    <m/>
    <s v="Africa (Anglophone)"/>
    <s v="R25019SIDAETH"/>
    <s v="UNFPA0000042450-2-1-2"/>
    <m/>
    <s v="D"/>
    <s v="N"/>
    <s v="N"/>
    <n v="4"/>
    <n v="1"/>
    <n v="1"/>
    <x v="351"/>
    <s v="PO"/>
    <d v="2020-11-11T21:25:50"/>
    <d v="2020-09-21T00:00:00"/>
    <d v="2020-09-24T00:00:00"/>
    <s v="0000042450-2-1"/>
    <d v="2020-11-11T21:25:50"/>
    <d v="2021-04-01T00:00:00"/>
    <x v="8"/>
    <n v="0"/>
    <n v="0"/>
    <n v="0"/>
    <x v="75"/>
    <x v="0"/>
    <s v="MISOPROSTOL200MG_30000042450"/>
  </r>
  <r>
    <s v="UNFPA"/>
    <x v="169"/>
    <n v="1"/>
    <n v="1"/>
    <n v="1"/>
    <s v="MEX40"/>
    <s v="0000042451"/>
    <s v="Test HIV 1+2_Rapid_P50_w/ accessories"/>
    <s v="Completed"/>
    <n v="1120"/>
    <x v="56"/>
    <x v="14"/>
    <s v="PU0074"/>
    <s v=" "/>
    <s v="MEX07GEN"/>
    <s v="005_SRHPROC"/>
    <s v="72335"/>
    <s v="MEX"/>
    <x v="78"/>
    <s v="LACRO     "/>
    <s v="AIR"/>
    <x v="0"/>
    <n v="0"/>
    <n v="32"/>
    <s v="P50"/>
    <n v="50"/>
    <n v="1600"/>
    <x v="1"/>
    <x v="12"/>
    <x v="28"/>
    <s v="0000268233"/>
    <x v="2"/>
    <s v="0000025101"/>
    <m/>
    <m/>
    <m/>
    <d v="2020-12-01T00:00:00"/>
    <m/>
    <s v="LAC"/>
    <s v="MEX40 - Rq25101 - TestHIV"/>
    <s v="UNFPA0000042451-1-1-1"/>
    <m/>
    <s v="C"/>
    <s v="N"/>
    <s v="N"/>
    <n v="3"/>
    <n v="1"/>
    <n v="1"/>
    <x v="350"/>
    <s v="PO"/>
    <d v="2021-01-18T20:59:53"/>
    <d v="2020-09-30T00:00:00"/>
    <d v="2020-10-06T00:00:00"/>
    <s v="0000042451-1-1"/>
    <d v="2020-10-09T18:08:58"/>
    <d v="2020-10-22T00:00:00"/>
    <x v="13"/>
    <n v="0"/>
    <n v="0"/>
    <n v="0"/>
    <x v="169"/>
    <x v="0"/>
    <s v="HIV_RAPID320000042451"/>
  </r>
  <r>
    <s v="UNFPA"/>
    <x v="152"/>
    <n v="1"/>
    <n v="1"/>
    <n v="1"/>
    <s v="MEX40"/>
    <s v="0000042454"/>
    <s v="Test pregnancy, strip, temperature stable, P100"/>
    <s v="Completed"/>
    <n v="1940"/>
    <x v="56"/>
    <x v="14"/>
    <s v="PU0074"/>
    <s v=" "/>
    <s v="MEX07GEN"/>
    <s v="005_SRHPROC"/>
    <s v="72335"/>
    <s v="MEX"/>
    <x v="78"/>
    <s v="LACRO     "/>
    <s v="AIR"/>
    <x v="0"/>
    <n v="0"/>
    <n v="500"/>
    <s v="100"/>
    <n v="100"/>
    <n v="50000"/>
    <x v="1"/>
    <x v="13"/>
    <x v="7"/>
    <s v="0000125342"/>
    <x v="2"/>
    <s v="0000025101"/>
    <d v="2020-12-29T00:00:00"/>
    <d v="2020-12-30T00:00:00"/>
    <d v="2020-12-30T00:00:00"/>
    <d v="2020-12-29T00:00:00"/>
    <d v="2020-12-31T00:00:00"/>
    <s v="LAC"/>
    <s v="MEX40, R125101 pregtest"/>
    <s v="UNFPA0000042454-1-1-1"/>
    <m/>
    <s v="C"/>
    <s v="N"/>
    <s v="N"/>
    <n v="2"/>
    <n v="1"/>
    <n v="1"/>
    <x v="350"/>
    <s v="PO"/>
    <d v="2021-01-18T21:04:39"/>
    <d v="2020-09-30T00:00:00"/>
    <d v="2020-10-06T00:00:00"/>
    <s v="0000042454-1-1"/>
    <d v="2020-10-09T17:40:42"/>
    <d v="2020-11-03T00:00:00"/>
    <x v="13"/>
    <n v="0"/>
    <n v="0"/>
    <n v="0"/>
    <x v="152"/>
    <x v="0"/>
    <s v="PREGTEST_STRIP_1000000042454"/>
  </r>
  <r>
    <s v="UNFPA"/>
    <x v="4"/>
    <n v="4"/>
    <n v="1"/>
    <n v="1"/>
    <s v="GNB40"/>
    <s v="0000042462"/>
    <s v="S0003872 FirstResponseHIV1+2/SyphComboCard,kit/25"/>
    <s v="Dispatched"/>
    <n v="0"/>
    <x v="28"/>
    <x v="77"/>
    <s v="PU0074"/>
    <s v=" "/>
    <s v="UBRAFGNB"/>
    <s v="FPHIVCOMMO"/>
    <s v="72335"/>
    <s v="GNB"/>
    <x v="0"/>
    <s v="WCARO     "/>
    <s v="AIR"/>
    <x v="0"/>
    <n v="0"/>
    <n v="0"/>
    <s v="P20"/>
    <n v="20"/>
    <n v="0"/>
    <x v="1"/>
    <x v="30"/>
    <x v="4"/>
    <s v="0000012661"/>
    <x v="2"/>
    <s v="0000023947"/>
    <m/>
    <m/>
    <m/>
    <m/>
    <m/>
    <s v="Africa (Francophone)"/>
    <s v="R23947, CO"/>
    <s v="UNFPA0000042462-4-1-1"/>
    <m/>
    <s v="D"/>
    <m/>
    <s v="N"/>
    <n v="1"/>
    <n v="1"/>
    <n v="1"/>
    <x v="352"/>
    <s v="PO"/>
    <d v="2020-12-11T15:07:47"/>
    <d v="2020-04-27T00:00:00"/>
    <d v="2020-04-27T00:00:00"/>
    <s v="0000042462-4-1"/>
    <d v="2020-12-11T15:07:47"/>
    <d v="2021-01-26T00:00:00"/>
    <x v="42"/>
    <n v="0"/>
    <n v="0"/>
    <n v="0"/>
    <x v="4"/>
    <x v="1"/>
    <s v=" 0000042462"/>
  </r>
  <r>
    <s v="UNFPA"/>
    <x v="4"/>
    <n v="4"/>
    <n v="1"/>
    <n v="2"/>
    <s v="GNB40"/>
    <s v="0000042462"/>
    <s v="S0003872 FirstResponseHIV1+2/SyphComboCard,kit/25"/>
    <s v="Dispatched"/>
    <n v="3780"/>
    <x v="28"/>
    <x v="77"/>
    <s v="PU0074"/>
    <s v=" "/>
    <s v="UBRAFGNB"/>
    <s v="FPHIVCOMMO"/>
    <s v="72335"/>
    <s v="GNB"/>
    <x v="0"/>
    <s v="WCARO     "/>
    <s v="AIR"/>
    <x v="0"/>
    <n v="0"/>
    <n v="112"/>
    <s v="P20"/>
    <n v="20"/>
    <n v="2240"/>
    <x v="1"/>
    <x v="30"/>
    <x v="4"/>
    <s v="0000012661"/>
    <x v="2"/>
    <s v="0000023947"/>
    <m/>
    <m/>
    <m/>
    <m/>
    <m/>
    <s v="Africa (Francophone)"/>
    <s v="R23947, CO"/>
    <s v="UNFPA0000042462-4-1-2"/>
    <m/>
    <s v="D"/>
    <m/>
    <s v="N"/>
    <n v="1"/>
    <n v="1"/>
    <n v="1"/>
    <x v="352"/>
    <s v="PO"/>
    <d v="2020-12-11T15:07:47"/>
    <d v="2020-04-27T00:00:00"/>
    <d v="2020-04-27T00:00:00"/>
    <s v="0000042462-4-1"/>
    <d v="2020-12-11T15:07:47"/>
    <d v="2021-01-26T00:00:00"/>
    <x v="42"/>
    <n v="0"/>
    <n v="0"/>
    <n v="0"/>
    <x v="4"/>
    <x v="0"/>
    <s v=" 0000042462"/>
  </r>
  <r>
    <s v="UNFPA"/>
    <x v="101"/>
    <n v="2"/>
    <n v="1"/>
    <n v="2"/>
    <s v="DJI40"/>
    <s v="0000042469"/>
    <s v="Ferrous fumarate 185mg (60mg iron)/folic acid 0.4mg"/>
    <s v="Dispatched"/>
    <n v="4325"/>
    <x v="57"/>
    <x v="14"/>
    <s v="PU0074"/>
    <s v=" "/>
    <s v="DJI05MNH"/>
    <s v="PROD_EQUIP_SSR"/>
    <s v="72330"/>
    <s v="DJI"/>
    <x v="42"/>
    <s v="ASRO      "/>
    <s v="OCEAN"/>
    <x v="0"/>
    <n v="0"/>
    <n v="500"/>
    <s v="101"/>
    <n v="1000"/>
    <n v="500000"/>
    <x v="0"/>
    <x v="2"/>
    <x v="2"/>
    <s v="0000000798"/>
    <x v="2"/>
    <s v="0000024893"/>
    <d v="2020-12-30T00:00:00"/>
    <d v="2021-02-08T00:00:00"/>
    <d v="2021-04-19T00:00:00"/>
    <m/>
    <m/>
    <s v="ASEA"/>
    <s v="REQ 24893/25127"/>
    <s v="UNFPA0000042469-2-1-2"/>
    <m/>
    <s v="D"/>
    <s v="N"/>
    <s v="N"/>
    <n v="2"/>
    <n v="1"/>
    <n v="1"/>
    <x v="352"/>
    <s v="PO"/>
    <d v="2020-10-14T16:59:15"/>
    <d v="2020-09-03T00:00:00"/>
    <d v="2020-09-07T00:00:00"/>
    <s v="0000042469-2-1"/>
    <d v="2020-10-14T16:59:15"/>
    <d v="2020-12-30T00:00:00"/>
    <x v="13"/>
    <n v="0"/>
    <n v="0"/>
    <n v="0"/>
    <x v="101"/>
    <x v="1"/>
    <s v="FESULC200MG_1000TB0000042469"/>
  </r>
  <r>
    <s v="UNFPA"/>
    <x v="101"/>
    <n v="2"/>
    <n v="1"/>
    <n v="1"/>
    <s v="DJI40"/>
    <s v="0000042469"/>
    <s v="Ferrous fumarate 185mg (60mg iron)/folic acid 0.4mg"/>
    <s v="Dispatched"/>
    <n v="0"/>
    <x v="57"/>
    <x v="14"/>
    <s v="PU0074"/>
    <s v=" "/>
    <s v="DJI05MNH"/>
    <s v="PROD_EQUIP_SSR"/>
    <s v="72330"/>
    <s v="DJI"/>
    <x v="42"/>
    <s v="ASRO      "/>
    <s v="OCEAN"/>
    <x v="0"/>
    <n v="0"/>
    <n v="0"/>
    <s v="101"/>
    <n v="1000"/>
    <n v="0"/>
    <x v="0"/>
    <x v="2"/>
    <x v="2"/>
    <s v="0000000798"/>
    <x v="2"/>
    <s v="0000024893"/>
    <d v="2020-12-30T00:00:00"/>
    <d v="2021-02-08T00:00:00"/>
    <d v="2021-04-19T00:00:00"/>
    <m/>
    <m/>
    <s v="ASEA"/>
    <s v="REQ 24893/25127"/>
    <s v="UNFPA0000042469-2-1-1"/>
    <m/>
    <s v="D"/>
    <s v="N"/>
    <s v="N"/>
    <n v="2"/>
    <n v="1"/>
    <n v="1"/>
    <x v="352"/>
    <s v="PO"/>
    <d v="2020-10-14T16:59:15"/>
    <d v="2020-09-03T00:00:00"/>
    <d v="2020-09-07T00:00:00"/>
    <s v="0000042469-2-1"/>
    <d v="2020-10-14T16:59:15"/>
    <d v="2020-12-30T00:00:00"/>
    <x v="13"/>
    <n v="0"/>
    <n v="0"/>
    <n v="0"/>
    <x v="101"/>
    <x v="0"/>
    <s v="FESULC200MG_1000TB0000042469"/>
  </r>
  <r>
    <s v="UNFPA"/>
    <x v="24"/>
    <n v="1"/>
    <n v="1"/>
    <n v="1"/>
    <s v="DJI40"/>
    <s v="0000042469"/>
    <s v="Povidone iodine 10% solution for cutaneous use, 500-ml bottle"/>
    <s v="Dispatched"/>
    <n v="0"/>
    <x v="57"/>
    <x v="14"/>
    <s v="PU0074"/>
    <s v=" "/>
    <s v="DJI05MNH"/>
    <s v="PROD_EQUIP_SSR"/>
    <s v="72330"/>
    <s v="DJI"/>
    <x v="42"/>
    <s v="ASRO      "/>
    <s v="OCEAN"/>
    <x v="0"/>
    <n v="0"/>
    <n v="0"/>
    <s v="EA"/>
    <n v="1"/>
    <n v="0"/>
    <x v="0"/>
    <x v="10"/>
    <x v="2"/>
    <s v="0000000798"/>
    <x v="2"/>
    <s v="0000024893"/>
    <d v="2020-12-30T00:00:00"/>
    <d v="2021-02-08T00:00:00"/>
    <d v="2021-04-19T00:00:00"/>
    <m/>
    <m/>
    <s v="ASEA"/>
    <s v="REQ 24893/25127"/>
    <s v="UNFPA0000042469-1-1-1"/>
    <m/>
    <s v="D"/>
    <s v="N"/>
    <s v="N"/>
    <n v="1"/>
    <n v="1"/>
    <n v="1"/>
    <x v="352"/>
    <s v="PO"/>
    <d v="2020-10-14T16:59:15"/>
    <d v="2020-09-03T00:00:00"/>
    <d v="2020-09-07T00:00:00"/>
    <s v="0000042469-1-1"/>
    <d v="2020-10-14T16:59:15"/>
    <d v="2020-12-30T00:00:00"/>
    <x v="13"/>
    <n v="0"/>
    <n v="0"/>
    <n v="0"/>
    <x v="24"/>
    <x v="1"/>
    <s v="POVIODINE10%_500ML0000042469"/>
  </r>
  <r>
    <s v="UNFPA"/>
    <x v="24"/>
    <n v="1"/>
    <n v="1"/>
    <n v="2"/>
    <s v="DJI40"/>
    <s v="0000042469"/>
    <s v="Povidone iodine 10% solution for cutaneous use, 500-ml bottle"/>
    <s v="Dispatched"/>
    <n v="1010"/>
    <x v="57"/>
    <x v="14"/>
    <s v="PU0074"/>
    <s v=" "/>
    <s v="DJI05MNH"/>
    <s v="PROD_EQUIP_SSR"/>
    <s v="72330"/>
    <s v="DJI"/>
    <x v="42"/>
    <s v="ASRO      "/>
    <s v="OCEAN"/>
    <x v="0"/>
    <n v="0"/>
    <n v="500"/>
    <s v="EA"/>
    <n v="1"/>
    <n v="500"/>
    <x v="0"/>
    <x v="10"/>
    <x v="2"/>
    <s v="0000000798"/>
    <x v="2"/>
    <s v="0000024893"/>
    <d v="2020-12-30T00:00:00"/>
    <d v="2021-02-08T00:00:00"/>
    <d v="2021-04-19T00:00:00"/>
    <m/>
    <m/>
    <s v="ASEA"/>
    <s v="REQ 24893/25127"/>
    <s v="UNFPA0000042469-1-1-2"/>
    <m/>
    <s v="D"/>
    <s v="N"/>
    <s v="N"/>
    <n v="1"/>
    <n v="1"/>
    <n v="1"/>
    <x v="352"/>
    <s v="PO"/>
    <d v="2020-10-14T16:59:15"/>
    <d v="2020-09-03T00:00:00"/>
    <d v="2020-09-07T00:00:00"/>
    <s v="0000042469-1-1"/>
    <d v="2020-10-14T16:59:15"/>
    <d v="2020-12-30T00:00:00"/>
    <x v="13"/>
    <n v="0"/>
    <n v="0"/>
    <n v="0"/>
    <x v="24"/>
    <x v="0"/>
    <s v="POVIODINE10%_500ML0000042469"/>
  </r>
  <r>
    <s v="UNFPA"/>
    <x v="123"/>
    <n v="3"/>
    <n v="1"/>
    <n v="1"/>
    <s v="DJI40"/>
    <s v="0000042469"/>
    <s v="Vitamin K-1 (Phytomenadione) 1mg/ml, 1ml vial"/>
    <s v="Dispatched"/>
    <n v="0"/>
    <x v="57"/>
    <x v="14"/>
    <s v="PU0074"/>
    <s v=" "/>
    <s v="DJI05MNH"/>
    <s v="PROD_EQUIP_SSR"/>
    <s v="72330"/>
    <s v="DJI"/>
    <x v="42"/>
    <s v="ASRO      "/>
    <s v="OCEAN"/>
    <x v="0"/>
    <n v="0"/>
    <n v="0"/>
    <s v="P10"/>
    <n v="10"/>
    <n v="0"/>
    <x v="0"/>
    <x v="17"/>
    <x v="2"/>
    <s v="0000000798"/>
    <x v="2"/>
    <s v="0000024893"/>
    <d v="2020-12-30T00:00:00"/>
    <d v="2021-02-08T00:00:00"/>
    <d v="2021-04-19T00:00:00"/>
    <m/>
    <m/>
    <s v="ASEA"/>
    <s v="REQ 24893/25127"/>
    <s v="UNFPA0000042469-3-1-1"/>
    <m/>
    <s v="D"/>
    <s v="N"/>
    <s v="N"/>
    <n v="3"/>
    <n v="1"/>
    <n v="1"/>
    <x v="352"/>
    <s v="PO"/>
    <d v="2020-10-14T16:59:15"/>
    <d v="2020-09-03T00:00:00"/>
    <d v="2020-09-07T00:00:00"/>
    <s v="0000042469-3-1"/>
    <d v="2020-10-14T16:59:15"/>
    <d v="2020-12-30T00:00:00"/>
    <x v="13"/>
    <n v="0"/>
    <n v="0"/>
    <n v="0"/>
    <x v="123"/>
    <x v="1"/>
    <s v="VITMNK-1_1MG/ML100000042469"/>
  </r>
  <r>
    <s v="UNFPA"/>
    <x v="123"/>
    <n v="3"/>
    <n v="1"/>
    <n v="2"/>
    <s v="DJI40"/>
    <s v="0000042469"/>
    <s v="Vitamin K-1 (Phytomenadione) 1mg/ml, 1ml vial"/>
    <s v="Dispatched"/>
    <n v="8850"/>
    <x v="57"/>
    <x v="14"/>
    <s v="PU0074"/>
    <s v=" "/>
    <s v="DJI05MNH"/>
    <s v="PROD_EQUIP_SSR"/>
    <s v="72330"/>
    <s v="DJI"/>
    <x v="42"/>
    <s v="ASRO      "/>
    <s v="OCEAN"/>
    <x v="0"/>
    <n v="0"/>
    <n v="3000"/>
    <s v="P10"/>
    <n v="10"/>
    <n v="30000"/>
    <x v="0"/>
    <x v="17"/>
    <x v="2"/>
    <s v="0000000798"/>
    <x v="2"/>
    <s v="0000024893"/>
    <d v="2020-12-30T00:00:00"/>
    <d v="2021-02-08T00:00:00"/>
    <d v="2021-04-19T00:00:00"/>
    <m/>
    <m/>
    <s v="ASEA"/>
    <s v="REQ 24893/25127"/>
    <s v="UNFPA0000042469-3-1-2"/>
    <m/>
    <s v="D"/>
    <s v="N"/>
    <s v="N"/>
    <n v="3"/>
    <n v="1"/>
    <n v="1"/>
    <x v="352"/>
    <s v="PO"/>
    <d v="2020-10-14T16:59:15"/>
    <d v="2020-09-03T00:00:00"/>
    <d v="2020-09-07T00:00:00"/>
    <s v="0000042469-3-1"/>
    <d v="2020-10-14T16:59:15"/>
    <d v="2020-12-30T00:00:00"/>
    <x v="13"/>
    <n v="0"/>
    <n v="0"/>
    <n v="0"/>
    <x v="123"/>
    <x v="0"/>
    <s v="VITMNK-1_1MG/ML100000042469"/>
  </r>
  <r>
    <s v="UNFPA"/>
    <x v="73"/>
    <n v="1"/>
    <n v="1"/>
    <n v="1"/>
    <s v="TGO40"/>
    <s v="0000042481"/>
    <s v="Misoprostol 200mcg tablet"/>
    <s v="Completed"/>
    <n v="0"/>
    <x v="0"/>
    <x v="0"/>
    <s v="PU0074"/>
    <s v=" "/>
    <s v="FPRHCTD5"/>
    <s v="RHC01ACT05"/>
    <s v="72335"/>
    <s v="TGO"/>
    <x v="25"/>
    <s v="WCARO     "/>
    <s v="AIR"/>
    <x v="0"/>
    <n v="0"/>
    <n v="0"/>
    <s v="P4"/>
    <n v="4"/>
    <n v="0"/>
    <x v="0"/>
    <x v="4"/>
    <x v="3"/>
    <s v="0000000730"/>
    <x v="2"/>
    <s v="0000024845"/>
    <d v="2021-02-03T00:00:00"/>
    <d v="2021-02-09T00:00:00"/>
    <d v="2021-02-03T00:00:00"/>
    <d v="2021-01-28T00:00:00"/>
    <d v="2021-02-23T00:00:00"/>
    <s v="Africa (Francophone)"/>
    <s v="CSB, R24845, TGO40"/>
    <s v="UNFPA0000042481-1-1-1"/>
    <m/>
    <s v="C"/>
    <s v="N"/>
    <s v="N"/>
    <n v="5"/>
    <n v="1"/>
    <n v="1"/>
    <x v="353"/>
    <s v="PO"/>
    <d v="2021-05-06T07:37:51"/>
    <d v="2020-08-28T00:00:00"/>
    <d v="2020-08-31T00:00:00"/>
    <s v="0000042481-1-1"/>
    <d v="2020-10-13T09:54:07"/>
    <d v="2021-01-15T00:00:00"/>
    <x v="0"/>
    <n v="0"/>
    <n v="0"/>
    <n v="0"/>
    <x v="73"/>
    <x v="1"/>
    <s v="MISOPROSTOL200MG_40000042481"/>
  </r>
  <r>
    <s v="UNFPA"/>
    <x v="73"/>
    <n v="1"/>
    <n v="1"/>
    <n v="2"/>
    <s v="TGO40"/>
    <s v="0000042481"/>
    <s v="Misoprostol 200mcg tablet"/>
    <s v="Completed"/>
    <n v="7500"/>
    <x v="0"/>
    <x v="0"/>
    <s v="PU0074"/>
    <s v=" "/>
    <s v="FPRHCTD5"/>
    <s v="RHC01ACT05"/>
    <s v="72335"/>
    <s v="TGO"/>
    <x v="25"/>
    <s v="WCARO     "/>
    <s v="AIR"/>
    <x v="0"/>
    <n v="0"/>
    <n v="7500"/>
    <s v="P4"/>
    <n v="4"/>
    <n v="30000"/>
    <x v="0"/>
    <x v="4"/>
    <x v="3"/>
    <s v="0000000730"/>
    <x v="2"/>
    <s v="0000024845"/>
    <d v="2021-02-03T00:00:00"/>
    <d v="2021-02-09T00:00:00"/>
    <d v="2021-02-03T00:00:00"/>
    <d v="2021-01-28T00:00:00"/>
    <d v="2021-02-23T00:00:00"/>
    <s v="Africa (Francophone)"/>
    <s v="CSB, R24845, TGO40"/>
    <s v="UNFPA0000042481-1-1-2"/>
    <m/>
    <s v="C"/>
    <s v="N"/>
    <s v="N"/>
    <n v="5"/>
    <n v="1"/>
    <n v="1"/>
    <x v="353"/>
    <s v="PO"/>
    <d v="2021-05-06T07:37:51"/>
    <d v="2020-08-28T00:00:00"/>
    <d v="2020-08-31T00:00:00"/>
    <s v="0000042481-1-1"/>
    <d v="2020-10-13T09:54:07"/>
    <d v="2021-01-15T00:00:00"/>
    <x v="0"/>
    <n v="0"/>
    <n v="0"/>
    <n v="0"/>
    <x v="73"/>
    <x v="0"/>
    <s v="MISOPROSTOL200MG_40000042481"/>
  </r>
  <r>
    <s v="UNFPA"/>
    <x v="37"/>
    <n v="2"/>
    <n v="1"/>
    <n v="1"/>
    <s v="TGO40"/>
    <s v="0000042481"/>
    <s v="Oxytocin 10 I.U. base/ml injection in 1ml ampoule. (Keep cold between 2-8 °C)"/>
    <s v="Matched"/>
    <n v="25000"/>
    <x v="0"/>
    <x v="0"/>
    <s v="PU0074"/>
    <s v=" "/>
    <s v="FPRHCTD5"/>
    <s v="RHC01ACT05"/>
    <s v="72335"/>
    <s v="TGO"/>
    <x v="25"/>
    <s v="WCARO     "/>
    <s v="OCEAN"/>
    <x v="0"/>
    <n v="0"/>
    <n v="10000"/>
    <s v="P10"/>
    <n v="10"/>
    <n v="100000"/>
    <x v="0"/>
    <x v="4"/>
    <x v="3"/>
    <s v="0000000730"/>
    <x v="2"/>
    <s v="0000024845"/>
    <d v="2020-12-12T00:00:00"/>
    <d v="2020-12-26T00:00:00"/>
    <d v="2020-12-12T00:00:00"/>
    <d v="2020-12-23T00:00:00"/>
    <d v="2020-12-26T00:00:00"/>
    <s v="Africa (Francophone)"/>
    <s v="CSB, R24845, TGO40"/>
    <s v="UNFPA0000042481-2-1-1"/>
    <m/>
    <s v="M"/>
    <s v="Y"/>
    <s v="N"/>
    <n v="7"/>
    <n v="1"/>
    <n v="1"/>
    <x v="353"/>
    <s v="PO"/>
    <d v="2020-12-29T17:40:40"/>
    <d v="2020-08-28T00:00:00"/>
    <d v="2020-08-31T00:00:00"/>
    <s v="0000042481-2-1"/>
    <d v="2020-10-13T09:54:07"/>
    <d v="2021-01-31T00:00:00"/>
    <x v="0"/>
    <n v="0"/>
    <n v="0"/>
    <n v="0"/>
    <x v="37"/>
    <x v="0"/>
    <s v="OXYTOCIN_10IU/ML0000042481"/>
  </r>
  <r>
    <s v="UNFPA"/>
    <x v="120"/>
    <n v="2"/>
    <n v="1"/>
    <n v="1"/>
    <s v="NPL40"/>
    <s v="0000042552"/>
    <s v="Chlorhexidine gluconate 7.1% (equivalent to 4% chlorhexidine"/>
    <s v="Completed"/>
    <n v="0"/>
    <x v="58"/>
    <x v="98"/>
    <s v="PU0074"/>
    <s v=" "/>
    <s v="NPL081RH"/>
    <s v="SDRHEQUIP"/>
    <s v="72335"/>
    <s v="NPL"/>
    <x v="70"/>
    <s v="APRO      "/>
    <s v="AIR"/>
    <x v="0"/>
    <n v="0"/>
    <n v="0"/>
    <s v="P7"/>
    <n v="7"/>
    <n v="0"/>
    <x v="0"/>
    <x v="10"/>
    <x v="20"/>
    <s v="0000041102"/>
    <x v="2"/>
    <s v="0000025160"/>
    <d v="2021-01-30T00:00:00"/>
    <d v="2021-02-03T00:00:00"/>
    <d v="2021-01-30T00:00:00"/>
    <d v="2021-01-30T00:00:00"/>
    <d v="2021-02-02T00:00:00"/>
    <s v="ASEA"/>
    <s v="NPL40,R25160,MDs,MP,CO"/>
    <s v="UNFPA0000042552-2-1-1"/>
    <m/>
    <s v="C"/>
    <s v="N"/>
    <s v="N"/>
    <n v="4"/>
    <n v="1"/>
    <n v="1"/>
    <x v="354"/>
    <s v="PO"/>
    <d v="2021-05-06T07:37:51"/>
    <d v="2020-10-08T00:00:00"/>
    <d v="2020-10-08T00:00:00"/>
    <s v="0000042552-2-1"/>
    <d v="2020-10-22T01:51:48"/>
    <d v="2021-01-27T00:00:00"/>
    <x v="49"/>
    <n v="0"/>
    <n v="0"/>
    <n v="0"/>
    <x v="120"/>
    <x v="1"/>
    <s v="CHLORHEX7.1%_GEL_S0000042552"/>
  </r>
  <r>
    <s v="UNFPA"/>
    <x v="120"/>
    <n v="2"/>
    <n v="1"/>
    <n v="2"/>
    <s v="NPL40"/>
    <s v="0000042552"/>
    <s v="Chlorhexidine gluconate 7.1% (equivalent to 4% chlorhexidine"/>
    <s v="Completed"/>
    <n v="10200.68"/>
    <x v="58"/>
    <x v="98"/>
    <s v="PU0074"/>
    <s v=" "/>
    <s v="NPL081RH"/>
    <s v="SDRHEQUIP"/>
    <s v="72335"/>
    <s v="NPL"/>
    <x v="70"/>
    <s v="APRO      "/>
    <s v="AIR"/>
    <x v="0"/>
    <n v="0"/>
    <n v="2143"/>
    <s v="P7"/>
    <n v="7"/>
    <n v="15001"/>
    <x v="0"/>
    <x v="10"/>
    <x v="20"/>
    <s v="0000041102"/>
    <x v="2"/>
    <s v="0000025160"/>
    <d v="2021-01-30T00:00:00"/>
    <d v="2021-02-03T00:00:00"/>
    <d v="2021-01-30T00:00:00"/>
    <d v="2021-01-30T00:00:00"/>
    <d v="2021-02-02T00:00:00"/>
    <s v="ASEA"/>
    <s v="NPL40,R25160,MDs,MP,CO"/>
    <s v="UNFPA0000042552-2-1-2"/>
    <m/>
    <s v="C"/>
    <s v="N"/>
    <s v="N"/>
    <n v="4"/>
    <n v="1"/>
    <n v="1"/>
    <x v="354"/>
    <s v="PO"/>
    <d v="2021-05-06T07:37:51"/>
    <d v="2020-10-08T00:00:00"/>
    <d v="2020-10-08T00:00:00"/>
    <s v="0000042552-2-1"/>
    <d v="2020-10-22T01:51:48"/>
    <d v="2021-01-27T00:00:00"/>
    <x v="49"/>
    <n v="0"/>
    <n v="0"/>
    <n v="0"/>
    <x v="120"/>
    <x v="0"/>
    <s v="CHLORHEX7.1%_GEL_S0000042552"/>
  </r>
  <r>
    <s v="UNFPA"/>
    <x v="128"/>
    <n v="1"/>
    <n v="1"/>
    <n v="1"/>
    <s v="MOZ40"/>
    <s v="0000042561"/>
    <s v="Azithromycin 500mg tablet"/>
    <s v="Completed"/>
    <n v="10767.3"/>
    <x v="27"/>
    <x v="17"/>
    <s v="PU0074"/>
    <s v=" "/>
    <s v="MOZ09CO6"/>
    <s v="PROSRHMED"/>
    <s v="72335"/>
    <s v="MOZ"/>
    <x v="27"/>
    <s v="ESARO     "/>
    <s v="AIR"/>
    <x v="0"/>
    <n v="0"/>
    <n v="5667"/>
    <s v="P3"/>
    <n v="3"/>
    <n v="17001"/>
    <x v="0"/>
    <x v="3"/>
    <x v="20"/>
    <s v="0000041102"/>
    <x v="2"/>
    <s v="0000025221"/>
    <d v="2020-11-20T00:00:00"/>
    <d v="2020-11-29T00:00:00"/>
    <d v="2020-11-20T00:00:00"/>
    <d v="2020-11-20T00:00:00"/>
    <d v="2020-11-25T00:00:00"/>
    <s v="Africa (Anglophone)"/>
    <s v="MOZ40,R25221,ERF FUNDS"/>
    <s v="UNFPA0000042561-1-1-1"/>
    <m/>
    <s v="C"/>
    <s v="N"/>
    <s v="N"/>
    <n v="1"/>
    <n v="1"/>
    <n v="1"/>
    <x v="355"/>
    <s v="PO"/>
    <d v="2020-12-03T17:15:30"/>
    <d v="2020-10-16T00:00:00"/>
    <d v="2020-10-16T00:00:00"/>
    <s v="0000042561-1-1"/>
    <d v="2020-10-19T17:41:54"/>
    <d v="2020-11-16T00:00:00"/>
    <x v="13"/>
    <n v="0"/>
    <n v="0"/>
    <n v="0"/>
    <x v="128"/>
    <x v="0"/>
    <s v="AZTHROMYCN_500MG_30000042561"/>
  </r>
  <r>
    <s v="UNFPA"/>
    <x v="37"/>
    <n v="1"/>
    <n v="1"/>
    <n v="1"/>
    <s v="LBN40"/>
    <s v="0000042587"/>
    <s v="Oxytocin 10 I.U. base/ml injection in 1ml ampoule. (Keep cold between 2-8 °C)"/>
    <s v="Completed"/>
    <n v="245032.88"/>
    <x v="18"/>
    <x v="63"/>
    <s v="PU0074"/>
    <s v=" "/>
    <s v="LBN04MOH"/>
    <s v="R0201SDSRH"/>
    <s v="72335"/>
    <s v="LBN"/>
    <x v="15"/>
    <s v="ASRO      "/>
    <s v="AIR"/>
    <x v="0"/>
    <n v="0"/>
    <n v="93524"/>
    <s v="EA"/>
    <n v="1"/>
    <n v="93524"/>
    <x v="0"/>
    <x v="4"/>
    <x v="34"/>
    <s v="0000284858"/>
    <x v="2"/>
    <s v="0000025251"/>
    <m/>
    <m/>
    <m/>
    <d v="2020-10-22T00:00:00"/>
    <m/>
    <s v="ASEA"/>
    <s v="REQ 25251"/>
    <s v="UNFPA0000042587-1-1-1"/>
    <m/>
    <s v="C"/>
    <s v="Y"/>
    <s v="N"/>
    <n v="1"/>
    <n v="1"/>
    <n v="1"/>
    <x v="356"/>
    <s v="PO"/>
    <d v="2020-11-04T09:58:47"/>
    <d v="2020-10-21T00:00:00"/>
    <d v="2020-10-22T00:00:00"/>
    <s v="0000042587-1-1"/>
    <d v="2020-10-22T11:21:10"/>
    <d v="2020-10-22T00:00:00"/>
    <x v="15"/>
    <n v="0"/>
    <n v="0"/>
    <n v="0"/>
    <x v="37"/>
    <x v="0"/>
    <s v="OXYTOCIN_10IU/ML0000042587"/>
  </r>
  <r>
    <s v="UNFPA"/>
    <x v="149"/>
    <n v="1"/>
    <n v="1"/>
    <n v="1"/>
    <s v="BEN40"/>
    <s v="0000042607"/>
    <s v="Mifepristone 200mg + 4 misoprostol 200mcg tablets. (blister)"/>
    <s v="Completed"/>
    <n v="0"/>
    <x v="0"/>
    <x v="0"/>
    <s v="PU0074"/>
    <s v=" "/>
    <s v="FPRHCBF3"/>
    <s v="BUFFET_COMMODIT"/>
    <s v="72335"/>
    <s v="BEN"/>
    <x v="79"/>
    <s v="WCARO     "/>
    <s v="AIR"/>
    <x v="0"/>
    <n v="0"/>
    <n v="0"/>
    <s v="P5"/>
    <n v="5"/>
    <n v="0"/>
    <x v="0"/>
    <x v="4"/>
    <x v="30"/>
    <s v="0000255274"/>
    <x v="2"/>
    <s v="0000025141"/>
    <d v="2021-03-25T00:00:00"/>
    <d v="2021-04-05T00:00:00"/>
    <m/>
    <d v="2021-04-07T00:00:00"/>
    <m/>
    <s v="Africa (Francophone)"/>
    <s v="R25141, BEN40, Sun Pharma"/>
    <s v="UNFPA0000042607-1-1-1"/>
    <m/>
    <s v="C"/>
    <s v="N"/>
    <s v="N"/>
    <n v="1"/>
    <n v="1"/>
    <n v="1"/>
    <x v="357"/>
    <s v="PO"/>
    <d v="2021-05-06T07:37:56"/>
    <d v="2020-10-06T00:00:00"/>
    <d v="2020-10-07T00:00:00"/>
    <s v="0000042607-1-1"/>
    <d v="2020-10-26T17:01:38"/>
    <d v="2021-01-15T00:00:00"/>
    <x v="0"/>
    <n v="0"/>
    <n v="0"/>
    <n v="0"/>
    <x v="149"/>
    <x v="1"/>
    <s v="MIFEMISO200/0.20000042607"/>
  </r>
  <r>
    <s v="UNFPA"/>
    <x v="149"/>
    <n v="1"/>
    <n v="1"/>
    <n v="2"/>
    <s v="BEN40"/>
    <s v="0000042607"/>
    <s v="Mifepristone 200mg + 4 misoprostol 200mcg tablets. (blister)"/>
    <s v="Completed"/>
    <n v="37500"/>
    <x v="0"/>
    <x v="0"/>
    <s v="PU0074"/>
    <s v=" "/>
    <s v="FPRHCBF3"/>
    <s v="BUFFET_COMMODIT"/>
    <s v="72335"/>
    <s v="BEN"/>
    <x v="79"/>
    <s v="WCARO     "/>
    <s v="AIR"/>
    <x v="0"/>
    <n v="0"/>
    <n v="10000"/>
    <s v="P5"/>
    <n v="5"/>
    <n v="50000"/>
    <x v="0"/>
    <x v="4"/>
    <x v="30"/>
    <s v="0000255274"/>
    <x v="2"/>
    <s v="0000025141"/>
    <d v="2021-03-25T00:00:00"/>
    <d v="2021-04-05T00:00:00"/>
    <m/>
    <d v="2021-04-07T00:00:00"/>
    <m/>
    <s v="Africa (Francophone)"/>
    <s v="R25141, BEN40, Sun Pharma"/>
    <s v="UNFPA0000042607-1-1-2"/>
    <m/>
    <s v="C"/>
    <s v="N"/>
    <s v="N"/>
    <n v="1"/>
    <n v="1"/>
    <n v="1"/>
    <x v="357"/>
    <s v="PO"/>
    <d v="2021-05-06T07:37:56"/>
    <d v="2020-10-06T00:00:00"/>
    <d v="2020-10-07T00:00:00"/>
    <s v="0000042607-1-1"/>
    <d v="2020-10-26T17:01:38"/>
    <d v="2021-01-15T00:00:00"/>
    <x v="0"/>
    <n v="0"/>
    <n v="0"/>
    <n v="0"/>
    <x v="149"/>
    <x v="0"/>
    <s v="MIFEMISO200/0.20000042607"/>
  </r>
  <r>
    <s v="UNFPA"/>
    <x v="73"/>
    <n v="1"/>
    <n v="1"/>
    <n v="1"/>
    <s v="NGA40"/>
    <s v="0000042610"/>
    <s v="Misoprostol 200mcg tablet"/>
    <s v="Completed"/>
    <n v="0"/>
    <x v="59"/>
    <x v="99"/>
    <s v="PU0074"/>
    <s v=" "/>
    <s v="NIR08SRH"/>
    <s v="ACTCORMH23"/>
    <s v="72342"/>
    <s v="NGA"/>
    <x v="34"/>
    <s v="WCARO     "/>
    <s v="AIR"/>
    <x v="0"/>
    <n v="0"/>
    <n v="0"/>
    <s v="P4"/>
    <n v="4"/>
    <n v="0"/>
    <x v="0"/>
    <x v="4"/>
    <x v="3"/>
    <s v="0000000730"/>
    <x v="2"/>
    <s v="0000025137"/>
    <d v="2021-02-19T00:00:00"/>
    <d v="2021-02-27T00:00:00"/>
    <d v="2021-02-24T00:00:00"/>
    <d v="2021-02-25T00:00:00"/>
    <m/>
    <s v="Africa (Anglophone)"/>
    <s v="NGA2040 REQ25136 &amp; 25137 UDE13"/>
    <s v="UNFPA0000042610-1-1-1"/>
    <m/>
    <s v="C"/>
    <s v="N"/>
    <s v="N"/>
    <n v="1"/>
    <n v="1"/>
    <n v="1"/>
    <x v="357"/>
    <s v="PO"/>
    <d v="2021-03-10T05:44:14"/>
    <d v="2020-10-06T00:00:00"/>
    <d v="2020-10-09T00:00:00"/>
    <s v="0000042610-1-1"/>
    <d v="2020-10-28T18:23:54"/>
    <d v="2020-11-23T00:00:00"/>
    <x v="50"/>
    <n v="0"/>
    <n v="0"/>
    <n v="0"/>
    <x v="73"/>
    <x v="1"/>
    <s v="MISOPROSTOL200MG_40000042610"/>
  </r>
  <r>
    <s v="UNFPA"/>
    <x v="73"/>
    <n v="1"/>
    <n v="1"/>
    <n v="2"/>
    <s v="NGA40"/>
    <s v="0000042610"/>
    <s v="Misoprostol 200mcg tablet"/>
    <s v="Completed"/>
    <n v="5000"/>
    <x v="59"/>
    <x v="99"/>
    <s v="PU0074"/>
    <s v=" "/>
    <s v="NIR08SRH"/>
    <s v="ACTCORMH23"/>
    <s v="72342"/>
    <s v="NGA"/>
    <x v="34"/>
    <s v="WCARO     "/>
    <s v="AIR"/>
    <x v="0"/>
    <n v="0"/>
    <n v="5000"/>
    <s v="P4"/>
    <n v="4"/>
    <n v="20000"/>
    <x v="0"/>
    <x v="4"/>
    <x v="3"/>
    <s v="0000000730"/>
    <x v="2"/>
    <s v="0000025137"/>
    <d v="2021-02-19T00:00:00"/>
    <d v="2021-02-27T00:00:00"/>
    <d v="2021-02-24T00:00:00"/>
    <d v="2021-02-25T00:00:00"/>
    <m/>
    <s v="Africa (Anglophone)"/>
    <s v="NGA2040 REQ25136 &amp; 25137 UDE13"/>
    <s v="UNFPA0000042610-1-1-2"/>
    <m/>
    <s v="C"/>
    <s v="N"/>
    <s v="N"/>
    <n v="1"/>
    <n v="1"/>
    <n v="1"/>
    <x v="357"/>
    <s v="PO"/>
    <d v="2021-03-10T05:44:14"/>
    <d v="2020-10-06T00:00:00"/>
    <d v="2020-10-09T00:00:00"/>
    <s v="0000042610-1-1"/>
    <d v="2020-10-28T18:23:54"/>
    <d v="2020-11-23T00:00:00"/>
    <x v="50"/>
    <n v="0"/>
    <n v="0"/>
    <n v="0"/>
    <x v="73"/>
    <x v="0"/>
    <s v="MISOPROSTOL200MG_40000042610"/>
  </r>
  <r>
    <s v="UNFPA"/>
    <x v="4"/>
    <n v="5"/>
    <n v="1"/>
    <n v="1"/>
    <s v="MMR40"/>
    <s v="0000042618"/>
    <s v="Medicine"/>
    <s v="Completed"/>
    <n v="17957.75"/>
    <x v="3"/>
    <x v="87"/>
    <s v="PU0074"/>
    <s v=" "/>
    <s v="MYA04NAT"/>
    <s v="RS01PUCOVID"/>
    <s v="72335"/>
    <s v="MMR"/>
    <x v="3"/>
    <s v="APRO      "/>
    <s v="OCEAN"/>
    <x v="0"/>
    <n v="0"/>
    <n v="3"/>
    <s v="EA"/>
    <n v="1"/>
    <n v="3"/>
    <x v="0"/>
    <x v="4"/>
    <x v="35"/>
    <s v="0000257078"/>
    <x v="2"/>
    <s v="0000025239"/>
    <d v="2020-12-28T00:00:00"/>
    <d v="2021-01-30T00:00:00"/>
    <d v="2020-12-28T00:00:00"/>
    <d v="2020-12-29T00:00:00"/>
    <m/>
    <s v="ASEA"/>
    <s v="MMR40,R25239,MobileClinic,Hosp"/>
    <s v="UNFPA0000042618-5-1-1"/>
    <m/>
    <s v="C"/>
    <m/>
    <s v="N"/>
    <n v="5"/>
    <n v="1"/>
    <n v="1"/>
    <x v="358"/>
    <s v="PO"/>
    <d v="2021-01-22T06:50:15"/>
    <d v="2020-10-20T00:00:00"/>
    <d v="2020-10-22T00:00:00"/>
    <s v="0000042618-5-1"/>
    <d v="2020-11-06T15:13:59"/>
    <d v="2020-12-21T00:00:00"/>
    <x v="7"/>
    <n v="0"/>
    <n v="0"/>
    <n v="0"/>
    <x v="4"/>
    <x v="0"/>
    <s v=" 0000042618"/>
  </r>
  <r>
    <s v="UNFPA"/>
    <x v="0"/>
    <n v="1"/>
    <n v="1"/>
    <n v="1"/>
    <s v="MOZ40"/>
    <s v="0000042628"/>
    <s v="Pre-Shipment Inspection of PO 42033 (pharma): Number of man days: 1 man-day. Price in USD: USD 630.00 (rate for Netherlands)"/>
    <s v="Completed"/>
    <n v="630"/>
    <x v="27"/>
    <x v="17"/>
    <s v="PU0074"/>
    <s v=" "/>
    <s v="MOZ09CO6"/>
    <s v="PROSRHMED"/>
    <s v="72335"/>
    <s v="MOZ"/>
    <x v="27"/>
    <s v="ESARO     "/>
    <s v="N/A"/>
    <x v="0"/>
    <n v="0"/>
    <n v="1"/>
    <s v="EA"/>
    <n v="1"/>
    <n v="1"/>
    <x v="0"/>
    <x v="0"/>
    <x v="11"/>
    <s v="0000156574"/>
    <x v="2"/>
    <s v="0000025272"/>
    <m/>
    <m/>
    <m/>
    <d v="2020-11-24T00:00:00"/>
    <m/>
    <s v="Africa (Anglophone)"/>
    <s v="MOZ40,R25272,PSI PO42033,ERF"/>
    <s v="UNFPA0000042628-1-1-1"/>
    <m/>
    <s v="C"/>
    <s v="N"/>
    <s v="N"/>
    <n v="1"/>
    <n v="1"/>
    <n v="1"/>
    <x v="358"/>
    <s v="PO"/>
    <d v="2020-12-07T07:17:55"/>
    <d v="2020-10-23T00:00:00"/>
    <d v="2020-10-23T00:00:00"/>
    <s v="0000042628-1-1"/>
    <d v="2020-10-27T09:46:02"/>
    <d v="2020-11-02T00:00:00"/>
    <x v="13"/>
    <n v="0"/>
    <n v="0"/>
    <n v="0"/>
    <x v="0"/>
    <x v="0"/>
    <s v="PRESHIPMENTINSPCPH0000042628"/>
  </r>
  <r>
    <s v="UNFPA"/>
    <x v="26"/>
    <n v="1"/>
    <n v="1"/>
    <n v="1"/>
    <s v="SLE40"/>
    <s v="0000042683"/>
    <s v="Calcium gluconate 100mg/ml injection in 10ml ampoule"/>
    <s v="Completed"/>
    <n v="1813.9"/>
    <x v="60"/>
    <x v="100"/>
    <s v="PU0074"/>
    <s v=" "/>
    <s v="SLE07RH1"/>
    <s v="SLISLPROCURE"/>
    <s v="72335"/>
    <s v="SLE"/>
    <x v="47"/>
    <s v="WCARO     "/>
    <s v="COURIER"/>
    <x v="0"/>
    <n v="0"/>
    <n v="374"/>
    <s v="P20"/>
    <n v="20"/>
    <n v="7480"/>
    <x v="0"/>
    <x v="17"/>
    <x v="3"/>
    <s v="0000000730"/>
    <x v="2"/>
    <s v="0000025220"/>
    <d v="2020-12-10T00:00:00"/>
    <d v="2020-12-16T00:00:00"/>
    <d v="2020-12-10T00:00:00"/>
    <d v="2020-12-15T00:00:00"/>
    <d v="2020-12-16T00:00:00"/>
    <s v="Africa (Anglophone)"/>
    <s v="SLE2040, REQ25220, UZJ33"/>
    <s v="UNFPA0000042683-1-1-1"/>
    <m/>
    <s v="C"/>
    <s v="N"/>
    <s v="N"/>
    <n v="8"/>
    <n v="1"/>
    <n v="1"/>
    <x v="359"/>
    <s v="PO"/>
    <d v="2020-12-28T05:50:58"/>
    <d v="2020-10-16T00:00:00"/>
    <m/>
    <s v="0000042683-1-1"/>
    <d v="2020-11-03T18:24:29"/>
    <d v="2021-01-01T00:00:00"/>
    <x v="18"/>
    <n v="0"/>
    <n v="0"/>
    <n v="0"/>
    <x v="26"/>
    <x v="0"/>
    <s v="CALGLUCONATE_100MG0000042683"/>
  </r>
  <r>
    <s v="UNFPA"/>
    <x v="76"/>
    <n v="1"/>
    <n v="1"/>
    <n v="1"/>
    <s v="SLE40"/>
    <s v="0000042686"/>
    <s v="Magnesium sulphate 500mg/ml injection in 10ml ampoule"/>
    <s v="Completed"/>
    <n v="67752.479999999996"/>
    <x v="60"/>
    <x v="100"/>
    <s v="PU0074"/>
    <s v=" "/>
    <s v="SLE07RH1"/>
    <s v="SLISLPROCURE"/>
    <s v="72335"/>
    <s v="SLE"/>
    <x v="47"/>
    <s v="WCARO     "/>
    <s v="OCEAN"/>
    <x v="0"/>
    <n v="0"/>
    <n v="1444"/>
    <s v="P50"/>
    <n v="50"/>
    <n v="72200"/>
    <x v="0"/>
    <x v="1"/>
    <x v="20"/>
    <s v="0000041102"/>
    <x v="2"/>
    <s v="0000025220"/>
    <d v="2020-12-13T00:00:00"/>
    <d v="2021-01-24T00:00:00"/>
    <d v="2020-12-13T00:00:00"/>
    <d v="2020-12-30T00:00:00"/>
    <d v="2021-01-13T00:00:00"/>
    <s v="Africa (Anglophone)"/>
    <s v="SLE2040, REQ25220, UZJ33"/>
    <s v="UNFPA0000042686-1-1-1"/>
    <m/>
    <s v="C"/>
    <s v="N"/>
    <s v="N"/>
    <n v="7"/>
    <n v="1"/>
    <n v="1"/>
    <x v="359"/>
    <s v="PO"/>
    <d v="2021-01-22T06:50:15"/>
    <d v="2020-10-16T00:00:00"/>
    <m/>
    <s v="0000042686-1-1"/>
    <d v="2020-11-03T18:10:19"/>
    <d v="2020-12-11T00:00:00"/>
    <x v="18"/>
    <n v="0"/>
    <n v="0"/>
    <n v="0"/>
    <x v="76"/>
    <x v="0"/>
    <s v="MGSULPHATE10ML_500000042686"/>
  </r>
  <r>
    <s v="UNFPA"/>
    <x v="73"/>
    <n v="1"/>
    <n v="1"/>
    <n v="1"/>
    <s v="SLE40"/>
    <s v="0000042688"/>
    <s v="Misoprostol 200mcg tablet"/>
    <s v="Completed"/>
    <n v="0"/>
    <x v="60"/>
    <x v="100"/>
    <s v="PU0074"/>
    <s v=" "/>
    <s v="SLE07RH1"/>
    <s v="SLISLPROCURE"/>
    <s v="72335"/>
    <s v="SLE"/>
    <x v="47"/>
    <s v="WCARO     "/>
    <s v="AIR"/>
    <x v="0"/>
    <n v="0"/>
    <n v="0"/>
    <s v="P4"/>
    <n v="4"/>
    <n v="0"/>
    <x v="0"/>
    <x v="4"/>
    <x v="22"/>
    <s v="0000229007"/>
    <x v="2"/>
    <s v="0000025220"/>
    <m/>
    <m/>
    <m/>
    <d v="2021-01-11T00:00:00"/>
    <m/>
    <s v="Africa (Anglophone)"/>
    <s v="SLE2040, REQ25220,  UZJ33"/>
    <s v="UNFPA0000042688-1-1-1"/>
    <m/>
    <s v="C"/>
    <s v="N"/>
    <s v="N"/>
    <n v="6"/>
    <n v="1"/>
    <n v="1"/>
    <x v="359"/>
    <s v="PO"/>
    <d v="2021-01-29T07:11:55"/>
    <d v="2020-10-16T00:00:00"/>
    <m/>
    <s v="0000042688-1-1"/>
    <d v="2020-11-10T10:58:39"/>
    <d v="2021-01-01T00:00:00"/>
    <x v="18"/>
    <n v="0"/>
    <n v="0"/>
    <n v="0"/>
    <x v="73"/>
    <x v="1"/>
    <s v="MISOPROSTOL200MG_40000042688"/>
  </r>
  <r>
    <s v="UNFPA"/>
    <x v="73"/>
    <n v="1"/>
    <n v="1"/>
    <n v="2"/>
    <s v="SLE40"/>
    <s v="0000042688"/>
    <s v="Misoprostol 200mcg tablet"/>
    <s v="Completed"/>
    <n v="22197.759999999998"/>
    <x v="60"/>
    <x v="100"/>
    <s v="PU0074"/>
    <s v=" "/>
    <s v="SLE07RH1"/>
    <s v="SLISLPROCURE"/>
    <s v="72335"/>
    <s v="SLE"/>
    <x v="47"/>
    <s v="WCARO     "/>
    <s v="AIR"/>
    <x v="0"/>
    <n v="0"/>
    <n v="42688"/>
    <s v="P4"/>
    <n v="4"/>
    <n v="170752"/>
    <x v="0"/>
    <x v="4"/>
    <x v="22"/>
    <s v="0000229007"/>
    <x v="2"/>
    <s v="0000025220"/>
    <m/>
    <m/>
    <m/>
    <d v="2021-01-11T00:00:00"/>
    <m/>
    <s v="Africa (Anglophone)"/>
    <s v="SLE2040, REQ25220,  UZJ33"/>
    <s v="UNFPA0000042688-1-1-2"/>
    <m/>
    <s v="C"/>
    <s v="N"/>
    <s v="N"/>
    <n v="6"/>
    <n v="1"/>
    <n v="1"/>
    <x v="359"/>
    <s v="PO"/>
    <d v="2021-01-29T07:11:55"/>
    <d v="2020-10-16T00:00:00"/>
    <m/>
    <s v="0000042688-1-1"/>
    <d v="2020-11-10T10:58:39"/>
    <d v="2021-01-01T00:00:00"/>
    <x v="18"/>
    <n v="0"/>
    <n v="0"/>
    <n v="0"/>
    <x v="73"/>
    <x v="0"/>
    <s v="MISOPROSTOL200MG_40000042688"/>
  </r>
  <r>
    <s v="UNFPA"/>
    <x v="37"/>
    <n v="1"/>
    <n v="1"/>
    <n v="1"/>
    <s v="SLE40"/>
    <s v="0000042689"/>
    <s v="Oxytocin 10 I.U. base/ml injection in 1ml ampoule. (Keep cold between 2-8 °C)"/>
    <s v="Completed"/>
    <n v="68160"/>
    <x v="60"/>
    <x v="100"/>
    <s v="PU0074"/>
    <s v=" "/>
    <s v="SLE07RH1"/>
    <s v="SLISLPROCURE"/>
    <s v="72335"/>
    <s v="SLE"/>
    <x v="47"/>
    <s v="WCARO     "/>
    <s v="OCEAN"/>
    <x v="0"/>
    <n v="0"/>
    <n v="27264"/>
    <s v="P10"/>
    <n v="10"/>
    <n v="272640"/>
    <x v="0"/>
    <x v="4"/>
    <x v="3"/>
    <s v="0000000730"/>
    <x v="2"/>
    <s v="0000025220"/>
    <d v="2020-12-21T00:00:00"/>
    <d v="2021-01-08T00:00:00"/>
    <d v="2020-12-21T00:00:00"/>
    <d v="2020-12-21T00:00:00"/>
    <d v="2021-01-12T00:00:00"/>
    <s v="Africa (Anglophone)"/>
    <s v="SLE2040, REQ25220, UZJ33"/>
    <s v="UNFPA0000042689-1-1-1"/>
    <m/>
    <s v="C"/>
    <s v="Y"/>
    <s v="N"/>
    <n v="5"/>
    <n v="1"/>
    <n v="1"/>
    <x v="359"/>
    <s v="PO"/>
    <d v="2020-12-28T19:15:49"/>
    <d v="2020-10-16T00:00:00"/>
    <m/>
    <s v="0000042689-1-1"/>
    <d v="2020-11-10T10:49:58"/>
    <d v="2020-12-07T00:00:00"/>
    <x v="18"/>
    <n v="0"/>
    <n v="0"/>
    <n v="0"/>
    <x v="37"/>
    <x v="0"/>
    <s v="OXYTOCIN_10IU/ML0000042689"/>
  </r>
  <r>
    <s v="UNFPA"/>
    <x v="130"/>
    <n v="1"/>
    <n v="1"/>
    <n v="2"/>
    <s v="MOZ40"/>
    <s v="0000042716"/>
    <s v="Gentamicin sulphate 40mg base/ml injection 40mg base/ml in 2"/>
    <s v="Dispatched"/>
    <n v="1337.18"/>
    <x v="27"/>
    <x v="41"/>
    <s v="PU0074"/>
    <s v=" "/>
    <s v="MOZ09CO6"/>
    <s v="PROSRHMEDCD"/>
    <s v="72335"/>
    <s v="MOZ"/>
    <x v="27"/>
    <s v="ESARO     "/>
    <s v="AIR"/>
    <x v="0"/>
    <n v="0"/>
    <n v="139"/>
    <s v="100"/>
    <n v="100"/>
    <n v="13900"/>
    <x v="0"/>
    <x v="3"/>
    <x v="2"/>
    <s v="0000000798"/>
    <x v="2"/>
    <s v="0000025372"/>
    <d v="2021-03-15T00:00:00"/>
    <d v="2021-05-25T00:00:00"/>
    <m/>
    <m/>
    <m/>
    <s v="Africa (Anglophone)"/>
    <s v="MOZ2040,R25372,DUTCH FUNDS"/>
    <s v="UNFPA0000042716-1-1-2"/>
    <m/>
    <s v="D"/>
    <s v="N"/>
    <s v="N"/>
    <n v="1"/>
    <n v="1"/>
    <n v="1"/>
    <x v="360"/>
    <s v="PO"/>
    <d v="2020-11-05T15:50:24"/>
    <d v="2020-11-04T00:00:00"/>
    <d v="2020-11-04T00:00:00"/>
    <s v="0000042716-1-1"/>
    <d v="2020-11-05T15:50:24"/>
    <d v="2021-04-15T00:00:00"/>
    <x v="12"/>
    <n v="0"/>
    <n v="0"/>
    <n v="0"/>
    <x v="130"/>
    <x v="1"/>
    <s v="GENTAMYSUL40MG_1000000042716"/>
  </r>
  <r>
    <s v="UNFPA"/>
    <x v="130"/>
    <n v="1"/>
    <n v="1"/>
    <n v="1"/>
    <s v="MOZ40"/>
    <s v="0000042716"/>
    <s v="Gentamicin sulphate 40mg base/ml injection 40mg base/ml in 2"/>
    <s v="Dispatched"/>
    <n v="0"/>
    <x v="27"/>
    <x v="52"/>
    <s v="PU0074"/>
    <s v=" "/>
    <s v="MOZ09CO6"/>
    <s v="PROSRHHARHKIT"/>
    <s v="72335"/>
    <s v="MOZ"/>
    <x v="27"/>
    <s v="ESARO     "/>
    <s v="AIR"/>
    <x v="0"/>
    <n v="0"/>
    <n v="0"/>
    <s v="100"/>
    <n v="100"/>
    <n v="0"/>
    <x v="0"/>
    <x v="3"/>
    <x v="2"/>
    <s v="0000000798"/>
    <x v="2"/>
    <s v="0000025372"/>
    <d v="2021-03-15T00:00:00"/>
    <d v="2021-05-25T00:00:00"/>
    <m/>
    <m/>
    <m/>
    <s v="Africa (Anglophone)"/>
    <s v="MOZ2040,R25372,DUTCH FUNDS"/>
    <s v="UNFPA0000042716-1-1-1"/>
    <m/>
    <s v="D"/>
    <s v="N"/>
    <s v="N"/>
    <n v="1"/>
    <n v="1"/>
    <n v="1"/>
    <x v="360"/>
    <s v="PO"/>
    <d v="2020-11-05T15:50:24"/>
    <d v="2020-11-04T00:00:00"/>
    <d v="2020-11-04T00:00:00"/>
    <s v="0000042716-1-1"/>
    <d v="2020-11-05T15:50:24"/>
    <d v="2021-04-15T00:00:00"/>
    <x v="15"/>
    <n v="0"/>
    <n v="0"/>
    <n v="0"/>
    <x v="130"/>
    <x v="0"/>
    <s v="GENTAMYSUL40MG_1000000042716"/>
  </r>
  <r>
    <s v="UNFPA"/>
    <x v="0"/>
    <n v="1"/>
    <n v="1"/>
    <n v="1"/>
    <s v="LBN40"/>
    <s v="0000042719"/>
    <s v="Preshipment inspection Pharmaceutical"/>
    <s v="Completed"/>
    <n v="630"/>
    <x v="18"/>
    <x v="60"/>
    <s v="PU0074"/>
    <s v=" "/>
    <s v="LBN04MOH"/>
    <s v="R0201SDSRH"/>
    <s v="72335"/>
    <s v="LBN"/>
    <x v="15"/>
    <s v="ASRO      "/>
    <s v="N/A"/>
    <x v="0"/>
    <n v="0"/>
    <n v="1"/>
    <s v="EA"/>
    <n v="1"/>
    <n v="1"/>
    <x v="0"/>
    <x v="0"/>
    <x v="11"/>
    <s v="0000156574"/>
    <x v="2"/>
    <s v="0000025343"/>
    <m/>
    <m/>
    <m/>
    <d v="2020-11-27T00:00:00"/>
    <m/>
    <s v="ASEA"/>
    <s v="PSI-PO40798 Kenya&amp; Netherlands"/>
    <s v="UNFPA0000042719-1-1-1"/>
    <m/>
    <s v="C"/>
    <s v="N"/>
    <s v="N"/>
    <n v="1"/>
    <n v="1"/>
    <n v="1"/>
    <x v="360"/>
    <s v="PO"/>
    <d v="2021-01-28T17:41:16"/>
    <d v="2020-10-30T00:00:00"/>
    <d v="2020-11-02T00:00:00"/>
    <s v="0000042719-1-1"/>
    <d v="2020-11-16T14:32:20"/>
    <d v="2020-11-17T00:00:00"/>
    <x v="36"/>
    <n v="0"/>
    <n v="0"/>
    <n v="0"/>
    <x v="0"/>
    <x v="1"/>
    <s v="PRESHIPMENTINSPCPH0000042719"/>
  </r>
  <r>
    <s v="UNFPA"/>
    <x v="0"/>
    <n v="2"/>
    <n v="1"/>
    <n v="1"/>
    <s v="LBN40"/>
    <s v="0000042719"/>
    <s v="Preshipment inspection Pharmaceutical"/>
    <s v="Completed"/>
    <n v="630"/>
    <x v="18"/>
    <x v="60"/>
    <s v="PU0074"/>
    <s v=" "/>
    <s v="LBN04MOH"/>
    <s v="R0201SDSRH"/>
    <s v="72335"/>
    <s v="LBN"/>
    <x v="15"/>
    <s v="ASRO      "/>
    <s v="N/A"/>
    <x v="0"/>
    <n v="0"/>
    <n v="1"/>
    <s v="EA"/>
    <n v="1"/>
    <n v="1"/>
    <x v="0"/>
    <x v="0"/>
    <x v="11"/>
    <s v="0000156574"/>
    <x v="2"/>
    <m/>
    <m/>
    <m/>
    <m/>
    <d v="2020-12-17T00:00:00"/>
    <m/>
    <s v="ASEA"/>
    <s v="PSI-PO40798 Kenya&amp; Netherlands"/>
    <s v="UNFPA0000042719-2-1-1"/>
    <m/>
    <s v="C"/>
    <s v="N"/>
    <s v="N"/>
    <m/>
    <m/>
    <m/>
    <x v="360"/>
    <s v="PO"/>
    <d v="2021-01-28T17:41:16"/>
    <m/>
    <m/>
    <s v="0000042719-2-1"/>
    <d v="2020-11-16T14:32:20"/>
    <d v="2020-11-17T00:00:00"/>
    <x v="36"/>
    <n v="0"/>
    <n v="0"/>
    <n v="0"/>
    <x v="0"/>
    <x v="1"/>
    <s v="PRESHIPMENTINSPCPH0000042719"/>
  </r>
  <r>
    <s v="UNFPA"/>
    <x v="0"/>
    <n v="3"/>
    <n v="1"/>
    <n v="1"/>
    <s v="LBN40"/>
    <s v="0000042719"/>
    <s v="Preshipment inspection Pharmaceutical"/>
    <s v="Completed"/>
    <n v="70"/>
    <x v="18"/>
    <x v="60"/>
    <s v="PU0074"/>
    <s v=" "/>
    <s v="LBN04MOH"/>
    <s v="R0201SDSRH"/>
    <s v="72335"/>
    <s v="LBN"/>
    <x v="15"/>
    <s v="ASRO      "/>
    <s v="N/A"/>
    <x v="0"/>
    <n v="0"/>
    <n v="1"/>
    <s v="EA"/>
    <n v="1"/>
    <n v="1"/>
    <x v="0"/>
    <x v="0"/>
    <x v="11"/>
    <s v="0000156574"/>
    <x v="2"/>
    <s v="0000025408"/>
    <m/>
    <m/>
    <m/>
    <d v="2020-12-17T00:00:00"/>
    <m/>
    <s v="ASEA"/>
    <s v="PSI-PO40798 Kenya&amp; Netherlands"/>
    <s v="UNFPA0000042719-3-1-1"/>
    <m/>
    <s v="C"/>
    <s v="N"/>
    <s v="N"/>
    <n v="1"/>
    <n v="1"/>
    <n v="1"/>
    <x v="360"/>
    <s v="PO"/>
    <d v="2021-01-28T17:41:16"/>
    <d v="2020-11-10T00:00:00"/>
    <d v="2020-11-11T00:00:00"/>
    <s v="0000042719-3-1"/>
    <d v="2020-11-16T14:32:20"/>
    <d v="2020-11-17T00:00:00"/>
    <x v="36"/>
    <n v="0"/>
    <n v="0"/>
    <n v="0"/>
    <x v="0"/>
    <x v="0"/>
    <s v="PRESHIPMENTINSPCPH0000042719"/>
  </r>
  <r>
    <s v="UNFPA"/>
    <x v="0"/>
    <n v="1"/>
    <n v="1"/>
    <n v="1"/>
    <s v="MEX40"/>
    <s v="0000042737"/>
    <s v="Preshipment inspection Pharmaceutical PO42454"/>
    <s v="Completed"/>
    <n v="630"/>
    <x v="56"/>
    <x v="14"/>
    <s v="PU0074"/>
    <s v=" "/>
    <s v="MEX07GEN"/>
    <s v="005_SRHPROC"/>
    <s v="72335"/>
    <s v="MEX"/>
    <x v="78"/>
    <s v="LACRO     "/>
    <s v="COMMON"/>
    <x v="0"/>
    <n v="0"/>
    <n v="1"/>
    <s v="EA"/>
    <n v="1"/>
    <n v="1"/>
    <x v="0"/>
    <x v="0"/>
    <x v="11"/>
    <s v="0000156574"/>
    <x v="2"/>
    <s v="0000025299"/>
    <m/>
    <m/>
    <m/>
    <d v="2020-11-25T00:00:00"/>
    <m/>
    <s v="LAC"/>
    <s v="MEX40, PSI IDA 42454, pregtest"/>
    <s v="UNFPA0000042737-1-1-1"/>
    <m/>
    <s v="C"/>
    <s v="N"/>
    <s v="N"/>
    <n v="1"/>
    <n v="1"/>
    <n v="1"/>
    <x v="361"/>
    <s v="PO"/>
    <d v="2020-12-07T07:17:55"/>
    <d v="2020-10-28T00:00:00"/>
    <d v="2020-10-30T00:00:00"/>
    <s v="0000042737-1-1"/>
    <d v="2020-11-09T10:39:35"/>
    <d v="2020-11-11T00:00:00"/>
    <x v="13"/>
    <n v="0"/>
    <n v="0"/>
    <n v="0"/>
    <x v="0"/>
    <x v="0"/>
    <s v="PRESHIPMENTINSPCPH0000042737"/>
  </r>
  <r>
    <s v="UNFPA"/>
    <x v="170"/>
    <n v="9"/>
    <n v="1"/>
    <n v="1"/>
    <s v="LBY40"/>
    <s v="0000042750"/>
    <s v="Test HIV 1+2, rapid"/>
    <s v="Dispatched"/>
    <n v="0"/>
    <x v="61"/>
    <x v="101"/>
    <s v="PU0074"/>
    <s v=" "/>
    <s v="LBY01SRH"/>
    <s v="EQUIPMENTS"/>
    <s v="72335"/>
    <s v="LBY"/>
    <x v="80"/>
    <s v="ASRO      "/>
    <s v="OCEAN"/>
    <x v="0"/>
    <n v="0"/>
    <n v="0"/>
    <s v="P50"/>
    <n v="50"/>
    <n v="0"/>
    <x v="1"/>
    <x v="12"/>
    <x v="17"/>
    <s v="0000101026"/>
    <x v="2"/>
    <s v="0000025358"/>
    <d v="2021-04-07T00:00:00"/>
    <d v="2021-05-21T00:00:00"/>
    <m/>
    <m/>
    <m/>
    <s v="ASEA"/>
    <s v="RQ25358-Models&amp;Medical devices"/>
    <s v="UNFPA0000042750-9-1-1"/>
    <m/>
    <s v="D"/>
    <s v="N"/>
    <s v="N"/>
    <n v="9"/>
    <n v="1"/>
    <n v="1"/>
    <x v="361"/>
    <s v="PO"/>
    <d v="2020-11-14T19:55:29"/>
    <d v="2020-10-31T00:00:00"/>
    <m/>
    <s v="0000042750-9-1"/>
    <d v="2020-11-14T19:55:29"/>
    <d v="2021-01-25T00:00:00"/>
    <x v="51"/>
    <n v="0"/>
    <n v="0"/>
    <n v="0"/>
    <x v="170"/>
    <x v="1"/>
    <s v="HIV_RAPID130000042750"/>
  </r>
  <r>
    <s v="UNFPA"/>
    <x v="170"/>
    <n v="9"/>
    <n v="1"/>
    <n v="2"/>
    <s v="LBY40"/>
    <s v="0000042750"/>
    <s v="Test HIV 1+2, rapid"/>
    <s v="Dispatched"/>
    <n v="7031.25"/>
    <x v="61"/>
    <x v="101"/>
    <s v="PU0074"/>
    <s v=" "/>
    <s v="LBY01SRH"/>
    <s v="EQUIPMENTS"/>
    <s v="72335"/>
    <s v="LBY"/>
    <x v="80"/>
    <s v="ASRO      "/>
    <s v="OCEAN"/>
    <x v="0"/>
    <n v="0"/>
    <n v="125"/>
    <s v="P50"/>
    <n v="50"/>
    <n v="6250"/>
    <x v="1"/>
    <x v="12"/>
    <x v="17"/>
    <s v="0000101026"/>
    <x v="2"/>
    <s v="0000025358"/>
    <d v="2021-04-07T00:00:00"/>
    <d v="2021-05-21T00:00:00"/>
    <m/>
    <m/>
    <m/>
    <s v="ASEA"/>
    <s v="RQ25358-Models&amp;Medical devices"/>
    <s v="UNFPA0000042750-9-1-2"/>
    <m/>
    <s v="D"/>
    <s v="N"/>
    <s v="N"/>
    <n v="9"/>
    <n v="1"/>
    <n v="1"/>
    <x v="361"/>
    <s v="PO"/>
    <d v="2020-11-14T19:55:29"/>
    <d v="2020-10-31T00:00:00"/>
    <m/>
    <s v="0000042750-9-1"/>
    <d v="2020-11-14T19:55:29"/>
    <d v="2021-01-25T00:00:00"/>
    <x v="51"/>
    <n v="0"/>
    <n v="0"/>
    <n v="0"/>
    <x v="170"/>
    <x v="0"/>
    <s v="HIV_RAPID130000042750"/>
  </r>
  <r>
    <s v="UNFPA"/>
    <x v="86"/>
    <n v="7"/>
    <n v="1"/>
    <n v="2"/>
    <s v="TCD40"/>
    <s v="0000042822"/>
    <s v="Ergometrine maleate 0.2mg base/ml injection in 1ml ampoule"/>
    <s v="Matched"/>
    <n v="1037.5"/>
    <x v="53"/>
    <x v="93"/>
    <s v="PU0074"/>
    <s v=" "/>
    <s v="TCD07PEF"/>
    <s v="SECUPROSR"/>
    <s v="72335"/>
    <s v="TCD"/>
    <x v="29"/>
    <s v="WCARO     "/>
    <s v="OCEAN"/>
    <x v="0"/>
    <n v="0"/>
    <n v="250"/>
    <s v="P10"/>
    <n v="10"/>
    <n v="2500"/>
    <x v="0"/>
    <x v="4"/>
    <x v="2"/>
    <s v="0000000798"/>
    <x v="2"/>
    <s v="0000025190"/>
    <d v="2021-04-26T00:00:00"/>
    <d v="2021-04-30T00:00:00"/>
    <d v="2021-04-26T00:00:00"/>
    <d v="2021-04-26T00:00:00"/>
    <d v="2021-05-05T00:00:00"/>
    <s v="Africa (Francophone)"/>
    <s v="25369, 25190, 25189, 24713"/>
    <s v="UNFPA0000042822-7-1-2"/>
    <m/>
    <s v="M"/>
    <s v="N"/>
    <s v="N"/>
    <n v="5"/>
    <n v="1"/>
    <n v="1"/>
    <x v="362"/>
    <s v="PO"/>
    <d v="2021-05-06T11:57:04"/>
    <d v="2020-10-13T00:00:00"/>
    <d v="2020-10-14T00:00:00"/>
    <s v="0000042822-7-1"/>
    <d v="2020-12-01T11:48:58"/>
    <d v="2021-04-26T00:00:00"/>
    <x v="40"/>
    <n v="0"/>
    <n v="0"/>
    <n v="0"/>
    <x v="86"/>
    <x v="1"/>
    <s v="METHYLERGOM_0.2MG0000042822"/>
  </r>
  <r>
    <s v="UNFPA"/>
    <x v="86"/>
    <n v="7"/>
    <n v="1"/>
    <n v="1"/>
    <s v="TCD40"/>
    <s v="0000042822"/>
    <s v="Ergometrine maleate 0.2mg base/ml injection in 1ml ampoule"/>
    <s v="Matched"/>
    <n v="0"/>
    <x v="53"/>
    <x v="93"/>
    <s v="PU0074"/>
    <s v=" "/>
    <s v="TCD07PEF"/>
    <s v="SECUPROSR"/>
    <s v="72335"/>
    <s v="TCD"/>
    <x v="29"/>
    <s v="WCARO     "/>
    <s v="OCEAN"/>
    <x v="0"/>
    <n v="0"/>
    <n v="0"/>
    <s v="P10"/>
    <n v="10"/>
    <n v="0"/>
    <x v="0"/>
    <x v="4"/>
    <x v="2"/>
    <s v="0000000798"/>
    <x v="2"/>
    <s v="0000025190"/>
    <d v="2021-04-26T00:00:00"/>
    <d v="2021-04-30T00:00:00"/>
    <d v="2021-04-26T00:00:00"/>
    <d v="2021-04-26T00:00:00"/>
    <d v="2021-05-05T00:00:00"/>
    <s v="Africa (Francophone)"/>
    <s v="25369, 25190, 25189, 24713"/>
    <s v="UNFPA0000042822-7-1-1"/>
    <m/>
    <s v="M"/>
    <s v="N"/>
    <s v="N"/>
    <n v="5"/>
    <n v="1"/>
    <n v="1"/>
    <x v="362"/>
    <s v="PO"/>
    <d v="2021-05-06T11:57:04"/>
    <d v="2020-10-13T00:00:00"/>
    <d v="2020-10-14T00:00:00"/>
    <s v="0000042822-7-1"/>
    <d v="2020-12-01T11:48:58"/>
    <d v="2021-04-26T00:00:00"/>
    <x v="40"/>
    <n v="0"/>
    <n v="0"/>
    <n v="0"/>
    <x v="86"/>
    <x v="0"/>
    <s v="METHYLERGOM_0.2MG0000042822"/>
  </r>
  <r>
    <s v="UNFPA"/>
    <x v="5"/>
    <n v="4"/>
    <n v="1"/>
    <n v="1"/>
    <s v="TCD40"/>
    <s v="0000042822"/>
    <s v="Ampicillin sodium 1000mg (1g) powder for solution for injection in vial"/>
    <s v="Received"/>
    <n v="0"/>
    <x v="53"/>
    <x v="93"/>
    <s v="PU0074"/>
    <s v=" "/>
    <s v="TCD07PEF"/>
    <s v="SECUPROSR"/>
    <s v="72335"/>
    <s v="TCD"/>
    <x v="29"/>
    <s v="WCARO     "/>
    <s v="OCEAN"/>
    <x v="0"/>
    <n v="0"/>
    <n v="0"/>
    <s v="P50"/>
    <n v="50"/>
    <n v="0"/>
    <x v="0"/>
    <x v="3"/>
    <x v="2"/>
    <s v="0000000798"/>
    <x v="2"/>
    <s v="0000025190"/>
    <d v="2021-04-26T00:00:00"/>
    <d v="2021-05-26T00:00:00"/>
    <d v="2021-04-23T00:00:00"/>
    <d v="2021-04-22T00:00:00"/>
    <m/>
    <s v="Africa (Francophone)"/>
    <s v="25369, 25190, 25189, 24713"/>
    <s v="UNFPA0000042822-4-1-1"/>
    <m/>
    <s v="R"/>
    <s v="N"/>
    <s v="N"/>
    <n v="2"/>
    <n v="1"/>
    <n v="1"/>
    <x v="362"/>
    <s v="PO"/>
    <d v="2020-12-01T11:48:58"/>
    <d v="2020-10-13T00:00:00"/>
    <d v="2020-10-14T00:00:00"/>
    <s v="0000042822-4-1"/>
    <d v="2020-12-01T11:48:58"/>
    <d v="2021-04-26T00:00:00"/>
    <x v="40"/>
    <n v="0"/>
    <n v="0"/>
    <n v="0"/>
    <x v="5"/>
    <x v="0"/>
    <s v="AMPICILLIN_1GINJ0000042822"/>
  </r>
  <r>
    <s v="UNFPA"/>
    <x v="125"/>
    <n v="18"/>
    <n v="1"/>
    <n v="2"/>
    <s v="TCD40"/>
    <s v="0000042822"/>
    <s v="Test Syphilis, rapid plasma regain (RPR)"/>
    <s v="Matched"/>
    <n v="577"/>
    <x v="53"/>
    <x v="93"/>
    <s v="PU0074"/>
    <s v=" "/>
    <s v="TCD07PEF"/>
    <s v="SECUPROSR"/>
    <s v="72335"/>
    <s v="TCD"/>
    <x v="29"/>
    <s v="WCARO     "/>
    <s v="OCEAN"/>
    <x v="0"/>
    <n v="0"/>
    <n v="50"/>
    <s v="100"/>
    <n v="100"/>
    <n v="5000"/>
    <x v="1"/>
    <x v="16"/>
    <x v="2"/>
    <s v="0000000798"/>
    <x v="2"/>
    <s v="0000025190"/>
    <d v="2021-04-26T00:00:00"/>
    <d v="2021-04-30T00:00:00"/>
    <d v="2021-04-26T00:00:00"/>
    <d v="2021-04-26T00:00:00"/>
    <d v="2021-05-05T00:00:00"/>
    <s v="Africa (Francophone)"/>
    <s v="25369, 25190, 25189, 24713"/>
    <s v="UNFPA0000042822-18-1-2"/>
    <m/>
    <s v="M"/>
    <s v="N"/>
    <s v="N"/>
    <n v="16"/>
    <n v="1"/>
    <n v="1"/>
    <x v="362"/>
    <s v="PO"/>
    <d v="2021-05-06T11:57:04"/>
    <d v="2020-10-13T00:00:00"/>
    <d v="2020-10-14T00:00:00"/>
    <s v="0000042822-18-1"/>
    <d v="2020-12-01T11:48:58"/>
    <d v="2021-04-26T00:00:00"/>
    <x v="40"/>
    <n v="0"/>
    <n v="0"/>
    <n v="0"/>
    <x v="125"/>
    <x v="1"/>
    <s v="SYPHILIS_RAP90000042822"/>
  </r>
  <r>
    <s v="UNFPA"/>
    <x v="125"/>
    <n v="18"/>
    <n v="1"/>
    <n v="1"/>
    <s v="TCD40"/>
    <s v="0000042822"/>
    <s v="Test Syphilis, rapid plasma regain (RPR)"/>
    <s v="Matched"/>
    <n v="0"/>
    <x v="53"/>
    <x v="93"/>
    <s v="PU0074"/>
    <s v=" "/>
    <s v="TCD07PEF"/>
    <s v="SECUPROSR"/>
    <s v="72335"/>
    <s v="TCD"/>
    <x v="29"/>
    <s v="WCARO     "/>
    <s v="OCEAN"/>
    <x v="0"/>
    <n v="0"/>
    <n v="0"/>
    <s v="100"/>
    <n v="100"/>
    <n v="0"/>
    <x v="1"/>
    <x v="16"/>
    <x v="2"/>
    <s v="0000000798"/>
    <x v="2"/>
    <s v="0000025190"/>
    <d v="2021-04-26T00:00:00"/>
    <d v="2021-04-30T00:00:00"/>
    <d v="2021-04-26T00:00:00"/>
    <d v="2021-04-26T00:00:00"/>
    <d v="2021-05-05T00:00:00"/>
    <s v="Africa (Francophone)"/>
    <s v="25369, 25190, 25189, 24713"/>
    <s v="UNFPA0000042822-18-1-1"/>
    <m/>
    <s v="M"/>
    <s v="N"/>
    <s v="N"/>
    <n v="16"/>
    <n v="1"/>
    <n v="1"/>
    <x v="362"/>
    <s v="PO"/>
    <d v="2021-05-06T11:57:04"/>
    <d v="2020-10-13T00:00:00"/>
    <d v="2020-10-14T00:00:00"/>
    <s v="0000042822-18-1"/>
    <d v="2020-12-01T11:48:58"/>
    <d v="2021-04-26T00:00:00"/>
    <x v="40"/>
    <n v="0"/>
    <n v="0"/>
    <n v="0"/>
    <x v="125"/>
    <x v="0"/>
    <s v="SYPHILIS_RAP90000042822"/>
  </r>
  <r>
    <s v="UNFPA"/>
    <x v="107"/>
    <n v="15"/>
    <n v="1"/>
    <n v="1"/>
    <s v="TCD40"/>
    <s v="0000042822"/>
    <s v="Paracetamol 500mg, tablet"/>
    <s v="Received"/>
    <n v="0"/>
    <x v="53"/>
    <x v="93"/>
    <s v="PU0074"/>
    <s v=" "/>
    <s v="TCD07PEF"/>
    <s v="SECUPROSR"/>
    <s v="72335"/>
    <s v="TCD"/>
    <x v="29"/>
    <s v="WCARO     "/>
    <s v="OCEAN"/>
    <x v="0"/>
    <n v="0"/>
    <n v="0"/>
    <s v="101"/>
    <n v="1000"/>
    <n v="0"/>
    <x v="0"/>
    <x v="7"/>
    <x v="2"/>
    <s v="0000000798"/>
    <x v="2"/>
    <s v="0000025190"/>
    <d v="2021-04-26T00:00:00"/>
    <d v="2021-05-26T00:00:00"/>
    <d v="2021-04-23T00:00:00"/>
    <d v="2021-04-22T00:00:00"/>
    <m/>
    <s v="Africa (Francophone)"/>
    <s v="25369, 25190, 25189, 24713"/>
    <s v="UNFPA0000042822-15-1-1"/>
    <m/>
    <s v="R"/>
    <s v="N"/>
    <s v="N"/>
    <n v="13"/>
    <n v="1"/>
    <n v="1"/>
    <x v="362"/>
    <s v="PO"/>
    <d v="2020-12-01T11:48:58"/>
    <d v="2020-10-13T00:00:00"/>
    <d v="2020-10-14T00:00:00"/>
    <s v="0000042822-15-1"/>
    <d v="2020-12-01T11:48:58"/>
    <d v="2021-04-26T00:00:00"/>
    <x v="40"/>
    <n v="0"/>
    <n v="0"/>
    <n v="0"/>
    <x v="107"/>
    <x v="1"/>
    <s v="PARCETML500MG_10000000042822"/>
  </r>
  <r>
    <s v="UNFPA"/>
    <x v="107"/>
    <n v="15"/>
    <n v="1"/>
    <n v="2"/>
    <s v="TCD40"/>
    <s v="0000042822"/>
    <s v="Paracetamol 500mg, tablet"/>
    <s v="Received"/>
    <n v="1487.5"/>
    <x v="53"/>
    <x v="93"/>
    <s v="PU0074"/>
    <s v=" "/>
    <s v="TCD07PEF"/>
    <s v="SECUPROSR"/>
    <s v="72335"/>
    <s v="TCD"/>
    <x v="29"/>
    <s v="WCARO     "/>
    <s v="OCEAN"/>
    <x v="0"/>
    <n v="0"/>
    <n v="250"/>
    <s v="101"/>
    <n v="1000"/>
    <n v="250000"/>
    <x v="0"/>
    <x v="7"/>
    <x v="2"/>
    <s v="0000000798"/>
    <x v="2"/>
    <s v="0000025190"/>
    <d v="2021-04-26T00:00:00"/>
    <d v="2021-05-26T00:00:00"/>
    <d v="2021-04-23T00:00:00"/>
    <d v="2021-04-22T00:00:00"/>
    <m/>
    <s v="Africa (Francophone)"/>
    <s v="25369, 25190, 25189, 24713"/>
    <s v="UNFPA0000042822-15-1-2"/>
    <m/>
    <s v="R"/>
    <s v="N"/>
    <s v="N"/>
    <n v="13"/>
    <n v="1"/>
    <n v="1"/>
    <x v="362"/>
    <s v="PO"/>
    <d v="2021-04-22T00:00:00"/>
    <d v="2020-10-13T00:00:00"/>
    <d v="2020-10-14T00:00:00"/>
    <s v="0000042822-15-1"/>
    <d v="2020-12-01T11:48:58"/>
    <d v="2021-04-26T00:00:00"/>
    <x v="40"/>
    <n v="0"/>
    <n v="0"/>
    <n v="0"/>
    <x v="107"/>
    <x v="0"/>
    <s v="PARCETML500MG_10000000042822"/>
  </r>
  <r>
    <s v="UNFPA"/>
    <x v="171"/>
    <n v="16"/>
    <n v="1"/>
    <n v="1"/>
    <s v="TCD40"/>
    <s v="0000042822"/>
    <s v="Atropine sulphate 1mg/ml, injection in 1-ml ampoule"/>
    <s v="Received"/>
    <n v="0"/>
    <x v="53"/>
    <x v="93"/>
    <s v="PU0074"/>
    <s v=" "/>
    <s v="TCD07PEF"/>
    <s v="SECUPROSR"/>
    <s v="72335"/>
    <s v="TCD"/>
    <x v="29"/>
    <s v="WCARO     "/>
    <s v="OCEAN"/>
    <x v="0"/>
    <n v="0"/>
    <n v="0"/>
    <s v="100"/>
    <n v="100"/>
    <n v="0"/>
    <x v="0"/>
    <x v="9"/>
    <x v="2"/>
    <s v="0000000798"/>
    <x v="2"/>
    <s v="0000025190"/>
    <d v="2021-04-26T00:00:00"/>
    <d v="2021-05-26T00:00:00"/>
    <d v="2021-04-23T00:00:00"/>
    <d v="2021-04-22T00:00:00"/>
    <m/>
    <s v="Africa (Francophone)"/>
    <s v="25369, 25190, 25189, 24713"/>
    <s v="UNFPA0000042822-16-1-1"/>
    <m/>
    <s v="R"/>
    <s v="N"/>
    <s v="N"/>
    <n v="14"/>
    <n v="1"/>
    <n v="1"/>
    <x v="362"/>
    <s v="PO"/>
    <d v="2020-12-01T11:48:58"/>
    <d v="2020-10-13T00:00:00"/>
    <d v="2020-10-14T00:00:00"/>
    <s v="0000042822-16-1"/>
    <d v="2020-12-01T11:48:58"/>
    <d v="2021-04-26T00:00:00"/>
    <x v="40"/>
    <n v="0"/>
    <n v="0"/>
    <n v="0"/>
    <x v="171"/>
    <x v="1"/>
    <s v="ATROPINSULP1MG_1000000042822"/>
  </r>
  <r>
    <s v="UNFPA"/>
    <x v="171"/>
    <n v="16"/>
    <n v="1"/>
    <n v="2"/>
    <s v="TCD40"/>
    <s v="0000042822"/>
    <s v="Atropine sulphate 1mg/ml, injection in 1-ml ampoule"/>
    <s v="Received"/>
    <n v="3800"/>
    <x v="53"/>
    <x v="93"/>
    <s v="PU0074"/>
    <s v=" "/>
    <s v="TCD07PEF"/>
    <s v="SECUPROSR"/>
    <s v="72335"/>
    <s v="TCD"/>
    <x v="29"/>
    <s v="WCARO     "/>
    <s v="OCEAN"/>
    <x v="0"/>
    <n v="0"/>
    <n v="100"/>
    <s v="100"/>
    <n v="100"/>
    <n v="10000"/>
    <x v="0"/>
    <x v="9"/>
    <x v="2"/>
    <s v="0000000798"/>
    <x v="2"/>
    <s v="0000025190"/>
    <d v="2021-04-26T00:00:00"/>
    <d v="2021-05-26T00:00:00"/>
    <d v="2021-04-23T00:00:00"/>
    <d v="2021-04-22T00:00:00"/>
    <m/>
    <s v="Africa (Francophone)"/>
    <s v="25369, 25190, 25189, 24713"/>
    <s v="UNFPA0000042822-16-1-2"/>
    <m/>
    <s v="R"/>
    <s v="N"/>
    <s v="N"/>
    <n v="14"/>
    <n v="1"/>
    <n v="1"/>
    <x v="362"/>
    <s v="PO"/>
    <d v="2021-04-22T00:00:00"/>
    <d v="2020-10-13T00:00:00"/>
    <d v="2020-10-14T00:00:00"/>
    <s v="0000042822-16-1"/>
    <d v="2020-12-01T11:48:58"/>
    <d v="2021-04-26T00:00:00"/>
    <x v="40"/>
    <n v="0"/>
    <n v="0"/>
    <n v="0"/>
    <x v="171"/>
    <x v="0"/>
    <s v="ATROPINSULP1MG_1000000042822"/>
  </r>
  <r>
    <s v="UNFPA"/>
    <x v="26"/>
    <n v="12"/>
    <n v="1"/>
    <n v="1"/>
    <s v="TCD40"/>
    <s v="0000042822"/>
    <s v="Calcium gluconate 100mg/ml injection in 10ml ampoule"/>
    <s v="Received"/>
    <n v="0"/>
    <x v="53"/>
    <x v="93"/>
    <s v="PU0074"/>
    <s v=" "/>
    <s v="TCD07PEF"/>
    <s v="SECUPROSR"/>
    <s v="72335"/>
    <s v="TCD"/>
    <x v="29"/>
    <s v="WCARO     "/>
    <s v="OCEAN"/>
    <x v="0"/>
    <n v="0"/>
    <n v="0"/>
    <s v="P20"/>
    <n v="20"/>
    <n v="0"/>
    <x v="0"/>
    <x v="17"/>
    <x v="2"/>
    <s v="0000000798"/>
    <x v="2"/>
    <s v="0000025190"/>
    <d v="2021-04-26T00:00:00"/>
    <d v="2021-05-26T00:00:00"/>
    <d v="2021-04-23T00:00:00"/>
    <d v="2021-04-22T00:00:00"/>
    <m/>
    <s v="Africa (Francophone)"/>
    <s v="25369, 25190, 25189, 24713"/>
    <s v="UNFPA0000042822-12-1-1"/>
    <m/>
    <s v="R"/>
    <s v="N"/>
    <s v="N"/>
    <n v="10"/>
    <n v="1"/>
    <n v="1"/>
    <x v="362"/>
    <s v="PO"/>
    <d v="2020-12-01T11:48:58"/>
    <d v="2020-10-13T00:00:00"/>
    <d v="2020-10-14T00:00:00"/>
    <s v="0000042822-12-1"/>
    <d v="2020-12-01T11:48:58"/>
    <d v="2021-04-26T00:00:00"/>
    <x v="40"/>
    <n v="0"/>
    <n v="0"/>
    <n v="0"/>
    <x v="26"/>
    <x v="1"/>
    <s v="CALGLUCONATE_100MG0000042822"/>
  </r>
  <r>
    <s v="UNFPA"/>
    <x v="26"/>
    <n v="12"/>
    <n v="1"/>
    <n v="2"/>
    <s v="TCD40"/>
    <s v="0000042822"/>
    <s v="Calcium gluconate 100mg/ml injection in 10ml ampoule"/>
    <s v="Received"/>
    <n v="208"/>
    <x v="53"/>
    <x v="93"/>
    <s v="PU0074"/>
    <s v=" "/>
    <s v="TCD07PEF"/>
    <s v="SECUPROSR"/>
    <s v="72335"/>
    <s v="TCD"/>
    <x v="29"/>
    <s v="WCARO     "/>
    <s v="OCEAN"/>
    <x v="0"/>
    <n v="0"/>
    <n v="50"/>
    <s v="P20"/>
    <n v="20"/>
    <n v="1000"/>
    <x v="0"/>
    <x v="17"/>
    <x v="2"/>
    <s v="0000000798"/>
    <x v="2"/>
    <s v="0000025190"/>
    <d v="2021-04-26T00:00:00"/>
    <d v="2021-05-26T00:00:00"/>
    <d v="2021-04-23T00:00:00"/>
    <d v="2021-04-22T00:00:00"/>
    <m/>
    <s v="Africa (Francophone)"/>
    <s v="25369, 25190, 25189, 24713"/>
    <s v="UNFPA0000042822-12-1-2"/>
    <m/>
    <s v="R"/>
    <s v="N"/>
    <s v="N"/>
    <n v="10"/>
    <n v="1"/>
    <n v="1"/>
    <x v="362"/>
    <s v="PO"/>
    <d v="2021-04-22T00:00:00"/>
    <d v="2020-10-13T00:00:00"/>
    <d v="2020-10-14T00:00:00"/>
    <s v="0000042822-12-1"/>
    <d v="2020-12-01T11:48:58"/>
    <d v="2021-04-26T00:00:00"/>
    <x v="40"/>
    <n v="0"/>
    <n v="0"/>
    <n v="0"/>
    <x v="26"/>
    <x v="0"/>
    <s v="CALGLUCONATE_100MG0000042822"/>
  </r>
  <r>
    <s v="UNFPA"/>
    <x v="111"/>
    <n v="56"/>
    <n v="1"/>
    <n v="1"/>
    <s v="TCD40"/>
    <s v="0000042822"/>
    <s v="Atropine sulphate 1mg/ml, injection in 1-ml ampoule"/>
    <s v="Received"/>
    <n v="0"/>
    <x v="53"/>
    <x v="14"/>
    <s v="PU0074"/>
    <s v=" "/>
    <s v="TCD07201"/>
    <s v="APPUINSTIT"/>
    <s v="72335"/>
    <s v="TCD"/>
    <x v="29"/>
    <s v="WCARO     "/>
    <s v="OCEAN"/>
    <x v="0"/>
    <n v="0"/>
    <n v="0"/>
    <s v="P10"/>
    <n v="10"/>
    <n v="0"/>
    <x v="0"/>
    <x v="9"/>
    <x v="2"/>
    <s v="0000000798"/>
    <x v="2"/>
    <s v="0000025189"/>
    <d v="2021-04-26T00:00:00"/>
    <d v="2021-05-26T00:00:00"/>
    <d v="2021-04-23T00:00:00"/>
    <d v="2021-04-22T00:00:00"/>
    <m/>
    <s v="Africa (Francophone)"/>
    <s v="25369, 25190, 25189, 24713"/>
    <s v="UNFPA0000042822-56-1-1"/>
    <m/>
    <s v="R"/>
    <s v="N"/>
    <s v="N"/>
    <n v="38"/>
    <n v="1"/>
    <n v="1"/>
    <x v="362"/>
    <s v="PO"/>
    <d v="2020-12-01T11:48:58"/>
    <d v="2020-10-13T00:00:00"/>
    <d v="2020-10-14T00:00:00"/>
    <s v="0000042822-56-1"/>
    <d v="2020-12-01T11:48:58"/>
    <d v="2021-04-26T00:00:00"/>
    <x v="13"/>
    <n v="0"/>
    <n v="0"/>
    <n v="0"/>
    <x v="111"/>
    <x v="0"/>
    <s v="ATROPINESULP1MG_100000042822"/>
  </r>
  <r>
    <s v="UNFPA"/>
    <x v="24"/>
    <n v="67"/>
    <n v="1"/>
    <n v="1"/>
    <s v="TCD40"/>
    <s v="0000042822"/>
    <s v="Povidone iodine 10% solution for cutaneous use, 500-ml bottle"/>
    <s v="Received"/>
    <n v="0"/>
    <x v="53"/>
    <x v="14"/>
    <s v="PU0074"/>
    <s v=" "/>
    <s v="TCD07201"/>
    <s v="APPUINSTIT"/>
    <s v="72335"/>
    <s v="TCD"/>
    <x v="29"/>
    <s v="WCARO     "/>
    <s v="OCEAN"/>
    <x v="0"/>
    <n v="0"/>
    <n v="0"/>
    <s v="EA"/>
    <n v="1"/>
    <n v="0"/>
    <x v="0"/>
    <x v="10"/>
    <x v="2"/>
    <s v="0000000798"/>
    <x v="2"/>
    <s v="0000025189"/>
    <d v="2021-04-26T00:00:00"/>
    <d v="2021-05-26T00:00:00"/>
    <d v="2021-04-23T00:00:00"/>
    <d v="2021-04-22T00:00:00"/>
    <m/>
    <s v="Africa (Francophone)"/>
    <s v="25369, 25190, 25189, 24713"/>
    <s v="UNFPA0000042822-67-1-1"/>
    <m/>
    <s v="R"/>
    <s v="N"/>
    <s v="N"/>
    <n v="50"/>
    <n v="1"/>
    <n v="1"/>
    <x v="362"/>
    <s v="PO"/>
    <d v="2020-12-01T11:48:58"/>
    <d v="2020-10-13T00:00:00"/>
    <d v="2020-10-14T00:00:00"/>
    <s v="0000042822-67-1"/>
    <d v="2020-12-01T11:48:58"/>
    <d v="2021-04-26T00:00:00"/>
    <x v="13"/>
    <n v="0"/>
    <n v="0"/>
    <n v="0"/>
    <x v="24"/>
    <x v="0"/>
    <s v="POVIODINE10%_500ML0000042822"/>
  </r>
  <r>
    <s v="UNFPA"/>
    <x v="111"/>
    <n v="56"/>
    <n v="1"/>
    <n v="2"/>
    <s v="TCD40"/>
    <s v="0000042822"/>
    <s v="Atropine sulphate 1mg/ml, injection in 1-ml ampoule"/>
    <s v="Received"/>
    <n v="287"/>
    <x v="53"/>
    <x v="14"/>
    <s v="PU0074"/>
    <s v=" "/>
    <s v="TCD07201"/>
    <s v="APPUINSTIT"/>
    <s v="72335"/>
    <s v="TCD"/>
    <x v="29"/>
    <s v="WCARO     "/>
    <s v="OCEAN"/>
    <x v="0"/>
    <n v="0"/>
    <n v="50"/>
    <s v="P10"/>
    <n v="10"/>
    <n v="500"/>
    <x v="0"/>
    <x v="9"/>
    <x v="2"/>
    <s v="0000000798"/>
    <x v="2"/>
    <s v="0000025189"/>
    <d v="2021-04-26T00:00:00"/>
    <d v="2021-05-26T00:00:00"/>
    <d v="2021-04-23T00:00:00"/>
    <d v="2021-04-22T00:00:00"/>
    <m/>
    <s v="Africa (Francophone)"/>
    <s v="25369, 25190, 25189, 24713"/>
    <s v="UNFPA0000042822-56-1-2"/>
    <m/>
    <s v="R"/>
    <s v="N"/>
    <s v="N"/>
    <n v="38"/>
    <n v="1"/>
    <n v="1"/>
    <x v="362"/>
    <s v="PO"/>
    <d v="2021-04-22T00:00:00"/>
    <d v="2020-10-13T00:00:00"/>
    <d v="2020-10-14T00:00:00"/>
    <s v="0000042822-56-1"/>
    <d v="2020-12-01T11:48:58"/>
    <d v="2021-04-26T00:00:00"/>
    <x v="13"/>
    <n v="0"/>
    <n v="0"/>
    <n v="0"/>
    <x v="111"/>
    <x v="0"/>
    <s v="ATROPINESULP1MG_100000042822"/>
  </r>
  <r>
    <s v="UNFPA"/>
    <x v="24"/>
    <n v="67"/>
    <n v="1"/>
    <n v="2"/>
    <s v="TCD40"/>
    <s v="0000042822"/>
    <s v="Povidone iodine 10% solution for cutaneous use, 500-ml bottle"/>
    <s v="Received"/>
    <n v="101"/>
    <x v="53"/>
    <x v="14"/>
    <s v="PU0074"/>
    <s v=" "/>
    <s v="TCD07201"/>
    <s v="APPUINSTIT"/>
    <s v="72335"/>
    <s v="TCD"/>
    <x v="29"/>
    <s v="WCARO     "/>
    <s v="OCEAN"/>
    <x v="0"/>
    <n v="0"/>
    <n v="50"/>
    <s v="EA"/>
    <n v="1"/>
    <n v="50"/>
    <x v="0"/>
    <x v="10"/>
    <x v="2"/>
    <s v="0000000798"/>
    <x v="2"/>
    <s v="0000025189"/>
    <d v="2021-04-26T00:00:00"/>
    <d v="2021-05-26T00:00:00"/>
    <d v="2021-04-23T00:00:00"/>
    <d v="2021-04-22T00:00:00"/>
    <m/>
    <s v="Africa (Francophone)"/>
    <s v="25369, 25190, 25189, 24713"/>
    <s v="UNFPA0000042822-67-1-2"/>
    <m/>
    <s v="R"/>
    <s v="N"/>
    <s v="N"/>
    <n v="50"/>
    <n v="1"/>
    <n v="1"/>
    <x v="362"/>
    <s v="PO"/>
    <d v="2021-04-22T00:00:00"/>
    <d v="2020-10-13T00:00:00"/>
    <d v="2020-10-14T00:00:00"/>
    <s v="0000042822-67-1"/>
    <d v="2020-12-01T11:48:58"/>
    <d v="2021-04-26T00:00:00"/>
    <x v="13"/>
    <n v="0"/>
    <n v="0"/>
    <n v="0"/>
    <x v="24"/>
    <x v="0"/>
    <s v="POVIODINE10%_500ML0000042822"/>
  </r>
  <r>
    <s v="UNFPA"/>
    <x v="130"/>
    <n v="3"/>
    <n v="1"/>
    <n v="1"/>
    <s v="TCD40"/>
    <s v="0000042822"/>
    <s v="Gentamicin sulphate 40mg base/ml injection 40mg base/ml in 2"/>
    <s v="Received"/>
    <n v="0"/>
    <x v="53"/>
    <x v="93"/>
    <s v="PU0074"/>
    <s v=" "/>
    <s v="TCD07PEF"/>
    <s v="SECUPROSR"/>
    <s v="72335"/>
    <s v="TCD"/>
    <x v="29"/>
    <s v="WCARO     "/>
    <s v="OCEAN"/>
    <x v="0"/>
    <n v="0"/>
    <n v="0"/>
    <s v="100"/>
    <n v="100"/>
    <n v="0"/>
    <x v="0"/>
    <x v="3"/>
    <x v="2"/>
    <s v="0000000798"/>
    <x v="2"/>
    <s v="0000025190"/>
    <d v="2021-04-26T00:00:00"/>
    <d v="2021-05-26T00:00:00"/>
    <d v="2021-04-23T00:00:00"/>
    <d v="2021-04-22T00:00:00"/>
    <m/>
    <s v="Africa (Francophone)"/>
    <s v="25369, 25190, 25189, 24713"/>
    <s v="UNFPA0000042822-3-1-1"/>
    <m/>
    <s v="R"/>
    <s v="N"/>
    <s v="N"/>
    <n v="1"/>
    <n v="1"/>
    <n v="1"/>
    <x v="362"/>
    <s v="PO"/>
    <d v="2020-12-01T11:48:58"/>
    <d v="2020-10-13T00:00:00"/>
    <d v="2020-10-14T00:00:00"/>
    <s v="0000042822-3-1"/>
    <d v="2020-12-01T11:48:58"/>
    <d v="2021-04-26T00:00:00"/>
    <x v="40"/>
    <n v="0"/>
    <n v="0"/>
    <n v="0"/>
    <x v="130"/>
    <x v="0"/>
    <s v="GENTAMYSUL40MG_1000000042822"/>
  </r>
  <r>
    <s v="UNFPA"/>
    <x v="14"/>
    <n v="58"/>
    <n v="1"/>
    <n v="1"/>
    <s v="TCD40"/>
    <s v="0000042822"/>
    <s v="Metronidazole 250mg tablet"/>
    <s v="Received"/>
    <n v="0"/>
    <x v="53"/>
    <x v="14"/>
    <s v="PU0074"/>
    <s v=" "/>
    <s v="TCD07201"/>
    <s v="APPUINSTIT"/>
    <s v="72335"/>
    <s v="TCD"/>
    <x v="29"/>
    <s v="WCARO     "/>
    <s v="OCEAN"/>
    <x v="0"/>
    <n v="0"/>
    <n v="0"/>
    <s v="101"/>
    <n v="1000"/>
    <n v="0"/>
    <x v="0"/>
    <x v="8"/>
    <x v="2"/>
    <s v="0000000798"/>
    <x v="2"/>
    <s v="0000025189"/>
    <d v="2021-04-26T00:00:00"/>
    <d v="2021-05-26T00:00:00"/>
    <d v="2021-04-23T00:00:00"/>
    <d v="2021-04-22T00:00:00"/>
    <m/>
    <s v="Africa (Francophone)"/>
    <s v="25369, 25190, 25189, 24713"/>
    <s v="UNFPA0000042822-58-1-1"/>
    <m/>
    <s v="R"/>
    <s v="N"/>
    <s v="N"/>
    <n v="40"/>
    <n v="1"/>
    <n v="1"/>
    <x v="362"/>
    <s v="PO"/>
    <d v="2020-12-01T11:48:58"/>
    <d v="2020-10-13T00:00:00"/>
    <d v="2020-10-14T00:00:00"/>
    <s v="0000042822-58-1"/>
    <d v="2020-12-01T11:48:58"/>
    <d v="2021-04-26T00:00:00"/>
    <x v="13"/>
    <n v="0"/>
    <n v="0"/>
    <n v="0"/>
    <x v="14"/>
    <x v="0"/>
    <s v="METRONIDAZOL_250MG0000042822"/>
  </r>
  <r>
    <s v="UNFPA"/>
    <x v="89"/>
    <n v="9"/>
    <n v="1"/>
    <n v="1"/>
    <s v="TCD40"/>
    <s v="0000042822"/>
    <s v="Lidocaine hydrochloride 2% (20mg/ml) injection in 20ml ampou"/>
    <s v="Received"/>
    <n v="0"/>
    <x v="53"/>
    <x v="93"/>
    <s v="PU0074"/>
    <s v=" "/>
    <s v="TCD07PEF"/>
    <s v="SECUPROSR"/>
    <s v="72335"/>
    <s v="TCD"/>
    <x v="29"/>
    <s v="WCARO     "/>
    <s v="OCEAN"/>
    <x v="0"/>
    <n v="0"/>
    <n v="0"/>
    <s v="P20"/>
    <n v="20"/>
    <n v="0"/>
    <x v="0"/>
    <x v="9"/>
    <x v="2"/>
    <s v="0000000798"/>
    <x v="2"/>
    <s v="0000025190"/>
    <d v="2021-04-26T00:00:00"/>
    <d v="2021-05-26T00:00:00"/>
    <d v="2021-04-23T00:00:00"/>
    <d v="2021-04-22T00:00:00"/>
    <m/>
    <s v="Africa (Francophone)"/>
    <s v="25369, 25190, 25189, 24713"/>
    <s v="UNFPA0000042822-9-1-1"/>
    <m/>
    <s v="R"/>
    <s v="N"/>
    <s v="N"/>
    <n v="7"/>
    <n v="1"/>
    <n v="1"/>
    <x v="362"/>
    <s v="PO"/>
    <d v="2020-12-01T11:48:58"/>
    <d v="2020-10-13T00:00:00"/>
    <d v="2020-10-14T00:00:00"/>
    <s v="0000042822-9-1"/>
    <d v="2020-12-01T11:48:58"/>
    <d v="2021-04-26T00:00:00"/>
    <x v="40"/>
    <n v="0"/>
    <n v="0"/>
    <n v="0"/>
    <x v="89"/>
    <x v="0"/>
    <s v="LIDOCANEHCL2/20_200000042822"/>
  </r>
  <r>
    <s v="UNFPA"/>
    <x v="107"/>
    <n v="61"/>
    <n v="1"/>
    <n v="2"/>
    <s v="TCD40"/>
    <s v="0000042822"/>
    <s v="Paracetamol 500mg, tablet"/>
    <s v="Received"/>
    <n v="119"/>
    <x v="53"/>
    <x v="14"/>
    <s v="PU0074"/>
    <s v=" "/>
    <s v="TCD07201"/>
    <s v="APPUINSTIT"/>
    <s v="72335"/>
    <s v="TCD"/>
    <x v="29"/>
    <s v="WCARO     "/>
    <s v="OCEAN"/>
    <x v="0"/>
    <n v="0"/>
    <n v="20"/>
    <s v="101"/>
    <n v="1000"/>
    <n v="20000"/>
    <x v="0"/>
    <x v="7"/>
    <x v="2"/>
    <s v="0000000798"/>
    <x v="2"/>
    <s v="0000025189"/>
    <d v="2021-04-26T00:00:00"/>
    <d v="2021-05-26T00:00:00"/>
    <d v="2021-04-23T00:00:00"/>
    <d v="2021-04-22T00:00:00"/>
    <m/>
    <s v="Africa (Francophone)"/>
    <s v="25369, 25190, 25189, 24713"/>
    <s v="UNFPA0000042822-61-1-2"/>
    <m/>
    <s v="R"/>
    <s v="N"/>
    <s v="N"/>
    <n v="43"/>
    <n v="1"/>
    <n v="1"/>
    <x v="362"/>
    <s v="PO"/>
    <d v="2021-04-22T00:00:00"/>
    <d v="2020-10-13T00:00:00"/>
    <d v="2020-10-14T00:00:00"/>
    <s v="0000042822-61-1"/>
    <d v="2020-12-01T11:48:58"/>
    <d v="2021-04-26T00:00:00"/>
    <x v="13"/>
    <n v="0"/>
    <n v="0"/>
    <n v="0"/>
    <x v="107"/>
    <x v="1"/>
    <s v="PARCETML500MG_10000000042822"/>
  </r>
  <r>
    <s v="UNFPA"/>
    <x v="107"/>
    <n v="61"/>
    <n v="1"/>
    <n v="1"/>
    <s v="TCD40"/>
    <s v="0000042822"/>
    <s v="Paracetamol 500mg, tablet"/>
    <s v="Received"/>
    <n v="0"/>
    <x v="53"/>
    <x v="14"/>
    <s v="PU0074"/>
    <s v=" "/>
    <s v="TCD07201"/>
    <s v="APPUINSTIT"/>
    <s v="72335"/>
    <s v="TCD"/>
    <x v="29"/>
    <s v="WCARO     "/>
    <s v="OCEAN"/>
    <x v="0"/>
    <n v="0"/>
    <n v="0"/>
    <s v="101"/>
    <n v="1000"/>
    <n v="0"/>
    <x v="0"/>
    <x v="7"/>
    <x v="2"/>
    <s v="0000000798"/>
    <x v="2"/>
    <s v="0000025189"/>
    <d v="2021-04-26T00:00:00"/>
    <d v="2021-05-26T00:00:00"/>
    <d v="2021-04-23T00:00:00"/>
    <d v="2021-04-22T00:00:00"/>
    <m/>
    <s v="Africa (Francophone)"/>
    <s v="25369, 25190, 25189, 24713"/>
    <s v="UNFPA0000042822-61-1-1"/>
    <m/>
    <s v="R"/>
    <s v="N"/>
    <s v="N"/>
    <n v="43"/>
    <n v="1"/>
    <n v="1"/>
    <x v="362"/>
    <s v="PO"/>
    <d v="2020-12-01T11:48:58"/>
    <d v="2020-10-13T00:00:00"/>
    <d v="2020-10-14T00:00:00"/>
    <s v="0000042822-61-1"/>
    <d v="2020-12-01T11:48:58"/>
    <d v="2021-04-26T00:00:00"/>
    <x v="13"/>
    <n v="0"/>
    <n v="0"/>
    <n v="0"/>
    <x v="107"/>
    <x v="0"/>
    <s v="PARCETML500MG_10000000042822"/>
  </r>
  <r>
    <s v="UNFPA"/>
    <x v="49"/>
    <n v="60"/>
    <n v="1"/>
    <n v="1"/>
    <s v="TCD40"/>
    <s v="0000042822"/>
    <s v="Hydralazine hydrochloride 20mg/2ml powder for injection in 2ml ampoule"/>
    <s v="Received"/>
    <n v="0"/>
    <x v="53"/>
    <x v="14"/>
    <s v="PU0074"/>
    <s v=" "/>
    <s v="TCD07201"/>
    <s v="APPUINSTIT"/>
    <s v="72335"/>
    <s v="TCD"/>
    <x v="29"/>
    <s v="WCARO     "/>
    <s v="OCEAN"/>
    <x v="0"/>
    <n v="0"/>
    <n v="0"/>
    <s v="P5"/>
    <n v="5"/>
    <n v="0"/>
    <x v="0"/>
    <x v="5"/>
    <x v="2"/>
    <s v="0000000798"/>
    <x v="2"/>
    <s v="0000025189"/>
    <d v="2021-04-26T00:00:00"/>
    <d v="2021-05-26T00:00:00"/>
    <d v="2021-04-23T00:00:00"/>
    <d v="2021-04-22T00:00:00"/>
    <m/>
    <s v="Africa (Francophone)"/>
    <s v="25369, 25190, 25189, 24713"/>
    <s v="UNFPA0000042822-60-1-1"/>
    <m/>
    <s v="R"/>
    <s v="N"/>
    <s v="N"/>
    <n v="42"/>
    <n v="1"/>
    <n v="1"/>
    <x v="362"/>
    <s v="PO"/>
    <d v="2020-12-01T11:48:58"/>
    <d v="2020-10-13T00:00:00"/>
    <d v="2020-10-14T00:00:00"/>
    <s v="0000042822-60-1"/>
    <d v="2020-12-01T11:48:58"/>
    <d v="2021-04-26T00:00:00"/>
    <x v="13"/>
    <n v="0"/>
    <n v="0"/>
    <n v="0"/>
    <x v="49"/>
    <x v="0"/>
    <s v="HYDRALAZINEHCL200000042822"/>
  </r>
  <r>
    <s v="UNFPA"/>
    <x v="172"/>
    <n v="10"/>
    <n v="1"/>
    <n v="1"/>
    <s v="TCD40"/>
    <s v="0000042822"/>
    <s v="Hartmann's sol. (Ringer's lactate) intravenous infusion, 1L"/>
    <s v="Received"/>
    <n v="0"/>
    <x v="53"/>
    <x v="93"/>
    <s v="PU0074"/>
    <s v=" "/>
    <s v="TCD07PEF"/>
    <s v="SECUPROSR"/>
    <s v="72335"/>
    <s v="TCD"/>
    <x v="29"/>
    <s v="WCARO     "/>
    <s v="OCEAN"/>
    <x v="0"/>
    <n v="0"/>
    <n v="0"/>
    <s v="P12"/>
    <n v="12"/>
    <n v="0"/>
    <x v="0"/>
    <x v="6"/>
    <x v="2"/>
    <s v="0000000798"/>
    <x v="2"/>
    <s v="0000025190"/>
    <d v="2021-04-26T00:00:00"/>
    <d v="2021-05-26T00:00:00"/>
    <d v="2021-04-23T00:00:00"/>
    <d v="2021-04-22T00:00:00"/>
    <m/>
    <s v="Africa (Francophone)"/>
    <s v="25369, 25190, 25189, 24713"/>
    <s v="UNFPA0000042822-10-1-1"/>
    <m/>
    <s v="R"/>
    <s v="N"/>
    <s v="N"/>
    <n v="8"/>
    <n v="1"/>
    <n v="1"/>
    <x v="362"/>
    <s v="PO"/>
    <d v="2020-12-01T11:48:58"/>
    <d v="2020-10-13T00:00:00"/>
    <d v="2020-10-14T00:00:00"/>
    <s v="0000042822-10-1"/>
    <d v="2020-12-01T11:48:58"/>
    <d v="2021-04-26T00:00:00"/>
    <x v="40"/>
    <n v="0"/>
    <n v="0"/>
    <n v="0"/>
    <x v="172"/>
    <x v="1"/>
    <s v="HARTMANNSOL1L_120000042822"/>
  </r>
  <r>
    <s v="UNFPA"/>
    <x v="172"/>
    <n v="10"/>
    <n v="1"/>
    <n v="2"/>
    <s v="TCD40"/>
    <s v="0000042822"/>
    <s v="Hartmann's sol. (Ringer's lactate) intravenous infusion, 1L"/>
    <s v="Received"/>
    <n v="1232"/>
    <x v="53"/>
    <x v="93"/>
    <s v="PU0074"/>
    <s v=" "/>
    <s v="TCD07PEF"/>
    <s v="SECUPROSR"/>
    <s v="72335"/>
    <s v="TCD"/>
    <x v="29"/>
    <s v="WCARO     "/>
    <s v="OCEAN"/>
    <x v="0"/>
    <n v="0"/>
    <n v="100"/>
    <s v="P12"/>
    <n v="12"/>
    <n v="1200"/>
    <x v="0"/>
    <x v="6"/>
    <x v="2"/>
    <s v="0000000798"/>
    <x v="2"/>
    <s v="0000025190"/>
    <d v="2021-04-26T00:00:00"/>
    <d v="2021-05-26T00:00:00"/>
    <d v="2021-04-23T00:00:00"/>
    <d v="2021-04-22T00:00:00"/>
    <m/>
    <s v="Africa (Francophone)"/>
    <s v="25369, 25190, 25189, 24713"/>
    <s v="UNFPA0000042822-10-1-2"/>
    <m/>
    <s v="R"/>
    <s v="N"/>
    <s v="N"/>
    <n v="8"/>
    <n v="1"/>
    <n v="1"/>
    <x v="362"/>
    <s v="PO"/>
    <d v="2021-04-22T00:00:00"/>
    <d v="2020-10-13T00:00:00"/>
    <d v="2020-10-14T00:00:00"/>
    <s v="0000042822-10-1"/>
    <d v="2020-12-01T11:48:58"/>
    <d v="2021-04-26T00:00:00"/>
    <x v="40"/>
    <n v="0"/>
    <n v="0"/>
    <n v="0"/>
    <x v="172"/>
    <x v="0"/>
    <s v="HARTMANNSOL1L_120000042822"/>
  </r>
  <r>
    <s v="UNFPA"/>
    <x v="27"/>
    <n v="14"/>
    <n v="1"/>
    <n v="1"/>
    <s v="TCD40"/>
    <s v="0000042822"/>
    <s v="Test urinary protein, strip"/>
    <s v="Received"/>
    <n v="0"/>
    <x v="53"/>
    <x v="93"/>
    <s v="PU0074"/>
    <s v=" "/>
    <s v="TCD07PEF"/>
    <s v="SECUPROSR"/>
    <s v="72335"/>
    <s v="TCD"/>
    <x v="29"/>
    <s v="WCARO     "/>
    <s v="OCEAN"/>
    <x v="0"/>
    <n v="0"/>
    <n v="0"/>
    <s v="100"/>
    <n v="100"/>
    <n v="0"/>
    <x v="1"/>
    <x v="26"/>
    <x v="2"/>
    <s v="0000000798"/>
    <x v="2"/>
    <s v="0000025190"/>
    <d v="2021-04-26T00:00:00"/>
    <d v="2021-05-26T00:00:00"/>
    <d v="2021-04-23T00:00:00"/>
    <d v="2021-04-22T00:00:00"/>
    <m/>
    <s v="Africa (Francophone)"/>
    <s v="25369, 25190, 25189, 24713"/>
    <s v="UNFPA0000042822-14-1-1"/>
    <m/>
    <s v="R"/>
    <s v="N"/>
    <s v="N"/>
    <n v="12"/>
    <n v="1"/>
    <n v="1"/>
    <x v="362"/>
    <s v="PO"/>
    <d v="2020-12-01T11:48:58"/>
    <d v="2020-10-13T00:00:00"/>
    <d v="2020-10-14T00:00:00"/>
    <s v="0000042822-14-1"/>
    <d v="2020-12-01T11:48:58"/>
    <d v="2021-04-26T00:00:00"/>
    <x v="40"/>
    <n v="0"/>
    <n v="0"/>
    <n v="0"/>
    <x v="27"/>
    <x v="0"/>
    <s v="TEST_URINARY_PROT0000042822"/>
  </r>
  <r>
    <s v="UNFPA"/>
    <x v="91"/>
    <n v="11"/>
    <n v="1"/>
    <n v="1"/>
    <s v="TCD40"/>
    <s v="0000042822"/>
    <s v="Sodium chloride 0.9% isotonic IV infus.1000ml bag+Inf.set"/>
    <s v="Received"/>
    <n v="0"/>
    <x v="53"/>
    <x v="93"/>
    <s v="PU0074"/>
    <s v=" "/>
    <s v="TCD07PEF"/>
    <s v="SECUPROSR"/>
    <s v="72335"/>
    <s v="TCD"/>
    <x v="29"/>
    <s v="WCARO     "/>
    <s v="OCEAN"/>
    <x v="0"/>
    <n v="0"/>
    <n v="0"/>
    <s v="SET"/>
    <n v="1"/>
    <n v="0"/>
    <x v="0"/>
    <x v="6"/>
    <x v="2"/>
    <s v="0000000798"/>
    <x v="2"/>
    <s v="0000025190"/>
    <d v="2021-04-26T00:00:00"/>
    <d v="2021-05-26T00:00:00"/>
    <d v="2021-04-23T00:00:00"/>
    <d v="2021-04-22T00:00:00"/>
    <m/>
    <s v="Africa (Francophone)"/>
    <s v="25369, 25190, 25189, 24713"/>
    <s v="UNFPA0000042822-11-1-1"/>
    <m/>
    <s v="R"/>
    <s v="N"/>
    <s v="N"/>
    <n v="9"/>
    <n v="1"/>
    <n v="1"/>
    <x v="362"/>
    <s v="PO"/>
    <d v="2020-12-01T11:48:58"/>
    <d v="2020-10-13T00:00:00"/>
    <d v="2020-10-14T00:00:00"/>
    <s v="0000042822-11-1"/>
    <d v="2020-12-01T11:48:58"/>
    <d v="2021-04-26T00:00:00"/>
    <x v="40"/>
    <n v="0"/>
    <n v="0"/>
    <n v="0"/>
    <x v="91"/>
    <x v="0"/>
    <s v="NACL1L_10000042822"/>
  </r>
  <r>
    <s v="UNFPA"/>
    <x v="27"/>
    <n v="14"/>
    <n v="1"/>
    <n v="2"/>
    <s v="TCD40"/>
    <s v="0000042822"/>
    <s v="Test urinary protein, strip"/>
    <s v="Received"/>
    <n v="183"/>
    <x v="53"/>
    <x v="93"/>
    <s v="PU0074"/>
    <s v=" "/>
    <s v="TCD07PEF"/>
    <s v="SECUPROSR"/>
    <s v="72335"/>
    <s v="TCD"/>
    <x v="29"/>
    <s v="WCARO     "/>
    <s v="OCEAN"/>
    <x v="0"/>
    <n v="0"/>
    <n v="50"/>
    <s v="100"/>
    <n v="100"/>
    <n v="5000"/>
    <x v="1"/>
    <x v="26"/>
    <x v="2"/>
    <s v="0000000798"/>
    <x v="2"/>
    <s v="0000025190"/>
    <d v="2021-04-26T00:00:00"/>
    <d v="2021-05-26T00:00:00"/>
    <d v="2021-04-23T00:00:00"/>
    <d v="2021-04-22T00:00:00"/>
    <m/>
    <s v="Africa (Francophone)"/>
    <s v="25369, 25190, 25189, 24713"/>
    <s v="UNFPA0000042822-14-1-2"/>
    <m/>
    <s v="R"/>
    <s v="N"/>
    <s v="N"/>
    <n v="12"/>
    <n v="1"/>
    <n v="1"/>
    <x v="362"/>
    <s v="PO"/>
    <d v="2021-04-22T00:00:00"/>
    <d v="2020-10-13T00:00:00"/>
    <d v="2020-10-14T00:00:00"/>
    <s v="0000042822-14-1"/>
    <d v="2020-12-01T11:48:58"/>
    <d v="2021-04-26T00:00:00"/>
    <x v="40"/>
    <n v="0"/>
    <n v="0"/>
    <n v="0"/>
    <x v="27"/>
    <x v="0"/>
    <s v="TEST_URINARY_PROT0000042822"/>
  </r>
  <r>
    <s v="UNFPA"/>
    <x v="92"/>
    <n v="59"/>
    <n v="1"/>
    <n v="1"/>
    <s v="TCD40"/>
    <s v="0000042822"/>
    <s v="Ibuprofen 400mg tablet"/>
    <s v="Received"/>
    <n v="0"/>
    <x v="53"/>
    <x v="14"/>
    <s v="PU0074"/>
    <s v=" "/>
    <s v="TCD07201"/>
    <s v="APPUINSTIT"/>
    <s v="72335"/>
    <s v="TCD"/>
    <x v="29"/>
    <s v="WCARO     "/>
    <s v="OCEAN"/>
    <x v="0"/>
    <n v="0"/>
    <n v="0"/>
    <s v="101"/>
    <n v="1000"/>
    <n v="0"/>
    <x v="0"/>
    <x v="7"/>
    <x v="2"/>
    <s v="0000000798"/>
    <x v="2"/>
    <s v="0000025189"/>
    <d v="2021-04-26T00:00:00"/>
    <d v="2021-05-26T00:00:00"/>
    <d v="2021-04-23T00:00:00"/>
    <d v="2021-04-22T00:00:00"/>
    <m/>
    <s v="Africa (Francophone)"/>
    <s v="25369, 25190, 25189, 24713"/>
    <s v="UNFPA0000042822-59-1-1"/>
    <m/>
    <s v="R"/>
    <s v="N"/>
    <s v="N"/>
    <n v="41"/>
    <n v="1"/>
    <n v="1"/>
    <x v="362"/>
    <s v="PO"/>
    <d v="2020-12-01T11:48:58"/>
    <d v="2020-10-13T00:00:00"/>
    <d v="2020-10-14T00:00:00"/>
    <s v="0000042822-59-1"/>
    <d v="2020-12-01T11:48:58"/>
    <d v="2021-04-26T00:00:00"/>
    <x v="13"/>
    <n v="0"/>
    <n v="0"/>
    <n v="0"/>
    <x v="92"/>
    <x v="1"/>
    <s v="IBUPROFN400MG_10000000042822"/>
  </r>
  <r>
    <s v="UNFPA"/>
    <x v="92"/>
    <n v="59"/>
    <n v="1"/>
    <n v="2"/>
    <s v="TCD40"/>
    <s v="0000042822"/>
    <s v="Ibuprofen 400mg tablet"/>
    <s v="Received"/>
    <n v="354.6"/>
    <x v="53"/>
    <x v="14"/>
    <s v="PU0074"/>
    <s v=" "/>
    <s v="TCD07201"/>
    <s v="APPUINSTIT"/>
    <s v="72335"/>
    <s v="TCD"/>
    <x v="29"/>
    <s v="WCARO     "/>
    <s v="OCEAN"/>
    <x v="0"/>
    <n v="0"/>
    <n v="30"/>
    <s v="101"/>
    <n v="1000"/>
    <n v="30000"/>
    <x v="0"/>
    <x v="7"/>
    <x v="2"/>
    <s v="0000000798"/>
    <x v="2"/>
    <s v="0000025189"/>
    <d v="2021-04-26T00:00:00"/>
    <d v="2021-05-26T00:00:00"/>
    <d v="2021-04-23T00:00:00"/>
    <d v="2021-04-22T00:00:00"/>
    <m/>
    <s v="Africa (Francophone)"/>
    <s v="25369, 25190, 25189, 24713"/>
    <s v="UNFPA0000042822-59-1-2"/>
    <m/>
    <s v="R"/>
    <s v="N"/>
    <s v="N"/>
    <n v="41"/>
    <n v="1"/>
    <n v="1"/>
    <x v="362"/>
    <s v="PO"/>
    <d v="2021-04-22T00:00:00"/>
    <d v="2020-10-13T00:00:00"/>
    <d v="2020-10-14T00:00:00"/>
    <s v="0000042822-59-1"/>
    <d v="2020-12-01T11:48:58"/>
    <d v="2021-04-26T00:00:00"/>
    <x v="13"/>
    <n v="0"/>
    <n v="0"/>
    <n v="0"/>
    <x v="92"/>
    <x v="0"/>
    <s v="IBUPROFN400MG_10000000042822"/>
  </r>
  <r>
    <s v="UNFPA"/>
    <x v="124"/>
    <n v="13"/>
    <n v="1"/>
    <n v="1"/>
    <s v="TCD40"/>
    <s v="0000042822"/>
    <s v="Test Hepatitis C virus (HCV), rapid"/>
    <s v="Received"/>
    <n v="0"/>
    <x v="53"/>
    <x v="93"/>
    <s v="PU0074"/>
    <s v=" "/>
    <s v="TCD07PEF"/>
    <s v="SECUPROSR"/>
    <s v="72335"/>
    <s v="TCD"/>
    <x v="29"/>
    <s v="WCARO     "/>
    <s v="OCEAN"/>
    <x v="0"/>
    <n v="0"/>
    <n v="0"/>
    <s v="100"/>
    <n v="100"/>
    <n v="0"/>
    <x v="1"/>
    <x v="27"/>
    <x v="2"/>
    <s v="0000000798"/>
    <x v="2"/>
    <s v="0000025190"/>
    <d v="2021-04-26T00:00:00"/>
    <d v="2021-05-26T00:00:00"/>
    <d v="2021-04-23T00:00:00"/>
    <d v="2021-04-22T00:00:00"/>
    <m/>
    <s v="Africa (Francophone)"/>
    <s v="25369, 25190, 25189, 24713"/>
    <s v="UNFPA0000042822-13-1-1"/>
    <m/>
    <s v="R"/>
    <s v="N"/>
    <s v="N"/>
    <n v="11"/>
    <n v="1"/>
    <n v="1"/>
    <x v="362"/>
    <s v="PO"/>
    <d v="2020-12-01T11:48:58"/>
    <d v="2020-10-13T00:00:00"/>
    <d v="2020-10-14T00:00:00"/>
    <s v="0000042822-13-1"/>
    <d v="2020-12-01T11:48:58"/>
    <d v="2021-04-26T00:00:00"/>
    <x v="40"/>
    <n v="0"/>
    <n v="0"/>
    <n v="0"/>
    <x v="124"/>
    <x v="1"/>
    <s v="HEPA-C_TEST60000042822"/>
  </r>
  <r>
    <s v="UNFPA"/>
    <x v="124"/>
    <n v="13"/>
    <n v="1"/>
    <n v="2"/>
    <s v="TCD40"/>
    <s v="0000042822"/>
    <s v="Test Hepatitis C virus (HCV), rapid"/>
    <s v="Received"/>
    <n v="6443.5"/>
    <x v="53"/>
    <x v="93"/>
    <s v="PU0074"/>
    <s v=" "/>
    <s v="TCD07PEF"/>
    <s v="SECUPROSR"/>
    <s v="72335"/>
    <s v="TCD"/>
    <x v="29"/>
    <s v="WCARO     "/>
    <s v="OCEAN"/>
    <x v="0"/>
    <n v="0"/>
    <n v="50"/>
    <s v="100"/>
    <n v="100"/>
    <n v="5000"/>
    <x v="1"/>
    <x v="27"/>
    <x v="2"/>
    <s v="0000000798"/>
    <x v="2"/>
    <s v="0000025190"/>
    <d v="2021-04-26T00:00:00"/>
    <d v="2021-05-26T00:00:00"/>
    <d v="2021-04-23T00:00:00"/>
    <d v="2021-04-22T00:00:00"/>
    <m/>
    <s v="Africa (Francophone)"/>
    <s v="25369, 25190, 25189, 24713"/>
    <s v="UNFPA0000042822-13-1-2"/>
    <m/>
    <s v="R"/>
    <s v="N"/>
    <s v="N"/>
    <n v="11"/>
    <n v="1"/>
    <n v="1"/>
    <x v="362"/>
    <s v="PO"/>
    <d v="2021-04-22T00:00:00"/>
    <d v="2020-10-13T00:00:00"/>
    <d v="2020-10-14T00:00:00"/>
    <s v="0000042822-13-1"/>
    <d v="2020-12-01T11:48:58"/>
    <d v="2021-04-26T00:00:00"/>
    <x v="40"/>
    <n v="0"/>
    <n v="0"/>
    <n v="0"/>
    <x v="124"/>
    <x v="0"/>
    <s v="HEPA-C_TEST60000042822"/>
  </r>
  <r>
    <s v="UNFPA"/>
    <x v="5"/>
    <n v="55"/>
    <n v="1"/>
    <n v="2"/>
    <s v="TCD40"/>
    <s v="0000042822"/>
    <s v="Ampicillin sodium 1000mg (1g) powder for solution for injection in vial"/>
    <s v="Received"/>
    <n v="584"/>
    <x v="53"/>
    <x v="14"/>
    <s v="PU0074"/>
    <s v=" "/>
    <s v="TCD07201"/>
    <s v="APPUINSTIT"/>
    <s v="72335"/>
    <s v="TCD"/>
    <x v="29"/>
    <s v="WCARO     "/>
    <s v="OCEAN"/>
    <x v="0"/>
    <n v="0"/>
    <n v="100"/>
    <s v="P50"/>
    <n v="50"/>
    <n v="5000"/>
    <x v="0"/>
    <x v="3"/>
    <x v="2"/>
    <s v="0000000798"/>
    <x v="2"/>
    <s v="0000025189"/>
    <d v="2021-04-26T00:00:00"/>
    <d v="2021-05-26T00:00:00"/>
    <d v="2021-04-23T00:00:00"/>
    <d v="2021-04-22T00:00:00"/>
    <m/>
    <s v="Africa (Francophone)"/>
    <s v="25369, 25190, 25189, 24713"/>
    <s v="UNFPA0000042822-55-1-2"/>
    <m/>
    <s v="R"/>
    <s v="N"/>
    <s v="N"/>
    <n v="37"/>
    <n v="1"/>
    <n v="1"/>
    <x v="362"/>
    <s v="PO"/>
    <d v="2021-04-22T00:00:00"/>
    <d v="2020-10-13T00:00:00"/>
    <d v="2020-10-14T00:00:00"/>
    <s v="0000042822-55-1"/>
    <d v="2020-12-01T11:48:58"/>
    <d v="2021-04-26T00:00:00"/>
    <x v="13"/>
    <n v="0"/>
    <n v="0"/>
    <n v="0"/>
    <x v="5"/>
    <x v="1"/>
    <s v="AMPICILLIN_1GINJ0000042822"/>
  </r>
  <r>
    <s v="UNFPA"/>
    <x v="5"/>
    <n v="55"/>
    <n v="1"/>
    <n v="1"/>
    <s v="TCD40"/>
    <s v="0000042822"/>
    <s v="Ampicillin sodium 1000mg (1g) powder for solution for injection in vial"/>
    <s v="Received"/>
    <n v="0"/>
    <x v="53"/>
    <x v="14"/>
    <s v="PU0074"/>
    <s v=" "/>
    <s v="TCD07201"/>
    <s v="APPUINSTIT"/>
    <s v="72335"/>
    <s v="TCD"/>
    <x v="29"/>
    <s v="WCARO     "/>
    <s v="OCEAN"/>
    <x v="0"/>
    <n v="0"/>
    <n v="0"/>
    <s v="P50"/>
    <n v="50"/>
    <n v="0"/>
    <x v="0"/>
    <x v="3"/>
    <x v="2"/>
    <s v="0000000798"/>
    <x v="2"/>
    <s v="0000025189"/>
    <d v="2021-04-26T00:00:00"/>
    <d v="2021-05-26T00:00:00"/>
    <d v="2021-04-23T00:00:00"/>
    <d v="2021-04-22T00:00:00"/>
    <m/>
    <s v="Africa (Francophone)"/>
    <s v="25369, 25190, 25189, 24713"/>
    <s v="UNFPA0000042822-55-1-1"/>
    <m/>
    <s v="R"/>
    <s v="N"/>
    <s v="N"/>
    <n v="37"/>
    <n v="1"/>
    <n v="1"/>
    <x v="362"/>
    <s v="PO"/>
    <d v="2020-12-01T11:48:58"/>
    <d v="2020-10-13T00:00:00"/>
    <d v="2020-10-14T00:00:00"/>
    <s v="0000042822-55-1"/>
    <d v="2020-12-01T11:48:58"/>
    <d v="2021-04-26T00:00:00"/>
    <x v="13"/>
    <n v="0"/>
    <n v="0"/>
    <n v="0"/>
    <x v="5"/>
    <x v="1"/>
    <s v="AMPICILLIN_1GINJ0000042822"/>
  </r>
  <r>
    <s v="UNFPA"/>
    <x v="5"/>
    <n v="4"/>
    <n v="1"/>
    <n v="2"/>
    <s v="TCD40"/>
    <s v="0000042822"/>
    <s v="Ampicillin sodium 1000mg (1g) powder for solution for injection in vial"/>
    <s v="Received"/>
    <n v="2920"/>
    <x v="53"/>
    <x v="93"/>
    <s v="PU0074"/>
    <s v=" "/>
    <s v="TCD07PEF"/>
    <s v="SECUPROSR"/>
    <s v="72335"/>
    <s v="TCD"/>
    <x v="29"/>
    <s v="WCARO     "/>
    <s v="OCEAN"/>
    <x v="0"/>
    <n v="0"/>
    <n v="500"/>
    <s v="P50"/>
    <n v="50"/>
    <n v="25000"/>
    <x v="0"/>
    <x v="3"/>
    <x v="2"/>
    <s v="0000000798"/>
    <x v="2"/>
    <s v="0000025190"/>
    <d v="2021-04-26T00:00:00"/>
    <d v="2021-05-26T00:00:00"/>
    <d v="2021-04-23T00:00:00"/>
    <d v="2021-04-22T00:00:00"/>
    <m/>
    <s v="Africa (Francophone)"/>
    <s v="25369, 25190, 25189, 24713"/>
    <s v="UNFPA0000042822-4-1-2"/>
    <m/>
    <s v="R"/>
    <s v="N"/>
    <s v="N"/>
    <n v="2"/>
    <n v="1"/>
    <n v="1"/>
    <x v="362"/>
    <s v="PO"/>
    <d v="2021-04-22T00:00:00"/>
    <d v="2020-10-13T00:00:00"/>
    <d v="2020-10-14T00:00:00"/>
    <s v="0000042822-4-1"/>
    <d v="2020-12-01T11:48:58"/>
    <d v="2021-04-26T00:00:00"/>
    <x v="40"/>
    <n v="0"/>
    <n v="0"/>
    <n v="0"/>
    <x v="5"/>
    <x v="0"/>
    <s v="AMPICILLIN_1GINJ0000042822"/>
  </r>
  <r>
    <s v="UNFPA"/>
    <x v="89"/>
    <n v="9"/>
    <n v="1"/>
    <n v="2"/>
    <s v="TCD40"/>
    <s v="0000042822"/>
    <s v="Lidocaine hydrochloride 2% (20mg/ml) injection in 20ml ampou"/>
    <s v="Received"/>
    <n v="869"/>
    <x v="53"/>
    <x v="93"/>
    <s v="PU0074"/>
    <s v=" "/>
    <s v="TCD07PEF"/>
    <s v="SECUPROSR"/>
    <s v="72335"/>
    <s v="TCD"/>
    <x v="29"/>
    <s v="WCARO     "/>
    <s v="OCEAN"/>
    <x v="0"/>
    <n v="0"/>
    <n v="100"/>
    <s v="P20"/>
    <n v="20"/>
    <n v="2000"/>
    <x v="0"/>
    <x v="9"/>
    <x v="2"/>
    <s v="0000000798"/>
    <x v="2"/>
    <s v="0000025190"/>
    <d v="2021-04-26T00:00:00"/>
    <d v="2021-05-26T00:00:00"/>
    <d v="2021-04-23T00:00:00"/>
    <d v="2021-04-22T00:00:00"/>
    <m/>
    <s v="Africa (Francophone)"/>
    <s v="25369, 25190, 25189, 24713"/>
    <s v="UNFPA0000042822-9-1-2"/>
    <m/>
    <s v="R"/>
    <s v="N"/>
    <s v="N"/>
    <n v="7"/>
    <n v="1"/>
    <n v="1"/>
    <x v="362"/>
    <s v="PO"/>
    <d v="2021-04-22T00:00:00"/>
    <d v="2020-10-13T00:00:00"/>
    <d v="2020-10-14T00:00:00"/>
    <s v="0000042822-9-1"/>
    <d v="2020-12-01T11:48:58"/>
    <d v="2021-04-26T00:00:00"/>
    <x v="40"/>
    <n v="0"/>
    <n v="0"/>
    <n v="0"/>
    <x v="89"/>
    <x v="0"/>
    <s v="LIDOCANEHCL2/20_200000042822"/>
  </r>
  <r>
    <s v="UNFPA"/>
    <x v="14"/>
    <n v="58"/>
    <n v="1"/>
    <n v="2"/>
    <s v="TCD40"/>
    <s v="0000042822"/>
    <s v="Metronidazole 250mg tablet"/>
    <s v="Received"/>
    <n v="72.7"/>
    <x v="53"/>
    <x v="14"/>
    <s v="PU0074"/>
    <s v=" "/>
    <s v="TCD07201"/>
    <s v="APPUINSTIT"/>
    <s v="72335"/>
    <s v="TCD"/>
    <x v="29"/>
    <s v="WCARO     "/>
    <s v="OCEAN"/>
    <x v="0"/>
    <n v="0"/>
    <n v="10"/>
    <s v="101"/>
    <n v="1000"/>
    <n v="10000"/>
    <x v="0"/>
    <x v="8"/>
    <x v="2"/>
    <s v="0000000798"/>
    <x v="2"/>
    <s v="0000025189"/>
    <d v="2021-04-26T00:00:00"/>
    <d v="2021-05-26T00:00:00"/>
    <d v="2021-04-23T00:00:00"/>
    <d v="2021-04-22T00:00:00"/>
    <m/>
    <s v="Africa (Francophone)"/>
    <s v="25369, 25190, 25189, 24713"/>
    <s v="UNFPA0000042822-58-1-2"/>
    <m/>
    <s v="R"/>
    <s v="N"/>
    <s v="N"/>
    <n v="40"/>
    <n v="1"/>
    <n v="1"/>
    <x v="362"/>
    <s v="PO"/>
    <d v="2021-04-22T00:00:00"/>
    <d v="2020-10-13T00:00:00"/>
    <d v="2020-10-14T00:00:00"/>
    <s v="0000042822-58-1"/>
    <d v="2020-12-01T11:48:58"/>
    <d v="2021-04-26T00:00:00"/>
    <x v="13"/>
    <n v="0"/>
    <n v="0"/>
    <n v="0"/>
    <x v="14"/>
    <x v="0"/>
    <s v="METRONIDAZOL_250MG0000042822"/>
  </r>
  <r>
    <s v="UNFPA"/>
    <x v="91"/>
    <n v="11"/>
    <n v="1"/>
    <n v="2"/>
    <s v="TCD40"/>
    <s v="0000042822"/>
    <s v="Sodium chloride 0.9% isotonic IV infus.1000ml bag+Inf.set"/>
    <s v="Received"/>
    <n v="1650"/>
    <x v="53"/>
    <x v="93"/>
    <s v="PU0074"/>
    <s v=" "/>
    <s v="TCD07PEF"/>
    <s v="SECUPROSR"/>
    <s v="72335"/>
    <s v="TCD"/>
    <x v="29"/>
    <s v="WCARO     "/>
    <s v="OCEAN"/>
    <x v="0"/>
    <n v="0"/>
    <n v="2500"/>
    <s v="SET"/>
    <n v="1"/>
    <n v="2500"/>
    <x v="0"/>
    <x v="6"/>
    <x v="2"/>
    <s v="0000000798"/>
    <x v="2"/>
    <s v="0000025190"/>
    <d v="2021-04-26T00:00:00"/>
    <d v="2021-05-26T00:00:00"/>
    <d v="2021-04-23T00:00:00"/>
    <d v="2021-04-22T00:00:00"/>
    <m/>
    <s v="Africa (Francophone)"/>
    <s v="25369, 25190, 25189, 24713"/>
    <s v="UNFPA0000042822-11-1-2"/>
    <m/>
    <s v="R"/>
    <s v="N"/>
    <s v="N"/>
    <n v="9"/>
    <n v="1"/>
    <n v="1"/>
    <x v="362"/>
    <s v="PO"/>
    <d v="2021-04-22T00:00:00"/>
    <d v="2020-10-13T00:00:00"/>
    <d v="2020-10-14T00:00:00"/>
    <s v="0000042822-11-1"/>
    <d v="2020-12-01T11:48:58"/>
    <d v="2021-04-26T00:00:00"/>
    <x v="40"/>
    <n v="0"/>
    <n v="0"/>
    <n v="0"/>
    <x v="91"/>
    <x v="0"/>
    <s v="NACL1L_10000042822"/>
  </r>
  <r>
    <s v="UNFPA"/>
    <x v="49"/>
    <n v="60"/>
    <n v="1"/>
    <n v="2"/>
    <s v="TCD40"/>
    <s v="0000042822"/>
    <s v="Hydralazine hydrochloride 20mg/2ml powder for injection in 2ml ampoule"/>
    <s v="Received"/>
    <n v="2233"/>
    <x v="53"/>
    <x v="14"/>
    <s v="PU0074"/>
    <s v=" "/>
    <s v="TCD07201"/>
    <s v="APPUINSTIT"/>
    <s v="72335"/>
    <s v="TCD"/>
    <x v="29"/>
    <s v="WCARO     "/>
    <s v="OCEAN"/>
    <x v="0"/>
    <n v="0"/>
    <n v="100"/>
    <s v="P5"/>
    <n v="5"/>
    <n v="500"/>
    <x v="0"/>
    <x v="5"/>
    <x v="2"/>
    <s v="0000000798"/>
    <x v="2"/>
    <s v="0000025189"/>
    <d v="2021-04-26T00:00:00"/>
    <d v="2021-05-26T00:00:00"/>
    <d v="2021-04-23T00:00:00"/>
    <d v="2021-04-22T00:00:00"/>
    <m/>
    <s v="Africa (Francophone)"/>
    <s v="25369, 25190, 25189, 24713"/>
    <s v="UNFPA0000042822-60-1-2"/>
    <m/>
    <s v="R"/>
    <s v="N"/>
    <s v="N"/>
    <n v="42"/>
    <n v="1"/>
    <n v="1"/>
    <x v="362"/>
    <s v="PO"/>
    <d v="2021-04-22T00:00:00"/>
    <d v="2020-10-13T00:00:00"/>
    <d v="2020-10-14T00:00:00"/>
    <s v="0000042822-60-1"/>
    <d v="2020-12-01T11:48:58"/>
    <d v="2021-04-26T00:00:00"/>
    <x v="13"/>
    <n v="0"/>
    <n v="0"/>
    <n v="0"/>
    <x v="49"/>
    <x v="0"/>
    <s v="HYDRALAZINEHCL200000042822"/>
  </r>
  <r>
    <s v="UNFPA"/>
    <x v="130"/>
    <n v="3"/>
    <n v="1"/>
    <n v="2"/>
    <s v="TCD40"/>
    <s v="0000042822"/>
    <s v="Gentamicin sulphate 40mg base/ml injection 40mg base/ml in 2"/>
    <s v="Received"/>
    <n v="962"/>
    <x v="53"/>
    <x v="93"/>
    <s v="PU0074"/>
    <s v=" "/>
    <s v="TCD07PEF"/>
    <s v="SECUPROSR"/>
    <s v="72335"/>
    <s v="TCD"/>
    <x v="29"/>
    <s v="WCARO     "/>
    <s v="OCEAN"/>
    <x v="0"/>
    <n v="0"/>
    <n v="100"/>
    <s v="100"/>
    <n v="100"/>
    <n v="10000"/>
    <x v="0"/>
    <x v="3"/>
    <x v="2"/>
    <s v="0000000798"/>
    <x v="2"/>
    <s v="0000025190"/>
    <d v="2021-04-26T00:00:00"/>
    <d v="2021-05-26T00:00:00"/>
    <d v="2021-04-23T00:00:00"/>
    <d v="2021-04-22T00:00:00"/>
    <m/>
    <s v="Africa (Francophone)"/>
    <s v="25369, 25190, 25189, 24713"/>
    <s v="UNFPA0000042822-3-1-2"/>
    <m/>
    <s v="R"/>
    <s v="N"/>
    <s v="N"/>
    <n v="1"/>
    <n v="1"/>
    <n v="1"/>
    <x v="362"/>
    <s v="PO"/>
    <d v="2021-04-22T00:00:00"/>
    <d v="2020-10-13T00:00:00"/>
    <d v="2020-10-14T00:00:00"/>
    <s v="0000042822-3-1"/>
    <d v="2020-12-01T11:48:58"/>
    <d v="2021-04-26T00:00:00"/>
    <x v="40"/>
    <n v="0"/>
    <n v="0"/>
    <n v="0"/>
    <x v="130"/>
    <x v="0"/>
    <s v="GENTAMYSUL40MG_1000000042822"/>
  </r>
  <r>
    <s v="UNFPA"/>
    <x v="114"/>
    <n v="1"/>
    <n v="1"/>
    <n v="1"/>
    <s v="TGO40"/>
    <s v="0000042828"/>
    <s v="Azithromycin 250mg, tablets"/>
    <s v="Matched"/>
    <n v="0"/>
    <x v="19"/>
    <x v="54"/>
    <s v="PU0074"/>
    <s v=" "/>
    <s v="ZZT06TKD"/>
    <s v="STRENG_SERVI"/>
    <s v="72335"/>
    <s v="TGO"/>
    <x v="25"/>
    <s v="WCARO     "/>
    <s v="OCEAN"/>
    <x v="0"/>
    <n v="0"/>
    <n v="0"/>
    <s v="P4"/>
    <n v="4"/>
    <n v="0"/>
    <x v="0"/>
    <x v="3"/>
    <x v="3"/>
    <s v="0000000730"/>
    <x v="2"/>
    <s v="0000024993"/>
    <d v="2021-03-16T00:00:00"/>
    <d v="2021-04-07T00:00:00"/>
    <m/>
    <d v="2021-05-03T00:00:00"/>
    <m/>
    <s v="Africa (Francophone)"/>
    <s v="R24993, Imres, TGO40"/>
    <s v="UNFPA0000042828-1-1-1"/>
    <m/>
    <s v="M"/>
    <s v="N"/>
    <s v="N"/>
    <n v="1"/>
    <n v="1"/>
    <n v="1"/>
    <x v="362"/>
    <s v="PO"/>
    <d v="2021-05-04T09:43:21"/>
    <d v="2020-09-16T00:00:00"/>
    <d v="2020-09-18T00:00:00"/>
    <s v="0000042828-1-1"/>
    <d v="2020-11-19T11:41:15"/>
    <d v="2021-02-24T00:00:00"/>
    <x v="31"/>
    <n v="0"/>
    <n v="0"/>
    <n v="0"/>
    <x v="114"/>
    <x v="1"/>
    <s v="AZTHROMYCN_250MG_40000042828"/>
  </r>
  <r>
    <s v="UNFPA"/>
    <x v="114"/>
    <n v="1"/>
    <n v="1"/>
    <n v="4"/>
    <s v="TGO40"/>
    <s v="0000042828"/>
    <s v="Azithromycin 250mg, tablets"/>
    <s v="Matched"/>
    <n v="3250"/>
    <x v="19"/>
    <x v="27"/>
    <s v="PU0074"/>
    <s v=" "/>
    <s v="FRA08TGO"/>
    <s v="CONS_PFO01"/>
    <s v="72335"/>
    <s v="TGO"/>
    <x v="25"/>
    <s v="WCARO     "/>
    <s v="OCEAN"/>
    <x v="0"/>
    <n v="0"/>
    <n v="5000"/>
    <s v="P4"/>
    <n v="4"/>
    <n v="20000"/>
    <x v="0"/>
    <x v="3"/>
    <x v="3"/>
    <s v="0000000730"/>
    <x v="2"/>
    <s v="0000024993"/>
    <d v="2021-03-16T00:00:00"/>
    <d v="2021-04-07T00:00:00"/>
    <m/>
    <d v="2021-05-03T00:00:00"/>
    <m/>
    <s v="Africa (Francophone)"/>
    <s v="R24993, Imres, TGO40"/>
    <s v="UNFPA0000042828-1-1-4"/>
    <m/>
    <s v="M"/>
    <s v="N"/>
    <s v="N"/>
    <n v="1"/>
    <n v="1"/>
    <m/>
    <x v="362"/>
    <s v="PO"/>
    <d v="2021-05-04T09:43:21"/>
    <d v="2020-09-16T00:00:00"/>
    <d v="2020-09-18T00:00:00"/>
    <s v="0000042828-1-1"/>
    <d v="2020-11-19T11:41:15"/>
    <d v="2021-02-24T00:00:00"/>
    <x v="22"/>
    <n v="0"/>
    <n v="0"/>
    <n v="0"/>
    <x v="114"/>
    <x v="1"/>
    <s v="AZTHROMYCN_250MG_40000042828"/>
  </r>
  <r>
    <s v="UNFPA"/>
    <x v="114"/>
    <n v="1"/>
    <n v="1"/>
    <n v="2"/>
    <s v="TGO40"/>
    <s v="0000042828"/>
    <s v="Azithromycin 250mg, tablets"/>
    <s v="Matched"/>
    <n v="0"/>
    <x v="19"/>
    <x v="27"/>
    <s v="PU0074"/>
    <s v=" "/>
    <s v="FRA08TGO"/>
    <s v="CONS_PFO01"/>
    <s v="72335"/>
    <s v="TGO"/>
    <x v="25"/>
    <s v="WCARO     "/>
    <s v="OCEAN"/>
    <x v="0"/>
    <n v="0"/>
    <n v="0"/>
    <s v="P4"/>
    <n v="4"/>
    <n v="0"/>
    <x v="0"/>
    <x v="3"/>
    <x v="3"/>
    <s v="0000000730"/>
    <x v="2"/>
    <s v="0000024993"/>
    <d v="2021-03-16T00:00:00"/>
    <d v="2021-04-07T00:00:00"/>
    <m/>
    <d v="2021-05-03T00:00:00"/>
    <m/>
    <s v="Africa (Francophone)"/>
    <s v="R24993, Imres, TGO40"/>
    <s v="UNFPA0000042828-1-1-2"/>
    <m/>
    <s v="M"/>
    <s v="N"/>
    <s v="N"/>
    <n v="1"/>
    <n v="1"/>
    <n v="2"/>
    <x v="362"/>
    <s v="PO"/>
    <d v="2021-05-04T09:43:21"/>
    <d v="2020-09-16T00:00:00"/>
    <d v="2020-09-18T00:00:00"/>
    <s v="0000042828-1-1"/>
    <d v="2020-11-19T11:41:15"/>
    <d v="2021-02-24T00:00:00"/>
    <x v="22"/>
    <n v="0"/>
    <n v="0"/>
    <n v="0"/>
    <x v="114"/>
    <x v="1"/>
    <s v="AZTHROMYCN_250MG_40000042828"/>
  </r>
  <r>
    <s v="UNFPA"/>
    <x v="114"/>
    <n v="1"/>
    <n v="1"/>
    <n v="3"/>
    <s v="TGO40"/>
    <s v="0000042828"/>
    <s v="Azithromycin 250mg, tablets"/>
    <s v="Matched"/>
    <n v="3250"/>
    <x v="19"/>
    <x v="54"/>
    <s v="PU0074"/>
    <s v=" "/>
    <s v="ZZT06TKD"/>
    <s v="STRENG_SERVI"/>
    <s v="72335"/>
    <s v="TGO"/>
    <x v="25"/>
    <s v="WCARO     "/>
    <s v="OCEAN"/>
    <x v="0"/>
    <n v="0"/>
    <n v="5000"/>
    <s v="P4"/>
    <n v="4"/>
    <n v="20000"/>
    <x v="0"/>
    <x v="3"/>
    <x v="3"/>
    <s v="0000000730"/>
    <x v="2"/>
    <s v="0000024993"/>
    <d v="2021-03-16T00:00:00"/>
    <d v="2021-04-07T00:00:00"/>
    <m/>
    <d v="2021-05-03T00:00:00"/>
    <m/>
    <s v="Africa (Francophone)"/>
    <s v="R24993, Imres, TGO40"/>
    <s v="UNFPA0000042828-1-1-3"/>
    <m/>
    <s v="M"/>
    <s v="N"/>
    <s v="N"/>
    <n v="1"/>
    <n v="1"/>
    <m/>
    <x v="362"/>
    <s v="PO"/>
    <d v="2021-05-04T09:43:21"/>
    <d v="2020-09-16T00:00:00"/>
    <d v="2020-09-18T00:00:00"/>
    <s v="0000042828-1-1"/>
    <d v="2020-11-19T11:41:15"/>
    <d v="2021-02-24T00:00:00"/>
    <x v="31"/>
    <n v="0"/>
    <n v="0"/>
    <n v="0"/>
    <x v="114"/>
    <x v="0"/>
    <s v="AZTHROMYCN_250MG_40000042828"/>
  </r>
  <r>
    <s v="UNFPA"/>
    <x v="162"/>
    <n v="6"/>
    <n v="1"/>
    <n v="1"/>
    <s v="UGA40"/>
    <s v="0000042834"/>
    <s v="Test HIV 1+2, rapid (Complete Test Kit Set)"/>
    <s v="Dispatched"/>
    <n v="0"/>
    <x v="13"/>
    <x v="102"/>
    <s v="PU0074"/>
    <s v=" "/>
    <s v="UGA08GBV"/>
    <s v="GSS4.4COORDACOR"/>
    <s v="72335"/>
    <s v="UGA"/>
    <x v="33"/>
    <s v="ESARO     "/>
    <s v="OCEAN"/>
    <x v="0"/>
    <n v="0"/>
    <n v="0"/>
    <s v="100"/>
    <n v="100"/>
    <n v="0"/>
    <x v="1"/>
    <x v="12"/>
    <x v="2"/>
    <s v="0000000798"/>
    <x v="2"/>
    <s v="0000024458"/>
    <d v="2021-04-08T00:00:00"/>
    <d v="2021-05-18T00:00:00"/>
    <m/>
    <m/>
    <m/>
    <s v="Africa (Anglophone)"/>
    <s v="UGA2040,R24458,Fistula,SWEDEN"/>
    <s v="UNFPA0000042834-6-1-1"/>
    <m/>
    <s v="D"/>
    <s v="N"/>
    <s v="N"/>
    <n v="7"/>
    <n v="1"/>
    <n v="1"/>
    <x v="363"/>
    <s v="PO"/>
    <d v="2020-11-19T13:35:55"/>
    <d v="2020-07-06T00:00:00"/>
    <d v="2020-11-19T00:00:00"/>
    <s v="0000042834-6-1"/>
    <d v="2020-11-19T13:35:55"/>
    <d v="2021-04-08T00:00:00"/>
    <x v="28"/>
    <n v="0"/>
    <n v="0"/>
    <n v="0"/>
    <x v="162"/>
    <x v="1"/>
    <s v="HIV_RAPID_SET_40000042834"/>
  </r>
  <r>
    <s v="UNFPA"/>
    <x v="162"/>
    <n v="6"/>
    <n v="1"/>
    <n v="2"/>
    <s v="UGA40"/>
    <s v="0000042834"/>
    <s v="Test HIV 1+2, rapid (Complete Test Kit Set)"/>
    <s v="Dispatched"/>
    <n v="14605.5"/>
    <x v="13"/>
    <x v="102"/>
    <s v="PU0074"/>
    <s v=" "/>
    <s v="UGA09GBV"/>
    <s v="GSS3.1GBVSRHUNF"/>
    <s v="72335"/>
    <s v="UGA"/>
    <x v="33"/>
    <s v="ESARO     "/>
    <s v="OCEAN"/>
    <x v="0"/>
    <n v="0"/>
    <n v="105"/>
    <s v="100"/>
    <n v="100"/>
    <n v="10500"/>
    <x v="1"/>
    <x v="12"/>
    <x v="2"/>
    <s v="0000000798"/>
    <x v="2"/>
    <s v="0000024458"/>
    <d v="2021-04-08T00:00:00"/>
    <d v="2021-05-18T00:00:00"/>
    <m/>
    <m/>
    <m/>
    <s v="Africa (Anglophone)"/>
    <s v="UGA2040,R24458,Fistula,SWEDEN"/>
    <s v="UNFPA0000042834-6-1-2"/>
    <m/>
    <s v="D"/>
    <s v="N"/>
    <s v="N"/>
    <n v="7"/>
    <n v="1"/>
    <n v="1"/>
    <x v="363"/>
    <s v="PO"/>
    <d v="2020-11-19T13:35:55"/>
    <d v="2020-07-06T00:00:00"/>
    <d v="2020-11-19T00:00:00"/>
    <s v="0000042834-6-1"/>
    <d v="2020-11-19T13:35:55"/>
    <d v="2021-04-08T00:00:00"/>
    <x v="28"/>
    <n v="0"/>
    <n v="0"/>
    <n v="0"/>
    <x v="162"/>
    <x v="0"/>
    <s v="HIV_RAPID_SET_40000042834"/>
  </r>
  <r>
    <s v="UNFPA"/>
    <x v="89"/>
    <n v="3"/>
    <n v="1"/>
    <n v="2"/>
    <s v="TCD40"/>
    <s v="0000042835"/>
    <s v="Lidocaine hydrochloride 2% (20mg/ml) injection in 20ml ampou"/>
    <s v="Dispatched"/>
    <n v="876"/>
    <x v="53"/>
    <x v="93"/>
    <s v="PU0074"/>
    <s v=" "/>
    <s v="TCD07PEF"/>
    <s v="SECUPROSR"/>
    <s v="72335"/>
    <s v="TCD"/>
    <x v="29"/>
    <s v="WCARO     "/>
    <s v="AIR"/>
    <x v="0"/>
    <n v="0"/>
    <n v="100"/>
    <s v="P20"/>
    <n v="20"/>
    <n v="2000"/>
    <x v="0"/>
    <x v="9"/>
    <x v="20"/>
    <s v="0000041102"/>
    <x v="2"/>
    <s v="0000024757"/>
    <d v="2021-04-29T00:00:00"/>
    <d v="2021-07-02T00:00:00"/>
    <m/>
    <m/>
    <m/>
    <s v="Africa (Francophone)"/>
    <s v="R24757, med. supp, tcd"/>
    <s v="UNFPA0000042835-3-1-2"/>
    <m/>
    <s v="D"/>
    <s v="N"/>
    <s v="N"/>
    <n v="3"/>
    <n v="1"/>
    <n v="1"/>
    <x v="363"/>
    <s v="PO"/>
    <d v="2020-11-20T11:49:25"/>
    <d v="2020-08-16T00:00:00"/>
    <m/>
    <s v="0000042835-3-1"/>
    <d v="2020-11-20T11:49:25"/>
    <d v="2021-04-30T00:00:00"/>
    <x v="40"/>
    <n v="0"/>
    <n v="0"/>
    <n v="0"/>
    <x v="89"/>
    <x v="0"/>
    <s v="LIDOCANEHCL2/20_200000042835"/>
  </r>
  <r>
    <s v="UNFPA"/>
    <x v="155"/>
    <n v="1"/>
    <n v="1"/>
    <n v="1"/>
    <s v="TCD40"/>
    <s v="0000042835"/>
    <s v="Bupivacaine hydrochloride 0.5% + glucose or dextrose 7.5%, 4ml, ampoule, injection for spinal anaesthesia (heavy or hyperbaric solution)"/>
    <s v="Dispatched"/>
    <n v="0"/>
    <x v="53"/>
    <x v="93"/>
    <s v="PU0074"/>
    <s v=" "/>
    <s v="TCD07PEF"/>
    <s v="SECUPROSR"/>
    <s v="72335"/>
    <s v="TCD"/>
    <x v="29"/>
    <s v="WCARO     "/>
    <s v="AIR"/>
    <x v="0"/>
    <n v="0"/>
    <n v="0"/>
    <s v="P20"/>
    <n v="20"/>
    <n v="0"/>
    <x v="0"/>
    <x v="9"/>
    <x v="20"/>
    <s v="0000041102"/>
    <x v="2"/>
    <s v="0000024757"/>
    <d v="2021-04-29T00:00:00"/>
    <d v="2021-07-02T00:00:00"/>
    <m/>
    <m/>
    <m/>
    <s v="Africa (Francophone)"/>
    <s v="R24757, med. supp, tcd"/>
    <s v="UNFPA0000042835-1-1-1"/>
    <m/>
    <s v="D"/>
    <s v="N"/>
    <s v="N"/>
    <n v="1"/>
    <n v="1"/>
    <n v="1"/>
    <x v="363"/>
    <s v="PO"/>
    <d v="2020-11-20T11:49:25"/>
    <d v="2020-08-16T00:00:00"/>
    <m/>
    <s v="0000042835-1-1"/>
    <d v="2020-11-20T11:49:25"/>
    <d v="2021-04-30T00:00:00"/>
    <x v="40"/>
    <n v="0"/>
    <n v="0"/>
    <n v="0"/>
    <x v="155"/>
    <x v="0"/>
    <s v="BUPIVACAINE0.5_200000042835"/>
  </r>
  <r>
    <s v="UNFPA"/>
    <x v="89"/>
    <n v="3"/>
    <n v="1"/>
    <n v="1"/>
    <s v="TCD40"/>
    <s v="0000042835"/>
    <s v="Lidocaine hydrochloride 2% (20mg/ml) injection in 20ml ampou"/>
    <s v="Dispatched"/>
    <n v="0"/>
    <x v="53"/>
    <x v="93"/>
    <s v="PU0074"/>
    <s v=" "/>
    <s v="TCD07PEF"/>
    <s v="SECUPROSR"/>
    <s v="72335"/>
    <s v="TCD"/>
    <x v="29"/>
    <s v="WCARO     "/>
    <s v="AIR"/>
    <x v="0"/>
    <n v="0"/>
    <n v="0"/>
    <s v="P20"/>
    <n v="20"/>
    <n v="0"/>
    <x v="0"/>
    <x v="9"/>
    <x v="20"/>
    <s v="0000041102"/>
    <x v="2"/>
    <s v="0000024757"/>
    <d v="2021-04-29T00:00:00"/>
    <d v="2021-07-02T00:00:00"/>
    <m/>
    <m/>
    <m/>
    <s v="Africa (Francophone)"/>
    <s v="R24757, med. supp, tcd"/>
    <s v="UNFPA0000042835-3-1-1"/>
    <m/>
    <s v="D"/>
    <s v="N"/>
    <s v="N"/>
    <n v="3"/>
    <n v="1"/>
    <n v="1"/>
    <x v="363"/>
    <s v="PO"/>
    <d v="2020-11-20T11:49:25"/>
    <d v="2020-08-16T00:00:00"/>
    <m/>
    <s v="0000042835-3-1"/>
    <d v="2020-11-20T11:49:25"/>
    <d v="2021-04-30T00:00:00"/>
    <x v="40"/>
    <n v="0"/>
    <n v="0"/>
    <n v="0"/>
    <x v="89"/>
    <x v="0"/>
    <s v="LIDOCANEHCL2/20_200000042835"/>
  </r>
  <r>
    <s v="UNFPA"/>
    <x v="10"/>
    <n v="6"/>
    <n v="1"/>
    <n v="1"/>
    <s v="TCD40"/>
    <s v="0000042835"/>
    <s v="Dextran 70, 6% in sodium chloride 0.9% in 500ml bottle + Infusion-giving set, sterile, single use"/>
    <s v="Dispatched"/>
    <n v="0"/>
    <x v="53"/>
    <x v="93"/>
    <s v="PU0074"/>
    <s v=" "/>
    <s v="TCD07PEF"/>
    <s v="SECUPROSR"/>
    <s v="72335"/>
    <s v="TCD"/>
    <x v="29"/>
    <s v="WCARO     "/>
    <s v="AIR"/>
    <x v="0"/>
    <n v="0"/>
    <n v="0"/>
    <s v="SET"/>
    <n v="1"/>
    <n v="0"/>
    <x v="0"/>
    <x v="6"/>
    <x v="20"/>
    <s v="0000041102"/>
    <x v="2"/>
    <s v="0000024757"/>
    <d v="2021-04-29T00:00:00"/>
    <d v="2021-07-02T00:00:00"/>
    <m/>
    <m/>
    <m/>
    <s v="Africa (Francophone)"/>
    <s v="R24757, med. supp, tcd"/>
    <s v="UNFPA0000042835-6-1-1"/>
    <m/>
    <s v="D"/>
    <s v="N"/>
    <s v="N"/>
    <n v="7"/>
    <n v="1"/>
    <n v="1"/>
    <x v="363"/>
    <s v="PO"/>
    <d v="2020-11-20T11:49:25"/>
    <d v="2020-08-16T00:00:00"/>
    <m/>
    <s v="0000042835-6-1"/>
    <d v="2020-11-20T11:49:25"/>
    <d v="2021-04-30T00:00:00"/>
    <x v="40"/>
    <n v="0"/>
    <n v="0"/>
    <n v="0"/>
    <x v="10"/>
    <x v="0"/>
    <s v="DEXTRAN70,6%0000042835"/>
  </r>
  <r>
    <s v="UNFPA"/>
    <x v="155"/>
    <n v="1"/>
    <n v="1"/>
    <n v="2"/>
    <s v="TCD40"/>
    <s v="0000042835"/>
    <s v="Bupivacaine hydrochloride 0.5% + glucose or dextrose 7.5%, 4ml, ampoule, injection for spinal anaesthesia (heavy or hyperbaric solution)"/>
    <s v="Dispatched"/>
    <n v="5000"/>
    <x v="53"/>
    <x v="93"/>
    <s v="PU0074"/>
    <s v=" "/>
    <s v="TCD07PEF"/>
    <s v="SECUPROSR"/>
    <s v="72335"/>
    <s v="TCD"/>
    <x v="29"/>
    <s v="WCARO     "/>
    <s v="AIR"/>
    <x v="0"/>
    <n v="0"/>
    <n v="100"/>
    <s v="P20"/>
    <n v="20"/>
    <n v="2000"/>
    <x v="0"/>
    <x v="9"/>
    <x v="20"/>
    <s v="0000041102"/>
    <x v="2"/>
    <s v="0000024757"/>
    <d v="2021-04-29T00:00:00"/>
    <d v="2021-07-02T00:00:00"/>
    <m/>
    <m/>
    <m/>
    <s v="Africa (Francophone)"/>
    <s v="R24757, med. supp, tcd"/>
    <s v="UNFPA0000042835-1-1-2"/>
    <m/>
    <s v="D"/>
    <s v="N"/>
    <s v="N"/>
    <n v="1"/>
    <n v="1"/>
    <n v="1"/>
    <x v="363"/>
    <s v="PO"/>
    <d v="2020-11-20T11:49:25"/>
    <d v="2020-08-16T00:00:00"/>
    <m/>
    <s v="0000042835-1-1"/>
    <d v="2020-11-20T11:49:25"/>
    <d v="2021-04-30T00:00:00"/>
    <x v="40"/>
    <n v="0"/>
    <n v="0"/>
    <n v="0"/>
    <x v="155"/>
    <x v="0"/>
    <s v="BUPIVACAINE0.5_200000042835"/>
  </r>
  <r>
    <s v="UNFPA"/>
    <x v="10"/>
    <n v="6"/>
    <n v="1"/>
    <n v="2"/>
    <s v="TCD40"/>
    <s v="0000042835"/>
    <s v="Dextran 70, 6% in sodium chloride 0.9% in 500ml bottle + Infusion-giving set, sterile, single use"/>
    <s v="Dispatched"/>
    <n v="9100"/>
    <x v="53"/>
    <x v="93"/>
    <s v="PU0074"/>
    <s v=" "/>
    <s v="TCD07PEF"/>
    <s v="SECUPROSR"/>
    <s v="72335"/>
    <s v="TCD"/>
    <x v="29"/>
    <s v="WCARO     "/>
    <s v="AIR"/>
    <x v="0"/>
    <n v="0"/>
    <n v="2000"/>
    <s v="SET"/>
    <n v="1"/>
    <n v="2000"/>
    <x v="0"/>
    <x v="6"/>
    <x v="20"/>
    <s v="0000041102"/>
    <x v="2"/>
    <s v="0000024757"/>
    <d v="2021-04-29T00:00:00"/>
    <d v="2021-07-02T00:00:00"/>
    <m/>
    <m/>
    <m/>
    <s v="Africa (Francophone)"/>
    <s v="R24757, med. supp, tcd"/>
    <s v="UNFPA0000042835-6-1-2"/>
    <m/>
    <s v="D"/>
    <s v="N"/>
    <s v="N"/>
    <n v="7"/>
    <n v="1"/>
    <n v="1"/>
    <x v="363"/>
    <s v="PO"/>
    <d v="2020-11-20T11:49:25"/>
    <d v="2020-08-16T00:00:00"/>
    <m/>
    <s v="0000042835-6-1"/>
    <d v="2020-11-20T11:49:25"/>
    <d v="2021-04-30T00:00:00"/>
    <x v="40"/>
    <n v="0"/>
    <n v="0"/>
    <n v="0"/>
    <x v="10"/>
    <x v="0"/>
    <s v="DEXTRAN70,6%0000042835"/>
  </r>
  <r>
    <s v="UNFPA"/>
    <x v="173"/>
    <n v="7"/>
    <n v="1"/>
    <n v="1"/>
    <s v="TCD40"/>
    <s v="0000042835"/>
    <s v="Vitamin K-1 (Phytomenadione) 1mg/ml, 1ml vial"/>
    <s v="Matched"/>
    <n v="0"/>
    <x v="53"/>
    <x v="93"/>
    <s v="PU0074"/>
    <s v=" "/>
    <s v="TCD07PEF"/>
    <s v="SECUPROSR"/>
    <s v="72335"/>
    <s v="TCD"/>
    <x v="29"/>
    <s v="WCARO     "/>
    <s v="AIR"/>
    <x v="0"/>
    <n v="0"/>
    <n v="0"/>
    <s v="100"/>
    <n v="100"/>
    <n v="0"/>
    <x v="0"/>
    <x v="17"/>
    <x v="20"/>
    <s v="0000041102"/>
    <x v="2"/>
    <s v="0000024757"/>
    <d v="2021-04-29T00:00:00"/>
    <d v="2021-05-07T00:00:00"/>
    <m/>
    <d v="2021-04-19T00:00:00"/>
    <m/>
    <s v="Africa (Francophone)"/>
    <s v="R24757, med. supp, tcd"/>
    <s v="UNFPA0000042835-7-1-1"/>
    <m/>
    <s v="M"/>
    <s v="N"/>
    <s v="N"/>
    <n v="8"/>
    <n v="1"/>
    <n v="1"/>
    <x v="363"/>
    <s v="PO"/>
    <d v="2021-04-20T16:26:53"/>
    <d v="2020-08-16T00:00:00"/>
    <m/>
    <s v="0000042835-7-1"/>
    <d v="2020-11-20T11:49:25"/>
    <d v="2021-04-29T00:00:00"/>
    <x v="40"/>
    <n v="0"/>
    <n v="0"/>
    <n v="0"/>
    <x v="173"/>
    <x v="1"/>
    <s v="VITMNK-1_1MG/ML1000000042835"/>
  </r>
  <r>
    <s v="UNFPA"/>
    <x v="173"/>
    <n v="7"/>
    <n v="1"/>
    <n v="2"/>
    <s v="TCD40"/>
    <s v="0000042835"/>
    <s v="Vitamin K-1 (Phytomenadione) 1mg/ml, 1ml vial"/>
    <s v="Matched"/>
    <n v="10800"/>
    <x v="53"/>
    <x v="93"/>
    <s v="PU0074"/>
    <s v=" "/>
    <s v="TCD07PEF"/>
    <s v="SECUPROSR"/>
    <s v="72335"/>
    <s v="TCD"/>
    <x v="29"/>
    <s v="WCARO     "/>
    <s v="AIR"/>
    <x v="0"/>
    <n v="0"/>
    <n v="300"/>
    <s v="100"/>
    <n v="100"/>
    <n v="30000"/>
    <x v="0"/>
    <x v="17"/>
    <x v="20"/>
    <s v="0000041102"/>
    <x v="2"/>
    <s v="0000024757"/>
    <d v="2021-04-29T00:00:00"/>
    <d v="2021-05-07T00:00:00"/>
    <m/>
    <d v="2021-04-19T00:00:00"/>
    <m/>
    <s v="Africa (Francophone)"/>
    <s v="R24757, med. supp, tcd"/>
    <s v="UNFPA0000042835-7-1-2"/>
    <m/>
    <s v="M"/>
    <s v="N"/>
    <s v="N"/>
    <n v="8"/>
    <n v="1"/>
    <n v="1"/>
    <x v="363"/>
    <s v="PO"/>
    <d v="2021-04-20T16:26:53"/>
    <d v="2020-08-16T00:00:00"/>
    <m/>
    <s v="0000042835-7-1"/>
    <d v="2020-11-20T11:49:25"/>
    <d v="2021-04-29T00:00:00"/>
    <x v="40"/>
    <n v="0"/>
    <n v="0"/>
    <n v="0"/>
    <x v="173"/>
    <x v="0"/>
    <s v="VITMNK-1_1MG/ML1000000042835"/>
  </r>
  <r>
    <s v="UNFPA"/>
    <x v="0"/>
    <n v="1"/>
    <n v="1"/>
    <n v="1"/>
    <s v="SOM40"/>
    <s v="0000042857"/>
    <s v="Preshipment inspection Pharmaceutical"/>
    <s v="Completed"/>
    <n v="355"/>
    <x v="17"/>
    <x v="46"/>
    <s v="PU0074"/>
    <s v=" "/>
    <s v="SOM03RSC"/>
    <s v="COMSECPROC"/>
    <s v="72335"/>
    <s v="SOM"/>
    <x v="41"/>
    <s v="ASRO      "/>
    <s v="N/A"/>
    <x v="0"/>
    <n v="0"/>
    <n v="1"/>
    <s v="EA"/>
    <n v="1"/>
    <n v="1"/>
    <x v="0"/>
    <x v="0"/>
    <x v="0"/>
    <s v="0000170456"/>
    <x v="2"/>
    <s v="0000025472"/>
    <m/>
    <m/>
    <m/>
    <d v="2020-12-18T00:00:00"/>
    <m/>
    <s v="ASEA"/>
    <s v="REQ 25472 PSI of PO 41778"/>
    <s v="UNFPA0000042857-1-1-1"/>
    <m/>
    <s v="C"/>
    <s v="N"/>
    <s v="N"/>
    <n v="1"/>
    <n v="1"/>
    <n v="1"/>
    <x v="364"/>
    <s v="PO"/>
    <d v="2021-01-04T08:48:36"/>
    <d v="2020-11-20T00:00:00"/>
    <d v="2020-11-20T00:00:00"/>
    <s v="0000042857-1-1"/>
    <d v="2020-11-25T14:43:12"/>
    <d v="2020-11-27T00:00:00"/>
    <x v="30"/>
    <n v="0"/>
    <n v="0"/>
    <n v="0"/>
    <x v="0"/>
    <x v="0"/>
    <s v="PRESHIPMENTINSPCPH0000042857"/>
  </r>
  <r>
    <s v="UNFPA"/>
    <x v="133"/>
    <n v="1"/>
    <n v="1"/>
    <n v="1"/>
    <s v="TGO40"/>
    <s v="0000042863"/>
    <s v="Dexamethasone sodium phosphate 4mg base/ml  in 1ml ampoule"/>
    <s v="Matched"/>
    <n v="0"/>
    <x v="19"/>
    <x v="54"/>
    <s v="PU0074"/>
    <s v=" "/>
    <s v="ZZT06TKD"/>
    <s v="STRENG_SERVI"/>
    <s v="72335"/>
    <s v="TGO"/>
    <x v="25"/>
    <s v="WCARO     "/>
    <s v="AIR"/>
    <x v="0"/>
    <n v="0"/>
    <n v="0"/>
    <s v="100"/>
    <n v="100"/>
    <n v="0"/>
    <x v="0"/>
    <x v="1"/>
    <x v="26"/>
    <s v="0000264874"/>
    <x v="2"/>
    <s v="0000025226"/>
    <d v="2021-03-19T00:00:00"/>
    <d v="2021-03-26T00:00:00"/>
    <d v="2021-05-07T00:00:00"/>
    <d v="2021-05-07T00:00:00"/>
    <m/>
    <s v="Africa (Francophone)"/>
    <s v="R25226, Svizera, TGO40"/>
    <s v="UNFPA0000042863-1-1-1"/>
    <m/>
    <s v="M"/>
    <s v="N"/>
    <s v="N"/>
    <n v="1"/>
    <n v="1"/>
    <n v="1"/>
    <x v="365"/>
    <s v="PO"/>
    <d v="2021-05-07T16:21:05"/>
    <d v="2020-10-19T00:00:00"/>
    <d v="2020-10-20T00:00:00"/>
    <s v="0000042863-1-1"/>
    <d v="2020-11-24T15:33:38"/>
    <d v="2020-12-01T00:00:00"/>
    <x v="31"/>
    <n v="0"/>
    <n v="0"/>
    <n v="0"/>
    <x v="133"/>
    <x v="1"/>
    <s v="DEXAMETHNAP4MG_1000000042863"/>
  </r>
  <r>
    <s v="UNFPA"/>
    <x v="133"/>
    <n v="1"/>
    <n v="1"/>
    <n v="2"/>
    <s v="TGO40"/>
    <s v="0000042863"/>
    <s v="Dexamethasone sodium phosphate 4mg base/ml  in 1ml ampoule"/>
    <s v="Matched"/>
    <n v="1132.2"/>
    <x v="19"/>
    <x v="54"/>
    <s v="PU0074"/>
    <s v=" "/>
    <s v="ZZT06TKD"/>
    <s v="STRENG_SERVI"/>
    <s v="72335"/>
    <s v="TGO"/>
    <x v="25"/>
    <s v="WCARO     "/>
    <s v="AIR"/>
    <x v="0"/>
    <n v="0"/>
    <n v="74"/>
    <s v="100"/>
    <n v="100"/>
    <n v="7400"/>
    <x v="0"/>
    <x v="1"/>
    <x v="26"/>
    <s v="0000264874"/>
    <x v="2"/>
    <s v="0000025226"/>
    <d v="2021-03-19T00:00:00"/>
    <d v="2021-03-26T00:00:00"/>
    <d v="2021-05-07T00:00:00"/>
    <d v="2021-05-07T00:00:00"/>
    <m/>
    <s v="Africa (Francophone)"/>
    <s v="R25226, Svizera, TGO40"/>
    <s v="UNFPA0000042863-1-1-2"/>
    <m/>
    <s v="M"/>
    <s v="N"/>
    <s v="N"/>
    <n v="1"/>
    <n v="1"/>
    <n v="1"/>
    <x v="365"/>
    <s v="PO"/>
    <d v="2021-05-07T16:21:05"/>
    <d v="2020-10-19T00:00:00"/>
    <d v="2020-10-20T00:00:00"/>
    <s v="0000042863-1-1"/>
    <d v="2020-11-24T15:33:38"/>
    <d v="2020-12-01T00:00:00"/>
    <x v="31"/>
    <n v="0"/>
    <n v="0"/>
    <n v="0"/>
    <x v="133"/>
    <x v="0"/>
    <s v="DEXAMETHNAP4MG_1000000042863"/>
  </r>
  <r>
    <s v="UNFPA"/>
    <x v="0"/>
    <n v="1"/>
    <n v="1"/>
    <n v="2"/>
    <s v="TGO40"/>
    <s v="0000042864"/>
    <s v="Preshipment inspection Pharmaceutical"/>
    <s v="Completed"/>
    <n v="630"/>
    <x v="19"/>
    <x v="54"/>
    <s v="PU0074"/>
    <s v=" "/>
    <s v="ZZT06TKD"/>
    <s v="STRENG_SERVI"/>
    <s v="72335"/>
    <s v="TGO"/>
    <x v="25"/>
    <s v="WCARO     "/>
    <s v="N/A"/>
    <x v="0"/>
    <n v="0"/>
    <n v="1"/>
    <s v="EA"/>
    <n v="1"/>
    <n v="1"/>
    <x v="0"/>
    <x v="0"/>
    <x v="11"/>
    <s v="0000156574"/>
    <x v="2"/>
    <s v="0000025415"/>
    <m/>
    <m/>
    <m/>
    <d v="2021-04-10T00:00:00"/>
    <m/>
    <s v="Africa (Francophone)"/>
    <s v="R25415, Intertek, TGO40"/>
    <s v="UNFPA0000042864-1-1-2"/>
    <m/>
    <s v="C"/>
    <s v="N"/>
    <s v="N"/>
    <n v="1"/>
    <n v="1"/>
    <n v="1"/>
    <x v="365"/>
    <s v="PO"/>
    <d v="2021-04-22T07:15:56"/>
    <d v="2020-11-11T00:00:00"/>
    <d v="2020-11-11T00:00:00"/>
    <s v="0000042864-1-1"/>
    <d v="2020-11-24T15:30:56"/>
    <d v="2020-11-29T00:00:00"/>
    <x v="31"/>
    <n v="0"/>
    <n v="0"/>
    <n v="0"/>
    <x v="0"/>
    <x v="1"/>
    <s v="PRESHIPMENTINSPCPH0000042864"/>
  </r>
  <r>
    <s v="UNFPA"/>
    <x v="0"/>
    <n v="1"/>
    <n v="1"/>
    <n v="1"/>
    <s v="TGO40"/>
    <s v="0000042864"/>
    <s v="Preshipment inspection Pharmaceutical"/>
    <s v="Completed"/>
    <n v="0"/>
    <x v="19"/>
    <x v="54"/>
    <s v="PU0074"/>
    <s v=" "/>
    <s v="ZZT06TKD"/>
    <s v="STRENG_SERVI"/>
    <s v="72335"/>
    <s v="TGO"/>
    <x v="25"/>
    <s v="WCARO     "/>
    <s v="N/A"/>
    <x v="0"/>
    <n v="0"/>
    <n v="0"/>
    <s v="EA"/>
    <n v="1"/>
    <n v="0"/>
    <x v="0"/>
    <x v="0"/>
    <x v="11"/>
    <s v="0000156574"/>
    <x v="2"/>
    <s v="0000025415"/>
    <m/>
    <m/>
    <m/>
    <d v="2021-04-10T00:00:00"/>
    <m/>
    <s v="Africa (Francophone)"/>
    <s v="R25415, Intertek, TGO40"/>
    <s v="UNFPA0000042864-1-1-1"/>
    <m/>
    <s v="C"/>
    <s v="N"/>
    <s v="N"/>
    <n v="1"/>
    <n v="1"/>
    <n v="1"/>
    <x v="365"/>
    <s v="PO"/>
    <d v="2021-04-22T07:15:56"/>
    <d v="2020-11-11T00:00:00"/>
    <d v="2020-11-11T00:00:00"/>
    <s v="0000042864-1-1"/>
    <d v="2020-11-24T15:30:56"/>
    <d v="2020-11-29T00:00:00"/>
    <x v="31"/>
    <n v="0"/>
    <n v="0"/>
    <n v="0"/>
    <x v="0"/>
    <x v="0"/>
    <s v="PRESHIPMENTINSPCPH0000042864"/>
  </r>
  <r>
    <s v="UNFPA"/>
    <x v="99"/>
    <n v="1"/>
    <n v="1"/>
    <n v="2"/>
    <s v="SWZ40"/>
    <s v="0000042908"/>
    <s v="Magnesium Sulphate 500mg/ml injection in 2ml ampoule,Pack 10"/>
    <s v="Completed"/>
    <n v="4375"/>
    <x v="34"/>
    <x v="14"/>
    <s v="PU0074"/>
    <s v=" "/>
    <s v="SWZ06FPS"/>
    <s v="PROCURECOM"/>
    <s v="72335"/>
    <s v="SWZ"/>
    <x v="64"/>
    <s v="ESARO     "/>
    <s v="AIR"/>
    <x v="0"/>
    <n v="0"/>
    <n v="700"/>
    <s v="P10"/>
    <n v="10"/>
    <n v="7000"/>
    <x v="0"/>
    <x v="1"/>
    <x v="3"/>
    <s v="0000000730"/>
    <x v="2"/>
    <s v="0000025294"/>
    <d v="2021-01-01T00:00:00"/>
    <d v="2021-01-12T00:00:00"/>
    <d v="2021-01-01T00:00:00"/>
    <d v="2020-12-30T00:00:00"/>
    <d v="2021-01-12T00:00:00"/>
    <s v="Africa (Anglophone)"/>
    <s v="SWZ2040,R25294,FPA90"/>
    <s v="UNFPA0000042908-1-1-2"/>
    <m/>
    <s v="C"/>
    <s v="N"/>
    <s v="N"/>
    <n v="5"/>
    <n v="1"/>
    <n v="1"/>
    <x v="366"/>
    <s v="PO"/>
    <d v="2021-01-29T07:11:55"/>
    <d v="2020-10-28T00:00:00"/>
    <d v="2020-10-28T00:00:00"/>
    <s v="0000042908-1-1"/>
    <d v="2020-12-01T13:43:55"/>
    <d v="2021-01-01T00:00:00"/>
    <x v="13"/>
    <n v="0"/>
    <n v="0"/>
    <n v="0"/>
    <x v="99"/>
    <x v="1"/>
    <s v="MGSULPHATE2ML_100000042908"/>
  </r>
  <r>
    <s v="UNFPA"/>
    <x v="99"/>
    <n v="1"/>
    <n v="1"/>
    <n v="1"/>
    <s v="SWZ40"/>
    <s v="0000042908"/>
    <s v="Magnesium Sulphate 500mg/ml injection in 2ml ampoule,Pack 10"/>
    <s v="Completed"/>
    <n v="0"/>
    <x v="34"/>
    <x v="14"/>
    <s v="PU0074"/>
    <s v=" "/>
    <s v="SWZ06FPS"/>
    <s v="PROCURECOM"/>
    <s v="72335"/>
    <s v="SWZ"/>
    <x v="64"/>
    <s v="ESARO     "/>
    <s v="AIR"/>
    <x v="0"/>
    <n v="0"/>
    <n v="0"/>
    <s v="P10"/>
    <n v="10"/>
    <n v="0"/>
    <x v="0"/>
    <x v="1"/>
    <x v="3"/>
    <s v="0000000730"/>
    <x v="2"/>
    <s v="0000025294"/>
    <d v="2021-01-01T00:00:00"/>
    <d v="2021-01-12T00:00:00"/>
    <d v="2021-01-01T00:00:00"/>
    <d v="2020-12-30T00:00:00"/>
    <d v="2021-01-12T00:00:00"/>
    <s v="Africa (Anglophone)"/>
    <s v="SWZ2040,R25294,FPA90"/>
    <s v="UNFPA0000042908-1-1-1"/>
    <m/>
    <s v="C"/>
    <s v="N"/>
    <s v="N"/>
    <n v="5"/>
    <n v="1"/>
    <n v="1"/>
    <x v="366"/>
    <s v="PO"/>
    <d v="2021-01-29T07:11:55"/>
    <d v="2020-10-28T00:00:00"/>
    <d v="2020-10-28T00:00:00"/>
    <s v="0000042908-1-1"/>
    <d v="2020-12-01T13:43:55"/>
    <d v="2021-01-01T00:00:00"/>
    <x v="13"/>
    <n v="0"/>
    <n v="0"/>
    <n v="0"/>
    <x v="99"/>
    <x v="0"/>
    <s v="MGSULPHATE2ML_100000042908"/>
  </r>
  <r>
    <s v="UNFPA"/>
    <x v="37"/>
    <n v="2"/>
    <n v="1"/>
    <n v="1"/>
    <s v="SWZ40"/>
    <s v="0000042908"/>
    <s v="Oxytocin 10 I.U. base/ml injection in 1ml ampoule. (Keep cold between 2-8 °C)"/>
    <s v="Completed"/>
    <n v="0"/>
    <x v="34"/>
    <x v="14"/>
    <s v="PU0074"/>
    <s v=" "/>
    <s v="SWZ06FPS"/>
    <s v="PROCURECOM"/>
    <s v="72335"/>
    <s v="SWZ"/>
    <x v="64"/>
    <s v="ESARO     "/>
    <s v="AIR"/>
    <x v="0"/>
    <n v="0"/>
    <n v="0"/>
    <s v="P10"/>
    <n v="10"/>
    <n v="0"/>
    <x v="0"/>
    <x v="4"/>
    <x v="3"/>
    <s v="0000000730"/>
    <x v="2"/>
    <s v="0000025294"/>
    <d v="2021-01-01T00:00:00"/>
    <d v="2021-01-12T00:00:00"/>
    <d v="2021-01-01T00:00:00"/>
    <d v="2020-12-30T00:00:00"/>
    <d v="2021-01-12T00:00:00"/>
    <s v="Africa (Anglophone)"/>
    <s v="SWZ2040,R25294,FPA90"/>
    <s v="UNFPA0000042908-2-1-1"/>
    <m/>
    <s v="C"/>
    <s v="Y"/>
    <s v="N"/>
    <n v="6"/>
    <n v="1"/>
    <n v="1"/>
    <x v="366"/>
    <s v="PO"/>
    <d v="2021-01-29T07:11:55"/>
    <d v="2020-10-28T00:00:00"/>
    <d v="2020-10-28T00:00:00"/>
    <s v="0000042908-2-1"/>
    <d v="2020-12-01T13:43:55"/>
    <d v="2021-01-01T00:00:00"/>
    <x v="13"/>
    <n v="0"/>
    <n v="0"/>
    <n v="0"/>
    <x v="37"/>
    <x v="0"/>
    <s v="OXYTOCIN_10IU/ML0000042908"/>
  </r>
  <r>
    <s v="UNFPA"/>
    <x v="49"/>
    <n v="3"/>
    <n v="1"/>
    <n v="1"/>
    <s v="SWZ40"/>
    <s v="0000042908"/>
    <s v="Hydralazine hydrochloride 20mg/2ml powder for injection in 2ml ampoule"/>
    <s v="Completed"/>
    <n v="0"/>
    <x v="34"/>
    <x v="14"/>
    <s v="PU0074"/>
    <s v=" "/>
    <s v="SWZ06FPS"/>
    <s v="PROCURECOM"/>
    <s v="72335"/>
    <s v="SWZ"/>
    <x v="64"/>
    <s v="ESARO     "/>
    <s v="AIR"/>
    <x v="0"/>
    <n v="0"/>
    <n v="0"/>
    <s v="P5"/>
    <n v="5"/>
    <n v="0"/>
    <x v="0"/>
    <x v="5"/>
    <x v="3"/>
    <s v="0000000730"/>
    <x v="2"/>
    <s v="0000025294"/>
    <d v="2021-01-01T00:00:00"/>
    <d v="2021-01-12T00:00:00"/>
    <d v="2021-01-01T00:00:00"/>
    <d v="2020-12-30T00:00:00"/>
    <d v="2021-01-12T00:00:00"/>
    <s v="Africa (Anglophone)"/>
    <s v="SWZ2040,R25294,FPA90"/>
    <s v="UNFPA0000042908-3-1-1"/>
    <m/>
    <s v="C"/>
    <s v="N"/>
    <s v="N"/>
    <n v="7"/>
    <n v="1"/>
    <n v="1"/>
    <x v="366"/>
    <s v="PO"/>
    <d v="2021-01-29T07:11:55"/>
    <d v="2020-10-28T00:00:00"/>
    <d v="2020-10-28T00:00:00"/>
    <s v="0000042908-3-1"/>
    <d v="2020-12-01T13:43:55"/>
    <d v="2021-01-01T00:00:00"/>
    <x v="13"/>
    <n v="0"/>
    <n v="0"/>
    <n v="0"/>
    <x v="49"/>
    <x v="1"/>
    <s v="HYDRALAZINEHCL200000042908"/>
  </r>
  <r>
    <s v="UNFPA"/>
    <x v="49"/>
    <n v="3"/>
    <n v="1"/>
    <n v="2"/>
    <s v="SWZ40"/>
    <s v="0000042908"/>
    <s v="Hydralazine hydrochloride 20mg/2ml powder for injection in 2ml ampoule"/>
    <s v="Completed"/>
    <n v="18400"/>
    <x v="34"/>
    <x v="14"/>
    <s v="PU0074"/>
    <s v=" "/>
    <s v="SWZ06FPS"/>
    <s v="PROCURECOM"/>
    <s v="72335"/>
    <s v="SWZ"/>
    <x v="64"/>
    <s v="ESARO     "/>
    <s v="AIR"/>
    <x v="0"/>
    <n v="0"/>
    <n v="800"/>
    <s v="P5"/>
    <n v="5"/>
    <n v="4000"/>
    <x v="0"/>
    <x v="5"/>
    <x v="3"/>
    <s v="0000000730"/>
    <x v="2"/>
    <s v="0000025294"/>
    <d v="2021-01-01T00:00:00"/>
    <d v="2021-01-12T00:00:00"/>
    <d v="2021-01-01T00:00:00"/>
    <d v="2020-12-30T00:00:00"/>
    <d v="2021-01-12T00:00:00"/>
    <s v="Africa (Anglophone)"/>
    <s v="SWZ2040,R25294,FPA90"/>
    <s v="UNFPA0000042908-3-1-2"/>
    <m/>
    <s v="C"/>
    <s v="N"/>
    <s v="N"/>
    <n v="7"/>
    <n v="1"/>
    <n v="1"/>
    <x v="366"/>
    <s v="PO"/>
    <d v="2021-01-29T07:11:55"/>
    <d v="2020-10-28T00:00:00"/>
    <d v="2020-10-28T00:00:00"/>
    <s v="0000042908-3-1"/>
    <d v="2020-12-01T13:43:55"/>
    <d v="2021-01-01T00:00:00"/>
    <x v="13"/>
    <n v="0"/>
    <n v="0"/>
    <n v="0"/>
    <x v="49"/>
    <x v="0"/>
    <s v="HYDRALAZINEHCL200000042908"/>
  </r>
  <r>
    <s v="UNFPA"/>
    <x v="37"/>
    <n v="2"/>
    <n v="1"/>
    <n v="2"/>
    <s v="SWZ40"/>
    <s v="0000042908"/>
    <s v="Oxytocin 10 I.U. base/ml injection in 1ml ampoule. (Keep cold between 2-8 °C)"/>
    <s v="Completed"/>
    <n v="1750"/>
    <x v="34"/>
    <x v="14"/>
    <s v="PU0074"/>
    <s v=" "/>
    <s v="SWZ06FPS"/>
    <s v="PROCURECOM"/>
    <s v="72335"/>
    <s v="SWZ"/>
    <x v="64"/>
    <s v="ESARO     "/>
    <s v="AIR"/>
    <x v="0"/>
    <n v="0"/>
    <n v="700"/>
    <s v="P10"/>
    <n v="10"/>
    <n v="7000"/>
    <x v="0"/>
    <x v="4"/>
    <x v="3"/>
    <s v="0000000730"/>
    <x v="2"/>
    <s v="0000025294"/>
    <d v="2021-01-01T00:00:00"/>
    <d v="2021-01-12T00:00:00"/>
    <d v="2021-01-01T00:00:00"/>
    <d v="2020-12-30T00:00:00"/>
    <d v="2021-01-12T00:00:00"/>
    <s v="Africa (Anglophone)"/>
    <s v="SWZ2040,R25294,FPA90"/>
    <s v="UNFPA0000042908-2-1-2"/>
    <m/>
    <s v="C"/>
    <s v="Y"/>
    <s v="N"/>
    <n v="6"/>
    <n v="1"/>
    <n v="1"/>
    <x v="366"/>
    <s v="PO"/>
    <d v="2021-01-29T07:11:55"/>
    <d v="2020-10-28T00:00:00"/>
    <d v="2020-10-28T00:00:00"/>
    <s v="0000042908-2-1"/>
    <d v="2020-12-01T13:43:55"/>
    <d v="2021-01-01T00:00:00"/>
    <x v="13"/>
    <n v="0"/>
    <n v="0"/>
    <n v="0"/>
    <x v="37"/>
    <x v="0"/>
    <s v="OXYTOCIN_10IU/ML0000042908"/>
  </r>
  <r>
    <s v="UNFPA"/>
    <x v="95"/>
    <n v="5"/>
    <n v="1"/>
    <n v="2"/>
    <s v="YEM40"/>
    <s v="0000042936"/>
    <s v="Methyldopa 250mg tablet"/>
    <s v="Dispatched"/>
    <n v="173700"/>
    <x v="4"/>
    <x v="103"/>
    <s v="PU0074"/>
    <s v=" "/>
    <s v="YEM05RCS"/>
    <s v="PROCUR_RH_COMOD"/>
    <s v="72335"/>
    <s v="YEM"/>
    <x v="4"/>
    <s v="ASRO      "/>
    <s v="OCEAN"/>
    <x v="0"/>
    <n v="0"/>
    <n v="45000"/>
    <s v="100"/>
    <n v="100"/>
    <n v="4500000"/>
    <x v="0"/>
    <x v="5"/>
    <x v="2"/>
    <s v="0000000798"/>
    <x v="2"/>
    <s v="0000025474"/>
    <d v="2021-05-20T00:00:00"/>
    <d v="2021-06-29T00:00:00"/>
    <m/>
    <m/>
    <m/>
    <s v="ASEA"/>
    <s v="YEM2040, RQ25474, RH medicine"/>
    <s v="UNFPA0000042936-5-1-2"/>
    <m/>
    <s v="D"/>
    <s v="N"/>
    <s v="N"/>
    <n v="9"/>
    <n v="1"/>
    <n v="1"/>
    <x v="367"/>
    <s v="PO"/>
    <d v="2020-12-03T18:31:03"/>
    <d v="2020-11-22T00:00:00"/>
    <d v="2020-12-01T00:00:00"/>
    <s v="0000042936-5-1"/>
    <d v="2020-12-03T18:31:03"/>
    <d v="2021-05-20T00:00:00"/>
    <x v="52"/>
    <n v="0"/>
    <n v="0"/>
    <n v="0"/>
    <x v="95"/>
    <x v="1"/>
    <s v="METHYLDOP250MG_1000000042936"/>
  </r>
  <r>
    <s v="UNFPA"/>
    <x v="95"/>
    <n v="5"/>
    <n v="1"/>
    <n v="1"/>
    <s v="YEM40"/>
    <s v="0000042936"/>
    <s v="Methyldopa 250mg tablet"/>
    <s v="Dispatched"/>
    <n v="0"/>
    <x v="4"/>
    <x v="104"/>
    <s v="PU0074"/>
    <s v=" "/>
    <s v="YEM05RCS"/>
    <s v="PROCUR_RH_COMOD"/>
    <s v="72335"/>
    <s v="YEM"/>
    <x v="4"/>
    <s v="ASRO      "/>
    <s v="OCEAN"/>
    <x v="0"/>
    <n v="0"/>
    <n v="0"/>
    <s v="100"/>
    <n v="100"/>
    <n v="0"/>
    <x v="0"/>
    <x v="5"/>
    <x v="2"/>
    <s v="0000000798"/>
    <x v="2"/>
    <s v="0000025474"/>
    <d v="2021-05-20T00:00:00"/>
    <d v="2021-06-29T00:00:00"/>
    <m/>
    <m/>
    <m/>
    <s v="ASEA"/>
    <s v="YEM2040, RQ25474, RH medicine"/>
    <s v="UNFPA0000042936-5-1-1"/>
    <m/>
    <s v="D"/>
    <s v="N"/>
    <s v="N"/>
    <n v="9"/>
    <n v="1"/>
    <n v="1"/>
    <x v="367"/>
    <s v="PO"/>
    <d v="2020-12-03T18:31:03"/>
    <d v="2020-11-22T00:00:00"/>
    <d v="2020-12-01T00:00:00"/>
    <s v="0000042936-5-1"/>
    <d v="2020-12-03T18:31:03"/>
    <d v="2021-05-20T00:00:00"/>
    <x v="53"/>
    <n v="0"/>
    <n v="0"/>
    <n v="0"/>
    <x v="95"/>
    <x v="0"/>
    <s v="METHYLDOP250MG_1000000042936"/>
  </r>
  <r>
    <s v="UNFPA"/>
    <x v="117"/>
    <n v="1"/>
    <n v="1"/>
    <n v="1"/>
    <s v="YEM40"/>
    <s v="0000042936"/>
    <s v="Metronidazole, for intravenous infusion, 5mg/ml, 100-ml"/>
    <s v="Dispatched"/>
    <n v="0"/>
    <x v="4"/>
    <x v="104"/>
    <s v="PU0074"/>
    <s v=" "/>
    <s v="YEM05RCS"/>
    <s v="PROCUR_RH_COMOD"/>
    <s v="72335"/>
    <s v="YEM"/>
    <x v="4"/>
    <s v="ASRO      "/>
    <s v="OCEAN"/>
    <x v="0"/>
    <n v="0"/>
    <n v="0"/>
    <s v="BG"/>
    <n v="1"/>
    <n v="0"/>
    <x v="0"/>
    <x v="8"/>
    <x v="2"/>
    <s v="0000000798"/>
    <x v="2"/>
    <s v="0000025474"/>
    <d v="2021-05-20T00:00:00"/>
    <d v="2021-06-29T00:00:00"/>
    <m/>
    <m/>
    <m/>
    <s v="ASEA"/>
    <s v="YEM2040, RQ25474, RH medicine"/>
    <s v="UNFPA0000042936-1-1-1"/>
    <m/>
    <s v="D"/>
    <s v="N"/>
    <s v="N"/>
    <n v="17"/>
    <n v="1"/>
    <n v="1"/>
    <x v="367"/>
    <s v="PO"/>
    <d v="2020-12-03T18:31:03"/>
    <d v="2020-11-22T00:00:00"/>
    <d v="2020-12-01T00:00:00"/>
    <s v="0000042936-1-1"/>
    <d v="2020-12-03T18:31:03"/>
    <d v="2021-05-20T00:00:00"/>
    <x v="53"/>
    <n v="0"/>
    <n v="0"/>
    <n v="0"/>
    <x v="117"/>
    <x v="1"/>
    <s v="METRONIDAZOL5_1BAG0000042936"/>
  </r>
  <r>
    <s v="UNFPA"/>
    <x v="117"/>
    <n v="1"/>
    <n v="1"/>
    <n v="3"/>
    <s v="YEM40"/>
    <s v="0000042936"/>
    <s v="Metronidazole, for intravenous infusion, 5mg/ml, 100-ml"/>
    <s v="Dispatched"/>
    <n v="32000"/>
    <x v="4"/>
    <x v="103"/>
    <s v="PU0074"/>
    <s v=" "/>
    <s v="YEM05RCS"/>
    <s v="PROCUR_RH_COMOD"/>
    <s v="72335"/>
    <s v="YEM"/>
    <x v="4"/>
    <s v="ASRO      "/>
    <s v="OCEAN"/>
    <x v="0"/>
    <n v="0"/>
    <n v="100000"/>
    <s v="BG"/>
    <n v="1"/>
    <n v="100000"/>
    <x v="0"/>
    <x v="8"/>
    <x v="2"/>
    <s v="0000000798"/>
    <x v="2"/>
    <s v="0000025474"/>
    <d v="2021-05-20T00:00:00"/>
    <d v="2021-06-29T00:00:00"/>
    <m/>
    <m/>
    <m/>
    <s v="ASEA"/>
    <s v="YEM2040, RQ25474, RH medicine"/>
    <s v="UNFPA0000042936-1-1-3"/>
    <m/>
    <s v="D"/>
    <s v="N"/>
    <s v="N"/>
    <n v="17"/>
    <n v="1"/>
    <m/>
    <x v="367"/>
    <s v="PO"/>
    <d v="2020-12-03T18:31:03"/>
    <d v="2020-11-22T00:00:00"/>
    <d v="2020-12-01T00:00:00"/>
    <s v="0000042936-1-1"/>
    <d v="2020-12-03T18:31:03"/>
    <d v="2021-05-20T00:00:00"/>
    <x v="52"/>
    <n v="0"/>
    <n v="0"/>
    <n v="0"/>
    <x v="117"/>
    <x v="1"/>
    <s v="METRONIDAZOL5_1BAG0000042936"/>
  </r>
  <r>
    <s v="UNFPA"/>
    <x v="117"/>
    <n v="1"/>
    <n v="1"/>
    <n v="4"/>
    <s v="YEM40"/>
    <s v="0000042936"/>
    <s v="Metronidazole, for intravenous infusion, 5mg/ml, 100-ml"/>
    <s v="Dispatched"/>
    <n v="17600"/>
    <x v="4"/>
    <x v="103"/>
    <s v="PU0074"/>
    <s v=" "/>
    <s v="YEM05RCS"/>
    <s v="PROCUR_RH_COMOD"/>
    <s v="72335"/>
    <s v="YEM"/>
    <x v="4"/>
    <s v="ASRO      "/>
    <s v="OCEAN"/>
    <x v="0"/>
    <n v="0"/>
    <n v="55000"/>
    <s v="BG"/>
    <n v="1"/>
    <n v="55000"/>
    <x v="0"/>
    <x v="8"/>
    <x v="2"/>
    <s v="0000000798"/>
    <x v="2"/>
    <s v="0000025474"/>
    <d v="2021-05-20T00:00:00"/>
    <d v="2021-06-29T00:00:00"/>
    <m/>
    <m/>
    <m/>
    <s v="ASEA"/>
    <s v="YEM2040, RQ25474, RH medicine"/>
    <s v="UNFPA0000042936-1-1-4"/>
    <m/>
    <s v="D"/>
    <s v="N"/>
    <s v="N"/>
    <n v="17"/>
    <n v="1"/>
    <m/>
    <x v="367"/>
    <s v="PO"/>
    <d v="2020-12-03T18:31:03"/>
    <d v="2020-11-22T00:00:00"/>
    <d v="2020-12-01T00:00:00"/>
    <s v="0000042936-1-1"/>
    <d v="2020-12-03T18:31:03"/>
    <d v="2021-05-20T00:00:00"/>
    <x v="52"/>
    <n v="0"/>
    <n v="0"/>
    <n v="0"/>
    <x v="117"/>
    <x v="1"/>
    <s v="METRONIDAZOL5_1BAG0000042936"/>
  </r>
  <r>
    <s v="UNFPA"/>
    <x v="117"/>
    <n v="1"/>
    <n v="1"/>
    <n v="2"/>
    <s v="YEM40"/>
    <s v="0000042936"/>
    <s v="Metronidazole, for intravenous infusion, 5mg/ml, 100-ml"/>
    <s v="Dispatched"/>
    <n v="0"/>
    <x v="4"/>
    <x v="103"/>
    <s v="PU0074"/>
    <s v=" "/>
    <s v="YEM05RCS"/>
    <s v="PROCUR_RH_COMOD"/>
    <s v="72335"/>
    <s v="YEM"/>
    <x v="4"/>
    <s v="ASRO      "/>
    <s v="OCEAN"/>
    <x v="0"/>
    <n v="0"/>
    <n v="0"/>
    <s v="BG"/>
    <n v="1"/>
    <n v="0"/>
    <x v="0"/>
    <x v="8"/>
    <x v="2"/>
    <s v="0000000798"/>
    <x v="2"/>
    <s v="0000025474"/>
    <d v="2021-05-20T00:00:00"/>
    <d v="2021-06-29T00:00:00"/>
    <m/>
    <m/>
    <m/>
    <s v="ASEA"/>
    <s v="YEM2040, RQ25474, RH medicine"/>
    <s v="UNFPA0000042936-1-1-2"/>
    <m/>
    <s v="D"/>
    <s v="N"/>
    <s v="N"/>
    <n v="17"/>
    <n v="1"/>
    <n v="2"/>
    <x v="367"/>
    <s v="PO"/>
    <d v="2020-12-03T18:31:03"/>
    <d v="2020-11-22T00:00:00"/>
    <d v="2020-12-01T00:00:00"/>
    <s v="0000042936-1-1"/>
    <d v="2020-12-03T18:31:03"/>
    <d v="2021-05-20T00:00:00"/>
    <x v="52"/>
    <n v="0"/>
    <n v="0"/>
    <n v="0"/>
    <x v="117"/>
    <x v="0"/>
    <s v="METRONIDAZOL5_1BAG0000042936"/>
  </r>
  <r>
    <s v="UNFPA"/>
    <x v="130"/>
    <n v="6"/>
    <n v="1"/>
    <n v="2"/>
    <s v="YEM40"/>
    <s v="0000042936"/>
    <s v="Gentamicin sulphate 40mg base/ml injection 40mg base/ml in 2"/>
    <s v="Dispatched"/>
    <n v="6253"/>
    <x v="4"/>
    <x v="103"/>
    <s v="PU0074"/>
    <s v=" "/>
    <s v="YEM05RCS"/>
    <s v="PROCUR_RH_COMOD"/>
    <s v="72335"/>
    <s v="YEM"/>
    <x v="4"/>
    <s v="ASRO      "/>
    <s v="OCEAN"/>
    <x v="0"/>
    <n v="0"/>
    <n v="650"/>
    <s v="100"/>
    <n v="100"/>
    <n v="65000"/>
    <x v="0"/>
    <x v="3"/>
    <x v="2"/>
    <s v="0000000798"/>
    <x v="2"/>
    <s v="0000025474"/>
    <d v="2021-05-20T00:00:00"/>
    <d v="2021-06-29T00:00:00"/>
    <m/>
    <m/>
    <m/>
    <s v="ASEA"/>
    <s v="YEM2040, RQ25474, RH medicine"/>
    <s v="UNFPA0000042936-6-1-2"/>
    <m/>
    <s v="D"/>
    <s v="N"/>
    <s v="N"/>
    <n v="11"/>
    <n v="1"/>
    <n v="1"/>
    <x v="367"/>
    <s v="PO"/>
    <d v="2020-12-03T18:31:03"/>
    <d v="2020-11-22T00:00:00"/>
    <d v="2020-12-01T00:00:00"/>
    <s v="0000042936-6-1"/>
    <d v="2020-12-03T18:31:03"/>
    <d v="2021-05-20T00:00:00"/>
    <x v="52"/>
    <n v="0"/>
    <n v="0"/>
    <n v="0"/>
    <x v="130"/>
    <x v="0"/>
    <s v="GENTAMYSUL40MG_1000000042936"/>
  </r>
  <r>
    <s v="UNFPA"/>
    <x v="3"/>
    <n v="4"/>
    <n v="1"/>
    <n v="1"/>
    <s v="YEM40"/>
    <s v="0000042936"/>
    <s v="anti-D (RhO) immunoglobulin 300mcg (winrho SDF)"/>
    <s v="Dispatched"/>
    <n v="0"/>
    <x v="4"/>
    <x v="104"/>
    <s v="PU0074"/>
    <s v=" "/>
    <s v="YEM05RCS"/>
    <s v="PROCUR_RH_COMOD"/>
    <s v="72335"/>
    <s v="YEM"/>
    <x v="4"/>
    <s v="ASRO      "/>
    <s v="OCEAN"/>
    <x v="0"/>
    <n v="0"/>
    <n v="0"/>
    <s v="VI"/>
    <n v="1"/>
    <n v="0"/>
    <x v="0"/>
    <x v="1"/>
    <x v="2"/>
    <s v="0000000798"/>
    <x v="2"/>
    <s v="0000025474"/>
    <d v="2021-05-20T00:00:00"/>
    <d v="2021-06-29T00:00:00"/>
    <m/>
    <m/>
    <m/>
    <s v="ASEA"/>
    <s v="YEM2040, RQ25474, RH medicine"/>
    <s v="UNFPA0000042936-4-1-1"/>
    <m/>
    <s v="D"/>
    <s v="N"/>
    <s v="N"/>
    <n v="3"/>
    <n v="1"/>
    <n v="1"/>
    <x v="367"/>
    <s v="PO"/>
    <d v="2020-12-03T18:31:03"/>
    <d v="2020-11-22T00:00:00"/>
    <d v="2020-12-01T00:00:00"/>
    <s v="0000042936-4-1"/>
    <d v="2020-12-03T18:31:03"/>
    <d v="2021-05-20T00:00:00"/>
    <x v="53"/>
    <n v="0"/>
    <n v="0"/>
    <n v="0"/>
    <x v="3"/>
    <x v="0"/>
    <s v="ANTI-DIG0.30MG0000042936"/>
  </r>
  <r>
    <s v="UNFPA"/>
    <x v="130"/>
    <n v="6"/>
    <n v="1"/>
    <n v="1"/>
    <s v="YEM40"/>
    <s v="0000042936"/>
    <s v="Gentamicin sulphate 40mg base/ml injection 40mg base/ml in 2"/>
    <s v="Dispatched"/>
    <n v="0"/>
    <x v="4"/>
    <x v="104"/>
    <s v="PU0074"/>
    <s v=" "/>
    <s v="YEM05RCS"/>
    <s v="PROCUR_RH_COMOD"/>
    <s v="72335"/>
    <s v="YEM"/>
    <x v="4"/>
    <s v="ASRO      "/>
    <s v="OCEAN"/>
    <x v="0"/>
    <n v="0"/>
    <n v="0"/>
    <s v="100"/>
    <n v="100"/>
    <n v="0"/>
    <x v="0"/>
    <x v="3"/>
    <x v="2"/>
    <s v="0000000798"/>
    <x v="2"/>
    <s v="0000025474"/>
    <d v="2021-05-20T00:00:00"/>
    <d v="2021-06-29T00:00:00"/>
    <m/>
    <m/>
    <m/>
    <s v="ASEA"/>
    <s v="YEM2040, RQ25474, RH medicine"/>
    <s v="UNFPA0000042936-6-1-1"/>
    <m/>
    <s v="D"/>
    <s v="N"/>
    <s v="N"/>
    <n v="11"/>
    <n v="1"/>
    <n v="1"/>
    <x v="367"/>
    <s v="PO"/>
    <d v="2020-12-03T18:31:03"/>
    <d v="2020-11-22T00:00:00"/>
    <d v="2020-12-01T00:00:00"/>
    <s v="0000042936-6-1"/>
    <d v="2020-12-03T18:31:03"/>
    <d v="2021-05-20T00:00:00"/>
    <x v="53"/>
    <n v="0"/>
    <n v="0"/>
    <n v="0"/>
    <x v="130"/>
    <x v="0"/>
    <s v="GENTAMYSUL40MG_1000000042936"/>
  </r>
  <r>
    <s v="UNFPA"/>
    <x v="3"/>
    <n v="4"/>
    <n v="1"/>
    <n v="2"/>
    <s v="YEM40"/>
    <s v="0000042936"/>
    <s v="anti-D (RhO) immunoglobulin 300mcg (winrho SDF)"/>
    <s v="Dispatched"/>
    <n v="139475"/>
    <x v="4"/>
    <x v="103"/>
    <s v="PU0074"/>
    <s v=" "/>
    <s v="YEM05RCS"/>
    <s v="PROCUR_RH_COMOD"/>
    <s v="72335"/>
    <s v="YEM"/>
    <x v="4"/>
    <s v="ASRO      "/>
    <s v="OCEAN"/>
    <x v="0"/>
    <n v="0"/>
    <n v="3500"/>
    <s v="VI"/>
    <n v="1"/>
    <n v="3500"/>
    <x v="0"/>
    <x v="1"/>
    <x v="2"/>
    <s v="0000000798"/>
    <x v="2"/>
    <s v="0000025474"/>
    <d v="2021-05-20T00:00:00"/>
    <d v="2021-06-29T00:00:00"/>
    <m/>
    <m/>
    <m/>
    <s v="ASEA"/>
    <s v="YEM2040, RQ25474, RH medicine"/>
    <s v="UNFPA0000042936-4-1-2"/>
    <m/>
    <s v="D"/>
    <s v="N"/>
    <s v="N"/>
    <n v="3"/>
    <n v="1"/>
    <n v="1"/>
    <x v="367"/>
    <s v="PO"/>
    <d v="2020-12-03T18:31:03"/>
    <d v="2020-11-22T00:00:00"/>
    <d v="2020-12-01T00:00:00"/>
    <s v="0000042936-4-1"/>
    <d v="2020-12-03T18:31:03"/>
    <d v="2021-05-20T00:00:00"/>
    <x v="52"/>
    <n v="0"/>
    <n v="0"/>
    <n v="0"/>
    <x v="3"/>
    <x v="0"/>
    <s v="ANTI-DIG0.30MG0000042936"/>
  </r>
  <r>
    <s v="UNFPA"/>
    <x v="38"/>
    <n v="2"/>
    <n v="1"/>
    <n v="2"/>
    <s v="YEM40"/>
    <s v="0000042936"/>
    <s v="Lidocaine hydrochloride 2% injection in 50ml vial"/>
    <s v="Dispatched"/>
    <n v="8409.9"/>
    <x v="4"/>
    <x v="103"/>
    <s v="PU0074"/>
    <s v=" "/>
    <s v="YEM05RCS"/>
    <s v="PROCUR_RH_COMOD"/>
    <s v="72335"/>
    <s v="YEM"/>
    <x v="4"/>
    <s v="ASRO      "/>
    <s v="OCEAN"/>
    <x v="0"/>
    <n v="0"/>
    <n v="510"/>
    <s v="P25"/>
    <n v="25"/>
    <n v="12750"/>
    <x v="0"/>
    <x v="9"/>
    <x v="2"/>
    <s v="0000000798"/>
    <x v="2"/>
    <s v="0000025474"/>
    <d v="2021-05-20T00:00:00"/>
    <d v="2021-06-29T00:00:00"/>
    <m/>
    <m/>
    <m/>
    <s v="ASEA"/>
    <s v="YEM2040, RQ25474, RH medicine"/>
    <s v="UNFPA0000042936-2-1-2"/>
    <m/>
    <s v="D"/>
    <s v="N"/>
    <s v="N"/>
    <n v="10"/>
    <n v="1"/>
    <n v="1"/>
    <x v="367"/>
    <s v="PO"/>
    <d v="2020-12-03T18:31:03"/>
    <d v="2020-11-22T00:00:00"/>
    <d v="2020-12-01T00:00:00"/>
    <s v="0000042936-2-1"/>
    <d v="2020-12-03T18:31:03"/>
    <d v="2021-05-20T00:00:00"/>
    <x v="52"/>
    <n v="0"/>
    <n v="0"/>
    <n v="0"/>
    <x v="38"/>
    <x v="1"/>
    <s v="LIDOCAINEHCL2/500000042936"/>
  </r>
  <r>
    <s v="UNFPA"/>
    <x v="38"/>
    <n v="2"/>
    <n v="1"/>
    <n v="1"/>
    <s v="YEM40"/>
    <s v="0000042936"/>
    <s v="Lidocaine hydrochloride 2% injection in 50ml vial"/>
    <s v="Dispatched"/>
    <n v="0"/>
    <x v="4"/>
    <x v="104"/>
    <s v="PU0074"/>
    <s v=" "/>
    <s v="YEM05RCS"/>
    <s v="PROCUR_RH_COMOD"/>
    <s v="72335"/>
    <s v="YEM"/>
    <x v="4"/>
    <s v="ASRO      "/>
    <s v="OCEAN"/>
    <x v="0"/>
    <n v="0"/>
    <n v="0"/>
    <s v="P25"/>
    <n v="25"/>
    <n v="0"/>
    <x v="0"/>
    <x v="9"/>
    <x v="2"/>
    <s v="0000000798"/>
    <x v="2"/>
    <s v="0000025474"/>
    <d v="2021-05-20T00:00:00"/>
    <d v="2021-06-29T00:00:00"/>
    <m/>
    <m/>
    <m/>
    <s v="ASEA"/>
    <s v="YEM2040, RQ25474, RH medicine"/>
    <s v="UNFPA0000042936-2-1-1"/>
    <m/>
    <s v="D"/>
    <s v="N"/>
    <s v="N"/>
    <n v="10"/>
    <n v="1"/>
    <n v="1"/>
    <x v="367"/>
    <s v="PO"/>
    <d v="2020-12-03T18:31:03"/>
    <d v="2020-11-22T00:00:00"/>
    <d v="2020-12-01T00:00:00"/>
    <s v="0000042936-2-1"/>
    <d v="2020-12-03T18:31:03"/>
    <d v="2021-05-20T00:00:00"/>
    <x v="53"/>
    <n v="0"/>
    <n v="0"/>
    <n v="0"/>
    <x v="38"/>
    <x v="0"/>
    <s v="LIDOCAINEHCL2/500000042936"/>
  </r>
  <r>
    <s v="UNFPA"/>
    <x v="138"/>
    <n v="3"/>
    <n v="1"/>
    <n v="2"/>
    <s v="YEM40"/>
    <s v="0000042936"/>
    <s v="Dexamethasone sodium phosphate 4mg base/ml  in 1ml ampoule"/>
    <s v="Dispatched"/>
    <n v="16080"/>
    <x v="4"/>
    <x v="103"/>
    <s v="PU0074"/>
    <s v=" "/>
    <s v="YEM05RCS"/>
    <s v="PROCUR_RH_COMOD"/>
    <s v="72335"/>
    <s v="YEM"/>
    <x v="4"/>
    <s v="ASRO      "/>
    <s v="OCEAN"/>
    <x v="0"/>
    <n v="0"/>
    <n v="4000"/>
    <s v="P50"/>
    <n v="50"/>
    <n v="200000"/>
    <x v="0"/>
    <x v="1"/>
    <x v="2"/>
    <s v="0000000798"/>
    <x v="2"/>
    <s v="0000025474"/>
    <d v="2021-05-20T00:00:00"/>
    <d v="2021-06-29T00:00:00"/>
    <m/>
    <m/>
    <m/>
    <s v="ASEA"/>
    <s v="YEM2040, RQ25474, RH medicine"/>
    <s v="UNFPA0000042936-3-1-2"/>
    <m/>
    <s v="D"/>
    <s v="N"/>
    <s v="N"/>
    <n v="2"/>
    <n v="1"/>
    <n v="1"/>
    <x v="367"/>
    <s v="PO"/>
    <d v="2020-12-03T18:31:03"/>
    <d v="2020-11-22T00:00:00"/>
    <d v="2020-12-01T00:00:00"/>
    <s v="0000042936-3-1"/>
    <d v="2020-12-03T18:31:03"/>
    <d v="2021-05-20T00:00:00"/>
    <x v="52"/>
    <n v="0"/>
    <n v="0"/>
    <n v="0"/>
    <x v="138"/>
    <x v="1"/>
    <s v="DEXAMETHNAP4MG_500000042936"/>
  </r>
  <r>
    <s v="UNFPA"/>
    <x v="138"/>
    <n v="3"/>
    <n v="1"/>
    <n v="1"/>
    <s v="YEM40"/>
    <s v="0000042936"/>
    <s v="Dexamethasone sodium phosphate 4mg base/ml  in 1ml ampoule"/>
    <s v="Dispatched"/>
    <n v="0"/>
    <x v="4"/>
    <x v="104"/>
    <s v="PU0074"/>
    <s v=" "/>
    <s v="YEM05RCS"/>
    <s v="PROCUR_RH_COMOD"/>
    <s v="72335"/>
    <s v="YEM"/>
    <x v="4"/>
    <s v="ASRO      "/>
    <s v="OCEAN"/>
    <x v="0"/>
    <n v="0"/>
    <n v="0"/>
    <s v="P50"/>
    <n v="50"/>
    <n v="0"/>
    <x v="0"/>
    <x v="1"/>
    <x v="2"/>
    <s v="0000000798"/>
    <x v="2"/>
    <s v="0000025474"/>
    <d v="2021-05-20T00:00:00"/>
    <d v="2021-06-29T00:00:00"/>
    <m/>
    <m/>
    <m/>
    <s v="ASEA"/>
    <s v="YEM2040, RQ25474, RH medicine"/>
    <s v="UNFPA0000042936-3-1-1"/>
    <m/>
    <s v="D"/>
    <s v="N"/>
    <s v="N"/>
    <n v="2"/>
    <n v="1"/>
    <n v="1"/>
    <x v="367"/>
    <s v="PO"/>
    <d v="2020-12-03T18:31:03"/>
    <d v="2020-11-22T00:00:00"/>
    <d v="2020-12-01T00:00:00"/>
    <s v="0000042936-3-1"/>
    <d v="2020-12-03T18:31:03"/>
    <d v="2021-05-20T00:00:00"/>
    <x v="53"/>
    <n v="0"/>
    <n v="0"/>
    <n v="0"/>
    <x v="138"/>
    <x v="0"/>
    <s v="DEXAMETHNAP4MG_500000042936"/>
  </r>
  <r>
    <s v="UNFPA"/>
    <x v="0"/>
    <n v="1"/>
    <n v="1"/>
    <n v="1"/>
    <s v="YEM40"/>
    <s v="0000042937"/>
    <s v="Preshipment inspection of RH medicines - MEG goods PO42936 - The Netherlands"/>
    <s v="Dispatched"/>
    <n v="0"/>
    <x v="4"/>
    <x v="104"/>
    <s v="PU0074"/>
    <s v=" "/>
    <s v="YEM05RCS"/>
    <s v="PROCUR_RH_COMOD"/>
    <s v="72335"/>
    <s v="YEM"/>
    <x v="4"/>
    <s v="ASRO      "/>
    <s v="N/A"/>
    <x v="0"/>
    <n v="0"/>
    <n v="0"/>
    <s v="EA"/>
    <n v="1"/>
    <n v="0"/>
    <x v="0"/>
    <x v="0"/>
    <x v="11"/>
    <s v="0000156574"/>
    <x v="2"/>
    <s v="0000025474"/>
    <m/>
    <m/>
    <m/>
    <m/>
    <m/>
    <s v="ASEA"/>
    <s v="YEM2040, RQ25474, PO42936MEG"/>
    <s v="UNFPA0000042937-1-1-1"/>
    <m/>
    <s v="D"/>
    <s v="N"/>
    <s v="N"/>
    <n v="13"/>
    <n v="1"/>
    <n v="1"/>
    <x v="367"/>
    <s v="PO"/>
    <d v="2020-12-03T18:34:10"/>
    <d v="2020-11-22T00:00:00"/>
    <d v="2020-12-01T00:00:00"/>
    <s v="0000042937-1-1"/>
    <d v="2020-12-03T18:34:10"/>
    <d v="2021-05-07T00:00:00"/>
    <x v="53"/>
    <n v="0"/>
    <n v="0"/>
    <n v="0"/>
    <x v="0"/>
    <x v="1"/>
    <s v="PRESHIPMENTINSPCPH0000042937"/>
  </r>
  <r>
    <s v="UNFPA"/>
    <x v="0"/>
    <n v="1"/>
    <n v="1"/>
    <n v="2"/>
    <s v="YEM40"/>
    <s v="0000042937"/>
    <s v="Preshipment inspection of RH medicines - MEG goods PO42936 - The Netherlands"/>
    <s v="Dispatched"/>
    <n v="630"/>
    <x v="4"/>
    <x v="103"/>
    <s v="PU0074"/>
    <s v=" "/>
    <s v="YEM05RCS"/>
    <s v="PROCUR_RH_COMOD"/>
    <s v="72335"/>
    <s v="YEM"/>
    <x v="4"/>
    <s v="ASRO      "/>
    <s v="N/A"/>
    <x v="0"/>
    <n v="0"/>
    <n v="1"/>
    <s v="EA"/>
    <n v="1"/>
    <n v="1"/>
    <x v="0"/>
    <x v="0"/>
    <x v="11"/>
    <s v="0000156574"/>
    <x v="2"/>
    <s v="0000025474"/>
    <m/>
    <m/>
    <m/>
    <m/>
    <m/>
    <s v="ASEA"/>
    <s v="YEM2040, RQ25474, PO42936MEG"/>
    <s v="UNFPA0000042937-1-1-2"/>
    <m/>
    <s v="D"/>
    <s v="N"/>
    <s v="N"/>
    <n v="13"/>
    <n v="1"/>
    <n v="1"/>
    <x v="367"/>
    <s v="PO"/>
    <d v="2020-12-03T18:34:10"/>
    <d v="2020-11-22T00:00:00"/>
    <d v="2020-12-01T00:00:00"/>
    <s v="0000042937-1-1"/>
    <d v="2020-12-03T18:34:10"/>
    <d v="2021-05-07T00:00:00"/>
    <x v="52"/>
    <n v="0"/>
    <n v="0"/>
    <n v="0"/>
    <x v="0"/>
    <x v="0"/>
    <s v="PRESHIPMENTINSPCPH0000042937"/>
  </r>
  <r>
    <s v="UNFPA"/>
    <x v="166"/>
    <n v="3"/>
    <n v="1"/>
    <n v="1"/>
    <s v="MWI40"/>
    <s v="0000043010"/>
    <s v="Clotrimazole 100mg vaginal tablet+applicator"/>
    <s v="Dispatched"/>
    <n v="0"/>
    <x v="8"/>
    <x v="91"/>
    <s v="PU0074"/>
    <s v=" "/>
    <s v="MWI08GBV"/>
    <s v="GBVESP"/>
    <s v="72335"/>
    <s v="MWI"/>
    <x v="11"/>
    <s v="ESARO     "/>
    <s v="AIR"/>
    <x v="0"/>
    <n v="0"/>
    <n v="0"/>
    <s v="P6"/>
    <n v="6"/>
    <n v="0"/>
    <x v="0"/>
    <x v="18"/>
    <x v="3"/>
    <s v="0000000730"/>
    <x v="2"/>
    <s v="0000024620"/>
    <d v="2021-04-30T00:00:00"/>
    <d v="2021-05-04T00:00:00"/>
    <m/>
    <m/>
    <m/>
    <s v="Africa (Anglophone)"/>
    <s v="MWI, R24620, Spotlight, UDC58"/>
    <s v="UNFPA0000043010-3-1-1"/>
    <m/>
    <s v="D"/>
    <s v="N"/>
    <s v="N"/>
    <n v="6"/>
    <n v="1"/>
    <n v="1"/>
    <x v="368"/>
    <s v="PO"/>
    <d v="2020-12-10T12:06:29"/>
    <d v="2020-07-24T00:00:00"/>
    <d v="2020-07-25T00:00:00"/>
    <s v="0000043010-3-1"/>
    <d v="2020-12-10T12:06:29"/>
    <d v="2021-05-06T00:00:00"/>
    <x v="31"/>
    <n v="0"/>
    <n v="0"/>
    <n v="0"/>
    <x v="166"/>
    <x v="1"/>
    <s v="CLOTRIMAZOLE_100MG0000043010"/>
  </r>
  <r>
    <s v="UNFPA"/>
    <x v="166"/>
    <n v="3"/>
    <n v="1"/>
    <n v="2"/>
    <s v="MWI40"/>
    <s v="0000043010"/>
    <s v="Clotrimazole 100mg vaginal tablet+applicator"/>
    <s v="Dispatched"/>
    <n v="1800"/>
    <x v="8"/>
    <x v="91"/>
    <s v="PU0074"/>
    <s v=" "/>
    <s v="MWI08GBV"/>
    <s v="GBVESP"/>
    <s v="72335"/>
    <s v="MWI"/>
    <x v="11"/>
    <s v="ESARO     "/>
    <s v="AIR"/>
    <x v="0"/>
    <n v="0"/>
    <n v="1200"/>
    <s v="P6"/>
    <n v="6"/>
    <n v="7200"/>
    <x v="0"/>
    <x v="18"/>
    <x v="3"/>
    <s v="0000000730"/>
    <x v="2"/>
    <s v="0000024620"/>
    <d v="2021-04-30T00:00:00"/>
    <d v="2021-05-04T00:00:00"/>
    <m/>
    <m/>
    <m/>
    <s v="Africa (Anglophone)"/>
    <s v="MWI, R24620, Spotlight, UDC58"/>
    <s v="UNFPA0000043010-3-1-2"/>
    <m/>
    <s v="D"/>
    <s v="N"/>
    <s v="N"/>
    <n v="6"/>
    <n v="1"/>
    <n v="1"/>
    <x v="368"/>
    <s v="PO"/>
    <d v="2020-12-10T12:06:29"/>
    <d v="2020-07-24T00:00:00"/>
    <d v="2020-07-25T00:00:00"/>
    <s v="0000043010-3-1"/>
    <d v="2020-12-10T12:06:29"/>
    <d v="2021-05-06T00:00:00"/>
    <x v="31"/>
    <n v="0"/>
    <n v="0"/>
    <n v="0"/>
    <x v="166"/>
    <x v="0"/>
    <s v="CLOTRIMAZOLE_100MG0000043010"/>
  </r>
  <r>
    <s v="UNFPA"/>
    <x v="14"/>
    <n v="4"/>
    <n v="1"/>
    <n v="1"/>
    <s v="MWI40"/>
    <s v="0000043010"/>
    <s v="Metronidazole 250mg tablet"/>
    <s v="Dispatched"/>
    <n v="0"/>
    <x v="8"/>
    <x v="91"/>
    <s v="PU0074"/>
    <s v=" "/>
    <s v="MWI08GBV"/>
    <s v="GBVESP"/>
    <s v="72335"/>
    <s v="MWI"/>
    <x v="11"/>
    <s v="ESARO     "/>
    <s v="AIR"/>
    <x v="0"/>
    <n v="0"/>
    <n v="0"/>
    <s v="101"/>
    <n v="1000"/>
    <n v="0"/>
    <x v="0"/>
    <x v="8"/>
    <x v="3"/>
    <s v="0000000730"/>
    <x v="2"/>
    <s v="0000024620"/>
    <d v="2021-04-30T00:00:00"/>
    <d v="2021-05-04T00:00:00"/>
    <m/>
    <m/>
    <m/>
    <s v="Africa (Anglophone)"/>
    <s v="MWI, R24620, Spotlight, UDC58"/>
    <s v="UNFPA0000043010-4-1-1"/>
    <m/>
    <s v="D"/>
    <s v="N"/>
    <s v="N"/>
    <n v="7"/>
    <n v="1"/>
    <n v="1"/>
    <x v="368"/>
    <s v="PO"/>
    <d v="2020-12-10T12:06:29"/>
    <d v="2020-07-24T00:00:00"/>
    <d v="2020-07-25T00:00:00"/>
    <s v="0000043010-4-1"/>
    <d v="2020-12-10T12:06:29"/>
    <d v="2021-05-06T00:00:00"/>
    <x v="31"/>
    <n v="0"/>
    <n v="0"/>
    <n v="0"/>
    <x v="14"/>
    <x v="1"/>
    <s v="METRONIDAZOL_250MG0000043010"/>
  </r>
  <r>
    <s v="UNFPA"/>
    <x v="14"/>
    <n v="4"/>
    <n v="1"/>
    <n v="2"/>
    <s v="MWI40"/>
    <s v="0000043010"/>
    <s v="Metronidazole 250mg tablet"/>
    <s v="Dispatched"/>
    <n v="1050"/>
    <x v="8"/>
    <x v="91"/>
    <s v="PU0074"/>
    <s v=" "/>
    <s v="MWI08GBV"/>
    <s v="GBVESP"/>
    <s v="72335"/>
    <s v="MWI"/>
    <x v="11"/>
    <s v="ESARO     "/>
    <s v="AIR"/>
    <x v="0"/>
    <n v="0"/>
    <n v="150"/>
    <s v="101"/>
    <n v="1000"/>
    <n v="150000"/>
    <x v="0"/>
    <x v="8"/>
    <x v="3"/>
    <s v="0000000730"/>
    <x v="2"/>
    <s v="0000024620"/>
    <d v="2021-04-30T00:00:00"/>
    <d v="2021-05-04T00:00:00"/>
    <m/>
    <m/>
    <m/>
    <s v="Africa (Anglophone)"/>
    <s v="MWI, R24620, Spotlight, UDC58"/>
    <s v="UNFPA0000043010-4-1-2"/>
    <m/>
    <s v="D"/>
    <s v="N"/>
    <s v="N"/>
    <n v="7"/>
    <n v="1"/>
    <n v="1"/>
    <x v="368"/>
    <s v="PO"/>
    <d v="2020-12-10T12:06:29"/>
    <d v="2020-07-24T00:00:00"/>
    <d v="2020-07-25T00:00:00"/>
    <s v="0000043010-4-1"/>
    <d v="2020-12-10T12:06:29"/>
    <d v="2021-05-06T00:00:00"/>
    <x v="31"/>
    <n v="0"/>
    <n v="0"/>
    <n v="0"/>
    <x v="14"/>
    <x v="0"/>
    <s v="METRONIDAZOL_250MG0000043010"/>
  </r>
  <r>
    <s v="UNFPA"/>
    <x v="107"/>
    <n v="1"/>
    <n v="1"/>
    <n v="2"/>
    <s v="MWI40"/>
    <s v="0000043010"/>
    <s v="Paracetamol 500mg, tablet"/>
    <s v="Dispatched"/>
    <n v="637.5"/>
    <x v="8"/>
    <x v="91"/>
    <s v="PU0074"/>
    <s v=" "/>
    <s v="MWI08GBV"/>
    <s v="GBVESP"/>
    <s v="72335"/>
    <s v="MWI"/>
    <x v="11"/>
    <s v="ESARO     "/>
    <s v="AIR"/>
    <x v="0"/>
    <n v="0"/>
    <n v="150"/>
    <s v="101"/>
    <n v="1000"/>
    <n v="150000"/>
    <x v="0"/>
    <x v="7"/>
    <x v="3"/>
    <s v="0000000730"/>
    <x v="2"/>
    <s v="0000024620"/>
    <d v="2021-04-30T00:00:00"/>
    <d v="2021-05-04T00:00:00"/>
    <m/>
    <m/>
    <m/>
    <s v="Africa (Anglophone)"/>
    <s v="MWI, R24620, Spotlight, UDC58"/>
    <s v="UNFPA0000043010-1-1-2"/>
    <m/>
    <s v="D"/>
    <s v="N"/>
    <s v="N"/>
    <n v="4"/>
    <n v="1"/>
    <n v="1"/>
    <x v="368"/>
    <s v="PO"/>
    <d v="2020-12-10T12:06:29"/>
    <d v="2020-07-24T00:00:00"/>
    <d v="2020-07-25T00:00:00"/>
    <s v="0000043010-1-1"/>
    <d v="2020-12-10T12:06:29"/>
    <d v="2021-05-06T00:00:00"/>
    <x v="31"/>
    <n v="0"/>
    <n v="0"/>
    <n v="0"/>
    <x v="107"/>
    <x v="1"/>
    <s v="PARCETML500MG_10000000043010"/>
  </r>
  <r>
    <s v="UNFPA"/>
    <x v="107"/>
    <n v="1"/>
    <n v="1"/>
    <n v="1"/>
    <s v="MWI40"/>
    <s v="0000043010"/>
    <s v="Paracetamol 500mg, tablet"/>
    <s v="Dispatched"/>
    <n v="0"/>
    <x v="8"/>
    <x v="91"/>
    <s v="PU0074"/>
    <s v=" "/>
    <s v="MWI08GBV"/>
    <s v="GBVESP"/>
    <s v="72335"/>
    <s v="MWI"/>
    <x v="11"/>
    <s v="ESARO     "/>
    <s v="AIR"/>
    <x v="0"/>
    <n v="0"/>
    <n v="0"/>
    <s v="101"/>
    <n v="1000"/>
    <n v="0"/>
    <x v="0"/>
    <x v="7"/>
    <x v="3"/>
    <s v="0000000730"/>
    <x v="2"/>
    <s v="0000024620"/>
    <d v="2021-04-30T00:00:00"/>
    <d v="2021-05-04T00:00:00"/>
    <m/>
    <m/>
    <m/>
    <s v="Africa (Anglophone)"/>
    <s v="MWI, R24620, Spotlight, UDC58"/>
    <s v="UNFPA0000043010-1-1-1"/>
    <m/>
    <s v="D"/>
    <s v="N"/>
    <s v="N"/>
    <n v="4"/>
    <n v="1"/>
    <n v="1"/>
    <x v="368"/>
    <s v="PO"/>
    <d v="2020-12-10T12:06:29"/>
    <d v="2020-07-24T00:00:00"/>
    <d v="2020-07-25T00:00:00"/>
    <s v="0000043010-1-1"/>
    <d v="2020-12-10T12:06:29"/>
    <d v="2021-05-06T00:00:00"/>
    <x v="31"/>
    <n v="0"/>
    <n v="0"/>
    <n v="0"/>
    <x v="107"/>
    <x v="0"/>
    <s v="PARCETML500MG_10000000043010"/>
  </r>
  <r>
    <s v="UNFPA"/>
    <x v="92"/>
    <n v="2"/>
    <n v="1"/>
    <n v="1"/>
    <s v="MWI40"/>
    <s v="0000043010"/>
    <s v="Ibuprofen 400mg tablet"/>
    <s v="Dispatched"/>
    <n v="0"/>
    <x v="8"/>
    <x v="91"/>
    <s v="PU0074"/>
    <s v=" "/>
    <s v="MWI08GBV"/>
    <s v="GBVESP"/>
    <s v="72335"/>
    <s v="MWI"/>
    <x v="11"/>
    <s v="ESARO     "/>
    <s v="AIR"/>
    <x v="0"/>
    <n v="0"/>
    <n v="0"/>
    <s v="101"/>
    <n v="1000"/>
    <n v="0"/>
    <x v="0"/>
    <x v="7"/>
    <x v="3"/>
    <s v="0000000730"/>
    <x v="2"/>
    <s v="0000024620"/>
    <d v="2021-04-30T00:00:00"/>
    <d v="2021-05-04T00:00:00"/>
    <m/>
    <m/>
    <m/>
    <s v="Africa (Anglophone)"/>
    <s v="MWI, R24620, Spotlight, UDC58"/>
    <s v="UNFPA0000043010-2-1-1"/>
    <m/>
    <s v="D"/>
    <s v="N"/>
    <s v="N"/>
    <n v="5"/>
    <n v="1"/>
    <n v="1"/>
    <x v="368"/>
    <s v="PO"/>
    <d v="2020-12-10T12:06:29"/>
    <d v="2020-07-24T00:00:00"/>
    <d v="2020-07-25T00:00:00"/>
    <s v="0000043010-2-1"/>
    <d v="2020-12-10T12:06:29"/>
    <d v="2021-05-06T00:00:00"/>
    <x v="31"/>
    <n v="0"/>
    <n v="0"/>
    <n v="0"/>
    <x v="92"/>
    <x v="1"/>
    <s v="IBUPROFN400MG_10000000043010"/>
  </r>
  <r>
    <s v="UNFPA"/>
    <x v="92"/>
    <n v="2"/>
    <n v="1"/>
    <n v="2"/>
    <s v="MWI40"/>
    <s v="0000043010"/>
    <s v="Ibuprofen 400mg tablet"/>
    <s v="Dispatched"/>
    <n v="675"/>
    <x v="8"/>
    <x v="91"/>
    <s v="PU0074"/>
    <s v=" "/>
    <s v="MWI08GBV"/>
    <s v="GBVESP"/>
    <s v="72335"/>
    <s v="MWI"/>
    <x v="11"/>
    <s v="ESARO     "/>
    <s v="AIR"/>
    <x v="0"/>
    <n v="0"/>
    <n v="60"/>
    <s v="101"/>
    <n v="1000"/>
    <n v="60000"/>
    <x v="0"/>
    <x v="7"/>
    <x v="3"/>
    <s v="0000000730"/>
    <x v="2"/>
    <s v="0000024620"/>
    <d v="2021-04-30T00:00:00"/>
    <d v="2021-05-04T00:00:00"/>
    <m/>
    <m/>
    <m/>
    <s v="Africa (Anglophone)"/>
    <s v="MWI, R24620, Spotlight, UDC58"/>
    <s v="UNFPA0000043010-2-1-2"/>
    <m/>
    <s v="D"/>
    <s v="N"/>
    <s v="N"/>
    <n v="5"/>
    <n v="1"/>
    <n v="1"/>
    <x v="368"/>
    <s v="PO"/>
    <d v="2020-12-10T12:06:29"/>
    <d v="2020-07-24T00:00:00"/>
    <d v="2020-07-25T00:00:00"/>
    <s v="0000043010-2-1"/>
    <d v="2020-12-10T12:06:29"/>
    <d v="2021-05-06T00:00:00"/>
    <x v="31"/>
    <n v="0"/>
    <n v="0"/>
    <n v="0"/>
    <x v="92"/>
    <x v="0"/>
    <s v="IBUPROFN400MG_10000000043010"/>
  </r>
  <r>
    <s v="UNFPA"/>
    <x v="149"/>
    <n v="1"/>
    <n v="1"/>
    <n v="1"/>
    <s v="LAO40"/>
    <s v="0000043053"/>
    <s v="Mifepristone 200mg + 4 misoprostol 200mcg tablets. (blister)"/>
    <s v="Dispatched"/>
    <n v="0"/>
    <x v="0"/>
    <x v="0"/>
    <s v="PU0074"/>
    <s v=" "/>
    <s v="FPRHCBF3"/>
    <s v="BUFFET_COMMODIT"/>
    <s v="72335"/>
    <s v="LAO"/>
    <x v="81"/>
    <s v="APRO      "/>
    <s v="AIR"/>
    <x v="0"/>
    <n v="0"/>
    <n v="0"/>
    <s v="P5"/>
    <n v="5"/>
    <n v="0"/>
    <x v="0"/>
    <x v="4"/>
    <x v="30"/>
    <s v="0000255274"/>
    <x v="2"/>
    <s v="0000025345"/>
    <d v="2021-03-31T00:00:00"/>
    <d v="2021-04-15T00:00:00"/>
    <m/>
    <m/>
    <m/>
    <s v="ASEA"/>
    <s v="RQ 25345- CSB"/>
    <s v="UNFPA0000043053-1-1-1"/>
    <m/>
    <s v="D"/>
    <s v="N"/>
    <s v="N"/>
    <n v="1"/>
    <n v="1"/>
    <n v="1"/>
    <x v="369"/>
    <s v="PO"/>
    <d v="2020-12-21T09:35:38"/>
    <d v="2020-10-30T00:00:00"/>
    <d v="2020-10-31T00:00:00"/>
    <s v="0000043053-1-1"/>
    <d v="2020-12-21T09:35:38"/>
    <d v="2021-02-26T00:00:00"/>
    <x v="0"/>
    <n v="0"/>
    <n v="0"/>
    <n v="0"/>
    <x v="149"/>
    <x v="1"/>
    <s v="MIFEMISO200/0.20000043053"/>
  </r>
  <r>
    <s v="UNFPA"/>
    <x v="149"/>
    <n v="1"/>
    <n v="1"/>
    <n v="2"/>
    <s v="LAO40"/>
    <s v="0000043053"/>
    <s v="Mifepristone 200mg + 4 misoprostol 200mcg tablets. (blister)"/>
    <s v="Dispatched"/>
    <n v="60000"/>
    <x v="0"/>
    <x v="0"/>
    <s v="PU0074"/>
    <s v=" "/>
    <s v="FPRHCBF3"/>
    <s v="BUFFET_COMMODIT"/>
    <s v="72335"/>
    <s v="LAO"/>
    <x v="81"/>
    <s v="APRO      "/>
    <s v="AIR"/>
    <x v="0"/>
    <n v="0"/>
    <n v="16000"/>
    <s v="P5"/>
    <n v="5"/>
    <n v="80000"/>
    <x v="0"/>
    <x v="4"/>
    <x v="30"/>
    <s v="0000255274"/>
    <x v="2"/>
    <s v="0000025345"/>
    <d v="2021-03-31T00:00:00"/>
    <d v="2021-04-15T00:00:00"/>
    <m/>
    <m/>
    <m/>
    <s v="ASEA"/>
    <s v="RQ 25345- CSB"/>
    <s v="UNFPA0000043053-1-1-2"/>
    <m/>
    <s v="D"/>
    <s v="N"/>
    <s v="N"/>
    <n v="1"/>
    <n v="1"/>
    <n v="1"/>
    <x v="369"/>
    <s v="PO"/>
    <d v="2020-12-21T09:35:38"/>
    <d v="2020-10-30T00:00:00"/>
    <d v="2020-10-31T00:00:00"/>
    <s v="0000043053-1-1"/>
    <d v="2020-12-21T09:35:38"/>
    <d v="2021-02-26T00:00:00"/>
    <x v="0"/>
    <n v="0"/>
    <n v="0"/>
    <n v="0"/>
    <x v="149"/>
    <x v="0"/>
    <s v="MIFEMISO200/0.20000043053"/>
  </r>
  <r>
    <s v="UNFPA"/>
    <x v="94"/>
    <n v="38"/>
    <n v="1"/>
    <n v="1"/>
    <s v="BDI40"/>
    <s v="0000043061"/>
    <s v="Water for injection sterile, 10-ml ampoule"/>
    <s v="Dispatched"/>
    <n v="0"/>
    <x v="15"/>
    <x v="14"/>
    <s v="PU0074"/>
    <s v=" "/>
    <s v="BDI08ASR"/>
    <s v="SUIVICOORDIASR"/>
    <s v="72335"/>
    <s v="BDI"/>
    <x v="36"/>
    <s v="ESARO     "/>
    <s v="OCEAN"/>
    <x v="0"/>
    <n v="0"/>
    <n v="0"/>
    <s v="P20"/>
    <n v="20"/>
    <n v="0"/>
    <x v="0"/>
    <x v="1"/>
    <x v="2"/>
    <s v="0000000798"/>
    <x v="2"/>
    <s v="0000025604"/>
    <m/>
    <m/>
    <m/>
    <m/>
    <m/>
    <s v="Africa (Francophone)"/>
    <s v="R24241, R24253, R25604, CSB"/>
    <s v="UNFPA0000043061-38-1-1"/>
    <m/>
    <s v="D"/>
    <s v="N"/>
    <s v="N"/>
    <n v="2"/>
    <n v="1"/>
    <n v="1"/>
    <x v="369"/>
    <s v="PO"/>
    <d v="2020-12-29T18:17:13"/>
    <d v="2020-12-15T00:00:00"/>
    <d v="2020-12-15T00:00:00"/>
    <s v="0000043061-38-1"/>
    <d v="2020-12-29T18:17:13"/>
    <d v="2021-04-22T00:00:00"/>
    <x v="13"/>
    <n v="0"/>
    <n v="0"/>
    <n v="0"/>
    <x v="94"/>
    <x v="1"/>
    <s v="WATERINJ10ML_200000043061"/>
  </r>
  <r>
    <s v="UNFPA"/>
    <x v="94"/>
    <n v="38"/>
    <n v="1"/>
    <n v="2"/>
    <s v="BDI40"/>
    <s v="0000043061"/>
    <s v="Water for injection sterile, 10-ml ampoule"/>
    <s v="Dispatched"/>
    <n v="497.5"/>
    <x v="15"/>
    <x v="14"/>
    <s v="PU0074"/>
    <s v=" "/>
    <s v="BDI08ASR"/>
    <s v="SUIVICOORDIASR"/>
    <s v="72335"/>
    <s v="BDI"/>
    <x v="36"/>
    <s v="ESARO     "/>
    <s v="OCEAN"/>
    <x v="0"/>
    <n v="0"/>
    <n v="250"/>
    <s v="P20"/>
    <n v="20"/>
    <n v="5000"/>
    <x v="0"/>
    <x v="1"/>
    <x v="2"/>
    <s v="0000000798"/>
    <x v="2"/>
    <s v="0000025604"/>
    <m/>
    <m/>
    <m/>
    <m/>
    <m/>
    <s v="Africa (Francophone)"/>
    <s v="R24241, R24253, R25604, CSB"/>
    <s v="UNFPA0000043061-38-1-2"/>
    <m/>
    <s v="D"/>
    <s v="N"/>
    <s v="N"/>
    <n v="2"/>
    <n v="1"/>
    <n v="1"/>
    <x v="369"/>
    <s v="PO"/>
    <d v="2020-12-29T18:17:13"/>
    <d v="2020-12-15T00:00:00"/>
    <d v="2020-12-15T00:00:00"/>
    <s v="0000043061-38-1"/>
    <d v="2020-12-29T18:17:13"/>
    <d v="2021-04-22T00:00:00"/>
    <x v="13"/>
    <n v="0"/>
    <n v="0"/>
    <n v="0"/>
    <x v="94"/>
    <x v="0"/>
    <s v="WATERINJ10ML_200000043061"/>
  </r>
  <r>
    <s v="UNFPA"/>
    <x v="0"/>
    <n v="1"/>
    <n v="1"/>
    <n v="2"/>
    <s v="VEN41"/>
    <s v="0000043116"/>
    <s v="Preshipment inspection Pharmaceutical"/>
    <s v="Dispatched"/>
    <n v="630"/>
    <x v="5"/>
    <x v="10"/>
    <s v=" "/>
    <s v="USU00"/>
    <s v=" "/>
    <s v=" "/>
    <s v="72335"/>
    <s v="VEN"/>
    <x v="38"/>
    <s v="LACRO     "/>
    <s v="COMMON"/>
    <x v="1"/>
    <n v="0"/>
    <n v="1"/>
    <s v="EA"/>
    <n v="1"/>
    <n v="1"/>
    <x v="0"/>
    <x v="0"/>
    <x v="11"/>
    <s v="0000156574"/>
    <x v="2"/>
    <s v="PI000000838"/>
    <m/>
    <m/>
    <m/>
    <m/>
    <m/>
    <s v="LAC"/>
    <s v="VEN41, PAHO, miso PSIPO41901"/>
    <s v="UNFPA0000043116-1-1-2"/>
    <m/>
    <s v="D"/>
    <s v="N"/>
    <s v="N"/>
    <m/>
    <m/>
    <m/>
    <x v="370"/>
    <s v="PO"/>
    <d v="2020-12-29T23:44:47"/>
    <m/>
    <m/>
    <s v="0000043116-1-1"/>
    <d v="2020-12-29T23:44:47"/>
    <d v="2021-01-04T00:00:00"/>
    <x v="7"/>
    <n v="0"/>
    <n v="0"/>
    <n v="0"/>
    <x v="0"/>
    <x v="1"/>
    <s v="PRESHIPMENTINSPCPH0000043116"/>
  </r>
  <r>
    <s v="UNFPA"/>
    <x v="0"/>
    <n v="1"/>
    <n v="1"/>
    <n v="1"/>
    <s v="VEN41"/>
    <s v="0000043116"/>
    <s v="Preshipment inspection Pharmaceutical"/>
    <s v="Dispatched"/>
    <n v="0"/>
    <x v="5"/>
    <x v="10"/>
    <s v=" "/>
    <s v="USU00"/>
    <s v=" "/>
    <s v=" "/>
    <s v="72335"/>
    <s v="VEN"/>
    <x v="38"/>
    <s v="LACRO     "/>
    <s v="COMMON"/>
    <x v="1"/>
    <n v="0"/>
    <n v="0"/>
    <s v="EA"/>
    <n v="1"/>
    <n v="0"/>
    <x v="0"/>
    <x v="0"/>
    <x v="11"/>
    <s v="0000156574"/>
    <x v="2"/>
    <s v="PI000000838"/>
    <m/>
    <m/>
    <m/>
    <m/>
    <m/>
    <s v="LAC"/>
    <s v="VEN41, PAHO, miso PSIPO41901"/>
    <s v="UNFPA0000043116-1-1-1"/>
    <m/>
    <s v="D"/>
    <s v="N"/>
    <s v="N"/>
    <m/>
    <m/>
    <m/>
    <x v="370"/>
    <s v="PO"/>
    <d v="2020-12-29T23:44:47"/>
    <m/>
    <m/>
    <s v="0000043116-1-1"/>
    <d v="2020-12-29T23:44:47"/>
    <d v="2021-01-04T00:00:00"/>
    <x v="7"/>
    <n v="0"/>
    <n v="0"/>
    <n v="0"/>
    <x v="0"/>
    <x v="0"/>
    <s v="PRESHIPMENTINSPCPH0000043116"/>
  </r>
  <r>
    <s v="UNFPA"/>
    <x v="150"/>
    <n v="2"/>
    <n v="1"/>
    <n v="2"/>
    <s v="GAB40"/>
    <s v="0000043128"/>
    <s v="Lidocaine hydrochloride 1% , 20ml ampoule USP or BP or equiv"/>
    <s v="Dispatched"/>
    <n v="820"/>
    <x v="46"/>
    <x v="83"/>
    <s v="PU0074"/>
    <s v=" "/>
    <s v="GAB07JPA"/>
    <s v="EQUIPEMENTPPS"/>
    <s v="72335"/>
    <s v="GAB"/>
    <x v="73"/>
    <s v="WCARO     "/>
    <s v="AIR"/>
    <x v="0"/>
    <n v="0"/>
    <n v="100"/>
    <s v="P20"/>
    <n v="20"/>
    <n v="2000"/>
    <x v="0"/>
    <x v="9"/>
    <x v="2"/>
    <s v="0000000798"/>
    <x v="2"/>
    <s v="0000025004"/>
    <m/>
    <m/>
    <m/>
    <m/>
    <m/>
    <s v="Africa (Francophone)"/>
    <s v="R25004, CO"/>
    <s v="UNFPA0000043128-2-1-2"/>
    <m/>
    <s v="D"/>
    <s v="N"/>
    <s v="N"/>
    <n v="2"/>
    <n v="1"/>
    <n v="1"/>
    <x v="371"/>
    <s v="PO"/>
    <d v="2020-12-31T15:14:46"/>
    <d v="2020-09-17T00:00:00"/>
    <d v="2020-09-18T00:00:00"/>
    <s v="0000043128-2-1"/>
    <d v="2020-12-31T15:14:46"/>
    <d v="2021-04-29T00:00:00"/>
    <x v="42"/>
    <n v="0"/>
    <n v="0"/>
    <n v="0"/>
    <x v="150"/>
    <x v="1"/>
    <s v="LIDOCANEHCL1/20_200000043128"/>
  </r>
  <r>
    <s v="UNFPA"/>
    <x v="150"/>
    <n v="2"/>
    <n v="1"/>
    <n v="1"/>
    <s v="GAB40"/>
    <s v="0000043128"/>
    <s v="Lidocaine hydrochloride 1% , 20ml ampoule USP or BP or equiv"/>
    <s v="Dispatched"/>
    <n v="0"/>
    <x v="46"/>
    <x v="83"/>
    <s v="PU0074"/>
    <s v=" "/>
    <s v="GAB07JPA"/>
    <s v="EQUIPEMENTPPS"/>
    <s v="72335"/>
    <s v="GAB"/>
    <x v="73"/>
    <s v="WCARO     "/>
    <s v="AIR"/>
    <x v="0"/>
    <n v="0"/>
    <n v="0"/>
    <s v="P20"/>
    <n v="20"/>
    <n v="0"/>
    <x v="0"/>
    <x v="9"/>
    <x v="2"/>
    <s v="0000000798"/>
    <x v="2"/>
    <s v="0000025004"/>
    <m/>
    <m/>
    <m/>
    <m/>
    <m/>
    <s v="Africa (Francophone)"/>
    <s v="R25004, CO"/>
    <s v="UNFPA0000043128-2-1-1"/>
    <m/>
    <s v="D"/>
    <s v="N"/>
    <s v="N"/>
    <n v="2"/>
    <n v="1"/>
    <n v="1"/>
    <x v="371"/>
    <s v="PO"/>
    <d v="2020-12-31T15:14:46"/>
    <d v="2020-09-17T00:00:00"/>
    <d v="2020-09-18T00:00:00"/>
    <s v="0000043128-2-1"/>
    <d v="2020-12-31T15:14:46"/>
    <d v="2021-04-29T00:00:00"/>
    <x v="42"/>
    <n v="0"/>
    <n v="0"/>
    <n v="0"/>
    <x v="150"/>
    <x v="0"/>
    <s v="LIDOCANEHCL1/20_200000043128"/>
  </r>
  <r>
    <s v="UNFPA"/>
    <x v="73"/>
    <n v="12"/>
    <n v="1"/>
    <n v="1"/>
    <s v="GAB40"/>
    <s v="0000043128"/>
    <s v="Misoprostol 200mcg tablet"/>
    <s v="Dispatched"/>
    <n v="0"/>
    <x v="46"/>
    <x v="83"/>
    <s v="PU0074"/>
    <s v=" "/>
    <s v="GAB07JPA"/>
    <s v="EQUIPEMENTPPS"/>
    <s v="72335"/>
    <s v="GAB"/>
    <x v="73"/>
    <s v="WCARO     "/>
    <s v="AIR"/>
    <x v="0"/>
    <n v="0"/>
    <n v="0"/>
    <s v="P4"/>
    <n v="4"/>
    <n v="0"/>
    <x v="0"/>
    <x v="4"/>
    <x v="2"/>
    <s v="0000000798"/>
    <x v="2"/>
    <s v="0000025004"/>
    <m/>
    <m/>
    <m/>
    <m/>
    <m/>
    <s v="Africa (Francophone)"/>
    <s v="R25004, CO"/>
    <s v="UNFPA0000043128-12-1-1"/>
    <m/>
    <s v="D"/>
    <s v="N"/>
    <s v="N"/>
    <n v="12"/>
    <n v="1"/>
    <n v="1"/>
    <x v="371"/>
    <s v="PO"/>
    <d v="2020-12-31T15:14:46"/>
    <d v="2020-09-17T00:00:00"/>
    <d v="2020-09-18T00:00:00"/>
    <s v="0000043128-12-1"/>
    <d v="2020-12-31T15:14:46"/>
    <d v="2021-04-29T00:00:00"/>
    <x v="42"/>
    <n v="0"/>
    <n v="0"/>
    <n v="0"/>
    <x v="73"/>
    <x v="1"/>
    <s v="MISOPROSTOL200MG_40000043128"/>
  </r>
  <r>
    <s v="UNFPA"/>
    <x v="73"/>
    <n v="12"/>
    <n v="1"/>
    <n v="2"/>
    <s v="GAB40"/>
    <s v="0000043128"/>
    <s v="Misoprostol 200mcg tablet"/>
    <s v="Dispatched"/>
    <n v="680"/>
    <x v="46"/>
    <x v="83"/>
    <s v="PU0074"/>
    <s v=" "/>
    <s v="GAB07JPA"/>
    <s v="EQUIPEMENTPPS"/>
    <s v="72335"/>
    <s v="GAB"/>
    <x v="73"/>
    <s v="WCARO     "/>
    <s v="AIR"/>
    <x v="0"/>
    <n v="0"/>
    <n v="1000"/>
    <s v="P4"/>
    <n v="4"/>
    <n v="4000"/>
    <x v="0"/>
    <x v="4"/>
    <x v="2"/>
    <s v="0000000798"/>
    <x v="2"/>
    <s v="0000025004"/>
    <m/>
    <m/>
    <m/>
    <m/>
    <m/>
    <s v="Africa (Francophone)"/>
    <s v="R25004, CO"/>
    <s v="UNFPA0000043128-12-1-2"/>
    <m/>
    <s v="D"/>
    <s v="N"/>
    <s v="N"/>
    <n v="12"/>
    <n v="1"/>
    <n v="1"/>
    <x v="371"/>
    <s v="PO"/>
    <d v="2020-12-31T15:14:46"/>
    <d v="2020-09-17T00:00:00"/>
    <d v="2020-09-18T00:00:00"/>
    <s v="0000043128-12-1"/>
    <d v="2020-12-31T15:14:46"/>
    <d v="2021-04-29T00:00:00"/>
    <x v="42"/>
    <n v="0"/>
    <n v="0"/>
    <n v="0"/>
    <x v="73"/>
    <x v="0"/>
    <s v="MISOPROSTOL200MG_40000043128"/>
  </r>
  <r>
    <s v="UNFPA"/>
    <x v="59"/>
    <n v="1"/>
    <n v="1"/>
    <n v="1"/>
    <s v="GAB40"/>
    <s v="0000043128"/>
    <s v="Clotrimazole 500mg vaginal tablet"/>
    <s v="Dispatched"/>
    <n v="0"/>
    <x v="46"/>
    <x v="83"/>
    <s v="PU0074"/>
    <s v=" "/>
    <s v="GAB07JPA"/>
    <s v="EQUIPEMENTPPS"/>
    <s v="72335"/>
    <s v="GAB"/>
    <x v="73"/>
    <s v="WCARO     "/>
    <s v="AIR"/>
    <x v="0"/>
    <n v="0"/>
    <n v="0"/>
    <s v="TAB"/>
    <n v="1"/>
    <n v="0"/>
    <x v="0"/>
    <x v="18"/>
    <x v="2"/>
    <s v="0000000798"/>
    <x v="2"/>
    <s v="0000025004"/>
    <m/>
    <m/>
    <m/>
    <m/>
    <m/>
    <s v="Africa (Francophone)"/>
    <s v="R25004, CO"/>
    <s v="UNFPA0000043128-1-1-1"/>
    <m/>
    <s v="D"/>
    <s v="N"/>
    <s v="N"/>
    <n v="1"/>
    <n v="1"/>
    <n v="1"/>
    <x v="371"/>
    <s v="PO"/>
    <d v="2020-12-31T15:14:46"/>
    <d v="2020-09-17T00:00:00"/>
    <d v="2020-09-18T00:00:00"/>
    <s v="0000043128-1-1"/>
    <d v="2020-12-31T15:14:46"/>
    <d v="2021-04-29T00:00:00"/>
    <x v="42"/>
    <n v="0"/>
    <n v="0"/>
    <n v="0"/>
    <x v="59"/>
    <x v="0"/>
    <s v="CLOTRIMAZOLE_500MG0000043128"/>
  </r>
  <r>
    <s v="UNFPA"/>
    <x v="110"/>
    <n v="10"/>
    <n v="1"/>
    <n v="1"/>
    <s v="GAB40"/>
    <s v="0000043128"/>
    <s v="Methyldopa 250mg tablet"/>
    <s v="Dispatched"/>
    <n v="0"/>
    <x v="46"/>
    <x v="83"/>
    <s v="PU0074"/>
    <s v=" "/>
    <s v="GAB07JPA"/>
    <s v="EQUIPEMENTPPS"/>
    <s v="72335"/>
    <s v="GAB"/>
    <x v="73"/>
    <s v="WCARO     "/>
    <s v="AIR"/>
    <x v="0"/>
    <n v="0"/>
    <n v="0"/>
    <s v="101"/>
    <n v="1000"/>
    <n v="0"/>
    <x v="0"/>
    <x v="5"/>
    <x v="2"/>
    <s v="0000000798"/>
    <x v="2"/>
    <s v="0000025004"/>
    <m/>
    <m/>
    <m/>
    <m/>
    <m/>
    <s v="Africa (Francophone)"/>
    <s v="R25004, CO"/>
    <s v="UNFPA0000043128-10-1-1"/>
    <m/>
    <s v="D"/>
    <s v="N"/>
    <s v="N"/>
    <n v="10"/>
    <n v="1"/>
    <n v="1"/>
    <x v="371"/>
    <s v="PO"/>
    <d v="2020-12-31T15:14:46"/>
    <d v="2020-09-17T00:00:00"/>
    <d v="2020-09-18T00:00:00"/>
    <s v="0000043128-10-1"/>
    <d v="2020-12-31T15:14:46"/>
    <d v="2021-04-29T00:00:00"/>
    <x v="42"/>
    <n v="0"/>
    <n v="0"/>
    <n v="0"/>
    <x v="110"/>
    <x v="0"/>
    <s v="METHYLDP250MG_10000000043128"/>
  </r>
  <r>
    <s v="UNFPA"/>
    <x v="125"/>
    <n v="5"/>
    <n v="1"/>
    <n v="1"/>
    <s v="GAB40"/>
    <s v="0000043128"/>
    <s v="Test Syphilis, rapid plasma regain (RPR), P100"/>
    <s v="Dispatched"/>
    <n v="0"/>
    <x v="46"/>
    <x v="83"/>
    <s v="PU0074"/>
    <s v=" "/>
    <s v="GAB07JPA"/>
    <s v="EQUIPEMENTPPS"/>
    <s v="72335"/>
    <s v="GAB"/>
    <x v="73"/>
    <s v="WCARO     "/>
    <s v="AIR"/>
    <x v="0"/>
    <n v="0"/>
    <n v="0"/>
    <s v="100"/>
    <n v="100"/>
    <n v="0"/>
    <x v="1"/>
    <x v="16"/>
    <x v="2"/>
    <s v="0000000798"/>
    <x v="2"/>
    <s v="0000025004"/>
    <m/>
    <m/>
    <m/>
    <m/>
    <m/>
    <s v="Africa (Francophone)"/>
    <s v="R25004, CO"/>
    <s v="UNFPA0000043128-5-1-1"/>
    <m/>
    <s v="D"/>
    <s v="N"/>
    <s v="N"/>
    <n v="5"/>
    <n v="1"/>
    <n v="1"/>
    <x v="371"/>
    <s v="PO"/>
    <d v="2020-12-31T15:14:46"/>
    <d v="2020-09-17T00:00:00"/>
    <d v="2020-09-18T00:00:00"/>
    <s v="0000043128-5-1"/>
    <d v="2020-12-31T15:14:46"/>
    <d v="2021-04-29T00:00:00"/>
    <x v="42"/>
    <n v="0"/>
    <n v="0"/>
    <n v="0"/>
    <x v="125"/>
    <x v="1"/>
    <s v="SYPHILIS_RAP90000043128"/>
  </r>
  <r>
    <s v="UNFPA"/>
    <x v="125"/>
    <n v="5"/>
    <n v="1"/>
    <n v="2"/>
    <s v="GAB40"/>
    <s v="0000043128"/>
    <s v="Test Syphilis, rapid plasma regain (RPR), P100"/>
    <s v="Dispatched"/>
    <n v="1154"/>
    <x v="46"/>
    <x v="83"/>
    <s v="PU0074"/>
    <s v=" "/>
    <s v="GAB07JPA"/>
    <s v="EQUIPEMENTPPS"/>
    <s v="72335"/>
    <s v="GAB"/>
    <x v="73"/>
    <s v="WCARO     "/>
    <s v="AIR"/>
    <x v="0"/>
    <n v="0"/>
    <n v="100"/>
    <s v="100"/>
    <n v="100"/>
    <n v="10000"/>
    <x v="1"/>
    <x v="16"/>
    <x v="2"/>
    <s v="0000000798"/>
    <x v="2"/>
    <s v="0000025004"/>
    <m/>
    <m/>
    <m/>
    <m/>
    <m/>
    <s v="Africa (Francophone)"/>
    <s v="R25004, CO"/>
    <s v="UNFPA0000043128-5-1-2"/>
    <m/>
    <s v="D"/>
    <s v="N"/>
    <s v="N"/>
    <n v="5"/>
    <n v="1"/>
    <n v="1"/>
    <x v="371"/>
    <s v="PO"/>
    <d v="2020-12-31T15:14:46"/>
    <d v="2020-09-17T00:00:00"/>
    <d v="2020-09-18T00:00:00"/>
    <s v="0000043128-5-1"/>
    <d v="2020-12-31T15:14:46"/>
    <d v="2021-04-29T00:00:00"/>
    <x v="42"/>
    <n v="0"/>
    <n v="0"/>
    <n v="0"/>
    <x v="125"/>
    <x v="0"/>
    <s v="SYPHILIS_RAP90000043128"/>
  </r>
  <r>
    <s v="UNFPA"/>
    <x v="26"/>
    <n v="11"/>
    <n v="1"/>
    <n v="2"/>
    <s v="GAB40"/>
    <s v="0000043128"/>
    <s v="Calcium gluconate 100mg/ml injection in 10ml ampoule"/>
    <s v="Dispatched"/>
    <n v="62.4"/>
    <x v="46"/>
    <x v="83"/>
    <s v="PU0074"/>
    <s v=" "/>
    <s v="GAB07JPA"/>
    <s v="EQUIPEMENTPPS"/>
    <s v="72335"/>
    <s v="GAB"/>
    <x v="73"/>
    <s v="WCARO     "/>
    <s v="AIR"/>
    <x v="0"/>
    <n v="0"/>
    <n v="15"/>
    <s v="P20"/>
    <n v="20"/>
    <n v="300"/>
    <x v="0"/>
    <x v="17"/>
    <x v="2"/>
    <s v="0000000798"/>
    <x v="2"/>
    <s v="0000025004"/>
    <m/>
    <m/>
    <m/>
    <m/>
    <m/>
    <s v="Africa (Francophone)"/>
    <s v="R25004, CO"/>
    <s v="UNFPA0000043128-11-1-2"/>
    <m/>
    <s v="D"/>
    <s v="N"/>
    <s v="N"/>
    <n v="11"/>
    <n v="1"/>
    <n v="1"/>
    <x v="371"/>
    <s v="PO"/>
    <d v="2020-12-31T15:14:46"/>
    <d v="2020-09-17T00:00:00"/>
    <d v="2020-09-18T00:00:00"/>
    <s v="0000043128-11-1"/>
    <d v="2020-12-31T15:14:46"/>
    <d v="2021-04-29T00:00:00"/>
    <x v="42"/>
    <n v="0"/>
    <n v="0"/>
    <n v="0"/>
    <x v="26"/>
    <x v="1"/>
    <s v="CALGLUCONATE_100MG0000043128"/>
  </r>
  <r>
    <s v="UNFPA"/>
    <x v="26"/>
    <n v="11"/>
    <n v="1"/>
    <n v="1"/>
    <s v="GAB40"/>
    <s v="0000043128"/>
    <s v="Calcium gluconate 100mg/ml injection in 10ml ampoule"/>
    <s v="Dispatched"/>
    <n v="0"/>
    <x v="46"/>
    <x v="83"/>
    <s v="PU0074"/>
    <s v=" "/>
    <s v="GAB07JPA"/>
    <s v="EQUIPEMENTPPS"/>
    <s v="72335"/>
    <s v="GAB"/>
    <x v="73"/>
    <s v="WCARO     "/>
    <s v="AIR"/>
    <x v="0"/>
    <n v="0"/>
    <n v="0"/>
    <s v="P20"/>
    <n v="20"/>
    <n v="0"/>
    <x v="0"/>
    <x v="17"/>
    <x v="2"/>
    <s v="0000000798"/>
    <x v="2"/>
    <s v="0000025004"/>
    <m/>
    <m/>
    <m/>
    <m/>
    <m/>
    <s v="Africa (Francophone)"/>
    <s v="R25004, CO"/>
    <s v="UNFPA0000043128-11-1-1"/>
    <m/>
    <s v="D"/>
    <s v="N"/>
    <s v="N"/>
    <n v="11"/>
    <n v="1"/>
    <n v="1"/>
    <x v="371"/>
    <s v="PO"/>
    <d v="2020-12-31T15:14:46"/>
    <d v="2020-09-17T00:00:00"/>
    <d v="2020-09-18T00:00:00"/>
    <s v="0000043128-11-1"/>
    <d v="2020-12-31T15:14:46"/>
    <d v="2021-04-29T00:00:00"/>
    <x v="42"/>
    <n v="0"/>
    <n v="0"/>
    <n v="0"/>
    <x v="26"/>
    <x v="0"/>
    <s v="CALGLUCONATE_100MG0000043128"/>
  </r>
  <r>
    <s v="UNFPA"/>
    <x v="59"/>
    <n v="1"/>
    <n v="1"/>
    <n v="2"/>
    <s v="GAB40"/>
    <s v="0000043128"/>
    <s v="Clotrimazole 500mg vaginal tablet"/>
    <s v="Dispatched"/>
    <n v="600"/>
    <x v="46"/>
    <x v="83"/>
    <s v="PU0074"/>
    <s v=" "/>
    <s v="GAB07JPA"/>
    <s v="EQUIPEMENTPPS"/>
    <s v="72335"/>
    <s v="GAB"/>
    <x v="73"/>
    <s v="WCARO     "/>
    <s v="AIR"/>
    <x v="0"/>
    <n v="0"/>
    <n v="1000"/>
    <s v="TAB"/>
    <n v="1"/>
    <n v="1000"/>
    <x v="0"/>
    <x v="18"/>
    <x v="2"/>
    <s v="0000000798"/>
    <x v="2"/>
    <s v="0000025004"/>
    <m/>
    <m/>
    <m/>
    <m/>
    <m/>
    <s v="Africa (Francophone)"/>
    <s v="R25004, CO"/>
    <s v="UNFPA0000043128-1-1-2"/>
    <m/>
    <s v="D"/>
    <s v="N"/>
    <s v="N"/>
    <n v="1"/>
    <n v="1"/>
    <n v="1"/>
    <x v="371"/>
    <s v="PO"/>
    <d v="2020-12-31T15:14:46"/>
    <d v="2020-09-17T00:00:00"/>
    <d v="2020-09-18T00:00:00"/>
    <s v="0000043128-1-1"/>
    <d v="2020-12-31T15:14:46"/>
    <d v="2021-04-29T00:00:00"/>
    <x v="42"/>
    <n v="0"/>
    <n v="0"/>
    <n v="0"/>
    <x v="59"/>
    <x v="0"/>
    <s v="CLOTRIMAZOLE_500MG0000043128"/>
  </r>
  <r>
    <s v="UNFPA"/>
    <x v="110"/>
    <n v="10"/>
    <n v="1"/>
    <n v="2"/>
    <s v="GAB40"/>
    <s v="0000043128"/>
    <s v="Methyldopa 250mg tablet"/>
    <s v="Dispatched"/>
    <n v="606.79999999999995"/>
    <x v="46"/>
    <x v="83"/>
    <s v="PU0074"/>
    <s v=" "/>
    <s v="GAB07JPA"/>
    <s v="EQUIPEMENTPPS"/>
    <s v="72335"/>
    <s v="GAB"/>
    <x v="73"/>
    <s v="WCARO     "/>
    <s v="AIR"/>
    <x v="0"/>
    <n v="0"/>
    <n v="20"/>
    <s v="101"/>
    <n v="1000"/>
    <n v="20000"/>
    <x v="0"/>
    <x v="5"/>
    <x v="2"/>
    <s v="0000000798"/>
    <x v="2"/>
    <s v="0000025004"/>
    <m/>
    <m/>
    <m/>
    <m/>
    <m/>
    <s v="Africa (Francophone)"/>
    <s v="R25004, CO"/>
    <s v="UNFPA0000043128-10-1-2"/>
    <m/>
    <s v="D"/>
    <s v="N"/>
    <s v="N"/>
    <n v="10"/>
    <n v="1"/>
    <n v="1"/>
    <x v="371"/>
    <s v="PO"/>
    <d v="2020-12-31T15:14:46"/>
    <d v="2020-09-17T00:00:00"/>
    <d v="2020-09-18T00:00:00"/>
    <s v="0000043128-10-1"/>
    <d v="2020-12-31T15:14:46"/>
    <d v="2021-04-29T00:00:00"/>
    <x v="42"/>
    <n v="0"/>
    <n v="0"/>
    <n v="0"/>
    <x v="110"/>
    <x v="0"/>
    <s v="METHYLDP250MG_10000000043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D91" firstHeaderRow="0"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Page" multipleItemSelectionAllowed="1" showAll="0">
      <items count="3">
        <item h="1" x="1"/>
        <item x="0"/>
        <item t="default"/>
      </items>
    </pivotField>
    <pivotField showAll="0"/>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axis="axisRow" showAll="0" defaultSubtotal="0">
      <items count="174">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0"/>
        <item x="109"/>
        <item x="88"/>
        <item x="90"/>
        <item x="85"/>
        <item x="83"/>
        <item x="121"/>
        <item x="27"/>
        <item x="25"/>
        <item x="118"/>
        <item x="147"/>
        <item x="123"/>
        <item x="9"/>
        <item x="94"/>
        <item x="108"/>
        <item x="141"/>
        <item x="35"/>
        <item x="39"/>
        <item x="55"/>
        <item x="63"/>
        <item x="54"/>
        <item x="42"/>
        <item x="40"/>
        <item x="70"/>
        <item x="41"/>
        <item x="50"/>
        <item x="69"/>
        <item x="77"/>
        <item x="81"/>
        <item x="97"/>
        <item x="116"/>
        <item x="122"/>
        <item x="139"/>
        <item x="142"/>
        <item x="143"/>
        <item x="144"/>
        <item x="145"/>
        <item x="120"/>
        <item x="124"/>
        <item x="125"/>
        <item x="126"/>
        <item x="148"/>
        <item x="149"/>
        <item x="150"/>
        <item x="151"/>
        <item x="152"/>
        <item x="154"/>
        <item x="155"/>
        <item x="156"/>
        <item x="157"/>
        <item x="159"/>
        <item x="161"/>
        <item x="162"/>
        <item x="163"/>
        <item x="164"/>
        <item x="165"/>
        <item x="166"/>
        <item x="167"/>
        <item x="168"/>
        <item x="169"/>
        <item x="170"/>
        <item x="171"/>
        <item x="172"/>
        <item x="173"/>
      </items>
    </pivotField>
    <pivotField showAll="0" defaultSubtotal="0"/>
    <pivotField showAll="0" defaultSubtotal="0"/>
    <pivotField showAll="0" defaultSubtotal="0"/>
    <pivotField showAll="0" defaultSubtotal="0">
      <items count="8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0"/>
      </items>
    </pivotField>
    <pivotField showAll="0" defaultSubtotal="0">
      <items count="6">
        <item x="0"/>
        <item x="1"/>
        <item x="2"/>
        <item x="3"/>
        <item x="4"/>
        <item x="5"/>
      </items>
    </pivotField>
    <pivotField showAll="0" defaultSubtotal="0">
      <items count="5">
        <item x="0"/>
        <item x="1"/>
        <item x="2"/>
        <item x="3"/>
        <item x="4"/>
      </items>
    </pivotField>
  </pivotFields>
  <rowFields count="1">
    <field x="60"/>
  </rowFields>
  <rowItems count="87">
    <i>
      <x/>
    </i>
    <i>
      <x v="4"/>
    </i>
    <i>
      <x v="6"/>
    </i>
    <i>
      <x v="8"/>
    </i>
    <i>
      <x v="10"/>
    </i>
    <i>
      <x v="15"/>
    </i>
    <i>
      <x v="16"/>
    </i>
    <i>
      <x v="17"/>
    </i>
    <i>
      <x v="18"/>
    </i>
    <i>
      <x v="20"/>
    </i>
    <i>
      <x v="22"/>
    </i>
    <i>
      <x v="23"/>
    </i>
    <i>
      <x v="26"/>
    </i>
    <i>
      <x v="27"/>
    </i>
    <i>
      <x v="28"/>
    </i>
    <i>
      <x v="30"/>
    </i>
    <i>
      <x v="31"/>
    </i>
    <i>
      <x v="33"/>
    </i>
    <i>
      <x v="34"/>
    </i>
    <i>
      <x v="36"/>
    </i>
    <i>
      <x v="38"/>
    </i>
    <i>
      <x v="39"/>
    </i>
    <i>
      <x v="40"/>
    </i>
    <i>
      <x v="43"/>
    </i>
    <i>
      <x v="45"/>
    </i>
    <i>
      <x v="46"/>
    </i>
    <i>
      <x v="47"/>
    </i>
    <i>
      <x v="48"/>
    </i>
    <i>
      <x v="52"/>
    </i>
    <i>
      <x v="53"/>
    </i>
    <i>
      <x v="54"/>
    </i>
    <i>
      <x v="55"/>
    </i>
    <i>
      <x v="57"/>
    </i>
    <i>
      <x v="59"/>
    </i>
    <i>
      <x v="60"/>
    </i>
    <i>
      <x v="61"/>
    </i>
    <i>
      <x v="63"/>
    </i>
    <i>
      <x v="66"/>
    </i>
    <i>
      <x v="67"/>
    </i>
    <i>
      <x v="68"/>
    </i>
    <i>
      <x v="69"/>
    </i>
    <i>
      <x v="73"/>
    </i>
    <i>
      <x v="74"/>
    </i>
    <i>
      <x v="76"/>
    </i>
    <i>
      <x v="79"/>
    </i>
    <i>
      <x v="80"/>
    </i>
    <i>
      <x v="82"/>
    </i>
    <i>
      <x v="83"/>
    </i>
    <i>
      <x v="84"/>
    </i>
    <i>
      <x v="85"/>
    </i>
    <i>
      <x v="86"/>
    </i>
    <i>
      <x v="90"/>
    </i>
    <i>
      <x v="91"/>
    </i>
    <i>
      <x v="92"/>
    </i>
    <i>
      <x v="94"/>
    </i>
    <i>
      <x v="95"/>
    </i>
    <i>
      <x v="96"/>
    </i>
    <i>
      <x v="98"/>
    </i>
    <i>
      <x v="99"/>
    </i>
    <i>
      <x v="101"/>
    </i>
    <i>
      <x v="105"/>
    </i>
    <i>
      <x v="106"/>
    </i>
    <i>
      <x v="108"/>
    </i>
    <i>
      <x v="109"/>
    </i>
    <i>
      <x v="110"/>
    </i>
    <i>
      <x v="111"/>
    </i>
    <i>
      <x v="120"/>
    </i>
    <i>
      <x v="121"/>
    </i>
    <i>
      <x v="123"/>
    </i>
    <i>
      <x v="147"/>
    </i>
    <i>
      <x v="150"/>
    </i>
    <i>
      <x v="152"/>
    </i>
    <i>
      <x v="153"/>
    </i>
    <i>
      <x v="154"/>
    </i>
    <i>
      <x v="157"/>
    </i>
    <i>
      <x v="158"/>
    </i>
    <i>
      <x v="159"/>
    </i>
    <i>
      <x v="161"/>
    </i>
    <i>
      <x v="163"/>
    </i>
    <i>
      <x v="164"/>
    </i>
    <i>
      <x v="166"/>
    </i>
    <i>
      <x v="167"/>
    </i>
    <i>
      <x v="168"/>
    </i>
    <i>
      <x v="171"/>
    </i>
    <i>
      <x v="172"/>
    </i>
    <i>
      <x v="173"/>
    </i>
    <i t="grand">
      <x/>
    </i>
  </rowItems>
  <colFields count="1">
    <field x="-2"/>
  </colFields>
  <colItems count="2">
    <i>
      <x/>
    </i>
    <i i="1">
      <x v="1"/>
    </i>
  </colItems>
  <pageFields count="2">
    <pageField fld="31" hier="-1"/>
    <pageField fld="27" hier="-1"/>
  </pageFields>
  <dataFields count="2">
    <dataField name="Sum of Value" fld="9" baseField="0" baseItem="0" numFmtId="1"/>
    <dataField name="Sum of Qty_UOM" fld="23" baseField="0" baseItem="0"/>
  </dataFields>
  <formats count="3">
    <format dxfId="46">
      <pivotArea outline="0" collapsedLevelsAreSubtotals="1" fieldPosition="0"/>
    </format>
    <format dxfId="45">
      <pivotArea outline="0" collapsedLevelsAreSubtotals="1" fieldPosition="0"/>
    </format>
    <format dxfId="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50:D61"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83">
        <item x="30"/>
        <item x="61"/>
        <item x="4"/>
        <item x="38"/>
        <item x="9"/>
        <item x="56"/>
        <item x="33"/>
        <item x="58"/>
        <item x="25"/>
        <item x="21"/>
        <item x="60"/>
        <item x="2"/>
        <item x="28"/>
        <item x="19"/>
        <item x="41"/>
        <item x="47"/>
        <item x="20"/>
        <item x="5"/>
        <item x="46"/>
        <item x="34"/>
        <item x="35"/>
        <item x="57"/>
        <item x="3"/>
        <item x="27"/>
        <item x="8"/>
        <item x="22"/>
        <item x="37"/>
        <item x="11"/>
        <item x="45"/>
        <item x="23"/>
        <item x="15"/>
        <item x="31"/>
        <item x="10"/>
        <item x="32"/>
        <item x="50"/>
        <item x="17"/>
        <item x="0"/>
        <item x="52"/>
        <item x="49"/>
        <item x="14"/>
        <item x="7"/>
        <item x="24"/>
        <item x="12"/>
        <item x="54"/>
        <item x="1"/>
        <item x="62"/>
        <item x="42"/>
        <item x="18"/>
        <item x="65"/>
        <item x="6"/>
        <item x="39"/>
        <item x="51"/>
        <item x="55"/>
        <item x="29"/>
        <item x="63"/>
        <item x="26"/>
        <item x="36"/>
        <item x="40"/>
        <item x="53"/>
        <item x="16"/>
        <item x="43"/>
        <item x="13"/>
        <item x="44"/>
        <item x="59"/>
        <item x="48"/>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30"/>
    </i>
    <i>
      <x v="31"/>
    </i>
    <i>
      <x v="1"/>
    </i>
    <i>
      <x v="23"/>
    </i>
    <i>
      <x v="68"/>
    </i>
    <i>
      <x v="20"/>
    </i>
    <i>
      <x v="60"/>
    </i>
    <i>
      <x v="53"/>
    </i>
    <i>
      <x v="63"/>
    </i>
    <i>
      <x v="8"/>
    </i>
    <i t="grand">
      <x/>
    </i>
  </rowItems>
  <colItems count="1">
    <i/>
  </colItems>
  <pageFields count="2">
    <pageField fld="28" hier="-1"/>
    <pageField fld="31" hier="-1"/>
  </pageFields>
  <dataFields count="1">
    <dataField name="Sum of Value" fld="9"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C6:H9"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11"/>
    </i>
    <i t="grand">
      <x/>
    </i>
  </rowItems>
  <colFields count="1">
    <field x="65"/>
  </colFields>
  <colItems count="5">
    <i>
      <x v="1"/>
    </i>
    <i>
      <x v="2"/>
    </i>
    <i>
      <x v="3"/>
    </i>
    <i>
      <x v="4"/>
    </i>
    <i t="grand">
      <x/>
    </i>
  </colItems>
  <pageFields count="1">
    <pageField fld="31" hier="-1"/>
  </pageFields>
  <dataFields count="1">
    <dataField name="Sum of Value" fld="9" baseField="0" baseItem="0" numFmtId="169"/>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C15:D20" firstHeaderRow="1"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5">
    <i>
      <x v="30"/>
    </i>
    <i>
      <x v="31"/>
    </i>
    <i>
      <x v="122"/>
    </i>
    <i>
      <x v="147"/>
    </i>
    <i t="grand">
      <x/>
    </i>
  </rowItems>
  <colItems count="1">
    <i/>
  </colItems>
  <pageFields count="2">
    <pageField fld="28" hier="-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C27:D38" firstHeaderRow="1" firstDataRow="1" firstDataCol="1" rowPageCount="2" colPageCount="1"/>
  <pivotFields count="67">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sortType="descending" defaultSubtotal="0">
      <items count="82">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2">
        <item h="1" x="9"/>
        <item h="1" x="7"/>
        <item h="1" x="21"/>
        <item h="1" x="2"/>
        <item h="1" x="3"/>
        <item h="1" x="18"/>
        <item h="1" x="20"/>
        <item h="1" x="15"/>
        <item h="1" x="22"/>
        <item h="1" x="8"/>
        <item h="1" x="19"/>
        <item x="10"/>
        <item h="1" x="28"/>
        <item h="1" x="29"/>
        <item h="1" x="5"/>
        <item h="1" x="11"/>
        <item h="1" x="23"/>
        <item h="1" x="27"/>
        <item h="1" x="12"/>
        <item h="1" x="6"/>
        <item h="1" x="14"/>
        <item h="1" x="1"/>
        <item h="1" x="4"/>
        <item h="1" x="13"/>
        <item h="1" x="0"/>
        <item h="1" x="24"/>
        <item h="1" x="16"/>
        <item h="1" x="17"/>
        <item h="1" x="25"/>
        <item h="1" x="26"/>
        <item h="1" x="30"/>
        <item h="1" x="31"/>
      </items>
    </pivotField>
    <pivotField showAll="0" defaultSubtotal="0"/>
    <pivotField showAll="0" defaultSubtotal="0"/>
    <pivotField axis="axisPage" multipleItemSelectionAllowed="1" showAll="0" defaultSubtotal="0">
      <items count="3">
        <item h="1" x="0"/>
        <item h="1" x="1"/>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4" showAll="0" defaultSubtotal="0"/>
    <pivotField showAll="0" defaultSubtotal="0"/>
    <pivotField numFmtId="14" showAll="0" defaultSubtotal="0"/>
    <pivotField showAll="0" defaultSubtotal="0"/>
    <pivotField showAll="0" defaultSubtotal="0"/>
    <pivotField showAll="0" defaultSubtotal="0"/>
    <pivotField numFmtId="14"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8"/>
  </rowFields>
  <rowItems count="11">
    <i>
      <x v="64"/>
    </i>
    <i>
      <x v="70"/>
    </i>
    <i>
      <x v="44"/>
    </i>
    <i>
      <x v="18"/>
    </i>
    <i>
      <x v="68"/>
    </i>
    <i>
      <x v="8"/>
    </i>
    <i>
      <x v="4"/>
    </i>
    <i>
      <x v="11"/>
    </i>
    <i>
      <x v="50"/>
    </i>
    <i>
      <x v="52"/>
    </i>
    <i t="grand">
      <x/>
    </i>
  </rowItems>
  <colItems count="1">
    <i/>
  </colItems>
  <pageFields count="2">
    <pageField fld="31" hier="-1"/>
    <pageField fld="28" hier="-1"/>
  </pageFields>
  <dataFields count="1">
    <dataField name="Sum of Value" fld="9" baseField="0" baseItem="0" numFmtId="169"/>
  </dataFields>
  <formats count="1">
    <format dxfId="26">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43:D48"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axis="axisRow" showAll="0" measureFilter="1" sortType="descending">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5">
    <i>
      <x v="26"/>
    </i>
    <i>
      <x v="18"/>
    </i>
    <i>
      <x v="14"/>
    </i>
    <i>
      <x v="13"/>
    </i>
    <i t="grand">
      <x/>
    </i>
  </rowItems>
  <colItems count="1">
    <i/>
  </colItems>
  <pageFields count="2">
    <pageField fld="31" hier="-1"/>
    <pageField fld="28" hier="-1"/>
  </pageFields>
  <dataFields count="1">
    <dataField name="Sum of Value" fld="9" baseField="0" baseItem="0" numFmtId="169"/>
  </dataFields>
  <formats count="1">
    <format dxfId="27">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29"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44:C50"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x="5"/>
        <item h="1" x="11"/>
        <item h="1" x="23"/>
        <item h="1" x="27"/>
        <item h="1" x="12"/>
        <item h="1" x="6"/>
        <item h="1" x="14"/>
        <item h="1" x="1"/>
        <item h="1" x="4"/>
        <item h="1" x="13"/>
        <item h="1" x="0"/>
        <item h="1" x="24"/>
        <item h="1" x="16"/>
        <item h="1" x="17"/>
        <item h="1" x="25"/>
        <item h="1" x="26"/>
        <item h="1" x="30"/>
        <item h="1" x="31"/>
        <item t="default"/>
      </items>
    </pivotField>
    <pivotField axis="axisRow" showAll="0">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6">
    <i>
      <x v="13"/>
    </i>
    <i>
      <x v="14"/>
    </i>
    <i>
      <x v="18"/>
    </i>
    <i>
      <x v="25"/>
    </i>
    <i>
      <x v="26"/>
    </i>
    <i t="grand">
      <x/>
    </i>
  </rowItems>
  <colItems count="1">
    <i/>
  </colItems>
  <pageFields count="2">
    <pageField fld="28" hier="-1"/>
    <pageField fld="31" hier="-1"/>
  </pageFields>
  <dataFields count="1">
    <dataField name="Sum of Value" fld="9" baseField="0" baseItem="0" numFmtId="169"/>
  </dataFields>
  <formats count="1">
    <format dxfId="22">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4:C37"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3">
    <i>
      <x v="62"/>
    </i>
    <i>
      <x v="74"/>
    </i>
    <i>
      <x v="65"/>
    </i>
    <i>
      <x v="63"/>
    </i>
    <i>
      <x v="44"/>
    </i>
    <i>
      <x v="33"/>
    </i>
    <i>
      <x v="50"/>
    </i>
    <i>
      <x v="61"/>
    </i>
    <i>
      <x v="4"/>
    </i>
    <i>
      <x v="11"/>
    </i>
    <i>
      <x v="48"/>
    </i>
    <i>
      <x v="73"/>
    </i>
    <i t="grand">
      <x/>
    </i>
  </rowItems>
  <colItems count="1">
    <i/>
  </colItems>
  <pageFields count="2">
    <pageField fld="31" hier="-1"/>
    <pageField fld="28" hier="-1"/>
  </pageFields>
  <dataFields count="1">
    <dataField name="Sum of Value" fld="9" baseField="0" baseItem="0" numFmtId="169"/>
  </dataFields>
  <formats count="1">
    <format dxfId="23">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3:C18" firstHeaderRow="1"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5">
    <i>
      <x v="76"/>
    </i>
    <i>
      <x v="93"/>
    </i>
    <i>
      <x v="95"/>
    </i>
    <i>
      <x v="159"/>
    </i>
    <i t="grand">
      <x/>
    </i>
  </rowItems>
  <colItems count="1">
    <i/>
  </colItems>
  <pageFields count="2">
    <pageField fld="31" hier="-1"/>
    <pageField fld="28" hier="-1"/>
  </pageFields>
  <dataFields count="1">
    <dataField name="Sum of Value" fld="9" baseField="0" baseItem="0" numFmtId="169"/>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G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h="1" x="10"/>
        <item h="1" x="28"/>
        <item h="1" x="29"/>
        <item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s>
    </pivotField>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14"/>
    </i>
    <i t="grand">
      <x/>
    </i>
  </rowItems>
  <colFields count="1">
    <field x="65"/>
  </colFields>
  <colItems count="5">
    <i>
      <x v="1"/>
    </i>
    <i>
      <x v="2"/>
    </i>
    <i>
      <x v="3"/>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46:C55"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x="1"/>
        <item h="1" x="4"/>
        <item h="1" x="13"/>
        <item h="1" x="0"/>
        <item h="1" x="24"/>
        <item h="1" x="16"/>
        <item h="1" x="17"/>
        <item h="1" x="25"/>
        <item h="1" x="26"/>
        <item h="1" x="30"/>
        <item h="1" x="31"/>
        <item t="default"/>
      </items>
    </pivotField>
    <pivotField axis="axisRow" showAll="0" sortType="descending">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9">
    <i>
      <x v="14"/>
    </i>
    <i>
      <x v="26"/>
    </i>
    <i>
      <x v="13"/>
    </i>
    <i>
      <x v="18"/>
    </i>
    <i>
      <x v="17"/>
    </i>
    <i>
      <x v="19"/>
    </i>
    <i>
      <x v="9"/>
    </i>
    <i>
      <x v="25"/>
    </i>
    <i t="grand">
      <x/>
    </i>
  </rowItems>
  <colItems count="1">
    <i/>
  </colItems>
  <pageFields count="2">
    <pageField fld="31" hier="-1"/>
    <pageField fld="28" hier="-1"/>
  </pageFields>
  <dataFields count="1">
    <dataField name="Sum of Value" fld="9" baseField="0" baseItem="0" numFmtId="169"/>
  </dataFields>
  <formats count="1">
    <format dxfId="19">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gridDropZones="1" multipleFieldFilters="0">
  <location ref="C4:I179" firstHeaderRow="1" firstDataRow="3" firstDataCol="3"/>
  <pivotFields count="67">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32">
        <item x="9"/>
        <item x="7"/>
        <item x="21"/>
        <item x="2"/>
        <item x="3"/>
        <item x="18"/>
        <item x="20"/>
        <item x="15"/>
        <item x="22"/>
        <item x="8"/>
        <item x="19"/>
        <item x="10"/>
        <item x="29"/>
        <item x="5"/>
        <item x="11"/>
        <item x="23"/>
        <item x="6"/>
        <item x="14"/>
        <item x="1"/>
        <item x="4"/>
        <item x="0"/>
        <item x="24"/>
        <item x="17"/>
        <item x="28"/>
        <item x="12"/>
        <item x="13"/>
        <item x="16"/>
        <item x="27"/>
        <item x="25"/>
        <item x="26"/>
        <item x="30"/>
        <item x="31"/>
      </items>
    </pivotField>
    <pivotField axis="axisRow" compact="0" outline="0" subtotalTop="0" showAll="0" defaultSubtotal="0">
      <items count="36">
        <item x="0"/>
        <item x="22"/>
        <item x="9"/>
        <item x="5"/>
        <item x="15"/>
        <item x="6"/>
        <item x="1"/>
        <item x="18"/>
        <item x="14"/>
        <item x="10"/>
        <item x="7"/>
        <item x="3"/>
        <item x="11"/>
        <item x="24"/>
        <item x="19"/>
        <item x="20"/>
        <item x="17"/>
        <item x="16"/>
        <item x="21"/>
        <item x="12"/>
        <item x="13"/>
        <item x="26"/>
        <item x="2"/>
        <item x="8"/>
        <item x="25"/>
        <item x="4"/>
        <item x="27"/>
        <item x="23"/>
        <item x="28"/>
        <item x="29"/>
        <item x="30"/>
        <item x="31"/>
        <item x="32"/>
        <item x="33"/>
        <item x="34"/>
        <item x="35"/>
      </items>
    </pivotField>
    <pivotField compact="0" outline="0" subtotalTop="0" showAll="0" defaultSubtotal="0"/>
    <pivotField axis="axisCol" compact="0" outline="0" subtotalTop="0" multipleItemSelectionAllowed="1" showAll="0" sortType="descending" defaultSubtotal="0">
      <items count="3">
        <item x="2"/>
        <item h="1" x="1"/>
        <item h="1" x="0"/>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4" outline="0" subtotalTop="0" showAll="0" defaultSubtotal="0"/>
    <pivotField compact="0" numFmtId="1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74">
        <item x="4"/>
        <item x="64"/>
        <item x="65"/>
        <item x="7"/>
        <item x="29"/>
        <item x="112"/>
        <item x="5"/>
        <item x="51"/>
        <item x="3"/>
        <item x="20"/>
        <item x="111"/>
        <item x="134"/>
        <item x="66"/>
        <item x="61"/>
        <item x="100"/>
        <item x="114"/>
        <item x="129"/>
        <item x="128"/>
        <item x="12"/>
        <item x="48"/>
        <item x="98"/>
        <item x="26"/>
        <item x="33"/>
        <item x="28"/>
        <item x="60"/>
        <item x="79"/>
        <item x="119"/>
        <item x="82"/>
        <item x="46"/>
        <item x="34"/>
        <item x="56"/>
        <item x="17"/>
        <item x="59"/>
        <item x="104"/>
        <item x="105"/>
        <item x="62"/>
        <item x="133"/>
        <item x="138"/>
        <item x="10"/>
        <item x="31"/>
        <item x="19"/>
        <item x="103"/>
        <item x="84"/>
        <item x="87"/>
        <item x="74"/>
        <item x="101"/>
        <item x="2"/>
        <item x="22"/>
        <item x="36"/>
        <item x="96"/>
        <item x="131"/>
        <item x="80"/>
        <item x="130"/>
        <item x="23"/>
        <item x="18"/>
        <item x="102"/>
        <item x="136"/>
        <item x="44"/>
        <item x="57"/>
        <item x="45"/>
        <item x="43"/>
        <item x="49"/>
        <item x="8"/>
        <item x="13"/>
        <item x="11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37"/>
        <item x="32"/>
        <item x="107"/>
        <item x="24"/>
        <item x="0"/>
        <item x="109"/>
        <item x="88"/>
        <item x="90"/>
        <item x="85"/>
        <item x="83"/>
        <item x="121"/>
        <item x="27"/>
        <item x="25"/>
        <item x="118"/>
        <item x="123"/>
        <item x="9"/>
        <item x="94"/>
        <item x="108"/>
        <item x="141"/>
        <item x="140"/>
        <item x="153"/>
        <item x="158"/>
        <item x="146"/>
        <item x="147"/>
        <item x="35"/>
        <item x="39"/>
        <item x="55"/>
        <item x="63"/>
        <item x="54"/>
        <item x="42"/>
        <item x="40"/>
        <item x="70"/>
        <item x="41"/>
        <item x="50"/>
        <item x="69"/>
        <item x="77"/>
        <item x="81"/>
        <item x="97"/>
        <item x="116"/>
        <item x="122"/>
        <item x="139"/>
        <item x="142"/>
        <item x="143"/>
        <item x="144"/>
        <item x="145"/>
        <item x="120"/>
        <item x="124"/>
        <item x="125"/>
        <item x="126"/>
        <item x="148"/>
        <item x="149"/>
        <item x="150"/>
        <item x="151"/>
        <item x="152"/>
        <item x="154"/>
        <item x="155"/>
        <item x="156"/>
        <item x="157"/>
        <item x="159"/>
        <item x="161"/>
        <item x="162"/>
        <item x="163"/>
        <item x="164"/>
        <item x="165"/>
        <item x="166"/>
        <item x="167"/>
        <item x="168"/>
        <item x="169"/>
        <item x="170"/>
        <item x="171"/>
        <item x="172"/>
        <item x="173"/>
      </items>
      <extLst>
        <ext xmlns:x14="http://schemas.microsoft.com/office/spreadsheetml/2009/9/main" uri="{2946ED86-A175-432a-8AC1-64E0C546D7DE}">
          <x14:pivotField fillDownLabels="1"/>
        </ext>
      </extLst>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items count="6">
        <item x="0"/>
        <item x="1"/>
        <item x="2"/>
        <item x="3"/>
        <item x="4"/>
        <item x="5"/>
      </items>
    </pivotField>
    <pivotField compact="0" outline="0" showAll="0" defaultSubtotal="0">
      <items count="5">
        <item x="0"/>
        <item x="1"/>
        <item x="2"/>
        <item x="3"/>
        <item x="4"/>
      </items>
    </pivotField>
  </pivotFields>
  <rowFields count="3">
    <field x="28"/>
    <field x="60"/>
    <field x="29"/>
  </rowFields>
  <rowItems count="173">
    <i>
      <x/>
      <x v="10"/>
      <x v="22"/>
    </i>
    <i r="1">
      <x v="66"/>
      <x v="22"/>
    </i>
    <i r="1">
      <x v="70"/>
      <x v="11"/>
    </i>
    <i r="2">
      <x v="22"/>
    </i>
    <i r="1">
      <x v="71"/>
      <x v="22"/>
    </i>
    <i r="1">
      <x v="73"/>
      <x v="11"/>
    </i>
    <i r="2">
      <x v="15"/>
    </i>
    <i r="2">
      <x v="22"/>
    </i>
    <i r="1">
      <x v="153"/>
      <x v="11"/>
    </i>
    <i r="2">
      <x v="21"/>
    </i>
    <i r="2">
      <x v="22"/>
    </i>
    <i r="1">
      <x v="157"/>
      <x v="15"/>
    </i>
    <i r="1">
      <x v="163"/>
      <x v="11"/>
    </i>
    <i r="1">
      <x v="171"/>
      <x v="22"/>
    </i>
    <i>
      <x v="1"/>
      <x v="64"/>
      <x v="22"/>
    </i>
    <i r="1">
      <x v="65"/>
      <x v="11"/>
    </i>
    <i r="2">
      <x v="22"/>
    </i>
    <i r="1">
      <x v="104"/>
      <x v="11"/>
    </i>
    <i r="2">
      <x v="22"/>
    </i>
    <i r="1">
      <x v="122"/>
      <x v="15"/>
    </i>
    <i>
      <x v="3"/>
      <x v="43"/>
      <x v="15"/>
    </i>
    <i r="1">
      <x v="44"/>
      <x v="11"/>
    </i>
    <i r="2">
      <x v="22"/>
    </i>
    <i r="1">
      <x v="45"/>
      <x v="11"/>
    </i>
    <i r="2">
      <x v="22"/>
    </i>
    <i r="1">
      <x v="46"/>
      <x v="11"/>
    </i>
    <i r="2">
      <x v="22"/>
    </i>
    <i r="1">
      <x v="50"/>
      <x v="10"/>
    </i>
    <i r="2">
      <x v="11"/>
    </i>
    <i r="2">
      <x v="22"/>
    </i>
    <i>
      <x v="4"/>
      <x v="4"/>
      <x v="10"/>
    </i>
    <i r="2">
      <x v="22"/>
    </i>
    <i r="1">
      <x v="6"/>
      <x v="11"/>
    </i>
    <i r="2">
      <x v="22"/>
    </i>
    <i r="1">
      <x v="14"/>
      <x v="11"/>
    </i>
    <i r="1">
      <x v="15"/>
      <x v="11"/>
    </i>
    <i r="1">
      <x v="16"/>
      <x v="22"/>
    </i>
    <i r="1">
      <x v="17"/>
      <x v="15"/>
    </i>
    <i r="1">
      <x v="19"/>
      <x v="15"/>
    </i>
    <i r="1">
      <x v="22"/>
      <x v="22"/>
    </i>
    <i r="1">
      <x v="25"/>
      <x v="11"/>
    </i>
    <i r="1">
      <x v="26"/>
      <x v="11"/>
    </i>
    <i r="1">
      <x v="27"/>
      <x v="10"/>
    </i>
    <i r="2">
      <x v="22"/>
    </i>
    <i r="1">
      <x v="33"/>
      <x v="22"/>
    </i>
    <i r="1">
      <x v="41"/>
      <x v="22"/>
    </i>
    <i r="1">
      <x v="51"/>
      <x v="11"/>
    </i>
    <i r="1">
      <x v="52"/>
      <x v="10"/>
    </i>
    <i r="2">
      <x v="22"/>
    </i>
    <i r="1">
      <x v="53"/>
      <x v="10"/>
    </i>
    <i r="2">
      <x v="11"/>
    </i>
    <i r="1">
      <x v="55"/>
      <x v="22"/>
    </i>
    <i r="1">
      <x v="123"/>
      <x v="16"/>
    </i>
    <i r="1">
      <x v="125"/>
      <x v="10"/>
    </i>
    <i r="1">
      <x v="150"/>
      <x v="10"/>
    </i>
    <i r="2">
      <x v="22"/>
    </i>
    <i r="1">
      <x v="158"/>
      <x v="11"/>
    </i>
    <i r="1">
      <x v="161"/>
      <x v="22"/>
    </i>
    <i>
      <x v="5"/>
      <x v="32"/>
      <x v="22"/>
    </i>
    <i r="1">
      <x v="166"/>
      <x v="11"/>
    </i>
    <i r="2">
      <x v="22"/>
    </i>
    <i>
      <x v="8"/>
      <x v="107"/>
      <x v="22"/>
    </i>
    <i>
      <x v="9"/>
      <x v="81"/>
      <x v="10"/>
    </i>
    <i r="2">
      <x v="11"/>
    </i>
    <i r="2">
      <x v="22"/>
    </i>
    <i r="1">
      <x v="82"/>
      <x v="11"/>
    </i>
    <i r="2">
      <x v="22"/>
    </i>
    <i r="1">
      <x v="83"/>
      <x v="11"/>
    </i>
    <i r="2">
      <x v="22"/>
    </i>
    <i r="1">
      <x v="167"/>
      <x v="11"/>
    </i>
    <i>
      <x v="11"/>
      <x v="29"/>
      <x v="15"/>
    </i>
    <i r="2">
      <x v="22"/>
    </i>
    <i r="1">
      <x v="30"/>
      <x v="22"/>
    </i>
    <i r="1">
      <x v="105"/>
      <x v="10"/>
    </i>
    <i r="2">
      <x v="11"/>
    </i>
    <i r="2">
      <x v="22"/>
    </i>
    <i r="1">
      <x v="147"/>
      <x v="15"/>
    </i>
    <i>
      <x v="13"/>
      <x v="61"/>
      <x v="11"/>
    </i>
    <i r="2">
      <x v="15"/>
    </i>
    <i r="2">
      <x v="22"/>
    </i>
    <i r="1">
      <x v="77"/>
      <x v="21"/>
    </i>
    <i r="2">
      <x v="22"/>
    </i>
    <i r="1">
      <x v="79"/>
      <x v="10"/>
    </i>
    <i r="2">
      <x v="11"/>
    </i>
    <i r="2">
      <x v="22"/>
    </i>
    <i r="1">
      <x v="159"/>
      <x v="22"/>
    </i>
    <i>
      <x v="16"/>
      <x v="38"/>
      <x v="11"/>
    </i>
    <i r="2">
      <x v="15"/>
    </i>
    <i r="1">
      <x v="57"/>
      <x v="11"/>
    </i>
    <i r="1">
      <x v="58"/>
      <x v="11"/>
    </i>
    <i r="2">
      <x v="22"/>
    </i>
    <i r="1">
      <x v="59"/>
      <x v="22"/>
    </i>
    <i r="1">
      <x v="95"/>
      <x v="11"/>
    </i>
    <i r="1">
      <x v="96"/>
      <x v="22"/>
    </i>
    <i r="1">
      <x v="98"/>
      <x v="22"/>
    </i>
    <i r="1">
      <x v="164"/>
      <x v="11"/>
    </i>
    <i r="1">
      <x v="172"/>
      <x v="22"/>
    </i>
    <i>
      <x v="18"/>
      <x/>
      <x v="22"/>
    </i>
    <i r="2">
      <x v="26"/>
    </i>
    <i r="1">
      <x v="8"/>
      <x v="22"/>
    </i>
    <i r="1">
      <x v="36"/>
      <x v="21"/>
    </i>
    <i r="1">
      <x v="37"/>
      <x v="22"/>
    </i>
    <i r="1">
      <x v="76"/>
      <x v="14"/>
    </i>
    <i r="1">
      <x v="87"/>
      <x v="10"/>
    </i>
    <i r="2">
      <x v="11"/>
    </i>
    <i r="2">
      <x v="14"/>
    </i>
    <i r="2">
      <x v="15"/>
    </i>
    <i r="2">
      <x v="16"/>
    </i>
    <i r="2">
      <x v="22"/>
    </i>
    <i r="1">
      <x v="88"/>
      <x v="15"/>
    </i>
    <i r="2">
      <x v="16"/>
    </i>
    <i r="1">
      <x v="89"/>
      <x v="11"/>
    </i>
    <i r="2">
      <x v="22"/>
    </i>
    <i r="1">
      <x v="118"/>
      <x v="11"/>
    </i>
    <i r="2">
      <x v="22"/>
    </i>
    <i r="1">
      <x v="154"/>
      <x v="14"/>
    </i>
    <i>
      <x v="19"/>
      <x/>
      <x v="35"/>
    </i>
    <i r="1">
      <x v="80"/>
      <x v="15"/>
    </i>
    <i r="2">
      <x v="22"/>
    </i>
    <i r="1">
      <x v="91"/>
      <x v="1"/>
    </i>
    <i r="2">
      <x v="11"/>
    </i>
    <i r="2">
      <x v="16"/>
    </i>
    <i r="2">
      <x v="22"/>
    </i>
    <i r="1">
      <x v="92"/>
      <x v="1"/>
    </i>
    <i r="2">
      <x v="3"/>
    </i>
    <i r="2">
      <x v="11"/>
    </i>
    <i r="2">
      <x v="15"/>
    </i>
    <i r="2">
      <x v="22"/>
    </i>
    <i r="2">
      <x v="31"/>
    </i>
    <i r="1">
      <x v="102"/>
      <x v="9"/>
    </i>
    <i r="2">
      <x v="11"/>
    </i>
    <i r="2">
      <x v="22"/>
    </i>
    <i r="2">
      <x v="34"/>
    </i>
    <i r="1">
      <x v="152"/>
      <x v="22"/>
    </i>
    <i r="2">
      <x v="30"/>
    </i>
    <i r="1">
      <x v="168"/>
      <x v="22"/>
    </i>
    <i>
      <x v="20"/>
      <x v="106"/>
      <x/>
    </i>
    <i r="2">
      <x v="12"/>
    </i>
    <i r="2">
      <x v="24"/>
    </i>
    <i r="2">
      <x v="32"/>
    </i>
    <i>
      <x v="22"/>
      <x v="21"/>
      <x v="10"/>
    </i>
    <i r="2">
      <x v="11"/>
    </i>
    <i r="2">
      <x v="21"/>
    </i>
    <i r="2">
      <x v="22"/>
    </i>
    <i r="1">
      <x v="93"/>
      <x v="11"/>
    </i>
    <i r="2">
      <x v="22"/>
    </i>
    <i r="1">
      <x v="116"/>
      <x v="22"/>
    </i>
    <i r="1">
      <x v="173"/>
      <x v="15"/>
    </i>
    <i>
      <x v="23"/>
      <x v="124"/>
      <x v="22"/>
    </i>
    <i>
      <x v="24"/>
      <x/>
      <x v="23"/>
    </i>
    <i r="2">
      <x v="25"/>
    </i>
    <i r="1">
      <x v="138"/>
      <x v="11"/>
    </i>
    <i r="1">
      <x v="144"/>
      <x v="29"/>
    </i>
    <i r="1">
      <x v="146"/>
      <x v="10"/>
    </i>
    <i r="1">
      <x v="151"/>
      <x v="22"/>
    </i>
    <i r="1">
      <x v="160"/>
      <x v="33"/>
    </i>
    <i r="1">
      <x v="162"/>
      <x v="22"/>
    </i>
    <i r="1">
      <x v="165"/>
      <x v="16"/>
    </i>
    <i r="1">
      <x v="169"/>
      <x v="28"/>
    </i>
    <i r="1">
      <x v="170"/>
      <x v="16"/>
    </i>
    <i>
      <x v="25"/>
      <x/>
      <x v="27"/>
    </i>
    <i r="1">
      <x v="126"/>
      <x v="11"/>
    </i>
    <i r="2">
      <x v="22"/>
    </i>
    <i r="1">
      <x v="137"/>
      <x v="27"/>
    </i>
    <i r="1">
      <x v="155"/>
      <x v="10"/>
    </i>
    <i>
      <x v="26"/>
      <x v="140"/>
      <x v="11"/>
    </i>
    <i r="1">
      <x v="149"/>
      <x v="22"/>
    </i>
    <i>
      <x v="27"/>
      <x v="148"/>
      <x v="22"/>
    </i>
    <i>
      <x v="29"/>
      <x v="113"/>
      <x v="11"/>
    </i>
    <i r="2">
      <x v="22"/>
    </i>
    <i>
      <x v="30"/>
      <x/>
      <x v="25"/>
    </i>
    <i r="1">
      <x v="156"/>
      <x v="29"/>
    </i>
    <i>
      <x v="31"/>
      <x/>
      <x v="25"/>
    </i>
  </rowItems>
  <colFields count="2">
    <field x="31"/>
    <field x="-2"/>
  </colFields>
  <colItems count="4">
    <i>
      <x/>
      <x/>
    </i>
    <i r="1" i="1">
      <x v="1"/>
    </i>
    <i t="grand">
      <x/>
    </i>
    <i t="grand" i="1">
      <x/>
    </i>
  </colItems>
  <dataFields count="2">
    <dataField name="Sum of Qty_UOM" fld="23" baseField="0" baseItem="0"/>
    <dataField name="Sum of Value" fld="9" baseField="0" baseItem="0"/>
  </dataFields>
  <formats count="7">
    <format dxfId="43">
      <pivotArea outline="0" collapsedLevelsAreSubtotals="1" fieldPosition="0">
        <references count="2">
          <reference field="4294967294" count="1" selected="0">
            <x v="1"/>
          </reference>
          <reference field="31" count="1" selected="0">
            <x v="1"/>
          </reference>
        </references>
      </pivotArea>
    </format>
    <format dxfId="42">
      <pivotArea field="-2" type="button" dataOnly="0" labelOnly="1" outline="0" axis="axisCol" fieldPosition="1"/>
    </format>
    <format dxfId="41">
      <pivotArea dataOnly="0" labelOnly="1" outline="0" fieldPosition="0">
        <references count="1">
          <reference field="31" count="1">
            <x v="1"/>
          </reference>
        </references>
      </pivotArea>
    </format>
    <format dxfId="40">
      <pivotArea dataOnly="0" labelOnly="1" outline="0" fieldPosition="0">
        <references count="2">
          <reference field="4294967294" count="1">
            <x v="1"/>
          </reference>
          <reference field="31" count="1" selected="0">
            <x v="1"/>
          </reference>
        </references>
      </pivotArea>
    </format>
    <format dxfId="39">
      <pivotArea outline="0" collapsedLevelsAreSubtotals="1" fieldPosition="0">
        <references count="2">
          <reference field="4294967294" count="1" selected="0">
            <x v="1"/>
          </reference>
          <reference field="31" count="1" selected="0">
            <x v="2"/>
          </reference>
        </references>
      </pivotArea>
    </format>
    <format dxfId="38">
      <pivotArea field="31" grandCol="1" outline="0" collapsedLevelsAreSubtotals="1" axis="axisCol" fieldPosition="0">
        <references count="1">
          <reference field="4294967294" count="1" selected="0">
            <x v="1"/>
          </reference>
        </references>
      </pivotArea>
    </format>
    <format dxfId="37">
      <pivotArea dataOnly="0" labelOnly="1" outline="0" fieldPosition="0">
        <references count="1">
          <reference field="31" count="1">
            <x v="1"/>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9:C40"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63"/>
    </i>
    <i>
      <x v="9"/>
    </i>
    <i>
      <x v="52"/>
    </i>
    <i>
      <x v="62"/>
    </i>
    <i>
      <x v="55"/>
    </i>
    <i>
      <x v="58"/>
    </i>
    <i>
      <x v="42"/>
    </i>
    <i>
      <x v="37"/>
    </i>
    <i>
      <x v="49"/>
    </i>
    <i>
      <x v="27"/>
    </i>
    <i t="grand">
      <x/>
    </i>
  </rowItems>
  <colItems count="1">
    <i/>
  </colItems>
  <pageFields count="2">
    <pageField fld="31" hier="-1"/>
    <pageField fld="28" hier="-1"/>
  </pageFields>
  <dataFields count="1">
    <dataField name="Sum of Value" fld="9" baseField="0" baseItem="0" numFmtId="169"/>
  </dataFields>
  <formats count="1">
    <format dxfId="2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3:C24" firstHeaderRow="1"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11">
    <i>
      <x/>
    </i>
    <i>
      <x v="8"/>
    </i>
    <i>
      <x v="38"/>
    </i>
    <i>
      <x v="39"/>
    </i>
    <i>
      <x v="92"/>
    </i>
    <i>
      <x v="103"/>
    </i>
    <i>
      <x v="104"/>
    </i>
    <i>
      <x v="105"/>
    </i>
    <i>
      <x v="144"/>
    </i>
    <i>
      <x v="154"/>
    </i>
    <i t="grand">
      <x/>
    </i>
  </rowItems>
  <colItems count="1">
    <i/>
  </colItems>
  <pageFields count="2">
    <pageField fld="31" hier="-1"/>
    <pageField fld="28" hier="-1"/>
  </pageFields>
  <dataFields count="1">
    <dataField name="Sum of Value" fld="9" baseField="0" baseItem="0" numFmtId="169"/>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G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h="1" x="10"/>
        <item h="1" x="28"/>
        <item h="1" x="29"/>
        <item h="1" x="5"/>
        <item h="1" x="11"/>
        <item h="1" x="23"/>
        <item h="1" x="27"/>
        <item h="1" x="12"/>
        <item h="1" x="6"/>
        <item h="1" x="14"/>
        <item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21"/>
    </i>
    <i t="grand">
      <x/>
    </i>
  </rowItems>
  <colFields count="1">
    <field x="65"/>
  </colFields>
  <colItems count="5">
    <i>
      <x v="1"/>
    </i>
    <i>
      <x v="2"/>
    </i>
    <i>
      <x v="3"/>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35:C46"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55"/>
    </i>
    <i>
      <x v="63"/>
    </i>
    <i>
      <x v="58"/>
    </i>
    <i>
      <x v="34"/>
    </i>
    <i>
      <x v="9"/>
    </i>
    <i>
      <x v="52"/>
    </i>
    <i>
      <x v="35"/>
    </i>
    <i>
      <x v="41"/>
    </i>
    <i>
      <x v="49"/>
    </i>
    <i>
      <x v="8"/>
    </i>
    <i t="grand">
      <x/>
    </i>
  </rowItems>
  <colItems count="1">
    <i/>
  </colItems>
  <pageFields count="2">
    <pageField fld="31" hier="-1"/>
    <pageField fld="28" hier="-1"/>
  </pageFields>
  <dataFields count="1">
    <dataField name="Sum of Value" fld="9" baseField="0" baseItem="0" numFmtId="169"/>
  </dataFields>
  <formats count="1">
    <format dxfId="16">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4:C22" firstHeaderRow="1"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8">
    <i>
      <x/>
    </i>
    <i>
      <x v="96"/>
    </i>
    <i>
      <x v="107"/>
    </i>
    <i>
      <x v="108"/>
    </i>
    <i>
      <x v="119"/>
    </i>
    <i>
      <x v="152"/>
    </i>
    <i>
      <x v="168"/>
    </i>
    <i t="grand">
      <x/>
    </i>
  </rowItems>
  <colItems count="1">
    <i/>
  </colItems>
  <pageFields count="2">
    <pageField fld="31" hier="-1"/>
    <pageField fld="28" hier="-1"/>
  </pageFields>
  <dataFields count="1">
    <dataField name="Sum of Value" fld="9" baseField="0" baseItem="0" numFmtId="169"/>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5:G8"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22"/>
    </i>
    <i t="grand">
      <x/>
    </i>
  </rowItems>
  <colFields count="1">
    <field x="65"/>
  </colFields>
  <colItems count="5">
    <i>
      <x v="1"/>
    </i>
    <i>
      <x v="2"/>
    </i>
    <i>
      <x v="3"/>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52:C63"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x="4"/>
        <item h="1" x="13"/>
        <item h="1" x="0"/>
        <item h="1" x="24"/>
        <item h="1" x="16"/>
        <item h="1" x="17"/>
        <item h="1" x="25"/>
        <item h="1" x="26"/>
        <item h="1" x="30"/>
        <item h="1" x="31"/>
        <item t="default"/>
      </items>
    </pivotField>
    <pivotField axis="axisRow" showAll="0" measureFilter="1" sortType="descending">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11">
    <i>
      <x v="14"/>
    </i>
    <i>
      <x v="11"/>
    </i>
    <i>
      <x v="26"/>
    </i>
    <i>
      <x v="1"/>
    </i>
    <i>
      <x v="34"/>
    </i>
    <i>
      <x v="30"/>
    </i>
    <i>
      <x v="31"/>
    </i>
    <i>
      <x v="18"/>
    </i>
    <i>
      <x v="4"/>
    </i>
    <i>
      <x v="19"/>
    </i>
    <i t="grand">
      <x/>
    </i>
  </rowItems>
  <colItems count="1">
    <i/>
  </colItems>
  <pageFields count="2">
    <pageField fld="31" hier="-1"/>
    <pageField fld="28" hier="-1"/>
  </pageFields>
  <dataFields count="1">
    <dataField name="Sum of Value" fld="9" baseField="0" baseItem="0" numFmtId="169"/>
  </dataFields>
  <formats count="1">
    <format dxfId="18">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29"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1:C13" firstHeaderRow="1"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2">
    <i>
      <x v="148"/>
    </i>
    <i t="grand">
      <x/>
    </i>
  </rowItems>
  <colItems count="1">
    <i/>
  </colItems>
  <pageFields count="2">
    <pageField fld="28" hier="-1"/>
    <pageField fld="31" hier="-1"/>
  </pageFields>
  <dataFields count="1">
    <dataField name="Sum of Value" fld="9" baseField="0" baseItem="0" numFmtId="169"/>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D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h="1" x="10"/>
        <item h="1" x="28"/>
        <item h="1" x="29"/>
        <item h="1" x="5"/>
        <item h="1" x="11"/>
        <item h="1" x="23"/>
        <item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17"/>
    </i>
    <i t="grand">
      <x/>
    </i>
  </rowItems>
  <colFields count="1">
    <field x="65"/>
  </colFields>
  <colItems count="2">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9:C21"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2">
    <i>
      <x v="11"/>
    </i>
    <i t="grand">
      <x/>
    </i>
  </rowItems>
  <colItems count="1">
    <i/>
  </colItems>
  <pageFields count="2">
    <pageField fld="31" hier="-1"/>
    <pageField fld="28" hier="-1"/>
  </pageFields>
  <dataFields count="1">
    <dataField name="Sum of Value" fld="9" baseField="0" baseItem="0" numFmtId="169"/>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53:C58"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x="2"/>
        <item h="1"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axis="axisRow" showAll="0">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5">
    <i>
      <x v="13"/>
    </i>
    <i>
      <x v="14"/>
    </i>
    <i>
      <x v="18"/>
    </i>
    <i>
      <x v="26"/>
    </i>
    <i t="grand">
      <x/>
    </i>
  </rowItems>
  <colItems count="1">
    <i/>
  </colItems>
  <pageFields count="2">
    <pageField fld="28" hier="-1"/>
    <pageField fld="31" hier="-1"/>
  </pageFields>
  <dataFields count="1">
    <dataField name="Sum of Value" fld="9" baseField="0" baseItem="0" numFmtId="169"/>
  </dataFields>
  <formats count="1">
    <format dxfId="32">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24"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h="1" x="4"/>
        <item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2">
    <i>
      <x v="7"/>
    </i>
    <i>
      <x v="33"/>
    </i>
    <i>
      <x v="68"/>
    </i>
    <i>
      <x v="78"/>
    </i>
    <i>
      <x v="37"/>
    </i>
    <i>
      <x v="29"/>
    </i>
    <i>
      <x v="12"/>
    </i>
    <i>
      <x v="66"/>
    </i>
    <i>
      <x v="40"/>
    </i>
    <i>
      <x v="8"/>
    </i>
    <i>
      <x v="50"/>
    </i>
    <i t="grand">
      <x/>
    </i>
  </rowItems>
  <colItems count="1">
    <i/>
  </colItems>
  <pageFields count="2">
    <pageField fld="28" hier="-1"/>
    <pageField fld="31" hier="-1"/>
  </pageFields>
  <dataFields count="1">
    <dataField name="Sum of Value" fld="9" baseField="0" baseItem="0" numFmtId="169"/>
  </dataFields>
  <formats count="1">
    <format dxfId="12">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G6"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h="1" x="4"/>
        <item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23"/>
    </i>
    <i t="grand">
      <x/>
    </i>
  </rowItems>
  <colFields count="1">
    <field x="65"/>
  </colFields>
  <colItems count="5">
    <i>
      <x v="1"/>
    </i>
    <i>
      <x v="2"/>
    </i>
    <i>
      <x v="3"/>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31:C36"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h="1" x="4"/>
        <item x="13"/>
        <item h="1" x="0"/>
        <item h="1" x="24"/>
        <item h="1" x="16"/>
        <item h="1" x="17"/>
        <item h="1" x="25"/>
        <item h="1" x="26"/>
        <item h="1" x="30"/>
        <item h="1" x="31"/>
        <item t="default"/>
      </items>
    </pivotField>
    <pivotField axis="axisRow" showAll="0">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5">
    <i>
      <x v="12"/>
    </i>
    <i>
      <x v="13"/>
    </i>
    <i>
      <x v="14"/>
    </i>
    <i>
      <x v="26"/>
    </i>
    <i t="grand">
      <x/>
    </i>
  </rowItems>
  <colItems count="1">
    <i/>
  </colItems>
  <pageFields count="2">
    <pageField fld="28" hier="-1"/>
    <pageField fld="31" hier="-1"/>
  </pageFields>
  <dataFields count="1">
    <dataField name="Sum of Value" fld="9" baseField="0" baseItem="0" numFmtId="169"/>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24:C27"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3">
        <item x="9"/>
        <item x="7"/>
        <item x="21"/>
        <item x="2"/>
        <item x="3"/>
        <item x="18"/>
        <item x="20"/>
        <item x="15"/>
        <item x="22"/>
        <item x="8"/>
        <item x="19"/>
        <item x="10"/>
        <item x="28"/>
        <item x="29"/>
        <item x="5"/>
        <item x="11"/>
        <item x="23"/>
        <item x="27"/>
        <item x="12"/>
        <item x="6"/>
        <item x="14"/>
        <item x="1"/>
        <item x="4"/>
        <item x="13"/>
        <item x="0"/>
        <item x="24"/>
        <item x="16"/>
        <item x="17"/>
        <item x="25"/>
        <item x="26"/>
        <item x="30"/>
        <item x="31"/>
        <item t="default"/>
      </items>
    </pivotField>
    <pivotField axis="axisRow" showAll="0" sortType="descending">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3">
    <i>
      <x v="26"/>
    </i>
    <i>
      <x v="14"/>
    </i>
    <i t="grand">
      <x/>
    </i>
  </rowItems>
  <colItems count="1">
    <i/>
  </colItems>
  <pageFields count="2">
    <pageField fld="31" hier="-1"/>
    <pageField fld="28" item="26" hier="-1"/>
  </pageFields>
  <dataFields count="1">
    <dataField name="Sum of Value" fld="9" baseField="0" baseItem="0" numFmtId="169"/>
  </dataFields>
  <formats count="1">
    <format dxfId="10">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16"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h="1" x="4"/>
        <item h="1" x="13"/>
        <item h="1" x="0"/>
        <item h="1" x="24"/>
        <item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4">
    <i>
      <x v="73"/>
    </i>
    <i>
      <x v="11"/>
    </i>
    <i>
      <x v="33"/>
    </i>
    <i t="grand">
      <x/>
    </i>
  </rowItems>
  <colItems count="1">
    <i/>
  </colItems>
  <pageFields count="2">
    <pageField fld="31" hier="-1"/>
    <pageField fld="28" hier="-1"/>
  </pageFields>
  <dataFields count="1">
    <dataField name="Sum of Value" fld="9" baseField="0" baseItem="0" numFmtId="169"/>
  </dataFields>
  <formats count="1">
    <format dxfId="11">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E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h="1" x="3"/>
        <item h="1" x="18"/>
        <item h="1" x="20"/>
        <item h="1" x="15"/>
        <item h="1" x="22"/>
        <item h="1" x="8"/>
        <item h="1" x="19"/>
        <item h="1" x="10"/>
        <item h="1" x="28"/>
        <item h="1" x="29"/>
        <item h="1" x="5"/>
        <item h="1" x="11"/>
        <item h="1" x="23"/>
        <item h="1" x="27"/>
        <item h="1" x="12"/>
        <item h="1" x="6"/>
        <item h="1" x="14"/>
        <item h="1" x="1"/>
        <item h="1" x="4"/>
        <item h="1" x="13"/>
        <item h="1" x="0"/>
        <item h="1" x="24"/>
        <item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26"/>
    </i>
    <i t="grand">
      <x/>
    </i>
  </rowItems>
  <colFields count="1">
    <field x="65"/>
  </colFields>
  <colItems count="3">
    <i>
      <x v="2"/>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G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33">
        <item h="1" x="9"/>
        <item h="1" x="7"/>
        <item h="1" x="21"/>
        <item h="1" x="2"/>
        <item h="1" x="3"/>
        <item h="1" x="18"/>
        <item h="1" x="20"/>
        <item h="1" x="15"/>
        <item h="1" x="22"/>
        <item h="1" x="8"/>
        <item h="1" x="19"/>
        <item h="1" x="10"/>
        <item h="1" x="28"/>
        <item h="1" x="29"/>
        <item h="1" x="5"/>
        <item h="1" x="11"/>
        <item h="1" x="23"/>
        <item h="1" x="27"/>
        <item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18"/>
    </i>
    <i t="grand">
      <x/>
    </i>
  </rowItems>
  <colFields count="1">
    <field x="65"/>
  </colFields>
  <colItems count="5">
    <i>
      <x v="1"/>
    </i>
    <i>
      <x v="2"/>
    </i>
    <i>
      <x v="3"/>
    </i>
    <i>
      <x v="4"/>
    </i>
    <i t="grand">
      <x/>
    </i>
  </colItems>
  <pageFields count="1">
    <pageField fld="31" hier="-1"/>
  </pageFields>
  <dataFields count="1">
    <dataField name="Sum of Value"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30:C40"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x="12"/>
        <item h="1" x="6"/>
        <item h="1" x="14"/>
        <item h="1" x="1"/>
        <item h="1" x="4"/>
        <item h="1" x="13"/>
        <item h="1" x="0"/>
        <item h="1" x="24"/>
        <item h="1" x="16"/>
        <item h="1" x="17"/>
        <item h="1" x="25"/>
        <item h="1" x="26"/>
        <item h="1" x="30"/>
        <item h="1" x="31"/>
        <item t="default"/>
      </items>
    </pivotField>
    <pivotField axis="axisRow" showAll="0">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10">
    <i>
      <x v="3"/>
    </i>
    <i>
      <x v="13"/>
    </i>
    <i>
      <x v="14"/>
    </i>
    <i>
      <x v="19"/>
    </i>
    <i>
      <x v="20"/>
    </i>
    <i>
      <x v="26"/>
    </i>
    <i>
      <x v="27"/>
    </i>
    <i>
      <x v="29"/>
    </i>
    <i>
      <x v="33"/>
    </i>
    <i t="grand">
      <x/>
    </i>
  </rowItems>
  <colItems count="1">
    <i/>
  </colItems>
  <pageFields count="2">
    <pageField fld="28" hier="-1"/>
    <pageField fld="31" hier="-1"/>
  </pageFields>
  <dataFields count="1">
    <dataField name="Sum of Value" fld="9" baseField="0" baseItem="0" numFmtId="169"/>
  </dataFields>
  <formats count="1">
    <format dxfId="8">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12:C25"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83">
        <item x="48"/>
        <item x="59"/>
        <item x="44"/>
        <item x="13"/>
        <item x="43"/>
        <item x="16"/>
        <item x="53"/>
        <item x="40"/>
        <item x="36"/>
        <item x="26"/>
        <item x="63"/>
        <item x="29"/>
        <item x="55"/>
        <item x="51"/>
        <item x="39"/>
        <item x="6"/>
        <item x="65"/>
        <item x="18"/>
        <item x="42"/>
        <item x="62"/>
        <item x="1"/>
        <item x="54"/>
        <item x="12"/>
        <item x="24"/>
        <item x="7"/>
        <item x="14"/>
        <item x="49"/>
        <item x="52"/>
        <item x="0"/>
        <item x="17"/>
        <item x="50"/>
        <item x="32"/>
        <item x="10"/>
        <item x="31"/>
        <item x="15"/>
        <item x="23"/>
        <item x="45"/>
        <item x="11"/>
        <item x="37"/>
        <item x="22"/>
        <item x="8"/>
        <item x="27"/>
        <item x="3"/>
        <item x="57"/>
        <item x="35"/>
        <item x="34"/>
        <item x="46"/>
        <item x="5"/>
        <item x="20"/>
        <item x="47"/>
        <item x="41"/>
        <item x="19"/>
        <item x="28"/>
        <item x="2"/>
        <item x="60"/>
        <item x="21"/>
        <item x="25"/>
        <item x="58"/>
        <item x="33"/>
        <item x="56"/>
        <item x="9"/>
        <item x="38"/>
        <item x="4"/>
        <item x="61"/>
        <item x="30"/>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h="1" x="3"/>
        <item h="1" x="18"/>
        <item h="1" x="20"/>
        <item h="1" x="15"/>
        <item h="1" x="22"/>
        <item h="1" x="8"/>
        <item h="1" x="19"/>
        <item h="1" x="10"/>
        <item h="1" x="28"/>
        <item h="1" x="29"/>
        <item h="1" x="5"/>
        <item h="1" x="11"/>
        <item h="1" x="23"/>
        <item h="1" x="27"/>
        <item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3">
    <i>
      <x v="35"/>
    </i>
    <i>
      <x v="56"/>
    </i>
    <i>
      <x v="25"/>
    </i>
    <i>
      <x v="7"/>
    </i>
    <i>
      <x v="53"/>
    </i>
    <i>
      <x v="58"/>
    </i>
    <i>
      <x v="73"/>
    </i>
    <i>
      <x v="38"/>
    </i>
    <i>
      <x v="80"/>
    </i>
    <i>
      <x v="6"/>
    </i>
    <i>
      <x v="48"/>
    </i>
    <i>
      <x v="78"/>
    </i>
    <i t="grand">
      <x/>
    </i>
  </rowItems>
  <colItems count="1">
    <i/>
  </colItems>
  <pageFields count="2">
    <pageField fld="31" hier="-1"/>
    <pageField fld="28" hier="-1"/>
  </pageFields>
  <dataFields count="1">
    <dataField name="Sum of Value" fld="9" baseField="0" baseItem="0" numFmtId="169"/>
  </dataFields>
  <formats count="1">
    <format dxfId="9">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4:C74" firstHeaderRow="1" firstDataRow="1" firstDataCol="1" rowPageCount="2" colPageCount="1"/>
  <pivotFields count="67">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showAll="0"/>
    <pivotField numFmtId="14" showAll="0"/>
    <pivotField showAll="0"/>
    <pivotField showAll="0"/>
    <pivotField showAll="0"/>
    <pivotField showAll="0"/>
    <pivotField axis="axisRow" showAll="0" defaultSubtotal="0">
      <items count="174">
        <item h="1"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0"/>
        <item x="109"/>
        <item x="88"/>
        <item x="90"/>
        <item x="85"/>
        <item x="83"/>
        <item x="121"/>
        <item x="27"/>
        <item x="25"/>
        <item x="118"/>
        <item x="147"/>
        <item x="123"/>
        <item x="9"/>
        <item x="94"/>
        <item x="108"/>
        <item x="141"/>
        <item h="1" x="35"/>
        <item h="1" x="39"/>
        <item h="1" x="55"/>
        <item h="1" x="63"/>
        <item h="1" x="54"/>
        <item h="1" x="42"/>
        <item h="1" x="40"/>
        <item h="1" x="70"/>
        <item h="1" x="41"/>
        <item h="1" x="50"/>
        <item h="1" x="69"/>
        <item h="1" x="77"/>
        <item h="1" x="81"/>
        <item h="1" x="97"/>
        <item h="1" x="116"/>
        <item h="1" x="122"/>
        <item h="1" x="139"/>
        <item h="1" x="142"/>
        <item h="1" x="143"/>
        <item h="1" x="144"/>
        <item h="1" x="145"/>
        <item h="1" x="120"/>
        <item h="1" x="124"/>
        <item h="1" x="125"/>
        <item h="1" x="126"/>
        <item h="1" x="148"/>
        <item h="1" x="149"/>
        <item h="1" x="150"/>
        <item h="1" x="151"/>
        <item h="1" x="152"/>
        <item h="1" x="154"/>
        <item h="1" x="155"/>
        <item h="1" x="156"/>
        <item h="1" x="157"/>
        <item h="1" x="159"/>
        <item h="1" x="161"/>
        <item h="1" x="162"/>
        <item h="1" x="163"/>
        <item h="1" x="164"/>
        <item h="1" x="165"/>
        <item h="1" x="166"/>
        <item h="1" x="167"/>
        <item h="1" x="168"/>
        <item h="1" x="169"/>
        <item h="1" x="170"/>
        <item h="1" x="171"/>
        <item h="1" x="172"/>
        <item h="1" x="173"/>
      </items>
    </pivotField>
    <pivotField axis="axisPage" multipleItemSelectionAllowed="1" showAll="0" defaultSubtotal="0">
      <items count="2">
        <item h="1" x="1"/>
        <item x="0"/>
      </items>
    </pivotField>
    <pivotField showAll="0" defaultSubtotal="0"/>
    <pivotField showAll="0" defaultSubtotal="0"/>
    <pivotField showAll="0" defaultSubtotal="0"/>
    <pivotField showAll="0" defaultSubtotal="0">
      <items count="6">
        <item x="0"/>
        <item x="1"/>
        <item x="2"/>
        <item x="3"/>
        <item x="4"/>
        <item x="5"/>
      </items>
    </pivotField>
    <pivotField showAll="0" defaultSubtotal="0">
      <items count="5">
        <item x="0"/>
        <item x="1"/>
        <item x="2"/>
        <item x="3"/>
        <item x="4"/>
      </items>
    </pivotField>
  </pivotFields>
  <rowFields count="1">
    <field x="60"/>
  </rowFields>
  <rowItems count="70">
    <i>
      <x v="4"/>
    </i>
    <i>
      <x v="6"/>
    </i>
    <i>
      <x v="8"/>
    </i>
    <i>
      <x v="10"/>
    </i>
    <i>
      <x v="15"/>
    </i>
    <i>
      <x v="16"/>
    </i>
    <i>
      <x v="17"/>
    </i>
    <i>
      <x v="18"/>
    </i>
    <i>
      <x v="20"/>
    </i>
    <i>
      <x v="22"/>
    </i>
    <i>
      <x v="23"/>
    </i>
    <i>
      <x v="26"/>
    </i>
    <i>
      <x v="27"/>
    </i>
    <i>
      <x v="28"/>
    </i>
    <i>
      <x v="30"/>
    </i>
    <i>
      <x v="31"/>
    </i>
    <i>
      <x v="33"/>
    </i>
    <i>
      <x v="34"/>
    </i>
    <i>
      <x v="36"/>
    </i>
    <i>
      <x v="38"/>
    </i>
    <i>
      <x v="39"/>
    </i>
    <i>
      <x v="40"/>
    </i>
    <i>
      <x v="43"/>
    </i>
    <i>
      <x v="45"/>
    </i>
    <i>
      <x v="46"/>
    </i>
    <i>
      <x v="47"/>
    </i>
    <i>
      <x v="48"/>
    </i>
    <i>
      <x v="52"/>
    </i>
    <i>
      <x v="53"/>
    </i>
    <i>
      <x v="54"/>
    </i>
    <i>
      <x v="55"/>
    </i>
    <i>
      <x v="57"/>
    </i>
    <i>
      <x v="59"/>
    </i>
    <i>
      <x v="60"/>
    </i>
    <i>
      <x v="61"/>
    </i>
    <i>
      <x v="63"/>
    </i>
    <i>
      <x v="66"/>
    </i>
    <i>
      <x v="67"/>
    </i>
    <i>
      <x v="68"/>
    </i>
    <i>
      <x v="69"/>
    </i>
    <i>
      <x v="73"/>
    </i>
    <i>
      <x v="74"/>
    </i>
    <i>
      <x v="76"/>
    </i>
    <i>
      <x v="79"/>
    </i>
    <i>
      <x v="80"/>
    </i>
    <i>
      <x v="82"/>
    </i>
    <i>
      <x v="83"/>
    </i>
    <i>
      <x v="84"/>
    </i>
    <i>
      <x v="85"/>
    </i>
    <i>
      <x v="86"/>
    </i>
    <i>
      <x v="90"/>
    </i>
    <i>
      <x v="91"/>
    </i>
    <i>
      <x v="92"/>
    </i>
    <i>
      <x v="94"/>
    </i>
    <i>
      <x v="95"/>
    </i>
    <i>
      <x v="96"/>
    </i>
    <i>
      <x v="98"/>
    </i>
    <i>
      <x v="99"/>
    </i>
    <i>
      <x v="101"/>
    </i>
    <i>
      <x v="105"/>
    </i>
    <i>
      <x v="106"/>
    </i>
    <i>
      <x v="108"/>
    </i>
    <i>
      <x v="109"/>
    </i>
    <i>
      <x v="110"/>
    </i>
    <i>
      <x v="111"/>
    </i>
    <i>
      <x v="117"/>
    </i>
    <i>
      <x v="120"/>
    </i>
    <i>
      <x v="121"/>
    </i>
    <i>
      <x v="123"/>
    </i>
    <i t="grand">
      <x/>
    </i>
  </rowItems>
  <colItems count="1">
    <i/>
  </colItems>
  <pageFields count="2">
    <pageField fld="31" hier="-1"/>
    <pageField fld="61" hier="-1"/>
  </pageFields>
  <dataFields count="1">
    <dataField name="Count of Order No."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32:C43"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measureFilter="1" sortType="descending">
      <items count="83">
        <item x="30"/>
        <item x="61"/>
        <item x="4"/>
        <item x="38"/>
        <item x="9"/>
        <item x="56"/>
        <item x="33"/>
        <item x="58"/>
        <item x="25"/>
        <item x="21"/>
        <item x="60"/>
        <item x="2"/>
        <item x="28"/>
        <item x="19"/>
        <item x="41"/>
        <item x="47"/>
        <item x="20"/>
        <item x="5"/>
        <item x="46"/>
        <item x="34"/>
        <item x="35"/>
        <item x="57"/>
        <item x="3"/>
        <item x="27"/>
        <item x="8"/>
        <item x="22"/>
        <item x="37"/>
        <item x="11"/>
        <item x="45"/>
        <item x="23"/>
        <item x="15"/>
        <item x="31"/>
        <item x="10"/>
        <item x="32"/>
        <item x="50"/>
        <item x="17"/>
        <item x="0"/>
        <item x="52"/>
        <item x="49"/>
        <item x="14"/>
        <item x="7"/>
        <item x="24"/>
        <item x="12"/>
        <item x="54"/>
        <item x="1"/>
        <item x="62"/>
        <item x="42"/>
        <item x="18"/>
        <item x="65"/>
        <item x="6"/>
        <item x="39"/>
        <item x="51"/>
        <item x="55"/>
        <item x="29"/>
        <item x="63"/>
        <item x="26"/>
        <item x="36"/>
        <item x="40"/>
        <item x="53"/>
        <item x="16"/>
        <item x="43"/>
        <item x="13"/>
        <item x="44"/>
        <item x="59"/>
        <item x="48"/>
        <item x="64"/>
        <item x="66"/>
        <item x="67"/>
        <item x="68"/>
        <item x="69"/>
        <item x="70"/>
        <item x="71"/>
        <item x="72"/>
        <item x="73"/>
        <item x="74"/>
        <item x="75"/>
        <item x="76"/>
        <item x="77"/>
        <item x="78"/>
        <item x="79"/>
        <item x="80"/>
        <item x="8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x="2"/>
        <item h="1"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8"/>
  </rowFields>
  <rowItems count="11">
    <i>
      <x v="71"/>
    </i>
    <i>
      <x v="67"/>
    </i>
    <i>
      <x v="31"/>
    </i>
    <i>
      <x v="30"/>
    </i>
    <i>
      <x v="68"/>
    </i>
    <i>
      <x v="27"/>
    </i>
    <i>
      <x v="53"/>
    </i>
    <i>
      <x v="76"/>
    </i>
    <i>
      <x v="46"/>
    </i>
    <i>
      <x v="14"/>
    </i>
    <i t="grand">
      <x/>
    </i>
  </rowItems>
  <colItems count="1">
    <i/>
  </colItems>
  <pageFields count="2">
    <pageField fld="28" hier="-1"/>
    <pageField fld="31" hier="-1"/>
  </pageFields>
  <dataFields count="1">
    <dataField name="Sum of Value" fld="9" baseField="0" baseItem="0" numFmtId="169"/>
  </dataFields>
  <formats count="1">
    <format dxfId="33">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8"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18:D24" firstHeaderRow="0" firstDataRow="1" firstDataCol="1" rowPageCount="2" colPageCount="1"/>
  <pivotFields count="67">
    <pivotField showAll="0"/>
    <pivotField axis="axisRow" showAll="0">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33">
        <item h="1" x="9"/>
        <item h="1" x="7"/>
        <item h="1" x="21"/>
        <item x="2"/>
        <item h="1"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6">
    <i>
      <x v="45"/>
    </i>
    <i>
      <x v="46"/>
    </i>
    <i>
      <x v="47"/>
    </i>
    <i>
      <x v="48"/>
    </i>
    <i>
      <x v="52"/>
    </i>
    <i t="grand">
      <x/>
    </i>
  </rowItems>
  <colFields count="1">
    <field x="-2"/>
  </colFields>
  <colItems count="2">
    <i>
      <x/>
    </i>
    <i i="1">
      <x v="1"/>
    </i>
  </colItems>
  <pageFields count="2">
    <pageField fld="28" hier="-1"/>
    <pageField fld="31" hier="-1"/>
  </pageFields>
  <dataFields count="2">
    <dataField name="Sum of Value" fld="9" baseField="0" baseItem="0" numFmtId="169"/>
    <dataField name="Sum of Qty_EA" fld="26" baseField="1" baseItem="0" numFmtId="169"/>
  </dataFields>
  <formats count="2">
    <format dxfId="35">
      <pivotArea outline="0" collapsedLevelsAreSubtotals="1" fieldPosition="0">
        <references count="1">
          <reference field="4294967294" count="1" selected="0">
            <x v="0"/>
          </reference>
        </references>
      </pivotArea>
    </format>
    <format dxfId="34">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B8:G11"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x="2"/>
        <item h="1"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3"/>
    </i>
    <i t="grand">
      <x/>
    </i>
  </rowItems>
  <colFields count="1">
    <field x="65"/>
  </colFields>
  <colItems count="5">
    <i>
      <x v="1"/>
    </i>
    <i>
      <x v="2"/>
    </i>
    <i>
      <x v="3"/>
    </i>
    <i>
      <x v="4"/>
    </i>
    <i t="grand">
      <x/>
    </i>
  </colItems>
  <pageFields count="1">
    <pageField fld="31" hier="-1"/>
  </pageFields>
  <dataFields count="1">
    <dataField name="Sum of Value" fld="9" baseField="0" baseItem="0" numFmtId="169"/>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16:D39" firstHeaderRow="1" firstDataRow="1" firstDataCol="1" rowPageCount="2" colPageCount="1"/>
  <pivotFields count="67">
    <pivotField showAll="0"/>
    <pivotField axis="axisRow" showAll="0" sortType="descending">
      <items count="175">
        <item x="4"/>
        <item x="64"/>
        <item x="65"/>
        <item x="7"/>
        <item x="29"/>
        <item x="112"/>
        <item x="5"/>
        <item x="51"/>
        <item x="3"/>
        <item x="20"/>
        <item x="111"/>
        <item x="134"/>
        <item x="140"/>
        <item x="66"/>
        <item x="61"/>
        <item x="100"/>
        <item x="114"/>
        <item x="129"/>
        <item x="128"/>
        <item x="12"/>
        <item x="48"/>
        <item x="98"/>
        <item x="26"/>
        <item x="33"/>
        <item x="28"/>
        <item x="60"/>
        <item x="79"/>
        <item x="119"/>
        <item x="82"/>
        <item x="46"/>
        <item x="34"/>
        <item x="56"/>
        <item x="17"/>
        <item x="59"/>
        <item x="104"/>
        <item x="105"/>
        <item x="158"/>
        <item x="62"/>
        <item x="133"/>
        <item x="138"/>
        <item x="10"/>
        <item x="31"/>
        <item x="19"/>
        <item x="103"/>
        <item x="84"/>
        <item x="87"/>
        <item x="74"/>
        <item x="101"/>
        <item x="2"/>
        <item x="22"/>
        <item x="36"/>
        <item x="96"/>
        <item x="131"/>
        <item x="80"/>
        <item x="130"/>
        <item x="23"/>
        <item x="18"/>
        <item x="102"/>
        <item x="136"/>
        <item x="44"/>
        <item x="57"/>
        <item x="45"/>
        <item x="122"/>
        <item x="139"/>
        <item x="41"/>
        <item x="42"/>
        <item x="50"/>
        <item x="81"/>
        <item x="145"/>
        <item x="40"/>
        <item x="63"/>
        <item x="142"/>
        <item x="143"/>
        <item x="39"/>
        <item x="69"/>
        <item x="43"/>
        <item x="49"/>
        <item x="8"/>
        <item x="13"/>
        <item x="113"/>
        <item x="153"/>
        <item x="92"/>
        <item x="58"/>
        <item x="71"/>
        <item x="52"/>
        <item x="53"/>
        <item x="38"/>
        <item x="160"/>
        <item x="15"/>
        <item x="89"/>
        <item x="115"/>
        <item x="137"/>
        <item x="106"/>
        <item x="95"/>
        <item x="67"/>
        <item x="110"/>
        <item x="86"/>
        <item x="14"/>
        <item x="117"/>
        <item x="78"/>
        <item x="16"/>
        <item x="30"/>
        <item x="11"/>
        <item x="72"/>
        <item x="76"/>
        <item x="99"/>
        <item x="6"/>
        <item x="75"/>
        <item x="73"/>
        <item x="127"/>
        <item x="21"/>
        <item x="93"/>
        <item x="132"/>
        <item x="47"/>
        <item x="91"/>
        <item x="68"/>
        <item x="1"/>
        <item x="135"/>
        <item x="146"/>
        <item x="37"/>
        <item x="32"/>
        <item x="107"/>
        <item x="24"/>
        <item x="77"/>
        <item x="35"/>
        <item x="0"/>
        <item x="109"/>
        <item x="88"/>
        <item x="90"/>
        <item x="70"/>
        <item x="54"/>
        <item x="55"/>
        <item x="144"/>
        <item x="116"/>
        <item x="97"/>
        <item x="85"/>
        <item x="83"/>
        <item x="121"/>
        <item x="27"/>
        <item x="25"/>
        <item x="118"/>
        <item x="147"/>
        <item x="123"/>
        <item x="9"/>
        <item x="94"/>
        <item x="108"/>
        <item x="141"/>
        <item x="120"/>
        <item x="124"/>
        <item x="125"/>
        <item x="126"/>
        <item x="148"/>
        <item x="149"/>
        <item x="150"/>
        <item x="151"/>
        <item x="152"/>
        <item x="154"/>
        <item x="155"/>
        <item x="156"/>
        <item x="157"/>
        <item x="159"/>
        <item x="161"/>
        <item x="162"/>
        <item x="163"/>
        <item x="164"/>
        <item x="165"/>
        <item x="166"/>
        <item x="167"/>
        <item x="168"/>
        <item x="169"/>
        <item x="170"/>
        <item x="171"/>
        <item x="172"/>
        <item x="17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1"/>
  </rowFields>
  <rowItems count="23">
    <i>
      <x v="28"/>
    </i>
    <i>
      <x v="54"/>
    </i>
    <i>
      <x v="20"/>
    </i>
    <i>
      <x v="150"/>
    </i>
    <i>
      <x v="36"/>
    </i>
    <i>
      <x v="6"/>
    </i>
    <i>
      <x v="4"/>
    </i>
    <i>
      <x v="161"/>
    </i>
    <i>
      <x v="43"/>
    </i>
    <i>
      <x v="16"/>
    </i>
    <i>
      <x v="17"/>
    </i>
    <i>
      <x v="18"/>
    </i>
    <i>
      <x v="55"/>
    </i>
    <i>
      <x v="158"/>
    </i>
    <i>
      <x v="15"/>
    </i>
    <i>
      <x v="26"/>
    </i>
    <i>
      <x v="141"/>
    </i>
    <i>
      <x v="57"/>
    </i>
    <i>
      <x v="23"/>
    </i>
    <i>
      <x v="27"/>
    </i>
    <i>
      <x v="34"/>
    </i>
    <i>
      <x v="53"/>
    </i>
    <i t="grand">
      <x/>
    </i>
  </rowItems>
  <colItems count="1">
    <i/>
  </colItems>
  <pageFields count="2">
    <pageField fld="28" hier="-1"/>
    <pageField fld="31" hier="-1"/>
  </pageFields>
  <dataFields count="1">
    <dataField name="Sum of Value" fld="9" baseField="0" baseItem="0" numFmtId="169"/>
  </dataFields>
  <formats count="1">
    <format dxfId="28">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C4:H7" firstHeaderRow="1" firstDataRow="2" firstDataCol="1" rowPageCount="1"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3">
        <item h="1" x="9"/>
        <item h="1" x="7"/>
        <item h="1" x="21"/>
        <item h="1" x="2"/>
        <item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showAll="0"/>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items count="15">
        <item x="0"/>
        <item x="1"/>
        <item x="2"/>
        <item x="3"/>
        <item x="4"/>
        <item x="5"/>
        <item x="6"/>
        <item x="7"/>
        <item x="8"/>
        <item x="9"/>
        <item x="10"/>
        <item x="11"/>
        <item x="12"/>
        <item x="13"/>
        <item t="default"/>
      </items>
    </pivotField>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axis="axisCol" showAll="0" defaultSubtotal="0">
      <items count="6">
        <item sd="0" x="0"/>
        <item sd="0" x="1"/>
        <item sd="0" x="2"/>
        <item sd="0" x="3"/>
        <item sd="0" x="4"/>
        <item x="5"/>
      </items>
    </pivotField>
    <pivotField showAll="0" defaultSubtotal="0">
      <items count="5">
        <item sd="0" x="0"/>
        <item sd="0" x="1"/>
        <item sd="0" x="2"/>
        <item sd="0" x="3"/>
        <item x="4"/>
      </items>
    </pivotField>
  </pivotFields>
  <rowFields count="1">
    <field x="28"/>
  </rowFields>
  <rowItems count="2">
    <i>
      <x v="4"/>
    </i>
    <i t="grand">
      <x/>
    </i>
  </rowItems>
  <colFields count="1">
    <field x="65"/>
  </colFields>
  <colItems count="5">
    <i>
      <x v="1"/>
    </i>
    <i>
      <x v="2"/>
    </i>
    <i>
      <x v="3"/>
    </i>
    <i>
      <x v="4"/>
    </i>
    <i t="grand">
      <x/>
    </i>
  </colItems>
  <pageFields count="1">
    <pageField fld="31" hier="-1"/>
  </pageFields>
  <dataFields count="1">
    <dataField name="Sum of Value" fld="9" baseField="0" baseItem="0"/>
  </dataFields>
  <formats count="2">
    <format dxfId="30">
      <pivotArea collapsedLevelsAreSubtotals="1" fieldPosition="0">
        <references count="1">
          <reference field="28" count="0"/>
        </references>
      </pivotArea>
    </format>
    <format dxfId="2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C74:D80" firstHeaderRow="1" firstDataRow="1" firstDataCol="1" rowPageCount="2" colPageCount="1"/>
  <pivotFields count="67">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3">
        <item h="1" x="9"/>
        <item h="1" x="7"/>
        <item h="1" x="21"/>
        <item h="1" x="2"/>
        <item x="3"/>
        <item h="1" x="18"/>
        <item h="1" x="20"/>
        <item h="1" x="15"/>
        <item h="1" x="22"/>
        <item h="1" x="8"/>
        <item h="1" x="19"/>
        <item h="1" x="10"/>
        <item h="1" x="28"/>
        <item h="1" x="29"/>
        <item h="1" x="5"/>
        <item h="1" x="11"/>
        <item h="1" x="23"/>
        <item h="1" x="27"/>
        <item h="1" x="12"/>
        <item h="1" x="6"/>
        <item h="1" x="14"/>
        <item h="1" x="1"/>
        <item h="1" x="4"/>
        <item h="1" x="13"/>
        <item h="1" x="0"/>
        <item h="1" x="24"/>
        <item h="1" x="16"/>
        <item h="1" x="17"/>
        <item h="1" x="25"/>
        <item h="1" x="26"/>
        <item h="1" x="30"/>
        <item h="1" x="31"/>
        <item t="default"/>
      </items>
    </pivotField>
    <pivotField axis="axisRow" showAll="0" sortType="descending">
      <items count="37">
        <item x="0"/>
        <item x="22"/>
        <item x="9"/>
        <item x="28"/>
        <item x="5"/>
        <item x="15"/>
        <item x="6"/>
        <item x="1"/>
        <item x="18"/>
        <item x="27"/>
        <item x="14"/>
        <item x="10"/>
        <item x="23"/>
        <item x="7"/>
        <item x="3"/>
        <item x="11"/>
        <item x="24"/>
        <item x="19"/>
        <item x="20"/>
        <item x="17"/>
        <item x="29"/>
        <item x="16"/>
        <item x="21"/>
        <item x="12"/>
        <item x="13"/>
        <item x="26"/>
        <item x="2"/>
        <item x="8"/>
        <item x="25"/>
        <item x="4"/>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axis="axisPage" multipleItemSelectionAllowed="1" showAll="0">
      <items count="4">
        <item h="1" x="0"/>
        <item h="1"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numFmtId="14"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29"/>
  </rowFields>
  <rowItems count="6">
    <i>
      <x v="26"/>
    </i>
    <i>
      <x v="18"/>
    </i>
    <i>
      <x v="13"/>
    </i>
    <i>
      <x v="19"/>
    </i>
    <i>
      <x v="14"/>
    </i>
    <i t="grand">
      <x/>
    </i>
  </rowItems>
  <colItems count="1">
    <i/>
  </colItems>
  <pageFields count="2">
    <pageField fld="31" hier="-1"/>
    <pageField fld="28" hier="-1"/>
  </pageFields>
  <dataFields count="1">
    <dataField name="Sum of Value" fld="9" baseField="0" baseItem="0" numFmtId="169"/>
  </dataFields>
  <formats count="1">
    <format dxfId="31">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Atlas.accdb_1" backgroundRefresh="0" connectionId="1" autoFormatId="16" applyNumberFormats="0" applyBorderFormats="0" applyFontFormats="0" applyPatternFormats="0" applyAlignmentFormats="0" applyWidthHeightFormats="0">
  <queryTableRefresh nextId="196" unboundColumnsRight="6">
    <queryTableFields count="63">
      <queryTableField id="24" name="BU" tableColumnId="1"/>
      <queryTableField id="97" name="Item ID" tableColumnId="9"/>
      <queryTableField id="104" name="Line No." tableColumnId="3"/>
      <queryTableField id="105" name="Sched No." tableColumnId="4"/>
      <queryTableField id="106" name="Distrib No." tableColumnId="5"/>
      <queryTableField id="125" name="Shipto" tableColumnId="25"/>
      <queryTableField id="129" name="Order No." tableColumnId="2"/>
      <queryTableField id="131" name="Item Descr" tableColumnId="7"/>
      <queryTableField id="132" name="Status" tableColumnId="8"/>
      <queryTableField id="133" name="Value" tableColumnId="10"/>
      <queryTableField id="134" name="DEPTID" tableColumnId="11"/>
      <queryTableField id="135" name="FUND_CODE" tableColumnId="12"/>
      <queryTableField id="136" name="IMPL_AGENT" tableColumnId="13"/>
      <queryTableField id="137" name="DONOR" tableColumnId="14"/>
      <queryTableField id="138" name="PROJECT_ID" tableColumnId="15"/>
      <queryTableField id="139" name="ACTIVITY_ID" tableColumnId="16"/>
      <queryTableField id="140" name="ACCOUNT" tableColumnId="17"/>
      <queryTableField id="141" name="Country (ISO 3)" tableColumnId="18"/>
      <queryTableField id="142" name="Country" tableColumnId="20"/>
      <queryTableField id="143" name="Region" tableColumnId="21"/>
      <queryTableField id="144" name="Ship Type" tableColumnId="22"/>
      <queryTableField id="145" name="TPP_ORDER" tableColumnId="23"/>
      <queryTableField id="146" name="PSBSTOCK_ORDER" tableColumnId="24"/>
      <queryTableField id="149" name="Qty_UOM" tableColumnId="27"/>
      <queryTableField id="150" name="UoM" tableColumnId="28"/>
      <queryTableField id="151" name="EA_per_UoM" tableColumnId="29"/>
      <queryTableField id="152" name="Qty_EA" tableColumnId="30"/>
      <queryTableField id="153" name="Category" tableColumnId="31"/>
      <queryTableField id="154" name="Sub-Category" tableColumnId="32"/>
      <queryTableField id="155" name="Vendor" tableColumnId="33"/>
      <queryTableField id="156" name="VENDOR_ID" tableColumnId="34"/>
      <queryTableField id="157" name="ORDER_YR" tableColumnId="35"/>
      <queryTableField id="158" name="REQ_ID" tableColumnId="36"/>
      <queryTableField id="162" name="ETD" tableColumnId="40"/>
      <queryTableField id="163" name="ETA" tableColumnId="41"/>
      <queryTableField id="164" name="ATD" tableColumnId="42"/>
      <queryTableField id="165" name="ATD_RECV_EFF_DT" tableColumnId="43"/>
      <queryTableField id="166" name="ATA" tableColumnId="44"/>
      <queryTableField id="167" name="PSB Region" tableColumnId="45"/>
      <queryTableField id="170" name="PO_REF" tableColumnId="48"/>
      <queryTableField id="171" name="BuOLSD" tableColumnId="49"/>
      <queryTableField id="172" name="Pick Plan" tableColumnId="50"/>
      <queryTableField id="175" name="STATUS_OLS" tableColumnId="53"/>
      <queryTableField id="179" name="Inv Item?" tableColumnId="57"/>
      <queryTableField id="180" name="RH Kit?" tableColumnId="58"/>
      <queryTableField id="181" name="Req Line" tableColumnId="59"/>
      <queryTableField id="182" name="Req Sched" tableColumnId="60"/>
      <queryTableField id="183" name="Req Distrib" tableColumnId="61"/>
      <queryTableField id="184" name="Order_x000a_Date" tableColumnId="62"/>
      <queryTableField id="185" name="Order_x000a_Type" tableColumnId="63"/>
      <queryTableField id="186" name="Date of Status" tableColumnId="64"/>
      <queryTableField id="187" name="Req Date" tableColumnId="6"/>
      <queryTableField id="188" name="Req Apprv Dt" tableColumnId="19"/>
      <queryTableField id="189" name="OLS" tableColumnId="26"/>
      <queryTableField id="190" name="Dispatch Dt" tableColumnId="37"/>
      <queryTableField id="191" name="Due Dt" tableColumnId="38"/>
      <queryTableField id="192" name="FUND_EXPIRY_DT" tableColumnId="51"/>
      <queryTableField id="161" dataBound="0" tableColumnId="39"/>
      <queryTableField id="168" dataBound="0" tableColumnId="46"/>
      <queryTableField id="169" dataBound="0" tableColumnId="47"/>
      <queryTableField id="193" dataBound="0" tableColumnId="52"/>
      <queryTableField id="194" dataBound="0" tableColumnId="54"/>
      <queryTableField id="195" dataBound="0" tableColumnId="55"/>
    </queryTableFields>
  </queryTableRefresh>
</queryTable>
</file>

<file path=xl/queryTables/queryTable2.xml><?xml version="1.0" encoding="utf-8"?>
<queryTable xmlns="http://schemas.openxmlformats.org/spreadsheetml/2006/main" name="Atlas.accdb_1" backgroundRefresh="0" connectionId="2" autoFormatId="16" applyNumberFormats="0" applyBorderFormats="0" applyFontFormats="0" applyPatternFormats="0" applyAlignmentFormats="0" applyWidthHeightFormats="0">
  <queryTableRefresh nextId="24">
    <queryTableFields count="1">
      <queryTableField id="1" name="COLUMN_NAME" tableColumnId="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EPTID" sourceName="DEPTID">
  <data>
    <tabular pivotCacheId="1">
      <items count="62">
        <i x="0" s="1"/>
        <i x="6" s="1"/>
        <i x="5" s="1"/>
        <i x="48" s="1"/>
        <i x="15" s="1"/>
        <i x="47" s="1"/>
        <i x="53" s="1"/>
        <i x="10" s="1"/>
        <i x="25" s="1"/>
        <i x="9" s="1"/>
        <i x="29" s="1"/>
        <i x="46" s="1"/>
        <i x="30" s="1"/>
        <i x="28" s="1"/>
        <i x="31" s="1"/>
        <i x="24" s="1"/>
        <i x="8" s="1"/>
        <i x="27" s="1"/>
        <i x="32" s="1"/>
        <i x="59" s="1"/>
        <i x="16" s="1"/>
        <i x="60" s="1"/>
        <i x="34" s="1"/>
        <i x="19" s="1"/>
        <i x="13" s="1"/>
        <i x="43" s="1"/>
        <i x="22" s="1"/>
        <i x="37" s="1"/>
        <i x="11" s="1"/>
        <i x="57" s="1"/>
        <i x="40" s="1"/>
        <i x="36" s="1"/>
        <i x="18" s="1"/>
        <i x="61" s="1"/>
        <i x="38" s="1"/>
        <i x="4" s="1"/>
        <i x="17" s="1"/>
        <i x="14" s="1"/>
        <i x="45" s="1"/>
        <i x="2" s="1"/>
        <i x="54" s="1"/>
        <i x="44" s="1"/>
        <i x="52" s="1"/>
        <i x="42" s="1"/>
        <i x="21" s="1"/>
        <i x="12" s="1"/>
        <i x="50" s="1"/>
        <i x="51" s="1"/>
        <i x="23" s="1"/>
        <i x="3" s="1"/>
        <i x="58" s="1"/>
        <i x="26" s="1"/>
        <i x="35" s="1"/>
        <i x="49" s="1"/>
        <i x="33" s="1"/>
        <i x="1" s="1"/>
        <i x="41" s="1"/>
        <i x="39" s="1"/>
        <i x="56" s="1"/>
        <i x="7" s="1"/>
        <i x="20" s="1"/>
        <i x="5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_CODE" sourceName="FUND_CODE">
  <data>
    <tabular pivotCacheId="1">
      <items count="105">
        <i x="17" s="1"/>
        <i x="45" s="1"/>
        <i x="10" s="1"/>
        <i x="7" s="1"/>
        <i x="8" s="1"/>
        <i x="55" s="1"/>
        <i x="20" s="1"/>
        <i x="30" s="1"/>
        <i x="63" s="1"/>
        <i x="71" s="1"/>
        <i x="84" s="1"/>
        <i x="72" s="1"/>
        <i x="48" s="1"/>
        <i x="58" s="1"/>
        <i x="38" s="1"/>
        <i x="60" s="1"/>
        <i x="2" s="1"/>
        <i x="33" s="1"/>
        <i x="75" s="1"/>
        <i x="62" s="1"/>
        <i x="101" s="1"/>
        <i x="56" s="1"/>
        <i x="14" s="1"/>
        <i x="87" s="1"/>
        <i x="27" s="1"/>
        <i x="59" s="1"/>
        <i x="31" s="1"/>
        <i x="76" s="1"/>
        <i x="94" s="1"/>
        <i x="66" s="1"/>
        <i x="44" s="1"/>
        <i x="83" s="1"/>
        <i x="86" s="1"/>
        <i x="85" s="1"/>
        <i x="15" s="1"/>
        <i x="26" s="1"/>
        <i x="90" s="1"/>
        <i x="37" s="1"/>
        <i x="69" s="1"/>
        <i x="9" s="1"/>
        <i x="52" s="1"/>
        <i x="5" s="1"/>
        <i x="103" s="1"/>
        <i x="3" s="1"/>
        <i x="65" s="1"/>
        <i x="95" s="1"/>
        <i x="21" s="1"/>
        <i x="51" s="1"/>
        <i x="35" s="1"/>
        <i x="97" s="1"/>
        <i x="23" s="1"/>
        <i x="82" s="1"/>
        <i x="96" s="1"/>
        <i x="1" s="1"/>
        <i x="92" s="1"/>
        <i x="74" s="1"/>
        <i x="25" s="1"/>
        <i x="16" s="1"/>
        <i x="89" s="1"/>
        <i x="79" s="1"/>
        <i x="78" s="1"/>
        <i x="46" s="1"/>
        <i x="91" s="1"/>
        <i x="57" s="1"/>
        <i x="49" s="1"/>
        <i x="50" s="1"/>
        <i x="88" s="1"/>
        <i x="99" s="1"/>
        <i x="98" s="1"/>
        <i x="13" s="1"/>
        <i x="43" s="1"/>
        <i x="11" s="1"/>
        <i x="29" s="1"/>
        <i x="32" s="1"/>
        <i x="81" s="1"/>
        <i x="47" s="1"/>
        <i x="6" s="1"/>
        <i x="4" s="1"/>
        <i x="24" s="1"/>
        <i x="22" s="1"/>
        <i x="68" s="1"/>
        <i x="19" s="1"/>
        <i x="18" s="1"/>
        <i x="34" s="1"/>
        <i x="40" s="1"/>
        <i x="42" s="1"/>
        <i x="61" s="1"/>
        <i x="53" s="1"/>
        <i x="64" s="1"/>
        <i x="70" s="1"/>
        <i x="73" s="1"/>
        <i x="80" s="1"/>
        <i x="104" s="1"/>
        <i x="28" s="1"/>
        <i x="77" s="1"/>
        <i x="36" s="1"/>
        <i x="12" s="1"/>
        <i x="41" s="1"/>
        <i x="67" s="1"/>
        <i x="100" s="1"/>
        <i x="102" s="1"/>
        <i x="93" s="1"/>
        <i x="39" s="1"/>
        <i x="0" s="1"/>
        <i x="5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PP_ORDER" sourceName="TPP_ORDER">
  <data>
    <tabular pivotCacheId="1">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ORDER_YR" sourceName="ORDER_YR">
  <pivotTables>
    <pivotTable tabId="46" name="PivotTable2"/>
    <pivotTable tabId="46" name="PivotTable3"/>
    <pivotTable tabId="46" name="PivotTable4"/>
    <pivotTable tabId="46" name="PivotTable5"/>
    <pivotTable tabId="52" name="PivotTable1"/>
    <pivotTable tabId="52" name="PivotTable2"/>
    <pivotTable tabId="52" name="PivotTable3"/>
    <pivotTable tabId="47" name="PivotTable10"/>
    <pivotTable tabId="47" name="PivotTable6"/>
    <pivotTable tabId="47" name="PivotTable7"/>
    <pivotTable tabId="47" name="PivotTable8"/>
    <pivotTable tabId="53" name="PivotTable4"/>
    <pivotTable tabId="53" name="PivotTable5"/>
    <pivotTable tabId="53" name="PivotTable6"/>
    <pivotTable tabId="48" name="PivotTable1"/>
    <pivotTable tabId="48" name="PivotTable11"/>
    <pivotTable tabId="48" name="PivotTable12"/>
    <pivotTable tabId="48" name="PivotTable13"/>
    <pivotTable tabId="54" name="PivotTable7"/>
    <pivotTable tabId="54" name="PivotTable8"/>
    <pivotTable tabId="54" name="PivotTable9"/>
    <pivotTable tabId="49" name="PivotTable1"/>
    <pivotTable tabId="49" name="PivotTable2"/>
    <pivotTable tabId="49" name="PivotTable3"/>
    <pivotTable tabId="49" name="PivotTable4"/>
    <pivotTable tabId="55" name="PivotTable10"/>
    <pivotTable tabId="55" name="PivotTable11"/>
    <pivotTable tabId="55" name="PivotTable12"/>
    <pivotTable tabId="50" name="PivotTable10"/>
    <pivotTable tabId="50" name="PivotTable7"/>
    <pivotTable tabId="50" name="PivotTable8"/>
    <pivotTable tabId="50" name="PivotTable9"/>
    <pivotTable tabId="51" name="PivotTable12"/>
    <pivotTable tabId="51" name="PivotTable13"/>
    <pivotTable tabId="51" name="PivotTable14"/>
    <pivotTable tabId="42" name="PivotTable1"/>
    <pivotTable tabId="45" name="PivotTable1"/>
    <pivotTable tabId="43" name="PivotTable2"/>
    <pivotTable tabId="51" name="PivotTable15"/>
  </pivotTables>
  <data>
    <tabular pivotCacheId="1">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EPTID" cache="Slicer_DEPTID" caption="DEPTID" rowHeight="241300"/>
  <slicer name="FUND_CODE" cache="Slicer_FUND_CODE" caption="FUND_CODE" rowHeight="241300"/>
  <slicer name="TPP_ORDER" cache="Slicer_TPP_ORDER" caption="TPP_ORDER" rowHeight="241300"/>
  <slicer name="ORDER_YR" cache="Slicer_ORDER_YR" caption="ORDER_YR" rowHeight="23495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2" name="Tbl_Order_Type" displayName="Tbl_Order_Type" ref="C17:C18" totalsRowShown="0" dataDxfId="103">
  <autoFilter ref="C17:C18"/>
  <tableColumns count="1">
    <tableColumn id="1" name="ORDER_TYPE" dataDxfId="102"/>
  </tableColumns>
  <tableStyleInfo name="TableStyleMedium2" showFirstColumn="0" showLastColumn="0" showRowStripes="1" showColumnStripes="0"/>
</table>
</file>

<file path=xl/tables/table2.xml><?xml version="1.0" encoding="utf-8"?>
<table xmlns="http://schemas.openxmlformats.org/spreadsheetml/2006/main" id="1" name="Tbl_Parent_cat" displayName="Tbl_Parent_cat" ref="C24:C26" totalsRowShown="0" dataDxfId="101">
  <autoFilter ref="C24:C26"/>
  <tableColumns count="1">
    <tableColumn id="1" name="PARENT_CAT_DESCR" dataDxfId="100"/>
  </tableColumns>
  <tableStyleInfo name="TableStyleMedium2" showFirstColumn="0" showLastColumn="0" showRowStripes="1" showColumnStripes="0"/>
</table>
</file>

<file path=xl/tables/table3.xml><?xml version="1.0" encoding="utf-8"?>
<table xmlns="http://schemas.openxmlformats.org/spreadsheetml/2006/main" id="5" name="tbl_RawData_Report1" displayName="tbl_RawData_Report1" ref="A1:BK2206" tableType="queryTable" totalsRowCount="1">
  <autoFilter ref="A1:BK2205">
    <filterColumn colId="27">
      <filters>
        <filter val="Pharmaceuticals"/>
      </filters>
    </filterColumn>
    <filterColumn colId="31">
      <filters>
        <filter val="2020"/>
      </filters>
    </filterColumn>
  </autoFilter>
  <sortState ref="A2:BK2205">
    <sortCondition ref="G2:G3464"/>
  </sortState>
  <tableColumns count="63">
    <tableColumn id="1" uniqueName="1" name="BU" queryTableFieldId="24"/>
    <tableColumn id="9" uniqueName="9" name="Item ID" queryTableFieldId="97"/>
    <tableColumn id="3" uniqueName="3" name="Line No." queryTableFieldId="104"/>
    <tableColumn id="4" uniqueName="4" name="Sched No." queryTableFieldId="105"/>
    <tableColumn id="5" uniqueName="5" name="Distrib No." queryTableFieldId="106"/>
    <tableColumn id="25" uniqueName="25" name="Shipto" queryTableFieldId="125"/>
    <tableColumn id="2" uniqueName="2" name="Order No." queryTableFieldId="129"/>
    <tableColumn id="7" uniqueName="7" name="Item Descr" queryTableFieldId="131"/>
    <tableColumn id="8" uniqueName="8" name="Status" queryTableFieldId="132"/>
    <tableColumn id="10" uniqueName="10" name="Value" queryTableFieldId="133" totalsRowDxfId="99"/>
    <tableColumn id="11" uniqueName="11" name="DEPTID" queryTableFieldId="134"/>
    <tableColumn id="12" uniqueName="12" name="FUND_CODE" queryTableFieldId="135"/>
    <tableColumn id="13" uniqueName="13" name="IMPL_AGENT" queryTableFieldId="136"/>
    <tableColumn id="14" uniqueName="14" name="DONOR" queryTableFieldId="137"/>
    <tableColumn id="15" uniqueName="15" name="PROJECT_ID" queryTableFieldId="138"/>
    <tableColumn id="16" uniqueName="16" name="ACTIVITY_ID" queryTableFieldId="139"/>
    <tableColumn id="17" uniqueName="17" name="ACCOUNT" queryTableFieldId="140"/>
    <tableColumn id="18" uniqueName="18" name="Country (ISO 3)" queryTableFieldId="141"/>
    <tableColumn id="20" uniqueName="20" name="Country" queryTableFieldId="142"/>
    <tableColumn id="21" uniqueName="21" name="Region" queryTableFieldId="143"/>
    <tableColumn id="22" uniqueName="22" name="Ship Type" queryTableFieldId="144"/>
    <tableColumn id="23" uniqueName="23" name="TPP_ORDER" queryTableFieldId="145"/>
    <tableColumn id="24" uniqueName="24" name="PSBSTOCK_ORDER" queryTableFieldId="146"/>
    <tableColumn id="27" uniqueName="27" name="Qty_UOM" queryTableFieldId="149" dataDxfId="98"/>
    <tableColumn id="28" uniqueName="28" name="UoM" queryTableFieldId="150" dataDxfId="97"/>
    <tableColumn id="29" uniqueName="29" name="EA_per_UoM" queryTableFieldId="151" dataDxfId="96"/>
    <tableColumn id="30" uniqueName="30" name="Qty_EA" queryTableFieldId="152" dataDxfId="95"/>
    <tableColumn id="31" uniqueName="31" name="Category" queryTableFieldId="153" dataDxfId="94"/>
    <tableColumn id="32" uniqueName="32" name="Sub-Category" queryTableFieldId="154" dataDxfId="93"/>
    <tableColumn id="33" uniqueName="33" name="Vendor" queryTableFieldId="155" dataDxfId="92"/>
    <tableColumn id="34" uniqueName="34" name="VENDOR_ID" queryTableFieldId="156" dataDxfId="91"/>
    <tableColumn id="35" uniqueName="35" name="ORDER_YR" queryTableFieldId="157" dataDxfId="90"/>
    <tableColumn id="36" uniqueName="36" name="REQ_ID" queryTableFieldId="158" dataDxfId="89"/>
    <tableColumn id="40" uniqueName="40" name="ETD" queryTableFieldId="162" dataDxfId="88"/>
    <tableColumn id="41" uniqueName="41" name="ETA" queryTableFieldId="163" dataDxfId="87"/>
    <tableColumn id="42" uniqueName="42" name="ATD" queryTableFieldId="164" dataDxfId="86"/>
    <tableColumn id="43" uniqueName="43" name="ATD_RECV_EFF_DT" queryTableFieldId="165" dataDxfId="85"/>
    <tableColumn id="44" uniqueName="44" name="ATA" queryTableFieldId="166" dataDxfId="84"/>
    <tableColumn id="45" uniqueName="45" name="PSB Region" queryTableFieldId="167" dataDxfId="83"/>
    <tableColumn id="48" uniqueName="48" name="PO_REF" queryTableFieldId="170" dataDxfId="82"/>
    <tableColumn id="49" uniqueName="49" name="BuOLSD" queryTableFieldId="171" dataDxfId="81"/>
    <tableColumn id="50" uniqueName="50" name="Pick Plan" queryTableFieldId="172" dataDxfId="80"/>
    <tableColumn id="53" uniqueName="53" name="STATUS_OLS" queryTableFieldId="175" dataDxfId="79"/>
    <tableColumn id="57" uniqueName="57" name="Inv Item?" queryTableFieldId="179" dataDxfId="78"/>
    <tableColumn id="58" uniqueName="58" name="RH Kit?" queryTableFieldId="180" dataDxfId="77"/>
    <tableColumn id="59" uniqueName="59" name="Req Line" queryTableFieldId="181" dataDxfId="76"/>
    <tableColumn id="60" uniqueName="60" name="Req Sched" queryTableFieldId="182" dataDxfId="75"/>
    <tableColumn id="61" uniqueName="61" name="Req Distrib" queryTableFieldId="183" dataDxfId="74"/>
    <tableColumn id="62" uniqueName="62" name="Order_x000a_Date" queryTableFieldId="184" dataDxfId="73"/>
    <tableColumn id="63" uniqueName="63" name="Order_x000a_Type" queryTableFieldId="185" dataDxfId="72"/>
    <tableColumn id="64" uniqueName="64" name="Date of Status" queryTableFieldId="186" dataDxfId="71"/>
    <tableColumn id="6" uniqueName="6" name="Req Date" queryTableFieldId="187" dataDxfId="70"/>
    <tableColumn id="19" uniqueName="19" name="Req Apprv Dt" queryTableFieldId="188" dataDxfId="69"/>
    <tableColumn id="26" uniqueName="26" name="OLS" queryTableFieldId="189" dataDxfId="68"/>
    <tableColumn id="37" uniqueName="37" name="Dispatch Dt" queryTableFieldId="190" dataDxfId="67"/>
    <tableColumn id="38" uniqueName="38" name="Due Dt" queryTableFieldId="191" dataDxfId="66"/>
    <tableColumn id="51" uniqueName="51" name="FUND_EXPIRY_DT" queryTableFieldId="192" dataDxfId="65"/>
    <tableColumn id="39" uniqueName="39" name="RH Kit Req" queryTableFieldId="161" dataDxfId="64">
      <calculatedColumnFormula>IF(AND(ISBLANK(tbl_RawData_Report1[[#This Row],[REQ_ID]]),tbl_RawData_Report1[[#This Row],[RH Kit?]] = "Y"),1,COUNTIFS(tbl_RawData_Report1[RH Kit?],"Y",tbl_RawData_Report1[REQ_ID],tbl_RawData_Report1[[#This Row],[REQ_ID]]))</calculatedColumnFormula>
    </tableColumn>
    <tableColumn id="46" uniqueName="46" name="RH Kit PO" queryTableFieldId="168" dataDxfId="63">
      <calculatedColumnFormula>COUNTIFS(tbl_RawData_Report1[RH Kit?],"Y",tbl_RawData_Report1[Order No.],tbl_RawData_Report1[[#This Row],[Order No.]])</calculatedColumnFormula>
    </tableColumn>
    <tableColumn id="47" uniqueName="47" name="RH Kit Order" queryTableFieldId="169" dataDxfId="62">
      <calculatedColumnFormula>SUM(tbl_RawData_Report1[[#This Row],[RH Kit Req]:[RH Kit PO]])</calculatedColumnFormula>
    </tableColumn>
    <tableColumn id="52" uniqueName="52" name="Combined Item ID" queryTableFieldId="193" dataDxfId="61">
      <calculatedColumnFormula>IFERROR(VLOOKUP(B2,Lookup!A:B,2,FALSE),B2)</calculatedColumnFormula>
    </tableColumn>
    <tableColumn id="54" uniqueName="54" name="Match" queryTableFieldId="194" dataDxfId="60">
      <calculatedColumnFormula>BK2&lt;&gt;BK3</calculatedColumnFormula>
    </tableColumn>
    <tableColumn id="55" uniqueName="55" name="ItemID&amp;PO" queryTableFieldId="195" dataDxfId="59">
      <calculatedColumnFormula>tbl_RawData_Report1[[#This Row],[Item ID]]&amp;tbl_RawData_Report1[[#This Row],[Order No.]]</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6" name="tbl_SelectList_Report1" displayName="tbl_SelectList_Report1" ref="C17:D74" totalsRowShown="0" dataDxfId="56">
  <autoFilter ref="C17:D74"/>
  <tableColumns count="2">
    <tableColumn id="1" name="SELECT data fields to retrieve" dataDxfId="55" totalsRowDxfId="54"/>
    <tableColumn id="2" name="Rename column for this file (if desired)" dataDxfId="53" totalsRowDxfId="52"/>
  </tableColumns>
  <tableStyleInfo name="TableStyleMedium2" showFirstColumn="0" showLastColumn="0" showRowStripes="1" showColumnStripes="0"/>
</table>
</file>

<file path=xl/tables/table5.xml><?xml version="1.0" encoding="utf-8"?>
<table xmlns="http://schemas.openxmlformats.org/spreadsheetml/2006/main" id="7" name="tbl_Where_Report1" displayName="tbl_Where_Report1" ref="F17:K27" totalsRowShown="0">
  <autoFilter ref="F17:K27"/>
  <tableColumns count="6">
    <tableColumn id="1" name="Include" dataDxfId="51"/>
    <tableColumn id="6" name="Prefix" dataDxfId="50"/>
    <tableColumn id="2" name="FIELD" dataDxfId="49"/>
    <tableColumn id="3" name="Operator" dataDxfId="48"/>
    <tableColumn id="4" name="Value" dataDxfId="47"/>
    <tableColumn id="5" name="Suffix"/>
  </tableColumns>
  <tableStyleInfo name="TableStyleMedium2" showFirstColumn="0" showLastColumn="0" showRowStripes="1" showColumnStripes="0"/>
</table>
</file>

<file path=xl/tables/table6.xml><?xml version="1.0" encoding="utf-8"?>
<table xmlns="http://schemas.openxmlformats.org/spreadsheetml/2006/main" id="16" name="tbl_FieldList_Report1" displayName="tbl_FieldList_Report1" ref="A17:A197" tableType="queryTable" totalsRowShown="0">
  <autoFilter ref="A17:A197"/>
  <tableColumns count="1">
    <tableColumn id="1" uniqueName="1" name="COLUMN_NAME" queryTableFieldId="1"/>
  </tableColumns>
  <tableStyleInfo name="TableStyleMedium2" showFirstColumn="0" showLastColumn="0" showRowStripes="1" showColumnStripes="0"/>
</table>
</file>

<file path=xl/tables/table7.xml><?xml version="1.0" encoding="utf-8"?>
<table xmlns="http://schemas.openxmlformats.org/spreadsheetml/2006/main" id="9" name="TableInfo" displayName="TableInfo" ref="B15:G38" totalsRowShown="0">
  <autoFilter ref="B15:G38"/>
  <tableColumns count="6">
    <tableColumn id="1" name="Parameter" dataDxfId="7"/>
    <tableColumn id="6" name="SessionData" dataDxfId="6"/>
    <tableColumn id="5" name="StagingTable" dataDxfId="5"/>
    <tableColumn id="3" name="AddIn" dataDxfId="4"/>
    <tableColumn id="2" name="Report_1" dataDxfId="3"/>
    <tableColumn id="7" name="Param Description" dataDxfId="2"/>
  </tableColumns>
  <tableStyleInfo name="TableStyleMedium2" showFirstColumn="0" showLastColumn="0" showRowStripes="1" showColumnStripes="0"/>
</table>
</file>

<file path=xl/tables/table8.xml><?xml version="1.0" encoding="utf-8"?>
<table xmlns="http://schemas.openxmlformats.org/spreadsheetml/2006/main" id="11" name="tbl_SessionVars" displayName="tbl_SessionVars" ref="B2:D4" totalsRowShown="0">
  <autoFilter ref="B2:D4"/>
  <tableColumns count="3">
    <tableColumn id="1" name="FIELD" dataDxfId="1"/>
    <tableColumn id="2" name="VALUE" dataDxfId="0"/>
    <tableColumn id="3" name="FUNC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5" Type="http://schemas.openxmlformats.org/officeDocument/2006/relationships/drawing" Target="../drawings/drawing9.xml"/><Relationship Id="rId4" Type="http://schemas.openxmlformats.org/officeDocument/2006/relationships/pivotTable" Target="../pivotTables/pivotTable18.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5" Type="http://schemas.openxmlformats.org/officeDocument/2006/relationships/drawing" Target="../drawings/drawing10.xml"/><Relationship Id="rId4" Type="http://schemas.openxmlformats.org/officeDocument/2006/relationships/pivotTable" Target="../pivotTables/pivotTable22.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11.xml"/><Relationship Id="rId4" Type="http://schemas.openxmlformats.org/officeDocument/2006/relationships/pivotTable" Target="../pivotTables/pivotTable26.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29.xml"/><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32.xml"/><Relationship Id="rId2" Type="http://schemas.openxmlformats.org/officeDocument/2006/relationships/pivotTable" Target="../pivotTables/pivotTable31.xml"/><Relationship Id="rId1" Type="http://schemas.openxmlformats.org/officeDocument/2006/relationships/pivotTable" Target="../pivotTables/pivotTable30.x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35.xml"/><Relationship Id="rId2" Type="http://schemas.openxmlformats.org/officeDocument/2006/relationships/pivotTable" Target="../pivotTables/pivotTable34.xml"/><Relationship Id="rId1" Type="http://schemas.openxmlformats.org/officeDocument/2006/relationships/pivotTable" Target="../pivotTables/pivotTable33.x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39.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5.xml"/><Relationship Id="rId1" Type="http://schemas.openxmlformats.org/officeDocument/2006/relationships/printerSettings" Target="../printerSettings/printerSettings5.bin"/><Relationship Id="rId4"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trlProp" Target="../ctrlProps/ctrlProp5.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ivotTable" Target="../pivotTables/pivotTable2.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drawing" Target="../drawings/drawing6.xml"/><Relationship Id="rId4"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drawing" Target="../drawings/drawing7.xml"/><Relationship Id="rId4"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openxmlformats.org/officeDocument/2006/relationships/drawing" Target="../drawings/drawing8.xml"/><Relationship Id="rId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29"/>
  <sheetViews>
    <sheetView topLeftCell="A4" workbookViewId="0">
      <selection activeCell="C26" sqref="C26"/>
    </sheetView>
  </sheetViews>
  <sheetFormatPr defaultRowHeight="15" x14ac:dyDescent="0.25"/>
  <cols>
    <col min="1" max="1" width="9.28515625" style="35"/>
    <col min="3" max="3" width="16.42578125" customWidth="1"/>
    <col min="4" max="4" width="9.28515625" style="35"/>
    <col min="6" max="6" width="11" customWidth="1"/>
    <col min="9" max="9" width="9.7109375" customWidth="1"/>
    <col min="10" max="10" width="10.28515625" customWidth="1"/>
    <col min="11" max="11" width="10.7109375" customWidth="1"/>
    <col min="19" max="19" width="12.42578125" customWidth="1"/>
    <col min="20" max="20" width="10.7109375" customWidth="1"/>
    <col min="24" max="24" width="12.28515625" customWidth="1"/>
    <col min="25" max="25" width="11.28515625" customWidth="1"/>
    <col min="29" max="29" width="12.42578125" customWidth="1"/>
    <col min="30" max="30" width="11.7109375" customWidth="1"/>
  </cols>
  <sheetData>
    <row r="1" spans="1:20" x14ac:dyDescent="0.25">
      <c r="A1"/>
      <c r="D1"/>
      <c r="P1" s="35"/>
      <c r="Q1" s="35"/>
    </row>
    <row r="2" spans="1:20" x14ac:dyDescent="0.25">
      <c r="A2"/>
      <c r="C2" s="47">
        <v>43101</v>
      </c>
      <c r="D2" s="38" t="s">
        <v>351</v>
      </c>
      <c r="G2" s="35"/>
      <c r="P2" s="35"/>
      <c r="Q2" s="35"/>
    </row>
    <row r="3" spans="1:20" x14ac:dyDescent="0.25">
      <c r="A3"/>
      <c r="C3" s="47">
        <v>44196</v>
      </c>
      <c r="D3" s="38" t="s">
        <v>352</v>
      </c>
      <c r="I3" s="35"/>
      <c r="J3" s="35"/>
      <c r="K3" s="35"/>
      <c r="L3" s="35"/>
      <c r="M3" s="35"/>
      <c r="N3" s="35"/>
      <c r="P3" s="35"/>
      <c r="Q3" s="35"/>
    </row>
    <row r="4" spans="1:20" x14ac:dyDescent="0.25">
      <c r="A4"/>
      <c r="D4"/>
      <c r="H4" s="35"/>
      <c r="I4" s="35"/>
      <c r="J4" s="35"/>
      <c r="K4" s="35"/>
      <c r="L4" s="35"/>
      <c r="M4" s="35"/>
      <c r="N4" s="35"/>
    </row>
    <row r="5" spans="1:20" x14ac:dyDescent="0.25">
      <c r="A5"/>
      <c r="C5" s="48" t="s">
        <v>369</v>
      </c>
      <c r="D5" t="s">
        <v>350</v>
      </c>
      <c r="H5" s="35"/>
      <c r="I5" s="35"/>
      <c r="J5" s="35"/>
      <c r="K5" s="35"/>
      <c r="L5" s="35"/>
      <c r="M5" s="35"/>
      <c r="N5" s="35"/>
    </row>
    <row r="6" spans="1:20" x14ac:dyDescent="0.25">
      <c r="H6" s="35"/>
      <c r="I6" s="35"/>
      <c r="J6" s="35"/>
      <c r="K6" s="35"/>
      <c r="L6" s="35"/>
      <c r="M6" s="35"/>
      <c r="N6" s="35"/>
      <c r="Q6" s="35"/>
      <c r="R6" s="35"/>
      <c r="S6" s="35"/>
      <c r="T6" s="35"/>
    </row>
    <row r="7" spans="1:20" x14ac:dyDescent="0.25">
      <c r="C7" s="48" t="s">
        <v>369</v>
      </c>
      <c r="D7" s="35" t="s">
        <v>355</v>
      </c>
      <c r="F7" s="35"/>
      <c r="G7" s="35"/>
      <c r="H7" s="35"/>
      <c r="I7" s="35"/>
      <c r="J7" s="35"/>
      <c r="K7" s="35"/>
      <c r="L7" s="35"/>
      <c r="M7" s="35"/>
      <c r="N7" s="35"/>
      <c r="O7" s="35"/>
      <c r="P7" s="35"/>
      <c r="Q7" s="35"/>
      <c r="R7" s="35"/>
      <c r="S7" s="35"/>
      <c r="T7" s="35"/>
    </row>
    <row r="8" spans="1:20" s="35" customFormat="1" x14ac:dyDescent="0.25"/>
    <row r="9" spans="1:20" s="35" customFormat="1" x14ac:dyDescent="0.25">
      <c r="C9" s="48" t="s">
        <v>174</v>
      </c>
      <c r="D9" s="35" t="s">
        <v>393</v>
      </c>
    </row>
    <row r="11" spans="1:20" x14ac:dyDescent="0.25">
      <c r="C11" s="48" t="s">
        <v>174</v>
      </c>
      <c r="D11" s="35" t="s">
        <v>356</v>
      </c>
    </row>
    <row r="13" spans="1:20" x14ac:dyDescent="0.25">
      <c r="C13" t="s">
        <v>357</v>
      </c>
    </row>
    <row r="14" spans="1:20" s="35" customFormat="1" x14ac:dyDescent="0.25">
      <c r="C14" s="35" t="s">
        <v>358</v>
      </c>
      <c r="F14" s="35" t="s">
        <v>364</v>
      </c>
    </row>
    <row r="15" spans="1:20" s="35" customFormat="1" x14ac:dyDescent="0.25">
      <c r="C15" s="35" t="s">
        <v>359</v>
      </c>
      <c r="F15" s="35" t="s">
        <v>365</v>
      </c>
    </row>
    <row r="16" spans="1:20" x14ac:dyDescent="0.25">
      <c r="C16" t="s">
        <v>360</v>
      </c>
      <c r="F16" t="s">
        <v>366</v>
      </c>
    </row>
    <row r="17" spans="2:3" x14ac:dyDescent="0.25">
      <c r="C17" t="s">
        <v>177</v>
      </c>
    </row>
    <row r="18" spans="2:3" x14ac:dyDescent="0.25">
      <c r="C18" s="6" t="s">
        <v>183</v>
      </c>
    </row>
    <row r="20" spans="2:3" x14ac:dyDescent="0.25">
      <c r="B20" s="35"/>
      <c r="C20" s="35"/>
    </row>
    <row r="21" spans="2:3" x14ac:dyDescent="0.25">
      <c r="B21" s="35"/>
      <c r="C21" s="35" t="s">
        <v>607</v>
      </c>
    </row>
    <row r="22" spans="2:3" x14ac:dyDescent="0.25">
      <c r="C22" t="s">
        <v>608</v>
      </c>
    </row>
    <row r="23" spans="2:3" x14ac:dyDescent="0.25">
      <c r="C23" s="37" t="s">
        <v>609</v>
      </c>
    </row>
    <row r="24" spans="2:3" x14ac:dyDescent="0.25">
      <c r="C24" s="35" t="s">
        <v>237</v>
      </c>
    </row>
    <row r="25" spans="2:3" x14ac:dyDescent="0.25">
      <c r="C25" s="6" t="s">
        <v>637</v>
      </c>
    </row>
    <row r="26" spans="2:3" x14ac:dyDescent="0.25">
      <c r="C26" s="6" t="s">
        <v>4570</v>
      </c>
    </row>
    <row r="29" spans="2:3" x14ac:dyDescent="0.25">
      <c r="C29" t="s">
        <v>214</v>
      </c>
    </row>
  </sheetData>
  <dataValidations count="1">
    <dataValidation type="list" allowBlank="1" showInputMessage="1" showErrorMessage="1" error="Only values of Y or N are allowed." sqref="C5 C11 C7 C9">
      <formula1>"Y,N"</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runReport1">
                <anchor moveWithCells="1" sizeWithCells="1">
                  <from>
                    <xdr:col>8</xdr:col>
                    <xdr:colOff>381000</xdr:colOff>
                    <xdr:row>0</xdr:row>
                    <xdr:rowOff>180975</xdr:rowOff>
                  </from>
                  <to>
                    <xdr:col>9</xdr:col>
                    <xdr:colOff>571500</xdr:colOff>
                    <xdr:row>3</xdr:row>
                    <xdr:rowOff>114300</xdr:rowOff>
                  </to>
                </anchor>
              </controlPr>
            </control>
          </mc:Choice>
        </mc:AlternateContent>
      </controls>
    </mc:Choice>
  </mc:AlternateContent>
  <tableParts count="2">
    <tablePart r:id="rId5"/>
    <tablePart r:id="rId6"/>
  </tableParts>
  <extLst>
    <ext xmlns:x14="http://schemas.microsoft.com/office/spreadsheetml/2009/9/main" uri="{A8765BA9-456A-4dab-B4F3-ACF838C121DE}">
      <x14:slicerList>
        <x14:slicer r:id="rId7"/>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0"/>
  <sheetViews>
    <sheetView workbookViewId="0">
      <selection activeCell="B4" sqref="B4"/>
    </sheetView>
  </sheetViews>
  <sheetFormatPr defaultRowHeight="15" x14ac:dyDescent="0.25"/>
  <cols>
    <col min="2" max="2" width="27.28515625" customWidth="1"/>
    <col min="3" max="3" width="24.28515625" customWidth="1"/>
    <col min="4" max="4" width="9" customWidth="1"/>
    <col min="5" max="5" width="8" customWidth="1"/>
    <col min="6" max="6" width="9" customWidth="1"/>
    <col min="7" max="7" width="10.7109375" customWidth="1"/>
    <col min="8" max="8" width="6" customWidth="1"/>
    <col min="9" max="9" width="10.7109375" bestFit="1" customWidth="1"/>
  </cols>
  <sheetData>
    <row r="1" spans="2:7" s="35" customFormat="1" x14ac:dyDescent="0.25"/>
    <row r="2" spans="2:7" x14ac:dyDescent="0.25">
      <c r="B2" s="40" t="s">
        <v>232</v>
      </c>
      <c r="C2" s="61">
        <v>2020</v>
      </c>
    </row>
    <row r="4" spans="2:7" x14ac:dyDescent="0.25">
      <c r="B4" s="40" t="s">
        <v>4558</v>
      </c>
      <c r="C4" s="40" t="s">
        <v>5026</v>
      </c>
    </row>
    <row r="5" spans="2:7" x14ac:dyDescent="0.25">
      <c r="B5" s="40" t="s">
        <v>4557</v>
      </c>
      <c r="C5" s="35" t="s">
        <v>5027</v>
      </c>
      <c r="D5" s="35" t="s">
        <v>5028</v>
      </c>
      <c r="E5" s="35" t="s">
        <v>5029</v>
      </c>
      <c r="F5" s="35" t="s">
        <v>5030</v>
      </c>
      <c r="G5" s="35" t="s">
        <v>123</v>
      </c>
    </row>
    <row r="6" spans="2:7" x14ac:dyDescent="0.25">
      <c r="B6" s="61" t="s">
        <v>674</v>
      </c>
      <c r="C6" s="49">
        <v>5240</v>
      </c>
      <c r="D6" s="49">
        <v>14441.58</v>
      </c>
      <c r="E6" s="49">
        <v>53955.3</v>
      </c>
      <c r="F6" s="49">
        <v>194939.8</v>
      </c>
      <c r="G6" s="49">
        <v>268576.68</v>
      </c>
    </row>
    <row r="7" spans="2:7" x14ac:dyDescent="0.25">
      <c r="B7" s="61" t="s">
        <v>123</v>
      </c>
      <c r="C7" s="49">
        <v>5240</v>
      </c>
      <c r="D7" s="49">
        <v>14441.58</v>
      </c>
      <c r="E7" s="49">
        <v>53955.3</v>
      </c>
      <c r="F7" s="49">
        <v>194939.8</v>
      </c>
      <c r="G7" s="49">
        <v>268576.68</v>
      </c>
    </row>
    <row r="8" spans="2:7" s="35" customFormat="1" x14ac:dyDescent="0.25">
      <c r="B8" s="61"/>
      <c r="C8" s="66"/>
      <c r="D8" s="66"/>
      <c r="E8" s="66"/>
    </row>
    <row r="9" spans="2:7" s="35" customFormat="1" ht="18.75" x14ac:dyDescent="0.3">
      <c r="B9" s="65" t="s">
        <v>5040</v>
      </c>
      <c r="C9"/>
      <c r="D9"/>
      <c r="E9"/>
      <c r="F9"/>
    </row>
    <row r="10" spans="2:7" s="35" customFormat="1" x14ac:dyDescent="0.25">
      <c r="B10" s="40" t="s">
        <v>232</v>
      </c>
      <c r="C10" s="61">
        <v>2020</v>
      </c>
      <c r="D10"/>
      <c r="E10"/>
      <c r="F10"/>
    </row>
    <row r="11" spans="2:7" s="35" customFormat="1" x14ac:dyDescent="0.25">
      <c r="B11" s="40" t="s">
        <v>329</v>
      </c>
      <c r="C11" s="35" t="s">
        <v>674</v>
      </c>
    </row>
    <row r="12" spans="2:7" s="35" customFormat="1" x14ac:dyDescent="0.25">
      <c r="B12"/>
      <c r="C12"/>
    </row>
    <row r="13" spans="2:7" s="35" customFormat="1" x14ac:dyDescent="0.25">
      <c r="B13" s="40" t="s">
        <v>4557</v>
      </c>
      <c r="C13" t="s">
        <v>4558</v>
      </c>
      <c r="D13"/>
    </row>
    <row r="14" spans="2:7" s="35" customFormat="1" x14ac:dyDescent="0.25">
      <c r="B14" s="61" t="s">
        <v>1293</v>
      </c>
      <c r="C14" s="66">
        <v>56771.3</v>
      </c>
      <c r="D14"/>
    </row>
    <row r="15" spans="2:7" s="35" customFormat="1" x14ac:dyDescent="0.25">
      <c r="B15" s="61" t="s">
        <v>3243</v>
      </c>
      <c r="C15" s="66">
        <v>177255</v>
      </c>
      <c r="D15"/>
    </row>
    <row r="16" spans="2:7" s="35" customFormat="1" x14ac:dyDescent="0.25">
      <c r="B16" s="61" t="s">
        <v>2392</v>
      </c>
      <c r="C16" s="66">
        <v>23074.3</v>
      </c>
      <c r="D16"/>
    </row>
    <row r="17" spans="2:4" s="35" customFormat="1" x14ac:dyDescent="0.25">
      <c r="B17" s="61" t="s">
        <v>5112</v>
      </c>
      <c r="C17" s="66">
        <v>11476.08</v>
      </c>
    </row>
    <row r="18" spans="2:4" s="35" customFormat="1" x14ac:dyDescent="0.25">
      <c r="B18" s="61" t="s">
        <v>123</v>
      </c>
      <c r="C18" s="66">
        <v>268576.68</v>
      </c>
    </row>
    <row r="19" spans="2:4" s="35" customFormat="1" ht="18.75" x14ac:dyDescent="0.3">
      <c r="B19" s="65" t="s">
        <v>5042</v>
      </c>
      <c r="C19" s="66"/>
    </row>
    <row r="20" spans="2:4" s="35" customFormat="1" x14ac:dyDescent="0.25">
      <c r="B20" s="61"/>
      <c r="C20" s="66"/>
    </row>
    <row r="21" spans="2:4" s="35" customFormat="1" x14ac:dyDescent="0.25">
      <c r="B21" s="40" t="s">
        <v>232</v>
      </c>
      <c r="C21" s="61">
        <v>2020</v>
      </c>
    </row>
    <row r="22" spans="2:4" s="35" customFormat="1" x14ac:dyDescent="0.25">
      <c r="B22" s="40" t="s">
        <v>329</v>
      </c>
      <c r="C22" s="35" t="s">
        <v>674</v>
      </c>
      <c r="D22"/>
    </row>
    <row r="23" spans="2:4" s="35" customFormat="1" x14ac:dyDescent="0.25">
      <c r="B23"/>
      <c r="C23"/>
      <c r="D23"/>
    </row>
    <row r="24" spans="2:4" s="35" customFormat="1" x14ac:dyDescent="0.25">
      <c r="B24" s="40" t="s">
        <v>4557</v>
      </c>
      <c r="C24" t="s">
        <v>4558</v>
      </c>
      <c r="D24"/>
    </row>
    <row r="25" spans="2:4" s="35" customFormat="1" x14ac:dyDescent="0.25">
      <c r="B25" s="61" t="s">
        <v>197</v>
      </c>
      <c r="C25" s="66">
        <v>173700</v>
      </c>
      <c r="D25"/>
    </row>
    <row r="26" spans="2:4" s="35" customFormat="1" x14ac:dyDescent="0.25">
      <c r="B26" s="61" t="s">
        <v>6844</v>
      </c>
      <c r="C26" s="66">
        <v>22295</v>
      </c>
      <c r="D26"/>
    </row>
    <row r="27" spans="2:4" s="35" customFormat="1" x14ac:dyDescent="0.25">
      <c r="B27" s="61" t="s">
        <v>6404</v>
      </c>
      <c r="C27" s="66">
        <v>18400</v>
      </c>
      <c r="D27"/>
    </row>
    <row r="28" spans="2:4" s="35" customFormat="1" x14ac:dyDescent="0.25">
      <c r="B28" s="61" t="s">
        <v>2796</v>
      </c>
      <c r="C28" s="66">
        <v>14280</v>
      </c>
      <c r="D28"/>
    </row>
    <row r="29" spans="2:4" s="35" customFormat="1" x14ac:dyDescent="0.25">
      <c r="B29" s="61" t="s">
        <v>194</v>
      </c>
      <c r="C29" s="66">
        <v>14104</v>
      </c>
      <c r="D29"/>
    </row>
    <row r="30" spans="2:4" s="35" customFormat="1" x14ac:dyDescent="0.25">
      <c r="B30" s="61" t="s">
        <v>633</v>
      </c>
      <c r="C30" s="66">
        <v>11340</v>
      </c>
      <c r="D30"/>
    </row>
    <row r="31" spans="2:4" s="35" customFormat="1" x14ac:dyDescent="0.25">
      <c r="B31" s="61" t="s">
        <v>431</v>
      </c>
      <c r="C31" s="66">
        <v>4700.5</v>
      </c>
      <c r="D31"/>
    </row>
    <row r="32" spans="2:4" x14ac:dyDescent="0.25">
      <c r="B32" s="61" t="s">
        <v>205</v>
      </c>
      <c r="C32" s="66">
        <v>3036</v>
      </c>
    </row>
    <row r="33" spans="2:3" x14ac:dyDescent="0.25">
      <c r="B33" s="61" t="s">
        <v>313</v>
      </c>
      <c r="C33" s="66">
        <v>2541.58</v>
      </c>
    </row>
    <row r="34" spans="2:3" x14ac:dyDescent="0.25">
      <c r="B34" s="61" t="s">
        <v>306</v>
      </c>
      <c r="C34" s="66">
        <v>2233</v>
      </c>
    </row>
    <row r="35" spans="2:3" s="35" customFormat="1" x14ac:dyDescent="0.25">
      <c r="B35" s="61" t="s">
        <v>292</v>
      </c>
      <c r="C35" s="66">
        <v>1339.8</v>
      </c>
    </row>
    <row r="36" spans="2:3" s="35" customFormat="1" x14ac:dyDescent="0.25">
      <c r="B36" s="61" t="s">
        <v>5956</v>
      </c>
      <c r="C36" s="66">
        <v>606.79999999999995</v>
      </c>
    </row>
    <row r="37" spans="2:3" s="35" customFormat="1" x14ac:dyDescent="0.25">
      <c r="B37" s="61" t="s">
        <v>123</v>
      </c>
      <c r="C37" s="66">
        <v>268576.68</v>
      </c>
    </row>
    <row r="39" spans="2:3" ht="18.75" x14ac:dyDescent="0.3">
      <c r="B39" s="65" t="s">
        <v>5041</v>
      </c>
    </row>
    <row r="41" spans="2:3" x14ac:dyDescent="0.25">
      <c r="B41" s="40" t="s">
        <v>329</v>
      </c>
      <c r="C41" s="35" t="s">
        <v>674</v>
      </c>
    </row>
    <row r="42" spans="2:3" x14ac:dyDescent="0.25">
      <c r="B42" s="40" t="s">
        <v>232</v>
      </c>
      <c r="C42" s="61">
        <v>2020</v>
      </c>
    </row>
    <row r="44" spans="2:3" x14ac:dyDescent="0.25">
      <c r="B44" s="40" t="s">
        <v>4557</v>
      </c>
      <c r="C44" t="s">
        <v>4558</v>
      </c>
    </row>
    <row r="45" spans="2:3" x14ac:dyDescent="0.25">
      <c r="B45" s="61" t="s">
        <v>792</v>
      </c>
      <c r="C45" s="66">
        <v>22295</v>
      </c>
    </row>
    <row r="46" spans="2:3" x14ac:dyDescent="0.25">
      <c r="B46" s="61" t="s">
        <v>661</v>
      </c>
      <c r="C46" s="66">
        <v>21608.5</v>
      </c>
    </row>
    <row r="47" spans="2:3" x14ac:dyDescent="0.25">
      <c r="B47" s="61" t="s">
        <v>2471</v>
      </c>
      <c r="C47" s="66">
        <v>26180</v>
      </c>
    </row>
    <row r="48" spans="2:3" x14ac:dyDescent="0.25">
      <c r="B48" s="61" t="s">
        <v>2479</v>
      </c>
      <c r="C48" s="66">
        <v>2204</v>
      </c>
    </row>
    <row r="49" spans="2:3" x14ac:dyDescent="0.25">
      <c r="B49" s="61" t="s">
        <v>694</v>
      </c>
      <c r="C49" s="66">
        <v>196289.17999999996</v>
      </c>
    </row>
    <row r="50" spans="2:3" x14ac:dyDescent="0.25">
      <c r="B50" s="61" t="s">
        <v>123</v>
      </c>
      <c r="C50" s="66">
        <v>268576.67999999993</v>
      </c>
    </row>
  </sheetData>
  <pageMargins left="0.7" right="0.7" top="0.75" bottom="0.75" header="0.3" footer="0.3"/>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55"/>
  <sheetViews>
    <sheetView topLeftCell="A2" workbookViewId="0">
      <selection activeCell="C55" sqref="C55"/>
    </sheetView>
  </sheetViews>
  <sheetFormatPr defaultRowHeight="15" x14ac:dyDescent="0.25"/>
  <cols>
    <col min="2" max="2" width="12.5703125" customWidth="1"/>
    <col min="3" max="3" width="21.85546875" customWidth="1"/>
    <col min="4" max="4" width="9" customWidth="1"/>
    <col min="5" max="6" width="10" customWidth="1"/>
    <col min="7" max="7" width="11" customWidth="1"/>
    <col min="8" max="8" width="3.85546875" customWidth="1"/>
    <col min="9" max="9" width="6.7109375" customWidth="1"/>
    <col min="10" max="10" width="4.28515625" customWidth="1"/>
    <col min="11" max="11" width="4.140625" customWidth="1"/>
    <col min="12" max="12" width="6.7109375" customWidth="1"/>
    <col min="13" max="13" width="4.42578125" customWidth="1"/>
    <col min="14" max="14" width="4.140625" customWidth="1"/>
    <col min="15" max="15" width="7" customWidth="1"/>
    <col min="16" max="16" width="4" customWidth="1"/>
    <col min="17" max="17" width="4.42578125" customWidth="1"/>
    <col min="18" max="18" width="6.7109375" customWidth="1"/>
    <col min="19" max="19" width="4.7109375" customWidth="1"/>
    <col min="20" max="20" width="3.85546875" customWidth="1"/>
    <col min="21" max="21" width="6.7109375" customWidth="1"/>
    <col min="22" max="22" width="4.28515625" customWidth="1"/>
    <col min="23" max="23" width="4.140625" customWidth="1"/>
    <col min="24" max="24" width="6.7109375" customWidth="1"/>
    <col min="25" max="25" width="4.42578125" customWidth="1"/>
    <col min="26" max="26" width="4.140625" customWidth="1"/>
    <col min="27" max="27" width="10.7109375" bestFit="1" customWidth="1"/>
  </cols>
  <sheetData>
    <row r="2" spans="2:7" x14ac:dyDescent="0.25">
      <c r="B2" s="40" t="s">
        <v>232</v>
      </c>
      <c r="C2" s="61">
        <v>2020</v>
      </c>
    </row>
    <row r="4" spans="2:7" x14ac:dyDescent="0.25">
      <c r="B4" s="40" t="s">
        <v>4558</v>
      </c>
      <c r="C4" s="40" t="s">
        <v>5026</v>
      </c>
    </row>
    <row r="5" spans="2:7" x14ac:dyDescent="0.25">
      <c r="B5" s="40" t="s">
        <v>4557</v>
      </c>
      <c r="C5" s="35" t="s">
        <v>5027</v>
      </c>
      <c r="D5" s="35" t="s">
        <v>5028</v>
      </c>
      <c r="E5" s="35" t="s">
        <v>5029</v>
      </c>
      <c r="F5" s="35" t="s">
        <v>5030</v>
      </c>
      <c r="G5" s="35" t="s">
        <v>123</v>
      </c>
    </row>
    <row r="6" spans="2:7" x14ac:dyDescent="0.25">
      <c r="B6" s="61" t="s">
        <v>725</v>
      </c>
      <c r="C6" s="49">
        <v>1880208.4</v>
      </c>
      <c r="D6" s="49">
        <v>190679.7</v>
      </c>
      <c r="E6" s="49">
        <v>333465.96999999997</v>
      </c>
      <c r="F6" s="49">
        <v>229358.44</v>
      </c>
      <c r="G6" s="49">
        <v>2633712.5099999998</v>
      </c>
    </row>
    <row r="7" spans="2:7" x14ac:dyDescent="0.25">
      <c r="B7" s="61" t="s">
        <v>123</v>
      </c>
      <c r="C7" s="49">
        <v>1880208.4</v>
      </c>
      <c r="D7" s="49">
        <v>190679.7</v>
      </c>
      <c r="E7" s="49">
        <v>333465.96999999997</v>
      </c>
      <c r="F7" s="49">
        <v>229358.44</v>
      </c>
      <c r="G7" s="49">
        <v>2633712.5099999998</v>
      </c>
    </row>
    <row r="8" spans="2:7" s="35" customFormat="1" x14ac:dyDescent="0.25">
      <c r="B8" s="61"/>
      <c r="C8" s="66"/>
      <c r="D8" s="66"/>
      <c r="E8" s="66"/>
      <c r="F8" s="66"/>
      <c r="G8" s="66"/>
    </row>
    <row r="9" spans="2:7" s="35" customFormat="1" ht="18.75" x14ac:dyDescent="0.3">
      <c r="B9" s="65" t="s">
        <v>5043</v>
      </c>
      <c r="C9" s="66"/>
      <c r="D9" s="66"/>
      <c r="E9" s="66"/>
      <c r="F9" s="66"/>
      <c r="G9" s="66"/>
    </row>
    <row r="10" spans="2:7" x14ac:dyDescent="0.25">
      <c r="B10" s="40" t="s">
        <v>232</v>
      </c>
      <c r="C10" s="61">
        <v>2020</v>
      </c>
    </row>
    <row r="11" spans="2:7" x14ac:dyDescent="0.25">
      <c r="B11" s="40" t="s">
        <v>329</v>
      </c>
      <c r="C11" s="35" t="s">
        <v>725</v>
      </c>
    </row>
    <row r="13" spans="2:7" x14ac:dyDescent="0.25">
      <c r="B13" s="40" t="s">
        <v>4557</v>
      </c>
      <c r="C13" t="s">
        <v>4558</v>
      </c>
    </row>
    <row r="14" spans="2:7" x14ac:dyDescent="0.25">
      <c r="B14" s="61" t="s">
        <v>122</v>
      </c>
      <c r="C14" s="66">
        <v>2796.26</v>
      </c>
    </row>
    <row r="15" spans="2:7" x14ac:dyDescent="0.25">
      <c r="B15" s="61" t="s">
        <v>738</v>
      </c>
      <c r="C15" s="66">
        <v>251055</v>
      </c>
    </row>
    <row r="16" spans="2:7" x14ac:dyDescent="0.25">
      <c r="B16" s="61" t="s">
        <v>3436</v>
      </c>
      <c r="C16" s="66">
        <v>1132.2</v>
      </c>
    </row>
    <row r="17" spans="2:3" x14ac:dyDescent="0.25">
      <c r="B17" s="61" t="s">
        <v>3937</v>
      </c>
      <c r="C17" s="66">
        <v>17527.2</v>
      </c>
    </row>
    <row r="18" spans="2:3" x14ac:dyDescent="0.25">
      <c r="B18" s="61" t="s">
        <v>3834</v>
      </c>
      <c r="C18" s="66">
        <v>14876.4</v>
      </c>
    </row>
    <row r="19" spans="2:3" x14ac:dyDescent="0.25">
      <c r="B19" s="61" t="s">
        <v>2476</v>
      </c>
      <c r="C19" s="66">
        <v>1843312.25</v>
      </c>
    </row>
    <row r="20" spans="2:3" x14ac:dyDescent="0.25">
      <c r="B20" s="61" t="s">
        <v>2846</v>
      </c>
      <c r="C20" s="66">
        <v>151870.97999999998</v>
      </c>
    </row>
    <row r="21" spans="2:3" x14ac:dyDescent="0.25">
      <c r="B21" s="61" t="s">
        <v>3471</v>
      </c>
      <c r="C21" s="66">
        <v>196556.25</v>
      </c>
    </row>
    <row r="22" spans="2:3" x14ac:dyDescent="0.25">
      <c r="B22" s="61" t="s">
        <v>3216</v>
      </c>
      <c r="C22" s="66">
        <v>2125.9700000000003</v>
      </c>
    </row>
    <row r="23" spans="2:3" x14ac:dyDescent="0.25">
      <c r="B23" s="61" t="s">
        <v>5074</v>
      </c>
      <c r="C23" s="66">
        <v>152460</v>
      </c>
    </row>
    <row r="24" spans="2:3" s="35" customFormat="1" x14ac:dyDescent="0.25">
      <c r="B24" s="61" t="s">
        <v>123</v>
      </c>
      <c r="C24" s="66">
        <v>2633712.5100000002</v>
      </c>
    </row>
    <row r="25" spans="2:3" s="35" customFormat="1" ht="18.75" x14ac:dyDescent="0.3">
      <c r="B25" s="65" t="s">
        <v>5044</v>
      </c>
      <c r="C25" s="66"/>
    </row>
    <row r="26" spans="2:3" s="35" customFormat="1" x14ac:dyDescent="0.25">
      <c r="B26" s="40" t="s">
        <v>232</v>
      </c>
      <c r="C26" s="61">
        <v>2020</v>
      </c>
    </row>
    <row r="27" spans="2:3" x14ac:dyDescent="0.25">
      <c r="B27" s="40" t="s">
        <v>329</v>
      </c>
      <c r="C27" s="35" t="s">
        <v>725</v>
      </c>
    </row>
    <row r="29" spans="2:3" x14ac:dyDescent="0.25">
      <c r="B29" s="40" t="s">
        <v>4557</v>
      </c>
      <c r="C29" t="s">
        <v>4558</v>
      </c>
    </row>
    <row r="30" spans="2:3" x14ac:dyDescent="0.25">
      <c r="B30" s="61" t="s">
        <v>2796</v>
      </c>
      <c r="C30" s="66">
        <v>496206</v>
      </c>
    </row>
    <row r="31" spans="2:3" x14ac:dyDescent="0.25">
      <c r="B31" s="61" t="s">
        <v>208</v>
      </c>
      <c r="C31" s="66">
        <v>294000</v>
      </c>
    </row>
    <row r="32" spans="2:3" x14ac:dyDescent="0.25">
      <c r="B32" s="61" t="s">
        <v>203</v>
      </c>
      <c r="C32" s="66">
        <v>229847.75</v>
      </c>
    </row>
    <row r="33" spans="2:3" x14ac:dyDescent="0.25">
      <c r="B33" s="61" t="s">
        <v>197</v>
      </c>
      <c r="C33" s="66">
        <v>222599</v>
      </c>
    </row>
    <row r="34" spans="2:3" x14ac:dyDescent="0.25">
      <c r="B34" s="61" t="s">
        <v>192</v>
      </c>
      <c r="C34" s="66">
        <v>170748</v>
      </c>
    </row>
    <row r="35" spans="2:3" x14ac:dyDescent="0.25">
      <c r="B35" s="61" t="s">
        <v>196</v>
      </c>
      <c r="C35" s="66">
        <v>143080</v>
      </c>
    </row>
    <row r="36" spans="2:3" x14ac:dyDescent="0.25">
      <c r="B36" s="61" t="s">
        <v>210</v>
      </c>
      <c r="C36" s="66">
        <v>132906.79999999999</v>
      </c>
    </row>
    <row r="37" spans="2:3" x14ac:dyDescent="0.25">
      <c r="B37" s="61" t="s">
        <v>461</v>
      </c>
      <c r="C37" s="66">
        <v>128760</v>
      </c>
    </row>
    <row r="38" spans="2:3" x14ac:dyDescent="0.25">
      <c r="B38" s="61" t="s">
        <v>186</v>
      </c>
      <c r="C38" s="66">
        <v>110232.48</v>
      </c>
    </row>
    <row r="39" spans="2:3" x14ac:dyDescent="0.25">
      <c r="B39" s="61" t="s">
        <v>2278</v>
      </c>
      <c r="C39" s="66">
        <v>97272</v>
      </c>
    </row>
    <row r="40" spans="2:3" x14ac:dyDescent="0.25">
      <c r="B40" s="61" t="s">
        <v>123</v>
      </c>
      <c r="C40" s="66">
        <v>2025652.03</v>
      </c>
    </row>
    <row r="41" spans="2:3" s="35" customFormat="1" x14ac:dyDescent="0.25">
      <c r="B41" s="61"/>
      <c r="C41" s="49"/>
    </row>
    <row r="42" spans="2:3" s="35" customFormat="1" ht="18.75" x14ac:dyDescent="0.3">
      <c r="B42" s="65" t="s">
        <v>5045</v>
      </c>
      <c r="C42" s="49"/>
    </row>
    <row r="43" spans="2:3" s="35" customFormat="1" x14ac:dyDescent="0.25">
      <c r="B43" s="40" t="s">
        <v>232</v>
      </c>
      <c r="C43" s="61">
        <v>2020</v>
      </c>
    </row>
    <row r="44" spans="2:3" x14ac:dyDescent="0.25">
      <c r="B44" s="40" t="s">
        <v>329</v>
      </c>
      <c r="C44" s="35" t="s">
        <v>725</v>
      </c>
    </row>
    <row r="46" spans="2:3" x14ac:dyDescent="0.25">
      <c r="B46" s="40" t="s">
        <v>4557</v>
      </c>
      <c r="C46" t="s">
        <v>4558</v>
      </c>
    </row>
    <row r="47" spans="2:3" x14ac:dyDescent="0.25">
      <c r="B47" s="61" t="s">
        <v>661</v>
      </c>
      <c r="C47" s="66">
        <v>1234471</v>
      </c>
    </row>
    <row r="48" spans="2:3" x14ac:dyDescent="0.25">
      <c r="B48" s="61" t="s">
        <v>694</v>
      </c>
      <c r="C48" s="66">
        <v>371409.38000000006</v>
      </c>
    </row>
    <row r="49" spans="2:3" x14ac:dyDescent="0.25">
      <c r="B49" s="61" t="s">
        <v>792</v>
      </c>
      <c r="C49" s="66">
        <v>362754.55</v>
      </c>
    </row>
    <row r="50" spans="2:3" x14ac:dyDescent="0.25">
      <c r="B50" s="61" t="s">
        <v>2471</v>
      </c>
      <c r="C50" s="66">
        <v>302902.98</v>
      </c>
    </row>
    <row r="51" spans="2:3" x14ac:dyDescent="0.25">
      <c r="B51" s="61" t="s">
        <v>3810</v>
      </c>
      <c r="C51" s="66">
        <v>266336.40000000002</v>
      </c>
    </row>
    <row r="52" spans="2:3" x14ac:dyDescent="0.25">
      <c r="B52" s="61" t="s">
        <v>2618</v>
      </c>
      <c r="C52" s="66">
        <v>91956</v>
      </c>
    </row>
    <row r="53" spans="2:3" x14ac:dyDescent="0.25">
      <c r="B53" s="61" t="s">
        <v>4289</v>
      </c>
      <c r="C53" s="66">
        <v>2750</v>
      </c>
    </row>
    <row r="54" spans="2:3" x14ac:dyDescent="0.25">
      <c r="B54" s="61" t="s">
        <v>2479</v>
      </c>
      <c r="C54" s="66">
        <v>1132.2</v>
      </c>
    </row>
    <row r="55" spans="2:3" x14ac:dyDescent="0.25">
      <c r="B55" s="61" t="s">
        <v>123</v>
      </c>
      <c r="C55" s="66">
        <v>2633712.5100000002</v>
      </c>
    </row>
  </sheetData>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3"/>
  <sheetViews>
    <sheetView workbookViewId="0">
      <selection activeCell="A24" sqref="A24:XFD29"/>
    </sheetView>
  </sheetViews>
  <sheetFormatPr defaultRowHeight="15" x14ac:dyDescent="0.25"/>
  <cols>
    <col min="2" max="2" width="12.5703125" customWidth="1"/>
    <col min="3" max="3" width="26.85546875" customWidth="1"/>
    <col min="4" max="5" width="11" bestFit="1" customWidth="1"/>
    <col min="6" max="6" width="10" bestFit="1" customWidth="1"/>
    <col min="7" max="7" width="11" bestFit="1" customWidth="1"/>
    <col min="8" max="8" width="7" customWidth="1"/>
    <col min="9" max="9" width="11" bestFit="1" customWidth="1"/>
    <col min="10" max="10" width="6" customWidth="1"/>
    <col min="11" max="12" width="9" bestFit="1" customWidth="1"/>
    <col min="13" max="13" width="7" customWidth="1"/>
    <col min="14" max="14" width="11" bestFit="1" customWidth="1"/>
  </cols>
  <sheetData>
    <row r="1" spans="2:7" s="35" customFormat="1" x14ac:dyDescent="0.25"/>
    <row r="3" spans="2:7" x14ac:dyDescent="0.25">
      <c r="B3" s="40" t="s">
        <v>232</v>
      </c>
      <c r="C3" s="61">
        <v>2020</v>
      </c>
    </row>
    <row r="5" spans="2:7" x14ac:dyDescent="0.25">
      <c r="B5" s="40" t="s">
        <v>4558</v>
      </c>
      <c r="C5" s="40" t="s">
        <v>5026</v>
      </c>
    </row>
    <row r="6" spans="2:7" x14ac:dyDescent="0.25">
      <c r="B6" s="40" t="s">
        <v>4557</v>
      </c>
      <c r="C6" s="35" t="s">
        <v>5027</v>
      </c>
      <c r="D6" s="35" t="s">
        <v>5028</v>
      </c>
      <c r="E6" s="35" t="s">
        <v>5029</v>
      </c>
      <c r="F6" s="35" t="s">
        <v>5030</v>
      </c>
      <c r="G6" s="35" t="s">
        <v>123</v>
      </c>
    </row>
    <row r="7" spans="2:7" x14ac:dyDescent="0.25">
      <c r="B7" s="61" t="s">
        <v>715</v>
      </c>
      <c r="C7" s="49">
        <v>2764762.29</v>
      </c>
      <c r="D7" s="49">
        <v>1420516.0700000003</v>
      </c>
      <c r="E7" s="49">
        <v>1133733.1299999999</v>
      </c>
      <c r="F7" s="49">
        <v>652268.89</v>
      </c>
      <c r="G7" s="49">
        <v>5971280.3799999999</v>
      </c>
    </row>
    <row r="8" spans="2:7" x14ac:dyDescent="0.25">
      <c r="B8" s="61" t="s">
        <v>123</v>
      </c>
      <c r="C8" s="49">
        <v>2764762.29</v>
      </c>
      <c r="D8" s="49">
        <v>1420516.0700000003</v>
      </c>
      <c r="E8" s="49">
        <v>1133733.1299999999</v>
      </c>
      <c r="F8" s="49">
        <v>652268.89</v>
      </c>
      <c r="G8" s="49">
        <v>5971280.3799999999</v>
      </c>
    </row>
    <row r="9" spans="2:7" s="35" customFormat="1" x14ac:dyDescent="0.25">
      <c r="B9" s="61"/>
      <c r="C9" s="66"/>
      <c r="D9" s="66"/>
      <c r="E9" s="66"/>
      <c r="F9" s="66"/>
      <c r="G9" s="66"/>
    </row>
    <row r="10" spans="2:7" s="35" customFormat="1" ht="18.75" x14ac:dyDescent="0.3">
      <c r="B10" s="65" t="s">
        <v>5046</v>
      </c>
      <c r="C10" s="66"/>
      <c r="D10" s="66"/>
      <c r="E10" s="66"/>
      <c r="F10" s="66"/>
      <c r="G10" s="66"/>
    </row>
    <row r="11" spans="2:7" x14ac:dyDescent="0.25">
      <c r="B11" s="40" t="s">
        <v>232</v>
      </c>
      <c r="C11" s="61">
        <v>2020</v>
      </c>
    </row>
    <row r="12" spans="2:7" x14ac:dyDescent="0.25">
      <c r="B12" s="40" t="s">
        <v>329</v>
      </c>
      <c r="C12" s="35" t="s">
        <v>715</v>
      </c>
    </row>
    <row r="14" spans="2:7" x14ac:dyDescent="0.25">
      <c r="B14" s="40" t="s">
        <v>4557</v>
      </c>
      <c r="C14" t="s">
        <v>4558</v>
      </c>
    </row>
    <row r="15" spans="2:7" x14ac:dyDescent="0.25">
      <c r="B15" s="61" t="s">
        <v>122</v>
      </c>
      <c r="C15" s="66">
        <v>17957.75</v>
      </c>
    </row>
    <row r="16" spans="2:7" x14ac:dyDescent="0.25">
      <c r="B16" s="61" t="s">
        <v>3220</v>
      </c>
      <c r="C16" s="66">
        <v>9127</v>
      </c>
    </row>
    <row r="17" spans="2:3" x14ac:dyDescent="0.25">
      <c r="B17" s="61" t="s">
        <v>2905</v>
      </c>
      <c r="C17" s="66">
        <v>255207.88999999998</v>
      </c>
    </row>
    <row r="18" spans="2:3" s="35" customFormat="1" x14ac:dyDescent="0.25">
      <c r="B18" s="61" t="s">
        <v>2632</v>
      </c>
      <c r="C18" s="66">
        <v>918512.76</v>
      </c>
    </row>
    <row r="19" spans="2:3" s="35" customFormat="1" x14ac:dyDescent="0.25">
      <c r="B19" s="61" t="s">
        <v>876</v>
      </c>
      <c r="C19" s="66">
        <v>4037854.98</v>
      </c>
    </row>
    <row r="20" spans="2:3" s="35" customFormat="1" x14ac:dyDescent="0.25">
      <c r="B20" s="61" t="s">
        <v>5231</v>
      </c>
      <c r="C20" s="66">
        <v>714445</v>
      </c>
    </row>
    <row r="21" spans="2:3" s="35" customFormat="1" x14ac:dyDescent="0.25">
      <c r="B21" s="61" t="s">
        <v>6976</v>
      </c>
      <c r="C21" s="66">
        <v>18175</v>
      </c>
    </row>
    <row r="22" spans="2:3" s="35" customFormat="1" x14ac:dyDescent="0.25">
      <c r="B22" s="61" t="s">
        <v>123</v>
      </c>
      <c r="C22" s="66">
        <v>5971280.3799999999</v>
      </c>
    </row>
    <row r="23" spans="2:3" s="35" customFormat="1" x14ac:dyDescent="0.25">
      <c r="B23"/>
      <c r="C23"/>
    </row>
    <row r="24" spans="2:3" s="35" customFormat="1" x14ac:dyDescent="0.25">
      <c r="B24"/>
      <c r="C24"/>
    </row>
    <row r="25" spans="2:3" s="35" customFormat="1" x14ac:dyDescent="0.25">
      <c r="B25"/>
      <c r="C25"/>
    </row>
    <row r="26" spans="2:3" s="35" customFormat="1" x14ac:dyDescent="0.25">
      <c r="B26"/>
      <c r="C26"/>
    </row>
    <row r="27" spans="2:3" s="35" customFormat="1" x14ac:dyDescent="0.25">
      <c r="B27"/>
      <c r="C27"/>
    </row>
    <row r="28" spans="2:3" s="35" customFormat="1" x14ac:dyDescent="0.25">
      <c r="B28" s="61"/>
      <c r="C28" s="66"/>
    </row>
    <row r="29" spans="2:3" s="35" customFormat="1" x14ac:dyDescent="0.25">
      <c r="B29" s="61"/>
      <c r="C29" s="66"/>
    </row>
    <row r="30" spans="2:3" s="35" customFormat="1" x14ac:dyDescent="0.25">
      <c r="B30" s="61"/>
      <c r="C30" s="66"/>
    </row>
    <row r="31" spans="2:3" s="35" customFormat="1" ht="18.75" x14ac:dyDescent="0.3">
      <c r="B31" s="65" t="s">
        <v>5047</v>
      </c>
      <c r="C31" s="66"/>
    </row>
    <row r="32" spans="2:3" s="35" customFormat="1" x14ac:dyDescent="0.25">
      <c r="B32" s="40" t="s">
        <v>232</v>
      </c>
      <c r="C32" s="61">
        <v>2020</v>
      </c>
    </row>
    <row r="33" spans="2:3" x14ac:dyDescent="0.25">
      <c r="B33" s="40" t="s">
        <v>329</v>
      </c>
      <c r="C33" s="35" t="s">
        <v>715</v>
      </c>
    </row>
    <row r="35" spans="2:3" x14ac:dyDescent="0.25">
      <c r="B35" s="40" t="s">
        <v>4557</v>
      </c>
      <c r="C35" t="s">
        <v>4558</v>
      </c>
    </row>
    <row r="36" spans="2:3" x14ac:dyDescent="0.25">
      <c r="B36" s="61" t="s">
        <v>192</v>
      </c>
      <c r="C36" s="66">
        <v>1042866</v>
      </c>
    </row>
    <row r="37" spans="2:3" x14ac:dyDescent="0.25">
      <c r="B37" s="61" t="s">
        <v>2796</v>
      </c>
      <c r="C37" s="66">
        <v>659247.47</v>
      </c>
    </row>
    <row r="38" spans="2:3" x14ac:dyDescent="0.25">
      <c r="B38" s="61" t="s">
        <v>196</v>
      </c>
      <c r="C38" s="66">
        <v>617890</v>
      </c>
    </row>
    <row r="39" spans="2:3" x14ac:dyDescent="0.25">
      <c r="B39" s="61" t="s">
        <v>1026</v>
      </c>
      <c r="C39" s="66">
        <v>527305.76</v>
      </c>
    </row>
    <row r="40" spans="2:3" x14ac:dyDescent="0.25">
      <c r="B40" s="61" t="s">
        <v>208</v>
      </c>
      <c r="C40" s="66">
        <v>417700</v>
      </c>
    </row>
    <row r="41" spans="2:3" x14ac:dyDescent="0.25">
      <c r="B41" s="61" t="s">
        <v>203</v>
      </c>
      <c r="C41" s="66">
        <v>382976</v>
      </c>
    </row>
    <row r="42" spans="2:3" x14ac:dyDescent="0.25">
      <c r="B42" s="61" t="s">
        <v>294</v>
      </c>
      <c r="C42" s="66">
        <v>380798.25</v>
      </c>
    </row>
    <row r="43" spans="2:3" x14ac:dyDescent="0.25">
      <c r="B43" s="61" t="s">
        <v>202</v>
      </c>
      <c r="C43" s="66">
        <v>226100</v>
      </c>
    </row>
    <row r="44" spans="2:3" x14ac:dyDescent="0.25">
      <c r="B44" s="61" t="s">
        <v>186</v>
      </c>
      <c r="C44" s="66">
        <v>196383.76</v>
      </c>
    </row>
    <row r="45" spans="2:3" x14ac:dyDescent="0.25">
      <c r="B45" s="61" t="s">
        <v>193</v>
      </c>
      <c r="C45" s="66">
        <v>170786</v>
      </c>
    </row>
    <row r="46" spans="2:3" x14ac:dyDescent="0.25">
      <c r="B46" s="61" t="s">
        <v>123</v>
      </c>
      <c r="C46" s="66">
        <v>4622053.24</v>
      </c>
    </row>
    <row r="47" spans="2:3" s="35" customFormat="1" x14ac:dyDescent="0.25">
      <c r="B47" s="61"/>
      <c r="C47" s="49"/>
    </row>
    <row r="48" spans="2:3" s="35" customFormat="1" ht="18.75" x14ac:dyDescent="0.3">
      <c r="B48" s="65" t="s">
        <v>5048</v>
      </c>
      <c r="C48" s="49"/>
    </row>
    <row r="49" spans="2:3" s="35" customFormat="1" x14ac:dyDescent="0.25">
      <c r="B49" s="40" t="s">
        <v>232</v>
      </c>
      <c r="C49" s="61">
        <v>2020</v>
      </c>
    </row>
    <row r="50" spans="2:3" x14ac:dyDescent="0.25">
      <c r="B50" s="40" t="s">
        <v>329</v>
      </c>
      <c r="C50" s="35" t="s">
        <v>715</v>
      </c>
    </row>
    <row r="52" spans="2:3" x14ac:dyDescent="0.25">
      <c r="B52" s="40" t="s">
        <v>4557</v>
      </c>
      <c r="C52" t="s">
        <v>4558</v>
      </c>
    </row>
    <row r="53" spans="2:3" x14ac:dyDescent="0.25">
      <c r="B53" s="61" t="s">
        <v>661</v>
      </c>
      <c r="C53" s="66">
        <v>3202843.75</v>
      </c>
    </row>
    <row r="54" spans="2:3" x14ac:dyDescent="0.25">
      <c r="B54" s="61" t="s">
        <v>880</v>
      </c>
      <c r="C54" s="66">
        <v>931635.35</v>
      </c>
    </row>
    <row r="55" spans="2:3" x14ac:dyDescent="0.25">
      <c r="B55" s="61" t="s">
        <v>694</v>
      </c>
      <c r="C55" s="66">
        <v>886657.74</v>
      </c>
    </row>
    <row r="56" spans="2:3" x14ac:dyDescent="0.25">
      <c r="B56" s="61" t="s">
        <v>2299</v>
      </c>
      <c r="C56" s="66">
        <v>325091.90999999997</v>
      </c>
    </row>
    <row r="57" spans="2:3" x14ac:dyDescent="0.25">
      <c r="B57" s="61" t="s">
        <v>7143</v>
      </c>
      <c r="C57" s="66">
        <v>245032.88</v>
      </c>
    </row>
    <row r="58" spans="2:3" x14ac:dyDescent="0.25">
      <c r="B58" s="61" t="s">
        <v>6538</v>
      </c>
      <c r="C58" s="66">
        <v>142545</v>
      </c>
    </row>
    <row r="59" spans="2:3" x14ac:dyDescent="0.25">
      <c r="B59" s="61" t="s">
        <v>5059</v>
      </c>
      <c r="C59" s="66">
        <v>129276</v>
      </c>
    </row>
    <row r="60" spans="2:3" x14ac:dyDescent="0.25">
      <c r="B60" s="61" t="s">
        <v>2471</v>
      </c>
      <c r="C60" s="66">
        <v>33440</v>
      </c>
    </row>
    <row r="61" spans="2:3" x14ac:dyDescent="0.25">
      <c r="B61" s="61" t="s">
        <v>716</v>
      </c>
      <c r="C61" s="66">
        <v>32800</v>
      </c>
    </row>
    <row r="62" spans="2:3" x14ac:dyDescent="0.25">
      <c r="B62" s="61" t="s">
        <v>2618</v>
      </c>
      <c r="C62" s="66">
        <v>24000</v>
      </c>
    </row>
    <row r="63" spans="2:3" x14ac:dyDescent="0.25">
      <c r="B63" s="61" t="s">
        <v>123</v>
      </c>
      <c r="C63" s="66">
        <v>5953322.6299999999</v>
      </c>
    </row>
  </sheetData>
  <pageMargins left="0.7" right="0.7" top="0.75" bottom="0.75" header="0.3" footer="0.3"/>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E5" sqref="E5:E7"/>
    </sheetView>
  </sheetViews>
  <sheetFormatPr defaultRowHeight="15" x14ac:dyDescent="0.25"/>
  <cols>
    <col min="2" max="2" width="12.5703125" customWidth="1"/>
    <col min="3" max="3" width="17.7109375" customWidth="1"/>
    <col min="4" max="5" width="10.7109375" customWidth="1"/>
    <col min="6" max="23" width="28.7109375" bestFit="1" customWidth="1"/>
    <col min="24" max="24" width="10.7109375" bestFit="1" customWidth="1"/>
  </cols>
  <sheetData>
    <row r="1" spans="2:4" x14ac:dyDescent="0.25">
      <c r="B1" s="40" t="s">
        <v>232</v>
      </c>
      <c r="C1" s="61">
        <v>2020</v>
      </c>
    </row>
    <row r="3" spans="2:4" x14ac:dyDescent="0.25">
      <c r="B3" s="40" t="s">
        <v>4558</v>
      </c>
      <c r="C3" s="40" t="s">
        <v>5026</v>
      </c>
    </row>
    <row r="4" spans="2:4" x14ac:dyDescent="0.25">
      <c r="B4" s="40" t="s">
        <v>4557</v>
      </c>
      <c r="C4" s="35" t="s">
        <v>5030</v>
      </c>
      <c r="D4" s="35" t="s">
        <v>123</v>
      </c>
    </row>
    <row r="5" spans="2:4" x14ac:dyDescent="0.25">
      <c r="B5" s="61" t="s">
        <v>4978</v>
      </c>
      <c r="C5" s="49">
        <v>6443.5</v>
      </c>
      <c r="D5" s="49">
        <v>6443.5</v>
      </c>
    </row>
    <row r="6" spans="2:4" x14ac:dyDescent="0.25">
      <c r="B6" s="61" t="s">
        <v>123</v>
      </c>
      <c r="C6" s="49">
        <v>6443.5</v>
      </c>
      <c r="D6" s="49">
        <v>6443.5</v>
      </c>
    </row>
    <row r="8" spans="2:4" x14ac:dyDescent="0.25">
      <c r="B8" s="40" t="s">
        <v>329</v>
      </c>
      <c r="C8" s="35" t="s">
        <v>4978</v>
      </c>
    </row>
    <row r="9" spans="2:4" x14ac:dyDescent="0.25">
      <c r="B9" s="40" t="s">
        <v>232</v>
      </c>
      <c r="C9" s="61">
        <v>2020</v>
      </c>
    </row>
    <row r="11" spans="2:4" x14ac:dyDescent="0.25">
      <c r="B11" s="40" t="s">
        <v>4557</v>
      </c>
      <c r="C11" t="s">
        <v>4558</v>
      </c>
    </row>
    <row r="12" spans="2:4" x14ac:dyDescent="0.25">
      <c r="B12" s="61" t="s">
        <v>5532</v>
      </c>
      <c r="C12" s="66">
        <v>6443.5</v>
      </c>
    </row>
    <row r="13" spans="2:4" x14ac:dyDescent="0.25">
      <c r="B13" s="61" t="s">
        <v>123</v>
      </c>
      <c r="C13" s="66">
        <v>6443.5</v>
      </c>
    </row>
    <row r="15" spans="2:4" s="35" customFormat="1" x14ac:dyDescent="0.25">
      <c r="B15"/>
      <c r="C15"/>
    </row>
    <row r="16" spans="2:4" s="35" customFormat="1" x14ac:dyDescent="0.25">
      <c r="B16" s="40" t="s">
        <v>232</v>
      </c>
      <c r="C16" s="61">
        <v>2020</v>
      </c>
    </row>
    <row r="17" spans="1:3" x14ac:dyDescent="0.25">
      <c r="A17" s="35"/>
      <c r="B17" s="40" t="s">
        <v>329</v>
      </c>
      <c r="C17" s="35" t="s">
        <v>4978</v>
      </c>
    </row>
    <row r="19" spans="1:3" x14ac:dyDescent="0.25">
      <c r="B19" s="40" t="s">
        <v>4557</v>
      </c>
      <c r="C19" t="s">
        <v>4558</v>
      </c>
    </row>
    <row r="20" spans="1:3" x14ac:dyDescent="0.25">
      <c r="B20" s="61" t="s">
        <v>306</v>
      </c>
      <c r="C20" s="66">
        <v>6443.5</v>
      </c>
    </row>
    <row r="21" spans="1:3" x14ac:dyDescent="0.25">
      <c r="B21" s="61" t="s">
        <v>123</v>
      </c>
      <c r="C21" s="66">
        <v>6443.5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6"/>
  <sheetViews>
    <sheetView workbookViewId="0">
      <selection activeCell="C1" sqref="C1"/>
    </sheetView>
  </sheetViews>
  <sheetFormatPr defaultRowHeight="15" x14ac:dyDescent="0.25"/>
  <cols>
    <col min="2" max="2" width="42.28515625" customWidth="1"/>
    <col min="3" max="3" width="18.85546875" customWidth="1"/>
    <col min="4" max="4" width="8" customWidth="1"/>
    <col min="5" max="5" width="9" customWidth="1"/>
    <col min="6" max="6" width="5" customWidth="1"/>
    <col min="7" max="7" width="10.7109375" customWidth="1"/>
    <col min="8" max="8" width="6" customWidth="1"/>
    <col min="9" max="9" width="4.140625" customWidth="1"/>
    <col min="10" max="10" width="6.7109375" customWidth="1"/>
    <col min="11" max="11" width="10.7109375" bestFit="1" customWidth="1"/>
  </cols>
  <sheetData>
    <row r="1" spans="2:7" x14ac:dyDescent="0.25">
      <c r="B1" s="40" t="s">
        <v>232</v>
      </c>
      <c r="C1" s="61">
        <v>2020</v>
      </c>
    </row>
    <row r="3" spans="2:7" x14ac:dyDescent="0.25">
      <c r="B3" s="40" t="s">
        <v>4558</v>
      </c>
      <c r="C3" s="40" t="s">
        <v>5026</v>
      </c>
    </row>
    <row r="4" spans="2:7" x14ac:dyDescent="0.25">
      <c r="B4" s="40" t="s">
        <v>4557</v>
      </c>
      <c r="C4" s="35" t="s">
        <v>5027</v>
      </c>
      <c r="D4" s="35" t="s">
        <v>5028</v>
      </c>
      <c r="E4" s="35" t="s">
        <v>5029</v>
      </c>
      <c r="F4" s="35" t="s">
        <v>5030</v>
      </c>
      <c r="G4" s="35" t="s">
        <v>123</v>
      </c>
    </row>
    <row r="5" spans="2:7" x14ac:dyDescent="0.25">
      <c r="B5" s="61" t="s">
        <v>4573</v>
      </c>
      <c r="C5" s="49">
        <v>25</v>
      </c>
      <c r="D5" s="49">
        <v>5645.7199999999993</v>
      </c>
      <c r="E5" s="49">
        <v>77990.320000000007</v>
      </c>
      <c r="F5" s="49">
        <v>1940</v>
      </c>
      <c r="G5" s="49">
        <v>85601.040000000008</v>
      </c>
    </row>
    <row r="6" spans="2:7" x14ac:dyDescent="0.25">
      <c r="B6" s="61" t="s">
        <v>123</v>
      </c>
      <c r="C6" s="49">
        <v>25</v>
      </c>
      <c r="D6" s="49">
        <v>5645.7199999999993</v>
      </c>
      <c r="E6" s="49">
        <v>77990.320000000007</v>
      </c>
      <c r="F6" s="49">
        <v>1940</v>
      </c>
      <c r="G6" s="49">
        <v>85601.040000000008</v>
      </c>
    </row>
    <row r="7" spans="2:7" s="35" customFormat="1" x14ac:dyDescent="0.25">
      <c r="B7" s="61"/>
      <c r="C7" s="49"/>
      <c r="D7" s="49"/>
      <c r="E7" s="49"/>
      <c r="F7" s="49"/>
      <c r="G7" s="49"/>
    </row>
    <row r="8" spans="2:7" s="35" customFormat="1" ht="18.75" x14ac:dyDescent="0.3">
      <c r="B8" s="65" t="s">
        <v>5049</v>
      </c>
      <c r="C8" s="49"/>
      <c r="D8" s="49"/>
      <c r="E8" s="49"/>
      <c r="F8" s="49"/>
      <c r="G8" s="49"/>
    </row>
    <row r="9" spans="2:7" s="35" customFormat="1" x14ac:dyDescent="0.25">
      <c r="B9" s="40" t="s">
        <v>329</v>
      </c>
      <c r="C9" s="35" t="s">
        <v>4573</v>
      </c>
      <c r="D9" s="49"/>
      <c r="E9" s="49"/>
      <c r="F9" s="49"/>
      <c r="G9" s="49"/>
    </row>
    <row r="10" spans="2:7" s="35" customFormat="1" x14ac:dyDescent="0.25">
      <c r="B10" s="40" t="s">
        <v>232</v>
      </c>
      <c r="C10" s="61">
        <v>2020</v>
      </c>
      <c r="D10" s="49"/>
      <c r="E10" s="49"/>
      <c r="F10" s="49"/>
      <c r="G10" s="49"/>
    </row>
    <row r="12" spans="2:7" x14ac:dyDescent="0.25">
      <c r="B12" s="40" t="s">
        <v>4557</v>
      </c>
      <c r="C12" t="s">
        <v>4558</v>
      </c>
    </row>
    <row r="13" spans="2:7" x14ac:dyDescent="0.25">
      <c r="B13" s="61" t="s">
        <v>207</v>
      </c>
      <c r="C13" s="66">
        <v>50447.76</v>
      </c>
    </row>
    <row r="14" spans="2:7" x14ac:dyDescent="0.25">
      <c r="B14" s="61" t="s">
        <v>633</v>
      </c>
      <c r="C14" s="66">
        <v>25950</v>
      </c>
    </row>
    <row r="15" spans="2:7" x14ac:dyDescent="0.25">
      <c r="B15" s="61" t="s">
        <v>5379</v>
      </c>
      <c r="C15" s="66">
        <v>5001.32</v>
      </c>
    </row>
    <row r="16" spans="2:7" x14ac:dyDescent="0.25">
      <c r="B16" s="61" t="s">
        <v>6710</v>
      </c>
      <c r="C16" s="66">
        <v>1940</v>
      </c>
    </row>
    <row r="17" spans="2:3" x14ac:dyDescent="0.25">
      <c r="B17" s="61" t="s">
        <v>461</v>
      </c>
      <c r="C17" s="66">
        <v>1940</v>
      </c>
    </row>
    <row r="18" spans="2:3" x14ac:dyDescent="0.25">
      <c r="B18" s="61" t="s">
        <v>195</v>
      </c>
      <c r="C18" s="66">
        <v>125</v>
      </c>
    </row>
    <row r="19" spans="2:3" x14ac:dyDescent="0.25">
      <c r="B19" s="61" t="s">
        <v>4814</v>
      </c>
      <c r="C19" s="66">
        <v>100</v>
      </c>
    </row>
    <row r="20" spans="2:3" x14ac:dyDescent="0.25">
      <c r="B20" s="61" t="s">
        <v>6617</v>
      </c>
      <c r="C20" s="66">
        <v>44.8</v>
      </c>
    </row>
    <row r="21" spans="2:3" x14ac:dyDescent="0.25">
      <c r="B21" s="61" t="s">
        <v>201</v>
      </c>
      <c r="C21" s="66">
        <v>25</v>
      </c>
    </row>
    <row r="22" spans="2:3" x14ac:dyDescent="0.25">
      <c r="B22" s="61" t="s">
        <v>193</v>
      </c>
      <c r="C22" s="66">
        <v>19.399999999999999</v>
      </c>
    </row>
    <row r="23" spans="2:3" x14ac:dyDescent="0.25">
      <c r="B23" s="61" t="s">
        <v>431</v>
      </c>
      <c r="C23" s="66">
        <v>7.76</v>
      </c>
    </row>
    <row r="24" spans="2:3" s="35" customFormat="1" x14ac:dyDescent="0.25">
      <c r="B24" s="61" t="s">
        <v>123</v>
      </c>
      <c r="C24" s="66">
        <v>85601.040000000008</v>
      </c>
    </row>
    <row r="25" spans="2:3" s="35" customFormat="1" x14ac:dyDescent="0.25">
      <c r="B25" s="61"/>
      <c r="C25" s="66"/>
    </row>
    <row r="26" spans="2:3" s="35" customFormat="1" x14ac:dyDescent="0.25">
      <c r="B26" s="61"/>
      <c r="C26" s="66"/>
    </row>
    <row r="27" spans="2:3" s="35" customFormat="1" x14ac:dyDescent="0.25">
      <c r="B27" s="61"/>
      <c r="C27" s="66"/>
    </row>
    <row r="28" spans="2:3" x14ac:dyDescent="0.25">
      <c r="B28" s="40" t="s">
        <v>329</v>
      </c>
      <c r="C28" s="35" t="s">
        <v>4573</v>
      </c>
    </row>
    <row r="29" spans="2:3" x14ac:dyDescent="0.25">
      <c r="B29" s="40" t="s">
        <v>232</v>
      </c>
      <c r="C29" s="61">
        <v>2020</v>
      </c>
    </row>
    <row r="30" spans="2:3" ht="18.75" x14ac:dyDescent="0.3">
      <c r="B30" s="65" t="s">
        <v>5050</v>
      </c>
    </row>
    <row r="31" spans="2:3" x14ac:dyDescent="0.25">
      <c r="B31" s="40" t="s">
        <v>4557</v>
      </c>
      <c r="C31" t="s">
        <v>4558</v>
      </c>
    </row>
    <row r="32" spans="2:3" x14ac:dyDescent="0.25">
      <c r="B32" s="61" t="s">
        <v>4815</v>
      </c>
      <c r="C32" s="66">
        <v>650</v>
      </c>
    </row>
    <row r="33" spans="2:3" x14ac:dyDescent="0.25">
      <c r="B33" s="61" t="s">
        <v>792</v>
      </c>
      <c r="C33" s="66">
        <v>59356.240000000005</v>
      </c>
    </row>
    <row r="34" spans="2:3" x14ac:dyDescent="0.25">
      <c r="B34" s="61" t="s">
        <v>661</v>
      </c>
      <c r="C34" s="66">
        <v>44.8</v>
      </c>
    </row>
    <row r="35" spans="2:3" x14ac:dyDescent="0.25">
      <c r="B35" s="61" t="s">
        <v>694</v>
      </c>
      <c r="C35" s="66">
        <v>25550</v>
      </c>
    </row>
    <row r="36" spans="2:3" x14ac:dyDescent="0.25">
      <c r="B36" s="61" t="s">
        <v>123</v>
      </c>
      <c r="C36" s="66">
        <v>85601.040000000008</v>
      </c>
    </row>
  </sheetData>
  <pageMargins left="0.7" right="0.7" top="0.75" bottom="0.75" header="0.3" footer="0.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7"/>
  <sheetViews>
    <sheetView workbookViewId="0">
      <selection activeCell="C6" sqref="C6"/>
    </sheetView>
  </sheetViews>
  <sheetFormatPr defaultRowHeight="15" x14ac:dyDescent="0.25"/>
  <cols>
    <col min="2" max="2" width="28.7109375" customWidth="1"/>
    <col min="3" max="3" width="16.42578125" customWidth="1"/>
    <col min="4" max="4" width="5" customWidth="1"/>
    <col min="5" max="5" width="10.7109375" customWidth="1"/>
    <col min="6" max="6" width="10.7109375" bestFit="1" customWidth="1"/>
  </cols>
  <sheetData>
    <row r="2" spans="2:5" x14ac:dyDescent="0.25">
      <c r="B2" s="40" t="s">
        <v>232</v>
      </c>
      <c r="C2" s="61">
        <v>2020</v>
      </c>
    </row>
    <row r="4" spans="2:5" x14ac:dyDescent="0.25">
      <c r="B4" s="40" t="s">
        <v>4558</v>
      </c>
      <c r="C4" s="40" t="s">
        <v>5026</v>
      </c>
    </row>
    <row r="5" spans="2:5" x14ac:dyDescent="0.25">
      <c r="B5" s="40" t="s">
        <v>4557</v>
      </c>
      <c r="C5" s="35" t="s">
        <v>5028</v>
      </c>
      <c r="D5" s="35" t="s">
        <v>5030</v>
      </c>
      <c r="E5" s="35" t="s">
        <v>123</v>
      </c>
    </row>
    <row r="6" spans="2:5" x14ac:dyDescent="0.25">
      <c r="B6" s="61" t="s">
        <v>4575</v>
      </c>
      <c r="C6" s="49">
        <v>100</v>
      </c>
      <c r="D6" s="49">
        <v>1731</v>
      </c>
      <c r="E6" s="49">
        <v>1831</v>
      </c>
    </row>
    <row r="7" spans="2:5" x14ac:dyDescent="0.25">
      <c r="B7" s="61" t="s">
        <v>123</v>
      </c>
      <c r="C7" s="49">
        <v>100</v>
      </c>
      <c r="D7" s="49">
        <v>1731</v>
      </c>
      <c r="E7" s="49">
        <v>1831</v>
      </c>
    </row>
    <row r="8" spans="2:5" s="35" customFormat="1" x14ac:dyDescent="0.25">
      <c r="B8" s="61"/>
      <c r="C8" s="49"/>
      <c r="D8" s="49"/>
      <c r="E8" s="49"/>
    </row>
    <row r="9" spans="2:5" s="35" customFormat="1" x14ac:dyDescent="0.25">
      <c r="B9" s="40" t="s">
        <v>232</v>
      </c>
      <c r="C9" s="61">
        <v>2020</v>
      </c>
      <c r="D9" s="49"/>
      <c r="E9" s="49"/>
    </row>
    <row r="10" spans="2:5" s="35" customFormat="1" x14ac:dyDescent="0.25">
      <c r="B10" s="40" t="s">
        <v>329</v>
      </c>
      <c r="C10" s="35" t="s">
        <v>4575</v>
      </c>
      <c r="D10" s="49"/>
      <c r="E10" s="49"/>
    </row>
    <row r="12" spans="2:5" x14ac:dyDescent="0.25">
      <c r="B12" s="40" t="s">
        <v>4557</v>
      </c>
      <c r="C12" t="s">
        <v>4558</v>
      </c>
    </row>
    <row r="13" spans="2:5" x14ac:dyDescent="0.25">
      <c r="B13" s="61" t="s">
        <v>5956</v>
      </c>
      <c r="C13" s="66">
        <v>1154</v>
      </c>
    </row>
    <row r="14" spans="2:5" x14ac:dyDescent="0.25">
      <c r="B14" s="61" t="s">
        <v>306</v>
      </c>
      <c r="C14" s="66">
        <v>577</v>
      </c>
    </row>
    <row r="15" spans="2:5" x14ac:dyDescent="0.25">
      <c r="B15" s="61" t="s">
        <v>633</v>
      </c>
      <c r="C15" s="66">
        <v>100</v>
      </c>
    </row>
    <row r="16" spans="2:5" x14ac:dyDescent="0.25">
      <c r="B16" s="61" t="s">
        <v>123</v>
      </c>
      <c r="C16" s="66">
        <v>1831</v>
      </c>
    </row>
    <row r="21" spans="2:3" x14ac:dyDescent="0.25">
      <c r="B21" s="40" t="s">
        <v>232</v>
      </c>
      <c r="C21" s="61">
        <v>2020</v>
      </c>
    </row>
    <row r="22" spans="2:3" x14ac:dyDescent="0.25">
      <c r="B22" s="40" t="s">
        <v>329</v>
      </c>
      <c r="C22" s="35" t="s">
        <v>4575</v>
      </c>
    </row>
    <row r="24" spans="2:3" x14ac:dyDescent="0.25">
      <c r="B24" s="40" t="s">
        <v>4557</v>
      </c>
      <c r="C24" t="s">
        <v>4558</v>
      </c>
    </row>
    <row r="25" spans="2:3" x14ac:dyDescent="0.25">
      <c r="B25" s="61" t="s">
        <v>694</v>
      </c>
      <c r="C25" s="66">
        <v>1731</v>
      </c>
    </row>
    <row r="26" spans="2:3" x14ac:dyDescent="0.25">
      <c r="B26" s="61" t="s">
        <v>661</v>
      </c>
      <c r="C26" s="66">
        <v>100</v>
      </c>
    </row>
    <row r="27" spans="2:3" x14ac:dyDescent="0.25">
      <c r="B27" s="61" t="s">
        <v>123</v>
      </c>
      <c r="C27" s="66">
        <v>1831</v>
      </c>
    </row>
  </sheetData>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40"/>
  <sheetViews>
    <sheetView workbookViewId="0">
      <selection activeCell="B2" sqref="B2"/>
      <pivotSelection pane="bottomRight" activeRow="1" activeCol="1" previousRow="1" previousCol="1" click="1" r:id="rId1">
        <pivotArea field="31" type="button" dataOnly="0" labelOnly="1" outline="0" axis="axisPage" fieldPosition="0"/>
      </pivotSelection>
    </sheetView>
  </sheetViews>
  <sheetFormatPr defaultRowHeight="15" x14ac:dyDescent="0.25"/>
  <cols>
    <col min="2" max="2" width="40" customWidth="1"/>
    <col min="3" max="3" width="13.28515625" customWidth="1"/>
    <col min="4" max="4" width="8" customWidth="1"/>
    <col min="5" max="5" width="6" customWidth="1"/>
    <col min="6" max="6" width="9" customWidth="1"/>
    <col min="7" max="7" width="10.7109375" customWidth="1"/>
    <col min="8" max="8" width="6.7109375" customWidth="1"/>
    <col min="9" max="9" width="4.28515625" customWidth="1"/>
    <col min="10" max="10" width="6.7109375" customWidth="1"/>
    <col min="11" max="11" width="4.42578125" customWidth="1"/>
    <col min="12" max="12" width="4.140625" customWidth="1"/>
    <col min="13" max="13" width="10.7109375" bestFit="1" customWidth="1"/>
  </cols>
  <sheetData>
    <row r="2" spans="2:7" x14ac:dyDescent="0.25">
      <c r="B2" s="40" t="s">
        <v>232</v>
      </c>
      <c r="C2" s="61">
        <v>2020</v>
      </c>
    </row>
    <row r="4" spans="2:7" x14ac:dyDescent="0.25">
      <c r="B4" s="40" t="s">
        <v>4558</v>
      </c>
      <c r="C4" s="40" t="s">
        <v>5026</v>
      </c>
    </row>
    <row r="5" spans="2:7" x14ac:dyDescent="0.25">
      <c r="B5" s="40" t="s">
        <v>4557</v>
      </c>
      <c r="C5" s="35" t="s">
        <v>5027</v>
      </c>
      <c r="D5" s="35" t="s">
        <v>5028</v>
      </c>
      <c r="E5" s="35" t="s">
        <v>5029</v>
      </c>
      <c r="F5" s="35" t="s">
        <v>5030</v>
      </c>
      <c r="G5" s="35" t="s">
        <v>123</v>
      </c>
    </row>
    <row r="6" spans="2:7" x14ac:dyDescent="0.25">
      <c r="B6" s="61" t="s">
        <v>4574</v>
      </c>
      <c r="C6" s="49">
        <v>788474.88</v>
      </c>
      <c r="D6" s="49">
        <v>11478.3</v>
      </c>
      <c r="E6" s="49">
        <v>70890</v>
      </c>
      <c r="F6" s="49">
        <v>22756.75</v>
      </c>
      <c r="G6" s="49">
        <v>893599.93</v>
      </c>
    </row>
    <row r="7" spans="2:7" x14ac:dyDescent="0.25">
      <c r="B7" s="61" t="s">
        <v>123</v>
      </c>
      <c r="C7" s="49">
        <v>788474.88</v>
      </c>
      <c r="D7" s="49">
        <v>11478.3</v>
      </c>
      <c r="E7" s="49">
        <v>70890</v>
      </c>
      <c r="F7" s="49">
        <v>22756.75</v>
      </c>
      <c r="G7" s="49">
        <v>893599.93</v>
      </c>
    </row>
    <row r="8" spans="2:7" s="35" customFormat="1" x14ac:dyDescent="0.25">
      <c r="B8" s="61"/>
      <c r="C8" s="66"/>
      <c r="D8" s="66"/>
      <c r="E8" s="66"/>
      <c r="F8" s="66"/>
      <c r="G8" s="66"/>
    </row>
    <row r="9" spans="2:7" s="35" customFormat="1" x14ac:dyDescent="0.25">
      <c r="B9" s="40" t="s">
        <v>232</v>
      </c>
      <c r="C9" s="61">
        <v>2020</v>
      </c>
      <c r="D9" s="66"/>
      <c r="E9" s="66"/>
      <c r="F9" s="66"/>
      <c r="G9" s="66"/>
    </row>
    <row r="10" spans="2:7" s="35" customFormat="1" x14ac:dyDescent="0.25">
      <c r="B10" s="40" t="s">
        <v>329</v>
      </c>
      <c r="C10" s="35" t="s">
        <v>4574</v>
      </c>
      <c r="D10" s="66"/>
      <c r="E10" s="66"/>
      <c r="F10" s="66"/>
      <c r="G10" s="66"/>
    </row>
    <row r="12" spans="2:7" x14ac:dyDescent="0.25">
      <c r="B12" s="40" t="s">
        <v>4557</v>
      </c>
      <c r="C12" t="s">
        <v>4558</v>
      </c>
    </row>
    <row r="13" spans="2:7" x14ac:dyDescent="0.25">
      <c r="B13" s="61" t="s">
        <v>294</v>
      </c>
      <c r="C13" s="66">
        <v>532656</v>
      </c>
    </row>
    <row r="14" spans="2:7" x14ac:dyDescent="0.25">
      <c r="B14" s="61" t="s">
        <v>189</v>
      </c>
      <c r="C14" s="66">
        <v>125000</v>
      </c>
    </row>
    <row r="15" spans="2:7" x14ac:dyDescent="0.25">
      <c r="B15" s="61" t="s">
        <v>190</v>
      </c>
      <c r="C15" s="66">
        <v>75060</v>
      </c>
    </row>
    <row r="16" spans="2:7" x14ac:dyDescent="0.25">
      <c r="B16" s="61" t="s">
        <v>207</v>
      </c>
      <c r="C16" s="66">
        <v>55640</v>
      </c>
    </row>
    <row r="17" spans="2:3" x14ac:dyDescent="0.25">
      <c r="B17" s="61" t="s">
        <v>441</v>
      </c>
      <c r="C17" s="66">
        <v>43528.88</v>
      </c>
    </row>
    <row r="18" spans="2:3" x14ac:dyDescent="0.25">
      <c r="B18" s="61" t="s">
        <v>196</v>
      </c>
      <c r="C18" s="66">
        <v>14605.5</v>
      </c>
    </row>
    <row r="19" spans="2:3" x14ac:dyDescent="0.25">
      <c r="B19" s="61" t="s">
        <v>5956</v>
      </c>
      <c r="C19" s="66">
        <v>14250</v>
      </c>
    </row>
    <row r="20" spans="2:3" x14ac:dyDescent="0.25">
      <c r="B20" s="61" t="s">
        <v>185</v>
      </c>
      <c r="C20" s="66">
        <v>12478.3</v>
      </c>
    </row>
    <row r="21" spans="2:3" x14ac:dyDescent="0.25">
      <c r="B21" s="61" t="s">
        <v>7040</v>
      </c>
      <c r="C21" s="66">
        <v>7031.25</v>
      </c>
    </row>
    <row r="22" spans="2:3" x14ac:dyDescent="0.25">
      <c r="B22" s="61" t="s">
        <v>2484</v>
      </c>
      <c r="C22" s="66">
        <v>6250</v>
      </c>
    </row>
    <row r="23" spans="2:3" x14ac:dyDescent="0.25">
      <c r="B23" s="61" t="s">
        <v>292</v>
      </c>
      <c r="C23" s="66">
        <v>5980</v>
      </c>
    </row>
    <row r="24" spans="2:3" x14ac:dyDescent="0.25">
      <c r="B24" s="61" t="s">
        <v>6710</v>
      </c>
      <c r="C24" s="66">
        <v>1120</v>
      </c>
    </row>
    <row r="25" spans="2:3" x14ac:dyDescent="0.25">
      <c r="B25" s="61" t="s">
        <v>123</v>
      </c>
      <c r="C25" s="66">
        <v>893599.93</v>
      </c>
    </row>
    <row r="26" spans="2:3" s="35" customFormat="1" x14ac:dyDescent="0.25">
      <c r="B26" s="61"/>
      <c r="C26" s="49"/>
    </row>
    <row r="27" spans="2:3" x14ac:dyDescent="0.25">
      <c r="B27" s="40" t="s">
        <v>329</v>
      </c>
      <c r="C27" s="35" t="s">
        <v>4574</v>
      </c>
    </row>
    <row r="28" spans="2:3" x14ac:dyDescent="0.25">
      <c r="B28" s="40" t="s">
        <v>232</v>
      </c>
      <c r="C28" s="61">
        <v>2020</v>
      </c>
    </row>
    <row r="30" spans="2:3" x14ac:dyDescent="0.25">
      <c r="B30" s="40" t="s">
        <v>4557</v>
      </c>
      <c r="C30" t="s">
        <v>4558</v>
      </c>
    </row>
    <row r="31" spans="2:3" x14ac:dyDescent="0.25">
      <c r="B31" s="61" t="s">
        <v>4992</v>
      </c>
      <c r="C31" s="66">
        <v>1120</v>
      </c>
    </row>
    <row r="32" spans="2:3" x14ac:dyDescent="0.25">
      <c r="B32" s="61" t="s">
        <v>792</v>
      </c>
      <c r="C32" s="66">
        <v>10902.4</v>
      </c>
    </row>
    <row r="33" spans="2:3" x14ac:dyDescent="0.25">
      <c r="B33" s="61" t="s">
        <v>661</v>
      </c>
      <c r="C33" s="66">
        <v>131250</v>
      </c>
    </row>
    <row r="34" spans="2:3" x14ac:dyDescent="0.25">
      <c r="B34" s="61" t="s">
        <v>2618</v>
      </c>
      <c r="C34" s="66">
        <v>21281.25</v>
      </c>
    </row>
    <row r="35" spans="2:3" x14ac:dyDescent="0.25">
      <c r="B35" s="61" t="s">
        <v>5002</v>
      </c>
      <c r="C35" s="66">
        <v>5980</v>
      </c>
    </row>
    <row r="36" spans="2:3" x14ac:dyDescent="0.25">
      <c r="B36" s="61" t="s">
        <v>694</v>
      </c>
      <c r="C36" s="66">
        <v>602901.5</v>
      </c>
    </row>
    <row r="37" spans="2:3" x14ac:dyDescent="0.25">
      <c r="B37" s="61" t="s">
        <v>2326</v>
      </c>
      <c r="C37" s="66">
        <v>575.9</v>
      </c>
    </row>
    <row r="38" spans="2:3" x14ac:dyDescent="0.25">
      <c r="B38" s="61" t="s">
        <v>733</v>
      </c>
      <c r="C38" s="66">
        <v>118588.88</v>
      </c>
    </row>
    <row r="39" spans="2:3" x14ac:dyDescent="0.25">
      <c r="B39" s="61" t="s">
        <v>5684</v>
      </c>
      <c r="C39" s="66">
        <v>1000</v>
      </c>
    </row>
    <row r="40" spans="2:3" x14ac:dyDescent="0.25">
      <c r="B40" s="61" t="s">
        <v>123</v>
      </c>
      <c r="C40" s="66">
        <v>893599.93</v>
      </c>
    </row>
  </sheetData>
  <pageMargins left="0.7" right="0.7" top="0.75" bottom="0.75" header="0.3" footer="0.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C74"/>
  <sheetViews>
    <sheetView workbookViewId="0">
      <selection activeCell="B7" sqref="B7"/>
    </sheetView>
  </sheetViews>
  <sheetFormatPr defaultRowHeight="15" x14ac:dyDescent="0.25"/>
  <cols>
    <col min="2" max="2" width="22" customWidth="1"/>
    <col min="3" max="3" width="17.28515625" bestFit="1" customWidth="1"/>
  </cols>
  <sheetData>
    <row r="1" spans="2:3" x14ac:dyDescent="0.25">
      <c r="B1" s="40" t="s">
        <v>232</v>
      </c>
      <c r="C1" s="61">
        <v>2020</v>
      </c>
    </row>
    <row r="2" spans="2:3" x14ac:dyDescent="0.25">
      <c r="B2" s="40" t="s">
        <v>4562</v>
      </c>
      <c r="C2" s="35" t="s">
        <v>4563</v>
      </c>
    </row>
    <row r="4" spans="2:3" x14ac:dyDescent="0.25">
      <c r="B4" s="40" t="s">
        <v>4557</v>
      </c>
      <c r="C4" t="s">
        <v>4560</v>
      </c>
    </row>
    <row r="5" spans="2:3" x14ac:dyDescent="0.25">
      <c r="B5" s="61" t="s">
        <v>808</v>
      </c>
      <c r="C5" s="49">
        <v>3</v>
      </c>
    </row>
    <row r="6" spans="2:3" x14ac:dyDescent="0.25">
      <c r="B6" s="61" t="s">
        <v>699</v>
      </c>
      <c r="C6" s="49">
        <v>9</v>
      </c>
    </row>
    <row r="7" spans="2:3" x14ac:dyDescent="0.25">
      <c r="B7" s="61" t="s">
        <v>738</v>
      </c>
      <c r="C7" s="49">
        <v>5</v>
      </c>
    </row>
    <row r="8" spans="2:3" x14ac:dyDescent="0.25">
      <c r="B8" s="61" t="s">
        <v>2433</v>
      </c>
      <c r="C8" s="49">
        <v>2</v>
      </c>
    </row>
    <row r="9" spans="2:3" x14ac:dyDescent="0.25">
      <c r="B9" s="61" t="s">
        <v>2340</v>
      </c>
      <c r="C9" s="49">
        <v>1</v>
      </c>
    </row>
    <row r="10" spans="2:3" x14ac:dyDescent="0.25">
      <c r="B10" s="61" t="s">
        <v>2566</v>
      </c>
      <c r="C10" s="49">
        <v>4</v>
      </c>
    </row>
    <row r="11" spans="2:3" x14ac:dyDescent="0.25">
      <c r="B11" s="61" t="s">
        <v>3099</v>
      </c>
      <c r="C11" s="49">
        <v>1</v>
      </c>
    </row>
    <row r="12" spans="2:3" x14ac:dyDescent="0.25">
      <c r="B12" s="61" t="s">
        <v>3737</v>
      </c>
      <c r="C12" s="49">
        <v>1</v>
      </c>
    </row>
    <row r="13" spans="2:3" x14ac:dyDescent="0.25">
      <c r="B13" s="61" t="s">
        <v>1343</v>
      </c>
      <c r="C13" s="49">
        <v>3</v>
      </c>
    </row>
    <row r="14" spans="2:3" x14ac:dyDescent="0.25">
      <c r="B14" s="61" t="s">
        <v>904</v>
      </c>
      <c r="C14" s="49">
        <v>20</v>
      </c>
    </row>
    <row r="15" spans="2:3" x14ac:dyDescent="0.25">
      <c r="B15" s="61" t="s">
        <v>939</v>
      </c>
      <c r="C15" s="49">
        <v>1</v>
      </c>
    </row>
    <row r="16" spans="2:3" x14ac:dyDescent="0.25">
      <c r="B16" s="61" t="s">
        <v>2428</v>
      </c>
      <c r="C16" s="49">
        <v>1</v>
      </c>
    </row>
    <row r="17" spans="2:3" x14ac:dyDescent="0.25">
      <c r="B17" s="61" t="s">
        <v>2876</v>
      </c>
      <c r="C17" s="49">
        <v>1</v>
      </c>
    </row>
    <row r="18" spans="2:3" x14ac:dyDescent="0.25">
      <c r="B18" s="61" t="s">
        <v>2396</v>
      </c>
      <c r="C18" s="49">
        <v>3</v>
      </c>
    </row>
    <row r="19" spans="2:3" x14ac:dyDescent="0.25">
      <c r="B19" s="61" t="s">
        <v>812</v>
      </c>
      <c r="C19" s="49">
        <v>6</v>
      </c>
    </row>
    <row r="20" spans="2:3" x14ac:dyDescent="0.25">
      <c r="B20" s="61" t="s">
        <v>1491</v>
      </c>
      <c r="C20" s="49">
        <v>1</v>
      </c>
    </row>
    <row r="21" spans="2:3" x14ac:dyDescent="0.25">
      <c r="B21" s="61" t="s">
        <v>1725</v>
      </c>
      <c r="C21" s="49">
        <v>7</v>
      </c>
    </row>
    <row r="22" spans="2:3" x14ac:dyDescent="0.25">
      <c r="B22" s="61" t="s">
        <v>3681</v>
      </c>
      <c r="C22" s="49">
        <v>1</v>
      </c>
    </row>
    <row r="23" spans="2:3" x14ac:dyDescent="0.25">
      <c r="B23" s="61" t="s">
        <v>4549</v>
      </c>
      <c r="C23" s="49">
        <v>2</v>
      </c>
    </row>
    <row r="24" spans="2:3" x14ac:dyDescent="0.25">
      <c r="B24" s="61" t="s">
        <v>3436</v>
      </c>
      <c r="C24" s="49">
        <v>1</v>
      </c>
    </row>
    <row r="25" spans="2:3" x14ac:dyDescent="0.25">
      <c r="B25" s="61" t="s">
        <v>3937</v>
      </c>
      <c r="C25" s="49">
        <v>3</v>
      </c>
    </row>
    <row r="26" spans="2:3" x14ac:dyDescent="0.25">
      <c r="B26" s="61" t="s">
        <v>663</v>
      </c>
      <c r="C26" s="49">
        <v>4</v>
      </c>
    </row>
    <row r="27" spans="2:3" x14ac:dyDescent="0.25">
      <c r="B27" s="61" t="s">
        <v>2801</v>
      </c>
      <c r="C27" s="49">
        <v>4</v>
      </c>
    </row>
    <row r="28" spans="2:3" x14ac:dyDescent="0.25">
      <c r="B28" s="61" t="s">
        <v>3177</v>
      </c>
      <c r="C28" s="49">
        <v>2</v>
      </c>
    </row>
    <row r="29" spans="2:3" x14ac:dyDescent="0.25">
      <c r="B29" s="61" t="s">
        <v>2774</v>
      </c>
      <c r="C29" s="49">
        <v>2</v>
      </c>
    </row>
    <row r="30" spans="2:3" x14ac:dyDescent="0.25">
      <c r="B30" s="61" t="s">
        <v>3585</v>
      </c>
      <c r="C30" s="49">
        <v>6</v>
      </c>
    </row>
    <row r="31" spans="2:3" x14ac:dyDescent="0.25">
      <c r="B31" s="61" t="s">
        <v>688</v>
      </c>
      <c r="C31" s="49">
        <v>2</v>
      </c>
    </row>
    <row r="32" spans="2:3" x14ac:dyDescent="0.25">
      <c r="B32" s="61" t="s">
        <v>3383</v>
      </c>
      <c r="C32" s="49">
        <v>5</v>
      </c>
    </row>
    <row r="33" spans="2:3" x14ac:dyDescent="0.25">
      <c r="B33" s="61" t="s">
        <v>3302</v>
      </c>
      <c r="C33" s="49">
        <v>1</v>
      </c>
    </row>
    <row r="34" spans="2:3" x14ac:dyDescent="0.25">
      <c r="B34" s="61" t="s">
        <v>3181</v>
      </c>
      <c r="C34" s="49">
        <v>7</v>
      </c>
    </row>
    <row r="35" spans="2:3" x14ac:dyDescent="0.25">
      <c r="B35" s="61" t="s">
        <v>802</v>
      </c>
      <c r="C35" s="49">
        <v>3</v>
      </c>
    </row>
    <row r="36" spans="2:3" x14ac:dyDescent="0.25">
      <c r="B36" s="61" t="s">
        <v>3900</v>
      </c>
      <c r="C36" s="49">
        <v>2</v>
      </c>
    </row>
    <row r="37" spans="2:3" x14ac:dyDescent="0.25">
      <c r="B37" s="61" t="s">
        <v>1277</v>
      </c>
      <c r="C37" s="49">
        <v>3</v>
      </c>
    </row>
    <row r="38" spans="2:3" x14ac:dyDescent="0.25">
      <c r="B38" s="61" t="s">
        <v>1484</v>
      </c>
      <c r="C38" s="49">
        <v>2</v>
      </c>
    </row>
    <row r="39" spans="2:3" x14ac:dyDescent="0.25">
      <c r="B39" s="61" t="s">
        <v>1230</v>
      </c>
      <c r="C39" s="49">
        <v>1</v>
      </c>
    </row>
    <row r="40" spans="2:3" x14ac:dyDescent="0.25">
      <c r="B40" s="61" t="s">
        <v>1293</v>
      </c>
      <c r="C40" s="49">
        <v>10</v>
      </c>
    </row>
    <row r="41" spans="2:3" x14ac:dyDescent="0.25">
      <c r="B41" s="61" t="s">
        <v>2406</v>
      </c>
      <c r="C41" s="49">
        <v>3</v>
      </c>
    </row>
    <row r="42" spans="2:3" x14ac:dyDescent="0.25">
      <c r="B42" s="61" t="s">
        <v>4548</v>
      </c>
      <c r="C42" s="49">
        <v>2</v>
      </c>
    </row>
    <row r="43" spans="2:3" x14ac:dyDescent="0.25">
      <c r="B43" s="61" t="s">
        <v>3191</v>
      </c>
      <c r="C43" s="49">
        <v>5</v>
      </c>
    </row>
    <row r="44" spans="2:3" x14ac:dyDescent="0.25">
      <c r="B44" s="61" t="s">
        <v>1479</v>
      </c>
      <c r="C44" s="49">
        <v>2</v>
      </c>
    </row>
    <row r="45" spans="2:3" x14ac:dyDescent="0.25">
      <c r="B45" s="61" t="s">
        <v>910</v>
      </c>
      <c r="C45" s="49">
        <v>2</v>
      </c>
    </row>
    <row r="46" spans="2:3" x14ac:dyDescent="0.25">
      <c r="B46" s="61" t="s">
        <v>2986</v>
      </c>
      <c r="C46" s="49">
        <v>1</v>
      </c>
    </row>
    <row r="47" spans="2:3" x14ac:dyDescent="0.25">
      <c r="B47" s="61" t="s">
        <v>3142</v>
      </c>
      <c r="C47" s="49">
        <v>5</v>
      </c>
    </row>
    <row r="48" spans="2:3" x14ac:dyDescent="0.25">
      <c r="B48" s="61" t="s">
        <v>3834</v>
      </c>
      <c r="C48" s="49">
        <v>1</v>
      </c>
    </row>
    <row r="49" spans="2:3" x14ac:dyDescent="0.25">
      <c r="B49" s="61" t="s">
        <v>3243</v>
      </c>
      <c r="C49" s="49">
        <v>4</v>
      </c>
    </row>
    <row r="50" spans="2:3" x14ac:dyDescent="0.25">
      <c r="B50" s="61" t="s">
        <v>2392</v>
      </c>
      <c r="C50" s="49">
        <v>5</v>
      </c>
    </row>
    <row r="51" spans="2:3" x14ac:dyDescent="0.25">
      <c r="B51" s="61" t="s">
        <v>3220</v>
      </c>
      <c r="C51" s="49">
        <v>5</v>
      </c>
    </row>
    <row r="52" spans="2:3" x14ac:dyDescent="0.25">
      <c r="B52" s="61" t="s">
        <v>757</v>
      </c>
      <c r="C52" s="49">
        <v>8</v>
      </c>
    </row>
    <row r="53" spans="2:3" x14ac:dyDescent="0.25">
      <c r="B53" s="61" t="s">
        <v>2534</v>
      </c>
      <c r="C53" s="49">
        <v>5</v>
      </c>
    </row>
    <row r="54" spans="2:3" x14ac:dyDescent="0.25">
      <c r="B54" s="61" t="s">
        <v>2440</v>
      </c>
      <c r="C54" s="49">
        <v>2</v>
      </c>
    </row>
    <row r="55" spans="2:3" x14ac:dyDescent="0.25">
      <c r="B55" s="61" t="s">
        <v>2476</v>
      </c>
      <c r="C55" s="49">
        <v>23</v>
      </c>
    </row>
    <row r="56" spans="2:3" x14ac:dyDescent="0.25">
      <c r="B56" s="61" t="s">
        <v>2846</v>
      </c>
      <c r="C56" s="49">
        <v>3</v>
      </c>
    </row>
    <row r="57" spans="2:3" x14ac:dyDescent="0.25">
      <c r="B57" s="61" t="s">
        <v>3471</v>
      </c>
      <c r="C57" s="49">
        <v>8</v>
      </c>
    </row>
    <row r="58" spans="2:3" x14ac:dyDescent="0.25">
      <c r="B58" s="61" t="s">
        <v>2905</v>
      </c>
      <c r="C58" s="49">
        <v>10</v>
      </c>
    </row>
    <row r="59" spans="2:3" x14ac:dyDescent="0.25">
      <c r="B59" s="61" t="s">
        <v>2632</v>
      </c>
      <c r="C59" s="49">
        <v>32</v>
      </c>
    </row>
    <row r="60" spans="2:3" x14ac:dyDescent="0.25">
      <c r="B60" s="61" t="s">
        <v>3084</v>
      </c>
      <c r="C60" s="49">
        <v>3</v>
      </c>
    </row>
    <row r="61" spans="2:3" x14ac:dyDescent="0.25">
      <c r="B61" s="61" t="s">
        <v>3237</v>
      </c>
      <c r="C61" s="49">
        <v>1</v>
      </c>
    </row>
    <row r="62" spans="2:3" x14ac:dyDescent="0.25">
      <c r="B62" s="61" t="s">
        <v>3983</v>
      </c>
      <c r="C62" s="49">
        <v>1</v>
      </c>
    </row>
    <row r="63" spans="2:3" x14ac:dyDescent="0.25">
      <c r="B63" s="61" t="s">
        <v>3200</v>
      </c>
      <c r="C63" s="49">
        <v>2</v>
      </c>
    </row>
    <row r="64" spans="2:3" x14ac:dyDescent="0.25">
      <c r="B64" s="61" t="s">
        <v>4500</v>
      </c>
      <c r="C64" s="49">
        <v>1</v>
      </c>
    </row>
    <row r="65" spans="2:3" x14ac:dyDescent="0.25">
      <c r="B65" s="61" t="s">
        <v>876</v>
      </c>
      <c r="C65" s="49">
        <v>41</v>
      </c>
    </row>
    <row r="66" spans="2:3" x14ac:dyDescent="0.25">
      <c r="B66" s="61" t="s">
        <v>3461</v>
      </c>
      <c r="C66" s="49">
        <v>5</v>
      </c>
    </row>
    <row r="67" spans="2:3" x14ac:dyDescent="0.25">
      <c r="B67" s="61" t="s">
        <v>961</v>
      </c>
      <c r="C67" s="49">
        <v>10</v>
      </c>
    </row>
    <row r="68" spans="2:3" x14ac:dyDescent="0.25">
      <c r="B68" s="61" t="s">
        <v>639</v>
      </c>
      <c r="C68" s="49">
        <v>45</v>
      </c>
    </row>
    <row r="69" spans="2:3" x14ac:dyDescent="0.25">
      <c r="B69" s="61" t="s">
        <v>2363</v>
      </c>
      <c r="C69" s="49">
        <v>2</v>
      </c>
    </row>
    <row r="70" spans="2:3" x14ac:dyDescent="0.25">
      <c r="B70" s="61" t="s">
        <v>943</v>
      </c>
      <c r="C70" s="49">
        <v>4</v>
      </c>
    </row>
    <row r="71" spans="2:3" x14ac:dyDescent="0.25">
      <c r="B71" s="61" t="s">
        <v>4492</v>
      </c>
      <c r="C71" s="49">
        <v>1</v>
      </c>
    </row>
    <row r="72" spans="2:3" x14ac:dyDescent="0.25">
      <c r="B72" s="61" t="s">
        <v>3064</v>
      </c>
      <c r="C72" s="49">
        <v>2</v>
      </c>
    </row>
    <row r="73" spans="2:3" x14ac:dyDescent="0.25">
      <c r="B73" s="61" t="s">
        <v>3216</v>
      </c>
      <c r="C73" s="49">
        <v>4</v>
      </c>
    </row>
    <row r="74" spans="2:3" x14ac:dyDescent="0.25">
      <c r="B74" s="61" t="s">
        <v>123</v>
      </c>
      <c r="C74" s="49">
        <v>378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R64"/>
  <sheetViews>
    <sheetView topLeftCell="A16" workbookViewId="0">
      <selection activeCell="F30" sqref="F30"/>
    </sheetView>
  </sheetViews>
  <sheetFormatPr defaultRowHeight="15" x14ac:dyDescent="0.25"/>
  <cols>
    <col min="2" max="2" width="19.7109375" customWidth="1"/>
    <col min="3" max="3" width="17" customWidth="1"/>
    <col min="4" max="4" width="21.7109375" customWidth="1"/>
    <col min="5" max="5" width="18.7109375" customWidth="1"/>
    <col min="6" max="6" width="27.28515625" customWidth="1"/>
    <col min="7" max="7" width="20.42578125" customWidth="1"/>
    <col min="8" max="9" width="18.42578125" customWidth="1"/>
    <col min="10" max="10" width="21.7109375" customWidth="1"/>
    <col min="11" max="11" width="17.7109375" customWidth="1"/>
    <col min="24" max="24" width="14.5703125" customWidth="1"/>
    <col min="25" max="25" width="20.7109375" customWidth="1"/>
    <col min="26" max="26" width="19.7109375" customWidth="1"/>
    <col min="27" max="27" width="17.7109375" customWidth="1"/>
    <col min="31" max="31" width="18.42578125" customWidth="1"/>
    <col min="33" max="33" width="17.7109375" customWidth="1"/>
  </cols>
  <sheetData>
    <row r="1" spans="2:13" x14ac:dyDescent="0.25">
      <c r="B1" s="12" t="s">
        <v>36</v>
      </c>
      <c r="H1" s="24" t="s">
        <v>113</v>
      </c>
      <c r="I1" s="24"/>
      <c r="M1" s="1"/>
    </row>
    <row r="2" spans="2:13" x14ac:dyDescent="0.25">
      <c r="B2" s="14" t="s">
        <v>29</v>
      </c>
      <c r="C2" s="6" t="s">
        <v>10</v>
      </c>
      <c r="D2" t="s">
        <v>51</v>
      </c>
      <c r="H2" s="21" t="s">
        <v>110</v>
      </c>
      <c r="I2" t="s">
        <v>103</v>
      </c>
      <c r="M2" s="1"/>
    </row>
    <row r="3" spans="2:13" x14ac:dyDescent="0.25">
      <c r="B3" s="14" t="s">
        <v>30</v>
      </c>
      <c r="C3" s="6" t="s">
        <v>5024</v>
      </c>
      <c r="D3" t="s">
        <v>59</v>
      </c>
      <c r="E3" s="76" t="s">
        <v>35</v>
      </c>
      <c r="F3" s="76"/>
      <c r="G3" s="76"/>
      <c r="H3" s="25" t="s">
        <v>111</v>
      </c>
      <c r="I3" t="s">
        <v>104</v>
      </c>
      <c r="M3" s="1"/>
    </row>
    <row r="4" spans="2:13" x14ac:dyDescent="0.25">
      <c r="B4" s="14" t="s">
        <v>31</v>
      </c>
      <c r="C4" s="7">
        <v>0</v>
      </c>
      <c r="D4" t="s">
        <v>60</v>
      </c>
      <c r="E4" s="76"/>
      <c r="F4" s="76"/>
      <c r="G4" s="76"/>
      <c r="H4" s="5" t="s">
        <v>112</v>
      </c>
      <c r="I4" t="s">
        <v>105</v>
      </c>
      <c r="M4" s="1"/>
    </row>
    <row r="6" spans="2:13" x14ac:dyDescent="0.25">
      <c r="B6" t="s">
        <v>115</v>
      </c>
    </row>
    <row r="7" spans="2:13" x14ac:dyDescent="0.25">
      <c r="B7" t="s">
        <v>116</v>
      </c>
    </row>
    <row r="8" spans="2:13" x14ac:dyDescent="0.25">
      <c r="B8" t="s">
        <v>114</v>
      </c>
    </row>
    <row r="9" spans="2:13" x14ac:dyDescent="0.25">
      <c r="B9" t="s">
        <v>117</v>
      </c>
    </row>
    <row r="10" spans="2:13" x14ac:dyDescent="0.25">
      <c r="B10" t="s">
        <v>118</v>
      </c>
    </row>
    <row r="11" spans="2:13" x14ac:dyDescent="0.25">
      <c r="B11" t="s">
        <v>119</v>
      </c>
    </row>
    <row r="12" spans="2:13" x14ac:dyDescent="0.25">
      <c r="B12" t="s">
        <v>137</v>
      </c>
    </row>
    <row r="13" spans="2:13" x14ac:dyDescent="0.25">
      <c r="B13" t="s">
        <v>120</v>
      </c>
    </row>
    <row r="14" spans="2:13" x14ac:dyDescent="0.25">
      <c r="B14" s="12" t="s">
        <v>34</v>
      </c>
      <c r="C14" s="12"/>
    </row>
    <row r="15" spans="2:13" x14ac:dyDescent="0.25">
      <c r="B15" s="15" t="s">
        <v>49</v>
      </c>
      <c r="C15" t="s">
        <v>48</v>
      </c>
      <c r="D15" t="s">
        <v>39</v>
      </c>
      <c r="E15" t="s">
        <v>21</v>
      </c>
      <c r="F15" t="s">
        <v>159</v>
      </c>
      <c r="G15" s="15" t="s">
        <v>50</v>
      </c>
    </row>
    <row r="16" spans="2:13" x14ac:dyDescent="0.25">
      <c r="B16" s="8" t="s">
        <v>109</v>
      </c>
      <c r="C16" s="3"/>
      <c r="D16" s="3"/>
      <c r="E16" s="3"/>
      <c r="F16" s="3" t="s">
        <v>175</v>
      </c>
      <c r="G16" s="16" t="s">
        <v>151</v>
      </c>
    </row>
    <row r="17" spans="2:7" x14ac:dyDescent="0.25">
      <c r="B17" s="8" t="s">
        <v>23</v>
      </c>
      <c r="C17" s="3" t="s">
        <v>61</v>
      </c>
      <c r="D17" s="3" t="s">
        <v>39</v>
      </c>
      <c r="E17" s="3"/>
      <c r="F17" s="3"/>
      <c r="G17" s="16" t="s">
        <v>150</v>
      </c>
    </row>
    <row r="18" spans="2:7" x14ac:dyDescent="0.25">
      <c r="B18" s="8" t="s">
        <v>17</v>
      </c>
      <c r="C18" s="3"/>
      <c r="D18" s="3" t="s">
        <v>12</v>
      </c>
      <c r="E18" s="3" t="s">
        <v>572</v>
      </c>
      <c r="F18" s="3" t="s">
        <v>12</v>
      </c>
      <c r="G18" s="17" t="s">
        <v>101</v>
      </c>
    </row>
    <row r="19" spans="2:7" x14ac:dyDescent="0.25">
      <c r="B19" s="8" t="s">
        <v>18</v>
      </c>
      <c r="C19" s="3"/>
      <c r="D19" s="3" t="s">
        <v>13</v>
      </c>
      <c r="E19" s="3" t="s">
        <v>108</v>
      </c>
      <c r="F19" s="3" t="s">
        <v>13</v>
      </c>
      <c r="G19" s="17" t="s">
        <v>102</v>
      </c>
    </row>
    <row r="20" spans="2:7" x14ac:dyDescent="0.25">
      <c r="B20" s="43" t="s">
        <v>19</v>
      </c>
      <c r="C20" s="4"/>
      <c r="D20" s="4" t="str">
        <f>D18 &amp; IF(RIGHT(D18,1) = "\","","\") &amp; D19</f>
        <v>Sql server\PSB_DATA</v>
      </c>
      <c r="E20" s="4" t="str">
        <f>AddInFolder &amp; IF(RIGHT(AddInFolder,1) = "\","","\") &amp; AddInFile</f>
        <v>M:\Excel Tools\Shared\Data Sources\library.xla</v>
      </c>
      <c r="F20" s="4" t="str">
        <f>F18 &amp; IF(RIGHT(F18,1) = "\","","\") &amp; F19</f>
        <v>Sql server\PSB_DATA</v>
      </c>
      <c r="G20" s="16" t="s">
        <v>138</v>
      </c>
    </row>
    <row r="21" spans="2:7" x14ac:dyDescent="0.25">
      <c r="B21" s="8" t="s">
        <v>20</v>
      </c>
      <c r="C21" s="3"/>
      <c r="D21" s="3" t="s">
        <v>47</v>
      </c>
      <c r="E21" s="3"/>
      <c r="F21" s="3" t="s">
        <v>212</v>
      </c>
      <c r="G21" s="16" t="s">
        <v>139</v>
      </c>
    </row>
    <row r="22" spans="2:7" x14ac:dyDescent="0.25">
      <c r="B22" s="8" t="s">
        <v>28</v>
      </c>
      <c r="C22" s="3"/>
      <c r="D22" s="3"/>
      <c r="E22" s="3"/>
      <c r="F22" s="3" t="s">
        <v>152</v>
      </c>
      <c r="G22" s="16" t="s">
        <v>140</v>
      </c>
    </row>
    <row r="23" spans="2:7" x14ac:dyDescent="0.25">
      <c r="B23" s="8" t="s">
        <v>25</v>
      </c>
      <c r="C23" s="3"/>
      <c r="D23" s="3"/>
      <c r="E23" s="3"/>
      <c r="F23" s="3" t="s">
        <v>153</v>
      </c>
      <c r="G23" s="16" t="s">
        <v>141</v>
      </c>
    </row>
    <row r="24" spans="2:7" ht="15" customHeight="1" x14ac:dyDescent="0.25">
      <c r="B24" s="42" t="s">
        <v>26</v>
      </c>
      <c r="C24" s="1"/>
      <c r="D24" s="1"/>
      <c r="E24" s="1"/>
      <c r="F24" s="51" t="s">
        <v>623</v>
      </c>
      <c r="G24" s="16" t="s">
        <v>142</v>
      </c>
    </row>
    <row r="25" spans="2:7" x14ac:dyDescent="0.25">
      <c r="B25" s="8" t="s">
        <v>62</v>
      </c>
      <c r="C25" s="3"/>
      <c r="D25" s="3"/>
      <c r="E25" s="3"/>
      <c r="F25" s="3" t="s">
        <v>154</v>
      </c>
      <c r="G25" s="16" t="s">
        <v>143</v>
      </c>
    </row>
    <row r="26" spans="2:7" x14ac:dyDescent="0.25">
      <c r="B26" s="8" t="s">
        <v>63</v>
      </c>
      <c r="C26" s="3"/>
      <c r="D26" s="3"/>
      <c r="E26" s="3"/>
      <c r="F26" s="3"/>
      <c r="G26" s="16" t="s">
        <v>121</v>
      </c>
    </row>
    <row r="27" spans="2:7" x14ac:dyDescent="0.25">
      <c r="B27" s="43" t="s">
        <v>57</v>
      </c>
      <c r="C27" s="20"/>
      <c r="D27" s="20"/>
      <c r="E27" s="20"/>
      <c r="F27" s="20">
        <f>COUNTBLANK(tbl_Where_Report1[Include])</f>
        <v>7</v>
      </c>
      <c r="G27" s="16" t="s">
        <v>144</v>
      </c>
    </row>
    <row r="28" spans="2:7" x14ac:dyDescent="0.25">
      <c r="B28" s="42" t="s">
        <v>27</v>
      </c>
      <c r="C28" s="1"/>
      <c r="D28" s="1"/>
      <c r="E28" s="1"/>
      <c r="F28" s="34" t="s">
        <v>5051</v>
      </c>
      <c r="G28" s="16" t="s">
        <v>145</v>
      </c>
    </row>
    <row r="29" spans="2:7" x14ac:dyDescent="0.25">
      <c r="B29" s="8" t="s">
        <v>52</v>
      </c>
      <c r="C29" s="3"/>
      <c r="D29" s="3"/>
      <c r="E29" s="3"/>
      <c r="F29" s="3" t="s">
        <v>107</v>
      </c>
      <c r="G29" s="16" t="s">
        <v>147</v>
      </c>
    </row>
    <row r="30" spans="2:7" x14ac:dyDescent="0.25">
      <c r="B30" s="43" t="s">
        <v>37</v>
      </c>
      <c r="C30" s="4"/>
      <c r="D30" s="4"/>
      <c r="E30" s="4"/>
      <c r="F30" s="4" t="str">
        <f>F24 &amp; " 
FROM " &amp; F21 &amp; " 
" &amp; F28</f>
        <v>SELECT  BUSINESS_UNIT AS [BU], REQ_ID, REQ_DT AS [Req Date], APPRV_DT_REQ AS [Req Apprv Dt], REQ_LINE AS [Req Line], REQ_SCHED AS [Req Sched], REQ_DISTRIB AS [Req Distrib], ORDER_ID AS [Order No.], ORDER_DT AS [Order
Date], ORDER_YR, ORDER_TYPE AS [Order
Type], PO_REF, PICK_PLAN AS [Pick Plan], CASE WHEN INV_ITEM_ID LIKE 'DMPA_DEPO%' OR ITEM_DESCR LIKE '%Depo%' OR ITEM_DESCR LIKE '%Medroxyprogesterone Acetate 150%'  THEN 'MPA_150MG' 
WHEN (ITEM_DESCR LIKE '%Medroxyprogesterone Acetate 104%' AND VENDOR_NAME LIKE 'PFI%') OR INV_ITEM_ID = 'SAYANA_PRESS' THEN 'MPA_SUBQ_104MG'
WHEN (ITEM_DESCR LIKE '%Medroxyprogesterone%' AND VENDOR_NAME LIKE '%Helm%') THEN 'MPA_150MG' 
WHEN INV_ITEM_ID LIKE 'NORISTER%' THEN 'NET-EN_200MG' 
WHEN INV_ITEM_ID LIKE 'NORIGY%' OR ITEM_DESCR LIKE '%Norigynon%' THEN 'NET-EN_50MG_EV_5MG'
WHEN ITEM_DESCR LIKE '%Mesigyna%' THEN 'MESIGYNA' 
WHEN (INV_ITEM_ID LIKE 'IMPLANON%' AND INV_ITEM_ID NOT LIKE '%TRAINER') OR ITEM_DESCR LIKE 'IMPLANON%' THEN 'ETONOG_68MG'
WHEN INV_ITEM_ID LIKE 'IMPLANON%' AND INV_ITEM_ID LIKE '%TRAINER' THEN 'ETONOG_68_PLACEBO'
WHEN INV_ITEM_ID LIKE '%JADELL%' OR ITEM_DESCR LIKE 'JADELLE%' THEN 'LNG_IMPL_75MG'
WHEN INV_ITEM_ID LIKE 'MICROLUT%' THEN 'LNG_0.03MG'
WHEN INV_ITEM_ID LIKE 'EXLUT%' THEN 'LYNEST_0.5MG'
WHEN INV_ITEM_ID LIKE 'ZINNIA%F'  OR INV_ITEM_ID LIKE 'MICROGYN%' THEN 'LNG.15_EE.03MG_FE'
WHEN INV_ITEM_ID LIKE 'ZINNIA%P' THEN 'LNG.15_EE.03_PLAC'
WHEN INV_ITEM_ID LIKE 'DAISY%30' THEN 'DSG.15_EE.03MG'
WHEN INV_ITEM_ID LIKE 'KURVEL%' THEN 'LNG.15_EE.03_PLAC'
WHEN INV_ITEM_ID LIKE 'MARVEL%' THEN 'DSG.15_EE.03_PLAC'
WHEN CAT_DESCR LIKE 'Emerg%' AND PARENT_CAT_DESCR LIKE 'Contra%' AND (INV_ITEM_ID LIKE '%1.5%' OR ITEM_DESCR LIKE '%1.5%') THEN 'LNG_1.5MG'
WHEN CAT_DESCR LIKE 'Emerg%' AND PARENT_CAT_DESCR LIKE 'Contra%' AND INV_ITEM_ID LIKE '%.75%' OR INV_ITEM_ID = 'REVOKE72' THEN 'LNG_0.75MG'
ELSE INV_ITEM_ID 
END   AS [Item ID], ITEM_DESCR AS [Item Descr], INV_ITEM AS [Inv Item?], CASE WHEN RIGHT(SHIPTO_ID,2) = '42' THEN 'Y' WHEN RH_KIT IS NULL THEN 'N' WHEN RH_KIT = 1 AND INV_ITEM = 'Y' THEN 'Y' ELSE 'N' END AS [RH Kit?], STATUS_OLS, STATUS_OLS_DESCR AS [Status], STATUS_DT AS [Date of Status], ORDER_LINE AS [Line No.], ORDER_SCHED AS [Sched No.], ORDER_DISTRIB AS [Distrib No.], BuOLSD, OLS, QTY_ORDER_DISTRIB AS [Qty_UOM], UoM, EA_per_UoM, QTY_ORDER_DISTRIB * EA_per_UoM AS [Qty_EA], AMT_ORDER_DISTRIB_USD AS [Value], DEPTID, FUND_CODE, IMPL_AGENT, DONOR, PROJECT_ID, ACTIVITY_ID, ACCOUNT, SHIPTO_ID AS [Shipto], SHIPTO_CNTRY3 AS [Country (ISO 3)], SHIPTO_COUNTRY AS [Country], SHIPTO_REGION_RO AS [Region], SHIPTO_REGION_PSB AS [PSB Region], SHIP_TYPE_ID AS [Ship Type], TPP_ORDER, PSBSTOCK_ORDER, PARENT_CAT_DESCR AS [Category], CAT_DESCR AS [Sub-Category], VENDOR_NAME AS [Vendor], VENDOR_ID, FIRST_DISP_DT AS [Dispatch Dt], DUE_DT AS [Due Dt], ETD, ETA, ATD, ATD_RECV_EFF_DT, ATA, FUND_EXPIRY_DT 
FROM Orders_TBL_core_by_distrib 
WHERE  ORDER_DT &gt;= '20180101' AND  ORDER_DT &lt;= '20201231' AND  BUSINESS_UNIT = 'UNFPA' AND  PARENT_CAT_DESCR IN ('Pharmaceuticals', 'Diagnostic Test Kits') AND  ORDER_TYPE IN ('PO') AND  STATUS_OLS &lt;&gt; 'X' AND  STATUS_OLSD &lt;&gt; 'X'</v>
      </c>
      <c r="G30" s="16" t="s">
        <v>146</v>
      </c>
    </row>
    <row r="31" spans="2:7" x14ac:dyDescent="0.25">
      <c r="B31" s="8" t="s">
        <v>33</v>
      </c>
      <c r="C31" s="3"/>
      <c r="D31" s="3"/>
      <c r="E31" s="3"/>
      <c r="F31" s="3" t="s">
        <v>155</v>
      </c>
      <c r="G31" s="16" t="s">
        <v>148</v>
      </c>
    </row>
    <row r="32" spans="2:7" x14ac:dyDescent="0.25">
      <c r="B32" s="8" t="s">
        <v>40</v>
      </c>
      <c r="C32" s="3"/>
      <c r="D32" s="3"/>
      <c r="E32" s="3"/>
      <c r="F32" s="3"/>
      <c r="G32" s="16" t="s">
        <v>106</v>
      </c>
    </row>
    <row r="33" spans="2:18" x14ac:dyDescent="0.25">
      <c r="B33" s="8" t="s">
        <v>32</v>
      </c>
      <c r="C33" s="3"/>
      <c r="D33" s="3"/>
      <c r="E33" s="3"/>
      <c r="F33" s="3"/>
      <c r="G33" s="16" t="s">
        <v>149</v>
      </c>
    </row>
    <row r="34" spans="2:18" x14ac:dyDescent="0.25">
      <c r="B34" s="8" t="s">
        <v>53</v>
      </c>
      <c r="C34" s="3"/>
      <c r="D34" s="3"/>
      <c r="E34" s="3"/>
      <c r="F34" s="3"/>
      <c r="G34" s="16" t="s">
        <v>157</v>
      </c>
    </row>
    <row r="35" spans="2:18" x14ac:dyDescent="0.25">
      <c r="B35" s="8" t="s">
        <v>22</v>
      </c>
      <c r="C35" s="3"/>
      <c r="D35" s="3"/>
      <c r="E35" s="3"/>
      <c r="F35" s="3"/>
      <c r="G35" s="16" t="s">
        <v>55</v>
      </c>
    </row>
    <row r="36" spans="2:18" x14ac:dyDescent="0.25">
      <c r="B36" s="8" t="s">
        <v>24</v>
      </c>
      <c r="C36" s="3"/>
      <c r="D36" s="3"/>
      <c r="E36" s="3"/>
      <c r="F36" s="3"/>
      <c r="G36" s="16" t="s">
        <v>54</v>
      </c>
    </row>
    <row r="37" spans="2:18" x14ac:dyDescent="0.25">
      <c r="B37" s="8" t="s">
        <v>38</v>
      </c>
      <c r="C37" s="3"/>
      <c r="D37" s="3"/>
      <c r="E37" s="3"/>
      <c r="F37" s="3"/>
      <c r="G37" s="16" t="s">
        <v>56</v>
      </c>
    </row>
    <row r="38" spans="2:18" x14ac:dyDescent="0.25">
      <c r="B38" s="8" t="s">
        <v>41</v>
      </c>
      <c r="C38" s="3"/>
      <c r="D38" s="3"/>
      <c r="E38" s="3"/>
      <c r="F38" s="3" t="s">
        <v>158</v>
      </c>
      <c r="G38" s="16" t="s">
        <v>156</v>
      </c>
    </row>
    <row r="42" spans="2:18" ht="15" customHeight="1" x14ac:dyDescent="0.25">
      <c r="G42" s="50" t="s">
        <v>394</v>
      </c>
      <c r="H42" s="58" t="s">
        <v>624</v>
      </c>
    </row>
    <row r="43" spans="2:18" x14ac:dyDescent="0.25">
      <c r="M43" s="13"/>
    </row>
    <row r="44" spans="2:18" x14ac:dyDescent="0.25">
      <c r="M44" s="13"/>
      <c r="Q44" s="13"/>
      <c r="R44" s="13"/>
    </row>
    <row r="55" spans="4:5" x14ac:dyDescent="0.25">
      <c r="D55" s="13"/>
      <c r="E55" s="13"/>
    </row>
    <row r="56" spans="4:5" x14ac:dyDescent="0.25">
      <c r="D56" s="13"/>
      <c r="E56" s="13"/>
    </row>
    <row r="57" spans="4:5" x14ac:dyDescent="0.25">
      <c r="D57" s="13"/>
      <c r="E57" s="13"/>
    </row>
    <row r="58" spans="4:5" x14ac:dyDescent="0.25">
      <c r="D58" s="13"/>
      <c r="E58" s="13"/>
    </row>
    <row r="59" spans="4:5" x14ac:dyDescent="0.25">
      <c r="D59" s="13"/>
      <c r="E59" s="13"/>
    </row>
    <row r="60" spans="4:5" x14ac:dyDescent="0.25">
      <c r="D60" s="13"/>
      <c r="E60" s="13"/>
    </row>
    <row r="61" spans="4:5" x14ac:dyDescent="0.25">
      <c r="D61" s="13"/>
      <c r="E61" s="13"/>
    </row>
    <row r="62" spans="4:5" x14ac:dyDescent="0.25">
      <c r="D62" s="13"/>
      <c r="E62" s="13"/>
    </row>
    <row r="63" spans="4:5" x14ac:dyDescent="0.25">
      <c r="D63" s="13"/>
      <c r="E63" s="13"/>
    </row>
    <row r="64" spans="4:5" x14ac:dyDescent="0.25">
      <c r="D64" s="13"/>
      <c r="E64" s="13"/>
    </row>
  </sheetData>
  <mergeCells count="1">
    <mergeCell ref="E3:G4"/>
  </mergeCells>
  <pageMargins left="0.7" right="0.7" top="0.75" bottom="0.75" header="0.3" footer="0.3"/>
  <pageSetup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
  <sheetViews>
    <sheetView workbookViewId="0">
      <selection sqref="A1:B18"/>
    </sheetView>
  </sheetViews>
  <sheetFormatPr defaultRowHeight="15" x14ac:dyDescent="0.25"/>
  <cols>
    <col min="1" max="1" width="21" bestFit="1" customWidth="1"/>
  </cols>
  <sheetData>
    <row r="1" spans="1:2" x14ac:dyDescent="0.25">
      <c r="A1" t="s">
        <v>2321</v>
      </c>
      <c r="B1" t="s">
        <v>808</v>
      </c>
    </row>
    <row r="2" spans="1:2" x14ac:dyDescent="0.25">
      <c r="A2" t="s">
        <v>2311</v>
      </c>
      <c r="B2" t="s">
        <v>699</v>
      </c>
    </row>
    <row r="3" spans="1:2" x14ac:dyDescent="0.25">
      <c r="A3" t="s">
        <v>2320</v>
      </c>
      <c r="B3" t="s">
        <v>1806</v>
      </c>
    </row>
    <row r="4" spans="1:2" x14ac:dyDescent="0.25">
      <c r="A4" t="s">
        <v>2310</v>
      </c>
      <c r="B4" t="s">
        <v>1611</v>
      </c>
    </row>
    <row r="5" spans="1:2" x14ac:dyDescent="0.25">
      <c r="A5" t="s">
        <v>2291</v>
      </c>
      <c r="B5" t="s">
        <v>904</v>
      </c>
    </row>
    <row r="6" spans="1:2" x14ac:dyDescent="0.25">
      <c r="A6" t="s">
        <v>2308</v>
      </c>
      <c r="B6" t="s">
        <v>817</v>
      </c>
    </row>
    <row r="7" spans="1:2" x14ac:dyDescent="0.25">
      <c r="A7" t="s">
        <v>2290</v>
      </c>
      <c r="B7" t="s">
        <v>2297</v>
      </c>
    </row>
    <row r="8" spans="1:2" x14ac:dyDescent="0.25">
      <c r="A8" t="s">
        <v>2285</v>
      </c>
      <c r="B8" t="s">
        <v>802</v>
      </c>
    </row>
    <row r="9" spans="1:2" x14ac:dyDescent="0.25">
      <c r="A9" t="s">
        <v>2301</v>
      </c>
      <c r="B9" t="s">
        <v>841</v>
      </c>
    </row>
    <row r="10" spans="1:2" x14ac:dyDescent="0.25">
      <c r="A10" t="s">
        <v>2312</v>
      </c>
      <c r="B10" t="s">
        <v>1479</v>
      </c>
    </row>
    <row r="11" spans="1:2" x14ac:dyDescent="0.25">
      <c r="A11" t="s">
        <v>2280</v>
      </c>
      <c r="B11" t="s">
        <v>957</v>
      </c>
    </row>
    <row r="12" spans="1:2" x14ac:dyDescent="0.25">
      <c r="A12" t="s">
        <v>2275</v>
      </c>
      <c r="B12" t="s">
        <v>766</v>
      </c>
    </row>
    <row r="13" spans="1:2" x14ac:dyDescent="0.25">
      <c r="A13" t="s">
        <v>2313</v>
      </c>
      <c r="B13" t="s">
        <v>711</v>
      </c>
    </row>
    <row r="14" spans="1:2" x14ac:dyDescent="0.25">
      <c r="A14" t="s">
        <v>2279</v>
      </c>
      <c r="B14" t="s">
        <v>876</v>
      </c>
    </row>
    <row r="15" spans="1:2" x14ac:dyDescent="0.25">
      <c r="A15" t="s">
        <v>2317</v>
      </c>
      <c r="B15" t="s">
        <v>851</v>
      </c>
    </row>
    <row r="16" spans="1:2" x14ac:dyDescent="0.25">
      <c r="A16" t="s">
        <v>2291</v>
      </c>
      <c r="B16" t="s">
        <v>904</v>
      </c>
    </row>
    <row r="17" spans="1:2" x14ac:dyDescent="0.25">
      <c r="A17" t="s">
        <v>2331</v>
      </c>
      <c r="B17" t="s">
        <v>1504</v>
      </c>
    </row>
    <row r="18" spans="1:2" x14ac:dyDescent="0.25">
      <c r="A18" t="s">
        <v>2296</v>
      </c>
      <c r="B18" t="s">
        <v>1306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N24003"/>
  <sheetViews>
    <sheetView topLeftCell="A2180" workbookViewId="0">
      <pane xSplit="7" topLeftCell="H1" activePane="topRight" state="frozen"/>
      <selection pane="topRight" activeCell="J1569" sqref="J1569:J2205"/>
    </sheetView>
  </sheetViews>
  <sheetFormatPr defaultRowHeight="15" x14ac:dyDescent="0.25"/>
  <cols>
    <col min="1" max="1" width="6.7109375" customWidth="1"/>
    <col min="2" max="2" width="22" customWidth="1"/>
    <col min="3" max="3" width="10.140625" customWidth="1"/>
    <col min="4" max="4" width="11.7109375" customWidth="1"/>
    <col min="5" max="5" width="12" customWidth="1"/>
    <col min="6" max="6" width="8.7109375" customWidth="1"/>
    <col min="7" max="7" width="11.42578125" customWidth="1"/>
    <col min="8" max="8" width="60.28515625" style="35" customWidth="1"/>
    <col min="9" max="9" width="12.7109375" style="35" customWidth="1"/>
    <col min="10" max="10" width="10" style="35" customWidth="1"/>
    <col min="11" max="11" width="9.28515625" style="35" customWidth="1"/>
    <col min="12" max="12" width="13.7109375" style="35" customWidth="1"/>
    <col min="13" max="13" width="14.28515625" style="35" customWidth="1"/>
    <col min="14" max="14" width="9.5703125" style="35" customWidth="1"/>
    <col min="15" max="15" width="13.28515625" style="35" customWidth="1"/>
    <col min="16" max="16" width="19.28515625" style="35" customWidth="1"/>
    <col min="17" max="17" width="11.7109375" style="35" customWidth="1"/>
    <col min="18" max="18" width="16.28515625" style="35" customWidth="1"/>
    <col min="19" max="19" width="25.42578125" style="35" customWidth="1"/>
    <col min="20" max="20" width="9.7109375" style="35" customWidth="1"/>
    <col min="21" max="21" width="11.42578125" style="35" customWidth="1"/>
    <col min="22" max="22" width="13.28515625" style="35" customWidth="1"/>
    <col min="23" max="23" width="18.85546875" style="35" customWidth="1"/>
    <col min="24" max="24" width="11.7109375" style="35" customWidth="1"/>
    <col min="25" max="25" width="7.42578125" style="35" customWidth="1"/>
    <col min="26" max="26" width="14.42578125" style="35" customWidth="1"/>
    <col min="27" max="27" width="9.42578125" style="35" customWidth="1"/>
    <col min="28" max="28" width="16.7109375" style="35" customWidth="1"/>
    <col min="29" max="30" width="25.42578125" style="35" customWidth="1"/>
    <col min="31" max="31" width="13.28515625" style="35" customWidth="1"/>
    <col min="32" max="32" width="12.140625" style="35" customWidth="1"/>
    <col min="33" max="33" width="11.5703125" style="35" customWidth="1"/>
    <col min="34" max="36" width="10.5703125" style="35" customWidth="1"/>
    <col min="37" max="37" width="19.28515625" style="35" customWidth="1"/>
    <col min="38" max="38" width="10.5703125" style="35" customWidth="1"/>
    <col min="39" max="39" width="18.28515625" style="35" customWidth="1"/>
    <col min="40" max="40" width="25.42578125" style="35" customWidth="1"/>
    <col min="41" max="41" width="23" style="35" customWidth="1"/>
    <col min="42" max="42" width="10.7109375" style="35" customWidth="1"/>
    <col min="43" max="43" width="14" style="35" customWidth="1"/>
    <col min="44" max="44" width="11.140625" style="35" customWidth="1"/>
    <col min="45" max="45" width="9.140625" style="35" customWidth="1"/>
    <col min="46" max="46" width="10.28515625" style="35" customWidth="1"/>
    <col min="47" max="47" width="12" style="35" customWidth="1"/>
    <col min="48" max="48" width="12.28515625" style="35" customWidth="1"/>
    <col min="49" max="49" width="12.85546875" style="35" customWidth="1"/>
    <col min="50" max="50" width="13.140625" style="35" customWidth="1"/>
    <col min="51" max="51" width="15" style="35" customWidth="1"/>
    <col min="52" max="52" width="10.7109375" style="35" customWidth="1"/>
    <col min="53" max="53" width="14.28515625" style="35" customWidth="1"/>
    <col min="54" max="54" width="15.42578125" style="35" customWidth="1"/>
    <col min="55" max="55" width="12.7109375" style="35" customWidth="1"/>
    <col min="56" max="56" width="10.5703125" style="35" customWidth="1"/>
    <col min="57" max="57" width="18.28515625" style="35" customWidth="1"/>
    <col min="58" max="58" width="11.85546875" style="35" customWidth="1"/>
    <col min="59" max="59" width="11.140625" style="35" customWidth="1"/>
    <col min="60" max="60" width="13.42578125" style="35" customWidth="1"/>
    <col min="61" max="61" width="22" style="35" customWidth="1"/>
    <col min="62" max="62" width="8.7109375" style="35" customWidth="1"/>
    <col min="63" max="63" width="25.42578125" style="35" customWidth="1"/>
    <col min="64" max="64" width="12.28515625" style="35" bestFit="1" customWidth="1"/>
    <col min="65" max="65" width="11.42578125" style="35" bestFit="1" customWidth="1"/>
    <col min="66" max="66" width="14" style="35" bestFit="1" customWidth="1"/>
    <col min="67" max="67" width="12.28515625" bestFit="1" customWidth="1"/>
    <col min="68" max="68" width="11.42578125" bestFit="1" customWidth="1"/>
    <col min="69" max="69" width="14" bestFit="1" customWidth="1"/>
    <col min="70" max="70" width="14" customWidth="1"/>
    <col min="71" max="71" width="17.42578125" bestFit="1" customWidth="1"/>
    <col min="72" max="72" width="23.5703125" bestFit="1" customWidth="1"/>
    <col min="73" max="73" width="15.42578125" bestFit="1" customWidth="1"/>
    <col min="74" max="74" width="15.28515625" bestFit="1" customWidth="1"/>
    <col min="75" max="75" width="18.7109375" bestFit="1" customWidth="1"/>
    <col min="76" max="76" width="12.28515625" bestFit="1" customWidth="1"/>
    <col min="77" max="77" width="15.7109375" customWidth="1"/>
    <col min="78" max="78" width="8" bestFit="1" customWidth="1"/>
    <col min="79" max="79" width="11.28515625" bestFit="1" customWidth="1"/>
    <col min="80" max="80" width="9.7109375" bestFit="1" customWidth="1"/>
    <col min="81" max="81" width="16.5703125" bestFit="1" customWidth="1"/>
    <col min="82" max="82" width="10.42578125" bestFit="1" customWidth="1"/>
    <col min="83" max="83" width="9.28515625" bestFit="1" customWidth="1"/>
    <col min="84" max="84" width="11.42578125" bestFit="1" customWidth="1"/>
    <col min="85" max="85" width="11" bestFit="1" customWidth="1"/>
    <col min="86" max="86" width="11.5703125" bestFit="1" customWidth="1"/>
    <col min="87" max="87" width="16.28515625" bestFit="1" customWidth="1"/>
    <col min="88" max="88" width="12.28515625" bestFit="1" customWidth="1"/>
    <col min="89" max="89" width="50" bestFit="1" customWidth="1"/>
    <col min="90" max="90" width="9.7109375" bestFit="1" customWidth="1"/>
    <col min="91" max="91" width="31.42578125" bestFit="1" customWidth="1"/>
    <col min="92" max="92" width="11" customWidth="1"/>
    <col min="93" max="93" width="10.7109375" customWidth="1"/>
    <col min="94" max="94" width="23.42578125" bestFit="1" customWidth="1"/>
    <col min="95" max="95" width="81.28515625" bestFit="1" customWidth="1"/>
    <col min="96" max="96" width="19.7109375" bestFit="1" customWidth="1"/>
    <col min="97" max="97" width="16.28515625" bestFit="1" customWidth="1"/>
    <col min="98" max="98" width="31.5703125" bestFit="1" customWidth="1"/>
    <col min="99" max="99" width="19.7109375" bestFit="1" customWidth="1"/>
    <col min="100" max="100" width="11" bestFit="1" customWidth="1"/>
    <col min="101" max="101" width="10.7109375" bestFit="1" customWidth="1"/>
    <col min="102" max="102" width="17.7109375" bestFit="1" customWidth="1"/>
    <col min="103" max="103" width="18.28515625" bestFit="1" customWidth="1"/>
    <col min="104" max="104" width="16.28515625" bestFit="1" customWidth="1"/>
    <col min="105" max="105" width="16.7109375" bestFit="1" customWidth="1"/>
    <col min="106" max="106" width="24.42578125" bestFit="1" customWidth="1"/>
    <col min="107" max="107" width="22.42578125" bestFit="1" customWidth="1"/>
    <col min="108" max="108" width="27.7109375" bestFit="1" customWidth="1"/>
    <col min="109" max="109" width="27.28515625" bestFit="1" customWidth="1"/>
    <col min="110" max="110" width="33.42578125" bestFit="1" customWidth="1"/>
    <col min="111" max="111" width="12.28515625" bestFit="1" customWidth="1"/>
    <col min="112" max="112" width="11" bestFit="1" customWidth="1"/>
    <col min="113" max="113" width="10.42578125" bestFit="1" customWidth="1"/>
    <col min="114" max="114" width="14.7109375" bestFit="1" customWidth="1"/>
    <col min="115" max="115" width="12" bestFit="1" customWidth="1"/>
    <col min="116" max="116" width="16.7109375" bestFit="1" customWidth="1"/>
    <col min="117" max="117" width="14.42578125" bestFit="1" customWidth="1"/>
    <col min="118" max="118" width="12.5703125" customWidth="1"/>
    <col min="119" max="119" width="16" bestFit="1" customWidth="1"/>
    <col min="120" max="120" width="18.28515625" bestFit="1" customWidth="1"/>
    <col min="121" max="121" width="24.28515625" bestFit="1" customWidth="1"/>
    <col min="122" max="122" width="9.7109375" customWidth="1"/>
    <col min="123" max="124" width="15.7109375" bestFit="1" customWidth="1"/>
    <col min="125" max="125" width="10" customWidth="1"/>
    <col min="126" max="126" width="17.5703125" bestFit="1" customWidth="1"/>
    <col min="127" max="127" width="30.28515625" bestFit="1" customWidth="1"/>
    <col min="128" max="128" width="19.7109375" bestFit="1" customWidth="1"/>
    <col min="129" max="129" width="27.28515625" customWidth="1"/>
    <col min="130" max="130" width="81.28515625" bestFit="1" customWidth="1"/>
    <col min="131" max="131" width="7.5703125" customWidth="1"/>
    <col min="132" max="132" width="18.7109375" customWidth="1"/>
    <col min="133" max="133" width="15.7109375" customWidth="1"/>
    <col min="134" max="134" width="20.42578125" customWidth="1"/>
    <col min="135" max="135" width="13" bestFit="1" customWidth="1"/>
    <col min="136" max="136" width="12.7109375" bestFit="1" customWidth="1"/>
    <col min="137" max="137" width="18.28515625" bestFit="1" customWidth="1"/>
    <col min="138" max="138" width="17.42578125" bestFit="1" customWidth="1"/>
    <col min="139" max="139" width="16.7109375" bestFit="1" customWidth="1"/>
    <col min="140" max="140" width="18.28515625" bestFit="1" customWidth="1"/>
    <col min="141" max="141" width="17.5703125" bestFit="1" customWidth="1"/>
    <col min="142" max="142" width="17" bestFit="1" customWidth="1"/>
    <col min="143" max="143" width="10.42578125" bestFit="1" customWidth="1"/>
    <col min="144" max="144" width="42.7109375" bestFit="1" customWidth="1"/>
    <col min="145" max="145" width="6.5703125" bestFit="1" customWidth="1"/>
    <col min="146" max="146" width="23" bestFit="1" customWidth="1"/>
    <col min="147" max="147" width="10.28515625" bestFit="1" customWidth="1"/>
    <col min="148" max="148" width="17" bestFit="1" customWidth="1"/>
    <col min="149" max="149" width="15.5703125" bestFit="1" customWidth="1"/>
    <col min="150" max="150" width="13.42578125" bestFit="1" customWidth="1"/>
    <col min="151" max="151" width="12.42578125" bestFit="1" customWidth="1"/>
    <col min="152" max="152" width="20.7109375" bestFit="1" customWidth="1"/>
    <col min="153" max="153" width="13.42578125" bestFit="1" customWidth="1"/>
    <col min="154" max="154" width="23" bestFit="1" customWidth="1"/>
    <col min="155" max="155" width="10.7109375" bestFit="1" customWidth="1"/>
    <col min="156" max="156" width="20.7109375" bestFit="1" customWidth="1"/>
    <col min="157" max="157" width="18.7109375" bestFit="1" customWidth="1"/>
    <col min="158" max="158" width="15.7109375" bestFit="1" customWidth="1"/>
    <col min="159" max="159" width="23.7109375" bestFit="1" customWidth="1"/>
    <col min="160" max="160" width="10.7109375" bestFit="1" customWidth="1"/>
    <col min="161" max="161" width="13" bestFit="1" customWidth="1"/>
    <col min="162" max="162" width="16.28515625" bestFit="1" customWidth="1"/>
    <col min="163" max="163" width="23.7109375" bestFit="1" customWidth="1"/>
    <col min="164" max="164" width="18.7109375" bestFit="1" customWidth="1"/>
    <col min="165" max="165" width="24.28515625" customWidth="1"/>
  </cols>
  <sheetData>
    <row r="1" spans="1:66" x14ac:dyDescent="0.25">
      <c r="A1" t="s">
        <v>11</v>
      </c>
      <c r="B1" t="s">
        <v>173</v>
      </c>
      <c r="C1" t="s">
        <v>179</v>
      </c>
      <c r="D1" t="s">
        <v>180</v>
      </c>
      <c r="E1" t="s">
        <v>181</v>
      </c>
      <c r="F1" t="s">
        <v>182</v>
      </c>
      <c r="G1" s="35" t="s">
        <v>258</v>
      </c>
      <c r="H1" s="35" t="s">
        <v>257</v>
      </c>
      <c r="I1" s="35" t="s">
        <v>262</v>
      </c>
      <c r="J1" s="35" t="s">
        <v>43</v>
      </c>
      <c r="K1" s="35" t="s">
        <v>161</v>
      </c>
      <c r="L1" s="35" t="s">
        <v>172</v>
      </c>
      <c r="M1" s="35" t="s">
        <v>168</v>
      </c>
      <c r="N1" s="35" t="s">
        <v>169</v>
      </c>
      <c r="O1" s="35" t="s">
        <v>170</v>
      </c>
      <c r="P1" s="35" t="s">
        <v>171</v>
      </c>
      <c r="Q1" s="35" t="s">
        <v>124</v>
      </c>
      <c r="R1" s="35" t="s">
        <v>260</v>
      </c>
      <c r="S1" s="35" t="s">
        <v>211</v>
      </c>
      <c r="T1" s="35" t="s">
        <v>261</v>
      </c>
      <c r="U1" s="35" t="s">
        <v>259</v>
      </c>
      <c r="V1" s="35" t="s">
        <v>160</v>
      </c>
      <c r="W1" s="35" t="s">
        <v>164</v>
      </c>
      <c r="X1" s="56" t="s">
        <v>337</v>
      </c>
      <c r="Y1" s="35" t="s">
        <v>331</v>
      </c>
      <c r="Z1" s="35" t="s">
        <v>333</v>
      </c>
      <c r="AA1" s="56" t="s">
        <v>338</v>
      </c>
      <c r="AB1" s="35" t="s">
        <v>328</v>
      </c>
      <c r="AC1" s="57" t="s">
        <v>329</v>
      </c>
      <c r="AD1" s="35" t="s">
        <v>330</v>
      </c>
      <c r="AE1" s="35" t="s">
        <v>214</v>
      </c>
      <c r="AF1" s="57" t="s">
        <v>232</v>
      </c>
      <c r="AG1" s="35" t="s">
        <v>178</v>
      </c>
      <c r="AH1" s="35" t="s">
        <v>521</v>
      </c>
      <c r="AI1" s="35" t="s">
        <v>522</v>
      </c>
      <c r="AJ1" s="35" t="s">
        <v>523</v>
      </c>
      <c r="AK1" s="35" t="s">
        <v>526</v>
      </c>
      <c r="AL1" s="35" t="s">
        <v>524</v>
      </c>
      <c r="AM1" s="35" t="s">
        <v>565</v>
      </c>
      <c r="AN1" s="35" t="s">
        <v>477</v>
      </c>
      <c r="AO1" s="35" t="s">
        <v>575</v>
      </c>
      <c r="AP1" s="35" t="s">
        <v>591</v>
      </c>
      <c r="AQ1" s="35" t="s">
        <v>230</v>
      </c>
      <c r="AR1" s="35" t="s">
        <v>371</v>
      </c>
      <c r="AS1" s="35" t="s">
        <v>370</v>
      </c>
      <c r="AT1" s="35" t="s">
        <v>597</v>
      </c>
      <c r="AU1" s="35" t="s">
        <v>598</v>
      </c>
      <c r="AV1" s="35" t="s">
        <v>599</v>
      </c>
      <c r="AW1" s="35" t="s">
        <v>602</v>
      </c>
      <c r="AX1" s="35" t="s">
        <v>601</v>
      </c>
      <c r="AY1" s="35" t="s">
        <v>600</v>
      </c>
      <c r="AZ1" s="35" t="s">
        <v>603</v>
      </c>
      <c r="BA1" s="35" t="s">
        <v>604</v>
      </c>
      <c r="BB1" s="35" t="s">
        <v>580</v>
      </c>
      <c r="BC1" s="35" t="s">
        <v>606</v>
      </c>
      <c r="BD1" s="35" t="s">
        <v>605</v>
      </c>
      <c r="BE1" s="35" t="s">
        <v>589</v>
      </c>
      <c r="BF1" t="s">
        <v>372</v>
      </c>
      <c r="BG1" s="35" t="s">
        <v>573</v>
      </c>
      <c r="BH1" s="35" t="s">
        <v>574</v>
      </c>
      <c r="BI1" t="s">
        <v>4561</v>
      </c>
      <c r="BJ1" t="s">
        <v>4562</v>
      </c>
      <c r="BK1" t="s">
        <v>4564</v>
      </c>
      <c r="BL1"/>
      <c r="BM1"/>
      <c r="BN1"/>
    </row>
    <row r="2" spans="1:66" hidden="1" x14ac:dyDescent="0.25">
      <c r="A2" t="s">
        <v>8</v>
      </c>
      <c r="B2" t="s">
        <v>639</v>
      </c>
      <c r="C2">
        <v>1</v>
      </c>
      <c r="D2">
        <v>1</v>
      </c>
      <c r="E2">
        <v>1</v>
      </c>
      <c r="F2" t="s">
        <v>417</v>
      </c>
      <c r="G2" s="35" t="s">
        <v>644</v>
      </c>
      <c r="H2" s="35" t="s">
        <v>640</v>
      </c>
      <c r="I2" s="35" t="s">
        <v>593</v>
      </c>
      <c r="J2" s="35">
        <v>650</v>
      </c>
      <c r="K2" s="35" t="s">
        <v>400</v>
      </c>
      <c r="L2" s="35" t="s">
        <v>401</v>
      </c>
      <c r="M2" s="35" t="s">
        <v>396</v>
      </c>
      <c r="N2" s="35" t="s">
        <v>122</v>
      </c>
      <c r="O2" s="35" t="s">
        <v>402</v>
      </c>
      <c r="P2" s="35" t="s">
        <v>403</v>
      </c>
      <c r="Q2" s="35" t="s">
        <v>311</v>
      </c>
      <c r="R2" s="35" t="s">
        <v>302</v>
      </c>
      <c r="S2" s="35" t="s">
        <v>303</v>
      </c>
      <c r="T2" s="35" t="s">
        <v>5061</v>
      </c>
      <c r="U2" s="35" t="s">
        <v>209</v>
      </c>
      <c r="V2" s="35">
        <v>0</v>
      </c>
      <c r="W2" s="35">
        <v>0</v>
      </c>
      <c r="X2" s="49">
        <v>1</v>
      </c>
      <c r="Y2" s="45" t="s">
        <v>340</v>
      </c>
      <c r="Z2" s="49">
        <v>1</v>
      </c>
      <c r="AA2" s="49">
        <v>1</v>
      </c>
      <c r="AB2" s="45" t="s">
        <v>637</v>
      </c>
      <c r="AC2" s="45" t="s">
        <v>641</v>
      </c>
      <c r="AD2" s="45" t="s">
        <v>342</v>
      </c>
      <c r="AE2" s="45" t="s">
        <v>343</v>
      </c>
      <c r="AF2" s="49">
        <v>2018</v>
      </c>
      <c r="AG2" s="45" t="s">
        <v>643</v>
      </c>
      <c r="AH2" s="45"/>
      <c r="AI2" s="45"/>
      <c r="AJ2" s="45"/>
      <c r="AK2" s="45">
        <v>43129</v>
      </c>
      <c r="AL2" s="45"/>
      <c r="AM2" s="45" t="s">
        <v>568</v>
      </c>
      <c r="AN2" s="45" t="s">
        <v>645</v>
      </c>
      <c r="AO2" s="45" t="s">
        <v>646</v>
      </c>
      <c r="AP2" s="49"/>
      <c r="AQ2" s="45" t="s">
        <v>266</v>
      </c>
      <c r="AR2" s="45" t="s">
        <v>174</v>
      </c>
      <c r="AS2" s="45" t="s">
        <v>174</v>
      </c>
      <c r="AT2" s="49">
        <v>1</v>
      </c>
      <c r="AU2" s="49">
        <v>1</v>
      </c>
      <c r="AV2" s="49">
        <v>1</v>
      </c>
      <c r="AW2" s="45">
        <v>43108</v>
      </c>
      <c r="AX2" s="45" t="s">
        <v>183</v>
      </c>
      <c r="AY2" s="45">
        <v>43935.568772071761</v>
      </c>
      <c r="AZ2" s="45">
        <v>43105</v>
      </c>
      <c r="BA2" s="45">
        <v>43106</v>
      </c>
      <c r="BB2" s="45" t="s">
        <v>647</v>
      </c>
      <c r="BC2" s="45">
        <v>43108.505891203706</v>
      </c>
      <c r="BD2" s="45">
        <v>43119</v>
      </c>
      <c r="BE2" s="53">
        <v>47848</v>
      </c>
      <c r="BF2" s="49">
        <f>IF(AND(ISBLANK(tbl_RawData_Report1[[#This Row],[REQ_ID]]),tbl_RawData_Report1[[#This Row],[RH Kit?]] = "Y"),1,COUNTIFS(tbl_RawData_Report1[RH Kit?],"Y",tbl_RawData_Report1[REQ_ID],tbl_RawData_Report1[[#This Row],[REQ_ID]]))</f>
        <v>0</v>
      </c>
      <c r="BG2" s="49">
        <f>COUNTIFS(tbl_RawData_Report1[RH Kit?],"Y",tbl_RawData_Report1[Order No.],tbl_RawData_Report1[[#This Row],[Order No.]])</f>
        <v>0</v>
      </c>
      <c r="BH2" s="49">
        <f>SUM(tbl_RawData_Report1[[#This Row],[RH Kit Req]:[RH Kit PO]])</f>
        <v>0</v>
      </c>
      <c r="BI2" s="49" t="str">
        <f>IFERROR(VLOOKUP(B2,Lookup!A:B,2,FALSE),B2)</f>
        <v>PRESHIPMENTINSPCPH</v>
      </c>
      <c r="BJ2" s="49" t="b">
        <f t="shared" ref="BJ2:BJ65" si="0">BK2&lt;&gt;BK3</f>
        <v>1</v>
      </c>
      <c r="BK2" s="49" t="str">
        <f>tbl_RawData_Report1[[#This Row],[Item ID]]&amp;tbl_RawData_Report1[[#This Row],[Order No.]]</f>
        <v>PRESHIPMENTINSPCPH0000035153</v>
      </c>
      <c r="BL2"/>
      <c r="BM2"/>
      <c r="BN2"/>
    </row>
    <row r="3" spans="1:66" hidden="1" x14ac:dyDescent="0.25">
      <c r="A3" t="s">
        <v>8</v>
      </c>
      <c r="B3" t="s">
        <v>720</v>
      </c>
      <c r="C3">
        <v>1</v>
      </c>
      <c r="D3">
        <v>1</v>
      </c>
      <c r="E3">
        <v>1</v>
      </c>
      <c r="F3" t="s">
        <v>325</v>
      </c>
      <c r="G3" s="35" t="s">
        <v>822</v>
      </c>
      <c r="H3" s="35" t="s">
        <v>721</v>
      </c>
      <c r="I3" s="35" t="s">
        <v>593</v>
      </c>
      <c r="J3" s="35">
        <v>11787.5</v>
      </c>
      <c r="K3" s="35" t="s">
        <v>465</v>
      </c>
      <c r="L3" s="35" t="s">
        <v>466</v>
      </c>
      <c r="M3" s="35" t="s">
        <v>396</v>
      </c>
      <c r="N3" s="35" t="s">
        <v>122</v>
      </c>
      <c r="O3" s="35" t="s">
        <v>467</v>
      </c>
      <c r="P3" s="35" t="s">
        <v>468</v>
      </c>
      <c r="Q3" s="35" t="s">
        <v>311</v>
      </c>
      <c r="R3" s="35" t="s">
        <v>289</v>
      </c>
      <c r="S3" s="35" t="s">
        <v>199</v>
      </c>
      <c r="T3" s="35" t="s">
        <v>5052</v>
      </c>
      <c r="U3" s="35" t="s">
        <v>272</v>
      </c>
      <c r="V3" s="35">
        <v>0</v>
      </c>
      <c r="W3" s="35">
        <v>0</v>
      </c>
      <c r="X3" s="49">
        <v>943</v>
      </c>
      <c r="Y3" s="45" t="s">
        <v>724</v>
      </c>
      <c r="Z3" s="49">
        <v>90</v>
      </c>
      <c r="AA3" s="49">
        <v>84870</v>
      </c>
      <c r="AB3" s="45" t="s">
        <v>637</v>
      </c>
      <c r="AC3" s="45" t="s">
        <v>725</v>
      </c>
      <c r="AD3" s="45" t="s">
        <v>726</v>
      </c>
      <c r="AE3" s="45" t="s">
        <v>727</v>
      </c>
      <c r="AF3" s="49">
        <v>2018</v>
      </c>
      <c r="AG3" s="45" t="s">
        <v>821</v>
      </c>
      <c r="AH3" s="45">
        <v>43219</v>
      </c>
      <c r="AI3" s="45">
        <v>43222</v>
      </c>
      <c r="AJ3" s="45">
        <v>43219</v>
      </c>
      <c r="AK3" s="45">
        <v>43222</v>
      </c>
      <c r="AL3" s="45"/>
      <c r="AM3" s="45" t="s">
        <v>569</v>
      </c>
      <c r="AN3" s="45" t="s">
        <v>823</v>
      </c>
      <c r="AO3" s="45" t="s">
        <v>824</v>
      </c>
      <c r="AP3" s="49"/>
      <c r="AQ3" s="45" t="s">
        <v>266</v>
      </c>
      <c r="AR3" s="45" t="s">
        <v>174</v>
      </c>
      <c r="AS3" s="45" t="s">
        <v>174</v>
      </c>
      <c r="AT3" s="49">
        <v>1</v>
      </c>
      <c r="AU3" s="49">
        <v>1</v>
      </c>
      <c r="AV3" s="49">
        <v>1</v>
      </c>
      <c r="AW3" s="45">
        <v>43115</v>
      </c>
      <c r="AX3" s="45" t="s">
        <v>183</v>
      </c>
      <c r="AY3" s="45">
        <v>43252.735764930556</v>
      </c>
      <c r="AZ3" s="45">
        <v>43104</v>
      </c>
      <c r="BA3" s="45">
        <v>43108</v>
      </c>
      <c r="BB3" s="45" t="s">
        <v>825</v>
      </c>
      <c r="BC3" s="45">
        <v>43115.476203703707</v>
      </c>
      <c r="BD3" s="45">
        <v>43157</v>
      </c>
      <c r="BE3" s="53">
        <v>44957</v>
      </c>
      <c r="BF3" s="49">
        <f>IF(AND(ISBLANK(tbl_RawData_Report1[[#This Row],[REQ_ID]]),tbl_RawData_Report1[[#This Row],[RH Kit?]] = "Y"),1,COUNTIFS(tbl_RawData_Report1[RH Kit?],"Y",tbl_RawData_Report1[REQ_ID],tbl_RawData_Report1[[#This Row],[REQ_ID]]))</f>
        <v>0</v>
      </c>
      <c r="BG3" s="49">
        <f>COUNTIFS(tbl_RawData_Report1[RH Kit?],"Y",tbl_RawData_Report1[Order No.],tbl_RawData_Report1[[#This Row],[Order No.]])</f>
        <v>0</v>
      </c>
      <c r="BH3" s="49">
        <f>SUM(tbl_RawData_Report1[[#This Row],[RH Kit Req]:[RH Kit PO]])</f>
        <v>0</v>
      </c>
      <c r="BI3" s="49" t="str">
        <f>IFERROR(VLOOKUP(B3,Lookup!A:B,2,FALSE),B3)</f>
        <v>NIFEDIPINE_10MG</v>
      </c>
      <c r="BJ3" s="49" t="b">
        <f t="shared" si="0"/>
        <v>1</v>
      </c>
      <c r="BK3" s="49" t="str">
        <f>tbl_RawData_Report1[[#This Row],[Item ID]]&amp;tbl_RawData_Report1[[#This Row],[Order No.]]</f>
        <v>NIFEDIPINE_10MG0000035170</v>
      </c>
      <c r="BL3"/>
      <c r="BM3"/>
      <c r="BN3"/>
    </row>
    <row r="4" spans="1:66" hidden="1" x14ac:dyDescent="0.25">
      <c r="A4" t="s">
        <v>8</v>
      </c>
      <c r="B4" t="s">
        <v>688</v>
      </c>
      <c r="C4">
        <v>1</v>
      </c>
      <c r="D4">
        <v>1</v>
      </c>
      <c r="E4">
        <v>1</v>
      </c>
      <c r="F4" t="s">
        <v>439</v>
      </c>
      <c r="G4" s="35" t="s">
        <v>686</v>
      </c>
      <c r="H4" s="35" t="s">
        <v>689</v>
      </c>
      <c r="I4" s="35" t="s">
        <v>593</v>
      </c>
      <c r="J4" s="35">
        <v>15610</v>
      </c>
      <c r="K4" s="35" t="s">
        <v>437</v>
      </c>
      <c r="L4" s="35" t="s">
        <v>692</v>
      </c>
      <c r="M4" s="35" t="s">
        <v>396</v>
      </c>
      <c r="N4" s="35" t="s">
        <v>122</v>
      </c>
      <c r="O4" s="35" t="s">
        <v>463</v>
      </c>
      <c r="P4" s="35" t="s">
        <v>438</v>
      </c>
      <c r="Q4" s="35" t="s">
        <v>311</v>
      </c>
      <c r="R4" s="35" t="s">
        <v>440</v>
      </c>
      <c r="S4" s="35" t="s">
        <v>441</v>
      </c>
      <c r="T4" s="35" t="s">
        <v>5058</v>
      </c>
      <c r="U4" s="35" t="s">
        <v>269</v>
      </c>
      <c r="V4" s="35">
        <v>0</v>
      </c>
      <c r="W4" s="35">
        <v>0</v>
      </c>
      <c r="X4" s="49">
        <v>7000</v>
      </c>
      <c r="Y4" s="45" t="s">
        <v>346</v>
      </c>
      <c r="Z4" s="49">
        <v>1000</v>
      </c>
      <c r="AA4" s="49">
        <v>7000000</v>
      </c>
      <c r="AB4" s="45" t="s">
        <v>637</v>
      </c>
      <c r="AC4" s="45" t="s">
        <v>693</v>
      </c>
      <c r="AD4" s="45" t="s">
        <v>694</v>
      </c>
      <c r="AE4" s="45" t="s">
        <v>695</v>
      </c>
      <c r="AF4" s="49">
        <v>2018</v>
      </c>
      <c r="AG4" s="45" t="s">
        <v>685</v>
      </c>
      <c r="AH4" s="45">
        <v>43231</v>
      </c>
      <c r="AI4" s="45">
        <v>43250</v>
      </c>
      <c r="AJ4" s="45">
        <v>43234</v>
      </c>
      <c r="AK4" s="45">
        <v>43236</v>
      </c>
      <c r="AL4" s="45">
        <v>43252</v>
      </c>
      <c r="AM4" s="45" t="s">
        <v>566</v>
      </c>
      <c r="AN4" s="45" t="s">
        <v>687</v>
      </c>
      <c r="AO4" s="45" t="s">
        <v>690</v>
      </c>
      <c r="AP4" s="49"/>
      <c r="AQ4" s="45" t="s">
        <v>266</v>
      </c>
      <c r="AR4" s="45" t="s">
        <v>174</v>
      </c>
      <c r="AS4" s="45" t="s">
        <v>174</v>
      </c>
      <c r="AT4" s="49">
        <v>5</v>
      </c>
      <c r="AU4" s="49">
        <v>1</v>
      </c>
      <c r="AV4" s="49">
        <v>1</v>
      </c>
      <c r="AW4" s="45">
        <v>43123</v>
      </c>
      <c r="AX4" s="45" t="s">
        <v>183</v>
      </c>
      <c r="AY4" s="45">
        <v>43294.869225462964</v>
      </c>
      <c r="AZ4" s="45">
        <v>43109</v>
      </c>
      <c r="BA4" s="45">
        <v>43117</v>
      </c>
      <c r="BB4" s="45" t="s">
        <v>691</v>
      </c>
      <c r="BC4" s="45">
        <v>43124.546875</v>
      </c>
      <c r="BD4" s="45">
        <v>43231</v>
      </c>
      <c r="BE4" s="53">
        <v>43281</v>
      </c>
      <c r="BF4" s="49">
        <f>IF(AND(ISBLANK(tbl_RawData_Report1[[#This Row],[REQ_ID]]),tbl_RawData_Report1[[#This Row],[RH Kit?]] = "Y"),1,COUNTIFS(tbl_RawData_Report1[RH Kit?],"Y",tbl_RawData_Report1[REQ_ID],tbl_RawData_Report1[[#This Row],[REQ_ID]]))</f>
        <v>0</v>
      </c>
      <c r="BG4" s="49">
        <f>COUNTIFS(tbl_RawData_Report1[RH Kit?],"Y",tbl_RawData_Report1[Order No.],tbl_RawData_Report1[[#This Row],[Order No.]])</f>
        <v>0</v>
      </c>
      <c r="BH4" s="49">
        <f>SUM(tbl_RawData_Report1[[#This Row],[RH Kit Req]:[RH Kit PO]])</f>
        <v>0</v>
      </c>
      <c r="BI4" s="49" t="str">
        <f>IFERROR(VLOOKUP(B4,Lookup!A:B,2,FALSE),B4)</f>
        <v>FESULP_200MG</v>
      </c>
      <c r="BJ4" s="49" t="b">
        <f t="shared" si="0"/>
        <v>1</v>
      </c>
      <c r="BK4" s="49" t="str">
        <f>tbl_RawData_Report1[[#This Row],[Item ID]]&amp;tbl_RawData_Report1[[#This Row],[Order No.]]</f>
        <v>FESULP_200MG0000035195</v>
      </c>
      <c r="BL4"/>
      <c r="BM4"/>
      <c r="BN4"/>
    </row>
    <row r="5" spans="1:66" hidden="1" x14ac:dyDescent="0.25">
      <c r="A5" t="s">
        <v>8</v>
      </c>
      <c r="B5" t="s">
        <v>738</v>
      </c>
      <c r="C5">
        <v>2</v>
      </c>
      <c r="D5">
        <v>1</v>
      </c>
      <c r="E5">
        <v>1</v>
      </c>
      <c r="F5" t="s">
        <v>439</v>
      </c>
      <c r="G5" s="35" t="s">
        <v>686</v>
      </c>
      <c r="H5" s="35" t="s">
        <v>739</v>
      </c>
      <c r="I5" s="35" t="s">
        <v>593</v>
      </c>
      <c r="J5" s="35">
        <v>137650</v>
      </c>
      <c r="K5" s="35" t="s">
        <v>437</v>
      </c>
      <c r="L5" s="35" t="s">
        <v>692</v>
      </c>
      <c r="M5" s="35" t="s">
        <v>396</v>
      </c>
      <c r="N5" s="35" t="s">
        <v>122</v>
      </c>
      <c r="O5" s="35" t="s">
        <v>463</v>
      </c>
      <c r="P5" s="35" t="s">
        <v>438</v>
      </c>
      <c r="Q5" s="35" t="s">
        <v>311</v>
      </c>
      <c r="R5" s="35" t="s">
        <v>440</v>
      </c>
      <c r="S5" s="35" t="s">
        <v>441</v>
      </c>
      <c r="T5" s="35" t="s">
        <v>5058</v>
      </c>
      <c r="U5" s="35" t="s">
        <v>269</v>
      </c>
      <c r="V5" s="35">
        <v>0</v>
      </c>
      <c r="W5" s="35">
        <v>0</v>
      </c>
      <c r="X5" s="49">
        <v>2500</v>
      </c>
      <c r="Y5" s="45" t="s">
        <v>344</v>
      </c>
      <c r="Z5" s="49">
        <v>1</v>
      </c>
      <c r="AA5" s="49">
        <v>2500</v>
      </c>
      <c r="AB5" s="45" t="s">
        <v>637</v>
      </c>
      <c r="AC5" s="45" t="s">
        <v>725</v>
      </c>
      <c r="AD5" s="45" t="s">
        <v>694</v>
      </c>
      <c r="AE5" s="45" t="s">
        <v>695</v>
      </c>
      <c r="AF5" s="49">
        <v>2018</v>
      </c>
      <c r="AG5" s="45" t="s">
        <v>685</v>
      </c>
      <c r="AH5" s="45">
        <v>43231</v>
      </c>
      <c r="AI5" s="45">
        <v>43250</v>
      </c>
      <c r="AJ5" s="45">
        <v>43234</v>
      </c>
      <c r="AK5" s="45">
        <v>43236</v>
      </c>
      <c r="AL5" s="45">
        <v>43252</v>
      </c>
      <c r="AM5" s="45" t="s">
        <v>566</v>
      </c>
      <c r="AN5" s="45" t="s">
        <v>687</v>
      </c>
      <c r="AO5" s="45" t="s">
        <v>835</v>
      </c>
      <c r="AP5" s="49"/>
      <c r="AQ5" s="45" t="s">
        <v>266</v>
      </c>
      <c r="AR5" s="45" t="s">
        <v>174</v>
      </c>
      <c r="AS5" s="45" t="s">
        <v>174</v>
      </c>
      <c r="AT5" s="49">
        <v>6</v>
      </c>
      <c r="AU5" s="49">
        <v>1</v>
      </c>
      <c r="AV5" s="49">
        <v>1</v>
      </c>
      <c r="AW5" s="45">
        <v>43123</v>
      </c>
      <c r="AX5" s="45" t="s">
        <v>183</v>
      </c>
      <c r="AY5" s="45">
        <v>43294.869225462964</v>
      </c>
      <c r="AZ5" s="45">
        <v>43109</v>
      </c>
      <c r="BA5" s="45">
        <v>43117</v>
      </c>
      <c r="BB5" s="45" t="s">
        <v>836</v>
      </c>
      <c r="BC5" s="45">
        <v>43124.546875</v>
      </c>
      <c r="BD5" s="45">
        <v>43231</v>
      </c>
      <c r="BE5" s="53">
        <v>43281</v>
      </c>
      <c r="BF5" s="49">
        <f>IF(AND(ISBLANK(tbl_RawData_Report1[[#This Row],[REQ_ID]]),tbl_RawData_Report1[[#This Row],[RH Kit?]] = "Y"),1,COUNTIFS(tbl_RawData_Report1[RH Kit?],"Y",tbl_RawData_Report1[REQ_ID],tbl_RawData_Report1[[#This Row],[REQ_ID]]))</f>
        <v>0</v>
      </c>
      <c r="BG5" s="49">
        <f>COUNTIFS(tbl_RawData_Report1[RH Kit?],"Y",tbl_RawData_Report1[Order No.],tbl_RawData_Report1[[#This Row],[Order No.]])</f>
        <v>0</v>
      </c>
      <c r="BH5" s="49">
        <f>SUM(tbl_RawData_Report1[[#This Row],[RH Kit Req]:[RH Kit PO]])</f>
        <v>0</v>
      </c>
      <c r="BI5" s="49" t="str">
        <f>IFERROR(VLOOKUP(B5,Lookup!A:B,2,FALSE),B5)</f>
        <v>ANTI-DIG0.30MG</v>
      </c>
      <c r="BJ5" s="49" t="b">
        <f t="shared" si="0"/>
        <v>1</v>
      </c>
      <c r="BK5" s="49" t="str">
        <f>tbl_RawData_Report1[[#This Row],[Item ID]]&amp;tbl_RawData_Report1[[#This Row],[Order No.]]</f>
        <v>ANTI-DIG0.30MG0000035195</v>
      </c>
      <c r="BL5"/>
      <c r="BM5"/>
      <c r="BN5"/>
    </row>
    <row r="6" spans="1:66" hidden="1" x14ac:dyDescent="0.25">
      <c r="A6" t="s">
        <v>8</v>
      </c>
      <c r="B6" t="s">
        <v>738</v>
      </c>
      <c r="C6">
        <v>1</v>
      </c>
      <c r="D6">
        <v>1</v>
      </c>
      <c r="E6">
        <v>1</v>
      </c>
      <c r="F6" t="s">
        <v>439</v>
      </c>
      <c r="G6" s="35" t="s">
        <v>736</v>
      </c>
      <c r="H6" s="35" t="s">
        <v>739</v>
      </c>
      <c r="I6" s="35" t="s">
        <v>593</v>
      </c>
      <c r="J6" s="35">
        <v>80000</v>
      </c>
      <c r="K6" s="35" t="s">
        <v>437</v>
      </c>
      <c r="L6" s="35" t="s">
        <v>742</v>
      </c>
      <c r="M6" s="35" t="s">
        <v>396</v>
      </c>
      <c r="N6" s="35" t="s">
        <v>122</v>
      </c>
      <c r="O6" s="35" t="s">
        <v>463</v>
      </c>
      <c r="P6" s="35" t="s">
        <v>438</v>
      </c>
      <c r="Q6" s="35" t="s">
        <v>311</v>
      </c>
      <c r="R6" s="35" t="s">
        <v>440</v>
      </c>
      <c r="S6" s="35" t="s">
        <v>441</v>
      </c>
      <c r="T6" s="35" t="s">
        <v>5058</v>
      </c>
      <c r="U6" s="35" t="s">
        <v>272</v>
      </c>
      <c r="V6" s="35">
        <v>0</v>
      </c>
      <c r="W6" s="35">
        <v>0</v>
      </c>
      <c r="X6" s="49">
        <v>2000</v>
      </c>
      <c r="Y6" s="45" t="s">
        <v>344</v>
      </c>
      <c r="Z6" s="49">
        <v>1</v>
      </c>
      <c r="AA6" s="49">
        <v>2000</v>
      </c>
      <c r="AB6" s="45" t="s">
        <v>637</v>
      </c>
      <c r="AC6" s="45" t="s">
        <v>725</v>
      </c>
      <c r="AD6" s="45" t="s">
        <v>661</v>
      </c>
      <c r="AE6" s="45" t="s">
        <v>662</v>
      </c>
      <c r="AF6" s="49">
        <v>2018</v>
      </c>
      <c r="AG6" s="45" t="s">
        <v>735</v>
      </c>
      <c r="AH6" s="45">
        <v>43227</v>
      </c>
      <c r="AI6" s="45">
        <v>43229</v>
      </c>
      <c r="AJ6" s="45"/>
      <c r="AK6" s="45">
        <v>43193</v>
      </c>
      <c r="AL6" s="45"/>
      <c r="AM6" s="45" t="s">
        <v>566</v>
      </c>
      <c r="AN6" s="45" t="s">
        <v>737</v>
      </c>
      <c r="AO6" s="45" t="s">
        <v>740</v>
      </c>
      <c r="AP6" s="49"/>
      <c r="AQ6" s="45" t="s">
        <v>266</v>
      </c>
      <c r="AR6" s="45" t="s">
        <v>174</v>
      </c>
      <c r="AS6" s="45" t="s">
        <v>174</v>
      </c>
      <c r="AT6" s="49">
        <v>4</v>
      </c>
      <c r="AU6" s="49">
        <v>1</v>
      </c>
      <c r="AV6" s="49">
        <v>1</v>
      </c>
      <c r="AW6" s="45">
        <v>43124</v>
      </c>
      <c r="AX6" s="45" t="s">
        <v>183</v>
      </c>
      <c r="AY6" s="45">
        <v>43257.339090393521</v>
      </c>
      <c r="AZ6" s="45">
        <v>43109</v>
      </c>
      <c r="BA6" s="45">
        <v>43117</v>
      </c>
      <c r="BB6" s="45" t="s">
        <v>741</v>
      </c>
      <c r="BC6" s="45">
        <v>43131.62395833333</v>
      </c>
      <c r="BD6" s="45">
        <v>43227</v>
      </c>
      <c r="BE6" s="53">
        <v>43373</v>
      </c>
      <c r="BF6" s="49">
        <f>IF(AND(ISBLANK(tbl_RawData_Report1[[#This Row],[REQ_ID]]),tbl_RawData_Report1[[#This Row],[RH Kit?]] = "Y"),1,COUNTIFS(tbl_RawData_Report1[RH Kit?],"Y",tbl_RawData_Report1[REQ_ID],tbl_RawData_Report1[[#This Row],[REQ_ID]]))</f>
        <v>0</v>
      </c>
      <c r="BG6" s="49">
        <f>COUNTIFS(tbl_RawData_Report1[RH Kit?],"Y",tbl_RawData_Report1[Order No.],tbl_RawData_Report1[[#This Row],[Order No.]])</f>
        <v>0</v>
      </c>
      <c r="BH6" s="49">
        <f>SUM(tbl_RawData_Report1[[#This Row],[RH Kit Req]:[RH Kit PO]])</f>
        <v>0</v>
      </c>
      <c r="BI6" s="49" t="str">
        <f>IFERROR(VLOOKUP(B6,Lookup!A:B,2,FALSE),B6)</f>
        <v>ANTI-DIG0.30MG</v>
      </c>
      <c r="BJ6" s="49" t="b">
        <f t="shared" si="0"/>
        <v>1</v>
      </c>
      <c r="BK6" s="49" t="str">
        <f>tbl_RawData_Report1[[#This Row],[Item ID]]&amp;tbl_RawData_Report1[[#This Row],[Order No.]]</f>
        <v>ANTI-DIG0.30MG0000035199</v>
      </c>
      <c r="BL6"/>
      <c r="BM6"/>
      <c r="BN6"/>
    </row>
    <row r="7" spans="1:66" hidden="1" x14ac:dyDescent="0.25">
      <c r="A7" t="s">
        <v>8</v>
      </c>
      <c r="B7" t="s">
        <v>122</v>
      </c>
      <c r="C7">
        <v>6</v>
      </c>
      <c r="D7">
        <v>1</v>
      </c>
      <c r="E7">
        <v>1</v>
      </c>
      <c r="F7" t="s">
        <v>411</v>
      </c>
      <c r="G7" s="35" t="s">
        <v>728</v>
      </c>
      <c r="H7" s="35" t="s">
        <v>832</v>
      </c>
      <c r="I7" s="35" t="s">
        <v>593</v>
      </c>
      <c r="J7" s="35">
        <v>569.25</v>
      </c>
      <c r="K7" s="35" t="s">
        <v>656</v>
      </c>
      <c r="L7" s="35" t="s">
        <v>657</v>
      </c>
      <c r="M7" s="35" t="s">
        <v>396</v>
      </c>
      <c r="N7" s="35" t="s">
        <v>122</v>
      </c>
      <c r="O7" s="35" t="s">
        <v>658</v>
      </c>
      <c r="P7" s="35" t="s">
        <v>659</v>
      </c>
      <c r="Q7" s="35" t="s">
        <v>311</v>
      </c>
      <c r="R7" s="35" t="s">
        <v>297</v>
      </c>
      <c r="S7" s="35" t="s">
        <v>210</v>
      </c>
      <c r="T7" s="35" t="s">
        <v>5085</v>
      </c>
      <c r="U7" s="35" t="s">
        <v>272</v>
      </c>
      <c r="V7" s="35">
        <v>0</v>
      </c>
      <c r="W7" s="35">
        <v>0</v>
      </c>
      <c r="X7" s="49">
        <v>45</v>
      </c>
      <c r="Y7" s="45" t="s">
        <v>346</v>
      </c>
      <c r="Z7" s="49">
        <v>1000</v>
      </c>
      <c r="AA7" s="49">
        <v>45000</v>
      </c>
      <c r="AB7" s="45" t="s">
        <v>637</v>
      </c>
      <c r="AC7" s="45" t="s">
        <v>725</v>
      </c>
      <c r="AD7" s="45" t="s">
        <v>733</v>
      </c>
      <c r="AE7" s="45" t="s">
        <v>734</v>
      </c>
      <c r="AF7" s="49">
        <v>2018</v>
      </c>
      <c r="AG7" s="45" t="s">
        <v>648</v>
      </c>
      <c r="AH7" s="45"/>
      <c r="AI7" s="45"/>
      <c r="AJ7" s="45"/>
      <c r="AK7" s="45">
        <v>43213</v>
      </c>
      <c r="AL7" s="45"/>
      <c r="AM7" s="45" t="s">
        <v>566</v>
      </c>
      <c r="AN7" s="45" t="s">
        <v>729</v>
      </c>
      <c r="AO7" s="45" t="s">
        <v>833</v>
      </c>
      <c r="AP7" s="49"/>
      <c r="AQ7" s="45" t="s">
        <v>266</v>
      </c>
      <c r="AR7" s="45"/>
      <c r="AS7" s="45" t="s">
        <v>174</v>
      </c>
      <c r="AT7" s="49">
        <v>45</v>
      </c>
      <c r="AU7" s="49">
        <v>1</v>
      </c>
      <c r="AV7" s="49">
        <v>1</v>
      </c>
      <c r="AW7" s="45">
        <v>43130</v>
      </c>
      <c r="AX7" s="45" t="s">
        <v>183</v>
      </c>
      <c r="AY7" s="45">
        <v>43273.678891550924</v>
      </c>
      <c r="AZ7" s="45">
        <v>43118</v>
      </c>
      <c r="BA7" s="45">
        <v>43118</v>
      </c>
      <c r="BB7" s="45" t="s">
        <v>834</v>
      </c>
      <c r="BC7" s="45">
        <v>43131.508206018516</v>
      </c>
      <c r="BD7" s="45">
        <v>43215</v>
      </c>
      <c r="BE7" s="53">
        <v>43435</v>
      </c>
      <c r="BF7" s="49">
        <f>IF(AND(ISBLANK(tbl_RawData_Report1[[#This Row],[REQ_ID]]),tbl_RawData_Report1[[#This Row],[RH Kit?]] = "Y"),1,COUNTIFS(tbl_RawData_Report1[RH Kit?],"Y",tbl_RawData_Report1[REQ_ID],tbl_RawData_Report1[[#This Row],[REQ_ID]]))</f>
        <v>0</v>
      </c>
      <c r="BG7" s="49">
        <f>COUNTIFS(tbl_RawData_Report1[RH Kit?],"Y",tbl_RawData_Report1[Order No.],tbl_RawData_Report1[[#This Row],[Order No.]])</f>
        <v>0</v>
      </c>
      <c r="BH7" s="49">
        <f>SUM(tbl_RawData_Report1[[#This Row],[RH Kit Req]:[RH Kit PO]])</f>
        <v>0</v>
      </c>
      <c r="BI7" s="49" t="str">
        <f>IFERROR(VLOOKUP(B7,Lookup!A:B,2,FALSE),B7)</f>
        <v xml:space="preserve"> </v>
      </c>
      <c r="BJ7" s="49" t="b">
        <f t="shared" si="0"/>
        <v>0</v>
      </c>
      <c r="BK7" s="49" t="str">
        <f>tbl_RawData_Report1[[#This Row],[Item ID]]&amp;tbl_RawData_Report1[[#This Row],[Order No.]]</f>
        <v xml:space="preserve"> 0000035229</v>
      </c>
      <c r="BL7"/>
      <c r="BM7"/>
      <c r="BN7"/>
    </row>
    <row r="8" spans="1:66" hidden="1" x14ac:dyDescent="0.25">
      <c r="A8" t="s">
        <v>8</v>
      </c>
      <c r="B8" t="s">
        <v>122</v>
      </c>
      <c r="C8">
        <v>2</v>
      </c>
      <c r="D8">
        <v>1</v>
      </c>
      <c r="E8">
        <v>1</v>
      </c>
      <c r="F8" t="s">
        <v>411</v>
      </c>
      <c r="G8" s="35" t="s">
        <v>728</v>
      </c>
      <c r="H8" s="35" t="s">
        <v>826</v>
      </c>
      <c r="I8" s="35" t="s">
        <v>593</v>
      </c>
      <c r="J8" s="35">
        <v>774.4</v>
      </c>
      <c r="K8" s="35" t="s">
        <v>656</v>
      </c>
      <c r="L8" s="35" t="s">
        <v>657</v>
      </c>
      <c r="M8" s="35" t="s">
        <v>396</v>
      </c>
      <c r="N8" s="35" t="s">
        <v>122</v>
      </c>
      <c r="O8" s="35" t="s">
        <v>658</v>
      </c>
      <c r="P8" s="35" t="s">
        <v>659</v>
      </c>
      <c r="Q8" s="35" t="s">
        <v>311</v>
      </c>
      <c r="R8" s="35" t="s">
        <v>297</v>
      </c>
      <c r="S8" s="35" t="s">
        <v>210</v>
      </c>
      <c r="T8" s="35" t="s">
        <v>5085</v>
      </c>
      <c r="U8" s="35" t="s">
        <v>272</v>
      </c>
      <c r="V8" s="35">
        <v>0</v>
      </c>
      <c r="W8" s="35">
        <v>0</v>
      </c>
      <c r="X8" s="49">
        <v>400</v>
      </c>
      <c r="Y8" s="45" t="s">
        <v>667</v>
      </c>
      <c r="Z8" s="49">
        <v>1</v>
      </c>
      <c r="AA8" s="49">
        <v>400</v>
      </c>
      <c r="AB8" s="45" t="s">
        <v>637</v>
      </c>
      <c r="AC8" s="45" t="s">
        <v>725</v>
      </c>
      <c r="AD8" s="45" t="s">
        <v>733</v>
      </c>
      <c r="AE8" s="45" t="s">
        <v>734</v>
      </c>
      <c r="AF8" s="49">
        <v>2018</v>
      </c>
      <c r="AG8" s="45" t="s">
        <v>648</v>
      </c>
      <c r="AH8" s="45"/>
      <c r="AI8" s="45"/>
      <c r="AJ8" s="45"/>
      <c r="AK8" s="45">
        <v>43213</v>
      </c>
      <c r="AL8" s="45"/>
      <c r="AM8" s="45" t="s">
        <v>566</v>
      </c>
      <c r="AN8" s="45" t="s">
        <v>729</v>
      </c>
      <c r="AO8" s="45" t="s">
        <v>827</v>
      </c>
      <c r="AP8" s="49"/>
      <c r="AQ8" s="45" t="s">
        <v>266</v>
      </c>
      <c r="AR8" s="45"/>
      <c r="AS8" s="45" t="s">
        <v>174</v>
      </c>
      <c r="AT8" s="49">
        <v>41</v>
      </c>
      <c r="AU8" s="49">
        <v>1</v>
      </c>
      <c r="AV8" s="49">
        <v>1</v>
      </c>
      <c r="AW8" s="45">
        <v>43130</v>
      </c>
      <c r="AX8" s="45" t="s">
        <v>183</v>
      </c>
      <c r="AY8" s="45">
        <v>43273.678891550924</v>
      </c>
      <c r="AZ8" s="45">
        <v>43118</v>
      </c>
      <c r="BA8" s="45">
        <v>43118</v>
      </c>
      <c r="BB8" s="45" t="s">
        <v>828</v>
      </c>
      <c r="BC8" s="45">
        <v>43131.508206018516</v>
      </c>
      <c r="BD8" s="45">
        <v>43215</v>
      </c>
      <c r="BE8" s="53">
        <v>43435</v>
      </c>
      <c r="BF8" s="49">
        <f>IF(AND(ISBLANK(tbl_RawData_Report1[[#This Row],[REQ_ID]]),tbl_RawData_Report1[[#This Row],[RH Kit?]] = "Y"),1,COUNTIFS(tbl_RawData_Report1[RH Kit?],"Y",tbl_RawData_Report1[REQ_ID],tbl_RawData_Report1[[#This Row],[REQ_ID]]))</f>
        <v>0</v>
      </c>
      <c r="BG8" s="49">
        <f>COUNTIFS(tbl_RawData_Report1[RH Kit?],"Y",tbl_RawData_Report1[Order No.],tbl_RawData_Report1[[#This Row],[Order No.]])</f>
        <v>0</v>
      </c>
      <c r="BH8" s="49">
        <f>SUM(tbl_RawData_Report1[[#This Row],[RH Kit Req]:[RH Kit PO]])</f>
        <v>0</v>
      </c>
      <c r="BI8" s="49" t="str">
        <f>IFERROR(VLOOKUP(B8,Lookup!A:B,2,FALSE),B8)</f>
        <v xml:space="preserve"> </v>
      </c>
      <c r="BJ8" s="49" t="b">
        <f t="shared" si="0"/>
        <v>0</v>
      </c>
      <c r="BK8" s="49" t="str">
        <f>tbl_RawData_Report1[[#This Row],[Item ID]]&amp;tbl_RawData_Report1[[#This Row],[Order No.]]</f>
        <v xml:space="preserve"> 0000035229</v>
      </c>
      <c r="BL8"/>
      <c r="BM8"/>
      <c r="BN8"/>
    </row>
    <row r="9" spans="1:66" hidden="1" x14ac:dyDescent="0.25">
      <c r="A9" t="s">
        <v>8</v>
      </c>
      <c r="B9" t="s">
        <v>122</v>
      </c>
      <c r="C9">
        <v>5</v>
      </c>
      <c r="D9">
        <v>1</v>
      </c>
      <c r="E9">
        <v>1</v>
      </c>
      <c r="F9" t="s">
        <v>411</v>
      </c>
      <c r="G9" s="35" t="s">
        <v>728</v>
      </c>
      <c r="H9" s="35" t="s">
        <v>829</v>
      </c>
      <c r="I9" s="35" t="s">
        <v>593</v>
      </c>
      <c r="J9" s="35">
        <v>1029.5999999999999</v>
      </c>
      <c r="K9" s="35" t="s">
        <v>656</v>
      </c>
      <c r="L9" s="35" t="s">
        <v>657</v>
      </c>
      <c r="M9" s="35" t="s">
        <v>396</v>
      </c>
      <c r="N9" s="35" t="s">
        <v>122</v>
      </c>
      <c r="O9" s="35" t="s">
        <v>658</v>
      </c>
      <c r="P9" s="35" t="s">
        <v>659</v>
      </c>
      <c r="Q9" s="35" t="s">
        <v>311</v>
      </c>
      <c r="R9" s="35" t="s">
        <v>297</v>
      </c>
      <c r="S9" s="35" t="s">
        <v>210</v>
      </c>
      <c r="T9" s="35" t="s">
        <v>5085</v>
      </c>
      <c r="U9" s="35" t="s">
        <v>272</v>
      </c>
      <c r="V9" s="35">
        <v>0</v>
      </c>
      <c r="W9" s="35">
        <v>0</v>
      </c>
      <c r="X9" s="49">
        <v>600</v>
      </c>
      <c r="Y9" s="45" t="s">
        <v>341</v>
      </c>
      <c r="Z9" s="49">
        <v>100</v>
      </c>
      <c r="AA9" s="49">
        <v>60000</v>
      </c>
      <c r="AB9" s="45" t="s">
        <v>637</v>
      </c>
      <c r="AC9" s="45" t="s">
        <v>725</v>
      </c>
      <c r="AD9" s="45" t="s">
        <v>733</v>
      </c>
      <c r="AE9" s="45" t="s">
        <v>734</v>
      </c>
      <c r="AF9" s="49">
        <v>2018</v>
      </c>
      <c r="AG9" s="45" t="s">
        <v>648</v>
      </c>
      <c r="AH9" s="45"/>
      <c r="AI9" s="45"/>
      <c r="AJ9" s="45"/>
      <c r="AK9" s="45">
        <v>43213</v>
      </c>
      <c r="AL9" s="45"/>
      <c r="AM9" s="45" t="s">
        <v>566</v>
      </c>
      <c r="AN9" s="45" t="s">
        <v>729</v>
      </c>
      <c r="AO9" s="45" t="s">
        <v>830</v>
      </c>
      <c r="AP9" s="49"/>
      <c r="AQ9" s="45" t="s">
        <v>266</v>
      </c>
      <c r="AR9" s="45"/>
      <c r="AS9" s="45" t="s">
        <v>174</v>
      </c>
      <c r="AT9" s="49">
        <v>44</v>
      </c>
      <c r="AU9" s="49">
        <v>1</v>
      </c>
      <c r="AV9" s="49">
        <v>1</v>
      </c>
      <c r="AW9" s="45">
        <v>43130</v>
      </c>
      <c r="AX9" s="45" t="s">
        <v>183</v>
      </c>
      <c r="AY9" s="45">
        <v>43273.678891550924</v>
      </c>
      <c r="AZ9" s="45">
        <v>43118</v>
      </c>
      <c r="BA9" s="45">
        <v>43118</v>
      </c>
      <c r="BB9" s="45" t="s">
        <v>831</v>
      </c>
      <c r="BC9" s="45">
        <v>43131.508206018516</v>
      </c>
      <c r="BD9" s="45">
        <v>43215</v>
      </c>
      <c r="BE9" s="53">
        <v>43435</v>
      </c>
      <c r="BF9" s="49">
        <f>IF(AND(ISBLANK(tbl_RawData_Report1[[#This Row],[REQ_ID]]),tbl_RawData_Report1[[#This Row],[RH Kit?]] = "Y"),1,COUNTIFS(tbl_RawData_Report1[RH Kit?],"Y",tbl_RawData_Report1[REQ_ID],tbl_RawData_Report1[[#This Row],[REQ_ID]]))</f>
        <v>0</v>
      </c>
      <c r="BG9" s="49">
        <f>COUNTIFS(tbl_RawData_Report1[RH Kit?],"Y",tbl_RawData_Report1[Order No.],tbl_RawData_Report1[[#This Row],[Order No.]])</f>
        <v>0</v>
      </c>
      <c r="BH9" s="49">
        <f>SUM(tbl_RawData_Report1[[#This Row],[RH Kit Req]:[RH Kit PO]])</f>
        <v>0</v>
      </c>
      <c r="BI9" s="49" t="str">
        <f>IFERROR(VLOOKUP(B9,Lookup!A:B,2,FALSE),B9)</f>
        <v xml:space="preserve"> </v>
      </c>
      <c r="BJ9" s="49" t="b">
        <f t="shared" si="0"/>
        <v>0</v>
      </c>
      <c r="BK9" s="49" t="str">
        <f>tbl_RawData_Report1[[#This Row],[Item ID]]&amp;tbl_RawData_Report1[[#This Row],[Order No.]]</f>
        <v xml:space="preserve"> 0000035229</v>
      </c>
      <c r="BL9"/>
      <c r="BM9"/>
      <c r="BN9"/>
    </row>
    <row r="10" spans="1:66" hidden="1" x14ac:dyDescent="0.25">
      <c r="A10" t="s">
        <v>8</v>
      </c>
      <c r="B10" t="s">
        <v>122</v>
      </c>
      <c r="C10">
        <v>1</v>
      </c>
      <c r="D10">
        <v>1</v>
      </c>
      <c r="E10">
        <v>1</v>
      </c>
      <c r="F10" t="s">
        <v>411</v>
      </c>
      <c r="G10" s="35" t="s">
        <v>728</v>
      </c>
      <c r="H10" s="35" t="s">
        <v>743</v>
      </c>
      <c r="I10" s="35" t="s">
        <v>593</v>
      </c>
      <c r="J10" s="35">
        <v>113.92</v>
      </c>
      <c r="K10" s="35" t="s">
        <v>656</v>
      </c>
      <c r="L10" s="35" t="s">
        <v>657</v>
      </c>
      <c r="M10" s="35" t="s">
        <v>396</v>
      </c>
      <c r="N10" s="35" t="s">
        <v>122</v>
      </c>
      <c r="O10" s="35" t="s">
        <v>658</v>
      </c>
      <c r="P10" s="35" t="s">
        <v>659</v>
      </c>
      <c r="Q10" s="35" t="s">
        <v>311</v>
      </c>
      <c r="R10" s="35" t="s">
        <v>297</v>
      </c>
      <c r="S10" s="35" t="s">
        <v>210</v>
      </c>
      <c r="T10" s="35" t="s">
        <v>5085</v>
      </c>
      <c r="U10" s="35" t="s">
        <v>272</v>
      </c>
      <c r="V10" s="35">
        <v>0</v>
      </c>
      <c r="W10" s="35">
        <v>0</v>
      </c>
      <c r="X10" s="49">
        <v>12</v>
      </c>
      <c r="Y10" s="45" t="s">
        <v>346</v>
      </c>
      <c r="Z10" s="49">
        <v>1000</v>
      </c>
      <c r="AA10" s="49">
        <v>12000</v>
      </c>
      <c r="AB10" s="45" t="s">
        <v>637</v>
      </c>
      <c r="AC10" s="45" t="s">
        <v>725</v>
      </c>
      <c r="AD10" s="45" t="s">
        <v>733</v>
      </c>
      <c r="AE10" s="45" t="s">
        <v>734</v>
      </c>
      <c r="AF10" s="49">
        <v>2018</v>
      </c>
      <c r="AG10" s="45" t="s">
        <v>648</v>
      </c>
      <c r="AH10" s="45"/>
      <c r="AI10" s="45"/>
      <c r="AJ10" s="45"/>
      <c r="AK10" s="45">
        <v>43213</v>
      </c>
      <c r="AL10" s="45"/>
      <c r="AM10" s="45" t="s">
        <v>566</v>
      </c>
      <c r="AN10" s="45" t="s">
        <v>729</v>
      </c>
      <c r="AO10" s="45" t="s">
        <v>744</v>
      </c>
      <c r="AP10" s="49"/>
      <c r="AQ10" s="45" t="s">
        <v>266</v>
      </c>
      <c r="AR10" s="45"/>
      <c r="AS10" s="45" t="s">
        <v>174</v>
      </c>
      <c r="AT10" s="49">
        <v>40</v>
      </c>
      <c r="AU10" s="49">
        <v>1</v>
      </c>
      <c r="AV10" s="49">
        <v>1</v>
      </c>
      <c r="AW10" s="45">
        <v>43130</v>
      </c>
      <c r="AX10" s="45" t="s">
        <v>183</v>
      </c>
      <c r="AY10" s="45">
        <v>43273.678891550924</v>
      </c>
      <c r="AZ10" s="45">
        <v>43118</v>
      </c>
      <c r="BA10" s="45">
        <v>43118</v>
      </c>
      <c r="BB10" s="45" t="s">
        <v>745</v>
      </c>
      <c r="BC10" s="45">
        <v>43131.508206018516</v>
      </c>
      <c r="BD10" s="45">
        <v>43215</v>
      </c>
      <c r="BE10" s="53">
        <v>43435</v>
      </c>
      <c r="BF10" s="49">
        <f>IF(AND(ISBLANK(tbl_RawData_Report1[[#This Row],[REQ_ID]]),tbl_RawData_Report1[[#This Row],[RH Kit?]] = "Y"),1,COUNTIFS(tbl_RawData_Report1[RH Kit?],"Y",tbl_RawData_Report1[REQ_ID],tbl_RawData_Report1[[#This Row],[REQ_ID]]))</f>
        <v>0</v>
      </c>
      <c r="BG10" s="49">
        <f>COUNTIFS(tbl_RawData_Report1[RH Kit?],"Y",tbl_RawData_Report1[Order No.],tbl_RawData_Report1[[#This Row],[Order No.]])</f>
        <v>0</v>
      </c>
      <c r="BH10" s="49">
        <f>SUM(tbl_RawData_Report1[[#This Row],[RH Kit Req]:[RH Kit PO]])</f>
        <v>0</v>
      </c>
      <c r="BI10" s="49" t="str">
        <f>IFERROR(VLOOKUP(B10,Lookup!A:B,2,FALSE),B10)</f>
        <v xml:space="preserve"> </v>
      </c>
      <c r="BJ10" s="49" t="b">
        <f t="shared" si="0"/>
        <v>0</v>
      </c>
      <c r="BK10" s="49" t="str">
        <f>tbl_RawData_Report1[[#This Row],[Item ID]]&amp;tbl_RawData_Report1[[#This Row],[Order No.]]</f>
        <v xml:space="preserve"> 0000035229</v>
      </c>
      <c r="BL10"/>
      <c r="BM10"/>
      <c r="BN10"/>
    </row>
    <row r="11" spans="1:66" hidden="1" x14ac:dyDescent="0.25">
      <c r="A11" t="s">
        <v>8</v>
      </c>
      <c r="B11" t="s">
        <v>122</v>
      </c>
      <c r="C11">
        <v>4</v>
      </c>
      <c r="D11">
        <v>1</v>
      </c>
      <c r="E11">
        <v>1</v>
      </c>
      <c r="F11" t="s">
        <v>411</v>
      </c>
      <c r="G11" s="35" t="s">
        <v>728</v>
      </c>
      <c r="H11" s="35" t="s">
        <v>746</v>
      </c>
      <c r="I11" s="35" t="s">
        <v>593</v>
      </c>
      <c r="J11" s="35">
        <v>176</v>
      </c>
      <c r="K11" s="35" t="s">
        <v>656</v>
      </c>
      <c r="L11" s="35" t="s">
        <v>657</v>
      </c>
      <c r="M11" s="35" t="s">
        <v>396</v>
      </c>
      <c r="N11" s="35" t="s">
        <v>122</v>
      </c>
      <c r="O11" s="35" t="s">
        <v>658</v>
      </c>
      <c r="P11" s="35" t="s">
        <v>659</v>
      </c>
      <c r="Q11" s="35" t="s">
        <v>311</v>
      </c>
      <c r="R11" s="35" t="s">
        <v>297</v>
      </c>
      <c r="S11" s="35" t="s">
        <v>210</v>
      </c>
      <c r="T11" s="35" t="s">
        <v>5085</v>
      </c>
      <c r="U11" s="35" t="s">
        <v>272</v>
      </c>
      <c r="V11" s="35">
        <v>0</v>
      </c>
      <c r="W11" s="35">
        <v>0</v>
      </c>
      <c r="X11" s="49">
        <v>160</v>
      </c>
      <c r="Y11" s="45" t="s">
        <v>341</v>
      </c>
      <c r="Z11" s="49">
        <v>100</v>
      </c>
      <c r="AA11" s="49">
        <v>16000</v>
      </c>
      <c r="AB11" s="45" t="s">
        <v>637</v>
      </c>
      <c r="AC11" s="45" t="s">
        <v>725</v>
      </c>
      <c r="AD11" s="45" t="s">
        <v>733</v>
      </c>
      <c r="AE11" s="45" t="s">
        <v>734</v>
      </c>
      <c r="AF11" s="49">
        <v>2018</v>
      </c>
      <c r="AG11" s="45" t="s">
        <v>648</v>
      </c>
      <c r="AH11" s="45"/>
      <c r="AI11" s="45"/>
      <c r="AJ11" s="45"/>
      <c r="AK11" s="45">
        <v>43213</v>
      </c>
      <c r="AL11" s="45"/>
      <c r="AM11" s="45" t="s">
        <v>566</v>
      </c>
      <c r="AN11" s="45" t="s">
        <v>729</v>
      </c>
      <c r="AO11" s="45" t="s">
        <v>747</v>
      </c>
      <c r="AP11" s="49"/>
      <c r="AQ11" s="45" t="s">
        <v>266</v>
      </c>
      <c r="AR11" s="45"/>
      <c r="AS11" s="45" t="s">
        <v>174</v>
      </c>
      <c r="AT11" s="49">
        <v>43</v>
      </c>
      <c r="AU11" s="49">
        <v>1</v>
      </c>
      <c r="AV11" s="49">
        <v>1</v>
      </c>
      <c r="AW11" s="45">
        <v>43130</v>
      </c>
      <c r="AX11" s="45" t="s">
        <v>183</v>
      </c>
      <c r="AY11" s="45">
        <v>43273.678891550924</v>
      </c>
      <c r="AZ11" s="45">
        <v>43118</v>
      </c>
      <c r="BA11" s="45">
        <v>43118</v>
      </c>
      <c r="BB11" s="45" t="s">
        <v>748</v>
      </c>
      <c r="BC11" s="45">
        <v>43131.508206018516</v>
      </c>
      <c r="BD11" s="45">
        <v>43215</v>
      </c>
      <c r="BE11" s="53">
        <v>43435</v>
      </c>
      <c r="BF11" s="49">
        <f>IF(AND(ISBLANK(tbl_RawData_Report1[[#This Row],[REQ_ID]]),tbl_RawData_Report1[[#This Row],[RH Kit?]] = "Y"),1,COUNTIFS(tbl_RawData_Report1[RH Kit?],"Y",tbl_RawData_Report1[REQ_ID],tbl_RawData_Report1[[#This Row],[REQ_ID]]))</f>
        <v>0</v>
      </c>
      <c r="BG11" s="49">
        <f>COUNTIFS(tbl_RawData_Report1[RH Kit?],"Y",tbl_RawData_Report1[Order No.],tbl_RawData_Report1[[#This Row],[Order No.]])</f>
        <v>0</v>
      </c>
      <c r="BH11" s="49">
        <f>SUM(tbl_RawData_Report1[[#This Row],[RH Kit Req]:[RH Kit PO]])</f>
        <v>0</v>
      </c>
      <c r="BI11" s="49" t="str">
        <f>IFERROR(VLOOKUP(B11,Lookup!A:B,2,FALSE),B11)</f>
        <v xml:space="preserve"> </v>
      </c>
      <c r="BJ11" s="49" t="b">
        <f t="shared" si="0"/>
        <v>0</v>
      </c>
      <c r="BK11" s="49" t="str">
        <f>tbl_RawData_Report1[[#This Row],[Item ID]]&amp;tbl_RawData_Report1[[#This Row],[Order No.]]</f>
        <v xml:space="preserve"> 0000035229</v>
      </c>
      <c r="BL11"/>
      <c r="BM11"/>
      <c r="BN11"/>
    </row>
    <row r="12" spans="1:66" hidden="1" x14ac:dyDescent="0.25">
      <c r="A12" t="s">
        <v>8</v>
      </c>
      <c r="B12" t="s">
        <v>122</v>
      </c>
      <c r="C12">
        <v>3</v>
      </c>
      <c r="D12">
        <v>1</v>
      </c>
      <c r="E12">
        <v>1</v>
      </c>
      <c r="F12" t="s">
        <v>411</v>
      </c>
      <c r="G12" s="35" t="s">
        <v>728</v>
      </c>
      <c r="H12" s="35" t="s">
        <v>730</v>
      </c>
      <c r="I12" s="35" t="s">
        <v>593</v>
      </c>
      <c r="J12" s="35">
        <v>353.76</v>
      </c>
      <c r="K12" s="35" t="s">
        <v>656</v>
      </c>
      <c r="L12" s="35" t="s">
        <v>657</v>
      </c>
      <c r="M12" s="35" t="s">
        <v>396</v>
      </c>
      <c r="N12" s="35" t="s">
        <v>122</v>
      </c>
      <c r="O12" s="35" t="s">
        <v>658</v>
      </c>
      <c r="P12" s="35" t="s">
        <v>659</v>
      </c>
      <c r="Q12" s="35" t="s">
        <v>311</v>
      </c>
      <c r="R12" s="35" t="s">
        <v>297</v>
      </c>
      <c r="S12" s="35" t="s">
        <v>210</v>
      </c>
      <c r="T12" s="35" t="s">
        <v>5085</v>
      </c>
      <c r="U12" s="35" t="s">
        <v>272</v>
      </c>
      <c r="V12" s="35">
        <v>0</v>
      </c>
      <c r="W12" s="35">
        <v>0</v>
      </c>
      <c r="X12" s="49">
        <v>240</v>
      </c>
      <c r="Y12" s="45" t="s">
        <v>341</v>
      </c>
      <c r="Z12" s="49">
        <v>100</v>
      </c>
      <c r="AA12" s="49">
        <v>24000</v>
      </c>
      <c r="AB12" s="45" t="s">
        <v>637</v>
      </c>
      <c r="AC12" s="45" t="s">
        <v>725</v>
      </c>
      <c r="AD12" s="45" t="s">
        <v>733</v>
      </c>
      <c r="AE12" s="45" t="s">
        <v>734</v>
      </c>
      <c r="AF12" s="49">
        <v>2018</v>
      </c>
      <c r="AG12" s="45" t="s">
        <v>648</v>
      </c>
      <c r="AH12" s="45"/>
      <c r="AI12" s="45"/>
      <c r="AJ12" s="45"/>
      <c r="AK12" s="45">
        <v>43213</v>
      </c>
      <c r="AL12" s="45"/>
      <c r="AM12" s="45" t="s">
        <v>566</v>
      </c>
      <c r="AN12" s="45" t="s">
        <v>729</v>
      </c>
      <c r="AO12" s="45" t="s">
        <v>731</v>
      </c>
      <c r="AP12" s="49"/>
      <c r="AQ12" s="45" t="s">
        <v>266</v>
      </c>
      <c r="AR12" s="45"/>
      <c r="AS12" s="45" t="s">
        <v>174</v>
      </c>
      <c r="AT12" s="49">
        <v>42</v>
      </c>
      <c r="AU12" s="49">
        <v>1</v>
      </c>
      <c r="AV12" s="49">
        <v>1</v>
      </c>
      <c r="AW12" s="45">
        <v>43130</v>
      </c>
      <c r="AX12" s="45" t="s">
        <v>183</v>
      </c>
      <c r="AY12" s="45">
        <v>43273.678891550924</v>
      </c>
      <c r="AZ12" s="45">
        <v>43118</v>
      </c>
      <c r="BA12" s="45">
        <v>43118</v>
      </c>
      <c r="BB12" s="45" t="s">
        <v>732</v>
      </c>
      <c r="BC12" s="45">
        <v>43131.508206018516</v>
      </c>
      <c r="BD12" s="45">
        <v>43215</v>
      </c>
      <c r="BE12" s="53">
        <v>43435</v>
      </c>
      <c r="BF12" s="49">
        <f>IF(AND(ISBLANK(tbl_RawData_Report1[[#This Row],[REQ_ID]]),tbl_RawData_Report1[[#This Row],[RH Kit?]] = "Y"),1,COUNTIFS(tbl_RawData_Report1[RH Kit?],"Y",tbl_RawData_Report1[REQ_ID],tbl_RawData_Report1[[#This Row],[REQ_ID]]))</f>
        <v>0</v>
      </c>
      <c r="BG12" s="49">
        <f>COUNTIFS(tbl_RawData_Report1[RH Kit?],"Y",tbl_RawData_Report1[Order No.],tbl_RawData_Report1[[#This Row],[Order No.]])</f>
        <v>0</v>
      </c>
      <c r="BH12" s="49">
        <f>SUM(tbl_RawData_Report1[[#This Row],[RH Kit Req]:[RH Kit PO]])</f>
        <v>0</v>
      </c>
      <c r="BI12" s="49" t="str">
        <f>IFERROR(VLOOKUP(B12,Lookup!A:B,2,FALSE),B12)</f>
        <v xml:space="preserve"> </v>
      </c>
      <c r="BJ12" s="49" t="b">
        <f t="shared" si="0"/>
        <v>1</v>
      </c>
      <c r="BK12" s="49" t="str">
        <f>tbl_RawData_Report1[[#This Row],[Item ID]]&amp;tbl_RawData_Report1[[#This Row],[Order No.]]</f>
        <v xml:space="preserve"> 0000035229</v>
      </c>
      <c r="BL12"/>
      <c r="BM12"/>
      <c r="BN12"/>
    </row>
    <row r="13" spans="1:66" hidden="1" x14ac:dyDescent="0.25">
      <c r="A13" t="s">
        <v>8</v>
      </c>
      <c r="B13" t="s">
        <v>639</v>
      </c>
      <c r="C13">
        <v>1</v>
      </c>
      <c r="D13">
        <v>1</v>
      </c>
      <c r="E13">
        <v>1</v>
      </c>
      <c r="F13" t="s">
        <v>439</v>
      </c>
      <c r="G13" s="35" t="s">
        <v>749</v>
      </c>
      <c r="H13" s="35" t="s">
        <v>640</v>
      </c>
      <c r="I13" s="35" t="s">
        <v>593</v>
      </c>
      <c r="J13" s="35">
        <v>650</v>
      </c>
      <c r="K13" s="35" t="s">
        <v>437</v>
      </c>
      <c r="L13" s="35" t="s">
        <v>742</v>
      </c>
      <c r="M13" s="35" t="s">
        <v>396</v>
      </c>
      <c r="N13" s="35" t="s">
        <v>122</v>
      </c>
      <c r="O13" s="35" t="s">
        <v>463</v>
      </c>
      <c r="P13" s="35" t="s">
        <v>438</v>
      </c>
      <c r="Q13" s="35" t="s">
        <v>311</v>
      </c>
      <c r="R13" s="35" t="s">
        <v>440</v>
      </c>
      <c r="S13" s="35" t="s">
        <v>441</v>
      </c>
      <c r="T13" s="35" t="s">
        <v>5058</v>
      </c>
      <c r="U13" s="35" t="s">
        <v>272</v>
      </c>
      <c r="V13" s="35">
        <v>0</v>
      </c>
      <c r="W13" s="35">
        <v>0</v>
      </c>
      <c r="X13" s="49">
        <v>1</v>
      </c>
      <c r="Y13" s="45" t="s">
        <v>340</v>
      </c>
      <c r="Z13" s="49">
        <v>1</v>
      </c>
      <c r="AA13" s="49">
        <v>1</v>
      </c>
      <c r="AB13" s="45" t="s">
        <v>637</v>
      </c>
      <c r="AC13" s="45" t="s">
        <v>641</v>
      </c>
      <c r="AD13" s="45" t="s">
        <v>342</v>
      </c>
      <c r="AE13" s="45" t="s">
        <v>343</v>
      </c>
      <c r="AF13" s="49">
        <v>2018</v>
      </c>
      <c r="AG13" s="45"/>
      <c r="AH13" s="45"/>
      <c r="AI13" s="45"/>
      <c r="AJ13" s="45"/>
      <c r="AK13" s="45">
        <v>43179</v>
      </c>
      <c r="AL13" s="45"/>
      <c r="AM13" s="45" t="s">
        <v>566</v>
      </c>
      <c r="AN13" s="45" t="s">
        <v>750</v>
      </c>
      <c r="AO13" s="45" t="s">
        <v>751</v>
      </c>
      <c r="AP13" s="49"/>
      <c r="AQ13" s="45" t="s">
        <v>266</v>
      </c>
      <c r="AR13" s="45" t="s">
        <v>174</v>
      </c>
      <c r="AS13" s="45" t="s">
        <v>174</v>
      </c>
      <c r="AT13" s="49"/>
      <c r="AU13" s="49"/>
      <c r="AV13" s="49"/>
      <c r="AW13" s="45">
        <v>43133</v>
      </c>
      <c r="AX13" s="45" t="s">
        <v>183</v>
      </c>
      <c r="AY13" s="45">
        <v>43257.339090393521</v>
      </c>
      <c r="AZ13" s="45"/>
      <c r="BA13" s="45"/>
      <c r="BB13" s="45" t="s">
        <v>752</v>
      </c>
      <c r="BC13" s="45">
        <v>43136.429386574076</v>
      </c>
      <c r="BD13" s="45">
        <v>43227</v>
      </c>
      <c r="BE13" s="53">
        <v>43373</v>
      </c>
      <c r="BF13" s="49">
        <f>IF(AND(ISBLANK(tbl_RawData_Report1[[#This Row],[REQ_ID]]),tbl_RawData_Report1[[#This Row],[RH Kit?]] = "Y"),1,COUNTIFS(tbl_RawData_Report1[RH Kit?],"Y",tbl_RawData_Report1[REQ_ID],tbl_RawData_Report1[[#This Row],[REQ_ID]]))</f>
        <v>0</v>
      </c>
      <c r="BG13" s="49">
        <f>COUNTIFS(tbl_RawData_Report1[RH Kit?],"Y",tbl_RawData_Report1[Order No.],tbl_RawData_Report1[[#This Row],[Order No.]])</f>
        <v>0</v>
      </c>
      <c r="BH13" s="49">
        <f>SUM(tbl_RawData_Report1[[#This Row],[RH Kit Req]:[RH Kit PO]])</f>
        <v>0</v>
      </c>
      <c r="BI13" s="49" t="str">
        <f>IFERROR(VLOOKUP(B13,Lookup!A:B,2,FALSE),B13)</f>
        <v>PRESHIPMENTINSPCPH</v>
      </c>
      <c r="BJ13" s="49" t="b">
        <f t="shared" si="0"/>
        <v>1</v>
      </c>
      <c r="BK13" s="49" t="str">
        <f>tbl_RawData_Report1[[#This Row],[Item ID]]&amp;tbl_RawData_Report1[[#This Row],[Order No.]]</f>
        <v>PRESHIPMENTINSPCPH0000035235</v>
      </c>
      <c r="BL13"/>
      <c r="BM13"/>
      <c r="BN13"/>
    </row>
    <row r="14" spans="1:66" hidden="1" x14ac:dyDescent="0.25">
      <c r="A14" t="s">
        <v>8</v>
      </c>
      <c r="B14" t="s">
        <v>639</v>
      </c>
      <c r="C14">
        <v>1</v>
      </c>
      <c r="D14">
        <v>1</v>
      </c>
      <c r="E14">
        <v>1</v>
      </c>
      <c r="F14" t="s">
        <v>439</v>
      </c>
      <c r="G14" s="35" t="s">
        <v>753</v>
      </c>
      <c r="H14" s="35" t="s">
        <v>640</v>
      </c>
      <c r="I14" s="35" t="s">
        <v>593</v>
      </c>
      <c r="J14" s="35">
        <v>650</v>
      </c>
      <c r="K14" s="35" t="s">
        <v>437</v>
      </c>
      <c r="L14" s="35" t="s">
        <v>692</v>
      </c>
      <c r="M14" s="35" t="s">
        <v>396</v>
      </c>
      <c r="N14" s="35" t="s">
        <v>122</v>
      </c>
      <c r="O14" s="35" t="s">
        <v>463</v>
      </c>
      <c r="P14" s="35" t="s">
        <v>438</v>
      </c>
      <c r="Q14" s="35" t="s">
        <v>311</v>
      </c>
      <c r="R14" s="35" t="s">
        <v>440</v>
      </c>
      <c r="S14" s="35" t="s">
        <v>441</v>
      </c>
      <c r="T14" s="35" t="s">
        <v>5058</v>
      </c>
      <c r="U14" s="35" t="s">
        <v>209</v>
      </c>
      <c r="V14" s="35">
        <v>0</v>
      </c>
      <c r="W14" s="35">
        <v>0</v>
      </c>
      <c r="X14" s="49">
        <v>1</v>
      </c>
      <c r="Y14" s="45" t="s">
        <v>340</v>
      </c>
      <c r="Z14" s="49">
        <v>1</v>
      </c>
      <c r="AA14" s="49">
        <v>1</v>
      </c>
      <c r="AB14" s="45" t="s">
        <v>637</v>
      </c>
      <c r="AC14" s="45" t="s">
        <v>641</v>
      </c>
      <c r="AD14" s="45" t="s">
        <v>342</v>
      </c>
      <c r="AE14" s="45" t="s">
        <v>343</v>
      </c>
      <c r="AF14" s="49">
        <v>2018</v>
      </c>
      <c r="AG14" s="45"/>
      <c r="AH14" s="45"/>
      <c r="AI14" s="45"/>
      <c r="AJ14" s="45"/>
      <c r="AK14" s="45">
        <v>43180</v>
      </c>
      <c r="AL14" s="45"/>
      <c r="AM14" s="45" t="s">
        <v>566</v>
      </c>
      <c r="AN14" s="45" t="s">
        <v>754</v>
      </c>
      <c r="AO14" s="45" t="s">
        <v>755</v>
      </c>
      <c r="AP14" s="49"/>
      <c r="AQ14" s="45" t="s">
        <v>266</v>
      </c>
      <c r="AR14" s="45" t="s">
        <v>174</v>
      </c>
      <c r="AS14" s="45" t="s">
        <v>174</v>
      </c>
      <c r="AT14" s="49"/>
      <c r="AU14" s="49"/>
      <c r="AV14" s="49"/>
      <c r="AW14" s="45">
        <v>43133</v>
      </c>
      <c r="AX14" s="45" t="s">
        <v>183</v>
      </c>
      <c r="AY14" s="45">
        <v>43210.741960567131</v>
      </c>
      <c r="AZ14" s="45"/>
      <c r="BA14" s="45"/>
      <c r="BB14" s="45" t="s">
        <v>756</v>
      </c>
      <c r="BC14" s="45">
        <v>43136.429583333331</v>
      </c>
      <c r="BD14" s="45">
        <v>43161</v>
      </c>
      <c r="BE14" s="53">
        <v>43281</v>
      </c>
      <c r="BF14" s="49">
        <f>IF(AND(ISBLANK(tbl_RawData_Report1[[#This Row],[REQ_ID]]),tbl_RawData_Report1[[#This Row],[RH Kit?]] = "Y"),1,COUNTIFS(tbl_RawData_Report1[RH Kit?],"Y",tbl_RawData_Report1[REQ_ID],tbl_RawData_Report1[[#This Row],[REQ_ID]]))</f>
        <v>0</v>
      </c>
      <c r="BG14" s="49">
        <f>COUNTIFS(tbl_RawData_Report1[RH Kit?],"Y",tbl_RawData_Report1[Order No.],tbl_RawData_Report1[[#This Row],[Order No.]])</f>
        <v>0</v>
      </c>
      <c r="BH14" s="49">
        <f>SUM(tbl_RawData_Report1[[#This Row],[RH Kit Req]:[RH Kit PO]])</f>
        <v>0</v>
      </c>
      <c r="BI14" s="49" t="str">
        <f>IFERROR(VLOOKUP(B14,Lookup!A:B,2,FALSE),B14)</f>
        <v>PRESHIPMENTINSPCPH</v>
      </c>
      <c r="BJ14" s="49" t="b">
        <f t="shared" si="0"/>
        <v>1</v>
      </c>
      <c r="BK14" s="49" t="str">
        <f>tbl_RawData_Report1[[#This Row],[Item ID]]&amp;tbl_RawData_Report1[[#This Row],[Order No.]]</f>
        <v>PRESHIPMENTINSPCPH0000035237</v>
      </c>
      <c r="BL14"/>
      <c r="BM14"/>
      <c r="BN14"/>
    </row>
    <row r="15" spans="1:66" hidden="1" x14ac:dyDescent="0.25">
      <c r="A15" t="s">
        <v>8</v>
      </c>
      <c r="B15" t="s">
        <v>699</v>
      </c>
      <c r="C15">
        <v>1</v>
      </c>
      <c r="D15">
        <v>1</v>
      </c>
      <c r="E15">
        <v>1</v>
      </c>
      <c r="F15" t="s">
        <v>443</v>
      </c>
      <c r="G15" s="35" t="s">
        <v>697</v>
      </c>
      <c r="H15" s="35" t="s">
        <v>700</v>
      </c>
      <c r="I15" s="35" t="s">
        <v>593</v>
      </c>
      <c r="J15" s="35">
        <v>305110.40000000002</v>
      </c>
      <c r="K15" s="35" t="s">
        <v>704</v>
      </c>
      <c r="L15" s="35" t="s">
        <v>705</v>
      </c>
      <c r="M15" s="35" t="s">
        <v>396</v>
      </c>
      <c r="N15" s="35" t="s">
        <v>122</v>
      </c>
      <c r="O15" s="35" t="s">
        <v>706</v>
      </c>
      <c r="P15" s="35" t="s">
        <v>707</v>
      </c>
      <c r="Q15" s="35" t="s">
        <v>311</v>
      </c>
      <c r="R15" s="35" t="s">
        <v>287</v>
      </c>
      <c r="S15" s="35" t="s">
        <v>197</v>
      </c>
      <c r="T15" s="35" t="s">
        <v>5058</v>
      </c>
      <c r="U15" s="35" t="s">
        <v>269</v>
      </c>
      <c r="V15" s="35">
        <v>0</v>
      </c>
      <c r="W15" s="35">
        <v>0</v>
      </c>
      <c r="X15" s="49">
        <v>41120</v>
      </c>
      <c r="Y15" s="45" t="s">
        <v>703</v>
      </c>
      <c r="Z15" s="49">
        <v>50</v>
      </c>
      <c r="AA15" s="49">
        <v>2056000</v>
      </c>
      <c r="AB15" s="45" t="s">
        <v>637</v>
      </c>
      <c r="AC15" s="45" t="s">
        <v>660</v>
      </c>
      <c r="AD15" s="45" t="s">
        <v>694</v>
      </c>
      <c r="AE15" s="45" t="s">
        <v>695</v>
      </c>
      <c r="AF15" s="49">
        <v>2018</v>
      </c>
      <c r="AG15" s="45" t="s">
        <v>696</v>
      </c>
      <c r="AH15" s="45">
        <v>43234</v>
      </c>
      <c r="AI15" s="45">
        <v>43270</v>
      </c>
      <c r="AJ15" s="45"/>
      <c r="AK15" s="45">
        <v>43286</v>
      </c>
      <c r="AL15" s="45"/>
      <c r="AM15" s="45" t="s">
        <v>566</v>
      </c>
      <c r="AN15" s="45" t="s">
        <v>698</v>
      </c>
      <c r="AO15" s="45" t="s">
        <v>701</v>
      </c>
      <c r="AP15" s="49"/>
      <c r="AQ15" s="45" t="s">
        <v>266</v>
      </c>
      <c r="AR15" s="45" t="s">
        <v>174</v>
      </c>
      <c r="AS15" s="45" t="s">
        <v>174</v>
      </c>
      <c r="AT15" s="49">
        <v>3</v>
      </c>
      <c r="AU15" s="49">
        <v>1</v>
      </c>
      <c r="AV15" s="49">
        <v>1</v>
      </c>
      <c r="AW15" s="45">
        <v>43138</v>
      </c>
      <c r="AX15" s="45" t="s">
        <v>183</v>
      </c>
      <c r="AY15" s="45">
        <v>43347.606749687497</v>
      </c>
      <c r="AZ15" s="45">
        <v>43128</v>
      </c>
      <c r="BA15" s="45">
        <v>43130</v>
      </c>
      <c r="BB15" s="45" t="s">
        <v>702</v>
      </c>
      <c r="BC15" s="45">
        <v>43138.715787037036</v>
      </c>
      <c r="BD15" s="45">
        <v>43262</v>
      </c>
      <c r="BE15" s="53">
        <v>43830</v>
      </c>
      <c r="BF15" s="49">
        <f>IF(AND(ISBLANK(tbl_RawData_Report1[[#This Row],[REQ_ID]]),tbl_RawData_Report1[[#This Row],[RH Kit?]] = "Y"),1,COUNTIFS(tbl_RawData_Report1[RH Kit?],"Y",tbl_RawData_Report1[REQ_ID],tbl_RawData_Report1[[#This Row],[REQ_ID]]))</f>
        <v>0</v>
      </c>
      <c r="BG15" s="49">
        <f>COUNTIFS(tbl_RawData_Report1[RH Kit?],"Y",tbl_RawData_Report1[Order No.],tbl_RawData_Report1[[#This Row],[Order No.]])</f>
        <v>0</v>
      </c>
      <c r="BH15" s="49">
        <f>SUM(tbl_RawData_Report1[[#This Row],[RH Kit Req]:[RH Kit PO]])</f>
        <v>0</v>
      </c>
      <c r="BI15" s="49" t="str">
        <f>IFERROR(VLOOKUP(B15,Lookup!A:B,2,FALSE),B15)</f>
        <v>AMPICILLIN_1GINJ</v>
      </c>
      <c r="BJ15" s="49" t="b">
        <f t="shared" si="0"/>
        <v>1</v>
      </c>
      <c r="BK15" s="49" t="str">
        <f>tbl_RawData_Report1[[#This Row],[Item ID]]&amp;tbl_RawData_Report1[[#This Row],[Order No.]]</f>
        <v>AMPICILLIN_1GINJ0000035254</v>
      </c>
      <c r="BL15"/>
      <c r="BM15"/>
      <c r="BN15"/>
    </row>
    <row r="16" spans="1:66" hidden="1" x14ac:dyDescent="0.25">
      <c r="A16" t="s">
        <v>8</v>
      </c>
      <c r="B16" t="s">
        <v>711</v>
      </c>
      <c r="C16">
        <v>1</v>
      </c>
      <c r="D16">
        <v>1</v>
      </c>
      <c r="E16">
        <v>1</v>
      </c>
      <c r="F16" t="s">
        <v>451</v>
      </c>
      <c r="G16" s="35" t="s">
        <v>709</v>
      </c>
      <c r="H16" s="35" t="s">
        <v>712</v>
      </c>
      <c r="I16" s="35" t="s">
        <v>593</v>
      </c>
      <c r="J16" s="35">
        <v>18908.04</v>
      </c>
      <c r="K16" s="35" t="s">
        <v>400</v>
      </c>
      <c r="L16" s="35" t="s">
        <v>401</v>
      </c>
      <c r="M16" s="35" t="s">
        <v>396</v>
      </c>
      <c r="N16" s="35" t="s">
        <v>122</v>
      </c>
      <c r="O16" s="35" t="s">
        <v>402</v>
      </c>
      <c r="P16" s="35" t="s">
        <v>403</v>
      </c>
      <c r="Q16" s="35" t="s">
        <v>311</v>
      </c>
      <c r="R16" s="35" t="s">
        <v>319</v>
      </c>
      <c r="S16" s="35" t="s">
        <v>320</v>
      </c>
      <c r="T16" s="35" t="s">
        <v>5068</v>
      </c>
      <c r="U16" s="35" t="s">
        <v>272</v>
      </c>
      <c r="V16" s="35">
        <v>0</v>
      </c>
      <c r="W16" s="35">
        <v>0</v>
      </c>
      <c r="X16" s="49">
        <v>33172</v>
      </c>
      <c r="Y16" s="45" t="s">
        <v>345</v>
      </c>
      <c r="Z16" s="49">
        <v>3</v>
      </c>
      <c r="AA16" s="49">
        <v>99516</v>
      </c>
      <c r="AB16" s="45" t="s">
        <v>637</v>
      </c>
      <c r="AC16" s="45" t="s">
        <v>715</v>
      </c>
      <c r="AD16" s="45" t="s">
        <v>716</v>
      </c>
      <c r="AE16" s="45" t="s">
        <v>717</v>
      </c>
      <c r="AF16" s="49">
        <v>2018</v>
      </c>
      <c r="AG16" s="45" t="s">
        <v>708</v>
      </c>
      <c r="AH16" s="45">
        <v>43190</v>
      </c>
      <c r="AI16" s="45">
        <v>43193</v>
      </c>
      <c r="AJ16" s="45">
        <v>43190</v>
      </c>
      <c r="AK16" s="45">
        <v>43187</v>
      </c>
      <c r="AL16" s="45">
        <v>43193</v>
      </c>
      <c r="AM16" s="45" t="s">
        <v>567</v>
      </c>
      <c r="AN16" s="45" t="s">
        <v>710</v>
      </c>
      <c r="AO16" s="45" t="s">
        <v>713</v>
      </c>
      <c r="AP16" s="49"/>
      <c r="AQ16" s="45" t="s">
        <v>266</v>
      </c>
      <c r="AR16" s="45" t="s">
        <v>369</v>
      </c>
      <c r="AS16" s="45" t="s">
        <v>174</v>
      </c>
      <c r="AT16" s="49">
        <v>3</v>
      </c>
      <c r="AU16" s="49">
        <v>1</v>
      </c>
      <c r="AV16" s="49">
        <v>1</v>
      </c>
      <c r="AW16" s="45">
        <v>43140</v>
      </c>
      <c r="AX16" s="45" t="s">
        <v>183</v>
      </c>
      <c r="AY16" s="45">
        <v>43194.451595914354</v>
      </c>
      <c r="AZ16" s="45">
        <v>43137</v>
      </c>
      <c r="BA16" s="45">
        <v>43139</v>
      </c>
      <c r="BB16" s="45" t="s">
        <v>714</v>
      </c>
      <c r="BC16" s="45">
        <v>43140.557719907411</v>
      </c>
      <c r="BD16" s="45">
        <v>43196</v>
      </c>
      <c r="BE16" s="53">
        <v>47848</v>
      </c>
      <c r="BF16" s="49">
        <f>IF(AND(ISBLANK(tbl_RawData_Report1[[#This Row],[REQ_ID]]),tbl_RawData_Report1[[#This Row],[RH Kit?]] = "Y"),1,COUNTIFS(tbl_RawData_Report1[RH Kit?],"Y",tbl_RawData_Report1[REQ_ID],tbl_RawData_Report1[[#This Row],[REQ_ID]]))</f>
        <v>0</v>
      </c>
      <c r="BG16" s="49">
        <f>COUNTIFS(tbl_RawData_Report1[RH Kit?],"Y",tbl_RawData_Report1[Order No.],tbl_RawData_Report1[[#This Row],[Order No.]])</f>
        <v>0</v>
      </c>
      <c r="BH16" s="49">
        <f>SUM(tbl_RawData_Report1[[#This Row],[RH Kit Req]:[RH Kit PO]])</f>
        <v>0</v>
      </c>
      <c r="BI16" s="49" t="str">
        <f>IFERROR(VLOOKUP(B16,Lookup!A:B,2,FALSE),B16)</f>
        <v>MISOPROSTOL_200MG</v>
      </c>
      <c r="BJ16" s="49" t="b">
        <f t="shared" si="0"/>
        <v>1</v>
      </c>
      <c r="BK16" s="49" t="str">
        <f>tbl_RawData_Report1[[#This Row],[Item ID]]&amp;tbl_RawData_Report1[[#This Row],[Order No.]]</f>
        <v>MISOPROSTOL_200MG0000035262</v>
      </c>
      <c r="BL16"/>
      <c r="BM16"/>
      <c r="BN16"/>
    </row>
    <row r="17" spans="1:66" hidden="1" x14ac:dyDescent="0.25">
      <c r="A17" t="s">
        <v>8</v>
      </c>
      <c r="B17" t="s">
        <v>720</v>
      </c>
      <c r="C17">
        <v>1</v>
      </c>
      <c r="D17">
        <v>1</v>
      </c>
      <c r="E17">
        <v>1</v>
      </c>
      <c r="F17" t="s">
        <v>411</v>
      </c>
      <c r="G17" s="35" t="s">
        <v>718</v>
      </c>
      <c r="H17" s="35" t="s">
        <v>721</v>
      </c>
      <c r="I17" s="35" t="s">
        <v>593</v>
      </c>
      <c r="J17" s="35">
        <v>250</v>
      </c>
      <c r="K17" s="35" t="s">
        <v>656</v>
      </c>
      <c r="L17" s="35" t="s">
        <v>657</v>
      </c>
      <c r="M17" s="35" t="s">
        <v>396</v>
      </c>
      <c r="N17" s="35" t="s">
        <v>122</v>
      </c>
      <c r="O17" s="35" t="s">
        <v>658</v>
      </c>
      <c r="P17" s="35" t="s">
        <v>659</v>
      </c>
      <c r="Q17" s="35" t="s">
        <v>311</v>
      </c>
      <c r="R17" s="35" t="s">
        <v>297</v>
      </c>
      <c r="S17" s="35" t="s">
        <v>210</v>
      </c>
      <c r="T17" s="35" t="s">
        <v>5085</v>
      </c>
      <c r="U17" s="35" t="s">
        <v>322</v>
      </c>
      <c r="V17" s="35">
        <v>0</v>
      </c>
      <c r="W17" s="35">
        <v>0</v>
      </c>
      <c r="X17" s="49">
        <v>20</v>
      </c>
      <c r="Y17" s="45" t="s">
        <v>724</v>
      </c>
      <c r="Z17" s="49">
        <v>90</v>
      </c>
      <c r="AA17" s="49">
        <v>1800</v>
      </c>
      <c r="AB17" s="45" t="s">
        <v>637</v>
      </c>
      <c r="AC17" s="45" t="s">
        <v>725</v>
      </c>
      <c r="AD17" s="45" t="s">
        <v>726</v>
      </c>
      <c r="AE17" s="45" t="s">
        <v>727</v>
      </c>
      <c r="AF17" s="49">
        <v>2018</v>
      </c>
      <c r="AG17" s="45" t="s">
        <v>648</v>
      </c>
      <c r="AH17" s="45">
        <v>43217</v>
      </c>
      <c r="AI17" s="45">
        <v>43220</v>
      </c>
      <c r="AJ17" s="45">
        <v>43217</v>
      </c>
      <c r="AK17" s="45">
        <v>43252</v>
      </c>
      <c r="AL17" s="45">
        <v>43250</v>
      </c>
      <c r="AM17" s="45" t="s">
        <v>566</v>
      </c>
      <c r="AN17" s="45" t="s">
        <v>719</v>
      </c>
      <c r="AO17" s="45" t="s">
        <v>722</v>
      </c>
      <c r="AP17" s="49"/>
      <c r="AQ17" s="45" t="s">
        <v>266</v>
      </c>
      <c r="AR17" s="45" t="s">
        <v>174</v>
      </c>
      <c r="AS17" s="45" t="s">
        <v>174</v>
      </c>
      <c r="AT17" s="49">
        <v>4</v>
      </c>
      <c r="AU17" s="49">
        <v>1</v>
      </c>
      <c r="AV17" s="49">
        <v>1</v>
      </c>
      <c r="AW17" s="45">
        <v>43140</v>
      </c>
      <c r="AX17" s="45" t="s">
        <v>183</v>
      </c>
      <c r="AY17" s="45">
        <v>43314.916214849538</v>
      </c>
      <c r="AZ17" s="45">
        <v>43118</v>
      </c>
      <c r="BA17" s="45">
        <v>43118</v>
      </c>
      <c r="BB17" s="45" t="s">
        <v>723</v>
      </c>
      <c r="BC17" s="45">
        <v>43143.652442129627</v>
      </c>
      <c r="BD17" s="45">
        <v>43206</v>
      </c>
      <c r="BE17" s="53">
        <v>43435</v>
      </c>
      <c r="BF17" s="49">
        <f>IF(AND(ISBLANK(tbl_RawData_Report1[[#This Row],[REQ_ID]]),tbl_RawData_Report1[[#This Row],[RH Kit?]] = "Y"),1,COUNTIFS(tbl_RawData_Report1[RH Kit?],"Y",tbl_RawData_Report1[REQ_ID],tbl_RawData_Report1[[#This Row],[REQ_ID]]))</f>
        <v>0</v>
      </c>
      <c r="BG17" s="49">
        <f>COUNTIFS(tbl_RawData_Report1[RH Kit?],"Y",tbl_RawData_Report1[Order No.],tbl_RawData_Report1[[#This Row],[Order No.]])</f>
        <v>0</v>
      </c>
      <c r="BH17" s="49">
        <f>SUM(tbl_RawData_Report1[[#This Row],[RH Kit Req]:[RH Kit PO]])</f>
        <v>0</v>
      </c>
      <c r="BI17" s="49" t="str">
        <f>IFERROR(VLOOKUP(B17,Lookup!A:B,2,FALSE),B17)</f>
        <v>NIFEDIPINE_10MG</v>
      </c>
      <c r="BJ17" s="49" t="b">
        <f t="shared" si="0"/>
        <v>1</v>
      </c>
      <c r="BK17" s="49" t="str">
        <f>tbl_RawData_Report1[[#This Row],[Item ID]]&amp;tbl_RawData_Report1[[#This Row],[Order No.]]</f>
        <v>NIFEDIPINE_10MG0000035270</v>
      </c>
      <c r="BL17"/>
      <c r="BM17"/>
      <c r="BN17"/>
    </row>
    <row r="18" spans="1:66" hidden="1" x14ac:dyDescent="0.25">
      <c r="A18" t="s">
        <v>8</v>
      </c>
      <c r="B18" t="s">
        <v>794</v>
      </c>
      <c r="C18">
        <v>1</v>
      </c>
      <c r="D18">
        <v>1</v>
      </c>
      <c r="E18">
        <v>1</v>
      </c>
      <c r="F18" t="s">
        <v>411</v>
      </c>
      <c r="G18" s="35" t="s">
        <v>649</v>
      </c>
      <c r="H18" s="35" t="s">
        <v>795</v>
      </c>
      <c r="I18" s="35" t="s">
        <v>593</v>
      </c>
      <c r="J18" s="35">
        <v>684</v>
      </c>
      <c r="K18" s="35" t="s">
        <v>656</v>
      </c>
      <c r="L18" s="35" t="s">
        <v>657</v>
      </c>
      <c r="M18" s="35" t="s">
        <v>396</v>
      </c>
      <c r="N18" s="35" t="s">
        <v>122</v>
      </c>
      <c r="O18" s="35" t="s">
        <v>658</v>
      </c>
      <c r="P18" s="35" t="s">
        <v>659</v>
      </c>
      <c r="Q18" s="35" t="s">
        <v>311</v>
      </c>
      <c r="R18" s="35" t="s">
        <v>297</v>
      </c>
      <c r="S18" s="35" t="s">
        <v>210</v>
      </c>
      <c r="T18" s="35" t="s">
        <v>5085</v>
      </c>
      <c r="U18" s="35" t="s">
        <v>272</v>
      </c>
      <c r="V18" s="35">
        <v>0</v>
      </c>
      <c r="W18" s="35">
        <v>0</v>
      </c>
      <c r="X18" s="49">
        <v>36</v>
      </c>
      <c r="Y18" s="45" t="s">
        <v>346</v>
      </c>
      <c r="Z18" s="49">
        <v>1000</v>
      </c>
      <c r="AA18" s="49">
        <v>36000</v>
      </c>
      <c r="AB18" s="45" t="s">
        <v>637</v>
      </c>
      <c r="AC18" s="45" t="s">
        <v>660</v>
      </c>
      <c r="AD18" s="45" t="s">
        <v>661</v>
      </c>
      <c r="AE18" s="45" t="s">
        <v>662</v>
      </c>
      <c r="AF18" s="49">
        <v>2018</v>
      </c>
      <c r="AG18" s="45" t="s">
        <v>648</v>
      </c>
      <c r="AH18" s="45">
        <v>43342</v>
      </c>
      <c r="AI18" s="45">
        <v>43343</v>
      </c>
      <c r="AJ18" s="45">
        <v>43342</v>
      </c>
      <c r="AK18" s="45">
        <v>43396</v>
      </c>
      <c r="AL18" s="45">
        <v>43343</v>
      </c>
      <c r="AM18" s="45" t="s">
        <v>566</v>
      </c>
      <c r="AN18" s="45" t="s">
        <v>650</v>
      </c>
      <c r="AO18" s="45" t="s">
        <v>796</v>
      </c>
      <c r="AP18" s="49"/>
      <c r="AQ18" s="45" t="s">
        <v>266</v>
      </c>
      <c r="AR18" s="45" t="s">
        <v>174</v>
      </c>
      <c r="AS18" s="45" t="s">
        <v>174</v>
      </c>
      <c r="AT18" s="49">
        <v>11</v>
      </c>
      <c r="AU18" s="49">
        <v>1</v>
      </c>
      <c r="AV18" s="49">
        <v>1</v>
      </c>
      <c r="AW18" s="45">
        <v>43140</v>
      </c>
      <c r="AX18" s="45" t="s">
        <v>183</v>
      </c>
      <c r="AY18" s="45">
        <v>43433.926847372684</v>
      </c>
      <c r="AZ18" s="45">
        <v>43118</v>
      </c>
      <c r="BA18" s="45">
        <v>43118</v>
      </c>
      <c r="BB18" s="45" t="s">
        <v>797</v>
      </c>
      <c r="BC18" s="45">
        <v>43141.014618055553</v>
      </c>
      <c r="BD18" s="45">
        <v>43329</v>
      </c>
      <c r="BE18" s="53">
        <v>43435</v>
      </c>
      <c r="BF18" s="49">
        <f>IF(AND(ISBLANK(tbl_RawData_Report1[[#This Row],[REQ_ID]]),tbl_RawData_Report1[[#This Row],[RH Kit?]] = "Y"),1,COUNTIFS(tbl_RawData_Report1[RH Kit?],"Y",tbl_RawData_Report1[REQ_ID],tbl_RawData_Report1[[#This Row],[REQ_ID]]))</f>
        <v>0</v>
      </c>
      <c r="BG18" s="49">
        <f>COUNTIFS(tbl_RawData_Report1[RH Kit?],"Y",tbl_RawData_Report1[Order No.],tbl_RawData_Report1[[#This Row],[Order No.]])</f>
        <v>0</v>
      </c>
      <c r="BH18" s="49">
        <f>SUM(tbl_RawData_Report1[[#This Row],[RH Kit Req]:[RH Kit PO]])</f>
        <v>0</v>
      </c>
      <c r="BI18" s="49" t="str">
        <f>IFERROR(VLOOKUP(B18,Lookup!A:B,2,FALSE),B18)</f>
        <v>AMOXYCILLIN_250MG</v>
      </c>
      <c r="BJ18" s="49" t="b">
        <f t="shared" si="0"/>
        <v>1</v>
      </c>
      <c r="BK18" s="49" t="str">
        <f>tbl_RawData_Report1[[#This Row],[Item ID]]&amp;tbl_RawData_Report1[[#This Row],[Order No.]]</f>
        <v>AMOXYCILLIN_250MG0000035271</v>
      </c>
      <c r="BL18"/>
      <c r="BM18"/>
      <c r="BN18"/>
    </row>
    <row r="19" spans="1:66" hidden="1" x14ac:dyDescent="0.25">
      <c r="A19" t="s">
        <v>8</v>
      </c>
      <c r="B19" t="s">
        <v>669</v>
      </c>
      <c r="C19">
        <v>4</v>
      </c>
      <c r="D19">
        <v>1</v>
      </c>
      <c r="E19">
        <v>1</v>
      </c>
      <c r="F19" t="s">
        <v>411</v>
      </c>
      <c r="G19" s="35" t="s">
        <v>649</v>
      </c>
      <c r="H19" s="35" t="s">
        <v>670</v>
      </c>
      <c r="I19" s="35" t="s">
        <v>593</v>
      </c>
      <c r="J19" s="35">
        <v>290</v>
      </c>
      <c r="K19" s="35" t="s">
        <v>656</v>
      </c>
      <c r="L19" s="35" t="s">
        <v>657</v>
      </c>
      <c r="M19" s="35" t="s">
        <v>396</v>
      </c>
      <c r="N19" s="35" t="s">
        <v>122</v>
      </c>
      <c r="O19" s="35" t="s">
        <v>658</v>
      </c>
      <c r="P19" s="35" t="s">
        <v>659</v>
      </c>
      <c r="Q19" s="35" t="s">
        <v>311</v>
      </c>
      <c r="R19" s="35" t="s">
        <v>297</v>
      </c>
      <c r="S19" s="35" t="s">
        <v>210</v>
      </c>
      <c r="T19" s="35" t="s">
        <v>5085</v>
      </c>
      <c r="U19" s="35" t="s">
        <v>272</v>
      </c>
      <c r="V19" s="35">
        <v>0</v>
      </c>
      <c r="W19" s="35">
        <v>0</v>
      </c>
      <c r="X19" s="49">
        <v>4</v>
      </c>
      <c r="Y19" s="45" t="s">
        <v>673</v>
      </c>
      <c r="Z19" s="49">
        <v>500</v>
      </c>
      <c r="AA19" s="49">
        <v>2000</v>
      </c>
      <c r="AB19" s="45" t="s">
        <v>637</v>
      </c>
      <c r="AC19" s="45" t="s">
        <v>674</v>
      </c>
      <c r="AD19" s="45" t="s">
        <v>661</v>
      </c>
      <c r="AE19" s="45" t="s">
        <v>662</v>
      </c>
      <c r="AF19" s="49">
        <v>2018</v>
      </c>
      <c r="AG19" s="45" t="s">
        <v>648</v>
      </c>
      <c r="AH19" s="45">
        <v>43342</v>
      </c>
      <c r="AI19" s="45">
        <v>43343</v>
      </c>
      <c r="AJ19" s="45">
        <v>43342</v>
      </c>
      <c r="AK19" s="45">
        <v>43396</v>
      </c>
      <c r="AL19" s="45">
        <v>43343</v>
      </c>
      <c r="AM19" s="45" t="s">
        <v>566</v>
      </c>
      <c r="AN19" s="45" t="s">
        <v>650</v>
      </c>
      <c r="AO19" s="45" t="s">
        <v>671</v>
      </c>
      <c r="AP19" s="49"/>
      <c r="AQ19" s="45" t="s">
        <v>266</v>
      </c>
      <c r="AR19" s="45" t="s">
        <v>174</v>
      </c>
      <c r="AS19" s="45" t="s">
        <v>174</v>
      </c>
      <c r="AT19" s="49">
        <v>14</v>
      </c>
      <c r="AU19" s="49">
        <v>1</v>
      </c>
      <c r="AV19" s="49">
        <v>1</v>
      </c>
      <c r="AW19" s="45">
        <v>43140</v>
      </c>
      <c r="AX19" s="45" t="s">
        <v>183</v>
      </c>
      <c r="AY19" s="45">
        <v>43433.926847372684</v>
      </c>
      <c r="AZ19" s="45">
        <v>43118</v>
      </c>
      <c r="BA19" s="45">
        <v>43118</v>
      </c>
      <c r="BB19" s="45" t="s">
        <v>672</v>
      </c>
      <c r="BC19" s="45">
        <v>43141.014618055553</v>
      </c>
      <c r="BD19" s="45">
        <v>43329</v>
      </c>
      <c r="BE19" s="53">
        <v>43435</v>
      </c>
      <c r="BF19" s="49">
        <f>IF(AND(ISBLANK(tbl_RawData_Report1[[#This Row],[REQ_ID]]),tbl_RawData_Report1[[#This Row],[RH Kit?]] = "Y"),1,COUNTIFS(tbl_RawData_Report1[RH Kit?],"Y",tbl_RawData_Report1[REQ_ID],tbl_RawData_Report1[[#This Row],[REQ_ID]]))</f>
        <v>0</v>
      </c>
      <c r="BG19" s="49">
        <f>COUNTIFS(tbl_RawData_Report1[RH Kit?],"Y",tbl_RawData_Report1[Order No.],tbl_RawData_Report1[[#This Row],[Order No.]])</f>
        <v>0</v>
      </c>
      <c r="BH19" s="49">
        <f>SUM(tbl_RawData_Report1[[#This Row],[RH Kit Req]:[RH Kit PO]])</f>
        <v>0</v>
      </c>
      <c r="BI19" s="49" t="str">
        <f>IFERROR(VLOOKUP(B19,Lookup!A:B,2,FALSE),B19)</f>
        <v>HYDRALAZINEHCL50</v>
      </c>
      <c r="BJ19" s="49" t="b">
        <f t="shared" si="0"/>
        <v>1</v>
      </c>
      <c r="BK19" s="49" t="str">
        <f>tbl_RawData_Report1[[#This Row],[Item ID]]&amp;tbl_RawData_Report1[[#This Row],[Order No.]]</f>
        <v>HYDRALAZINEHCL500000035271</v>
      </c>
      <c r="BL19"/>
      <c r="BM19"/>
      <c r="BN19"/>
    </row>
    <row r="20" spans="1:66" hidden="1" x14ac:dyDescent="0.25">
      <c r="A20" t="s">
        <v>8</v>
      </c>
      <c r="B20" t="s">
        <v>762</v>
      </c>
      <c r="C20">
        <v>9</v>
      </c>
      <c r="D20">
        <v>1</v>
      </c>
      <c r="E20">
        <v>1</v>
      </c>
      <c r="F20" t="s">
        <v>411</v>
      </c>
      <c r="G20" s="35" t="s">
        <v>649</v>
      </c>
      <c r="H20" s="35" t="s">
        <v>763</v>
      </c>
      <c r="I20" s="35" t="s">
        <v>593</v>
      </c>
      <c r="J20" s="35">
        <v>48</v>
      </c>
      <c r="K20" s="35" t="s">
        <v>656</v>
      </c>
      <c r="L20" s="35" t="s">
        <v>657</v>
      </c>
      <c r="M20" s="35" t="s">
        <v>396</v>
      </c>
      <c r="N20" s="35" t="s">
        <v>122</v>
      </c>
      <c r="O20" s="35" t="s">
        <v>658</v>
      </c>
      <c r="P20" s="35" t="s">
        <v>659</v>
      </c>
      <c r="Q20" s="35" t="s">
        <v>311</v>
      </c>
      <c r="R20" s="35" t="s">
        <v>297</v>
      </c>
      <c r="S20" s="35" t="s">
        <v>210</v>
      </c>
      <c r="T20" s="35" t="s">
        <v>5085</v>
      </c>
      <c r="U20" s="35" t="s">
        <v>272</v>
      </c>
      <c r="V20" s="35">
        <v>0</v>
      </c>
      <c r="W20" s="35">
        <v>0</v>
      </c>
      <c r="X20" s="49">
        <v>24</v>
      </c>
      <c r="Y20" s="45" t="s">
        <v>703</v>
      </c>
      <c r="Z20" s="49">
        <v>50</v>
      </c>
      <c r="AA20" s="49">
        <v>1200</v>
      </c>
      <c r="AB20" s="45" t="s">
        <v>637</v>
      </c>
      <c r="AC20" s="45" t="s">
        <v>725</v>
      </c>
      <c r="AD20" s="45" t="s">
        <v>661</v>
      </c>
      <c r="AE20" s="45" t="s">
        <v>662</v>
      </c>
      <c r="AF20" s="49">
        <v>2018</v>
      </c>
      <c r="AG20" s="45" t="s">
        <v>648</v>
      </c>
      <c r="AH20" s="45">
        <v>43342</v>
      </c>
      <c r="AI20" s="45">
        <v>43343</v>
      </c>
      <c r="AJ20" s="45">
        <v>43342</v>
      </c>
      <c r="AK20" s="45">
        <v>43396</v>
      </c>
      <c r="AL20" s="45">
        <v>43343</v>
      </c>
      <c r="AM20" s="45" t="s">
        <v>566</v>
      </c>
      <c r="AN20" s="45" t="s">
        <v>650</v>
      </c>
      <c r="AO20" s="45" t="s">
        <v>764</v>
      </c>
      <c r="AP20" s="49"/>
      <c r="AQ20" s="45" t="s">
        <v>266</v>
      </c>
      <c r="AR20" s="45" t="s">
        <v>174</v>
      </c>
      <c r="AS20" s="45" t="s">
        <v>174</v>
      </c>
      <c r="AT20" s="49">
        <v>19</v>
      </c>
      <c r="AU20" s="49">
        <v>1</v>
      </c>
      <c r="AV20" s="49">
        <v>1</v>
      </c>
      <c r="AW20" s="45">
        <v>43140</v>
      </c>
      <c r="AX20" s="45" t="s">
        <v>183</v>
      </c>
      <c r="AY20" s="45">
        <v>43433.926847372684</v>
      </c>
      <c r="AZ20" s="45">
        <v>43118</v>
      </c>
      <c r="BA20" s="45">
        <v>43118</v>
      </c>
      <c r="BB20" s="45" t="s">
        <v>765</v>
      </c>
      <c r="BC20" s="45">
        <v>43141.014618055553</v>
      </c>
      <c r="BD20" s="45">
        <v>43329</v>
      </c>
      <c r="BE20" s="53">
        <v>43435</v>
      </c>
      <c r="BF20" s="49">
        <f>IF(AND(ISBLANK(tbl_RawData_Report1[[#This Row],[REQ_ID]]),tbl_RawData_Report1[[#This Row],[RH Kit?]] = "Y"),1,COUNTIFS(tbl_RawData_Report1[RH Kit?],"Y",tbl_RawData_Report1[REQ_ID],tbl_RawData_Report1[[#This Row],[REQ_ID]]))</f>
        <v>0</v>
      </c>
      <c r="BG20" s="49">
        <f>COUNTIFS(tbl_RawData_Report1[RH Kit?],"Y",tbl_RawData_Report1[Order No.],tbl_RawData_Report1[[#This Row],[Order No.]])</f>
        <v>0</v>
      </c>
      <c r="BH20" s="49">
        <f>SUM(tbl_RawData_Report1[[#This Row],[RH Kit Req]:[RH Kit PO]])</f>
        <v>0</v>
      </c>
      <c r="BI20" s="49" t="str">
        <f>IFERROR(VLOOKUP(B20,Lookup!A:B,2,FALSE),B20)</f>
        <v>WATERINJ_10ML</v>
      </c>
      <c r="BJ20" s="49" t="b">
        <f t="shared" si="0"/>
        <v>1</v>
      </c>
      <c r="BK20" s="49" t="str">
        <f>tbl_RawData_Report1[[#This Row],[Item ID]]&amp;tbl_RawData_Report1[[#This Row],[Order No.]]</f>
        <v>WATERINJ_10ML0000035271</v>
      </c>
      <c r="BL20"/>
      <c r="BM20"/>
      <c r="BN20"/>
    </row>
    <row r="21" spans="1:66" hidden="1" x14ac:dyDescent="0.25">
      <c r="A21" t="s">
        <v>8</v>
      </c>
      <c r="B21" t="s">
        <v>663</v>
      </c>
      <c r="C21">
        <v>3</v>
      </c>
      <c r="D21">
        <v>1</v>
      </c>
      <c r="E21">
        <v>1</v>
      </c>
      <c r="F21" t="s">
        <v>411</v>
      </c>
      <c r="G21" s="35" t="s">
        <v>649</v>
      </c>
      <c r="H21" s="35" t="s">
        <v>664</v>
      </c>
      <c r="I21" s="35" t="s">
        <v>593</v>
      </c>
      <c r="J21" s="35">
        <v>120</v>
      </c>
      <c r="K21" s="35" t="s">
        <v>656</v>
      </c>
      <c r="L21" s="35" t="s">
        <v>657</v>
      </c>
      <c r="M21" s="35" t="s">
        <v>396</v>
      </c>
      <c r="N21" s="35" t="s">
        <v>122</v>
      </c>
      <c r="O21" s="35" t="s">
        <v>658</v>
      </c>
      <c r="P21" s="35" t="s">
        <v>659</v>
      </c>
      <c r="Q21" s="35" t="s">
        <v>311</v>
      </c>
      <c r="R21" s="35" t="s">
        <v>297</v>
      </c>
      <c r="S21" s="35" t="s">
        <v>210</v>
      </c>
      <c r="T21" s="35" t="s">
        <v>5085</v>
      </c>
      <c r="U21" s="35" t="s">
        <v>272</v>
      </c>
      <c r="V21" s="35">
        <v>0</v>
      </c>
      <c r="W21" s="35">
        <v>0</v>
      </c>
      <c r="X21" s="49">
        <v>24</v>
      </c>
      <c r="Y21" s="45" t="s">
        <v>667</v>
      </c>
      <c r="Z21" s="49">
        <v>1</v>
      </c>
      <c r="AA21" s="49">
        <v>24</v>
      </c>
      <c r="AB21" s="45" t="s">
        <v>637</v>
      </c>
      <c r="AC21" s="45" t="s">
        <v>668</v>
      </c>
      <c r="AD21" s="45" t="s">
        <v>661</v>
      </c>
      <c r="AE21" s="45" t="s">
        <v>662</v>
      </c>
      <c r="AF21" s="49">
        <v>2018</v>
      </c>
      <c r="AG21" s="45" t="s">
        <v>648</v>
      </c>
      <c r="AH21" s="45">
        <v>43342</v>
      </c>
      <c r="AI21" s="45">
        <v>43343</v>
      </c>
      <c r="AJ21" s="45">
        <v>43342</v>
      </c>
      <c r="AK21" s="45">
        <v>43396</v>
      </c>
      <c r="AL21" s="45">
        <v>43343</v>
      </c>
      <c r="AM21" s="45" t="s">
        <v>566</v>
      </c>
      <c r="AN21" s="45" t="s">
        <v>650</v>
      </c>
      <c r="AO21" s="45" t="s">
        <v>665</v>
      </c>
      <c r="AP21" s="49"/>
      <c r="AQ21" s="45" t="s">
        <v>266</v>
      </c>
      <c r="AR21" s="45" t="s">
        <v>174</v>
      </c>
      <c r="AS21" s="45" t="s">
        <v>174</v>
      </c>
      <c r="AT21" s="49">
        <v>13</v>
      </c>
      <c r="AU21" s="49">
        <v>1</v>
      </c>
      <c r="AV21" s="49">
        <v>1</v>
      </c>
      <c r="AW21" s="45">
        <v>43140</v>
      </c>
      <c r="AX21" s="45" t="s">
        <v>183</v>
      </c>
      <c r="AY21" s="45">
        <v>43433.926847372684</v>
      </c>
      <c r="AZ21" s="45">
        <v>43118</v>
      </c>
      <c r="BA21" s="45">
        <v>43118</v>
      </c>
      <c r="BB21" s="45" t="s">
        <v>666</v>
      </c>
      <c r="BC21" s="45">
        <v>43141.014618055553</v>
      </c>
      <c r="BD21" s="45">
        <v>43329</v>
      </c>
      <c r="BE21" s="53">
        <v>43435</v>
      </c>
      <c r="BF21" s="49">
        <f>IF(AND(ISBLANK(tbl_RawData_Report1[[#This Row],[REQ_ID]]),tbl_RawData_Report1[[#This Row],[RH Kit?]] = "Y"),1,COUNTIFS(tbl_RawData_Report1[RH Kit?],"Y",tbl_RawData_Report1[REQ_ID],tbl_RawData_Report1[[#This Row],[REQ_ID]]))</f>
        <v>0</v>
      </c>
      <c r="BG21" s="49">
        <f>COUNTIFS(tbl_RawData_Report1[RH Kit?],"Y",tbl_RawData_Report1[Order No.],tbl_RawData_Report1[[#This Row],[Order No.]])</f>
        <v>0</v>
      </c>
      <c r="BH21" s="49">
        <f>SUM(tbl_RawData_Report1[[#This Row],[RH Kit Req]:[RH Kit PO]])</f>
        <v>0</v>
      </c>
      <c r="BI21" s="49" t="str">
        <f>IFERROR(VLOOKUP(B21,Lookup!A:B,2,FALSE),B21)</f>
        <v>DEXTRAN70,6%</v>
      </c>
      <c r="BJ21" s="49" t="b">
        <f t="shared" si="0"/>
        <v>1</v>
      </c>
      <c r="BK21" s="49" t="str">
        <f>tbl_RawData_Report1[[#This Row],[Item ID]]&amp;tbl_RawData_Report1[[#This Row],[Order No.]]</f>
        <v>DEXTRAN70,6%0000035271</v>
      </c>
      <c r="BL21"/>
      <c r="BM21"/>
      <c r="BN21"/>
    </row>
    <row r="22" spans="1:66" hidden="1" x14ac:dyDescent="0.25">
      <c r="A22" t="s">
        <v>8</v>
      </c>
      <c r="B22" t="s">
        <v>766</v>
      </c>
      <c r="C22">
        <v>11</v>
      </c>
      <c r="D22">
        <v>1</v>
      </c>
      <c r="E22">
        <v>1</v>
      </c>
      <c r="F22" t="s">
        <v>411</v>
      </c>
      <c r="G22" s="35" t="s">
        <v>649</v>
      </c>
      <c r="H22" s="35" t="s">
        <v>767</v>
      </c>
      <c r="I22" s="35" t="s">
        <v>593</v>
      </c>
      <c r="J22" s="35">
        <v>384</v>
      </c>
      <c r="K22" s="35" t="s">
        <v>656</v>
      </c>
      <c r="L22" s="35" t="s">
        <v>657</v>
      </c>
      <c r="M22" s="35" t="s">
        <v>396</v>
      </c>
      <c r="N22" s="35" t="s">
        <v>122</v>
      </c>
      <c r="O22" s="35" t="s">
        <v>658</v>
      </c>
      <c r="P22" s="35" t="s">
        <v>659</v>
      </c>
      <c r="Q22" s="35" t="s">
        <v>311</v>
      </c>
      <c r="R22" s="35" t="s">
        <v>297</v>
      </c>
      <c r="S22" s="35" t="s">
        <v>210</v>
      </c>
      <c r="T22" s="35" t="s">
        <v>5085</v>
      </c>
      <c r="U22" s="35" t="s">
        <v>276</v>
      </c>
      <c r="V22" s="35">
        <v>0</v>
      </c>
      <c r="W22" s="35">
        <v>0</v>
      </c>
      <c r="X22" s="49">
        <v>48</v>
      </c>
      <c r="Y22" s="45" t="s">
        <v>655</v>
      </c>
      <c r="Z22" s="49">
        <v>10</v>
      </c>
      <c r="AA22" s="49">
        <v>480</v>
      </c>
      <c r="AB22" s="45" t="s">
        <v>637</v>
      </c>
      <c r="AC22" s="45" t="s">
        <v>725</v>
      </c>
      <c r="AD22" s="45" t="s">
        <v>661</v>
      </c>
      <c r="AE22" s="45" t="s">
        <v>662</v>
      </c>
      <c r="AF22" s="49">
        <v>2018</v>
      </c>
      <c r="AG22" s="45" t="s">
        <v>648</v>
      </c>
      <c r="AH22" s="45">
        <v>43342</v>
      </c>
      <c r="AI22" s="45">
        <v>43343</v>
      </c>
      <c r="AJ22" s="45">
        <v>43342</v>
      </c>
      <c r="AK22" s="45">
        <v>43396</v>
      </c>
      <c r="AL22" s="45">
        <v>43343</v>
      </c>
      <c r="AM22" s="45" t="s">
        <v>566</v>
      </c>
      <c r="AN22" s="45" t="s">
        <v>650</v>
      </c>
      <c r="AO22" s="45" t="s">
        <v>768</v>
      </c>
      <c r="AP22" s="49"/>
      <c r="AQ22" s="45" t="s">
        <v>266</v>
      </c>
      <c r="AR22" s="45" t="s">
        <v>174</v>
      </c>
      <c r="AS22" s="45" t="s">
        <v>174</v>
      </c>
      <c r="AT22" s="49">
        <v>32</v>
      </c>
      <c r="AU22" s="49">
        <v>1</v>
      </c>
      <c r="AV22" s="49">
        <v>1</v>
      </c>
      <c r="AW22" s="45">
        <v>43140</v>
      </c>
      <c r="AX22" s="45" t="s">
        <v>183</v>
      </c>
      <c r="AY22" s="45">
        <v>43433.926847372684</v>
      </c>
      <c r="AZ22" s="45">
        <v>43118</v>
      </c>
      <c r="BA22" s="45">
        <v>43118</v>
      </c>
      <c r="BB22" s="45" t="s">
        <v>769</v>
      </c>
      <c r="BC22" s="45">
        <v>43141.014618055553</v>
      </c>
      <c r="BD22" s="45">
        <v>43329</v>
      </c>
      <c r="BE22" s="53">
        <v>43435</v>
      </c>
      <c r="BF22" s="49">
        <f>IF(AND(ISBLANK(tbl_RawData_Report1[[#This Row],[REQ_ID]]),tbl_RawData_Report1[[#This Row],[RH Kit?]] = "Y"),1,COUNTIFS(tbl_RawData_Report1[RH Kit?],"Y",tbl_RawData_Report1[REQ_ID],tbl_RawData_Report1[[#This Row],[REQ_ID]]))</f>
        <v>0</v>
      </c>
      <c r="BG22" s="49">
        <f>COUNTIFS(tbl_RawData_Report1[RH Kit?],"Y",tbl_RawData_Report1[Order No.],tbl_RawData_Report1[[#This Row],[Order No.]])</f>
        <v>0</v>
      </c>
      <c r="BH22" s="49">
        <f>SUM(tbl_RawData_Report1[[#This Row],[RH Kit Req]:[RH Kit PO]])</f>
        <v>0</v>
      </c>
      <c r="BI22" s="49" t="str">
        <f>IFERROR(VLOOKUP(B22,Lookup!A:B,2,FALSE),B22)</f>
        <v>MGSULPHATE_2ML</v>
      </c>
      <c r="BJ22" s="49" t="b">
        <f t="shared" si="0"/>
        <v>1</v>
      </c>
      <c r="BK22" s="49" t="str">
        <f>tbl_RawData_Report1[[#This Row],[Item ID]]&amp;tbl_RawData_Report1[[#This Row],[Order No.]]</f>
        <v>MGSULPHATE_2ML0000035271</v>
      </c>
      <c r="BL22"/>
      <c r="BM22"/>
      <c r="BN22"/>
    </row>
    <row r="23" spans="1:66" hidden="1" x14ac:dyDescent="0.25">
      <c r="A23" t="s">
        <v>8</v>
      </c>
      <c r="B23" t="s">
        <v>651</v>
      </c>
      <c r="C23">
        <v>2</v>
      </c>
      <c r="D23">
        <v>1</v>
      </c>
      <c r="E23">
        <v>1</v>
      </c>
      <c r="F23" t="s">
        <v>411</v>
      </c>
      <c r="G23" s="35" t="s">
        <v>649</v>
      </c>
      <c r="H23" s="35" t="s">
        <v>652</v>
      </c>
      <c r="I23" s="35" t="s">
        <v>593</v>
      </c>
      <c r="J23" s="35">
        <v>27</v>
      </c>
      <c r="K23" s="35" t="s">
        <v>656</v>
      </c>
      <c r="L23" s="35" t="s">
        <v>657</v>
      </c>
      <c r="M23" s="35" t="s">
        <v>396</v>
      </c>
      <c r="N23" s="35" t="s">
        <v>122</v>
      </c>
      <c r="O23" s="35" t="s">
        <v>658</v>
      </c>
      <c r="P23" s="35" t="s">
        <v>659</v>
      </c>
      <c r="Q23" s="35" t="s">
        <v>311</v>
      </c>
      <c r="R23" s="35" t="s">
        <v>297</v>
      </c>
      <c r="S23" s="35" t="s">
        <v>210</v>
      </c>
      <c r="T23" s="35" t="s">
        <v>5085</v>
      </c>
      <c r="U23" s="35" t="s">
        <v>272</v>
      </c>
      <c r="V23" s="35">
        <v>0</v>
      </c>
      <c r="W23" s="35">
        <v>0</v>
      </c>
      <c r="X23" s="49">
        <v>20</v>
      </c>
      <c r="Y23" s="45" t="s">
        <v>655</v>
      </c>
      <c r="Z23" s="49">
        <v>10</v>
      </c>
      <c r="AA23" s="49">
        <v>200</v>
      </c>
      <c r="AB23" s="45" t="s">
        <v>637</v>
      </c>
      <c r="AC23" s="45" t="s">
        <v>660</v>
      </c>
      <c r="AD23" s="45" t="s">
        <v>661</v>
      </c>
      <c r="AE23" s="45" t="s">
        <v>662</v>
      </c>
      <c r="AF23" s="49">
        <v>2018</v>
      </c>
      <c r="AG23" s="45" t="s">
        <v>648</v>
      </c>
      <c r="AH23" s="45">
        <v>43342</v>
      </c>
      <c r="AI23" s="45">
        <v>43343</v>
      </c>
      <c r="AJ23" s="45">
        <v>43342</v>
      </c>
      <c r="AK23" s="45">
        <v>43396</v>
      </c>
      <c r="AL23" s="45">
        <v>43343</v>
      </c>
      <c r="AM23" s="45" t="s">
        <v>566</v>
      </c>
      <c r="AN23" s="45" t="s">
        <v>650</v>
      </c>
      <c r="AO23" s="45" t="s">
        <v>653</v>
      </c>
      <c r="AP23" s="49"/>
      <c r="AQ23" s="45" t="s">
        <v>266</v>
      </c>
      <c r="AR23" s="45" t="s">
        <v>174</v>
      </c>
      <c r="AS23" s="45" t="s">
        <v>174</v>
      </c>
      <c r="AT23" s="49">
        <v>12</v>
      </c>
      <c r="AU23" s="49">
        <v>1</v>
      </c>
      <c r="AV23" s="49">
        <v>1</v>
      </c>
      <c r="AW23" s="45">
        <v>43140</v>
      </c>
      <c r="AX23" s="45" t="s">
        <v>183</v>
      </c>
      <c r="AY23" s="45">
        <v>43433.926847372684</v>
      </c>
      <c r="AZ23" s="45">
        <v>43118</v>
      </c>
      <c r="BA23" s="45">
        <v>43118</v>
      </c>
      <c r="BB23" s="45" t="s">
        <v>654</v>
      </c>
      <c r="BC23" s="45">
        <v>43141.014618055553</v>
      </c>
      <c r="BD23" s="45">
        <v>43329</v>
      </c>
      <c r="BE23" s="53">
        <v>43435</v>
      </c>
      <c r="BF23" s="49">
        <f>IF(AND(ISBLANK(tbl_RawData_Report1[[#This Row],[REQ_ID]]),tbl_RawData_Report1[[#This Row],[RH Kit?]] = "Y"),1,COUNTIFS(tbl_RawData_Report1[RH Kit?],"Y",tbl_RawData_Report1[REQ_ID],tbl_RawData_Report1[[#This Row],[REQ_ID]]))</f>
        <v>0</v>
      </c>
      <c r="BG23" s="49">
        <f>COUNTIFS(tbl_RawData_Report1[RH Kit?],"Y",tbl_RawData_Report1[Order No.],tbl_RawData_Report1[[#This Row],[Order No.]])</f>
        <v>0</v>
      </c>
      <c r="BH23" s="49">
        <f>SUM(tbl_RawData_Report1[[#This Row],[RH Kit Req]:[RH Kit PO]])</f>
        <v>0</v>
      </c>
      <c r="BI23" s="49" t="str">
        <f>IFERROR(VLOOKUP(B23,Lookup!A:B,2,FALSE),B23)</f>
        <v>BENZABENPEN900MG</v>
      </c>
      <c r="BJ23" s="49" t="b">
        <f t="shared" si="0"/>
        <v>1</v>
      </c>
      <c r="BK23" s="49" t="str">
        <f>tbl_RawData_Report1[[#This Row],[Item ID]]&amp;tbl_RawData_Report1[[#This Row],[Order No.]]</f>
        <v>BENZABENPEN900MG0000035271</v>
      </c>
      <c r="BL23"/>
      <c r="BM23"/>
      <c r="BN23"/>
    </row>
    <row r="24" spans="1:66" hidden="1" x14ac:dyDescent="0.25">
      <c r="A24" t="s">
        <v>8</v>
      </c>
      <c r="B24" t="s">
        <v>675</v>
      </c>
      <c r="C24">
        <v>5</v>
      </c>
      <c r="D24">
        <v>1</v>
      </c>
      <c r="E24">
        <v>1</v>
      </c>
      <c r="F24" t="s">
        <v>411</v>
      </c>
      <c r="G24" s="35" t="s">
        <v>649</v>
      </c>
      <c r="H24" s="35" t="s">
        <v>676</v>
      </c>
      <c r="I24" s="35" t="s">
        <v>593</v>
      </c>
      <c r="J24" s="35">
        <v>480</v>
      </c>
      <c r="K24" s="35" t="s">
        <v>656</v>
      </c>
      <c r="L24" s="35" t="s">
        <v>657</v>
      </c>
      <c r="M24" s="35" t="s">
        <v>396</v>
      </c>
      <c r="N24" s="35" t="s">
        <v>122</v>
      </c>
      <c r="O24" s="35" t="s">
        <v>658</v>
      </c>
      <c r="P24" s="35" t="s">
        <v>659</v>
      </c>
      <c r="Q24" s="35" t="s">
        <v>311</v>
      </c>
      <c r="R24" s="35" t="s">
        <v>297</v>
      </c>
      <c r="S24" s="35" t="s">
        <v>210</v>
      </c>
      <c r="T24" s="35" t="s">
        <v>5085</v>
      </c>
      <c r="U24" s="35" t="s">
        <v>272</v>
      </c>
      <c r="V24" s="35">
        <v>0</v>
      </c>
      <c r="W24" s="35">
        <v>0</v>
      </c>
      <c r="X24" s="49">
        <v>40</v>
      </c>
      <c r="Y24" s="45" t="s">
        <v>346</v>
      </c>
      <c r="Z24" s="49">
        <v>1000</v>
      </c>
      <c r="AA24" s="49">
        <v>40000</v>
      </c>
      <c r="AB24" s="45" t="s">
        <v>637</v>
      </c>
      <c r="AC24" s="45" t="s">
        <v>679</v>
      </c>
      <c r="AD24" s="45" t="s">
        <v>661</v>
      </c>
      <c r="AE24" s="45" t="s">
        <v>662</v>
      </c>
      <c r="AF24" s="49">
        <v>2018</v>
      </c>
      <c r="AG24" s="45" t="s">
        <v>648</v>
      </c>
      <c r="AH24" s="45">
        <v>43342</v>
      </c>
      <c r="AI24" s="45">
        <v>43343</v>
      </c>
      <c r="AJ24" s="45">
        <v>43342</v>
      </c>
      <c r="AK24" s="45">
        <v>43396</v>
      </c>
      <c r="AL24" s="45">
        <v>43343</v>
      </c>
      <c r="AM24" s="45" t="s">
        <v>566</v>
      </c>
      <c r="AN24" s="45" t="s">
        <v>650</v>
      </c>
      <c r="AO24" s="45" t="s">
        <v>677</v>
      </c>
      <c r="AP24" s="49"/>
      <c r="AQ24" s="45" t="s">
        <v>266</v>
      </c>
      <c r="AR24" s="45" t="s">
        <v>174</v>
      </c>
      <c r="AS24" s="45" t="s">
        <v>174</v>
      </c>
      <c r="AT24" s="49">
        <v>15</v>
      </c>
      <c r="AU24" s="49">
        <v>1</v>
      </c>
      <c r="AV24" s="49">
        <v>1</v>
      </c>
      <c r="AW24" s="45">
        <v>43140</v>
      </c>
      <c r="AX24" s="45" t="s">
        <v>183</v>
      </c>
      <c r="AY24" s="45">
        <v>43433.926847372684</v>
      </c>
      <c r="AZ24" s="45">
        <v>43118</v>
      </c>
      <c r="BA24" s="45">
        <v>43118</v>
      </c>
      <c r="BB24" s="45" t="s">
        <v>678</v>
      </c>
      <c r="BC24" s="45">
        <v>43141.014618055553</v>
      </c>
      <c r="BD24" s="45">
        <v>43329</v>
      </c>
      <c r="BE24" s="53">
        <v>43435</v>
      </c>
      <c r="BF24" s="49">
        <f>IF(AND(ISBLANK(tbl_RawData_Report1[[#This Row],[REQ_ID]]),tbl_RawData_Report1[[#This Row],[RH Kit?]] = "Y"),1,COUNTIFS(tbl_RawData_Report1[RH Kit?],"Y",tbl_RawData_Report1[REQ_ID],tbl_RawData_Report1[[#This Row],[REQ_ID]]))</f>
        <v>0</v>
      </c>
      <c r="BG24" s="49">
        <f>COUNTIFS(tbl_RawData_Report1[RH Kit?],"Y",tbl_RawData_Report1[Order No.],tbl_RawData_Report1[[#This Row],[Order No.]])</f>
        <v>0</v>
      </c>
      <c r="BH24" s="49">
        <f>SUM(tbl_RawData_Report1[[#This Row],[RH Kit Req]:[RH Kit PO]])</f>
        <v>0</v>
      </c>
      <c r="BI24" s="49" t="str">
        <f>IFERROR(VLOOKUP(B24,Lookup!A:B,2,FALSE),B24)</f>
        <v>IBUPROFEN_400MG</v>
      </c>
      <c r="BJ24" s="49" t="b">
        <f t="shared" si="0"/>
        <v>1</v>
      </c>
      <c r="BK24" s="49" t="str">
        <f>tbl_RawData_Report1[[#This Row],[Item ID]]&amp;tbl_RawData_Report1[[#This Row],[Order No.]]</f>
        <v>IBUPROFEN_400MG0000035271</v>
      </c>
      <c r="BL24"/>
      <c r="BM24"/>
      <c r="BN24"/>
    </row>
    <row r="25" spans="1:66" hidden="1" x14ac:dyDescent="0.25">
      <c r="A25" t="s">
        <v>8</v>
      </c>
      <c r="B25" t="s">
        <v>757</v>
      </c>
      <c r="C25">
        <v>8</v>
      </c>
      <c r="D25">
        <v>1</v>
      </c>
      <c r="E25">
        <v>1</v>
      </c>
      <c r="F25" t="s">
        <v>411</v>
      </c>
      <c r="G25" s="35" t="s">
        <v>649</v>
      </c>
      <c r="H25" s="35" t="s">
        <v>758</v>
      </c>
      <c r="I25" s="35" t="s">
        <v>593</v>
      </c>
      <c r="J25" s="35">
        <v>168</v>
      </c>
      <c r="K25" s="35" t="s">
        <v>656</v>
      </c>
      <c r="L25" s="35" t="s">
        <v>657</v>
      </c>
      <c r="M25" s="35" t="s">
        <v>396</v>
      </c>
      <c r="N25" s="35" t="s">
        <v>122</v>
      </c>
      <c r="O25" s="35" t="s">
        <v>658</v>
      </c>
      <c r="P25" s="35" t="s">
        <v>659</v>
      </c>
      <c r="Q25" s="35" t="s">
        <v>311</v>
      </c>
      <c r="R25" s="35" t="s">
        <v>297</v>
      </c>
      <c r="S25" s="35" t="s">
        <v>210</v>
      </c>
      <c r="T25" s="35" t="s">
        <v>5085</v>
      </c>
      <c r="U25" s="35" t="s">
        <v>272</v>
      </c>
      <c r="V25" s="35">
        <v>0</v>
      </c>
      <c r="W25" s="35">
        <v>0</v>
      </c>
      <c r="X25" s="49">
        <v>24</v>
      </c>
      <c r="Y25" s="45" t="s">
        <v>346</v>
      </c>
      <c r="Z25" s="49">
        <v>1000</v>
      </c>
      <c r="AA25" s="49">
        <v>24000</v>
      </c>
      <c r="AB25" s="45" t="s">
        <v>637</v>
      </c>
      <c r="AC25" s="45" t="s">
        <v>761</v>
      </c>
      <c r="AD25" s="45" t="s">
        <v>661</v>
      </c>
      <c r="AE25" s="45" t="s">
        <v>662</v>
      </c>
      <c r="AF25" s="49">
        <v>2018</v>
      </c>
      <c r="AG25" s="45" t="s">
        <v>648</v>
      </c>
      <c r="AH25" s="45">
        <v>43342</v>
      </c>
      <c r="AI25" s="45">
        <v>43343</v>
      </c>
      <c r="AJ25" s="45">
        <v>43342</v>
      </c>
      <c r="AK25" s="45">
        <v>43396</v>
      </c>
      <c r="AL25" s="45">
        <v>43343</v>
      </c>
      <c r="AM25" s="45" t="s">
        <v>566</v>
      </c>
      <c r="AN25" s="45" t="s">
        <v>650</v>
      </c>
      <c r="AO25" s="45" t="s">
        <v>759</v>
      </c>
      <c r="AP25" s="49"/>
      <c r="AQ25" s="45" t="s">
        <v>266</v>
      </c>
      <c r="AR25" s="45" t="s">
        <v>174</v>
      </c>
      <c r="AS25" s="45" t="s">
        <v>174</v>
      </c>
      <c r="AT25" s="49">
        <v>18</v>
      </c>
      <c r="AU25" s="49">
        <v>1</v>
      </c>
      <c r="AV25" s="49">
        <v>1</v>
      </c>
      <c r="AW25" s="45">
        <v>43140</v>
      </c>
      <c r="AX25" s="45" t="s">
        <v>183</v>
      </c>
      <c r="AY25" s="45">
        <v>43433.926847372684</v>
      </c>
      <c r="AZ25" s="45">
        <v>43118</v>
      </c>
      <c r="BA25" s="45">
        <v>43118</v>
      </c>
      <c r="BB25" s="45" t="s">
        <v>760</v>
      </c>
      <c r="BC25" s="45">
        <v>43141.014618055553</v>
      </c>
      <c r="BD25" s="45">
        <v>43329</v>
      </c>
      <c r="BE25" s="53">
        <v>43435</v>
      </c>
      <c r="BF25" s="49">
        <f>IF(AND(ISBLANK(tbl_RawData_Report1[[#This Row],[REQ_ID]]),tbl_RawData_Report1[[#This Row],[RH Kit?]] = "Y"),1,COUNTIFS(tbl_RawData_Report1[RH Kit?],"Y",tbl_RawData_Report1[REQ_ID],tbl_RawData_Report1[[#This Row],[REQ_ID]]))</f>
        <v>0</v>
      </c>
      <c r="BG25" s="49">
        <f>COUNTIFS(tbl_RawData_Report1[RH Kit?],"Y",tbl_RawData_Report1[Order No.],tbl_RawData_Report1[[#This Row],[Order No.]])</f>
        <v>0</v>
      </c>
      <c r="BH25" s="49">
        <f>SUM(tbl_RawData_Report1[[#This Row],[RH Kit Req]:[RH Kit PO]])</f>
        <v>0</v>
      </c>
      <c r="BI25" s="49" t="str">
        <f>IFERROR(VLOOKUP(B25,Lookup!A:B,2,FALSE),B25)</f>
        <v>METRONIDAZOL_250MG</v>
      </c>
      <c r="BJ25" s="49" t="b">
        <f t="shared" si="0"/>
        <v>1</v>
      </c>
      <c r="BK25" s="49" t="str">
        <f>tbl_RawData_Report1[[#This Row],[Item ID]]&amp;tbl_RawData_Report1[[#This Row],[Order No.]]</f>
        <v>METRONIDAZOL_250MG0000035271</v>
      </c>
      <c r="BL25"/>
      <c r="BM25"/>
      <c r="BN25"/>
    </row>
    <row r="26" spans="1:66" hidden="1" x14ac:dyDescent="0.25">
      <c r="A26" t="s">
        <v>8</v>
      </c>
      <c r="B26" t="s">
        <v>680</v>
      </c>
      <c r="C26">
        <v>6</v>
      </c>
      <c r="D26">
        <v>1</v>
      </c>
      <c r="E26">
        <v>1</v>
      </c>
      <c r="F26" t="s">
        <v>411</v>
      </c>
      <c r="G26" s="35" t="s">
        <v>649</v>
      </c>
      <c r="H26" s="35" t="s">
        <v>681</v>
      </c>
      <c r="I26" s="35" t="s">
        <v>593</v>
      </c>
      <c r="J26" s="35">
        <v>60</v>
      </c>
      <c r="K26" s="35" t="s">
        <v>656</v>
      </c>
      <c r="L26" s="35" t="s">
        <v>657</v>
      </c>
      <c r="M26" s="35" t="s">
        <v>396</v>
      </c>
      <c r="N26" s="35" t="s">
        <v>122</v>
      </c>
      <c r="O26" s="35" t="s">
        <v>658</v>
      </c>
      <c r="P26" s="35" t="s">
        <v>659</v>
      </c>
      <c r="Q26" s="35" t="s">
        <v>311</v>
      </c>
      <c r="R26" s="35" t="s">
        <v>297</v>
      </c>
      <c r="S26" s="35" t="s">
        <v>210</v>
      </c>
      <c r="T26" s="35" t="s">
        <v>5085</v>
      </c>
      <c r="U26" s="35" t="s">
        <v>272</v>
      </c>
      <c r="V26" s="35">
        <v>0</v>
      </c>
      <c r="W26" s="35">
        <v>0</v>
      </c>
      <c r="X26" s="49">
        <v>12</v>
      </c>
      <c r="Y26" s="45" t="s">
        <v>655</v>
      </c>
      <c r="Z26" s="49">
        <v>10</v>
      </c>
      <c r="AA26" s="49">
        <v>120</v>
      </c>
      <c r="AB26" s="45" t="s">
        <v>637</v>
      </c>
      <c r="AC26" s="45" t="s">
        <v>684</v>
      </c>
      <c r="AD26" s="45" t="s">
        <v>661</v>
      </c>
      <c r="AE26" s="45" t="s">
        <v>662</v>
      </c>
      <c r="AF26" s="49">
        <v>2018</v>
      </c>
      <c r="AG26" s="45" t="s">
        <v>648</v>
      </c>
      <c r="AH26" s="45">
        <v>43342</v>
      </c>
      <c r="AI26" s="45">
        <v>43343</v>
      </c>
      <c r="AJ26" s="45">
        <v>43342</v>
      </c>
      <c r="AK26" s="45">
        <v>43396</v>
      </c>
      <c r="AL26" s="45">
        <v>43343</v>
      </c>
      <c r="AM26" s="45" t="s">
        <v>566</v>
      </c>
      <c r="AN26" s="45" t="s">
        <v>650</v>
      </c>
      <c r="AO26" s="45" t="s">
        <v>682</v>
      </c>
      <c r="AP26" s="49"/>
      <c r="AQ26" s="45" t="s">
        <v>266</v>
      </c>
      <c r="AR26" s="45" t="s">
        <v>174</v>
      </c>
      <c r="AS26" s="45" t="s">
        <v>174</v>
      </c>
      <c r="AT26" s="49">
        <v>16</v>
      </c>
      <c r="AU26" s="49">
        <v>1</v>
      </c>
      <c r="AV26" s="49">
        <v>1</v>
      </c>
      <c r="AW26" s="45">
        <v>43140</v>
      </c>
      <c r="AX26" s="45" t="s">
        <v>183</v>
      </c>
      <c r="AY26" s="45">
        <v>43433.926847372684</v>
      </c>
      <c r="AZ26" s="45">
        <v>43118</v>
      </c>
      <c r="BA26" s="45">
        <v>43118</v>
      </c>
      <c r="BB26" s="45" t="s">
        <v>683</v>
      </c>
      <c r="BC26" s="45">
        <v>43141.014618055553</v>
      </c>
      <c r="BD26" s="45">
        <v>43329</v>
      </c>
      <c r="BE26" s="53">
        <v>43435</v>
      </c>
      <c r="BF26" s="49">
        <f>IF(AND(ISBLANK(tbl_RawData_Report1[[#This Row],[REQ_ID]]),tbl_RawData_Report1[[#This Row],[RH Kit?]] = "Y"),1,COUNTIFS(tbl_RawData_Report1[RH Kit?],"Y",tbl_RawData_Report1[REQ_ID],tbl_RawData_Report1[[#This Row],[REQ_ID]]))</f>
        <v>0</v>
      </c>
      <c r="BG26" s="49">
        <f>COUNTIFS(tbl_RawData_Report1[RH Kit?],"Y",tbl_RawData_Report1[Order No.],tbl_RawData_Report1[[#This Row],[Order No.]])</f>
        <v>0</v>
      </c>
      <c r="BH26" s="49">
        <f>SUM(tbl_RawData_Report1[[#This Row],[RH Kit Req]:[RH Kit PO]])</f>
        <v>0</v>
      </c>
      <c r="BI26" s="49" t="str">
        <f>IFERROR(VLOOKUP(B26,Lookup!A:B,2,FALSE),B26)</f>
        <v>LIDOCAINEHCLC2/5</v>
      </c>
      <c r="BJ26" s="49" t="b">
        <f t="shared" si="0"/>
        <v>1</v>
      </c>
      <c r="BK26" s="49" t="str">
        <f>tbl_RawData_Report1[[#This Row],[Item ID]]&amp;tbl_RawData_Report1[[#This Row],[Order No.]]</f>
        <v>LIDOCAINEHCLC2/50000035271</v>
      </c>
      <c r="BL26"/>
      <c r="BM26"/>
      <c r="BN26"/>
    </row>
    <row r="27" spans="1:66" hidden="1" x14ac:dyDescent="0.25">
      <c r="A27" t="s">
        <v>8</v>
      </c>
      <c r="B27" t="s">
        <v>781</v>
      </c>
      <c r="C27">
        <v>7</v>
      </c>
      <c r="D27">
        <v>1</v>
      </c>
      <c r="E27">
        <v>1</v>
      </c>
      <c r="F27" t="s">
        <v>411</v>
      </c>
      <c r="G27" s="35" t="s">
        <v>649</v>
      </c>
      <c r="H27" s="35" t="s">
        <v>782</v>
      </c>
      <c r="I27" s="35" t="s">
        <v>593</v>
      </c>
      <c r="J27" s="35">
        <v>54</v>
      </c>
      <c r="K27" s="35" t="s">
        <v>656</v>
      </c>
      <c r="L27" s="35" t="s">
        <v>657</v>
      </c>
      <c r="M27" s="35" t="s">
        <v>396</v>
      </c>
      <c r="N27" s="35" t="s">
        <v>122</v>
      </c>
      <c r="O27" s="35" t="s">
        <v>658</v>
      </c>
      <c r="P27" s="35" t="s">
        <v>659</v>
      </c>
      <c r="Q27" s="35" t="s">
        <v>311</v>
      </c>
      <c r="R27" s="35" t="s">
        <v>297</v>
      </c>
      <c r="S27" s="35" t="s">
        <v>210</v>
      </c>
      <c r="T27" s="35" t="s">
        <v>5085</v>
      </c>
      <c r="U27" s="35" t="s">
        <v>272</v>
      </c>
      <c r="V27" s="35">
        <v>0</v>
      </c>
      <c r="W27" s="35">
        <v>0</v>
      </c>
      <c r="X27" s="49">
        <v>120</v>
      </c>
      <c r="Y27" s="45" t="s">
        <v>344</v>
      </c>
      <c r="Z27" s="49">
        <v>1</v>
      </c>
      <c r="AA27" s="49">
        <v>120</v>
      </c>
      <c r="AB27" s="45" t="s">
        <v>637</v>
      </c>
      <c r="AC27" s="45" t="s">
        <v>668</v>
      </c>
      <c r="AD27" s="45" t="s">
        <v>661</v>
      </c>
      <c r="AE27" s="45" t="s">
        <v>662</v>
      </c>
      <c r="AF27" s="49">
        <v>2018</v>
      </c>
      <c r="AG27" s="45" t="s">
        <v>648</v>
      </c>
      <c r="AH27" s="45">
        <v>43342</v>
      </c>
      <c r="AI27" s="45">
        <v>43343</v>
      </c>
      <c r="AJ27" s="45">
        <v>43342</v>
      </c>
      <c r="AK27" s="45">
        <v>43396</v>
      </c>
      <c r="AL27" s="45">
        <v>43343</v>
      </c>
      <c r="AM27" s="45" t="s">
        <v>566</v>
      </c>
      <c r="AN27" s="45" t="s">
        <v>650</v>
      </c>
      <c r="AO27" s="45" t="s">
        <v>783</v>
      </c>
      <c r="AP27" s="49"/>
      <c r="AQ27" s="45" t="s">
        <v>266</v>
      </c>
      <c r="AR27" s="45" t="s">
        <v>174</v>
      </c>
      <c r="AS27" s="45" t="s">
        <v>174</v>
      </c>
      <c r="AT27" s="49">
        <v>17</v>
      </c>
      <c r="AU27" s="49">
        <v>1</v>
      </c>
      <c r="AV27" s="49">
        <v>1</v>
      </c>
      <c r="AW27" s="45">
        <v>43140</v>
      </c>
      <c r="AX27" s="45" t="s">
        <v>183</v>
      </c>
      <c r="AY27" s="45">
        <v>43433.926847372684</v>
      </c>
      <c r="AZ27" s="45">
        <v>43118</v>
      </c>
      <c r="BA27" s="45">
        <v>43118</v>
      </c>
      <c r="BB27" s="45" t="s">
        <v>784</v>
      </c>
      <c r="BC27" s="45">
        <v>43141.014618055553</v>
      </c>
      <c r="BD27" s="45">
        <v>43329</v>
      </c>
      <c r="BE27" s="53">
        <v>43435</v>
      </c>
      <c r="BF27" s="49">
        <f>IF(AND(ISBLANK(tbl_RawData_Report1[[#This Row],[REQ_ID]]),tbl_RawData_Report1[[#This Row],[RH Kit?]] = "Y"),1,COUNTIFS(tbl_RawData_Report1[RH Kit?],"Y",tbl_RawData_Report1[REQ_ID],tbl_RawData_Report1[[#This Row],[REQ_ID]]))</f>
        <v>0</v>
      </c>
      <c r="BG27" s="49">
        <f>COUNTIFS(tbl_RawData_Report1[RH Kit?],"Y",tbl_RawData_Report1[Order No.],tbl_RawData_Report1[[#This Row],[Order No.]])</f>
        <v>0</v>
      </c>
      <c r="BH27" s="49">
        <f>SUM(tbl_RawData_Report1[[#This Row],[RH Kit Req]:[RH Kit PO]])</f>
        <v>0</v>
      </c>
      <c r="BI27" s="49" t="str">
        <f>IFERROR(VLOOKUP(B27,Lookup!A:B,2,FALSE),B27)</f>
        <v>METRONIDAZOLE5</v>
      </c>
      <c r="BJ27" s="49" t="b">
        <f t="shared" si="0"/>
        <v>1</v>
      </c>
      <c r="BK27" s="49" t="str">
        <f>tbl_RawData_Report1[[#This Row],[Item ID]]&amp;tbl_RawData_Report1[[#This Row],[Order No.]]</f>
        <v>METRONIDAZOLE50000035271</v>
      </c>
      <c r="BL27"/>
      <c r="BM27"/>
      <c r="BN27"/>
    </row>
    <row r="28" spans="1:66" hidden="1" x14ac:dyDescent="0.25">
      <c r="A28" t="s">
        <v>8</v>
      </c>
      <c r="B28" t="s">
        <v>772</v>
      </c>
      <c r="C28">
        <v>1</v>
      </c>
      <c r="D28">
        <v>1</v>
      </c>
      <c r="E28">
        <v>1</v>
      </c>
      <c r="F28" t="s">
        <v>411</v>
      </c>
      <c r="G28" s="35" t="s">
        <v>770</v>
      </c>
      <c r="H28" s="35" t="s">
        <v>773</v>
      </c>
      <c r="I28" s="35" t="s">
        <v>593</v>
      </c>
      <c r="J28" s="35">
        <v>1620</v>
      </c>
      <c r="K28" s="35" t="s">
        <v>656</v>
      </c>
      <c r="L28" s="35" t="s">
        <v>776</v>
      </c>
      <c r="M28" s="35" t="s">
        <v>396</v>
      </c>
      <c r="N28" s="35" t="s">
        <v>122</v>
      </c>
      <c r="O28" s="35" t="s">
        <v>777</v>
      </c>
      <c r="P28" s="35" t="s">
        <v>778</v>
      </c>
      <c r="Q28" s="35" t="s">
        <v>311</v>
      </c>
      <c r="R28" s="35" t="s">
        <v>297</v>
      </c>
      <c r="S28" s="35" t="s">
        <v>210</v>
      </c>
      <c r="T28" s="35" t="s">
        <v>5085</v>
      </c>
      <c r="U28" s="35" t="s">
        <v>272</v>
      </c>
      <c r="V28" s="35">
        <v>0</v>
      </c>
      <c r="W28" s="35">
        <v>0</v>
      </c>
      <c r="X28" s="49">
        <v>1200</v>
      </c>
      <c r="Y28" s="45" t="s">
        <v>655</v>
      </c>
      <c r="Z28" s="49">
        <v>10</v>
      </c>
      <c r="AA28" s="49">
        <v>12000</v>
      </c>
      <c r="AB28" s="45" t="s">
        <v>637</v>
      </c>
      <c r="AC28" s="45" t="s">
        <v>660</v>
      </c>
      <c r="AD28" s="45" t="s">
        <v>779</v>
      </c>
      <c r="AE28" s="45" t="s">
        <v>780</v>
      </c>
      <c r="AF28" s="49">
        <v>2018</v>
      </c>
      <c r="AG28" s="45" t="s">
        <v>648</v>
      </c>
      <c r="AH28" s="45">
        <v>43202</v>
      </c>
      <c r="AI28" s="45">
        <v>43204</v>
      </c>
      <c r="AJ28" s="45">
        <v>43202</v>
      </c>
      <c r="AK28" s="45">
        <v>43199</v>
      </c>
      <c r="AL28" s="45">
        <v>43208</v>
      </c>
      <c r="AM28" s="45" t="s">
        <v>566</v>
      </c>
      <c r="AN28" s="45" t="s">
        <v>771</v>
      </c>
      <c r="AO28" s="45" t="s">
        <v>774</v>
      </c>
      <c r="AP28" s="49"/>
      <c r="AQ28" s="45" t="s">
        <v>266</v>
      </c>
      <c r="AR28" s="45" t="s">
        <v>174</v>
      </c>
      <c r="AS28" s="45" t="s">
        <v>174</v>
      </c>
      <c r="AT28" s="49">
        <v>3</v>
      </c>
      <c r="AU28" s="49">
        <v>1</v>
      </c>
      <c r="AV28" s="49">
        <v>1</v>
      </c>
      <c r="AW28" s="45">
        <v>43144</v>
      </c>
      <c r="AX28" s="45" t="s">
        <v>183</v>
      </c>
      <c r="AY28" s="45">
        <v>43237.915344409725</v>
      </c>
      <c r="AZ28" s="45">
        <v>43118</v>
      </c>
      <c r="BA28" s="45">
        <v>43118</v>
      </c>
      <c r="BB28" s="45" t="s">
        <v>775</v>
      </c>
      <c r="BC28" s="45">
        <v>43145.37158564815</v>
      </c>
      <c r="BD28" s="45">
        <v>43168</v>
      </c>
      <c r="BE28" s="53">
        <v>43389</v>
      </c>
      <c r="BF28" s="49">
        <f>IF(AND(ISBLANK(tbl_RawData_Report1[[#This Row],[REQ_ID]]),tbl_RawData_Report1[[#This Row],[RH Kit?]] = "Y"),1,COUNTIFS(tbl_RawData_Report1[RH Kit?],"Y",tbl_RawData_Report1[REQ_ID],tbl_RawData_Report1[[#This Row],[REQ_ID]]))</f>
        <v>0</v>
      </c>
      <c r="BG28" s="49">
        <f>COUNTIFS(tbl_RawData_Report1[RH Kit?],"Y",tbl_RawData_Report1[Order No.],tbl_RawData_Report1[[#This Row],[Order No.]])</f>
        <v>0</v>
      </c>
      <c r="BH28" s="49">
        <f>SUM(tbl_RawData_Report1[[#This Row],[RH Kit Req]:[RH Kit PO]])</f>
        <v>0</v>
      </c>
      <c r="BI28" s="49" t="str">
        <f>IFERROR(VLOOKUP(B28,Lookup!A:B,2,FALSE),B28)</f>
        <v>CIPROFLOXACI_500MG</v>
      </c>
      <c r="BJ28" s="49" t="b">
        <f t="shared" si="0"/>
        <v>1</v>
      </c>
      <c r="BK28" s="49" t="str">
        <f>tbl_RawData_Report1[[#This Row],[Item ID]]&amp;tbl_RawData_Report1[[#This Row],[Order No.]]</f>
        <v>CIPROFLOXACI_500MG0000035285</v>
      </c>
      <c r="BL28"/>
      <c r="BM28"/>
      <c r="BN28"/>
    </row>
    <row r="29" spans="1:66" hidden="1" x14ac:dyDescent="0.25">
      <c r="A29" t="s">
        <v>8</v>
      </c>
      <c r="B29" t="s">
        <v>841</v>
      </c>
      <c r="C29">
        <v>5</v>
      </c>
      <c r="D29">
        <v>1</v>
      </c>
      <c r="E29">
        <v>1</v>
      </c>
      <c r="F29" t="s">
        <v>411</v>
      </c>
      <c r="G29" s="35" t="s">
        <v>785</v>
      </c>
      <c r="H29" s="35" t="s">
        <v>842</v>
      </c>
      <c r="I29" s="35" t="s">
        <v>593</v>
      </c>
      <c r="J29" s="35">
        <v>193.12</v>
      </c>
      <c r="K29" s="35" t="s">
        <v>656</v>
      </c>
      <c r="L29" s="35" t="s">
        <v>657</v>
      </c>
      <c r="M29" s="35" t="s">
        <v>396</v>
      </c>
      <c r="N29" s="35" t="s">
        <v>122</v>
      </c>
      <c r="O29" s="35" t="s">
        <v>658</v>
      </c>
      <c r="P29" s="35" t="s">
        <v>659</v>
      </c>
      <c r="Q29" s="35" t="s">
        <v>311</v>
      </c>
      <c r="R29" s="35" t="s">
        <v>297</v>
      </c>
      <c r="S29" s="35" t="s">
        <v>210</v>
      </c>
      <c r="T29" s="35" t="s">
        <v>5085</v>
      </c>
      <c r="U29" s="35" t="s">
        <v>272</v>
      </c>
      <c r="V29" s="35">
        <v>0</v>
      </c>
      <c r="W29" s="35">
        <v>0</v>
      </c>
      <c r="X29" s="49">
        <v>16</v>
      </c>
      <c r="Y29" s="45" t="s">
        <v>341</v>
      </c>
      <c r="Z29" s="49">
        <v>100</v>
      </c>
      <c r="AA29" s="49">
        <v>1600</v>
      </c>
      <c r="AB29" s="45" t="s">
        <v>637</v>
      </c>
      <c r="AC29" s="45" t="s">
        <v>660</v>
      </c>
      <c r="AD29" s="45" t="s">
        <v>792</v>
      </c>
      <c r="AE29" s="45" t="s">
        <v>793</v>
      </c>
      <c r="AF29" s="49">
        <v>2018</v>
      </c>
      <c r="AG29" s="45" t="s">
        <v>648</v>
      </c>
      <c r="AH29" s="45">
        <v>43273</v>
      </c>
      <c r="AI29" s="45">
        <v>43307</v>
      </c>
      <c r="AJ29" s="45">
        <v>43273</v>
      </c>
      <c r="AK29" s="45">
        <v>43363</v>
      </c>
      <c r="AL29" s="45">
        <v>43277</v>
      </c>
      <c r="AM29" s="45" t="s">
        <v>566</v>
      </c>
      <c r="AN29" s="45" t="s">
        <v>786</v>
      </c>
      <c r="AO29" s="45" t="s">
        <v>843</v>
      </c>
      <c r="AP29" s="49"/>
      <c r="AQ29" s="45" t="s">
        <v>266</v>
      </c>
      <c r="AR29" s="45" t="s">
        <v>174</v>
      </c>
      <c r="AS29" s="45" t="s">
        <v>174</v>
      </c>
      <c r="AT29" s="49">
        <v>9</v>
      </c>
      <c r="AU29" s="49">
        <v>1</v>
      </c>
      <c r="AV29" s="49">
        <v>1</v>
      </c>
      <c r="AW29" s="45">
        <v>43147</v>
      </c>
      <c r="AX29" s="45" t="s">
        <v>183</v>
      </c>
      <c r="AY29" s="45">
        <v>43559.940671909724</v>
      </c>
      <c r="AZ29" s="45">
        <v>43118</v>
      </c>
      <c r="BA29" s="45">
        <v>43118</v>
      </c>
      <c r="BB29" s="45" t="s">
        <v>844</v>
      </c>
      <c r="BC29" s="45">
        <v>43148.716423611113</v>
      </c>
      <c r="BD29" s="45">
        <v>43189</v>
      </c>
      <c r="BE29" s="53">
        <v>43435</v>
      </c>
      <c r="BF29" s="49">
        <f>IF(AND(ISBLANK(tbl_RawData_Report1[[#This Row],[REQ_ID]]),tbl_RawData_Report1[[#This Row],[RH Kit?]] = "Y"),1,COUNTIFS(tbl_RawData_Report1[RH Kit?],"Y",tbl_RawData_Report1[REQ_ID],tbl_RawData_Report1[[#This Row],[REQ_ID]]))</f>
        <v>0</v>
      </c>
      <c r="BG29" s="49">
        <f>COUNTIFS(tbl_RawData_Report1[RH Kit?],"Y",tbl_RawData_Report1[Order No.],tbl_RawData_Report1[[#This Row],[Order No.]])</f>
        <v>0</v>
      </c>
      <c r="BH29" s="49">
        <f>SUM(tbl_RawData_Report1[[#This Row],[RH Kit Req]:[RH Kit PO]])</f>
        <v>0</v>
      </c>
      <c r="BI29" s="49" t="str">
        <f>IFERROR(VLOOKUP(B29,Lookup!A:B,2,FALSE),B29)</f>
        <v>GENTAMYSULP_40MG</v>
      </c>
      <c r="BJ29" s="49" t="b">
        <f t="shared" si="0"/>
        <v>1</v>
      </c>
      <c r="BK29" s="49" t="str">
        <f>tbl_RawData_Report1[[#This Row],[Item ID]]&amp;tbl_RawData_Report1[[#This Row],[Order No.]]</f>
        <v>GENTAMYSULP_40MG0000035298</v>
      </c>
      <c r="BL29"/>
      <c r="BM29"/>
      <c r="BN29"/>
    </row>
    <row r="30" spans="1:66" hidden="1" x14ac:dyDescent="0.25">
      <c r="A30" t="s">
        <v>8</v>
      </c>
      <c r="B30" t="s">
        <v>817</v>
      </c>
      <c r="C30">
        <v>2</v>
      </c>
      <c r="D30">
        <v>1</v>
      </c>
      <c r="E30">
        <v>1</v>
      </c>
      <c r="F30" t="s">
        <v>411</v>
      </c>
      <c r="G30" s="35" t="s">
        <v>785</v>
      </c>
      <c r="H30" s="35" t="s">
        <v>818</v>
      </c>
      <c r="I30" s="35" t="s">
        <v>593</v>
      </c>
      <c r="J30" s="35">
        <v>644.16</v>
      </c>
      <c r="K30" s="35" t="s">
        <v>656</v>
      </c>
      <c r="L30" s="35" t="s">
        <v>657</v>
      </c>
      <c r="M30" s="35" t="s">
        <v>396</v>
      </c>
      <c r="N30" s="35" t="s">
        <v>122</v>
      </c>
      <c r="O30" s="35" t="s">
        <v>658</v>
      </c>
      <c r="P30" s="35" t="s">
        <v>659</v>
      </c>
      <c r="Q30" s="35" t="s">
        <v>311</v>
      </c>
      <c r="R30" s="35" t="s">
        <v>297</v>
      </c>
      <c r="S30" s="35" t="s">
        <v>210</v>
      </c>
      <c r="T30" s="35" t="s">
        <v>5085</v>
      </c>
      <c r="U30" s="35" t="s">
        <v>272</v>
      </c>
      <c r="V30" s="35">
        <v>0</v>
      </c>
      <c r="W30" s="35">
        <v>0</v>
      </c>
      <c r="X30" s="49">
        <v>48</v>
      </c>
      <c r="Y30" s="45" t="s">
        <v>346</v>
      </c>
      <c r="Z30" s="49">
        <v>1000</v>
      </c>
      <c r="AA30" s="49">
        <v>48000</v>
      </c>
      <c r="AB30" s="45" t="s">
        <v>637</v>
      </c>
      <c r="AC30" s="45" t="s">
        <v>660</v>
      </c>
      <c r="AD30" s="45" t="s">
        <v>792</v>
      </c>
      <c r="AE30" s="45" t="s">
        <v>793</v>
      </c>
      <c r="AF30" s="49">
        <v>2018</v>
      </c>
      <c r="AG30" s="45" t="s">
        <v>648</v>
      </c>
      <c r="AH30" s="45">
        <v>43273</v>
      </c>
      <c r="AI30" s="45">
        <v>43307</v>
      </c>
      <c r="AJ30" s="45">
        <v>43273</v>
      </c>
      <c r="AK30" s="45">
        <v>43363</v>
      </c>
      <c r="AL30" s="45">
        <v>43277</v>
      </c>
      <c r="AM30" s="45" t="s">
        <v>566</v>
      </c>
      <c r="AN30" s="45" t="s">
        <v>786</v>
      </c>
      <c r="AO30" s="45" t="s">
        <v>819</v>
      </c>
      <c r="AP30" s="49"/>
      <c r="AQ30" s="45" t="s">
        <v>266</v>
      </c>
      <c r="AR30" s="45" t="s">
        <v>174</v>
      </c>
      <c r="AS30" s="45" t="s">
        <v>174</v>
      </c>
      <c r="AT30" s="49">
        <v>6</v>
      </c>
      <c r="AU30" s="49">
        <v>1</v>
      </c>
      <c r="AV30" s="49">
        <v>1</v>
      </c>
      <c r="AW30" s="45">
        <v>43147</v>
      </c>
      <c r="AX30" s="45" t="s">
        <v>183</v>
      </c>
      <c r="AY30" s="45">
        <v>43559.940671909724</v>
      </c>
      <c r="AZ30" s="45">
        <v>43118</v>
      </c>
      <c r="BA30" s="45">
        <v>43118</v>
      </c>
      <c r="BB30" s="45" t="s">
        <v>820</v>
      </c>
      <c r="BC30" s="45">
        <v>43148.716423611113</v>
      </c>
      <c r="BD30" s="45">
        <v>43189</v>
      </c>
      <c r="BE30" s="53">
        <v>43435</v>
      </c>
      <c r="BF30" s="49">
        <f>IF(AND(ISBLANK(tbl_RawData_Report1[[#This Row],[REQ_ID]]),tbl_RawData_Report1[[#This Row],[RH Kit?]] = "Y"),1,COUNTIFS(tbl_RawData_Report1[RH Kit?],"Y",tbl_RawData_Report1[REQ_ID],tbl_RawData_Report1[[#This Row],[REQ_ID]]))</f>
        <v>0</v>
      </c>
      <c r="BG30" s="49">
        <f>COUNTIFS(tbl_RawData_Report1[RH Kit?],"Y",tbl_RawData_Report1[Order No.],tbl_RawData_Report1[[#This Row],[Order No.]])</f>
        <v>0</v>
      </c>
      <c r="BH30" s="49">
        <f>SUM(tbl_RawData_Report1[[#This Row],[RH Kit Req]:[RH Kit PO]])</f>
        <v>0</v>
      </c>
      <c r="BI30" s="49" t="str">
        <f>IFERROR(VLOOKUP(B30,Lookup!A:B,2,FALSE),B30)</f>
        <v>DOXYCYCLINE_100MG</v>
      </c>
      <c r="BJ30" s="49" t="b">
        <f t="shared" si="0"/>
        <v>1</v>
      </c>
      <c r="BK30" s="49" t="str">
        <f>tbl_RawData_Report1[[#This Row],[Item ID]]&amp;tbl_RawData_Report1[[#This Row],[Order No.]]</f>
        <v>DOXYCYCLINE_100MG0000035298</v>
      </c>
      <c r="BL30"/>
      <c r="BM30"/>
      <c r="BN30"/>
    </row>
    <row r="31" spans="1:66" hidden="1" x14ac:dyDescent="0.25">
      <c r="A31" t="s">
        <v>8</v>
      </c>
      <c r="B31" t="s">
        <v>798</v>
      </c>
      <c r="C31">
        <v>1</v>
      </c>
      <c r="D31">
        <v>1</v>
      </c>
      <c r="E31">
        <v>1</v>
      </c>
      <c r="F31" t="s">
        <v>411</v>
      </c>
      <c r="G31" s="35" t="s">
        <v>785</v>
      </c>
      <c r="H31" s="35" t="s">
        <v>799</v>
      </c>
      <c r="I31" s="35" t="s">
        <v>593</v>
      </c>
      <c r="J31" s="35">
        <v>28.22</v>
      </c>
      <c r="K31" s="35" t="s">
        <v>656</v>
      </c>
      <c r="L31" s="35" t="s">
        <v>657</v>
      </c>
      <c r="M31" s="35" t="s">
        <v>396</v>
      </c>
      <c r="N31" s="35" t="s">
        <v>122</v>
      </c>
      <c r="O31" s="35" t="s">
        <v>658</v>
      </c>
      <c r="P31" s="35" t="s">
        <v>659</v>
      </c>
      <c r="Q31" s="35" t="s">
        <v>311</v>
      </c>
      <c r="R31" s="35" t="s">
        <v>297</v>
      </c>
      <c r="S31" s="35" t="s">
        <v>210</v>
      </c>
      <c r="T31" s="35" t="s">
        <v>5085</v>
      </c>
      <c r="U31" s="35" t="s">
        <v>272</v>
      </c>
      <c r="V31" s="35">
        <v>0</v>
      </c>
      <c r="W31" s="35">
        <v>0</v>
      </c>
      <c r="X31" s="49">
        <v>2</v>
      </c>
      <c r="Y31" s="45" t="s">
        <v>341</v>
      </c>
      <c r="Z31" s="49">
        <v>100</v>
      </c>
      <c r="AA31" s="49">
        <v>200</v>
      </c>
      <c r="AB31" s="45" t="s">
        <v>637</v>
      </c>
      <c r="AC31" s="45" t="s">
        <v>725</v>
      </c>
      <c r="AD31" s="45" t="s">
        <v>792</v>
      </c>
      <c r="AE31" s="45" t="s">
        <v>793</v>
      </c>
      <c r="AF31" s="49">
        <v>2018</v>
      </c>
      <c r="AG31" s="45" t="s">
        <v>648</v>
      </c>
      <c r="AH31" s="45">
        <v>43273</v>
      </c>
      <c r="AI31" s="45">
        <v>43307</v>
      </c>
      <c r="AJ31" s="45">
        <v>43273</v>
      </c>
      <c r="AK31" s="45">
        <v>43363</v>
      </c>
      <c r="AL31" s="45">
        <v>43277</v>
      </c>
      <c r="AM31" s="45" t="s">
        <v>566</v>
      </c>
      <c r="AN31" s="45" t="s">
        <v>786</v>
      </c>
      <c r="AO31" s="45" t="s">
        <v>800</v>
      </c>
      <c r="AP31" s="49"/>
      <c r="AQ31" s="45" t="s">
        <v>266</v>
      </c>
      <c r="AR31" s="45" t="s">
        <v>174</v>
      </c>
      <c r="AS31" s="45" t="s">
        <v>174</v>
      </c>
      <c r="AT31" s="49">
        <v>5</v>
      </c>
      <c r="AU31" s="49">
        <v>1</v>
      </c>
      <c r="AV31" s="49">
        <v>1</v>
      </c>
      <c r="AW31" s="45">
        <v>43147</v>
      </c>
      <c r="AX31" s="45" t="s">
        <v>183</v>
      </c>
      <c r="AY31" s="45">
        <v>43559.940671909724</v>
      </c>
      <c r="AZ31" s="45">
        <v>43118</v>
      </c>
      <c r="BA31" s="45">
        <v>43118</v>
      </c>
      <c r="BB31" s="45" t="s">
        <v>801</v>
      </c>
      <c r="BC31" s="45">
        <v>43148.716423611113</v>
      </c>
      <c r="BD31" s="45">
        <v>43189</v>
      </c>
      <c r="BE31" s="53">
        <v>43435</v>
      </c>
      <c r="BF31" s="49">
        <f>IF(AND(ISBLANK(tbl_RawData_Report1[[#This Row],[REQ_ID]]),tbl_RawData_Report1[[#This Row],[RH Kit?]] = "Y"),1,COUNTIFS(tbl_RawData_Report1[RH Kit?],"Y",tbl_RawData_Report1[REQ_ID],tbl_RawData_Report1[[#This Row],[REQ_ID]]))</f>
        <v>0</v>
      </c>
      <c r="BG31" s="49">
        <f>COUNTIFS(tbl_RawData_Report1[RH Kit?],"Y",tbl_RawData_Report1[Order No.],tbl_RawData_Report1[[#This Row],[Order No.]])</f>
        <v>0</v>
      </c>
      <c r="BH31" s="49">
        <f>SUM(tbl_RawData_Report1[[#This Row],[RH Kit Req]:[RH Kit PO]])</f>
        <v>0</v>
      </c>
      <c r="BI31" s="49" t="str">
        <f>IFERROR(VLOOKUP(B31,Lookup!A:B,2,FALSE),B31)</f>
        <v>ATROPINESULP_1MG</v>
      </c>
      <c r="BJ31" s="49" t="b">
        <f t="shared" si="0"/>
        <v>1</v>
      </c>
      <c r="BK31" s="49" t="str">
        <f>tbl_RawData_Report1[[#This Row],[Item ID]]&amp;tbl_RawData_Report1[[#This Row],[Order No.]]</f>
        <v>ATROPINESULP_1MG0000035298</v>
      </c>
      <c r="BL31"/>
      <c r="BM31"/>
      <c r="BN31"/>
    </row>
    <row r="32" spans="1:66" hidden="1" x14ac:dyDescent="0.25">
      <c r="A32" t="s">
        <v>8</v>
      </c>
      <c r="B32" t="s">
        <v>787</v>
      </c>
      <c r="C32">
        <v>6</v>
      </c>
      <c r="D32">
        <v>1</v>
      </c>
      <c r="E32">
        <v>1</v>
      </c>
      <c r="F32" t="s">
        <v>411</v>
      </c>
      <c r="G32" s="35" t="s">
        <v>785</v>
      </c>
      <c r="H32" s="35" t="s">
        <v>788</v>
      </c>
      <c r="I32" s="35" t="s">
        <v>593</v>
      </c>
      <c r="J32" s="35">
        <v>89.76</v>
      </c>
      <c r="K32" s="35" t="s">
        <v>656</v>
      </c>
      <c r="L32" s="35" t="s">
        <v>657</v>
      </c>
      <c r="M32" s="35" t="s">
        <v>396</v>
      </c>
      <c r="N32" s="35" t="s">
        <v>122</v>
      </c>
      <c r="O32" s="35" t="s">
        <v>658</v>
      </c>
      <c r="P32" s="35" t="s">
        <v>659</v>
      </c>
      <c r="Q32" s="35" t="s">
        <v>311</v>
      </c>
      <c r="R32" s="35" t="s">
        <v>297</v>
      </c>
      <c r="S32" s="35" t="s">
        <v>210</v>
      </c>
      <c r="T32" s="35" t="s">
        <v>5085</v>
      </c>
      <c r="U32" s="35" t="s">
        <v>272</v>
      </c>
      <c r="V32" s="35">
        <v>0</v>
      </c>
      <c r="W32" s="35">
        <v>0</v>
      </c>
      <c r="X32" s="49">
        <v>8</v>
      </c>
      <c r="Y32" s="45" t="s">
        <v>791</v>
      </c>
      <c r="Z32" s="49">
        <v>20</v>
      </c>
      <c r="AA32" s="49">
        <v>160</v>
      </c>
      <c r="AB32" s="45" t="s">
        <v>637</v>
      </c>
      <c r="AC32" s="45" t="s">
        <v>668</v>
      </c>
      <c r="AD32" s="45" t="s">
        <v>792</v>
      </c>
      <c r="AE32" s="45" t="s">
        <v>793</v>
      </c>
      <c r="AF32" s="49">
        <v>2018</v>
      </c>
      <c r="AG32" s="45" t="s">
        <v>648</v>
      </c>
      <c r="AH32" s="45">
        <v>43273</v>
      </c>
      <c r="AI32" s="45">
        <v>43307</v>
      </c>
      <c r="AJ32" s="45">
        <v>43273</v>
      </c>
      <c r="AK32" s="45">
        <v>43397</v>
      </c>
      <c r="AL32" s="45">
        <v>43277</v>
      </c>
      <c r="AM32" s="45" t="s">
        <v>566</v>
      </c>
      <c r="AN32" s="45" t="s">
        <v>786</v>
      </c>
      <c r="AO32" s="45" t="s">
        <v>789</v>
      </c>
      <c r="AP32" s="49"/>
      <c r="AQ32" s="45" t="s">
        <v>266</v>
      </c>
      <c r="AR32" s="45" t="s">
        <v>174</v>
      </c>
      <c r="AS32" s="45" t="s">
        <v>174</v>
      </c>
      <c r="AT32" s="49">
        <v>10</v>
      </c>
      <c r="AU32" s="49">
        <v>1</v>
      </c>
      <c r="AV32" s="49">
        <v>1</v>
      </c>
      <c r="AW32" s="45">
        <v>43147</v>
      </c>
      <c r="AX32" s="45" t="s">
        <v>183</v>
      </c>
      <c r="AY32" s="45">
        <v>43559.940671909724</v>
      </c>
      <c r="AZ32" s="45">
        <v>43118</v>
      </c>
      <c r="BA32" s="45">
        <v>43118</v>
      </c>
      <c r="BB32" s="45" t="s">
        <v>790</v>
      </c>
      <c r="BC32" s="45">
        <v>43148.716423611113</v>
      </c>
      <c r="BD32" s="45">
        <v>43189</v>
      </c>
      <c r="BE32" s="53">
        <v>43435</v>
      </c>
      <c r="BF32" s="49">
        <f>IF(AND(ISBLANK(tbl_RawData_Report1[[#This Row],[REQ_ID]]),tbl_RawData_Report1[[#This Row],[RH Kit?]] = "Y"),1,COUNTIFS(tbl_RawData_Report1[RH Kit?],"Y",tbl_RawData_Report1[REQ_ID],tbl_RawData_Report1[[#This Row],[REQ_ID]]))</f>
        <v>0</v>
      </c>
      <c r="BG32" s="49">
        <f>COUNTIFS(tbl_RawData_Report1[RH Kit?],"Y",tbl_RawData_Report1[Order No.],tbl_RawData_Report1[[#This Row],[Order No.]])</f>
        <v>0</v>
      </c>
      <c r="BH32" s="49">
        <f>SUM(tbl_RawData_Report1[[#This Row],[RH Kit Req]:[RH Kit PO]])</f>
        <v>0</v>
      </c>
      <c r="BI32" s="49" t="str">
        <f>IFERROR(VLOOKUP(B32,Lookup!A:B,2,FALSE),B32)</f>
        <v>NACL0.5L</v>
      </c>
      <c r="BJ32" s="49" t="b">
        <f t="shared" si="0"/>
        <v>1</v>
      </c>
      <c r="BK32" s="49" t="str">
        <f>tbl_RawData_Report1[[#This Row],[Item ID]]&amp;tbl_RawData_Report1[[#This Row],[Order No.]]</f>
        <v>NACL0.5L0000035298</v>
      </c>
      <c r="BL32"/>
      <c r="BM32"/>
      <c r="BN32"/>
    </row>
    <row r="33" spans="1:66" hidden="1" x14ac:dyDescent="0.25">
      <c r="A33" t="s">
        <v>8</v>
      </c>
      <c r="B33" t="s">
        <v>688</v>
      </c>
      <c r="C33">
        <v>8</v>
      </c>
      <c r="D33">
        <v>1</v>
      </c>
      <c r="E33">
        <v>1</v>
      </c>
      <c r="F33" t="s">
        <v>411</v>
      </c>
      <c r="G33" s="35" t="s">
        <v>785</v>
      </c>
      <c r="H33" s="35" t="s">
        <v>689</v>
      </c>
      <c r="I33" s="35" t="s">
        <v>593</v>
      </c>
      <c r="J33" s="35">
        <v>385.6</v>
      </c>
      <c r="K33" s="35" t="s">
        <v>656</v>
      </c>
      <c r="L33" s="35" t="s">
        <v>657</v>
      </c>
      <c r="M33" s="35" t="s">
        <v>396</v>
      </c>
      <c r="N33" s="35" t="s">
        <v>122</v>
      </c>
      <c r="O33" s="35" t="s">
        <v>658</v>
      </c>
      <c r="P33" s="35" t="s">
        <v>659</v>
      </c>
      <c r="Q33" s="35" t="s">
        <v>311</v>
      </c>
      <c r="R33" s="35" t="s">
        <v>297</v>
      </c>
      <c r="S33" s="35" t="s">
        <v>210</v>
      </c>
      <c r="T33" s="35" t="s">
        <v>5085</v>
      </c>
      <c r="U33" s="35" t="s">
        <v>276</v>
      </c>
      <c r="V33" s="35">
        <v>0</v>
      </c>
      <c r="W33" s="35">
        <v>0</v>
      </c>
      <c r="X33" s="49">
        <v>160</v>
      </c>
      <c r="Y33" s="45" t="s">
        <v>346</v>
      </c>
      <c r="Z33" s="49">
        <v>1000</v>
      </c>
      <c r="AA33" s="49">
        <v>160000</v>
      </c>
      <c r="AB33" s="45" t="s">
        <v>637</v>
      </c>
      <c r="AC33" s="45" t="s">
        <v>693</v>
      </c>
      <c r="AD33" s="45" t="s">
        <v>792</v>
      </c>
      <c r="AE33" s="45" t="s">
        <v>793</v>
      </c>
      <c r="AF33" s="49">
        <v>2018</v>
      </c>
      <c r="AG33" s="45" t="s">
        <v>648</v>
      </c>
      <c r="AH33" s="45">
        <v>43300</v>
      </c>
      <c r="AI33" s="45">
        <v>43307</v>
      </c>
      <c r="AJ33" s="45"/>
      <c r="AK33" s="45">
        <v>43424</v>
      </c>
      <c r="AL33" s="45"/>
      <c r="AM33" s="45" t="s">
        <v>566</v>
      </c>
      <c r="AN33" s="45" t="s">
        <v>786</v>
      </c>
      <c r="AO33" s="45" t="s">
        <v>845</v>
      </c>
      <c r="AP33" s="49"/>
      <c r="AQ33" s="45" t="s">
        <v>266</v>
      </c>
      <c r="AR33" s="45" t="s">
        <v>174</v>
      </c>
      <c r="AS33" s="45" t="s">
        <v>174</v>
      </c>
      <c r="AT33" s="49">
        <v>37</v>
      </c>
      <c r="AU33" s="49">
        <v>1</v>
      </c>
      <c r="AV33" s="49">
        <v>1</v>
      </c>
      <c r="AW33" s="45">
        <v>43147</v>
      </c>
      <c r="AX33" s="45" t="s">
        <v>183</v>
      </c>
      <c r="AY33" s="45">
        <v>43559.940671909724</v>
      </c>
      <c r="AZ33" s="45">
        <v>43118</v>
      </c>
      <c r="BA33" s="45">
        <v>43118</v>
      </c>
      <c r="BB33" s="45" t="s">
        <v>846</v>
      </c>
      <c r="BC33" s="45">
        <v>43148.716423611113</v>
      </c>
      <c r="BD33" s="45">
        <v>43189</v>
      </c>
      <c r="BE33" s="53">
        <v>43435</v>
      </c>
      <c r="BF33" s="49">
        <f>IF(AND(ISBLANK(tbl_RawData_Report1[[#This Row],[REQ_ID]]),tbl_RawData_Report1[[#This Row],[RH Kit?]] = "Y"),1,COUNTIFS(tbl_RawData_Report1[RH Kit?],"Y",tbl_RawData_Report1[REQ_ID],tbl_RawData_Report1[[#This Row],[REQ_ID]]))</f>
        <v>0</v>
      </c>
      <c r="BG33" s="49">
        <f>COUNTIFS(tbl_RawData_Report1[RH Kit?],"Y",tbl_RawData_Report1[Order No.],tbl_RawData_Report1[[#This Row],[Order No.]])</f>
        <v>0</v>
      </c>
      <c r="BH33" s="49">
        <f>SUM(tbl_RawData_Report1[[#This Row],[RH Kit Req]:[RH Kit PO]])</f>
        <v>0</v>
      </c>
      <c r="BI33" s="49" t="str">
        <f>IFERROR(VLOOKUP(B33,Lookup!A:B,2,FALSE),B33)</f>
        <v>FESULP_200MG</v>
      </c>
      <c r="BJ33" s="49" t="b">
        <f t="shared" si="0"/>
        <v>1</v>
      </c>
      <c r="BK33" s="49" t="str">
        <f>tbl_RawData_Report1[[#This Row],[Item ID]]&amp;tbl_RawData_Report1[[#This Row],[Order No.]]</f>
        <v>FESULP_200MG0000035298</v>
      </c>
      <c r="BL33"/>
      <c r="BM33"/>
      <c r="BN33"/>
    </row>
    <row r="34" spans="1:66" hidden="1" x14ac:dyDescent="0.25">
      <c r="A34" t="s">
        <v>8</v>
      </c>
      <c r="B34" t="s">
        <v>837</v>
      </c>
      <c r="C34">
        <v>3</v>
      </c>
      <c r="D34">
        <v>1</v>
      </c>
      <c r="E34">
        <v>1</v>
      </c>
      <c r="F34" t="s">
        <v>411</v>
      </c>
      <c r="G34" s="35" t="s">
        <v>785</v>
      </c>
      <c r="H34" s="35" t="s">
        <v>838</v>
      </c>
      <c r="I34" s="35" t="s">
        <v>593</v>
      </c>
      <c r="J34" s="35">
        <v>206.4</v>
      </c>
      <c r="K34" s="35" t="s">
        <v>656</v>
      </c>
      <c r="L34" s="35" t="s">
        <v>657</v>
      </c>
      <c r="M34" s="35" t="s">
        <v>396</v>
      </c>
      <c r="N34" s="35" t="s">
        <v>122</v>
      </c>
      <c r="O34" s="35" t="s">
        <v>658</v>
      </c>
      <c r="P34" s="35" t="s">
        <v>659</v>
      </c>
      <c r="Q34" s="35" t="s">
        <v>311</v>
      </c>
      <c r="R34" s="35" t="s">
        <v>297</v>
      </c>
      <c r="S34" s="35" t="s">
        <v>210</v>
      </c>
      <c r="T34" s="35" t="s">
        <v>5085</v>
      </c>
      <c r="U34" s="35" t="s">
        <v>272</v>
      </c>
      <c r="V34" s="35">
        <v>0</v>
      </c>
      <c r="W34" s="35">
        <v>0</v>
      </c>
      <c r="X34" s="49">
        <v>80</v>
      </c>
      <c r="Y34" s="45" t="s">
        <v>346</v>
      </c>
      <c r="Z34" s="49">
        <v>1000</v>
      </c>
      <c r="AA34" s="49">
        <v>80000</v>
      </c>
      <c r="AB34" s="45" t="s">
        <v>637</v>
      </c>
      <c r="AC34" s="45" t="s">
        <v>693</v>
      </c>
      <c r="AD34" s="45" t="s">
        <v>792</v>
      </c>
      <c r="AE34" s="45" t="s">
        <v>793</v>
      </c>
      <c r="AF34" s="49">
        <v>2018</v>
      </c>
      <c r="AG34" s="45" t="s">
        <v>648</v>
      </c>
      <c r="AH34" s="45">
        <v>43273</v>
      </c>
      <c r="AI34" s="45">
        <v>43307</v>
      </c>
      <c r="AJ34" s="45">
        <v>43273</v>
      </c>
      <c r="AK34" s="45">
        <v>43363</v>
      </c>
      <c r="AL34" s="45">
        <v>43277</v>
      </c>
      <c r="AM34" s="45" t="s">
        <v>566</v>
      </c>
      <c r="AN34" s="45" t="s">
        <v>786</v>
      </c>
      <c r="AO34" s="45" t="s">
        <v>839</v>
      </c>
      <c r="AP34" s="49"/>
      <c r="AQ34" s="45" t="s">
        <v>266</v>
      </c>
      <c r="AR34" s="45" t="s">
        <v>174</v>
      </c>
      <c r="AS34" s="45" t="s">
        <v>174</v>
      </c>
      <c r="AT34" s="49">
        <v>7</v>
      </c>
      <c r="AU34" s="49">
        <v>1</v>
      </c>
      <c r="AV34" s="49">
        <v>1</v>
      </c>
      <c r="AW34" s="45">
        <v>43147</v>
      </c>
      <c r="AX34" s="45" t="s">
        <v>183</v>
      </c>
      <c r="AY34" s="45">
        <v>43559.940671909724</v>
      </c>
      <c r="AZ34" s="45">
        <v>43118</v>
      </c>
      <c r="BA34" s="45">
        <v>43118</v>
      </c>
      <c r="BB34" s="45" t="s">
        <v>840</v>
      </c>
      <c r="BC34" s="45">
        <v>43148.716423611113</v>
      </c>
      <c r="BD34" s="45">
        <v>43189</v>
      </c>
      <c r="BE34" s="53">
        <v>43435</v>
      </c>
      <c r="BF34" s="49">
        <f>IF(AND(ISBLANK(tbl_RawData_Report1[[#This Row],[REQ_ID]]),tbl_RawData_Report1[[#This Row],[RH Kit?]] = "Y"),1,COUNTIFS(tbl_RawData_Report1[RH Kit?],"Y",tbl_RawData_Report1[REQ_ID],tbl_RawData_Report1[[#This Row],[REQ_ID]]))</f>
        <v>0</v>
      </c>
      <c r="BG34" s="49">
        <f>COUNTIFS(tbl_RawData_Report1[RH Kit?],"Y",tbl_RawData_Report1[Order No.],tbl_RawData_Report1[[#This Row],[Order No.]])</f>
        <v>0</v>
      </c>
      <c r="BH34" s="49">
        <f>SUM(tbl_RawData_Report1[[#This Row],[RH Kit Req]:[RH Kit PO]])</f>
        <v>0</v>
      </c>
      <c r="BI34" s="49" t="str">
        <f>IFERROR(VLOOKUP(B34,Lookup!A:B,2,FALSE),B34)</f>
        <v>FESULPFOLIC_200MG</v>
      </c>
      <c r="BJ34" s="49" t="b">
        <f t="shared" si="0"/>
        <v>1</v>
      </c>
      <c r="BK34" s="49" t="str">
        <f>tbl_RawData_Report1[[#This Row],[Item ID]]&amp;tbl_RawData_Report1[[#This Row],[Order No.]]</f>
        <v>FESULPFOLIC_200MG0000035298</v>
      </c>
      <c r="BL34"/>
      <c r="BM34"/>
      <c r="BN34"/>
    </row>
    <row r="35" spans="1:66" hidden="1" x14ac:dyDescent="0.25">
      <c r="A35" t="s">
        <v>8</v>
      </c>
      <c r="B35" t="s">
        <v>802</v>
      </c>
      <c r="C35">
        <v>4</v>
      </c>
      <c r="D35">
        <v>1</v>
      </c>
      <c r="E35">
        <v>1</v>
      </c>
      <c r="F35" t="s">
        <v>411</v>
      </c>
      <c r="G35" s="35" t="s">
        <v>785</v>
      </c>
      <c r="H35" s="35" t="s">
        <v>803</v>
      </c>
      <c r="I35" s="35" t="s">
        <v>593</v>
      </c>
      <c r="J35" s="35">
        <v>373.44</v>
      </c>
      <c r="K35" s="35" t="s">
        <v>656</v>
      </c>
      <c r="L35" s="35" t="s">
        <v>657</v>
      </c>
      <c r="M35" s="35" t="s">
        <v>396</v>
      </c>
      <c r="N35" s="35" t="s">
        <v>122</v>
      </c>
      <c r="O35" s="35" t="s">
        <v>658</v>
      </c>
      <c r="P35" s="35" t="s">
        <v>659</v>
      </c>
      <c r="Q35" s="35" t="s">
        <v>311</v>
      </c>
      <c r="R35" s="35" t="s">
        <v>297</v>
      </c>
      <c r="S35" s="35" t="s">
        <v>210</v>
      </c>
      <c r="T35" s="35" t="s">
        <v>5085</v>
      </c>
      <c r="U35" s="35" t="s">
        <v>272</v>
      </c>
      <c r="V35" s="35">
        <v>0</v>
      </c>
      <c r="W35" s="35">
        <v>0</v>
      </c>
      <c r="X35" s="49">
        <v>32</v>
      </c>
      <c r="Y35" s="45" t="s">
        <v>341</v>
      </c>
      <c r="Z35" s="49">
        <v>100</v>
      </c>
      <c r="AA35" s="49">
        <v>3200</v>
      </c>
      <c r="AB35" s="45" t="s">
        <v>637</v>
      </c>
      <c r="AC35" s="45" t="s">
        <v>660</v>
      </c>
      <c r="AD35" s="45" t="s">
        <v>792</v>
      </c>
      <c r="AE35" s="45" t="s">
        <v>793</v>
      </c>
      <c r="AF35" s="49">
        <v>2018</v>
      </c>
      <c r="AG35" s="45" t="s">
        <v>648</v>
      </c>
      <c r="AH35" s="45">
        <v>43273</v>
      </c>
      <c r="AI35" s="45">
        <v>43307</v>
      </c>
      <c r="AJ35" s="45">
        <v>43273</v>
      </c>
      <c r="AK35" s="45">
        <v>43363</v>
      </c>
      <c r="AL35" s="45">
        <v>43277</v>
      </c>
      <c r="AM35" s="45" t="s">
        <v>566</v>
      </c>
      <c r="AN35" s="45" t="s">
        <v>786</v>
      </c>
      <c r="AO35" s="45" t="s">
        <v>804</v>
      </c>
      <c r="AP35" s="49"/>
      <c r="AQ35" s="45" t="s">
        <v>266</v>
      </c>
      <c r="AR35" s="45" t="s">
        <v>174</v>
      </c>
      <c r="AS35" s="45" t="s">
        <v>174</v>
      </c>
      <c r="AT35" s="49">
        <v>8</v>
      </c>
      <c r="AU35" s="49">
        <v>1</v>
      </c>
      <c r="AV35" s="49">
        <v>1</v>
      </c>
      <c r="AW35" s="45">
        <v>43147</v>
      </c>
      <c r="AX35" s="45" t="s">
        <v>183</v>
      </c>
      <c r="AY35" s="45">
        <v>43559.940671909724</v>
      </c>
      <c r="AZ35" s="45">
        <v>43118</v>
      </c>
      <c r="BA35" s="45">
        <v>43118</v>
      </c>
      <c r="BB35" s="45" t="s">
        <v>805</v>
      </c>
      <c r="BC35" s="45">
        <v>43148.716423611113</v>
      </c>
      <c r="BD35" s="45">
        <v>43189</v>
      </c>
      <c r="BE35" s="53">
        <v>43435</v>
      </c>
      <c r="BF35" s="49">
        <f>IF(AND(ISBLANK(tbl_RawData_Report1[[#This Row],[REQ_ID]]),tbl_RawData_Report1[[#This Row],[RH Kit?]] = "Y"),1,COUNTIFS(tbl_RawData_Report1[RH Kit?],"Y",tbl_RawData_Report1[REQ_ID],tbl_RawData_Report1[[#This Row],[REQ_ID]]))</f>
        <v>0</v>
      </c>
      <c r="BG35" s="49">
        <f>COUNTIFS(tbl_RawData_Report1[RH Kit?],"Y",tbl_RawData_Report1[Order No.],tbl_RawData_Report1[[#This Row],[Order No.]])</f>
        <v>0</v>
      </c>
      <c r="BH35" s="49">
        <f>SUM(tbl_RawData_Report1[[#This Row],[RH Kit Req]:[RH Kit PO]])</f>
        <v>0</v>
      </c>
      <c r="BI35" s="49" t="str">
        <f>IFERROR(VLOOKUP(B35,Lookup!A:B,2,FALSE),B35)</f>
        <v>GENTAMYSULP_10MG</v>
      </c>
      <c r="BJ35" s="49" t="b">
        <f t="shared" si="0"/>
        <v>1</v>
      </c>
      <c r="BK35" s="49" t="str">
        <f>tbl_RawData_Report1[[#This Row],[Item ID]]&amp;tbl_RawData_Report1[[#This Row],[Order No.]]</f>
        <v>GENTAMYSULP_10MG0000035298</v>
      </c>
      <c r="BL35"/>
      <c r="BM35"/>
      <c r="BN35"/>
    </row>
    <row r="36" spans="1:66" hidden="1" x14ac:dyDescent="0.25">
      <c r="A36" t="s">
        <v>8</v>
      </c>
      <c r="B36" t="s">
        <v>961</v>
      </c>
      <c r="C36">
        <v>13</v>
      </c>
      <c r="D36">
        <v>1</v>
      </c>
      <c r="E36">
        <v>1</v>
      </c>
      <c r="F36" t="s">
        <v>411</v>
      </c>
      <c r="G36" s="35" t="s">
        <v>806</v>
      </c>
      <c r="H36" s="35" t="s">
        <v>962</v>
      </c>
      <c r="I36" s="35" t="s">
        <v>593</v>
      </c>
      <c r="J36" s="35">
        <v>77.040000000000006</v>
      </c>
      <c r="K36" s="35" t="s">
        <v>656</v>
      </c>
      <c r="L36" s="35" t="s">
        <v>657</v>
      </c>
      <c r="M36" s="35" t="s">
        <v>396</v>
      </c>
      <c r="N36" s="35" t="s">
        <v>122</v>
      </c>
      <c r="O36" s="35" t="s">
        <v>658</v>
      </c>
      <c r="P36" s="35" t="s">
        <v>659</v>
      </c>
      <c r="Q36" s="35" t="s">
        <v>311</v>
      </c>
      <c r="R36" s="35" t="s">
        <v>297</v>
      </c>
      <c r="S36" s="35" t="s">
        <v>210</v>
      </c>
      <c r="T36" s="35" t="s">
        <v>5085</v>
      </c>
      <c r="U36" s="35" t="s">
        <v>276</v>
      </c>
      <c r="V36" s="35">
        <v>0</v>
      </c>
      <c r="W36" s="35">
        <v>0</v>
      </c>
      <c r="X36" s="49">
        <v>24</v>
      </c>
      <c r="Y36" s="45" t="s">
        <v>340</v>
      </c>
      <c r="Z36" s="49">
        <v>1</v>
      </c>
      <c r="AA36" s="49">
        <v>24</v>
      </c>
      <c r="AB36" s="45" t="s">
        <v>637</v>
      </c>
      <c r="AC36" s="45" t="s">
        <v>816</v>
      </c>
      <c r="AD36" s="45" t="s">
        <v>694</v>
      </c>
      <c r="AE36" s="45" t="s">
        <v>695</v>
      </c>
      <c r="AF36" s="49">
        <v>2018</v>
      </c>
      <c r="AG36" s="45" t="s">
        <v>648</v>
      </c>
      <c r="AH36" s="45">
        <v>43279</v>
      </c>
      <c r="AI36" s="45">
        <v>43281</v>
      </c>
      <c r="AJ36" s="45">
        <v>43279</v>
      </c>
      <c r="AK36" s="45">
        <v>43367</v>
      </c>
      <c r="AL36" s="45">
        <v>43281</v>
      </c>
      <c r="AM36" s="45" t="s">
        <v>566</v>
      </c>
      <c r="AN36" s="45" t="s">
        <v>807</v>
      </c>
      <c r="AO36" s="45" t="s">
        <v>963</v>
      </c>
      <c r="AP36" s="49"/>
      <c r="AQ36" s="45" t="s">
        <v>266</v>
      </c>
      <c r="AR36" s="45" t="s">
        <v>174</v>
      </c>
      <c r="AS36" s="45" t="s">
        <v>174</v>
      </c>
      <c r="AT36" s="49">
        <v>34</v>
      </c>
      <c r="AU36" s="49">
        <v>1</v>
      </c>
      <c r="AV36" s="49">
        <v>1</v>
      </c>
      <c r="AW36" s="45">
        <v>43147</v>
      </c>
      <c r="AX36" s="45" t="s">
        <v>183</v>
      </c>
      <c r="AY36" s="45">
        <v>43413.853584571756</v>
      </c>
      <c r="AZ36" s="45">
        <v>43118</v>
      </c>
      <c r="BA36" s="45">
        <v>43118</v>
      </c>
      <c r="BB36" s="45" t="s">
        <v>964</v>
      </c>
      <c r="BC36" s="45">
        <v>43164.484837962962</v>
      </c>
      <c r="BD36" s="45">
        <v>43252</v>
      </c>
      <c r="BE36" s="53">
        <v>43435</v>
      </c>
      <c r="BF36" s="49">
        <f>IF(AND(ISBLANK(tbl_RawData_Report1[[#This Row],[REQ_ID]]),tbl_RawData_Report1[[#This Row],[RH Kit?]] = "Y"),1,COUNTIFS(tbl_RawData_Report1[RH Kit?],"Y",tbl_RawData_Report1[REQ_ID],tbl_RawData_Report1[[#This Row],[REQ_ID]]))</f>
        <v>0</v>
      </c>
      <c r="BG36" s="49">
        <f>COUNTIFS(tbl_RawData_Report1[RH Kit?],"Y",tbl_RawData_Report1[Order No.],tbl_RawData_Report1[[#This Row],[Order No.]])</f>
        <v>0</v>
      </c>
      <c r="BH36" s="49">
        <f>SUM(tbl_RawData_Report1[[#This Row],[RH Kit Req]:[RH Kit PO]])</f>
        <v>0</v>
      </c>
      <c r="BI36" s="49" t="str">
        <f>IFERROR(VLOOKUP(B36,Lookup!A:B,2,FALSE),B36)</f>
        <v>POVIODINE10%_500ML</v>
      </c>
      <c r="BJ36" s="49" t="b">
        <f t="shared" si="0"/>
        <v>1</v>
      </c>
      <c r="BK36" s="49" t="str">
        <f>tbl_RawData_Report1[[#This Row],[Item ID]]&amp;tbl_RawData_Report1[[#This Row],[Order No.]]</f>
        <v>POVIODINE10%_500ML0000035299</v>
      </c>
      <c r="BL36"/>
      <c r="BM36"/>
      <c r="BN36"/>
    </row>
    <row r="37" spans="1:66" hidden="1" x14ac:dyDescent="0.25">
      <c r="A37" t="s">
        <v>8</v>
      </c>
      <c r="B37" t="s">
        <v>851</v>
      </c>
      <c r="C37">
        <v>14</v>
      </c>
      <c r="D37">
        <v>1</v>
      </c>
      <c r="E37">
        <v>1</v>
      </c>
      <c r="F37" t="s">
        <v>411</v>
      </c>
      <c r="G37" s="35" t="s">
        <v>806</v>
      </c>
      <c r="H37" s="35" t="s">
        <v>852</v>
      </c>
      <c r="I37" s="35" t="s">
        <v>593</v>
      </c>
      <c r="J37" s="35">
        <v>71.84</v>
      </c>
      <c r="K37" s="35" t="s">
        <v>656</v>
      </c>
      <c r="L37" s="35" t="s">
        <v>657</v>
      </c>
      <c r="M37" s="35" t="s">
        <v>396</v>
      </c>
      <c r="N37" s="35" t="s">
        <v>122</v>
      </c>
      <c r="O37" s="35" t="s">
        <v>658</v>
      </c>
      <c r="P37" s="35" t="s">
        <v>659</v>
      </c>
      <c r="Q37" s="35" t="s">
        <v>311</v>
      </c>
      <c r="R37" s="35" t="s">
        <v>297</v>
      </c>
      <c r="S37" s="35" t="s">
        <v>210</v>
      </c>
      <c r="T37" s="35" t="s">
        <v>5085</v>
      </c>
      <c r="U37" s="35" t="s">
        <v>276</v>
      </c>
      <c r="V37" s="35">
        <v>0</v>
      </c>
      <c r="W37" s="35">
        <v>0</v>
      </c>
      <c r="X37" s="49">
        <v>8</v>
      </c>
      <c r="Y37" s="45" t="s">
        <v>703</v>
      </c>
      <c r="Z37" s="49">
        <v>50</v>
      </c>
      <c r="AA37" s="49">
        <v>400</v>
      </c>
      <c r="AB37" s="45" t="s">
        <v>637</v>
      </c>
      <c r="AC37" s="45" t="s">
        <v>660</v>
      </c>
      <c r="AD37" s="45" t="s">
        <v>694</v>
      </c>
      <c r="AE37" s="45" t="s">
        <v>695</v>
      </c>
      <c r="AF37" s="49">
        <v>2018</v>
      </c>
      <c r="AG37" s="45" t="s">
        <v>648</v>
      </c>
      <c r="AH37" s="45">
        <v>43279</v>
      </c>
      <c r="AI37" s="45">
        <v>43281</v>
      </c>
      <c r="AJ37" s="45">
        <v>43279</v>
      </c>
      <c r="AK37" s="45">
        <v>43367</v>
      </c>
      <c r="AL37" s="45">
        <v>43281</v>
      </c>
      <c r="AM37" s="45" t="s">
        <v>566</v>
      </c>
      <c r="AN37" s="45" t="s">
        <v>807</v>
      </c>
      <c r="AO37" s="45" t="s">
        <v>853</v>
      </c>
      <c r="AP37" s="49"/>
      <c r="AQ37" s="45" t="s">
        <v>266</v>
      </c>
      <c r="AR37" s="45" t="s">
        <v>174</v>
      </c>
      <c r="AS37" s="45" t="s">
        <v>174</v>
      </c>
      <c r="AT37" s="49">
        <v>36</v>
      </c>
      <c r="AU37" s="49">
        <v>1</v>
      </c>
      <c r="AV37" s="49">
        <v>1</v>
      </c>
      <c r="AW37" s="45">
        <v>43147</v>
      </c>
      <c r="AX37" s="45" t="s">
        <v>183</v>
      </c>
      <c r="AY37" s="45">
        <v>43413.853584571756</v>
      </c>
      <c r="AZ37" s="45">
        <v>43118</v>
      </c>
      <c r="BA37" s="45">
        <v>43118</v>
      </c>
      <c r="BB37" s="45" t="s">
        <v>854</v>
      </c>
      <c r="BC37" s="45">
        <v>43164.484837962962</v>
      </c>
      <c r="BD37" s="45">
        <v>43252</v>
      </c>
      <c r="BE37" s="53">
        <v>43435</v>
      </c>
      <c r="BF37" s="49">
        <f>IF(AND(ISBLANK(tbl_RawData_Report1[[#This Row],[REQ_ID]]),tbl_RawData_Report1[[#This Row],[RH Kit?]] = "Y"),1,COUNTIFS(tbl_RawData_Report1[RH Kit?],"Y",tbl_RawData_Report1[REQ_ID],tbl_RawData_Report1[[#This Row],[REQ_ID]]))</f>
        <v>0</v>
      </c>
      <c r="BG37" s="49">
        <f>COUNTIFS(tbl_RawData_Report1[RH Kit?],"Y",tbl_RawData_Report1[Order No.],tbl_RawData_Report1[[#This Row],[Order No.]])</f>
        <v>0</v>
      </c>
      <c r="BH37" s="49">
        <f>SUM(tbl_RawData_Report1[[#This Row],[RH Kit Req]:[RH Kit PO]])</f>
        <v>0</v>
      </c>
      <c r="BI37" s="49" t="str">
        <f>IFERROR(VLOOKUP(B37,Lookup!A:B,2,FALSE),B37)</f>
        <v>TETRACYCLINEHCL_1%</v>
      </c>
      <c r="BJ37" s="49" t="b">
        <f t="shared" si="0"/>
        <v>1</v>
      </c>
      <c r="BK37" s="49" t="str">
        <f>tbl_RawData_Report1[[#This Row],[Item ID]]&amp;tbl_RawData_Report1[[#This Row],[Order No.]]</f>
        <v>TETRACYCLINEHCL_1%0000035299</v>
      </c>
      <c r="BL37"/>
      <c r="BM37"/>
      <c r="BN37"/>
    </row>
    <row r="38" spans="1:66" hidden="1" x14ac:dyDescent="0.25">
      <c r="A38" t="s">
        <v>8</v>
      </c>
      <c r="B38" t="s">
        <v>904</v>
      </c>
      <c r="C38">
        <v>1</v>
      </c>
      <c r="D38">
        <v>1</v>
      </c>
      <c r="E38">
        <v>1</v>
      </c>
      <c r="F38" t="s">
        <v>411</v>
      </c>
      <c r="G38" s="35" t="s">
        <v>806</v>
      </c>
      <c r="H38" s="35" t="s">
        <v>905</v>
      </c>
      <c r="I38" s="35" t="s">
        <v>593</v>
      </c>
      <c r="J38" s="35">
        <v>63.84</v>
      </c>
      <c r="K38" s="35" t="s">
        <v>656</v>
      </c>
      <c r="L38" s="35" t="s">
        <v>657</v>
      </c>
      <c r="M38" s="35" t="s">
        <v>396</v>
      </c>
      <c r="N38" s="35" t="s">
        <v>122</v>
      </c>
      <c r="O38" s="35" t="s">
        <v>658</v>
      </c>
      <c r="P38" s="35" t="s">
        <v>659</v>
      </c>
      <c r="Q38" s="35" t="s">
        <v>311</v>
      </c>
      <c r="R38" s="35" t="s">
        <v>297</v>
      </c>
      <c r="S38" s="35" t="s">
        <v>210</v>
      </c>
      <c r="T38" s="35" t="s">
        <v>5085</v>
      </c>
      <c r="U38" s="35" t="s">
        <v>272</v>
      </c>
      <c r="V38" s="35">
        <v>0</v>
      </c>
      <c r="W38" s="35">
        <v>0</v>
      </c>
      <c r="X38" s="49">
        <v>16</v>
      </c>
      <c r="Y38" s="45" t="s">
        <v>791</v>
      </c>
      <c r="Z38" s="49">
        <v>20</v>
      </c>
      <c r="AA38" s="49">
        <v>320</v>
      </c>
      <c r="AB38" s="45" t="s">
        <v>637</v>
      </c>
      <c r="AC38" s="45" t="s">
        <v>725</v>
      </c>
      <c r="AD38" s="45" t="s">
        <v>694</v>
      </c>
      <c r="AE38" s="45" t="s">
        <v>695</v>
      </c>
      <c r="AF38" s="49">
        <v>2018</v>
      </c>
      <c r="AG38" s="45" t="s">
        <v>648</v>
      </c>
      <c r="AH38" s="45">
        <v>43279</v>
      </c>
      <c r="AI38" s="45">
        <v>43281</v>
      </c>
      <c r="AJ38" s="45">
        <v>43279</v>
      </c>
      <c r="AK38" s="45">
        <v>43367</v>
      </c>
      <c r="AL38" s="45">
        <v>43281</v>
      </c>
      <c r="AM38" s="45" t="s">
        <v>566</v>
      </c>
      <c r="AN38" s="45" t="s">
        <v>807</v>
      </c>
      <c r="AO38" s="45" t="s">
        <v>906</v>
      </c>
      <c r="AP38" s="49"/>
      <c r="AQ38" s="45" t="s">
        <v>266</v>
      </c>
      <c r="AR38" s="45" t="s">
        <v>174</v>
      </c>
      <c r="AS38" s="45" t="s">
        <v>174</v>
      </c>
      <c r="AT38" s="49">
        <v>22</v>
      </c>
      <c r="AU38" s="49">
        <v>1</v>
      </c>
      <c r="AV38" s="49">
        <v>1</v>
      </c>
      <c r="AW38" s="45">
        <v>43147</v>
      </c>
      <c r="AX38" s="45" t="s">
        <v>183</v>
      </c>
      <c r="AY38" s="45">
        <v>43413.853584571756</v>
      </c>
      <c r="AZ38" s="45">
        <v>43118</v>
      </c>
      <c r="BA38" s="45">
        <v>43118</v>
      </c>
      <c r="BB38" s="45" t="s">
        <v>907</v>
      </c>
      <c r="BC38" s="45">
        <v>43164.484837962962</v>
      </c>
      <c r="BD38" s="45">
        <v>43252</v>
      </c>
      <c r="BE38" s="53">
        <v>43435</v>
      </c>
      <c r="BF38" s="49">
        <f>IF(AND(ISBLANK(tbl_RawData_Report1[[#This Row],[REQ_ID]]),tbl_RawData_Report1[[#This Row],[RH Kit?]] = "Y"),1,COUNTIFS(tbl_RawData_Report1[RH Kit?],"Y",tbl_RawData_Report1[REQ_ID],tbl_RawData_Report1[[#This Row],[REQ_ID]]))</f>
        <v>0</v>
      </c>
      <c r="BG38" s="49">
        <f>COUNTIFS(tbl_RawData_Report1[RH Kit?],"Y",tbl_RawData_Report1[Order No.],tbl_RawData_Report1[[#This Row],[Order No.]])</f>
        <v>0</v>
      </c>
      <c r="BH38" s="49">
        <f>SUM(tbl_RawData_Report1[[#This Row],[RH Kit Req]:[RH Kit PO]])</f>
        <v>0</v>
      </c>
      <c r="BI38" s="49" t="str">
        <f>IFERROR(VLOOKUP(B38,Lookup!A:B,2,FALSE),B38)</f>
        <v>CALGLUCONATE_100MG</v>
      </c>
      <c r="BJ38" s="49" t="b">
        <f t="shared" si="0"/>
        <v>1</v>
      </c>
      <c r="BK38" s="49" t="str">
        <f>tbl_RawData_Report1[[#This Row],[Item ID]]&amp;tbl_RawData_Report1[[#This Row],[Order No.]]</f>
        <v>CALGLUCONATE_100MG0000035299</v>
      </c>
      <c r="BL38"/>
      <c r="BM38"/>
      <c r="BN38"/>
    </row>
    <row r="39" spans="1:66" hidden="1" x14ac:dyDescent="0.25">
      <c r="A39" t="s">
        <v>8</v>
      </c>
      <c r="B39" t="s">
        <v>943</v>
      </c>
      <c r="C39">
        <v>4</v>
      </c>
      <c r="D39">
        <v>1</v>
      </c>
      <c r="E39">
        <v>1</v>
      </c>
      <c r="F39" t="s">
        <v>411</v>
      </c>
      <c r="G39" s="35" t="s">
        <v>806</v>
      </c>
      <c r="H39" s="35" t="s">
        <v>944</v>
      </c>
      <c r="I39" s="35" t="s">
        <v>593</v>
      </c>
      <c r="J39" s="35">
        <v>194.88</v>
      </c>
      <c r="K39" s="35" t="s">
        <v>656</v>
      </c>
      <c r="L39" s="35" t="s">
        <v>657</v>
      </c>
      <c r="M39" s="35" t="s">
        <v>396</v>
      </c>
      <c r="N39" s="35" t="s">
        <v>122</v>
      </c>
      <c r="O39" s="35" t="s">
        <v>658</v>
      </c>
      <c r="P39" s="35" t="s">
        <v>659</v>
      </c>
      <c r="Q39" s="35" t="s">
        <v>311</v>
      </c>
      <c r="R39" s="35" t="s">
        <v>297</v>
      </c>
      <c r="S39" s="35" t="s">
        <v>210</v>
      </c>
      <c r="T39" s="35" t="s">
        <v>5085</v>
      </c>
      <c r="U39" s="35" t="s">
        <v>272</v>
      </c>
      <c r="V39" s="35">
        <v>0</v>
      </c>
      <c r="W39" s="35">
        <v>0</v>
      </c>
      <c r="X39" s="49">
        <v>48</v>
      </c>
      <c r="Y39" s="45" t="s">
        <v>341</v>
      </c>
      <c r="Z39" s="49">
        <v>100</v>
      </c>
      <c r="AA39" s="49">
        <v>4800</v>
      </c>
      <c r="AB39" s="45" t="s">
        <v>637</v>
      </c>
      <c r="AC39" s="45" t="s">
        <v>947</v>
      </c>
      <c r="AD39" s="45" t="s">
        <v>694</v>
      </c>
      <c r="AE39" s="45" t="s">
        <v>695</v>
      </c>
      <c r="AF39" s="49">
        <v>2018</v>
      </c>
      <c r="AG39" s="45" t="s">
        <v>648</v>
      </c>
      <c r="AH39" s="45">
        <v>43279</v>
      </c>
      <c r="AI39" s="45">
        <v>43281</v>
      </c>
      <c r="AJ39" s="45">
        <v>43279</v>
      </c>
      <c r="AK39" s="45">
        <v>43367</v>
      </c>
      <c r="AL39" s="45">
        <v>43281</v>
      </c>
      <c r="AM39" s="45" t="s">
        <v>566</v>
      </c>
      <c r="AN39" s="45" t="s">
        <v>807</v>
      </c>
      <c r="AO39" s="45" t="s">
        <v>945</v>
      </c>
      <c r="AP39" s="49"/>
      <c r="AQ39" s="45" t="s">
        <v>266</v>
      </c>
      <c r="AR39" s="45" t="s">
        <v>174</v>
      </c>
      <c r="AS39" s="45" t="s">
        <v>174</v>
      </c>
      <c r="AT39" s="49">
        <v>35</v>
      </c>
      <c r="AU39" s="49">
        <v>1</v>
      </c>
      <c r="AV39" s="49">
        <v>1</v>
      </c>
      <c r="AW39" s="45">
        <v>43147</v>
      </c>
      <c r="AX39" s="45" t="s">
        <v>183</v>
      </c>
      <c r="AY39" s="45">
        <v>43413.853584571756</v>
      </c>
      <c r="AZ39" s="45">
        <v>43118</v>
      </c>
      <c r="BA39" s="45">
        <v>43118</v>
      </c>
      <c r="BB39" s="45" t="s">
        <v>946</v>
      </c>
      <c r="BC39" s="45">
        <v>43164.484837962962</v>
      </c>
      <c r="BD39" s="45">
        <v>43252</v>
      </c>
      <c r="BE39" s="53">
        <v>43435</v>
      </c>
      <c r="BF39" s="49">
        <f>IF(AND(ISBLANK(tbl_RawData_Report1[[#This Row],[REQ_ID]]),tbl_RawData_Report1[[#This Row],[RH Kit?]] = "Y"),1,COUNTIFS(tbl_RawData_Report1[RH Kit?],"Y",tbl_RawData_Report1[REQ_ID],tbl_RawData_Report1[[#This Row],[REQ_ID]]))</f>
        <v>0</v>
      </c>
      <c r="BG39" s="49">
        <f>COUNTIFS(tbl_RawData_Report1[RH Kit?],"Y",tbl_RawData_Report1[Order No.],tbl_RawData_Report1[[#This Row],[Order No.]])</f>
        <v>0</v>
      </c>
      <c r="BH39" s="49">
        <f>SUM(tbl_RawData_Report1[[#This Row],[RH Kit Req]:[RH Kit PO]])</f>
        <v>0</v>
      </c>
      <c r="BI39" s="49" t="str">
        <f>IFERROR(VLOOKUP(B39,Lookup!A:B,2,FALSE),B39)</f>
        <v>TEST_URINARY_PROT</v>
      </c>
      <c r="BJ39" s="49" t="b">
        <f t="shared" si="0"/>
        <v>1</v>
      </c>
      <c r="BK39" s="49" t="str">
        <f>tbl_RawData_Report1[[#This Row],[Item ID]]&amp;tbl_RawData_Report1[[#This Row],[Order No.]]</f>
        <v>TEST_URINARY_PROT0000035299</v>
      </c>
      <c r="BL39"/>
      <c r="BM39"/>
      <c r="BN39"/>
    </row>
    <row r="40" spans="1:66" hidden="1" x14ac:dyDescent="0.25">
      <c r="A40" t="s">
        <v>8</v>
      </c>
      <c r="B40" t="s">
        <v>948</v>
      </c>
      <c r="C40">
        <v>7</v>
      </c>
      <c r="D40">
        <v>1</v>
      </c>
      <c r="E40">
        <v>1</v>
      </c>
      <c r="F40" t="s">
        <v>411</v>
      </c>
      <c r="G40" s="35" t="s">
        <v>806</v>
      </c>
      <c r="H40" s="35" t="s">
        <v>949</v>
      </c>
      <c r="I40" s="35" t="s">
        <v>593</v>
      </c>
      <c r="J40" s="35">
        <v>902.4</v>
      </c>
      <c r="K40" s="35" t="s">
        <v>656</v>
      </c>
      <c r="L40" s="35" t="s">
        <v>657</v>
      </c>
      <c r="M40" s="35" t="s">
        <v>396</v>
      </c>
      <c r="N40" s="35" t="s">
        <v>122</v>
      </c>
      <c r="O40" s="35" t="s">
        <v>658</v>
      </c>
      <c r="P40" s="35" t="s">
        <v>659</v>
      </c>
      <c r="Q40" s="35" t="s">
        <v>311</v>
      </c>
      <c r="R40" s="35" t="s">
        <v>297</v>
      </c>
      <c r="S40" s="35" t="s">
        <v>210</v>
      </c>
      <c r="T40" s="35" t="s">
        <v>5085</v>
      </c>
      <c r="U40" s="35" t="s">
        <v>276</v>
      </c>
      <c r="V40" s="35">
        <v>0</v>
      </c>
      <c r="W40" s="35">
        <v>0</v>
      </c>
      <c r="X40" s="49">
        <v>240</v>
      </c>
      <c r="Y40" s="45" t="s">
        <v>655</v>
      </c>
      <c r="Z40" s="49">
        <v>10</v>
      </c>
      <c r="AA40" s="49">
        <v>2400</v>
      </c>
      <c r="AB40" s="45" t="s">
        <v>637</v>
      </c>
      <c r="AC40" s="45" t="s">
        <v>660</v>
      </c>
      <c r="AD40" s="45" t="s">
        <v>694</v>
      </c>
      <c r="AE40" s="45" t="s">
        <v>695</v>
      </c>
      <c r="AF40" s="49">
        <v>2018</v>
      </c>
      <c r="AG40" s="45" t="s">
        <v>648</v>
      </c>
      <c r="AH40" s="45">
        <v>43279</v>
      </c>
      <c r="AI40" s="45">
        <v>43281</v>
      </c>
      <c r="AJ40" s="45">
        <v>43279</v>
      </c>
      <c r="AK40" s="45">
        <v>43367</v>
      </c>
      <c r="AL40" s="45">
        <v>43281</v>
      </c>
      <c r="AM40" s="45" t="s">
        <v>566</v>
      </c>
      <c r="AN40" s="45" t="s">
        <v>807</v>
      </c>
      <c r="AO40" s="45" t="s">
        <v>950</v>
      </c>
      <c r="AP40" s="49"/>
      <c r="AQ40" s="45" t="s">
        <v>266</v>
      </c>
      <c r="AR40" s="45" t="s">
        <v>174</v>
      </c>
      <c r="AS40" s="45" t="s">
        <v>174</v>
      </c>
      <c r="AT40" s="49">
        <v>23</v>
      </c>
      <c r="AU40" s="49">
        <v>1</v>
      </c>
      <c r="AV40" s="49">
        <v>1</v>
      </c>
      <c r="AW40" s="45">
        <v>43147</v>
      </c>
      <c r="AX40" s="45" t="s">
        <v>183</v>
      </c>
      <c r="AY40" s="45">
        <v>43413.853584571756</v>
      </c>
      <c r="AZ40" s="45">
        <v>43118</v>
      </c>
      <c r="BA40" s="45">
        <v>43118</v>
      </c>
      <c r="BB40" s="45" t="s">
        <v>951</v>
      </c>
      <c r="BC40" s="45">
        <v>43164.484837962962</v>
      </c>
      <c r="BD40" s="45">
        <v>43252</v>
      </c>
      <c r="BE40" s="53">
        <v>43435</v>
      </c>
      <c r="BF40" s="49">
        <f>IF(AND(ISBLANK(tbl_RawData_Report1[[#This Row],[REQ_ID]]),tbl_RawData_Report1[[#This Row],[RH Kit?]] = "Y"),1,COUNTIFS(tbl_RawData_Report1[RH Kit?],"Y",tbl_RawData_Report1[REQ_ID],tbl_RawData_Report1[[#This Row],[REQ_ID]]))</f>
        <v>0</v>
      </c>
      <c r="BG40" s="49">
        <f>COUNTIFS(tbl_RawData_Report1[RH Kit?],"Y",tbl_RawData_Report1[Order No.],tbl_RawData_Report1[[#This Row],[Order No.]])</f>
        <v>0</v>
      </c>
      <c r="BH40" s="49">
        <f>SUM(tbl_RawData_Report1[[#This Row],[RH Kit Req]:[RH Kit PO]])</f>
        <v>0</v>
      </c>
      <c r="BI40" s="49" t="str">
        <f>IFERROR(VLOOKUP(B40,Lookup!A:B,2,FALSE),B40)</f>
        <v>CEFIXIME_200MG</v>
      </c>
      <c r="BJ40" s="49" t="b">
        <f t="shared" si="0"/>
        <v>1</v>
      </c>
      <c r="BK40" s="49" t="str">
        <f>tbl_RawData_Report1[[#This Row],[Item ID]]&amp;tbl_RawData_Report1[[#This Row],[Order No.]]</f>
        <v>CEFIXIME_200MG0000035299</v>
      </c>
      <c r="BL40"/>
      <c r="BM40"/>
      <c r="BN40"/>
    </row>
    <row r="41" spans="1:66" hidden="1" x14ac:dyDescent="0.25">
      <c r="A41" t="s">
        <v>8</v>
      </c>
      <c r="B41" t="s">
        <v>808</v>
      </c>
      <c r="C41">
        <v>6</v>
      </c>
      <c r="D41">
        <v>1</v>
      </c>
      <c r="E41">
        <v>1</v>
      </c>
      <c r="F41" t="s">
        <v>411</v>
      </c>
      <c r="G41" s="35" t="s">
        <v>806</v>
      </c>
      <c r="H41" s="35" t="s">
        <v>809</v>
      </c>
      <c r="I41" s="35" t="s">
        <v>593</v>
      </c>
      <c r="J41" s="35">
        <v>1113.1199999999999</v>
      </c>
      <c r="K41" s="35" t="s">
        <v>656</v>
      </c>
      <c r="L41" s="35" t="s">
        <v>657</v>
      </c>
      <c r="M41" s="35" t="s">
        <v>396</v>
      </c>
      <c r="N41" s="35" t="s">
        <v>122</v>
      </c>
      <c r="O41" s="35" t="s">
        <v>658</v>
      </c>
      <c r="P41" s="35" t="s">
        <v>659</v>
      </c>
      <c r="Q41" s="35" t="s">
        <v>311</v>
      </c>
      <c r="R41" s="35" t="s">
        <v>297</v>
      </c>
      <c r="S41" s="35" t="s">
        <v>210</v>
      </c>
      <c r="T41" s="35" t="s">
        <v>5085</v>
      </c>
      <c r="U41" s="35" t="s">
        <v>276</v>
      </c>
      <c r="V41" s="35">
        <v>0</v>
      </c>
      <c r="W41" s="35">
        <v>0</v>
      </c>
      <c r="X41" s="49">
        <v>36</v>
      </c>
      <c r="Y41" s="45" t="s">
        <v>346</v>
      </c>
      <c r="Z41" s="49">
        <v>1000</v>
      </c>
      <c r="AA41" s="49">
        <v>36000</v>
      </c>
      <c r="AB41" s="45" t="s">
        <v>637</v>
      </c>
      <c r="AC41" s="45" t="s">
        <v>660</v>
      </c>
      <c r="AD41" s="45" t="s">
        <v>694</v>
      </c>
      <c r="AE41" s="45" t="s">
        <v>695</v>
      </c>
      <c r="AF41" s="49">
        <v>2018</v>
      </c>
      <c r="AG41" s="45" t="s">
        <v>648</v>
      </c>
      <c r="AH41" s="45">
        <v>43279</v>
      </c>
      <c r="AI41" s="45">
        <v>43281</v>
      </c>
      <c r="AJ41" s="45">
        <v>43279</v>
      </c>
      <c r="AK41" s="45">
        <v>43367</v>
      </c>
      <c r="AL41" s="45">
        <v>43281</v>
      </c>
      <c r="AM41" s="45" t="s">
        <v>566</v>
      </c>
      <c r="AN41" s="45" t="s">
        <v>807</v>
      </c>
      <c r="AO41" s="45" t="s">
        <v>810</v>
      </c>
      <c r="AP41" s="49"/>
      <c r="AQ41" s="45" t="s">
        <v>266</v>
      </c>
      <c r="AR41" s="45" t="s">
        <v>174</v>
      </c>
      <c r="AS41" s="45" t="s">
        <v>174</v>
      </c>
      <c r="AT41" s="49">
        <v>20</v>
      </c>
      <c r="AU41" s="49">
        <v>1</v>
      </c>
      <c r="AV41" s="49">
        <v>1</v>
      </c>
      <c r="AW41" s="45">
        <v>43147</v>
      </c>
      <c r="AX41" s="45" t="s">
        <v>183</v>
      </c>
      <c r="AY41" s="45">
        <v>43413.853584571756</v>
      </c>
      <c r="AZ41" s="45">
        <v>43118</v>
      </c>
      <c r="BA41" s="45">
        <v>43118</v>
      </c>
      <c r="BB41" s="45" t="s">
        <v>811</v>
      </c>
      <c r="BC41" s="45">
        <v>43164.484837962962</v>
      </c>
      <c r="BD41" s="45">
        <v>43252</v>
      </c>
      <c r="BE41" s="53">
        <v>43435</v>
      </c>
      <c r="BF41" s="49">
        <f>IF(AND(ISBLANK(tbl_RawData_Report1[[#This Row],[REQ_ID]]),tbl_RawData_Report1[[#This Row],[RH Kit?]] = "Y"),1,COUNTIFS(tbl_RawData_Report1[RH Kit?],"Y",tbl_RawData_Report1[REQ_ID],tbl_RawData_Report1[[#This Row],[REQ_ID]]))</f>
        <v>0</v>
      </c>
      <c r="BG41" s="49">
        <f>COUNTIFS(tbl_RawData_Report1[RH Kit?],"Y",tbl_RawData_Report1[Order No.],tbl_RawData_Report1[[#This Row],[Order No.]])</f>
        <v>0</v>
      </c>
      <c r="BH41" s="49">
        <f>SUM(tbl_RawData_Report1[[#This Row],[RH Kit Req]:[RH Kit PO]])</f>
        <v>0</v>
      </c>
      <c r="BI41" s="49" t="str">
        <f>IFERROR(VLOOKUP(B41,Lookup!A:B,2,FALSE),B41)</f>
        <v>AMOXYCILLIN_500MG</v>
      </c>
      <c r="BJ41" s="49" t="b">
        <f t="shared" si="0"/>
        <v>1</v>
      </c>
      <c r="BK41" s="49" t="str">
        <f>tbl_RawData_Report1[[#This Row],[Item ID]]&amp;tbl_RawData_Report1[[#This Row],[Order No.]]</f>
        <v>AMOXYCILLIN_500MG0000035299</v>
      </c>
      <c r="BL41"/>
      <c r="BM41"/>
      <c r="BN41"/>
    </row>
    <row r="42" spans="1:66" hidden="1" x14ac:dyDescent="0.25">
      <c r="A42" t="s">
        <v>8</v>
      </c>
      <c r="B42" t="s">
        <v>957</v>
      </c>
      <c r="C42">
        <v>11</v>
      </c>
      <c r="D42">
        <v>1</v>
      </c>
      <c r="E42">
        <v>1</v>
      </c>
      <c r="F42" t="s">
        <v>411</v>
      </c>
      <c r="G42" s="35" t="s">
        <v>806</v>
      </c>
      <c r="H42" s="35" t="s">
        <v>958</v>
      </c>
      <c r="I42" s="35" t="s">
        <v>593</v>
      </c>
      <c r="J42" s="35">
        <v>295.92</v>
      </c>
      <c r="K42" s="35" t="s">
        <v>656</v>
      </c>
      <c r="L42" s="35" t="s">
        <v>657</v>
      </c>
      <c r="M42" s="35" t="s">
        <v>396</v>
      </c>
      <c r="N42" s="35" t="s">
        <v>122</v>
      </c>
      <c r="O42" s="35" t="s">
        <v>658</v>
      </c>
      <c r="P42" s="35" t="s">
        <v>659</v>
      </c>
      <c r="Q42" s="35" t="s">
        <v>311</v>
      </c>
      <c r="R42" s="35" t="s">
        <v>297</v>
      </c>
      <c r="S42" s="35" t="s">
        <v>210</v>
      </c>
      <c r="T42" s="35" t="s">
        <v>5085</v>
      </c>
      <c r="U42" s="35" t="s">
        <v>276</v>
      </c>
      <c r="V42" s="35">
        <v>0</v>
      </c>
      <c r="W42" s="35">
        <v>0</v>
      </c>
      <c r="X42" s="49">
        <v>24</v>
      </c>
      <c r="Y42" s="45" t="s">
        <v>655</v>
      </c>
      <c r="Z42" s="49">
        <v>10</v>
      </c>
      <c r="AA42" s="49">
        <v>240</v>
      </c>
      <c r="AB42" s="45" t="s">
        <v>637</v>
      </c>
      <c r="AC42" s="45" t="s">
        <v>725</v>
      </c>
      <c r="AD42" s="45" t="s">
        <v>694</v>
      </c>
      <c r="AE42" s="45" t="s">
        <v>695</v>
      </c>
      <c r="AF42" s="49">
        <v>2018</v>
      </c>
      <c r="AG42" s="45" t="s">
        <v>648</v>
      </c>
      <c r="AH42" s="45">
        <v>43279</v>
      </c>
      <c r="AI42" s="45">
        <v>43281</v>
      </c>
      <c r="AJ42" s="45">
        <v>43279</v>
      </c>
      <c r="AK42" s="45">
        <v>43367</v>
      </c>
      <c r="AL42" s="45">
        <v>43281</v>
      </c>
      <c r="AM42" s="45" t="s">
        <v>566</v>
      </c>
      <c r="AN42" s="45" t="s">
        <v>807</v>
      </c>
      <c r="AO42" s="45" t="s">
        <v>959</v>
      </c>
      <c r="AP42" s="49"/>
      <c r="AQ42" s="45" t="s">
        <v>266</v>
      </c>
      <c r="AR42" s="45" t="s">
        <v>369</v>
      </c>
      <c r="AS42" s="45" t="s">
        <v>174</v>
      </c>
      <c r="AT42" s="49">
        <v>31</v>
      </c>
      <c r="AU42" s="49">
        <v>1</v>
      </c>
      <c r="AV42" s="49">
        <v>1</v>
      </c>
      <c r="AW42" s="45">
        <v>43147</v>
      </c>
      <c r="AX42" s="45" t="s">
        <v>183</v>
      </c>
      <c r="AY42" s="45">
        <v>43413.853584571756</v>
      </c>
      <c r="AZ42" s="45">
        <v>43118</v>
      </c>
      <c r="BA42" s="45">
        <v>43118</v>
      </c>
      <c r="BB42" s="45" t="s">
        <v>960</v>
      </c>
      <c r="BC42" s="45">
        <v>43164.484837962962</v>
      </c>
      <c r="BD42" s="45">
        <v>43252</v>
      </c>
      <c r="BE42" s="53">
        <v>43435</v>
      </c>
      <c r="BF42" s="49">
        <f>IF(AND(ISBLANK(tbl_RawData_Report1[[#This Row],[REQ_ID]]),tbl_RawData_Report1[[#This Row],[RH Kit?]] = "Y"),1,COUNTIFS(tbl_RawData_Report1[RH Kit?],"Y",tbl_RawData_Report1[REQ_ID],tbl_RawData_Report1[[#This Row],[REQ_ID]]))</f>
        <v>0</v>
      </c>
      <c r="BG42" s="49">
        <f>COUNTIFS(tbl_RawData_Report1[RH Kit?],"Y",tbl_RawData_Report1[Order No.],tbl_RawData_Report1[[#This Row],[Order No.]])</f>
        <v>0</v>
      </c>
      <c r="BH42" s="49">
        <f>SUM(tbl_RawData_Report1[[#This Row],[RH Kit Req]:[RH Kit PO]])</f>
        <v>0</v>
      </c>
      <c r="BI42" s="49" t="str">
        <f>IFERROR(VLOOKUP(B42,Lookup!A:B,2,FALSE),B42)</f>
        <v>MGSULPHATE_10ML</v>
      </c>
      <c r="BJ42" s="49" t="b">
        <f t="shared" si="0"/>
        <v>1</v>
      </c>
      <c r="BK42" s="49" t="str">
        <f>tbl_RawData_Report1[[#This Row],[Item ID]]&amp;tbl_RawData_Report1[[#This Row],[Order No.]]</f>
        <v>MGSULPHATE_10ML0000035299</v>
      </c>
      <c r="BL42"/>
      <c r="BM42"/>
      <c r="BN42"/>
    </row>
    <row r="43" spans="1:66" hidden="1" x14ac:dyDescent="0.25">
      <c r="A43" t="s">
        <v>8</v>
      </c>
      <c r="B43" t="s">
        <v>952</v>
      </c>
      <c r="C43">
        <v>9</v>
      </c>
      <c r="D43">
        <v>1</v>
      </c>
      <c r="E43">
        <v>1</v>
      </c>
      <c r="F43" t="s">
        <v>411</v>
      </c>
      <c r="G43" s="35" t="s">
        <v>806</v>
      </c>
      <c r="H43" s="35" t="s">
        <v>953</v>
      </c>
      <c r="I43" s="35" t="s">
        <v>593</v>
      </c>
      <c r="J43" s="35">
        <v>156.72</v>
      </c>
      <c r="K43" s="35" t="s">
        <v>656</v>
      </c>
      <c r="L43" s="35" t="s">
        <v>657</v>
      </c>
      <c r="M43" s="35" t="s">
        <v>396</v>
      </c>
      <c r="N43" s="35" t="s">
        <v>122</v>
      </c>
      <c r="O43" s="35" t="s">
        <v>658</v>
      </c>
      <c r="P43" s="35" t="s">
        <v>659</v>
      </c>
      <c r="Q43" s="35" t="s">
        <v>311</v>
      </c>
      <c r="R43" s="35" t="s">
        <v>297</v>
      </c>
      <c r="S43" s="35" t="s">
        <v>210</v>
      </c>
      <c r="T43" s="35" t="s">
        <v>5085</v>
      </c>
      <c r="U43" s="35" t="s">
        <v>276</v>
      </c>
      <c r="V43" s="35">
        <v>0</v>
      </c>
      <c r="W43" s="35">
        <v>0</v>
      </c>
      <c r="X43" s="49">
        <v>12</v>
      </c>
      <c r="Y43" s="45" t="s">
        <v>956</v>
      </c>
      <c r="Z43" s="49">
        <v>200</v>
      </c>
      <c r="AA43" s="49">
        <v>2400</v>
      </c>
      <c r="AB43" s="45" t="s">
        <v>637</v>
      </c>
      <c r="AC43" s="45" t="s">
        <v>725</v>
      </c>
      <c r="AD43" s="45" t="s">
        <v>694</v>
      </c>
      <c r="AE43" s="45" t="s">
        <v>695</v>
      </c>
      <c r="AF43" s="49">
        <v>2018</v>
      </c>
      <c r="AG43" s="45" t="s">
        <v>648</v>
      </c>
      <c r="AH43" s="45">
        <v>43279</v>
      </c>
      <c r="AI43" s="45">
        <v>43281</v>
      </c>
      <c r="AJ43" s="45">
        <v>43279</v>
      </c>
      <c r="AK43" s="45">
        <v>43367</v>
      </c>
      <c r="AL43" s="45">
        <v>43281</v>
      </c>
      <c r="AM43" s="45" t="s">
        <v>566</v>
      </c>
      <c r="AN43" s="45" t="s">
        <v>807</v>
      </c>
      <c r="AO43" s="45" t="s">
        <v>954</v>
      </c>
      <c r="AP43" s="49"/>
      <c r="AQ43" s="45" t="s">
        <v>266</v>
      </c>
      <c r="AR43" s="45" t="s">
        <v>174</v>
      </c>
      <c r="AS43" s="45" t="s">
        <v>174</v>
      </c>
      <c r="AT43" s="49">
        <v>28</v>
      </c>
      <c r="AU43" s="49">
        <v>1</v>
      </c>
      <c r="AV43" s="49">
        <v>1</v>
      </c>
      <c r="AW43" s="45">
        <v>43147</v>
      </c>
      <c r="AX43" s="45" t="s">
        <v>183</v>
      </c>
      <c r="AY43" s="45">
        <v>43413.853584571756</v>
      </c>
      <c r="AZ43" s="45">
        <v>43118</v>
      </c>
      <c r="BA43" s="45">
        <v>43118</v>
      </c>
      <c r="BB43" s="45" t="s">
        <v>955</v>
      </c>
      <c r="BC43" s="45">
        <v>43164.484837962962</v>
      </c>
      <c r="BD43" s="45">
        <v>43252</v>
      </c>
      <c r="BE43" s="53">
        <v>43435</v>
      </c>
      <c r="BF43" s="49">
        <f>IF(AND(ISBLANK(tbl_RawData_Report1[[#This Row],[REQ_ID]]),tbl_RawData_Report1[[#This Row],[RH Kit?]] = "Y"),1,COUNTIFS(tbl_RawData_Report1[RH Kit?],"Y",tbl_RawData_Report1[REQ_ID],tbl_RawData_Report1[[#This Row],[REQ_ID]]))</f>
        <v>0</v>
      </c>
      <c r="BG43" s="49">
        <f>COUNTIFS(tbl_RawData_Report1[RH Kit?],"Y",tbl_RawData_Report1[Order No.],tbl_RawData_Report1[[#This Row],[Order No.]])</f>
        <v>0</v>
      </c>
      <c r="BH43" s="49">
        <f>SUM(tbl_RawData_Report1[[#This Row],[RH Kit Req]:[RH Kit PO]])</f>
        <v>0</v>
      </c>
      <c r="BI43" s="49" t="str">
        <f>IFERROR(VLOOKUP(B43,Lookup!A:B,2,FALSE),B43)</f>
        <v>DISINFTABWATER</v>
      </c>
      <c r="BJ43" s="49" t="b">
        <f t="shared" si="0"/>
        <v>1</v>
      </c>
      <c r="BK43" s="49" t="str">
        <f>tbl_RawData_Report1[[#This Row],[Item ID]]&amp;tbl_RawData_Report1[[#This Row],[Order No.]]</f>
        <v>DISINFTABWATER0000035299</v>
      </c>
      <c r="BL43"/>
      <c r="BM43"/>
      <c r="BN43"/>
    </row>
    <row r="44" spans="1:66" hidden="1" x14ac:dyDescent="0.25">
      <c r="A44" t="s">
        <v>8</v>
      </c>
      <c r="B44" t="s">
        <v>847</v>
      </c>
      <c r="C44">
        <v>12</v>
      </c>
      <c r="D44">
        <v>1</v>
      </c>
      <c r="E44">
        <v>1</v>
      </c>
      <c r="F44" t="s">
        <v>411</v>
      </c>
      <c r="G44" s="35" t="s">
        <v>806</v>
      </c>
      <c r="H44" s="35" t="s">
        <v>848</v>
      </c>
      <c r="I44" s="35" t="s">
        <v>593</v>
      </c>
      <c r="J44" s="35">
        <v>172.44</v>
      </c>
      <c r="K44" s="35" t="s">
        <v>656</v>
      </c>
      <c r="L44" s="35" t="s">
        <v>657</v>
      </c>
      <c r="M44" s="35" t="s">
        <v>396</v>
      </c>
      <c r="N44" s="35" t="s">
        <v>122</v>
      </c>
      <c r="O44" s="35" t="s">
        <v>658</v>
      </c>
      <c r="P44" s="35" t="s">
        <v>659</v>
      </c>
      <c r="Q44" s="35" t="s">
        <v>311</v>
      </c>
      <c r="R44" s="35" t="s">
        <v>297</v>
      </c>
      <c r="S44" s="35" t="s">
        <v>210</v>
      </c>
      <c r="T44" s="35" t="s">
        <v>5085</v>
      </c>
      <c r="U44" s="35" t="s">
        <v>276</v>
      </c>
      <c r="V44" s="35">
        <v>0</v>
      </c>
      <c r="W44" s="35">
        <v>0</v>
      </c>
      <c r="X44" s="49">
        <v>36</v>
      </c>
      <c r="Y44" s="45" t="s">
        <v>346</v>
      </c>
      <c r="Z44" s="49">
        <v>1000</v>
      </c>
      <c r="AA44" s="49">
        <v>36000</v>
      </c>
      <c r="AB44" s="45" t="s">
        <v>637</v>
      </c>
      <c r="AC44" s="45" t="s">
        <v>679</v>
      </c>
      <c r="AD44" s="45" t="s">
        <v>694</v>
      </c>
      <c r="AE44" s="45" t="s">
        <v>695</v>
      </c>
      <c r="AF44" s="49">
        <v>2018</v>
      </c>
      <c r="AG44" s="45" t="s">
        <v>648</v>
      </c>
      <c r="AH44" s="45">
        <v>43279</v>
      </c>
      <c r="AI44" s="45">
        <v>43281</v>
      </c>
      <c r="AJ44" s="45">
        <v>43279</v>
      </c>
      <c r="AK44" s="45">
        <v>43367</v>
      </c>
      <c r="AL44" s="45">
        <v>43281</v>
      </c>
      <c r="AM44" s="45" t="s">
        <v>566</v>
      </c>
      <c r="AN44" s="45" t="s">
        <v>807</v>
      </c>
      <c r="AO44" s="45" t="s">
        <v>849</v>
      </c>
      <c r="AP44" s="49"/>
      <c r="AQ44" s="45" t="s">
        <v>266</v>
      </c>
      <c r="AR44" s="45" t="s">
        <v>174</v>
      </c>
      <c r="AS44" s="45" t="s">
        <v>174</v>
      </c>
      <c r="AT44" s="49">
        <v>33</v>
      </c>
      <c r="AU44" s="49">
        <v>1</v>
      </c>
      <c r="AV44" s="49">
        <v>1</v>
      </c>
      <c r="AW44" s="45">
        <v>43147</v>
      </c>
      <c r="AX44" s="45" t="s">
        <v>183</v>
      </c>
      <c r="AY44" s="45">
        <v>43413.853584571756</v>
      </c>
      <c r="AZ44" s="45">
        <v>43118</v>
      </c>
      <c r="BA44" s="45">
        <v>43118</v>
      </c>
      <c r="BB44" s="45" t="s">
        <v>850</v>
      </c>
      <c r="BC44" s="45">
        <v>43164.484837962962</v>
      </c>
      <c r="BD44" s="45">
        <v>43252</v>
      </c>
      <c r="BE44" s="53">
        <v>43435</v>
      </c>
      <c r="BF44" s="49">
        <f>IF(AND(ISBLANK(tbl_RawData_Report1[[#This Row],[REQ_ID]]),tbl_RawData_Report1[[#This Row],[RH Kit?]] = "Y"),1,COUNTIFS(tbl_RawData_Report1[RH Kit?],"Y",tbl_RawData_Report1[REQ_ID],tbl_RawData_Report1[[#This Row],[REQ_ID]]))</f>
        <v>0</v>
      </c>
      <c r="BG44" s="49">
        <f>COUNTIFS(tbl_RawData_Report1[RH Kit?],"Y",tbl_RawData_Report1[Order No.],tbl_RawData_Report1[[#This Row],[Order No.]])</f>
        <v>0</v>
      </c>
      <c r="BH44" s="49">
        <f>SUM(tbl_RawData_Report1[[#This Row],[RH Kit Req]:[RH Kit PO]])</f>
        <v>0</v>
      </c>
      <c r="BI44" s="49" t="str">
        <f>IFERROR(VLOOKUP(B44,Lookup!A:B,2,FALSE),B44)</f>
        <v>PARACETAMOL_500MG</v>
      </c>
      <c r="BJ44" s="49" t="b">
        <f t="shared" si="0"/>
        <v>1</v>
      </c>
      <c r="BK44" s="49" t="str">
        <f>tbl_RawData_Report1[[#This Row],[Item ID]]&amp;tbl_RawData_Report1[[#This Row],[Order No.]]</f>
        <v>PARACETAMOL_500MG0000035299</v>
      </c>
      <c r="BL44"/>
      <c r="BM44"/>
      <c r="BN44"/>
    </row>
    <row r="45" spans="1:66" hidden="1" x14ac:dyDescent="0.25">
      <c r="A45" t="s">
        <v>8</v>
      </c>
      <c r="B45" t="s">
        <v>939</v>
      </c>
      <c r="C45">
        <v>2</v>
      </c>
      <c r="D45">
        <v>1</v>
      </c>
      <c r="E45">
        <v>1</v>
      </c>
      <c r="F45" t="s">
        <v>411</v>
      </c>
      <c r="G45" s="35" t="s">
        <v>806</v>
      </c>
      <c r="H45" s="35" t="s">
        <v>940</v>
      </c>
      <c r="I45" s="35" t="s">
        <v>593</v>
      </c>
      <c r="J45" s="35">
        <v>444</v>
      </c>
      <c r="K45" s="35" t="s">
        <v>656</v>
      </c>
      <c r="L45" s="35" t="s">
        <v>657</v>
      </c>
      <c r="M45" s="35" t="s">
        <v>396</v>
      </c>
      <c r="N45" s="35" t="s">
        <v>122</v>
      </c>
      <c r="O45" s="35" t="s">
        <v>658</v>
      </c>
      <c r="P45" s="35" t="s">
        <v>659</v>
      </c>
      <c r="Q45" s="35" t="s">
        <v>311</v>
      </c>
      <c r="R45" s="35" t="s">
        <v>297</v>
      </c>
      <c r="S45" s="35" t="s">
        <v>210</v>
      </c>
      <c r="T45" s="35" t="s">
        <v>5085</v>
      </c>
      <c r="U45" s="35" t="s">
        <v>272</v>
      </c>
      <c r="V45" s="35">
        <v>0</v>
      </c>
      <c r="W45" s="35">
        <v>0</v>
      </c>
      <c r="X45" s="49">
        <v>400</v>
      </c>
      <c r="Y45" s="45" t="s">
        <v>340</v>
      </c>
      <c r="Z45" s="49">
        <v>1</v>
      </c>
      <c r="AA45" s="49">
        <v>400</v>
      </c>
      <c r="AB45" s="45" t="s">
        <v>637</v>
      </c>
      <c r="AC45" s="45" t="s">
        <v>660</v>
      </c>
      <c r="AD45" s="45" t="s">
        <v>694</v>
      </c>
      <c r="AE45" s="45" t="s">
        <v>695</v>
      </c>
      <c r="AF45" s="49">
        <v>2018</v>
      </c>
      <c r="AG45" s="45" t="s">
        <v>648</v>
      </c>
      <c r="AH45" s="45">
        <v>43279</v>
      </c>
      <c r="AI45" s="45">
        <v>43281</v>
      </c>
      <c r="AJ45" s="45">
        <v>43279</v>
      </c>
      <c r="AK45" s="45">
        <v>43367</v>
      </c>
      <c r="AL45" s="45">
        <v>43281</v>
      </c>
      <c r="AM45" s="45" t="s">
        <v>566</v>
      </c>
      <c r="AN45" s="45" t="s">
        <v>807</v>
      </c>
      <c r="AO45" s="45" t="s">
        <v>941</v>
      </c>
      <c r="AP45" s="49"/>
      <c r="AQ45" s="45" t="s">
        <v>266</v>
      </c>
      <c r="AR45" s="45" t="s">
        <v>174</v>
      </c>
      <c r="AS45" s="45" t="s">
        <v>174</v>
      </c>
      <c r="AT45" s="49">
        <v>24</v>
      </c>
      <c r="AU45" s="49">
        <v>1</v>
      </c>
      <c r="AV45" s="49">
        <v>1</v>
      </c>
      <c r="AW45" s="45">
        <v>43147</v>
      </c>
      <c r="AX45" s="45" t="s">
        <v>183</v>
      </c>
      <c r="AY45" s="45">
        <v>43413.853584571756</v>
      </c>
      <c r="AZ45" s="45">
        <v>43118</v>
      </c>
      <c r="BA45" s="45">
        <v>43118</v>
      </c>
      <c r="BB45" s="45" t="s">
        <v>942</v>
      </c>
      <c r="BC45" s="45">
        <v>43164.484837962962</v>
      </c>
      <c r="BD45" s="45">
        <v>43252</v>
      </c>
      <c r="BE45" s="53">
        <v>43435</v>
      </c>
      <c r="BF45" s="49">
        <f>IF(AND(ISBLANK(tbl_RawData_Report1[[#This Row],[REQ_ID]]),tbl_RawData_Report1[[#This Row],[RH Kit?]] = "Y"),1,COUNTIFS(tbl_RawData_Report1[RH Kit?],"Y",tbl_RawData_Report1[REQ_ID],tbl_RawData_Report1[[#This Row],[REQ_ID]]))</f>
        <v>0</v>
      </c>
      <c r="BG45" s="49">
        <f>COUNTIFS(tbl_RawData_Report1[RH Kit?],"Y",tbl_RawData_Report1[Order No.],tbl_RawData_Report1[[#This Row],[Order No.]])</f>
        <v>0</v>
      </c>
      <c r="BH45" s="49">
        <f>SUM(tbl_RawData_Report1[[#This Row],[RH Kit Req]:[RH Kit PO]])</f>
        <v>0</v>
      </c>
      <c r="BI45" s="49" t="str">
        <f>IFERROR(VLOOKUP(B45,Lookup!A:B,2,FALSE),B45)</f>
        <v>CEFIXIME_100MG/5ML</v>
      </c>
      <c r="BJ45" s="49" t="b">
        <f t="shared" si="0"/>
        <v>1</v>
      </c>
      <c r="BK45" s="49" t="str">
        <f>tbl_RawData_Report1[[#This Row],[Item ID]]&amp;tbl_RawData_Report1[[#This Row],[Order No.]]</f>
        <v>CEFIXIME_100MG/5ML0000035299</v>
      </c>
      <c r="BL45"/>
      <c r="BM45"/>
      <c r="BN45"/>
    </row>
    <row r="46" spans="1:66" hidden="1" x14ac:dyDescent="0.25">
      <c r="A46" t="s">
        <v>8</v>
      </c>
      <c r="B46" t="s">
        <v>812</v>
      </c>
      <c r="C46">
        <v>8</v>
      </c>
      <c r="D46">
        <v>1</v>
      </c>
      <c r="E46">
        <v>1</v>
      </c>
      <c r="F46" t="s">
        <v>411</v>
      </c>
      <c r="G46" s="35" t="s">
        <v>806</v>
      </c>
      <c r="H46" s="35" t="s">
        <v>813</v>
      </c>
      <c r="I46" s="35" t="s">
        <v>593</v>
      </c>
      <c r="J46" s="35">
        <v>117.12</v>
      </c>
      <c r="K46" s="35" t="s">
        <v>656</v>
      </c>
      <c r="L46" s="35" t="s">
        <v>657</v>
      </c>
      <c r="M46" s="35" t="s">
        <v>396</v>
      </c>
      <c r="N46" s="35" t="s">
        <v>122</v>
      </c>
      <c r="O46" s="35" t="s">
        <v>658</v>
      </c>
      <c r="P46" s="35" t="s">
        <v>659</v>
      </c>
      <c r="Q46" s="35" t="s">
        <v>311</v>
      </c>
      <c r="R46" s="35" t="s">
        <v>297</v>
      </c>
      <c r="S46" s="35" t="s">
        <v>210</v>
      </c>
      <c r="T46" s="35" t="s">
        <v>5085</v>
      </c>
      <c r="U46" s="35" t="s">
        <v>276</v>
      </c>
      <c r="V46" s="35">
        <v>0</v>
      </c>
      <c r="W46" s="35">
        <v>0</v>
      </c>
      <c r="X46" s="49">
        <v>32</v>
      </c>
      <c r="Y46" s="45" t="s">
        <v>667</v>
      </c>
      <c r="Z46" s="49">
        <v>1</v>
      </c>
      <c r="AA46" s="49">
        <v>32</v>
      </c>
      <c r="AB46" s="45" t="s">
        <v>637</v>
      </c>
      <c r="AC46" s="45" t="s">
        <v>816</v>
      </c>
      <c r="AD46" s="45" t="s">
        <v>694</v>
      </c>
      <c r="AE46" s="45" t="s">
        <v>695</v>
      </c>
      <c r="AF46" s="49">
        <v>2018</v>
      </c>
      <c r="AG46" s="45" t="s">
        <v>648</v>
      </c>
      <c r="AH46" s="45">
        <v>43279</v>
      </c>
      <c r="AI46" s="45">
        <v>43281</v>
      </c>
      <c r="AJ46" s="45">
        <v>43279</v>
      </c>
      <c r="AK46" s="45">
        <v>43367</v>
      </c>
      <c r="AL46" s="45">
        <v>43281</v>
      </c>
      <c r="AM46" s="45" t="s">
        <v>566</v>
      </c>
      <c r="AN46" s="45" t="s">
        <v>807</v>
      </c>
      <c r="AO46" s="45" t="s">
        <v>814</v>
      </c>
      <c r="AP46" s="49"/>
      <c r="AQ46" s="45" t="s">
        <v>266</v>
      </c>
      <c r="AR46" s="45" t="s">
        <v>174</v>
      </c>
      <c r="AS46" s="45" t="s">
        <v>174</v>
      </c>
      <c r="AT46" s="49">
        <v>26</v>
      </c>
      <c r="AU46" s="49">
        <v>1</v>
      </c>
      <c r="AV46" s="49">
        <v>1</v>
      </c>
      <c r="AW46" s="45">
        <v>43147</v>
      </c>
      <c r="AX46" s="45" t="s">
        <v>183</v>
      </c>
      <c r="AY46" s="45">
        <v>43413.853584571756</v>
      </c>
      <c r="AZ46" s="45">
        <v>43118</v>
      </c>
      <c r="BA46" s="45">
        <v>43118</v>
      </c>
      <c r="BB46" s="45" t="s">
        <v>815</v>
      </c>
      <c r="BC46" s="45">
        <v>43164.484837962962</v>
      </c>
      <c r="BD46" s="45">
        <v>43252</v>
      </c>
      <c r="BE46" s="53">
        <v>43435</v>
      </c>
      <c r="BF46" s="49">
        <f>IF(AND(ISBLANK(tbl_RawData_Report1[[#This Row],[REQ_ID]]),tbl_RawData_Report1[[#This Row],[RH Kit?]] = "Y"),1,COUNTIFS(tbl_RawData_Report1[RH Kit?],"Y",tbl_RawData_Report1[REQ_ID],tbl_RawData_Report1[[#This Row],[REQ_ID]]))</f>
        <v>0</v>
      </c>
      <c r="BG46" s="49">
        <f>COUNTIFS(tbl_RawData_Report1[RH Kit?],"Y",tbl_RawData_Report1[Order No.],tbl_RawData_Report1[[#This Row],[Order No.]])</f>
        <v>0</v>
      </c>
      <c r="BH46" s="49">
        <f>SUM(tbl_RawData_Report1[[#This Row],[RH Kit Req]:[RH Kit PO]])</f>
        <v>0</v>
      </c>
      <c r="BI46" s="49" t="str">
        <f>IFERROR(VLOOKUP(B46,Lookup!A:B,2,FALSE),B46)</f>
        <v>CHLORHEXIDINE5%</v>
      </c>
      <c r="BJ46" s="49" t="b">
        <f t="shared" si="0"/>
        <v>1</v>
      </c>
      <c r="BK46" s="49" t="str">
        <f>tbl_RawData_Report1[[#This Row],[Item ID]]&amp;tbl_RawData_Report1[[#This Row],[Order No.]]</f>
        <v>CHLORHEXIDINE5%0000035299</v>
      </c>
      <c r="BL46"/>
      <c r="BM46"/>
      <c r="BN46"/>
    </row>
    <row r="47" spans="1:66" hidden="1" x14ac:dyDescent="0.25">
      <c r="A47" t="s">
        <v>8</v>
      </c>
      <c r="B47" t="s">
        <v>122</v>
      </c>
      <c r="C47">
        <v>1</v>
      </c>
      <c r="D47">
        <v>1</v>
      </c>
      <c r="E47">
        <v>1</v>
      </c>
      <c r="F47" t="s">
        <v>2359</v>
      </c>
      <c r="G47" s="35" t="s">
        <v>4606</v>
      </c>
      <c r="H47" s="35" t="s">
        <v>4608</v>
      </c>
      <c r="I47" s="35" t="s">
        <v>593</v>
      </c>
      <c r="J47" s="35">
        <v>1317.76</v>
      </c>
      <c r="K47" s="35" t="s">
        <v>267</v>
      </c>
      <c r="L47" s="35" t="s">
        <v>374</v>
      </c>
      <c r="M47" s="35" t="s">
        <v>122</v>
      </c>
      <c r="N47" s="35" t="s">
        <v>2358</v>
      </c>
      <c r="O47" s="35" t="s">
        <v>122</v>
      </c>
      <c r="P47" s="35" t="s">
        <v>122</v>
      </c>
      <c r="Q47" s="35" t="s">
        <v>311</v>
      </c>
      <c r="R47" s="35" t="s">
        <v>314</v>
      </c>
      <c r="S47" s="35" t="s">
        <v>315</v>
      </c>
      <c r="T47" s="35" t="s">
        <v>5068</v>
      </c>
      <c r="U47" s="35" t="s">
        <v>272</v>
      </c>
      <c r="V47" s="35">
        <v>1</v>
      </c>
      <c r="W47" s="35">
        <v>0</v>
      </c>
      <c r="X47" s="49">
        <v>40</v>
      </c>
      <c r="Y47" s="45" t="s">
        <v>791</v>
      </c>
      <c r="Z47" s="49">
        <v>20</v>
      </c>
      <c r="AA47" s="49">
        <v>800</v>
      </c>
      <c r="AB47" s="45" t="s">
        <v>4570</v>
      </c>
      <c r="AC47" s="45" t="s">
        <v>4574</v>
      </c>
      <c r="AD47" s="45" t="s">
        <v>2326</v>
      </c>
      <c r="AE47" s="45" t="s">
        <v>2327</v>
      </c>
      <c r="AF47" s="49">
        <v>2018</v>
      </c>
      <c r="AG47" s="45" t="s">
        <v>4591</v>
      </c>
      <c r="AH47" s="45"/>
      <c r="AI47" s="45"/>
      <c r="AJ47" s="45"/>
      <c r="AK47" s="45">
        <v>43187</v>
      </c>
      <c r="AL47" s="45"/>
      <c r="AM47" s="45" t="s">
        <v>568</v>
      </c>
      <c r="AN47" s="45" t="s">
        <v>4607</v>
      </c>
      <c r="AO47" s="45" t="s">
        <v>4609</v>
      </c>
      <c r="AP47" s="49"/>
      <c r="AQ47" s="45" t="s">
        <v>266</v>
      </c>
      <c r="AR47" s="45"/>
      <c r="AS47" s="45" t="s">
        <v>174</v>
      </c>
      <c r="AT47" s="49"/>
      <c r="AU47" s="49"/>
      <c r="AV47" s="49"/>
      <c r="AW47" s="45">
        <v>43147</v>
      </c>
      <c r="AX47" s="45" t="s">
        <v>183</v>
      </c>
      <c r="AY47" s="45">
        <v>43237.915344409725</v>
      </c>
      <c r="AZ47" s="45"/>
      <c r="BA47" s="45"/>
      <c r="BB47" s="45" t="s">
        <v>4610</v>
      </c>
      <c r="BC47" s="45">
        <v>43150.465011574073</v>
      </c>
      <c r="BD47" s="45">
        <v>43164</v>
      </c>
      <c r="BE47" s="53"/>
      <c r="BF47" s="49">
        <f>IF(AND(ISBLANK(tbl_RawData_Report1[[#This Row],[REQ_ID]]),tbl_RawData_Report1[[#This Row],[RH Kit?]] = "Y"),1,COUNTIFS(tbl_RawData_Report1[RH Kit?],"Y",tbl_RawData_Report1[REQ_ID],tbl_RawData_Report1[[#This Row],[REQ_ID]]))</f>
        <v>0</v>
      </c>
      <c r="BG47" s="49">
        <f>COUNTIFS(tbl_RawData_Report1[RH Kit?],"Y",tbl_RawData_Report1[Order No.],tbl_RawData_Report1[[#This Row],[Order No.]])</f>
        <v>0</v>
      </c>
      <c r="BH47" s="49">
        <f>SUM(tbl_RawData_Report1[[#This Row],[RH Kit Req]:[RH Kit PO]])</f>
        <v>0</v>
      </c>
      <c r="BI47" s="49" t="str">
        <f>IFERROR(VLOOKUP(B47,Lookup!A:B,2,FALSE),B47)</f>
        <v xml:space="preserve"> </v>
      </c>
      <c r="BJ47" s="49" t="b">
        <f t="shared" si="0"/>
        <v>1</v>
      </c>
      <c r="BK47" s="49" t="str">
        <f>tbl_RawData_Report1[[#This Row],[Item ID]]&amp;tbl_RawData_Report1[[#This Row],[Order No.]]</f>
        <v xml:space="preserve"> 0000035302</v>
      </c>
      <c r="BL47"/>
      <c r="BM47"/>
      <c r="BN47"/>
    </row>
    <row r="48" spans="1:66" hidden="1" x14ac:dyDescent="0.25">
      <c r="A48" t="s">
        <v>8</v>
      </c>
      <c r="B48" t="s">
        <v>122</v>
      </c>
      <c r="C48">
        <v>2</v>
      </c>
      <c r="D48">
        <v>1</v>
      </c>
      <c r="E48">
        <v>1</v>
      </c>
      <c r="F48" t="s">
        <v>2359</v>
      </c>
      <c r="G48" s="35" t="s">
        <v>4592</v>
      </c>
      <c r="H48" s="35" t="s">
        <v>4597</v>
      </c>
      <c r="I48" s="35" t="s">
        <v>593</v>
      </c>
      <c r="J48" s="35">
        <v>1900</v>
      </c>
      <c r="K48" s="35" t="s">
        <v>267</v>
      </c>
      <c r="L48" s="35" t="s">
        <v>374</v>
      </c>
      <c r="M48" s="35" t="s">
        <v>122</v>
      </c>
      <c r="N48" s="35" t="s">
        <v>2358</v>
      </c>
      <c r="O48" s="35" t="s">
        <v>122</v>
      </c>
      <c r="P48" s="35" t="s">
        <v>122</v>
      </c>
      <c r="Q48" s="35" t="s">
        <v>311</v>
      </c>
      <c r="R48" s="35" t="s">
        <v>314</v>
      </c>
      <c r="S48" s="35" t="s">
        <v>315</v>
      </c>
      <c r="T48" s="35" t="s">
        <v>5068</v>
      </c>
      <c r="U48" s="35" t="s">
        <v>272</v>
      </c>
      <c r="V48" s="35">
        <v>1</v>
      </c>
      <c r="W48" s="35">
        <v>0</v>
      </c>
      <c r="X48" s="49">
        <v>20</v>
      </c>
      <c r="Y48" s="45" t="s">
        <v>341</v>
      </c>
      <c r="Z48" s="49">
        <v>100</v>
      </c>
      <c r="AA48" s="49">
        <v>2000</v>
      </c>
      <c r="AB48" s="45" t="s">
        <v>4570</v>
      </c>
      <c r="AC48" s="45" t="s">
        <v>4574</v>
      </c>
      <c r="AD48" s="45" t="s">
        <v>2342</v>
      </c>
      <c r="AE48" s="45" t="s">
        <v>2343</v>
      </c>
      <c r="AF48" s="49">
        <v>2018</v>
      </c>
      <c r="AG48" s="45" t="s">
        <v>4591</v>
      </c>
      <c r="AH48" s="45">
        <v>43251</v>
      </c>
      <c r="AI48" s="45"/>
      <c r="AJ48" s="45"/>
      <c r="AK48" s="45">
        <v>43265</v>
      </c>
      <c r="AL48" s="45"/>
      <c r="AM48" s="45" t="s">
        <v>568</v>
      </c>
      <c r="AN48" s="45" t="s">
        <v>4593</v>
      </c>
      <c r="AO48" s="45" t="s">
        <v>4598</v>
      </c>
      <c r="AP48" s="49"/>
      <c r="AQ48" s="45" t="s">
        <v>266</v>
      </c>
      <c r="AR48" s="45"/>
      <c r="AS48" s="45" t="s">
        <v>174</v>
      </c>
      <c r="AT48" s="49"/>
      <c r="AU48" s="49"/>
      <c r="AV48" s="49"/>
      <c r="AW48" s="45">
        <v>43147</v>
      </c>
      <c r="AX48" s="45" t="s">
        <v>183</v>
      </c>
      <c r="AY48" s="45">
        <v>43307.613704166666</v>
      </c>
      <c r="AZ48" s="45"/>
      <c r="BA48" s="45"/>
      <c r="BB48" s="45" t="s">
        <v>4599</v>
      </c>
      <c r="BC48" s="45">
        <v>43150.497511574074</v>
      </c>
      <c r="BD48" s="45">
        <v>43164</v>
      </c>
      <c r="BE48" s="53"/>
      <c r="BF48" s="49">
        <f>IF(AND(ISBLANK(tbl_RawData_Report1[[#This Row],[REQ_ID]]),tbl_RawData_Report1[[#This Row],[RH Kit?]] = "Y"),1,COUNTIFS(tbl_RawData_Report1[RH Kit?],"Y",tbl_RawData_Report1[REQ_ID],tbl_RawData_Report1[[#This Row],[REQ_ID]]))</f>
        <v>0</v>
      </c>
      <c r="BG48" s="49">
        <f>COUNTIFS(tbl_RawData_Report1[RH Kit?],"Y",tbl_RawData_Report1[Order No.],tbl_RawData_Report1[[#This Row],[Order No.]])</f>
        <v>0</v>
      </c>
      <c r="BH48" s="49">
        <f>SUM(tbl_RawData_Report1[[#This Row],[RH Kit Req]:[RH Kit PO]])</f>
        <v>0</v>
      </c>
      <c r="BI48" s="49" t="str">
        <f>IFERROR(VLOOKUP(B48,Lookup!A:B,2,FALSE),B48)</f>
        <v xml:space="preserve"> </v>
      </c>
      <c r="BJ48" s="49" t="b">
        <f t="shared" si="0"/>
        <v>0</v>
      </c>
      <c r="BK48" s="49" t="str">
        <f>tbl_RawData_Report1[[#This Row],[Item ID]]&amp;tbl_RawData_Report1[[#This Row],[Order No.]]</f>
        <v xml:space="preserve"> 0000035303</v>
      </c>
      <c r="BL48"/>
      <c r="BM48"/>
      <c r="BN48"/>
    </row>
    <row r="49" spans="1:66" hidden="1" x14ac:dyDescent="0.25">
      <c r="A49" t="s">
        <v>8</v>
      </c>
      <c r="B49" t="s">
        <v>122</v>
      </c>
      <c r="C49">
        <v>1</v>
      </c>
      <c r="D49">
        <v>1</v>
      </c>
      <c r="E49">
        <v>1</v>
      </c>
      <c r="F49" t="s">
        <v>2359</v>
      </c>
      <c r="G49" s="35" t="s">
        <v>4592</v>
      </c>
      <c r="H49" s="35" t="s">
        <v>4594</v>
      </c>
      <c r="I49" s="35" t="s">
        <v>593</v>
      </c>
      <c r="J49" s="35">
        <v>5400</v>
      </c>
      <c r="K49" s="35" t="s">
        <v>267</v>
      </c>
      <c r="L49" s="35" t="s">
        <v>374</v>
      </c>
      <c r="M49" s="35" t="s">
        <v>122</v>
      </c>
      <c r="N49" s="35" t="s">
        <v>2358</v>
      </c>
      <c r="O49" s="35" t="s">
        <v>122</v>
      </c>
      <c r="P49" s="35" t="s">
        <v>122</v>
      </c>
      <c r="Q49" s="35" t="s">
        <v>311</v>
      </c>
      <c r="R49" s="35" t="s">
        <v>314</v>
      </c>
      <c r="S49" s="35" t="s">
        <v>315</v>
      </c>
      <c r="T49" s="35" t="s">
        <v>5068</v>
      </c>
      <c r="U49" s="35" t="s">
        <v>272</v>
      </c>
      <c r="V49" s="35">
        <v>1</v>
      </c>
      <c r="W49" s="35">
        <v>0</v>
      </c>
      <c r="X49" s="49">
        <v>60</v>
      </c>
      <c r="Y49" s="45" t="s">
        <v>341</v>
      </c>
      <c r="Z49" s="49">
        <v>100</v>
      </c>
      <c r="AA49" s="49">
        <v>6000</v>
      </c>
      <c r="AB49" s="45" t="s">
        <v>4570</v>
      </c>
      <c r="AC49" s="45" t="s">
        <v>4574</v>
      </c>
      <c r="AD49" s="45" t="s">
        <v>2342</v>
      </c>
      <c r="AE49" s="45" t="s">
        <v>2343</v>
      </c>
      <c r="AF49" s="49">
        <v>2018</v>
      </c>
      <c r="AG49" s="45" t="s">
        <v>4591</v>
      </c>
      <c r="AH49" s="45">
        <v>43251</v>
      </c>
      <c r="AI49" s="45"/>
      <c r="AJ49" s="45"/>
      <c r="AK49" s="45">
        <v>43265</v>
      </c>
      <c r="AL49" s="45"/>
      <c r="AM49" s="45" t="s">
        <v>568</v>
      </c>
      <c r="AN49" s="45" t="s">
        <v>4593</v>
      </c>
      <c r="AO49" s="45" t="s">
        <v>4595</v>
      </c>
      <c r="AP49" s="49"/>
      <c r="AQ49" s="45" t="s">
        <v>266</v>
      </c>
      <c r="AR49" s="45"/>
      <c r="AS49" s="45" t="s">
        <v>174</v>
      </c>
      <c r="AT49" s="49"/>
      <c r="AU49" s="49"/>
      <c r="AV49" s="49"/>
      <c r="AW49" s="45">
        <v>43147</v>
      </c>
      <c r="AX49" s="45" t="s">
        <v>183</v>
      </c>
      <c r="AY49" s="45">
        <v>43307.613704166666</v>
      </c>
      <c r="AZ49" s="45"/>
      <c r="BA49" s="45"/>
      <c r="BB49" s="45" t="s">
        <v>4596</v>
      </c>
      <c r="BC49" s="45">
        <v>43150.497511574074</v>
      </c>
      <c r="BD49" s="45">
        <v>43164</v>
      </c>
      <c r="BE49" s="53"/>
      <c r="BF49" s="49">
        <f>IF(AND(ISBLANK(tbl_RawData_Report1[[#This Row],[REQ_ID]]),tbl_RawData_Report1[[#This Row],[RH Kit?]] = "Y"),1,COUNTIFS(tbl_RawData_Report1[RH Kit?],"Y",tbl_RawData_Report1[REQ_ID],tbl_RawData_Report1[[#This Row],[REQ_ID]]))</f>
        <v>0</v>
      </c>
      <c r="BG49" s="49">
        <f>COUNTIFS(tbl_RawData_Report1[RH Kit?],"Y",tbl_RawData_Report1[Order No.],tbl_RawData_Report1[[#This Row],[Order No.]])</f>
        <v>0</v>
      </c>
      <c r="BH49" s="49">
        <f>SUM(tbl_RawData_Report1[[#This Row],[RH Kit Req]:[RH Kit PO]])</f>
        <v>0</v>
      </c>
      <c r="BI49" s="49" t="str">
        <f>IFERROR(VLOOKUP(B49,Lookup!A:B,2,FALSE),B49)</f>
        <v xml:space="preserve"> </v>
      </c>
      <c r="BJ49" s="49" t="b">
        <f t="shared" si="0"/>
        <v>1</v>
      </c>
      <c r="BK49" s="49" t="str">
        <f>tbl_RawData_Report1[[#This Row],[Item ID]]&amp;tbl_RawData_Report1[[#This Row],[Order No.]]</f>
        <v xml:space="preserve"> 0000035303</v>
      </c>
      <c r="BL49"/>
      <c r="BM49"/>
      <c r="BN49"/>
    </row>
    <row r="50" spans="1:66" hidden="1" x14ac:dyDescent="0.25">
      <c r="A50" t="s">
        <v>8</v>
      </c>
      <c r="B50" t="s">
        <v>4571</v>
      </c>
      <c r="C50">
        <v>4</v>
      </c>
      <c r="D50">
        <v>1</v>
      </c>
      <c r="E50">
        <v>1</v>
      </c>
      <c r="F50" t="s">
        <v>411</v>
      </c>
      <c r="G50" s="35" t="s">
        <v>4611</v>
      </c>
      <c r="H50" s="35" t="s">
        <v>4572</v>
      </c>
      <c r="I50" s="35" t="s">
        <v>593</v>
      </c>
      <c r="J50" s="35">
        <v>105</v>
      </c>
      <c r="K50" s="35" t="s">
        <v>656</v>
      </c>
      <c r="L50" s="35" t="s">
        <v>657</v>
      </c>
      <c r="M50" s="35" t="s">
        <v>396</v>
      </c>
      <c r="N50" s="35" t="s">
        <v>122</v>
      </c>
      <c r="O50" s="35" t="s">
        <v>658</v>
      </c>
      <c r="P50" s="35" t="s">
        <v>659</v>
      </c>
      <c r="Q50" s="35" t="s">
        <v>311</v>
      </c>
      <c r="R50" s="35" t="s">
        <v>297</v>
      </c>
      <c r="S50" s="35" t="s">
        <v>210</v>
      </c>
      <c r="T50" s="35" t="s">
        <v>5085</v>
      </c>
      <c r="U50" s="35" t="s">
        <v>272</v>
      </c>
      <c r="V50" s="35">
        <v>0</v>
      </c>
      <c r="W50" s="35">
        <v>0</v>
      </c>
      <c r="X50" s="49">
        <v>1500</v>
      </c>
      <c r="Y50" s="45" t="s">
        <v>340</v>
      </c>
      <c r="Z50" s="49">
        <v>1</v>
      </c>
      <c r="AA50" s="49">
        <v>1500</v>
      </c>
      <c r="AB50" s="45" t="s">
        <v>4570</v>
      </c>
      <c r="AC50" s="45" t="s">
        <v>4573</v>
      </c>
      <c r="AD50" s="45" t="s">
        <v>694</v>
      </c>
      <c r="AE50" s="45" t="s">
        <v>695</v>
      </c>
      <c r="AF50" s="49">
        <v>2018</v>
      </c>
      <c r="AG50" s="45" t="s">
        <v>648</v>
      </c>
      <c r="AH50" s="45">
        <v>43207</v>
      </c>
      <c r="AI50" s="45">
        <v>43208</v>
      </c>
      <c r="AJ50" s="45">
        <v>43207</v>
      </c>
      <c r="AK50" s="45">
        <v>43207</v>
      </c>
      <c r="AL50" s="45">
        <v>43208</v>
      </c>
      <c r="AM50" s="45" t="s">
        <v>566</v>
      </c>
      <c r="AN50" s="45" t="s">
        <v>4612</v>
      </c>
      <c r="AO50" s="45" t="s">
        <v>4613</v>
      </c>
      <c r="AP50" s="49"/>
      <c r="AQ50" s="45" t="s">
        <v>266</v>
      </c>
      <c r="AR50" s="45" t="s">
        <v>174</v>
      </c>
      <c r="AS50" s="45" t="s">
        <v>174</v>
      </c>
      <c r="AT50" s="49">
        <v>30</v>
      </c>
      <c r="AU50" s="49">
        <v>1</v>
      </c>
      <c r="AV50" s="49">
        <v>1</v>
      </c>
      <c r="AW50" s="45">
        <v>43148</v>
      </c>
      <c r="AX50" s="45" t="s">
        <v>183</v>
      </c>
      <c r="AY50" s="45">
        <v>43237.915344409725</v>
      </c>
      <c r="AZ50" s="45">
        <v>43118</v>
      </c>
      <c r="BA50" s="45">
        <v>43118</v>
      </c>
      <c r="BB50" s="45" t="s">
        <v>4614</v>
      </c>
      <c r="BC50" s="45">
        <v>43161.930324074077</v>
      </c>
      <c r="BD50" s="45">
        <v>43207</v>
      </c>
      <c r="BE50" s="53">
        <v>43435</v>
      </c>
      <c r="BF50" s="49">
        <f>IF(AND(ISBLANK(tbl_RawData_Report1[[#This Row],[REQ_ID]]),tbl_RawData_Report1[[#This Row],[RH Kit?]] = "Y"),1,COUNTIFS(tbl_RawData_Report1[RH Kit?],"Y",tbl_RawData_Report1[REQ_ID],tbl_RawData_Report1[[#This Row],[REQ_ID]]))</f>
        <v>0</v>
      </c>
      <c r="BG50" s="49">
        <f>COUNTIFS(tbl_RawData_Report1[RH Kit?],"Y",tbl_RawData_Report1[Order No.],tbl_RawData_Report1[[#This Row],[Order No.]])</f>
        <v>0</v>
      </c>
      <c r="BH50" s="49">
        <f>SUM(tbl_RawData_Report1[[#This Row],[RH Kit Req]:[RH Kit PO]])</f>
        <v>0</v>
      </c>
      <c r="BI50" s="49" t="str">
        <f>IFERROR(VLOOKUP(B50,Lookup!A:B,2,FALSE),B50)</f>
        <v>PREG_TEST_STRIP</v>
      </c>
      <c r="BJ50" s="49" t="b">
        <f t="shared" si="0"/>
        <v>1</v>
      </c>
      <c r="BK50" s="49" t="str">
        <f>tbl_RawData_Report1[[#This Row],[Item ID]]&amp;tbl_RawData_Report1[[#This Row],[Order No.]]</f>
        <v>PREG_TEST_STRIP0000035306</v>
      </c>
      <c r="BL50"/>
      <c r="BM50"/>
      <c r="BN50"/>
    </row>
    <row r="51" spans="1:66" hidden="1" x14ac:dyDescent="0.25">
      <c r="A51" t="s">
        <v>8</v>
      </c>
      <c r="B51" t="s">
        <v>4571</v>
      </c>
      <c r="C51">
        <v>1</v>
      </c>
      <c r="D51">
        <v>1</v>
      </c>
      <c r="E51">
        <v>1</v>
      </c>
      <c r="F51" t="s">
        <v>2315</v>
      </c>
      <c r="G51" s="35" t="s">
        <v>4601</v>
      </c>
      <c r="H51" s="35" t="s">
        <v>4572</v>
      </c>
      <c r="I51" s="35" t="s">
        <v>593</v>
      </c>
      <c r="J51" s="35">
        <v>700</v>
      </c>
      <c r="K51" s="35" t="s">
        <v>2314</v>
      </c>
      <c r="L51" s="35" t="s">
        <v>4385</v>
      </c>
      <c r="M51" s="35" t="s">
        <v>396</v>
      </c>
      <c r="N51" s="35" t="s">
        <v>122</v>
      </c>
      <c r="O51" s="35" t="s">
        <v>4605</v>
      </c>
      <c r="P51" s="35" t="s">
        <v>4387</v>
      </c>
      <c r="Q51" s="35" t="s">
        <v>311</v>
      </c>
      <c r="R51" s="35" t="s">
        <v>278</v>
      </c>
      <c r="S51" s="35" t="s">
        <v>279</v>
      </c>
      <c r="T51" s="35" t="s">
        <v>5085</v>
      </c>
      <c r="U51" s="35" t="s">
        <v>272</v>
      </c>
      <c r="V51" s="35">
        <v>0</v>
      </c>
      <c r="W51" s="35">
        <v>0</v>
      </c>
      <c r="X51" s="49">
        <v>10000</v>
      </c>
      <c r="Y51" s="45" t="s">
        <v>340</v>
      </c>
      <c r="Z51" s="49">
        <v>1</v>
      </c>
      <c r="AA51" s="49">
        <v>10000</v>
      </c>
      <c r="AB51" s="45" t="s">
        <v>4570</v>
      </c>
      <c r="AC51" s="45" t="s">
        <v>4573</v>
      </c>
      <c r="AD51" s="45" t="s">
        <v>694</v>
      </c>
      <c r="AE51" s="45" t="s">
        <v>695</v>
      </c>
      <c r="AF51" s="49">
        <v>2018</v>
      </c>
      <c r="AG51" s="45" t="s">
        <v>4600</v>
      </c>
      <c r="AH51" s="45">
        <v>43298</v>
      </c>
      <c r="AI51" s="45">
        <v>43304</v>
      </c>
      <c r="AJ51" s="45">
        <v>43298</v>
      </c>
      <c r="AK51" s="45">
        <v>43321</v>
      </c>
      <c r="AL51" s="45">
        <v>43304</v>
      </c>
      <c r="AM51" s="45" t="s">
        <v>566</v>
      </c>
      <c r="AN51" s="45" t="s">
        <v>4602</v>
      </c>
      <c r="AO51" s="45" t="s">
        <v>4603</v>
      </c>
      <c r="AP51" s="49"/>
      <c r="AQ51" s="45" t="s">
        <v>266</v>
      </c>
      <c r="AR51" s="45" t="s">
        <v>174</v>
      </c>
      <c r="AS51" s="45" t="s">
        <v>174</v>
      </c>
      <c r="AT51" s="49">
        <v>7</v>
      </c>
      <c r="AU51" s="49">
        <v>1</v>
      </c>
      <c r="AV51" s="49">
        <v>1</v>
      </c>
      <c r="AW51" s="45">
        <v>43152</v>
      </c>
      <c r="AX51" s="45" t="s">
        <v>183</v>
      </c>
      <c r="AY51" s="45">
        <v>43395.734884988429</v>
      </c>
      <c r="AZ51" s="45">
        <v>43146</v>
      </c>
      <c r="BA51" s="45">
        <v>43151</v>
      </c>
      <c r="BB51" s="45" t="s">
        <v>4604</v>
      </c>
      <c r="BC51" s="45">
        <v>43152.641180555554</v>
      </c>
      <c r="BD51" s="45">
        <v>43290</v>
      </c>
      <c r="BE51" s="53">
        <v>44377</v>
      </c>
      <c r="BF51" s="49">
        <f>IF(AND(ISBLANK(tbl_RawData_Report1[[#This Row],[REQ_ID]]),tbl_RawData_Report1[[#This Row],[RH Kit?]] = "Y"),1,COUNTIFS(tbl_RawData_Report1[RH Kit?],"Y",tbl_RawData_Report1[REQ_ID],tbl_RawData_Report1[[#This Row],[REQ_ID]]))</f>
        <v>0</v>
      </c>
      <c r="BG51" s="49">
        <f>COUNTIFS(tbl_RawData_Report1[RH Kit?],"Y",tbl_RawData_Report1[Order No.],tbl_RawData_Report1[[#This Row],[Order No.]])</f>
        <v>0</v>
      </c>
      <c r="BH51" s="49">
        <f>SUM(tbl_RawData_Report1[[#This Row],[RH Kit Req]:[RH Kit PO]])</f>
        <v>0</v>
      </c>
      <c r="BI51" s="49" t="str">
        <f>IFERROR(VLOOKUP(B51,Lookup!A:B,2,FALSE),B51)</f>
        <v>PREG_TEST_STRIP</v>
      </c>
      <c r="BJ51" s="49" t="b">
        <f t="shared" si="0"/>
        <v>1</v>
      </c>
      <c r="BK51" s="49" t="str">
        <f>tbl_RawData_Report1[[#This Row],[Item ID]]&amp;tbl_RawData_Report1[[#This Row],[Order No.]]</f>
        <v>PREG_TEST_STRIP0000035320</v>
      </c>
      <c r="BL51"/>
      <c r="BM51"/>
      <c r="BN51"/>
    </row>
    <row r="52" spans="1:66" hidden="1" x14ac:dyDescent="0.25">
      <c r="A52" t="s">
        <v>8</v>
      </c>
      <c r="B52" t="s">
        <v>781</v>
      </c>
      <c r="C52">
        <v>1</v>
      </c>
      <c r="D52">
        <v>1</v>
      </c>
      <c r="E52">
        <v>1</v>
      </c>
      <c r="F52" t="s">
        <v>443</v>
      </c>
      <c r="G52" s="35" t="s">
        <v>1038</v>
      </c>
      <c r="H52" s="35" t="s">
        <v>782</v>
      </c>
      <c r="I52" s="35" t="s">
        <v>593</v>
      </c>
      <c r="J52" s="35">
        <v>92836.800000000003</v>
      </c>
      <c r="K52" s="35" t="s">
        <v>704</v>
      </c>
      <c r="L52" s="35" t="s">
        <v>705</v>
      </c>
      <c r="M52" s="35" t="s">
        <v>396</v>
      </c>
      <c r="N52" s="35" t="s">
        <v>122</v>
      </c>
      <c r="O52" s="35" t="s">
        <v>706</v>
      </c>
      <c r="P52" s="35" t="s">
        <v>707</v>
      </c>
      <c r="Q52" s="35" t="s">
        <v>311</v>
      </c>
      <c r="R52" s="35" t="s">
        <v>287</v>
      </c>
      <c r="S52" s="35" t="s">
        <v>197</v>
      </c>
      <c r="T52" s="35" t="s">
        <v>5058</v>
      </c>
      <c r="U52" s="35" t="s">
        <v>269</v>
      </c>
      <c r="V52" s="35">
        <v>0</v>
      </c>
      <c r="W52" s="35">
        <v>0</v>
      </c>
      <c r="X52" s="49">
        <v>206304</v>
      </c>
      <c r="Y52" s="45" t="s">
        <v>344</v>
      </c>
      <c r="Z52" s="49">
        <v>1</v>
      </c>
      <c r="AA52" s="49">
        <v>206304</v>
      </c>
      <c r="AB52" s="45" t="s">
        <v>637</v>
      </c>
      <c r="AC52" s="45" t="s">
        <v>668</v>
      </c>
      <c r="AD52" s="45" t="s">
        <v>661</v>
      </c>
      <c r="AE52" s="45" t="s">
        <v>662</v>
      </c>
      <c r="AF52" s="49">
        <v>2018</v>
      </c>
      <c r="AG52" s="45" t="s">
        <v>696</v>
      </c>
      <c r="AH52" s="45">
        <v>43320</v>
      </c>
      <c r="AI52" s="45">
        <v>43340</v>
      </c>
      <c r="AJ52" s="45">
        <v>43320</v>
      </c>
      <c r="AK52" s="45">
        <v>43322</v>
      </c>
      <c r="AL52" s="45">
        <v>43340</v>
      </c>
      <c r="AM52" s="45" t="s">
        <v>566</v>
      </c>
      <c r="AN52" s="45" t="s">
        <v>1039</v>
      </c>
      <c r="AO52" s="45" t="s">
        <v>1040</v>
      </c>
      <c r="AP52" s="49"/>
      <c r="AQ52" s="45" t="s">
        <v>266</v>
      </c>
      <c r="AR52" s="45" t="s">
        <v>174</v>
      </c>
      <c r="AS52" s="45" t="s">
        <v>174</v>
      </c>
      <c r="AT52" s="49">
        <v>4</v>
      </c>
      <c r="AU52" s="49">
        <v>1</v>
      </c>
      <c r="AV52" s="49">
        <v>1</v>
      </c>
      <c r="AW52" s="45">
        <v>43154</v>
      </c>
      <c r="AX52" s="45" t="s">
        <v>183</v>
      </c>
      <c r="AY52" s="45">
        <v>43453.626132951387</v>
      </c>
      <c r="AZ52" s="45">
        <v>43128</v>
      </c>
      <c r="BA52" s="45">
        <v>43130</v>
      </c>
      <c r="BB52" s="45" t="s">
        <v>1041</v>
      </c>
      <c r="BC52" s="45">
        <v>43154.70826388889</v>
      </c>
      <c r="BD52" s="45">
        <v>43255</v>
      </c>
      <c r="BE52" s="53">
        <v>43830</v>
      </c>
      <c r="BF52" s="49">
        <f>IF(AND(ISBLANK(tbl_RawData_Report1[[#This Row],[REQ_ID]]),tbl_RawData_Report1[[#This Row],[RH Kit?]] = "Y"),1,COUNTIFS(tbl_RawData_Report1[RH Kit?],"Y",tbl_RawData_Report1[REQ_ID],tbl_RawData_Report1[[#This Row],[REQ_ID]]))</f>
        <v>0</v>
      </c>
      <c r="BG52" s="49">
        <f>COUNTIFS(tbl_RawData_Report1[RH Kit?],"Y",tbl_RawData_Report1[Order No.],tbl_RawData_Report1[[#This Row],[Order No.]])</f>
        <v>0</v>
      </c>
      <c r="BH52" s="49">
        <f>SUM(tbl_RawData_Report1[[#This Row],[RH Kit Req]:[RH Kit PO]])</f>
        <v>0</v>
      </c>
      <c r="BI52" s="49" t="str">
        <f>IFERROR(VLOOKUP(B52,Lookup!A:B,2,FALSE),B52)</f>
        <v>METRONIDAZOLE5</v>
      </c>
      <c r="BJ52" s="49" t="b">
        <f t="shared" si="0"/>
        <v>1</v>
      </c>
      <c r="BK52" s="49" t="str">
        <f>tbl_RawData_Report1[[#This Row],[Item ID]]&amp;tbl_RawData_Report1[[#This Row],[Order No.]]</f>
        <v>METRONIDAZOLE50000035338</v>
      </c>
      <c r="BL52"/>
      <c r="BM52"/>
      <c r="BN52"/>
    </row>
    <row r="53" spans="1:66" hidden="1" x14ac:dyDescent="0.25">
      <c r="A53" t="s">
        <v>8</v>
      </c>
      <c r="B53" t="s">
        <v>639</v>
      </c>
      <c r="C53">
        <v>1</v>
      </c>
      <c r="D53">
        <v>1</v>
      </c>
      <c r="E53">
        <v>1</v>
      </c>
      <c r="F53" t="s">
        <v>443</v>
      </c>
      <c r="G53" s="35" t="s">
        <v>918</v>
      </c>
      <c r="H53" s="35" t="s">
        <v>640</v>
      </c>
      <c r="I53" s="35" t="s">
        <v>593</v>
      </c>
      <c r="J53" s="35">
        <v>375</v>
      </c>
      <c r="K53" s="35" t="s">
        <v>704</v>
      </c>
      <c r="L53" s="35" t="s">
        <v>922</v>
      </c>
      <c r="M53" s="35" t="s">
        <v>396</v>
      </c>
      <c r="N53" s="35" t="s">
        <v>122</v>
      </c>
      <c r="O53" s="35" t="s">
        <v>706</v>
      </c>
      <c r="P53" s="35" t="s">
        <v>707</v>
      </c>
      <c r="Q53" s="35" t="s">
        <v>311</v>
      </c>
      <c r="R53" s="35" t="s">
        <v>287</v>
      </c>
      <c r="S53" s="35" t="s">
        <v>197</v>
      </c>
      <c r="T53" s="35" t="s">
        <v>5058</v>
      </c>
      <c r="U53" s="35" t="s">
        <v>209</v>
      </c>
      <c r="V53" s="35">
        <v>0</v>
      </c>
      <c r="W53" s="35">
        <v>0</v>
      </c>
      <c r="X53" s="49">
        <v>1</v>
      </c>
      <c r="Y53" s="45" t="s">
        <v>340</v>
      </c>
      <c r="Z53" s="49">
        <v>1</v>
      </c>
      <c r="AA53" s="49">
        <v>1</v>
      </c>
      <c r="AB53" s="45" t="s">
        <v>637</v>
      </c>
      <c r="AC53" s="45" t="s">
        <v>641</v>
      </c>
      <c r="AD53" s="45" t="s">
        <v>342</v>
      </c>
      <c r="AE53" s="45" t="s">
        <v>343</v>
      </c>
      <c r="AF53" s="49">
        <v>2018</v>
      </c>
      <c r="AG53" s="45" t="s">
        <v>917</v>
      </c>
      <c r="AH53" s="45"/>
      <c r="AI53" s="45"/>
      <c r="AJ53" s="45"/>
      <c r="AK53" s="45">
        <v>43228</v>
      </c>
      <c r="AL53" s="45"/>
      <c r="AM53" s="45" t="s">
        <v>566</v>
      </c>
      <c r="AN53" s="45" t="s">
        <v>919</v>
      </c>
      <c r="AO53" s="45" t="s">
        <v>920</v>
      </c>
      <c r="AP53" s="49"/>
      <c r="AQ53" s="45" t="s">
        <v>266</v>
      </c>
      <c r="AR53" s="45" t="s">
        <v>174</v>
      </c>
      <c r="AS53" s="45" t="s">
        <v>174</v>
      </c>
      <c r="AT53" s="49">
        <v>1</v>
      </c>
      <c r="AU53" s="49">
        <v>1</v>
      </c>
      <c r="AV53" s="49">
        <v>1</v>
      </c>
      <c r="AW53" s="45">
        <v>43157</v>
      </c>
      <c r="AX53" s="45" t="s">
        <v>183</v>
      </c>
      <c r="AY53" s="45">
        <v>43273.678891550924</v>
      </c>
      <c r="AZ53" s="45">
        <v>43145</v>
      </c>
      <c r="BA53" s="45">
        <v>43153</v>
      </c>
      <c r="BB53" s="45" t="s">
        <v>921</v>
      </c>
      <c r="BC53" s="45">
        <v>43157.562800925924</v>
      </c>
      <c r="BD53" s="45">
        <v>43234</v>
      </c>
      <c r="BE53" s="53">
        <v>43190</v>
      </c>
      <c r="BF53" s="49">
        <f>IF(AND(ISBLANK(tbl_RawData_Report1[[#This Row],[REQ_ID]]),tbl_RawData_Report1[[#This Row],[RH Kit?]] = "Y"),1,COUNTIFS(tbl_RawData_Report1[RH Kit?],"Y",tbl_RawData_Report1[REQ_ID],tbl_RawData_Report1[[#This Row],[REQ_ID]]))</f>
        <v>0</v>
      </c>
      <c r="BG53" s="49">
        <f>COUNTIFS(tbl_RawData_Report1[RH Kit?],"Y",tbl_RawData_Report1[Order No.],tbl_RawData_Report1[[#This Row],[Order No.]])</f>
        <v>0</v>
      </c>
      <c r="BH53" s="49">
        <f>SUM(tbl_RawData_Report1[[#This Row],[RH Kit Req]:[RH Kit PO]])</f>
        <v>0</v>
      </c>
      <c r="BI53" s="49" t="str">
        <f>IFERROR(VLOOKUP(B53,Lookup!A:B,2,FALSE),B53)</f>
        <v>PRESHIPMENTINSPCPH</v>
      </c>
      <c r="BJ53" s="49" t="b">
        <f t="shared" si="0"/>
        <v>1</v>
      </c>
      <c r="BK53" s="49" t="str">
        <f>tbl_RawData_Report1[[#This Row],[Item ID]]&amp;tbl_RawData_Report1[[#This Row],[Order No.]]</f>
        <v>PRESHIPMENTINSPCPH0000035343</v>
      </c>
      <c r="BL53"/>
      <c r="BM53"/>
      <c r="BN53"/>
    </row>
    <row r="54" spans="1:66" hidden="1" x14ac:dyDescent="0.25">
      <c r="A54" t="s">
        <v>8</v>
      </c>
      <c r="B54" t="s">
        <v>639</v>
      </c>
      <c r="C54">
        <v>1</v>
      </c>
      <c r="D54">
        <v>1</v>
      </c>
      <c r="E54">
        <v>1</v>
      </c>
      <c r="F54" t="s">
        <v>443</v>
      </c>
      <c r="G54" s="35" t="s">
        <v>923</v>
      </c>
      <c r="H54" s="35" t="s">
        <v>640</v>
      </c>
      <c r="I54" s="35" t="s">
        <v>593</v>
      </c>
      <c r="J54" s="35">
        <v>355</v>
      </c>
      <c r="K54" s="35" t="s">
        <v>704</v>
      </c>
      <c r="L54" s="35" t="s">
        <v>922</v>
      </c>
      <c r="M54" s="35" t="s">
        <v>396</v>
      </c>
      <c r="N54" s="35" t="s">
        <v>122</v>
      </c>
      <c r="O54" s="35" t="s">
        <v>706</v>
      </c>
      <c r="P54" s="35" t="s">
        <v>707</v>
      </c>
      <c r="Q54" s="35" t="s">
        <v>311</v>
      </c>
      <c r="R54" s="35" t="s">
        <v>287</v>
      </c>
      <c r="S54" s="35" t="s">
        <v>197</v>
      </c>
      <c r="T54" s="35" t="s">
        <v>5058</v>
      </c>
      <c r="U54" s="35" t="s">
        <v>209</v>
      </c>
      <c r="V54" s="35">
        <v>0</v>
      </c>
      <c r="W54" s="35">
        <v>0</v>
      </c>
      <c r="X54" s="49">
        <v>1</v>
      </c>
      <c r="Y54" s="45" t="s">
        <v>340</v>
      </c>
      <c r="Z54" s="49">
        <v>1</v>
      </c>
      <c r="AA54" s="49">
        <v>1</v>
      </c>
      <c r="AB54" s="45" t="s">
        <v>637</v>
      </c>
      <c r="AC54" s="45" t="s">
        <v>641</v>
      </c>
      <c r="AD54" s="45" t="s">
        <v>342</v>
      </c>
      <c r="AE54" s="45" t="s">
        <v>343</v>
      </c>
      <c r="AF54" s="49">
        <v>2018</v>
      </c>
      <c r="AG54" s="45"/>
      <c r="AH54" s="45"/>
      <c r="AI54" s="45"/>
      <c r="AJ54" s="45"/>
      <c r="AK54" s="45">
        <v>43271</v>
      </c>
      <c r="AL54" s="45"/>
      <c r="AM54" s="45" t="s">
        <v>566</v>
      </c>
      <c r="AN54" s="45" t="s">
        <v>924</v>
      </c>
      <c r="AO54" s="45" t="s">
        <v>925</v>
      </c>
      <c r="AP54" s="49"/>
      <c r="AQ54" s="45" t="s">
        <v>266</v>
      </c>
      <c r="AR54" s="45" t="s">
        <v>174</v>
      </c>
      <c r="AS54" s="45" t="s">
        <v>174</v>
      </c>
      <c r="AT54" s="49"/>
      <c r="AU54" s="49"/>
      <c r="AV54" s="49"/>
      <c r="AW54" s="45">
        <v>43157</v>
      </c>
      <c r="AX54" s="45" t="s">
        <v>183</v>
      </c>
      <c r="AY54" s="45">
        <v>43307.613704166666</v>
      </c>
      <c r="AZ54" s="45"/>
      <c r="BA54" s="45"/>
      <c r="BB54" s="45" t="s">
        <v>926</v>
      </c>
      <c r="BC54" s="45">
        <v>43157.56355324074</v>
      </c>
      <c r="BD54" s="45">
        <v>43255</v>
      </c>
      <c r="BE54" s="53">
        <v>43190</v>
      </c>
      <c r="BF54" s="49">
        <f>IF(AND(ISBLANK(tbl_RawData_Report1[[#This Row],[REQ_ID]]),tbl_RawData_Report1[[#This Row],[RH Kit?]] = "Y"),1,COUNTIFS(tbl_RawData_Report1[RH Kit?],"Y",tbl_RawData_Report1[REQ_ID],tbl_RawData_Report1[[#This Row],[REQ_ID]]))</f>
        <v>0</v>
      </c>
      <c r="BG54" s="49">
        <f>COUNTIFS(tbl_RawData_Report1[RH Kit?],"Y",tbl_RawData_Report1[Order No.],tbl_RawData_Report1[[#This Row],[Order No.]])</f>
        <v>0</v>
      </c>
      <c r="BH54" s="49">
        <f>SUM(tbl_RawData_Report1[[#This Row],[RH Kit Req]:[RH Kit PO]])</f>
        <v>0</v>
      </c>
      <c r="BI54" s="49" t="str">
        <f>IFERROR(VLOOKUP(B54,Lookup!A:B,2,FALSE),B54)</f>
        <v>PRESHIPMENTINSPCPH</v>
      </c>
      <c r="BJ54" s="49" t="b">
        <f t="shared" si="0"/>
        <v>1</v>
      </c>
      <c r="BK54" s="49" t="str">
        <f>tbl_RawData_Report1[[#This Row],[Item ID]]&amp;tbl_RawData_Report1[[#This Row],[Order No.]]</f>
        <v>PRESHIPMENTINSPCPH0000035344</v>
      </c>
      <c r="BL54"/>
      <c r="BM54"/>
      <c r="BN54"/>
    </row>
    <row r="55" spans="1:66" hidden="1" x14ac:dyDescent="0.25">
      <c r="A55" t="s">
        <v>8</v>
      </c>
      <c r="B55" t="s">
        <v>639</v>
      </c>
      <c r="C55">
        <v>4</v>
      </c>
      <c r="D55">
        <v>1</v>
      </c>
      <c r="E55">
        <v>1</v>
      </c>
      <c r="F55" t="s">
        <v>386</v>
      </c>
      <c r="G55" s="35" t="s">
        <v>868</v>
      </c>
      <c r="H55" s="35" t="s">
        <v>870</v>
      </c>
      <c r="I55" s="35" t="s">
        <v>593</v>
      </c>
      <c r="J55" s="35">
        <v>525</v>
      </c>
      <c r="K55" s="35" t="s">
        <v>267</v>
      </c>
      <c r="L55" s="35" t="s">
        <v>373</v>
      </c>
      <c r="M55" s="35" t="s">
        <v>122</v>
      </c>
      <c r="N55" s="35" t="s">
        <v>873</v>
      </c>
      <c r="O55" s="35" t="s">
        <v>122</v>
      </c>
      <c r="P55" s="35" t="s">
        <v>122</v>
      </c>
      <c r="Q55" s="35" t="s">
        <v>311</v>
      </c>
      <c r="R55" s="35" t="s">
        <v>326</v>
      </c>
      <c r="S55" s="35" t="s">
        <v>201</v>
      </c>
      <c r="T55" s="35" t="s">
        <v>5085</v>
      </c>
      <c r="U55" s="35" t="s">
        <v>209</v>
      </c>
      <c r="V55" s="35">
        <v>1</v>
      </c>
      <c r="W55" s="35">
        <v>0</v>
      </c>
      <c r="X55" s="49">
        <v>1</v>
      </c>
      <c r="Y55" s="45" t="s">
        <v>340</v>
      </c>
      <c r="Z55" s="49">
        <v>1</v>
      </c>
      <c r="AA55" s="49">
        <v>1</v>
      </c>
      <c r="AB55" s="45" t="s">
        <v>637</v>
      </c>
      <c r="AC55" s="45" t="s">
        <v>641</v>
      </c>
      <c r="AD55" s="45" t="s">
        <v>342</v>
      </c>
      <c r="AE55" s="45" t="s">
        <v>343</v>
      </c>
      <c r="AF55" s="49">
        <v>2018</v>
      </c>
      <c r="AG55" s="45" t="s">
        <v>867</v>
      </c>
      <c r="AH55" s="45"/>
      <c r="AI55" s="45"/>
      <c r="AJ55" s="45"/>
      <c r="AK55" s="45">
        <v>43235</v>
      </c>
      <c r="AL55" s="45"/>
      <c r="AM55" s="45" t="s">
        <v>5221</v>
      </c>
      <c r="AN55" s="45" t="s">
        <v>869</v>
      </c>
      <c r="AO55" s="45" t="s">
        <v>871</v>
      </c>
      <c r="AP55" s="49"/>
      <c r="AQ55" s="45" t="s">
        <v>266</v>
      </c>
      <c r="AR55" s="45" t="s">
        <v>174</v>
      </c>
      <c r="AS55" s="45" t="s">
        <v>174</v>
      </c>
      <c r="AT55" s="49"/>
      <c r="AU55" s="49"/>
      <c r="AV55" s="49"/>
      <c r="AW55" s="45">
        <v>43157</v>
      </c>
      <c r="AX55" s="45" t="s">
        <v>183</v>
      </c>
      <c r="AY55" s="45">
        <v>43273.678891550924</v>
      </c>
      <c r="AZ55" s="45"/>
      <c r="BA55" s="45"/>
      <c r="BB55" s="45" t="s">
        <v>872</v>
      </c>
      <c r="BC55" s="45">
        <v>43157.540347222224</v>
      </c>
      <c r="BD55" s="45">
        <v>43199</v>
      </c>
      <c r="BE55" s="53"/>
      <c r="BF55" s="49">
        <f>IF(AND(ISBLANK(tbl_RawData_Report1[[#This Row],[REQ_ID]]),tbl_RawData_Report1[[#This Row],[RH Kit?]] = "Y"),1,COUNTIFS(tbl_RawData_Report1[RH Kit?],"Y",tbl_RawData_Report1[REQ_ID],tbl_RawData_Report1[[#This Row],[REQ_ID]]))</f>
        <v>0</v>
      </c>
      <c r="BG55" s="49">
        <f>COUNTIFS(tbl_RawData_Report1[RH Kit?],"Y",tbl_RawData_Report1[Order No.],tbl_RawData_Report1[[#This Row],[Order No.]])</f>
        <v>0</v>
      </c>
      <c r="BH55" s="49">
        <f>SUM(tbl_RawData_Report1[[#This Row],[RH Kit Req]:[RH Kit PO]])</f>
        <v>0</v>
      </c>
      <c r="BI55" s="49" t="str">
        <f>IFERROR(VLOOKUP(B55,Lookup!A:B,2,FALSE),B55)</f>
        <v>PRESHIPMENTINSPCPH</v>
      </c>
      <c r="BJ55" s="49" t="b">
        <f t="shared" si="0"/>
        <v>1</v>
      </c>
      <c r="BK55" s="49" t="str">
        <f>tbl_RawData_Report1[[#This Row],[Item ID]]&amp;tbl_RawData_Report1[[#This Row],[Order No.]]</f>
        <v>PRESHIPMENTINSPCPH0000035345</v>
      </c>
      <c r="BL55"/>
      <c r="BM55"/>
      <c r="BN55"/>
    </row>
    <row r="56" spans="1:66" hidden="1" x14ac:dyDescent="0.25">
      <c r="A56" t="s">
        <v>8</v>
      </c>
      <c r="B56" t="s">
        <v>930</v>
      </c>
      <c r="C56">
        <v>1</v>
      </c>
      <c r="D56">
        <v>1</v>
      </c>
      <c r="E56">
        <v>1</v>
      </c>
      <c r="F56" t="s">
        <v>439</v>
      </c>
      <c r="G56" s="35" t="s">
        <v>928</v>
      </c>
      <c r="H56" s="35" t="s">
        <v>931</v>
      </c>
      <c r="I56" s="35" t="s">
        <v>593</v>
      </c>
      <c r="J56" s="35">
        <v>60060</v>
      </c>
      <c r="K56" s="35" t="s">
        <v>437</v>
      </c>
      <c r="L56" s="35" t="s">
        <v>886</v>
      </c>
      <c r="M56" s="35" t="s">
        <v>396</v>
      </c>
      <c r="N56" s="35" t="s">
        <v>122</v>
      </c>
      <c r="O56" s="35" t="s">
        <v>887</v>
      </c>
      <c r="P56" s="35" t="s">
        <v>438</v>
      </c>
      <c r="Q56" s="35" t="s">
        <v>311</v>
      </c>
      <c r="R56" s="35" t="s">
        <v>440</v>
      </c>
      <c r="S56" s="35" t="s">
        <v>441</v>
      </c>
      <c r="T56" s="35" t="s">
        <v>5058</v>
      </c>
      <c r="U56" s="35" t="s">
        <v>269</v>
      </c>
      <c r="V56" s="35">
        <v>0</v>
      </c>
      <c r="W56" s="35">
        <v>0</v>
      </c>
      <c r="X56" s="49">
        <v>13000</v>
      </c>
      <c r="Y56" s="45" t="s">
        <v>346</v>
      </c>
      <c r="Z56" s="49">
        <v>1000</v>
      </c>
      <c r="AA56" s="49">
        <v>13000000</v>
      </c>
      <c r="AB56" s="45" t="s">
        <v>637</v>
      </c>
      <c r="AC56" s="45" t="s">
        <v>693</v>
      </c>
      <c r="AD56" s="45" t="s">
        <v>792</v>
      </c>
      <c r="AE56" s="45" t="s">
        <v>793</v>
      </c>
      <c r="AF56" s="49">
        <v>2018</v>
      </c>
      <c r="AG56" s="45" t="s">
        <v>927</v>
      </c>
      <c r="AH56" s="45">
        <v>43284</v>
      </c>
      <c r="AI56" s="45">
        <v>43304</v>
      </c>
      <c r="AJ56" s="45">
        <v>43284</v>
      </c>
      <c r="AK56" s="45">
        <v>43285</v>
      </c>
      <c r="AL56" s="45"/>
      <c r="AM56" s="45" t="s">
        <v>566</v>
      </c>
      <c r="AN56" s="45" t="s">
        <v>929</v>
      </c>
      <c r="AO56" s="45" t="s">
        <v>932</v>
      </c>
      <c r="AP56" s="49"/>
      <c r="AQ56" s="45" t="s">
        <v>266</v>
      </c>
      <c r="AR56" s="45" t="s">
        <v>174</v>
      </c>
      <c r="AS56" s="45" t="s">
        <v>174</v>
      </c>
      <c r="AT56" s="49">
        <v>7</v>
      </c>
      <c r="AU56" s="49">
        <v>1</v>
      </c>
      <c r="AV56" s="49">
        <v>1</v>
      </c>
      <c r="AW56" s="45">
        <v>43157</v>
      </c>
      <c r="AX56" s="45" t="s">
        <v>183</v>
      </c>
      <c r="AY56" s="45">
        <v>43347.606749687497</v>
      </c>
      <c r="AZ56" s="45">
        <v>43137</v>
      </c>
      <c r="BA56" s="45">
        <v>43154</v>
      </c>
      <c r="BB56" s="45" t="s">
        <v>933</v>
      </c>
      <c r="BC56" s="45">
        <v>43157.594606481478</v>
      </c>
      <c r="BD56" s="45">
        <v>43255</v>
      </c>
      <c r="BE56" s="53">
        <v>43434</v>
      </c>
      <c r="BF56" s="49">
        <f>IF(AND(ISBLANK(tbl_RawData_Report1[[#This Row],[REQ_ID]]),tbl_RawData_Report1[[#This Row],[RH Kit?]] = "Y"),1,COUNTIFS(tbl_RawData_Report1[RH Kit?],"Y",tbl_RawData_Report1[REQ_ID],tbl_RawData_Report1[[#This Row],[REQ_ID]]))</f>
        <v>0</v>
      </c>
      <c r="BG56" s="49">
        <f>COUNTIFS(tbl_RawData_Report1[RH Kit?],"Y",tbl_RawData_Report1[Order No.],tbl_RawData_Report1[[#This Row],[Order No.]])</f>
        <v>0</v>
      </c>
      <c r="BH56" s="49">
        <f>SUM(tbl_RawData_Report1[[#This Row],[RH Kit Req]:[RH Kit PO]])</f>
        <v>0</v>
      </c>
      <c r="BI56" s="49" t="str">
        <f>IFERROR(VLOOKUP(B56,Lookup!A:B,2,FALSE),B56)</f>
        <v>FOLICACID_5MG</v>
      </c>
      <c r="BJ56" s="49" t="b">
        <f t="shared" si="0"/>
        <v>1</v>
      </c>
      <c r="BK56" s="49" t="str">
        <f>tbl_RawData_Report1[[#This Row],[Item ID]]&amp;tbl_RawData_Report1[[#This Row],[Order No.]]</f>
        <v>FOLICACID_5MG0000035346</v>
      </c>
      <c r="BL56"/>
      <c r="BM56"/>
      <c r="BN56"/>
    </row>
    <row r="57" spans="1:66" hidden="1" x14ac:dyDescent="0.25">
      <c r="A57" t="s">
        <v>8</v>
      </c>
      <c r="B57" t="s">
        <v>837</v>
      </c>
      <c r="C57">
        <v>1</v>
      </c>
      <c r="D57">
        <v>1</v>
      </c>
      <c r="E57">
        <v>1</v>
      </c>
      <c r="F57" t="s">
        <v>439</v>
      </c>
      <c r="G57" s="35" t="s">
        <v>1042</v>
      </c>
      <c r="H57" s="35" t="s">
        <v>838</v>
      </c>
      <c r="I57" s="35" t="s">
        <v>593</v>
      </c>
      <c r="J57" s="35">
        <v>100000</v>
      </c>
      <c r="K57" s="35" t="s">
        <v>437</v>
      </c>
      <c r="L57" s="35" t="s">
        <v>886</v>
      </c>
      <c r="M57" s="35" t="s">
        <v>396</v>
      </c>
      <c r="N57" s="35" t="s">
        <v>122</v>
      </c>
      <c r="O57" s="35" t="s">
        <v>887</v>
      </c>
      <c r="P57" s="35" t="s">
        <v>438</v>
      </c>
      <c r="Q57" s="35" t="s">
        <v>311</v>
      </c>
      <c r="R57" s="35" t="s">
        <v>440</v>
      </c>
      <c r="S57" s="35" t="s">
        <v>441</v>
      </c>
      <c r="T57" s="35" t="s">
        <v>5058</v>
      </c>
      <c r="U57" s="35" t="s">
        <v>269</v>
      </c>
      <c r="V57" s="35">
        <v>0</v>
      </c>
      <c r="W57" s="35">
        <v>0</v>
      </c>
      <c r="X57" s="49">
        <v>10000</v>
      </c>
      <c r="Y57" s="45" t="s">
        <v>346</v>
      </c>
      <c r="Z57" s="49">
        <v>1000</v>
      </c>
      <c r="AA57" s="49">
        <v>10000000</v>
      </c>
      <c r="AB57" s="45" t="s">
        <v>637</v>
      </c>
      <c r="AC57" s="45" t="s">
        <v>693</v>
      </c>
      <c r="AD57" s="45" t="s">
        <v>661</v>
      </c>
      <c r="AE57" s="45" t="s">
        <v>662</v>
      </c>
      <c r="AF57" s="49">
        <v>2018</v>
      </c>
      <c r="AG57" s="45" t="s">
        <v>927</v>
      </c>
      <c r="AH57" s="45">
        <v>43279</v>
      </c>
      <c r="AI57" s="45">
        <v>43309</v>
      </c>
      <c r="AJ57" s="45">
        <v>43279</v>
      </c>
      <c r="AK57" s="45">
        <v>43279</v>
      </c>
      <c r="AL57" s="45">
        <v>43309</v>
      </c>
      <c r="AM57" s="45" t="s">
        <v>566</v>
      </c>
      <c r="AN57" s="45" t="s">
        <v>1043</v>
      </c>
      <c r="AO57" s="45" t="s">
        <v>1044</v>
      </c>
      <c r="AP57" s="49"/>
      <c r="AQ57" s="45" t="s">
        <v>266</v>
      </c>
      <c r="AR57" s="45" t="s">
        <v>174</v>
      </c>
      <c r="AS57" s="45" t="s">
        <v>174</v>
      </c>
      <c r="AT57" s="49">
        <v>8</v>
      </c>
      <c r="AU57" s="49">
        <v>1</v>
      </c>
      <c r="AV57" s="49">
        <v>1</v>
      </c>
      <c r="AW57" s="45">
        <v>43157</v>
      </c>
      <c r="AX57" s="45" t="s">
        <v>183</v>
      </c>
      <c r="AY57" s="45">
        <v>43329.650860150461</v>
      </c>
      <c r="AZ57" s="45">
        <v>43137</v>
      </c>
      <c r="BA57" s="45">
        <v>43154</v>
      </c>
      <c r="BB57" s="45" t="s">
        <v>1045</v>
      </c>
      <c r="BC57" s="45">
        <v>43157.643611111111</v>
      </c>
      <c r="BD57" s="45">
        <v>43269</v>
      </c>
      <c r="BE57" s="53">
        <v>43434</v>
      </c>
      <c r="BF57" s="49">
        <f>IF(AND(ISBLANK(tbl_RawData_Report1[[#This Row],[REQ_ID]]),tbl_RawData_Report1[[#This Row],[RH Kit?]] = "Y"),1,COUNTIFS(tbl_RawData_Report1[RH Kit?],"Y",tbl_RawData_Report1[REQ_ID],tbl_RawData_Report1[[#This Row],[REQ_ID]]))</f>
        <v>0</v>
      </c>
      <c r="BG57" s="49">
        <f>COUNTIFS(tbl_RawData_Report1[RH Kit?],"Y",tbl_RawData_Report1[Order No.],tbl_RawData_Report1[[#This Row],[Order No.]])</f>
        <v>0</v>
      </c>
      <c r="BH57" s="49">
        <f>SUM(tbl_RawData_Report1[[#This Row],[RH Kit Req]:[RH Kit PO]])</f>
        <v>0</v>
      </c>
      <c r="BI57" s="49" t="str">
        <f>IFERROR(VLOOKUP(B57,Lookup!A:B,2,FALSE),B57)</f>
        <v>FESULPFOLIC_200MG</v>
      </c>
      <c r="BJ57" s="49" t="b">
        <f t="shared" si="0"/>
        <v>1</v>
      </c>
      <c r="BK57" s="49" t="str">
        <f>tbl_RawData_Report1[[#This Row],[Item ID]]&amp;tbl_RawData_Report1[[#This Row],[Order No.]]</f>
        <v>FESULPFOLIC_200MG0000035347</v>
      </c>
      <c r="BL57"/>
      <c r="BM57"/>
      <c r="BN57"/>
    </row>
    <row r="58" spans="1:66" hidden="1" x14ac:dyDescent="0.25">
      <c r="A58" t="s">
        <v>8</v>
      </c>
      <c r="B58" t="s">
        <v>876</v>
      </c>
      <c r="C58">
        <v>1</v>
      </c>
      <c r="D58">
        <v>1</v>
      </c>
      <c r="E58">
        <v>1</v>
      </c>
      <c r="F58" t="s">
        <v>451</v>
      </c>
      <c r="G58" s="35" t="s">
        <v>874</v>
      </c>
      <c r="H58" s="35" t="s">
        <v>877</v>
      </c>
      <c r="I58" s="35" t="s">
        <v>593</v>
      </c>
      <c r="J58" s="35">
        <v>48783.85</v>
      </c>
      <c r="K58" s="35" t="s">
        <v>400</v>
      </c>
      <c r="L58" s="35" t="s">
        <v>401</v>
      </c>
      <c r="M58" s="35" t="s">
        <v>396</v>
      </c>
      <c r="N58" s="35" t="s">
        <v>122</v>
      </c>
      <c r="O58" s="35" t="s">
        <v>402</v>
      </c>
      <c r="P58" s="35" t="s">
        <v>403</v>
      </c>
      <c r="Q58" s="35" t="s">
        <v>311</v>
      </c>
      <c r="R58" s="35" t="s">
        <v>319</v>
      </c>
      <c r="S58" s="35" t="s">
        <v>320</v>
      </c>
      <c r="T58" s="35" t="s">
        <v>5068</v>
      </c>
      <c r="U58" s="35" t="s">
        <v>272</v>
      </c>
      <c r="V58" s="35">
        <v>0</v>
      </c>
      <c r="W58" s="35">
        <v>0</v>
      </c>
      <c r="X58" s="49">
        <v>23797</v>
      </c>
      <c r="Y58" s="45" t="s">
        <v>655</v>
      </c>
      <c r="Z58" s="49">
        <v>10</v>
      </c>
      <c r="AA58" s="49">
        <v>237970</v>
      </c>
      <c r="AB58" s="45" t="s">
        <v>637</v>
      </c>
      <c r="AC58" s="45" t="s">
        <v>715</v>
      </c>
      <c r="AD58" s="45" t="s">
        <v>880</v>
      </c>
      <c r="AE58" s="45" t="s">
        <v>881</v>
      </c>
      <c r="AF58" s="49">
        <v>2018</v>
      </c>
      <c r="AG58" s="45" t="s">
        <v>708</v>
      </c>
      <c r="AH58" s="45">
        <v>43282</v>
      </c>
      <c r="AI58" s="45">
        <v>43297</v>
      </c>
      <c r="AJ58" s="45">
        <v>43304</v>
      </c>
      <c r="AK58" s="45">
        <v>43294</v>
      </c>
      <c r="AL58" s="45">
        <v>43304</v>
      </c>
      <c r="AM58" s="45" t="s">
        <v>567</v>
      </c>
      <c r="AN58" s="45" t="s">
        <v>875</v>
      </c>
      <c r="AO58" s="45" t="s">
        <v>878</v>
      </c>
      <c r="AP58" s="49"/>
      <c r="AQ58" s="45" t="s">
        <v>266</v>
      </c>
      <c r="AR58" s="45" t="s">
        <v>369</v>
      </c>
      <c r="AS58" s="45" t="s">
        <v>174</v>
      </c>
      <c r="AT58" s="49">
        <v>2</v>
      </c>
      <c r="AU58" s="49">
        <v>1</v>
      </c>
      <c r="AV58" s="49">
        <v>1</v>
      </c>
      <c r="AW58" s="45">
        <v>43159</v>
      </c>
      <c r="AX58" s="45" t="s">
        <v>183</v>
      </c>
      <c r="AY58" s="45">
        <v>43405.272346840276</v>
      </c>
      <c r="AZ58" s="45">
        <v>43137</v>
      </c>
      <c r="BA58" s="45">
        <v>43139</v>
      </c>
      <c r="BB58" s="45" t="s">
        <v>879</v>
      </c>
      <c r="BC58" s="45">
        <v>43159.545428240737</v>
      </c>
      <c r="BD58" s="45">
        <v>43282</v>
      </c>
      <c r="BE58" s="53">
        <v>47848</v>
      </c>
      <c r="BF58" s="49">
        <f>IF(AND(ISBLANK(tbl_RawData_Report1[[#This Row],[REQ_ID]]),tbl_RawData_Report1[[#This Row],[RH Kit?]] = "Y"),1,COUNTIFS(tbl_RawData_Report1[RH Kit?],"Y",tbl_RawData_Report1[REQ_ID],tbl_RawData_Report1[[#This Row],[REQ_ID]]))</f>
        <v>0</v>
      </c>
      <c r="BG58" s="49">
        <f>COUNTIFS(tbl_RawData_Report1[RH Kit?],"Y",tbl_RawData_Report1[Order No.],tbl_RawData_Report1[[#This Row],[Order No.]])</f>
        <v>0</v>
      </c>
      <c r="BH58" s="49">
        <f>SUM(tbl_RawData_Report1[[#This Row],[RH Kit Req]:[RH Kit PO]])</f>
        <v>0</v>
      </c>
      <c r="BI58" s="49" t="str">
        <f>IFERROR(VLOOKUP(B58,Lookup!A:B,2,FALSE),B58)</f>
        <v>OXYTOCIN_10IU/ML</v>
      </c>
      <c r="BJ58" s="49" t="b">
        <f t="shared" si="0"/>
        <v>1</v>
      </c>
      <c r="BK58" s="49" t="str">
        <f>tbl_RawData_Report1[[#This Row],[Item ID]]&amp;tbl_RawData_Report1[[#This Row],[Order No.]]</f>
        <v>OXYTOCIN_10IU/ML0000035355</v>
      </c>
      <c r="BL58"/>
      <c r="BM58"/>
      <c r="BN58"/>
    </row>
    <row r="59" spans="1:66" hidden="1" x14ac:dyDescent="0.25">
      <c r="A59" t="s">
        <v>8</v>
      </c>
      <c r="B59" t="s">
        <v>639</v>
      </c>
      <c r="C59">
        <v>5</v>
      </c>
      <c r="D59">
        <v>1</v>
      </c>
      <c r="E59">
        <v>1</v>
      </c>
      <c r="F59" t="s">
        <v>453</v>
      </c>
      <c r="G59" s="35" t="s">
        <v>889</v>
      </c>
      <c r="H59" s="35" t="s">
        <v>870</v>
      </c>
      <c r="I59" s="35" t="s">
        <v>593</v>
      </c>
      <c r="J59" s="35">
        <v>600</v>
      </c>
      <c r="K59" s="35" t="s">
        <v>452</v>
      </c>
      <c r="L59" s="35" t="s">
        <v>893</v>
      </c>
      <c r="M59" s="35" t="s">
        <v>396</v>
      </c>
      <c r="N59" s="35" t="s">
        <v>122</v>
      </c>
      <c r="O59" s="35" t="s">
        <v>456</v>
      </c>
      <c r="P59" s="35" t="s">
        <v>894</v>
      </c>
      <c r="Q59" s="35" t="s">
        <v>311</v>
      </c>
      <c r="R59" s="35" t="s">
        <v>454</v>
      </c>
      <c r="S59" s="35" t="s">
        <v>455</v>
      </c>
      <c r="T59" s="35" t="s">
        <v>5052</v>
      </c>
      <c r="U59" s="35" t="s">
        <v>209</v>
      </c>
      <c r="V59" s="35">
        <v>0</v>
      </c>
      <c r="W59" s="35">
        <v>0</v>
      </c>
      <c r="X59" s="49">
        <v>1</v>
      </c>
      <c r="Y59" s="45" t="s">
        <v>340</v>
      </c>
      <c r="Z59" s="49">
        <v>1</v>
      </c>
      <c r="AA59" s="49">
        <v>1</v>
      </c>
      <c r="AB59" s="45" t="s">
        <v>637</v>
      </c>
      <c r="AC59" s="45" t="s">
        <v>641</v>
      </c>
      <c r="AD59" s="45" t="s">
        <v>347</v>
      </c>
      <c r="AE59" s="45" t="s">
        <v>348</v>
      </c>
      <c r="AF59" s="49">
        <v>2018</v>
      </c>
      <c r="AG59" s="45" t="s">
        <v>888</v>
      </c>
      <c r="AH59" s="45"/>
      <c r="AI59" s="45"/>
      <c r="AJ59" s="45"/>
      <c r="AK59" s="45">
        <v>43270</v>
      </c>
      <c r="AL59" s="45"/>
      <c r="AM59" s="45" t="s">
        <v>569</v>
      </c>
      <c r="AN59" s="45" t="s">
        <v>890</v>
      </c>
      <c r="AO59" s="45" t="s">
        <v>891</v>
      </c>
      <c r="AP59" s="49"/>
      <c r="AQ59" s="45" t="s">
        <v>266</v>
      </c>
      <c r="AR59" s="45" t="s">
        <v>174</v>
      </c>
      <c r="AS59" s="45" t="s">
        <v>174</v>
      </c>
      <c r="AT59" s="49">
        <v>1</v>
      </c>
      <c r="AU59" s="49">
        <v>1</v>
      </c>
      <c r="AV59" s="49">
        <v>1</v>
      </c>
      <c r="AW59" s="45">
        <v>43171</v>
      </c>
      <c r="AX59" s="45" t="s">
        <v>183</v>
      </c>
      <c r="AY59" s="45">
        <v>43438.564137766203</v>
      </c>
      <c r="AZ59" s="45">
        <v>43181</v>
      </c>
      <c r="BA59" s="45">
        <v>43181</v>
      </c>
      <c r="BB59" s="45" t="s">
        <v>892</v>
      </c>
      <c r="BC59" s="45">
        <v>43172.459444444445</v>
      </c>
      <c r="BD59" s="45">
        <v>43266</v>
      </c>
      <c r="BE59" s="53">
        <v>43890</v>
      </c>
      <c r="BF59" s="49">
        <f>IF(AND(ISBLANK(tbl_RawData_Report1[[#This Row],[REQ_ID]]),tbl_RawData_Report1[[#This Row],[RH Kit?]] = "Y"),1,COUNTIFS(tbl_RawData_Report1[RH Kit?],"Y",tbl_RawData_Report1[REQ_ID],tbl_RawData_Report1[[#This Row],[REQ_ID]]))</f>
        <v>0</v>
      </c>
      <c r="BG59" s="49">
        <f>COUNTIFS(tbl_RawData_Report1[RH Kit?],"Y",tbl_RawData_Report1[Order No.],tbl_RawData_Report1[[#This Row],[Order No.]])</f>
        <v>0</v>
      </c>
      <c r="BH59" s="49">
        <f>SUM(tbl_RawData_Report1[[#This Row],[RH Kit Req]:[RH Kit PO]])</f>
        <v>0</v>
      </c>
      <c r="BI59" s="49" t="str">
        <f>IFERROR(VLOOKUP(B59,Lookup!A:B,2,FALSE),B59)</f>
        <v>PRESHIPMENTINSPCPH</v>
      </c>
      <c r="BJ59" s="49" t="b">
        <f t="shared" si="0"/>
        <v>1</v>
      </c>
      <c r="BK59" s="49" t="str">
        <f>tbl_RawData_Report1[[#This Row],[Item ID]]&amp;tbl_RawData_Report1[[#This Row],[Order No.]]</f>
        <v>PRESHIPMENTINSPCPH0000035400</v>
      </c>
      <c r="BL59"/>
      <c r="BM59"/>
      <c r="BN59"/>
    </row>
    <row r="60" spans="1:66" hidden="1" x14ac:dyDescent="0.25">
      <c r="A60" t="s">
        <v>8</v>
      </c>
      <c r="B60" t="s">
        <v>639</v>
      </c>
      <c r="C60">
        <v>1</v>
      </c>
      <c r="D60">
        <v>1</v>
      </c>
      <c r="E60">
        <v>1</v>
      </c>
      <c r="F60" t="s">
        <v>409</v>
      </c>
      <c r="G60" s="35" t="s">
        <v>976</v>
      </c>
      <c r="H60" s="35" t="s">
        <v>978</v>
      </c>
      <c r="I60" s="35" t="s">
        <v>593</v>
      </c>
      <c r="J60" s="35">
        <v>2700</v>
      </c>
      <c r="K60" s="35" t="s">
        <v>400</v>
      </c>
      <c r="L60" s="35" t="s">
        <v>401</v>
      </c>
      <c r="M60" s="35" t="s">
        <v>396</v>
      </c>
      <c r="N60" s="35" t="s">
        <v>122</v>
      </c>
      <c r="O60" s="35" t="s">
        <v>402</v>
      </c>
      <c r="P60" s="35" t="s">
        <v>403</v>
      </c>
      <c r="Q60" s="35" t="s">
        <v>311</v>
      </c>
      <c r="R60" s="35" t="s">
        <v>318</v>
      </c>
      <c r="S60" s="35" t="s">
        <v>188</v>
      </c>
      <c r="T60" s="35" t="s">
        <v>5068</v>
      </c>
      <c r="U60" s="35" t="s">
        <v>209</v>
      </c>
      <c r="V60" s="35">
        <v>0</v>
      </c>
      <c r="W60" s="35">
        <v>0</v>
      </c>
      <c r="X60" s="49">
        <v>1</v>
      </c>
      <c r="Y60" s="45" t="s">
        <v>340</v>
      </c>
      <c r="Z60" s="49">
        <v>1</v>
      </c>
      <c r="AA60" s="49">
        <v>1</v>
      </c>
      <c r="AB60" s="45" t="s">
        <v>637</v>
      </c>
      <c r="AC60" s="45" t="s">
        <v>641</v>
      </c>
      <c r="AD60" s="45" t="s">
        <v>981</v>
      </c>
      <c r="AE60" s="45" t="s">
        <v>982</v>
      </c>
      <c r="AF60" s="49">
        <v>2018</v>
      </c>
      <c r="AG60" s="45" t="s">
        <v>975</v>
      </c>
      <c r="AH60" s="45"/>
      <c r="AI60" s="45"/>
      <c r="AJ60" s="45"/>
      <c r="AK60" s="45">
        <v>43246</v>
      </c>
      <c r="AL60" s="45"/>
      <c r="AM60" s="45" t="s">
        <v>567</v>
      </c>
      <c r="AN60" s="45" t="s">
        <v>977</v>
      </c>
      <c r="AO60" s="45" t="s">
        <v>979</v>
      </c>
      <c r="AP60" s="49"/>
      <c r="AQ60" s="45" t="s">
        <v>266</v>
      </c>
      <c r="AR60" s="45" t="s">
        <v>174</v>
      </c>
      <c r="AS60" s="45" t="s">
        <v>174</v>
      </c>
      <c r="AT60" s="49">
        <v>3</v>
      </c>
      <c r="AU60" s="49">
        <v>1</v>
      </c>
      <c r="AV60" s="49">
        <v>1</v>
      </c>
      <c r="AW60" s="45">
        <v>43171</v>
      </c>
      <c r="AX60" s="45" t="s">
        <v>183</v>
      </c>
      <c r="AY60" s="45">
        <v>43368.969195405094</v>
      </c>
      <c r="AZ60" s="45">
        <v>43164</v>
      </c>
      <c r="BA60" s="45">
        <v>43168</v>
      </c>
      <c r="BB60" s="45" t="s">
        <v>980</v>
      </c>
      <c r="BC60" s="45">
        <v>43171.736574074072</v>
      </c>
      <c r="BD60" s="45">
        <v>43174</v>
      </c>
      <c r="BE60" s="53">
        <v>47848</v>
      </c>
      <c r="BF60" s="49">
        <f>IF(AND(ISBLANK(tbl_RawData_Report1[[#This Row],[REQ_ID]]),tbl_RawData_Report1[[#This Row],[RH Kit?]] = "Y"),1,COUNTIFS(tbl_RawData_Report1[RH Kit?],"Y",tbl_RawData_Report1[REQ_ID],tbl_RawData_Report1[[#This Row],[REQ_ID]]))</f>
        <v>0</v>
      </c>
      <c r="BG60" s="49">
        <f>COUNTIFS(tbl_RawData_Report1[RH Kit?],"Y",tbl_RawData_Report1[Order No.],tbl_RawData_Report1[[#This Row],[Order No.]])</f>
        <v>0</v>
      </c>
      <c r="BH60" s="49">
        <f>SUM(tbl_RawData_Report1[[#This Row],[RH Kit Req]:[RH Kit PO]])</f>
        <v>0</v>
      </c>
      <c r="BI60" s="49" t="str">
        <f>IFERROR(VLOOKUP(B60,Lookup!A:B,2,FALSE),B60)</f>
        <v>PRESHIPMENTINSPCPH</v>
      </c>
      <c r="BJ60" s="49" t="b">
        <f t="shared" si="0"/>
        <v>1</v>
      </c>
      <c r="BK60" s="49" t="str">
        <f>tbl_RawData_Report1[[#This Row],[Item ID]]&amp;tbl_RawData_Report1[[#This Row],[Order No.]]</f>
        <v>PRESHIPMENTINSPCPH0000035409</v>
      </c>
      <c r="BL60"/>
      <c r="BM60"/>
      <c r="BN60"/>
    </row>
    <row r="61" spans="1:66" hidden="1" x14ac:dyDescent="0.25">
      <c r="A61" t="s">
        <v>8</v>
      </c>
      <c r="B61" t="s">
        <v>639</v>
      </c>
      <c r="C61">
        <v>1</v>
      </c>
      <c r="D61">
        <v>1</v>
      </c>
      <c r="E61">
        <v>1</v>
      </c>
      <c r="F61" t="s">
        <v>439</v>
      </c>
      <c r="G61" s="35" t="s">
        <v>882</v>
      </c>
      <c r="H61" s="35" t="s">
        <v>640</v>
      </c>
      <c r="I61" s="35" t="s">
        <v>593</v>
      </c>
      <c r="J61" s="35">
        <v>355</v>
      </c>
      <c r="K61" s="35" t="s">
        <v>437</v>
      </c>
      <c r="L61" s="35" t="s">
        <v>886</v>
      </c>
      <c r="M61" s="35" t="s">
        <v>396</v>
      </c>
      <c r="N61" s="35" t="s">
        <v>122</v>
      </c>
      <c r="O61" s="35" t="s">
        <v>887</v>
      </c>
      <c r="P61" s="35" t="s">
        <v>438</v>
      </c>
      <c r="Q61" s="35" t="s">
        <v>311</v>
      </c>
      <c r="R61" s="35" t="s">
        <v>440</v>
      </c>
      <c r="S61" s="35" t="s">
        <v>441</v>
      </c>
      <c r="T61" s="35" t="s">
        <v>5058</v>
      </c>
      <c r="U61" s="35" t="s">
        <v>209</v>
      </c>
      <c r="V61" s="35">
        <v>0</v>
      </c>
      <c r="W61" s="35">
        <v>0</v>
      </c>
      <c r="X61" s="49">
        <v>1</v>
      </c>
      <c r="Y61" s="45" t="s">
        <v>340</v>
      </c>
      <c r="Z61" s="49">
        <v>1</v>
      </c>
      <c r="AA61" s="49">
        <v>1</v>
      </c>
      <c r="AB61" s="45" t="s">
        <v>637</v>
      </c>
      <c r="AC61" s="45" t="s">
        <v>641</v>
      </c>
      <c r="AD61" s="45" t="s">
        <v>342</v>
      </c>
      <c r="AE61" s="45" t="s">
        <v>343</v>
      </c>
      <c r="AF61" s="49">
        <v>2018</v>
      </c>
      <c r="AG61" s="45"/>
      <c r="AH61" s="45"/>
      <c r="AI61" s="45"/>
      <c r="AJ61" s="45"/>
      <c r="AK61" s="45">
        <v>43270</v>
      </c>
      <c r="AL61" s="45"/>
      <c r="AM61" s="45" t="s">
        <v>566</v>
      </c>
      <c r="AN61" s="45" t="s">
        <v>883</v>
      </c>
      <c r="AO61" s="45" t="s">
        <v>884</v>
      </c>
      <c r="AP61" s="49"/>
      <c r="AQ61" s="45" t="s">
        <v>266</v>
      </c>
      <c r="AR61" s="45" t="s">
        <v>174</v>
      </c>
      <c r="AS61" s="45" t="s">
        <v>174</v>
      </c>
      <c r="AT61" s="49"/>
      <c r="AU61" s="49"/>
      <c r="AV61" s="49"/>
      <c r="AW61" s="45">
        <v>43174</v>
      </c>
      <c r="AX61" s="45" t="s">
        <v>183</v>
      </c>
      <c r="AY61" s="45">
        <v>43307.613704166666</v>
      </c>
      <c r="AZ61" s="45"/>
      <c r="BA61" s="45"/>
      <c r="BB61" s="45" t="s">
        <v>885</v>
      </c>
      <c r="BC61" s="45">
        <v>43177.411087962966</v>
      </c>
      <c r="BD61" s="45">
        <v>43248</v>
      </c>
      <c r="BE61" s="53">
        <v>43434</v>
      </c>
      <c r="BF61" s="49">
        <f>IF(AND(ISBLANK(tbl_RawData_Report1[[#This Row],[REQ_ID]]),tbl_RawData_Report1[[#This Row],[RH Kit?]] = "Y"),1,COUNTIFS(tbl_RawData_Report1[RH Kit?],"Y",tbl_RawData_Report1[REQ_ID],tbl_RawData_Report1[[#This Row],[REQ_ID]]))</f>
        <v>0</v>
      </c>
      <c r="BG61" s="49">
        <f>COUNTIFS(tbl_RawData_Report1[RH Kit?],"Y",tbl_RawData_Report1[Order No.],tbl_RawData_Report1[[#This Row],[Order No.]])</f>
        <v>0</v>
      </c>
      <c r="BH61" s="49">
        <f>SUM(tbl_RawData_Report1[[#This Row],[RH Kit Req]:[RH Kit PO]])</f>
        <v>0</v>
      </c>
      <c r="BI61" s="49" t="str">
        <f>IFERROR(VLOOKUP(B61,Lookup!A:B,2,FALSE),B61)</f>
        <v>PRESHIPMENTINSPCPH</v>
      </c>
      <c r="BJ61" s="49" t="b">
        <f t="shared" si="0"/>
        <v>1</v>
      </c>
      <c r="BK61" s="49" t="str">
        <f>tbl_RawData_Report1[[#This Row],[Item ID]]&amp;tbl_RawData_Report1[[#This Row],[Order No.]]</f>
        <v>PRESHIPMENTINSPCPH0000035433</v>
      </c>
      <c r="BL61"/>
      <c r="BM61"/>
      <c r="BN61"/>
    </row>
    <row r="62" spans="1:66" hidden="1" x14ac:dyDescent="0.25">
      <c r="A62" t="s">
        <v>8</v>
      </c>
      <c r="B62" t="s">
        <v>639</v>
      </c>
      <c r="C62">
        <v>1</v>
      </c>
      <c r="D62">
        <v>1</v>
      </c>
      <c r="E62">
        <v>1</v>
      </c>
      <c r="F62" t="s">
        <v>439</v>
      </c>
      <c r="G62" s="35" t="s">
        <v>895</v>
      </c>
      <c r="H62" s="35" t="s">
        <v>640</v>
      </c>
      <c r="I62" s="35" t="s">
        <v>593</v>
      </c>
      <c r="J62" s="35">
        <v>650</v>
      </c>
      <c r="K62" s="35" t="s">
        <v>437</v>
      </c>
      <c r="L62" s="35" t="s">
        <v>886</v>
      </c>
      <c r="M62" s="35" t="s">
        <v>396</v>
      </c>
      <c r="N62" s="35" t="s">
        <v>122</v>
      </c>
      <c r="O62" s="35" t="s">
        <v>887</v>
      </c>
      <c r="P62" s="35" t="s">
        <v>438</v>
      </c>
      <c r="Q62" s="35" t="s">
        <v>311</v>
      </c>
      <c r="R62" s="35" t="s">
        <v>440</v>
      </c>
      <c r="S62" s="35" t="s">
        <v>441</v>
      </c>
      <c r="T62" s="35" t="s">
        <v>5058</v>
      </c>
      <c r="U62" s="35" t="s">
        <v>209</v>
      </c>
      <c r="V62" s="35">
        <v>0</v>
      </c>
      <c r="W62" s="35">
        <v>0</v>
      </c>
      <c r="X62" s="49">
        <v>1</v>
      </c>
      <c r="Y62" s="45" t="s">
        <v>340</v>
      </c>
      <c r="Z62" s="49">
        <v>1</v>
      </c>
      <c r="AA62" s="49">
        <v>1</v>
      </c>
      <c r="AB62" s="45" t="s">
        <v>637</v>
      </c>
      <c r="AC62" s="45" t="s">
        <v>641</v>
      </c>
      <c r="AD62" s="45" t="s">
        <v>342</v>
      </c>
      <c r="AE62" s="45" t="s">
        <v>343</v>
      </c>
      <c r="AF62" s="49">
        <v>2018</v>
      </c>
      <c r="AG62" s="45"/>
      <c r="AH62" s="45"/>
      <c r="AI62" s="45"/>
      <c r="AJ62" s="45"/>
      <c r="AK62" s="45">
        <v>43277</v>
      </c>
      <c r="AL62" s="45"/>
      <c r="AM62" s="45" t="s">
        <v>566</v>
      </c>
      <c r="AN62" s="45" t="s">
        <v>896</v>
      </c>
      <c r="AO62" s="45" t="s">
        <v>897</v>
      </c>
      <c r="AP62" s="49"/>
      <c r="AQ62" s="45" t="s">
        <v>266</v>
      </c>
      <c r="AR62" s="45" t="s">
        <v>174</v>
      </c>
      <c r="AS62" s="45" t="s">
        <v>174</v>
      </c>
      <c r="AT62" s="49"/>
      <c r="AU62" s="49"/>
      <c r="AV62" s="49"/>
      <c r="AW62" s="45">
        <v>43174</v>
      </c>
      <c r="AX62" s="45" t="s">
        <v>183</v>
      </c>
      <c r="AY62" s="45">
        <v>43329.650860150461</v>
      </c>
      <c r="AZ62" s="45"/>
      <c r="BA62" s="45"/>
      <c r="BB62" s="45" t="s">
        <v>898</v>
      </c>
      <c r="BC62" s="45">
        <v>43177.455740740741</v>
      </c>
      <c r="BD62" s="45">
        <v>43189</v>
      </c>
      <c r="BE62" s="53">
        <v>43434</v>
      </c>
      <c r="BF62" s="49">
        <f>IF(AND(ISBLANK(tbl_RawData_Report1[[#This Row],[REQ_ID]]),tbl_RawData_Report1[[#This Row],[RH Kit?]] = "Y"),1,COUNTIFS(tbl_RawData_Report1[RH Kit?],"Y",tbl_RawData_Report1[REQ_ID],tbl_RawData_Report1[[#This Row],[REQ_ID]]))</f>
        <v>0</v>
      </c>
      <c r="BG62" s="49">
        <f>COUNTIFS(tbl_RawData_Report1[RH Kit?],"Y",tbl_RawData_Report1[Order No.],tbl_RawData_Report1[[#This Row],[Order No.]])</f>
        <v>0</v>
      </c>
      <c r="BH62" s="49">
        <f>SUM(tbl_RawData_Report1[[#This Row],[RH Kit Req]:[RH Kit PO]])</f>
        <v>0</v>
      </c>
      <c r="BI62" s="49" t="str">
        <f>IFERROR(VLOOKUP(B62,Lookup!A:B,2,FALSE),B62)</f>
        <v>PRESHIPMENTINSPCPH</v>
      </c>
      <c r="BJ62" s="49" t="b">
        <f t="shared" si="0"/>
        <v>1</v>
      </c>
      <c r="BK62" s="49" t="str">
        <f>tbl_RawData_Report1[[#This Row],[Item ID]]&amp;tbl_RawData_Report1[[#This Row],[Order No.]]</f>
        <v>PRESHIPMENTINSPCPH0000035434</v>
      </c>
      <c r="BL62"/>
      <c r="BM62"/>
      <c r="BN62"/>
    </row>
    <row r="63" spans="1:66" hidden="1" x14ac:dyDescent="0.25">
      <c r="A63" t="s">
        <v>8</v>
      </c>
      <c r="B63" t="s">
        <v>639</v>
      </c>
      <c r="C63">
        <v>1</v>
      </c>
      <c r="D63">
        <v>1</v>
      </c>
      <c r="E63">
        <v>1</v>
      </c>
      <c r="F63" t="s">
        <v>411</v>
      </c>
      <c r="G63" s="35" t="s">
        <v>983</v>
      </c>
      <c r="H63" s="35" t="s">
        <v>640</v>
      </c>
      <c r="I63" s="35" t="s">
        <v>593</v>
      </c>
      <c r="J63" s="35">
        <v>670</v>
      </c>
      <c r="K63" s="35" t="s">
        <v>656</v>
      </c>
      <c r="L63" s="35" t="s">
        <v>776</v>
      </c>
      <c r="M63" s="35" t="s">
        <v>396</v>
      </c>
      <c r="N63" s="35" t="s">
        <v>122</v>
      </c>
      <c r="O63" s="35" t="s">
        <v>777</v>
      </c>
      <c r="P63" s="35" t="s">
        <v>778</v>
      </c>
      <c r="Q63" s="35" t="s">
        <v>311</v>
      </c>
      <c r="R63" s="35" t="s">
        <v>297</v>
      </c>
      <c r="S63" s="35" t="s">
        <v>210</v>
      </c>
      <c r="T63" s="35" t="s">
        <v>5085</v>
      </c>
      <c r="U63" s="35" t="s">
        <v>276</v>
      </c>
      <c r="V63" s="35">
        <v>0</v>
      </c>
      <c r="W63" s="35">
        <v>0</v>
      </c>
      <c r="X63" s="49">
        <v>1</v>
      </c>
      <c r="Y63" s="45" t="s">
        <v>340</v>
      </c>
      <c r="Z63" s="49">
        <v>1</v>
      </c>
      <c r="AA63" s="49">
        <v>1</v>
      </c>
      <c r="AB63" s="45" t="s">
        <v>637</v>
      </c>
      <c r="AC63" s="45" t="s">
        <v>641</v>
      </c>
      <c r="AD63" s="45" t="s">
        <v>347</v>
      </c>
      <c r="AE63" s="45" t="s">
        <v>348</v>
      </c>
      <c r="AF63" s="49">
        <v>2018</v>
      </c>
      <c r="AG63" s="45" t="s">
        <v>899</v>
      </c>
      <c r="AH63" s="45"/>
      <c r="AI63" s="45"/>
      <c r="AJ63" s="45"/>
      <c r="AK63" s="45">
        <v>43185</v>
      </c>
      <c r="AL63" s="45"/>
      <c r="AM63" s="45" t="s">
        <v>566</v>
      </c>
      <c r="AN63" s="45" t="s">
        <v>966</v>
      </c>
      <c r="AO63" s="45" t="s">
        <v>984</v>
      </c>
      <c r="AP63" s="49"/>
      <c r="AQ63" s="45" t="s">
        <v>266</v>
      </c>
      <c r="AR63" s="45" t="s">
        <v>174</v>
      </c>
      <c r="AS63" s="45" t="s">
        <v>174</v>
      </c>
      <c r="AT63" s="49">
        <v>3</v>
      </c>
      <c r="AU63" s="49">
        <v>1</v>
      </c>
      <c r="AV63" s="49">
        <v>1</v>
      </c>
      <c r="AW63" s="45">
        <v>43179</v>
      </c>
      <c r="AX63" s="45" t="s">
        <v>183</v>
      </c>
      <c r="AY63" s="45">
        <v>43237.915344409725</v>
      </c>
      <c r="AZ63" s="45">
        <v>43175</v>
      </c>
      <c r="BA63" s="45">
        <v>43178</v>
      </c>
      <c r="BB63" s="45" t="s">
        <v>985</v>
      </c>
      <c r="BC63" s="45">
        <v>43179.975497685184</v>
      </c>
      <c r="BD63" s="45">
        <v>43189</v>
      </c>
      <c r="BE63" s="53">
        <v>43389</v>
      </c>
      <c r="BF63" s="49">
        <f>IF(AND(ISBLANK(tbl_RawData_Report1[[#This Row],[REQ_ID]]),tbl_RawData_Report1[[#This Row],[RH Kit?]] = "Y"),1,COUNTIFS(tbl_RawData_Report1[RH Kit?],"Y",tbl_RawData_Report1[REQ_ID],tbl_RawData_Report1[[#This Row],[REQ_ID]]))</f>
        <v>0</v>
      </c>
      <c r="BG63" s="49">
        <f>COUNTIFS(tbl_RawData_Report1[RH Kit?],"Y",tbl_RawData_Report1[Order No.],tbl_RawData_Report1[[#This Row],[Order No.]])</f>
        <v>0</v>
      </c>
      <c r="BH63" s="49">
        <f>SUM(tbl_RawData_Report1[[#This Row],[RH Kit Req]:[RH Kit PO]])</f>
        <v>0</v>
      </c>
      <c r="BI63" s="49" t="str">
        <f>IFERROR(VLOOKUP(B63,Lookup!A:B,2,FALSE),B63)</f>
        <v>PRESHIPMENTINSPCPH</v>
      </c>
      <c r="BJ63" s="49" t="b">
        <f t="shared" si="0"/>
        <v>1</v>
      </c>
      <c r="BK63" s="49" t="str">
        <f>tbl_RawData_Report1[[#This Row],[Item ID]]&amp;tbl_RawData_Report1[[#This Row],[Order No.]]</f>
        <v>PRESHIPMENTINSPCPH0000035459</v>
      </c>
      <c r="BL63"/>
      <c r="BM63"/>
      <c r="BN63"/>
    </row>
    <row r="64" spans="1:66" hidden="1" x14ac:dyDescent="0.25">
      <c r="A64" t="s">
        <v>8</v>
      </c>
      <c r="B64" t="s">
        <v>639</v>
      </c>
      <c r="C64">
        <v>1</v>
      </c>
      <c r="D64">
        <v>1</v>
      </c>
      <c r="E64">
        <v>1</v>
      </c>
      <c r="F64" t="s">
        <v>411</v>
      </c>
      <c r="G64" s="35" t="s">
        <v>965</v>
      </c>
      <c r="H64" s="35" t="s">
        <v>640</v>
      </c>
      <c r="I64" s="35" t="s">
        <v>593</v>
      </c>
      <c r="J64" s="35">
        <v>630</v>
      </c>
      <c r="K64" s="35" t="s">
        <v>656</v>
      </c>
      <c r="L64" s="35" t="s">
        <v>776</v>
      </c>
      <c r="M64" s="35" t="s">
        <v>396</v>
      </c>
      <c r="N64" s="35" t="s">
        <v>122</v>
      </c>
      <c r="O64" s="35" t="s">
        <v>777</v>
      </c>
      <c r="P64" s="35" t="s">
        <v>778</v>
      </c>
      <c r="Q64" s="35" t="s">
        <v>311</v>
      </c>
      <c r="R64" s="35" t="s">
        <v>297</v>
      </c>
      <c r="S64" s="35" t="s">
        <v>210</v>
      </c>
      <c r="T64" s="35" t="s">
        <v>5085</v>
      </c>
      <c r="U64" s="35" t="s">
        <v>276</v>
      </c>
      <c r="V64" s="35">
        <v>0</v>
      </c>
      <c r="W64" s="35">
        <v>0</v>
      </c>
      <c r="X64" s="49">
        <v>1</v>
      </c>
      <c r="Y64" s="45" t="s">
        <v>340</v>
      </c>
      <c r="Z64" s="49">
        <v>1</v>
      </c>
      <c r="AA64" s="49">
        <v>1</v>
      </c>
      <c r="AB64" s="45" t="s">
        <v>637</v>
      </c>
      <c r="AC64" s="45" t="s">
        <v>641</v>
      </c>
      <c r="AD64" s="45" t="s">
        <v>347</v>
      </c>
      <c r="AE64" s="45" t="s">
        <v>348</v>
      </c>
      <c r="AF64" s="49">
        <v>2018</v>
      </c>
      <c r="AG64" s="45" t="s">
        <v>899</v>
      </c>
      <c r="AH64" s="45"/>
      <c r="AI64" s="45"/>
      <c r="AJ64" s="45"/>
      <c r="AK64" s="45">
        <v>43210</v>
      </c>
      <c r="AL64" s="45"/>
      <c r="AM64" s="45" t="s">
        <v>566</v>
      </c>
      <c r="AN64" s="45" t="s">
        <v>966</v>
      </c>
      <c r="AO64" s="45" t="s">
        <v>967</v>
      </c>
      <c r="AP64" s="49"/>
      <c r="AQ64" s="45" t="s">
        <v>266</v>
      </c>
      <c r="AR64" s="45" t="s">
        <v>174</v>
      </c>
      <c r="AS64" s="45" t="s">
        <v>174</v>
      </c>
      <c r="AT64" s="49">
        <v>2</v>
      </c>
      <c r="AU64" s="49">
        <v>1</v>
      </c>
      <c r="AV64" s="49">
        <v>1</v>
      </c>
      <c r="AW64" s="45">
        <v>43179</v>
      </c>
      <c r="AX64" s="45" t="s">
        <v>183</v>
      </c>
      <c r="AY64" s="45">
        <v>43252.735764930556</v>
      </c>
      <c r="AZ64" s="45">
        <v>43175</v>
      </c>
      <c r="BA64" s="45">
        <v>43178</v>
      </c>
      <c r="BB64" s="45" t="s">
        <v>968</v>
      </c>
      <c r="BC64" s="45">
        <v>43182.726944444446</v>
      </c>
      <c r="BD64" s="45">
        <v>43189</v>
      </c>
      <c r="BE64" s="53">
        <v>43389</v>
      </c>
      <c r="BF64" s="49">
        <f>IF(AND(ISBLANK(tbl_RawData_Report1[[#This Row],[REQ_ID]]),tbl_RawData_Report1[[#This Row],[RH Kit?]] = "Y"),1,COUNTIFS(tbl_RawData_Report1[RH Kit?],"Y",tbl_RawData_Report1[REQ_ID],tbl_RawData_Report1[[#This Row],[REQ_ID]]))</f>
        <v>0</v>
      </c>
      <c r="BG64" s="49">
        <f>COUNTIFS(tbl_RawData_Report1[RH Kit?],"Y",tbl_RawData_Report1[Order No.],tbl_RawData_Report1[[#This Row],[Order No.]])</f>
        <v>0</v>
      </c>
      <c r="BH64" s="49">
        <f>SUM(tbl_RawData_Report1[[#This Row],[RH Kit Req]:[RH Kit PO]])</f>
        <v>0</v>
      </c>
      <c r="BI64" s="49" t="str">
        <f>IFERROR(VLOOKUP(B64,Lookup!A:B,2,FALSE),B64)</f>
        <v>PRESHIPMENTINSPCPH</v>
      </c>
      <c r="BJ64" s="49" t="b">
        <f t="shared" si="0"/>
        <v>1</v>
      </c>
      <c r="BK64" s="49" t="str">
        <f>tbl_RawData_Report1[[#This Row],[Item ID]]&amp;tbl_RawData_Report1[[#This Row],[Order No.]]</f>
        <v>PRESHIPMENTINSPCPH0000035460</v>
      </c>
      <c r="BL64"/>
      <c r="BM64"/>
      <c r="BN64"/>
    </row>
    <row r="65" spans="1:66" hidden="1" x14ac:dyDescent="0.25">
      <c r="A65" t="s">
        <v>8</v>
      </c>
      <c r="B65" t="s">
        <v>711</v>
      </c>
      <c r="C65">
        <v>1</v>
      </c>
      <c r="D65">
        <v>1</v>
      </c>
      <c r="E65">
        <v>1</v>
      </c>
      <c r="F65" t="s">
        <v>411</v>
      </c>
      <c r="G65" s="35" t="s">
        <v>900</v>
      </c>
      <c r="H65" s="35" t="s">
        <v>712</v>
      </c>
      <c r="I65" s="35" t="s">
        <v>593</v>
      </c>
      <c r="J65" s="35">
        <v>456</v>
      </c>
      <c r="K65" s="35" t="s">
        <v>656</v>
      </c>
      <c r="L65" s="35" t="s">
        <v>776</v>
      </c>
      <c r="M65" s="35" t="s">
        <v>396</v>
      </c>
      <c r="N65" s="35" t="s">
        <v>122</v>
      </c>
      <c r="O65" s="35" t="s">
        <v>777</v>
      </c>
      <c r="P65" s="35" t="s">
        <v>778</v>
      </c>
      <c r="Q65" s="35" t="s">
        <v>311</v>
      </c>
      <c r="R65" s="35" t="s">
        <v>297</v>
      </c>
      <c r="S65" s="35" t="s">
        <v>210</v>
      </c>
      <c r="T65" s="35" t="s">
        <v>5085</v>
      </c>
      <c r="U65" s="35" t="s">
        <v>272</v>
      </c>
      <c r="V65" s="35">
        <v>0</v>
      </c>
      <c r="W65" s="35">
        <v>0</v>
      </c>
      <c r="X65" s="49">
        <v>600</v>
      </c>
      <c r="Y65" s="45" t="s">
        <v>860</v>
      </c>
      <c r="Z65" s="49">
        <v>4</v>
      </c>
      <c r="AA65" s="49">
        <v>2400</v>
      </c>
      <c r="AB65" s="45" t="s">
        <v>637</v>
      </c>
      <c r="AC65" s="45" t="s">
        <v>715</v>
      </c>
      <c r="AD65" s="45" t="s">
        <v>716</v>
      </c>
      <c r="AE65" s="45" t="s">
        <v>717</v>
      </c>
      <c r="AF65" s="49">
        <v>2018</v>
      </c>
      <c r="AG65" s="45" t="s">
        <v>899</v>
      </c>
      <c r="AH65" s="45">
        <v>43195</v>
      </c>
      <c r="AI65" s="45">
        <v>43202</v>
      </c>
      <c r="AJ65" s="45">
        <v>43195</v>
      </c>
      <c r="AK65" s="45">
        <v>43194</v>
      </c>
      <c r="AL65" s="45">
        <v>43196</v>
      </c>
      <c r="AM65" s="45" t="s">
        <v>566</v>
      </c>
      <c r="AN65" s="45" t="s">
        <v>901</v>
      </c>
      <c r="AO65" s="45" t="s">
        <v>902</v>
      </c>
      <c r="AP65" s="49"/>
      <c r="AQ65" s="45" t="s">
        <v>266</v>
      </c>
      <c r="AR65" s="45" t="s">
        <v>369</v>
      </c>
      <c r="AS65" s="45" t="s">
        <v>174</v>
      </c>
      <c r="AT65" s="49">
        <v>6</v>
      </c>
      <c r="AU65" s="49">
        <v>1</v>
      </c>
      <c r="AV65" s="49">
        <v>1</v>
      </c>
      <c r="AW65" s="45">
        <v>43179</v>
      </c>
      <c r="AX65" s="45" t="s">
        <v>183</v>
      </c>
      <c r="AY65" s="45">
        <v>43252.735764930556</v>
      </c>
      <c r="AZ65" s="45">
        <v>43175</v>
      </c>
      <c r="BA65" s="45">
        <v>43178</v>
      </c>
      <c r="BB65" s="45" t="s">
        <v>903</v>
      </c>
      <c r="BC65" s="45">
        <v>43182.746863425928</v>
      </c>
      <c r="BD65" s="45">
        <v>43199</v>
      </c>
      <c r="BE65" s="53">
        <v>43389</v>
      </c>
      <c r="BF65" s="49">
        <f>IF(AND(ISBLANK(tbl_RawData_Report1[[#This Row],[REQ_ID]]),tbl_RawData_Report1[[#This Row],[RH Kit?]] = "Y"),1,COUNTIFS(tbl_RawData_Report1[RH Kit?],"Y",tbl_RawData_Report1[REQ_ID],tbl_RawData_Report1[[#This Row],[REQ_ID]]))</f>
        <v>0</v>
      </c>
      <c r="BG65" s="49">
        <f>COUNTIFS(tbl_RawData_Report1[RH Kit?],"Y",tbl_RawData_Report1[Order No.],tbl_RawData_Report1[[#This Row],[Order No.]])</f>
        <v>0</v>
      </c>
      <c r="BH65" s="49">
        <f>SUM(tbl_RawData_Report1[[#This Row],[RH Kit Req]:[RH Kit PO]])</f>
        <v>0</v>
      </c>
      <c r="BI65" s="49" t="str">
        <f>IFERROR(VLOOKUP(B65,Lookup!A:B,2,FALSE),B65)</f>
        <v>MISOPROSTOL_200MG</v>
      </c>
      <c r="BJ65" s="49" t="b">
        <f t="shared" si="0"/>
        <v>1</v>
      </c>
      <c r="BK65" s="49" t="str">
        <f>tbl_RawData_Report1[[#This Row],[Item ID]]&amp;tbl_RawData_Report1[[#This Row],[Order No.]]</f>
        <v>MISOPROSTOL_200MG0000035461</v>
      </c>
      <c r="BL65"/>
      <c r="BM65"/>
      <c r="BN65"/>
    </row>
    <row r="66" spans="1:66" hidden="1" x14ac:dyDescent="0.25">
      <c r="A66" t="s">
        <v>8</v>
      </c>
      <c r="B66" t="s">
        <v>4571</v>
      </c>
      <c r="C66">
        <v>6</v>
      </c>
      <c r="D66">
        <v>1</v>
      </c>
      <c r="E66">
        <v>1</v>
      </c>
      <c r="F66" t="s">
        <v>459</v>
      </c>
      <c r="G66" s="35" t="s">
        <v>4620</v>
      </c>
      <c r="H66" s="35" t="s">
        <v>4572</v>
      </c>
      <c r="I66" s="35" t="s">
        <v>593</v>
      </c>
      <c r="J66" s="35">
        <v>2100</v>
      </c>
      <c r="K66" s="35" t="s">
        <v>458</v>
      </c>
      <c r="L66" s="35" t="s">
        <v>570</v>
      </c>
      <c r="M66" s="35" t="s">
        <v>396</v>
      </c>
      <c r="N66" s="35" t="s">
        <v>122</v>
      </c>
      <c r="O66" s="35" t="s">
        <v>1536</v>
      </c>
      <c r="P66" s="35" t="s">
        <v>571</v>
      </c>
      <c r="Q66" s="35" t="s">
        <v>311</v>
      </c>
      <c r="R66" s="35" t="s">
        <v>460</v>
      </c>
      <c r="S66" s="35" t="s">
        <v>461</v>
      </c>
      <c r="T66" s="35" t="s">
        <v>5068</v>
      </c>
      <c r="U66" s="35" t="s">
        <v>269</v>
      </c>
      <c r="V66" s="35">
        <v>0</v>
      </c>
      <c r="W66" s="35">
        <v>0</v>
      </c>
      <c r="X66" s="49">
        <v>30000</v>
      </c>
      <c r="Y66" s="45" t="s">
        <v>340</v>
      </c>
      <c r="Z66" s="49">
        <v>1</v>
      </c>
      <c r="AA66" s="49">
        <v>30000</v>
      </c>
      <c r="AB66" s="45" t="s">
        <v>4570</v>
      </c>
      <c r="AC66" s="45" t="s">
        <v>4573</v>
      </c>
      <c r="AD66" s="45" t="s">
        <v>694</v>
      </c>
      <c r="AE66" s="45" t="s">
        <v>695</v>
      </c>
      <c r="AF66" s="49">
        <v>2018</v>
      </c>
      <c r="AG66" s="45" t="s">
        <v>4619</v>
      </c>
      <c r="AH66" s="45">
        <v>43311</v>
      </c>
      <c r="AI66" s="45">
        <v>43342</v>
      </c>
      <c r="AJ66" s="45">
        <v>43339</v>
      </c>
      <c r="AK66" s="45">
        <v>43445</v>
      </c>
      <c r="AL66" s="45">
        <v>43370</v>
      </c>
      <c r="AM66" s="45" t="s">
        <v>567</v>
      </c>
      <c r="AN66" s="45" t="s">
        <v>4621</v>
      </c>
      <c r="AO66" s="45" t="s">
        <v>4622</v>
      </c>
      <c r="AP66" s="49"/>
      <c r="AQ66" s="45" t="s">
        <v>266</v>
      </c>
      <c r="AR66" s="45" t="s">
        <v>174</v>
      </c>
      <c r="AS66" s="45" t="s">
        <v>174</v>
      </c>
      <c r="AT66" s="49">
        <v>25</v>
      </c>
      <c r="AU66" s="49">
        <v>1</v>
      </c>
      <c r="AV66" s="49">
        <v>1</v>
      </c>
      <c r="AW66" s="45">
        <v>43179</v>
      </c>
      <c r="AX66" s="45" t="s">
        <v>183</v>
      </c>
      <c r="AY66" s="45">
        <v>43461.619305474538</v>
      </c>
      <c r="AZ66" s="45">
        <v>43168</v>
      </c>
      <c r="BA66" s="45">
        <v>43173</v>
      </c>
      <c r="BB66" s="45" t="s">
        <v>4623</v>
      </c>
      <c r="BC66" s="45">
        <v>43181.635960648149</v>
      </c>
      <c r="BD66" s="45">
        <v>43311</v>
      </c>
      <c r="BE66" s="53">
        <v>44286</v>
      </c>
      <c r="BF66" s="49">
        <f>IF(AND(ISBLANK(tbl_RawData_Report1[[#This Row],[REQ_ID]]),tbl_RawData_Report1[[#This Row],[RH Kit?]] = "Y"),1,COUNTIFS(tbl_RawData_Report1[RH Kit?],"Y",tbl_RawData_Report1[REQ_ID],tbl_RawData_Report1[[#This Row],[REQ_ID]]))</f>
        <v>0</v>
      </c>
      <c r="BG66" s="49">
        <f>COUNTIFS(tbl_RawData_Report1[RH Kit?],"Y",tbl_RawData_Report1[Order No.],tbl_RawData_Report1[[#This Row],[Order No.]])</f>
        <v>0</v>
      </c>
      <c r="BH66" s="49">
        <f>SUM(tbl_RawData_Report1[[#This Row],[RH Kit Req]:[RH Kit PO]])</f>
        <v>0</v>
      </c>
      <c r="BI66" s="49" t="str">
        <f>IFERROR(VLOOKUP(B66,Lookup!A:B,2,FALSE),B66)</f>
        <v>PREG_TEST_STRIP</v>
      </c>
      <c r="BJ66" s="49" t="b">
        <f t="shared" ref="BJ66:BJ129" si="1">BK66&lt;&gt;BK67</f>
        <v>1</v>
      </c>
      <c r="BK66" s="49" t="str">
        <f>tbl_RawData_Report1[[#This Row],[Item ID]]&amp;tbl_RawData_Report1[[#This Row],[Order No.]]</f>
        <v>PREG_TEST_STRIP0000035468</v>
      </c>
      <c r="BL66"/>
      <c r="BM66"/>
      <c r="BN66"/>
    </row>
    <row r="67" spans="1:66" hidden="1" x14ac:dyDescent="0.25">
      <c r="A67" t="s">
        <v>8</v>
      </c>
      <c r="B67" t="s">
        <v>837</v>
      </c>
      <c r="C67">
        <v>3</v>
      </c>
      <c r="D67">
        <v>1</v>
      </c>
      <c r="E67">
        <v>1</v>
      </c>
      <c r="F67" t="s">
        <v>405</v>
      </c>
      <c r="G67" s="35" t="s">
        <v>935</v>
      </c>
      <c r="H67" s="35" t="s">
        <v>838</v>
      </c>
      <c r="I67" s="35" t="s">
        <v>593</v>
      </c>
      <c r="J67" s="35">
        <v>12.9</v>
      </c>
      <c r="K67" s="35" t="s">
        <v>914</v>
      </c>
      <c r="L67" s="35" t="s">
        <v>397</v>
      </c>
      <c r="M67" s="35" t="s">
        <v>396</v>
      </c>
      <c r="N67" s="35" t="s">
        <v>122</v>
      </c>
      <c r="O67" s="35" t="s">
        <v>915</v>
      </c>
      <c r="P67" s="35" t="s">
        <v>916</v>
      </c>
      <c r="Q67" s="35" t="s">
        <v>311</v>
      </c>
      <c r="R67" s="35" t="s">
        <v>406</v>
      </c>
      <c r="S67" s="35" t="s">
        <v>407</v>
      </c>
      <c r="T67" s="35" t="s">
        <v>5068</v>
      </c>
      <c r="U67" s="35" t="s">
        <v>269</v>
      </c>
      <c r="V67" s="35">
        <v>0</v>
      </c>
      <c r="W67" s="35">
        <v>0</v>
      </c>
      <c r="X67" s="49">
        <v>5</v>
      </c>
      <c r="Y67" s="45" t="s">
        <v>346</v>
      </c>
      <c r="Z67" s="49">
        <v>1000</v>
      </c>
      <c r="AA67" s="49">
        <v>5000</v>
      </c>
      <c r="AB67" s="45" t="s">
        <v>637</v>
      </c>
      <c r="AC67" s="45" t="s">
        <v>693</v>
      </c>
      <c r="AD67" s="45" t="s">
        <v>792</v>
      </c>
      <c r="AE67" s="45" t="s">
        <v>793</v>
      </c>
      <c r="AF67" s="49">
        <v>2018</v>
      </c>
      <c r="AG67" s="45" t="s">
        <v>934</v>
      </c>
      <c r="AH67" s="45">
        <v>43291</v>
      </c>
      <c r="AI67" s="45">
        <v>43306</v>
      </c>
      <c r="AJ67" s="45">
        <v>43306</v>
      </c>
      <c r="AK67" s="45">
        <v>43350</v>
      </c>
      <c r="AL67" s="45">
        <v>43320</v>
      </c>
      <c r="AM67" s="45" t="s">
        <v>567</v>
      </c>
      <c r="AN67" s="45" t="s">
        <v>936</v>
      </c>
      <c r="AO67" s="45" t="s">
        <v>1016</v>
      </c>
      <c r="AP67" s="49"/>
      <c r="AQ67" s="45" t="s">
        <v>266</v>
      </c>
      <c r="AR67" s="45" t="s">
        <v>174</v>
      </c>
      <c r="AS67" s="45" t="s">
        <v>174</v>
      </c>
      <c r="AT67" s="49">
        <v>5</v>
      </c>
      <c r="AU67" s="49">
        <v>1</v>
      </c>
      <c r="AV67" s="49">
        <v>1</v>
      </c>
      <c r="AW67" s="45">
        <v>43181</v>
      </c>
      <c r="AX67" s="45" t="s">
        <v>183</v>
      </c>
      <c r="AY67" s="45">
        <v>43437.626270601853</v>
      </c>
      <c r="AZ67" s="45">
        <v>43157</v>
      </c>
      <c r="BA67" s="45">
        <v>43160</v>
      </c>
      <c r="BB67" s="45" t="s">
        <v>1017</v>
      </c>
      <c r="BC67" s="45">
        <v>43181.955601851849</v>
      </c>
      <c r="BD67" s="45">
        <v>43235</v>
      </c>
      <c r="BE67" s="53">
        <v>73050</v>
      </c>
      <c r="BF67" s="49">
        <f>IF(AND(ISBLANK(tbl_RawData_Report1[[#This Row],[REQ_ID]]),tbl_RawData_Report1[[#This Row],[RH Kit?]] = "Y"),1,COUNTIFS(tbl_RawData_Report1[RH Kit?],"Y",tbl_RawData_Report1[REQ_ID],tbl_RawData_Report1[[#This Row],[REQ_ID]]))</f>
        <v>0</v>
      </c>
      <c r="BG67" s="49">
        <f>COUNTIFS(tbl_RawData_Report1[RH Kit?],"Y",tbl_RawData_Report1[Order No.],tbl_RawData_Report1[[#This Row],[Order No.]])</f>
        <v>0</v>
      </c>
      <c r="BH67" s="49">
        <f>SUM(tbl_RawData_Report1[[#This Row],[RH Kit Req]:[RH Kit PO]])</f>
        <v>0</v>
      </c>
      <c r="BI67" s="49" t="str">
        <f>IFERROR(VLOOKUP(B67,Lookup!A:B,2,FALSE),B67)</f>
        <v>FESULPFOLIC_200MG</v>
      </c>
      <c r="BJ67" s="49" t="b">
        <f t="shared" si="1"/>
        <v>1</v>
      </c>
      <c r="BK67" s="49" t="str">
        <f>tbl_RawData_Report1[[#This Row],[Item ID]]&amp;tbl_RawData_Report1[[#This Row],[Order No.]]</f>
        <v>FESULPFOLIC_200MG0000035487</v>
      </c>
      <c r="BL67"/>
      <c r="BM67"/>
      <c r="BN67"/>
    </row>
    <row r="68" spans="1:66" hidden="1" x14ac:dyDescent="0.25">
      <c r="A68" t="s">
        <v>8</v>
      </c>
      <c r="B68" t="s">
        <v>688</v>
      </c>
      <c r="C68">
        <v>2</v>
      </c>
      <c r="D68">
        <v>1</v>
      </c>
      <c r="E68">
        <v>1</v>
      </c>
      <c r="F68" t="s">
        <v>405</v>
      </c>
      <c r="G68" s="35" t="s">
        <v>935</v>
      </c>
      <c r="H68" s="35" t="s">
        <v>689</v>
      </c>
      <c r="I68" s="35" t="s">
        <v>593</v>
      </c>
      <c r="J68" s="35">
        <v>7230</v>
      </c>
      <c r="K68" s="35" t="s">
        <v>914</v>
      </c>
      <c r="L68" s="35" t="s">
        <v>397</v>
      </c>
      <c r="M68" s="35" t="s">
        <v>396</v>
      </c>
      <c r="N68" s="35" t="s">
        <v>122</v>
      </c>
      <c r="O68" s="35" t="s">
        <v>915</v>
      </c>
      <c r="P68" s="35" t="s">
        <v>916</v>
      </c>
      <c r="Q68" s="35" t="s">
        <v>311</v>
      </c>
      <c r="R68" s="35" t="s">
        <v>406</v>
      </c>
      <c r="S68" s="35" t="s">
        <v>407</v>
      </c>
      <c r="T68" s="35" t="s">
        <v>5068</v>
      </c>
      <c r="U68" s="35" t="s">
        <v>269</v>
      </c>
      <c r="V68" s="35">
        <v>0</v>
      </c>
      <c r="W68" s="35">
        <v>0</v>
      </c>
      <c r="X68" s="49">
        <v>3000</v>
      </c>
      <c r="Y68" s="45" t="s">
        <v>346</v>
      </c>
      <c r="Z68" s="49">
        <v>1000</v>
      </c>
      <c r="AA68" s="49">
        <v>3000000</v>
      </c>
      <c r="AB68" s="45" t="s">
        <v>637</v>
      </c>
      <c r="AC68" s="45" t="s">
        <v>693</v>
      </c>
      <c r="AD68" s="45" t="s">
        <v>792</v>
      </c>
      <c r="AE68" s="45" t="s">
        <v>793</v>
      </c>
      <c r="AF68" s="49">
        <v>2018</v>
      </c>
      <c r="AG68" s="45" t="s">
        <v>934</v>
      </c>
      <c r="AH68" s="45">
        <v>43291</v>
      </c>
      <c r="AI68" s="45">
        <v>43306</v>
      </c>
      <c r="AJ68" s="45">
        <v>43306</v>
      </c>
      <c r="AK68" s="45">
        <v>43346</v>
      </c>
      <c r="AL68" s="45">
        <v>43320</v>
      </c>
      <c r="AM68" s="45" t="s">
        <v>567</v>
      </c>
      <c r="AN68" s="45" t="s">
        <v>936</v>
      </c>
      <c r="AO68" s="45" t="s">
        <v>937</v>
      </c>
      <c r="AP68" s="49"/>
      <c r="AQ68" s="45" t="s">
        <v>266</v>
      </c>
      <c r="AR68" s="45" t="s">
        <v>174</v>
      </c>
      <c r="AS68" s="45" t="s">
        <v>174</v>
      </c>
      <c r="AT68" s="49">
        <v>8</v>
      </c>
      <c r="AU68" s="49">
        <v>1</v>
      </c>
      <c r="AV68" s="49">
        <v>1</v>
      </c>
      <c r="AW68" s="45">
        <v>43181</v>
      </c>
      <c r="AX68" s="45" t="s">
        <v>183</v>
      </c>
      <c r="AY68" s="45">
        <v>43437.626270601853</v>
      </c>
      <c r="AZ68" s="45">
        <v>43157</v>
      </c>
      <c r="BA68" s="45">
        <v>43160</v>
      </c>
      <c r="BB68" s="45" t="s">
        <v>938</v>
      </c>
      <c r="BC68" s="45">
        <v>43181.955601851849</v>
      </c>
      <c r="BD68" s="45">
        <v>43235</v>
      </c>
      <c r="BE68" s="53">
        <v>73050</v>
      </c>
      <c r="BF68" s="49">
        <f>IF(AND(ISBLANK(tbl_RawData_Report1[[#This Row],[REQ_ID]]),tbl_RawData_Report1[[#This Row],[RH Kit?]] = "Y"),1,COUNTIFS(tbl_RawData_Report1[RH Kit?],"Y",tbl_RawData_Report1[REQ_ID],tbl_RawData_Report1[[#This Row],[REQ_ID]]))</f>
        <v>0</v>
      </c>
      <c r="BG68" s="49">
        <f>COUNTIFS(tbl_RawData_Report1[RH Kit?],"Y",tbl_RawData_Report1[Order No.],tbl_RawData_Report1[[#This Row],[Order No.]])</f>
        <v>0</v>
      </c>
      <c r="BH68" s="49">
        <f>SUM(tbl_RawData_Report1[[#This Row],[RH Kit Req]:[RH Kit PO]])</f>
        <v>0</v>
      </c>
      <c r="BI68" s="49" t="str">
        <f>IFERROR(VLOOKUP(B68,Lookup!A:B,2,FALSE),B68)</f>
        <v>FESULP_200MG</v>
      </c>
      <c r="BJ68" s="49" t="b">
        <f t="shared" si="1"/>
        <v>1</v>
      </c>
      <c r="BK68" s="49" t="str">
        <f>tbl_RawData_Report1[[#This Row],[Item ID]]&amp;tbl_RawData_Report1[[#This Row],[Order No.]]</f>
        <v>FESULP_200MG0000035487</v>
      </c>
      <c r="BL68"/>
      <c r="BM68"/>
      <c r="BN68"/>
    </row>
    <row r="69" spans="1:66" hidden="1" x14ac:dyDescent="0.25">
      <c r="A69" t="s">
        <v>8</v>
      </c>
      <c r="B69" t="s">
        <v>841</v>
      </c>
      <c r="C69">
        <v>1</v>
      </c>
      <c r="D69">
        <v>1</v>
      </c>
      <c r="E69">
        <v>1</v>
      </c>
      <c r="F69" t="s">
        <v>405</v>
      </c>
      <c r="G69" s="35" t="s">
        <v>935</v>
      </c>
      <c r="H69" s="35" t="s">
        <v>842</v>
      </c>
      <c r="I69" s="35" t="s">
        <v>593</v>
      </c>
      <c r="J69" s="35">
        <v>2426.0700000000002</v>
      </c>
      <c r="K69" s="35" t="s">
        <v>914</v>
      </c>
      <c r="L69" s="35" t="s">
        <v>397</v>
      </c>
      <c r="M69" s="35" t="s">
        <v>396</v>
      </c>
      <c r="N69" s="35" t="s">
        <v>122</v>
      </c>
      <c r="O69" s="35" t="s">
        <v>915</v>
      </c>
      <c r="P69" s="35" t="s">
        <v>916</v>
      </c>
      <c r="Q69" s="35" t="s">
        <v>311</v>
      </c>
      <c r="R69" s="35" t="s">
        <v>406</v>
      </c>
      <c r="S69" s="35" t="s">
        <v>407</v>
      </c>
      <c r="T69" s="35" t="s">
        <v>5068</v>
      </c>
      <c r="U69" s="35" t="s">
        <v>269</v>
      </c>
      <c r="V69" s="35">
        <v>0</v>
      </c>
      <c r="W69" s="35">
        <v>0</v>
      </c>
      <c r="X69" s="49">
        <v>201</v>
      </c>
      <c r="Y69" s="45" t="s">
        <v>341</v>
      </c>
      <c r="Z69" s="49">
        <v>100</v>
      </c>
      <c r="AA69" s="49">
        <v>20100</v>
      </c>
      <c r="AB69" s="45" t="s">
        <v>637</v>
      </c>
      <c r="AC69" s="45" t="s">
        <v>660</v>
      </c>
      <c r="AD69" s="45" t="s">
        <v>792</v>
      </c>
      <c r="AE69" s="45" t="s">
        <v>793</v>
      </c>
      <c r="AF69" s="49">
        <v>2018</v>
      </c>
      <c r="AG69" s="45" t="s">
        <v>934</v>
      </c>
      <c r="AH69" s="45">
        <v>43291</v>
      </c>
      <c r="AI69" s="45">
        <v>43306</v>
      </c>
      <c r="AJ69" s="45">
        <v>43306</v>
      </c>
      <c r="AK69" s="45">
        <v>43346</v>
      </c>
      <c r="AL69" s="45">
        <v>43320</v>
      </c>
      <c r="AM69" s="45" t="s">
        <v>567</v>
      </c>
      <c r="AN69" s="45" t="s">
        <v>936</v>
      </c>
      <c r="AO69" s="45" t="s">
        <v>1027</v>
      </c>
      <c r="AP69" s="49"/>
      <c r="AQ69" s="45" t="s">
        <v>266</v>
      </c>
      <c r="AR69" s="45" t="s">
        <v>174</v>
      </c>
      <c r="AS69" s="45" t="s">
        <v>174</v>
      </c>
      <c r="AT69" s="49">
        <v>6</v>
      </c>
      <c r="AU69" s="49">
        <v>1</v>
      </c>
      <c r="AV69" s="49">
        <v>1</v>
      </c>
      <c r="AW69" s="45">
        <v>43181</v>
      </c>
      <c r="AX69" s="45" t="s">
        <v>183</v>
      </c>
      <c r="AY69" s="45">
        <v>43437.626270601853</v>
      </c>
      <c r="AZ69" s="45">
        <v>43157</v>
      </c>
      <c r="BA69" s="45">
        <v>43160</v>
      </c>
      <c r="BB69" s="45" t="s">
        <v>1028</v>
      </c>
      <c r="BC69" s="45">
        <v>43181.955601851849</v>
      </c>
      <c r="BD69" s="45">
        <v>43235</v>
      </c>
      <c r="BE69" s="53">
        <v>73050</v>
      </c>
      <c r="BF69" s="49">
        <f>IF(AND(ISBLANK(tbl_RawData_Report1[[#This Row],[REQ_ID]]),tbl_RawData_Report1[[#This Row],[RH Kit?]] = "Y"),1,COUNTIFS(tbl_RawData_Report1[RH Kit?],"Y",tbl_RawData_Report1[REQ_ID],tbl_RawData_Report1[[#This Row],[REQ_ID]]))</f>
        <v>0</v>
      </c>
      <c r="BG69" s="49">
        <f>COUNTIFS(tbl_RawData_Report1[RH Kit?],"Y",tbl_RawData_Report1[Order No.],tbl_RawData_Report1[[#This Row],[Order No.]])</f>
        <v>0</v>
      </c>
      <c r="BH69" s="49">
        <f>SUM(tbl_RawData_Report1[[#This Row],[RH Kit Req]:[RH Kit PO]])</f>
        <v>0</v>
      </c>
      <c r="BI69" s="49" t="str">
        <f>IFERROR(VLOOKUP(B69,Lookup!A:B,2,FALSE),B69)</f>
        <v>GENTAMYSULP_40MG</v>
      </c>
      <c r="BJ69" s="49" t="b">
        <f t="shared" si="1"/>
        <v>1</v>
      </c>
      <c r="BK69" s="49" t="str">
        <f>tbl_RawData_Report1[[#This Row],[Item ID]]&amp;tbl_RawData_Report1[[#This Row],[Order No.]]</f>
        <v>GENTAMYSULP_40MG0000035487</v>
      </c>
      <c r="BL69"/>
      <c r="BM69"/>
      <c r="BN69"/>
    </row>
    <row r="70" spans="1:66" hidden="1" x14ac:dyDescent="0.25">
      <c r="A70" t="s">
        <v>8</v>
      </c>
      <c r="B70" t="s">
        <v>910</v>
      </c>
      <c r="C70">
        <v>2</v>
      </c>
      <c r="D70">
        <v>1</v>
      </c>
      <c r="E70">
        <v>1</v>
      </c>
      <c r="F70" t="s">
        <v>405</v>
      </c>
      <c r="G70" s="35" t="s">
        <v>908</v>
      </c>
      <c r="H70" s="35" t="s">
        <v>911</v>
      </c>
      <c r="I70" s="35" t="s">
        <v>593</v>
      </c>
      <c r="J70" s="35">
        <v>16000</v>
      </c>
      <c r="K70" s="35" t="s">
        <v>914</v>
      </c>
      <c r="L70" s="35" t="s">
        <v>397</v>
      </c>
      <c r="M70" s="35" t="s">
        <v>396</v>
      </c>
      <c r="N70" s="35" t="s">
        <v>122</v>
      </c>
      <c r="O70" s="35" t="s">
        <v>915</v>
      </c>
      <c r="P70" s="35" t="s">
        <v>916</v>
      </c>
      <c r="Q70" s="35" t="s">
        <v>311</v>
      </c>
      <c r="R70" s="35" t="s">
        <v>406</v>
      </c>
      <c r="S70" s="35" t="s">
        <v>407</v>
      </c>
      <c r="T70" s="35" t="s">
        <v>5068</v>
      </c>
      <c r="U70" s="35" t="s">
        <v>269</v>
      </c>
      <c r="V70" s="35">
        <v>0</v>
      </c>
      <c r="W70" s="35">
        <v>0</v>
      </c>
      <c r="X70" s="49">
        <v>2000</v>
      </c>
      <c r="Y70" s="45" t="s">
        <v>655</v>
      </c>
      <c r="Z70" s="49">
        <v>10</v>
      </c>
      <c r="AA70" s="49">
        <v>20000</v>
      </c>
      <c r="AB70" s="45" t="s">
        <v>637</v>
      </c>
      <c r="AC70" s="45" t="s">
        <v>684</v>
      </c>
      <c r="AD70" s="45" t="s">
        <v>661</v>
      </c>
      <c r="AE70" s="45" t="s">
        <v>662</v>
      </c>
      <c r="AF70" s="49">
        <v>2018</v>
      </c>
      <c r="AG70" s="45"/>
      <c r="AH70" s="45">
        <v>43410</v>
      </c>
      <c r="AI70" s="45">
        <v>43437</v>
      </c>
      <c r="AJ70" s="45">
        <v>43410</v>
      </c>
      <c r="AK70" s="45">
        <v>43403</v>
      </c>
      <c r="AL70" s="45">
        <v>43437</v>
      </c>
      <c r="AM70" s="45" t="s">
        <v>567</v>
      </c>
      <c r="AN70" s="45" t="s">
        <v>909</v>
      </c>
      <c r="AO70" s="45" t="s">
        <v>912</v>
      </c>
      <c r="AP70" s="49"/>
      <c r="AQ70" s="45" t="s">
        <v>266</v>
      </c>
      <c r="AR70" s="45" t="s">
        <v>174</v>
      </c>
      <c r="AS70" s="45" t="s">
        <v>174</v>
      </c>
      <c r="AT70" s="49"/>
      <c r="AU70" s="49"/>
      <c r="AV70" s="49"/>
      <c r="AW70" s="45">
        <v>43181</v>
      </c>
      <c r="AX70" s="45" t="s">
        <v>183</v>
      </c>
      <c r="AY70" s="45">
        <v>43453.917990775466</v>
      </c>
      <c r="AZ70" s="45"/>
      <c r="BA70" s="45"/>
      <c r="BB70" s="45" t="s">
        <v>913</v>
      </c>
      <c r="BC70" s="45">
        <v>43181.863530092596</v>
      </c>
      <c r="BD70" s="45">
        <v>43326</v>
      </c>
      <c r="BE70" s="53">
        <v>73050</v>
      </c>
      <c r="BF70" s="49">
        <f>IF(AND(ISBLANK(tbl_RawData_Report1[[#This Row],[REQ_ID]]),tbl_RawData_Report1[[#This Row],[RH Kit?]] = "Y"),1,COUNTIFS(tbl_RawData_Report1[RH Kit?],"Y",tbl_RawData_Report1[REQ_ID],tbl_RawData_Report1[[#This Row],[REQ_ID]]))</f>
        <v>0</v>
      </c>
      <c r="BG70" s="49">
        <f>COUNTIFS(tbl_RawData_Report1[RH Kit?],"Y",tbl_RawData_Report1[Order No.],tbl_RawData_Report1[[#This Row],[Order No.]])</f>
        <v>0</v>
      </c>
      <c r="BH70" s="49">
        <f>SUM(tbl_RawData_Report1[[#This Row],[RH Kit Req]:[RH Kit PO]])</f>
        <v>0</v>
      </c>
      <c r="BI70" s="49" t="str">
        <f>IFERROR(VLOOKUP(B70,Lookup!A:B,2,FALSE),B70)</f>
        <v>LIDOCAINEHCL2/50</v>
      </c>
      <c r="BJ70" s="49" t="b">
        <f t="shared" si="1"/>
        <v>1</v>
      </c>
      <c r="BK70" s="49" t="str">
        <f>tbl_RawData_Report1[[#This Row],[Item ID]]&amp;tbl_RawData_Report1[[#This Row],[Order No.]]</f>
        <v>LIDOCAINEHCL2/500000035488</v>
      </c>
      <c r="BL70"/>
      <c r="BM70"/>
      <c r="BN70"/>
    </row>
    <row r="71" spans="1:66" hidden="1" x14ac:dyDescent="0.25">
      <c r="A71" t="s">
        <v>8</v>
      </c>
      <c r="B71" t="s">
        <v>738</v>
      </c>
      <c r="C71">
        <v>1</v>
      </c>
      <c r="D71">
        <v>1</v>
      </c>
      <c r="E71">
        <v>1</v>
      </c>
      <c r="F71" t="s">
        <v>405</v>
      </c>
      <c r="G71" s="35" t="s">
        <v>908</v>
      </c>
      <c r="H71" s="35" t="s">
        <v>739</v>
      </c>
      <c r="I71" s="35" t="s">
        <v>593</v>
      </c>
      <c r="J71" s="35">
        <v>40000</v>
      </c>
      <c r="K71" s="35" t="s">
        <v>914</v>
      </c>
      <c r="L71" s="35" t="s">
        <v>397</v>
      </c>
      <c r="M71" s="35" t="s">
        <v>396</v>
      </c>
      <c r="N71" s="35" t="s">
        <v>122</v>
      </c>
      <c r="O71" s="35" t="s">
        <v>915</v>
      </c>
      <c r="P71" s="35" t="s">
        <v>916</v>
      </c>
      <c r="Q71" s="35" t="s">
        <v>311</v>
      </c>
      <c r="R71" s="35" t="s">
        <v>406</v>
      </c>
      <c r="S71" s="35" t="s">
        <v>407</v>
      </c>
      <c r="T71" s="35" t="s">
        <v>5068</v>
      </c>
      <c r="U71" s="35" t="s">
        <v>269</v>
      </c>
      <c r="V71" s="35">
        <v>0</v>
      </c>
      <c r="W71" s="35">
        <v>0</v>
      </c>
      <c r="X71" s="49">
        <v>1000</v>
      </c>
      <c r="Y71" s="45" t="s">
        <v>344</v>
      </c>
      <c r="Z71" s="49">
        <v>1</v>
      </c>
      <c r="AA71" s="49">
        <v>1000</v>
      </c>
      <c r="AB71" s="45" t="s">
        <v>637</v>
      </c>
      <c r="AC71" s="45" t="s">
        <v>725</v>
      </c>
      <c r="AD71" s="45" t="s">
        <v>661</v>
      </c>
      <c r="AE71" s="45" t="s">
        <v>662</v>
      </c>
      <c r="AF71" s="49">
        <v>2018</v>
      </c>
      <c r="AG71" s="45" t="s">
        <v>934</v>
      </c>
      <c r="AH71" s="45">
        <v>43410</v>
      </c>
      <c r="AI71" s="45">
        <v>43437</v>
      </c>
      <c r="AJ71" s="45">
        <v>43410</v>
      </c>
      <c r="AK71" s="45">
        <v>43420</v>
      </c>
      <c r="AL71" s="45">
        <v>43437</v>
      </c>
      <c r="AM71" s="45" t="s">
        <v>567</v>
      </c>
      <c r="AN71" s="45" t="s">
        <v>909</v>
      </c>
      <c r="AO71" s="45" t="s">
        <v>1034</v>
      </c>
      <c r="AP71" s="49"/>
      <c r="AQ71" s="45" t="s">
        <v>266</v>
      </c>
      <c r="AR71" s="45" t="s">
        <v>174</v>
      </c>
      <c r="AS71" s="45" t="s">
        <v>174</v>
      </c>
      <c r="AT71" s="49">
        <v>4</v>
      </c>
      <c r="AU71" s="49">
        <v>1</v>
      </c>
      <c r="AV71" s="49">
        <v>1</v>
      </c>
      <c r="AW71" s="45">
        <v>43181</v>
      </c>
      <c r="AX71" s="45" t="s">
        <v>183</v>
      </c>
      <c r="AY71" s="45">
        <v>43453.917990775466</v>
      </c>
      <c r="AZ71" s="45">
        <v>43157</v>
      </c>
      <c r="BA71" s="45">
        <v>43160</v>
      </c>
      <c r="BB71" s="45" t="s">
        <v>1035</v>
      </c>
      <c r="BC71" s="45">
        <v>43181.863530092596</v>
      </c>
      <c r="BD71" s="45">
        <v>43326</v>
      </c>
      <c r="BE71" s="53">
        <v>73050</v>
      </c>
      <c r="BF71" s="49">
        <f>IF(AND(ISBLANK(tbl_RawData_Report1[[#This Row],[REQ_ID]]),tbl_RawData_Report1[[#This Row],[RH Kit?]] = "Y"),1,COUNTIFS(tbl_RawData_Report1[RH Kit?],"Y",tbl_RawData_Report1[REQ_ID],tbl_RawData_Report1[[#This Row],[REQ_ID]]))</f>
        <v>0</v>
      </c>
      <c r="BG71" s="49">
        <f>COUNTIFS(tbl_RawData_Report1[RH Kit?],"Y",tbl_RawData_Report1[Order No.],tbl_RawData_Report1[[#This Row],[Order No.]])</f>
        <v>0</v>
      </c>
      <c r="BH71" s="49">
        <f>SUM(tbl_RawData_Report1[[#This Row],[RH Kit Req]:[RH Kit PO]])</f>
        <v>0</v>
      </c>
      <c r="BI71" s="49" t="str">
        <f>IFERROR(VLOOKUP(B71,Lookup!A:B,2,FALSE),B71)</f>
        <v>ANTI-DIG0.30MG</v>
      </c>
      <c r="BJ71" s="49" t="b">
        <f t="shared" si="1"/>
        <v>1</v>
      </c>
      <c r="BK71" s="49" t="str">
        <f>tbl_RawData_Report1[[#This Row],[Item ID]]&amp;tbl_RawData_Report1[[#This Row],[Order No.]]</f>
        <v>ANTI-DIG0.30MG0000035488</v>
      </c>
      <c r="BL71"/>
      <c r="BM71"/>
      <c r="BN71"/>
    </row>
    <row r="72" spans="1:66" hidden="1" x14ac:dyDescent="0.25">
      <c r="A72" t="s">
        <v>8</v>
      </c>
      <c r="B72" t="s">
        <v>4571</v>
      </c>
      <c r="C72">
        <v>1</v>
      </c>
      <c r="D72">
        <v>1</v>
      </c>
      <c r="E72">
        <v>1</v>
      </c>
      <c r="F72" t="s">
        <v>381</v>
      </c>
      <c r="G72" s="35" t="s">
        <v>4625</v>
      </c>
      <c r="H72" s="35" t="s">
        <v>4572</v>
      </c>
      <c r="I72" s="35" t="s">
        <v>593</v>
      </c>
      <c r="J72" s="35">
        <v>700</v>
      </c>
      <c r="K72" s="35" t="s">
        <v>267</v>
      </c>
      <c r="L72" s="35" t="s">
        <v>373</v>
      </c>
      <c r="M72" s="35" t="s">
        <v>122</v>
      </c>
      <c r="N72" s="35" t="s">
        <v>380</v>
      </c>
      <c r="O72" s="35" t="s">
        <v>122</v>
      </c>
      <c r="P72" s="35" t="s">
        <v>122</v>
      </c>
      <c r="Q72" s="35" t="s">
        <v>311</v>
      </c>
      <c r="R72" s="35" t="s">
        <v>382</v>
      </c>
      <c r="S72" s="35" t="s">
        <v>383</v>
      </c>
      <c r="T72" s="35" t="s">
        <v>5052</v>
      </c>
      <c r="U72" s="35" t="s">
        <v>272</v>
      </c>
      <c r="V72" s="35">
        <v>1</v>
      </c>
      <c r="W72" s="35">
        <v>0</v>
      </c>
      <c r="X72" s="49">
        <v>10000</v>
      </c>
      <c r="Y72" s="45" t="s">
        <v>340</v>
      </c>
      <c r="Z72" s="49">
        <v>1</v>
      </c>
      <c r="AA72" s="49">
        <v>10000</v>
      </c>
      <c r="AB72" s="45" t="s">
        <v>4570</v>
      </c>
      <c r="AC72" s="45" t="s">
        <v>4573</v>
      </c>
      <c r="AD72" s="45" t="s">
        <v>694</v>
      </c>
      <c r="AE72" s="45" t="s">
        <v>695</v>
      </c>
      <c r="AF72" s="49">
        <v>2018</v>
      </c>
      <c r="AG72" s="45" t="s">
        <v>4624</v>
      </c>
      <c r="AH72" s="45">
        <v>43208</v>
      </c>
      <c r="AI72" s="45">
        <v>43209</v>
      </c>
      <c r="AJ72" s="45">
        <v>43208</v>
      </c>
      <c r="AK72" s="45">
        <v>43227</v>
      </c>
      <c r="AL72" s="45">
        <v>43209</v>
      </c>
      <c r="AM72" s="45" t="s">
        <v>569</v>
      </c>
      <c r="AN72" s="45" t="s">
        <v>4626</v>
      </c>
      <c r="AO72" s="45" t="s">
        <v>4627</v>
      </c>
      <c r="AP72" s="49"/>
      <c r="AQ72" s="45" t="s">
        <v>266</v>
      </c>
      <c r="AR72" s="45" t="s">
        <v>174</v>
      </c>
      <c r="AS72" s="45" t="s">
        <v>174</v>
      </c>
      <c r="AT72" s="49"/>
      <c r="AU72" s="49"/>
      <c r="AV72" s="49"/>
      <c r="AW72" s="45">
        <v>43182</v>
      </c>
      <c r="AX72" s="45" t="s">
        <v>183</v>
      </c>
      <c r="AY72" s="45">
        <v>43294.869225462964</v>
      </c>
      <c r="AZ72" s="45"/>
      <c r="BA72" s="45"/>
      <c r="BB72" s="45" t="s">
        <v>4628</v>
      </c>
      <c r="BC72" s="45">
        <v>43182.520624999997</v>
      </c>
      <c r="BD72" s="45">
        <v>43208</v>
      </c>
      <c r="BE72" s="53"/>
      <c r="BF72" s="49">
        <f>IF(AND(ISBLANK(tbl_RawData_Report1[[#This Row],[REQ_ID]]),tbl_RawData_Report1[[#This Row],[RH Kit?]] = "Y"),1,COUNTIFS(tbl_RawData_Report1[RH Kit?],"Y",tbl_RawData_Report1[REQ_ID],tbl_RawData_Report1[[#This Row],[REQ_ID]]))</f>
        <v>0</v>
      </c>
      <c r="BG72" s="49">
        <f>COUNTIFS(tbl_RawData_Report1[RH Kit?],"Y",tbl_RawData_Report1[Order No.],tbl_RawData_Report1[[#This Row],[Order No.]])</f>
        <v>0</v>
      </c>
      <c r="BH72" s="49">
        <f>SUM(tbl_RawData_Report1[[#This Row],[RH Kit Req]:[RH Kit PO]])</f>
        <v>0</v>
      </c>
      <c r="BI72" s="49" t="str">
        <f>IFERROR(VLOOKUP(B72,Lookup!A:B,2,FALSE),B72)</f>
        <v>PREG_TEST_STRIP</v>
      </c>
      <c r="BJ72" s="49" t="b">
        <f t="shared" si="1"/>
        <v>1</v>
      </c>
      <c r="BK72" s="49" t="str">
        <f>tbl_RawData_Report1[[#This Row],[Item ID]]&amp;tbl_RawData_Report1[[#This Row],[Order No.]]</f>
        <v>PREG_TEST_STRIP0000035500</v>
      </c>
      <c r="BL72"/>
      <c r="BM72"/>
      <c r="BN72"/>
    </row>
    <row r="73" spans="1:66" hidden="1" x14ac:dyDescent="0.25">
      <c r="A73" t="s">
        <v>8</v>
      </c>
      <c r="B73" t="s">
        <v>711</v>
      </c>
      <c r="C73">
        <v>1</v>
      </c>
      <c r="D73">
        <v>2</v>
      </c>
      <c r="E73">
        <v>1</v>
      </c>
      <c r="F73" t="s">
        <v>429</v>
      </c>
      <c r="G73" s="35" t="s">
        <v>856</v>
      </c>
      <c r="H73" s="35" t="s">
        <v>712</v>
      </c>
      <c r="I73" s="35" t="s">
        <v>593</v>
      </c>
      <c r="J73" s="35">
        <v>8256.64</v>
      </c>
      <c r="K73" s="35" t="s">
        <v>400</v>
      </c>
      <c r="L73" s="35" t="s">
        <v>401</v>
      </c>
      <c r="M73" s="35" t="s">
        <v>396</v>
      </c>
      <c r="N73" s="35" t="s">
        <v>122</v>
      </c>
      <c r="O73" s="35" t="s">
        <v>402</v>
      </c>
      <c r="P73" s="35" t="s">
        <v>403</v>
      </c>
      <c r="Q73" s="35" t="s">
        <v>311</v>
      </c>
      <c r="R73" s="35" t="s">
        <v>274</v>
      </c>
      <c r="S73" s="35" t="s">
        <v>190</v>
      </c>
      <c r="T73" s="35" t="s">
        <v>5061</v>
      </c>
      <c r="U73" s="35" t="s">
        <v>272</v>
      </c>
      <c r="V73" s="35">
        <v>0</v>
      </c>
      <c r="W73" s="35">
        <v>0</v>
      </c>
      <c r="X73" s="49">
        <v>10864</v>
      </c>
      <c r="Y73" s="45" t="s">
        <v>860</v>
      </c>
      <c r="Z73" s="49">
        <v>4</v>
      </c>
      <c r="AA73" s="49">
        <v>43456</v>
      </c>
      <c r="AB73" s="45" t="s">
        <v>637</v>
      </c>
      <c r="AC73" s="45" t="s">
        <v>715</v>
      </c>
      <c r="AD73" s="45" t="s">
        <v>716</v>
      </c>
      <c r="AE73" s="45" t="s">
        <v>717</v>
      </c>
      <c r="AF73" s="49">
        <v>2018</v>
      </c>
      <c r="AG73" s="45" t="s">
        <v>855</v>
      </c>
      <c r="AH73" s="45">
        <v>43359</v>
      </c>
      <c r="AI73" s="45">
        <v>43365</v>
      </c>
      <c r="AJ73" s="45">
        <v>43359</v>
      </c>
      <c r="AK73" s="45">
        <v>43359</v>
      </c>
      <c r="AL73" s="45">
        <v>43362</v>
      </c>
      <c r="AM73" s="45" t="s">
        <v>567</v>
      </c>
      <c r="AN73" s="45" t="s">
        <v>857</v>
      </c>
      <c r="AO73" s="45" t="s">
        <v>858</v>
      </c>
      <c r="AP73" s="49"/>
      <c r="AQ73" s="45" t="s">
        <v>266</v>
      </c>
      <c r="AR73" s="45" t="s">
        <v>369</v>
      </c>
      <c r="AS73" s="45" t="s">
        <v>174</v>
      </c>
      <c r="AT73" s="49">
        <v>1</v>
      </c>
      <c r="AU73" s="49">
        <v>1</v>
      </c>
      <c r="AV73" s="49">
        <v>1</v>
      </c>
      <c r="AW73" s="45">
        <v>43182</v>
      </c>
      <c r="AX73" s="45" t="s">
        <v>183</v>
      </c>
      <c r="AY73" s="45">
        <v>43413.853584571756</v>
      </c>
      <c r="AZ73" s="45">
        <v>43180</v>
      </c>
      <c r="BA73" s="45">
        <v>43181</v>
      </c>
      <c r="BB73" s="45" t="s">
        <v>859</v>
      </c>
      <c r="BC73" s="45">
        <v>43182.923483796294</v>
      </c>
      <c r="BD73" s="45">
        <v>43373</v>
      </c>
      <c r="BE73" s="53">
        <v>47848</v>
      </c>
      <c r="BF73" s="49">
        <f>IF(AND(ISBLANK(tbl_RawData_Report1[[#This Row],[REQ_ID]]),tbl_RawData_Report1[[#This Row],[RH Kit?]] = "Y"),1,COUNTIFS(tbl_RawData_Report1[RH Kit?],"Y",tbl_RawData_Report1[REQ_ID],tbl_RawData_Report1[[#This Row],[REQ_ID]]))</f>
        <v>0</v>
      </c>
      <c r="BG73" s="49">
        <f>COUNTIFS(tbl_RawData_Report1[RH Kit?],"Y",tbl_RawData_Report1[Order No.],tbl_RawData_Report1[[#This Row],[Order No.]])</f>
        <v>0</v>
      </c>
      <c r="BH73" s="49">
        <f>SUM(tbl_RawData_Report1[[#This Row],[RH Kit Req]:[RH Kit PO]])</f>
        <v>0</v>
      </c>
      <c r="BI73" s="49" t="str">
        <f>IFERROR(VLOOKUP(B73,Lookup!A:B,2,FALSE),B73)</f>
        <v>MISOPROSTOL_200MG</v>
      </c>
      <c r="BJ73" s="49" t="b">
        <f t="shared" si="1"/>
        <v>0</v>
      </c>
      <c r="BK73" s="49" t="str">
        <f>tbl_RawData_Report1[[#This Row],[Item ID]]&amp;tbl_RawData_Report1[[#This Row],[Order No.]]</f>
        <v>MISOPROSTOL_200MG0000035504</v>
      </c>
      <c r="BL73"/>
      <c r="BM73"/>
      <c r="BN73"/>
    </row>
    <row r="74" spans="1:66" hidden="1" x14ac:dyDescent="0.25">
      <c r="A74" t="s">
        <v>8</v>
      </c>
      <c r="B74" t="s">
        <v>711</v>
      </c>
      <c r="C74">
        <v>1</v>
      </c>
      <c r="D74">
        <v>1</v>
      </c>
      <c r="E74">
        <v>1</v>
      </c>
      <c r="F74" t="s">
        <v>429</v>
      </c>
      <c r="G74" s="35" t="s">
        <v>856</v>
      </c>
      <c r="H74" s="35" t="s">
        <v>712</v>
      </c>
      <c r="I74" s="35" t="s">
        <v>593</v>
      </c>
      <c r="J74" s="35">
        <v>22040</v>
      </c>
      <c r="K74" s="35" t="s">
        <v>400</v>
      </c>
      <c r="L74" s="35" t="s">
        <v>401</v>
      </c>
      <c r="M74" s="35" t="s">
        <v>396</v>
      </c>
      <c r="N74" s="35" t="s">
        <v>122</v>
      </c>
      <c r="O74" s="35" t="s">
        <v>402</v>
      </c>
      <c r="P74" s="35" t="s">
        <v>403</v>
      </c>
      <c r="Q74" s="35" t="s">
        <v>311</v>
      </c>
      <c r="R74" s="35" t="s">
        <v>274</v>
      </c>
      <c r="S74" s="35" t="s">
        <v>190</v>
      </c>
      <c r="T74" s="35" t="s">
        <v>5061</v>
      </c>
      <c r="U74" s="35" t="s">
        <v>272</v>
      </c>
      <c r="V74" s="35">
        <v>0</v>
      </c>
      <c r="W74" s="35">
        <v>0</v>
      </c>
      <c r="X74" s="49">
        <v>29000</v>
      </c>
      <c r="Y74" s="45" t="s">
        <v>860</v>
      </c>
      <c r="Z74" s="49">
        <v>4</v>
      </c>
      <c r="AA74" s="49">
        <v>116000</v>
      </c>
      <c r="AB74" s="45" t="s">
        <v>637</v>
      </c>
      <c r="AC74" s="45" t="s">
        <v>715</v>
      </c>
      <c r="AD74" s="45" t="s">
        <v>716</v>
      </c>
      <c r="AE74" s="45" t="s">
        <v>717</v>
      </c>
      <c r="AF74" s="49">
        <v>2018</v>
      </c>
      <c r="AG74" s="45" t="s">
        <v>855</v>
      </c>
      <c r="AH74" s="45">
        <v>43225</v>
      </c>
      <c r="AI74" s="45">
        <v>43239</v>
      </c>
      <c r="AJ74" s="45">
        <v>43225</v>
      </c>
      <c r="AK74" s="45">
        <v>43224</v>
      </c>
      <c r="AL74" s="45">
        <v>43230</v>
      </c>
      <c r="AM74" s="45" t="s">
        <v>567</v>
      </c>
      <c r="AN74" s="45" t="s">
        <v>857</v>
      </c>
      <c r="AO74" s="45" t="s">
        <v>1036</v>
      </c>
      <c r="AP74" s="49"/>
      <c r="AQ74" s="45" t="s">
        <v>266</v>
      </c>
      <c r="AR74" s="45" t="s">
        <v>369</v>
      </c>
      <c r="AS74" s="45" t="s">
        <v>174</v>
      </c>
      <c r="AT74" s="49">
        <v>1</v>
      </c>
      <c r="AU74" s="49">
        <v>1</v>
      </c>
      <c r="AV74" s="49">
        <v>1</v>
      </c>
      <c r="AW74" s="45">
        <v>43182</v>
      </c>
      <c r="AX74" s="45" t="s">
        <v>183</v>
      </c>
      <c r="AY74" s="45">
        <v>43413.853584571756</v>
      </c>
      <c r="AZ74" s="45">
        <v>43180</v>
      </c>
      <c r="BA74" s="45">
        <v>43181</v>
      </c>
      <c r="BB74" s="45" t="s">
        <v>1037</v>
      </c>
      <c r="BC74" s="45">
        <v>43182.923483796294</v>
      </c>
      <c r="BD74" s="45">
        <v>43227</v>
      </c>
      <c r="BE74" s="53">
        <v>47848</v>
      </c>
      <c r="BF74" s="49">
        <f>IF(AND(ISBLANK(tbl_RawData_Report1[[#This Row],[REQ_ID]]),tbl_RawData_Report1[[#This Row],[RH Kit?]] = "Y"),1,COUNTIFS(tbl_RawData_Report1[RH Kit?],"Y",tbl_RawData_Report1[REQ_ID],tbl_RawData_Report1[[#This Row],[REQ_ID]]))</f>
        <v>0</v>
      </c>
      <c r="BG74" s="49">
        <f>COUNTIFS(tbl_RawData_Report1[RH Kit?],"Y",tbl_RawData_Report1[Order No.],tbl_RawData_Report1[[#This Row],[Order No.]])</f>
        <v>0</v>
      </c>
      <c r="BH74" s="49">
        <f>SUM(tbl_RawData_Report1[[#This Row],[RH Kit Req]:[RH Kit PO]])</f>
        <v>0</v>
      </c>
      <c r="BI74" s="49" t="str">
        <f>IFERROR(VLOOKUP(B74,Lookup!A:B,2,FALSE),B74)</f>
        <v>MISOPROSTOL_200MG</v>
      </c>
      <c r="BJ74" s="49" t="b">
        <f t="shared" si="1"/>
        <v>1</v>
      </c>
      <c r="BK74" s="49" t="str">
        <f>tbl_RawData_Report1[[#This Row],[Item ID]]&amp;tbl_RawData_Report1[[#This Row],[Order No.]]</f>
        <v>MISOPROSTOL_200MG0000035504</v>
      </c>
      <c r="BL74"/>
      <c r="BM74"/>
      <c r="BN74"/>
    </row>
    <row r="75" spans="1:66" hidden="1" x14ac:dyDescent="0.25">
      <c r="A75" t="s">
        <v>8</v>
      </c>
      <c r="B75" t="s">
        <v>122</v>
      </c>
      <c r="C75">
        <v>3</v>
      </c>
      <c r="D75">
        <v>1</v>
      </c>
      <c r="E75">
        <v>1</v>
      </c>
      <c r="F75" t="s">
        <v>1024</v>
      </c>
      <c r="G75" s="35" t="s">
        <v>1019</v>
      </c>
      <c r="H75" s="35" t="s">
        <v>616</v>
      </c>
      <c r="I75" s="35" t="s">
        <v>593</v>
      </c>
      <c r="J75" s="35">
        <v>190</v>
      </c>
      <c r="K75" s="35" t="s">
        <v>267</v>
      </c>
      <c r="L75" s="35" t="s">
        <v>374</v>
      </c>
      <c r="M75" s="35" t="s">
        <v>122</v>
      </c>
      <c r="N75" s="35" t="s">
        <v>1023</v>
      </c>
      <c r="O75" s="35" t="s">
        <v>122</v>
      </c>
      <c r="P75" s="35" t="s">
        <v>122</v>
      </c>
      <c r="Q75" s="35" t="s">
        <v>308</v>
      </c>
      <c r="R75" s="35" t="s">
        <v>1025</v>
      </c>
      <c r="S75" s="35" t="s">
        <v>1026</v>
      </c>
      <c r="T75" s="35" t="s">
        <v>5058</v>
      </c>
      <c r="U75" s="35" t="s">
        <v>209</v>
      </c>
      <c r="V75" s="35">
        <v>1</v>
      </c>
      <c r="W75" s="35">
        <v>0</v>
      </c>
      <c r="X75" s="49">
        <v>1</v>
      </c>
      <c r="Y75" s="45" t="s">
        <v>340</v>
      </c>
      <c r="Z75" s="49">
        <v>1</v>
      </c>
      <c r="AA75" s="49">
        <v>1</v>
      </c>
      <c r="AB75" s="45" t="s">
        <v>637</v>
      </c>
      <c r="AC75" s="45" t="s">
        <v>638</v>
      </c>
      <c r="AD75" s="45" t="s">
        <v>347</v>
      </c>
      <c r="AE75" s="45" t="s">
        <v>348</v>
      </c>
      <c r="AF75" s="49">
        <v>2018</v>
      </c>
      <c r="AG75" s="45" t="s">
        <v>1018</v>
      </c>
      <c r="AH75" s="45"/>
      <c r="AI75" s="45"/>
      <c r="AJ75" s="45"/>
      <c r="AK75" s="45">
        <v>43301</v>
      </c>
      <c r="AL75" s="45"/>
      <c r="AM75" s="45" t="s">
        <v>566</v>
      </c>
      <c r="AN75" s="45" t="s">
        <v>1020</v>
      </c>
      <c r="AO75" s="45" t="s">
        <v>1021</v>
      </c>
      <c r="AP75" s="49"/>
      <c r="AQ75" s="45" t="s">
        <v>266</v>
      </c>
      <c r="AR75" s="45"/>
      <c r="AS75" s="45" t="s">
        <v>174</v>
      </c>
      <c r="AT75" s="49"/>
      <c r="AU75" s="49"/>
      <c r="AV75" s="49"/>
      <c r="AW75" s="45">
        <v>43182</v>
      </c>
      <c r="AX75" s="45" t="s">
        <v>183</v>
      </c>
      <c r="AY75" s="45">
        <v>43356.71772202546</v>
      </c>
      <c r="AZ75" s="45"/>
      <c r="BA75" s="45"/>
      <c r="BB75" s="45" t="s">
        <v>1022</v>
      </c>
      <c r="BC75" s="45">
        <v>43193.670243055552</v>
      </c>
      <c r="BD75" s="45">
        <v>43214</v>
      </c>
      <c r="BE75" s="53"/>
      <c r="BF75" s="49">
        <f>IF(AND(ISBLANK(tbl_RawData_Report1[[#This Row],[REQ_ID]]),tbl_RawData_Report1[[#This Row],[RH Kit?]] = "Y"),1,COUNTIFS(tbl_RawData_Report1[RH Kit?],"Y",tbl_RawData_Report1[REQ_ID],tbl_RawData_Report1[[#This Row],[REQ_ID]]))</f>
        <v>0</v>
      </c>
      <c r="BG75" s="49">
        <f>COUNTIFS(tbl_RawData_Report1[RH Kit?],"Y",tbl_RawData_Report1[Order No.],tbl_RawData_Report1[[#This Row],[Order No.]])</f>
        <v>0</v>
      </c>
      <c r="BH75" s="49">
        <f>SUM(tbl_RawData_Report1[[#This Row],[RH Kit Req]:[RH Kit PO]])</f>
        <v>0</v>
      </c>
      <c r="BI75" s="49" t="str">
        <f>IFERROR(VLOOKUP(B75,Lookup!A:B,2,FALSE),B75)</f>
        <v xml:space="preserve"> </v>
      </c>
      <c r="BJ75" s="49" t="b">
        <f t="shared" si="1"/>
        <v>1</v>
      </c>
      <c r="BK75" s="49" t="str">
        <f>tbl_RawData_Report1[[#This Row],[Item ID]]&amp;tbl_RawData_Report1[[#This Row],[Order No.]]</f>
        <v xml:space="preserve"> 0000035513</v>
      </c>
      <c r="BL75"/>
      <c r="BM75"/>
      <c r="BN75"/>
    </row>
    <row r="76" spans="1:66" hidden="1" x14ac:dyDescent="0.25">
      <c r="A76" t="s">
        <v>8</v>
      </c>
      <c r="B76" t="s">
        <v>4576</v>
      </c>
      <c r="C76">
        <v>1</v>
      </c>
      <c r="D76">
        <v>1</v>
      </c>
      <c r="E76">
        <v>1</v>
      </c>
      <c r="F76" t="s">
        <v>429</v>
      </c>
      <c r="G76" s="35" t="s">
        <v>4615</v>
      </c>
      <c r="H76" s="35" t="s">
        <v>4577</v>
      </c>
      <c r="I76" s="35" t="s">
        <v>593</v>
      </c>
      <c r="J76" s="35">
        <v>24190</v>
      </c>
      <c r="K76" s="35" t="s">
        <v>400</v>
      </c>
      <c r="L76" s="35" t="s">
        <v>401</v>
      </c>
      <c r="M76" s="35" t="s">
        <v>396</v>
      </c>
      <c r="N76" s="35" t="s">
        <v>122</v>
      </c>
      <c r="O76" s="35" t="s">
        <v>402</v>
      </c>
      <c r="P76" s="35" t="s">
        <v>403</v>
      </c>
      <c r="Q76" s="35" t="s">
        <v>311</v>
      </c>
      <c r="R76" s="35" t="s">
        <v>274</v>
      </c>
      <c r="S76" s="35" t="s">
        <v>190</v>
      </c>
      <c r="T76" s="35" t="s">
        <v>5061</v>
      </c>
      <c r="U76" s="35" t="s">
        <v>272</v>
      </c>
      <c r="V76" s="35">
        <v>0</v>
      </c>
      <c r="W76" s="35">
        <v>0</v>
      </c>
      <c r="X76" s="49">
        <v>1180</v>
      </c>
      <c r="Y76" s="45" t="s">
        <v>1483</v>
      </c>
      <c r="Z76" s="49">
        <v>25</v>
      </c>
      <c r="AA76" s="49">
        <v>29500</v>
      </c>
      <c r="AB76" s="45" t="s">
        <v>4570</v>
      </c>
      <c r="AC76" s="45" t="s">
        <v>4574</v>
      </c>
      <c r="AD76" s="45" t="s">
        <v>2288</v>
      </c>
      <c r="AE76" s="45" t="s">
        <v>2289</v>
      </c>
      <c r="AF76" s="49">
        <v>2018</v>
      </c>
      <c r="AG76" s="45" t="s">
        <v>855</v>
      </c>
      <c r="AH76" s="45">
        <v>43227</v>
      </c>
      <c r="AI76" s="45">
        <v>43234</v>
      </c>
      <c r="AJ76" s="45"/>
      <c r="AK76" s="45">
        <v>43232</v>
      </c>
      <c r="AL76" s="45"/>
      <c r="AM76" s="45" t="s">
        <v>567</v>
      </c>
      <c r="AN76" s="45" t="s">
        <v>4616</v>
      </c>
      <c r="AO76" s="45" t="s">
        <v>4617</v>
      </c>
      <c r="AP76" s="49"/>
      <c r="AQ76" s="45" t="s">
        <v>266</v>
      </c>
      <c r="AR76" s="45" t="s">
        <v>174</v>
      </c>
      <c r="AS76" s="45" t="s">
        <v>174</v>
      </c>
      <c r="AT76" s="49">
        <v>13</v>
      </c>
      <c r="AU76" s="49">
        <v>1</v>
      </c>
      <c r="AV76" s="49">
        <v>1</v>
      </c>
      <c r="AW76" s="45">
        <v>43183</v>
      </c>
      <c r="AX76" s="45" t="s">
        <v>183</v>
      </c>
      <c r="AY76" s="45">
        <v>43307.613704166666</v>
      </c>
      <c r="AZ76" s="45">
        <v>43180</v>
      </c>
      <c r="BA76" s="45">
        <v>43181</v>
      </c>
      <c r="BB76" s="45" t="s">
        <v>4618</v>
      </c>
      <c r="BC76" s="45">
        <v>43183.733020833337</v>
      </c>
      <c r="BD76" s="45">
        <v>43234</v>
      </c>
      <c r="BE76" s="53">
        <v>47848</v>
      </c>
      <c r="BF76" s="49">
        <f>IF(AND(ISBLANK(tbl_RawData_Report1[[#This Row],[REQ_ID]]),tbl_RawData_Report1[[#This Row],[RH Kit?]] = "Y"),1,COUNTIFS(tbl_RawData_Report1[RH Kit?],"Y",tbl_RawData_Report1[REQ_ID],tbl_RawData_Report1[[#This Row],[REQ_ID]]))</f>
        <v>0</v>
      </c>
      <c r="BG76" s="49">
        <f>COUNTIFS(tbl_RawData_Report1[RH Kit?],"Y",tbl_RawData_Report1[Order No.],tbl_RawData_Report1[[#This Row],[Order No.]])</f>
        <v>0</v>
      </c>
      <c r="BH76" s="49">
        <f>SUM(tbl_RawData_Report1[[#This Row],[RH Kit Req]:[RH Kit PO]])</f>
        <v>0</v>
      </c>
      <c r="BI76" s="49" t="str">
        <f>IFERROR(VLOOKUP(B76,Lookup!A:B,2,FALSE),B76)</f>
        <v>HIV_RAPID8</v>
      </c>
      <c r="BJ76" s="49" t="b">
        <f t="shared" si="1"/>
        <v>1</v>
      </c>
      <c r="BK76" s="49" t="str">
        <f>tbl_RawData_Report1[[#This Row],[Item ID]]&amp;tbl_RawData_Report1[[#This Row],[Order No.]]</f>
        <v>HIV_RAPID80000035515</v>
      </c>
      <c r="BL76"/>
      <c r="BM76"/>
      <c r="BN76"/>
    </row>
    <row r="77" spans="1:66" hidden="1" x14ac:dyDescent="0.25">
      <c r="A77" t="s">
        <v>8</v>
      </c>
      <c r="B77" t="s">
        <v>876</v>
      </c>
      <c r="C77">
        <v>1</v>
      </c>
      <c r="D77">
        <v>1</v>
      </c>
      <c r="E77">
        <v>1</v>
      </c>
      <c r="F77" t="s">
        <v>429</v>
      </c>
      <c r="G77" s="35" t="s">
        <v>1287</v>
      </c>
      <c r="H77" s="35" t="s">
        <v>877</v>
      </c>
      <c r="I77" s="35" t="s">
        <v>593</v>
      </c>
      <c r="J77" s="35">
        <v>41000</v>
      </c>
      <c r="K77" s="35" t="s">
        <v>400</v>
      </c>
      <c r="L77" s="35" t="s">
        <v>401</v>
      </c>
      <c r="M77" s="35" t="s">
        <v>396</v>
      </c>
      <c r="N77" s="35" t="s">
        <v>122</v>
      </c>
      <c r="O77" s="35" t="s">
        <v>402</v>
      </c>
      <c r="P77" s="35" t="s">
        <v>403</v>
      </c>
      <c r="Q77" s="35" t="s">
        <v>311</v>
      </c>
      <c r="R77" s="35" t="s">
        <v>274</v>
      </c>
      <c r="S77" s="35" t="s">
        <v>190</v>
      </c>
      <c r="T77" s="35" t="s">
        <v>5061</v>
      </c>
      <c r="U77" s="35" t="s">
        <v>209</v>
      </c>
      <c r="V77" s="35">
        <v>0</v>
      </c>
      <c r="W77" s="35">
        <v>0</v>
      </c>
      <c r="X77" s="49">
        <v>20000</v>
      </c>
      <c r="Y77" s="45" t="s">
        <v>655</v>
      </c>
      <c r="Z77" s="49">
        <v>10</v>
      </c>
      <c r="AA77" s="49">
        <v>200000</v>
      </c>
      <c r="AB77" s="45" t="s">
        <v>637</v>
      </c>
      <c r="AC77" s="45" t="s">
        <v>715</v>
      </c>
      <c r="AD77" s="45" t="s">
        <v>880</v>
      </c>
      <c r="AE77" s="45" t="s">
        <v>881</v>
      </c>
      <c r="AF77" s="49">
        <v>2018</v>
      </c>
      <c r="AG77" s="45" t="s">
        <v>855</v>
      </c>
      <c r="AH77" s="45">
        <v>43301</v>
      </c>
      <c r="AI77" s="45">
        <v>43357</v>
      </c>
      <c r="AJ77" s="45">
        <v>43306</v>
      </c>
      <c r="AK77" s="45">
        <v>43301</v>
      </c>
      <c r="AL77" s="45"/>
      <c r="AM77" s="45" t="s">
        <v>567</v>
      </c>
      <c r="AN77" s="45" t="s">
        <v>1288</v>
      </c>
      <c r="AO77" s="45" t="s">
        <v>1289</v>
      </c>
      <c r="AP77" s="49"/>
      <c r="AQ77" s="45" t="s">
        <v>266</v>
      </c>
      <c r="AR77" s="45" t="s">
        <v>369</v>
      </c>
      <c r="AS77" s="45" t="s">
        <v>174</v>
      </c>
      <c r="AT77" s="49">
        <v>2</v>
      </c>
      <c r="AU77" s="49">
        <v>1</v>
      </c>
      <c r="AV77" s="49">
        <v>1</v>
      </c>
      <c r="AW77" s="45">
        <v>43184</v>
      </c>
      <c r="AX77" s="45" t="s">
        <v>183</v>
      </c>
      <c r="AY77" s="45">
        <v>43347.606749687497</v>
      </c>
      <c r="AZ77" s="45">
        <v>43180</v>
      </c>
      <c r="BA77" s="45">
        <v>43181</v>
      </c>
      <c r="BB77" s="45" t="s">
        <v>1290</v>
      </c>
      <c r="BC77" s="45">
        <v>43243.621423611112</v>
      </c>
      <c r="BD77" s="45">
        <v>43269</v>
      </c>
      <c r="BE77" s="53">
        <v>47848</v>
      </c>
      <c r="BF77" s="49">
        <f>IF(AND(ISBLANK(tbl_RawData_Report1[[#This Row],[REQ_ID]]),tbl_RawData_Report1[[#This Row],[RH Kit?]] = "Y"),1,COUNTIFS(tbl_RawData_Report1[RH Kit?],"Y",tbl_RawData_Report1[REQ_ID],tbl_RawData_Report1[[#This Row],[REQ_ID]]))</f>
        <v>0</v>
      </c>
      <c r="BG77" s="49">
        <f>COUNTIFS(tbl_RawData_Report1[RH Kit?],"Y",tbl_RawData_Report1[Order No.],tbl_RawData_Report1[[#This Row],[Order No.]])</f>
        <v>0</v>
      </c>
      <c r="BH77" s="49">
        <f>SUM(tbl_RawData_Report1[[#This Row],[RH Kit Req]:[RH Kit PO]])</f>
        <v>0</v>
      </c>
      <c r="BI77" s="49" t="str">
        <f>IFERROR(VLOOKUP(B77,Lookup!A:B,2,FALSE),B77)</f>
        <v>OXYTOCIN_10IU/ML</v>
      </c>
      <c r="BJ77" s="49" t="b">
        <f t="shared" si="1"/>
        <v>1</v>
      </c>
      <c r="BK77" s="49" t="str">
        <f>tbl_RawData_Report1[[#This Row],[Item ID]]&amp;tbl_RawData_Report1[[#This Row],[Order No.]]</f>
        <v>OXYTOCIN_10IU/ML0000035518</v>
      </c>
      <c r="BL77"/>
      <c r="BM77"/>
      <c r="BN77"/>
    </row>
    <row r="78" spans="1:66" hidden="1" x14ac:dyDescent="0.25">
      <c r="A78" t="s">
        <v>8</v>
      </c>
      <c r="B78" t="s">
        <v>639</v>
      </c>
      <c r="C78">
        <v>1</v>
      </c>
      <c r="D78">
        <v>1</v>
      </c>
      <c r="E78">
        <v>1</v>
      </c>
      <c r="F78" t="s">
        <v>375</v>
      </c>
      <c r="G78" s="35" t="s">
        <v>862</v>
      </c>
      <c r="H78" s="35" t="s">
        <v>864</v>
      </c>
      <c r="I78" s="35" t="s">
        <v>593</v>
      </c>
      <c r="J78" s="35">
        <v>525</v>
      </c>
      <c r="K78" s="35" t="s">
        <v>267</v>
      </c>
      <c r="L78" s="35" t="s">
        <v>373</v>
      </c>
      <c r="M78" s="35" t="s">
        <v>122</v>
      </c>
      <c r="N78" s="35" t="s">
        <v>392</v>
      </c>
      <c r="O78" s="35" t="s">
        <v>122</v>
      </c>
      <c r="P78" s="35" t="s">
        <v>122</v>
      </c>
      <c r="Q78" s="35" t="s">
        <v>311</v>
      </c>
      <c r="R78" s="35" t="s">
        <v>376</v>
      </c>
      <c r="S78" s="35" t="s">
        <v>377</v>
      </c>
      <c r="T78" s="35" t="s">
        <v>5893</v>
      </c>
      <c r="U78" s="35" t="s">
        <v>209</v>
      </c>
      <c r="V78" s="35">
        <v>1</v>
      </c>
      <c r="W78" s="35">
        <v>0</v>
      </c>
      <c r="X78" s="49">
        <v>1</v>
      </c>
      <c r="Y78" s="45" t="s">
        <v>340</v>
      </c>
      <c r="Z78" s="49">
        <v>1</v>
      </c>
      <c r="AA78" s="49">
        <v>1</v>
      </c>
      <c r="AB78" s="45" t="s">
        <v>637</v>
      </c>
      <c r="AC78" s="45" t="s">
        <v>641</v>
      </c>
      <c r="AD78" s="45" t="s">
        <v>342</v>
      </c>
      <c r="AE78" s="45" t="s">
        <v>343</v>
      </c>
      <c r="AF78" s="49">
        <v>2018</v>
      </c>
      <c r="AG78" s="45" t="s">
        <v>861</v>
      </c>
      <c r="AH78" s="45"/>
      <c r="AI78" s="45"/>
      <c r="AJ78" s="45"/>
      <c r="AK78" s="45">
        <v>43367</v>
      </c>
      <c r="AL78" s="45"/>
      <c r="AM78" s="45" t="s">
        <v>5221</v>
      </c>
      <c r="AN78" s="45" t="s">
        <v>863</v>
      </c>
      <c r="AO78" s="45" t="s">
        <v>865</v>
      </c>
      <c r="AP78" s="49"/>
      <c r="AQ78" s="45" t="s">
        <v>266</v>
      </c>
      <c r="AR78" s="45" t="s">
        <v>174</v>
      </c>
      <c r="AS78" s="45" t="s">
        <v>174</v>
      </c>
      <c r="AT78" s="49"/>
      <c r="AU78" s="49"/>
      <c r="AV78" s="49"/>
      <c r="AW78" s="45">
        <v>43186</v>
      </c>
      <c r="AX78" s="45" t="s">
        <v>183</v>
      </c>
      <c r="AY78" s="45">
        <v>43413.853584571756</v>
      </c>
      <c r="AZ78" s="45"/>
      <c r="BA78" s="45"/>
      <c r="BB78" s="45" t="s">
        <v>866</v>
      </c>
      <c r="BC78" s="45">
        <v>43187.572488425925</v>
      </c>
      <c r="BD78" s="45">
        <v>43299</v>
      </c>
      <c r="BE78" s="53"/>
      <c r="BF78" s="49">
        <f>IF(AND(ISBLANK(tbl_RawData_Report1[[#This Row],[REQ_ID]]),tbl_RawData_Report1[[#This Row],[RH Kit?]] = "Y"),1,COUNTIFS(tbl_RawData_Report1[RH Kit?],"Y",tbl_RawData_Report1[REQ_ID],tbl_RawData_Report1[[#This Row],[REQ_ID]]))</f>
        <v>0</v>
      </c>
      <c r="BG78" s="49">
        <f>COUNTIFS(tbl_RawData_Report1[RH Kit?],"Y",tbl_RawData_Report1[Order No.],tbl_RawData_Report1[[#This Row],[Order No.]])</f>
        <v>0</v>
      </c>
      <c r="BH78" s="49">
        <f>SUM(tbl_RawData_Report1[[#This Row],[RH Kit Req]:[RH Kit PO]])</f>
        <v>0</v>
      </c>
      <c r="BI78" s="49" t="str">
        <f>IFERROR(VLOOKUP(B78,Lookup!A:B,2,FALSE),B78)</f>
        <v>PRESHIPMENTINSPCPH</v>
      </c>
      <c r="BJ78" s="49" t="b">
        <f t="shared" si="1"/>
        <v>1</v>
      </c>
      <c r="BK78" s="49" t="str">
        <f>tbl_RawData_Report1[[#This Row],[Item ID]]&amp;tbl_RawData_Report1[[#This Row],[Order No.]]</f>
        <v>PRESHIPMENTINSPCPH0000035527</v>
      </c>
      <c r="BL78"/>
      <c r="BM78"/>
      <c r="BN78"/>
    </row>
    <row r="79" spans="1:66" hidden="1" x14ac:dyDescent="0.25">
      <c r="A79" t="s">
        <v>8</v>
      </c>
      <c r="B79" t="s">
        <v>957</v>
      </c>
      <c r="C79">
        <v>2</v>
      </c>
      <c r="D79">
        <v>1</v>
      </c>
      <c r="E79">
        <v>1</v>
      </c>
      <c r="F79" t="s">
        <v>427</v>
      </c>
      <c r="G79" s="35" t="s">
        <v>995</v>
      </c>
      <c r="H79" s="35" t="s">
        <v>958</v>
      </c>
      <c r="I79" s="35" t="s">
        <v>593</v>
      </c>
      <c r="J79" s="35">
        <v>61650</v>
      </c>
      <c r="K79" s="35" t="s">
        <v>400</v>
      </c>
      <c r="L79" s="35" t="s">
        <v>401</v>
      </c>
      <c r="M79" s="35" t="s">
        <v>396</v>
      </c>
      <c r="N79" s="35" t="s">
        <v>122</v>
      </c>
      <c r="O79" s="35" t="s">
        <v>402</v>
      </c>
      <c r="P79" s="35" t="s">
        <v>403</v>
      </c>
      <c r="Q79" s="35" t="s">
        <v>311</v>
      </c>
      <c r="R79" s="35" t="s">
        <v>270</v>
      </c>
      <c r="S79" s="35" t="s">
        <v>195</v>
      </c>
      <c r="T79" s="35" t="s">
        <v>5052</v>
      </c>
      <c r="U79" s="35" t="s">
        <v>269</v>
      </c>
      <c r="V79" s="35">
        <v>0</v>
      </c>
      <c r="W79" s="35">
        <v>0</v>
      </c>
      <c r="X79" s="49">
        <v>5000</v>
      </c>
      <c r="Y79" s="45" t="s">
        <v>655</v>
      </c>
      <c r="Z79" s="49">
        <v>10</v>
      </c>
      <c r="AA79" s="49">
        <v>50000</v>
      </c>
      <c r="AB79" s="45" t="s">
        <v>637</v>
      </c>
      <c r="AC79" s="45" t="s">
        <v>725</v>
      </c>
      <c r="AD79" s="45" t="s">
        <v>694</v>
      </c>
      <c r="AE79" s="45" t="s">
        <v>695</v>
      </c>
      <c r="AF79" s="49">
        <v>2018</v>
      </c>
      <c r="AG79" s="45" t="s">
        <v>994</v>
      </c>
      <c r="AH79" s="45"/>
      <c r="AI79" s="45"/>
      <c r="AJ79" s="45"/>
      <c r="AK79" s="45">
        <v>43339</v>
      </c>
      <c r="AL79" s="45"/>
      <c r="AM79" s="45" t="s">
        <v>569</v>
      </c>
      <c r="AN79" s="45" t="s">
        <v>996</v>
      </c>
      <c r="AO79" s="45" t="s">
        <v>999</v>
      </c>
      <c r="AP79" s="49"/>
      <c r="AQ79" s="45" t="s">
        <v>266</v>
      </c>
      <c r="AR79" s="45" t="s">
        <v>369</v>
      </c>
      <c r="AS79" s="45" t="s">
        <v>174</v>
      </c>
      <c r="AT79" s="49">
        <v>4</v>
      </c>
      <c r="AU79" s="49">
        <v>1</v>
      </c>
      <c r="AV79" s="49">
        <v>1</v>
      </c>
      <c r="AW79" s="45">
        <v>43194</v>
      </c>
      <c r="AX79" s="45" t="s">
        <v>183</v>
      </c>
      <c r="AY79" s="45">
        <v>43395.734884988429</v>
      </c>
      <c r="AZ79" s="45">
        <v>43182</v>
      </c>
      <c r="BA79" s="45">
        <v>43183</v>
      </c>
      <c r="BB79" s="45" t="s">
        <v>1000</v>
      </c>
      <c r="BC79" s="45">
        <v>43195.533715277779</v>
      </c>
      <c r="BD79" s="45">
        <v>43273</v>
      </c>
      <c r="BE79" s="53">
        <v>47848</v>
      </c>
      <c r="BF79" s="49">
        <f>IF(AND(ISBLANK(tbl_RawData_Report1[[#This Row],[REQ_ID]]),tbl_RawData_Report1[[#This Row],[RH Kit?]] = "Y"),1,COUNTIFS(tbl_RawData_Report1[RH Kit?],"Y",tbl_RawData_Report1[REQ_ID],tbl_RawData_Report1[[#This Row],[REQ_ID]]))</f>
        <v>0</v>
      </c>
      <c r="BG79" s="49">
        <f>COUNTIFS(tbl_RawData_Report1[RH Kit?],"Y",tbl_RawData_Report1[Order No.],tbl_RawData_Report1[[#This Row],[Order No.]])</f>
        <v>0</v>
      </c>
      <c r="BH79" s="49">
        <f>SUM(tbl_RawData_Report1[[#This Row],[RH Kit Req]:[RH Kit PO]])</f>
        <v>0</v>
      </c>
      <c r="BI79" s="49" t="str">
        <f>IFERROR(VLOOKUP(B79,Lookup!A:B,2,FALSE),B79)</f>
        <v>MGSULPHATE_10ML</v>
      </c>
      <c r="BJ79" s="49" t="b">
        <f t="shared" si="1"/>
        <v>1</v>
      </c>
      <c r="BK79" s="49" t="str">
        <f>tbl_RawData_Report1[[#This Row],[Item ID]]&amp;tbl_RawData_Report1[[#This Row],[Order No.]]</f>
        <v>MGSULPHATE_10ML0000035539</v>
      </c>
      <c r="BL79"/>
      <c r="BM79"/>
      <c r="BN79"/>
    </row>
    <row r="80" spans="1:66" hidden="1" x14ac:dyDescent="0.25">
      <c r="A80" t="s">
        <v>8</v>
      </c>
      <c r="B80" t="s">
        <v>904</v>
      </c>
      <c r="C80">
        <v>3</v>
      </c>
      <c r="D80">
        <v>1</v>
      </c>
      <c r="E80">
        <v>1</v>
      </c>
      <c r="F80" t="s">
        <v>427</v>
      </c>
      <c r="G80" s="35" t="s">
        <v>995</v>
      </c>
      <c r="H80" s="35" t="s">
        <v>905</v>
      </c>
      <c r="I80" s="35" t="s">
        <v>593</v>
      </c>
      <c r="J80" s="35">
        <v>9975</v>
      </c>
      <c r="K80" s="35" t="s">
        <v>400</v>
      </c>
      <c r="L80" s="35" t="s">
        <v>401</v>
      </c>
      <c r="M80" s="35" t="s">
        <v>396</v>
      </c>
      <c r="N80" s="35" t="s">
        <v>122</v>
      </c>
      <c r="O80" s="35" t="s">
        <v>402</v>
      </c>
      <c r="P80" s="35" t="s">
        <v>403</v>
      </c>
      <c r="Q80" s="35" t="s">
        <v>311</v>
      </c>
      <c r="R80" s="35" t="s">
        <v>270</v>
      </c>
      <c r="S80" s="35" t="s">
        <v>195</v>
      </c>
      <c r="T80" s="35" t="s">
        <v>5052</v>
      </c>
      <c r="U80" s="35" t="s">
        <v>269</v>
      </c>
      <c r="V80" s="35">
        <v>0</v>
      </c>
      <c r="W80" s="35">
        <v>0</v>
      </c>
      <c r="X80" s="49">
        <v>2500</v>
      </c>
      <c r="Y80" s="45" t="s">
        <v>791</v>
      </c>
      <c r="Z80" s="49">
        <v>20</v>
      </c>
      <c r="AA80" s="49">
        <v>50000</v>
      </c>
      <c r="AB80" s="45" t="s">
        <v>637</v>
      </c>
      <c r="AC80" s="45" t="s">
        <v>725</v>
      </c>
      <c r="AD80" s="45" t="s">
        <v>694</v>
      </c>
      <c r="AE80" s="45" t="s">
        <v>695</v>
      </c>
      <c r="AF80" s="49">
        <v>2018</v>
      </c>
      <c r="AG80" s="45" t="s">
        <v>994</v>
      </c>
      <c r="AH80" s="45"/>
      <c r="AI80" s="45"/>
      <c r="AJ80" s="45"/>
      <c r="AK80" s="45">
        <v>43339</v>
      </c>
      <c r="AL80" s="45"/>
      <c r="AM80" s="45" t="s">
        <v>569</v>
      </c>
      <c r="AN80" s="45" t="s">
        <v>996</v>
      </c>
      <c r="AO80" s="45" t="s">
        <v>997</v>
      </c>
      <c r="AP80" s="49"/>
      <c r="AQ80" s="45" t="s">
        <v>266</v>
      </c>
      <c r="AR80" s="45" t="s">
        <v>174</v>
      </c>
      <c r="AS80" s="45" t="s">
        <v>174</v>
      </c>
      <c r="AT80" s="49">
        <v>5</v>
      </c>
      <c r="AU80" s="49">
        <v>1</v>
      </c>
      <c r="AV80" s="49">
        <v>1</v>
      </c>
      <c r="AW80" s="45">
        <v>43194</v>
      </c>
      <c r="AX80" s="45" t="s">
        <v>183</v>
      </c>
      <c r="AY80" s="45">
        <v>43395.734884988429</v>
      </c>
      <c r="AZ80" s="45">
        <v>43182</v>
      </c>
      <c r="BA80" s="45">
        <v>43183</v>
      </c>
      <c r="BB80" s="45" t="s">
        <v>998</v>
      </c>
      <c r="BC80" s="45">
        <v>43195.533715277779</v>
      </c>
      <c r="BD80" s="45">
        <v>43273</v>
      </c>
      <c r="BE80" s="53">
        <v>47848</v>
      </c>
      <c r="BF80" s="49">
        <f>IF(AND(ISBLANK(tbl_RawData_Report1[[#This Row],[REQ_ID]]),tbl_RawData_Report1[[#This Row],[RH Kit?]] = "Y"),1,COUNTIFS(tbl_RawData_Report1[RH Kit?],"Y",tbl_RawData_Report1[REQ_ID],tbl_RawData_Report1[[#This Row],[REQ_ID]]))</f>
        <v>0</v>
      </c>
      <c r="BG80" s="49">
        <f>COUNTIFS(tbl_RawData_Report1[RH Kit?],"Y",tbl_RawData_Report1[Order No.],tbl_RawData_Report1[[#This Row],[Order No.]])</f>
        <v>0</v>
      </c>
      <c r="BH80" s="49">
        <f>SUM(tbl_RawData_Report1[[#This Row],[RH Kit Req]:[RH Kit PO]])</f>
        <v>0</v>
      </c>
      <c r="BI80" s="49" t="str">
        <f>IFERROR(VLOOKUP(B80,Lookup!A:B,2,FALSE),B80)</f>
        <v>CALGLUCONATE_100MG</v>
      </c>
      <c r="BJ80" s="49" t="b">
        <f t="shared" si="1"/>
        <v>1</v>
      </c>
      <c r="BK80" s="49" t="str">
        <f>tbl_RawData_Report1[[#This Row],[Item ID]]&amp;tbl_RawData_Report1[[#This Row],[Order No.]]</f>
        <v>CALGLUCONATE_100MG0000035539</v>
      </c>
      <c r="BL80"/>
      <c r="BM80"/>
      <c r="BN80"/>
    </row>
    <row r="81" spans="1:66" hidden="1" x14ac:dyDescent="0.25">
      <c r="A81" t="s">
        <v>8</v>
      </c>
      <c r="B81" t="s">
        <v>847</v>
      </c>
      <c r="C81">
        <v>1</v>
      </c>
      <c r="D81">
        <v>1</v>
      </c>
      <c r="E81">
        <v>1</v>
      </c>
      <c r="F81" t="s">
        <v>423</v>
      </c>
      <c r="G81" s="35" t="s">
        <v>987</v>
      </c>
      <c r="H81" s="35" t="s">
        <v>848</v>
      </c>
      <c r="I81" s="35" t="s">
        <v>593</v>
      </c>
      <c r="J81" s="35">
        <v>9.58</v>
      </c>
      <c r="K81" s="35" t="s">
        <v>636</v>
      </c>
      <c r="L81" s="35" t="s">
        <v>991</v>
      </c>
      <c r="M81" s="35" t="s">
        <v>396</v>
      </c>
      <c r="N81" s="35" t="s">
        <v>122</v>
      </c>
      <c r="O81" s="35" t="s">
        <v>992</v>
      </c>
      <c r="P81" s="35" t="s">
        <v>993</v>
      </c>
      <c r="Q81" s="35" t="s">
        <v>311</v>
      </c>
      <c r="R81" s="35" t="s">
        <v>283</v>
      </c>
      <c r="S81" s="35" t="s">
        <v>284</v>
      </c>
      <c r="T81" s="35" t="s">
        <v>5061</v>
      </c>
      <c r="U81" s="35" t="s">
        <v>269</v>
      </c>
      <c r="V81" s="35">
        <v>0</v>
      </c>
      <c r="W81" s="35">
        <v>0</v>
      </c>
      <c r="X81" s="49">
        <v>2</v>
      </c>
      <c r="Y81" s="45" t="s">
        <v>346</v>
      </c>
      <c r="Z81" s="49">
        <v>1000</v>
      </c>
      <c r="AA81" s="49">
        <v>2000</v>
      </c>
      <c r="AB81" s="45" t="s">
        <v>637</v>
      </c>
      <c r="AC81" s="45" t="s">
        <v>679</v>
      </c>
      <c r="AD81" s="45" t="s">
        <v>694</v>
      </c>
      <c r="AE81" s="45" t="s">
        <v>695</v>
      </c>
      <c r="AF81" s="49">
        <v>2018</v>
      </c>
      <c r="AG81" s="45" t="s">
        <v>986</v>
      </c>
      <c r="AH81" s="45">
        <v>43311</v>
      </c>
      <c r="AI81" s="45">
        <v>43342</v>
      </c>
      <c r="AJ81" s="45">
        <v>43358</v>
      </c>
      <c r="AK81" s="45">
        <v>43364</v>
      </c>
      <c r="AL81" s="45">
        <v>43388</v>
      </c>
      <c r="AM81" s="45" t="s">
        <v>568</v>
      </c>
      <c r="AN81" s="45" t="s">
        <v>988</v>
      </c>
      <c r="AO81" s="45" t="s">
        <v>989</v>
      </c>
      <c r="AP81" s="49"/>
      <c r="AQ81" s="45" t="s">
        <v>266</v>
      </c>
      <c r="AR81" s="45" t="s">
        <v>174</v>
      </c>
      <c r="AS81" s="45" t="s">
        <v>174</v>
      </c>
      <c r="AT81" s="49">
        <v>1</v>
      </c>
      <c r="AU81" s="49">
        <v>1</v>
      </c>
      <c r="AV81" s="49">
        <v>1</v>
      </c>
      <c r="AW81" s="45">
        <v>43196</v>
      </c>
      <c r="AX81" s="45" t="s">
        <v>183</v>
      </c>
      <c r="AY81" s="45">
        <v>43433.926847372684</v>
      </c>
      <c r="AZ81" s="45">
        <v>43181</v>
      </c>
      <c r="BA81" s="45">
        <v>43195</v>
      </c>
      <c r="BB81" s="45" t="s">
        <v>990</v>
      </c>
      <c r="BC81" s="45">
        <v>43196.718321759261</v>
      </c>
      <c r="BD81" s="45">
        <v>43329</v>
      </c>
      <c r="BE81" s="53">
        <v>43799</v>
      </c>
      <c r="BF81" s="49">
        <f>IF(AND(ISBLANK(tbl_RawData_Report1[[#This Row],[REQ_ID]]),tbl_RawData_Report1[[#This Row],[RH Kit?]] = "Y"),1,COUNTIFS(tbl_RawData_Report1[RH Kit?],"Y",tbl_RawData_Report1[REQ_ID],tbl_RawData_Report1[[#This Row],[REQ_ID]]))</f>
        <v>0</v>
      </c>
      <c r="BG81" s="49">
        <f>COUNTIFS(tbl_RawData_Report1[RH Kit?],"Y",tbl_RawData_Report1[Order No.],tbl_RawData_Report1[[#This Row],[Order No.]])</f>
        <v>0</v>
      </c>
      <c r="BH81" s="49">
        <f>SUM(tbl_RawData_Report1[[#This Row],[RH Kit Req]:[RH Kit PO]])</f>
        <v>0</v>
      </c>
      <c r="BI81" s="49" t="str">
        <f>IFERROR(VLOOKUP(B81,Lookup!A:B,2,FALSE),B81)</f>
        <v>PARACETAMOL_500MG</v>
      </c>
      <c r="BJ81" s="49" t="b">
        <f t="shared" si="1"/>
        <v>1</v>
      </c>
      <c r="BK81" s="49" t="str">
        <f>tbl_RawData_Report1[[#This Row],[Item ID]]&amp;tbl_RawData_Report1[[#This Row],[Order No.]]</f>
        <v>PARACETAMOL_500MG0000035562</v>
      </c>
      <c r="BL81"/>
      <c r="BM81"/>
      <c r="BN81"/>
    </row>
    <row r="82" spans="1:66" hidden="1" x14ac:dyDescent="0.25">
      <c r="A82" t="s">
        <v>8</v>
      </c>
      <c r="B82" t="s">
        <v>798</v>
      </c>
      <c r="C82">
        <v>15</v>
      </c>
      <c r="D82">
        <v>1</v>
      </c>
      <c r="E82">
        <v>1</v>
      </c>
      <c r="F82" t="s">
        <v>423</v>
      </c>
      <c r="G82" s="35" t="s">
        <v>987</v>
      </c>
      <c r="H82" s="35" t="s">
        <v>799</v>
      </c>
      <c r="I82" s="35" t="s">
        <v>593</v>
      </c>
      <c r="J82" s="35">
        <v>593</v>
      </c>
      <c r="K82" s="35" t="s">
        <v>636</v>
      </c>
      <c r="L82" s="35" t="s">
        <v>991</v>
      </c>
      <c r="M82" s="35" t="s">
        <v>396</v>
      </c>
      <c r="N82" s="35" t="s">
        <v>122</v>
      </c>
      <c r="O82" s="35" t="s">
        <v>992</v>
      </c>
      <c r="P82" s="35" t="s">
        <v>993</v>
      </c>
      <c r="Q82" s="35" t="s">
        <v>311</v>
      </c>
      <c r="R82" s="35" t="s">
        <v>283</v>
      </c>
      <c r="S82" s="35" t="s">
        <v>284</v>
      </c>
      <c r="T82" s="35" t="s">
        <v>5061</v>
      </c>
      <c r="U82" s="35" t="s">
        <v>269</v>
      </c>
      <c r="V82" s="35">
        <v>0</v>
      </c>
      <c r="W82" s="35">
        <v>0</v>
      </c>
      <c r="X82" s="49">
        <v>100</v>
      </c>
      <c r="Y82" s="45" t="s">
        <v>655</v>
      </c>
      <c r="Z82" s="49">
        <v>10</v>
      </c>
      <c r="AA82" s="49">
        <v>1000</v>
      </c>
      <c r="AB82" s="45" t="s">
        <v>637</v>
      </c>
      <c r="AC82" s="45" t="s">
        <v>725</v>
      </c>
      <c r="AD82" s="45" t="s">
        <v>694</v>
      </c>
      <c r="AE82" s="45" t="s">
        <v>695</v>
      </c>
      <c r="AF82" s="49">
        <v>2018</v>
      </c>
      <c r="AG82" s="45" t="s">
        <v>986</v>
      </c>
      <c r="AH82" s="45">
        <v>43311</v>
      </c>
      <c r="AI82" s="45">
        <v>43342</v>
      </c>
      <c r="AJ82" s="45">
        <v>43358</v>
      </c>
      <c r="AK82" s="45">
        <v>43364</v>
      </c>
      <c r="AL82" s="45">
        <v>43388</v>
      </c>
      <c r="AM82" s="45" t="s">
        <v>568</v>
      </c>
      <c r="AN82" s="45" t="s">
        <v>988</v>
      </c>
      <c r="AO82" s="45" t="s">
        <v>1062</v>
      </c>
      <c r="AP82" s="49"/>
      <c r="AQ82" s="45" t="s">
        <v>266</v>
      </c>
      <c r="AR82" s="45" t="s">
        <v>174</v>
      </c>
      <c r="AS82" s="45" t="s">
        <v>174</v>
      </c>
      <c r="AT82" s="49">
        <v>17</v>
      </c>
      <c r="AU82" s="49">
        <v>1</v>
      </c>
      <c r="AV82" s="49">
        <v>1</v>
      </c>
      <c r="AW82" s="45">
        <v>43196</v>
      </c>
      <c r="AX82" s="45" t="s">
        <v>183</v>
      </c>
      <c r="AY82" s="45">
        <v>43433.926847372684</v>
      </c>
      <c r="AZ82" s="45">
        <v>43181</v>
      </c>
      <c r="BA82" s="45">
        <v>43195</v>
      </c>
      <c r="BB82" s="45" t="s">
        <v>1063</v>
      </c>
      <c r="BC82" s="45">
        <v>43196.718321759261</v>
      </c>
      <c r="BD82" s="45">
        <v>43329</v>
      </c>
      <c r="BE82" s="53">
        <v>43799</v>
      </c>
      <c r="BF82" s="49">
        <f>IF(AND(ISBLANK(tbl_RawData_Report1[[#This Row],[REQ_ID]]),tbl_RawData_Report1[[#This Row],[RH Kit?]] = "Y"),1,COUNTIFS(tbl_RawData_Report1[RH Kit?],"Y",tbl_RawData_Report1[REQ_ID],tbl_RawData_Report1[[#This Row],[REQ_ID]]))</f>
        <v>0</v>
      </c>
      <c r="BG82" s="49">
        <f>COUNTIFS(tbl_RawData_Report1[RH Kit?],"Y",tbl_RawData_Report1[Order No.],tbl_RawData_Report1[[#This Row],[Order No.]])</f>
        <v>0</v>
      </c>
      <c r="BH82" s="49">
        <f>SUM(tbl_RawData_Report1[[#This Row],[RH Kit Req]:[RH Kit PO]])</f>
        <v>0</v>
      </c>
      <c r="BI82" s="49" t="str">
        <f>IFERROR(VLOOKUP(B82,Lookup!A:B,2,FALSE),B82)</f>
        <v>ATROPINESULP_1MG</v>
      </c>
      <c r="BJ82" s="49" t="b">
        <f t="shared" si="1"/>
        <v>1</v>
      </c>
      <c r="BK82" s="49" t="str">
        <f>tbl_RawData_Report1[[#This Row],[Item ID]]&amp;tbl_RawData_Report1[[#This Row],[Order No.]]</f>
        <v>ATROPINESULP_1MG0000035562</v>
      </c>
      <c r="BL82"/>
      <c r="BM82"/>
      <c r="BN82"/>
    </row>
    <row r="83" spans="1:66" hidden="1" x14ac:dyDescent="0.25">
      <c r="A83" t="s">
        <v>8</v>
      </c>
      <c r="B83" t="s">
        <v>711</v>
      </c>
      <c r="C83">
        <v>1</v>
      </c>
      <c r="D83">
        <v>1</v>
      </c>
      <c r="E83">
        <v>1</v>
      </c>
      <c r="F83" t="s">
        <v>405</v>
      </c>
      <c r="G83" s="35" t="s">
        <v>1001</v>
      </c>
      <c r="H83" s="35" t="s">
        <v>712</v>
      </c>
      <c r="I83" s="35" t="s">
        <v>593</v>
      </c>
      <c r="J83" s="35">
        <v>501.6</v>
      </c>
      <c r="K83" s="35" t="s">
        <v>400</v>
      </c>
      <c r="L83" s="35" t="s">
        <v>401</v>
      </c>
      <c r="M83" s="35" t="s">
        <v>396</v>
      </c>
      <c r="N83" s="35" t="s">
        <v>122</v>
      </c>
      <c r="O83" s="35" t="s">
        <v>402</v>
      </c>
      <c r="P83" s="35" t="s">
        <v>403</v>
      </c>
      <c r="Q83" s="35" t="s">
        <v>311</v>
      </c>
      <c r="R83" s="35" t="s">
        <v>406</v>
      </c>
      <c r="S83" s="35" t="s">
        <v>407</v>
      </c>
      <c r="T83" s="35" t="s">
        <v>5068</v>
      </c>
      <c r="U83" s="35" t="s">
        <v>272</v>
      </c>
      <c r="V83" s="35">
        <v>0</v>
      </c>
      <c r="W83" s="35">
        <v>0</v>
      </c>
      <c r="X83" s="49">
        <v>660</v>
      </c>
      <c r="Y83" s="45" t="s">
        <v>860</v>
      </c>
      <c r="Z83" s="49">
        <v>4</v>
      </c>
      <c r="AA83" s="49">
        <v>2640</v>
      </c>
      <c r="AB83" s="45" t="s">
        <v>637</v>
      </c>
      <c r="AC83" s="45" t="s">
        <v>715</v>
      </c>
      <c r="AD83" s="45" t="s">
        <v>716</v>
      </c>
      <c r="AE83" s="45" t="s">
        <v>717</v>
      </c>
      <c r="AF83" s="49">
        <v>2018</v>
      </c>
      <c r="AG83" s="45" t="s">
        <v>969</v>
      </c>
      <c r="AH83" s="45">
        <v>43231</v>
      </c>
      <c r="AI83" s="45">
        <v>43238</v>
      </c>
      <c r="AJ83" s="45">
        <v>43229</v>
      </c>
      <c r="AK83" s="45">
        <v>43266</v>
      </c>
      <c r="AL83" s="45">
        <v>43234</v>
      </c>
      <c r="AM83" s="45" t="s">
        <v>567</v>
      </c>
      <c r="AN83" s="45" t="s">
        <v>1002</v>
      </c>
      <c r="AO83" s="45" t="s">
        <v>1003</v>
      </c>
      <c r="AP83" s="49"/>
      <c r="AQ83" s="45" t="s">
        <v>266</v>
      </c>
      <c r="AR83" s="45" t="s">
        <v>369</v>
      </c>
      <c r="AS83" s="45" t="s">
        <v>174</v>
      </c>
      <c r="AT83" s="49">
        <v>2</v>
      </c>
      <c r="AU83" s="49">
        <v>1</v>
      </c>
      <c r="AV83" s="49">
        <v>1</v>
      </c>
      <c r="AW83" s="45">
        <v>43196</v>
      </c>
      <c r="AX83" s="45" t="s">
        <v>183</v>
      </c>
      <c r="AY83" s="45">
        <v>43329.650860150461</v>
      </c>
      <c r="AZ83" s="45">
        <v>43191</v>
      </c>
      <c r="BA83" s="45">
        <v>43192</v>
      </c>
      <c r="BB83" s="45" t="s">
        <v>1004</v>
      </c>
      <c r="BC83" s="45">
        <v>43214.390023148146</v>
      </c>
      <c r="BD83" s="45">
        <v>43234</v>
      </c>
      <c r="BE83" s="53">
        <v>47848</v>
      </c>
      <c r="BF83" s="49">
        <f>IF(AND(ISBLANK(tbl_RawData_Report1[[#This Row],[REQ_ID]]),tbl_RawData_Report1[[#This Row],[RH Kit?]] = "Y"),1,COUNTIFS(tbl_RawData_Report1[RH Kit?],"Y",tbl_RawData_Report1[REQ_ID],tbl_RawData_Report1[[#This Row],[REQ_ID]]))</f>
        <v>0</v>
      </c>
      <c r="BG83" s="49">
        <f>COUNTIFS(tbl_RawData_Report1[RH Kit?],"Y",tbl_RawData_Report1[Order No.],tbl_RawData_Report1[[#This Row],[Order No.]])</f>
        <v>0</v>
      </c>
      <c r="BH83" s="49">
        <f>SUM(tbl_RawData_Report1[[#This Row],[RH Kit Req]:[RH Kit PO]])</f>
        <v>0</v>
      </c>
      <c r="BI83" s="49" t="str">
        <f>IFERROR(VLOOKUP(B83,Lookup!A:B,2,FALSE),B83)</f>
        <v>MISOPROSTOL_200MG</v>
      </c>
      <c r="BJ83" s="49" t="b">
        <f t="shared" si="1"/>
        <v>1</v>
      </c>
      <c r="BK83" s="49" t="str">
        <f>tbl_RawData_Report1[[#This Row],[Item ID]]&amp;tbl_RawData_Report1[[#This Row],[Order No.]]</f>
        <v>MISOPROSTOL_200MG0000035564</v>
      </c>
      <c r="BL83"/>
      <c r="BM83"/>
      <c r="BN83"/>
    </row>
    <row r="84" spans="1:66" hidden="1" x14ac:dyDescent="0.25">
      <c r="A84" t="s">
        <v>8</v>
      </c>
      <c r="B84" t="s">
        <v>876</v>
      </c>
      <c r="C84">
        <v>1</v>
      </c>
      <c r="D84">
        <v>1</v>
      </c>
      <c r="E84">
        <v>1</v>
      </c>
      <c r="F84" t="s">
        <v>405</v>
      </c>
      <c r="G84" s="35" t="s">
        <v>970</v>
      </c>
      <c r="H84" s="35" t="s">
        <v>877</v>
      </c>
      <c r="I84" s="35" t="s">
        <v>593</v>
      </c>
      <c r="J84" s="35">
        <v>0</v>
      </c>
      <c r="K84" s="35" t="s">
        <v>400</v>
      </c>
      <c r="L84" s="35" t="s">
        <v>401</v>
      </c>
      <c r="M84" s="35" t="s">
        <v>396</v>
      </c>
      <c r="N84" s="35" t="s">
        <v>122</v>
      </c>
      <c r="O84" s="35" t="s">
        <v>402</v>
      </c>
      <c r="P84" s="35" t="s">
        <v>403</v>
      </c>
      <c r="Q84" s="35" t="s">
        <v>311</v>
      </c>
      <c r="R84" s="35" t="s">
        <v>406</v>
      </c>
      <c r="S84" s="35" t="s">
        <v>407</v>
      </c>
      <c r="T84" s="35" t="s">
        <v>5068</v>
      </c>
      <c r="U84" s="35" t="s">
        <v>209</v>
      </c>
      <c r="V84" s="35">
        <v>0</v>
      </c>
      <c r="W84" s="35">
        <v>0</v>
      </c>
      <c r="X84" s="49">
        <v>0</v>
      </c>
      <c r="Y84" s="45" t="s">
        <v>655</v>
      </c>
      <c r="Z84" s="49">
        <v>10</v>
      </c>
      <c r="AA84" s="49">
        <v>0</v>
      </c>
      <c r="AB84" s="45" t="s">
        <v>637</v>
      </c>
      <c r="AC84" s="45" t="s">
        <v>715</v>
      </c>
      <c r="AD84" s="45" t="s">
        <v>880</v>
      </c>
      <c r="AE84" s="45" t="s">
        <v>881</v>
      </c>
      <c r="AF84" s="49">
        <v>2018</v>
      </c>
      <c r="AG84" s="45" t="s">
        <v>969</v>
      </c>
      <c r="AH84" s="45">
        <v>43245</v>
      </c>
      <c r="AI84" s="45"/>
      <c r="AJ84" s="45"/>
      <c r="AK84" s="45">
        <v>43640</v>
      </c>
      <c r="AL84" s="45"/>
      <c r="AM84" s="45" t="s">
        <v>567</v>
      </c>
      <c r="AN84" s="45" t="s">
        <v>971</v>
      </c>
      <c r="AO84" s="45" t="s">
        <v>972</v>
      </c>
      <c r="AP84" s="49"/>
      <c r="AQ84" s="45" t="s">
        <v>266</v>
      </c>
      <c r="AR84" s="45" t="s">
        <v>369</v>
      </c>
      <c r="AS84" s="45" t="s">
        <v>174</v>
      </c>
      <c r="AT84" s="49">
        <v>3</v>
      </c>
      <c r="AU84" s="49">
        <v>1</v>
      </c>
      <c r="AV84" s="49">
        <v>1</v>
      </c>
      <c r="AW84" s="45">
        <v>43196</v>
      </c>
      <c r="AX84" s="45" t="s">
        <v>183</v>
      </c>
      <c r="AY84" s="45">
        <v>43693.739451157409</v>
      </c>
      <c r="AZ84" s="45">
        <v>43191</v>
      </c>
      <c r="BA84" s="45">
        <v>43192</v>
      </c>
      <c r="BB84" s="45" t="s">
        <v>973</v>
      </c>
      <c r="BC84" s="45">
        <v>43197.934618055559</v>
      </c>
      <c r="BD84" s="45">
        <v>43544</v>
      </c>
      <c r="BE84" s="53">
        <v>47848</v>
      </c>
      <c r="BF84" s="49">
        <f>IF(AND(ISBLANK(tbl_RawData_Report1[[#This Row],[REQ_ID]]),tbl_RawData_Report1[[#This Row],[RH Kit?]] = "Y"),1,COUNTIFS(tbl_RawData_Report1[RH Kit?],"Y",tbl_RawData_Report1[REQ_ID],tbl_RawData_Report1[[#This Row],[REQ_ID]]))</f>
        <v>0</v>
      </c>
      <c r="BG84" s="49">
        <f>COUNTIFS(tbl_RawData_Report1[RH Kit?],"Y",tbl_RawData_Report1[Order No.],tbl_RawData_Report1[[#This Row],[Order No.]])</f>
        <v>0</v>
      </c>
      <c r="BH84" s="49">
        <f>SUM(tbl_RawData_Report1[[#This Row],[RH Kit Req]:[RH Kit PO]])</f>
        <v>0</v>
      </c>
      <c r="BI84" s="49" t="str">
        <f>IFERROR(VLOOKUP(B84,Lookup!A:B,2,FALSE),B84)</f>
        <v>OXYTOCIN_10IU/ML</v>
      </c>
      <c r="BJ84" s="49" t="b">
        <f t="shared" si="1"/>
        <v>0</v>
      </c>
      <c r="BK84" s="49" t="str">
        <f>tbl_RawData_Report1[[#This Row],[Item ID]]&amp;tbl_RawData_Report1[[#This Row],[Order No.]]</f>
        <v>OXYTOCIN_10IU/ML0000035565</v>
      </c>
      <c r="BL84"/>
      <c r="BM84"/>
      <c r="BN84"/>
    </row>
    <row r="85" spans="1:66" hidden="1" x14ac:dyDescent="0.25">
      <c r="A85" t="s">
        <v>8</v>
      </c>
      <c r="B85" t="s">
        <v>876</v>
      </c>
      <c r="C85">
        <v>1</v>
      </c>
      <c r="D85">
        <v>1</v>
      </c>
      <c r="E85">
        <v>3</v>
      </c>
      <c r="F85" t="s">
        <v>405</v>
      </c>
      <c r="G85" s="35" t="s">
        <v>970</v>
      </c>
      <c r="H85" s="35" t="s">
        <v>877</v>
      </c>
      <c r="I85" s="35" t="s">
        <v>593</v>
      </c>
      <c r="J85" s="35">
        <v>10250</v>
      </c>
      <c r="K85" s="35" t="s">
        <v>400</v>
      </c>
      <c r="L85" s="35" t="s">
        <v>401</v>
      </c>
      <c r="M85" s="35" t="s">
        <v>396</v>
      </c>
      <c r="N85" s="35" t="s">
        <v>122</v>
      </c>
      <c r="O85" s="35" t="s">
        <v>402</v>
      </c>
      <c r="P85" s="35" t="s">
        <v>403</v>
      </c>
      <c r="Q85" s="35" t="s">
        <v>311</v>
      </c>
      <c r="R85" s="35" t="s">
        <v>406</v>
      </c>
      <c r="S85" s="35" t="s">
        <v>407</v>
      </c>
      <c r="T85" s="35" t="s">
        <v>5068</v>
      </c>
      <c r="U85" s="35" t="s">
        <v>209</v>
      </c>
      <c r="V85" s="35">
        <v>0</v>
      </c>
      <c r="W85" s="35">
        <v>0</v>
      </c>
      <c r="X85" s="49">
        <v>5000</v>
      </c>
      <c r="Y85" s="45" t="s">
        <v>655</v>
      </c>
      <c r="Z85" s="49">
        <v>10</v>
      </c>
      <c r="AA85" s="49">
        <v>50000</v>
      </c>
      <c r="AB85" s="45" t="s">
        <v>637</v>
      </c>
      <c r="AC85" s="45" t="s">
        <v>715</v>
      </c>
      <c r="AD85" s="45" t="s">
        <v>880</v>
      </c>
      <c r="AE85" s="45" t="s">
        <v>881</v>
      </c>
      <c r="AF85" s="49">
        <v>2018</v>
      </c>
      <c r="AG85" s="45" t="s">
        <v>969</v>
      </c>
      <c r="AH85" s="45">
        <v>43245</v>
      </c>
      <c r="AI85" s="45"/>
      <c r="AJ85" s="45"/>
      <c r="AK85" s="45">
        <v>43640</v>
      </c>
      <c r="AL85" s="45"/>
      <c r="AM85" s="45" t="s">
        <v>567</v>
      </c>
      <c r="AN85" s="45" t="s">
        <v>971</v>
      </c>
      <c r="AO85" s="45" t="s">
        <v>1015</v>
      </c>
      <c r="AP85" s="49"/>
      <c r="AQ85" s="45" t="s">
        <v>266</v>
      </c>
      <c r="AR85" s="45" t="s">
        <v>369</v>
      </c>
      <c r="AS85" s="45" t="s">
        <v>174</v>
      </c>
      <c r="AT85" s="49">
        <v>3</v>
      </c>
      <c r="AU85" s="49">
        <v>1</v>
      </c>
      <c r="AV85" s="49">
        <v>1</v>
      </c>
      <c r="AW85" s="45">
        <v>43196</v>
      </c>
      <c r="AX85" s="45" t="s">
        <v>183</v>
      </c>
      <c r="AY85" s="45">
        <v>43693.739451157409</v>
      </c>
      <c r="AZ85" s="45">
        <v>43191</v>
      </c>
      <c r="BA85" s="45">
        <v>43192</v>
      </c>
      <c r="BB85" s="45" t="s">
        <v>973</v>
      </c>
      <c r="BC85" s="45">
        <v>43197.934618055559</v>
      </c>
      <c r="BD85" s="45">
        <v>43544</v>
      </c>
      <c r="BE85" s="53">
        <v>47848</v>
      </c>
      <c r="BF85" s="49">
        <f>IF(AND(ISBLANK(tbl_RawData_Report1[[#This Row],[REQ_ID]]),tbl_RawData_Report1[[#This Row],[RH Kit?]] = "Y"),1,COUNTIFS(tbl_RawData_Report1[RH Kit?],"Y",tbl_RawData_Report1[REQ_ID],tbl_RawData_Report1[[#This Row],[REQ_ID]]))</f>
        <v>0</v>
      </c>
      <c r="BG85" s="49">
        <f>COUNTIFS(tbl_RawData_Report1[RH Kit?],"Y",tbl_RawData_Report1[Order No.],tbl_RawData_Report1[[#This Row],[Order No.]])</f>
        <v>0</v>
      </c>
      <c r="BH85" s="49">
        <f>SUM(tbl_RawData_Report1[[#This Row],[RH Kit Req]:[RH Kit PO]])</f>
        <v>0</v>
      </c>
      <c r="BI85" s="49" t="str">
        <f>IFERROR(VLOOKUP(B85,Lookup!A:B,2,FALSE),B85)</f>
        <v>OXYTOCIN_10IU/ML</v>
      </c>
      <c r="BJ85" s="49" t="b">
        <f t="shared" si="1"/>
        <v>0</v>
      </c>
      <c r="BK85" s="49" t="str">
        <f>tbl_RawData_Report1[[#This Row],[Item ID]]&amp;tbl_RawData_Report1[[#This Row],[Order No.]]</f>
        <v>OXYTOCIN_10IU/ML0000035565</v>
      </c>
      <c r="BL85"/>
      <c r="BM85"/>
      <c r="BN85"/>
    </row>
    <row r="86" spans="1:66" hidden="1" x14ac:dyDescent="0.25">
      <c r="A86" t="s">
        <v>8</v>
      </c>
      <c r="B86" t="s">
        <v>876</v>
      </c>
      <c r="C86">
        <v>1</v>
      </c>
      <c r="D86">
        <v>1</v>
      </c>
      <c r="E86">
        <v>2</v>
      </c>
      <c r="F86" t="s">
        <v>405</v>
      </c>
      <c r="G86" s="35" t="s">
        <v>970</v>
      </c>
      <c r="H86" s="35" t="s">
        <v>877</v>
      </c>
      <c r="I86" s="35" t="s">
        <v>593</v>
      </c>
      <c r="J86" s="35">
        <v>0</v>
      </c>
      <c r="K86" s="35" t="s">
        <v>400</v>
      </c>
      <c r="L86" s="35" t="s">
        <v>401</v>
      </c>
      <c r="M86" s="35" t="s">
        <v>396</v>
      </c>
      <c r="N86" s="35" t="s">
        <v>122</v>
      </c>
      <c r="O86" s="35" t="s">
        <v>402</v>
      </c>
      <c r="P86" s="35" t="s">
        <v>403</v>
      </c>
      <c r="Q86" s="35" t="s">
        <v>311</v>
      </c>
      <c r="R86" s="35" t="s">
        <v>406</v>
      </c>
      <c r="S86" s="35" t="s">
        <v>407</v>
      </c>
      <c r="T86" s="35" t="s">
        <v>5068</v>
      </c>
      <c r="U86" s="35" t="s">
        <v>209</v>
      </c>
      <c r="V86" s="35">
        <v>0</v>
      </c>
      <c r="W86" s="35">
        <v>0</v>
      </c>
      <c r="X86" s="49">
        <v>0</v>
      </c>
      <c r="Y86" s="45" t="s">
        <v>655</v>
      </c>
      <c r="Z86" s="49">
        <v>10</v>
      </c>
      <c r="AA86" s="49">
        <v>0</v>
      </c>
      <c r="AB86" s="45" t="s">
        <v>637</v>
      </c>
      <c r="AC86" s="45" t="s">
        <v>715</v>
      </c>
      <c r="AD86" s="45" t="s">
        <v>880</v>
      </c>
      <c r="AE86" s="45" t="s">
        <v>881</v>
      </c>
      <c r="AF86" s="49">
        <v>2018</v>
      </c>
      <c r="AG86" s="45" t="s">
        <v>969</v>
      </c>
      <c r="AH86" s="45">
        <v>43245</v>
      </c>
      <c r="AI86" s="45"/>
      <c r="AJ86" s="45"/>
      <c r="AK86" s="45">
        <v>43640</v>
      </c>
      <c r="AL86" s="45"/>
      <c r="AM86" s="45" t="s">
        <v>567</v>
      </c>
      <c r="AN86" s="45" t="s">
        <v>971</v>
      </c>
      <c r="AO86" s="45" t="s">
        <v>974</v>
      </c>
      <c r="AP86" s="49"/>
      <c r="AQ86" s="45" t="s">
        <v>266</v>
      </c>
      <c r="AR86" s="45" t="s">
        <v>369</v>
      </c>
      <c r="AS86" s="45" t="s">
        <v>174</v>
      </c>
      <c r="AT86" s="49">
        <v>3</v>
      </c>
      <c r="AU86" s="49">
        <v>1</v>
      </c>
      <c r="AV86" s="49">
        <v>1</v>
      </c>
      <c r="AW86" s="45">
        <v>43196</v>
      </c>
      <c r="AX86" s="45" t="s">
        <v>183</v>
      </c>
      <c r="AY86" s="45">
        <v>43693.739451157409</v>
      </c>
      <c r="AZ86" s="45">
        <v>43191</v>
      </c>
      <c r="BA86" s="45">
        <v>43192</v>
      </c>
      <c r="BB86" s="45" t="s">
        <v>973</v>
      </c>
      <c r="BC86" s="45">
        <v>43197.934618055559</v>
      </c>
      <c r="BD86" s="45">
        <v>43544</v>
      </c>
      <c r="BE86" s="53">
        <v>47848</v>
      </c>
      <c r="BF86" s="49">
        <f>IF(AND(ISBLANK(tbl_RawData_Report1[[#This Row],[REQ_ID]]),tbl_RawData_Report1[[#This Row],[RH Kit?]] = "Y"),1,COUNTIFS(tbl_RawData_Report1[RH Kit?],"Y",tbl_RawData_Report1[REQ_ID],tbl_RawData_Report1[[#This Row],[REQ_ID]]))</f>
        <v>0</v>
      </c>
      <c r="BG86" s="49">
        <f>COUNTIFS(tbl_RawData_Report1[RH Kit?],"Y",tbl_RawData_Report1[Order No.],tbl_RawData_Report1[[#This Row],[Order No.]])</f>
        <v>0</v>
      </c>
      <c r="BH86" s="49">
        <f>SUM(tbl_RawData_Report1[[#This Row],[RH Kit Req]:[RH Kit PO]])</f>
        <v>0</v>
      </c>
      <c r="BI86" s="49" t="str">
        <f>IFERROR(VLOOKUP(B86,Lookup!A:B,2,FALSE),B86)</f>
        <v>OXYTOCIN_10IU/ML</v>
      </c>
      <c r="BJ86" s="49" t="b">
        <f t="shared" si="1"/>
        <v>1</v>
      </c>
      <c r="BK86" s="49" t="str">
        <f>tbl_RawData_Report1[[#This Row],[Item ID]]&amp;tbl_RawData_Report1[[#This Row],[Order No.]]</f>
        <v>OXYTOCIN_10IU/ML0000035565</v>
      </c>
      <c r="BL86"/>
      <c r="BM86"/>
      <c r="BN86"/>
    </row>
    <row r="87" spans="1:66" hidden="1" x14ac:dyDescent="0.25">
      <c r="A87" t="s">
        <v>8</v>
      </c>
      <c r="B87" t="s">
        <v>711</v>
      </c>
      <c r="C87">
        <v>1</v>
      </c>
      <c r="D87">
        <v>1</v>
      </c>
      <c r="E87">
        <v>1</v>
      </c>
      <c r="F87" t="s">
        <v>416</v>
      </c>
      <c r="G87" s="35" t="s">
        <v>1056</v>
      </c>
      <c r="H87" s="35" t="s">
        <v>712</v>
      </c>
      <c r="I87" s="35" t="s">
        <v>593</v>
      </c>
      <c r="J87" s="35">
        <v>60000</v>
      </c>
      <c r="K87" s="35" t="s">
        <v>400</v>
      </c>
      <c r="L87" s="35" t="s">
        <v>401</v>
      </c>
      <c r="M87" s="35" t="s">
        <v>396</v>
      </c>
      <c r="N87" s="35" t="s">
        <v>122</v>
      </c>
      <c r="O87" s="35" t="s">
        <v>402</v>
      </c>
      <c r="P87" s="35" t="s">
        <v>403</v>
      </c>
      <c r="Q87" s="35" t="s">
        <v>311</v>
      </c>
      <c r="R87" s="35" t="s">
        <v>277</v>
      </c>
      <c r="S87" s="35" t="s">
        <v>200</v>
      </c>
      <c r="T87" s="35" t="s">
        <v>5068</v>
      </c>
      <c r="U87" s="35" t="s">
        <v>272</v>
      </c>
      <c r="V87" s="35">
        <v>0</v>
      </c>
      <c r="W87" s="35">
        <v>0</v>
      </c>
      <c r="X87" s="49">
        <v>60000</v>
      </c>
      <c r="Y87" s="45" t="s">
        <v>860</v>
      </c>
      <c r="Z87" s="49">
        <v>4</v>
      </c>
      <c r="AA87" s="49">
        <v>240000</v>
      </c>
      <c r="AB87" s="45" t="s">
        <v>637</v>
      </c>
      <c r="AC87" s="45" t="s">
        <v>715</v>
      </c>
      <c r="AD87" s="45" t="s">
        <v>661</v>
      </c>
      <c r="AE87" s="45" t="s">
        <v>662</v>
      </c>
      <c r="AF87" s="49">
        <v>2018</v>
      </c>
      <c r="AG87" s="45" t="s">
        <v>1005</v>
      </c>
      <c r="AH87" s="45">
        <v>43312</v>
      </c>
      <c r="AI87" s="45">
        <v>43316</v>
      </c>
      <c r="AJ87" s="45">
        <v>43351</v>
      </c>
      <c r="AK87" s="45">
        <v>43364</v>
      </c>
      <c r="AL87" s="45">
        <v>43355</v>
      </c>
      <c r="AM87" s="45" t="s">
        <v>567</v>
      </c>
      <c r="AN87" s="45" t="s">
        <v>1057</v>
      </c>
      <c r="AO87" s="45" t="s">
        <v>1058</v>
      </c>
      <c r="AP87" s="49"/>
      <c r="AQ87" s="45" t="s">
        <v>266</v>
      </c>
      <c r="AR87" s="45" t="s">
        <v>369</v>
      </c>
      <c r="AS87" s="45" t="s">
        <v>174</v>
      </c>
      <c r="AT87" s="49">
        <v>12</v>
      </c>
      <c r="AU87" s="49">
        <v>1</v>
      </c>
      <c r="AV87" s="49">
        <v>1</v>
      </c>
      <c r="AW87" s="45">
        <v>43197</v>
      </c>
      <c r="AX87" s="45" t="s">
        <v>183</v>
      </c>
      <c r="AY87" s="45">
        <v>43433.926847372684</v>
      </c>
      <c r="AZ87" s="45">
        <v>43181</v>
      </c>
      <c r="BA87" s="45">
        <v>43183</v>
      </c>
      <c r="BB87" s="45" t="s">
        <v>1059</v>
      </c>
      <c r="BC87" s="45">
        <v>43197.936736111114</v>
      </c>
      <c r="BD87" s="45">
        <v>43286</v>
      </c>
      <c r="BE87" s="53">
        <v>47848</v>
      </c>
      <c r="BF87" s="49">
        <f>IF(AND(ISBLANK(tbl_RawData_Report1[[#This Row],[REQ_ID]]),tbl_RawData_Report1[[#This Row],[RH Kit?]] = "Y"),1,COUNTIFS(tbl_RawData_Report1[RH Kit?],"Y",tbl_RawData_Report1[REQ_ID],tbl_RawData_Report1[[#This Row],[REQ_ID]]))</f>
        <v>0</v>
      </c>
      <c r="BG87" s="49">
        <f>COUNTIFS(tbl_RawData_Report1[RH Kit?],"Y",tbl_RawData_Report1[Order No.],tbl_RawData_Report1[[#This Row],[Order No.]])</f>
        <v>0</v>
      </c>
      <c r="BH87" s="49">
        <f>SUM(tbl_RawData_Report1[[#This Row],[RH Kit Req]:[RH Kit PO]])</f>
        <v>0</v>
      </c>
      <c r="BI87" s="49" t="str">
        <f>IFERROR(VLOOKUP(B87,Lookup!A:B,2,FALSE),B87)</f>
        <v>MISOPROSTOL_200MG</v>
      </c>
      <c r="BJ87" s="49" t="b">
        <f t="shared" si="1"/>
        <v>1</v>
      </c>
      <c r="BK87" s="49" t="str">
        <f>tbl_RawData_Report1[[#This Row],[Item ID]]&amp;tbl_RawData_Report1[[#This Row],[Order No.]]</f>
        <v>MISOPROSTOL_200MG0000035569</v>
      </c>
      <c r="BL87"/>
      <c r="BM87"/>
      <c r="BN87"/>
    </row>
    <row r="88" spans="1:66" hidden="1" x14ac:dyDescent="0.25">
      <c r="A88" t="s">
        <v>8</v>
      </c>
      <c r="B88" t="s">
        <v>904</v>
      </c>
      <c r="C88">
        <v>1</v>
      </c>
      <c r="D88">
        <v>1</v>
      </c>
      <c r="E88">
        <v>1</v>
      </c>
      <c r="F88" t="s">
        <v>416</v>
      </c>
      <c r="G88" s="35" t="s">
        <v>1006</v>
      </c>
      <c r="H88" s="35" t="s">
        <v>905</v>
      </c>
      <c r="I88" s="35" t="s">
        <v>593</v>
      </c>
      <c r="J88" s="35">
        <v>1197</v>
      </c>
      <c r="K88" s="35" t="s">
        <v>400</v>
      </c>
      <c r="L88" s="35" t="s">
        <v>401</v>
      </c>
      <c r="M88" s="35" t="s">
        <v>396</v>
      </c>
      <c r="N88" s="35" t="s">
        <v>122</v>
      </c>
      <c r="O88" s="35" t="s">
        <v>402</v>
      </c>
      <c r="P88" s="35" t="s">
        <v>403</v>
      </c>
      <c r="Q88" s="35" t="s">
        <v>311</v>
      </c>
      <c r="R88" s="35" t="s">
        <v>277</v>
      </c>
      <c r="S88" s="35" t="s">
        <v>200</v>
      </c>
      <c r="T88" s="35" t="s">
        <v>5068</v>
      </c>
      <c r="U88" s="35" t="s">
        <v>272</v>
      </c>
      <c r="V88" s="35">
        <v>0</v>
      </c>
      <c r="W88" s="35">
        <v>0</v>
      </c>
      <c r="X88" s="49">
        <v>300</v>
      </c>
      <c r="Y88" s="45" t="s">
        <v>791</v>
      </c>
      <c r="Z88" s="49">
        <v>20</v>
      </c>
      <c r="AA88" s="49">
        <v>6000</v>
      </c>
      <c r="AB88" s="45" t="s">
        <v>637</v>
      </c>
      <c r="AC88" s="45" t="s">
        <v>725</v>
      </c>
      <c r="AD88" s="45" t="s">
        <v>694</v>
      </c>
      <c r="AE88" s="45" t="s">
        <v>695</v>
      </c>
      <c r="AF88" s="49">
        <v>2018</v>
      </c>
      <c r="AG88" s="45" t="s">
        <v>1005</v>
      </c>
      <c r="AH88" s="45">
        <v>43222</v>
      </c>
      <c r="AI88" s="45">
        <v>43225</v>
      </c>
      <c r="AJ88" s="45">
        <v>43243</v>
      </c>
      <c r="AK88" s="45">
        <v>43218</v>
      </c>
      <c r="AL88" s="45">
        <v>43245</v>
      </c>
      <c r="AM88" s="45" t="s">
        <v>567</v>
      </c>
      <c r="AN88" s="45" t="s">
        <v>1007</v>
      </c>
      <c r="AO88" s="45" t="s">
        <v>1008</v>
      </c>
      <c r="AP88" s="49"/>
      <c r="AQ88" s="45" t="s">
        <v>266</v>
      </c>
      <c r="AR88" s="45" t="s">
        <v>174</v>
      </c>
      <c r="AS88" s="45" t="s">
        <v>174</v>
      </c>
      <c r="AT88" s="49">
        <v>11</v>
      </c>
      <c r="AU88" s="49">
        <v>1</v>
      </c>
      <c r="AV88" s="49">
        <v>1</v>
      </c>
      <c r="AW88" s="45">
        <v>43197</v>
      </c>
      <c r="AX88" s="45" t="s">
        <v>183</v>
      </c>
      <c r="AY88" s="45">
        <v>43273.678891550924</v>
      </c>
      <c r="AZ88" s="45">
        <v>43181</v>
      </c>
      <c r="BA88" s="45">
        <v>43183</v>
      </c>
      <c r="BB88" s="45" t="s">
        <v>1009</v>
      </c>
      <c r="BC88" s="45">
        <v>43197.939212962963</v>
      </c>
      <c r="BD88" s="45">
        <v>43222</v>
      </c>
      <c r="BE88" s="53">
        <v>47848</v>
      </c>
      <c r="BF88" s="49">
        <f>IF(AND(ISBLANK(tbl_RawData_Report1[[#This Row],[REQ_ID]]),tbl_RawData_Report1[[#This Row],[RH Kit?]] = "Y"),1,COUNTIFS(tbl_RawData_Report1[RH Kit?],"Y",tbl_RawData_Report1[REQ_ID],tbl_RawData_Report1[[#This Row],[REQ_ID]]))</f>
        <v>0</v>
      </c>
      <c r="BG88" s="49">
        <f>COUNTIFS(tbl_RawData_Report1[RH Kit?],"Y",tbl_RawData_Report1[Order No.],tbl_RawData_Report1[[#This Row],[Order No.]])</f>
        <v>0</v>
      </c>
      <c r="BH88" s="49">
        <f>SUM(tbl_RawData_Report1[[#This Row],[RH Kit Req]:[RH Kit PO]])</f>
        <v>0</v>
      </c>
      <c r="BI88" s="49" t="str">
        <f>IFERROR(VLOOKUP(B88,Lookup!A:B,2,FALSE),B88)</f>
        <v>CALGLUCONATE_100MG</v>
      </c>
      <c r="BJ88" s="49" t="b">
        <f t="shared" si="1"/>
        <v>1</v>
      </c>
      <c r="BK88" s="49" t="str">
        <f>tbl_RawData_Report1[[#This Row],[Item ID]]&amp;tbl_RawData_Report1[[#This Row],[Order No.]]</f>
        <v>CALGLUCONATE_100MG0000035572</v>
      </c>
      <c r="BL88"/>
      <c r="BM88"/>
      <c r="BN88"/>
    </row>
    <row r="89" spans="1:66" hidden="1" x14ac:dyDescent="0.25">
      <c r="A89" t="s">
        <v>8</v>
      </c>
      <c r="B89" t="s">
        <v>904</v>
      </c>
      <c r="C89">
        <v>2</v>
      </c>
      <c r="D89">
        <v>1</v>
      </c>
      <c r="E89">
        <v>1</v>
      </c>
      <c r="F89" t="s">
        <v>457</v>
      </c>
      <c r="G89" s="35" t="s">
        <v>1011</v>
      </c>
      <c r="H89" s="35" t="s">
        <v>905</v>
      </c>
      <c r="I89" s="35" t="s">
        <v>593</v>
      </c>
      <c r="J89" s="35">
        <v>218.25</v>
      </c>
      <c r="K89" s="35" t="s">
        <v>400</v>
      </c>
      <c r="L89" s="35" t="s">
        <v>401</v>
      </c>
      <c r="M89" s="35" t="s">
        <v>396</v>
      </c>
      <c r="N89" s="35" t="s">
        <v>122</v>
      </c>
      <c r="O89" s="35" t="s">
        <v>402</v>
      </c>
      <c r="P89" s="35" t="s">
        <v>403</v>
      </c>
      <c r="Q89" s="35" t="s">
        <v>311</v>
      </c>
      <c r="R89" s="35" t="s">
        <v>291</v>
      </c>
      <c r="S89" s="35" t="s">
        <v>292</v>
      </c>
      <c r="T89" s="35" t="s">
        <v>5061</v>
      </c>
      <c r="U89" s="35" t="s">
        <v>272</v>
      </c>
      <c r="V89" s="35">
        <v>0</v>
      </c>
      <c r="W89" s="35">
        <v>0</v>
      </c>
      <c r="X89" s="49">
        <v>45</v>
      </c>
      <c r="Y89" s="45" t="s">
        <v>791</v>
      </c>
      <c r="Z89" s="49">
        <v>20</v>
      </c>
      <c r="AA89" s="49">
        <v>900</v>
      </c>
      <c r="AB89" s="45" t="s">
        <v>637</v>
      </c>
      <c r="AC89" s="45" t="s">
        <v>725</v>
      </c>
      <c r="AD89" s="45" t="s">
        <v>661</v>
      </c>
      <c r="AE89" s="45" t="s">
        <v>662</v>
      </c>
      <c r="AF89" s="49">
        <v>2018</v>
      </c>
      <c r="AG89" s="45" t="s">
        <v>1010</v>
      </c>
      <c r="AH89" s="45">
        <v>43301</v>
      </c>
      <c r="AI89" s="45">
        <v>43304</v>
      </c>
      <c r="AJ89" s="45"/>
      <c r="AK89" s="45">
        <v>43314</v>
      </c>
      <c r="AL89" s="45"/>
      <c r="AM89" s="45" t="s">
        <v>567</v>
      </c>
      <c r="AN89" s="45" t="s">
        <v>1012</v>
      </c>
      <c r="AO89" s="45" t="s">
        <v>1060</v>
      </c>
      <c r="AP89" s="49"/>
      <c r="AQ89" s="45" t="s">
        <v>266</v>
      </c>
      <c r="AR89" s="45" t="s">
        <v>174</v>
      </c>
      <c r="AS89" s="45" t="s">
        <v>174</v>
      </c>
      <c r="AT89" s="49">
        <v>4</v>
      </c>
      <c r="AU89" s="49">
        <v>1</v>
      </c>
      <c r="AV89" s="49">
        <v>1</v>
      </c>
      <c r="AW89" s="45">
        <v>43197</v>
      </c>
      <c r="AX89" s="45" t="s">
        <v>183</v>
      </c>
      <c r="AY89" s="45">
        <v>43368.969195405094</v>
      </c>
      <c r="AZ89" s="45">
        <v>43186</v>
      </c>
      <c r="BA89" s="45">
        <v>43192</v>
      </c>
      <c r="BB89" s="45" t="s">
        <v>1061</v>
      </c>
      <c r="BC89" s="45">
        <v>43197.943599537037</v>
      </c>
      <c r="BD89" s="45">
        <v>43308</v>
      </c>
      <c r="BE89" s="53">
        <v>47848</v>
      </c>
      <c r="BF89" s="49">
        <f>IF(AND(ISBLANK(tbl_RawData_Report1[[#This Row],[REQ_ID]]),tbl_RawData_Report1[[#This Row],[RH Kit?]] = "Y"),1,COUNTIFS(tbl_RawData_Report1[RH Kit?],"Y",tbl_RawData_Report1[REQ_ID],tbl_RawData_Report1[[#This Row],[REQ_ID]]))</f>
        <v>0</v>
      </c>
      <c r="BG89" s="49">
        <f>COUNTIFS(tbl_RawData_Report1[RH Kit?],"Y",tbl_RawData_Report1[Order No.],tbl_RawData_Report1[[#This Row],[Order No.]])</f>
        <v>0</v>
      </c>
      <c r="BH89" s="49">
        <f>SUM(tbl_RawData_Report1[[#This Row],[RH Kit Req]:[RH Kit PO]])</f>
        <v>0</v>
      </c>
      <c r="BI89" s="49" t="str">
        <f>IFERROR(VLOOKUP(B89,Lookup!A:B,2,FALSE),B89)</f>
        <v>CALGLUCONATE_100MG</v>
      </c>
      <c r="BJ89" s="49" t="b">
        <f t="shared" si="1"/>
        <v>1</v>
      </c>
      <c r="BK89" s="49" t="str">
        <f>tbl_RawData_Report1[[#This Row],[Item ID]]&amp;tbl_RawData_Report1[[#This Row],[Order No.]]</f>
        <v>CALGLUCONATE_100MG0000035575</v>
      </c>
      <c r="BL89"/>
      <c r="BM89"/>
      <c r="BN89"/>
    </row>
    <row r="90" spans="1:66" hidden="1" x14ac:dyDescent="0.25">
      <c r="A90" t="s">
        <v>8</v>
      </c>
      <c r="B90" t="s">
        <v>876</v>
      </c>
      <c r="C90">
        <v>4</v>
      </c>
      <c r="D90">
        <v>1</v>
      </c>
      <c r="E90">
        <v>1</v>
      </c>
      <c r="F90" t="s">
        <v>457</v>
      </c>
      <c r="G90" s="35" t="s">
        <v>1011</v>
      </c>
      <c r="H90" s="35" t="s">
        <v>877</v>
      </c>
      <c r="I90" s="35" t="s">
        <v>593</v>
      </c>
      <c r="J90" s="35">
        <v>2359.5</v>
      </c>
      <c r="K90" s="35" t="s">
        <v>400</v>
      </c>
      <c r="L90" s="35" t="s">
        <v>401</v>
      </c>
      <c r="M90" s="35" t="s">
        <v>396</v>
      </c>
      <c r="N90" s="35" t="s">
        <v>122</v>
      </c>
      <c r="O90" s="35" t="s">
        <v>402</v>
      </c>
      <c r="P90" s="35" t="s">
        <v>403</v>
      </c>
      <c r="Q90" s="35" t="s">
        <v>311</v>
      </c>
      <c r="R90" s="35" t="s">
        <v>291</v>
      </c>
      <c r="S90" s="35" t="s">
        <v>292</v>
      </c>
      <c r="T90" s="35" t="s">
        <v>5061</v>
      </c>
      <c r="U90" s="35" t="s">
        <v>272</v>
      </c>
      <c r="V90" s="35">
        <v>0</v>
      </c>
      <c r="W90" s="35">
        <v>0</v>
      </c>
      <c r="X90" s="49">
        <v>858</v>
      </c>
      <c r="Y90" s="45" t="s">
        <v>655</v>
      </c>
      <c r="Z90" s="49">
        <v>10</v>
      </c>
      <c r="AA90" s="49">
        <v>8580</v>
      </c>
      <c r="AB90" s="45" t="s">
        <v>637</v>
      </c>
      <c r="AC90" s="45" t="s">
        <v>715</v>
      </c>
      <c r="AD90" s="45" t="s">
        <v>661</v>
      </c>
      <c r="AE90" s="45" t="s">
        <v>662</v>
      </c>
      <c r="AF90" s="49">
        <v>2018</v>
      </c>
      <c r="AG90" s="45" t="s">
        <v>1010</v>
      </c>
      <c r="AH90" s="45">
        <v>43301</v>
      </c>
      <c r="AI90" s="45">
        <v>43304</v>
      </c>
      <c r="AJ90" s="45"/>
      <c r="AK90" s="45">
        <v>43314</v>
      </c>
      <c r="AL90" s="45"/>
      <c r="AM90" s="45" t="s">
        <v>567</v>
      </c>
      <c r="AN90" s="45" t="s">
        <v>1012</v>
      </c>
      <c r="AO90" s="45" t="s">
        <v>1114</v>
      </c>
      <c r="AP90" s="49"/>
      <c r="AQ90" s="45" t="s">
        <v>266</v>
      </c>
      <c r="AR90" s="45" t="s">
        <v>369</v>
      </c>
      <c r="AS90" s="45" t="s">
        <v>174</v>
      </c>
      <c r="AT90" s="49">
        <v>6</v>
      </c>
      <c r="AU90" s="49">
        <v>1</v>
      </c>
      <c r="AV90" s="49">
        <v>1</v>
      </c>
      <c r="AW90" s="45">
        <v>43197</v>
      </c>
      <c r="AX90" s="45" t="s">
        <v>183</v>
      </c>
      <c r="AY90" s="45">
        <v>43368.969195405094</v>
      </c>
      <c r="AZ90" s="45">
        <v>43186</v>
      </c>
      <c r="BA90" s="45">
        <v>43192</v>
      </c>
      <c r="BB90" s="45" t="s">
        <v>1115</v>
      </c>
      <c r="BC90" s="45">
        <v>43197.943599537037</v>
      </c>
      <c r="BD90" s="45">
        <v>43308</v>
      </c>
      <c r="BE90" s="53">
        <v>47848</v>
      </c>
      <c r="BF90" s="49">
        <f>IF(AND(ISBLANK(tbl_RawData_Report1[[#This Row],[REQ_ID]]),tbl_RawData_Report1[[#This Row],[RH Kit?]] = "Y"),1,COUNTIFS(tbl_RawData_Report1[RH Kit?],"Y",tbl_RawData_Report1[REQ_ID],tbl_RawData_Report1[[#This Row],[REQ_ID]]))</f>
        <v>0</v>
      </c>
      <c r="BG90" s="49">
        <f>COUNTIFS(tbl_RawData_Report1[RH Kit?],"Y",tbl_RawData_Report1[Order No.],tbl_RawData_Report1[[#This Row],[Order No.]])</f>
        <v>0</v>
      </c>
      <c r="BH90" s="49">
        <f>SUM(tbl_RawData_Report1[[#This Row],[RH Kit Req]:[RH Kit PO]])</f>
        <v>0</v>
      </c>
      <c r="BI90" s="49" t="str">
        <f>IFERROR(VLOOKUP(B90,Lookup!A:B,2,FALSE),B90)</f>
        <v>OXYTOCIN_10IU/ML</v>
      </c>
      <c r="BJ90" s="49" t="b">
        <f t="shared" si="1"/>
        <v>1</v>
      </c>
      <c r="BK90" s="49" t="str">
        <f>tbl_RawData_Report1[[#This Row],[Item ID]]&amp;tbl_RawData_Report1[[#This Row],[Order No.]]</f>
        <v>OXYTOCIN_10IU/ML0000035575</v>
      </c>
      <c r="BL90"/>
      <c r="BM90"/>
      <c r="BN90"/>
    </row>
    <row r="91" spans="1:66" hidden="1" x14ac:dyDescent="0.25">
      <c r="A91" t="s">
        <v>8</v>
      </c>
      <c r="B91" t="s">
        <v>711</v>
      </c>
      <c r="C91">
        <v>1</v>
      </c>
      <c r="D91">
        <v>1</v>
      </c>
      <c r="E91">
        <v>1</v>
      </c>
      <c r="F91" t="s">
        <v>457</v>
      </c>
      <c r="G91" s="35" t="s">
        <v>1011</v>
      </c>
      <c r="H91" s="35" t="s">
        <v>712</v>
      </c>
      <c r="I91" s="35" t="s">
        <v>593</v>
      </c>
      <c r="J91" s="35">
        <v>500</v>
      </c>
      <c r="K91" s="35" t="s">
        <v>400</v>
      </c>
      <c r="L91" s="35" t="s">
        <v>401</v>
      </c>
      <c r="M91" s="35" t="s">
        <v>396</v>
      </c>
      <c r="N91" s="35" t="s">
        <v>122</v>
      </c>
      <c r="O91" s="35" t="s">
        <v>402</v>
      </c>
      <c r="P91" s="35" t="s">
        <v>403</v>
      </c>
      <c r="Q91" s="35" t="s">
        <v>311</v>
      </c>
      <c r="R91" s="35" t="s">
        <v>291</v>
      </c>
      <c r="S91" s="35" t="s">
        <v>292</v>
      </c>
      <c r="T91" s="35" t="s">
        <v>5061</v>
      </c>
      <c r="U91" s="35" t="s">
        <v>272</v>
      </c>
      <c r="V91" s="35">
        <v>0</v>
      </c>
      <c r="W91" s="35">
        <v>0</v>
      </c>
      <c r="X91" s="49">
        <v>500</v>
      </c>
      <c r="Y91" s="45" t="s">
        <v>860</v>
      </c>
      <c r="Z91" s="49">
        <v>4</v>
      </c>
      <c r="AA91" s="49">
        <v>2000</v>
      </c>
      <c r="AB91" s="45" t="s">
        <v>637</v>
      </c>
      <c r="AC91" s="45" t="s">
        <v>715</v>
      </c>
      <c r="AD91" s="45" t="s">
        <v>661</v>
      </c>
      <c r="AE91" s="45" t="s">
        <v>662</v>
      </c>
      <c r="AF91" s="49">
        <v>2018</v>
      </c>
      <c r="AG91" s="45" t="s">
        <v>1010</v>
      </c>
      <c r="AH91" s="45">
        <v>43301</v>
      </c>
      <c r="AI91" s="45">
        <v>43304</v>
      </c>
      <c r="AJ91" s="45"/>
      <c r="AK91" s="45">
        <v>43314</v>
      </c>
      <c r="AL91" s="45"/>
      <c r="AM91" s="45" t="s">
        <v>567</v>
      </c>
      <c r="AN91" s="45" t="s">
        <v>1012</v>
      </c>
      <c r="AO91" s="45" t="s">
        <v>1013</v>
      </c>
      <c r="AP91" s="49"/>
      <c r="AQ91" s="45" t="s">
        <v>266</v>
      </c>
      <c r="AR91" s="45" t="s">
        <v>369</v>
      </c>
      <c r="AS91" s="45" t="s">
        <v>174</v>
      </c>
      <c r="AT91" s="49">
        <v>2</v>
      </c>
      <c r="AU91" s="49">
        <v>1</v>
      </c>
      <c r="AV91" s="49">
        <v>1</v>
      </c>
      <c r="AW91" s="45">
        <v>43197</v>
      </c>
      <c r="AX91" s="45" t="s">
        <v>183</v>
      </c>
      <c r="AY91" s="45">
        <v>43368.969195405094</v>
      </c>
      <c r="AZ91" s="45">
        <v>43186</v>
      </c>
      <c r="BA91" s="45">
        <v>43192</v>
      </c>
      <c r="BB91" s="45" t="s">
        <v>1014</v>
      </c>
      <c r="BC91" s="45">
        <v>43197.943599537037</v>
      </c>
      <c r="BD91" s="45">
        <v>43308</v>
      </c>
      <c r="BE91" s="53">
        <v>47848</v>
      </c>
      <c r="BF91" s="49">
        <f>IF(AND(ISBLANK(tbl_RawData_Report1[[#This Row],[REQ_ID]]),tbl_RawData_Report1[[#This Row],[RH Kit?]] = "Y"),1,COUNTIFS(tbl_RawData_Report1[RH Kit?],"Y",tbl_RawData_Report1[REQ_ID],tbl_RawData_Report1[[#This Row],[REQ_ID]]))</f>
        <v>0</v>
      </c>
      <c r="BG91" s="49">
        <f>COUNTIFS(tbl_RawData_Report1[RH Kit?],"Y",tbl_RawData_Report1[Order No.],tbl_RawData_Report1[[#This Row],[Order No.]])</f>
        <v>0</v>
      </c>
      <c r="BH91" s="49">
        <f>SUM(tbl_RawData_Report1[[#This Row],[RH Kit Req]:[RH Kit PO]])</f>
        <v>0</v>
      </c>
      <c r="BI91" s="49" t="str">
        <f>IFERROR(VLOOKUP(B91,Lookup!A:B,2,FALSE),B91)</f>
        <v>MISOPROSTOL_200MG</v>
      </c>
      <c r="BJ91" s="49" t="b">
        <f t="shared" si="1"/>
        <v>1</v>
      </c>
      <c r="BK91" s="49" t="str">
        <f>tbl_RawData_Report1[[#This Row],[Item ID]]&amp;tbl_RawData_Report1[[#This Row],[Order No.]]</f>
        <v>MISOPROSTOL_200MG0000035575</v>
      </c>
      <c r="BL91"/>
      <c r="BM91"/>
      <c r="BN91"/>
    </row>
    <row r="92" spans="1:66" hidden="1" x14ac:dyDescent="0.25">
      <c r="A92" t="s">
        <v>8</v>
      </c>
      <c r="B92" t="s">
        <v>766</v>
      </c>
      <c r="C92">
        <v>3</v>
      </c>
      <c r="D92">
        <v>1</v>
      </c>
      <c r="E92">
        <v>1</v>
      </c>
      <c r="F92" t="s">
        <v>457</v>
      </c>
      <c r="G92" s="35" t="s">
        <v>1011</v>
      </c>
      <c r="H92" s="35" t="s">
        <v>767</v>
      </c>
      <c r="I92" s="35" t="s">
        <v>593</v>
      </c>
      <c r="J92" s="35">
        <v>400</v>
      </c>
      <c r="K92" s="35" t="s">
        <v>400</v>
      </c>
      <c r="L92" s="35" t="s">
        <v>401</v>
      </c>
      <c r="M92" s="35" t="s">
        <v>396</v>
      </c>
      <c r="N92" s="35" t="s">
        <v>122</v>
      </c>
      <c r="O92" s="35" t="s">
        <v>402</v>
      </c>
      <c r="P92" s="35" t="s">
        <v>403</v>
      </c>
      <c r="Q92" s="35" t="s">
        <v>311</v>
      </c>
      <c r="R92" s="35" t="s">
        <v>291</v>
      </c>
      <c r="S92" s="35" t="s">
        <v>292</v>
      </c>
      <c r="T92" s="35" t="s">
        <v>5061</v>
      </c>
      <c r="U92" s="35" t="s">
        <v>272</v>
      </c>
      <c r="V92" s="35">
        <v>0</v>
      </c>
      <c r="W92" s="35">
        <v>0</v>
      </c>
      <c r="X92" s="49">
        <v>50</v>
      </c>
      <c r="Y92" s="45" t="s">
        <v>655</v>
      </c>
      <c r="Z92" s="49">
        <v>10</v>
      </c>
      <c r="AA92" s="49">
        <v>500</v>
      </c>
      <c r="AB92" s="45" t="s">
        <v>637</v>
      </c>
      <c r="AC92" s="45" t="s">
        <v>725</v>
      </c>
      <c r="AD92" s="45" t="s">
        <v>661</v>
      </c>
      <c r="AE92" s="45" t="s">
        <v>662</v>
      </c>
      <c r="AF92" s="49">
        <v>2018</v>
      </c>
      <c r="AG92" s="45" t="s">
        <v>1010</v>
      </c>
      <c r="AH92" s="45">
        <v>43301</v>
      </c>
      <c r="AI92" s="45">
        <v>43304</v>
      </c>
      <c r="AJ92" s="45"/>
      <c r="AK92" s="45">
        <v>43314</v>
      </c>
      <c r="AL92" s="45"/>
      <c r="AM92" s="45" t="s">
        <v>567</v>
      </c>
      <c r="AN92" s="45" t="s">
        <v>1012</v>
      </c>
      <c r="AO92" s="45" t="s">
        <v>1093</v>
      </c>
      <c r="AP92" s="49"/>
      <c r="AQ92" s="45" t="s">
        <v>266</v>
      </c>
      <c r="AR92" s="45" t="s">
        <v>174</v>
      </c>
      <c r="AS92" s="45" t="s">
        <v>174</v>
      </c>
      <c r="AT92" s="49">
        <v>5</v>
      </c>
      <c r="AU92" s="49">
        <v>1</v>
      </c>
      <c r="AV92" s="49">
        <v>1</v>
      </c>
      <c r="AW92" s="45">
        <v>43197</v>
      </c>
      <c r="AX92" s="45" t="s">
        <v>183</v>
      </c>
      <c r="AY92" s="45">
        <v>43368.969195405094</v>
      </c>
      <c r="AZ92" s="45">
        <v>43186</v>
      </c>
      <c r="BA92" s="45">
        <v>43192</v>
      </c>
      <c r="BB92" s="45" t="s">
        <v>1094</v>
      </c>
      <c r="BC92" s="45">
        <v>43197.943599537037</v>
      </c>
      <c r="BD92" s="45">
        <v>43308</v>
      </c>
      <c r="BE92" s="53">
        <v>47848</v>
      </c>
      <c r="BF92" s="49">
        <f>IF(AND(ISBLANK(tbl_RawData_Report1[[#This Row],[REQ_ID]]),tbl_RawData_Report1[[#This Row],[RH Kit?]] = "Y"),1,COUNTIFS(tbl_RawData_Report1[RH Kit?],"Y",tbl_RawData_Report1[REQ_ID],tbl_RawData_Report1[[#This Row],[REQ_ID]]))</f>
        <v>0</v>
      </c>
      <c r="BG92" s="49">
        <f>COUNTIFS(tbl_RawData_Report1[RH Kit?],"Y",tbl_RawData_Report1[Order No.],tbl_RawData_Report1[[#This Row],[Order No.]])</f>
        <v>0</v>
      </c>
      <c r="BH92" s="49">
        <f>SUM(tbl_RawData_Report1[[#This Row],[RH Kit Req]:[RH Kit PO]])</f>
        <v>0</v>
      </c>
      <c r="BI92" s="49" t="str">
        <f>IFERROR(VLOOKUP(B92,Lookup!A:B,2,FALSE),B92)</f>
        <v>MGSULPHATE_2ML</v>
      </c>
      <c r="BJ92" s="49" t="b">
        <f t="shared" si="1"/>
        <v>1</v>
      </c>
      <c r="BK92" s="49" t="str">
        <f>tbl_RawData_Report1[[#This Row],[Item ID]]&amp;tbl_RawData_Report1[[#This Row],[Order No.]]</f>
        <v>MGSULPHATE_2ML0000035575</v>
      </c>
      <c r="BL92"/>
      <c r="BM92"/>
      <c r="BN92"/>
    </row>
    <row r="93" spans="1:66" hidden="1" x14ac:dyDescent="0.25">
      <c r="A93" t="s">
        <v>8</v>
      </c>
      <c r="B93" t="s">
        <v>876</v>
      </c>
      <c r="C93">
        <v>1</v>
      </c>
      <c r="D93">
        <v>1</v>
      </c>
      <c r="E93">
        <v>1</v>
      </c>
      <c r="F93" t="s">
        <v>413</v>
      </c>
      <c r="G93" s="35" t="s">
        <v>1116</v>
      </c>
      <c r="H93" s="35" t="s">
        <v>877</v>
      </c>
      <c r="I93" s="35" t="s">
        <v>593</v>
      </c>
      <c r="J93" s="35">
        <v>85638.75</v>
      </c>
      <c r="K93" s="35" t="s">
        <v>400</v>
      </c>
      <c r="L93" s="35" t="s">
        <v>401</v>
      </c>
      <c r="M93" s="35" t="s">
        <v>396</v>
      </c>
      <c r="N93" s="35" t="s">
        <v>122</v>
      </c>
      <c r="O93" s="35" t="s">
        <v>402</v>
      </c>
      <c r="P93" s="35" t="s">
        <v>403</v>
      </c>
      <c r="Q93" s="35" t="s">
        <v>311</v>
      </c>
      <c r="R93" s="35" t="s">
        <v>268</v>
      </c>
      <c r="S93" s="35" t="s">
        <v>192</v>
      </c>
      <c r="T93" s="35" t="s">
        <v>5068</v>
      </c>
      <c r="U93" s="35" t="s">
        <v>269</v>
      </c>
      <c r="V93" s="35">
        <v>0</v>
      </c>
      <c r="W93" s="35">
        <v>0</v>
      </c>
      <c r="X93" s="49">
        <v>41775</v>
      </c>
      <c r="Y93" s="45" t="s">
        <v>655</v>
      </c>
      <c r="Z93" s="49">
        <v>10</v>
      </c>
      <c r="AA93" s="49">
        <v>417750</v>
      </c>
      <c r="AB93" s="45" t="s">
        <v>637</v>
      </c>
      <c r="AC93" s="45" t="s">
        <v>715</v>
      </c>
      <c r="AD93" s="45" t="s">
        <v>880</v>
      </c>
      <c r="AE93" s="45" t="s">
        <v>881</v>
      </c>
      <c r="AF93" s="49">
        <v>2018</v>
      </c>
      <c r="AG93" s="45" t="s">
        <v>1088</v>
      </c>
      <c r="AH93" s="45">
        <v>43233</v>
      </c>
      <c r="AI93" s="45">
        <v>43290</v>
      </c>
      <c r="AJ93" s="45">
        <v>43234</v>
      </c>
      <c r="AK93" s="45">
        <v>43314</v>
      </c>
      <c r="AL93" s="45"/>
      <c r="AM93" s="45" t="s">
        <v>567</v>
      </c>
      <c r="AN93" s="45" t="s">
        <v>1117</v>
      </c>
      <c r="AO93" s="45" t="s">
        <v>1118</v>
      </c>
      <c r="AP93" s="49"/>
      <c r="AQ93" s="45" t="s">
        <v>266</v>
      </c>
      <c r="AR93" s="45" t="s">
        <v>369</v>
      </c>
      <c r="AS93" s="45" t="s">
        <v>174</v>
      </c>
      <c r="AT93" s="49">
        <v>5</v>
      </c>
      <c r="AU93" s="49">
        <v>1</v>
      </c>
      <c r="AV93" s="49">
        <v>1</v>
      </c>
      <c r="AW93" s="45">
        <v>43199</v>
      </c>
      <c r="AX93" s="45" t="s">
        <v>183</v>
      </c>
      <c r="AY93" s="45">
        <v>43347.606749687497</v>
      </c>
      <c r="AZ93" s="45">
        <v>43178</v>
      </c>
      <c r="BA93" s="45">
        <v>43181</v>
      </c>
      <c r="BB93" s="45" t="s">
        <v>1119</v>
      </c>
      <c r="BC93" s="45">
        <v>43202.587789351855</v>
      </c>
      <c r="BD93" s="45">
        <v>43233</v>
      </c>
      <c r="BE93" s="53">
        <v>47848</v>
      </c>
      <c r="BF93" s="49">
        <f>IF(AND(ISBLANK(tbl_RawData_Report1[[#This Row],[REQ_ID]]),tbl_RawData_Report1[[#This Row],[RH Kit?]] = "Y"),1,COUNTIFS(tbl_RawData_Report1[RH Kit?],"Y",tbl_RawData_Report1[REQ_ID],tbl_RawData_Report1[[#This Row],[REQ_ID]]))</f>
        <v>0</v>
      </c>
      <c r="BG93" s="49">
        <f>COUNTIFS(tbl_RawData_Report1[RH Kit?],"Y",tbl_RawData_Report1[Order No.],tbl_RawData_Report1[[#This Row],[Order No.]])</f>
        <v>0</v>
      </c>
      <c r="BH93" s="49">
        <f>SUM(tbl_RawData_Report1[[#This Row],[RH Kit Req]:[RH Kit PO]])</f>
        <v>0</v>
      </c>
      <c r="BI93" s="49" t="str">
        <f>IFERROR(VLOOKUP(B93,Lookup!A:B,2,FALSE),B93)</f>
        <v>OXYTOCIN_10IU/ML</v>
      </c>
      <c r="BJ93" s="49" t="b">
        <f t="shared" si="1"/>
        <v>1</v>
      </c>
      <c r="BK93" s="49" t="str">
        <f>tbl_RawData_Report1[[#This Row],[Item ID]]&amp;tbl_RawData_Report1[[#This Row],[Order No.]]</f>
        <v>OXYTOCIN_10IU/ML0000035588</v>
      </c>
      <c r="BL93"/>
      <c r="BM93"/>
      <c r="BN93"/>
    </row>
    <row r="94" spans="1:66" hidden="1" x14ac:dyDescent="0.25">
      <c r="A94" t="s">
        <v>8</v>
      </c>
      <c r="B94" t="s">
        <v>876</v>
      </c>
      <c r="C94">
        <v>1</v>
      </c>
      <c r="D94">
        <v>1</v>
      </c>
      <c r="E94">
        <v>1</v>
      </c>
      <c r="F94" t="s">
        <v>413</v>
      </c>
      <c r="G94" s="35" t="s">
        <v>1089</v>
      </c>
      <c r="H94" s="35" t="s">
        <v>877</v>
      </c>
      <c r="I94" s="35" t="s">
        <v>593</v>
      </c>
      <c r="J94" s="35">
        <v>358532.7</v>
      </c>
      <c r="K94" s="35" t="s">
        <v>400</v>
      </c>
      <c r="L94" s="35" t="s">
        <v>401</v>
      </c>
      <c r="M94" s="35" t="s">
        <v>396</v>
      </c>
      <c r="N94" s="35" t="s">
        <v>122</v>
      </c>
      <c r="O94" s="35" t="s">
        <v>402</v>
      </c>
      <c r="P94" s="35" t="s">
        <v>403</v>
      </c>
      <c r="Q94" s="35" t="s">
        <v>311</v>
      </c>
      <c r="R94" s="35" t="s">
        <v>268</v>
      </c>
      <c r="S94" s="35" t="s">
        <v>192</v>
      </c>
      <c r="T94" s="35" t="s">
        <v>5068</v>
      </c>
      <c r="U94" s="35" t="s">
        <v>269</v>
      </c>
      <c r="V94" s="35">
        <v>0</v>
      </c>
      <c r="W94" s="35">
        <v>0</v>
      </c>
      <c r="X94" s="49">
        <v>174894</v>
      </c>
      <c r="Y94" s="45" t="s">
        <v>655</v>
      </c>
      <c r="Z94" s="49">
        <v>10</v>
      </c>
      <c r="AA94" s="49">
        <v>1748940</v>
      </c>
      <c r="AB94" s="45" t="s">
        <v>637</v>
      </c>
      <c r="AC94" s="45" t="s">
        <v>715</v>
      </c>
      <c r="AD94" s="45" t="s">
        <v>880</v>
      </c>
      <c r="AE94" s="45" t="s">
        <v>881</v>
      </c>
      <c r="AF94" s="49">
        <v>2018</v>
      </c>
      <c r="AG94" s="45" t="s">
        <v>1088</v>
      </c>
      <c r="AH94" s="45">
        <v>43276</v>
      </c>
      <c r="AI94" s="45">
        <v>43325</v>
      </c>
      <c r="AJ94" s="45">
        <v>43269</v>
      </c>
      <c r="AK94" s="45">
        <v>43308</v>
      </c>
      <c r="AL94" s="45">
        <v>43327</v>
      </c>
      <c r="AM94" s="45" t="s">
        <v>567</v>
      </c>
      <c r="AN94" s="45" t="s">
        <v>1090</v>
      </c>
      <c r="AO94" s="45" t="s">
        <v>1091</v>
      </c>
      <c r="AP94" s="49"/>
      <c r="AQ94" s="45" t="s">
        <v>266</v>
      </c>
      <c r="AR94" s="45" t="s">
        <v>369</v>
      </c>
      <c r="AS94" s="45" t="s">
        <v>174</v>
      </c>
      <c r="AT94" s="49">
        <v>5</v>
      </c>
      <c r="AU94" s="49">
        <v>1</v>
      </c>
      <c r="AV94" s="49">
        <v>1</v>
      </c>
      <c r="AW94" s="45">
        <v>43199</v>
      </c>
      <c r="AX94" s="45" t="s">
        <v>183</v>
      </c>
      <c r="AY94" s="45">
        <v>43347.606749687497</v>
      </c>
      <c r="AZ94" s="45">
        <v>43178</v>
      </c>
      <c r="BA94" s="45">
        <v>43181</v>
      </c>
      <c r="BB94" s="45" t="s">
        <v>1092</v>
      </c>
      <c r="BC94" s="45">
        <v>43202.577638888892</v>
      </c>
      <c r="BD94" s="45">
        <v>43276</v>
      </c>
      <c r="BE94" s="53">
        <v>47848</v>
      </c>
      <c r="BF94" s="49">
        <f>IF(AND(ISBLANK(tbl_RawData_Report1[[#This Row],[REQ_ID]]),tbl_RawData_Report1[[#This Row],[RH Kit?]] = "Y"),1,COUNTIFS(tbl_RawData_Report1[RH Kit?],"Y",tbl_RawData_Report1[REQ_ID],tbl_RawData_Report1[[#This Row],[REQ_ID]]))</f>
        <v>0</v>
      </c>
      <c r="BG94" s="49">
        <f>COUNTIFS(tbl_RawData_Report1[RH Kit?],"Y",tbl_RawData_Report1[Order No.],tbl_RawData_Report1[[#This Row],[Order No.]])</f>
        <v>0</v>
      </c>
      <c r="BH94" s="49">
        <f>SUM(tbl_RawData_Report1[[#This Row],[RH Kit Req]:[RH Kit PO]])</f>
        <v>0</v>
      </c>
      <c r="BI94" s="49" t="str">
        <f>IFERROR(VLOOKUP(B94,Lookup!A:B,2,FALSE),B94)</f>
        <v>OXYTOCIN_10IU/ML</v>
      </c>
      <c r="BJ94" s="49" t="b">
        <f t="shared" si="1"/>
        <v>1</v>
      </c>
      <c r="BK94" s="49" t="str">
        <f>tbl_RawData_Report1[[#This Row],[Item ID]]&amp;tbl_RawData_Report1[[#This Row],[Order No.]]</f>
        <v>OXYTOCIN_10IU/ML0000035589</v>
      </c>
      <c r="BL94"/>
      <c r="BM94"/>
      <c r="BN94"/>
    </row>
    <row r="95" spans="1:66" hidden="1" x14ac:dyDescent="0.25">
      <c r="A95" t="s">
        <v>8</v>
      </c>
      <c r="B95" t="s">
        <v>876</v>
      </c>
      <c r="C95">
        <v>1</v>
      </c>
      <c r="D95">
        <v>1</v>
      </c>
      <c r="E95">
        <v>1</v>
      </c>
      <c r="F95" t="s">
        <v>445</v>
      </c>
      <c r="G95" s="35" t="s">
        <v>1095</v>
      </c>
      <c r="H95" s="35" t="s">
        <v>877</v>
      </c>
      <c r="I95" s="35" t="s">
        <v>593</v>
      </c>
      <c r="J95" s="35">
        <v>362431.8</v>
      </c>
      <c r="K95" s="35" t="s">
        <v>400</v>
      </c>
      <c r="L95" s="35" t="s">
        <v>401</v>
      </c>
      <c r="M95" s="35" t="s">
        <v>396</v>
      </c>
      <c r="N95" s="35" t="s">
        <v>122</v>
      </c>
      <c r="O95" s="35" t="s">
        <v>402</v>
      </c>
      <c r="P95" s="35" t="s">
        <v>403</v>
      </c>
      <c r="Q95" s="35" t="s">
        <v>311</v>
      </c>
      <c r="R95" s="35" t="s">
        <v>446</v>
      </c>
      <c r="S95" s="35" t="s">
        <v>447</v>
      </c>
      <c r="T95" s="35" t="s">
        <v>5061</v>
      </c>
      <c r="U95" s="35" t="s">
        <v>269</v>
      </c>
      <c r="V95" s="35">
        <v>0</v>
      </c>
      <c r="W95" s="35">
        <v>0</v>
      </c>
      <c r="X95" s="49">
        <v>176796</v>
      </c>
      <c r="Y95" s="45" t="s">
        <v>655</v>
      </c>
      <c r="Z95" s="49">
        <v>10</v>
      </c>
      <c r="AA95" s="49">
        <v>1767960</v>
      </c>
      <c r="AB95" s="45" t="s">
        <v>637</v>
      </c>
      <c r="AC95" s="45" t="s">
        <v>715</v>
      </c>
      <c r="AD95" s="45" t="s">
        <v>880</v>
      </c>
      <c r="AE95" s="45" t="s">
        <v>881</v>
      </c>
      <c r="AF95" s="49">
        <v>2018</v>
      </c>
      <c r="AG95" s="45" t="s">
        <v>1029</v>
      </c>
      <c r="AH95" s="45">
        <v>43378</v>
      </c>
      <c r="AI95" s="45">
        <v>43412</v>
      </c>
      <c r="AJ95" s="45">
        <v>43382</v>
      </c>
      <c r="AK95" s="45">
        <v>43397</v>
      </c>
      <c r="AL95" s="45"/>
      <c r="AM95" s="45" t="s">
        <v>568</v>
      </c>
      <c r="AN95" s="45" t="s">
        <v>1096</v>
      </c>
      <c r="AO95" s="45" t="s">
        <v>1097</v>
      </c>
      <c r="AP95" s="49"/>
      <c r="AQ95" s="45" t="s">
        <v>266</v>
      </c>
      <c r="AR95" s="45" t="s">
        <v>369</v>
      </c>
      <c r="AS95" s="45" t="s">
        <v>174</v>
      </c>
      <c r="AT95" s="49">
        <v>3</v>
      </c>
      <c r="AU95" s="49">
        <v>1</v>
      </c>
      <c r="AV95" s="49">
        <v>1</v>
      </c>
      <c r="AW95" s="45">
        <v>43202</v>
      </c>
      <c r="AX95" s="45" t="s">
        <v>183</v>
      </c>
      <c r="AY95" s="45">
        <v>43935.568772071761</v>
      </c>
      <c r="AZ95" s="45">
        <v>43182</v>
      </c>
      <c r="BA95" s="45">
        <v>43183</v>
      </c>
      <c r="BB95" s="45" t="s">
        <v>1098</v>
      </c>
      <c r="BC95" s="45">
        <v>43203.449907407405</v>
      </c>
      <c r="BD95" s="45">
        <v>43378</v>
      </c>
      <c r="BE95" s="53">
        <v>47848</v>
      </c>
      <c r="BF95" s="49">
        <f>IF(AND(ISBLANK(tbl_RawData_Report1[[#This Row],[REQ_ID]]),tbl_RawData_Report1[[#This Row],[RH Kit?]] = "Y"),1,COUNTIFS(tbl_RawData_Report1[RH Kit?],"Y",tbl_RawData_Report1[REQ_ID],tbl_RawData_Report1[[#This Row],[REQ_ID]]))</f>
        <v>0</v>
      </c>
      <c r="BG95" s="49">
        <f>COUNTIFS(tbl_RawData_Report1[RH Kit?],"Y",tbl_RawData_Report1[Order No.],tbl_RawData_Report1[[#This Row],[Order No.]])</f>
        <v>0</v>
      </c>
      <c r="BH95" s="49">
        <f>SUM(tbl_RawData_Report1[[#This Row],[RH Kit Req]:[RH Kit PO]])</f>
        <v>0</v>
      </c>
      <c r="BI95" s="49" t="str">
        <f>IFERROR(VLOOKUP(B95,Lookup!A:B,2,FALSE),B95)</f>
        <v>OXYTOCIN_10IU/ML</v>
      </c>
      <c r="BJ95" s="49" t="b">
        <f t="shared" si="1"/>
        <v>1</v>
      </c>
      <c r="BK95" s="49" t="str">
        <f>tbl_RawData_Report1[[#This Row],[Item ID]]&amp;tbl_RawData_Report1[[#This Row],[Order No.]]</f>
        <v>OXYTOCIN_10IU/ML0000035605</v>
      </c>
      <c r="BL95"/>
      <c r="BM95"/>
      <c r="BN95"/>
    </row>
    <row r="96" spans="1:66" hidden="1" x14ac:dyDescent="0.25">
      <c r="A96" t="s">
        <v>8</v>
      </c>
      <c r="B96" t="s">
        <v>904</v>
      </c>
      <c r="C96">
        <v>1</v>
      </c>
      <c r="D96">
        <v>1</v>
      </c>
      <c r="E96">
        <v>1</v>
      </c>
      <c r="F96" t="s">
        <v>445</v>
      </c>
      <c r="G96" s="35" t="s">
        <v>1120</v>
      </c>
      <c r="H96" s="35" t="s">
        <v>905</v>
      </c>
      <c r="I96" s="35" t="s">
        <v>593</v>
      </c>
      <c r="J96" s="35">
        <v>6032.88</v>
      </c>
      <c r="K96" s="35" t="s">
        <v>400</v>
      </c>
      <c r="L96" s="35" t="s">
        <v>401</v>
      </c>
      <c r="M96" s="35" t="s">
        <v>396</v>
      </c>
      <c r="N96" s="35" t="s">
        <v>122</v>
      </c>
      <c r="O96" s="35" t="s">
        <v>402</v>
      </c>
      <c r="P96" s="35" t="s">
        <v>403</v>
      </c>
      <c r="Q96" s="35" t="s">
        <v>311</v>
      </c>
      <c r="R96" s="35" t="s">
        <v>446</v>
      </c>
      <c r="S96" s="35" t="s">
        <v>447</v>
      </c>
      <c r="T96" s="35" t="s">
        <v>5061</v>
      </c>
      <c r="U96" s="35" t="s">
        <v>269</v>
      </c>
      <c r="V96" s="35">
        <v>0</v>
      </c>
      <c r="W96" s="35">
        <v>0</v>
      </c>
      <c r="X96" s="49">
        <v>1512</v>
      </c>
      <c r="Y96" s="45" t="s">
        <v>791</v>
      </c>
      <c r="Z96" s="49">
        <v>20</v>
      </c>
      <c r="AA96" s="49">
        <v>30240</v>
      </c>
      <c r="AB96" s="45" t="s">
        <v>637</v>
      </c>
      <c r="AC96" s="45" t="s">
        <v>725</v>
      </c>
      <c r="AD96" s="45" t="s">
        <v>694</v>
      </c>
      <c r="AE96" s="45" t="s">
        <v>695</v>
      </c>
      <c r="AF96" s="49">
        <v>2018</v>
      </c>
      <c r="AG96" s="45" t="s">
        <v>1029</v>
      </c>
      <c r="AH96" s="45">
        <v>43294</v>
      </c>
      <c r="AI96" s="45">
        <v>43316</v>
      </c>
      <c r="AJ96" s="45"/>
      <c r="AK96" s="45">
        <v>43314</v>
      </c>
      <c r="AL96" s="45"/>
      <c r="AM96" s="45" t="s">
        <v>568</v>
      </c>
      <c r="AN96" s="45" t="s">
        <v>1121</v>
      </c>
      <c r="AO96" s="45" t="s">
        <v>1122</v>
      </c>
      <c r="AP96" s="49"/>
      <c r="AQ96" s="45" t="s">
        <v>266</v>
      </c>
      <c r="AR96" s="45" t="s">
        <v>174</v>
      </c>
      <c r="AS96" s="45" t="s">
        <v>174</v>
      </c>
      <c r="AT96" s="49">
        <v>2</v>
      </c>
      <c r="AU96" s="49">
        <v>1</v>
      </c>
      <c r="AV96" s="49">
        <v>1</v>
      </c>
      <c r="AW96" s="45">
        <v>43202</v>
      </c>
      <c r="AX96" s="45" t="s">
        <v>183</v>
      </c>
      <c r="AY96" s="45">
        <v>43935.568772071761</v>
      </c>
      <c r="AZ96" s="45">
        <v>43182</v>
      </c>
      <c r="BA96" s="45">
        <v>43183</v>
      </c>
      <c r="BB96" s="45" t="s">
        <v>1123</v>
      </c>
      <c r="BC96" s="45">
        <v>43203.452638888892</v>
      </c>
      <c r="BD96" s="45">
        <v>43210</v>
      </c>
      <c r="BE96" s="53">
        <v>47848</v>
      </c>
      <c r="BF96" s="49">
        <f>IF(AND(ISBLANK(tbl_RawData_Report1[[#This Row],[REQ_ID]]),tbl_RawData_Report1[[#This Row],[RH Kit?]] = "Y"),1,COUNTIFS(tbl_RawData_Report1[RH Kit?],"Y",tbl_RawData_Report1[REQ_ID],tbl_RawData_Report1[[#This Row],[REQ_ID]]))</f>
        <v>0</v>
      </c>
      <c r="BG96" s="49">
        <f>COUNTIFS(tbl_RawData_Report1[RH Kit?],"Y",tbl_RawData_Report1[Order No.],tbl_RawData_Report1[[#This Row],[Order No.]])</f>
        <v>0</v>
      </c>
      <c r="BH96" s="49">
        <f>SUM(tbl_RawData_Report1[[#This Row],[RH Kit Req]:[RH Kit PO]])</f>
        <v>0</v>
      </c>
      <c r="BI96" s="49" t="str">
        <f>IFERROR(VLOOKUP(B96,Lookup!A:B,2,FALSE),B96)</f>
        <v>CALGLUCONATE_100MG</v>
      </c>
      <c r="BJ96" s="49" t="b">
        <f t="shared" si="1"/>
        <v>1</v>
      </c>
      <c r="BK96" s="49" t="str">
        <f>tbl_RawData_Report1[[#This Row],[Item ID]]&amp;tbl_RawData_Report1[[#This Row],[Order No.]]</f>
        <v>CALGLUCONATE_100MG0000035612</v>
      </c>
      <c r="BL96"/>
      <c r="BM96"/>
      <c r="BN96"/>
    </row>
    <row r="97" spans="1:66" hidden="1" x14ac:dyDescent="0.25">
      <c r="A97" t="s">
        <v>8</v>
      </c>
      <c r="B97" t="s">
        <v>711</v>
      </c>
      <c r="C97">
        <v>1</v>
      </c>
      <c r="D97">
        <v>1</v>
      </c>
      <c r="E97">
        <v>1</v>
      </c>
      <c r="F97" t="s">
        <v>445</v>
      </c>
      <c r="G97" s="35" t="s">
        <v>1030</v>
      </c>
      <c r="H97" s="35" t="s">
        <v>712</v>
      </c>
      <c r="I97" s="35" t="s">
        <v>593</v>
      </c>
      <c r="J97" s="35">
        <v>4788</v>
      </c>
      <c r="K97" s="35" t="s">
        <v>400</v>
      </c>
      <c r="L97" s="35" t="s">
        <v>401</v>
      </c>
      <c r="M97" s="35" t="s">
        <v>396</v>
      </c>
      <c r="N97" s="35" t="s">
        <v>122</v>
      </c>
      <c r="O97" s="35" t="s">
        <v>402</v>
      </c>
      <c r="P97" s="35" t="s">
        <v>403</v>
      </c>
      <c r="Q97" s="35" t="s">
        <v>311</v>
      </c>
      <c r="R97" s="35" t="s">
        <v>446</v>
      </c>
      <c r="S97" s="35" t="s">
        <v>447</v>
      </c>
      <c r="T97" s="35" t="s">
        <v>5061</v>
      </c>
      <c r="U97" s="35" t="s">
        <v>272</v>
      </c>
      <c r="V97" s="35">
        <v>0</v>
      </c>
      <c r="W97" s="35">
        <v>0</v>
      </c>
      <c r="X97" s="49">
        <v>6300</v>
      </c>
      <c r="Y97" s="45" t="s">
        <v>860</v>
      </c>
      <c r="Z97" s="49">
        <v>4</v>
      </c>
      <c r="AA97" s="49">
        <v>25200</v>
      </c>
      <c r="AB97" s="45" t="s">
        <v>637</v>
      </c>
      <c r="AC97" s="45" t="s">
        <v>715</v>
      </c>
      <c r="AD97" s="45" t="s">
        <v>716</v>
      </c>
      <c r="AE97" s="45" t="s">
        <v>717</v>
      </c>
      <c r="AF97" s="49">
        <v>2018</v>
      </c>
      <c r="AG97" s="45" t="s">
        <v>1029</v>
      </c>
      <c r="AH97" s="45">
        <v>43245</v>
      </c>
      <c r="AI97" s="45">
        <v>43252</v>
      </c>
      <c r="AJ97" s="45">
        <v>43245</v>
      </c>
      <c r="AK97" s="45">
        <v>43245</v>
      </c>
      <c r="AL97" s="45">
        <v>43252</v>
      </c>
      <c r="AM97" s="45" t="s">
        <v>568</v>
      </c>
      <c r="AN97" s="45" t="s">
        <v>1031</v>
      </c>
      <c r="AO97" s="45" t="s">
        <v>1032</v>
      </c>
      <c r="AP97" s="49"/>
      <c r="AQ97" s="45" t="s">
        <v>266</v>
      </c>
      <c r="AR97" s="45" t="s">
        <v>369</v>
      </c>
      <c r="AS97" s="45" t="s">
        <v>174</v>
      </c>
      <c r="AT97" s="49">
        <v>1</v>
      </c>
      <c r="AU97" s="49">
        <v>1</v>
      </c>
      <c r="AV97" s="49">
        <v>1</v>
      </c>
      <c r="AW97" s="45">
        <v>43206</v>
      </c>
      <c r="AX97" s="45" t="s">
        <v>183</v>
      </c>
      <c r="AY97" s="45">
        <v>43935.568772071761</v>
      </c>
      <c r="AZ97" s="45">
        <v>43182</v>
      </c>
      <c r="BA97" s="45">
        <v>43183</v>
      </c>
      <c r="BB97" s="45" t="s">
        <v>1033</v>
      </c>
      <c r="BC97" s="45">
        <v>43207.401516203703</v>
      </c>
      <c r="BD97" s="45">
        <v>43245</v>
      </c>
      <c r="BE97" s="53">
        <v>47848</v>
      </c>
      <c r="BF97" s="49">
        <f>IF(AND(ISBLANK(tbl_RawData_Report1[[#This Row],[REQ_ID]]),tbl_RawData_Report1[[#This Row],[RH Kit?]] = "Y"),1,COUNTIFS(tbl_RawData_Report1[RH Kit?],"Y",tbl_RawData_Report1[REQ_ID],tbl_RawData_Report1[[#This Row],[REQ_ID]]))</f>
        <v>0</v>
      </c>
      <c r="BG97" s="49">
        <f>COUNTIFS(tbl_RawData_Report1[RH Kit?],"Y",tbl_RawData_Report1[Order No.],tbl_RawData_Report1[[#This Row],[Order No.]])</f>
        <v>0</v>
      </c>
      <c r="BH97" s="49">
        <f>SUM(tbl_RawData_Report1[[#This Row],[RH Kit Req]:[RH Kit PO]])</f>
        <v>0</v>
      </c>
      <c r="BI97" s="49" t="str">
        <f>IFERROR(VLOOKUP(B97,Lookup!A:B,2,FALSE),B97)</f>
        <v>MISOPROSTOL_200MG</v>
      </c>
      <c r="BJ97" s="49" t="b">
        <f t="shared" si="1"/>
        <v>1</v>
      </c>
      <c r="BK97" s="49" t="str">
        <f>tbl_RawData_Report1[[#This Row],[Item ID]]&amp;tbl_RawData_Report1[[#This Row],[Order No.]]</f>
        <v>MISOPROSTOL_200MG0000035642</v>
      </c>
      <c r="BL97"/>
      <c r="BM97"/>
      <c r="BN97"/>
    </row>
    <row r="98" spans="1:66" hidden="1" x14ac:dyDescent="0.25">
      <c r="A98" t="s">
        <v>8</v>
      </c>
      <c r="B98" t="s">
        <v>711</v>
      </c>
      <c r="C98">
        <v>1</v>
      </c>
      <c r="D98">
        <v>1</v>
      </c>
      <c r="E98">
        <v>1</v>
      </c>
      <c r="F98" t="s">
        <v>427</v>
      </c>
      <c r="G98" s="35" t="s">
        <v>1064</v>
      </c>
      <c r="H98" s="35" t="s">
        <v>712</v>
      </c>
      <c r="I98" s="35" t="s">
        <v>593</v>
      </c>
      <c r="J98" s="35">
        <v>1900</v>
      </c>
      <c r="K98" s="35" t="s">
        <v>400</v>
      </c>
      <c r="L98" s="35" t="s">
        <v>401</v>
      </c>
      <c r="M98" s="35" t="s">
        <v>396</v>
      </c>
      <c r="N98" s="35" t="s">
        <v>122</v>
      </c>
      <c r="O98" s="35" t="s">
        <v>402</v>
      </c>
      <c r="P98" s="35" t="s">
        <v>403</v>
      </c>
      <c r="Q98" s="35" t="s">
        <v>311</v>
      </c>
      <c r="R98" s="35" t="s">
        <v>270</v>
      </c>
      <c r="S98" s="35" t="s">
        <v>195</v>
      </c>
      <c r="T98" s="35" t="s">
        <v>5052</v>
      </c>
      <c r="U98" s="35" t="s">
        <v>276</v>
      </c>
      <c r="V98" s="35">
        <v>0</v>
      </c>
      <c r="W98" s="35">
        <v>0</v>
      </c>
      <c r="X98" s="49">
        <v>2500</v>
      </c>
      <c r="Y98" s="45" t="s">
        <v>860</v>
      </c>
      <c r="Z98" s="49">
        <v>4</v>
      </c>
      <c r="AA98" s="49">
        <v>10000</v>
      </c>
      <c r="AB98" s="45" t="s">
        <v>637</v>
      </c>
      <c r="AC98" s="45" t="s">
        <v>715</v>
      </c>
      <c r="AD98" s="45" t="s">
        <v>716</v>
      </c>
      <c r="AE98" s="45" t="s">
        <v>717</v>
      </c>
      <c r="AF98" s="49">
        <v>2018</v>
      </c>
      <c r="AG98" s="45" t="s">
        <v>994</v>
      </c>
      <c r="AH98" s="45">
        <v>43248</v>
      </c>
      <c r="AI98" s="45">
        <v>43266</v>
      </c>
      <c r="AJ98" s="45">
        <v>43255</v>
      </c>
      <c r="AK98" s="45">
        <v>43257</v>
      </c>
      <c r="AL98" s="45">
        <v>43266</v>
      </c>
      <c r="AM98" s="45" t="s">
        <v>569</v>
      </c>
      <c r="AN98" s="45" t="s">
        <v>1065</v>
      </c>
      <c r="AO98" s="45" t="s">
        <v>1066</v>
      </c>
      <c r="AP98" s="49"/>
      <c r="AQ98" s="45" t="s">
        <v>266</v>
      </c>
      <c r="AR98" s="45" t="s">
        <v>369</v>
      </c>
      <c r="AS98" s="45" t="s">
        <v>174</v>
      </c>
      <c r="AT98" s="49">
        <v>3</v>
      </c>
      <c r="AU98" s="49">
        <v>1</v>
      </c>
      <c r="AV98" s="49">
        <v>1</v>
      </c>
      <c r="AW98" s="45">
        <v>43213</v>
      </c>
      <c r="AX98" s="45" t="s">
        <v>183</v>
      </c>
      <c r="AY98" s="45">
        <v>43314.916214849538</v>
      </c>
      <c r="AZ98" s="45">
        <v>43182</v>
      </c>
      <c r="BA98" s="45">
        <v>43183</v>
      </c>
      <c r="BB98" s="45" t="s">
        <v>1067</v>
      </c>
      <c r="BC98" s="45">
        <v>43213.70385416667</v>
      </c>
      <c r="BD98" s="45">
        <v>43248</v>
      </c>
      <c r="BE98" s="53">
        <v>47848</v>
      </c>
      <c r="BF98" s="49">
        <f>IF(AND(ISBLANK(tbl_RawData_Report1[[#This Row],[REQ_ID]]),tbl_RawData_Report1[[#This Row],[RH Kit?]] = "Y"),1,COUNTIFS(tbl_RawData_Report1[RH Kit?],"Y",tbl_RawData_Report1[REQ_ID],tbl_RawData_Report1[[#This Row],[REQ_ID]]))</f>
        <v>0</v>
      </c>
      <c r="BG98" s="49">
        <f>COUNTIFS(tbl_RawData_Report1[RH Kit?],"Y",tbl_RawData_Report1[Order No.],tbl_RawData_Report1[[#This Row],[Order No.]])</f>
        <v>0</v>
      </c>
      <c r="BH98" s="49">
        <f>SUM(tbl_RawData_Report1[[#This Row],[RH Kit Req]:[RH Kit PO]])</f>
        <v>0</v>
      </c>
      <c r="BI98" s="49" t="str">
        <f>IFERROR(VLOOKUP(B98,Lookup!A:B,2,FALSE),B98)</f>
        <v>MISOPROSTOL_200MG</v>
      </c>
      <c r="BJ98" s="49" t="b">
        <f t="shared" si="1"/>
        <v>1</v>
      </c>
      <c r="BK98" s="49" t="str">
        <f>tbl_RawData_Report1[[#This Row],[Item ID]]&amp;tbl_RawData_Report1[[#This Row],[Order No.]]</f>
        <v>MISOPROSTOL_200MG0000035697</v>
      </c>
      <c r="BL98"/>
      <c r="BM98"/>
      <c r="BN98"/>
    </row>
    <row r="99" spans="1:66" hidden="1" x14ac:dyDescent="0.25">
      <c r="A99" t="s">
        <v>8</v>
      </c>
      <c r="B99" t="s">
        <v>904</v>
      </c>
      <c r="C99">
        <v>1</v>
      </c>
      <c r="D99">
        <v>1</v>
      </c>
      <c r="E99">
        <v>1</v>
      </c>
      <c r="F99" t="s">
        <v>423</v>
      </c>
      <c r="G99" s="35" t="s">
        <v>1075</v>
      </c>
      <c r="H99" s="35" t="s">
        <v>905</v>
      </c>
      <c r="I99" s="35" t="s">
        <v>593</v>
      </c>
      <c r="J99" s="35">
        <v>4065.81</v>
      </c>
      <c r="K99" s="35" t="s">
        <v>400</v>
      </c>
      <c r="L99" s="35" t="s">
        <v>401</v>
      </c>
      <c r="M99" s="35" t="s">
        <v>396</v>
      </c>
      <c r="N99" s="35" t="s">
        <v>122</v>
      </c>
      <c r="O99" s="35" t="s">
        <v>402</v>
      </c>
      <c r="P99" s="35" t="s">
        <v>403</v>
      </c>
      <c r="Q99" s="35" t="s">
        <v>311</v>
      </c>
      <c r="R99" s="35" t="s">
        <v>283</v>
      </c>
      <c r="S99" s="35" t="s">
        <v>284</v>
      </c>
      <c r="T99" s="35" t="s">
        <v>5061</v>
      </c>
      <c r="U99" s="35" t="s">
        <v>272</v>
      </c>
      <c r="V99" s="35">
        <v>0</v>
      </c>
      <c r="W99" s="35">
        <v>0</v>
      </c>
      <c r="X99" s="49">
        <v>1019</v>
      </c>
      <c r="Y99" s="45" t="s">
        <v>791</v>
      </c>
      <c r="Z99" s="49">
        <v>20</v>
      </c>
      <c r="AA99" s="49">
        <v>20380</v>
      </c>
      <c r="AB99" s="45" t="s">
        <v>637</v>
      </c>
      <c r="AC99" s="45" t="s">
        <v>725</v>
      </c>
      <c r="AD99" s="45" t="s">
        <v>694</v>
      </c>
      <c r="AE99" s="45" t="s">
        <v>695</v>
      </c>
      <c r="AF99" s="49">
        <v>2018</v>
      </c>
      <c r="AG99" s="45" t="s">
        <v>1074</v>
      </c>
      <c r="AH99" s="45">
        <v>43322</v>
      </c>
      <c r="AI99" s="45">
        <v>43324</v>
      </c>
      <c r="AJ99" s="45">
        <v>43322</v>
      </c>
      <c r="AK99" s="45">
        <v>43318</v>
      </c>
      <c r="AL99" s="45">
        <v>43324</v>
      </c>
      <c r="AM99" s="45" t="s">
        <v>568</v>
      </c>
      <c r="AN99" s="45" t="s">
        <v>1076</v>
      </c>
      <c r="AO99" s="45" t="s">
        <v>1077</v>
      </c>
      <c r="AP99" s="49"/>
      <c r="AQ99" s="45" t="s">
        <v>266</v>
      </c>
      <c r="AR99" s="45" t="s">
        <v>174</v>
      </c>
      <c r="AS99" s="45" t="s">
        <v>174</v>
      </c>
      <c r="AT99" s="49">
        <v>1</v>
      </c>
      <c r="AU99" s="49">
        <v>1</v>
      </c>
      <c r="AV99" s="49">
        <v>1</v>
      </c>
      <c r="AW99" s="45">
        <v>43214</v>
      </c>
      <c r="AX99" s="45" t="s">
        <v>183</v>
      </c>
      <c r="AY99" s="45">
        <v>43356.71772202546</v>
      </c>
      <c r="AZ99" s="45">
        <v>43182</v>
      </c>
      <c r="BA99" s="45">
        <v>43183</v>
      </c>
      <c r="BB99" s="45" t="s">
        <v>1078</v>
      </c>
      <c r="BC99" s="45">
        <v>43214.461643518516</v>
      </c>
      <c r="BD99" s="45">
        <v>43298</v>
      </c>
      <c r="BE99" s="53">
        <v>47848</v>
      </c>
      <c r="BF99" s="49">
        <f>IF(AND(ISBLANK(tbl_RawData_Report1[[#This Row],[REQ_ID]]),tbl_RawData_Report1[[#This Row],[RH Kit?]] = "Y"),1,COUNTIFS(tbl_RawData_Report1[RH Kit?],"Y",tbl_RawData_Report1[REQ_ID],tbl_RawData_Report1[[#This Row],[REQ_ID]]))</f>
        <v>0</v>
      </c>
      <c r="BG99" s="49">
        <f>COUNTIFS(tbl_RawData_Report1[RH Kit?],"Y",tbl_RawData_Report1[Order No.],tbl_RawData_Report1[[#This Row],[Order No.]])</f>
        <v>0</v>
      </c>
      <c r="BH99" s="49">
        <f>SUM(tbl_RawData_Report1[[#This Row],[RH Kit Req]:[RH Kit PO]])</f>
        <v>0</v>
      </c>
      <c r="BI99" s="49" t="str">
        <f>IFERROR(VLOOKUP(B99,Lookup!A:B,2,FALSE),B99)</f>
        <v>CALGLUCONATE_100MG</v>
      </c>
      <c r="BJ99" s="49" t="b">
        <f t="shared" si="1"/>
        <v>1</v>
      </c>
      <c r="BK99" s="49" t="str">
        <f>tbl_RawData_Report1[[#This Row],[Item ID]]&amp;tbl_RawData_Report1[[#This Row],[Order No.]]</f>
        <v>CALGLUCONATE_100MG0000035705</v>
      </c>
      <c r="BL99"/>
      <c r="BM99"/>
      <c r="BN99"/>
    </row>
    <row r="100" spans="1:66" hidden="1" x14ac:dyDescent="0.25">
      <c r="A100" t="s">
        <v>8</v>
      </c>
      <c r="B100" t="s">
        <v>711</v>
      </c>
      <c r="C100">
        <v>1</v>
      </c>
      <c r="D100">
        <v>1</v>
      </c>
      <c r="E100">
        <v>1</v>
      </c>
      <c r="F100" t="s">
        <v>448</v>
      </c>
      <c r="G100" s="35" t="s">
        <v>1125</v>
      </c>
      <c r="H100" s="35" t="s">
        <v>712</v>
      </c>
      <c r="I100" s="35" t="s">
        <v>593</v>
      </c>
      <c r="J100" s="35">
        <v>40128</v>
      </c>
      <c r="K100" s="35" t="s">
        <v>400</v>
      </c>
      <c r="L100" s="35" t="s">
        <v>401</v>
      </c>
      <c r="M100" s="35" t="s">
        <v>396</v>
      </c>
      <c r="N100" s="35" t="s">
        <v>122</v>
      </c>
      <c r="O100" s="35" t="s">
        <v>402</v>
      </c>
      <c r="P100" s="35" t="s">
        <v>403</v>
      </c>
      <c r="Q100" s="35" t="s">
        <v>311</v>
      </c>
      <c r="R100" s="35" t="s">
        <v>293</v>
      </c>
      <c r="S100" s="35" t="s">
        <v>294</v>
      </c>
      <c r="T100" s="35" t="s">
        <v>5061</v>
      </c>
      <c r="U100" s="35" t="s">
        <v>269</v>
      </c>
      <c r="V100" s="35">
        <v>0</v>
      </c>
      <c r="W100" s="35">
        <v>0</v>
      </c>
      <c r="X100" s="49">
        <v>52800</v>
      </c>
      <c r="Y100" s="45" t="s">
        <v>860</v>
      </c>
      <c r="Z100" s="49">
        <v>4</v>
      </c>
      <c r="AA100" s="49">
        <v>211200</v>
      </c>
      <c r="AB100" s="45" t="s">
        <v>637</v>
      </c>
      <c r="AC100" s="45" t="s">
        <v>715</v>
      </c>
      <c r="AD100" s="45" t="s">
        <v>716</v>
      </c>
      <c r="AE100" s="45" t="s">
        <v>717</v>
      </c>
      <c r="AF100" s="49">
        <v>2018</v>
      </c>
      <c r="AG100" s="45" t="s">
        <v>1124</v>
      </c>
      <c r="AH100" s="45">
        <v>43263</v>
      </c>
      <c r="AI100" s="45">
        <v>43321</v>
      </c>
      <c r="AJ100" s="45">
        <v>43258</v>
      </c>
      <c r="AK100" s="45">
        <v>43297</v>
      </c>
      <c r="AL100" s="45">
        <v>43321</v>
      </c>
      <c r="AM100" s="45" t="s">
        <v>567</v>
      </c>
      <c r="AN100" s="45" t="s">
        <v>1126</v>
      </c>
      <c r="AO100" s="45" t="s">
        <v>1127</v>
      </c>
      <c r="AP100" s="49"/>
      <c r="AQ100" s="45" t="s">
        <v>266</v>
      </c>
      <c r="AR100" s="45" t="s">
        <v>369</v>
      </c>
      <c r="AS100" s="45" t="s">
        <v>174</v>
      </c>
      <c r="AT100" s="49">
        <v>4</v>
      </c>
      <c r="AU100" s="49">
        <v>1</v>
      </c>
      <c r="AV100" s="49">
        <v>1</v>
      </c>
      <c r="AW100" s="45">
        <v>43214</v>
      </c>
      <c r="AX100" s="45" t="s">
        <v>183</v>
      </c>
      <c r="AY100" s="45">
        <v>43356.71772202546</v>
      </c>
      <c r="AZ100" s="45">
        <v>43191</v>
      </c>
      <c r="BA100" s="45">
        <v>43192</v>
      </c>
      <c r="BB100" s="45" t="s">
        <v>1128</v>
      </c>
      <c r="BC100" s="45">
        <v>43215.840462962966</v>
      </c>
      <c r="BD100" s="45">
        <v>43265</v>
      </c>
      <c r="BE100" s="53">
        <v>47848</v>
      </c>
      <c r="BF100" s="49">
        <f>IF(AND(ISBLANK(tbl_RawData_Report1[[#This Row],[REQ_ID]]),tbl_RawData_Report1[[#This Row],[RH Kit?]] = "Y"),1,COUNTIFS(tbl_RawData_Report1[RH Kit?],"Y",tbl_RawData_Report1[REQ_ID],tbl_RawData_Report1[[#This Row],[REQ_ID]]))</f>
        <v>0</v>
      </c>
      <c r="BG100" s="49">
        <f>COUNTIFS(tbl_RawData_Report1[RH Kit?],"Y",tbl_RawData_Report1[Order No.],tbl_RawData_Report1[[#This Row],[Order No.]])</f>
        <v>0</v>
      </c>
      <c r="BH100" s="49">
        <f>SUM(tbl_RawData_Report1[[#This Row],[RH Kit Req]:[RH Kit PO]])</f>
        <v>0</v>
      </c>
      <c r="BI100" s="49" t="str">
        <f>IFERROR(VLOOKUP(B100,Lookup!A:B,2,FALSE),B100)</f>
        <v>MISOPROSTOL_200MG</v>
      </c>
      <c r="BJ100" s="49" t="b">
        <f t="shared" si="1"/>
        <v>1</v>
      </c>
      <c r="BK100" s="49" t="str">
        <f>tbl_RawData_Report1[[#This Row],[Item ID]]&amp;tbl_RawData_Report1[[#This Row],[Order No.]]</f>
        <v>MISOPROSTOL_200MG0000035716</v>
      </c>
      <c r="BL100"/>
      <c r="BM100"/>
      <c r="BN100"/>
    </row>
    <row r="101" spans="1:66" hidden="1" x14ac:dyDescent="0.25">
      <c r="A101" t="s">
        <v>8</v>
      </c>
      <c r="B101" t="s">
        <v>957</v>
      </c>
      <c r="C101">
        <v>1</v>
      </c>
      <c r="D101">
        <v>1</v>
      </c>
      <c r="E101">
        <v>1</v>
      </c>
      <c r="F101" t="s">
        <v>429</v>
      </c>
      <c r="G101" s="35" t="s">
        <v>1130</v>
      </c>
      <c r="H101" s="35" t="s">
        <v>958</v>
      </c>
      <c r="I101" s="35" t="s">
        <v>593</v>
      </c>
      <c r="J101" s="35">
        <v>24992.91</v>
      </c>
      <c r="K101" s="35" t="s">
        <v>400</v>
      </c>
      <c r="L101" s="35" t="s">
        <v>401</v>
      </c>
      <c r="M101" s="35" t="s">
        <v>396</v>
      </c>
      <c r="N101" s="35" t="s">
        <v>122</v>
      </c>
      <c r="O101" s="35" t="s">
        <v>402</v>
      </c>
      <c r="P101" s="35" t="s">
        <v>403</v>
      </c>
      <c r="Q101" s="35" t="s">
        <v>311</v>
      </c>
      <c r="R101" s="35" t="s">
        <v>274</v>
      </c>
      <c r="S101" s="35" t="s">
        <v>190</v>
      </c>
      <c r="T101" s="35" t="s">
        <v>5061</v>
      </c>
      <c r="U101" s="35" t="s">
        <v>272</v>
      </c>
      <c r="V101" s="35">
        <v>0</v>
      </c>
      <c r="W101" s="35">
        <v>0</v>
      </c>
      <c r="X101" s="49">
        <v>2027</v>
      </c>
      <c r="Y101" s="45" t="s">
        <v>655</v>
      </c>
      <c r="Z101" s="49">
        <v>10</v>
      </c>
      <c r="AA101" s="49">
        <v>20270</v>
      </c>
      <c r="AB101" s="45" t="s">
        <v>637</v>
      </c>
      <c r="AC101" s="45" t="s">
        <v>725</v>
      </c>
      <c r="AD101" s="45" t="s">
        <v>694</v>
      </c>
      <c r="AE101" s="45" t="s">
        <v>695</v>
      </c>
      <c r="AF101" s="49">
        <v>2018</v>
      </c>
      <c r="AG101" s="45" t="s">
        <v>1129</v>
      </c>
      <c r="AH101" s="45">
        <v>43335</v>
      </c>
      <c r="AI101" s="45">
        <v>43336</v>
      </c>
      <c r="AJ101" s="45">
        <v>43335</v>
      </c>
      <c r="AK101" s="45">
        <v>43333</v>
      </c>
      <c r="AL101" s="45">
        <v>43336</v>
      </c>
      <c r="AM101" s="45" t="s">
        <v>567</v>
      </c>
      <c r="AN101" s="45" t="s">
        <v>1131</v>
      </c>
      <c r="AO101" s="45" t="s">
        <v>1132</v>
      </c>
      <c r="AP101" s="49"/>
      <c r="AQ101" s="45" t="s">
        <v>266</v>
      </c>
      <c r="AR101" s="45" t="s">
        <v>369</v>
      </c>
      <c r="AS101" s="45" t="s">
        <v>174</v>
      </c>
      <c r="AT101" s="49">
        <v>1</v>
      </c>
      <c r="AU101" s="49">
        <v>1</v>
      </c>
      <c r="AV101" s="49">
        <v>1</v>
      </c>
      <c r="AW101" s="45">
        <v>43215</v>
      </c>
      <c r="AX101" s="45" t="s">
        <v>183</v>
      </c>
      <c r="AY101" s="45">
        <v>43368.969195405094</v>
      </c>
      <c r="AZ101" s="45">
        <v>43208</v>
      </c>
      <c r="BA101" s="45">
        <v>43215</v>
      </c>
      <c r="BB101" s="45" t="s">
        <v>1133</v>
      </c>
      <c r="BC101" s="45">
        <v>43216.602453703701</v>
      </c>
      <c r="BD101" s="45">
        <v>43328</v>
      </c>
      <c r="BE101" s="53">
        <v>47848</v>
      </c>
      <c r="BF101" s="49">
        <f>IF(AND(ISBLANK(tbl_RawData_Report1[[#This Row],[REQ_ID]]),tbl_RawData_Report1[[#This Row],[RH Kit?]] = "Y"),1,COUNTIFS(tbl_RawData_Report1[RH Kit?],"Y",tbl_RawData_Report1[REQ_ID],tbl_RawData_Report1[[#This Row],[REQ_ID]]))</f>
        <v>0</v>
      </c>
      <c r="BG101" s="49">
        <f>COUNTIFS(tbl_RawData_Report1[RH Kit?],"Y",tbl_RawData_Report1[Order No.],tbl_RawData_Report1[[#This Row],[Order No.]])</f>
        <v>0</v>
      </c>
      <c r="BH101" s="49">
        <f>SUM(tbl_RawData_Report1[[#This Row],[RH Kit Req]:[RH Kit PO]])</f>
        <v>0</v>
      </c>
      <c r="BI101" s="49" t="str">
        <f>IFERROR(VLOOKUP(B101,Lookup!A:B,2,FALSE),B101)</f>
        <v>MGSULPHATE_10ML</v>
      </c>
      <c r="BJ101" s="49" t="b">
        <f t="shared" si="1"/>
        <v>1</v>
      </c>
      <c r="BK101" s="49" t="str">
        <f>tbl_RawData_Report1[[#This Row],[Item ID]]&amp;tbl_RawData_Report1[[#This Row],[Order No.]]</f>
        <v>MGSULPHATE_10ML0000035734</v>
      </c>
      <c r="BL101"/>
      <c r="BM101"/>
      <c r="BN101"/>
    </row>
    <row r="102" spans="1:66" hidden="1" x14ac:dyDescent="0.25">
      <c r="A102" t="s">
        <v>8</v>
      </c>
      <c r="B102" t="s">
        <v>639</v>
      </c>
      <c r="C102">
        <v>1</v>
      </c>
      <c r="D102">
        <v>1</v>
      </c>
      <c r="E102">
        <v>1</v>
      </c>
      <c r="F102" t="s">
        <v>9</v>
      </c>
      <c r="G102" s="35" t="s">
        <v>1069</v>
      </c>
      <c r="H102" s="35" t="s">
        <v>1071</v>
      </c>
      <c r="I102" s="35" t="s">
        <v>593</v>
      </c>
      <c r="J102" s="35">
        <v>350</v>
      </c>
      <c r="K102" s="35" t="s">
        <v>433</v>
      </c>
      <c r="L102" s="35" t="s">
        <v>464</v>
      </c>
      <c r="M102" s="35" t="s">
        <v>396</v>
      </c>
      <c r="N102" s="35" t="s">
        <v>122</v>
      </c>
      <c r="O102" s="35" t="s">
        <v>469</v>
      </c>
      <c r="P102" s="35" t="s">
        <v>619</v>
      </c>
      <c r="Q102" s="35" t="s">
        <v>311</v>
      </c>
      <c r="R102" s="35" t="s">
        <v>295</v>
      </c>
      <c r="S102" s="35" t="s">
        <v>296</v>
      </c>
      <c r="T102" s="35" t="s">
        <v>5068</v>
      </c>
      <c r="U102" s="35" t="s">
        <v>209</v>
      </c>
      <c r="V102" s="35">
        <v>0</v>
      </c>
      <c r="W102" s="35">
        <v>0</v>
      </c>
      <c r="X102" s="49">
        <v>1</v>
      </c>
      <c r="Y102" s="45" t="s">
        <v>340</v>
      </c>
      <c r="Z102" s="49">
        <v>1</v>
      </c>
      <c r="AA102" s="49">
        <v>1</v>
      </c>
      <c r="AB102" s="45" t="s">
        <v>637</v>
      </c>
      <c r="AC102" s="45" t="s">
        <v>641</v>
      </c>
      <c r="AD102" s="45" t="s">
        <v>347</v>
      </c>
      <c r="AE102" s="45" t="s">
        <v>348</v>
      </c>
      <c r="AF102" s="49">
        <v>2018</v>
      </c>
      <c r="AG102" s="45" t="s">
        <v>1068</v>
      </c>
      <c r="AH102" s="45"/>
      <c r="AI102" s="45"/>
      <c r="AJ102" s="45"/>
      <c r="AK102" s="45">
        <v>43235</v>
      </c>
      <c r="AL102" s="45"/>
      <c r="AM102" s="45" t="s">
        <v>567</v>
      </c>
      <c r="AN102" s="45" t="s">
        <v>1070</v>
      </c>
      <c r="AO102" s="45" t="s">
        <v>1072</v>
      </c>
      <c r="AP102" s="49"/>
      <c r="AQ102" s="45" t="s">
        <v>266</v>
      </c>
      <c r="AR102" s="45" t="s">
        <v>174</v>
      </c>
      <c r="AS102" s="45" t="s">
        <v>174</v>
      </c>
      <c r="AT102" s="49">
        <v>1</v>
      </c>
      <c r="AU102" s="49">
        <v>1</v>
      </c>
      <c r="AV102" s="49">
        <v>1</v>
      </c>
      <c r="AW102" s="45">
        <v>43216</v>
      </c>
      <c r="AX102" s="45" t="s">
        <v>183</v>
      </c>
      <c r="AY102" s="45">
        <v>43307.613704166666</v>
      </c>
      <c r="AZ102" s="45">
        <v>43210</v>
      </c>
      <c r="BA102" s="45">
        <v>43213</v>
      </c>
      <c r="BB102" s="45" t="s">
        <v>1073</v>
      </c>
      <c r="BC102" s="45">
        <v>43216.531828703701</v>
      </c>
      <c r="BD102" s="45">
        <v>43235</v>
      </c>
      <c r="BE102" s="53">
        <v>44561</v>
      </c>
      <c r="BF102" s="49">
        <f>IF(AND(ISBLANK(tbl_RawData_Report1[[#This Row],[REQ_ID]]),tbl_RawData_Report1[[#This Row],[RH Kit?]] = "Y"),1,COUNTIFS(tbl_RawData_Report1[RH Kit?],"Y",tbl_RawData_Report1[REQ_ID],tbl_RawData_Report1[[#This Row],[REQ_ID]]))</f>
        <v>0</v>
      </c>
      <c r="BG102" s="49">
        <f>COUNTIFS(tbl_RawData_Report1[RH Kit?],"Y",tbl_RawData_Report1[Order No.],tbl_RawData_Report1[[#This Row],[Order No.]])</f>
        <v>0</v>
      </c>
      <c r="BH102" s="49">
        <f>SUM(tbl_RawData_Report1[[#This Row],[RH Kit Req]:[RH Kit PO]])</f>
        <v>0</v>
      </c>
      <c r="BI102" s="49" t="str">
        <f>IFERROR(VLOOKUP(B102,Lookup!A:B,2,FALSE),B102)</f>
        <v>PRESHIPMENTINSPCPH</v>
      </c>
      <c r="BJ102" s="49" t="b">
        <f t="shared" si="1"/>
        <v>1</v>
      </c>
      <c r="BK102" s="49" t="str">
        <f>tbl_RawData_Report1[[#This Row],[Item ID]]&amp;tbl_RawData_Report1[[#This Row],[Order No.]]</f>
        <v>PRESHIPMENTINSPCPH0000035737</v>
      </c>
      <c r="BL102"/>
      <c r="BM102"/>
      <c r="BN102"/>
    </row>
    <row r="103" spans="1:66" hidden="1" x14ac:dyDescent="0.25">
      <c r="A103" t="s">
        <v>8</v>
      </c>
      <c r="B103" t="s">
        <v>711</v>
      </c>
      <c r="C103">
        <v>1</v>
      </c>
      <c r="D103">
        <v>1</v>
      </c>
      <c r="E103">
        <v>1</v>
      </c>
      <c r="F103" t="s">
        <v>435</v>
      </c>
      <c r="G103" s="35" t="s">
        <v>1134</v>
      </c>
      <c r="H103" s="35" t="s">
        <v>712</v>
      </c>
      <c r="I103" s="35" t="s">
        <v>593</v>
      </c>
      <c r="J103" s="35">
        <v>4750</v>
      </c>
      <c r="K103" s="35" t="s">
        <v>400</v>
      </c>
      <c r="L103" s="35" t="s">
        <v>401</v>
      </c>
      <c r="M103" s="35" t="s">
        <v>396</v>
      </c>
      <c r="N103" s="35" t="s">
        <v>122</v>
      </c>
      <c r="O103" s="35" t="s">
        <v>402</v>
      </c>
      <c r="P103" s="35" t="s">
        <v>403</v>
      </c>
      <c r="Q103" s="35" t="s">
        <v>311</v>
      </c>
      <c r="R103" s="35" t="s">
        <v>280</v>
      </c>
      <c r="S103" s="35" t="s">
        <v>189</v>
      </c>
      <c r="T103" s="35" t="s">
        <v>5061</v>
      </c>
      <c r="U103" s="35" t="s">
        <v>272</v>
      </c>
      <c r="V103" s="35">
        <v>0</v>
      </c>
      <c r="W103" s="35">
        <v>0</v>
      </c>
      <c r="X103" s="49">
        <v>6250</v>
      </c>
      <c r="Y103" s="45" t="s">
        <v>860</v>
      </c>
      <c r="Z103" s="49">
        <v>4</v>
      </c>
      <c r="AA103" s="49">
        <v>25000</v>
      </c>
      <c r="AB103" s="45" t="s">
        <v>637</v>
      </c>
      <c r="AC103" s="45" t="s">
        <v>715</v>
      </c>
      <c r="AD103" s="45" t="s">
        <v>716</v>
      </c>
      <c r="AE103" s="45" t="s">
        <v>717</v>
      </c>
      <c r="AF103" s="49">
        <v>2018</v>
      </c>
      <c r="AG103" s="45" t="s">
        <v>1083</v>
      </c>
      <c r="AH103" s="45">
        <v>43262</v>
      </c>
      <c r="AI103" s="45">
        <v>43264</v>
      </c>
      <c r="AJ103" s="45">
        <v>43259</v>
      </c>
      <c r="AK103" s="45">
        <v>43259</v>
      </c>
      <c r="AL103" s="45">
        <v>43264</v>
      </c>
      <c r="AM103" s="45" t="s">
        <v>568</v>
      </c>
      <c r="AN103" s="45" t="s">
        <v>1135</v>
      </c>
      <c r="AO103" s="45" t="s">
        <v>1136</v>
      </c>
      <c r="AP103" s="49"/>
      <c r="AQ103" s="45" t="s">
        <v>266</v>
      </c>
      <c r="AR103" s="45" t="s">
        <v>369</v>
      </c>
      <c r="AS103" s="45" t="s">
        <v>174</v>
      </c>
      <c r="AT103" s="49">
        <v>7</v>
      </c>
      <c r="AU103" s="49">
        <v>1</v>
      </c>
      <c r="AV103" s="49">
        <v>1</v>
      </c>
      <c r="AW103" s="45">
        <v>43216</v>
      </c>
      <c r="AX103" s="45" t="s">
        <v>183</v>
      </c>
      <c r="AY103" s="45">
        <v>43329.650860150461</v>
      </c>
      <c r="AZ103" s="45">
        <v>43178</v>
      </c>
      <c r="BA103" s="45">
        <v>43192</v>
      </c>
      <c r="BB103" s="45" t="s">
        <v>1137</v>
      </c>
      <c r="BC103" s="45">
        <v>43217.345856481479</v>
      </c>
      <c r="BD103" s="45">
        <v>43262</v>
      </c>
      <c r="BE103" s="53">
        <v>47848</v>
      </c>
      <c r="BF103" s="49">
        <f>IF(AND(ISBLANK(tbl_RawData_Report1[[#This Row],[REQ_ID]]),tbl_RawData_Report1[[#This Row],[RH Kit?]] = "Y"),1,COUNTIFS(tbl_RawData_Report1[RH Kit?],"Y",tbl_RawData_Report1[REQ_ID],tbl_RawData_Report1[[#This Row],[REQ_ID]]))</f>
        <v>0</v>
      </c>
      <c r="BG103" s="49">
        <f>COUNTIFS(tbl_RawData_Report1[RH Kit?],"Y",tbl_RawData_Report1[Order No.],tbl_RawData_Report1[[#This Row],[Order No.]])</f>
        <v>0</v>
      </c>
      <c r="BH103" s="49">
        <f>SUM(tbl_RawData_Report1[[#This Row],[RH Kit Req]:[RH Kit PO]])</f>
        <v>0</v>
      </c>
      <c r="BI103" s="49" t="str">
        <f>IFERROR(VLOOKUP(B103,Lookup!A:B,2,FALSE),B103)</f>
        <v>MISOPROSTOL_200MG</v>
      </c>
      <c r="BJ103" s="49" t="b">
        <f t="shared" si="1"/>
        <v>1</v>
      </c>
      <c r="BK103" s="49" t="str">
        <f>tbl_RawData_Report1[[#This Row],[Item ID]]&amp;tbl_RawData_Report1[[#This Row],[Order No.]]</f>
        <v>MISOPROSTOL_200MG0000035742</v>
      </c>
      <c r="BL103"/>
      <c r="BM103"/>
      <c r="BN103"/>
    </row>
    <row r="104" spans="1:66" hidden="1" x14ac:dyDescent="0.25">
      <c r="A104" t="s">
        <v>8</v>
      </c>
      <c r="B104" t="s">
        <v>766</v>
      </c>
      <c r="C104">
        <v>1</v>
      </c>
      <c r="D104">
        <v>1</v>
      </c>
      <c r="E104">
        <v>1</v>
      </c>
      <c r="F104" t="s">
        <v>435</v>
      </c>
      <c r="G104" s="35" t="s">
        <v>1084</v>
      </c>
      <c r="H104" s="35" t="s">
        <v>767</v>
      </c>
      <c r="I104" s="35" t="s">
        <v>593</v>
      </c>
      <c r="J104" s="35">
        <v>71400</v>
      </c>
      <c r="K104" s="35" t="s">
        <v>400</v>
      </c>
      <c r="L104" s="35" t="s">
        <v>401</v>
      </c>
      <c r="M104" s="35" t="s">
        <v>396</v>
      </c>
      <c r="N104" s="35" t="s">
        <v>122</v>
      </c>
      <c r="O104" s="35" t="s">
        <v>402</v>
      </c>
      <c r="P104" s="35" t="s">
        <v>403</v>
      </c>
      <c r="Q104" s="35" t="s">
        <v>311</v>
      </c>
      <c r="R104" s="35" t="s">
        <v>280</v>
      </c>
      <c r="S104" s="35" t="s">
        <v>189</v>
      </c>
      <c r="T104" s="35" t="s">
        <v>5061</v>
      </c>
      <c r="U104" s="35" t="s">
        <v>269</v>
      </c>
      <c r="V104" s="35">
        <v>0</v>
      </c>
      <c r="W104" s="35">
        <v>0</v>
      </c>
      <c r="X104" s="49">
        <v>10500</v>
      </c>
      <c r="Y104" s="45" t="s">
        <v>655</v>
      </c>
      <c r="Z104" s="49">
        <v>10</v>
      </c>
      <c r="AA104" s="49">
        <v>105000</v>
      </c>
      <c r="AB104" s="45" t="s">
        <v>637</v>
      </c>
      <c r="AC104" s="45" t="s">
        <v>725</v>
      </c>
      <c r="AD104" s="45" t="s">
        <v>694</v>
      </c>
      <c r="AE104" s="45" t="s">
        <v>695</v>
      </c>
      <c r="AF104" s="49">
        <v>2018</v>
      </c>
      <c r="AG104" s="45" t="s">
        <v>1083</v>
      </c>
      <c r="AH104" s="45"/>
      <c r="AI104" s="45"/>
      <c r="AJ104" s="45"/>
      <c r="AK104" s="45">
        <v>43304</v>
      </c>
      <c r="AL104" s="45"/>
      <c r="AM104" s="45" t="s">
        <v>568</v>
      </c>
      <c r="AN104" s="45" t="s">
        <v>1085</v>
      </c>
      <c r="AO104" s="45" t="s">
        <v>1086</v>
      </c>
      <c r="AP104" s="49"/>
      <c r="AQ104" s="45" t="s">
        <v>266</v>
      </c>
      <c r="AR104" s="45" t="s">
        <v>174</v>
      </c>
      <c r="AS104" s="45" t="s">
        <v>174</v>
      </c>
      <c r="AT104" s="49">
        <v>5</v>
      </c>
      <c r="AU104" s="49">
        <v>1</v>
      </c>
      <c r="AV104" s="49">
        <v>1</v>
      </c>
      <c r="AW104" s="45">
        <v>43216</v>
      </c>
      <c r="AX104" s="45" t="s">
        <v>183</v>
      </c>
      <c r="AY104" s="45">
        <v>43347.606749687497</v>
      </c>
      <c r="AZ104" s="45">
        <v>43178</v>
      </c>
      <c r="BA104" s="45">
        <v>43192</v>
      </c>
      <c r="BB104" s="45" t="s">
        <v>1087</v>
      </c>
      <c r="BC104" s="45">
        <v>43217.351226851853</v>
      </c>
      <c r="BD104" s="45">
        <v>43282</v>
      </c>
      <c r="BE104" s="53">
        <v>47848</v>
      </c>
      <c r="BF104" s="49">
        <f>IF(AND(ISBLANK(tbl_RawData_Report1[[#This Row],[REQ_ID]]),tbl_RawData_Report1[[#This Row],[RH Kit?]] = "Y"),1,COUNTIFS(tbl_RawData_Report1[RH Kit?],"Y",tbl_RawData_Report1[REQ_ID],tbl_RawData_Report1[[#This Row],[REQ_ID]]))</f>
        <v>0</v>
      </c>
      <c r="BG104" s="49">
        <f>COUNTIFS(tbl_RawData_Report1[RH Kit?],"Y",tbl_RawData_Report1[Order No.],tbl_RawData_Report1[[#This Row],[Order No.]])</f>
        <v>0</v>
      </c>
      <c r="BH104" s="49">
        <f>SUM(tbl_RawData_Report1[[#This Row],[RH Kit Req]:[RH Kit PO]])</f>
        <v>0</v>
      </c>
      <c r="BI104" s="49" t="str">
        <f>IFERROR(VLOOKUP(B104,Lookup!A:B,2,FALSE),B104)</f>
        <v>MGSULPHATE_2ML</v>
      </c>
      <c r="BJ104" s="49" t="b">
        <f t="shared" si="1"/>
        <v>1</v>
      </c>
      <c r="BK104" s="49" t="str">
        <f>tbl_RawData_Report1[[#This Row],[Item ID]]&amp;tbl_RawData_Report1[[#This Row],[Order No.]]</f>
        <v>MGSULPHATE_2ML0000035744</v>
      </c>
      <c r="BL104"/>
      <c r="BM104"/>
      <c r="BN104"/>
    </row>
    <row r="105" spans="1:66" hidden="1" x14ac:dyDescent="0.25">
      <c r="A105" t="s">
        <v>8</v>
      </c>
      <c r="B105" t="s">
        <v>957</v>
      </c>
      <c r="C105">
        <v>2</v>
      </c>
      <c r="D105">
        <v>1</v>
      </c>
      <c r="E105">
        <v>1</v>
      </c>
      <c r="F105" t="s">
        <v>435</v>
      </c>
      <c r="G105" s="35" t="s">
        <v>1084</v>
      </c>
      <c r="H105" s="35" t="s">
        <v>958</v>
      </c>
      <c r="I105" s="35" t="s">
        <v>593</v>
      </c>
      <c r="J105" s="35">
        <v>129465</v>
      </c>
      <c r="K105" s="35" t="s">
        <v>400</v>
      </c>
      <c r="L105" s="35" t="s">
        <v>401</v>
      </c>
      <c r="M105" s="35" t="s">
        <v>396</v>
      </c>
      <c r="N105" s="35" t="s">
        <v>122</v>
      </c>
      <c r="O105" s="35" t="s">
        <v>402</v>
      </c>
      <c r="P105" s="35" t="s">
        <v>403</v>
      </c>
      <c r="Q105" s="35" t="s">
        <v>311</v>
      </c>
      <c r="R105" s="35" t="s">
        <v>280</v>
      </c>
      <c r="S105" s="35" t="s">
        <v>189</v>
      </c>
      <c r="T105" s="35" t="s">
        <v>5061</v>
      </c>
      <c r="U105" s="35" t="s">
        <v>269</v>
      </c>
      <c r="V105" s="35">
        <v>0</v>
      </c>
      <c r="W105" s="35">
        <v>0</v>
      </c>
      <c r="X105" s="49">
        <v>10500</v>
      </c>
      <c r="Y105" s="45" t="s">
        <v>655</v>
      </c>
      <c r="Z105" s="49">
        <v>10</v>
      </c>
      <c r="AA105" s="49">
        <v>105000</v>
      </c>
      <c r="AB105" s="45" t="s">
        <v>637</v>
      </c>
      <c r="AC105" s="45" t="s">
        <v>725</v>
      </c>
      <c r="AD105" s="45" t="s">
        <v>694</v>
      </c>
      <c r="AE105" s="45" t="s">
        <v>695</v>
      </c>
      <c r="AF105" s="49">
        <v>2018</v>
      </c>
      <c r="AG105" s="45" t="s">
        <v>1083</v>
      </c>
      <c r="AH105" s="45"/>
      <c r="AI105" s="45"/>
      <c r="AJ105" s="45"/>
      <c r="AK105" s="45">
        <v>43304</v>
      </c>
      <c r="AL105" s="45"/>
      <c r="AM105" s="45" t="s">
        <v>568</v>
      </c>
      <c r="AN105" s="45" t="s">
        <v>1085</v>
      </c>
      <c r="AO105" s="45" t="s">
        <v>1148</v>
      </c>
      <c r="AP105" s="49"/>
      <c r="AQ105" s="45" t="s">
        <v>266</v>
      </c>
      <c r="AR105" s="45" t="s">
        <v>369</v>
      </c>
      <c r="AS105" s="45" t="s">
        <v>174</v>
      </c>
      <c r="AT105" s="49">
        <v>6</v>
      </c>
      <c r="AU105" s="49">
        <v>1</v>
      </c>
      <c r="AV105" s="49">
        <v>1</v>
      </c>
      <c r="AW105" s="45">
        <v>43216</v>
      </c>
      <c r="AX105" s="45" t="s">
        <v>183</v>
      </c>
      <c r="AY105" s="45">
        <v>43347.606749687497</v>
      </c>
      <c r="AZ105" s="45">
        <v>43178</v>
      </c>
      <c r="BA105" s="45">
        <v>43192</v>
      </c>
      <c r="BB105" s="45" t="s">
        <v>1149</v>
      </c>
      <c r="BC105" s="45">
        <v>43217.351226851853</v>
      </c>
      <c r="BD105" s="45">
        <v>43282</v>
      </c>
      <c r="BE105" s="53">
        <v>47848</v>
      </c>
      <c r="BF105" s="49">
        <f>IF(AND(ISBLANK(tbl_RawData_Report1[[#This Row],[REQ_ID]]),tbl_RawData_Report1[[#This Row],[RH Kit?]] = "Y"),1,COUNTIFS(tbl_RawData_Report1[RH Kit?],"Y",tbl_RawData_Report1[REQ_ID],tbl_RawData_Report1[[#This Row],[REQ_ID]]))</f>
        <v>0</v>
      </c>
      <c r="BG105" s="49">
        <f>COUNTIFS(tbl_RawData_Report1[RH Kit?],"Y",tbl_RawData_Report1[Order No.],tbl_RawData_Report1[[#This Row],[Order No.]])</f>
        <v>0</v>
      </c>
      <c r="BH105" s="49">
        <f>SUM(tbl_RawData_Report1[[#This Row],[RH Kit Req]:[RH Kit PO]])</f>
        <v>0</v>
      </c>
      <c r="BI105" s="49" t="str">
        <f>IFERROR(VLOOKUP(B105,Lookup!A:B,2,FALSE),B105)</f>
        <v>MGSULPHATE_10ML</v>
      </c>
      <c r="BJ105" s="49" t="b">
        <f t="shared" si="1"/>
        <v>1</v>
      </c>
      <c r="BK105" s="49" t="str">
        <f>tbl_RawData_Report1[[#This Row],[Item ID]]&amp;tbl_RawData_Report1[[#This Row],[Order No.]]</f>
        <v>MGSULPHATE_10ML0000035744</v>
      </c>
      <c r="BL105"/>
      <c r="BM105"/>
      <c r="BN105"/>
    </row>
    <row r="106" spans="1:66" hidden="1" x14ac:dyDescent="0.25">
      <c r="A106" t="s">
        <v>8</v>
      </c>
      <c r="B106" t="s">
        <v>711</v>
      </c>
      <c r="C106">
        <v>1</v>
      </c>
      <c r="D106">
        <v>1</v>
      </c>
      <c r="E106">
        <v>1</v>
      </c>
      <c r="F106" t="s">
        <v>418</v>
      </c>
      <c r="G106" s="35" t="s">
        <v>1150</v>
      </c>
      <c r="H106" s="35" t="s">
        <v>712</v>
      </c>
      <c r="I106" s="35" t="s">
        <v>593</v>
      </c>
      <c r="J106" s="35">
        <v>54492</v>
      </c>
      <c r="K106" s="35" t="s">
        <v>400</v>
      </c>
      <c r="L106" s="35" t="s">
        <v>401</v>
      </c>
      <c r="M106" s="35" t="s">
        <v>396</v>
      </c>
      <c r="N106" s="35" t="s">
        <v>122</v>
      </c>
      <c r="O106" s="35" t="s">
        <v>402</v>
      </c>
      <c r="P106" s="35" t="s">
        <v>403</v>
      </c>
      <c r="Q106" s="35" t="s">
        <v>311</v>
      </c>
      <c r="R106" s="35" t="s">
        <v>285</v>
      </c>
      <c r="S106" s="35" t="s">
        <v>208</v>
      </c>
      <c r="T106" s="35" t="s">
        <v>5061</v>
      </c>
      <c r="U106" s="35" t="s">
        <v>269</v>
      </c>
      <c r="V106" s="35">
        <v>0</v>
      </c>
      <c r="W106" s="35">
        <v>0</v>
      </c>
      <c r="X106" s="49">
        <v>71700</v>
      </c>
      <c r="Y106" s="45" t="s">
        <v>860</v>
      </c>
      <c r="Z106" s="49">
        <v>4</v>
      </c>
      <c r="AA106" s="49">
        <v>286800</v>
      </c>
      <c r="AB106" s="45" t="s">
        <v>637</v>
      </c>
      <c r="AC106" s="45" t="s">
        <v>715</v>
      </c>
      <c r="AD106" s="45" t="s">
        <v>716</v>
      </c>
      <c r="AE106" s="45" t="s">
        <v>717</v>
      </c>
      <c r="AF106" s="49">
        <v>2018</v>
      </c>
      <c r="AG106" s="45" t="s">
        <v>1046</v>
      </c>
      <c r="AH106" s="45">
        <v>43283</v>
      </c>
      <c r="AI106" s="45">
        <v>43351</v>
      </c>
      <c r="AJ106" s="45">
        <v>43283</v>
      </c>
      <c r="AK106" s="45">
        <v>43283</v>
      </c>
      <c r="AL106" s="45">
        <v>43351</v>
      </c>
      <c r="AM106" s="45" t="s">
        <v>568</v>
      </c>
      <c r="AN106" s="45" t="s">
        <v>1151</v>
      </c>
      <c r="AO106" s="45" t="s">
        <v>1152</v>
      </c>
      <c r="AP106" s="49"/>
      <c r="AQ106" s="45" t="s">
        <v>266</v>
      </c>
      <c r="AR106" s="45" t="s">
        <v>369</v>
      </c>
      <c r="AS106" s="45" t="s">
        <v>174</v>
      </c>
      <c r="AT106" s="49">
        <v>3</v>
      </c>
      <c r="AU106" s="49">
        <v>1</v>
      </c>
      <c r="AV106" s="49">
        <v>1</v>
      </c>
      <c r="AW106" s="45">
        <v>43216</v>
      </c>
      <c r="AX106" s="45" t="s">
        <v>183</v>
      </c>
      <c r="AY106" s="45">
        <v>43329.650860150461</v>
      </c>
      <c r="AZ106" s="45">
        <v>43186</v>
      </c>
      <c r="BA106" s="45">
        <v>43192</v>
      </c>
      <c r="BB106" s="45" t="s">
        <v>1153</v>
      </c>
      <c r="BC106" s="45">
        <v>43217.35355324074</v>
      </c>
      <c r="BD106" s="45">
        <v>43283</v>
      </c>
      <c r="BE106" s="53">
        <v>47848</v>
      </c>
      <c r="BF106" s="49">
        <f>IF(AND(ISBLANK(tbl_RawData_Report1[[#This Row],[REQ_ID]]),tbl_RawData_Report1[[#This Row],[RH Kit?]] = "Y"),1,COUNTIFS(tbl_RawData_Report1[RH Kit?],"Y",tbl_RawData_Report1[REQ_ID],tbl_RawData_Report1[[#This Row],[REQ_ID]]))</f>
        <v>0</v>
      </c>
      <c r="BG106" s="49">
        <f>COUNTIFS(tbl_RawData_Report1[RH Kit?],"Y",tbl_RawData_Report1[Order No.],tbl_RawData_Report1[[#This Row],[Order No.]])</f>
        <v>0</v>
      </c>
      <c r="BH106" s="49">
        <f>SUM(tbl_RawData_Report1[[#This Row],[RH Kit Req]:[RH Kit PO]])</f>
        <v>0</v>
      </c>
      <c r="BI106" s="49" t="str">
        <f>IFERROR(VLOOKUP(B106,Lookup!A:B,2,FALSE),B106)</f>
        <v>MISOPROSTOL_200MG</v>
      </c>
      <c r="BJ106" s="49" t="b">
        <f t="shared" si="1"/>
        <v>1</v>
      </c>
      <c r="BK106" s="49" t="str">
        <f>tbl_RawData_Report1[[#This Row],[Item ID]]&amp;tbl_RawData_Report1[[#This Row],[Order No.]]</f>
        <v>MISOPROSTOL_200MG0000035745</v>
      </c>
      <c r="BL106"/>
      <c r="BM106"/>
      <c r="BN106"/>
    </row>
    <row r="107" spans="1:66" hidden="1" x14ac:dyDescent="0.25">
      <c r="A107" t="s">
        <v>8</v>
      </c>
      <c r="B107" t="s">
        <v>957</v>
      </c>
      <c r="C107">
        <v>1</v>
      </c>
      <c r="D107">
        <v>1</v>
      </c>
      <c r="E107">
        <v>1</v>
      </c>
      <c r="F107" t="s">
        <v>418</v>
      </c>
      <c r="G107" s="35" t="s">
        <v>1047</v>
      </c>
      <c r="H107" s="35" t="s">
        <v>958</v>
      </c>
      <c r="I107" s="35" t="s">
        <v>593</v>
      </c>
      <c r="J107" s="35">
        <v>196059.33</v>
      </c>
      <c r="K107" s="35" t="s">
        <v>400</v>
      </c>
      <c r="L107" s="35" t="s">
        <v>401</v>
      </c>
      <c r="M107" s="35" t="s">
        <v>396</v>
      </c>
      <c r="N107" s="35" t="s">
        <v>122</v>
      </c>
      <c r="O107" s="35" t="s">
        <v>402</v>
      </c>
      <c r="P107" s="35" t="s">
        <v>403</v>
      </c>
      <c r="Q107" s="35" t="s">
        <v>311</v>
      </c>
      <c r="R107" s="35" t="s">
        <v>285</v>
      </c>
      <c r="S107" s="35" t="s">
        <v>208</v>
      </c>
      <c r="T107" s="35" t="s">
        <v>5061</v>
      </c>
      <c r="U107" s="35" t="s">
        <v>269</v>
      </c>
      <c r="V107" s="35">
        <v>0</v>
      </c>
      <c r="W107" s="35">
        <v>0</v>
      </c>
      <c r="X107" s="49">
        <v>15901</v>
      </c>
      <c r="Y107" s="45" t="s">
        <v>655</v>
      </c>
      <c r="Z107" s="49">
        <v>10</v>
      </c>
      <c r="AA107" s="49">
        <v>159010</v>
      </c>
      <c r="AB107" s="45" t="s">
        <v>637</v>
      </c>
      <c r="AC107" s="45" t="s">
        <v>725</v>
      </c>
      <c r="AD107" s="45" t="s">
        <v>694</v>
      </c>
      <c r="AE107" s="45" t="s">
        <v>695</v>
      </c>
      <c r="AF107" s="49">
        <v>2018</v>
      </c>
      <c r="AG107" s="45" t="s">
        <v>1046</v>
      </c>
      <c r="AH107" s="45">
        <v>43311</v>
      </c>
      <c r="AI107" s="45">
        <v>43363</v>
      </c>
      <c r="AJ107" s="45">
        <v>43315</v>
      </c>
      <c r="AK107" s="45">
        <v>43315</v>
      </c>
      <c r="AL107" s="45">
        <v>43346</v>
      </c>
      <c r="AM107" s="45" t="s">
        <v>568</v>
      </c>
      <c r="AN107" s="45" t="s">
        <v>1048</v>
      </c>
      <c r="AO107" s="45" t="s">
        <v>1049</v>
      </c>
      <c r="AP107" s="49"/>
      <c r="AQ107" s="45" t="s">
        <v>266</v>
      </c>
      <c r="AR107" s="45" t="s">
        <v>369</v>
      </c>
      <c r="AS107" s="45" t="s">
        <v>174</v>
      </c>
      <c r="AT107" s="49">
        <v>2</v>
      </c>
      <c r="AU107" s="49">
        <v>1</v>
      </c>
      <c r="AV107" s="49">
        <v>1</v>
      </c>
      <c r="AW107" s="45">
        <v>43216</v>
      </c>
      <c r="AX107" s="45" t="s">
        <v>183</v>
      </c>
      <c r="AY107" s="45">
        <v>43368.969195405094</v>
      </c>
      <c r="AZ107" s="45">
        <v>43186</v>
      </c>
      <c r="BA107" s="45">
        <v>43192</v>
      </c>
      <c r="BB107" s="45" t="s">
        <v>1050</v>
      </c>
      <c r="BC107" s="45">
        <v>43217.382303240738</v>
      </c>
      <c r="BD107" s="45">
        <v>43311</v>
      </c>
      <c r="BE107" s="53">
        <v>47848</v>
      </c>
      <c r="BF107" s="49">
        <f>IF(AND(ISBLANK(tbl_RawData_Report1[[#This Row],[REQ_ID]]),tbl_RawData_Report1[[#This Row],[RH Kit?]] = "Y"),1,COUNTIFS(tbl_RawData_Report1[RH Kit?],"Y",tbl_RawData_Report1[REQ_ID],tbl_RawData_Report1[[#This Row],[REQ_ID]]))</f>
        <v>0</v>
      </c>
      <c r="BG107" s="49">
        <f>COUNTIFS(tbl_RawData_Report1[RH Kit?],"Y",tbl_RawData_Report1[Order No.],tbl_RawData_Report1[[#This Row],[Order No.]])</f>
        <v>0</v>
      </c>
      <c r="BH107" s="49">
        <f>SUM(tbl_RawData_Report1[[#This Row],[RH Kit Req]:[RH Kit PO]])</f>
        <v>0</v>
      </c>
      <c r="BI107" s="49" t="str">
        <f>IFERROR(VLOOKUP(B107,Lookup!A:B,2,FALSE),B107)</f>
        <v>MGSULPHATE_10ML</v>
      </c>
      <c r="BJ107" s="49" t="b">
        <f t="shared" si="1"/>
        <v>1</v>
      </c>
      <c r="BK107" s="49" t="str">
        <f>tbl_RawData_Report1[[#This Row],[Item ID]]&amp;tbl_RawData_Report1[[#This Row],[Order No.]]</f>
        <v>MGSULPHATE_10ML0000035747</v>
      </c>
      <c r="BL107"/>
      <c r="BM107"/>
      <c r="BN107"/>
    </row>
    <row r="108" spans="1:66" hidden="1" x14ac:dyDescent="0.25">
      <c r="A108" t="s">
        <v>8</v>
      </c>
      <c r="B108" t="s">
        <v>711</v>
      </c>
      <c r="C108">
        <v>1</v>
      </c>
      <c r="D108">
        <v>1</v>
      </c>
      <c r="E108">
        <v>1</v>
      </c>
      <c r="F108" t="s">
        <v>436</v>
      </c>
      <c r="G108" s="35" t="s">
        <v>1052</v>
      </c>
      <c r="H108" s="35" t="s">
        <v>712</v>
      </c>
      <c r="I108" s="35" t="s">
        <v>593</v>
      </c>
      <c r="J108" s="35">
        <v>18327.21</v>
      </c>
      <c r="K108" s="35" t="s">
        <v>400</v>
      </c>
      <c r="L108" s="35" t="s">
        <v>401</v>
      </c>
      <c r="M108" s="35" t="s">
        <v>396</v>
      </c>
      <c r="N108" s="35" t="s">
        <v>122</v>
      </c>
      <c r="O108" s="35" t="s">
        <v>402</v>
      </c>
      <c r="P108" s="35" t="s">
        <v>403</v>
      </c>
      <c r="Q108" s="35" t="s">
        <v>311</v>
      </c>
      <c r="R108" s="35" t="s">
        <v>316</v>
      </c>
      <c r="S108" s="35" t="s">
        <v>202</v>
      </c>
      <c r="T108" s="35" t="s">
        <v>5068</v>
      </c>
      <c r="U108" s="35" t="s">
        <v>269</v>
      </c>
      <c r="V108" s="35">
        <v>0</v>
      </c>
      <c r="W108" s="35">
        <v>0</v>
      </c>
      <c r="X108" s="49">
        <v>32153</v>
      </c>
      <c r="Y108" s="45" t="s">
        <v>345</v>
      </c>
      <c r="Z108" s="49">
        <v>3</v>
      </c>
      <c r="AA108" s="49">
        <v>96459</v>
      </c>
      <c r="AB108" s="45" t="s">
        <v>637</v>
      </c>
      <c r="AC108" s="45" t="s">
        <v>715</v>
      </c>
      <c r="AD108" s="45" t="s">
        <v>716</v>
      </c>
      <c r="AE108" s="45" t="s">
        <v>717</v>
      </c>
      <c r="AF108" s="49">
        <v>2018</v>
      </c>
      <c r="AG108" s="45" t="s">
        <v>1051</v>
      </c>
      <c r="AH108" s="45">
        <v>43322</v>
      </c>
      <c r="AI108" s="45">
        <v>43366</v>
      </c>
      <c r="AJ108" s="45">
        <v>43323</v>
      </c>
      <c r="AK108" s="45">
        <v>43323</v>
      </c>
      <c r="AL108" s="45">
        <v>43395</v>
      </c>
      <c r="AM108" s="45" t="s">
        <v>567</v>
      </c>
      <c r="AN108" s="45" t="s">
        <v>1053</v>
      </c>
      <c r="AO108" s="45" t="s">
        <v>1191</v>
      </c>
      <c r="AP108" s="49"/>
      <c r="AQ108" s="45" t="s">
        <v>266</v>
      </c>
      <c r="AR108" s="45" t="s">
        <v>369</v>
      </c>
      <c r="AS108" s="45" t="s">
        <v>174</v>
      </c>
      <c r="AT108" s="49">
        <v>6</v>
      </c>
      <c r="AU108" s="49">
        <v>1</v>
      </c>
      <c r="AV108" s="49">
        <v>1</v>
      </c>
      <c r="AW108" s="45">
        <v>43217</v>
      </c>
      <c r="AX108" s="45" t="s">
        <v>183</v>
      </c>
      <c r="AY108" s="45">
        <v>43462.80540355324</v>
      </c>
      <c r="AZ108" s="45">
        <v>43137</v>
      </c>
      <c r="BA108" s="45">
        <v>43144</v>
      </c>
      <c r="BB108" s="45" t="s">
        <v>1192</v>
      </c>
      <c r="BC108" s="45">
        <v>43219.51059027778</v>
      </c>
      <c r="BD108" s="45">
        <v>43259</v>
      </c>
      <c r="BE108" s="53">
        <v>47848</v>
      </c>
      <c r="BF108" s="49">
        <f>IF(AND(ISBLANK(tbl_RawData_Report1[[#This Row],[REQ_ID]]),tbl_RawData_Report1[[#This Row],[RH Kit?]] = "Y"),1,COUNTIFS(tbl_RawData_Report1[RH Kit?],"Y",tbl_RawData_Report1[REQ_ID],tbl_RawData_Report1[[#This Row],[REQ_ID]]))</f>
        <v>0</v>
      </c>
      <c r="BG108" s="49">
        <f>COUNTIFS(tbl_RawData_Report1[RH Kit?],"Y",tbl_RawData_Report1[Order No.],tbl_RawData_Report1[[#This Row],[Order No.]])</f>
        <v>0</v>
      </c>
      <c r="BH108" s="49">
        <f>SUM(tbl_RawData_Report1[[#This Row],[RH Kit Req]:[RH Kit PO]])</f>
        <v>0</v>
      </c>
      <c r="BI108" s="49" t="str">
        <f>IFERROR(VLOOKUP(B108,Lookup!A:B,2,FALSE),B108)</f>
        <v>MISOPROSTOL_200MG</v>
      </c>
      <c r="BJ108" s="49" t="b">
        <f t="shared" si="1"/>
        <v>0</v>
      </c>
      <c r="BK108" s="49" t="str">
        <f>tbl_RawData_Report1[[#This Row],[Item ID]]&amp;tbl_RawData_Report1[[#This Row],[Order No.]]</f>
        <v>MISOPROSTOL_200MG0000035751</v>
      </c>
      <c r="BL108"/>
      <c r="BM108"/>
      <c r="BN108"/>
    </row>
    <row r="109" spans="1:66" hidden="1" x14ac:dyDescent="0.25">
      <c r="A109" t="s">
        <v>8</v>
      </c>
      <c r="B109" t="s">
        <v>711</v>
      </c>
      <c r="C109">
        <v>1</v>
      </c>
      <c r="D109">
        <v>2</v>
      </c>
      <c r="E109">
        <v>1</v>
      </c>
      <c r="F109" t="s">
        <v>436</v>
      </c>
      <c r="G109" s="35" t="s">
        <v>1052</v>
      </c>
      <c r="H109" s="35" t="s">
        <v>712</v>
      </c>
      <c r="I109" s="35" t="s">
        <v>593</v>
      </c>
      <c r="J109" s="35">
        <v>52763.76</v>
      </c>
      <c r="K109" s="35" t="s">
        <v>400</v>
      </c>
      <c r="L109" s="35" t="s">
        <v>401</v>
      </c>
      <c r="M109" s="35" t="s">
        <v>396</v>
      </c>
      <c r="N109" s="35" t="s">
        <v>122</v>
      </c>
      <c r="O109" s="35" t="s">
        <v>402</v>
      </c>
      <c r="P109" s="35" t="s">
        <v>403</v>
      </c>
      <c r="Q109" s="35" t="s">
        <v>311</v>
      </c>
      <c r="R109" s="35" t="s">
        <v>316</v>
      </c>
      <c r="S109" s="35" t="s">
        <v>202</v>
      </c>
      <c r="T109" s="35" t="s">
        <v>5068</v>
      </c>
      <c r="U109" s="35" t="s">
        <v>269</v>
      </c>
      <c r="V109" s="35">
        <v>0</v>
      </c>
      <c r="W109" s="35">
        <v>0</v>
      </c>
      <c r="X109" s="49">
        <v>92568</v>
      </c>
      <c r="Y109" s="45" t="s">
        <v>345</v>
      </c>
      <c r="Z109" s="49">
        <v>3</v>
      </c>
      <c r="AA109" s="49">
        <v>277704</v>
      </c>
      <c r="AB109" s="45" t="s">
        <v>637</v>
      </c>
      <c r="AC109" s="45" t="s">
        <v>715</v>
      </c>
      <c r="AD109" s="45" t="s">
        <v>716</v>
      </c>
      <c r="AE109" s="45" t="s">
        <v>717</v>
      </c>
      <c r="AF109" s="49">
        <v>2018</v>
      </c>
      <c r="AG109" s="45" t="s">
        <v>1051</v>
      </c>
      <c r="AH109" s="45">
        <v>43413</v>
      </c>
      <c r="AI109" s="45">
        <v>43455</v>
      </c>
      <c r="AJ109" s="45">
        <v>43418</v>
      </c>
      <c r="AK109" s="45">
        <v>43418</v>
      </c>
      <c r="AL109" s="45">
        <v>43454</v>
      </c>
      <c r="AM109" s="45" t="s">
        <v>567</v>
      </c>
      <c r="AN109" s="45" t="s">
        <v>1053</v>
      </c>
      <c r="AO109" s="45" t="s">
        <v>1054</v>
      </c>
      <c r="AP109" s="49"/>
      <c r="AQ109" s="45" t="s">
        <v>266</v>
      </c>
      <c r="AR109" s="45" t="s">
        <v>369</v>
      </c>
      <c r="AS109" s="45" t="s">
        <v>174</v>
      </c>
      <c r="AT109" s="49">
        <v>6</v>
      </c>
      <c r="AU109" s="49">
        <v>1</v>
      </c>
      <c r="AV109" s="49">
        <v>1</v>
      </c>
      <c r="AW109" s="45">
        <v>43217</v>
      </c>
      <c r="AX109" s="45" t="s">
        <v>183</v>
      </c>
      <c r="AY109" s="45">
        <v>43462.80540355324</v>
      </c>
      <c r="AZ109" s="45">
        <v>43137</v>
      </c>
      <c r="BA109" s="45">
        <v>43144</v>
      </c>
      <c r="BB109" s="45" t="s">
        <v>1055</v>
      </c>
      <c r="BC109" s="45">
        <v>43219.51059027778</v>
      </c>
      <c r="BD109" s="45">
        <v>43413</v>
      </c>
      <c r="BE109" s="53">
        <v>47848</v>
      </c>
      <c r="BF109" s="49">
        <f>IF(AND(ISBLANK(tbl_RawData_Report1[[#This Row],[REQ_ID]]),tbl_RawData_Report1[[#This Row],[RH Kit?]] = "Y"),1,COUNTIFS(tbl_RawData_Report1[RH Kit?],"Y",tbl_RawData_Report1[REQ_ID],tbl_RawData_Report1[[#This Row],[REQ_ID]]))</f>
        <v>0</v>
      </c>
      <c r="BG109" s="49">
        <f>COUNTIFS(tbl_RawData_Report1[RH Kit?],"Y",tbl_RawData_Report1[Order No.],tbl_RawData_Report1[[#This Row],[Order No.]])</f>
        <v>0</v>
      </c>
      <c r="BH109" s="49">
        <f>SUM(tbl_RawData_Report1[[#This Row],[RH Kit Req]:[RH Kit PO]])</f>
        <v>0</v>
      </c>
      <c r="BI109" s="49" t="str">
        <f>IFERROR(VLOOKUP(B109,Lookup!A:B,2,FALSE),B109)</f>
        <v>MISOPROSTOL_200MG</v>
      </c>
      <c r="BJ109" s="49" t="b">
        <f t="shared" si="1"/>
        <v>1</v>
      </c>
      <c r="BK109" s="49" t="str">
        <f>tbl_RawData_Report1[[#This Row],[Item ID]]&amp;tbl_RawData_Report1[[#This Row],[Order No.]]</f>
        <v>MISOPROSTOL_200MG0000035751</v>
      </c>
      <c r="BL109"/>
      <c r="BM109"/>
      <c r="BN109"/>
    </row>
    <row r="110" spans="1:66" hidden="1" x14ac:dyDescent="0.25">
      <c r="A110" t="s">
        <v>8</v>
      </c>
      <c r="B110" t="s">
        <v>122</v>
      </c>
      <c r="C110">
        <v>1</v>
      </c>
      <c r="D110">
        <v>1</v>
      </c>
      <c r="E110">
        <v>1</v>
      </c>
      <c r="F110" t="s">
        <v>439</v>
      </c>
      <c r="G110" s="35" t="s">
        <v>1193</v>
      </c>
      <c r="H110" s="35" t="s">
        <v>1195</v>
      </c>
      <c r="I110" s="35" t="s">
        <v>593</v>
      </c>
      <c r="J110" s="35">
        <v>180095.25</v>
      </c>
      <c r="K110" s="35" t="s">
        <v>437</v>
      </c>
      <c r="L110" s="35" t="s">
        <v>692</v>
      </c>
      <c r="M110" s="35" t="s">
        <v>396</v>
      </c>
      <c r="N110" s="35" t="s">
        <v>122</v>
      </c>
      <c r="O110" s="35" t="s">
        <v>463</v>
      </c>
      <c r="P110" s="35" t="s">
        <v>1164</v>
      </c>
      <c r="Q110" s="35" t="s">
        <v>311</v>
      </c>
      <c r="R110" s="35" t="s">
        <v>440</v>
      </c>
      <c r="S110" s="35" t="s">
        <v>441</v>
      </c>
      <c r="T110" s="35" t="s">
        <v>5058</v>
      </c>
      <c r="U110" s="35" t="s">
        <v>269</v>
      </c>
      <c r="V110" s="35">
        <v>0</v>
      </c>
      <c r="W110" s="35">
        <v>0</v>
      </c>
      <c r="X110" s="49">
        <v>25000</v>
      </c>
      <c r="Y110" s="45" t="s">
        <v>340</v>
      </c>
      <c r="Z110" s="49">
        <v>1</v>
      </c>
      <c r="AA110" s="49">
        <v>25000</v>
      </c>
      <c r="AB110" s="45" t="s">
        <v>637</v>
      </c>
      <c r="AC110" s="45" t="s">
        <v>725</v>
      </c>
      <c r="AD110" s="45" t="s">
        <v>733</v>
      </c>
      <c r="AE110" s="45" t="s">
        <v>734</v>
      </c>
      <c r="AF110" s="49">
        <v>2018</v>
      </c>
      <c r="AG110" s="45" t="s">
        <v>1158</v>
      </c>
      <c r="AH110" s="45"/>
      <c r="AI110" s="45"/>
      <c r="AJ110" s="45"/>
      <c r="AK110" s="45">
        <v>43292</v>
      </c>
      <c r="AL110" s="45"/>
      <c r="AM110" s="45" t="s">
        <v>566</v>
      </c>
      <c r="AN110" s="45" t="s">
        <v>1194</v>
      </c>
      <c r="AO110" s="45" t="s">
        <v>1196</v>
      </c>
      <c r="AP110" s="49"/>
      <c r="AQ110" s="45" t="s">
        <v>266</v>
      </c>
      <c r="AR110" s="45"/>
      <c r="AS110" s="45" t="s">
        <v>174</v>
      </c>
      <c r="AT110" s="49">
        <v>1</v>
      </c>
      <c r="AU110" s="49">
        <v>1</v>
      </c>
      <c r="AV110" s="49">
        <v>1</v>
      </c>
      <c r="AW110" s="45">
        <v>43217</v>
      </c>
      <c r="AX110" s="45" t="s">
        <v>183</v>
      </c>
      <c r="AY110" s="45">
        <v>43347.606749687497</v>
      </c>
      <c r="AZ110" s="45">
        <v>43213</v>
      </c>
      <c r="BA110" s="45">
        <v>43213</v>
      </c>
      <c r="BB110" s="45" t="s">
        <v>1197</v>
      </c>
      <c r="BC110" s="45">
        <v>43222.433495370373</v>
      </c>
      <c r="BD110" s="45">
        <v>43251</v>
      </c>
      <c r="BE110" s="53">
        <v>43281</v>
      </c>
      <c r="BF110" s="49">
        <f>IF(AND(ISBLANK(tbl_RawData_Report1[[#This Row],[REQ_ID]]),tbl_RawData_Report1[[#This Row],[RH Kit?]] = "Y"),1,COUNTIFS(tbl_RawData_Report1[RH Kit?],"Y",tbl_RawData_Report1[REQ_ID],tbl_RawData_Report1[[#This Row],[REQ_ID]]))</f>
        <v>0</v>
      </c>
      <c r="BG110" s="49">
        <f>COUNTIFS(tbl_RawData_Report1[RH Kit?],"Y",tbl_RawData_Report1[Order No.],tbl_RawData_Report1[[#This Row],[Order No.]])</f>
        <v>0</v>
      </c>
      <c r="BH110" s="49">
        <f>SUM(tbl_RawData_Report1[[#This Row],[RH Kit Req]:[RH Kit PO]])</f>
        <v>0</v>
      </c>
      <c r="BI110" s="49" t="str">
        <f>IFERROR(VLOOKUP(B110,Lookup!A:B,2,FALSE),B110)</f>
        <v xml:space="preserve"> </v>
      </c>
      <c r="BJ110" s="49" t="b">
        <f t="shared" si="1"/>
        <v>1</v>
      </c>
      <c r="BK110" s="49" t="str">
        <f>tbl_RawData_Report1[[#This Row],[Item ID]]&amp;tbl_RawData_Report1[[#This Row],[Order No.]]</f>
        <v xml:space="preserve"> 0000035754</v>
      </c>
      <c r="BL110"/>
      <c r="BM110"/>
      <c r="BN110"/>
    </row>
    <row r="111" spans="1:66" hidden="1" x14ac:dyDescent="0.25">
      <c r="A111" t="s">
        <v>8</v>
      </c>
      <c r="B111" t="s">
        <v>711</v>
      </c>
      <c r="C111">
        <v>1</v>
      </c>
      <c r="D111">
        <v>1</v>
      </c>
      <c r="E111">
        <v>1</v>
      </c>
      <c r="F111" t="s">
        <v>436</v>
      </c>
      <c r="G111" s="35" t="s">
        <v>1079</v>
      </c>
      <c r="H111" s="35" t="s">
        <v>712</v>
      </c>
      <c r="I111" s="35" t="s">
        <v>593</v>
      </c>
      <c r="J111" s="35">
        <v>16150.38</v>
      </c>
      <c r="K111" s="35" t="s">
        <v>400</v>
      </c>
      <c r="L111" s="35" t="s">
        <v>401</v>
      </c>
      <c r="M111" s="35" t="s">
        <v>396</v>
      </c>
      <c r="N111" s="35" t="s">
        <v>122</v>
      </c>
      <c r="O111" s="35" t="s">
        <v>402</v>
      </c>
      <c r="P111" s="35" t="s">
        <v>403</v>
      </c>
      <c r="Q111" s="35" t="s">
        <v>311</v>
      </c>
      <c r="R111" s="35" t="s">
        <v>316</v>
      </c>
      <c r="S111" s="35" t="s">
        <v>202</v>
      </c>
      <c r="T111" s="35" t="s">
        <v>5068</v>
      </c>
      <c r="U111" s="35" t="s">
        <v>269</v>
      </c>
      <c r="V111" s="35">
        <v>0</v>
      </c>
      <c r="W111" s="35">
        <v>0</v>
      </c>
      <c r="X111" s="49">
        <v>28334</v>
      </c>
      <c r="Y111" s="45" t="s">
        <v>345</v>
      </c>
      <c r="Z111" s="49">
        <v>3</v>
      </c>
      <c r="AA111" s="49">
        <v>85002</v>
      </c>
      <c r="AB111" s="45" t="s">
        <v>637</v>
      </c>
      <c r="AC111" s="45" t="s">
        <v>715</v>
      </c>
      <c r="AD111" s="45" t="s">
        <v>716</v>
      </c>
      <c r="AE111" s="45" t="s">
        <v>717</v>
      </c>
      <c r="AF111" s="49">
        <v>2018</v>
      </c>
      <c r="AG111" s="45"/>
      <c r="AH111" s="45">
        <v>43323</v>
      </c>
      <c r="AI111" s="45">
        <v>43365</v>
      </c>
      <c r="AJ111" s="45">
        <v>43323</v>
      </c>
      <c r="AK111" s="45">
        <v>43323</v>
      </c>
      <c r="AL111" s="45">
        <v>43402</v>
      </c>
      <c r="AM111" s="45" t="s">
        <v>567</v>
      </c>
      <c r="AN111" s="45" t="s">
        <v>1080</v>
      </c>
      <c r="AO111" s="45" t="s">
        <v>1081</v>
      </c>
      <c r="AP111" s="49"/>
      <c r="AQ111" s="45" t="s">
        <v>266</v>
      </c>
      <c r="AR111" s="45" t="s">
        <v>369</v>
      </c>
      <c r="AS111" s="45" t="s">
        <v>174</v>
      </c>
      <c r="AT111" s="49"/>
      <c r="AU111" s="49"/>
      <c r="AV111" s="49"/>
      <c r="AW111" s="45">
        <v>43219</v>
      </c>
      <c r="AX111" s="45" t="s">
        <v>183</v>
      </c>
      <c r="AY111" s="45">
        <v>43368.969195405094</v>
      </c>
      <c r="AZ111" s="45"/>
      <c r="BA111" s="45"/>
      <c r="BB111" s="45" t="s">
        <v>1082</v>
      </c>
      <c r="BC111" s="45">
        <v>43220.618425925924</v>
      </c>
      <c r="BD111" s="45">
        <v>43269</v>
      </c>
      <c r="BE111" s="53">
        <v>47848</v>
      </c>
      <c r="BF111" s="49">
        <f>IF(AND(ISBLANK(tbl_RawData_Report1[[#This Row],[REQ_ID]]),tbl_RawData_Report1[[#This Row],[RH Kit?]] = "Y"),1,COUNTIFS(tbl_RawData_Report1[RH Kit?],"Y",tbl_RawData_Report1[REQ_ID],tbl_RawData_Report1[[#This Row],[REQ_ID]]))</f>
        <v>0</v>
      </c>
      <c r="BG111" s="49">
        <f>COUNTIFS(tbl_RawData_Report1[RH Kit?],"Y",tbl_RawData_Report1[Order No.],tbl_RawData_Report1[[#This Row],[Order No.]])</f>
        <v>0</v>
      </c>
      <c r="BH111" s="49">
        <f>SUM(tbl_RawData_Report1[[#This Row],[RH Kit Req]:[RH Kit PO]])</f>
        <v>0</v>
      </c>
      <c r="BI111" s="49" t="str">
        <f>IFERROR(VLOOKUP(B111,Lookup!A:B,2,FALSE),B111)</f>
        <v>MISOPROSTOL_200MG</v>
      </c>
      <c r="BJ111" s="49" t="b">
        <f t="shared" si="1"/>
        <v>1</v>
      </c>
      <c r="BK111" s="49" t="str">
        <f>tbl_RawData_Report1[[#This Row],[Item ID]]&amp;tbl_RawData_Report1[[#This Row],[Order No.]]</f>
        <v>MISOPROSTOL_200MG0000035757</v>
      </c>
      <c r="BL111"/>
      <c r="BM111"/>
      <c r="BN111"/>
    </row>
    <row r="112" spans="1:66" hidden="1" x14ac:dyDescent="0.25">
      <c r="A112" t="s">
        <v>8</v>
      </c>
      <c r="B112" t="s">
        <v>4589</v>
      </c>
      <c r="C112">
        <v>1</v>
      </c>
      <c r="D112">
        <v>1</v>
      </c>
      <c r="E112">
        <v>1</v>
      </c>
      <c r="F112" t="s">
        <v>448</v>
      </c>
      <c r="G112" s="35" t="s">
        <v>4630</v>
      </c>
      <c r="H112" s="35" t="s">
        <v>4590</v>
      </c>
      <c r="I112" s="35" t="s">
        <v>593</v>
      </c>
      <c r="J112" s="35">
        <v>252000</v>
      </c>
      <c r="K112" s="35" t="s">
        <v>400</v>
      </c>
      <c r="L112" s="35" t="s">
        <v>401</v>
      </c>
      <c r="M112" s="35" t="s">
        <v>396</v>
      </c>
      <c r="N112" s="35" t="s">
        <v>122</v>
      </c>
      <c r="O112" s="35" t="s">
        <v>402</v>
      </c>
      <c r="P112" s="35" t="s">
        <v>403</v>
      </c>
      <c r="Q112" s="35" t="s">
        <v>311</v>
      </c>
      <c r="R112" s="35" t="s">
        <v>293</v>
      </c>
      <c r="S112" s="35" t="s">
        <v>294</v>
      </c>
      <c r="T112" s="35" t="s">
        <v>5061</v>
      </c>
      <c r="U112" s="35" t="s">
        <v>272</v>
      </c>
      <c r="V112" s="35">
        <v>0</v>
      </c>
      <c r="W112" s="35">
        <v>0</v>
      </c>
      <c r="X112" s="49">
        <v>2800</v>
      </c>
      <c r="Y112" s="45" t="s">
        <v>341</v>
      </c>
      <c r="Z112" s="49">
        <v>100</v>
      </c>
      <c r="AA112" s="49">
        <v>280000</v>
      </c>
      <c r="AB112" s="45" t="s">
        <v>4570</v>
      </c>
      <c r="AC112" s="45" t="s">
        <v>4574</v>
      </c>
      <c r="AD112" s="45" t="s">
        <v>2342</v>
      </c>
      <c r="AE112" s="45" t="s">
        <v>2343</v>
      </c>
      <c r="AF112" s="49">
        <v>2018</v>
      </c>
      <c r="AG112" s="45" t="s">
        <v>4629</v>
      </c>
      <c r="AH112" s="45">
        <v>43269</v>
      </c>
      <c r="AI112" s="45">
        <v>43306</v>
      </c>
      <c r="AJ112" s="45">
        <v>43302</v>
      </c>
      <c r="AK112" s="45">
        <v>43301</v>
      </c>
      <c r="AL112" s="45">
        <v>43306</v>
      </c>
      <c r="AM112" s="45" t="s">
        <v>567</v>
      </c>
      <c r="AN112" s="45" t="s">
        <v>4631</v>
      </c>
      <c r="AO112" s="45" t="s">
        <v>4632</v>
      </c>
      <c r="AP112" s="49"/>
      <c r="AQ112" s="45" t="s">
        <v>266</v>
      </c>
      <c r="AR112" s="45" t="s">
        <v>174</v>
      </c>
      <c r="AS112" s="45" t="s">
        <v>174</v>
      </c>
      <c r="AT112" s="49">
        <v>2</v>
      </c>
      <c r="AU112" s="49">
        <v>1</v>
      </c>
      <c r="AV112" s="49">
        <v>1</v>
      </c>
      <c r="AW112" s="45">
        <v>43220</v>
      </c>
      <c r="AX112" s="45" t="s">
        <v>183</v>
      </c>
      <c r="AY112" s="45">
        <v>43356.71772202546</v>
      </c>
      <c r="AZ112" s="45">
        <v>43217</v>
      </c>
      <c r="BA112" s="45">
        <v>43220</v>
      </c>
      <c r="BB112" s="45" t="s">
        <v>4633</v>
      </c>
      <c r="BC112" s="45">
        <v>43221.015590277777</v>
      </c>
      <c r="BD112" s="45">
        <v>43258</v>
      </c>
      <c r="BE112" s="53">
        <v>47848</v>
      </c>
      <c r="BF112" s="49">
        <f>IF(AND(ISBLANK(tbl_RawData_Report1[[#This Row],[REQ_ID]]),tbl_RawData_Report1[[#This Row],[RH Kit?]] = "Y"),1,COUNTIFS(tbl_RawData_Report1[RH Kit?],"Y",tbl_RawData_Report1[REQ_ID],tbl_RawData_Report1[[#This Row],[REQ_ID]]))</f>
        <v>0</v>
      </c>
      <c r="BG112" s="49">
        <f>COUNTIFS(tbl_RawData_Report1[RH Kit?],"Y",tbl_RawData_Report1[Order No.],tbl_RawData_Report1[[#This Row],[Order No.]])</f>
        <v>0</v>
      </c>
      <c r="BH112" s="49">
        <f>SUM(tbl_RawData_Report1[[#This Row],[RH Kit Req]:[RH Kit PO]])</f>
        <v>0</v>
      </c>
      <c r="BI112" s="49" t="str">
        <f>IFERROR(VLOOKUP(B112,Lookup!A:B,2,FALSE),B112)</f>
        <v>HIV_RAPID2</v>
      </c>
      <c r="BJ112" s="49" t="b">
        <f t="shared" si="1"/>
        <v>1</v>
      </c>
      <c r="BK112" s="49" t="str">
        <f>tbl_RawData_Report1[[#This Row],[Item ID]]&amp;tbl_RawData_Report1[[#This Row],[Order No.]]</f>
        <v>HIV_RAPID20000035769</v>
      </c>
      <c r="BL112"/>
      <c r="BM112"/>
      <c r="BN112"/>
    </row>
    <row r="113" spans="1:66" hidden="1" x14ac:dyDescent="0.25">
      <c r="A113" t="s">
        <v>8</v>
      </c>
      <c r="B113" t="s">
        <v>639</v>
      </c>
      <c r="C113">
        <v>1</v>
      </c>
      <c r="D113">
        <v>1</v>
      </c>
      <c r="E113">
        <v>1</v>
      </c>
      <c r="F113" t="s">
        <v>411</v>
      </c>
      <c r="G113" s="35" t="s">
        <v>1138</v>
      </c>
      <c r="H113" s="35" t="s">
        <v>640</v>
      </c>
      <c r="I113" s="35" t="s">
        <v>593</v>
      </c>
      <c r="J113" s="35">
        <v>650</v>
      </c>
      <c r="K113" s="35" t="s">
        <v>656</v>
      </c>
      <c r="L113" s="35" t="s">
        <v>776</v>
      </c>
      <c r="M113" s="35" t="s">
        <v>396</v>
      </c>
      <c r="N113" s="35" t="s">
        <v>122</v>
      </c>
      <c r="O113" s="35" t="s">
        <v>777</v>
      </c>
      <c r="P113" s="35" t="s">
        <v>778</v>
      </c>
      <c r="Q113" s="35" t="s">
        <v>311</v>
      </c>
      <c r="R113" s="35" t="s">
        <v>297</v>
      </c>
      <c r="S113" s="35" t="s">
        <v>210</v>
      </c>
      <c r="T113" s="35" t="s">
        <v>5085</v>
      </c>
      <c r="U113" s="35" t="s">
        <v>272</v>
      </c>
      <c r="V113" s="35">
        <v>0</v>
      </c>
      <c r="W113" s="35">
        <v>0</v>
      </c>
      <c r="X113" s="49">
        <v>1</v>
      </c>
      <c r="Y113" s="45" t="s">
        <v>340</v>
      </c>
      <c r="Z113" s="49">
        <v>1</v>
      </c>
      <c r="AA113" s="49">
        <v>1</v>
      </c>
      <c r="AB113" s="45" t="s">
        <v>637</v>
      </c>
      <c r="AC113" s="45" t="s">
        <v>641</v>
      </c>
      <c r="AD113" s="45" t="s">
        <v>342</v>
      </c>
      <c r="AE113" s="45" t="s">
        <v>343</v>
      </c>
      <c r="AF113" s="49">
        <v>2018</v>
      </c>
      <c r="AG113" s="45" t="s">
        <v>899</v>
      </c>
      <c r="AH113" s="45"/>
      <c r="AI113" s="45"/>
      <c r="AJ113" s="45"/>
      <c r="AK113" s="45">
        <v>43277</v>
      </c>
      <c r="AL113" s="45"/>
      <c r="AM113" s="45" t="s">
        <v>566</v>
      </c>
      <c r="AN113" s="45" t="s">
        <v>1139</v>
      </c>
      <c r="AO113" s="45" t="s">
        <v>1140</v>
      </c>
      <c r="AP113" s="49"/>
      <c r="AQ113" s="45" t="s">
        <v>266</v>
      </c>
      <c r="AR113" s="45" t="s">
        <v>174</v>
      </c>
      <c r="AS113" s="45" t="s">
        <v>174</v>
      </c>
      <c r="AT113" s="49">
        <v>4</v>
      </c>
      <c r="AU113" s="49">
        <v>1</v>
      </c>
      <c r="AV113" s="49">
        <v>1</v>
      </c>
      <c r="AW113" s="45">
        <v>43223</v>
      </c>
      <c r="AX113" s="45" t="s">
        <v>183</v>
      </c>
      <c r="AY113" s="45">
        <v>43329.650860150461</v>
      </c>
      <c r="AZ113" s="45">
        <v>43175</v>
      </c>
      <c r="BA113" s="45">
        <v>43178</v>
      </c>
      <c r="BB113" s="45" t="s">
        <v>1141</v>
      </c>
      <c r="BC113" s="45">
        <v>43223.674027777779</v>
      </c>
      <c r="BD113" s="45">
        <v>43238</v>
      </c>
      <c r="BE113" s="53">
        <v>43389</v>
      </c>
      <c r="BF113" s="49">
        <f>IF(AND(ISBLANK(tbl_RawData_Report1[[#This Row],[REQ_ID]]),tbl_RawData_Report1[[#This Row],[RH Kit?]] = "Y"),1,COUNTIFS(tbl_RawData_Report1[RH Kit?],"Y",tbl_RawData_Report1[REQ_ID],tbl_RawData_Report1[[#This Row],[REQ_ID]]))</f>
        <v>0</v>
      </c>
      <c r="BG113" s="49">
        <f>COUNTIFS(tbl_RawData_Report1[RH Kit?],"Y",tbl_RawData_Report1[Order No.],tbl_RawData_Report1[[#This Row],[Order No.]])</f>
        <v>0</v>
      </c>
      <c r="BH113" s="49">
        <f>SUM(tbl_RawData_Report1[[#This Row],[RH Kit Req]:[RH Kit PO]])</f>
        <v>0</v>
      </c>
      <c r="BI113" s="49" t="str">
        <f>IFERROR(VLOOKUP(B113,Lookup!A:B,2,FALSE),B113)</f>
        <v>PRESHIPMENTINSPCPH</v>
      </c>
      <c r="BJ113" s="49" t="b">
        <f t="shared" si="1"/>
        <v>1</v>
      </c>
      <c r="BK113" s="49" t="str">
        <f>tbl_RawData_Report1[[#This Row],[Item ID]]&amp;tbl_RawData_Report1[[#This Row],[Order No.]]</f>
        <v>PRESHIPMENTINSPCPH0000035797</v>
      </c>
      <c r="BL113"/>
      <c r="BM113"/>
      <c r="BN113"/>
    </row>
    <row r="114" spans="1:66" hidden="1" x14ac:dyDescent="0.25">
      <c r="A114" t="s">
        <v>8</v>
      </c>
      <c r="B114" t="s">
        <v>639</v>
      </c>
      <c r="C114">
        <v>1</v>
      </c>
      <c r="D114">
        <v>1</v>
      </c>
      <c r="E114">
        <v>1</v>
      </c>
      <c r="F114" t="s">
        <v>411</v>
      </c>
      <c r="G114" s="35" t="s">
        <v>1183</v>
      </c>
      <c r="H114" s="35" t="s">
        <v>640</v>
      </c>
      <c r="I114" s="35" t="s">
        <v>593</v>
      </c>
      <c r="J114" s="35">
        <v>650</v>
      </c>
      <c r="K114" s="35" t="s">
        <v>656</v>
      </c>
      <c r="L114" s="35" t="s">
        <v>776</v>
      </c>
      <c r="M114" s="35" t="s">
        <v>396</v>
      </c>
      <c r="N114" s="35" t="s">
        <v>122</v>
      </c>
      <c r="O114" s="35" t="s">
        <v>777</v>
      </c>
      <c r="P114" s="35" t="s">
        <v>778</v>
      </c>
      <c r="Q114" s="35" t="s">
        <v>311</v>
      </c>
      <c r="R114" s="35" t="s">
        <v>297</v>
      </c>
      <c r="S114" s="35" t="s">
        <v>210</v>
      </c>
      <c r="T114" s="35" t="s">
        <v>5085</v>
      </c>
      <c r="U114" s="35" t="s">
        <v>272</v>
      </c>
      <c r="V114" s="35">
        <v>0</v>
      </c>
      <c r="W114" s="35">
        <v>0</v>
      </c>
      <c r="X114" s="49">
        <v>1</v>
      </c>
      <c r="Y114" s="45" t="s">
        <v>340</v>
      </c>
      <c r="Z114" s="49">
        <v>1</v>
      </c>
      <c r="AA114" s="49">
        <v>1</v>
      </c>
      <c r="AB114" s="45" t="s">
        <v>637</v>
      </c>
      <c r="AC114" s="45" t="s">
        <v>641</v>
      </c>
      <c r="AD114" s="45" t="s">
        <v>342</v>
      </c>
      <c r="AE114" s="45" t="s">
        <v>343</v>
      </c>
      <c r="AF114" s="49">
        <v>2018</v>
      </c>
      <c r="AG114" s="45" t="s">
        <v>899</v>
      </c>
      <c r="AH114" s="45"/>
      <c r="AI114" s="45"/>
      <c r="AJ114" s="45"/>
      <c r="AK114" s="45">
        <v>43335</v>
      </c>
      <c r="AL114" s="45"/>
      <c r="AM114" s="45" t="s">
        <v>566</v>
      </c>
      <c r="AN114" s="45" t="s">
        <v>1184</v>
      </c>
      <c r="AO114" s="45" t="s">
        <v>1185</v>
      </c>
      <c r="AP114" s="49"/>
      <c r="AQ114" s="45" t="s">
        <v>266</v>
      </c>
      <c r="AR114" s="45" t="s">
        <v>174</v>
      </c>
      <c r="AS114" s="45" t="s">
        <v>174</v>
      </c>
      <c r="AT114" s="49">
        <v>1</v>
      </c>
      <c r="AU114" s="49">
        <v>1</v>
      </c>
      <c r="AV114" s="49">
        <v>1</v>
      </c>
      <c r="AW114" s="45">
        <v>43223</v>
      </c>
      <c r="AX114" s="45" t="s">
        <v>183</v>
      </c>
      <c r="AY114" s="45">
        <v>43395.734884988429</v>
      </c>
      <c r="AZ114" s="45">
        <v>43175</v>
      </c>
      <c r="BA114" s="45">
        <v>43178</v>
      </c>
      <c r="BB114" s="45" t="s">
        <v>1186</v>
      </c>
      <c r="BC114" s="45">
        <v>43223.638541666667</v>
      </c>
      <c r="BD114" s="45">
        <v>43322</v>
      </c>
      <c r="BE114" s="53">
        <v>43389</v>
      </c>
      <c r="BF114" s="49">
        <f>IF(AND(ISBLANK(tbl_RawData_Report1[[#This Row],[REQ_ID]]),tbl_RawData_Report1[[#This Row],[RH Kit?]] = "Y"),1,COUNTIFS(tbl_RawData_Report1[RH Kit?],"Y",tbl_RawData_Report1[REQ_ID],tbl_RawData_Report1[[#This Row],[REQ_ID]]))</f>
        <v>0</v>
      </c>
      <c r="BG114" s="49">
        <f>COUNTIFS(tbl_RawData_Report1[RH Kit?],"Y",tbl_RawData_Report1[Order No.],tbl_RawData_Report1[[#This Row],[Order No.]])</f>
        <v>0</v>
      </c>
      <c r="BH114" s="49">
        <f>SUM(tbl_RawData_Report1[[#This Row],[RH Kit Req]:[RH Kit PO]])</f>
        <v>0</v>
      </c>
      <c r="BI114" s="49" t="str">
        <f>IFERROR(VLOOKUP(B114,Lookup!A:B,2,FALSE),B114)</f>
        <v>PRESHIPMENTINSPCPH</v>
      </c>
      <c r="BJ114" s="49" t="b">
        <f t="shared" si="1"/>
        <v>1</v>
      </c>
      <c r="BK114" s="49" t="str">
        <f>tbl_RawData_Report1[[#This Row],[Item ID]]&amp;tbl_RawData_Report1[[#This Row],[Order No.]]</f>
        <v>PRESHIPMENTINSPCPH0000035798</v>
      </c>
      <c r="BL114"/>
      <c r="BM114"/>
      <c r="BN114"/>
    </row>
    <row r="115" spans="1:66" hidden="1" x14ac:dyDescent="0.25">
      <c r="A115" t="s">
        <v>8</v>
      </c>
      <c r="B115" t="s">
        <v>675</v>
      </c>
      <c r="C115">
        <v>1</v>
      </c>
      <c r="D115">
        <v>1</v>
      </c>
      <c r="E115">
        <v>1</v>
      </c>
      <c r="F115" t="s">
        <v>459</v>
      </c>
      <c r="G115" s="35" t="s">
        <v>1100</v>
      </c>
      <c r="H115" s="35" t="s">
        <v>676</v>
      </c>
      <c r="I115" s="35" t="s">
        <v>593</v>
      </c>
      <c r="J115" s="35">
        <v>7700</v>
      </c>
      <c r="K115" s="35" t="s">
        <v>400</v>
      </c>
      <c r="L115" s="35" t="s">
        <v>401</v>
      </c>
      <c r="M115" s="35" t="s">
        <v>396</v>
      </c>
      <c r="N115" s="35" t="s">
        <v>122</v>
      </c>
      <c r="O115" s="35" t="s">
        <v>402</v>
      </c>
      <c r="P115" s="35" t="s">
        <v>403</v>
      </c>
      <c r="Q115" s="35" t="s">
        <v>311</v>
      </c>
      <c r="R115" s="35" t="s">
        <v>460</v>
      </c>
      <c r="S115" s="35" t="s">
        <v>461</v>
      </c>
      <c r="T115" s="35" t="s">
        <v>5068</v>
      </c>
      <c r="U115" s="35" t="s">
        <v>272</v>
      </c>
      <c r="V115" s="35">
        <v>0</v>
      </c>
      <c r="W115" s="35">
        <v>0</v>
      </c>
      <c r="X115" s="49">
        <v>1250</v>
      </c>
      <c r="Y115" s="45" t="s">
        <v>673</v>
      </c>
      <c r="Z115" s="49">
        <v>500</v>
      </c>
      <c r="AA115" s="49">
        <v>625000</v>
      </c>
      <c r="AB115" s="45" t="s">
        <v>637</v>
      </c>
      <c r="AC115" s="45" t="s">
        <v>679</v>
      </c>
      <c r="AD115" s="45" t="s">
        <v>792</v>
      </c>
      <c r="AE115" s="45" t="s">
        <v>793</v>
      </c>
      <c r="AF115" s="49">
        <v>2018</v>
      </c>
      <c r="AG115" s="45" t="s">
        <v>1099</v>
      </c>
      <c r="AH115" s="45">
        <v>43326</v>
      </c>
      <c r="AI115" s="45">
        <v>43362</v>
      </c>
      <c r="AJ115" s="45">
        <v>43326</v>
      </c>
      <c r="AK115" s="45">
        <v>43371</v>
      </c>
      <c r="AL115" s="45">
        <v>43329</v>
      </c>
      <c r="AM115" s="45" t="s">
        <v>567</v>
      </c>
      <c r="AN115" s="45" t="s">
        <v>1101</v>
      </c>
      <c r="AO115" s="45" t="s">
        <v>1102</v>
      </c>
      <c r="AP115" s="49"/>
      <c r="AQ115" s="45" t="s">
        <v>266</v>
      </c>
      <c r="AR115" s="45" t="s">
        <v>174</v>
      </c>
      <c r="AS115" s="45" t="s">
        <v>174</v>
      </c>
      <c r="AT115" s="49">
        <v>3</v>
      </c>
      <c r="AU115" s="49">
        <v>1</v>
      </c>
      <c r="AV115" s="49">
        <v>1</v>
      </c>
      <c r="AW115" s="45">
        <v>43224</v>
      </c>
      <c r="AX115" s="45" t="s">
        <v>183</v>
      </c>
      <c r="AY115" s="45">
        <v>43413.853584571756</v>
      </c>
      <c r="AZ115" s="45">
        <v>43191</v>
      </c>
      <c r="BA115" s="45">
        <v>43192</v>
      </c>
      <c r="BB115" s="45" t="s">
        <v>1103</v>
      </c>
      <c r="BC115" s="45">
        <v>43231.528645833336</v>
      </c>
      <c r="BD115" s="45">
        <v>43251</v>
      </c>
      <c r="BE115" s="53">
        <v>47848</v>
      </c>
      <c r="BF115" s="49">
        <f>IF(AND(ISBLANK(tbl_RawData_Report1[[#This Row],[REQ_ID]]),tbl_RawData_Report1[[#This Row],[RH Kit?]] = "Y"),1,COUNTIFS(tbl_RawData_Report1[RH Kit?],"Y",tbl_RawData_Report1[REQ_ID],tbl_RawData_Report1[[#This Row],[REQ_ID]]))</f>
        <v>0</v>
      </c>
      <c r="BG115" s="49">
        <f>COUNTIFS(tbl_RawData_Report1[RH Kit?],"Y",tbl_RawData_Report1[Order No.],tbl_RawData_Report1[[#This Row],[Order No.]])</f>
        <v>0</v>
      </c>
      <c r="BH115" s="49">
        <f>SUM(tbl_RawData_Report1[[#This Row],[RH Kit Req]:[RH Kit PO]])</f>
        <v>0</v>
      </c>
      <c r="BI115" s="49" t="str">
        <f>IFERROR(VLOOKUP(B115,Lookup!A:B,2,FALSE),B115)</f>
        <v>IBUPROFEN_400MG</v>
      </c>
      <c r="BJ115" s="49" t="b">
        <f t="shared" si="1"/>
        <v>1</v>
      </c>
      <c r="BK115" s="49" t="str">
        <f>tbl_RawData_Report1[[#This Row],[Item ID]]&amp;tbl_RawData_Report1[[#This Row],[Order No.]]</f>
        <v>IBUPROFEN_400MG0000035814</v>
      </c>
      <c r="BL115"/>
      <c r="BM115"/>
      <c r="BN115"/>
    </row>
    <row r="116" spans="1:66" hidden="1" x14ac:dyDescent="0.25">
      <c r="A116" t="s">
        <v>8</v>
      </c>
      <c r="B116" t="s">
        <v>876</v>
      </c>
      <c r="C116">
        <v>2</v>
      </c>
      <c r="D116">
        <v>1</v>
      </c>
      <c r="E116">
        <v>1</v>
      </c>
      <c r="F116" t="s">
        <v>399</v>
      </c>
      <c r="G116" s="35" t="s">
        <v>1105</v>
      </c>
      <c r="H116" s="35" t="s">
        <v>877</v>
      </c>
      <c r="I116" s="35" t="s">
        <v>593</v>
      </c>
      <c r="J116" s="35">
        <v>270325</v>
      </c>
      <c r="K116" s="35" t="s">
        <v>400</v>
      </c>
      <c r="L116" s="35" t="s">
        <v>401</v>
      </c>
      <c r="M116" s="35" t="s">
        <v>396</v>
      </c>
      <c r="N116" s="35" t="s">
        <v>122</v>
      </c>
      <c r="O116" s="35" t="s">
        <v>402</v>
      </c>
      <c r="P116" s="35" t="s">
        <v>403</v>
      </c>
      <c r="Q116" s="35" t="s">
        <v>311</v>
      </c>
      <c r="R116" s="35" t="s">
        <v>307</v>
      </c>
      <c r="S116" s="35" t="s">
        <v>203</v>
      </c>
      <c r="T116" s="35" t="s">
        <v>5058</v>
      </c>
      <c r="U116" s="35" t="s">
        <v>269</v>
      </c>
      <c r="V116" s="35">
        <v>0</v>
      </c>
      <c r="W116" s="35">
        <v>0</v>
      </c>
      <c r="X116" s="49">
        <v>98300</v>
      </c>
      <c r="Y116" s="45" t="s">
        <v>655</v>
      </c>
      <c r="Z116" s="49">
        <v>10</v>
      </c>
      <c r="AA116" s="49">
        <v>983000</v>
      </c>
      <c r="AB116" s="45" t="s">
        <v>637</v>
      </c>
      <c r="AC116" s="45" t="s">
        <v>715</v>
      </c>
      <c r="AD116" s="45" t="s">
        <v>661</v>
      </c>
      <c r="AE116" s="45" t="s">
        <v>662</v>
      </c>
      <c r="AF116" s="49">
        <v>2018</v>
      </c>
      <c r="AG116" s="45" t="s">
        <v>1104</v>
      </c>
      <c r="AH116" s="45">
        <v>43405</v>
      </c>
      <c r="AI116" s="45">
        <v>43429</v>
      </c>
      <c r="AJ116" s="45">
        <v>43405</v>
      </c>
      <c r="AK116" s="45">
        <v>43408</v>
      </c>
      <c r="AL116" s="45">
        <v>43429</v>
      </c>
      <c r="AM116" s="45" t="s">
        <v>566</v>
      </c>
      <c r="AN116" s="45" t="s">
        <v>1106</v>
      </c>
      <c r="AO116" s="45" t="s">
        <v>1107</v>
      </c>
      <c r="AP116" s="49"/>
      <c r="AQ116" s="45" t="s">
        <v>266</v>
      </c>
      <c r="AR116" s="45" t="s">
        <v>369</v>
      </c>
      <c r="AS116" s="45" t="s">
        <v>174</v>
      </c>
      <c r="AT116" s="49">
        <v>12</v>
      </c>
      <c r="AU116" s="49">
        <v>1</v>
      </c>
      <c r="AV116" s="49">
        <v>1</v>
      </c>
      <c r="AW116" s="45">
        <v>43228</v>
      </c>
      <c r="AX116" s="45" t="s">
        <v>183</v>
      </c>
      <c r="AY116" s="45">
        <v>43462.512888043981</v>
      </c>
      <c r="AZ116" s="45">
        <v>43228</v>
      </c>
      <c r="BA116" s="45">
        <v>43228</v>
      </c>
      <c r="BB116" s="45" t="s">
        <v>1108</v>
      </c>
      <c r="BC116" s="45">
        <v>43229.500960648147</v>
      </c>
      <c r="BD116" s="45">
        <v>43404</v>
      </c>
      <c r="BE116" s="53">
        <v>47848</v>
      </c>
      <c r="BF116" s="49">
        <f>IF(AND(ISBLANK(tbl_RawData_Report1[[#This Row],[REQ_ID]]),tbl_RawData_Report1[[#This Row],[RH Kit?]] = "Y"),1,COUNTIFS(tbl_RawData_Report1[RH Kit?],"Y",tbl_RawData_Report1[REQ_ID],tbl_RawData_Report1[[#This Row],[REQ_ID]]))</f>
        <v>0</v>
      </c>
      <c r="BG116" s="49">
        <f>COUNTIFS(tbl_RawData_Report1[RH Kit?],"Y",tbl_RawData_Report1[Order No.],tbl_RawData_Report1[[#This Row],[Order No.]])</f>
        <v>0</v>
      </c>
      <c r="BH116" s="49">
        <f>SUM(tbl_RawData_Report1[[#This Row],[RH Kit Req]:[RH Kit PO]])</f>
        <v>0</v>
      </c>
      <c r="BI116" s="49" t="str">
        <f>IFERROR(VLOOKUP(B116,Lookup!A:B,2,FALSE),B116)</f>
        <v>OXYTOCIN_10IU/ML</v>
      </c>
      <c r="BJ116" s="49" t="b">
        <f t="shared" si="1"/>
        <v>0</v>
      </c>
      <c r="BK116" s="49" t="str">
        <f>tbl_RawData_Report1[[#This Row],[Item ID]]&amp;tbl_RawData_Report1[[#This Row],[Order No.]]</f>
        <v>OXYTOCIN_10IU/ML0000035840</v>
      </c>
      <c r="BL116"/>
      <c r="BM116"/>
      <c r="BN116"/>
    </row>
    <row r="117" spans="1:66" hidden="1" x14ac:dyDescent="0.25">
      <c r="A117" t="s">
        <v>8</v>
      </c>
      <c r="B117" t="s">
        <v>876</v>
      </c>
      <c r="C117">
        <v>2</v>
      </c>
      <c r="D117">
        <v>2</v>
      </c>
      <c r="E117">
        <v>1</v>
      </c>
      <c r="F117" t="s">
        <v>399</v>
      </c>
      <c r="G117" s="35" t="s">
        <v>1105</v>
      </c>
      <c r="H117" s="35" t="s">
        <v>877</v>
      </c>
      <c r="I117" s="35" t="s">
        <v>593</v>
      </c>
      <c r="J117" s="35">
        <v>4675</v>
      </c>
      <c r="K117" s="35" t="s">
        <v>400</v>
      </c>
      <c r="L117" s="35" t="s">
        <v>401</v>
      </c>
      <c r="M117" s="35" t="s">
        <v>396</v>
      </c>
      <c r="N117" s="35" t="s">
        <v>122</v>
      </c>
      <c r="O117" s="35" t="s">
        <v>402</v>
      </c>
      <c r="P117" s="35" t="s">
        <v>403</v>
      </c>
      <c r="Q117" s="35" t="s">
        <v>311</v>
      </c>
      <c r="R117" s="35" t="s">
        <v>307</v>
      </c>
      <c r="S117" s="35" t="s">
        <v>203</v>
      </c>
      <c r="T117" s="35" t="s">
        <v>5058</v>
      </c>
      <c r="U117" s="35" t="s">
        <v>272</v>
      </c>
      <c r="V117" s="35">
        <v>0</v>
      </c>
      <c r="W117" s="35">
        <v>0</v>
      </c>
      <c r="X117" s="49">
        <v>1700</v>
      </c>
      <c r="Y117" s="45" t="s">
        <v>655</v>
      </c>
      <c r="Z117" s="49">
        <v>10</v>
      </c>
      <c r="AA117" s="49">
        <v>17000</v>
      </c>
      <c r="AB117" s="45" t="s">
        <v>637</v>
      </c>
      <c r="AC117" s="45" t="s">
        <v>715</v>
      </c>
      <c r="AD117" s="45" t="s">
        <v>661</v>
      </c>
      <c r="AE117" s="45" t="s">
        <v>662</v>
      </c>
      <c r="AF117" s="49">
        <v>2018</v>
      </c>
      <c r="AG117" s="45" t="s">
        <v>1104</v>
      </c>
      <c r="AH117" s="45">
        <v>43421</v>
      </c>
      <c r="AI117" s="45">
        <v>43423</v>
      </c>
      <c r="AJ117" s="45">
        <v>43421</v>
      </c>
      <c r="AK117" s="45">
        <v>43417</v>
      </c>
      <c r="AL117" s="45">
        <v>43423</v>
      </c>
      <c r="AM117" s="45" t="s">
        <v>566</v>
      </c>
      <c r="AN117" s="45" t="s">
        <v>1106</v>
      </c>
      <c r="AO117" s="45" t="s">
        <v>1187</v>
      </c>
      <c r="AP117" s="49"/>
      <c r="AQ117" s="45" t="s">
        <v>266</v>
      </c>
      <c r="AR117" s="45" t="s">
        <v>369</v>
      </c>
      <c r="AS117" s="45" t="s">
        <v>174</v>
      </c>
      <c r="AT117" s="49">
        <v>12</v>
      </c>
      <c r="AU117" s="49">
        <v>1</v>
      </c>
      <c r="AV117" s="49">
        <v>1</v>
      </c>
      <c r="AW117" s="45">
        <v>43228</v>
      </c>
      <c r="AX117" s="45" t="s">
        <v>183</v>
      </c>
      <c r="AY117" s="45">
        <v>43462.512888043981</v>
      </c>
      <c r="AZ117" s="45">
        <v>43228</v>
      </c>
      <c r="BA117" s="45">
        <v>43228</v>
      </c>
      <c r="BB117" s="45" t="s">
        <v>1188</v>
      </c>
      <c r="BC117" s="45">
        <v>43229.500960648147</v>
      </c>
      <c r="BD117" s="45">
        <v>43404</v>
      </c>
      <c r="BE117" s="53">
        <v>47848</v>
      </c>
      <c r="BF117" s="49">
        <f>IF(AND(ISBLANK(tbl_RawData_Report1[[#This Row],[REQ_ID]]),tbl_RawData_Report1[[#This Row],[RH Kit?]] = "Y"),1,COUNTIFS(tbl_RawData_Report1[RH Kit?],"Y",tbl_RawData_Report1[REQ_ID],tbl_RawData_Report1[[#This Row],[REQ_ID]]))</f>
        <v>0</v>
      </c>
      <c r="BG117" s="49">
        <f>COUNTIFS(tbl_RawData_Report1[RH Kit?],"Y",tbl_RawData_Report1[Order No.],tbl_RawData_Report1[[#This Row],[Order No.]])</f>
        <v>0</v>
      </c>
      <c r="BH117" s="49">
        <f>SUM(tbl_RawData_Report1[[#This Row],[RH Kit Req]:[RH Kit PO]])</f>
        <v>0</v>
      </c>
      <c r="BI117" s="49" t="str">
        <f>IFERROR(VLOOKUP(B117,Lookup!A:B,2,FALSE),B117)</f>
        <v>OXYTOCIN_10IU/ML</v>
      </c>
      <c r="BJ117" s="49" t="b">
        <f t="shared" si="1"/>
        <v>1</v>
      </c>
      <c r="BK117" s="49" t="str">
        <f>tbl_RawData_Report1[[#This Row],[Item ID]]&amp;tbl_RawData_Report1[[#This Row],[Order No.]]</f>
        <v>OXYTOCIN_10IU/ML0000035840</v>
      </c>
      <c r="BL117"/>
      <c r="BM117"/>
      <c r="BN117"/>
    </row>
    <row r="118" spans="1:66" hidden="1" x14ac:dyDescent="0.25">
      <c r="A118" t="s">
        <v>8</v>
      </c>
      <c r="B118" t="s">
        <v>876</v>
      </c>
      <c r="C118">
        <v>1</v>
      </c>
      <c r="D118">
        <v>1</v>
      </c>
      <c r="E118">
        <v>1</v>
      </c>
      <c r="F118" t="s">
        <v>419</v>
      </c>
      <c r="G118" s="35" t="s">
        <v>1110</v>
      </c>
      <c r="H118" s="35" t="s">
        <v>877</v>
      </c>
      <c r="I118" s="35" t="s">
        <v>593</v>
      </c>
      <c r="J118" s="35">
        <v>30250</v>
      </c>
      <c r="K118" s="35" t="s">
        <v>400</v>
      </c>
      <c r="L118" s="35" t="s">
        <v>401</v>
      </c>
      <c r="M118" s="35" t="s">
        <v>396</v>
      </c>
      <c r="N118" s="35" t="s">
        <v>122</v>
      </c>
      <c r="O118" s="35" t="s">
        <v>402</v>
      </c>
      <c r="P118" s="35" t="s">
        <v>403</v>
      </c>
      <c r="Q118" s="35" t="s">
        <v>311</v>
      </c>
      <c r="R118" s="35" t="s">
        <v>305</v>
      </c>
      <c r="S118" s="35" t="s">
        <v>306</v>
      </c>
      <c r="T118" s="35" t="s">
        <v>5061</v>
      </c>
      <c r="U118" s="35" t="s">
        <v>272</v>
      </c>
      <c r="V118" s="35">
        <v>0</v>
      </c>
      <c r="W118" s="35">
        <v>0</v>
      </c>
      <c r="X118" s="49">
        <v>11000</v>
      </c>
      <c r="Y118" s="45" t="s">
        <v>655</v>
      </c>
      <c r="Z118" s="49">
        <v>10</v>
      </c>
      <c r="AA118" s="49">
        <v>110000</v>
      </c>
      <c r="AB118" s="45" t="s">
        <v>637</v>
      </c>
      <c r="AC118" s="45" t="s">
        <v>715</v>
      </c>
      <c r="AD118" s="45" t="s">
        <v>661</v>
      </c>
      <c r="AE118" s="45" t="s">
        <v>662</v>
      </c>
      <c r="AF118" s="49">
        <v>2018</v>
      </c>
      <c r="AG118" s="45" t="s">
        <v>1109</v>
      </c>
      <c r="AH118" s="45">
        <v>43272</v>
      </c>
      <c r="AI118" s="45">
        <v>43273</v>
      </c>
      <c r="AJ118" s="45">
        <v>43272</v>
      </c>
      <c r="AK118" s="45">
        <v>43313</v>
      </c>
      <c r="AL118" s="45">
        <v>43273</v>
      </c>
      <c r="AM118" s="45" t="s">
        <v>568</v>
      </c>
      <c r="AN118" s="45" t="s">
        <v>1111</v>
      </c>
      <c r="AO118" s="45" t="s">
        <v>1189</v>
      </c>
      <c r="AP118" s="49"/>
      <c r="AQ118" s="45" t="s">
        <v>266</v>
      </c>
      <c r="AR118" s="45" t="s">
        <v>369</v>
      </c>
      <c r="AS118" s="45" t="s">
        <v>174</v>
      </c>
      <c r="AT118" s="49">
        <v>6</v>
      </c>
      <c r="AU118" s="49">
        <v>1</v>
      </c>
      <c r="AV118" s="49">
        <v>1</v>
      </c>
      <c r="AW118" s="45">
        <v>43229</v>
      </c>
      <c r="AX118" s="45" t="s">
        <v>183</v>
      </c>
      <c r="AY118" s="45">
        <v>43438.453245023149</v>
      </c>
      <c r="AZ118" s="45">
        <v>43220</v>
      </c>
      <c r="BA118" s="45">
        <v>43222</v>
      </c>
      <c r="BB118" s="45" t="s">
        <v>1190</v>
      </c>
      <c r="BC118" s="45">
        <v>43229.636921296296</v>
      </c>
      <c r="BD118" s="45">
        <v>43272</v>
      </c>
      <c r="BE118" s="53">
        <v>47848</v>
      </c>
      <c r="BF118" s="49">
        <f>IF(AND(ISBLANK(tbl_RawData_Report1[[#This Row],[REQ_ID]]),tbl_RawData_Report1[[#This Row],[RH Kit?]] = "Y"),1,COUNTIFS(tbl_RawData_Report1[RH Kit?],"Y",tbl_RawData_Report1[REQ_ID],tbl_RawData_Report1[[#This Row],[REQ_ID]]))</f>
        <v>0</v>
      </c>
      <c r="BG118" s="49">
        <f>COUNTIFS(tbl_RawData_Report1[RH Kit?],"Y",tbl_RawData_Report1[Order No.],tbl_RawData_Report1[[#This Row],[Order No.]])</f>
        <v>0</v>
      </c>
      <c r="BH118" s="49">
        <f>SUM(tbl_RawData_Report1[[#This Row],[RH Kit Req]:[RH Kit PO]])</f>
        <v>0</v>
      </c>
      <c r="BI118" s="49" t="str">
        <f>IFERROR(VLOOKUP(B118,Lookup!A:B,2,FALSE),B118)</f>
        <v>OXYTOCIN_10IU/ML</v>
      </c>
      <c r="BJ118" s="49" t="b">
        <f t="shared" si="1"/>
        <v>1</v>
      </c>
      <c r="BK118" s="49" t="str">
        <f>tbl_RawData_Report1[[#This Row],[Item ID]]&amp;tbl_RawData_Report1[[#This Row],[Order No.]]</f>
        <v>OXYTOCIN_10IU/ML0000035848</v>
      </c>
      <c r="BL118"/>
      <c r="BM118"/>
      <c r="BN118"/>
    </row>
    <row r="119" spans="1:66" hidden="1" x14ac:dyDescent="0.25">
      <c r="A119" t="s">
        <v>8</v>
      </c>
      <c r="B119" t="s">
        <v>766</v>
      </c>
      <c r="C119">
        <v>4</v>
      </c>
      <c r="D119">
        <v>1</v>
      </c>
      <c r="E119">
        <v>1</v>
      </c>
      <c r="F119" t="s">
        <v>419</v>
      </c>
      <c r="G119" s="35" t="s">
        <v>1110</v>
      </c>
      <c r="H119" s="35" t="s">
        <v>767</v>
      </c>
      <c r="I119" s="35" t="s">
        <v>593</v>
      </c>
      <c r="J119" s="35">
        <v>48000</v>
      </c>
      <c r="K119" s="35" t="s">
        <v>400</v>
      </c>
      <c r="L119" s="35" t="s">
        <v>401</v>
      </c>
      <c r="M119" s="35" t="s">
        <v>396</v>
      </c>
      <c r="N119" s="35" t="s">
        <v>122</v>
      </c>
      <c r="O119" s="35" t="s">
        <v>402</v>
      </c>
      <c r="P119" s="35" t="s">
        <v>403</v>
      </c>
      <c r="Q119" s="35" t="s">
        <v>311</v>
      </c>
      <c r="R119" s="35" t="s">
        <v>305</v>
      </c>
      <c r="S119" s="35" t="s">
        <v>306</v>
      </c>
      <c r="T119" s="35" t="s">
        <v>5061</v>
      </c>
      <c r="U119" s="35" t="s">
        <v>272</v>
      </c>
      <c r="V119" s="35">
        <v>0</v>
      </c>
      <c r="W119" s="35">
        <v>0</v>
      </c>
      <c r="X119" s="49">
        <v>6000</v>
      </c>
      <c r="Y119" s="45" t="s">
        <v>655</v>
      </c>
      <c r="Z119" s="49">
        <v>10</v>
      </c>
      <c r="AA119" s="49">
        <v>60000</v>
      </c>
      <c r="AB119" s="45" t="s">
        <v>637</v>
      </c>
      <c r="AC119" s="45" t="s">
        <v>725</v>
      </c>
      <c r="AD119" s="45" t="s">
        <v>661</v>
      </c>
      <c r="AE119" s="45" t="s">
        <v>662</v>
      </c>
      <c r="AF119" s="49">
        <v>2018</v>
      </c>
      <c r="AG119" s="45" t="s">
        <v>1109</v>
      </c>
      <c r="AH119" s="45">
        <v>43272</v>
      </c>
      <c r="AI119" s="45">
        <v>43273</v>
      </c>
      <c r="AJ119" s="45">
        <v>43272</v>
      </c>
      <c r="AK119" s="45">
        <v>43313</v>
      </c>
      <c r="AL119" s="45">
        <v>43273</v>
      </c>
      <c r="AM119" s="45" t="s">
        <v>568</v>
      </c>
      <c r="AN119" s="45" t="s">
        <v>1111</v>
      </c>
      <c r="AO119" s="45" t="s">
        <v>1198</v>
      </c>
      <c r="AP119" s="49"/>
      <c r="AQ119" s="45" t="s">
        <v>266</v>
      </c>
      <c r="AR119" s="45" t="s">
        <v>174</v>
      </c>
      <c r="AS119" s="45" t="s">
        <v>174</v>
      </c>
      <c r="AT119" s="49">
        <v>2</v>
      </c>
      <c r="AU119" s="49">
        <v>1</v>
      </c>
      <c r="AV119" s="49">
        <v>1</v>
      </c>
      <c r="AW119" s="45">
        <v>43229</v>
      </c>
      <c r="AX119" s="45" t="s">
        <v>183</v>
      </c>
      <c r="AY119" s="45">
        <v>43438.453245023149</v>
      </c>
      <c r="AZ119" s="45">
        <v>43220</v>
      </c>
      <c r="BA119" s="45">
        <v>43222</v>
      </c>
      <c r="BB119" s="45" t="s">
        <v>1199</v>
      </c>
      <c r="BC119" s="45">
        <v>43229.636921296296</v>
      </c>
      <c r="BD119" s="45">
        <v>43272</v>
      </c>
      <c r="BE119" s="53">
        <v>47848</v>
      </c>
      <c r="BF119" s="49">
        <f>IF(AND(ISBLANK(tbl_RawData_Report1[[#This Row],[REQ_ID]]),tbl_RawData_Report1[[#This Row],[RH Kit?]] = "Y"),1,COUNTIFS(tbl_RawData_Report1[RH Kit?],"Y",tbl_RawData_Report1[REQ_ID],tbl_RawData_Report1[[#This Row],[REQ_ID]]))</f>
        <v>0</v>
      </c>
      <c r="BG119" s="49">
        <f>COUNTIFS(tbl_RawData_Report1[RH Kit?],"Y",tbl_RawData_Report1[Order No.],tbl_RawData_Report1[[#This Row],[Order No.]])</f>
        <v>0</v>
      </c>
      <c r="BH119" s="49">
        <f>SUM(tbl_RawData_Report1[[#This Row],[RH Kit Req]:[RH Kit PO]])</f>
        <v>0</v>
      </c>
      <c r="BI119" s="49" t="str">
        <f>IFERROR(VLOOKUP(B119,Lookup!A:B,2,FALSE),B119)</f>
        <v>MGSULPHATE_2ML</v>
      </c>
      <c r="BJ119" s="49" t="b">
        <f t="shared" si="1"/>
        <v>1</v>
      </c>
      <c r="BK119" s="49" t="str">
        <f>tbl_RawData_Report1[[#This Row],[Item ID]]&amp;tbl_RawData_Report1[[#This Row],[Order No.]]</f>
        <v>MGSULPHATE_2ML0000035848</v>
      </c>
      <c r="BL119"/>
      <c r="BM119"/>
      <c r="BN119"/>
    </row>
    <row r="120" spans="1:66" hidden="1" x14ac:dyDescent="0.25">
      <c r="A120" t="s">
        <v>8</v>
      </c>
      <c r="B120" t="s">
        <v>957</v>
      </c>
      <c r="C120">
        <v>3</v>
      </c>
      <c r="D120">
        <v>1</v>
      </c>
      <c r="E120">
        <v>1</v>
      </c>
      <c r="F120" t="s">
        <v>419</v>
      </c>
      <c r="G120" s="35" t="s">
        <v>1110</v>
      </c>
      <c r="H120" s="35" t="s">
        <v>958</v>
      </c>
      <c r="I120" s="35" t="s">
        <v>593</v>
      </c>
      <c r="J120" s="35">
        <v>22000</v>
      </c>
      <c r="K120" s="35" t="s">
        <v>400</v>
      </c>
      <c r="L120" s="35" t="s">
        <v>401</v>
      </c>
      <c r="M120" s="35" t="s">
        <v>396</v>
      </c>
      <c r="N120" s="35" t="s">
        <v>122</v>
      </c>
      <c r="O120" s="35" t="s">
        <v>402</v>
      </c>
      <c r="P120" s="35" t="s">
        <v>403</v>
      </c>
      <c r="Q120" s="35" t="s">
        <v>311</v>
      </c>
      <c r="R120" s="35" t="s">
        <v>305</v>
      </c>
      <c r="S120" s="35" t="s">
        <v>306</v>
      </c>
      <c r="T120" s="35" t="s">
        <v>5061</v>
      </c>
      <c r="U120" s="35" t="s">
        <v>272</v>
      </c>
      <c r="V120" s="35">
        <v>0</v>
      </c>
      <c r="W120" s="35">
        <v>0</v>
      </c>
      <c r="X120" s="49">
        <v>1000</v>
      </c>
      <c r="Y120" s="45" t="s">
        <v>655</v>
      </c>
      <c r="Z120" s="49">
        <v>10</v>
      </c>
      <c r="AA120" s="49">
        <v>10000</v>
      </c>
      <c r="AB120" s="45" t="s">
        <v>637</v>
      </c>
      <c r="AC120" s="45" t="s">
        <v>725</v>
      </c>
      <c r="AD120" s="45" t="s">
        <v>661</v>
      </c>
      <c r="AE120" s="45" t="s">
        <v>662</v>
      </c>
      <c r="AF120" s="49">
        <v>2018</v>
      </c>
      <c r="AG120" s="45" t="s">
        <v>1109</v>
      </c>
      <c r="AH120" s="45">
        <v>43272</v>
      </c>
      <c r="AI120" s="45">
        <v>43273</v>
      </c>
      <c r="AJ120" s="45">
        <v>43272</v>
      </c>
      <c r="AK120" s="45">
        <v>43313</v>
      </c>
      <c r="AL120" s="45">
        <v>43273</v>
      </c>
      <c r="AM120" s="45" t="s">
        <v>568</v>
      </c>
      <c r="AN120" s="45" t="s">
        <v>1111</v>
      </c>
      <c r="AO120" s="45" t="s">
        <v>1112</v>
      </c>
      <c r="AP120" s="49"/>
      <c r="AQ120" s="45" t="s">
        <v>266</v>
      </c>
      <c r="AR120" s="45" t="s">
        <v>369</v>
      </c>
      <c r="AS120" s="45" t="s">
        <v>174</v>
      </c>
      <c r="AT120" s="49">
        <v>1</v>
      </c>
      <c r="AU120" s="49">
        <v>1</v>
      </c>
      <c r="AV120" s="49">
        <v>1</v>
      </c>
      <c r="AW120" s="45">
        <v>43229</v>
      </c>
      <c r="AX120" s="45" t="s">
        <v>183</v>
      </c>
      <c r="AY120" s="45">
        <v>43438.453245023149</v>
      </c>
      <c r="AZ120" s="45">
        <v>43220</v>
      </c>
      <c r="BA120" s="45">
        <v>43222</v>
      </c>
      <c r="BB120" s="45" t="s">
        <v>1113</v>
      </c>
      <c r="BC120" s="45">
        <v>43229.636921296296</v>
      </c>
      <c r="BD120" s="45">
        <v>43272</v>
      </c>
      <c r="BE120" s="53">
        <v>47848</v>
      </c>
      <c r="BF120" s="49">
        <f>IF(AND(ISBLANK(tbl_RawData_Report1[[#This Row],[REQ_ID]]),tbl_RawData_Report1[[#This Row],[RH Kit?]] = "Y"),1,COUNTIFS(tbl_RawData_Report1[RH Kit?],"Y",tbl_RawData_Report1[REQ_ID],tbl_RawData_Report1[[#This Row],[REQ_ID]]))</f>
        <v>0</v>
      </c>
      <c r="BG120" s="49">
        <f>COUNTIFS(tbl_RawData_Report1[RH Kit?],"Y",tbl_RawData_Report1[Order No.],tbl_RawData_Report1[[#This Row],[Order No.]])</f>
        <v>0</v>
      </c>
      <c r="BH120" s="49">
        <f>SUM(tbl_RawData_Report1[[#This Row],[RH Kit Req]:[RH Kit PO]])</f>
        <v>0</v>
      </c>
      <c r="BI120" s="49" t="str">
        <f>IFERROR(VLOOKUP(B120,Lookup!A:B,2,FALSE),B120)</f>
        <v>MGSULPHATE_10ML</v>
      </c>
      <c r="BJ120" s="49" t="b">
        <f t="shared" si="1"/>
        <v>1</v>
      </c>
      <c r="BK120" s="49" t="str">
        <f>tbl_RawData_Report1[[#This Row],[Item ID]]&amp;tbl_RawData_Report1[[#This Row],[Order No.]]</f>
        <v>MGSULPHATE_10ML0000035848</v>
      </c>
      <c r="BL120"/>
      <c r="BM120"/>
      <c r="BN120"/>
    </row>
    <row r="121" spans="1:66" hidden="1" x14ac:dyDescent="0.25">
      <c r="A121" t="s">
        <v>8</v>
      </c>
      <c r="B121" t="s">
        <v>4571</v>
      </c>
      <c r="C121">
        <v>4</v>
      </c>
      <c r="D121">
        <v>1</v>
      </c>
      <c r="E121">
        <v>1</v>
      </c>
      <c r="F121" t="s">
        <v>434</v>
      </c>
      <c r="G121" s="35" t="s">
        <v>4635</v>
      </c>
      <c r="H121" s="35" t="s">
        <v>4572</v>
      </c>
      <c r="I121" s="35" t="s">
        <v>593</v>
      </c>
      <c r="J121" s="35">
        <v>0</v>
      </c>
      <c r="K121" s="35" t="s">
        <v>433</v>
      </c>
      <c r="L121" s="35" t="s">
        <v>464</v>
      </c>
      <c r="M121" s="35" t="s">
        <v>396</v>
      </c>
      <c r="N121" s="35" t="s">
        <v>122</v>
      </c>
      <c r="O121" s="35" t="s">
        <v>469</v>
      </c>
      <c r="P121" s="35" t="s">
        <v>470</v>
      </c>
      <c r="Q121" s="35" t="s">
        <v>311</v>
      </c>
      <c r="R121" s="35" t="s">
        <v>309</v>
      </c>
      <c r="S121" s="35" t="s">
        <v>310</v>
      </c>
      <c r="T121" s="35" t="s">
        <v>5068</v>
      </c>
      <c r="U121" s="35" t="s">
        <v>269</v>
      </c>
      <c r="V121" s="35">
        <v>0</v>
      </c>
      <c r="W121" s="35">
        <v>0</v>
      </c>
      <c r="X121" s="49">
        <v>0</v>
      </c>
      <c r="Y121" s="45" t="s">
        <v>340</v>
      </c>
      <c r="Z121" s="49">
        <v>1</v>
      </c>
      <c r="AA121" s="49">
        <v>0</v>
      </c>
      <c r="AB121" s="45" t="s">
        <v>4570</v>
      </c>
      <c r="AC121" s="45" t="s">
        <v>4573</v>
      </c>
      <c r="AD121" s="45" t="s">
        <v>694</v>
      </c>
      <c r="AE121" s="45" t="s">
        <v>695</v>
      </c>
      <c r="AF121" s="49">
        <v>2018</v>
      </c>
      <c r="AG121" s="45" t="s">
        <v>4634</v>
      </c>
      <c r="AH121" s="45">
        <v>43599</v>
      </c>
      <c r="AI121" s="45">
        <v>43603</v>
      </c>
      <c r="AJ121" s="45">
        <v>43449</v>
      </c>
      <c r="AK121" s="45">
        <v>43598</v>
      </c>
      <c r="AL121" s="45"/>
      <c r="AM121" s="45" t="s">
        <v>567</v>
      </c>
      <c r="AN121" s="45" t="s">
        <v>4636</v>
      </c>
      <c r="AO121" s="45" t="s">
        <v>4637</v>
      </c>
      <c r="AP121" s="49"/>
      <c r="AQ121" s="45" t="s">
        <v>266</v>
      </c>
      <c r="AR121" s="45" t="s">
        <v>174</v>
      </c>
      <c r="AS121" s="45" t="s">
        <v>174</v>
      </c>
      <c r="AT121" s="49">
        <v>8</v>
      </c>
      <c r="AU121" s="49">
        <v>1</v>
      </c>
      <c r="AV121" s="49">
        <v>1</v>
      </c>
      <c r="AW121" s="45">
        <v>43229</v>
      </c>
      <c r="AX121" s="45" t="s">
        <v>183</v>
      </c>
      <c r="AY121" s="45">
        <v>43613.763418437498</v>
      </c>
      <c r="AZ121" s="45">
        <v>43193</v>
      </c>
      <c r="BA121" s="45">
        <v>43196</v>
      </c>
      <c r="BB121" s="45" t="s">
        <v>4638</v>
      </c>
      <c r="BC121" s="45">
        <v>43235.755983796298</v>
      </c>
      <c r="BD121" s="45">
        <v>43495</v>
      </c>
      <c r="BE121" s="53">
        <v>44561</v>
      </c>
      <c r="BF121" s="49">
        <f>IF(AND(ISBLANK(tbl_RawData_Report1[[#This Row],[REQ_ID]]),tbl_RawData_Report1[[#This Row],[RH Kit?]] = "Y"),1,COUNTIFS(tbl_RawData_Report1[RH Kit?],"Y",tbl_RawData_Report1[REQ_ID],tbl_RawData_Report1[[#This Row],[REQ_ID]]))</f>
        <v>0</v>
      </c>
      <c r="BG121" s="49">
        <f>COUNTIFS(tbl_RawData_Report1[RH Kit?],"Y",tbl_RawData_Report1[Order No.],tbl_RawData_Report1[[#This Row],[Order No.]])</f>
        <v>0</v>
      </c>
      <c r="BH121" s="49">
        <f>SUM(tbl_RawData_Report1[[#This Row],[RH Kit Req]:[RH Kit PO]])</f>
        <v>0</v>
      </c>
      <c r="BI121" s="49" t="str">
        <f>IFERROR(VLOOKUP(B121,Lookup!A:B,2,FALSE),B121)</f>
        <v>PREG_TEST_STRIP</v>
      </c>
      <c r="BJ121" s="49" t="b">
        <f t="shared" si="1"/>
        <v>0</v>
      </c>
      <c r="BK121" s="49" t="str">
        <f>tbl_RawData_Report1[[#This Row],[Item ID]]&amp;tbl_RawData_Report1[[#This Row],[Order No.]]</f>
        <v>PREG_TEST_STRIP0000035854</v>
      </c>
      <c r="BL121"/>
      <c r="BM121"/>
      <c r="BN121"/>
    </row>
    <row r="122" spans="1:66" hidden="1" x14ac:dyDescent="0.25">
      <c r="A122" t="s">
        <v>8</v>
      </c>
      <c r="B122" t="s">
        <v>4571</v>
      </c>
      <c r="C122">
        <v>4</v>
      </c>
      <c r="D122">
        <v>1</v>
      </c>
      <c r="E122">
        <v>2</v>
      </c>
      <c r="F122" t="s">
        <v>434</v>
      </c>
      <c r="G122" s="35" t="s">
        <v>4635</v>
      </c>
      <c r="H122" s="35" t="s">
        <v>4572</v>
      </c>
      <c r="I122" s="35" t="s">
        <v>593</v>
      </c>
      <c r="J122" s="35">
        <v>350</v>
      </c>
      <c r="K122" s="35" t="s">
        <v>433</v>
      </c>
      <c r="L122" s="35" t="s">
        <v>464</v>
      </c>
      <c r="M122" s="35" t="s">
        <v>396</v>
      </c>
      <c r="N122" s="35" t="s">
        <v>122</v>
      </c>
      <c r="O122" s="35" t="s">
        <v>469</v>
      </c>
      <c r="P122" s="35" t="s">
        <v>470</v>
      </c>
      <c r="Q122" s="35" t="s">
        <v>311</v>
      </c>
      <c r="R122" s="35" t="s">
        <v>309</v>
      </c>
      <c r="S122" s="35" t="s">
        <v>310</v>
      </c>
      <c r="T122" s="35" t="s">
        <v>5068</v>
      </c>
      <c r="U122" s="35" t="s">
        <v>269</v>
      </c>
      <c r="V122" s="35">
        <v>0</v>
      </c>
      <c r="W122" s="35">
        <v>0</v>
      </c>
      <c r="X122" s="49">
        <v>5000</v>
      </c>
      <c r="Y122" s="45" t="s">
        <v>340</v>
      </c>
      <c r="Z122" s="49">
        <v>1</v>
      </c>
      <c r="AA122" s="49">
        <v>5000</v>
      </c>
      <c r="AB122" s="45" t="s">
        <v>4570</v>
      </c>
      <c r="AC122" s="45" t="s">
        <v>4573</v>
      </c>
      <c r="AD122" s="45" t="s">
        <v>694</v>
      </c>
      <c r="AE122" s="45" t="s">
        <v>695</v>
      </c>
      <c r="AF122" s="49">
        <v>2018</v>
      </c>
      <c r="AG122" s="45" t="s">
        <v>4634</v>
      </c>
      <c r="AH122" s="45">
        <v>43599</v>
      </c>
      <c r="AI122" s="45">
        <v>43603</v>
      </c>
      <c r="AJ122" s="45">
        <v>43449</v>
      </c>
      <c r="AK122" s="45">
        <v>43598</v>
      </c>
      <c r="AL122" s="45"/>
      <c r="AM122" s="45" t="s">
        <v>567</v>
      </c>
      <c r="AN122" s="45" t="s">
        <v>4636</v>
      </c>
      <c r="AO122" s="45" t="s">
        <v>4639</v>
      </c>
      <c r="AP122" s="49"/>
      <c r="AQ122" s="45" t="s">
        <v>266</v>
      </c>
      <c r="AR122" s="45" t="s">
        <v>174</v>
      </c>
      <c r="AS122" s="45" t="s">
        <v>174</v>
      </c>
      <c r="AT122" s="49">
        <v>8</v>
      </c>
      <c r="AU122" s="49">
        <v>1</v>
      </c>
      <c r="AV122" s="49">
        <v>1</v>
      </c>
      <c r="AW122" s="45">
        <v>43229</v>
      </c>
      <c r="AX122" s="45" t="s">
        <v>183</v>
      </c>
      <c r="AY122" s="45">
        <v>43613.763418437498</v>
      </c>
      <c r="AZ122" s="45">
        <v>43193</v>
      </c>
      <c r="BA122" s="45">
        <v>43196</v>
      </c>
      <c r="BB122" s="45" t="s">
        <v>4638</v>
      </c>
      <c r="BC122" s="45">
        <v>43235.755983796298</v>
      </c>
      <c r="BD122" s="45">
        <v>43495</v>
      </c>
      <c r="BE122" s="53">
        <v>44561</v>
      </c>
      <c r="BF122" s="49">
        <f>IF(AND(ISBLANK(tbl_RawData_Report1[[#This Row],[REQ_ID]]),tbl_RawData_Report1[[#This Row],[RH Kit?]] = "Y"),1,COUNTIFS(tbl_RawData_Report1[RH Kit?],"Y",tbl_RawData_Report1[REQ_ID],tbl_RawData_Report1[[#This Row],[REQ_ID]]))</f>
        <v>0</v>
      </c>
      <c r="BG122" s="49">
        <f>COUNTIFS(tbl_RawData_Report1[RH Kit?],"Y",tbl_RawData_Report1[Order No.],tbl_RawData_Report1[[#This Row],[Order No.]])</f>
        <v>0</v>
      </c>
      <c r="BH122" s="49">
        <f>SUM(tbl_RawData_Report1[[#This Row],[RH Kit Req]:[RH Kit PO]])</f>
        <v>0</v>
      </c>
      <c r="BI122" s="49" t="str">
        <f>IFERROR(VLOOKUP(B122,Lookup!A:B,2,FALSE),B122)</f>
        <v>PREG_TEST_STRIP</v>
      </c>
      <c r="BJ122" s="49" t="b">
        <f t="shared" si="1"/>
        <v>1</v>
      </c>
      <c r="BK122" s="49" t="str">
        <f>tbl_RawData_Report1[[#This Row],[Item ID]]&amp;tbl_RawData_Report1[[#This Row],[Order No.]]</f>
        <v>PREG_TEST_STRIP0000035854</v>
      </c>
      <c r="BL122"/>
      <c r="BM122"/>
      <c r="BN122"/>
    </row>
    <row r="123" spans="1:66" hidden="1" x14ac:dyDescent="0.25">
      <c r="A123" t="s">
        <v>8</v>
      </c>
      <c r="B123" t="s">
        <v>876</v>
      </c>
      <c r="C123">
        <v>1</v>
      </c>
      <c r="D123">
        <v>2</v>
      </c>
      <c r="E123">
        <v>1</v>
      </c>
      <c r="F123" t="s">
        <v>448</v>
      </c>
      <c r="G123" s="35" t="s">
        <v>1201</v>
      </c>
      <c r="H123" s="35" t="s">
        <v>877</v>
      </c>
      <c r="I123" s="35" t="s">
        <v>593</v>
      </c>
      <c r="J123" s="35">
        <v>0</v>
      </c>
      <c r="K123" s="35" t="s">
        <v>400</v>
      </c>
      <c r="L123" s="35" t="s">
        <v>401</v>
      </c>
      <c r="M123" s="35" t="s">
        <v>396</v>
      </c>
      <c r="N123" s="35" t="s">
        <v>122</v>
      </c>
      <c r="O123" s="35" t="s">
        <v>402</v>
      </c>
      <c r="P123" s="35" t="s">
        <v>403</v>
      </c>
      <c r="Q123" s="35" t="s">
        <v>311</v>
      </c>
      <c r="R123" s="35" t="s">
        <v>293</v>
      </c>
      <c r="S123" s="35" t="s">
        <v>294</v>
      </c>
      <c r="T123" s="35" t="s">
        <v>5061</v>
      </c>
      <c r="U123" s="35" t="s">
        <v>269</v>
      </c>
      <c r="V123" s="35">
        <v>0</v>
      </c>
      <c r="W123" s="35">
        <v>0</v>
      </c>
      <c r="X123" s="49">
        <v>0</v>
      </c>
      <c r="Y123" s="45" t="s">
        <v>655</v>
      </c>
      <c r="Z123" s="49">
        <v>10</v>
      </c>
      <c r="AA123" s="49">
        <v>0</v>
      </c>
      <c r="AB123" s="45" t="s">
        <v>637</v>
      </c>
      <c r="AC123" s="45" t="s">
        <v>715</v>
      </c>
      <c r="AD123" s="45" t="s">
        <v>661</v>
      </c>
      <c r="AE123" s="45" t="s">
        <v>662</v>
      </c>
      <c r="AF123" s="49">
        <v>2018</v>
      </c>
      <c r="AG123" s="45" t="s">
        <v>1200</v>
      </c>
      <c r="AH123" s="45">
        <v>43506</v>
      </c>
      <c r="AI123" s="45">
        <v>43524</v>
      </c>
      <c r="AJ123" s="45">
        <v>43506</v>
      </c>
      <c r="AK123" s="45">
        <v>43542</v>
      </c>
      <c r="AL123" s="45">
        <v>43524</v>
      </c>
      <c r="AM123" s="45" t="s">
        <v>567</v>
      </c>
      <c r="AN123" s="45" t="s">
        <v>1202</v>
      </c>
      <c r="AO123" s="45" t="s">
        <v>1255</v>
      </c>
      <c r="AP123" s="49"/>
      <c r="AQ123" s="45" t="s">
        <v>266</v>
      </c>
      <c r="AR123" s="45" t="s">
        <v>369</v>
      </c>
      <c r="AS123" s="45" t="s">
        <v>174</v>
      </c>
      <c r="AT123" s="49">
        <v>1</v>
      </c>
      <c r="AU123" s="49">
        <v>1</v>
      </c>
      <c r="AV123" s="49">
        <v>1</v>
      </c>
      <c r="AW123" s="45">
        <v>43229</v>
      </c>
      <c r="AX123" s="45" t="s">
        <v>183</v>
      </c>
      <c r="AY123" s="45">
        <v>43586.509227546296</v>
      </c>
      <c r="AZ123" s="45">
        <v>43228</v>
      </c>
      <c r="BA123" s="45">
        <v>43229</v>
      </c>
      <c r="BB123" s="45" t="s">
        <v>1256</v>
      </c>
      <c r="BC123" s="45">
        <v>43229.959976851853</v>
      </c>
      <c r="BD123" s="45">
        <v>43510</v>
      </c>
      <c r="BE123" s="53">
        <v>47848</v>
      </c>
      <c r="BF123" s="49">
        <f>IF(AND(ISBLANK(tbl_RawData_Report1[[#This Row],[REQ_ID]]),tbl_RawData_Report1[[#This Row],[RH Kit?]] = "Y"),1,COUNTIFS(tbl_RawData_Report1[RH Kit?],"Y",tbl_RawData_Report1[REQ_ID],tbl_RawData_Report1[[#This Row],[REQ_ID]]))</f>
        <v>0</v>
      </c>
      <c r="BG123" s="49">
        <f>COUNTIFS(tbl_RawData_Report1[RH Kit?],"Y",tbl_RawData_Report1[Order No.],tbl_RawData_Report1[[#This Row],[Order No.]])</f>
        <v>0</v>
      </c>
      <c r="BH123" s="49">
        <f>SUM(tbl_RawData_Report1[[#This Row],[RH Kit Req]:[RH Kit PO]])</f>
        <v>0</v>
      </c>
      <c r="BI123" s="49" t="str">
        <f>IFERROR(VLOOKUP(B123,Lookup!A:B,2,FALSE),B123)</f>
        <v>OXYTOCIN_10IU/ML</v>
      </c>
      <c r="BJ123" s="49" t="b">
        <f t="shared" si="1"/>
        <v>0</v>
      </c>
      <c r="BK123" s="49" t="str">
        <f>tbl_RawData_Report1[[#This Row],[Item ID]]&amp;tbl_RawData_Report1[[#This Row],[Order No.]]</f>
        <v>OXYTOCIN_10IU/ML0000035855</v>
      </c>
      <c r="BL123"/>
      <c r="BM123"/>
      <c r="BN123"/>
    </row>
    <row r="124" spans="1:66" hidden="1" x14ac:dyDescent="0.25">
      <c r="A124" t="s">
        <v>8</v>
      </c>
      <c r="B124" t="s">
        <v>876</v>
      </c>
      <c r="C124">
        <v>1</v>
      </c>
      <c r="D124">
        <v>1</v>
      </c>
      <c r="E124">
        <v>1</v>
      </c>
      <c r="F124" t="s">
        <v>448</v>
      </c>
      <c r="G124" s="35" t="s">
        <v>1201</v>
      </c>
      <c r="H124" s="35" t="s">
        <v>877</v>
      </c>
      <c r="I124" s="35" t="s">
        <v>593</v>
      </c>
      <c r="J124" s="35">
        <v>82500</v>
      </c>
      <c r="K124" s="35" t="s">
        <v>400</v>
      </c>
      <c r="L124" s="35" t="s">
        <v>401</v>
      </c>
      <c r="M124" s="35" t="s">
        <v>396</v>
      </c>
      <c r="N124" s="35" t="s">
        <v>122</v>
      </c>
      <c r="O124" s="35" t="s">
        <v>402</v>
      </c>
      <c r="P124" s="35" t="s">
        <v>403</v>
      </c>
      <c r="Q124" s="35" t="s">
        <v>311</v>
      </c>
      <c r="R124" s="35" t="s">
        <v>293</v>
      </c>
      <c r="S124" s="35" t="s">
        <v>294</v>
      </c>
      <c r="T124" s="35" t="s">
        <v>5061</v>
      </c>
      <c r="U124" s="35" t="s">
        <v>269</v>
      </c>
      <c r="V124" s="35">
        <v>0</v>
      </c>
      <c r="W124" s="35">
        <v>0</v>
      </c>
      <c r="X124" s="49">
        <v>30000</v>
      </c>
      <c r="Y124" s="45" t="s">
        <v>655</v>
      </c>
      <c r="Z124" s="49">
        <v>10</v>
      </c>
      <c r="AA124" s="49">
        <v>300000</v>
      </c>
      <c r="AB124" s="45" t="s">
        <v>637</v>
      </c>
      <c r="AC124" s="45" t="s">
        <v>715</v>
      </c>
      <c r="AD124" s="45" t="s">
        <v>661</v>
      </c>
      <c r="AE124" s="45" t="s">
        <v>662</v>
      </c>
      <c r="AF124" s="49">
        <v>2018</v>
      </c>
      <c r="AG124" s="45" t="s">
        <v>1200</v>
      </c>
      <c r="AH124" s="45">
        <v>43426</v>
      </c>
      <c r="AI124" s="45">
        <v>43450</v>
      </c>
      <c r="AJ124" s="45">
        <v>43426</v>
      </c>
      <c r="AK124" s="45">
        <v>43426</v>
      </c>
      <c r="AL124" s="45">
        <v>43450</v>
      </c>
      <c r="AM124" s="45" t="s">
        <v>567</v>
      </c>
      <c r="AN124" s="45" t="s">
        <v>1202</v>
      </c>
      <c r="AO124" s="45" t="s">
        <v>1203</v>
      </c>
      <c r="AP124" s="49"/>
      <c r="AQ124" s="45" t="s">
        <v>266</v>
      </c>
      <c r="AR124" s="45" t="s">
        <v>369</v>
      </c>
      <c r="AS124" s="45" t="s">
        <v>174</v>
      </c>
      <c r="AT124" s="49">
        <v>1</v>
      </c>
      <c r="AU124" s="49">
        <v>1</v>
      </c>
      <c r="AV124" s="49">
        <v>1</v>
      </c>
      <c r="AW124" s="45">
        <v>43229</v>
      </c>
      <c r="AX124" s="45" t="s">
        <v>183</v>
      </c>
      <c r="AY124" s="45">
        <v>43586.509227546296</v>
      </c>
      <c r="AZ124" s="45">
        <v>43228</v>
      </c>
      <c r="BA124" s="45">
        <v>43229</v>
      </c>
      <c r="BB124" s="45" t="s">
        <v>1204</v>
      </c>
      <c r="BC124" s="45">
        <v>43229.959976851853</v>
      </c>
      <c r="BD124" s="45">
        <v>43437</v>
      </c>
      <c r="BE124" s="53">
        <v>47848</v>
      </c>
      <c r="BF124" s="49">
        <f>IF(AND(ISBLANK(tbl_RawData_Report1[[#This Row],[REQ_ID]]),tbl_RawData_Report1[[#This Row],[RH Kit?]] = "Y"),1,COUNTIFS(tbl_RawData_Report1[RH Kit?],"Y",tbl_RawData_Report1[REQ_ID],tbl_RawData_Report1[[#This Row],[REQ_ID]]))</f>
        <v>0</v>
      </c>
      <c r="BG124" s="49">
        <f>COUNTIFS(tbl_RawData_Report1[RH Kit?],"Y",tbl_RawData_Report1[Order No.],tbl_RawData_Report1[[#This Row],[Order No.]])</f>
        <v>0</v>
      </c>
      <c r="BH124" s="49">
        <f>SUM(tbl_RawData_Report1[[#This Row],[RH Kit Req]:[RH Kit PO]])</f>
        <v>0</v>
      </c>
      <c r="BI124" s="49" t="str">
        <f>IFERROR(VLOOKUP(B124,Lookup!A:B,2,FALSE),B124)</f>
        <v>OXYTOCIN_10IU/ML</v>
      </c>
      <c r="BJ124" s="49" t="b">
        <f t="shared" si="1"/>
        <v>0</v>
      </c>
      <c r="BK124" s="49" t="str">
        <f>tbl_RawData_Report1[[#This Row],[Item ID]]&amp;tbl_RawData_Report1[[#This Row],[Order No.]]</f>
        <v>OXYTOCIN_10IU/ML0000035855</v>
      </c>
      <c r="BL124"/>
      <c r="BM124"/>
      <c r="BN124"/>
    </row>
    <row r="125" spans="1:66" hidden="1" x14ac:dyDescent="0.25">
      <c r="A125" t="s">
        <v>8</v>
      </c>
      <c r="B125" t="s">
        <v>876</v>
      </c>
      <c r="C125">
        <v>1</v>
      </c>
      <c r="D125">
        <v>2</v>
      </c>
      <c r="E125">
        <v>2</v>
      </c>
      <c r="F125" t="s">
        <v>448</v>
      </c>
      <c r="G125" s="35" t="s">
        <v>1201</v>
      </c>
      <c r="H125" s="35" t="s">
        <v>877</v>
      </c>
      <c r="I125" s="35" t="s">
        <v>593</v>
      </c>
      <c r="J125" s="35">
        <v>110000</v>
      </c>
      <c r="K125" s="35" t="s">
        <v>400</v>
      </c>
      <c r="L125" s="35" t="s">
        <v>401</v>
      </c>
      <c r="M125" s="35" t="s">
        <v>396</v>
      </c>
      <c r="N125" s="35" t="s">
        <v>122</v>
      </c>
      <c r="O125" s="35" t="s">
        <v>402</v>
      </c>
      <c r="P125" s="35" t="s">
        <v>403</v>
      </c>
      <c r="Q125" s="35" t="s">
        <v>311</v>
      </c>
      <c r="R125" s="35" t="s">
        <v>293</v>
      </c>
      <c r="S125" s="35" t="s">
        <v>294</v>
      </c>
      <c r="T125" s="35" t="s">
        <v>5061</v>
      </c>
      <c r="U125" s="35" t="s">
        <v>269</v>
      </c>
      <c r="V125" s="35">
        <v>0</v>
      </c>
      <c r="W125" s="35">
        <v>0</v>
      </c>
      <c r="X125" s="49">
        <v>40000</v>
      </c>
      <c r="Y125" s="45" t="s">
        <v>655</v>
      </c>
      <c r="Z125" s="49">
        <v>10</v>
      </c>
      <c r="AA125" s="49">
        <v>400000</v>
      </c>
      <c r="AB125" s="45" t="s">
        <v>637</v>
      </c>
      <c r="AC125" s="45" t="s">
        <v>715</v>
      </c>
      <c r="AD125" s="45" t="s">
        <v>661</v>
      </c>
      <c r="AE125" s="45" t="s">
        <v>662</v>
      </c>
      <c r="AF125" s="49">
        <v>2018</v>
      </c>
      <c r="AG125" s="45" t="s">
        <v>1200</v>
      </c>
      <c r="AH125" s="45">
        <v>43506</v>
      </c>
      <c r="AI125" s="45">
        <v>43524</v>
      </c>
      <c r="AJ125" s="45">
        <v>43506</v>
      </c>
      <c r="AK125" s="45">
        <v>43542</v>
      </c>
      <c r="AL125" s="45">
        <v>43524</v>
      </c>
      <c r="AM125" s="45" t="s">
        <v>567</v>
      </c>
      <c r="AN125" s="45" t="s">
        <v>1202</v>
      </c>
      <c r="AO125" s="45" t="s">
        <v>1257</v>
      </c>
      <c r="AP125" s="49"/>
      <c r="AQ125" s="45" t="s">
        <v>266</v>
      </c>
      <c r="AR125" s="45" t="s">
        <v>369</v>
      </c>
      <c r="AS125" s="45" t="s">
        <v>174</v>
      </c>
      <c r="AT125" s="49">
        <v>1</v>
      </c>
      <c r="AU125" s="49">
        <v>1</v>
      </c>
      <c r="AV125" s="49">
        <v>1</v>
      </c>
      <c r="AW125" s="45">
        <v>43229</v>
      </c>
      <c r="AX125" s="45" t="s">
        <v>183</v>
      </c>
      <c r="AY125" s="45">
        <v>43586.509227546296</v>
      </c>
      <c r="AZ125" s="45">
        <v>43228</v>
      </c>
      <c r="BA125" s="45">
        <v>43229</v>
      </c>
      <c r="BB125" s="45" t="s">
        <v>1256</v>
      </c>
      <c r="BC125" s="45">
        <v>43229.959976851853</v>
      </c>
      <c r="BD125" s="45">
        <v>43510</v>
      </c>
      <c r="BE125" s="53">
        <v>47848</v>
      </c>
      <c r="BF125" s="49">
        <f>IF(AND(ISBLANK(tbl_RawData_Report1[[#This Row],[REQ_ID]]),tbl_RawData_Report1[[#This Row],[RH Kit?]] = "Y"),1,COUNTIFS(tbl_RawData_Report1[RH Kit?],"Y",tbl_RawData_Report1[REQ_ID],tbl_RawData_Report1[[#This Row],[REQ_ID]]))</f>
        <v>0</v>
      </c>
      <c r="BG125" s="49">
        <f>COUNTIFS(tbl_RawData_Report1[RH Kit?],"Y",tbl_RawData_Report1[Order No.],tbl_RawData_Report1[[#This Row],[Order No.]])</f>
        <v>0</v>
      </c>
      <c r="BH125" s="49">
        <f>SUM(tbl_RawData_Report1[[#This Row],[RH Kit Req]:[RH Kit PO]])</f>
        <v>0</v>
      </c>
      <c r="BI125" s="49" t="str">
        <f>IFERROR(VLOOKUP(B125,Lookup!A:B,2,FALSE),B125)</f>
        <v>OXYTOCIN_10IU/ML</v>
      </c>
      <c r="BJ125" s="49" t="b">
        <f t="shared" si="1"/>
        <v>1</v>
      </c>
      <c r="BK125" s="49" t="str">
        <f>tbl_RawData_Report1[[#This Row],[Item ID]]&amp;tbl_RawData_Report1[[#This Row],[Order No.]]</f>
        <v>OXYTOCIN_10IU/ML0000035855</v>
      </c>
      <c r="BL125"/>
      <c r="BM125"/>
      <c r="BN125"/>
    </row>
    <row r="126" spans="1:66" hidden="1" x14ac:dyDescent="0.25">
      <c r="A126" t="s">
        <v>8</v>
      </c>
      <c r="B126" t="s">
        <v>639</v>
      </c>
      <c r="C126">
        <v>1</v>
      </c>
      <c r="D126">
        <v>1</v>
      </c>
      <c r="E126">
        <v>1</v>
      </c>
      <c r="F126" t="s">
        <v>405</v>
      </c>
      <c r="G126" s="35" t="s">
        <v>1167</v>
      </c>
      <c r="H126" s="35" t="s">
        <v>1169</v>
      </c>
      <c r="I126" s="35" t="s">
        <v>593</v>
      </c>
      <c r="J126" s="35">
        <v>630</v>
      </c>
      <c r="K126" s="35" t="s">
        <v>914</v>
      </c>
      <c r="L126" s="35" t="s">
        <v>397</v>
      </c>
      <c r="M126" s="35" t="s">
        <v>396</v>
      </c>
      <c r="N126" s="35" t="s">
        <v>122</v>
      </c>
      <c r="O126" s="35" t="s">
        <v>915</v>
      </c>
      <c r="P126" s="35" t="s">
        <v>916</v>
      </c>
      <c r="Q126" s="35" t="s">
        <v>311</v>
      </c>
      <c r="R126" s="35" t="s">
        <v>406</v>
      </c>
      <c r="S126" s="35" t="s">
        <v>407</v>
      </c>
      <c r="T126" s="35" t="s">
        <v>5068</v>
      </c>
      <c r="U126" s="35" t="s">
        <v>209</v>
      </c>
      <c r="V126" s="35">
        <v>0</v>
      </c>
      <c r="W126" s="35">
        <v>0</v>
      </c>
      <c r="X126" s="49">
        <v>1</v>
      </c>
      <c r="Y126" s="45" t="s">
        <v>340</v>
      </c>
      <c r="Z126" s="49">
        <v>1</v>
      </c>
      <c r="AA126" s="49">
        <v>1</v>
      </c>
      <c r="AB126" s="45" t="s">
        <v>637</v>
      </c>
      <c r="AC126" s="45" t="s">
        <v>641</v>
      </c>
      <c r="AD126" s="45" t="s">
        <v>347</v>
      </c>
      <c r="AE126" s="45" t="s">
        <v>348</v>
      </c>
      <c r="AF126" s="49">
        <v>2018</v>
      </c>
      <c r="AG126" s="45" t="s">
        <v>1166</v>
      </c>
      <c r="AH126" s="45"/>
      <c r="AI126" s="45"/>
      <c r="AJ126" s="45"/>
      <c r="AK126" s="45">
        <v>43249</v>
      </c>
      <c r="AL126" s="45"/>
      <c r="AM126" s="45" t="s">
        <v>567</v>
      </c>
      <c r="AN126" s="45" t="s">
        <v>1168</v>
      </c>
      <c r="AO126" s="45" t="s">
        <v>1170</v>
      </c>
      <c r="AP126" s="49"/>
      <c r="AQ126" s="45" t="s">
        <v>266</v>
      </c>
      <c r="AR126" s="45" t="s">
        <v>174</v>
      </c>
      <c r="AS126" s="45" t="s">
        <v>174</v>
      </c>
      <c r="AT126" s="49">
        <v>2</v>
      </c>
      <c r="AU126" s="49">
        <v>1</v>
      </c>
      <c r="AV126" s="49">
        <v>1</v>
      </c>
      <c r="AW126" s="45">
        <v>43231</v>
      </c>
      <c r="AX126" s="45" t="s">
        <v>183</v>
      </c>
      <c r="AY126" s="45">
        <v>43294.869225462964</v>
      </c>
      <c r="AZ126" s="45">
        <v>43228</v>
      </c>
      <c r="BA126" s="45">
        <v>43229</v>
      </c>
      <c r="BB126" s="45" t="s">
        <v>1171</v>
      </c>
      <c r="BC126" s="45">
        <v>43231.573958333334</v>
      </c>
      <c r="BD126" s="45">
        <v>43235</v>
      </c>
      <c r="BE126" s="53">
        <v>73050</v>
      </c>
      <c r="BF126" s="49">
        <f>IF(AND(ISBLANK(tbl_RawData_Report1[[#This Row],[REQ_ID]]),tbl_RawData_Report1[[#This Row],[RH Kit?]] = "Y"),1,COUNTIFS(tbl_RawData_Report1[RH Kit?],"Y",tbl_RawData_Report1[REQ_ID],tbl_RawData_Report1[[#This Row],[REQ_ID]]))</f>
        <v>0</v>
      </c>
      <c r="BG126" s="49">
        <f>COUNTIFS(tbl_RawData_Report1[RH Kit?],"Y",tbl_RawData_Report1[Order No.],tbl_RawData_Report1[[#This Row],[Order No.]])</f>
        <v>0</v>
      </c>
      <c r="BH126" s="49">
        <f>SUM(tbl_RawData_Report1[[#This Row],[RH Kit Req]:[RH Kit PO]])</f>
        <v>0</v>
      </c>
      <c r="BI126" s="49" t="str">
        <f>IFERROR(VLOOKUP(B126,Lookup!A:B,2,FALSE),B126)</f>
        <v>PRESHIPMENTINSPCPH</v>
      </c>
      <c r="BJ126" s="49" t="b">
        <f t="shared" si="1"/>
        <v>1</v>
      </c>
      <c r="BK126" s="49" t="str">
        <f>tbl_RawData_Report1[[#This Row],[Item ID]]&amp;tbl_RawData_Report1[[#This Row],[Order No.]]</f>
        <v>PRESHIPMENTINSPCPH0000035861</v>
      </c>
      <c r="BL126"/>
      <c r="BM126"/>
      <c r="BN126"/>
    </row>
    <row r="127" spans="1:66" hidden="1" x14ac:dyDescent="0.25">
      <c r="A127" t="s">
        <v>8</v>
      </c>
      <c r="B127" t="s">
        <v>876</v>
      </c>
      <c r="C127">
        <v>2</v>
      </c>
      <c r="D127">
        <v>1</v>
      </c>
      <c r="E127">
        <v>1</v>
      </c>
      <c r="F127" t="s">
        <v>631</v>
      </c>
      <c r="G127" s="35" t="s">
        <v>1143</v>
      </c>
      <c r="H127" s="35" t="s">
        <v>877</v>
      </c>
      <c r="I127" s="35" t="s">
        <v>593</v>
      </c>
      <c r="J127" s="35">
        <v>18011.3</v>
      </c>
      <c r="K127" s="35" t="s">
        <v>630</v>
      </c>
      <c r="L127" s="35" t="s">
        <v>642</v>
      </c>
      <c r="M127" s="35" t="s">
        <v>396</v>
      </c>
      <c r="N127" s="35" t="s">
        <v>122</v>
      </c>
      <c r="O127" s="35" t="s">
        <v>634</v>
      </c>
      <c r="P127" s="35" t="s">
        <v>1147</v>
      </c>
      <c r="Q127" s="35" t="s">
        <v>311</v>
      </c>
      <c r="R127" s="35" t="s">
        <v>632</v>
      </c>
      <c r="S127" s="35" t="s">
        <v>633</v>
      </c>
      <c r="T127" s="35" t="s">
        <v>5085</v>
      </c>
      <c r="U127" s="35" t="s">
        <v>272</v>
      </c>
      <c r="V127" s="35">
        <v>0</v>
      </c>
      <c r="W127" s="35">
        <v>0</v>
      </c>
      <c r="X127" s="49">
        <v>8786</v>
      </c>
      <c r="Y127" s="45" t="s">
        <v>655</v>
      </c>
      <c r="Z127" s="49">
        <v>10</v>
      </c>
      <c r="AA127" s="49">
        <v>87860</v>
      </c>
      <c r="AB127" s="45" t="s">
        <v>637</v>
      </c>
      <c r="AC127" s="45" t="s">
        <v>715</v>
      </c>
      <c r="AD127" s="45" t="s">
        <v>880</v>
      </c>
      <c r="AE127" s="45" t="s">
        <v>881</v>
      </c>
      <c r="AF127" s="49">
        <v>2018</v>
      </c>
      <c r="AG127" s="45" t="s">
        <v>1142</v>
      </c>
      <c r="AH127" s="45">
        <v>43241</v>
      </c>
      <c r="AI127" s="45">
        <v>43250</v>
      </c>
      <c r="AJ127" s="45">
        <v>43251</v>
      </c>
      <c r="AK127" s="45">
        <v>43283</v>
      </c>
      <c r="AL127" s="45">
        <v>43272</v>
      </c>
      <c r="AM127" s="45" t="s">
        <v>566</v>
      </c>
      <c r="AN127" s="45" t="s">
        <v>1144</v>
      </c>
      <c r="AO127" s="45" t="s">
        <v>1145</v>
      </c>
      <c r="AP127" s="49"/>
      <c r="AQ127" s="45" t="s">
        <v>266</v>
      </c>
      <c r="AR127" s="45" t="s">
        <v>369</v>
      </c>
      <c r="AS127" s="45" t="s">
        <v>174</v>
      </c>
      <c r="AT127" s="49">
        <v>1</v>
      </c>
      <c r="AU127" s="49">
        <v>1</v>
      </c>
      <c r="AV127" s="49">
        <v>1</v>
      </c>
      <c r="AW127" s="45">
        <v>43234</v>
      </c>
      <c r="AX127" s="45" t="s">
        <v>183</v>
      </c>
      <c r="AY127" s="45">
        <v>43329.650860150461</v>
      </c>
      <c r="AZ127" s="45">
        <v>43229</v>
      </c>
      <c r="BA127" s="45">
        <v>43230</v>
      </c>
      <c r="BB127" s="45" t="s">
        <v>1146</v>
      </c>
      <c r="BC127" s="45">
        <v>43235.384062500001</v>
      </c>
      <c r="BD127" s="45">
        <v>43241</v>
      </c>
      <c r="BE127" s="53">
        <v>73050</v>
      </c>
      <c r="BF127" s="49">
        <f>IF(AND(ISBLANK(tbl_RawData_Report1[[#This Row],[REQ_ID]]),tbl_RawData_Report1[[#This Row],[RH Kit?]] = "Y"),1,COUNTIFS(tbl_RawData_Report1[RH Kit?],"Y",tbl_RawData_Report1[REQ_ID],tbl_RawData_Report1[[#This Row],[REQ_ID]]))</f>
        <v>0</v>
      </c>
      <c r="BG127" s="49">
        <f>COUNTIFS(tbl_RawData_Report1[RH Kit?],"Y",tbl_RawData_Report1[Order No.],tbl_RawData_Report1[[#This Row],[Order No.]])</f>
        <v>0</v>
      </c>
      <c r="BH127" s="49">
        <f>SUM(tbl_RawData_Report1[[#This Row],[RH Kit Req]:[RH Kit PO]])</f>
        <v>0</v>
      </c>
      <c r="BI127" s="49" t="str">
        <f>IFERROR(VLOOKUP(B127,Lookup!A:B,2,FALSE),B127)</f>
        <v>OXYTOCIN_10IU/ML</v>
      </c>
      <c r="BJ127" s="49" t="b">
        <f t="shared" si="1"/>
        <v>1</v>
      </c>
      <c r="BK127" s="49" t="str">
        <f>tbl_RawData_Report1[[#This Row],[Item ID]]&amp;tbl_RawData_Report1[[#This Row],[Order No.]]</f>
        <v>OXYTOCIN_10IU/ML0000035878</v>
      </c>
      <c r="BL127"/>
      <c r="BM127"/>
      <c r="BN127"/>
    </row>
    <row r="128" spans="1:66" hidden="1" x14ac:dyDescent="0.25">
      <c r="A128" t="s">
        <v>8</v>
      </c>
      <c r="B128" t="s">
        <v>4571</v>
      </c>
      <c r="C128">
        <v>1</v>
      </c>
      <c r="D128">
        <v>1</v>
      </c>
      <c r="E128">
        <v>1</v>
      </c>
      <c r="F128" t="s">
        <v>4646</v>
      </c>
      <c r="G128" s="35" t="s">
        <v>4642</v>
      </c>
      <c r="H128" s="35" t="s">
        <v>4572</v>
      </c>
      <c r="I128" s="35" t="s">
        <v>593</v>
      </c>
      <c r="J128" s="35">
        <v>6398</v>
      </c>
      <c r="K128" s="35" t="s">
        <v>267</v>
      </c>
      <c r="L128" s="35" t="s">
        <v>374</v>
      </c>
      <c r="M128" s="35" t="s">
        <v>122</v>
      </c>
      <c r="N128" s="35" t="s">
        <v>4580</v>
      </c>
      <c r="O128" s="35" t="s">
        <v>122</v>
      </c>
      <c r="P128" s="35" t="s">
        <v>122</v>
      </c>
      <c r="Q128" s="35" t="s">
        <v>311</v>
      </c>
      <c r="R128" s="35" t="s">
        <v>2305</v>
      </c>
      <c r="S128" s="35" t="s">
        <v>2306</v>
      </c>
      <c r="T128" s="35" t="s">
        <v>5058</v>
      </c>
      <c r="U128" s="35" t="s">
        <v>272</v>
      </c>
      <c r="V128" s="35">
        <v>1</v>
      </c>
      <c r="W128" s="35">
        <v>0</v>
      </c>
      <c r="X128" s="49">
        <v>91400</v>
      </c>
      <c r="Y128" s="45" t="s">
        <v>340</v>
      </c>
      <c r="Z128" s="49">
        <v>1</v>
      </c>
      <c r="AA128" s="49">
        <v>91400</v>
      </c>
      <c r="AB128" s="45" t="s">
        <v>4570</v>
      </c>
      <c r="AC128" s="45" t="s">
        <v>4573</v>
      </c>
      <c r="AD128" s="45" t="s">
        <v>694</v>
      </c>
      <c r="AE128" s="45" t="s">
        <v>695</v>
      </c>
      <c r="AF128" s="49">
        <v>2018</v>
      </c>
      <c r="AG128" s="45" t="s">
        <v>4641</v>
      </c>
      <c r="AH128" s="45">
        <v>43309</v>
      </c>
      <c r="AI128" s="45">
        <v>43311</v>
      </c>
      <c r="AJ128" s="45">
        <v>43309</v>
      </c>
      <c r="AK128" s="45">
        <v>43333</v>
      </c>
      <c r="AL128" s="45">
        <v>43311</v>
      </c>
      <c r="AM128" s="45" t="s">
        <v>566</v>
      </c>
      <c r="AN128" s="45" t="s">
        <v>4643</v>
      </c>
      <c r="AO128" s="45" t="s">
        <v>4644</v>
      </c>
      <c r="AP128" s="49"/>
      <c r="AQ128" s="45" t="s">
        <v>266</v>
      </c>
      <c r="AR128" s="45" t="s">
        <v>174</v>
      </c>
      <c r="AS128" s="45" t="s">
        <v>174</v>
      </c>
      <c r="AT128" s="49"/>
      <c r="AU128" s="49"/>
      <c r="AV128" s="49"/>
      <c r="AW128" s="45">
        <v>43235</v>
      </c>
      <c r="AX128" s="45" t="s">
        <v>183</v>
      </c>
      <c r="AY128" s="45">
        <v>43395.734884988429</v>
      </c>
      <c r="AZ128" s="45"/>
      <c r="BA128" s="45"/>
      <c r="BB128" s="45" t="s">
        <v>4645</v>
      </c>
      <c r="BC128" s="45">
        <v>43235.48709490741</v>
      </c>
      <c r="BD128" s="45">
        <v>43299</v>
      </c>
      <c r="BE128" s="53"/>
      <c r="BF128" s="49">
        <f>IF(AND(ISBLANK(tbl_RawData_Report1[[#This Row],[REQ_ID]]),tbl_RawData_Report1[[#This Row],[RH Kit?]] = "Y"),1,COUNTIFS(tbl_RawData_Report1[RH Kit?],"Y",tbl_RawData_Report1[REQ_ID],tbl_RawData_Report1[[#This Row],[REQ_ID]]))</f>
        <v>0</v>
      </c>
      <c r="BG128" s="49">
        <f>COUNTIFS(tbl_RawData_Report1[RH Kit?],"Y",tbl_RawData_Report1[Order No.],tbl_RawData_Report1[[#This Row],[Order No.]])</f>
        <v>0</v>
      </c>
      <c r="BH128" s="49">
        <f>SUM(tbl_RawData_Report1[[#This Row],[RH Kit Req]:[RH Kit PO]])</f>
        <v>0</v>
      </c>
      <c r="BI128" s="49" t="str">
        <f>IFERROR(VLOOKUP(B128,Lookup!A:B,2,FALSE),B128)</f>
        <v>PREG_TEST_STRIP</v>
      </c>
      <c r="BJ128" s="49" t="b">
        <f t="shared" si="1"/>
        <v>1</v>
      </c>
      <c r="BK128" s="49" t="str">
        <f>tbl_RawData_Report1[[#This Row],[Item ID]]&amp;tbl_RawData_Report1[[#This Row],[Order No.]]</f>
        <v>PREG_TEST_STRIP0000035879</v>
      </c>
      <c r="BL128"/>
      <c r="BM128"/>
      <c r="BN128"/>
    </row>
    <row r="129" spans="1:66" hidden="1" x14ac:dyDescent="0.25">
      <c r="A129" t="s">
        <v>8</v>
      </c>
      <c r="B129" t="s">
        <v>711</v>
      </c>
      <c r="C129">
        <v>1</v>
      </c>
      <c r="D129">
        <v>1</v>
      </c>
      <c r="E129">
        <v>1</v>
      </c>
      <c r="F129" t="s">
        <v>413</v>
      </c>
      <c r="G129" s="35" t="s">
        <v>1205</v>
      </c>
      <c r="H129" s="35" t="s">
        <v>712</v>
      </c>
      <c r="I129" s="35" t="s">
        <v>593</v>
      </c>
      <c r="J129" s="35">
        <v>26928</v>
      </c>
      <c r="K129" s="35" t="s">
        <v>400</v>
      </c>
      <c r="L129" s="35" t="s">
        <v>401</v>
      </c>
      <c r="M129" s="35" t="s">
        <v>396</v>
      </c>
      <c r="N129" s="35" t="s">
        <v>122</v>
      </c>
      <c r="O129" s="35" t="s">
        <v>402</v>
      </c>
      <c r="P129" s="35" t="s">
        <v>403</v>
      </c>
      <c r="Q129" s="35" t="s">
        <v>311</v>
      </c>
      <c r="R129" s="35" t="s">
        <v>268</v>
      </c>
      <c r="S129" s="35" t="s">
        <v>192</v>
      </c>
      <c r="T129" s="35" t="s">
        <v>5068</v>
      </c>
      <c r="U129" s="35" t="s">
        <v>272</v>
      </c>
      <c r="V129" s="35">
        <v>0</v>
      </c>
      <c r="W129" s="35">
        <v>0</v>
      </c>
      <c r="X129" s="49">
        <v>39600</v>
      </c>
      <c r="Y129" s="45" t="s">
        <v>860</v>
      </c>
      <c r="Z129" s="49">
        <v>4</v>
      </c>
      <c r="AA129" s="49">
        <v>158400</v>
      </c>
      <c r="AB129" s="45" t="s">
        <v>637</v>
      </c>
      <c r="AC129" s="45" t="s">
        <v>715</v>
      </c>
      <c r="AD129" s="45" t="s">
        <v>694</v>
      </c>
      <c r="AE129" s="45" t="s">
        <v>695</v>
      </c>
      <c r="AF129" s="49">
        <v>2018</v>
      </c>
      <c r="AG129" s="45" t="s">
        <v>1088</v>
      </c>
      <c r="AH129" s="45">
        <v>43274</v>
      </c>
      <c r="AI129" s="45">
        <v>43277</v>
      </c>
      <c r="AJ129" s="45">
        <v>43274</v>
      </c>
      <c r="AK129" s="45">
        <v>43328</v>
      </c>
      <c r="AL129" s="45">
        <v>43277</v>
      </c>
      <c r="AM129" s="45" t="s">
        <v>567</v>
      </c>
      <c r="AN129" s="45" t="s">
        <v>1206</v>
      </c>
      <c r="AO129" s="45" t="s">
        <v>1207</v>
      </c>
      <c r="AP129" s="49"/>
      <c r="AQ129" s="45" t="s">
        <v>266</v>
      </c>
      <c r="AR129" s="45" t="s">
        <v>369</v>
      </c>
      <c r="AS129" s="45" t="s">
        <v>174</v>
      </c>
      <c r="AT129" s="49">
        <v>3</v>
      </c>
      <c r="AU129" s="49">
        <v>1</v>
      </c>
      <c r="AV129" s="49">
        <v>1</v>
      </c>
      <c r="AW129" s="45">
        <v>43235</v>
      </c>
      <c r="AX129" s="45" t="s">
        <v>183</v>
      </c>
      <c r="AY129" s="45">
        <v>43368.969195405094</v>
      </c>
      <c r="AZ129" s="45">
        <v>43178</v>
      </c>
      <c r="BA129" s="45">
        <v>43181</v>
      </c>
      <c r="BB129" s="45" t="s">
        <v>1208</v>
      </c>
      <c r="BC129" s="45">
        <v>43236.650578703702</v>
      </c>
      <c r="BD129" s="45">
        <v>43297</v>
      </c>
      <c r="BE129" s="53">
        <v>47848</v>
      </c>
      <c r="BF129" s="49">
        <f>IF(AND(ISBLANK(tbl_RawData_Report1[[#This Row],[REQ_ID]]),tbl_RawData_Report1[[#This Row],[RH Kit?]] = "Y"),1,COUNTIFS(tbl_RawData_Report1[RH Kit?],"Y",tbl_RawData_Report1[REQ_ID],tbl_RawData_Report1[[#This Row],[REQ_ID]]))</f>
        <v>0</v>
      </c>
      <c r="BG129" s="49">
        <f>COUNTIFS(tbl_RawData_Report1[RH Kit?],"Y",tbl_RawData_Report1[Order No.],tbl_RawData_Report1[[#This Row],[Order No.]])</f>
        <v>0</v>
      </c>
      <c r="BH129" s="49">
        <f>SUM(tbl_RawData_Report1[[#This Row],[RH Kit Req]:[RH Kit PO]])</f>
        <v>0</v>
      </c>
      <c r="BI129" s="49" t="str">
        <f>IFERROR(VLOOKUP(B129,Lookup!A:B,2,FALSE),B129)</f>
        <v>MISOPROSTOL_200MG</v>
      </c>
      <c r="BJ129" s="49" t="b">
        <f t="shared" si="1"/>
        <v>1</v>
      </c>
      <c r="BK129" s="49" t="str">
        <f>tbl_RawData_Report1[[#This Row],[Item ID]]&amp;tbl_RawData_Report1[[#This Row],[Order No.]]</f>
        <v>MISOPROSTOL_200MG0000035885</v>
      </c>
      <c r="BL129"/>
      <c r="BM129"/>
      <c r="BN129"/>
    </row>
    <row r="130" spans="1:66" hidden="1" x14ac:dyDescent="0.25">
      <c r="A130" t="s">
        <v>8</v>
      </c>
      <c r="B130" t="s">
        <v>639</v>
      </c>
      <c r="C130">
        <v>4</v>
      </c>
      <c r="D130">
        <v>1</v>
      </c>
      <c r="E130">
        <v>1</v>
      </c>
      <c r="F130" t="s">
        <v>391</v>
      </c>
      <c r="G130" s="35" t="s">
        <v>1173</v>
      </c>
      <c r="H130" s="35" t="s">
        <v>640</v>
      </c>
      <c r="I130" s="35" t="s">
        <v>593</v>
      </c>
      <c r="J130" s="35">
        <v>450</v>
      </c>
      <c r="K130" s="35" t="s">
        <v>267</v>
      </c>
      <c r="L130" s="35" t="s">
        <v>374</v>
      </c>
      <c r="M130" s="35" t="s">
        <v>122</v>
      </c>
      <c r="N130" s="35" t="s">
        <v>1177</v>
      </c>
      <c r="O130" s="35" t="s">
        <v>122</v>
      </c>
      <c r="P130" s="35" t="s">
        <v>122</v>
      </c>
      <c r="Q130" s="35" t="s">
        <v>311</v>
      </c>
      <c r="R130" s="35" t="s">
        <v>302</v>
      </c>
      <c r="S130" s="35" t="s">
        <v>303</v>
      </c>
      <c r="T130" s="35" t="s">
        <v>5061</v>
      </c>
      <c r="U130" s="35" t="s">
        <v>209</v>
      </c>
      <c r="V130" s="35">
        <v>1</v>
      </c>
      <c r="W130" s="35">
        <v>0</v>
      </c>
      <c r="X130" s="49">
        <v>1</v>
      </c>
      <c r="Y130" s="45" t="s">
        <v>340</v>
      </c>
      <c r="Z130" s="49">
        <v>1</v>
      </c>
      <c r="AA130" s="49">
        <v>1</v>
      </c>
      <c r="AB130" s="45" t="s">
        <v>637</v>
      </c>
      <c r="AC130" s="45" t="s">
        <v>641</v>
      </c>
      <c r="AD130" s="45" t="s">
        <v>347</v>
      </c>
      <c r="AE130" s="45" t="s">
        <v>348</v>
      </c>
      <c r="AF130" s="49">
        <v>2018</v>
      </c>
      <c r="AG130" s="45" t="s">
        <v>1172</v>
      </c>
      <c r="AH130" s="45"/>
      <c r="AI130" s="45"/>
      <c r="AJ130" s="45"/>
      <c r="AK130" s="45">
        <v>43343</v>
      </c>
      <c r="AL130" s="45"/>
      <c r="AM130" s="45" t="s">
        <v>568</v>
      </c>
      <c r="AN130" s="45" t="s">
        <v>1174</v>
      </c>
      <c r="AO130" s="45" t="s">
        <v>1175</v>
      </c>
      <c r="AP130" s="49"/>
      <c r="AQ130" s="45" t="s">
        <v>266</v>
      </c>
      <c r="AR130" s="45" t="s">
        <v>174</v>
      </c>
      <c r="AS130" s="45" t="s">
        <v>174</v>
      </c>
      <c r="AT130" s="49"/>
      <c r="AU130" s="49"/>
      <c r="AV130" s="49"/>
      <c r="AW130" s="45">
        <v>43237</v>
      </c>
      <c r="AX130" s="45" t="s">
        <v>183</v>
      </c>
      <c r="AY130" s="45">
        <v>43935.568772071761</v>
      </c>
      <c r="AZ130" s="45"/>
      <c r="BA130" s="45"/>
      <c r="BB130" s="45" t="s">
        <v>1176</v>
      </c>
      <c r="BC130" s="45">
        <v>43239.642129629632</v>
      </c>
      <c r="BD130" s="45">
        <v>43286</v>
      </c>
      <c r="BE130" s="53"/>
      <c r="BF130" s="49">
        <f>IF(AND(ISBLANK(tbl_RawData_Report1[[#This Row],[REQ_ID]]),tbl_RawData_Report1[[#This Row],[RH Kit?]] = "Y"),1,COUNTIFS(tbl_RawData_Report1[RH Kit?],"Y",tbl_RawData_Report1[REQ_ID],tbl_RawData_Report1[[#This Row],[REQ_ID]]))</f>
        <v>0</v>
      </c>
      <c r="BG130" s="49">
        <f>COUNTIFS(tbl_RawData_Report1[RH Kit?],"Y",tbl_RawData_Report1[Order No.],tbl_RawData_Report1[[#This Row],[Order No.]])</f>
        <v>0</v>
      </c>
      <c r="BH130" s="49">
        <f>SUM(tbl_RawData_Report1[[#This Row],[RH Kit Req]:[RH Kit PO]])</f>
        <v>0</v>
      </c>
      <c r="BI130" s="49" t="str">
        <f>IFERROR(VLOOKUP(B130,Lookup!A:B,2,FALSE),B130)</f>
        <v>PRESHIPMENTINSPCPH</v>
      </c>
      <c r="BJ130" s="49" t="b">
        <f t="shared" ref="BJ130:BJ193" si="2">BK130&lt;&gt;BK131</f>
        <v>1</v>
      </c>
      <c r="BK130" s="49" t="str">
        <f>tbl_RawData_Report1[[#This Row],[Item ID]]&amp;tbl_RawData_Report1[[#This Row],[Order No.]]</f>
        <v>PRESHIPMENTINSPCPH0000035917</v>
      </c>
      <c r="BL130"/>
      <c r="BM130"/>
      <c r="BN130"/>
    </row>
    <row r="131" spans="1:66" hidden="1" x14ac:dyDescent="0.25">
      <c r="A131" t="s">
        <v>8</v>
      </c>
      <c r="B131" t="s">
        <v>122</v>
      </c>
      <c r="C131">
        <v>4</v>
      </c>
      <c r="D131">
        <v>1</v>
      </c>
      <c r="E131">
        <v>1</v>
      </c>
      <c r="F131" t="s">
        <v>439</v>
      </c>
      <c r="G131" s="35" t="s">
        <v>1159</v>
      </c>
      <c r="H131" s="35" t="s">
        <v>1161</v>
      </c>
      <c r="I131" s="35" t="s">
        <v>593</v>
      </c>
      <c r="J131" s="35">
        <v>8085</v>
      </c>
      <c r="K131" s="35" t="s">
        <v>437</v>
      </c>
      <c r="L131" s="35" t="s">
        <v>692</v>
      </c>
      <c r="M131" s="35" t="s">
        <v>396</v>
      </c>
      <c r="N131" s="35" t="s">
        <v>122</v>
      </c>
      <c r="O131" s="35" t="s">
        <v>463</v>
      </c>
      <c r="P131" s="35" t="s">
        <v>1164</v>
      </c>
      <c r="Q131" s="35" t="s">
        <v>311</v>
      </c>
      <c r="R131" s="35" t="s">
        <v>440</v>
      </c>
      <c r="S131" s="35" t="s">
        <v>441</v>
      </c>
      <c r="T131" s="35" t="s">
        <v>5058</v>
      </c>
      <c r="U131" s="35" t="s">
        <v>272</v>
      </c>
      <c r="V131" s="35">
        <v>0</v>
      </c>
      <c r="W131" s="35">
        <v>0</v>
      </c>
      <c r="X131" s="49">
        <v>7500</v>
      </c>
      <c r="Y131" s="45" t="s">
        <v>341</v>
      </c>
      <c r="Z131" s="49">
        <v>100</v>
      </c>
      <c r="AA131" s="49">
        <v>750000</v>
      </c>
      <c r="AB131" s="45" t="s">
        <v>637</v>
      </c>
      <c r="AC131" s="45" t="s">
        <v>1165</v>
      </c>
      <c r="AD131" s="45" t="s">
        <v>733</v>
      </c>
      <c r="AE131" s="45" t="s">
        <v>734</v>
      </c>
      <c r="AF131" s="49">
        <v>2018</v>
      </c>
      <c r="AG131" s="45" t="s">
        <v>1158</v>
      </c>
      <c r="AH131" s="45"/>
      <c r="AI131" s="45"/>
      <c r="AJ131" s="45"/>
      <c r="AK131" s="45">
        <v>43326</v>
      </c>
      <c r="AL131" s="45"/>
      <c r="AM131" s="45" t="s">
        <v>566</v>
      </c>
      <c r="AN131" s="45" t="s">
        <v>1160</v>
      </c>
      <c r="AO131" s="45" t="s">
        <v>1162</v>
      </c>
      <c r="AP131" s="49"/>
      <c r="AQ131" s="45" t="s">
        <v>266</v>
      </c>
      <c r="AR131" s="45"/>
      <c r="AS131" s="45" t="s">
        <v>174</v>
      </c>
      <c r="AT131" s="49">
        <v>2</v>
      </c>
      <c r="AU131" s="49">
        <v>1</v>
      </c>
      <c r="AV131" s="49">
        <v>1</v>
      </c>
      <c r="AW131" s="45">
        <v>43237</v>
      </c>
      <c r="AX131" s="45" t="s">
        <v>183</v>
      </c>
      <c r="AY131" s="45">
        <v>43395.734884988429</v>
      </c>
      <c r="AZ131" s="45">
        <v>43213</v>
      </c>
      <c r="BA131" s="45">
        <v>43213</v>
      </c>
      <c r="BB131" s="45" t="s">
        <v>1163</v>
      </c>
      <c r="BC131" s="45">
        <v>43238.479826388888</v>
      </c>
      <c r="BD131" s="45">
        <v>43266</v>
      </c>
      <c r="BE131" s="53">
        <v>43281</v>
      </c>
      <c r="BF131" s="49">
        <f>IF(AND(ISBLANK(tbl_RawData_Report1[[#This Row],[REQ_ID]]),tbl_RawData_Report1[[#This Row],[RH Kit?]] = "Y"),1,COUNTIFS(tbl_RawData_Report1[RH Kit?],"Y",tbl_RawData_Report1[REQ_ID],tbl_RawData_Report1[[#This Row],[REQ_ID]]))</f>
        <v>0</v>
      </c>
      <c r="BG131" s="49">
        <f>COUNTIFS(tbl_RawData_Report1[RH Kit?],"Y",tbl_RawData_Report1[Order No.],tbl_RawData_Report1[[#This Row],[Order No.]])</f>
        <v>0</v>
      </c>
      <c r="BH131" s="49">
        <f>SUM(tbl_RawData_Report1[[#This Row],[RH Kit Req]:[RH Kit PO]])</f>
        <v>0</v>
      </c>
      <c r="BI131" s="49" t="str">
        <f>IFERROR(VLOOKUP(B131,Lookup!A:B,2,FALSE),B131)</f>
        <v xml:space="preserve"> </v>
      </c>
      <c r="BJ131" s="49" t="b">
        <f t="shared" si="2"/>
        <v>1</v>
      </c>
      <c r="BK131" s="49" t="str">
        <f>tbl_RawData_Report1[[#This Row],[Item ID]]&amp;tbl_RawData_Report1[[#This Row],[Order No.]]</f>
        <v xml:space="preserve"> 0000035921</v>
      </c>
      <c r="BL131"/>
      <c r="BM131"/>
      <c r="BN131"/>
    </row>
    <row r="132" spans="1:66" hidden="1" x14ac:dyDescent="0.25">
      <c r="A132" t="s">
        <v>8</v>
      </c>
      <c r="B132" t="s">
        <v>711</v>
      </c>
      <c r="C132">
        <v>1</v>
      </c>
      <c r="D132">
        <v>1</v>
      </c>
      <c r="E132">
        <v>1</v>
      </c>
      <c r="F132" t="s">
        <v>399</v>
      </c>
      <c r="G132" s="35" t="s">
        <v>1154</v>
      </c>
      <c r="H132" s="35" t="s">
        <v>712</v>
      </c>
      <c r="I132" s="35" t="s">
        <v>593</v>
      </c>
      <c r="J132" s="35">
        <v>85500</v>
      </c>
      <c r="K132" s="35" t="s">
        <v>400</v>
      </c>
      <c r="L132" s="35" t="s">
        <v>401</v>
      </c>
      <c r="M132" s="35" t="s">
        <v>396</v>
      </c>
      <c r="N132" s="35" t="s">
        <v>122</v>
      </c>
      <c r="O132" s="35" t="s">
        <v>402</v>
      </c>
      <c r="P132" s="35" t="s">
        <v>403</v>
      </c>
      <c r="Q132" s="35" t="s">
        <v>311</v>
      </c>
      <c r="R132" s="35" t="s">
        <v>307</v>
      </c>
      <c r="S132" s="35" t="s">
        <v>203</v>
      </c>
      <c r="T132" s="35" t="s">
        <v>5058</v>
      </c>
      <c r="U132" s="35" t="s">
        <v>269</v>
      </c>
      <c r="V132" s="35">
        <v>0</v>
      </c>
      <c r="W132" s="35">
        <v>0</v>
      </c>
      <c r="X132" s="49">
        <v>112500</v>
      </c>
      <c r="Y132" s="45" t="s">
        <v>860</v>
      </c>
      <c r="Z132" s="49">
        <v>4</v>
      </c>
      <c r="AA132" s="49">
        <v>450000</v>
      </c>
      <c r="AB132" s="45" t="s">
        <v>637</v>
      </c>
      <c r="AC132" s="45" t="s">
        <v>715</v>
      </c>
      <c r="AD132" s="45" t="s">
        <v>716</v>
      </c>
      <c r="AE132" s="45" t="s">
        <v>717</v>
      </c>
      <c r="AF132" s="49">
        <v>2018</v>
      </c>
      <c r="AG132" s="45" t="s">
        <v>1104</v>
      </c>
      <c r="AH132" s="45">
        <v>43286</v>
      </c>
      <c r="AI132" s="45">
        <v>43354</v>
      </c>
      <c r="AJ132" s="45">
        <v>43286</v>
      </c>
      <c r="AK132" s="45">
        <v>43286</v>
      </c>
      <c r="AL132" s="45">
        <v>43354</v>
      </c>
      <c r="AM132" s="45" t="s">
        <v>566</v>
      </c>
      <c r="AN132" s="45" t="s">
        <v>1155</v>
      </c>
      <c r="AO132" s="45" t="s">
        <v>1156</v>
      </c>
      <c r="AP132" s="49"/>
      <c r="AQ132" s="45" t="s">
        <v>266</v>
      </c>
      <c r="AR132" s="45" t="s">
        <v>369</v>
      </c>
      <c r="AS132" s="45" t="s">
        <v>174</v>
      </c>
      <c r="AT132" s="49">
        <v>8</v>
      </c>
      <c r="AU132" s="49">
        <v>1</v>
      </c>
      <c r="AV132" s="49">
        <v>1</v>
      </c>
      <c r="AW132" s="45">
        <v>43238</v>
      </c>
      <c r="AX132" s="45" t="s">
        <v>183</v>
      </c>
      <c r="AY132" s="45">
        <v>43329.650860150461</v>
      </c>
      <c r="AZ132" s="45">
        <v>43228</v>
      </c>
      <c r="BA132" s="45">
        <v>43228</v>
      </c>
      <c r="BB132" s="45" t="s">
        <v>1157</v>
      </c>
      <c r="BC132" s="45">
        <v>43241.518379629626</v>
      </c>
      <c r="BD132" s="45">
        <v>43286</v>
      </c>
      <c r="BE132" s="53">
        <v>47848</v>
      </c>
      <c r="BF132" s="49">
        <f>IF(AND(ISBLANK(tbl_RawData_Report1[[#This Row],[REQ_ID]]),tbl_RawData_Report1[[#This Row],[RH Kit?]] = "Y"),1,COUNTIFS(tbl_RawData_Report1[RH Kit?],"Y",tbl_RawData_Report1[REQ_ID],tbl_RawData_Report1[[#This Row],[REQ_ID]]))</f>
        <v>0</v>
      </c>
      <c r="BG132" s="49">
        <f>COUNTIFS(tbl_RawData_Report1[RH Kit?],"Y",tbl_RawData_Report1[Order No.],tbl_RawData_Report1[[#This Row],[Order No.]])</f>
        <v>0</v>
      </c>
      <c r="BH132" s="49">
        <f>SUM(tbl_RawData_Report1[[#This Row],[RH Kit Req]:[RH Kit PO]])</f>
        <v>0</v>
      </c>
      <c r="BI132" s="49" t="str">
        <f>IFERROR(VLOOKUP(B132,Lookup!A:B,2,FALSE),B132)</f>
        <v>MISOPROSTOL_200MG</v>
      </c>
      <c r="BJ132" s="49" t="b">
        <f t="shared" si="2"/>
        <v>1</v>
      </c>
      <c r="BK132" s="49" t="str">
        <f>tbl_RawData_Report1[[#This Row],[Item ID]]&amp;tbl_RawData_Report1[[#This Row],[Order No.]]</f>
        <v>MISOPROSTOL_200MG0000035938</v>
      </c>
      <c r="BL132"/>
      <c r="BM132"/>
      <c r="BN132"/>
    </row>
    <row r="133" spans="1:66" hidden="1" x14ac:dyDescent="0.25">
      <c r="A133" t="s">
        <v>8</v>
      </c>
      <c r="B133" t="s">
        <v>876</v>
      </c>
      <c r="C133">
        <v>1</v>
      </c>
      <c r="D133">
        <v>1</v>
      </c>
      <c r="E133">
        <v>1</v>
      </c>
      <c r="F133" t="s">
        <v>434</v>
      </c>
      <c r="G133" s="35" t="s">
        <v>1179</v>
      </c>
      <c r="H133" s="35" t="s">
        <v>877</v>
      </c>
      <c r="I133" s="35" t="s">
        <v>593</v>
      </c>
      <c r="J133" s="35">
        <v>210606</v>
      </c>
      <c r="K133" s="35" t="s">
        <v>400</v>
      </c>
      <c r="L133" s="35" t="s">
        <v>401</v>
      </c>
      <c r="M133" s="35" t="s">
        <v>396</v>
      </c>
      <c r="N133" s="35" t="s">
        <v>122</v>
      </c>
      <c r="O133" s="35" t="s">
        <v>402</v>
      </c>
      <c r="P133" s="35" t="s">
        <v>403</v>
      </c>
      <c r="Q133" s="35" t="s">
        <v>311</v>
      </c>
      <c r="R133" s="35" t="s">
        <v>309</v>
      </c>
      <c r="S133" s="35" t="s">
        <v>310</v>
      </c>
      <c r="T133" s="35" t="s">
        <v>5068</v>
      </c>
      <c r="U133" s="35" t="s">
        <v>269</v>
      </c>
      <c r="V133" s="35">
        <v>0</v>
      </c>
      <c r="W133" s="35">
        <v>0</v>
      </c>
      <c r="X133" s="49">
        <v>76584</v>
      </c>
      <c r="Y133" s="45" t="s">
        <v>655</v>
      </c>
      <c r="Z133" s="49">
        <v>10</v>
      </c>
      <c r="AA133" s="49">
        <v>765840</v>
      </c>
      <c r="AB133" s="45" t="s">
        <v>637</v>
      </c>
      <c r="AC133" s="45" t="s">
        <v>715</v>
      </c>
      <c r="AD133" s="45" t="s">
        <v>661</v>
      </c>
      <c r="AE133" s="45" t="s">
        <v>662</v>
      </c>
      <c r="AF133" s="49">
        <v>2018</v>
      </c>
      <c r="AG133" s="45" t="s">
        <v>1178</v>
      </c>
      <c r="AH133" s="45">
        <v>43388</v>
      </c>
      <c r="AI133" s="45">
        <v>43445</v>
      </c>
      <c r="AJ133" s="45">
        <v>43388</v>
      </c>
      <c r="AK133" s="45">
        <v>43426</v>
      </c>
      <c r="AL133" s="45">
        <v>43445</v>
      </c>
      <c r="AM133" s="45" t="s">
        <v>567</v>
      </c>
      <c r="AN133" s="45" t="s">
        <v>1180</v>
      </c>
      <c r="AO133" s="45" t="s">
        <v>1181</v>
      </c>
      <c r="AP133" s="49"/>
      <c r="AQ133" s="45" t="s">
        <v>266</v>
      </c>
      <c r="AR133" s="45" t="s">
        <v>369</v>
      </c>
      <c r="AS133" s="45" t="s">
        <v>174</v>
      </c>
      <c r="AT133" s="49">
        <v>1</v>
      </c>
      <c r="AU133" s="49">
        <v>1</v>
      </c>
      <c r="AV133" s="49">
        <v>1</v>
      </c>
      <c r="AW133" s="45">
        <v>43238</v>
      </c>
      <c r="AX133" s="45" t="s">
        <v>183</v>
      </c>
      <c r="AY133" s="45">
        <v>43451.762626886572</v>
      </c>
      <c r="AZ133" s="45">
        <v>43238</v>
      </c>
      <c r="BA133" s="45">
        <v>43238</v>
      </c>
      <c r="BB133" s="45" t="s">
        <v>1182</v>
      </c>
      <c r="BC133" s="45">
        <v>43238.995347222219</v>
      </c>
      <c r="BD133" s="45">
        <v>43409</v>
      </c>
      <c r="BE133" s="53">
        <v>47848</v>
      </c>
      <c r="BF133" s="49">
        <f>IF(AND(ISBLANK(tbl_RawData_Report1[[#This Row],[REQ_ID]]),tbl_RawData_Report1[[#This Row],[RH Kit?]] = "Y"),1,COUNTIFS(tbl_RawData_Report1[RH Kit?],"Y",tbl_RawData_Report1[REQ_ID],tbl_RawData_Report1[[#This Row],[REQ_ID]]))</f>
        <v>0</v>
      </c>
      <c r="BG133" s="49">
        <f>COUNTIFS(tbl_RawData_Report1[RH Kit?],"Y",tbl_RawData_Report1[Order No.],tbl_RawData_Report1[[#This Row],[Order No.]])</f>
        <v>0</v>
      </c>
      <c r="BH133" s="49">
        <f>SUM(tbl_RawData_Report1[[#This Row],[RH Kit Req]:[RH Kit PO]])</f>
        <v>0</v>
      </c>
      <c r="BI133" s="49" t="str">
        <f>IFERROR(VLOOKUP(B133,Lookup!A:B,2,FALSE),B133)</f>
        <v>OXYTOCIN_10IU/ML</v>
      </c>
      <c r="BJ133" s="49" t="b">
        <f t="shared" si="2"/>
        <v>1</v>
      </c>
      <c r="BK133" s="49" t="str">
        <f>tbl_RawData_Report1[[#This Row],[Item ID]]&amp;tbl_RawData_Report1[[#This Row],[Order No.]]</f>
        <v>OXYTOCIN_10IU/ML0000035948</v>
      </c>
      <c r="BL133"/>
      <c r="BM133"/>
      <c r="BN133"/>
    </row>
    <row r="134" spans="1:66" hidden="1" x14ac:dyDescent="0.25">
      <c r="A134" t="s">
        <v>8</v>
      </c>
      <c r="B134" t="s">
        <v>639</v>
      </c>
      <c r="C134">
        <v>1</v>
      </c>
      <c r="D134">
        <v>1</v>
      </c>
      <c r="E134">
        <v>1</v>
      </c>
      <c r="F134" t="s">
        <v>405</v>
      </c>
      <c r="G134" s="35" t="s">
        <v>1210</v>
      </c>
      <c r="H134" s="35" t="s">
        <v>1212</v>
      </c>
      <c r="I134" s="35" t="s">
        <v>593</v>
      </c>
      <c r="J134" s="35">
        <v>630</v>
      </c>
      <c r="K134" s="35" t="s">
        <v>914</v>
      </c>
      <c r="L134" s="35" t="s">
        <v>397</v>
      </c>
      <c r="M134" s="35" t="s">
        <v>396</v>
      </c>
      <c r="N134" s="35" t="s">
        <v>122</v>
      </c>
      <c r="O134" s="35" t="s">
        <v>915</v>
      </c>
      <c r="P134" s="35" t="s">
        <v>916</v>
      </c>
      <c r="Q134" s="35" t="s">
        <v>311</v>
      </c>
      <c r="R134" s="35" t="s">
        <v>406</v>
      </c>
      <c r="S134" s="35" t="s">
        <v>407</v>
      </c>
      <c r="T134" s="35" t="s">
        <v>5068</v>
      </c>
      <c r="U134" s="35" t="s">
        <v>209</v>
      </c>
      <c r="V134" s="35">
        <v>0</v>
      </c>
      <c r="W134" s="35">
        <v>0</v>
      </c>
      <c r="X134" s="49">
        <v>1</v>
      </c>
      <c r="Y134" s="45" t="s">
        <v>340</v>
      </c>
      <c r="Z134" s="49">
        <v>1</v>
      </c>
      <c r="AA134" s="49">
        <v>1</v>
      </c>
      <c r="AB134" s="45" t="s">
        <v>637</v>
      </c>
      <c r="AC134" s="45" t="s">
        <v>641</v>
      </c>
      <c r="AD134" s="45" t="s">
        <v>347</v>
      </c>
      <c r="AE134" s="45" t="s">
        <v>348</v>
      </c>
      <c r="AF134" s="49">
        <v>2018</v>
      </c>
      <c r="AG134" s="45" t="s">
        <v>1209</v>
      </c>
      <c r="AH134" s="45"/>
      <c r="AI134" s="45"/>
      <c r="AJ134" s="45"/>
      <c r="AK134" s="45">
        <v>43427</v>
      </c>
      <c r="AL134" s="45"/>
      <c r="AM134" s="45" t="s">
        <v>567</v>
      </c>
      <c r="AN134" s="45" t="s">
        <v>1211</v>
      </c>
      <c r="AO134" s="45" t="s">
        <v>1213</v>
      </c>
      <c r="AP134" s="49"/>
      <c r="AQ134" s="45" t="s">
        <v>266</v>
      </c>
      <c r="AR134" s="45" t="s">
        <v>174</v>
      </c>
      <c r="AS134" s="45" t="s">
        <v>174</v>
      </c>
      <c r="AT134" s="49">
        <v>4</v>
      </c>
      <c r="AU134" s="49">
        <v>1</v>
      </c>
      <c r="AV134" s="49">
        <v>1</v>
      </c>
      <c r="AW134" s="45">
        <v>43243</v>
      </c>
      <c r="AX134" s="45" t="s">
        <v>183</v>
      </c>
      <c r="AY134" s="45">
        <v>43454.686607905096</v>
      </c>
      <c r="AZ134" s="45">
        <v>43242</v>
      </c>
      <c r="BA134" s="45"/>
      <c r="BB134" s="45" t="s">
        <v>1214</v>
      </c>
      <c r="BC134" s="45">
        <v>43243.926238425927</v>
      </c>
      <c r="BD134" s="45">
        <v>43266</v>
      </c>
      <c r="BE134" s="53">
        <v>73050</v>
      </c>
      <c r="BF134" s="49">
        <f>IF(AND(ISBLANK(tbl_RawData_Report1[[#This Row],[REQ_ID]]),tbl_RawData_Report1[[#This Row],[RH Kit?]] = "Y"),1,COUNTIFS(tbl_RawData_Report1[RH Kit?],"Y",tbl_RawData_Report1[REQ_ID],tbl_RawData_Report1[[#This Row],[REQ_ID]]))</f>
        <v>0</v>
      </c>
      <c r="BG134" s="49">
        <f>COUNTIFS(tbl_RawData_Report1[RH Kit?],"Y",tbl_RawData_Report1[Order No.],tbl_RawData_Report1[[#This Row],[Order No.]])</f>
        <v>0</v>
      </c>
      <c r="BH134" s="49">
        <f>SUM(tbl_RawData_Report1[[#This Row],[RH Kit Req]:[RH Kit PO]])</f>
        <v>0</v>
      </c>
      <c r="BI134" s="49" t="str">
        <f>IFERROR(VLOOKUP(B134,Lookup!A:B,2,FALSE),B134)</f>
        <v>PRESHIPMENTINSPCPH</v>
      </c>
      <c r="BJ134" s="49" t="b">
        <f t="shared" si="2"/>
        <v>1</v>
      </c>
      <c r="BK134" s="49" t="str">
        <f>tbl_RawData_Report1[[#This Row],[Item ID]]&amp;tbl_RawData_Report1[[#This Row],[Order No.]]</f>
        <v>PRESHIPMENTINSPCPH0000035968</v>
      </c>
      <c r="BL134"/>
      <c r="BM134"/>
      <c r="BN134"/>
    </row>
    <row r="135" spans="1:66" hidden="1" x14ac:dyDescent="0.25">
      <c r="A135" t="s">
        <v>8</v>
      </c>
      <c r="B135" t="s">
        <v>4650</v>
      </c>
      <c r="C135">
        <v>1</v>
      </c>
      <c r="D135">
        <v>1</v>
      </c>
      <c r="E135">
        <v>1</v>
      </c>
      <c r="F135" t="s">
        <v>412</v>
      </c>
      <c r="G135" s="35" t="s">
        <v>4648</v>
      </c>
      <c r="H135" s="35" t="s">
        <v>4651</v>
      </c>
      <c r="I135" s="35" t="s">
        <v>593</v>
      </c>
      <c r="J135" s="35">
        <v>70</v>
      </c>
      <c r="K135" s="35" t="s">
        <v>4275</v>
      </c>
      <c r="L135" s="35" t="s">
        <v>4654</v>
      </c>
      <c r="M135" s="35" t="s">
        <v>396</v>
      </c>
      <c r="N135" s="35" t="s">
        <v>122</v>
      </c>
      <c r="O135" s="35" t="s">
        <v>4277</v>
      </c>
      <c r="P135" s="35" t="s">
        <v>4655</v>
      </c>
      <c r="Q135" s="35" t="s">
        <v>311</v>
      </c>
      <c r="R135" s="35" t="s">
        <v>317</v>
      </c>
      <c r="S135" s="35" t="s">
        <v>196</v>
      </c>
      <c r="T135" s="35" t="s">
        <v>5068</v>
      </c>
      <c r="U135" s="35" t="s">
        <v>272</v>
      </c>
      <c r="V135" s="35">
        <v>0</v>
      </c>
      <c r="W135" s="35">
        <v>0</v>
      </c>
      <c r="X135" s="49">
        <v>7</v>
      </c>
      <c r="Y135" s="45" t="s">
        <v>341</v>
      </c>
      <c r="Z135" s="49">
        <v>100</v>
      </c>
      <c r="AA135" s="49">
        <v>700</v>
      </c>
      <c r="AB135" s="45" t="s">
        <v>4570</v>
      </c>
      <c r="AC135" s="45" t="s">
        <v>4574</v>
      </c>
      <c r="AD135" s="45" t="s">
        <v>2342</v>
      </c>
      <c r="AE135" s="45" t="s">
        <v>2343</v>
      </c>
      <c r="AF135" s="49">
        <v>2018</v>
      </c>
      <c r="AG135" s="45" t="s">
        <v>4647</v>
      </c>
      <c r="AH135" s="45">
        <v>43297</v>
      </c>
      <c r="AI135" s="45"/>
      <c r="AJ135" s="45"/>
      <c r="AK135" s="45">
        <v>43296</v>
      </c>
      <c r="AL135" s="45"/>
      <c r="AM135" s="45" t="s">
        <v>567</v>
      </c>
      <c r="AN135" s="45" t="s">
        <v>4649</v>
      </c>
      <c r="AO135" s="45" t="s">
        <v>4652</v>
      </c>
      <c r="AP135" s="49"/>
      <c r="AQ135" s="45" t="s">
        <v>266</v>
      </c>
      <c r="AR135" s="45" t="s">
        <v>174</v>
      </c>
      <c r="AS135" s="45" t="s">
        <v>174</v>
      </c>
      <c r="AT135" s="49">
        <v>1</v>
      </c>
      <c r="AU135" s="49">
        <v>1</v>
      </c>
      <c r="AV135" s="49">
        <v>1</v>
      </c>
      <c r="AW135" s="45">
        <v>43243</v>
      </c>
      <c r="AX135" s="45" t="s">
        <v>183</v>
      </c>
      <c r="AY135" s="45">
        <v>43347.606749687497</v>
      </c>
      <c r="AZ135" s="45">
        <v>43220</v>
      </c>
      <c r="BA135" s="45">
        <v>43220</v>
      </c>
      <c r="BB135" s="45" t="s">
        <v>4653</v>
      </c>
      <c r="BC135" s="45">
        <v>43245.434571759259</v>
      </c>
      <c r="BD135" s="45">
        <v>43259</v>
      </c>
      <c r="BE135" s="53">
        <v>43465</v>
      </c>
      <c r="BF135" s="49">
        <f>IF(AND(ISBLANK(tbl_RawData_Report1[[#This Row],[REQ_ID]]),tbl_RawData_Report1[[#This Row],[RH Kit?]] = "Y"),1,COUNTIFS(tbl_RawData_Report1[RH Kit?],"Y",tbl_RawData_Report1[REQ_ID],tbl_RawData_Report1[[#This Row],[REQ_ID]]))</f>
        <v>0</v>
      </c>
      <c r="BG135" s="49">
        <f>COUNTIFS(tbl_RawData_Report1[RH Kit?],"Y",tbl_RawData_Report1[Order No.],tbl_RawData_Report1[[#This Row],[Order No.]])</f>
        <v>0</v>
      </c>
      <c r="BH135" s="49">
        <f>SUM(tbl_RawData_Report1[[#This Row],[RH Kit Req]:[RH Kit PO]])</f>
        <v>0</v>
      </c>
      <c r="BI135" s="49" t="str">
        <f>IFERROR(VLOOKUP(B135,Lookup!A:B,2,FALSE),B135)</f>
        <v>HIV_CAPILLARY</v>
      </c>
      <c r="BJ135" s="49" t="b">
        <f t="shared" si="2"/>
        <v>1</v>
      </c>
      <c r="BK135" s="49" t="str">
        <f>tbl_RawData_Report1[[#This Row],[Item ID]]&amp;tbl_RawData_Report1[[#This Row],[Order No.]]</f>
        <v>HIV_CAPILLARY0000035971</v>
      </c>
      <c r="BL135"/>
      <c r="BM135"/>
      <c r="BN135"/>
    </row>
    <row r="136" spans="1:66" hidden="1" x14ac:dyDescent="0.25">
      <c r="A136" t="s">
        <v>8</v>
      </c>
      <c r="B136" t="s">
        <v>4585</v>
      </c>
      <c r="C136">
        <v>6</v>
      </c>
      <c r="D136">
        <v>1</v>
      </c>
      <c r="E136">
        <v>1</v>
      </c>
      <c r="F136" t="s">
        <v>412</v>
      </c>
      <c r="G136" s="35" t="s">
        <v>4648</v>
      </c>
      <c r="H136" s="35" t="s">
        <v>4586</v>
      </c>
      <c r="I136" s="35" t="s">
        <v>593</v>
      </c>
      <c r="J136" s="35">
        <v>660</v>
      </c>
      <c r="K136" s="35" t="s">
        <v>4275</v>
      </c>
      <c r="L136" s="35" t="s">
        <v>4663</v>
      </c>
      <c r="M136" s="35" t="s">
        <v>396</v>
      </c>
      <c r="N136" s="35" t="s">
        <v>122</v>
      </c>
      <c r="O136" s="35" t="s">
        <v>4277</v>
      </c>
      <c r="P136" s="35" t="s">
        <v>4655</v>
      </c>
      <c r="Q136" s="35" t="s">
        <v>311</v>
      </c>
      <c r="R136" s="35" t="s">
        <v>317</v>
      </c>
      <c r="S136" s="35" t="s">
        <v>196</v>
      </c>
      <c r="T136" s="35" t="s">
        <v>5068</v>
      </c>
      <c r="U136" s="35" t="s">
        <v>272</v>
      </c>
      <c r="V136" s="35">
        <v>0</v>
      </c>
      <c r="W136" s="35">
        <v>0</v>
      </c>
      <c r="X136" s="49">
        <v>30</v>
      </c>
      <c r="Y136" s="45" t="s">
        <v>791</v>
      </c>
      <c r="Z136" s="49">
        <v>20</v>
      </c>
      <c r="AA136" s="49">
        <v>600</v>
      </c>
      <c r="AB136" s="45" t="s">
        <v>4570</v>
      </c>
      <c r="AC136" s="45" t="s">
        <v>4574</v>
      </c>
      <c r="AD136" s="45" t="s">
        <v>2342</v>
      </c>
      <c r="AE136" s="45" t="s">
        <v>2343</v>
      </c>
      <c r="AF136" s="49">
        <v>2018</v>
      </c>
      <c r="AG136" s="45" t="s">
        <v>4660</v>
      </c>
      <c r="AH136" s="45">
        <v>43297</v>
      </c>
      <c r="AI136" s="45"/>
      <c r="AJ136" s="45"/>
      <c r="AK136" s="45">
        <v>43296</v>
      </c>
      <c r="AL136" s="45"/>
      <c r="AM136" s="45" t="s">
        <v>567</v>
      </c>
      <c r="AN136" s="45" t="s">
        <v>4649</v>
      </c>
      <c r="AO136" s="45" t="s">
        <v>4666</v>
      </c>
      <c r="AP136" s="49"/>
      <c r="AQ136" s="45" t="s">
        <v>266</v>
      </c>
      <c r="AR136" s="45" t="s">
        <v>174</v>
      </c>
      <c r="AS136" s="45" t="s">
        <v>174</v>
      </c>
      <c r="AT136" s="49">
        <v>4</v>
      </c>
      <c r="AU136" s="49">
        <v>1</v>
      </c>
      <c r="AV136" s="49">
        <v>1</v>
      </c>
      <c r="AW136" s="45">
        <v>43243</v>
      </c>
      <c r="AX136" s="45" t="s">
        <v>183</v>
      </c>
      <c r="AY136" s="45">
        <v>43347.606749687497</v>
      </c>
      <c r="AZ136" s="45">
        <v>43220</v>
      </c>
      <c r="BA136" s="45">
        <v>43220</v>
      </c>
      <c r="BB136" s="45" t="s">
        <v>4667</v>
      </c>
      <c r="BC136" s="45">
        <v>43245.434571759259</v>
      </c>
      <c r="BD136" s="45">
        <v>43259</v>
      </c>
      <c r="BE136" s="53">
        <v>43331</v>
      </c>
      <c r="BF136" s="49">
        <f>IF(AND(ISBLANK(tbl_RawData_Report1[[#This Row],[REQ_ID]]),tbl_RawData_Report1[[#This Row],[RH Kit?]] = "Y"),1,COUNTIFS(tbl_RawData_Report1[RH Kit?],"Y",tbl_RawData_Report1[REQ_ID],tbl_RawData_Report1[[#This Row],[REQ_ID]]))</f>
        <v>0</v>
      </c>
      <c r="BG136" s="49">
        <f>COUNTIFS(tbl_RawData_Report1[RH Kit?],"Y",tbl_RawData_Report1[Order No.],tbl_RawData_Report1[[#This Row],[Order No.]])</f>
        <v>0</v>
      </c>
      <c r="BH136" s="49">
        <f>SUM(tbl_RawData_Report1[[#This Row],[RH Kit Req]:[RH Kit PO]])</f>
        <v>0</v>
      </c>
      <c r="BI136" s="49" t="str">
        <f>IFERROR(VLOOKUP(B136,Lookup!A:B,2,FALSE),B136)</f>
        <v>HIV_RAPID1</v>
      </c>
      <c r="BJ136" s="49" t="b">
        <f t="shared" si="2"/>
        <v>1</v>
      </c>
      <c r="BK136" s="49" t="str">
        <f>tbl_RawData_Report1[[#This Row],[Item ID]]&amp;tbl_RawData_Report1[[#This Row],[Order No.]]</f>
        <v>HIV_RAPID10000035971</v>
      </c>
      <c r="BL136"/>
      <c r="BM136"/>
      <c r="BN136"/>
    </row>
    <row r="137" spans="1:66" hidden="1" x14ac:dyDescent="0.25">
      <c r="A137" t="s">
        <v>8</v>
      </c>
      <c r="B137" t="s">
        <v>2302</v>
      </c>
      <c r="C137">
        <v>5</v>
      </c>
      <c r="D137">
        <v>1</v>
      </c>
      <c r="E137">
        <v>1</v>
      </c>
      <c r="F137" t="s">
        <v>412</v>
      </c>
      <c r="G137" s="35" t="s">
        <v>4648</v>
      </c>
      <c r="H137" s="35" t="s">
        <v>4587</v>
      </c>
      <c r="I137" s="35" t="s">
        <v>593</v>
      </c>
      <c r="J137" s="35">
        <v>144</v>
      </c>
      <c r="K137" s="35" t="s">
        <v>4275</v>
      </c>
      <c r="L137" s="35" t="s">
        <v>4663</v>
      </c>
      <c r="M137" s="35" t="s">
        <v>396</v>
      </c>
      <c r="N137" s="35" t="s">
        <v>122</v>
      </c>
      <c r="O137" s="35" t="s">
        <v>4277</v>
      </c>
      <c r="P137" s="35" t="s">
        <v>4655</v>
      </c>
      <c r="Q137" s="35" t="s">
        <v>311</v>
      </c>
      <c r="R137" s="35" t="s">
        <v>317</v>
      </c>
      <c r="S137" s="35" t="s">
        <v>196</v>
      </c>
      <c r="T137" s="35" t="s">
        <v>5068</v>
      </c>
      <c r="U137" s="35" t="s">
        <v>272</v>
      </c>
      <c r="V137" s="35">
        <v>0</v>
      </c>
      <c r="W137" s="35">
        <v>0</v>
      </c>
      <c r="X137" s="49">
        <v>24</v>
      </c>
      <c r="Y137" s="45" t="s">
        <v>341</v>
      </c>
      <c r="Z137" s="49">
        <v>100</v>
      </c>
      <c r="AA137" s="49">
        <v>2400</v>
      </c>
      <c r="AB137" s="45" t="s">
        <v>4570</v>
      </c>
      <c r="AC137" s="45" t="s">
        <v>4574</v>
      </c>
      <c r="AD137" s="45" t="s">
        <v>2342</v>
      </c>
      <c r="AE137" s="45" t="s">
        <v>2343</v>
      </c>
      <c r="AF137" s="49">
        <v>2018</v>
      </c>
      <c r="AG137" s="45" t="s">
        <v>4660</v>
      </c>
      <c r="AH137" s="45">
        <v>43297</v>
      </c>
      <c r="AI137" s="45"/>
      <c r="AJ137" s="45"/>
      <c r="AK137" s="45">
        <v>43296</v>
      </c>
      <c r="AL137" s="45"/>
      <c r="AM137" s="45" t="s">
        <v>567</v>
      </c>
      <c r="AN137" s="45" t="s">
        <v>4649</v>
      </c>
      <c r="AO137" s="45" t="s">
        <v>4664</v>
      </c>
      <c r="AP137" s="49"/>
      <c r="AQ137" s="45" t="s">
        <v>266</v>
      </c>
      <c r="AR137" s="45" t="s">
        <v>174</v>
      </c>
      <c r="AS137" s="45" t="s">
        <v>174</v>
      </c>
      <c r="AT137" s="49">
        <v>3</v>
      </c>
      <c r="AU137" s="49">
        <v>1</v>
      </c>
      <c r="AV137" s="49">
        <v>1</v>
      </c>
      <c r="AW137" s="45">
        <v>43243</v>
      </c>
      <c r="AX137" s="45" t="s">
        <v>183</v>
      </c>
      <c r="AY137" s="45">
        <v>43347.606749687497</v>
      </c>
      <c r="AZ137" s="45">
        <v>43220</v>
      </c>
      <c r="BA137" s="45">
        <v>43220</v>
      </c>
      <c r="BB137" s="45" t="s">
        <v>4665</v>
      </c>
      <c r="BC137" s="45">
        <v>43245.434571759259</v>
      </c>
      <c r="BD137" s="45">
        <v>43259</v>
      </c>
      <c r="BE137" s="53">
        <v>43331</v>
      </c>
      <c r="BF137" s="49">
        <f>IF(AND(ISBLANK(tbl_RawData_Report1[[#This Row],[REQ_ID]]),tbl_RawData_Report1[[#This Row],[RH Kit?]] = "Y"),1,COUNTIFS(tbl_RawData_Report1[RH Kit?],"Y",tbl_RawData_Report1[REQ_ID],tbl_RawData_Report1[[#This Row],[REQ_ID]]))</f>
        <v>0</v>
      </c>
      <c r="BG137" s="49">
        <f>COUNTIFS(tbl_RawData_Report1[RH Kit?],"Y",tbl_RawData_Report1[Order No.],tbl_RawData_Report1[[#This Row],[Order No.]])</f>
        <v>0</v>
      </c>
      <c r="BH137" s="49">
        <f>SUM(tbl_RawData_Report1[[#This Row],[RH Kit Req]:[RH Kit PO]])</f>
        <v>0</v>
      </c>
      <c r="BI137" s="49" t="str">
        <f>IFERROR(VLOOKUP(B137,Lookup!A:B,2,FALSE),B137)</f>
        <v>HIV1/2_BUF_RAPID</v>
      </c>
      <c r="BJ137" s="49" t="b">
        <f t="shared" si="2"/>
        <v>0</v>
      </c>
      <c r="BK137" s="49" t="str">
        <f>tbl_RawData_Report1[[#This Row],[Item ID]]&amp;tbl_RawData_Report1[[#This Row],[Order No.]]</f>
        <v>HIV1/2_BUF_RAPID0000035971</v>
      </c>
      <c r="BL137"/>
      <c r="BM137"/>
      <c r="BN137"/>
    </row>
    <row r="138" spans="1:66" hidden="1" x14ac:dyDescent="0.25">
      <c r="A138" t="s">
        <v>8</v>
      </c>
      <c r="B138" t="s">
        <v>2302</v>
      </c>
      <c r="C138">
        <v>3</v>
      </c>
      <c r="D138">
        <v>1</v>
      </c>
      <c r="E138">
        <v>1</v>
      </c>
      <c r="F138" t="s">
        <v>412</v>
      </c>
      <c r="G138" s="35" t="s">
        <v>4648</v>
      </c>
      <c r="H138" s="35" t="s">
        <v>4587</v>
      </c>
      <c r="I138" s="35" t="s">
        <v>593</v>
      </c>
      <c r="J138" s="35">
        <v>168</v>
      </c>
      <c r="K138" s="35" t="s">
        <v>4275</v>
      </c>
      <c r="L138" s="35" t="s">
        <v>4654</v>
      </c>
      <c r="M138" s="35" t="s">
        <v>396</v>
      </c>
      <c r="N138" s="35" t="s">
        <v>122</v>
      </c>
      <c r="O138" s="35" t="s">
        <v>4277</v>
      </c>
      <c r="P138" s="35" t="s">
        <v>4655</v>
      </c>
      <c r="Q138" s="35" t="s">
        <v>311</v>
      </c>
      <c r="R138" s="35" t="s">
        <v>317</v>
      </c>
      <c r="S138" s="35" t="s">
        <v>196</v>
      </c>
      <c r="T138" s="35" t="s">
        <v>5068</v>
      </c>
      <c r="U138" s="35" t="s">
        <v>272</v>
      </c>
      <c r="V138" s="35">
        <v>0</v>
      </c>
      <c r="W138" s="35">
        <v>0</v>
      </c>
      <c r="X138" s="49">
        <v>28</v>
      </c>
      <c r="Y138" s="45" t="s">
        <v>341</v>
      </c>
      <c r="Z138" s="49">
        <v>100</v>
      </c>
      <c r="AA138" s="49">
        <v>2800</v>
      </c>
      <c r="AB138" s="45" t="s">
        <v>4570</v>
      </c>
      <c r="AC138" s="45" t="s">
        <v>4574</v>
      </c>
      <c r="AD138" s="45" t="s">
        <v>2342</v>
      </c>
      <c r="AE138" s="45" t="s">
        <v>2343</v>
      </c>
      <c r="AF138" s="49">
        <v>2018</v>
      </c>
      <c r="AG138" s="45" t="s">
        <v>4647</v>
      </c>
      <c r="AH138" s="45">
        <v>43297</v>
      </c>
      <c r="AI138" s="45"/>
      <c r="AJ138" s="45"/>
      <c r="AK138" s="45">
        <v>43296</v>
      </c>
      <c r="AL138" s="45"/>
      <c r="AM138" s="45" t="s">
        <v>567</v>
      </c>
      <c r="AN138" s="45" t="s">
        <v>4649</v>
      </c>
      <c r="AO138" s="45" t="s">
        <v>4658</v>
      </c>
      <c r="AP138" s="49"/>
      <c r="AQ138" s="45" t="s">
        <v>266</v>
      </c>
      <c r="AR138" s="45" t="s">
        <v>174</v>
      </c>
      <c r="AS138" s="45" t="s">
        <v>174</v>
      </c>
      <c r="AT138" s="49">
        <v>4</v>
      </c>
      <c r="AU138" s="49">
        <v>1</v>
      </c>
      <c r="AV138" s="49">
        <v>1</v>
      </c>
      <c r="AW138" s="45">
        <v>43243</v>
      </c>
      <c r="AX138" s="45" t="s">
        <v>183</v>
      </c>
      <c r="AY138" s="45">
        <v>43347.606749687497</v>
      </c>
      <c r="AZ138" s="45">
        <v>43220</v>
      </c>
      <c r="BA138" s="45">
        <v>43220</v>
      </c>
      <c r="BB138" s="45" t="s">
        <v>4659</v>
      </c>
      <c r="BC138" s="45">
        <v>43245.434571759259</v>
      </c>
      <c r="BD138" s="45">
        <v>43259</v>
      </c>
      <c r="BE138" s="53">
        <v>43465</v>
      </c>
      <c r="BF138" s="49">
        <f>IF(AND(ISBLANK(tbl_RawData_Report1[[#This Row],[REQ_ID]]),tbl_RawData_Report1[[#This Row],[RH Kit?]] = "Y"),1,COUNTIFS(tbl_RawData_Report1[RH Kit?],"Y",tbl_RawData_Report1[REQ_ID],tbl_RawData_Report1[[#This Row],[REQ_ID]]))</f>
        <v>0</v>
      </c>
      <c r="BG138" s="49">
        <f>COUNTIFS(tbl_RawData_Report1[RH Kit?],"Y",tbl_RawData_Report1[Order No.],tbl_RawData_Report1[[#This Row],[Order No.]])</f>
        <v>0</v>
      </c>
      <c r="BH138" s="49">
        <f>SUM(tbl_RawData_Report1[[#This Row],[RH Kit Req]:[RH Kit PO]])</f>
        <v>0</v>
      </c>
      <c r="BI138" s="49" t="str">
        <f>IFERROR(VLOOKUP(B138,Lookup!A:B,2,FALSE),B138)</f>
        <v>HIV1/2_BUF_RAPID</v>
      </c>
      <c r="BJ138" s="49" t="b">
        <f t="shared" si="2"/>
        <v>1</v>
      </c>
      <c r="BK138" s="49" t="str">
        <f>tbl_RawData_Report1[[#This Row],[Item ID]]&amp;tbl_RawData_Report1[[#This Row],[Order No.]]</f>
        <v>HIV1/2_BUF_RAPID0000035971</v>
      </c>
      <c r="BL138"/>
      <c r="BM138"/>
      <c r="BN138"/>
    </row>
    <row r="139" spans="1:66" hidden="1" x14ac:dyDescent="0.25">
      <c r="A139" t="s">
        <v>8</v>
      </c>
      <c r="B139" t="s">
        <v>4585</v>
      </c>
      <c r="C139">
        <v>2</v>
      </c>
      <c r="D139">
        <v>1</v>
      </c>
      <c r="E139">
        <v>1</v>
      </c>
      <c r="F139" t="s">
        <v>412</v>
      </c>
      <c r="G139" s="35" t="s">
        <v>4648</v>
      </c>
      <c r="H139" s="35" t="s">
        <v>4586</v>
      </c>
      <c r="I139" s="35" t="s">
        <v>593</v>
      </c>
      <c r="J139" s="35">
        <v>770</v>
      </c>
      <c r="K139" s="35" t="s">
        <v>4275</v>
      </c>
      <c r="L139" s="35" t="s">
        <v>4654</v>
      </c>
      <c r="M139" s="35" t="s">
        <v>396</v>
      </c>
      <c r="N139" s="35" t="s">
        <v>122</v>
      </c>
      <c r="O139" s="35" t="s">
        <v>4277</v>
      </c>
      <c r="P139" s="35" t="s">
        <v>4655</v>
      </c>
      <c r="Q139" s="35" t="s">
        <v>311</v>
      </c>
      <c r="R139" s="35" t="s">
        <v>317</v>
      </c>
      <c r="S139" s="35" t="s">
        <v>196</v>
      </c>
      <c r="T139" s="35" t="s">
        <v>5068</v>
      </c>
      <c r="U139" s="35" t="s">
        <v>272</v>
      </c>
      <c r="V139" s="35">
        <v>0</v>
      </c>
      <c r="W139" s="35">
        <v>0</v>
      </c>
      <c r="X139" s="49">
        <v>35</v>
      </c>
      <c r="Y139" s="45" t="s">
        <v>791</v>
      </c>
      <c r="Z139" s="49">
        <v>20</v>
      </c>
      <c r="AA139" s="49">
        <v>700</v>
      </c>
      <c r="AB139" s="45" t="s">
        <v>4570</v>
      </c>
      <c r="AC139" s="45" t="s">
        <v>4574</v>
      </c>
      <c r="AD139" s="45" t="s">
        <v>2342</v>
      </c>
      <c r="AE139" s="45" t="s">
        <v>2343</v>
      </c>
      <c r="AF139" s="49">
        <v>2018</v>
      </c>
      <c r="AG139" s="45" t="s">
        <v>4647</v>
      </c>
      <c r="AH139" s="45">
        <v>43297</v>
      </c>
      <c r="AI139" s="45"/>
      <c r="AJ139" s="45"/>
      <c r="AK139" s="45">
        <v>43296</v>
      </c>
      <c r="AL139" s="45"/>
      <c r="AM139" s="45" t="s">
        <v>567</v>
      </c>
      <c r="AN139" s="45" t="s">
        <v>4649</v>
      </c>
      <c r="AO139" s="45" t="s">
        <v>4656</v>
      </c>
      <c r="AP139" s="49"/>
      <c r="AQ139" s="45" t="s">
        <v>266</v>
      </c>
      <c r="AR139" s="45" t="s">
        <v>174</v>
      </c>
      <c r="AS139" s="45" t="s">
        <v>174</v>
      </c>
      <c r="AT139" s="49">
        <v>2</v>
      </c>
      <c r="AU139" s="49">
        <v>1</v>
      </c>
      <c r="AV139" s="49">
        <v>1</v>
      </c>
      <c r="AW139" s="45">
        <v>43243</v>
      </c>
      <c r="AX139" s="45" t="s">
        <v>183</v>
      </c>
      <c r="AY139" s="45">
        <v>43347.606749687497</v>
      </c>
      <c r="AZ139" s="45">
        <v>43220</v>
      </c>
      <c r="BA139" s="45">
        <v>43220</v>
      </c>
      <c r="BB139" s="45" t="s">
        <v>4657</v>
      </c>
      <c r="BC139" s="45">
        <v>43245.434571759259</v>
      </c>
      <c r="BD139" s="45">
        <v>43259</v>
      </c>
      <c r="BE139" s="53">
        <v>43465</v>
      </c>
      <c r="BF139" s="49">
        <f>IF(AND(ISBLANK(tbl_RawData_Report1[[#This Row],[REQ_ID]]),tbl_RawData_Report1[[#This Row],[RH Kit?]] = "Y"),1,COUNTIFS(tbl_RawData_Report1[RH Kit?],"Y",tbl_RawData_Report1[REQ_ID],tbl_RawData_Report1[[#This Row],[REQ_ID]]))</f>
        <v>0</v>
      </c>
      <c r="BG139" s="49">
        <f>COUNTIFS(tbl_RawData_Report1[RH Kit?],"Y",tbl_RawData_Report1[Order No.],tbl_RawData_Report1[[#This Row],[Order No.]])</f>
        <v>0</v>
      </c>
      <c r="BH139" s="49">
        <f>SUM(tbl_RawData_Report1[[#This Row],[RH Kit Req]:[RH Kit PO]])</f>
        <v>0</v>
      </c>
      <c r="BI139" s="49" t="str">
        <f>IFERROR(VLOOKUP(B139,Lookup!A:B,2,FALSE),B139)</f>
        <v>HIV_RAPID1</v>
      </c>
      <c r="BJ139" s="49" t="b">
        <f t="shared" si="2"/>
        <v>1</v>
      </c>
      <c r="BK139" s="49" t="str">
        <f>tbl_RawData_Report1[[#This Row],[Item ID]]&amp;tbl_RawData_Report1[[#This Row],[Order No.]]</f>
        <v>HIV_RAPID10000035971</v>
      </c>
      <c r="BL139"/>
      <c r="BM139"/>
      <c r="BN139"/>
    </row>
    <row r="140" spans="1:66" hidden="1" x14ac:dyDescent="0.25">
      <c r="A140" t="s">
        <v>8</v>
      </c>
      <c r="B140" t="s">
        <v>4650</v>
      </c>
      <c r="C140">
        <v>4</v>
      </c>
      <c r="D140">
        <v>1</v>
      </c>
      <c r="E140">
        <v>1</v>
      </c>
      <c r="F140" t="s">
        <v>412</v>
      </c>
      <c r="G140" s="35" t="s">
        <v>4648</v>
      </c>
      <c r="H140" s="35" t="s">
        <v>4651</v>
      </c>
      <c r="I140" s="35" t="s">
        <v>593</v>
      </c>
      <c r="J140" s="35">
        <v>60</v>
      </c>
      <c r="K140" s="35" t="s">
        <v>4275</v>
      </c>
      <c r="L140" s="35" t="s">
        <v>4663</v>
      </c>
      <c r="M140" s="35" t="s">
        <v>396</v>
      </c>
      <c r="N140" s="35" t="s">
        <v>122</v>
      </c>
      <c r="O140" s="35" t="s">
        <v>4277</v>
      </c>
      <c r="P140" s="35" t="s">
        <v>4655</v>
      </c>
      <c r="Q140" s="35" t="s">
        <v>311</v>
      </c>
      <c r="R140" s="35" t="s">
        <v>317</v>
      </c>
      <c r="S140" s="35" t="s">
        <v>196</v>
      </c>
      <c r="T140" s="35" t="s">
        <v>5068</v>
      </c>
      <c r="U140" s="35" t="s">
        <v>272</v>
      </c>
      <c r="V140" s="35">
        <v>0</v>
      </c>
      <c r="W140" s="35">
        <v>0</v>
      </c>
      <c r="X140" s="49">
        <v>6</v>
      </c>
      <c r="Y140" s="45" t="s">
        <v>341</v>
      </c>
      <c r="Z140" s="49">
        <v>100</v>
      </c>
      <c r="AA140" s="49">
        <v>600</v>
      </c>
      <c r="AB140" s="45" t="s">
        <v>4570</v>
      </c>
      <c r="AC140" s="45" t="s">
        <v>4574</v>
      </c>
      <c r="AD140" s="45" t="s">
        <v>2342</v>
      </c>
      <c r="AE140" s="45" t="s">
        <v>2343</v>
      </c>
      <c r="AF140" s="49">
        <v>2018</v>
      </c>
      <c r="AG140" s="45" t="s">
        <v>4660</v>
      </c>
      <c r="AH140" s="45">
        <v>43297</v>
      </c>
      <c r="AI140" s="45"/>
      <c r="AJ140" s="45"/>
      <c r="AK140" s="45">
        <v>43296</v>
      </c>
      <c r="AL140" s="45"/>
      <c r="AM140" s="45" t="s">
        <v>567</v>
      </c>
      <c r="AN140" s="45" t="s">
        <v>4649</v>
      </c>
      <c r="AO140" s="45" t="s">
        <v>4661</v>
      </c>
      <c r="AP140" s="49"/>
      <c r="AQ140" s="45" t="s">
        <v>266</v>
      </c>
      <c r="AR140" s="45" t="s">
        <v>174</v>
      </c>
      <c r="AS140" s="45" t="s">
        <v>174</v>
      </c>
      <c r="AT140" s="49">
        <v>1</v>
      </c>
      <c r="AU140" s="49">
        <v>1</v>
      </c>
      <c r="AV140" s="49">
        <v>1</v>
      </c>
      <c r="AW140" s="45">
        <v>43243</v>
      </c>
      <c r="AX140" s="45" t="s">
        <v>183</v>
      </c>
      <c r="AY140" s="45">
        <v>43347.606749687497</v>
      </c>
      <c r="AZ140" s="45">
        <v>43220</v>
      </c>
      <c r="BA140" s="45">
        <v>43220</v>
      </c>
      <c r="BB140" s="45" t="s">
        <v>4662</v>
      </c>
      <c r="BC140" s="45">
        <v>43245.434571759259</v>
      </c>
      <c r="BD140" s="45">
        <v>43259</v>
      </c>
      <c r="BE140" s="53">
        <v>43331</v>
      </c>
      <c r="BF140" s="49">
        <f>IF(AND(ISBLANK(tbl_RawData_Report1[[#This Row],[REQ_ID]]),tbl_RawData_Report1[[#This Row],[RH Kit?]] = "Y"),1,COUNTIFS(tbl_RawData_Report1[RH Kit?],"Y",tbl_RawData_Report1[REQ_ID],tbl_RawData_Report1[[#This Row],[REQ_ID]]))</f>
        <v>0</v>
      </c>
      <c r="BG140" s="49">
        <f>COUNTIFS(tbl_RawData_Report1[RH Kit?],"Y",tbl_RawData_Report1[Order No.],tbl_RawData_Report1[[#This Row],[Order No.]])</f>
        <v>0</v>
      </c>
      <c r="BH140" s="49">
        <f>SUM(tbl_RawData_Report1[[#This Row],[RH Kit Req]:[RH Kit PO]])</f>
        <v>0</v>
      </c>
      <c r="BI140" s="49" t="str">
        <f>IFERROR(VLOOKUP(B140,Lookup!A:B,2,FALSE),B140)</f>
        <v>HIV_CAPILLARY</v>
      </c>
      <c r="BJ140" s="49" t="b">
        <f t="shared" si="2"/>
        <v>1</v>
      </c>
      <c r="BK140" s="49" t="str">
        <f>tbl_RawData_Report1[[#This Row],[Item ID]]&amp;tbl_RawData_Report1[[#This Row],[Order No.]]</f>
        <v>HIV_CAPILLARY0000035971</v>
      </c>
      <c r="BL140"/>
      <c r="BM140"/>
      <c r="BN140"/>
    </row>
    <row r="141" spans="1:66" hidden="1" x14ac:dyDescent="0.25">
      <c r="A141" t="s">
        <v>8</v>
      </c>
      <c r="B141" t="s">
        <v>699</v>
      </c>
      <c r="C141">
        <v>2</v>
      </c>
      <c r="D141">
        <v>1</v>
      </c>
      <c r="E141">
        <v>1</v>
      </c>
      <c r="F141" t="s">
        <v>388</v>
      </c>
      <c r="G141" s="35" t="s">
        <v>1240</v>
      </c>
      <c r="H141" s="35" t="s">
        <v>700</v>
      </c>
      <c r="I141" s="35" t="s">
        <v>593</v>
      </c>
      <c r="J141" s="35">
        <v>0</v>
      </c>
      <c r="K141" s="35" t="s">
        <v>267</v>
      </c>
      <c r="L141" s="35" t="s">
        <v>373</v>
      </c>
      <c r="M141" s="35" t="s">
        <v>122</v>
      </c>
      <c r="N141" s="35" t="s">
        <v>387</v>
      </c>
      <c r="O141" s="35" t="s">
        <v>122</v>
      </c>
      <c r="P141" s="35" t="s">
        <v>122</v>
      </c>
      <c r="Q141" s="35" t="s">
        <v>311</v>
      </c>
      <c r="R141" s="35" t="s">
        <v>297</v>
      </c>
      <c r="S141" s="35" t="s">
        <v>210</v>
      </c>
      <c r="T141" s="35" t="s">
        <v>5085</v>
      </c>
      <c r="U141" s="35" t="s">
        <v>272</v>
      </c>
      <c r="V141" s="35">
        <v>1</v>
      </c>
      <c r="W141" s="35">
        <v>0</v>
      </c>
      <c r="X141" s="49">
        <v>0</v>
      </c>
      <c r="Y141" s="45" t="s">
        <v>703</v>
      </c>
      <c r="Z141" s="49">
        <v>50</v>
      </c>
      <c r="AA141" s="49">
        <v>0</v>
      </c>
      <c r="AB141" s="45" t="s">
        <v>637</v>
      </c>
      <c r="AC141" s="45" t="s">
        <v>660</v>
      </c>
      <c r="AD141" s="45" t="s">
        <v>694</v>
      </c>
      <c r="AE141" s="45" t="s">
        <v>695</v>
      </c>
      <c r="AF141" s="49">
        <v>2018</v>
      </c>
      <c r="AG141" s="45" t="s">
        <v>1239</v>
      </c>
      <c r="AH141" s="45">
        <v>43350</v>
      </c>
      <c r="AI141" s="45">
        <v>43353</v>
      </c>
      <c r="AJ141" s="45">
        <v>43373</v>
      </c>
      <c r="AK141" s="45">
        <v>43482</v>
      </c>
      <c r="AL141" s="45">
        <v>43378</v>
      </c>
      <c r="AM141" s="45" t="s">
        <v>566</v>
      </c>
      <c r="AN141" s="45" t="s">
        <v>1241</v>
      </c>
      <c r="AO141" s="45" t="s">
        <v>1242</v>
      </c>
      <c r="AP141" s="49"/>
      <c r="AQ141" s="45" t="s">
        <v>266</v>
      </c>
      <c r="AR141" s="45" t="s">
        <v>174</v>
      </c>
      <c r="AS141" s="45" t="s">
        <v>174</v>
      </c>
      <c r="AT141" s="49"/>
      <c r="AU141" s="49"/>
      <c r="AV141" s="49"/>
      <c r="AW141" s="45">
        <v>43244</v>
      </c>
      <c r="AX141" s="45" t="s">
        <v>183</v>
      </c>
      <c r="AY141" s="45">
        <v>43538.579606134263</v>
      </c>
      <c r="AZ141" s="45"/>
      <c r="BA141" s="45"/>
      <c r="BB141" s="45" t="s">
        <v>1243</v>
      </c>
      <c r="BC141" s="45">
        <v>43252.603472222225</v>
      </c>
      <c r="BD141" s="45">
        <v>43350</v>
      </c>
      <c r="BE141" s="53"/>
      <c r="BF141" s="49">
        <f>IF(AND(ISBLANK(tbl_RawData_Report1[[#This Row],[REQ_ID]]),tbl_RawData_Report1[[#This Row],[RH Kit?]] = "Y"),1,COUNTIFS(tbl_RawData_Report1[RH Kit?],"Y",tbl_RawData_Report1[REQ_ID],tbl_RawData_Report1[[#This Row],[REQ_ID]]))</f>
        <v>0</v>
      </c>
      <c r="BG141" s="49">
        <f>COUNTIFS(tbl_RawData_Report1[RH Kit?],"Y",tbl_RawData_Report1[Order No.],tbl_RawData_Report1[[#This Row],[Order No.]])</f>
        <v>0</v>
      </c>
      <c r="BH141" s="49">
        <f>SUM(tbl_RawData_Report1[[#This Row],[RH Kit Req]:[RH Kit PO]])</f>
        <v>0</v>
      </c>
      <c r="BI141" s="49" t="str">
        <f>IFERROR(VLOOKUP(B141,Lookup!A:B,2,FALSE),B141)</f>
        <v>AMPICILLIN_1GINJ</v>
      </c>
      <c r="BJ141" s="49" t="b">
        <f t="shared" si="2"/>
        <v>0</v>
      </c>
      <c r="BK141" s="49" t="str">
        <f>tbl_RawData_Report1[[#This Row],[Item ID]]&amp;tbl_RawData_Report1[[#This Row],[Order No.]]</f>
        <v>AMPICILLIN_1GINJ0000035980</v>
      </c>
      <c r="BL141"/>
      <c r="BM141"/>
      <c r="BN141"/>
    </row>
    <row r="142" spans="1:66" hidden="1" x14ac:dyDescent="0.25">
      <c r="A142" t="s">
        <v>8</v>
      </c>
      <c r="B142" t="s">
        <v>699</v>
      </c>
      <c r="C142">
        <v>2</v>
      </c>
      <c r="D142">
        <v>1</v>
      </c>
      <c r="E142">
        <v>2</v>
      </c>
      <c r="F142" t="s">
        <v>388</v>
      </c>
      <c r="G142" s="35" t="s">
        <v>1240</v>
      </c>
      <c r="H142" s="35" t="s">
        <v>700</v>
      </c>
      <c r="I142" s="35" t="s">
        <v>593</v>
      </c>
      <c r="J142" s="35">
        <v>333.9</v>
      </c>
      <c r="K142" s="35" t="s">
        <v>267</v>
      </c>
      <c r="L142" s="35" t="s">
        <v>373</v>
      </c>
      <c r="M142" s="35" t="s">
        <v>122</v>
      </c>
      <c r="N142" s="35" t="s">
        <v>387</v>
      </c>
      <c r="O142" s="35" t="s">
        <v>122</v>
      </c>
      <c r="P142" s="35" t="s">
        <v>122</v>
      </c>
      <c r="Q142" s="35" t="s">
        <v>311</v>
      </c>
      <c r="R142" s="35" t="s">
        <v>297</v>
      </c>
      <c r="S142" s="35" t="s">
        <v>210</v>
      </c>
      <c r="T142" s="35" t="s">
        <v>5085</v>
      </c>
      <c r="U142" s="35" t="s">
        <v>272</v>
      </c>
      <c r="V142" s="35">
        <v>1</v>
      </c>
      <c r="W142" s="35">
        <v>0</v>
      </c>
      <c r="X142" s="49">
        <v>45</v>
      </c>
      <c r="Y142" s="45" t="s">
        <v>703</v>
      </c>
      <c r="Z142" s="49">
        <v>50</v>
      </c>
      <c r="AA142" s="49">
        <v>2250</v>
      </c>
      <c r="AB142" s="45" t="s">
        <v>637</v>
      </c>
      <c r="AC142" s="45" t="s">
        <v>660</v>
      </c>
      <c r="AD142" s="45" t="s">
        <v>694</v>
      </c>
      <c r="AE142" s="45" t="s">
        <v>695</v>
      </c>
      <c r="AF142" s="49">
        <v>2018</v>
      </c>
      <c r="AG142" s="45" t="s">
        <v>1239</v>
      </c>
      <c r="AH142" s="45">
        <v>43350</v>
      </c>
      <c r="AI142" s="45">
        <v>43353</v>
      </c>
      <c r="AJ142" s="45">
        <v>43373</v>
      </c>
      <c r="AK142" s="45">
        <v>43482</v>
      </c>
      <c r="AL142" s="45">
        <v>43378</v>
      </c>
      <c r="AM142" s="45" t="s">
        <v>566</v>
      </c>
      <c r="AN142" s="45" t="s">
        <v>1241</v>
      </c>
      <c r="AO142" s="45" t="s">
        <v>1244</v>
      </c>
      <c r="AP142" s="49"/>
      <c r="AQ142" s="45" t="s">
        <v>266</v>
      </c>
      <c r="AR142" s="45" t="s">
        <v>174</v>
      </c>
      <c r="AS142" s="45" t="s">
        <v>174</v>
      </c>
      <c r="AT142" s="49"/>
      <c r="AU142" s="49"/>
      <c r="AV142" s="49"/>
      <c r="AW142" s="45">
        <v>43244</v>
      </c>
      <c r="AX142" s="45" t="s">
        <v>183</v>
      </c>
      <c r="AY142" s="45">
        <v>43538.579606134263</v>
      </c>
      <c r="AZ142" s="45"/>
      <c r="BA142" s="45"/>
      <c r="BB142" s="45" t="s">
        <v>1243</v>
      </c>
      <c r="BC142" s="45">
        <v>43252.603472222225</v>
      </c>
      <c r="BD142" s="45">
        <v>43350</v>
      </c>
      <c r="BE142" s="53"/>
      <c r="BF142" s="49">
        <f>IF(AND(ISBLANK(tbl_RawData_Report1[[#This Row],[REQ_ID]]),tbl_RawData_Report1[[#This Row],[RH Kit?]] = "Y"),1,COUNTIFS(tbl_RawData_Report1[RH Kit?],"Y",tbl_RawData_Report1[REQ_ID],tbl_RawData_Report1[[#This Row],[REQ_ID]]))</f>
        <v>0</v>
      </c>
      <c r="BG142" s="49">
        <f>COUNTIFS(tbl_RawData_Report1[RH Kit?],"Y",tbl_RawData_Report1[Order No.],tbl_RawData_Report1[[#This Row],[Order No.]])</f>
        <v>0</v>
      </c>
      <c r="BH142" s="49">
        <f>SUM(tbl_RawData_Report1[[#This Row],[RH Kit Req]:[RH Kit PO]])</f>
        <v>0</v>
      </c>
      <c r="BI142" s="49" t="str">
        <f>IFERROR(VLOOKUP(B142,Lookup!A:B,2,FALSE),B142)</f>
        <v>AMPICILLIN_1GINJ</v>
      </c>
      <c r="BJ142" s="49" t="b">
        <f t="shared" si="2"/>
        <v>1</v>
      </c>
      <c r="BK142" s="49" t="str">
        <f>tbl_RawData_Report1[[#This Row],[Item ID]]&amp;tbl_RawData_Report1[[#This Row],[Order No.]]</f>
        <v>AMPICILLIN_1GINJ0000035980</v>
      </c>
      <c r="BL142"/>
      <c r="BM142"/>
      <c r="BN142"/>
    </row>
    <row r="143" spans="1:66" hidden="1" x14ac:dyDescent="0.25">
      <c r="A143" t="s">
        <v>8</v>
      </c>
      <c r="B143" t="s">
        <v>4571</v>
      </c>
      <c r="C143">
        <v>5</v>
      </c>
      <c r="D143">
        <v>1</v>
      </c>
      <c r="E143">
        <v>2</v>
      </c>
      <c r="F143" t="s">
        <v>388</v>
      </c>
      <c r="G143" s="35" t="s">
        <v>1240</v>
      </c>
      <c r="H143" s="35" t="s">
        <v>4572</v>
      </c>
      <c r="I143" s="35" t="s">
        <v>593</v>
      </c>
      <c r="J143" s="35">
        <v>630</v>
      </c>
      <c r="K143" s="35" t="s">
        <v>267</v>
      </c>
      <c r="L143" s="35" t="s">
        <v>373</v>
      </c>
      <c r="M143" s="35" t="s">
        <v>122</v>
      </c>
      <c r="N143" s="35" t="s">
        <v>387</v>
      </c>
      <c r="O143" s="35" t="s">
        <v>122</v>
      </c>
      <c r="P143" s="35" t="s">
        <v>122</v>
      </c>
      <c r="Q143" s="35" t="s">
        <v>311</v>
      </c>
      <c r="R143" s="35" t="s">
        <v>297</v>
      </c>
      <c r="S143" s="35" t="s">
        <v>210</v>
      </c>
      <c r="T143" s="35" t="s">
        <v>5085</v>
      </c>
      <c r="U143" s="35" t="s">
        <v>272</v>
      </c>
      <c r="V143" s="35">
        <v>1</v>
      </c>
      <c r="W143" s="35">
        <v>0</v>
      </c>
      <c r="X143" s="49">
        <v>9000</v>
      </c>
      <c r="Y143" s="45" t="s">
        <v>340</v>
      </c>
      <c r="Z143" s="49">
        <v>1</v>
      </c>
      <c r="AA143" s="49">
        <v>9000</v>
      </c>
      <c r="AB143" s="45" t="s">
        <v>4570</v>
      </c>
      <c r="AC143" s="45" t="s">
        <v>4573</v>
      </c>
      <c r="AD143" s="45" t="s">
        <v>694</v>
      </c>
      <c r="AE143" s="45" t="s">
        <v>695</v>
      </c>
      <c r="AF143" s="49">
        <v>2018</v>
      </c>
      <c r="AG143" s="45" t="s">
        <v>1239</v>
      </c>
      <c r="AH143" s="45">
        <v>43350</v>
      </c>
      <c r="AI143" s="45">
        <v>43353</v>
      </c>
      <c r="AJ143" s="45">
        <v>43373</v>
      </c>
      <c r="AK143" s="45">
        <v>43482</v>
      </c>
      <c r="AL143" s="45">
        <v>43378</v>
      </c>
      <c r="AM143" s="45" t="s">
        <v>566</v>
      </c>
      <c r="AN143" s="45" t="s">
        <v>1241</v>
      </c>
      <c r="AO143" s="45" t="s">
        <v>4674</v>
      </c>
      <c r="AP143" s="49"/>
      <c r="AQ143" s="45" t="s">
        <v>266</v>
      </c>
      <c r="AR143" s="45" t="s">
        <v>174</v>
      </c>
      <c r="AS143" s="45" t="s">
        <v>174</v>
      </c>
      <c r="AT143" s="49"/>
      <c r="AU143" s="49"/>
      <c r="AV143" s="49"/>
      <c r="AW143" s="45">
        <v>43244</v>
      </c>
      <c r="AX143" s="45" t="s">
        <v>183</v>
      </c>
      <c r="AY143" s="45">
        <v>43538.579606134263</v>
      </c>
      <c r="AZ143" s="45"/>
      <c r="BA143" s="45"/>
      <c r="BB143" s="45" t="s">
        <v>4675</v>
      </c>
      <c r="BC143" s="45">
        <v>43252.603472222225</v>
      </c>
      <c r="BD143" s="45">
        <v>43350</v>
      </c>
      <c r="BE143" s="53"/>
      <c r="BF143" s="49">
        <f>IF(AND(ISBLANK(tbl_RawData_Report1[[#This Row],[REQ_ID]]),tbl_RawData_Report1[[#This Row],[RH Kit?]] = "Y"),1,COUNTIFS(tbl_RawData_Report1[RH Kit?],"Y",tbl_RawData_Report1[REQ_ID],tbl_RawData_Report1[[#This Row],[REQ_ID]]))</f>
        <v>0</v>
      </c>
      <c r="BG143" s="49">
        <f>COUNTIFS(tbl_RawData_Report1[RH Kit?],"Y",tbl_RawData_Report1[Order No.],tbl_RawData_Report1[[#This Row],[Order No.]])</f>
        <v>0</v>
      </c>
      <c r="BH143" s="49">
        <f>SUM(tbl_RawData_Report1[[#This Row],[RH Kit Req]:[RH Kit PO]])</f>
        <v>0</v>
      </c>
      <c r="BI143" s="49" t="str">
        <f>IFERROR(VLOOKUP(B143,Lookup!A:B,2,FALSE),B143)</f>
        <v>PREG_TEST_STRIP</v>
      </c>
      <c r="BJ143" s="49" t="b">
        <f t="shared" si="2"/>
        <v>0</v>
      </c>
      <c r="BK143" s="49" t="str">
        <f>tbl_RawData_Report1[[#This Row],[Item ID]]&amp;tbl_RawData_Report1[[#This Row],[Order No.]]</f>
        <v>PREG_TEST_STRIP0000035980</v>
      </c>
      <c r="BL143"/>
      <c r="BM143"/>
      <c r="BN143"/>
    </row>
    <row r="144" spans="1:66" hidden="1" x14ac:dyDescent="0.25">
      <c r="A144" t="s">
        <v>8</v>
      </c>
      <c r="B144" t="s">
        <v>4571</v>
      </c>
      <c r="C144">
        <v>5</v>
      </c>
      <c r="D144">
        <v>1</v>
      </c>
      <c r="E144">
        <v>1</v>
      </c>
      <c r="F144" t="s">
        <v>388</v>
      </c>
      <c r="G144" s="35" t="s">
        <v>1240</v>
      </c>
      <c r="H144" s="35" t="s">
        <v>4572</v>
      </c>
      <c r="I144" s="35" t="s">
        <v>593</v>
      </c>
      <c r="J144" s="35">
        <v>0</v>
      </c>
      <c r="K144" s="35" t="s">
        <v>267</v>
      </c>
      <c r="L144" s="35" t="s">
        <v>373</v>
      </c>
      <c r="M144" s="35" t="s">
        <v>122</v>
      </c>
      <c r="N144" s="35" t="s">
        <v>387</v>
      </c>
      <c r="O144" s="35" t="s">
        <v>122</v>
      </c>
      <c r="P144" s="35" t="s">
        <v>122</v>
      </c>
      <c r="Q144" s="35" t="s">
        <v>311</v>
      </c>
      <c r="R144" s="35" t="s">
        <v>297</v>
      </c>
      <c r="S144" s="35" t="s">
        <v>210</v>
      </c>
      <c r="T144" s="35" t="s">
        <v>5085</v>
      </c>
      <c r="U144" s="35" t="s">
        <v>272</v>
      </c>
      <c r="V144" s="35">
        <v>1</v>
      </c>
      <c r="W144" s="35">
        <v>0</v>
      </c>
      <c r="X144" s="49">
        <v>0</v>
      </c>
      <c r="Y144" s="45" t="s">
        <v>340</v>
      </c>
      <c r="Z144" s="49">
        <v>1</v>
      </c>
      <c r="AA144" s="49">
        <v>0</v>
      </c>
      <c r="AB144" s="45" t="s">
        <v>4570</v>
      </c>
      <c r="AC144" s="45" t="s">
        <v>4573</v>
      </c>
      <c r="AD144" s="45" t="s">
        <v>694</v>
      </c>
      <c r="AE144" s="45" t="s">
        <v>695</v>
      </c>
      <c r="AF144" s="49">
        <v>2018</v>
      </c>
      <c r="AG144" s="45" t="s">
        <v>1239</v>
      </c>
      <c r="AH144" s="45">
        <v>43350</v>
      </c>
      <c r="AI144" s="45">
        <v>43353</v>
      </c>
      <c r="AJ144" s="45">
        <v>43373</v>
      </c>
      <c r="AK144" s="45">
        <v>43482</v>
      </c>
      <c r="AL144" s="45">
        <v>43378</v>
      </c>
      <c r="AM144" s="45" t="s">
        <v>566</v>
      </c>
      <c r="AN144" s="45" t="s">
        <v>1241</v>
      </c>
      <c r="AO144" s="45" t="s">
        <v>4676</v>
      </c>
      <c r="AP144" s="49"/>
      <c r="AQ144" s="45" t="s">
        <v>266</v>
      </c>
      <c r="AR144" s="45" t="s">
        <v>174</v>
      </c>
      <c r="AS144" s="45" t="s">
        <v>174</v>
      </c>
      <c r="AT144" s="49"/>
      <c r="AU144" s="49"/>
      <c r="AV144" s="49"/>
      <c r="AW144" s="45">
        <v>43244</v>
      </c>
      <c r="AX144" s="45" t="s">
        <v>183</v>
      </c>
      <c r="AY144" s="45">
        <v>43538.579606134263</v>
      </c>
      <c r="AZ144" s="45"/>
      <c r="BA144" s="45"/>
      <c r="BB144" s="45" t="s">
        <v>4675</v>
      </c>
      <c r="BC144" s="45">
        <v>43252.603472222225</v>
      </c>
      <c r="BD144" s="45">
        <v>43350</v>
      </c>
      <c r="BE144" s="53"/>
      <c r="BF144" s="49">
        <f>IF(AND(ISBLANK(tbl_RawData_Report1[[#This Row],[REQ_ID]]),tbl_RawData_Report1[[#This Row],[RH Kit?]] = "Y"),1,COUNTIFS(tbl_RawData_Report1[RH Kit?],"Y",tbl_RawData_Report1[REQ_ID],tbl_RawData_Report1[[#This Row],[REQ_ID]]))</f>
        <v>0</v>
      </c>
      <c r="BG144" s="49">
        <f>COUNTIFS(tbl_RawData_Report1[RH Kit?],"Y",tbl_RawData_Report1[Order No.],tbl_RawData_Report1[[#This Row],[Order No.]])</f>
        <v>0</v>
      </c>
      <c r="BH144" s="49">
        <f>SUM(tbl_RawData_Report1[[#This Row],[RH Kit Req]:[RH Kit PO]])</f>
        <v>0</v>
      </c>
      <c r="BI144" s="49" t="str">
        <f>IFERROR(VLOOKUP(B144,Lookup!A:B,2,FALSE),B144)</f>
        <v>PREG_TEST_STRIP</v>
      </c>
      <c r="BJ144" s="49" t="b">
        <f t="shared" si="2"/>
        <v>1</v>
      </c>
      <c r="BK144" s="49" t="str">
        <f>tbl_RawData_Report1[[#This Row],[Item ID]]&amp;tbl_RawData_Report1[[#This Row],[Order No.]]</f>
        <v>PREG_TEST_STRIP0000035980</v>
      </c>
      <c r="BL144"/>
      <c r="BM144"/>
      <c r="BN144"/>
    </row>
    <row r="145" spans="1:66" hidden="1" x14ac:dyDescent="0.25">
      <c r="A145" t="s">
        <v>8</v>
      </c>
      <c r="B145" t="s">
        <v>904</v>
      </c>
      <c r="C145">
        <v>1</v>
      </c>
      <c r="D145">
        <v>1</v>
      </c>
      <c r="E145">
        <v>1</v>
      </c>
      <c r="F145" t="s">
        <v>448</v>
      </c>
      <c r="G145" s="35" t="s">
        <v>1388</v>
      </c>
      <c r="H145" s="35" t="s">
        <v>905</v>
      </c>
      <c r="I145" s="35" t="s">
        <v>593</v>
      </c>
      <c r="J145" s="35">
        <v>399</v>
      </c>
      <c r="K145" s="35" t="s">
        <v>400</v>
      </c>
      <c r="L145" s="35" t="s">
        <v>401</v>
      </c>
      <c r="M145" s="35" t="s">
        <v>396</v>
      </c>
      <c r="N145" s="35" t="s">
        <v>122</v>
      </c>
      <c r="O145" s="35" t="s">
        <v>402</v>
      </c>
      <c r="P145" s="35" t="s">
        <v>403</v>
      </c>
      <c r="Q145" s="35" t="s">
        <v>311</v>
      </c>
      <c r="R145" s="35" t="s">
        <v>293</v>
      </c>
      <c r="S145" s="35" t="s">
        <v>294</v>
      </c>
      <c r="T145" s="35" t="s">
        <v>5061</v>
      </c>
      <c r="U145" s="35" t="s">
        <v>272</v>
      </c>
      <c r="V145" s="35">
        <v>0</v>
      </c>
      <c r="W145" s="35">
        <v>0</v>
      </c>
      <c r="X145" s="49">
        <v>100</v>
      </c>
      <c r="Y145" s="45" t="s">
        <v>791</v>
      </c>
      <c r="Z145" s="49">
        <v>20</v>
      </c>
      <c r="AA145" s="49">
        <v>2000</v>
      </c>
      <c r="AB145" s="45" t="s">
        <v>637</v>
      </c>
      <c r="AC145" s="45" t="s">
        <v>725</v>
      </c>
      <c r="AD145" s="45" t="s">
        <v>694</v>
      </c>
      <c r="AE145" s="45" t="s">
        <v>695</v>
      </c>
      <c r="AF145" s="49">
        <v>2018</v>
      </c>
      <c r="AG145" s="45" t="s">
        <v>1124</v>
      </c>
      <c r="AH145" s="45">
        <v>43264</v>
      </c>
      <c r="AI145" s="45">
        <v>43267</v>
      </c>
      <c r="AJ145" s="45">
        <v>43265</v>
      </c>
      <c r="AK145" s="45">
        <v>43298</v>
      </c>
      <c r="AL145" s="45">
        <v>43267</v>
      </c>
      <c r="AM145" s="45" t="s">
        <v>567</v>
      </c>
      <c r="AN145" s="45" t="s">
        <v>1389</v>
      </c>
      <c r="AO145" s="45" t="s">
        <v>1390</v>
      </c>
      <c r="AP145" s="49"/>
      <c r="AQ145" s="45" t="s">
        <v>266</v>
      </c>
      <c r="AR145" s="45" t="s">
        <v>174</v>
      </c>
      <c r="AS145" s="45" t="s">
        <v>174</v>
      </c>
      <c r="AT145" s="49">
        <v>2</v>
      </c>
      <c r="AU145" s="49">
        <v>1</v>
      </c>
      <c r="AV145" s="49">
        <v>1</v>
      </c>
      <c r="AW145" s="45">
        <v>43244</v>
      </c>
      <c r="AX145" s="45" t="s">
        <v>183</v>
      </c>
      <c r="AY145" s="45">
        <v>43356.71772202546</v>
      </c>
      <c r="AZ145" s="45">
        <v>43191</v>
      </c>
      <c r="BA145" s="45">
        <v>43192</v>
      </c>
      <c r="BB145" s="45" t="s">
        <v>1391</v>
      </c>
      <c r="BC145" s="45">
        <v>43248.753055555557</v>
      </c>
      <c r="BD145" s="45">
        <v>43264</v>
      </c>
      <c r="BE145" s="53">
        <v>47848</v>
      </c>
      <c r="BF145" s="49">
        <f>IF(AND(ISBLANK(tbl_RawData_Report1[[#This Row],[REQ_ID]]),tbl_RawData_Report1[[#This Row],[RH Kit?]] = "Y"),1,COUNTIFS(tbl_RawData_Report1[RH Kit?],"Y",tbl_RawData_Report1[REQ_ID],tbl_RawData_Report1[[#This Row],[REQ_ID]]))</f>
        <v>0</v>
      </c>
      <c r="BG145" s="49">
        <f>COUNTIFS(tbl_RawData_Report1[RH Kit?],"Y",tbl_RawData_Report1[Order No.],tbl_RawData_Report1[[#This Row],[Order No.]])</f>
        <v>0</v>
      </c>
      <c r="BH145" s="49">
        <f>SUM(tbl_RawData_Report1[[#This Row],[RH Kit Req]:[RH Kit PO]])</f>
        <v>0</v>
      </c>
      <c r="BI145" s="49" t="str">
        <f>IFERROR(VLOOKUP(B145,Lookup!A:B,2,FALSE),B145)</f>
        <v>CALGLUCONATE_100MG</v>
      </c>
      <c r="BJ145" s="49" t="b">
        <f t="shared" si="2"/>
        <v>1</v>
      </c>
      <c r="BK145" s="49" t="str">
        <f>tbl_RawData_Report1[[#This Row],[Item ID]]&amp;tbl_RawData_Report1[[#This Row],[Order No.]]</f>
        <v>CALGLUCONATE_100MG0000035981</v>
      </c>
      <c r="BL145"/>
      <c r="BM145"/>
      <c r="BN145"/>
    </row>
    <row r="146" spans="1:66" hidden="1" x14ac:dyDescent="0.25">
      <c r="A146" t="s">
        <v>8</v>
      </c>
      <c r="B146" t="s">
        <v>948</v>
      </c>
      <c r="C146">
        <v>2</v>
      </c>
      <c r="D146">
        <v>1</v>
      </c>
      <c r="E146">
        <v>1</v>
      </c>
      <c r="F146" t="s">
        <v>416</v>
      </c>
      <c r="G146" s="35" t="s">
        <v>1245</v>
      </c>
      <c r="H146" s="35" t="s">
        <v>949</v>
      </c>
      <c r="I146" s="35" t="s">
        <v>593</v>
      </c>
      <c r="J146" s="35">
        <v>263.2</v>
      </c>
      <c r="K146" s="35" t="s">
        <v>1220</v>
      </c>
      <c r="L146" s="35" t="s">
        <v>1221</v>
      </c>
      <c r="M146" s="35" t="s">
        <v>396</v>
      </c>
      <c r="N146" s="35" t="s">
        <v>122</v>
      </c>
      <c r="O146" s="35" t="s">
        <v>1222</v>
      </c>
      <c r="P146" s="35" t="s">
        <v>1223</v>
      </c>
      <c r="Q146" s="35" t="s">
        <v>311</v>
      </c>
      <c r="R146" s="35" t="s">
        <v>277</v>
      </c>
      <c r="S146" s="35" t="s">
        <v>200</v>
      </c>
      <c r="T146" s="35" t="s">
        <v>5068</v>
      </c>
      <c r="U146" s="35" t="s">
        <v>269</v>
      </c>
      <c r="V146" s="35">
        <v>0</v>
      </c>
      <c r="W146" s="35">
        <v>0</v>
      </c>
      <c r="X146" s="49">
        <v>70</v>
      </c>
      <c r="Y146" s="45" t="s">
        <v>655</v>
      </c>
      <c r="Z146" s="49">
        <v>10</v>
      </c>
      <c r="AA146" s="49">
        <v>700</v>
      </c>
      <c r="AB146" s="45" t="s">
        <v>637</v>
      </c>
      <c r="AC146" s="45" t="s">
        <v>660</v>
      </c>
      <c r="AD146" s="45" t="s">
        <v>694</v>
      </c>
      <c r="AE146" s="45" t="s">
        <v>695</v>
      </c>
      <c r="AF146" s="49">
        <v>2018</v>
      </c>
      <c r="AG146" s="45" t="s">
        <v>1215</v>
      </c>
      <c r="AH146" s="45">
        <v>43471</v>
      </c>
      <c r="AI146" s="45">
        <v>43516</v>
      </c>
      <c r="AJ146" s="45">
        <v>43471</v>
      </c>
      <c r="AK146" s="45">
        <v>43461</v>
      </c>
      <c r="AL146" s="45"/>
      <c r="AM146" s="45" t="s">
        <v>567</v>
      </c>
      <c r="AN146" s="45" t="s">
        <v>1246</v>
      </c>
      <c r="AO146" s="45" t="s">
        <v>1392</v>
      </c>
      <c r="AP146" s="49"/>
      <c r="AQ146" s="45" t="s">
        <v>266</v>
      </c>
      <c r="AR146" s="45" t="s">
        <v>174</v>
      </c>
      <c r="AS146" s="45" t="s">
        <v>174</v>
      </c>
      <c r="AT146" s="49">
        <v>18</v>
      </c>
      <c r="AU146" s="49">
        <v>1</v>
      </c>
      <c r="AV146" s="49">
        <v>1</v>
      </c>
      <c r="AW146" s="45">
        <v>43244</v>
      </c>
      <c r="AX146" s="45" t="s">
        <v>183</v>
      </c>
      <c r="AY146" s="45">
        <v>43496.327378784721</v>
      </c>
      <c r="AZ146" s="45">
        <v>43213</v>
      </c>
      <c r="BA146" s="45">
        <v>43217</v>
      </c>
      <c r="BB146" s="45" t="s">
        <v>1393</v>
      </c>
      <c r="BC146" s="45">
        <v>43249.686261574076</v>
      </c>
      <c r="BD146" s="45">
        <v>43364</v>
      </c>
      <c r="BE146" s="53">
        <v>44469</v>
      </c>
      <c r="BF146" s="49">
        <f>IF(AND(ISBLANK(tbl_RawData_Report1[[#This Row],[REQ_ID]]),tbl_RawData_Report1[[#This Row],[RH Kit?]] = "Y"),1,COUNTIFS(tbl_RawData_Report1[RH Kit?],"Y",tbl_RawData_Report1[REQ_ID],tbl_RawData_Report1[[#This Row],[REQ_ID]]))</f>
        <v>0</v>
      </c>
      <c r="BG146" s="49">
        <f>COUNTIFS(tbl_RawData_Report1[RH Kit?],"Y",tbl_RawData_Report1[Order No.],tbl_RawData_Report1[[#This Row],[Order No.]])</f>
        <v>0</v>
      </c>
      <c r="BH146" s="49">
        <f>SUM(tbl_RawData_Report1[[#This Row],[RH Kit Req]:[RH Kit PO]])</f>
        <v>0</v>
      </c>
      <c r="BI146" s="49" t="str">
        <f>IFERROR(VLOOKUP(B146,Lookup!A:B,2,FALSE),B146)</f>
        <v>CEFIXIME_200MG</v>
      </c>
      <c r="BJ146" s="49" t="b">
        <f t="shared" si="2"/>
        <v>0</v>
      </c>
      <c r="BK146" s="49" t="str">
        <f>tbl_RawData_Report1[[#This Row],[Item ID]]&amp;tbl_RawData_Report1[[#This Row],[Order No.]]</f>
        <v>CEFIXIME_200MG0000035993</v>
      </c>
      <c r="BL146"/>
      <c r="BM146"/>
      <c r="BN146"/>
    </row>
    <row r="147" spans="1:66" hidden="1" x14ac:dyDescent="0.25">
      <c r="A147" t="s">
        <v>8</v>
      </c>
      <c r="B147" t="s">
        <v>948</v>
      </c>
      <c r="C147">
        <v>2</v>
      </c>
      <c r="D147">
        <v>1</v>
      </c>
      <c r="E147">
        <v>2</v>
      </c>
      <c r="F147" t="s">
        <v>416</v>
      </c>
      <c r="G147" s="35" t="s">
        <v>1245</v>
      </c>
      <c r="H147" s="35" t="s">
        <v>949</v>
      </c>
      <c r="I147" s="35" t="s">
        <v>593</v>
      </c>
      <c r="J147" s="35">
        <v>263.2</v>
      </c>
      <c r="K147" s="35" t="s">
        <v>1220</v>
      </c>
      <c r="L147" s="35" t="s">
        <v>1228</v>
      </c>
      <c r="M147" s="35" t="s">
        <v>396</v>
      </c>
      <c r="N147" s="35" t="s">
        <v>122</v>
      </c>
      <c r="O147" s="35" t="s">
        <v>1222</v>
      </c>
      <c r="P147" s="35" t="s">
        <v>1223</v>
      </c>
      <c r="Q147" s="35" t="s">
        <v>311</v>
      </c>
      <c r="R147" s="35" t="s">
        <v>277</v>
      </c>
      <c r="S147" s="35" t="s">
        <v>200</v>
      </c>
      <c r="T147" s="35" t="s">
        <v>5068</v>
      </c>
      <c r="U147" s="35" t="s">
        <v>269</v>
      </c>
      <c r="V147" s="35">
        <v>0</v>
      </c>
      <c r="W147" s="35">
        <v>0</v>
      </c>
      <c r="X147" s="49">
        <v>70</v>
      </c>
      <c r="Y147" s="45" t="s">
        <v>655</v>
      </c>
      <c r="Z147" s="49">
        <v>10</v>
      </c>
      <c r="AA147" s="49">
        <v>700</v>
      </c>
      <c r="AB147" s="45" t="s">
        <v>637</v>
      </c>
      <c r="AC147" s="45" t="s">
        <v>660</v>
      </c>
      <c r="AD147" s="45" t="s">
        <v>694</v>
      </c>
      <c r="AE147" s="45" t="s">
        <v>695</v>
      </c>
      <c r="AF147" s="49">
        <v>2018</v>
      </c>
      <c r="AG147" s="45" t="s">
        <v>1215</v>
      </c>
      <c r="AH147" s="45">
        <v>43471</v>
      </c>
      <c r="AI147" s="45">
        <v>43516</v>
      </c>
      <c r="AJ147" s="45">
        <v>43471</v>
      </c>
      <c r="AK147" s="45">
        <v>43461</v>
      </c>
      <c r="AL147" s="45"/>
      <c r="AM147" s="45" t="s">
        <v>567</v>
      </c>
      <c r="AN147" s="45" t="s">
        <v>1246</v>
      </c>
      <c r="AO147" s="45" t="s">
        <v>1394</v>
      </c>
      <c r="AP147" s="49"/>
      <c r="AQ147" s="45" t="s">
        <v>266</v>
      </c>
      <c r="AR147" s="45" t="s">
        <v>174</v>
      </c>
      <c r="AS147" s="45" t="s">
        <v>174</v>
      </c>
      <c r="AT147" s="49">
        <v>18</v>
      </c>
      <c r="AU147" s="49">
        <v>1</v>
      </c>
      <c r="AV147" s="49">
        <v>2</v>
      </c>
      <c r="AW147" s="45">
        <v>43244</v>
      </c>
      <c r="AX147" s="45" t="s">
        <v>183</v>
      </c>
      <c r="AY147" s="45">
        <v>43496.327378784721</v>
      </c>
      <c r="AZ147" s="45">
        <v>43213</v>
      </c>
      <c r="BA147" s="45">
        <v>43217</v>
      </c>
      <c r="BB147" s="45" t="s">
        <v>1393</v>
      </c>
      <c r="BC147" s="45">
        <v>43249.686261574076</v>
      </c>
      <c r="BD147" s="45">
        <v>43364</v>
      </c>
      <c r="BE147" s="53">
        <v>43465</v>
      </c>
      <c r="BF147" s="49">
        <f>IF(AND(ISBLANK(tbl_RawData_Report1[[#This Row],[REQ_ID]]),tbl_RawData_Report1[[#This Row],[RH Kit?]] = "Y"),1,COUNTIFS(tbl_RawData_Report1[RH Kit?],"Y",tbl_RawData_Report1[REQ_ID],tbl_RawData_Report1[[#This Row],[REQ_ID]]))</f>
        <v>0</v>
      </c>
      <c r="BG147" s="49">
        <f>COUNTIFS(tbl_RawData_Report1[RH Kit?],"Y",tbl_RawData_Report1[Order No.],tbl_RawData_Report1[[#This Row],[Order No.]])</f>
        <v>0</v>
      </c>
      <c r="BH147" s="49">
        <f>SUM(tbl_RawData_Report1[[#This Row],[RH Kit Req]:[RH Kit PO]])</f>
        <v>0</v>
      </c>
      <c r="BI147" s="49" t="str">
        <f>IFERROR(VLOOKUP(B147,Lookup!A:B,2,FALSE),B147)</f>
        <v>CEFIXIME_200MG</v>
      </c>
      <c r="BJ147" s="49" t="b">
        <f t="shared" si="2"/>
        <v>1</v>
      </c>
      <c r="BK147" s="49" t="str">
        <f>tbl_RawData_Report1[[#This Row],[Item ID]]&amp;tbl_RawData_Report1[[#This Row],[Order No.]]</f>
        <v>CEFIXIME_200MG0000035993</v>
      </c>
      <c r="BL147"/>
      <c r="BM147"/>
      <c r="BN147"/>
    </row>
    <row r="148" spans="1:66" hidden="1" x14ac:dyDescent="0.25">
      <c r="A148" t="s">
        <v>8</v>
      </c>
      <c r="B148" t="s">
        <v>699</v>
      </c>
      <c r="C148">
        <v>3</v>
      </c>
      <c r="D148">
        <v>1</v>
      </c>
      <c r="E148">
        <v>1</v>
      </c>
      <c r="F148" t="s">
        <v>416</v>
      </c>
      <c r="G148" s="35" t="s">
        <v>1245</v>
      </c>
      <c r="H148" s="35" t="s">
        <v>700</v>
      </c>
      <c r="I148" s="35" t="s">
        <v>593</v>
      </c>
      <c r="J148" s="35">
        <v>519.4</v>
      </c>
      <c r="K148" s="35" t="s">
        <v>1220</v>
      </c>
      <c r="L148" s="35" t="s">
        <v>1221</v>
      </c>
      <c r="M148" s="35" t="s">
        <v>396</v>
      </c>
      <c r="N148" s="35" t="s">
        <v>122</v>
      </c>
      <c r="O148" s="35" t="s">
        <v>1222</v>
      </c>
      <c r="P148" s="35" t="s">
        <v>1223</v>
      </c>
      <c r="Q148" s="35" t="s">
        <v>311</v>
      </c>
      <c r="R148" s="35" t="s">
        <v>277</v>
      </c>
      <c r="S148" s="35" t="s">
        <v>200</v>
      </c>
      <c r="T148" s="35" t="s">
        <v>5068</v>
      </c>
      <c r="U148" s="35" t="s">
        <v>269</v>
      </c>
      <c r="V148" s="35">
        <v>0</v>
      </c>
      <c r="W148" s="35">
        <v>0</v>
      </c>
      <c r="X148" s="49">
        <v>70</v>
      </c>
      <c r="Y148" s="45" t="s">
        <v>703</v>
      </c>
      <c r="Z148" s="49">
        <v>50</v>
      </c>
      <c r="AA148" s="49">
        <v>3500</v>
      </c>
      <c r="AB148" s="45" t="s">
        <v>637</v>
      </c>
      <c r="AC148" s="45" t="s">
        <v>660</v>
      </c>
      <c r="AD148" s="45" t="s">
        <v>694</v>
      </c>
      <c r="AE148" s="45" t="s">
        <v>695</v>
      </c>
      <c r="AF148" s="49">
        <v>2018</v>
      </c>
      <c r="AG148" s="45" t="s">
        <v>1215</v>
      </c>
      <c r="AH148" s="45">
        <v>43471</v>
      </c>
      <c r="AI148" s="45">
        <v>43516</v>
      </c>
      <c r="AJ148" s="45">
        <v>43471</v>
      </c>
      <c r="AK148" s="45">
        <v>43461</v>
      </c>
      <c r="AL148" s="45"/>
      <c r="AM148" s="45" t="s">
        <v>567</v>
      </c>
      <c r="AN148" s="45" t="s">
        <v>1246</v>
      </c>
      <c r="AO148" s="45" t="s">
        <v>1249</v>
      </c>
      <c r="AP148" s="49"/>
      <c r="AQ148" s="45" t="s">
        <v>266</v>
      </c>
      <c r="AR148" s="45" t="s">
        <v>174</v>
      </c>
      <c r="AS148" s="45" t="s">
        <v>174</v>
      </c>
      <c r="AT148" s="49">
        <v>21</v>
      </c>
      <c r="AU148" s="49">
        <v>1</v>
      </c>
      <c r="AV148" s="49">
        <v>1</v>
      </c>
      <c r="AW148" s="45">
        <v>43244</v>
      </c>
      <c r="AX148" s="45" t="s">
        <v>183</v>
      </c>
      <c r="AY148" s="45">
        <v>43496.327378784721</v>
      </c>
      <c r="AZ148" s="45">
        <v>43213</v>
      </c>
      <c r="BA148" s="45">
        <v>43217</v>
      </c>
      <c r="BB148" s="45" t="s">
        <v>1248</v>
      </c>
      <c r="BC148" s="45">
        <v>43249.686261574076</v>
      </c>
      <c r="BD148" s="45">
        <v>43364</v>
      </c>
      <c r="BE148" s="53">
        <v>44469</v>
      </c>
      <c r="BF148" s="49">
        <f>IF(AND(ISBLANK(tbl_RawData_Report1[[#This Row],[REQ_ID]]),tbl_RawData_Report1[[#This Row],[RH Kit?]] = "Y"),1,COUNTIFS(tbl_RawData_Report1[RH Kit?],"Y",tbl_RawData_Report1[REQ_ID],tbl_RawData_Report1[[#This Row],[REQ_ID]]))</f>
        <v>0</v>
      </c>
      <c r="BG148" s="49">
        <f>COUNTIFS(tbl_RawData_Report1[RH Kit?],"Y",tbl_RawData_Report1[Order No.],tbl_RawData_Report1[[#This Row],[Order No.]])</f>
        <v>0</v>
      </c>
      <c r="BH148" s="49">
        <f>SUM(tbl_RawData_Report1[[#This Row],[RH Kit Req]:[RH Kit PO]])</f>
        <v>0</v>
      </c>
      <c r="BI148" s="49" t="str">
        <f>IFERROR(VLOOKUP(B148,Lookup!A:B,2,FALSE),B148)</f>
        <v>AMPICILLIN_1GINJ</v>
      </c>
      <c r="BJ148" s="49" t="b">
        <f t="shared" si="2"/>
        <v>1</v>
      </c>
      <c r="BK148" s="49" t="str">
        <f>tbl_RawData_Report1[[#This Row],[Item ID]]&amp;tbl_RawData_Report1[[#This Row],[Order No.]]</f>
        <v>AMPICILLIN_1GINJ0000035993</v>
      </c>
      <c r="BL148"/>
      <c r="BM148"/>
      <c r="BN148"/>
    </row>
    <row r="149" spans="1:66" hidden="1" x14ac:dyDescent="0.25">
      <c r="A149" t="s">
        <v>8</v>
      </c>
      <c r="B149" t="s">
        <v>1277</v>
      </c>
      <c r="C149">
        <v>1</v>
      </c>
      <c r="D149">
        <v>1</v>
      </c>
      <c r="E149">
        <v>1</v>
      </c>
      <c r="F149" t="s">
        <v>416</v>
      </c>
      <c r="G149" s="35" t="s">
        <v>1245</v>
      </c>
      <c r="H149" s="35" t="s">
        <v>1278</v>
      </c>
      <c r="I149" s="35" t="s">
        <v>593</v>
      </c>
      <c r="J149" s="35">
        <v>553</v>
      </c>
      <c r="K149" s="35" t="s">
        <v>1220</v>
      </c>
      <c r="L149" s="35" t="s">
        <v>1221</v>
      </c>
      <c r="M149" s="35" t="s">
        <v>396</v>
      </c>
      <c r="N149" s="35" t="s">
        <v>122</v>
      </c>
      <c r="O149" s="35" t="s">
        <v>1222</v>
      </c>
      <c r="P149" s="35" t="s">
        <v>1223</v>
      </c>
      <c r="Q149" s="35" t="s">
        <v>311</v>
      </c>
      <c r="R149" s="35" t="s">
        <v>277</v>
      </c>
      <c r="S149" s="35" t="s">
        <v>200</v>
      </c>
      <c r="T149" s="35" t="s">
        <v>5068</v>
      </c>
      <c r="U149" s="35" t="s">
        <v>269</v>
      </c>
      <c r="V149" s="35">
        <v>0</v>
      </c>
      <c r="W149" s="35">
        <v>0</v>
      </c>
      <c r="X149" s="49">
        <v>700</v>
      </c>
      <c r="Y149" s="45" t="s">
        <v>340</v>
      </c>
      <c r="Z149" s="49">
        <v>1</v>
      </c>
      <c r="AA149" s="49">
        <v>700</v>
      </c>
      <c r="AB149" s="45" t="s">
        <v>637</v>
      </c>
      <c r="AC149" s="45" t="s">
        <v>668</v>
      </c>
      <c r="AD149" s="45" t="s">
        <v>694</v>
      </c>
      <c r="AE149" s="45" t="s">
        <v>695</v>
      </c>
      <c r="AF149" s="49">
        <v>2018</v>
      </c>
      <c r="AG149" s="45" t="s">
        <v>1215</v>
      </c>
      <c r="AH149" s="45">
        <v>43471</v>
      </c>
      <c r="AI149" s="45">
        <v>43516</v>
      </c>
      <c r="AJ149" s="45">
        <v>43471</v>
      </c>
      <c r="AK149" s="45">
        <v>43461</v>
      </c>
      <c r="AL149" s="45"/>
      <c r="AM149" s="45" t="s">
        <v>567</v>
      </c>
      <c r="AN149" s="45" t="s">
        <v>1246</v>
      </c>
      <c r="AO149" s="45" t="s">
        <v>1281</v>
      </c>
      <c r="AP149" s="49"/>
      <c r="AQ149" s="45" t="s">
        <v>266</v>
      </c>
      <c r="AR149" s="45" t="s">
        <v>174</v>
      </c>
      <c r="AS149" s="45" t="s">
        <v>174</v>
      </c>
      <c r="AT149" s="49">
        <v>7</v>
      </c>
      <c r="AU149" s="49">
        <v>1</v>
      </c>
      <c r="AV149" s="49">
        <v>1</v>
      </c>
      <c r="AW149" s="45">
        <v>43244</v>
      </c>
      <c r="AX149" s="45" t="s">
        <v>183</v>
      </c>
      <c r="AY149" s="45">
        <v>43496.327378784721</v>
      </c>
      <c r="AZ149" s="45">
        <v>43213</v>
      </c>
      <c r="BA149" s="45">
        <v>43217</v>
      </c>
      <c r="BB149" s="45" t="s">
        <v>1280</v>
      </c>
      <c r="BC149" s="45">
        <v>43249.686261574076</v>
      </c>
      <c r="BD149" s="45">
        <v>43364</v>
      </c>
      <c r="BE149" s="53">
        <v>44469</v>
      </c>
      <c r="BF149" s="49">
        <f>IF(AND(ISBLANK(tbl_RawData_Report1[[#This Row],[REQ_ID]]),tbl_RawData_Report1[[#This Row],[RH Kit?]] = "Y"),1,COUNTIFS(tbl_RawData_Report1[RH Kit?],"Y",tbl_RawData_Report1[REQ_ID],tbl_RawData_Report1[[#This Row],[REQ_ID]]))</f>
        <v>0</v>
      </c>
      <c r="BG149" s="49">
        <f>COUNTIFS(tbl_RawData_Report1[RH Kit?],"Y",tbl_RawData_Report1[Order No.],tbl_RawData_Report1[[#This Row],[Order No.]])</f>
        <v>0</v>
      </c>
      <c r="BH149" s="49">
        <f>SUM(tbl_RawData_Report1[[#This Row],[RH Kit Req]:[RH Kit PO]])</f>
        <v>0</v>
      </c>
      <c r="BI149" s="49" t="str">
        <f>IFERROR(VLOOKUP(B149,Lookup!A:B,2,FALSE),B149)</f>
        <v>GLUCOSE5%_1L</v>
      </c>
      <c r="BJ149" s="49" t="b">
        <f t="shared" si="2"/>
        <v>1</v>
      </c>
      <c r="BK149" s="49" t="str">
        <f>tbl_RawData_Report1[[#This Row],[Item ID]]&amp;tbl_RawData_Report1[[#This Row],[Order No.]]</f>
        <v>GLUCOSE5%_1L0000035993</v>
      </c>
      <c r="BL149"/>
      <c r="BM149"/>
      <c r="BN149"/>
    </row>
    <row r="150" spans="1:66" hidden="1" x14ac:dyDescent="0.25">
      <c r="A150" t="s">
        <v>8</v>
      </c>
      <c r="B150" t="s">
        <v>699</v>
      </c>
      <c r="C150">
        <v>3</v>
      </c>
      <c r="D150">
        <v>1</v>
      </c>
      <c r="E150">
        <v>2</v>
      </c>
      <c r="F150" t="s">
        <v>416</v>
      </c>
      <c r="G150" s="35" t="s">
        <v>1245</v>
      </c>
      <c r="H150" s="35" t="s">
        <v>700</v>
      </c>
      <c r="I150" s="35" t="s">
        <v>593</v>
      </c>
      <c r="J150" s="35">
        <v>519.4</v>
      </c>
      <c r="K150" s="35" t="s">
        <v>1220</v>
      </c>
      <c r="L150" s="35" t="s">
        <v>1228</v>
      </c>
      <c r="M150" s="35" t="s">
        <v>396</v>
      </c>
      <c r="N150" s="35" t="s">
        <v>122</v>
      </c>
      <c r="O150" s="35" t="s">
        <v>1222</v>
      </c>
      <c r="P150" s="35" t="s">
        <v>1223</v>
      </c>
      <c r="Q150" s="35" t="s">
        <v>311</v>
      </c>
      <c r="R150" s="35" t="s">
        <v>277</v>
      </c>
      <c r="S150" s="35" t="s">
        <v>200</v>
      </c>
      <c r="T150" s="35" t="s">
        <v>5068</v>
      </c>
      <c r="U150" s="35" t="s">
        <v>269</v>
      </c>
      <c r="V150" s="35">
        <v>0</v>
      </c>
      <c r="W150" s="35">
        <v>0</v>
      </c>
      <c r="X150" s="49">
        <v>70</v>
      </c>
      <c r="Y150" s="45" t="s">
        <v>703</v>
      </c>
      <c r="Z150" s="49">
        <v>50</v>
      </c>
      <c r="AA150" s="49">
        <v>3500</v>
      </c>
      <c r="AB150" s="45" t="s">
        <v>637</v>
      </c>
      <c r="AC150" s="45" t="s">
        <v>660</v>
      </c>
      <c r="AD150" s="45" t="s">
        <v>694</v>
      </c>
      <c r="AE150" s="45" t="s">
        <v>695</v>
      </c>
      <c r="AF150" s="49">
        <v>2018</v>
      </c>
      <c r="AG150" s="45" t="s">
        <v>1215</v>
      </c>
      <c r="AH150" s="45">
        <v>43471</v>
      </c>
      <c r="AI150" s="45">
        <v>43516</v>
      </c>
      <c r="AJ150" s="45">
        <v>43471</v>
      </c>
      <c r="AK150" s="45">
        <v>43461</v>
      </c>
      <c r="AL150" s="45"/>
      <c r="AM150" s="45" t="s">
        <v>567</v>
      </c>
      <c r="AN150" s="45" t="s">
        <v>1246</v>
      </c>
      <c r="AO150" s="45" t="s">
        <v>1247</v>
      </c>
      <c r="AP150" s="49"/>
      <c r="AQ150" s="45" t="s">
        <v>266</v>
      </c>
      <c r="AR150" s="45" t="s">
        <v>174</v>
      </c>
      <c r="AS150" s="45" t="s">
        <v>174</v>
      </c>
      <c r="AT150" s="49">
        <v>21</v>
      </c>
      <c r="AU150" s="49">
        <v>1</v>
      </c>
      <c r="AV150" s="49">
        <v>2</v>
      </c>
      <c r="AW150" s="45">
        <v>43244</v>
      </c>
      <c r="AX150" s="45" t="s">
        <v>183</v>
      </c>
      <c r="AY150" s="45">
        <v>43496.327378784721</v>
      </c>
      <c r="AZ150" s="45">
        <v>43213</v>
      </c>
      <c r="BA150" s="45">
        <v>43217</v>
      </c>
      <c r="BB150" s="45" t="s">
        <v>1248</v>
      </c>
      <c r="BC150" s="45">
        <v>43249.686261574076</v>
      </c>
      <c r="BD150" s="45">
        <v>43364</v>
      </c>
      <c r="BE150" s="53">
        <v>43465</v>
      </c>
      <c r="BF150" s="49">
        <f>IF(AND(ISBLANK(tbl_RawData_Report1[[#This Row],[REQ_ID]]),tbl_RawData_Report1[[#This Row],[RH Kit?]] = "Y"),1,COUNTIFS(tbl_RawData_Report1[RH Kit?],"Y",tbl_RawData_Report1[REQ_ID],tbl_RawData_Report1[[#This Row],[REQ_ID]]))</f>
        <v>0</v>
      </c>
      <c r="BG150" s="49">
        <f>COUNTIFS(tbl_RawData_Report1[RH Kit?],"Y",tbl_RawData_Report1[Order No.],tbl_RawData_Report1[[#This Row],[Order No.]])</f>
        <v>0</v>
      </c>
      <c r="BH150" s="49">
        <f>SUM(tbl_RawData_Report1[[#This Row],[RH Kit Req]:[RH Kit PO]])</f>
        <v>0</v>
      </c>
      <c r="BI150" s="49" t="str">
        <f>IFERROR(VLOOKUP(B150,Lookup!A:B,2,FALSE),B150)</f>
        <v>AMPICILLIN_1GINJ</v>
      </c>
      <c r="BJ150" s="49" t="b">
        <f t="shared" si="2"/>
        <v>1</v>
      </c>
      <c r="BK150" s="49" t="str">
        <f>tbl_RawData_Report1[[#This Row],[Item ID]]&amp;tbl_RawData_Report1[[#This Row],[Order No.]]</f>
        <v>AMPICILLIN_1GINJ0000035993</v>
      </c>
      <c r="BL150"/>
      <c r="BM150"/>
      <c r="BN150"/>
    </row>
    <row r="151" spans="1:66" hidden="1" x14ac:dyDescent="0.25">
      <c r="A151" t="s">
        <v>8</v>
      </c>
      <c r="B151" t="s">
        <v>1277</v>
      </c>
      <c r="C151">
        <v>1</v>
      </c>
      <c r="D151">
        <v>1</v>
      </c>
      <c r="E151">
        <v>2</v>
      </c>
      <c r="F151" t="s">
        <v>416</v>
      </c>
      <c r="G151" s="35" t="s">
        <v>1245</v>
      </c>
      <c r="H151" s="35" t="s">
        <v>1278</v>
      </c>
      <c r="I151" s="35" t="s">
        <v>593</v>
      </c>
      <c r="J151" s="35">
        <v>553</v>
      </c>
      <c r="K151" s="35" t="s">
        <v>1220</v>
      </c>
      <c r="L151" s="35" t="s">
        <v>1228</v>
      </c>
      <c r="M151" s="35" t="s">
        <v>396</v>
      </c>
      <c r="N151" s="35" t="s">
        <v>122</v>
      </c>
      <c r="O151" s="35" t="s">
        <v>1222</v>
      </c>
      <c r="P151" s="35" t="s">
        <v>1223</v>
      </c>
      <c r="Q151" s="35" t="s">
        <v>311</v>
      </c>
      <c r="R151" s="35" t="s">
        <v>277</v>
      </c>
      <c r="S151" s="35" t="s">
        <v>200</v>
      </c>
      <c r="T151" s="35" t="s">
        <v>5068</v>
      </c>
      <c r="U151" s="35" t="s">
        <v>269</v>
      </c>
      <c r="V151" s="35">
        <v>0</v>
      </c>
      <c r="W151" s="35">
        <v>0</v>
      </c>
      <c r="X151" s="49">
        <v>700</v>
      </c>
      <c r="Y151" s="45" t="s">
        <v>340</v>
      </c>
      <c r="Z151" s="49">
        <v>1</v>
      </c>
      <c r="AA151" s="49">
        <v>700</v>
      </c>
      <c r="AB151" s="45" t="s">
        <v>637</v>
      </c>
      <c r="AC151" s="45" t="s">
        <v>668</v>
      </c>
      <c r="AD151" s="45" t="s">
        <v>694</v>
      </c>
      <c r="AE151" s="45" t="s">
        <v>695</v>
      </c>
      <c r="AF151" s="49">
        <v>2018</v>
      </c>
      <c r="AG151" s="45" t="s">
        <v>1215</v>
      </c>
      <c r="AH151" s="45">
        <v>43471</v>
      </c>
      <c r="AI151" s="45">
        <v>43516</v>
      </c>
      <c r="AJ151" s="45">
        <v>43471</v>
      </c>
      <c r="AK151" s="45">
        <v>43461</v>
      </c>
      <c r="AL151" s="45"/>
      <c r="AM151" s="45" t="s">
        <v>567</v>
      </c>
      <c r="AN151" s="45" t="s">
        <v>1246</v>
      </c>
      <c r="AO151" s="45" t="s">
        <v>1279</v>
      </c>
      <c r="AP151" s="49"/>
      <c r="AQ151" s="45" t="s">
        <v>266</v>
      </c>
      <c r="AR151" s="45" t="s">
        <v>174</v>
      </c>
      <c r="AS151" s="45" t="s">
        <v>174</v>
      </c>
      <c r="AT151" s="49">
        <v>7</v>
      </c>
      <c r="AU151" s="49">
        <v>1</v>
      </c>
      <c r="AV151" s="49">
        <v>2</v>
      </c>
      <c r="AW151" s="45">
        <v>43244</v>
      </c>
      <c r="AX151" s="45" t="s">
        <v>183</v>
      </c>
      <c r="AY151" s="45">
        <v>43496.327378784721</v>
      </c>
      <c r="AZ151" s="45">
        <v>43213</v>
      </c>
      <c r="BA151" s="45">
        <v>43217</v>
      </c>
      <c r="BB151" s="45" t="s">
        <v>1280</v>
      </c>
      <c r="BC151" s="45">
        <v>43249.686261574076</v>
      </c>
      <c r="BD151" s="45">
        <v>43364</v>
      </c>
      <c r="BE151" s="53">
        <v>43465</v>
      </c>
      <c r="BF151" s="49">
        <f>IF(AND(ISBLANK(tbl_RawData_Report1[[#This Row],[REQ_ID]]),tbl_RawData_Report1[[#This Row],[RH Kit?]] = "Y"),1,COUNTIFS(tbl_RawData_Report1[RH Kit?],"Y",tbl_RawData_Report1[REQ_ID],tbl_RawData_Report1[[#This Row],[REQ_ID]]))</f>
        <v>0</v>
      </c>
      <c r="BG151" s="49">
        <f>COUNTIFS(tbl_RawData_Report1[RH Kit?],"Y",tbl_RawData_Report1[Order No.],tbl_RawData_Report1[[#This Row],[Order No.]])</f>
        <v>0</v>
      </c>
      <c r="BH151" s="49">
        <f>SUM(tbl_RawData_Report1[[#This Row],[RH Kit Req]:[RH Kit PO]])</f>
        <v>0</v>
      </c>
      <c r="BI151" s="49" t="str">
        <f>IFERROR(VLOOKUP(B151,Lookup!A:B,2,FALSE),B151)</f>
        <v>GLUCOSE5%_1L</v>
      </c>
      <c r="BJ151" s="49" t="b">
        <f t="shared" si="2"/>
        <v>1</v>
      </c>
      <c r="BK151" s="49" t="str">
        <f>tbl_RawData_Report1[[#This Row],[Item ID]]&amp;tbl_RawData_Report1[[#This Row],[Order No.]]</f>
        <v>GLUCOSE5%_1L0000035993</v>
      </c>
      <c r="BL151"/>
      <c r="BM151"/>
      <c r="BN151"/>
    </row>
    <row r="152" spans="1:66" hidden="1" x14ac:dyDescent="0.25">
      <c r="A152" t="s">
        <v>8</v>
      </c>
      <c r="B152" t="s">
        <v>781</v>
      </c>
      <c r="C152">
        <v>2</v>
      </c>
      <c r="D152">
        <v>1</v>
      </c>
      <c r="E152">
        <v>2</v>
      </c>
      <c r="F152" t="s">
        <v>416</v>
      </c>
      <c r="G152" s="35" t="s">
        <v>1216</v>
      </c>
      <c r="H152" s="35" t="s">
        <v>782</v>
      </c>
      <c r="I152" s="35" t="s">
        <v>593</v>
      </c>
      <c r="J152" s="35">
        <v>315</v>
      </c>
      <c r="K152" s="35" t="s">
        <v>1220</v>
      </c>
      <c r="L152" s="35" t="s">
        <v>1228</v>
      </c>
      <c r="M152" s="35" t="s">
        <v>396</v>
      </c>
      <c r="N152" s="35" t="s">
        <v>122</v>
      </c>
      <c r="O152" s="35" t="s">
        <v>1222</v>
      </c>
      <c r="P152" s="35" t="s">
        <v>1223</v>
      </c>
      <c r="Q152" s="35" t="s">
        <v>311</v>
      </c>
      <c r="R152" s="35" t="s">
        <v>277</v>
      </c>
      <c r="S152" s="35" t="s">
        <v>200</v>
      </c>
      <c r="T152" s="35" t="s">
        <v>5068</v>
      </c>
      <c r="U152" s="35" t="s">
        <v>269</v>
      </c>
      <c r="V152" s="35">
        <v>0</v>
      </c>
      <c r="W152" s="35">
        <v>0</v>
      </c>
      <c r="X152" s="49">
        <v>700</v>
      </c>
      <c r="Y152" s="45" t="s">
        <v>344</v>
      </c>
      <c r="Z152" s="49">
        <v>1</v>
      </c>
      <c r="AA152" s="49">
        <v>700</v>
      </c>
      <c r="AB152" s="45" t="s">
        <v>637</v>
      </c>
      <c r="AC152" s="45" t="s">
        <v>668</v>
      </c>
      <c r="AD152" s="45" t="s">
        <v>661</v>
      </c>
      <c r="AE152" s="45" t="s">
        <v>662</v>
      </c>
      <c r="AF152" s="49">
        <v>2018</v>
      </c>
      <c r="AG152" s="45" t="s">
        <v>1215</v>
      </c>
      <c r="AH152" s="45">
        <v>43426</v>
      </c>
      <c r="AI152" s="45">
        <v>43459</v>
      </c>
      <c r="AJ152" s="45">
        <v>43426</v>
      </c>
      <c r="AK152" s="45">
        <v>43437</v>
      </c>
      <c r="AL152" s="45">
        <v>43459</v>
      </c>
      <c r="AM152" s="45" t="s">
        <v>567</v>
      </c>
      <c r="AN152" s="45" t="s">
        <v>1217</v>
      </c>
      <c r="AO152" s="45" t="s">
        <v>1250</v>
      </c>
      <c r="AP152" s="49"/>
      <c r="AQ152" s="45" t="s">
        <v>266</v>
      </c>
      <c r="AR152" s="45" t="s">
        <v>174</v>
      </c>
      <c r="AS152" s="45" t="s">
        <v>174</v>
      </c>
      <c r="AT152" s="49">
        <v>6</v>
      </c>
      <c r="AU152" s="49">
        <v>1</v>
      </c>
      <c r="AV152" s="49">
        <v>2</v>
      </c>
      <c r="AW152" s="45">
        <v>43244</v>
      </c>
      <c r="AX152" s="45" t="s">
        <v>183</v>
      </c>
      <c r="AY152" s="45">
        <v>43454.791445219904</v>
      </c>
      <c r="AZ152" s="45">
        <v>43213</v>
      </c>
      <c r="BA152" s="45">
        <v>43217</v>
      </c>
      <c r="BB152" s="45" t="s">
        <v>1219</v>
      </c>
      <c r="BC152" s="45">
        <v>43248.405312499999</v>
      </c>
      <c r="BD152" s="45">
        <v>43403</v>
      </c>
      <c r="BE152" s="53">
        <v>43465</v>
      </c>
      <c r="BF152" s="49">
        <f>IF(AND(ISBLANK(tbl_RawData_Report1[[#This Row],[REQ_ID]]),tbl_RawData_Report1[[#This Row],[RH Kit?]] = "Y"),1,COUNTIFS(tbl_RawData_Report1[RH Kit?],"Y",tbl_RawData_Report1[REQ_ID],tbl_RawData_Report1[[#This Row],[REQ_ID]]))</f>
        <v>0</v>
      </c>
      <c r="BG152" s="49">
        <f>COUNTIFS(tbl_RawData_Report1[RH Kit?],"Y",tbl_RawData_Report1[Order No.],tbl_RawData_Report1[[#This Row],[Order No.]])</f>
        <v>0</v>
      </c>
      <c r="BH152" s="49">
        <f>SUM(tbl_RawData_Report1[[#This Row],[RH Kit Req]:[RH Kit PO]])</f>
        <v>0</v>
      </c>
      <c r="BI152" s="49" t="str">
        <f>IFERROR(VLOOKUP(B152,Lookup!A:B,2,FALSE),B152)</f>
        <v>METRONIDAZOLE5</v>
      </c>
      <c r="BJ152" s="49" t="b">
        <f t="shared" si="2"/>
        <v>1</v>
      </c>
      <c r="BK152" s="49" t="str">
        <f>tbl_RawData_Report1[[#This Row],[Item ID]]&amp;tbl_RawData_Report1[[#This Row],[Order No.]]</f>
        <v>METRONIDAZOLE50000035995</v>
      </c>
      <c r="BL152"/>
      <c r="BM152"/>
      <c r="BN152"/>
    </row>
    <row r="153" spans="1:66" hidden="1" x14ac:dyDescent="0.25">
      <c r="A153" t="s">
        <v>8</v>
      </c>
      <c r="B153" t="s">
        <v>1230</v>
      </c>
      <c r="C153">
        <v>8</v>
      </c>
      <c r="D153">
        <v>1</v>
      </c>
      <c r="E153">
        <v>1</v>
      </c>
      <c r="F153" t="s">
        <v>416</v>
      </c>
      <c r="G153" s="35" t="s">
        <v>1216</v>
      </c>
      <c r="H153" s="35" t="s">
        <v>1231</v>
      </c>
      <c r="I153" s="35" t="s">
        <v>593</v>
      </c>
      <c r="J153" s="35">
        <v>665</v>
      </c>
      <c r="K153" s="35" t="s">
        <v>1220</v>
      </c>
      <c r="L153" s="35" t="s">
        <v>1221</v>
      </c>
      <c r="M153" s="35" t="s">
        <v>396</v>
      </c>
      <c r="N153" s="35" t="s">
        <v>122</v>
      </c>
      <c r="O153" s="35" t="s">
        <v>1222</v>
      </c>
      <c r="P153" s="35" t="s">
        <v>1223</v>
      </c>
      <c r="Q153" s="35" t="s">
        <v>311</v>
      </c>
      <c r="R153" s="35" t="s">
        <v>277</v>
      </c>
      <c r="S153" s="35" t="s">
        <v>200</v>
      </c>
      <c r="T153" s="35" t="s">
        <v>5068</v>
      </c>
      <c r="U153" s="35" t="s">
        <v>269</v>
      </c>
      <c r="V153" s="35">
        <v>0</v>
      </c>
      <c r="W153" s="35">
        <v>0</v>
      </c>
      <c r="X153" s="49">
        <v>700</v>
      </c>
      <c r="Y153" s="45" t="s">
        <v>667</v>
      </c>
      <c r="Z153" s="49">
        <v>1</v>
      </c>
      <c r="AA153" s="49">
        <v>700</v>
      </c>
      <c r="AB153" s="45" t="s">
        <v>637</v>
      </c>
      <c r="AC153" s="45" t="s">
        <v>668</v>
      </c>
      <c r="AD153" s="45" t="s">
        <v>661</v>
      </c>
      <c r="AE153" s="45" t="s">
        <v>662</v>
      </c>
      <c r="AF153" s="49">
        <v>2018</v>
      </c>
      <c r="AG153" s="45" t="s">
        <v>1215</v>
      </c>
      <c r="AH153" s="45">
        <v>43426</v>
      </c>
      <c r="AI153" s="45">
        <v>43459</v>
      </c>
      <c r="AJ153" s="45">
        <v>43426</v>
      </c>
      <c r="AK153" s="45">
        <v>43437</v>
      </c>
      <c r="AL153" s="45">
        <v>43459</v>
      </c>
      <c r="AM153" s="45" t="s">
        <v>567</v>
      </c>
      <c r="AN153" s="45" t="s">
        <v>1217</v>
      </c>
      <c r="AO153" s="45" t="s">
        <v>1232</v>
      </c>
      <c r="AP153" s="49"/>
      <c r="AQ153" s="45" t="s">
        <v>266</v>
      </c>
      <c r="AR153" s="45" t="s">
        <v>174</v>
      </c>
      <c r="AS153" s="45" t="s">
        <v>174</v>
      </c>
      <c r="AT153" s="49">
        <v>19</v>
      </c>
      <c r="AU153" s="49">
        <v>1</v>
      </c>
      <c r="AV153" s="49">
        <v>1</v>
      </c>
      <c r="AW153" s="45">
        <v>43244</v>
      </c>
      <c r="AX153" s="45" t="s">
        <v>183</v>
      </c>
      <c r="AY153" s="45">
        <v>43454.791445219904</v>
      </c>
      <c r="AZ153" s="45">
        <v>43213</v>
      </c>
      <c r="BA153" s="45">
        <v>43217</v>
      </c>
      <c r="BB153" s="45" t="s">
        <v>1233</v>
      </c>
      <c r="BC153" s="45">
        <v>43248.405312499999</v>
      </c>
      <c r="BD153" s="45">
        <v>43403</v>
      </c>
      <c r="BE153" s="53">
        <v>44469</v>
      </c>
      <c r="BF153" s="49">
        <f>IF(AND(ISBLANK(tbl_RawData_Report1[[#This Row],[REQ_ID]]),tbl_RawData_Report1[[#This Row],[RH Kit?]] = "Y"),1,COUNTIFS(tbl_RawData_Report1[RH Kit?],"Y",tbl_RawData_Report1[REQ_ID],tbl_RawData_Report1[[#This Row],[REQ_ID]]))</f>
        <v>0</v>
      </c>
      <c r="BG153" s="49">
        <f>COUNTIFS(tbl_RawData_Report1[RH Kit?],"Y",tbl_RawData_Report1[Order No.],tbl_RawData_Report1[[#This Row],[Order No.]])</f>
        <v>0</v>
      </c>
      <c r="BH153" s="49">
        <f>SUM(tbl_RawData_Report1[[#This Row],[RH Kit Req]:[RH Kit PO]])</f>
        <v>0</v>
      </c>
      <c r="BI153" s="49" t="str">
        <f>IFERROR(VLOOKUP(B153,Lookup!A:B,2,FALSE),B153)</f>
        <v>HARTMANNSOL1L</v>
      </c>
      <c r="BJ153" s="49" t="b">
        <f t="shared" si="2"/>
        <v>1</v>
      </c>
      <c r="BK153" s="49" t="str">
        <f>tbl_RawData_Report1[[#This Row],[Item ID]]&amp;tbl_RawData_Report1[[#This Row],[Order No.]]</f>
        <v>HARTMANNSOL1L0000035995</v>
      </c>
      <c r="BL153"/>
      <c r="BM153"/>
      <c r="BN153"/>
    </row>
    <row r="154" spans="1:66" hidden="1" x14ac:dyDescent="0.25">
      <c r="A154" t="s">
        <v>8</v>
      </c>
      <c r="B154" t="s">
        <v>1224</v>
      </c>
      <c r="C154">
        <v>7</v>
      </c>
      <c r="D154">
        <v>1</v>
      </c>
      <c r="E154">
        <v>2</v>
      </c>
      <c r="F154" t="s">
        <v>416</v>
      </c>
      <c r="G154" s="35" t="s">
        <v>1216</v>
      </c>
      <c r="H154" s="35" t="s">
        <v>1225</v>
      </c>
      <c r="I154" s="35" t="s">
        <v>593</v>
      </c>
      <c r="J154" s="35">
        <v>770</v>
      </c>
      <c r="K154" s="35" t="s">
        <v>1220</v>
      </c>
      <c r="L154" s="35" t="s">
        <v>1228</v>
      </c>
      <c r="M154" s="35" t="s">
        <v>396</v>
      </c>
      <c r="N154" s="35" t="s">
        <v>122</v>
      </c>
      <c r="O154" s="35" t="s">
        <v>1222</v>
      </c>
      <c r="P154" s="35" t="s">
        <v>1223</v>
      </c>
      <c r="Q154" s="35" t="s">
        <v>311</v>
      </c>
      <c r="R154" s="35" t="s">
        <v>277</v>
      </c>
      <c r="S154" s="35" t="s">
        <v>200</v>
      </c>
      <c r="T154" s="35" t="s">
        <v>5068</v>
      </c>
      <c r="U154" s="35" t="s">
        <v>269</v>
      </c>
      <c r="V154" s="35">
        <v>0</v>
      </c>
      <c r="W154" s="35">
        <v>0</v>
      </c>
      <c r="X154" s="49">
        <v>700</v>
      </c>
      <c r="Y154" s="45" t="s">
        <v>667</v>
      </c>
      <c r="Z154" s="49">
        <v>1</v>
      </c>
      <c r="AA154" s="49">
        <v>700</v>
      </c>
      <c r="AB154" s="45" t="s">
        <v>637</v>
      </c>
      <c r="AC154" s="45" t="s">
        <v>816</v>
      </c>
      <c r="AD154" s="45" t="s">
        <v>661</v>
      </c>
      <c r="AE154" s="45" t="s">
        <v>662</v>
      </c>
      <c r="AF154" s="49">
        <v>2018</v>
      </c>
      <c r="AG154" s="45" t="s">
        <v>1215</v>
      </c>
      <c r="AH154" s="45">
        <v>43426</v>
      </c>
      <c r="AI154" s="45">
        <v>43459</v>
      </c>
      <c r="AJ154" s="45">
        <v>43426</v>
      </c>
      <c r="AK154" s="45">
        <v>43437</v>
      </c>
      <c r="AL154" s="45">
        <v>43459</v>
      </c>
      <c r="AM154" s="45" t="s">
        <v>567</v>
      </c>
      <c r="AN154" s="45" t="s">
        <v>1217</v>
      </c>
      <c r="AO154" s="45" t="s">
        <v>1226</v>
      </c>
      <c r="AP154" s="49"/>
      <c r="AQ154" s="45" t="s">
        <v>266</v>
      </c>
      <c r="AR154" s="45" t="s">
        <v>174</v>
      </c>
      <c r="AS154" s="45" t="s">
        <v>174</v>
      </c>
      <c r="AT154" s="49">
        <v>17</v>
      </c>
      <c r="AU154" s="49">
        <v>1</v>
      </c>
      <c r="AV154" s="49">
        <v>2</v>
      </c>
      <c r="AW154" s="45">
        <v>43244</v>
      </c>
      <c r="AX154" s="45" t="s">
        <v>183</v>
      </c>
      <c r="AY154" s="45">
        <v>43454.791445219904</v>
      </c>
      <c r="AZ154" s="45">
        <v>43213</v>
      </c>
      <c r="BA154" s="45">
        <v>43217</v>
      </c>
      <c r="BB154" s="45" t="s">
        <v>1227</v>
      </c>
      <c r="BC154" s="45">
        <v>43248.405312499999</v>
      </c>
      <c r="BD154" s="45">
        <v>43403</v>
      </c>
      <c r="BE154" s="53">
        <v>43465</v>
      </c>
      <c r="BF154" s="49">
        <f>IF(AND(ISBLANK(tbl_RawData_Report1[[#This Row],[REQ_ID]]),tbl_RawData_Report1[[#This Row],[RH Kit?]] = "Y"),1,COUNTIFS(tbl_RawData_Report1[RH Kit?],"Y",tbl_RawData_Report1[REQ_ID],tbl_RawData_Report1[[#This Row],[REQ_ID]]))</f>
        <v>0</v>
      </c>
      <c r="BG154" s="49">
        <f>COUNTIFS(tbl_RawData_Report1[RH Kit?],"Y",tbl_RawData_Report1[Order No.],tbl_RawData_Report1[[#This Row],[Order No.]])</f>
        <v>0</v>
      </c>
      <c r="BH154" s="49">
        <f>SUM(tbl_RawData_Report1[[#This Row],[RH Kit Req]:[RH Kit PO]])</f>
        <v>0</v>
      </c>
      <c r="BI154" s="49" t="str">
        <f>IFERROR(VLOOKUP(B154,Lookup!A:B,2,FALSE),B154)</f>
        <v>CHLORHEXCORDCARE</v>
      </c>
      <c r="BJ154" s="49" t="b">
        <f t="shared" si="2"/>
        <v>1</v>
      </c>
      <c r="BK154" s="49" t="str">
        <f>tbl_RawData_Report1[[#This Row],[Item ID]]&amp;tbl_RawData_Report1[[#This Row],[Order No.]]</f>
        <v>CHLORHEXCORDCARE0000035995</v>
      </c>
      <c r="BL154"/>
      <c r="BM154"/>
      <c r="BN154"/>
    </row>
    <row r="155" spans="1:66" hidden="1" x14ac:dyDescent="0.25">
      <c r="A155" t="s">
        <v>8</v>
      </c>
      <c r="B155" t="s">
        <v>1251</v>
      </c>
      <c r="C155">
        <v>1</v>
      </c>
      <c r="D155">
        <v>1</v>
      </c>
      <c r="E155">
        <v>2</v>
      </c>
      <c r="F155" t="s">
        <v>416</v>
      </c>
      <c r="G155" s="35" t="s">
        <v>1216</v>
      </c>
      <c r="H155" s="35" t="s">
        <v>1252</v>
      </c>
      <c r="I155" s="35" t="s">
        <v>593</v>
      </c>
      <c r="J155" s="35">
        <v>665</v>
      </c>
      <c r="K155" s="35" t="s">
        <v>1220</v>
      </c>
      <c r="L155" s="35" t="s">
        <v>1228</v>
      </c>
      <c r="M155" s="35" t="s">
        <v>396</v>
      </c>
      <c r="N155" s="35" t="s">
        <v>122</v>
      </c>
      <c r="O155" s="35" t="s">
        <v>1222</v>
      </c>
      <c r="P155" s="35" t="s">
        <v>1223</v>
      </c>
      <c r="Q155" s="35" t="s">
        <v>311</v>
      </c>
      <c r="R155" s="35" t="s">
        <v>277</v>
      </c>
      <c r="S155" s="35" t="s">
        <v>200</v>
      </c>
      <c r="T155" s="35" t="s">
        <v>5068</v>
      </c>
      <c r="U155" s="35" t="s">
        <v>269</v>
      </c>
      <c r="V155" s="35">
        <v>0</v>
      </c>
      <c r="W155" s="35">
        <v>0</v>
      </c>
      <c r="X155" s="49">
        <v>700</v>
      </c>
      <c r="Y155" s="45" t="s">
        <v>667</v>
      </c>
      <c r="Z155" s="49">
        <v>1</v>
      </c>
      <c r="AA155" s="49">
        <v>700</v>
      </c>
      <c r="AB155" s="45" t="s">
        <v>637</v>
      </c>
      <c r="AC155" s="45" t="s">
        <v>668</v>
      </c>
      <c r="AD155" s="45" t="s">
        <v>661</v>
      </c>
      <c r="AE155" s="45" t="s">
        <v>662</v>
      </c>
      <c r="AF155" s="49">
        <v>2018</v>
      </c>
      <c r="AG155" s="45" t="s">
        <v>1215</v>
      </c>
      <c r="AH155" s="45">
        <v>43426</v>
      </c>
      <c r="AI155" s="45">
        <v>43459</v>
      </c>
      <c r="AJ155" s="45">
        <v>43426</v>
      </c>
      <c r="AK155" s="45">
        <v>43437</v>
      </c>
      <c r="AL155" s="45">
        <v>43459</v>
      </c>
      <c r="AM155" s="45" t="s">
        <v>567</v>
      </c>
      <c r="AN155" s="45" t="s">
        <v>1217</v>
      </c>
      <c r="AO155" s="45" t="s">
        <v>1253</v>
      </c>
      <c r="AP155" s="49"/>
      <c r="AQ155" s="45" t="s">
        <v>266</v>
      </c>
      <c r="AR155" s="45" t="s">
        <v>174</v>
      </c>
      <c r="AS155" s="45" t="s">
        <v>174</v>
      </c>
      <c r="AT155" s="49">
        <v>4</v>
      </c>
      <c r="AU155" s="49">
        <v>1</v>
      </c>
      <c r="AV155" s="49">
        <v>2</v>
      </c>
      <c r="AW155" s="45">
        <v>43244</v>
      </c>
      <c r="AX155" s="45" t="s">
        <v>183</v>
      </c>
      <c r="AY155" s="45">
        <v>43454.791445219904</v>
      </c>
      <c r="AZ155" s="45">
        <v>43213</v>
      </c>
      <c r="BA155" s="45">
        <v>43217</v>
      </c>
      <c r="BB155" s="45" t="s">
        <v>1254</v>
      </c>
      <c r="BC155" s="45">
        <v>43248.405312499999</v>
      </c>
      <c r="BD155" s="45">
        <v>43403</v>
      </c>
      <c r="BE155" s="53">
        <v>43465</v>
      </c>
      <c r="BF155" s="49">
        <f>IF(AND(ISBLANK(tbl_RawData_Report1[[#This Row],[REQ_ID]]),tbl_RawData_Report1[[#This Row],[RH Kit?]] = "Y"),1,COUNTIFS(tbl_RawData_Report1[RH Kit?],"Y",tbl_RawData_Report1[REQ_ID],tbl_RawData_Report1[[#This Row],[REQ_ID]]))</f>
        <v>0</v>
      </c>
      <c r="BG155" s="49">
        <f>COUNTIFS(tbl_RawData_Report1[RH Kit?],"Y",tbl_RawData_Report1[Order No.],tbl_RawData_Report1[[#This Row],[Order No.]])</f>
        <v>0</v>
      </c>
      <c r="BH155" s="49">
        <f>SUM(tbl_RawData_Report1[[#This Row],[RH Kit Req]:[RH Kit PO]])</f>
        <v>0</v>
      </c>
      <c r="BI155" s="49" t="str">
        <f>IFERROR(VLOOKUP(B155,Lookup!A:B,2,FALSE),B155)</f>
        <v>NACL1L</v>
      </c>
      <c r="BJ155" s="49" t="b">
        <f t="shared" si="2"/>
        <v>0</v>
      </c>
      <c r="BK155" s="49" t="str">
        <f>tbl_RawData_Report1[[#This Row],[Item ID]]&amp;tbl_RawData_Report1[[#This Row],[Order No.]]</f>
        <v>NACL1L0000035995</v>
      </c>
      <c r="BL155"/>
      <c r="BM155"/>
      <c r="BN155"/>
    </row>
    <row r="156" spans="1:66" hidden="1" x14ac:dyDescent="0.25">
      <c r="A156" t="s">
        <v>8</v>
      </c>
      <c r="B156" t="s">
        <v>1251</v>
      </c>
      <c r="C156">
        <v>1</v>
      </c>
      <c r="D156">
        <v>1</v>
      </c>
      <c r="E156">
        <v>1</v>
      </c>
      <c r="F156" t="s">
        <v>416</v>
      </c>
      <c r="G156" s="35" t="s">
        <v>1216</v>
      </c>
      <c r="H156" s="35" t="s">
        <v>1252</v>
      </c>
      <c r="I156" s="35" t="s">
        <v>593</v>
      </c>
      <c r="J156" s="35">
        <v>665</v>
      </c>
      <c r="K156" s="35" t="s">
        <v>1220</v>
      </c>
      <c r="L156" s="35" t="s">
        <v>1221</v>
      </c>
      <c r="M156" s="35" t="s">
        <v>396</v>
      </c>
      <c r="N156" s="35" t="s">
        <v>122</v>
      </c>
      <c r="O156" s="35" t="s">
        <v>1222</v>
      </c>
      <c r="P156" s="35" t="s">
        <v>1223</v>
      </c>
      <c r="Q156" s="35" t="s">
        <v>311</v>
      </c>
      <c r="R156" s="35" t="s">
        <v>277</v>
      </c>
      <c r="S156" s="35" t="s">
        <v>200</v>
      </c>
      <c r="T156" s="35" t="s">
        <v>5068</v>
      </c>
      <c r="U156" s="35" t="s">
        <v>269</v>
      </c>
      <c r="V156" s="35">
        <v>0</v>
      </c>
      <c r="W156" s="35">
        <v>0</v>
      </c>
      <c r="X156" s="49">
        <v>700</v>
      </c>
      <c r="Y156" s="45" t="s">
        <v>667</v>
      </c>
      <c r="Z156" s="49">
        <v>1</v>
      </c>
      <c r="AA156" s="49">
        <v>700</v>
      </c>
      <c r="AB156" s="45" t="s">
        <v>637</v>
      </c>
      <c r="AC156" s="45" t="s">
        <v>668</v>
      </c>
      <c r="AD156" s="45" t="s">
        <v>661</v>
      </c>
      <c r="AE156" s="45" t="s">
        <v>662</v>
      </c>
      <c r="AF156" s="49">
        <v>2018</v>
      </c>
      <c r="AG156" s="45" t="s">
        <v>1215</v>
      </c>
      <c r="AH156" s="45">
        <v>43426</v>
      </c>
      <c r="AI156" s="45">
        <v>43459</v>
      </c>
      <c r="AJ156" s="45">
        <v>43426</v>
      </c>
      <c r="AK156" s="45">
        <v>43437</v>
      </c>
      <c r="AL156" s="45">
        <v>43459</v>
      </c>
      <c r="AM156" s="45" t="s">
        <v>567</v>
      </c>
      <c r="AN156" s="45" t="s">
        <v>1217</v>
      </c>
      <c r="AO156" s="45" t="s">
        <v>1319</v>
      </c>
      <c r="AP156" s="49"/>
      <c r="AQ156" s="45" t="s">
        <v>266</v>
      </c>
      <c r="AR156" s="45" t="s">
        <v>174</v>
      </c>
      <c r="AS156" s="45" t="s">
        <v>174</v>
      </c>
      <c r="AT156" s="49">
        <v>4</v>
      </c>
      <c r="AU156" s="49">
        <v>1</v>
      </c>
      <c r="AV156" s="49">
        <v>1</v>
      </c>
      <c r="AW156" s="45">
        <v>43244</v>
      </c>
      <c r="AX156" s="45" t="s">
        <v>183</v>
      </c>
      <c r="AY156" s="45">
        <v>43454.791445219904</v>
      </c>
      <c r="AZ156" s="45">
        <v>43213</v>
      </c>
      <c r="BA156" s="45">
        <v>43217</v>
      </c>
      <c r="BB156" s="45" t="s">
        <v>1254</v>
      </c>
      <c r="BC156" s="45">
        <v>43248.405312499999</v>
      </c>
      <c r="BD156" s="45">
        <v>43403</v>
      </c>
      <c r="BE156" s="53">
        <v>44469</v>
      </c>
      <c r="BF156" s="49">
        <f>IF(AND(ISBLANK(tbl_RawData_Report1[[#This Row],[REQ_ID]]),tbl_RawData_Report1[[#This Row],[RH Kit?]] = "Y"),1,COUNTIFS(tbl_RawData_Report1[RH Kit?],"Y",tbl_RawData_Report1[REQ_ID],tbl_RawData_Report1[[#This Row],[REQ_ID]]))</f>
        <v>0</v>
      </c>
      <c r="BG156" s="49">
        <f>COUNTIFS(tbl_RawData_Report1[RH Kit?],"Y",tbl_RawData_Report1[Order No.],tbl_RawData_Report1[[#This Row],[Order No.]])</f>
        <v>0</v>
      </c>
      <c r="BH156" s="49">
        <f>SUM(tbl_RawData_Report1[[#This Row],[RH Kit Req]:[RH Kit PO]])</f>
        <v>0</v>
      </c>
      <c r="BI156" s="49" t="str">
        <f>IFERROR(VLOOKUP(B156,Lookup!A:B,2,FALSE),B156)</f>
        <v>NACL1L</v>
      </c>
      <c r="BJ156" s="49" t="b">
        <f t="shared" si="2"/>
        <v>1</v>
      </c>
      <c r="BK156" s="49" t="str">
        <f>tbl_RawData_Report1[[#This Row],[Item ID]]&amp;tbl_RawData_Report1[[#This Row],[Order No.]]</f>
        <v>NACL1L0000035995</v>
      </c>
      <c r="BL156"/>
      <c r="BM156"/>
      <c r="BN156"/>
    </row>
    <row r="157" spans="1:66" hidden="1" x14ac:dyDescent="0.25">
      <c r="A157" t="s">
        <v>8</v>
      </c>
      <c r="B157" t="s">
        <v>762</v>
      </c>
      <c r="C157">
        <v>4</v>
      </c>
      <c r="D157">
        <v>1</v>
      </c>
      <c r="E157">
        <v>1</v>
      </c>
      <c r="F157" t="s">
        <v>416</v>
      </c>
      <c r="G157" s="35" t="s">
        <v>1216</v>
      </c>
      <c r="H157" s="35" t="s">
        <v>763</v>
      </c>
      <c r="I157" s="35" t="s">
        <v>593</v>
      </c>
      <c r="J157" s="35">
        <v>140</v>
      </c>
      <c r="K157" s="35" t="s">
        <v>1220</v>
      </c>
      <c r="L157" s="35" t="s">
        <v>1221</v>
      </c>
      <c r="M157" s="35" t="s">
        <v>396</v>
      </c>
      <c r="N157" s="35" t="s">
        <v>122</v>
      </c>
      <c r="O157" s="35" t="s">
        <v>1222</v>
      </c>
      <c r="P157" s="35" t="s">
        <v>1223</v>
      </c>
      <c r="Q157" s="35" t="s">
        <v>311</v>
      </c>
      <c r="R157" s="35" t="s">
        <v>277</v>
      </c>
      <c r="S157" s="35" t="s">
        <v>200</v>
      </c>
      <c r="T157" s="35" t="s">
        <v>5068</v>
      </c>
      <c r="U157" s="35" t="s">
        <v>269</v>
      </c>
      <c r="V157" s="35">
        <v>0</v>
      </c>
      <c r="W157" s="35">
        <v>0</v>
      </c>
      <c r="X157" s="49">
        <v>70</v>
      </c>
      <c r="Y157" s="45" t="s">
        <v>703</v>
      </c>
      <c r="Z157" s="49">
        <v>50</v>
      </c>
      <c r="AA157" s="49">
        <v>3500</v>
      </c>
      <c r="AB157" s="45" t="s">
        <v>637</v>
      </c>
      <c r="AC157" s="45" t="s">
        <v>725</v>
      </c>
      <c r="AD157" s="45" t="s">
        <v>661</v>
      </c>
      <c r="AE157" s="45" t="s">
        <v>662</v>
      </c>
      <c r="AF157" s="49">
        <v>2018</v>
      </c>
      <c r="AG157" s="45" t="s">
        <v>1215</v>
      </c>
      <c r="AH157" s="45">
        <v>43426</v>
      </c>
      <c r="AI157" s="45">
        <v>43459</v>
      </c>
      <c r="AJ157" s="45">
        <v>43426</v>
      </c>
      <c r="AK157" s="45">
        <v>43437</v>
      </c>
      <c r="AL157" s="45">
        <v>43459</v>
      </c>
      <c r="AM157" s="45" t="s">
        <v>567</v>
      </c>
      <c r="AN157" s="45" t="s">
        <v>1217</v>
      </c>
      <c r="AO157" s="45" t="s">
        <v>1342</v>
      </c>
      <c r="AP157" s="49"/>
      <c r="AQ157" s="45" t="s">
        <v>266</v>
      </c>
      <c r="AR157" s="45" t="s">
        <v>174</v>
      </c>
      <c r="AS157" s="45" t="s">
        <v>174</v>
      </c>
      <c r="AT157" s="49">
        <v>9</v>
      </c>
      <c r="AU157" s="49">
        <v>1</v>
      </c>
      <c r="AV157" s="49">
        <v>1</v>
      </c>
      <c r="AW157" s="45">
        <v>43244</v>
      </c>
      <c r="AX157" s="45" t="s">
        <v>183</v>
      </c>
      <c r="AY157" s="45">
        <v>43454.791445219904</v>
      </c>
      <c r="AZ157" s="45">
        <v>43213</v>
      </c>
      <c r="BA157" s="45">
        <v>43217</v>
      </c>
      <c r="BB157" s="45" t="s">
        <v>1286</v>
      </c>
      <c r="BC157" s="45">
        <v>43248.405312499999</v>
      </c>
      <c r="BD157" s="45">
        <v>43403</v>
      </c>
      <c r="BE157" s="53">
        <v>44469</v>
      </c>
      <c r="BF157" s="49">
        <f>IF(AND(ISBLANK(tbl_RawData_Report1[[#This Row],[REQ_ID]]),tbl_RawData_Report1[[#This Row],[RH Kit?]] = "Y"),1,COUNTIFS(tbl_RawData_Report1[RH Kit?],"Y",tbl_RawData_Report1[REQ_ID],tbl_RawData_Report1[[#This Row],[REQ_ID]]))</f>
        <v>0</v>
      </c>
      <c r="BG157" s="49">
        <f>COUNTIFS(tbl_RawData_Report1[RH Kit?],"Y",tbl_RawData_Report1[Order No.],tbl_RawData_Report1[[#This Row],[Order No.]])</f>
        <v>0</v>
      </c>
      <c r="BH157" s="49">
        <f>SUM(tbl_RawData_Report1[[#This Row],[RH Kit Req]:[RH Kit PO]])</f>
        <v>0</v>
      </c>
      <c r="BI157" s="49" t="str">
        <f>IFERROR(VLOOKUP(B157,Lookup!A:B,2,FALSE),B157)</f>
        <v>WATERINJ_10ML</v>
      </c>
      <c r="BJ157" s="49" t="b">
        <f t="shared" si="2"/>
        <v>1</v>
      </c>
      <c r="BK157" s="49" t="str">
        <f>tbl_RawData_Report1[[#This Row],[Item ID]]&amp;tbl_RawData_Report1[[#This Row],[Order No.]]</f>
        <v>WATERINJ_10ML0000035995</v>
      </c>
      <c r="BL157"/>
      <c r="BM157"/>
      <c r="BN157"/>
    </row>
    <row r="158" spans="1:66" hidden="1" x14ac:dyDescent="0.25">
      <c r="A158" t="s">
        <v>8</v>
      </c>
      <c r="B158" t="s">
        <v>1343</v>
      </c>
      <c r="C158">
        <v>9</v>
      </c>
      <c r="D158">
        <v>1</v>
      </c>
      <c r="E158">
        <v>2</v>
      </c>
      <c r="F158" t="s">
        <v>416</v>
      </c>
      <c r="G158" s="35" t="s">
        <v>1216</v>
      </c>
      <c r="H158" s="35" t="s">
        <v>1344</v>
      </c>
      <c r="I158" s="35" t="s">
        <v>593</v>
      </c>
      <c r="J158" s="35">
        <v>182</v>
      </c>
      <c r="K158" s="35" t="s">
        <v>1220</v>
      </c>
      <c r="L158" s="35" t="s">
        <v>1228</v>
      </c>
      <c r="M158" s="35" t="s">
        <v>396</v>
      </c>
      <c r="N158" s="35" t="s">
        <v>122</v>
      </c>
      <c r="O158" s="35" t="s">
        <v>1222</v>
      </c>
      <c r="P158" s="35" t="s">
        <v>1223</v>
      </c>
      <c r="Q158" s="35" t="s">
        <v>311</v>
      </c>
      <c r="R158" s="35" t="s">
        <v>277</v>
      </c>
      <c r="S158" s="35" t="s">
        <v>200</v>
      </c>
      <c r="T158" s="35" t="s">
        <v>5068</v>
      </c>
      <c r="U158" s="35" t="s">
        <v>269</v>
      </c>
      <c r="V158" s="35">
        <v>0</v>
      </c>
      <c r="W158" s="35">
        <v>0</v>
      </c>
      <c r="X158" s="49">
        <v>70</v>
      </c>
      <c r="Y158" s="45" t="s">
        <v>655</v>
      </c>
      <c r="Z158" s="49">
        <v>10</v>
      </c>
      <c r="AA158" s="49">
        <v>700</v>
      </c>
      <c r="AB158" s="45" t="s">
        <v>637</v>
      </c>
      <c r="AC158" s="45" t="s">
        <v>660</v>
      </c>
      <c r="AD158" s="45" t="s">
        <v>661</v>
      </c>
      <c r="AE158" s="45" t="s">
        <v>662</v>
      </c>
      <c r="AF158" s="49">
        <v>2018</v>
      </c>
      <c r="AG158" s="45" t="s">
        <v>1215</v>
      </c>
      <c r="AH158" s="45">
        <v>43426</v>
      </c>
      <c r="AI158" s="45">
        <v>43459</v>
      </c>
      <c r="AJ158" s="45">
        <v>43426</v>
      </c>
      <c r="AK158" s="45">
        <v>43437</v>
      </c>
      <c r="AL158" s="45">
        <v>43459</v>
      </c>
      <c r="AM158" s="45" t="s">
        <v>567</v>
      </c>
      <c r="AN158" s="45" t="s">
        <v>1217</v>
      </c>
      <c r="AO158" s="45" t="s">
        <v>1347</v>
      </c>
      <c r="AP158" s="49"/>
      <c r="AQ158" s="45" t="s">
        <v>266</v>
      </c>
      <c r="AR158" s="45" t="s">
        <v>174</v>
      </c>
      <c r="AS158" s="45" t="s">
        <v>174</v>
      </c>
      <c r="AT158" s="49">
        <v>20</v>
      </c>
      <c r="AU158" s="49">
        <v>1</v>
      </c>
      <c r="AV158" s="49">
        <v>2</v>
      </c>
      <c r="AW158" s="45">
        <v>43244</v>
      </c>
      <c r="AX158" s="45" t="s">
        <v>183</v>
      </c>
      <c r="AY158" s="45">
        <v>43454.791445219904</v>
      </c>
      <c r="AZ158" s="45">
        <v>43213</v>
      </c>
      <c r="BA158" s="45">
        <v>43217</v>
      </c>
      <c r="BB158" s="45" t="s">
        <v>1346</v>
      </c>
      <c r="BC158" s="45">
        <v>43248.405312499999</v>
      </c>
      <c r="BD158" s="45">
        <v>43403</v>
      </c>
      <c r="BE158" s="53">
        <v>43465</v>
      </c>
      <c r="BF158" s="49">
        <f>IF(AND(ISBLANK(tbl_RawData_Report1[[#This Row],[REQ_ID]]),tbl_RawData_Report1[[#This Row],[RH Kit?]] = "Y"),1,COUNTIFS(tbl_RawData_Report1[RH Kit?],"Y",tbl_RawData_Report1[REQ_ID],tbl_RawData_Report1[[#This Row],[REQ_ID]]))</f>
        <v>0</v>
      </c>
      <c r="BG158" s="49">
        <f>COUNTIFS(tbl_RawData_Report1[RH Kit?],"Y",tbl_RawData_Report1[Order No.],tbl_RawData_Report1[[#This Row],[Order No.]])</f>
        <v>0</v>
      </c>
      <c r="BH158" s="49">
        <f>SUM(tbl_RawData_Report1[[#This Row],[RH Kit Req]:[RH Kit PO]])</f>
        <v>0</v>
      </c>
      <c r="BI158" s="49" t="str">
        <f>IFERROR(VLOOKUP(B158,Lookup!A:B,2,FALSE),B158)</f>
        <v>BENZABENPENI1.44MG</v>
      </c>
      <c r="BJ158" s="49" t="b">
        <f t="shared" si="2"/>
        <v>1</v>
      </c>
      <c r="BK158" s="49" t="str">
        <f>tbl_RawData_Report1[[#This Row],[Item ID]]&amp;tbl_RawData_Report1[[#This Row],[Order No.]]</f>
        <v>BENZABENPENI1.44MG0000035995</v>
      </c>
      <c r="BL158"/>
      <c r="BM158"/>
      <c r="BN158"/>
    </row>
    <row r="159" spans="1:66" hidden="1" x14ac:dyDescent="0.25">
      <c r="A159" t="s">
        <v>8</v>
      </c>
      <c r="B159" t="s">
        <v>757</v>
      </c>
      <c r="C159">
        <v>6</v>
      </c>
      <c r="D159">
        <v>1</v>
      </c>
      <c r="E159">
        <v>1</v>
      </c>
      <c r="F159" t="s">
        <v>416</v>
      </c>
      <c r="G159" s="35" t="s">
        <v>1216</v>
      </c>
      <c r="H159" s="35" t="s">
        <v>758</v>
      </c>
      <c r="I159" s="35" t="s">
        <v>593</v>
      </c>
      <c r="J159" s="35">
        <v>245</v>
      </c>
      <c r="K159" s="35" t="s">
        <v>1220</v>
      </c>
      <c r="L159" s="35" t="s">
        <v>1221</v>
      </c>
      <c r="M159" s="35" t="s">
        <v>396</v>
      </c>
      <c r="N159" s="35" t="s">
        <v>122</v>
      </c>
      <c r="O159" s="35" t="s">
        <v>1222</v>
      </c>
      <c r="P159" s="35" t="s">
        <v>1223</v>
      </c>
      <c r="Q159" s="35" t="s">
        <v>311</v>
      </c>
      <c r="R159" s="35" t="s">
        <v>277</v>
      </c>
      <c r="S159" s="35" t="s">
        <v>200</v>
      </c>
      <c r="T159" s="35" t="s">
        <v>5068</v>
      </c>
      <c r="U159" s="35" t="s">
        <v>269</v>
      </c>
      <c r="V159" s="35">
        <v>0</v>
      </c>
      <c r="W159" s="35">
        <v>0</v>
      </c>
      <c r="X159" s="49">
        <v>35</v>
      </c>
      <c r="Y159" s="45" t="s">
        <v>346</v>
      </c>
      <c r="Z159" s="49">
        <v>1000</v>
      </c>
      <c r="AA159" s="49">
        <v>35000</v>
      </c>
      <c r="AB159" s="45" t="s">
        <v>637</v>
      </c>
      <c r="AC159" s="45" t="s">
        <v>761</v>
      </c>
      <c r="AD159" s="45" t="s">
        <v>661</v>
      </c>
      <c r="AE159" s="45" t="s">
        <v>662</v>
      </c>
      <c r="AF159" s="49">
        <v>2018</v>
      </c>
      <c r="AG159" s="45" t="s">
        <v>1215</v>
      </c>
      <c r="AH159" s="45">
        <v>43426</v>
      </c>
      <c r="AI159" s="45">
        <v>43459</v>
      </c>
      <c r="AJ159" s="45">
        <v>43426</v>
      </c>
      <c r="AK159" s="45">
        <v>43437</v>
      </c>
      <c r="AL159" s="45">
        <v>43459</v>
      </c>
      <c r="AM159" s="45" t="s">
        <v>567</v>
      </c>
      <c r="AN159" s="45" t="s">
        <v>1217</v>
      </c>
      <c r="AO159" s="45" t="s">
        <v>1398</v>
      </c>
      <c r="AP159" s="49"/>
      <c r="AQ159" s="45" t="s">
        <v>266</v>
      </c>
      <c r="AR159" s="45" t="s">
        <v>174</v>
      </c>
      <c r="AS159" s="45" t="s">
        <v>174</v>
      </c>
      <c r="AT159" s="49">
        <v>14</v>
      </c>
      <c r="AU159" s="49">
        <v>1</v>
      </c>
      <c r="AV159" s="49">
        <v>1</v>
      </c>
      <c r="AW159" s="45">
        <v>43244</v>
      </c>
      <c r="AX159" s="45" t="s">
        <v>183</v>
      </c>
      <c r="AY159" s="45">
        <v>43454.791445219904</v>
      </c>
      <c r="AZ159" s="45">
        <v>43213</v>
      </c>
      <c r="BA159" s="45">
        <v>43217</v>
      </c>
      <c r="BB159" s="45" t="s">
        <v>1399</v>
      </c>
      <c r="BC159" s="45">
        <v>43248.405312499999</v>
      </c>
      <c r="BD159" s="45">
        <v>43403</v>
      </c>
      <c r="BE159" s="53">
        <v>44469</v>
      </c>
      <c r="BF159" s="49">
        <f>IF(AND(ISBLANK(tbl_RawData_Report1[[#This Row],[REQ_ID]]),tbl_RawData_Report1[[#This Row],[RH Kit?]] = "Y"),1,COUNTIFS(tbl_RawData_Report1[RH Kit?],"Y",tbl_RawData_Report1[REQ_ID],tbl_RawData_Report1[[#This Row],[REQ_ID]]))</f>
        <v>0</v>
      </c>
      <c r="BG159" s="49">
        <f>COUNTIFS(tbl_RawData_Report1[RH Kit?],"Y",tbl_RawData_Report1[Order No.],tbl_RawData_Report1[[#This Row],[Order No.]])</f>
        <v>0</v>
      </c>
      <c r="BH159" s="49">
        <f>SUM(tbl_RawData_Report1[[#This Row],[RH Kit Req]:[RH Kit PO]])</f>
        <v>0</v>
      </c>
      <c r="BI159" s="49" t="str">
        <f>IFERROR(VLOOKUP(B159,Lookup!A:B,2,FALSE),B159)</f>
        <v>METRONIDAZOL_250MG</v>
      </c>
      <c r="BJ159" s="49" t="b">
        <f t="shared" si="2"/>
        <v>1</v>
      </c>
      <c r="BK159" s="49" t="str">
        <f>tbl_RawData_Report1[[#This Row],[Item ID]]&amp;tbl_RawData_Report1[[#This Row],[Order No.]]</f>
        <v>METRONIDAZOL_250MG0000035995</v>
      </c>
      <c r="BL159"/>
      <c r="BM159"/>
      <c r="BN159"/>
    </row>
    <row r="160" spans="1:66" hidden="1" x14ac:dyDescent="0.25">
      <c r="A160" t="s">
        <v>8</v>
      </c>
      <c r="B160" t="s">
        <v>1293</v>
      </c>
      <c r="C160">
        <v>5</v>
      </c>
      <c r="D160">
        <v>1</v>
      </c>
      <c r="E160">
        <v>2</v>
      </c>
      <c r="F160" t="s">
        <v>416</v>
      </c>
      <c r="G160" s="35" t="s">
        <v>1216</v>
      </c>
      <c r="H160" s="35" t="s">
        <v>1294</v>
      </c>
      <c r="I160" s="35" t="s">
        <v>593</v>
      </c>
      <c r="J160" s="35">
        <v>1575</v>
      </c>
      <c r="K160" s="35" t="s">
        <v>1220</v>
      </c>
      <c r="L160" s="35" t="s">
        <v>1228</v>
      </c>
      <c r="M160" s="35" t="s">
        <v>396</v>
      </c>
      <c r="N160" s="35" t="s">
        <v>122</v>
      </c>
      <c r="O160" s="35" t="s">
        <v>1222</v>
      </c>
      <c r="P160" s="35" t="s">
        <v>1223</v>
      </c>
      <c r="Q160" s="35" t="s">
        <v>311</v>
      </c>
      <c r="R160" s="35" t="s">
        <v>277</v>
      </c>
      <c r="S160" s="35" t="s">
        <v>200</v>
      </c>
      <c r="T160" s="35" t="s">
        <v>5068</v>
      </c>
      <c r="U160" s="35" t="s">
        <v>269</v>
      </c>
      <c r="V160" s="35">
        <v>0</v>
      </c>
      <c r="W160" s="35">
        <v>0</v>
      </c>
      <c r="X160" s="49">
        <v>70</v>
      </c>
      <c r="Y160" s="45" t="s">
        <v>1297</v>
      </c>
      <c r="Z160" s="49">
        <v>5</v>
      </c>
      <c r="AA160" s="49">
        <v>350</v>
      </c>
      <c r="AB160" s="45" t="s">
        <v>637</v>
      </c>
      <c r="AC160" s="45" t="s">
        <v>674</v>
      </c>
      <c r="AD160" s="45" t="s">
        <v>661</v>
      </c>
      <c r="AE160" s="45" t="s">
        <v>662</v>
      </c>
      <c r="AF160" s="49">
        <v>2018</v>
      </c>
      <c r="AG160" s="45" t="s">
        <v>1215</v>
      </c>
      <c r="AH160" s="45">
        <v>43426</v>
      </c>
      <c r="AI160" s="45">
        <v>43459</v>
      </c>
      <c r="AJ160" s="45">
        <v>43426</v>
      </c>
      <c r="AK160" s="45">
        <v>43437</v>
      </c>
      <c r="AL160" s="45">
        <v>43459</v>
      </c>
      <c r="AM160" s="45" t="s">
        <v>567</v>
      </c>
      <c r="AN160" s="45" t="s">
        <v>1217</v>
      </c>
      <c r="AO160" s="45" t="s">
        <v>1395</v>
      </c>
      <c r="AP160" s="49"/>
      <c r="AQ160" s="45" t="s">
        <v>266</v>
      </c>
      <c r="AR160" s="45" t="s">
        <v>174</v>
      </c>
      <c r="AS160" s="45" t="s">
        <v>174</v>
      </c>
      <c r="AT160" s="49">
        <v>12</v>
      </c>
      <c r="AU160" s="49">
        <v>1</v>
      </c>
      <c r="AV160" s="49">
        <v>2</v>
      </c>
      <c r="AW160" s="45">
        <v>43244</v>
      </c>
      <c r="AX160" s="45" t="s">
        <v>183</v>
      </c>
      <c r="AY160" s="45">
        <v>43454.791445219904</v>
      </c>
      <c r="AZ160" s="45">
        <v>43213</v>
      </c>
      <c r="BA160" s="45">
        <v>43217</v>
      </c>
      <c r="BB160" s="45" t="s">
        <v>1396</v>
      </c>
      <c r="BC160" s="45">
        <v>43248.405312499999</v>
      </c>
      <c r="BD160" s="45">
        <v>43403</v>
      </c>
      <c r="BE160" s="53">
        <v>43465</v>
      </c>
      <c r="BF160" s="49">
        <f>IF(AND(ISBLANK(tbl_RawData_Report1[[#This Row],[REQ_ID]]),tbl_RawData_Report1[[#This Row],[RH Kit?]] = "Y"),1,COUNTIFS(tbl_RawData_Report1[RH Kit?],"Y",tbl_RawData_Report1[REQ_ID],tbl_RawData_Report1[[#This Row],[REQ_ID]]))</f>
        <v>0</v>
      </c>
      <c r="BG160" s="49">
        <f>COUNTIFS(tbl_RawData_Report1[RH Kit?],"Y",tbl_RawData_Report1[Order No.],tbl_RawData_Report1[[#This Row],[Order No.]])</f>
        <v>0</v>
      </c>
      <c r="BH160" s="49">
        <f>SUM(tbl_RawData_Report1[[#This Row],[RH Kit Req]:[RH Kit PO]])</f>
        <v>0</v>
      </c>
      <c r="BI160" s="49" t="str">
        <f>IFERROR(VLOOKUP(B160,Lookup!A:B,2,FALSE),B160)</f>
        <v>HYDRALAZINEHCL20</v>
      </c>
      <c r="BJ160" s="49" t="b">
        <f t="shared" si="2"/>
        <v>1</v>
      </c>
      <c r="BK160" s="49" t="str">
        <f>tbl_RawData_Report1[[#This Row],[Item ID]]&amp;tbl_RawData_Report1[[#This Row],[Order No.]]</f>
        <v>HYDRALAZINEHCL200000035995</v>
      </c>
      <c r="BL160"/>
      <c r="BM160"/>
      <c r="BN160"/>
    </row>
    <row r="161" spans="1:66" hidden="1" x14ac:dyDescent="0.25">
      <c r="A161" t="s">
        <v>8</v>
      </c>
      <c r="B161" t="s">
        <v>757</v>
      </c>
      <c r="C161">
        <v>6</v>
      </c>
      <c r="D161">
        <v>1</v>
      </c>
      <c r="E161">
        <v>2</v>
      </c>
      <c r="F161" t="s">
        <v>416</v>
      </c>
      <c r="G161" s="35" t="s">
        <v>1216</v>
      </c>
      <c r="H161" s="35" t="s">
        <v>758</v>
      </c>
      <c r="I161" s="35" t="s">
        <v>593</v>
      </c>
      <c r="J161" s="35">
        <v>245</v>
      </c>
      <c r="K161" s="35" t="s">
        <v>1220</v>
      </c>
      <c r="L161" s="35" t="s">
        <v>1228</v>
      </c>
      <c r="M161" s="35" t="s">
        <v>396</v>
      </c>
      <c r="N161" s="35" t="s">
        <v>122</v>
      </c>
      <c r="O161" s="35" t="s">
        <v>1222</v>
      </c>
      <c r="P161" s="35" t="s">
        <v>1223</v>
      </c>
      <c r="Q161" s="35" t="s">
        <v>311</v>
      </c>
      <c r="R161" s="35" t="s">
        <v>277</v>
      </c>
      <c r="S161" s="35" t="s">
        <v>200</v>
      </c>
      <c r="T161" s="35" t="s">
        <v>5068</v>
      </c>
      <c r="U161" s="35" t="s">
        <v>269</v>
      </c>
      <c r="V161" s="35">
        <v>0</v>
      </c>
      <c r="W161" s="35">
        <v>0</v>
      </c>
      <c r="X161" s="49">
        <v>35</v>
      </c>
      <c r="Y161" s="45" t="s">
        <v>346</v>
      </c>
      <c r="Z161" s="49">
        <v>1000</v>
      </c>
      <c r="AA161" s="49">
        <v>35000</v>
      </c>
      <c r="AB161" s="45" t="s">
        <v>637</v>
      </c>
      <c r="AC161" s="45" t="s">
        <v>761</v>
      </c>
      <c r="AD161" s="45" t="s">
        <v>661</v>
      </c>
      <c r="AE161" s="45" t="s">
        <v>662</v>
      </c>
      <c r="AF161" s="49">
        <v>2018</v>
      </c>
      <c r="AG161" s="45" t="s">
        <v>1215</v>
      </c>
      <c r="AH161" s="45">
        <v>43426</v>
      </c>
      <c r="AI161" s="45">
        <v>43459</v>
      </c>
      <c r="AJ161" s="45">
        <v>43426</v>
      </c>
      <c r="AK161" s="45">
        <v>43437</v>
      </c>
      <c r="AL161" s="45">
        <v>43459</v>
      </c>
      <c r="AM161" s="45" t="s">
        <v>567</v>
      </c>
      <c r="AN161" s="45" t="s">
        <v>1217</v>
      </c>
      <c r="AO161" s="45" t="s">
        <v>1400</v>
      </c>
      <c r="AP161" s="49"/>
      <c r="AQ161" s="45" t="s">
        <v>266</v>
      </c>
      <c r="AR161" s="45" t="s">
        <v>174</v>
      </c>
      <c r="AS161" s="45" t="s">
        <v>174</v>
      </c>
      <c r="AT161" s="49">
        <v>14</v>
      </c>
      <c r="AU161" s="49">
        <v>1</v>
      </c>
      <c r="AV161" s="49">
        <v>2</v>
      </c>
      <c r="AW161" s="45">
        <v>43244</v>
      </c>
      <c r="AX161" s="45" t="s">
        <v>183</v>
      </c>
      <c r="AY161" s="45">
        <v>43454.791445219904</v>
      </c>
      <c r="AZ161" s="45">
        <v>43213</v>
      </c>
      <c r="BA161" s="45">
        <v>43217</v>
      </c>
      <c r="BB161" s="45" t="s">
        <v>1399</v>
      </c>
      <c r="BC161" s="45">
        <v>43248.405312499999</v>
      </c>
      <c r="BD161" s="45">
        <v>43403</v>
      </c>
      <c r="BE161" s="53">
        <v>43465</v>
      </c>
      <c r="BF161" s="49">
        <f>IF(AND(ISBLANK(tbl_RawData_Report1[[#This Row],[REQ_ID]]),tbl_RawData_Report1[[#This Row],[RH Kit?]] = "Y"),1,COUNTIFS(tbl_RawData_Report1[RH Kit?],"Y",tbl_RawData_Report1[REQ_ID],tbl_RawData_Report1[[#This Row],[REQ_ID]]))</f>
        <v>0</v>
      </c>
      <c r="BG161" s="49">
        <f>COUNTIFS(tbl_RawData_Report1[RH Kit?],"Y",tbl_RawData_Report1[Order No.],tbl_RawData_Report1[[#This Row],[Order No.]])</f>
        <v>0</v>
      </c>
      <c r="BH161" s="49">
        <f>SUM(tbl_RawData_Report1[[#This Row],[RH Kit Req]:[RH Kit PO]])</f>
        <v>0</v>
      </c>
      <c r="BI161" s="49" t="str">
        <f>IFERROR(VLOOKUP(B161,Lookup!A:B,2,FALSE),B161)</f>
        <v>METRONIDAZOL_250MG</v>
      </c>
      <c r="BJ161" s="49" t="b">
        <f t="shared" si="2"/>
        <v>1</v>
      </c>
      <c r="BK161" s="49" t="str">
        <f>tbl_RawData_Report1[[#This Row],[Item ID]]&amp;tbl_RawData_Report1[[#This Row],[Order No.]]</f>
        <v>METRONIDAZOL_250MG0000035995</v>
      </c>
      <c r="BL161"/>
      <c r="BM161"/>
      <c r="BN161"/>
    </row>
    <row r="162" spans="1:66" hidden="1" x14ac:dyDescent="0.25">
      <c r="A162" t="s">
        <v>8</v>
      </c>
      <c r="B162" t="s">
        <v>1343</v>
      </c>
      <c r="C162">
        <v>9</v>
      </c>
      <c r="D162">
        <v>1</v>
      </c>
      <c r="E162">
        <v>1</v>
      </c>
      <c r="F162" t="s">
        <v>416</v>
      </c>
      <c r="G162" s="35" t="s">
        <v>1216</v>
      </c>
      <c r="H162" s="35" t="s">
        <v>1344</v>
      </c>
      <c r="I162" s="35" t="s">
        <v>593</v>
      </c>
      <c r="J162" s="35">
        <v>182</v>
      </c>
      <c r="K162" s="35" t="s">
        <v>1220</v>
      </c>
      <c r="L162" s="35" t="s">
        <v>1221</v>
      </c>
      <c r="M162" s="35" t="s">
        <v>396</v>
      </c>
      <c r="N162" s="35" t="s">
        <v>122</v>
      </c>
      <c r="O162" s="35" t="s">
        <v>1222</v>
      </c>
      <c r="P162" s="35" t="s">
        <v>1223</v>
      </c>
      <c r="Q162" s="35" t="s">
        <v>311</v>
      </c>
      <c r="R162" s="35" t="s">
        <v>277</v>
      </c>
      <c r="S162" s="35" t="s">
        <v>200</v>
      </c>
      <c r="T162" s="35" t="s">
        <v>5068</v>
      </c>
      <c r="U162" s="35" t="s">
        <v>269</v>
      </c>
      <c r="V162" s="35">
        <v>0</v>
      </c>
      <c r="W162" s="35">
        <v>0</v>
      </c>
      <c r="X162" s="49">
        <v>70</v>
      </c>
      <c r="Y162" s="45" t="s">
        <v>655</v>
      </c>
      <c r="Z162" s="49">
        <v>10</v>
      </c>
      <c r="AA162" s="49">
        <v>700</v>
      </c>
      <c r="AB162" s="45" t="s">
        <v>637</v>
      </c>
      <c r="AC162" s="45" t="s">
        <v>660</v>
      </c>
      <c r="AD162" s="45" t="s">
        <v>661</v>
      </c>
      <c r="AE162" s="45" t="s">
        <v>662</v>
      </c>
      <c r="AF162" s="49">
        <v>2018</v>
      </c>
      <c r="AG162" s="45" t="s">
        <v>1215</v>
      </c>
      <c r="AH162" s="45">
        <v>43426</v>
      </c>
      <c r="AI162" s="45">
        <v>43459</v>
      </c>
      <c r="AJ162" s="45">
        <v>43426</v>
      </c>
      <c r="AK162" s="45">
        <v>43437</v>
      </c>
      <c r="AL162" s="45">
        <v>43459</v>
      </c>
      <c r="AM162" s="45" t="s">
        <v>567</v>
      </c>
      <c r="AN162" s="45" t="s">
        <v>1217</v>
      </c>
      <c r="AO162" s="45" t="s">
        <v>1345</v>
      </c>
      <c r="AP162" s="49"/>
      <c r="AQ162" s="45" t="s">
        <v>266</v>
      </c>
      <c r="AR162" s="45" t="s">
        <v>174</v>
      </c>
      <c r="AS162" s="45" t="s">
        <v>174</v>
      </c>
      <c r="AT162" s="49">
        <v>20</v>
      </c>
      <c r="AU162" s="49">
        <v>1</v>
      </c>
      <c r="AV162" s="49">
        <v>1</v>
      </c>
      <c r="AW162" s="45">
        <v>43244</v>
      </c>
      <c r="AX162" s="45" t="s">
        <v>183</v>
      </c>
      <c r="AY162" s="45">
        <v>43454.791445219904</v>
      </c>
      <c r="AZ162" s="45">
        <v>43213</v>
      </c>
      <c r="BA162" s="45">
        <v>43217</v>
      </c>
      <c r="BB162" s="45" t="s">
        <v>1346</v>
      </c>
      <c r="BC162" s="45">
        <v>43248.405312499999</v>
      </c>
      <c r="BD162" s="45">
        <v>43403</v>
      </c>
      <c r="BE162" s="53">
        <v>44469</v>
      </c>
      <c r="BF162" s="49">
        <f>IF(AND(ISBLANK(tbl_RawData_Report1[[#This Row],[REQ_ID]]),tbl_RawData_Report1[[#This Row],[RH Kit?]] = "Y"),1,COUNTIFS(tbl_RawData_Report1[RH Kit?],"Y",tbl_RawData_Report1[REQ_ID],tbl_RawData_Report1[[#This Row],[REQ_ID]]))</f>
        <v>0</v>
      </c>
      <c r="BG162" s="49">
        <f>COUNTIFS(tbl_RawData_Report1[RH Kit?],"Y",tbl_RawData_Report1[Order No.],tbl_RawData_Report1[[#This Row],[Order No.]])</f>
        <v>0</v>
      </c>
      <c r="BH162" s="49">
        <f>SUM(tbl_RawData_Report1[[#This Row],[RH Kit Req]:[RH Kit PO]])</f>
        <v>0</v>
      </c>
      <c r="BI162" s="49" t="str">
        <f>IFERROR(VLOOKUP(B162,Lookup!A:B,2,FALSE),B162)</f>
        <v>BENZABENPENI1.44MG</v>
      </c>
      <c r="BJ162" s="49" t="b">
        <f t="shared" si="2"/>
        <v>1</v>
      </c>
      <c r="BK162" s="49" t="str">
        <f>tbl_RawData_Report1[[#This Row],[Item ID]]&amp;tbl_RawData_Report1[[#This Row],[Order No.]]</f>
        <v>BENZABENPENI1.44MG0000035995</v>
      </c>
      <c r="BL162"/>
      <c r="BM162"/>
      <c r="BN162"/>
    </row>
    <row r="163" spans="1:66" hidden="1" x14ac:dyDescent="0.25">
      <c r="A163" t="s">
        <v>8</v>
      </c>
      <c r="B163" t="s">
        <v>663</v>
      </c>
      <c r="C163">
        <v>3</v>
      </c>
      <c r="D163">
        <v>1</v>
      </c>
      <c r="E163">
        <v>1</v>
      </c>
      <c r="F163" t="s">
        <v>416</v>
      </c>
      <c r="G163" s="35" t="s">
        <v>1216</v>
      </c>
      <c r="H163" s="35" t="s">
        <v>664</v>
      </c>
      <c r="I163" s="35" t="s">
        <v>593</v>
      </c>
      <c r="J163" s="35">
        <v>3500</v>
      </c>
      <c r="K163" s="35" t="s">
        <v>1220</v>
      </c>
      <c r="L163" s="35" t="s">
        <v>1221</v>
      </c>
      <c r="M163" s="35" t="s">
        <v>396</v>
      </c>
      <c r="N163" s="35" t="s">
        <v>122</v>
      </c>
      <c r="O163" s="35" t="s">
        <v>1222</v>
      </c>
      <c r="P163" s="35" t="s">
        <v>1223</v>
      </c>
      <c r="Q163" s="35" t="s">
        <v>311</v>
      </c>
      <c r="R163" s="35" t="s">
        <v>277</v>
      </c>
      <c r="S163" s="35" t="s">
        <v>200</v>
      </c>
      <c r="T163" s="35" t="s">
        <v>5068</v>
      </c>
      <c r="U163" s="35" t="s">
        <v>269</v>
      </c>
      <c r="V163" s="35">
        <v>0</v>
      </c>
      <c r="W163" s="35">
        <v>0</v>
      </c>
      <c r="X163" s="49">
        <v>700</v>
      </c>
      <c r="Y163" s="45" t="s">
        <v>667</v>
      </c>
      <c r="Z163" s="49">
        <v>1</v>
      </c>
      <c r="AA163" s="49">
        <v>700</v>
      </c>
      <c r="AB163" s="45" t="s">
        <v>637</v>
      </c>
      <c r="AC163" s="45" t="s">
        <v>668</v>
      </c>
      <c r="AD163" s="45" t="s">
        <v>661</v>
      </c>
      <c r="AE163" s="45" t="s">
        <v>662</v>
      </c>
      <c r="AF163" s="49">
        <v>2018</v>
      </c>
      <c r="AG163" s="45" t="s">
        <v>1215</v>
      </c>
      <c r="AH163" s="45">
        <v>43426</v>
      </c>
      <c r="AI163" s="45">
        <v>43459</v>
      </c>
      <c r="AJ163" s="45">
        <v>43426</v>
      </c>
      <c r="AK163" s="45">
        <v>43437</v>
      </c>
      <c r="AL163" s="45">
        <v>43459</v>
      </c>
      <c r="AM163" s="45" t="s">
        <v>567</v>
      </c>
      <c r="AN163" s="45" t="s">
        <v>1217</v>
      </c>
      <c r="AO163" s="45" t="s">
        <v>1282</v>
      </c>
      <c r="AP163" s="49"/>
      <c r="AQ163" s="45" t="s">
        <v>266</v>
      </c>
      <c r="AR163" s="45" t="s">
        <v>174</v>
      </c>
      <c r="AS163" s="45" t="s">
        <v>174</v>
      </c>
      <c r="AT163" s="49">
        <v>8</v>
      </c>
      <c r="AU163" s="49">
        <v>1</v>
      </c>
      <c r="AV163" s="49">
        <v>1</v>
      </c>
      <c r="AW163" s="45">
        <v>43244</v>
      </c>
      <c r="AX163" s="45" t="s">
        <v>183</v>
      </c>
      <c r="AY163" s="45">
        <v>43454.791445219904</v>
      </c>
      <c r="AZ163" s="45">
        <v>43213</v>
      </c>
      <c r="BA163" s="45">
        <v>43217</v>
      </c>
      <c r="BB163" s="45" t="s">
        <v>1283</v>
      </c>
      <c r="BC163" s="45">
        <v>43248.405312499999</v>
      </c>
      <c r="BD163" s="45">
        <v>43403</v>
      </c>
      <c r="BE163" s="53">
        <v>44469</v>
      </c>
      <c r="BF163" s="49">
        <f>IF(AND(ISBLANK(tbl_RawData_Report1[[#This Row],[REQ_ID]]),tbl_RawData_Report1[[#This Row],[RH Kit?]] = "Y"),1,COUNTIFS(tbl_RawData_Report1[RH Kit?],"Y",tbl_RawData_Report1[REQ_ID],tbl_RawData_Report1[[#This Row],[REQ_ID]]))</f>
        <v>0</v>
      </c>
      <c r="BG163" s="49">
        <f>COUNTIFS(tbl_RawData_Report1[RH Kit?],"Y",tbl_RawData_Report1[Order No.],tbl_RawData_Report1[[#This Row],[Order No.]])</f>
        <v>0</v>
      </c>
      <c r="BH163" s="49">
        <f>SUM(tbl_RawData_Report1[[#This Row],[RH Kit Req]:[RH Kit PO]])</f>
        <v>0</v>
      </c>
      <c r="BI163" s="49" t="str">
        <f>IFERROR(VLOOKUP(B163,Lookup!A:B,2,FALSE),B163)</f>
        <v>DEXTRAN70,6%</v>
      </c>
      <c r="BJ163" s="49" t="b">
        <f t="shared" si="2"/>
        <v>0</v>
      </c>
      <c r="BK163" s="49" t="str">
        <f>tbl_RawData_Report1[[#This Row],[Item ID]]&amp;tbl_RawData_Report1[[#This Row],[Order No.]]</f>
        <v>DEXTRAN70,6%0000035995</v>
      </c>
      <c r="BL163"/>
      <c r="BM163"/>
      <c r="BN163"/>
    </row>
    <row r="164" spans="1:66" hidden="1" x14ac:dyDescent="0.25">
      <c r="A164" t="s">
        <v>8</v>
      </c>
      <c r="B164" t="s">
        <v>663</v>
      </c>
      <c r="C164">
        <v>3</v>
      </c>
      <c r="D164">
        <v>1</v>
      </c>
      <c r="E164">
        <v>2</v>
      </c>
      <c r="F164" t="s">
        <v>416</v>
      </c>
      <c r="G164" s="35" t="s">
        <v>1216</v>
      </c>
      <c r="H164" s="35" t="s">
        <v>664</v>
      </c>
      <c r="I164" s="35" t="s">
        <v>593</v>
      </c>
      <c r="J164" s="35">
        <v>3500</v>
      </c>
      <c r="K164" s="35" t="s">
        <v>1220</v>
      </c>
      <c r="L164" s="35" t="s">
        <v>1228</v>
      </c>
      <c r="M164" s="35" t="s">
        <v>396</v>
      </c>
      <c r="N164" s="35" t="s">
        <v>122</v>
      </c>
      <c r="O164" s="35" t="s">
        <v>1222</v>
      </c>
      <c r="P164" s="35" t="s">
        <v>1223</v>
      </c>
      <c r="Q164" s="35" t="s">
        <v>311</v>
      </c>
      <c r="R164" s="35" t="s">
        <v>277</v>
      </c>
      <c r="S164" s="35" t="s">
        <v>200</v>
      </c>
      <c r="T164" s="35" t="s">
        <v>5068</v>
      </c>
      <c r="U164" s="35" t="s">
        <v>269</v>
      </c>
      <c r="V164" s="35">
        <v>0</v>
      </c>
      <c r="W164" s="35">
        <v>0</v>
      </c>
      <c r="X164" s="49">
        <v>700</v>
      </c>
      <c r="Y164" s="45" t="s">
        <v>667</v>
      </c>
      <c r="Z164" s="49">
        <v>1</v>
      </c>
      <c r="AA164" s="49">
        <v>700</v>
      </c>
      <c r="AB164" s="45" t="s">
        <v>637</v>
      </c>
      <c r="AC164" s="45" t="s">
        <v>668</v>
      </c>
      <c r="AD164" s="45" t="s">
        <v>661</v>
      </c>
      <c r="AE164" s="45" t="s">
        <v>662</v>
      </c>
      <c r="AF164" s="49">
        <v>2018</v>
      </c>
      <c r="AG164" s="45" t="s">
        <v>1215</v>
      </c>
      <c r="AH164" s="45">
        <v>43426</v>
      </c>
      <c r="AI164" s="45">
        <v>43459</v>
      </c>
      <c r="AJ164" s="45">
        <v>43426</v>
      </c>
      <c r="AK164" s="45">
        <v>43437</v>
      </c>
      <c r="AL164" s="45">
        <v>43459</v>
      </c>
      <c r="AM164" s="45" t="s">
        <v>567</v>
      </c>
      <c r="AN164" s="45" t="s">
        <v>1217</v>
      </c>
      <c r="AO164" s="45" t="s">
        <v>1284</v>
      </c>
      <c r="AP164" s="49"/>
      <c r="AQ164" s="45" t="s">
        <v>266</v>
      </c>
      <c r="AR164" s="45" t="s">
        <v>174</v>
      </c>
      <c r="AS164" s="45" t="s">
        <v>174</v>
      </c>
      <c r="AT164" s="49">
        <v>8</v>
      </c>
      <c r="AU164" s="49">
        <v>1</v>
      </c>
      <c r="AV164" s="49">
        <v>2</v>
      </c>
      <c r="AW164" s="45">
        <v>43244</v>
      </c>
      <c r="AX164" s="45" t="s">
        <v>183</v>
      </c>
      <c r="AY164" s="45">
        <v>43454.791445219904</v>
      </c>
      <c r="AZ164" s="45">
        <v>43213</v>
      </c>
      <c r="BA164" s="45">
        <v>43217</v>
      </c>
      <c r="BB164" s="45" t="s">
        <v>1283</v>
      </c>
      <c r="BC164" s="45">
        <v>43248.405312499999</v>
      </c>
      <c r="BD164" s="45">
        <v>43403</v>
      </c>
      <c r="BE164" s="53">
        <v>43465</v>
      </c>
      <c r="BF164" s="49">
        <f>IF(AND(ISBLANK(tbl_RawData_Report1[[#This Row],[REQ_ID]]),tbl_RawData_Report1[[#This Row],[RH Kit?]] = "Y"),1,COUNTIFS(tbl_RawData_Report1[RH Kit?],"Y",tbl_RawData_Report1[REQ_ID],tbl_RawData_Report1[[#This Row],[REQ_ID]]))</f>
        <v>0</v>
      </c>
      <c r="BG164" s="49">
        <f>COUNTIFS(tbl_RawData_Report1[RH Kit?],"Y",tbl_RawData_Report1[Order No.],tbl_RawData_Report1[[#This Row],[Order No.]])</f>
        <v>0</v>
      </c>
      <c r="BH164" s="49">
        <f>SUM(tbl_RawData_Report1[[#This Row],[RH Kit Req]:[RH Kit PO]])</f>
        <v>0</v>
      </c>
      <c r="BI164" s="49" t="str">
        <f>IFERROR(VLOOKUP(B164,Lookup!A:B,2,FALSE),B164)</f>
        <v>DEXTRAN70,6%</v>
      </c>
      <c r="BJ164" s="49" t="b">
        <f t="shared" si="2"/>
        <v>1</v>
      </c>
      <c r="BK164" s="49" t="str">
        <f>tbl_RawData_Report1[[#This Row],[Item ID]]&amp;tbl_RawData_Report1[[#This Row],[Order No.]]</f>
        <v>DEXTRAN70,6%0000035995</v>
      </c>
      <c r="BL164"/>
      <c r="BM164"/>
      <c r="BN164"/>
    </row>
    <row r="165" spans="1:66" hidden="1" x14ac:dyDescent="0.25">
      <c r="A165" t="s">
        <v>8</v>
      </c>
      <c r="B165" t="s">
        <v>1230</v>
      </c>
      <c r="C165">
        <v>8</v>
      </c>
      <c r="D165">
        <v>1</v>
      </c>
      <c r="E165">
        <v>2</v>
      </c>
      <c r="F165" t="s">
        <v>416</v>
      </c>
      <c r="G165" s="35" t="s">
        <v>1216</v>
      </c>
      <c r="H165" s="35" t="s">
        <v>1231</v>
      </c>
      <c r="I165" s="35" t="s">
        <v>593</v>
      </c>
      <c r="J165" s="35">
        <v>665</v>
      </c>
      <c r="K165" s="35" t="s">
        <v>1220</v>
      </c>
      <c r="L165" s="35" t="s">
        <v>1228</v>
      </c>
      <c r="M165" s="35" t="s">
        <v>396</v>
      </c>
      <c r="N165" s="35" t="s">
        <v>122</v>
      </c>
      <c r="O165" s="35" t="s">
        <v>1222</v>
      </c>
      <c r="P165" s="35" t="s">
        <v>1223</v>
      </c>
      <c r="Q165" s="35" t="s">
        <v>311</v>
      </c>
      <c r="R165" s="35" t="s">
        <v>277</v>
      </c>
      <c r="S165" s="35" t="s">
        <v>200</v>
      </c>
      <c r="T165" s="35" t="s">
        <v>5068</v>
      </c>
      <c r="U165" s="35" t="s">
        <v>269</v>
      </c>
      <c r="V165" s="35">
        <v>0</v>
      </c>
      <c r="W165" s="35">
        <v>0</v>
      </c>
      <c r="X165" s="49">
        <v>700</v>
      </c>
      <c r="Y165" s="45" t="s">
        <v>667</v>
      </c>
      <c r="Z165" s="49">
        <v>1</v>
      </c>
      <c r="AA165" s="49">
        <v>700</v>
      </c>
      <c r="AB165" s="45" t="s">
        <v>637</v>
      </c>
      <c r="AC165" s="45" t="s">
        <v>668</v>
      </c>
      <c r="AD165" s="45" t="s">
        <v>661</v>
      </c>
      <c r="AE165" s="45" t="s">
        <v>662</v>
      </c>
      <c r="AF165" s="49">
        <v>2018</v>
      </c>
      <c r="AG165" s="45" t="s">
        <v>1215</v>
      </c>
      <c r="AH165" s="45">
        <v>43426</v>
      </c>
      <c r="AI165" s="45">
        <v>43459</v>
      </c>
      <c r="AJ165" s="45">
        <v>43426</v>
      </c>
      <c r="AK165" s="45">
        <v>43437</v>
      </c>
      <c r="AL165" s="45">
        <v>43459</v>
      </c>
      <c r="AM165" s="45" t="s">
        <v>567</v>
      </c>
      <c r="AN165" s="45" t="s">
        <v>1217</v>
      </c>
      <c r="AO165" s="45" t="s">
        <v>1234</v>
      </c>
      <c r="AP165" s="49"/>
      <c r="AQ165" s="45" t="s">
        <v>266</v>
      </c>
      <c r="AR165" s="45" t="s">
        <v>174</v>
      </c>
      <c r="AS165" s="45" t="s">
        <v>174</v>
      </c>
      <c r="AT165" s="49">
        <v>19</v>
      </c>
      <c r="AU165" s="49">
        <v>1</v>
      </c>
      <c r="AV165" s="49">
        <v>2</v>
      </c>
      <c r="AW165" s="45">
        <v>43244</v>
      </c>
      <c r="AX165" s="45" t="s">
        <v>183</v>
      </c>
      <c r="AY165" s="45">
        <v>43454.791445219904</v>
      </c>
      <c r="AZ165" s="45">
        <v>43213</v>
      </c>
      <c r="BA165" s="45">
        <v>43217</v>
      </c>
      <c r="BB165" s="45" t="s">
        <v>1233</v>
      </c>
      <c r="BC165" s="45">
        <v>43248.405312499999</v>
      </c>
      <c r="BD165" s="45">
        <v>43403</v>
      </c>
      <c r="BE165" s="53">
        <v>43465</v>
      </c>
      <c r="BF165" s="49">
        <f>IF(AND(ISBLANK(tbl_RawData_Report1[[#This Row],[REQ_ID]]),tbl_RawData_Report1[[#This Row],[RH Kit?]] = "Y"),1,COUNTIFS(tbl_RawData_Report1[RH Kit?],"Y",tbl_RawData_Report1[REQ_ID],tbl_RawData_Report1[[#This Row],[REQ_ID]]))</f>
        <v>0</v>
      </c>
      <c r="BG165" s="49">
        <f>COUNTIFS(tbl_RawData_Report1[RH Kit?],"Y",tbl_RawData_Report1[Order No.],tbl_RawData_Report1[[#This Row],[Order No.]])</f>
        <v>0</v>
      </c>
      <c r="BH165" s="49">
        <f>SUM(tbl_RawData_Report1[[#This Row],[RH Kit Req]:[RH Kit PO]])</f>
        <v>0</v>
      </c>
      <c r="BI165" s="49" t="str">
        <f>IFERROR(VLOOKUP(B165,Lookup!A:B,2,FALSE),B165)</f>
        <v>HARTMANNSOL1L</v>
      </c>
      <c r="BJ165" s="49" t="b">
        <f t="shared" si="2"/>
        <v>1</v>
      </c>
      <c r="BK165" s="49" t="str">
        <f>tbl_RawData_Report1[[#This Row],[Item ID]]&amp;tbl_RawData_Report1[[#This Row],[Order No.]]</f>
        <v>HARTMANNSOL1L0000035995</v>
      </c>
      <c r="BL165"/>
      <c r="BM165"/>
      <c r="BN165"/>
    </row>
    <row r="166" spans="1:66" hidden="1" x14ac:dyDescent="0.25">
      <c r="A166" t="s">
        <v>8</v>
      </c>
      <c r="B166" t="s">
        <v>762</v>
      </c>
      <c r="C166">
        <v>4</v>
      </c>
      <c r="D166">
        <v>1</v>
      </c>
      <c r="E166">
        <v>2</v>
      </c>
      <c r="F166" t="s">
        <v>416</v>
      </c>
      <c r="G166" s="35" t="s">
        <v>1216</v>
      </c>
      <c r="H166" s="35" t="s">
        <v>763</v>
      </c>
      <c r="I166" s="35" t="s">
        <v>593</v>
      </c>
      <c r="J166" s="35">
        <v>140</v>
      </c>
      <c r="K166" s="35" t="s">
        <v>1220</v>
      </c>
      <c r="L166" s="35" t="s">
        <v>1228</v>
      </c>
      <c r="M166" s="35" t="s">
        <v>396</v>
      </c>
      <c r="N166" s="35" t="s">
        <v>122</v>
      </c>
      <c r="O166" s="35" t="s">
        <v>1222</v>
      </c>
      <c r="P166" s="35" t="s">
        <v>1223</v>
      </c>
      <c r="Q166" s="35" t="s">
        <v>311</v>
      </c>
      <c r="R166" s="35" t="s">
        <v>277</v>
      </c>
      <c r="S166" s="35" t="s">
        <v>200</v>
      </c>
      <c r="T166" s="35" t="s">
        <v>5068</v>
      </c>
      <c r="U166" s="35" t="s">
        <v>269</v>
      </c>
      <c r="V166" s="35">
        <v>0</v>
      </c>
      <c r="W166" s="35">
        <v>0</v>
      </c>
      <c r="X166" s="49">
        <v>70</v>
      </c>
      <c r="Y166" s="45" t="s">
        <v>703</v>
      </c>
      <c r="Z166" s="49">
        <v>50</v>
      </c>
      <c r="AA166" s="49">
        <v>3500</v>
      </c>
      <c r="AB166" s="45" t="s">
        <v>637</v>
      </c>
      <c r="AC166" s="45" t="s">
        <v>725</v>
      </c>
      <c r="AD166" s="45" t="s">
        <v>661</v>
      </c>
      <c r="AE166" s="45" t="s">
        <v>662</v>
      </c>
      <c r="AF166" s="49">
        <v>2018</v>
      </c>
      <c r="AG166" s="45" t="s">
        <v>1215</v>
      </c>
      <c r="AH166" s="45">
        <v>43426</v>
      </c>
      <c r="AI166" s="45">
        <v>43459</v>
      </c>
      <c r="AJ166" s="45">
        <v>43426</v>
      </c>
      <c r="AK166" s="45">
        <v>43437</v>
      </c>
      <c r="AL166" s="45">
        <v>43459</v>
      </c>
      <c r="AM166" s="45" t="s">
        <v>567</v>
      </c>
      <c r="AN166" s="45" t="s">
        <v>1217</v>
      </c>
      <c r="AO166" s="45" t="s">
        <v>1285</v>
      </c>
      <c r="AP166" s="49"/>
      <c r="AQ166" s="45" t="s">
        <v>266</v>
      </c>
      <c r="AR166" s="45" t="s">
        <v>174</v>
      </c>
      <c r="AS166" s="45" t="s">
        <v>174</v>
      </c>
      <c r="AT166" s="49">
        <v>9</v>
      </c>
      <c r="AU166" s="49">
        <v>1</v>
      </c>
      <c r="AV166" s="49">
        <v>2</v>
      </c>
      <c r="AW166" s="45">
        <v>43244</v>
      </c>
      <c r="AX166" s="45" t="s">
        <v>183</v>
      </c>
      <c r="AY166" s="45">
        <v>43454.791445219904</v>
      </c>
      <c r="AZ166" s="45">
        <v>43213</v>
      </c>
      <c r="BA166" s="45">
        <v>43217</v>
      </c>
      <c r="BB166" s="45" t="s">
        <v>1286</v>
      </c>
      <c r="BC166" s="45">
        <v>43248.405312499999</v>
      </c>
      <c r="BD166" s="45">
        <v>43403</v>
      </c>
      <c r="BE166" s="53">
        <v>43465</v>
      </c>
      <c r="BF166" s="49">
        <f>IF(AND(ISBLANK(tbl_RawData_Report1[[#This Row],[REQ_ID]]),tbl_RawData_Report1[[#This Row],[RH Kit?]] = "Y"),1,COUNTIFS(tbl_RawData_Report1[RH Kit?],"Y",tbl_RawData_Report1[REQ_ID],tbl_RawData_Report1[[#This Row],[REQ_ID]]))</f>
        <v>0</v>
      </c>
      <c r="BG166" s="49">
        <f>COUNTIFS(tbl_RawData_Report1[RH Kit?],"Y",tbl_RawData_Report1[Order No.],tbl_RawData_Report1[[#This Row],[Order No.]])</f>
        <v>0</v>
      </c>
      <c r="BH166" s="49">
        <f>SUM(tbl_RawData_Report1[[#This Row],[RH Kit Req]:[RH Kit PO]])</f>
        <v>0</v>
      </c>
      <c r="BI166" s="49" t="str">
        <f>IFERROR(VLOOKUP(B166,Lookup!A:B,2,FALSE),B166)</f>
        <v>WATERINJ_10ML</v>
      </c>
      <c r="BJ166" s="49" t="b">
        <f t="shared" si="2"/>
        <v>1</v>
      </c>
      <c r="BK166" s="49" t="str">
        <f>tbl_RawData_Report1[[#This Row],[Item ID]]&amp;tbl_RawData_Report1[[#This Row],[Order No.]]</f>
        <v>WATERINJ_10ML0000035995</v>
      </c>
      <c r="BL166"/>
      <c r="BM166"/>
      <c r="BN166"/>
    </row>
    <row r="167" spans="1:66" hidden="1" x14ac:dyDescent="0.25">
      <c r="A167" t="s">
        <v>8</v>
      </c>
      <c r="B167" t="s">
        <v>1293</v>
      </c>
      <c r="C167">
        <v>5</v>
      </c>
      <c r="D167">
        <v>1</v>
      </c>
      <c r="E167">
        <v>1</v>
      </c>
      <c r="F167" t="s">
        <v>416</v>
      </c>
      <c r="G167" s="35" t="s">
        <v>1216</v>
      </c>
      <c r="H167" s="35" t="s">
        <v>1294</v>
      </c>
      <c r="I167" s="35" t="s">
        <v>593</v>
      </c>
      <c r="J167" s="35">
        <v>1575</v>
      </c>
      <c r="K167" s="35" t="s">
        <v>1220</v>
      </c>
      <c r="L167" s="35" t="s">
        <v>1221</v>
      </c>
      <c r="M167" s="35" t="s">
        <v>396</v>
      </c>
      <c r="N167" s="35" t="s">
        <v>122</v>
      </c>
      <c r="O167" s="35" t="s">
        <v>1222</v>
      </c>
      <c r="P167" s="35" t="s">
        <v>1223</v>
      </c>
      <c r="Q167" s="35" t="s">
        <v>311</v>
      </c>
      <c r="R167" s="35" t="s">
        <v>277</v>
      </c>
      <c r="S167" s="35" t="s">
        <v>200</v>
      </c>
      <c r="T167" s="35" t="s">
        <v>5068</v>
      </c>
      <c r="U167" s="35" t="s">
        <v>269</v>
      </c>
      <c r="V167" s="35">
        <v>0</v>
      </c>
      <c r="W167" s="35">
        <v>0</v>
      </c>
      <c r="X167" s="49">
        <v>70</v>
      </c>
      <c r="Y167" s="45" t="s">
        <v>1297</v>
      </c>
      <c r="Z167" s="49">
        <v>5</v>
      </c>
      <c r="AA167" s="49">
        <v>350</v>
      </c>
      <c r="AB167" s="45" t="s">
        <v>637</v>
      </c>
      <c r="AC167" s="45" t="s">
        <v>674</v>
      </c>
      <c r="AD167" s="45" t="s">
        <v>661</v>
      </c>
      <c r="AE167" s="45" t="s">
        <v>662</v>
      </c>
      <c r="AF167" s="49">
        <v>2018</v>
      </c>
      <c r="AG167" s="45" t="s">
        <v>1215</v>
      </c>
      <c r="AH167" s="45">
        <v>43426</v>
      </c>
      <c r="AI167" s="45">
        <v>43459</v>
      </c>
      <c r="AJ167" s="45">
        <v>43426</v>
      </c>
      <c r="AK167" s="45">
        <v>43437</v>
      </c>
      <c r="AL167" s="45">
        <v>43459</v>
      </c>
      <c r="AM167" s="45" t="s">
        <v>567</v>
      </c>
      <c r="AN167" s="45" t="s">
        <v>1217</v>
      </c>
      <c r="AO167" s="45" t="s">
        <v>1397</v>
      </c>
      <c r="AP167" s="49"/>
      <c r="AQ167" s="45" t="s">
        <v>266</v>
      </c>
      <c r="AR167" s="45" t="s">
        <v>174</v>
      </c>
      <c r="AS167" s="45" t="s">
        <v>174</v>
      </c>
      <c r="AT167" s="49">
        <v>12</v>
      </c>
      <c r="AU167" s="49">
        <v>1</v>
      </c>
      <c r="AV167" s="49">
        <v>1</v>
      </c>
      <c r="AW167" s="45">
        <v>43244</v>
      </c>
      <c r="AX167" s="45" t="s">
        <v>183</v>
      </c>
      <c r="AY167" s="45">
        <v>43454.791445219904</v>
      </c>
      <c r="AZ167" s="45">
        <v>43213</v>
      </c>
      <c r="BA167" s="45">
        <v>43217</v>
      </c>
      <c r="BB167" s="45" t="s">
        <v>1396</v>
      </c>
      <c r="BC167" s="45">
        <v>43248.405312499999</v>
      </c>
      <c r="BD167" s="45">
        <v>43403</v>
      </c>
      <c r="BE167" s="53">
        <v>44469</v>
      </c>
      <c r="BF167" s="49">
        <f>IF(AND(ISBLANK(tbl_RawData_Report1[[#This Row],[REQ_ID]]),tbl_RawData_Report1[[#This Row],[RH Kit?]] = "Y"),1,COUNTIFS(tbl_RawData_Report1[RH Kit?],"Y",tbl_RawData_Report1[REQ_ID],tbl_RawData_Report1[[#This Row],[REQ_ID]]))</f>
        <v>0</v>
      </c>
      <c r="BG167" s="49">
        <f>COUNTIFS(tbl_RawData_Report1[RH Kit?],"Y",tbl_RawData_Report1[Order No.],tbl_RawData_Report1[[#This Row],[Order No.]])</f>
        <v>0</v>
      </c>
      <c r="BH167" s="49">
        <f>SUM(tbl_RawData_Report1[[#This Row],[RH Kit Req]:[RH Kit PO]])</f>
        <v>0</v>
      </c>
      <c r="BI167" s="49" t="str">
        <f>IFERROR(VLOOKUP(B167,Lookup!A:B,2,FALSE),B167)</f>
        <v>HYDRALAZINEHCL20</v>
      </c>
      <c r="BJ167" s="49" t="b">
        <f t="shared" si="2"/>
        <v>1</v>
      </c>
      <c r="BK167" s="49" t="str">
        <f>tbl_RawData_Report1[[#This Row],[Item ID]]&amp;tbl_RawData_Report1[[#This Row],[Order No.]]</f>
        <v>HYDRALAZINEHCL200000035995</v>
      </c>
      <c r="BL167"/>
      <c r="BM167"/>
      <c r="BN167"/>
    </row>
    <row r="168" spans="1:66" hidden="1" x14ac:dyDescent="0.25">
      <c r="A168" t="s">
        <v>8</v>
      </c>
      <c r="B168" t="s">
        <v>781</v>
      </c>
      <c r="C168">
        <v>2</v>
      </c>
      <c r="D168">
        <v>1</v>
      </c>
      <c r="E168">
        <v>1</v>
      </c>
      <c r="F168" t="s">
        <v>416</v>
      </c>
      <c r="G168" s="35" t="s">
        <v>1216</v>
      </c>
      <c r="H168" s="35" t="s">
        <v>782</v>
      </c>
      <c r="I168" s="35" t="s">
        <v>593</v>
      </c>
      <c r="J168" s="35">
        <v>315</v>
      </c>
      <c r="K168" s="35" t="s">
        <v>1220</v>
      </c>
      <c r="L168" s="35" t="s">
        <v>1221</v>
      </c>
      <c r="M168" s="35" t="s">
        <v>396</v>
      </c>
      <c r="N168" s="35" t="s">
        <v>122</v>
      </c>
      <c r="O168" s="35" t="s">
        <v>1222</v>
      </c>
      <c r="P168" s="35" t="s">
        <v>1223</v>
      </c>
      <c r="Q168" s="35" t="s">
        <v>311</v>
      </c>
      <c r="R168" s="35" t="s">
        <v>277</v>
      </c>
      <c r="S168" s="35" t="s">
        <v>200</v>
      </c>
      <c r="T168" s="35" t="s">
        <v>5068</v>
      </c>
      <c r="U168" s="35" t="s">
        <v>269</v>
      </c>
      <c r="V168" s="35">
        <v>0</v>
      </c>
      <c r="W168" s="35">
        <v>0</v>
      </c>
      <c r="X168" s="49">
        <v>700</v>
      </c>
      <c r="Y168" s="45" t="s">
        <v>344</v>
      </c>
      <c r="Z168" s="49">
        <v>1</v>
      </c>
      <c r="AA168" s="49">
        <v>700</v>
      </c>
      <c r="AB168" s="45" t="s">
        <v>637</v>
      </c>
      <c r="AC168" s="45" t="s">
        <v>668</v>
      </c>
      <c r="AD168" s="45" t="s">
        <v>661</v>
      </c>
      <c r="AE168" s="45" t="s">
        <v>662</v>
      </c>
      <c r="AF168" s="49">
        <v>2018</v>
      </c>
      <c r="AG168" s="45" t="s">
        <v>1215</v>
      </c>
      <c r="AH168" s="45">
        <v>43426</v>
      </c>
      <c r="AI168" s="45">
        <v>43459</v>
      </c>
      <c r="AJ168" s="45">
        <v>43426</v>
      </c>
      <c r="AK168" s="45">
        <v>43437</v>
      </c>
      <c r="AL168" s="45">
        <v>43459</v>
      </c>
      <c r="AM168" s="45" t="s">
        <v>567</v>
      </c>
      <c r="AN168" s="45" t="s">
        <v>1217</v>
      </c>
      <c r="AO168" s="45" t="s">
        <v>1218</v>
      </c>
      <c r="AP168" s="49"/>
      <c r="AQ168" s="45" t="s">
        <v>266</v>
      </c>
      <c r="AR168" s="45" t="s">
        <v>174</v>
      </c>
      <c r="AS168" s="45" t="s">
        <v>174</v>
      </c>
      <c r="AT168" s="49">
        <v>6</v>
      </c>
      <c r="AU168" s="49">
        <v>1</v>
      </c>
      <c r="AV168" s="49">
        <v>1</v>
      </c>
      <c r="AW168" s="45">
        <v>43244</v>
      </c>
      <c r="AX168" s="45" t="s">
        <v>183</v>
      </c>
      <c r="AY168" s="45">
        <v>43454.791445219904</v>
      </c>
      <c r="AZ168" s="45">
        <v>43213</v>
      </c>
      <c r="BA168" s="45">
        <v>43217</v>
      </c>
      <c r="BB168" s="45" t="s">
        <v>1219</v>
      </c>
      <c r="BC168" s="45">
        <v>43248.405312499999</v>
      </c>
      <c r="BD168" s="45">
        <v>43403</v>
      </c>
      <c r="BE168" s="53">
        <v>44469</v>
      </c>
      <c r="BF168" s="49">
        <f>IF(AND(ISBLANK(tbl_RawData_Report1[[#This Row],[REQ_ID]]),tbl_RawData_Report1[[#This Row],[RH Kit?]] = "Y"),1,COUNTIFS(tbl_RawData_Report1[RH Kit?],"Y",tbl_RawData_Report1[REQ_ID],tbl_RawData_Report1[[#This Row],[REQ_ID]]))</f>
        <v>0</v>
      </c>
      <c r="BG168" s="49">
        <f>COUNTIFS(tbl_RawData_Report1[RH Kit?],"Y",tbl_RawData_Report1[Order No.],tbl_RawData_Report1[[#This Row],[Order No.]])</f>
        <v>0</v>
      </c>
      <c r="BH168" s="49">
        <f>SUM(tbl_RawData_Report1[[#This Row],[RH Kit Req]:[RH Kit PO]])</f>
        <v>0</v>
      </c>
      <c r="BI168" s="49" t="str">
        <f>IFERROR(VLOOKUP(B168,Lookup!A:B,2,FALSE),B168)</f>
        <v>METRONIDAZOLE5</v>
      </c>
      <c r="BJ168" s="49" t="b">
        <f t="shared" si="2"/>
        <v>1</v>
      </c>
      <c r="BK168" s="49" t="str">
        <f>tbl_RawData_Report1[[#This Row],[Item ID]]&amp;tbl_RawData_Report1[[#This Row],[Order No.]]</f>
        <v>METRONIDAZOLE50000035995</v>
      </c>
      <c r="BL168"/>
      <c r="BM168"/>
      <c r="BN168"/>
    </row>
    <row r="169" spans="1:66" hidden="1" x14ac:dyDescent="0.25">
      <c r="A169" t="s">
        <v>8</v>
      </c>
      <c r="B169" t="s">
        <v>1224</v>
      </c>
      <c r="C169">
        <v>7</v>
      </c>
      <c r="D169">
        <v>1</v>
      </c>
      <c r="E169">
        <v>1</v>
      </c>
      <c r="F169" t="s">
        <v>416</v>
      </c>
      <c r="G169" s="35" t="s">
        <v>1216</v>
      </c>
      <c r="H169" s="35" t="s">
        <v>1225</v>
      </c>
      <c r="I169" s="35" t="s">
        <v>593</v>
      </c>
      <c r="J169" s="35">
        <v>770</v>
      </c>
      <c r="K169" s="35" t="s">
        <v>1220</v>
      </c>
      <c r="L169" s="35" t="s">
        <v>1221</v>
      </c>
      <c r="M169" s="35" t="s">
        <v>396</v>
      </c>
      <c r="N169" s="35" t="s">
        <v>122</v>
      </c>
      <c r="O169" s="35" t="s">
        <v>1222</v>
      </c>
      <c r="P169" s="35" t="s">
        <v>1223</v>
      </c>
      <c r="Q169" s="35" t="s">
        <v>311</v>
      </c>
      <c r="R169" s="35" t="s">
        <v>277</v>
      </c>
      <c r="S169" s="35" t="s">
        <v>200</v>
      </c>
      <c r="T169" s="35" t="s">
        <v>5068</v>
      </c>
      <c r="U169" s="35" t="s">
        <v>269</v>
      </c>
      <c r="V169" s="35">
        <v>0</v>
      </c>
      <c r="W169" s="35">
        <v>0</v>
      </c>
      <c r="X169" s="49">
        <v>700</v>
      </c>
      <c r="Y169" s="45" t="s">
        <v>667</v>
      </c>
      <c r="Z169" s="49">
        <v>1</v>
      </c>
      <c r="AA169" s="49">
        <v>700</v>
      </c>
      <c r="AB169" s="45" t="s">
        <v>637</v>
      </c>
      <c r="AC169" s="45" t="s">
        <v>816</v>
      </c>
      <c r="AD169" s="45" t="s">
        <v>661</v>
      </c>
      <c r="AE169" s="45" t="s">
        <v>662</v>
      </c>
      <c r="AF169" s="49">
        <v>2018</v>
      </c>
      <c r="AG169" s="45" t="s">
        <v>1215</v>
      </c>
      <c r="AH169" s="45">
        <v>43426</v>
      </c>
      <c r="AI169" s="45">
        <v>43459</v>
      </c>
      <c r="AJ169" s="45">
        <v>43426</v>
      </c>
      <c r="AK169" s="45">
        <v>43437</v>
      </c>
      <c r="AL169" s="45">
        <v>43459</v>
      </c>
      <c r="AM169" s="45" t="s">
        <v>567</v>
      </c>
      <c r="AN169" s="45" t="s">
        <v>1217</v>
      </c>
      <c r="AO169" s="45" t="s">
        <v>1229</v>
      </c>
      <c r="AP169" s="49"/>
      <c r="AQ169" s="45" t="s">
        <v>266</v>
      </c>
      <c r="AR169" s="45" t="s">
        <v>174</v>
      </c>
      <c r="AS169" s="45" t="s">
        <v>174</v>
      </c>
      <c r="AT169" s="49">
        <v>17</v>
      </c>
      <c r="AU169" s="49">
        <v>1</v>
      </c>
      <c r="AV169" s="49">
        <v>1</v>
      </c>
      <c r="AW169" s="45">
        <v>43244</v>
      </c>
      <c r="AX169" s="45" t="s">
        <v>183</v>
      </c>
      <c r="AY169" s="45">
        <v>43454.791445219904</v>
      </c>
      <c r="AZ169" s="45">
        <v>43213</v>
      </c>
      <c r="BA169" s="45">
        <v>43217</v>
      </c>
      <c r="BB169" s="45" t="s">
        <v>1227</v>
      </c>
      <c r="BC169" s="45">
        <v>43248.405312499999</v>
      </c>
      <c r="BD169" s="45">
        <v>43403</v>
      </c>
      <c r="BE169" s="53">
        <v>44469</v>
      </c>
      <c r="BF169" s="49">
        <f>IF(AND(ISBLANK(tbl_RawData_Report1[[#This Row],[REQ_ID]]),tbl_RawData_Report1[[#This Row],[RH Kit?]] = "Y"),1,COUNTIFS(tbl_RawData_Report1[RH Kit?],"Y",tbl_RawData_Report1[REQ_ID],tbl_RawData_Report1[[#This Row],[REQ_ID]]))</f>
        <v>0</v>
      </c>
      <c r="BG169" s="49">
        <f>COUNTIFS(tbl_RawData_Report1[RH Kit?],"Y",tbl_RawData_Report1[Order No.],tbl_RawData_Report1[[#This Row],[Order No.]])</f>
        <v>0</v>
      </c>
      <c r="BH169" s="49">
        <f>SUM(tbl_RawData_Report1[[#This Row],[RH Kit Req]:[RH Kit PO]])</f>
        <v>0</v>
      </c>
      <c r="BI169" s="49" t="str">
        <f>IFERROR(VLOOKUP(B169,Lookup!A:B,2,FALSE),B169)</f>
        <v>CHLORHEXCORDCARE</v>
      </c>
      <c r="BJ169" s="49" t="b">
        <f t="shared" si="2"/>
        <v>1</v>
      </c>
      <c r="BK169" s="49" t="str">
        <f>tbl_RawData_Report1[[#This Row],[Item ID]]&amp;tbl_RawData_Report1[[#This Row],[Order No.]]</f>
        <v>CHLORHEXCORDCARE0000035995</v>
      </c>
      <c r="BL169"/>
      <c r="BM169"/>
      <c r="BN169"/>
    </row>
    <row r="170" spans="1:66" hidden="1" x14ac:dyDescent="0.25">
      <c r="A170" t="s">
        <v>8</v>
      </c>
      <c r="B170" t="s">
        <v>957</v>
      </c>
      <c r="C170">
        <v>1</v>
      </c>
      <c r="D170">
        <v>3</v>
      </c>
      <c r="E170">
        <v>1</v>
      </c>
      <c r="F170" t="s">
        <v>413</v>
      </c>
      <c r="G170" s="35" t="s">
        <v>1235</v>
      </c>
      <c r="H170" s="35" t="s">
        <v>958</v>
      </c>
      <c r="I170" s="35" t="s">
        <v>593</v>
      </c>
      <c r="J170" s="35">
        <v>53314.92</v>
      </c>
      <c r="K170" s="35" t="s">
        <v>400</v>
      </c>
      <c r="L170" s="35" t="s">
        <v>401</v>
      </c>
      <c r="M170" s="35" t="s">
        <v>396</v>
      </c>
      <c r="N170" s="35" t="s">
        <v>122</v>
      </c>
      <c r="O170" s="35" t="s">
        <v>402</v>
      </c>
      <c r="P170" s="35" t="s">
        <v>403</v>
      </c>
      <c r="Q170" s="35" t="s">
        <v>311</v>
      </c>
      <c r="R170" s="35" t="s">
        <v>268</v>
      </c>
      <c r="S170" s="35" t="s">
        <v>192</v>
      </c>
      <c r="T170" s="35" t="s">
        <v>5068</v>
      </c>
      <c r="U170" s="35" t="s">
        <v>269</v>
      </c>
      <c r="V170" s="35">
        <v>0</v>
      </c>
      <c r="W170" s="35">
        <v>0</v>
      </c>
      <c r="X170" s="49">
        <v>4324</v>
      </c>
      <c r="Y170" s="45" t="s">
        <v>655</v>
      </c>
      <c r="Z170" s="49">
        <v>10</v>
      </c>
      <c r="AA170" s="49">
        <v>43240</v>
      </c>
      <c r="AB170" s="45" t="s">
        <v>637</v>
      </c>
      <c r="AC170" s="45" t="s">
        <v>725</v>
      </c>
      <c r="AD170" s="45" t="s">
        <v>694</v>
      </c>
      <c r="AE170" s="45" t="s">
        <v>695</v>
      </c>
      <c r="AF170" s="49">
        <v>2018</v>
      </c>
      <c r="AG170" s="45" t="s">
        <v>1088</v>
      </c>
      <c r="AH170" s="45">
        <v>43312</v>
      </c>
      <c r="AI170" s="45">
        <v>43328</v>
      </c>
      <c r="AJ170" s="45">
        <v>43340</v>
      </c>
      <c r="AK170" s="45">
        <v>43461</v>
      </c>
      <c r="AL170" s="45">
        <v>43371</v>
      </c>
      <c r="AM170" s="45" t="s">
        <v>567</v>
      </c>
      <c r="AN170" s="45" t="s">
        <v>1236</v>
      </c>
      <c r="AO170" s="45" t="s">
        <v>1403</v>
      </c>
      <c r="AP170" s="49"/>
      <c r="AQ170" s="45" t="s">
        <v>266</v>
      </c>
      <c r="AR170" s="45" t="s">
        <v>369</v>
      </c>
      <c r="AS170" s="45" t="s">
        <v>174</v>
      </c>
      <c r="AT170" s="49">
        <v>4</v>
      </c>
      <c r="AU170" s="49">
        <v>1</v>
      </c>
      <c r="AV170" s="49">
        <v>1</v>
      </c>
      <c r="AW170" s="45">
        <v>43248</v>
      </c>
      <c r="AX170" s="45" t="s">
        <v>183</v>
      </c>
      <c r="AY170" s="45">
        <v>43472.767334722223</v>
      </c>
      <c r="AZ170" s="45">
        <v>43178</v>
      </c>
      <c r="BA170" s="45">
        <v>43181</v>
      </c>
      <c r="BB170" s="45" t="s">
        <v>1404</v>
      </c>
      <c r="BC170" s="45">
        <v>43249.468946759262</v>
      </c>
      <c r="BD170" s="45">
        <v>43312</v>
      </c>
      <c r="BE170" s="53">
        <v>47848</v>
      </c>
      <c r="BF170" s="49">
        <f>IF(AND(ISBLANK(tbl_RawData_Report1[[#This Row],[REQ_ID]]),tbl_RawData_Report1[[#This Row],[RH Kit?]] = "Y"),1,COUNTIFS(tbl_RawData_Report1[RH Kit?],"Y",tbl_RawData_Report1[REQ_ID],tbl_RawData_Report1[[#This Row],[REQ_ID]]))</f>
        <v>0</v>
      </c>
      <c r="BG170" s="49">
        <f>COUNTIFS(tbl_RawData_Report1[RH Kit?],"Y",tbl_RawData_Report1[Order No.],tbl_RawData_Report1[[#This Row],[Order No.]])</f>
        <v>0</v>
      </c>
      <c r="BH170" s="49">
        <f>SUM(tbl_RawData_Report1[[#This Row],[RH Kit Req]:[RH Kit PO]])</f>
        <v>0</v>
      </c>
      <c r="BI170" s="49" t="str">
        <f>IFERROR(VLOOKUP(B170,Lookup!A:B,2,FALSE),B170)</f>
        <v>MGSULPHATE_10ML</v>
      </c>
      <c r="BJ170" s="49" t="b">
        <f t="shared" si="2"/>
        <v>0</v>
      </c>
      <c r="BK170" s="49" t="str">
        <f>tbl_RawData_Report1[[#This Row],[Item ID]]&amp;tbl_RawData_Report1[[#This Row],[Order No.]]</f>
        <v>MGSULPHATE_10ML0000036016</v>
      </c>
      <c r="BL170"/>
      <c r="BM170"/>
      <c r="BN170"/>
    </row>
    <row r="171" spans="1:66" hidden="1" x14ac:dyDescent="0.25">
      <c r="A171" t="s">
        <v>8</v>
      </c>
      <c r="B171" t="s">
        <v>957</v>
      </c>
      <c r="C171">
        <v>1</v>
      </c>
      <c r="D171">
        <v>2</v>
      </c>
      <c r="E171">
        <v>1</v>
      </c>
      <c r="F171" t="s">
        <v>413</v>
      </c>
      <c r="G171" s="35" t="s">
        <v>1235</v>
      </c>
      <c r="H171" s="35" t="s">
        <v>958</v>
      </c>
      <c r="I171" s="35" t="s">
        <v>593</v>
      </c>
      <c r="J171" s="35">
        <v>49320</v>
      </c>
      <c r="K171" s="35" t="s">
        <v>400</v>
      </c>
      <c r="L171" s="35" t="s">
        <v>401</v>
      </c>
      <c r="M171" s="35" t="s">
        <v>396</v>
      </c>
      <c r="N171" s="35" t="s">
        <v>122</v>
      </c>
      <c r="O171" s="35" t="s">
        <v>402</v>
      </c>
      <c r="P171" s="35" t="s">
        <v>403</v>
      </c>
      <c r="Q171" s="35" t="s">
        <v>311</v>
      </c>
      <c r="R171" s="35" t="s">
        <v>268</v>
      </c>
      <c r="S171" s="35" t="s">
        <v>192</v>
      </c>
      <c r="T171" s="35" t="s">
        <v>5068</v>
      </c>
      <c r="U171" s="35" t="s">
        <v>269</v>
      </c>
      <c r="V171" s="35">
        <v>0</v>
      </c>
      <c r="W171" s="35">
        <v>0</v>
      </c>
      <c r="X171" s="49">
        <v>4000</v>
      </c>
      <c r="Y171" s="45" t="s">
        <v>655</v>
      </c>
      <c r="Z171" s="49">
        <v>10</v>
      </c>
      <c r="AA171" s="49">
        <v>40000</v>
      </c>
      <c r="AB171" s="45" t="s">
        <v>637</v>
      </c>
      <c r="AC171" s="45" t="s">
        <v>725</v>
      </c>
      <c r="AD171" s="45" t="s">
        <v>694</v>
      </c>
      <c r="AE171" s="45" t="s">
        <v>695</v>
      </c>
      <c r="AF171" s="49">
        <v>2018</v>
      </c>
      <c r="AG171" s="45" t="s">
        <v>1088</v>
      </c>
      <c r="AH171" s="45">
        <v>43294</v>
      </c>
      <c r="AI171" s="45">
        <v>43328</v>
      </c>
      <c r="AJ171" s="45">
        <v>43300</v>
      </c>
      <c r="AK171" s="45">
        <v>43420</v>
      </c>
      <c r="AL171" s="45">
        <v>43302</v>
      </c>
      <c r="AM171" s="45" t="s">
        <v>567</v>
      </c>
      <c r="AN171" s="45" t="s">
        <v>1236</v>
      </c>
      <c r="AO171" s="45" t="s">
        <v>1401</v>
      </c>
      <c r="AP171" s="49"/>
      <c r="AQ171" s="45" t="s">
        <v>266</v>
      </c>
      <c r="AR171" s="45" t="s">
        <v>369</v>
      </c>
      <c r="AS171" s="45" t="s">
        <v>174</v>
      </c>
      <c r="AT171" s="49">
        <v>4</v>
      </c>
      <c r="AU171" s="49">
        <v>1</v>
      </c>
      <c r="AV171" s="49">
        <v>1</v>
      </c>
      <c r="AW171" s="45">
        <v>43248</v>
      </c>
      <c r="AX171" s="45" t="s">
        <v>183</v>
      </c>
      <c r="AY171" s="45">
        <v>43472.767334722223</v>
      </c>
      <c r="AZ171" s="45">
        <v>43178</v>
      </c>
      <c r="BA171" s="45">
        <v>43181</v>
      </c>
      <c r="BB171" s="45" t="s">
        <v>1402</v>
      </c>
      <c r="BC171" s="45">
        <v>43249.468946759262</v>
      </c>
      <c r="BD171" s="45">
        <v>43294</v>
      </c>
      <c r="BE171" s="53">
        <v>47848</v>
      </c>
      <c r="BF171" s="49">
        <f>IF(AND(ISBLANK(tbl_RawData_Report1[[#This Row],[REQ_ID]]),tbl_RawData_Report1[[#This Row],[RH Kit?]] = "Y"),1,COUNTIFS(tbl_RawData_Report1[RH Kit?],"Y",tbl_RawData_Report1[REQ_ID],tbl_RawData_Report1[[#This Row],[REQ_ID]]))</f>
        <v>0</v>
      </c>
      <c r="BG171" s="49">
        <f>COUNTIFS(tbl_RawData_Report1[RH Kit?],"Y",tbl_RawData_Report1[Order No.],tbl_RawData_Report1[[#This Row],[Order No.]])</f>
        <v>0</v>
      </c>
      <c r="BH171" s="49">
        <f>SUM(tbl_RawData_Report1[[#This Row],[RH Kit Req]:[RH Kit PO]])</f>
        <v>0</v>
      </c>
      <c r="BI171" s="49" t="str">
        <f>IFERROR(VLOOKUP(B171,Lookup!A:B,2,FALSE),B171)</f>
        <v>MGSULPHATE_10ML</v>
      </c>
      <c r="BJ171" s="49" t="b">
        <f t="shared" si="2"/>
        <v>0</v>
      </c>
      <c r="BK171" s="49" t="str">
        <f>tbl_RawData_Report1[[#This Row],[Item ID]]&amp;tbl_RawData_Report1[[#This Row],[Order No.]]</f>
        <v>MGSULPHATE_10ML0000036016</v>
      </c>
      <c r="BL171"/>
      <c r="BM171"/>
      <c r="BN171"/>
    </row>
    <row r="172" spans="1:66" hidden="1" x14ac:dyDescent="0.25">
      <c r="A172" t="s">
        <v>8</v>
      </c>
      <c r="B172" t="s">
        <v>957</v>
      </c>
      <c r="C172">
        <v>1</v>
      </c>
      <c r="D172">
        <v>1</v>
      </c>
      <c r="E172">
        <v>1</v>
      </c>
      <c r="F172" t="s">
        <v>413</v>
      </c>
      <c r="G172" s="35" t="s">
        <v>1235</v>
      </c>
      <c r="H172" s="35" t="s">
        <v>958</v>
      </c>
      <c r="I172" s="35" t="s">
        <v>593</v>
      </c>
      <c r="J172" s="35">
        <v>75459.600000000006</v>
      </c>
      <c r="K172" s="35" t="s">
        <v>400</v>
      </c>
      <c r="L172" s="35" t="s">
        <v>401</v>
      </c>
      <c r="M172" s="35" t="s">
        <v>396</v>
      </c>
      <c r="N172" s="35" t="s">
        <v>122</v>
      </c>
      <c r="O172" s="35" t="s">
        <v>402</v>
      </c>
      <c r="P172" s="35" t="s">
        <v>403</v>
      </c>
      <c r="Q172" s="35" t="s">
        <v>311</v>
      </c>
      <c r="R172" s="35" t="s">
        <v>268</v>
      </c>
      <c r="S172" s="35" t="s">
        <v>192</v>
      </c>
      <c r="T172" s="35" t="s">
        <v>5068</v>
      </c>
      <c r="U172" s="35" t="s">
        <v>269</v>
      </c>
      <c r="V172" s="35">
        <v>0</v>
      </c>
      <c r="W172" s="35">
        <v>0</v>
      </c>
      <c r="X172" s="49">
        <v>6120</v>
      </c>
      <c r="Y172" s="45" t="s">
        <v>655</v>
      </c>
      <c r="Z172" s="49">
        <v>10</v>
      </c>
      <c r="AA172" s="49">
        <v>61200</v>
      </c>
      <c r="AB172" s="45" t="s">
        <v>637</v>
      </c>
      <c r="AC172" s="45" t="s">
        <v>725</v>
      </c>
      <c r="AD172" s="45" t="s">
        <v>694</v>
      </c>
      <c r="AE172" s="45" t="s">
        <v>695</v>
      </c>
      <c r="AF172" s="49">
        <v>2018</v>
      </c>
      <c r="AG172" s="45" t="s">
        <v>1088</v>
      </c>
      <c r="AH172" s="45">
        <v>43409</v>
      </c>
      <c r="AI172" s="45">
        <v>43443</v>
      </c>
      <c r="AJ172" s="45">
        <v>43429</v>
      </c>
      <c r="AK172" s="45">
        <v>43325</v>
      </c>
      <c r="AL172" s="45">
        <v>43459</v>
      </c>
      <c r="AM172" s="45" t="s">
        <v>567</v>
      </c>
      <c r="AN172" s="45" t="s">
        <v>1236</v>
      </c>
      <c r="AO172" s="45" t="s">
        <v>1237</v>
      </c>
      <c r="AP172" s="49"/>
      <c r="AQ172" s="45" t="s">
        <v>266</v>
      </c>
      <c r="AR172" s="45" t="s">
        <v>369</v>
      </c>
      <c r="AS172" s="45" t="s">
        <v>174</v>
      </c>
      <c r="AT172" s="49">
        <v>4</v>
      </c>
      <c r="AU172" s="49">
        <v>1</v>
      </c>
      <c r="AV172" s="49">
        <v>1</v>
      </c>
      <c r="AW172" s="45">
        <v>43248</v>
      </c>
      <c r="AX172" s="45" t="s">
        <v>183</v>
      </c>
      <c r="AY172" s="45">
        <v>43472.767334722223</v>
      </c>
      <c r="AZ172" s="45">
        <v>43178</v>
      </c>
      <c r="BA172" s="45">
        <v>43181</v>
      </c>
      <c r="BB172" s="45" t="s">
        <v>1238</v>
      </c>
      <c r="BC172" s="45">
        <v>43249.468946759262</v>
      </c>
      <c r="BD172" s="45">
        <v>43409</v>
      </c>
      <c r="BE172" s="53">
        <v>47848</v>
      </c>
      <c r="BF172" s="49">
        <f>IF(AND(ISBLANK(tbl_RawData_Report1[[#This Row],[REQ_ID]]),tbl_RawData_Report1[[#This Row],[RH Kit?]] = "Y"),1,COUNTIFS(tbl_RawData_Report1[RH Kit?],"Y",tbl_RawData_Report1[REQ_ID],tbl_RawData_Report1[[#This Row],[REQ_ID]]))</f>
        <v>0</v>
      </c>
      <c r="BG172" s="49">
        <f>COUNTIFS(tbl_RawData_Report1[RH Kit?],"Y",tbl_RawData_Report1[Order No.],tbl_RawData_Report1[[#This Row],[Order No.]])</f>
        <v>0</v>
      </c>
      <c r="BH172" s="49">
        <f>SUM(tbl_RawData_Report1[[#This Row],[RH Kit Req]:[RH Kit PO]])</f>
        <v>0</v>
      </c>
      <c r="BI172" s="49" t="str">
        <f>IFERROR(VLOOKUP(B172,Lookup!A:B,2,FALSE),B172)</f>
        <v>MGSULPHATE_10ML</v>
      </c>
      <c r="BJ172" s="49" t="b">
        <f t="shared" si="2"/>
        <v>1</v>
      </c>
      <c r="BK172" s="49" t="str">
        <f>tbl_RawData_Report1[[#This Row],[Item ID]]&amp;tbl_RawData_Report1[[#This Row],[Order No.]]</f>
        <v>MGSULPHATE_10ML0000036016</v>
      </c>
      <c r="BL172"/>
      <c r="BM172"/>
      <c r="BN172"/>
    </row>
    <row r="173" spans="1:66" hidden="1" x14ac:dyDescent="0.25">
      <c r="A173" t="s">
        <v>8</v>
      </c>
      <c r="B173" t="s">
        <v>904</v>
      </c>
      <c r="C173">
        <v>2</v>
      </c>
      <c r="D173">
        <v>1</v>
      </c>
      <c r="E173">
        <v>1</v>
      </c>
      <c r="F173" t="s">
        <v>413</v>
      </c>
      <c r="G173" s="35" t="s">
        <v>1274</v>
      </c>
      <c r="H173" s="35" t="s">
        <v>905</v>
      </c>
      <c r="I173" s="35" t="s">
        <v>593</v>
      </c>
      <c r="J173" s="35">
        <v>399</v>
      </c>
      <c r="K173" s="35" t="s">
        <v>400</v>
      </c>
      <c r="L173" s="35" t="s">
        <v>401</v>
      </c>
      <c r="M173" s="35" t="s">
        <v>396</v>
      </c>
      <c r="N173" s="35" t="s">
        <v>122</v>
      </c>
      <c r="O173" s="35" t="s">
        <v>402</v>
      </c>
      <c r="P173" s="35" t="s">
        <v>403</v>
      </c>
      <c r="Q173" s="35" t="s">
        <v>311</v>
      </c>
      <c r="R173" s="35" t="s">
        <v>268</v>
      </c>
      <c r="S173" s="35" t="s">
        <v>192</v>
      </c>
      <c r="T173" s="35" t="s">
        <v>5068</v>
      </c>
      <c r="U173" s="35" t="s">
        <v>272</v>
      </c>
      <c r="V173" s="35">
        <v>0</v>
      </c>
      <c r="W173" s="35">
        <v>0</v>
      </c>
      <c r="X173" s="49">
        <v>100</v>
      </c>
      <c r="Y173" s="45" t="s">
        <v>791</v>
      </c>
      <c r="Z173" s="49">
        <v>20</v>
      </c>
      <c r="AA173" s="49">
        <v>2000</v>
      </c>
      <c r="AB173" s="45" t="s">
        <v>637</v>
      </c>
      <c r="AC173" s="45" t="s">
        <v>725</v>
      </c>
      <c r="AD173" s="45" t="s">
        <v>694</v>
      </c>
      <c r="AE173" s="45" t="s">
        <v>695</v>
      </c>
      <c r="AF173" s="49">
        <v>2018</v>
      </c>
      <c r="AG173" s="45" t="s">
        <v>1088</v>
      </c>
      <c r="AH173" s="45">
        <v>43277</v>
      </c>
      <c r="AI173" s="45">
        <v>43280</v>
      </c>
      <c r="AJ173" s="45">
        <v>43277</v>
      </c>
      <c r="AK173" s="45">
        <v>43276</v>
      </c>
      <c r="AL173" s="45">
        <v>43280</v>
      </c>
      <c r="AM173" s="45" t="s">
        <v>567</v>
      </c>
      <c r="AN173" s="45" t="s">
        <v>122</v>
      </c>
      <c r="AO173" s="45" t="s">
        <v>1275</v>
      </c>
      <c r="AP173" s="49"/>
      <c r="AQ173" s="45" t="s">
        <v>266</v>
      </c>
      <c r="AR173" s="45" t="s">
        <v>174</v>
      </c>
      <c r="AS173" s="45" t="s">
        <v>174</v>
      </c>
      <c r="AT173" s="49">
        <v>7</v>
      </c>
      <c r="AU173" s="49">
        <v>1</v>
      </c>
      <c r="AV173" s="49">
        <v>1</v>
      </c>
      <c r="AW173" s="45">
        <v>43248</v>
      </c>
      <c r="AX173" s="45" t="s">
        <v>183</v>
      </c>
      <c r="AY173" s="45">
        <v>43314.916214849538</v>
      </c>
      <c r="AZ173" s="45">
        <v>43178</v>
      </c>
      <c r="BA173" s="45">
        <v>43181</v>
      </c>
      <c r="BB173" s="45" t="s">
        <v>1276</v>
      </c>
      <c r="BC173" s="45">
        <v>43249.432384259257</v>
      </c>
      <c r="BD173" s="45">
        <v>43281</v>
      </c>
      <c r="BE173" s="53">
        <v>47848</v>
      </c>
      <c r="BF173" s="49">
        <f>IF(AND(ISBLANK(tbl_RawData_Report1[[#This Row],[REQ_ID]]),tbl_RawData_Report1[[#This Row],[RH Kit?]] = "Y"),1,COUNTIFS(tbl_RawData_Report1[RH Kit?],"Y",tbl_RawData_Report1[REQ_ID],tbl_RawData_Report1[[#This Row],[REQ_ID]]))</f>
        <v>0</v>
      </c>
      <c r="BG173" s="49">
        <f>COUNTIFS(tbl_RawData_Report1[RH Kit?],"Y",tbl_RawData_Report1[Order No.],tbl_RawData_Report1[[#This Row],[Order No.]])</f>
        <v>0</v>
      </c>
      <c r="BH173" s="49">
        <f>SUM(tbl_RawData_Report1[[#This Row],[RH Kit Req]:[RH Kit PO]])</f>
        <v>0</v>
      </c>
      <c r="BI173" s="49" t="str">
        <f>IFERROR(VLOOKUP(B173,Lookup!A:B,2,FALSE),B173)</f>
        <v>CALGLUCONATE_100MG</v>
      </c>
      <c r="BJ173" s="49" t="b">
        <f t="shared" si="2"/>
        <v>1</v>
      </c>
      <c r="BK173" s="49" t="str">
        <f>tbl_RawData_Report1[[#This Row],[Item ID]]&amp;tbl_RawData_Report1[[#This Row],[Order No.]]</f>
        <v>CALGLUCONATE_100MG0000036017</v>
      </c>
      <c r="BL173"/>
      <c r="BM173"/>
      <c r="BN173"/>
    </row>
    <row r="174" spans="1:66" hidden="1" x14ac:dyDescent="0.25">
      <c r="A174" t="s">
        <v>8</v>
      </c>
      <c r="B174" t="s">
        <v>957</v>
      </c>
      <c r="C174">
        <v>1</v>
      </c>
      <c r="D174">
        <v>1</v>
      </c>
      <c r="E174">
        <v>1</v>
      </c>
      <c r="F174" t="s">
        <v>413</v>
      </c>
      <c r="G174" s="35" t="s">
        <v>1274</v>
      </c>
      <c r="H174" s="35" t="s">
        <v>958</v>
      </c>
      <c r="I174" s="35" t="s">
        <v>593</v>
      </c>
      <c r="J174" s="35">
        <v>11294.28</v>
      </c>
      <c r="K174" s="35" t="s">
        <v>400</v>
      </c>
      <c r="L174" s="35" t="s">
        <v>401</v>
      </c>
      <c r="M174" s="35" t="s">
        <v>396</v>
      </c>
      <c r="N174" s="35" t="s">
        <v>122</v>
      </c>
      <c r="O174" s="35" t="s">
        <v>402</v>
      </c>
      <c r="P174" s="35" t="s">
        <v>403</v>
      </c>
      <c r="Q174" s="35" t="s">
        <v>311</v>
      </c>
      <c r="R174" s="35" t="s">
        <v>268</v>
      </c>
      <c r="S174" s="35" t="s">
        <v>192</v>
      </c>
      <c r="T174" s="35" t="s">
        <v>5068</v>
      </c>
      <c r="U174" s="35" t="s">
        <v>272</v>
      </c>
      <c r="V174" s="35">
        <v>0</v>
      </c>
      <c r="W174" s="35">
        <v>0</v>
      </c>
      <c r="X174" s="49">
        <v>916</v>
      </c>
      <c r="Y174" s="45" t="s">
        <v>655</v>
      </c>
      <c r="Z174" s="49">
        <v>10</v>
      </c>
      <c r="AA174" s="49">
        <v>9160</v>
      </c>
      <c r="AB174" s="45" t="s">
        <v>637</v>
      </c>
      <c r="AC174" s="45" t="s">
        <v>725</v>
      </c>
      <c r="AD174" s="45" t="s">
        <v>694</v>
      </c>
      <c r="AE174" s="45" t="s">
        <v>695</v>
      </c>
      <c r="AF174" s="49">
        <v>2018</v>
      </c>
      <c r="AG174" s="45" t="s">
        <v>1088</v>
      </c>
      <c r="AH174" s="45">
        <v>43277</v>
      </c>
      <c r="AI174" s="45">
        <v>43280</v>
      </c>
      <c r="AJ174" s="45">
        <v>43277</v>
      </c>
      <c r="AK174" s="45">
        <v>43276</v>
      </c>
      <c r="AL174" s="45">
        <v>43280</v>
      </c>
      <c r="AM174" s="45" t="s">
        <v>567</v>
      </c>
      <c r="AN174" s="45" t="s">
        <v>122</v>
      </c>
      <c r="AO174" s="45" t="s">
        <v>1499</v>
      </c>
      <c r="AP174" s="49"/>
      <c r="AQ174" s="45" t="s">
        <v>266</v>
      </c>
      <c r="AR174" s="45" t="s">
        <v>369</v>
      </c>
      <c r="AS174" s="45" t="s">
        <v>174</v>
      </c>
      <c r="AT174" s="49">
        <v>4</v>
      </c>
      <c r="AU174" s="49">
        <v>1</v>
      </c>
      <c r="AV174" s="49">
        <v>1</v>
      </c>
      <c r="AW174" s="45">
        <v>43248</v>
      </c>
      <c r="AX174" s="45" t="s">
        <v>183</v>
      </c>
      <c r="AY174" s="45">
        <v>43314.916214849538</v>
      </c>
      <c r="AZ174" s="45">
        <v>43178</v>
      </c>
      <c r="BA174" s="45">
        <v>43181</v>
      </c>
      <c r="BB174" s="45" t="s">
        <v>1500</v>
      </c>
      <c r="BC174" s="45">
        <v>43249.432384259257</v>
      </c>
      <c r="BD174" s="45">
        <v>43281</v>
      </c>
      <c r="BE174" s="53">
        <v>47848</v>
      </c>
      <c r="BF174" s="49">
        <f>IF(AND(ISBLANK(tbl_RawData_Report1[[#This Row],[REQ_ID]]),tbl_RawData_Report1[[#This Row],[RH Kit?]] = "Y"),1,COUNTIFS(tbl_RawData_Report1[RH Kit?],"Y",tbl_RawData_Report1[REQ_ID],tbl_RawData_Report1[[#This Row],[REQ_ID]]))</f>
        <v>0</v>
      </c>
      <c r="BG174" s="49">
        <f>COUNTIFS(tbl_RawData_Report1[RH Kit?],"Y",tbl_RawData_Report1[Order No.],tbl_RawData_Report1[[#This Row],[Order No.]])</f>
        <v>0</v>
      </c>
      <c r="BH174" s="49">
        <f>SUM(tbl_RawData_Report1[[#This Row],[RH Kit Req]:[RH Kit PO]])</f>
        <v>0</v>
      </c>
      <c r="BI174" s="49" t="str">
        <f>IFERROR(VLOOKUP(B174,Lookup!A:B,2,FALSE),B174)</f>
        <v>MGSULPHATE_10ML</v>
      </c>
      <c r="BJ174" s="49" t="b">
        <f t="shared" si="2"/>
        <v>1</v>
      </c>
      <c r="BK174" s="49" t="str">
        <f>tbl_RawData_Report1[[#This Row],[Item ID]]&amp;tbl_RawData_Report1[[#This Row],[Order No.]]</f>
        <v>MGSULPHATE_10ML0000036017</v>
      </c>
      <c r="BL174"/>
      <c r="BM174"/>
      <c r="BN174"/>
    </row>
    <row r="175" spans="1:66" hidden="1" x14ac:dyDescent="0.25">
      <c r="A175" t="s">
        <v>8</v>
      </c>
      <c r="B175" t="s">
        <v>711</v>
      </c>
      <c r="C175">
        <v>2</v>
      </c>
      <c r="D175">
        <v>1</v>
      </c>
      <c r="E175">
        <v>1</v>
      </c>
      <c r="F175" t="s">
        <v>420</v>
      </c>
      <c r="G175" s="35" t="s">
        <v>1259</v>
      </c>
      <c r="H175" s="35" t="s">
        <v>712</v>
      </c>
      <c r="I175" s="35" t="s">
        <v>593</v>
      </c>
      <c r="J175" s="35">
        <v>232690</v>
      </c>
      <c r="K175" s="35" t="s">
        <v>400</v>
      </c>
      <c r="L175" s="35" t="s">
        <v>401</v>
      </c>
      <c r="M175" s="35" t="s">
        <v>396</v>
      </c>
      <c r="N175" s="35" t="s">
        <v>122</v>
      </c>
      <c r="O175" s="35" t="s">
        <v>402</v>
      </c>
      <c r="P175" s="35" t="s">
        <v>403</v>
      </c>
      <c r="Q175" s="35" t="s">
        <v>311</v>
      </c>
      <c r="R175" s="35" t="s">
        <v>421</v>
      </c>
      <c r="S175" s="35" t="s">
        <v>422</v>
      </c>
      <c r="T175" s="35" t="s">
        <v>5061</v>
      </c>
      <c r="U175" s="35" t="s">
        <v>269</v>
      </c>
      <c r="V175" s="35">
        <v>0</v>
      </c>
      <c r="W175" s="35">
        <v>0</v>
      </c>
      <c r="X175" s="49">
        <v>232690</v>
      </c>
      <c r="Y175" s="45" t="s">
        <v>860</v>
      </c>
      <c r="Z175" s="49">
        <v>4</v>
      </c>
      <c r="AA175" s="49">
        <v>930760</v>
      </c>
      <c r="AB175" s="45" t="s">
        <v>637</v>
      </c>
      <c r="AC175" s="45" t="s">
        <v>715</v>
      </c>
      <c r="AD175" s="45" t="s">
        <v>661</v>
      </c>
      <c r="AE175" s="45" t="s">
        <v>662</v>
      </c>
      <c r="AF175" s="49">
        <v>2018</v>
      </c>
      <c r="AG175" s="45" t="s">
        <v>1258</v>
      </c>
      <c r="AH175" s="45">
        <v>43347</v>
      </c>
      <c r="AI175" s="45">
        <v>43383</v>
      </c>
      <c r="AJ175" s="45">
        <v>43347</v>
      </c>
      <c r="AK175" s="45">
        <v>43348</v>
      </c>
      <c r="AL175" s="45">
        <v>43383</v>
      </c>
      <c r="AM175" s="45" t="s">
        <v>567</v>
      </c>
      <c r="AN175" s="45" t="s">
        <v>1260</v>
      </c>
      <c r="AO175" s="45" t="s">
        <v>1261</v>
      </c>
      <c r="AP175" s="49"/>
      <c r="AQ175" s="45" t="s">
        <v>266</v>
      </c>
      <c r="AR175" s="45" t="s">
        <v>369</v>
      </c>
      <c r="AS175" s="45" t="s">
        <v>174</v>
      </c>
      <c r="AT175" s="49">
        <v>2</v>
      </c>
      <c r="AU175" s="49">
        <v>1</v>
      </c>
      <c r="AV175" s="49">
        <v>1</v>
      </c>
      <c r="AW175" s="45">
        <v>43248</v>
      </c>
      <c r="AX175" s="45" t="s">
        <v>183</v>
      </c>
      <c r="AY175" s="45">
        <v>43395.734884988429</v>
      </c>
      <c r="AZ175" s="45">
        <v>43245</v>
      </c>
      <c r="BA175" s="45">
        <v>43248</v>
      </c>
      <c r="BB175" s="45" t="s">
        <v>1262</v>
      </c>
      <c r="BC175" s="45">
        <v>43249.858761574076</v>
      </c>
      <c r="BD175" s="45">
        <v>43348</v>
      </c>
      <c r="BE175" s="53">
        <v>47848</v>
      </c>
      <c r="BF175" s="49">
        <f>IF(AND(ISBLANK(tbl_RawData_Report1[[#This Row],[REQ_ID]]),tbl_RawData_Report1[[#This Row],[RH Kit?]] = "Y"),1,COUNTIFS(tbl_RawData_Report1[RH Kit?],"Y",tbl_RawData_Report1[REQ_ID],tbl_RawData_Report1[[#This Row],[REQ_ID]]))</f>
        <v>0</v>
      </c>
      <c r="BG175" s="49">
        <f>COUNTIFS(tbl_RawData_Report1[RH Kit?],"Y",tbl_RawData_Report1[Order No.],tbl_RawData_Report1[[#This Row],[Order No.]])</f>
        <v>0</v>
      </c>
      <c r="BH175" s="49">
        <f>SUM(tbl_RawData_Report1[[#This Row],[RH Kit Req]:[RH Kit PO]])</f>
        <v>0</v>
      </c>
      <c r="BI175" s="49" t="str">
        <f>IFERROR(VLOOKUP(B175,Lookup!A:B,2,FALSE),B175)</f>
        <v>MISOPROSTOL_200MG</v>
      </c>
      <c r="BJ175" s="49" t="b">
        <f t="shared" si="2"/>
        <v>1</v>
      </c>
      <c r="BK175" s="49" t="str">
        <f>tbl_RawData_Report1[[#This Row],[Item ID]]&amp;tbl_RawData_Report1[[#This Row],[Order No.]]</f>
        <v>MISOPROSTOL_200MG0000036019</v>
      </c>
      <c r="BL175"/>
      <c r="BM175"/>
      <c r="BN175"/>
    </row>
    <row r="176" spans="1:66" hidden="1" x14ac:dyDescent="0.25">
      <c r="A176" t="s">
        <v>8</v>
      </c>
      <c r="B176" t="s">
        <v>4670</v>
      </c>
      <c r="C176">
        <v>1</v>
      </c>
      <c r="D176">
        <v>1</v>
      </c>
      <c r="E176">
        <v>1</v>
      </c>
      <c r="F176" t="s">
        <v>457</v>
      </c>
      <c r="G176" s="35" t="s">
        <v>4668</v>
      </c>
      <c r="H176" s="35" t="s">
        <v>4671</v>
      </c>
      <c r="I176" s="35" t="s">
        <v>593</v>
      </c>
      <c r="J176" s="35">
        <v>20018.12</v>
      </c>
      <c r="K176" s="35" t="s">
        <v>400</v>
      </c>
      <c r="L176" s="35" t="s">
        <v>401</v>
      </c>
      <c r="M176" s="35" t="s">
        <v>396</v>
      </c>
      <c r="N176" s="35" t="s">
        <v>122</v>
      </c>
      <c r="O176" s="35" t="s">
        <v>402</v>
      </c>
      <c r="P176" s="35" t="s">
        <v>403</v>
      </c>
      <c r="Q176" s="35" t="s">
        <v>311</v>
      </c>
      <c r="R176" s="35" t="s">
        <v>291</v>
      </c>
      <c r="S176" s="35" t="s">
        <v>292</v>
      </c>
      <c r="T176" s="35" t="s">
        <v>5061</v>
      </c>
      <c r="U176" s="35" t="s">
        <v>272</v>
      </c>
      <c r="V176" s="35">
        <v>0</v>
      </c>
      <c r="W176" s="35">
        <v>0</v>
      </c>
      <c r="X176" s="49">
        <v>625</v>
      </c>
      <c r="Y176" s="45" t="s">
        <v>791</v>
      </c>
      <c r="Z176" s="49">
        <v>20</v>
      </c>
      <c r="AA176" s="49">
        <v>12500</v>
      </c>
      <c r="AB176" s="45" t="s">
        <v>4570</v>
      </c>
      <c r="AC176" s="45" t="s">
        <v>4574</v>
      </c>
      <c r="AD176" s="45" t="s">
        <v>2326</v>
      </c>
      <c r="AE176" s="45" t="s">
        <v>2327</v>
      </c>
      <c r="AF176" s="49">
        <v>2018</v>
      </c>
      <c r="AG176" s="45" t="s">
        <v>1010</v>
      </c>
      <c r="AH176" s="45"/>
      <c r="AI176" s="45"/>
      <c r="AJ176" s="45"/>
      <c r="AK176" s="45">
        <v>43360</v>
      </c>
      <c r="AL176" s="45"/>
      <c r="AM176" s="45" t="s">
        <v>567</v>
      </c>
      <c r="AN176" s="45" t="s">
        <v>4669</v>
      </c>
      <c r="AO176" s="45" t="s">
        <v>4672</v>
      </c>
      <c r="AP176" s="49"/>
      <c r="AQ176" s="45" t="s">
        <v>266</v>
      </c>
      <c r="AR176" s="45" t="s">
        <v>174</v>
      </c>
      <c r="AS176" s="45" t="s">
        <v>174</v>
      </c>
      <c r="AT176" s="49">
        <v>7</v>
      </c>
      <c r="AU176" s="49">
        <v>1</v>
      </c>
      <c r="AV176" s="49">
        <v>1</v>
      </c>
      <c r="AW176" s="45">
        <v>43251</v>
      </c>
      <c r="AX176" s="45" t="s">
        <v>183</v>
      </c>
      <c r="AY176" s="45">
        <v>43395.734884988429</v>
      </c>
      <c r="AZ176" s="45">
        <v>43186</v>
      </c>
      <c r="BA176" s="45">
        <v>43192</v>
      </c>
      <c r="BB176" s="45" t="s">
        <v>4673</v>
      </c>
      <c r="BC176" s="45">
        <v>43263.994699074072</v>
      </c>
      <c r="BD176" s="45">
        <v>43339</v>
      </c>
      <c r="BE176" s="53">
        <v>47848</v>
      </c>
      <c r="BF176" s="49">
        <f>IF(AND(ISBLANK(tbl_RawData_Report1[[#This Row],[REQ_ID]]),tbl_RawData_Report1[[#This Row],[RH Kit?]] = "Y"),1,COUNTIFS(tbl_RawData_Report1[RH Kit?],"Y",tbl_RawData_Report1[REQ_ID],tbl_RawData_Report1[[#This Row],[REQ_ID]]))</f>
        <v>0</v>
      </c>
      <c r="BG176" s="49">
        <f>COUNTIFS(tbl_RawData_Report1[RH Kit?],"Y",tbl_RawData_Report1[Order No.],tbl_RawData_Report1[[#This Row],[Order No.]])</f>
        <v>0</v>
      </c>
      <c r="BH176" s="49">
        <f>SUM(tbl_RawData_Report1[[#This Row],[RH Kit Req]:[RH Kit PO]])</f>
        <v>0</v>
      </c>
      <c r="BI176" s="49" t="str">
        <f>IFERROR(VLOOKUP(B176,Lookup!A:B,2,FALSE),B176)</f>
        <v>HIV_RAPID10</v>
      </c>
      <c r="BJ176" s="49" t="b">
        <f t="shared" si="2"/>
        <v>1</v>
      </c>
      <c r="BK176" s="49" t="str">
        <f>tbl_RawData_Report1[[#This Row],[Item ID]]&amp;tbl_RawData_Report1[[#This Row],[Order No.]]</f>
        <v>HIV_RAPID100000036036</v>
      </c>
      <c r="BL176"/>
      <c r="BM176"/>
      <c r="BN176"/>
    </row>
    <row r="177" spans="1:66" hidden="1" x14ac:dyDescent="0.25">
      <c r="A177" t="s">
        <v>8</v>
      </c>
      <c r="B177" t="s">
        <v>720</v>
      </c>
      <c r="C177">
        <v>1</v>
      </c>
      <c r="D177">
        <v>1</v>
      </c>
      <c r="E177">
        <v>1</v>
      </c>
      <c r="F177" t="s">
        <v>385</v>
      </c>
      <c r="G177" s="35" t="s">
        <v>1331</v>
      </c>
      <c r="H177" s="35" t="s">
        <v>721</v>
      </c>
      <c r="I177" s="35" t="s">
        <v>593</v>
      </c>
      <c r="J177" s="35">
        <v>2087.5</v>
      </c>
      <c r="K177" s="35" t="s">
        <v>267</v>
      </c>
      <c r="L177" s="35" t="s">
        <v>373</v>
      </c>
      <c r="M177" s="35" t="s">
        <v>122</v>
      </c>
      <c r="N177" s="35" t="s">
        <v>389</v>
      </c>
      <c r="O177" s="35" t="s">
        <v>122</v>
      </c>
      <c r="P177" s="35" t="s">
        <v>122</v>
      </c>
      <c r="Q177" s="35" t="s">
        <v>311</v>
      </c>
      <c r="R177" s="35" t="s">
        <v>289</v>
      </c>
      <c r="S177" s="35" t="s">
        <v>199</v>
      </c>
      <c r="T177" s="35" t="s">
        <v>5052</v>
      </c>
      <c r="U177" s="35" t="s">
        <v>322</v>
      </c>
      <c r="V177" s="35">
        <v>1</v>
      </c>
      <c r="W177" s="35">
        <v>0</v>
      </c>
      <c r="X177" s="49">
        <v>167</v>
      </c>
      <c r="Y177" s="45" t="s">
        <v>724</v>
      </c>
      <c r="Z177" s="49">
        <v>90</v>
      </c>
      <c r="AA177" s="49">
        <v>15030</v>
      </c>
      <c r="AB177" s="45" t="s">
        <v>637</v>
      </c>
      <c r="AC177" s="45" t="s">
        <v>725</v>
      </c>
      <c r="AD177" s="45" t="s">
        <v>726</v>
      </c>
      <c r="AE177" s="45" t="s">
        <v>727</v>
      </c>
      <c r="AF177" s="49">
        <v>2018</v>
      </c>
      <c r="AG177" s="45" t="s">
        <v>1330</v>
      </c>
      <c r="AH177" s="45">
        <v>43333</v>
      </c>
      <c r="AI177" s="45">
        <v>43336</v>
      </c>
      <c r="AJ177" s="45">
        <v>43333</v>
      </c>
      <c r="AK177" s="45">
        <v>43333</v>
      </c>
      <c r="AL177" s="45">
        <v>43336</v>
      </c>
      <c r="AM177" s="45" t="s">
        <v>569</v>
      </c>
      <c r="AN177" s="45" t="s">
        <v>1332</v>
      </c>
      <c r="AO177" s="45" t="s">
        <v>1333</v>
      </c>
      <c r="AP177" s="49"/>
      <c r="AQ177" s="45" t="s">
        <v>266</v>
      </c>
      <c r="AR177" s="45" t="s">
        <v>174</v>
      </c>
      <c r="AS177" s="45" t="s">
        <v>174</v>
      </c>
      <c r="AT177" s="49"/>
      <c r="AU177" s="49"/>
      <c r="AV177" s="49"/>
      <c r="AW177" s="45">
        <v>43251</v>
      </c>
      <c r="AX177" s="45" t="s">
        <v>183</v>
      </c>
      <c r="AY177" s="45">
        <v>43368.969195405094</v>
      </c>
      <c r="AZ177" s="45"/>
      <c r="BA177" s="45"/>
      <c r="BB177" s="45" t="s">
        <v>1334</v>
      </c>
      <c r="BC177" s="45">
        <v>43257.363032407404</v>
      </c>
      <c r="BD177" s="45">
        <v>43269</v>
      </c>
      <c r="BE177" s="53"/>
      <c r="BF177" s="49">
        <f>IF(AND(ISBLANK(tbl_RawData_Report1[[#This Row],[REQ_ID]]),tbl_RawData_Report1[[#This Row],[RH Kit?]] = "Y"),1,COUNTIFS(tbl_RawData_Report1[RH Kit?],"Y",tbl_RawData_Report1[REQ_ID],tbl_RawData_Report1[[#This Row],[REQ_ID]]))</f>
        <v>0</v>
      </c>
      <c r="BG177" s="49">
        <f>COUNTIFS(tbl_RawData_Report1[RH Kit?],"Y",tbl_RawData_Report1[Order No.],tbl_RawData_Report1[[#This Row],[Order No.]])</f>
        <v>0</v>
      </c>
      <c r="BH177" s="49">
        <f>SUM(tbl_RawData_Report1[[#This Row],[RH Kit Req]:[RH Kit PO]])</f>
        <v>0</v>
      </c>
      <c r="BI177" s="49" t="str">
        <f>IFERROR(VLOOKUP(B177,Lookup!A:B,2,FALSE),B177)</f>
        <v>NIFEDIPINE_10MG</v>
      </c>
      <c r="BJ177" s="49" t="b">
        <f t="shared" si="2"/>
        <v>1</v>
      </c>
      <c r="BK177" s="49" t="str">
        <f>tbl_RawData_Report1[[#This Row],[Item ID]]&amp;tbl_RawData_Report1[[#This Row],[Order No.]]</f>
        <v>NIFEDIPINE_10MG0000036039</v>
      </c>
      <c r="BL177"/>
      <c r="BM177"/>
      <c r="BN177"/>
    </row>
    <row r="178" spans="1:66" hidden="1" x14ac:dyDescent="0.25">
      <c r="A178" t="s">
        <v>8</v>
      </c>
      <c r="B178" t="s">
        <v>699</v>
      </c>
      <c r="C178">
        <v>1</v>
      </c>
      <c r="D178">
        <v>1</v>
      </c>
      <c r="E178">
        <v>1</v>
      </c>
      <c r="F178" t="s">
        <v>443</v>
      </c>
      <c r="G178" s="35" t="s">
        <v>1264</v>
      </c>
      <c r="H178" s="35" t="s">
        <v>700</v>
      </c>
      <c r="I178" s="35" t="s">
        <v>593</v>
      </c>
      <c r="J178" s="35">
        <v>49031.360000000001</v>
      </c>
      <c r="K178" s="35" t="s">
        <v>704</v>
      </c>
      <c r="L178" s="35" t="s">
        <v>1268</v>
      </c>
      <c r="M178" s="35" t="s">
        <v>396</v>
      </c>
      <c r="N178" s="35" t="s">
        <v>122</v>
      </c>
      <c r="O178" s="35" t="s">
        <v>706</v>
      </c>
      <c r="P178" s="35" t="s">
        <v>707</v>
      </c>
      <c r="Q178" s="35" t="s">
        <v>311</v>
      </c>
      <c r="R178" s="35" t="s">
        <v>287</v>
      </c>
      <c r="S178" s="35" t="s">
        <v>197</v>
      </c>
      <c r="T178" s="35" t="s">
        <v>5058</v>
      </c>
      <c r="U178" s="35" t="s">
        <v>269</v>
      </c>
      <c r="V178" s="35">
        <v>0</v>
      </c>
      <c r="W178" s="35">
        <v>0</v>
      </c>
      <c r="X178" s="49">
        <v>6608</v>
      </c>
      <c r="Y178" s="45" t="s">
        <v>703</v>
      </c>
      <c r="Z178" s="49">
        <v>50</v>
      </c>
      <c r="AA178" s="49">
        <v>330400</v>
      </c>
      <c r="AB178" s="45" t="s">
        <v>637</v>
      </c>
      <c r="AC178" s="45" t="s">
        <v>660</v>
      </c>
      <c r="AD178" s="45" t="s">
        <v>694</v>
      </c>
      <c r="AE178" s="45" t="s">
        <v>695</v>
      </c>
      <c r="AF178" s="49">
        <v>2018</v>
      </c>
      <c r="AG178" s="45" t="s">
        <v>1263</v>
      </c>
      <c r="AH178" s="45">
        <v>43375</v>
      </c>
      <c r="AI178" s="45">
        <v>43406</v>
      </c>
      <c r="AJ178" s="45">
        <v>43432</v>
      </c>
      <c r="AK178" s="45">
        <v>43437</v>
      </c>
      <c r="AL178" s="45">
        <v>43462</v>
      </c>
      <c r="AM178" s="45" t="s">
        <v>566</v>
      </c>
      <c r="AN178" s="45" t="s">
        <v>1265</v>
      </c>
      <c r="AO178" s="45" t="s">
        <v>1266</v>
      </c>
      <c r="AP178" s="49"/>
      <c r="AQ178" s="45" t="s">
        <v>266</v>
      </c>
      <c r="AR178" s="45" t="s">
        <v>174</v>
      </c>
      <c r="AS178" s="45" t="s">
        <v>174</v>
      </c>
      <c r="AT178" s="49">
        <v>6</v>
      </c>
      <c r="AU178" s="49">
        <v>1</v>
      </c>
      <c r="AV178" s="49">
        <v>1</v>
      </c>
      <c r="AW178" s="45">
        <v>43255</v>
      </c>
      <c r="AX178" s="45" t="s">
        <v>183</v>
      </c>
      <c r="AY178" s="45">
        <v>43538.579606134263</v>
      </c>
      <c r="AZ178" s="45">
        <v>43226</v>
      </c>
      <c r="BA178" s="45">
        <v>43227</v>
      </c>
      <c r="BB178" s="45" t="s">
        <v>1267</v>
      </c>
      <c r="BC178" s="45">
        <v>43255.648148148146</v>
      </c>
      <c r="BD178" s="45">
        <v>43375</v>
      </c>
      <c r="BE178" s="53">
        <v>43555</v>
      </c>
      <c r="BF178" s="49">
        <f>IF(AND(ISBLANK(tbl_RawData_Report1[[#This Row],[REQ_ID]]),tbl_RawData_Report1[[#This Row],[RH Kit?]] = "Y"),1,COUNTIFS(tbl_RawData_Report1[RH Kit?],"Y",tbl_RawData_Report1[REQ_ID],tbl_RawData_Report1[[#This Row],[REQ_ID]]))</f>
        <v>0</v>
      </c>
      <c r="BG178" s="49">
        <f>COUNTIFS(tbl_RawData_Report1[RH Kit?],"Y",tbl_RawData_Report1[Order No.],tbl_RawData_Report1[[#This Row],[Order No.]])</f>
        <v>0</v>
      </c>
      <c r="BH178" s="49">
        <f>SUM(tbl_RawData_Report1[[#This Row],[RH Kit Req]:[RH Kit PO]])</f>
        <v>0</v>
      </c>
      <c r="BI178" s="49" t="str">
        <f>IFERROR(VLOOKUP(B178,Lookup!A:B,2,FALSE),B178)</f>
        <v>AMPICILLIN_1GINJ</v>
      </c>
      <c r="BJ178" s="49" t="b">
        <f t="shared" si="2"/>
        <v>1</v>
      </c>
      <c r="BK178" s="49" t="str">
        <f>tbl_RawData_Report1[[#This Row],[Item ID]]&amp;tbl_RawData_Report1[[#This Row],[Order No.]]</f>
        <v>AMPICILLIN_1GINJ0000036052</v>
      </c>
      <c r="BL178"/>
      <c r="BM178"/>
      <c r="BN178"/>
    </row>
    <row r="179" spans="1:66" hidden="1" x14ac:dyDescent="0.25">
      <c r="A179" t="s">
        <v>8</v>
      </c>
      <c r="B179" t="s">
        <v>904</v>
      </c>
      <c r="C179">
        <v>2</v>
      </c>
      <c r="D179">
        <v>1</v>
      </c>
      <c r="E179">
        <v>1</v>
      </c>
      <c r="F179" t="s">
        <v>443</v>
      </c>
      <c r="G179" s="35" t="s">
        <v>1264</v>
      </c>
      <c r="H179" s="35" t="s">
        <v>905</v>
      </c>
      <c r="I179" s="35" t="s">
        <v>593</v>
      </c>
      <c r="J179" s="35">
        <v>1991.01</v>
      </c>
      <c r="K179" s="35" t="s">
        <v>704</v>
      </c>
      <c r="L179" s="35" t="s">
        <v>1268</v>
      </c>
      <c r="M179" s="35" t="s">
        <v>396</v>
      </c>
      <c r="N179" s="35" t="s">
        <v>122</v>
      </c>
      <c r="O179" s="35" t="s">
        <v>706</v>
      </c>
      <c r="P179" s="35" t="s">
        <v>707</v>
      </c>
      <c r="Q179" s="35" t="s">
        <v>311</v>
      </c>
      <c r="R179" s="35" t="s">
        <v>287</v>
      </c>
      <c r="S179" s="35" t="s">
        <v>197</v>
      </c>
      <c r="T179" s="35" t="s">
        <v>5058</v>
      </c>
      <c r="U179" s="35" t="s">
        <v>269</v>
      </c>
      <c r="V179" s="35">
        <v>0</v>
      </c>
      <c r="W179" s="35">
        <v>0</v>
      </c>
      <c r="X179" s="49">
        <v>499</v>
      </c>
      <c r="Y179" s="45" t="s">
        <v>791</v>
      </c>
      <c r="Z179" s="49">
        <v>20</v>
      </c>
      <c r="AA179" s="49">
        <v>9980</v>
      </c>
      <c r="AB179" s="45" t="s">
        <v>637</v>
      </c>
      <c r="AC179" s="45" t="s">
        <v>725</v>
      </c>
      <c r="AD179" s="45" t="s">
        <v>694</v>
      </c>
      <c r="AE179" s="45" t="s">
        <v>695</v>
      </c>
      <c r="AF179" s="49">
        <v>2018</v>
      </c>
      <c r="AG179" s="45" t="s">
        <v>1263</v>
      </c>
      <c r="AH179" s="45">
        <v>43375</v>
      </c>
      <c r="AI179" s="45">
        <v>43406</v>
      </c>
      <c r="AJ179" s="45">
        <v>43432</v>
      </c>
      <c r="AK179" s="45">
        <v>43437</v>
      </c>
      <c r="AL179" s="45">
        <v>43462</v>
      </c>
      <c r="AM179" s="45" t="s">
        <v>566</v>
      </c>
      <c r="AN179" s="45" t="s">
        <v>1265</v>
      </c>
      <c r="AO179" s="45" t="s">
        <v>1335</v>
      </c>
      <c r="AP179" s="49"/>
      <c r="AQ179" s="45" t="s">
        <v>266</v>
      </c>
      <c r="AR179" s="45" t="s">
        <v>174</v>
      </c>
      <c r="AS179" s="45" t="s">
        <v>174</v>
      </c>
      <c r="AT179" s="49">
        <v>10</v>
      </c>
      <c r="AU179" s="49">
        <v>1</v>
      </c>
      <c r="AV179" s="49">
        <v>1</v>
      </c>
      <c r="AW179" s="45">
        <v>43255</v>
      </c>
      <c r="AX179" s="45" t="s">
        <v>183</v>
      </c>
      <c r="AY179" s="45">
        <v>43538.579606134263</v>
      </c>
      <c r="AZ179" s="45">
        <v>43226</v>
      </c>
      <c r="BA179" s="45">
        <v>43227</v>
      </c>
      <c r="BB179" s="45" t="s">
        <v>1336</v>
      </c>
      <c r="BC179" s="45">
        <v>43255.648148148146</v>
      </c>
      <c r="BD179" s="45">
        <v>43375</v>
      </c>
      <c r="BE179" s="53">
        <v>43555</v>
      </c>
      <c r="BF179" s="49">
        <f>IF(AND(ISBLANK(tbl_RawData_Report1[[#This Row],[REQ_ID]]),tbl_RawData_Report1[[#This Row],[RH Kit?]] = "Y"),1,COUNTIFS(tbl_RawData_Report1[RH Kit?],"Y",tbl_RawData_Report1[REQ_ID],tbl_RawData_Report1[[#This Row],[REQ_ID]]))</f>
        <v>0</v>
      </c>
      <c r="BG179" s="49">
        <f>COUNTIFS(tbl_RawData_Report1[RH Kit?],"Y",tbl_RawData_Report1[Order No.],tbl_RawData_Report1[[#This Row],[Order No.]])</f>
        <v>0</v>
      </c>
      <c r="BH179" s="49">
        <f>SUM(tbl_RawData_Report1[[#This Row],[RH Kit Req]:[RH Kit PO]])</f>
        <v>0</v>
      </c>
      <c r="BI179" s="49" t="str">
        <f>IFERROR(VLOOKUP(B179,Lookup!A:B,2,FALSE),B179)</f>
        <v>CALGLUCONATE_100MG</v>
      </c>
      <c r="BJ179" s="49" t="b">
        <f t="shared" si="2"/>
        <v>1</v>
      </c>
      <c r="BK179" s="49" t="str">
        <f>tbl_RawData_Report1[[#This Row],[Item ID]]&amp;tbl_RawData_Report1[[#This Row],[Order No.]]</f>
        <v>CALGLUCONATE_100MG0000036052</v>
      </c>
      <c r="BL179"/>
      <c r="BM179"/>
      <c r="BN179"/>
    </row>
    <row r="180" spans="1:66" hidden="1" x14ac:dyDescent="0.25">
      <c r="A180" t="s">
        <v>8</v>
      </c>
      <c r="B180" t="s">
        <v>876</v>
      </c>
      <c r="C180">
        <v>1</v>
      </c>
      <c r="D180">
        <v>1</v>
      </c>
      <c r="E180">
        <v>1</v>
      </c>
      <c r="F180" t="s">
        <v>399</v>
      </c>
      <c r="G180" s="35" t="s">
        <v>1269</v>
      </c>
      <c r="H180" s="35" t="s">
        <v>877</v>
      </c>
      <c r="I180" s="35" t="s">
        <v>593</v>
      </c>
      <c r="J180" s="35">
        <v>0</v>
      </c>
      <c r="K180" s="35" t="s">
        <v>400</v>
      </c>
      <c r="L180" s="35" t="s">
        <v>401</v>
      </c>
      <c r="M180" s="35" t="s">
        <v>396</v>
      </c>
      <c r="N180" s="35" t="s">
        <v>122</v>
      </c>
      <c r="O180" s="35" t="s">
        <v>402</v>
      </c>
      <c r="P180" s="35" t="s">
        <v>403</v>
      </c>
      <c r="Q180" s="35" t="s">
        <v>311</v>
      </c>
      <c r="R180" s="35" t="s">
        <v>307</v>
      </c>
      <c r="S180" s="35" t="s">
        <v>203</v>
      </c>
      <c r="T180" s="35" t="s">
        <v>5058</v>
      </c>
      <c r="U180" s="35" t="s">
        <v>269</v>
      </c>
      <c r="V180" s="35">
        <v>0</v>
      </c>
      <c r="W180" s="35">
        <v>0</v>
      </c>
      <c r="X180" s="49">
        <v>0</v>
      </c>
      <c r="Y180" s="45" t="s">
        <v>655</v>
      </c>
      <c r="Z180" s="49">
        <v>10</v>
      </c>
      <c r="AA180" s="49">
        <v>0</v>
      </c>
      <c r="AB180" s="45" t="s">
        <v>637</v>
      </c>
      <c r="AC180" s="45" t="s">
        <v>715</v>
      </c>
      <c r="AD180" s="45" t="s">
        <v>880</v>
      </c>
      <c r="AE180" s="45" t="s">
        <v>881</v>
      </c>
      <c r="AF180" s="49">
        <v>2018</v>
      </c>
      <c r="AG180" s="45" t="s">
        <v>1104</v>
      </c>
      <c r="AH180" s="45">
        <v>43547</v>
      </c>
      <c r="AI180" s="45">
        <v>43597</v>
      </c>
      <c r="AJ180" s="45">
        <v>43553</v>
      </c>
      <c r="AK180" s="45">
        <v>43561</v>
      </c>
      <c r="AL180" s="45"/>
      <c r="AM180" s="45" t="s">
        <v>566</v>
      </c>
      <c r="AN180" s="45" t="s">
        <v>1270</v>
      </c>
      <c r="AO180" s="45" t="s">
        <v>1271</v>
      </c>
      <c r="AP180" s="49"/>
      <c r="AQ180" s="45" t="s">
        <v>266</v>
      </c>
      <c r="AR180" s="45" t="s">
        <v>369</v>
      </c>
      <c r="AS180" s="45" t="s">
        <v>174</v>
      </c>
      <c r="AT180" s="49">
        <v>12</v>
      </c>
      <c r="AU180" s="49">
        <v>1</v>
      </c>
      <c r="AV180" s="49">
        <v>1</v>
      </c>
      <c r="AW180" s="45">
        <v>43256</v>
      </c>
      <c r="AX180" s="45" t="s">
        <v>183</v>
      </c>
      <c r="AY180" s="45">
        <v>43637.777757986114</v>
      </c>
      <c r="AZ180" s="45">
        <v>43228</v>
      </c>
      <c r="BA180" s="45">
        <v>43228</v>
      </c>
      <c r="BB180" s="45" t="s">
        <v>1272</v>
      </c>
      <c r="BC180" s="45">
        <v>43257.508773148147</v>
      </c>
      <c r="BD180" s="45">
        <v>43546</v>
      </c>
      <c r="BE180" s="53">
        <v>47848</v>
      </c>
      <c r="BF180" s="49">
        <f>IF(AND(ISBLANK(tbl_RawData_Report1[[#This Row],[REQ_ID]]),tbl_RawData_Report1[[#This Row],[RH Kit?]] = "Y"),1,COUNTIFS(tbl_RawData_Report1[RH Kit?],"Y",tbl_RawData_Report1[REQ_ID],tbl_RawData_Report1[[#This Row],[REQ_ID]]))</f>
        <v>0</v>
      </c>
      <c r="BG180" s="49">
        <f>COUNTIFS(tbl_RawData_Report1[RH Kit?],"Y",tbl_RawData_Report1[Order No.],tbl_RawData_Report1[[#This Row],[Order No.]])</f>
        <v>0</v>
      </c>
      <c r="BH180" s="49">
        <f>SUM(tbl_RawData_Report1[[#This Row],[RH Kit Req]:[RH Kit PO]])</f>
        <v>0</v>
      </c>
      <c r="BI180" s="49" t="str">
        <f>IFERROR(VLOOKUP(B180,Lookup!A:B,2,FALSE),B180)</f>
        <v>OXYTOCIN_10IU/ML</v>
      </c>
      <c r="BJ180" s="49" t="b">
        <f t="shared" si="2"/>
        <v>0</v>
      </c>
      <c r="BK180" s="49" t="str">
        <f>tbl_RawData_Report1[[#This Row],[Item ID]]&amp;tbl_RawData_Report1[[#This Row],[Order No.]]</f>
        <v>OXYTOCIN_10IU/ML0000036072</v>
      </c>
      <c r="BL180"/>
      <c r="BM180"/>
      <c r="BN180"/>
    </row>
    <row r="181" spans="1:66" hidden="1" x14ac:dyDescent="0.25">
      <c r="A181" t="s">
        <v>8</v>
      </c>
      <c r="B181" t="s">
        <v>876</v>
      </c>
      <c r="C181">
        <v>1</v>
      </c>
      <c r="D181">
        <v>1</v>
      </c>
      <c r="E181">
        <v>2</v>
      </c>
      <c r="F181" t="s">
        <v>399</v>
      </c>
      <c r="G181" s="35" t="s">
        <v>1269</v>
      </c>
      <c r="H181" s="35" t="s">
        <v>877</v>
      </c>
      <c r="I181" s="35" t="s">
        <v>593</v>
      </c>
      <c r="J181" s="35">
        <v>225500</v>
      </c>
      <c r="K181" s="35" t="s">
        <v>400</v>
      </c>
      <c r="L181" s="35" t="s">
        <v>401</v>
      </c>
      <c r="M181" s="35" t="s">
        <v>396</v>
      </c>
      <c r="N181" s="35" t="s">
        <v>122</v>
      </c>
      <c r="O181" s="35" t="s">
        <v>402</v>
      </c>
      <c r="P181" s="35" t="s">
        <v>403</v>
      </c>
      <c r="Q181" s="35" t="s">
        <v>311</v>
      </c>
      <c r="R181" s="35" t="s">
        <v>307</v>
      </c>
      <c r="S181" s="35" t="s">
        <v>203</v>
      </c>
      <c r="T181" s="35" t="s">
        <v>5058</v>
      </c>
      <c r="U181" s="35" t="s">
        <v>269</v>
      </c>
      <c r="V181" s="35">
        <v>0</v>
      </c>
      <c r="W181" s="35">
        <v>0</v>
      </c>
      <c r="X181" s="49">
        <v>110000</v>
      </c>
      <c r="Y181" s="45" t="s">
        <v>655</v>
      </c>
      <c r="Z181" s="49">
        <v>10</v>
      </c>
      <c r="AA181" s="49">
        <v>1100000</v>
      </c>
      <c r="AB181" s="45" t="s">
        <v>637</v>
      </c>
      <c r="AC181" s="45" t="s">
        <v>715</v>
      </c>
      <c r="AD181" s="45" t="s">
        <v>880</v>
      </c>
      <c r="AE181" s="45" t="s">
        <v>881</v>
      </c>
      <c r="AF181" s="49">
        <v>2018</v>
      </c>
      <c r="AG181" s="45" t="s">
        <v>1104</v>
      </c>
      <c r="AH181" s="45">
        <v>43547</v>
      </c>
      <c r="AI181" s="45">
        <v>43597</v>
      </c>
      <c r="AJ181" s="45">
        <v>43553</v>
      </c>
      <c r="AK181" s="45">
        <v>43561</v>
      </c>
      <c r="AL181" s="45"/>
      <c r="AM181" s="45" t="s">
        <v>566</v>
      </c>
      <c r="AN181" s="45" t="s">
        <v>1270</v>
      </c>
      <c r="AO181" s="45" t="s">
        <v>1273</v>
      </c>
      <c r="AP181" s="49"/>
      <c r="AQ181" s="45" t="s">
        <v>266</v>
      </c>
      <c r="AR181" s="45" t="s">
        <v>369</v>
      </c>
      <c r="AS181" s="45" t="s">
        <v>174</v>
      </c>
      <c r="AT181" s="49">
        <v>12</v>
      </c>
      <c r="AU181" s="49">
        <v>1</v>
      </c>
      <c r="AV181" s="49">
        <v>1</v>
      </c>
      <c r="AW181" s="45">
        <v>43256</v>
      </c>
      <c r="AX181" s="45" t="s">
        <v>183</v>
      </c>
      <c r="AY181" s="45">
        <v>43637.777757986114</v>
      </c>
      <c r="AZ181" s="45">
        <v>43228</v>
      </c>
      <c r="BA181" s="45">
        <v>43228</v>
      </c>
      <c r="BB181" s="45" t="s">
        <v>1272</v>
      </c>
      <c r="BC181" s="45">
        <v>43257.508773148147</v>
      </c>
      <c r="BD181" s="45">
        <v>43546</v>
      </c>
      <c r="BE181" s="53">
        <v>47848</v>
      </c>
      <c r="BF181" s="49">
        <f>IF(AND(ISBLANK(tbl_RawData_Report1[[#This Row],[REQ_ID]]),tbl_RawData_Report1[[#This Row],[RH Kit?]] = "Y"),1,COUNTIFS(tbl_RawData_Report1[RH Kit?],"Y",tbl_RawData_Report1[REQ_ID],tbl_RawData_Report1[[#This Row],[REQ_ID]]))</f>
        <v>0</v>
      </c>
      <c r="BG181" s="49">
        <f>COUNTIFS(tbl_RawData_Report1[RH Kit?],"Y",tbl_RawData_Report1[Order No.],tbl_RawData_Report1[[#This Row],[Order No.]])</f>
        <v>0</v>
      </c>
      <c r="BH181" s="49">
        <f>SUM(tbl_RawData_Report1[[#This Row],[RH Kit Req]:[RH Kit PO]])</f>
        <v>0</v>
      </c>
      <c r="BI181" s="49" t="str">
        <f>IFERROR(VLOOKUP(B181,Lookup!A:B,2,FALSE),B181)</f>
        <v>OXYTOCIN_10IU/ML</v>
      </c>
      <c r="BJ181" s="49" t="b">
        <f t="shared" si="2"/>
        <v>1</v>
      </c>
      <c r="BK181" s="49" t="str">
        <f>tbl_RawData_Report1[[#This Row],[Item ID]]&amp;tbl_RawData_Report1[[#This Row],[Order No.]]</f>
        <v>OXYTOCIN_10IU/ML0000036072</v>
      </c>
      <c r="BL181"/>
      <c r="BM181"/>
      <c r="BN181"/>
    </row>
    <row r="182" spans="1:66" hidden="1" x14ac:dyDescent="0.25">
      <c r="A182" t="s">
        <v>8</v>
      </c>
      <c r="B182" t="s">
        <v>711</v>
      </c>
      <c r="C182">
        <v>1</v>
      </c>
      <c r="D182">
        <v>1</v>
      </c>
      <c r="E182">
        <v>1</v>
      </c>
      <c r="F182" t="s">
        <v>413</v>
      </c>
      <c r="G182" s="35" t="s">
        <v>1374</v>
      </c>
      <c r="H182" s="35" t="s">
        <v>712</v>
      </c>
      <c r="I182" s="35" t="s">
        <v>593</v>
      </c>
      <c r="J182" s="35">
        <v>146340.07999999999</v>
      </c>
      <c r="K182" s="35" t="s">
        <v>400</v>
      </c>
      <c r="L182" s="35" t="s">
        <v>401</v>
      </c>
      <c r="M182" s="35" t="s">
        <v>396</v>
      </c>
      <c r="N182" s="35" t="s">
        <v>122</v>
      </c>
      <c r="O182" s="35" t="s">
        <v>402</v>
      </c>
      <c r="P182" s="35" t="s">
        <v>403</v>
      </c>
      <c r="Q182" s="35" t="s">
        <v>311</v>
      </c>
      <c r="R182" s="35" t="s">
        <v>268</v>
      </c>
      <c r="S182" s="35" t="s">
        <v>192</v>
      </c>
      <c r="T182" s="35" t="s">
        <v>5068</v>
      </c>
      <c r="U182" s="35" t="s">
        <v>272</v>
      </c>
      <c r="V182" s="35">
        <v>0</v>
      </c>
      <c r="W182" s="35">
        <v>0</v>
      </c>
      <c r="X182" s="49">
        <v>215206</v>
      </c>
      <c r="Y182" s="45" t="s">
        <v>860</v>
      </c>
      <c r="Z182" s="49">
        <v>4</v>
      </c>
      <c r="AA182" s="49">
        <v>860824</v>
      </c>
      <c r="AB182" s="45" t="s">
        <v>637</v>
      </c>
      <c r="AC182" s="45" t="s">
        <v>715</v>
      </c>
      <c r="AD182" s="45" t="s">
        <v>694</v>
      </c>
      <c r="AE182" s="45" t="s">
        <v>695</v>
      </c>
      <c r="AF182" s="49">
        <v>2018</v>
      </c>
      <c r="AG182" s="45" t="s">
        <v>1088</v>
      </c>
      <c r="AH182" s="45">
        <v>43357</v>
      </c>
      <c r="AI182" s="45">
        <v>43361</v>
      </c>
      <c r="AJ182" s="45">
        <v>43353</v>
      </c>
      <c r="AK182" s="45">
        <v>43354</v>
      </c>
      <c r="AL182" s="45">
        <v>43358</v>
      </c>
      <c r="AM182" s="45" t="s">
        <v>567</v>
      </c>
      <c r="AN182" s="45" t="s">
        <v>1375</v>
      </c>
      <c r="AO182" s="45" t="s">
        <v>1376</v>
      </c>
      <c r="AP182" s="49"/>
      <c r="AQ182" s="45" t="s">
        <v>266</v>
      </c>
      <c r="AR182" s="45" t="s">
        <v>369</v>
      </c>
      <c r="AS182" s="45" t="s">
        <v>174</v>
      </c>
      <c r="AT182" s="49">
        <v>3</v>
      </c>
      <c r="AU182" s="49">
        <v>1</v>
      </c>
      <c r="AV182" s="49">
        <v>1</v>
      </c>
      <c r="AW182" s="45">
        <v>43257</v>
      </c>
      <c r="AX182" s="45" t="s">
        <v>183</v>
      </c>
      <c r="AY182" s="45">
        <v>43395.734884988429</v>
      </c>
      <c r="AZ182" s="45">
        <v>43178</v>
      </c>
      <c r="BA182" s="45">
        <v>43181</v>
      </c>
      <c r="BB182" s="45" t="s">
        <v>1377</v>
      </c>
      <c r="BC182" s="45">
        <v>43258.417523148149</v>
      </c>
      <c r="BD182" s="45">
        <v>43357</v>
      </c>
      <c r="BE182" s="53">
        <v>47848</v>
      </c>
      <c r="BF182" s="49">
        <f>IF(AND(ISBLANK(tbl_RawData_Report1[[#This Row],[REQ_ID]]),tbl_RawData_Report1[[#This Row],[RH Kit?]] = "Y"),1,COUNTIFS(tbl_RawData_Report1[RH Kit?],"Y",tbl_RawData_Report1[REQ_ID],tbl_RawData_Report1[[#This Row],[REQ_ID]]))</f>
        <v>0</v>
      </c>
      <c r="BG182" s="49">
        <f>COUNTIFS(tbl_RawData_Report1[RH Kit?],"Y",tbl_RawData_Report1[Order No.],tbl_RawData_Report1[[#This Row],[Order No.]])</f>
        <v>0</v>
      </c>
      <c r="BH182" s="49">
        <f>SUM(tbl_RawData_Report1[[#This Row],[RH Kit Req]:[RH Kit PO]])</f>
        <v>0</v>
      </c>
      <c r="BI182" s="49" t="str">
        <f>IFERROR(VLOOKUP(B182,Lookup!A:B,2,FALSE),B182)</f>
        <v>MISOPROSTOL_200MG</v>
      </c>
      <c r="BJ182" s="49" t="b">
        <f t="shared" si="2"/>
        <v>1</v>
      </c>
      <c r="BK182" s="49" t="str">
        <f>tbl_RawData_Report1[[#This Row],[Item ID]]&amp;tbl_RawData_Report1[[#This Row],[Order No.]]</f>
        <v>MISOPROSTOL_200MG0000036092</v>
      </c>
      <c r="BL182"/>
      <c r="BM182"/>
      <c r="BN182"/>
    </row>
    <row r="183" spans="1:66" hidden="1" x14ac:dyDescent="0.25">
      <c r="A183" t="s">
        <v>8</v>
      </c>
      <c r="B183" t="s">
        <v>711</v>
      </c>
      <c r="C183">
        <v>2</v>
      </c>
      <c r="D183">
        <v>1</v>
      </c>
      <c r="E183">
        <v>1</v>
      </c>
      <c r="F183" t="s">
        <v>443</v>
      </c>
      <c r="G183" s="35" t="s">
        <v>1378</v>
      </c>
      <c r="H183" s="35" t="s">
        <v>712</v>
      </c>
      <c r="I183" s="35" t="s">
        <v>593</v>
      </c>
      <c r="J183" s="35">
        <v>109909.68</v>
      </c>
      <c r="K183" s="35" t="s">
        <v>704</v>
      </c>
      <c r="L183" s="35" t="s">
        <v>1268</v>
      </c>
      <c r="M183" s="35" t="s">
        <v>396</v>
      </c>
      <c r="N183" s="35" t="s">
        <v>122</v>
      </c>
      <c r="O183" s="35" t="s">
        <v>706</v>
      </c>
      <c r="P183" s="35" t="s">
        <v>707</v>
      </c>
      <c r="Q183" s="35" t="s">
        <v>311</v>
      </c>
      <c r="R183" s="35" t="s">
        <v>287</v>
      </c>
      <c r="S183" s="35" t="s">
        <v>197</v>
      </c>
      <c r="T183" s="35" t="s">
        <v>5058</v>
      </c>
      <c r="U183" s="35" t="s">
        <v>269</v>
      </c>
      <c r="V183" s="35">
        <v>0</v>
      </c>
      <c r="W183" s="35">
        <v>0</v>
      </c>
      <c r="X183" s="49">
        <v>144618</v>
      </c>
      <c r="Y183" s="45" t="s">
        <v>860</v>
      </c>
      <c r="Z183" s="49">
        <v>4</v>
      </c>
      <c r="AA183" s="49">
        <v>578472</v>
      </c>
      <c r="AB183" s="45" t="s">
        <v>637</v>
      </c>
      <c r="AC183" s="45" t="s">
        <v>715</v>
      </c>
      <c r="AD183" s="45" t="s">
        <v>716</v>
      </c>
      <c r="AE183" s="45" t="s">
        <v>717</v>
      </c>
      <c r="AF183" s="49">
        <v>2018</v>
      </c>
      <c r="AG183" s="45" t="s">
        <v>1263</v>
      </c>
      <c r="AH183" s="45">
        <v>43312</v>
      </c>
      <c r="AI183" s="45">
        <v>43369</v>
      </c>
      <c r="AJ183" s="45">
        <v>43312</v>
      </c>
      <c r="AK183" s="45">
        <v>43312</v>
      </c>
      <c r="AL183" s="45">
        <v>43364</v>
      </c>
      <c r="AM183" s="45" t="s">
        <v>566</v>
      </c>
      <c r="AN183" s="45" t="s">
        <v>1379</v>
      </c>
      <c r="AO183" s="45" t="s">
        <v>1380</v>
      </c>
      <c r="AP183" s="49"/>
      <c r="AQ183" s="45" t="s">
        <v>266</v>
      </c>
      <c r="AR183" s="45" t="s">
        <v>369</v>
      </c>
      <c r="AS183" s="45" t="s">
        <v>174</v>
      </c>
      <c r="AT183" s="49">
        <v>5</v>
      </c>
      <c r="AU183" s="49">
        <v>1</v>
      </c>
      <c r="AV183" s="49">
        <v>1</v>
      </c>
      <c r="AW183" s="45">
        <v>43258</v>
      </c>
      <c r="AX183" s="45" t="s">
        <v>183</v>
      </c>
      <c r="AY183" s="45">
        <v>43356.71772202546</v>
      </c>
      <c r="AZ183" s="45">
        <v>43226</v>
      </c>
      <c r="BA183" s="45">
        <v>43227</v>
      </c>
      <c r="BB183" s="45" t="s">
        <v>1381</v>
      </c>
      <c r="BC183" s="45">
        <v>43258.523981481485</v>
      </c>
      <c r="BD183" s="45">
        <v>43312</v>
      </c>
      <c r="BE183" s="53">
        <v>43555</v>
      </c>
      <c r="BF183" s="49">
        <f>IF(AND(ISBLANK(tbl_RawData_Report1[[#This Row],[REQ_ID]]),tbl_RawData_Report1[[#This Row],[RH Kit?]] = "Y"),1,COUNTIFS(tbl_RawData_Report1[RH Kit?],"Y",tbl_RawData_Report1[REQ_ID],tbl_RawData_Report1[[#This Row],[REQ_ID]]))</f>
        <v>0</v>
      </c>
      <c r="BG183" s="49">
        <f>COUNTIFS(tbl_RawData_Report1[RH Kit?],"Y",tbl_RawData_Report1[Order No.],tbl_RawData_Report1[[#This Row],[Order No.]])</f>
        <v>0</v>
      </c>
      <c r="BH183" s="49">
        <f>SUM(tbl_RawData_Report1[[#This Row],[RH Kit Req]:[RH Kit PO]])</f>
        <v>0</v>
      </c>
      <c r="BI183" s="49" t="str">
        <f>IFERROR(VLOOKUP(B183,Lookup!A:B,2,FALSE),B183)</f>
        <v>MISOPROSTOL_200MG</v>
      </c>
      <c r="BJ183" s="49" t="b">
        <f t="shared" si="2"/>
        <v>1</v>
      </c>
      <c r="BK183" s="49" t="str">
        <f>tbl_RawData_Report1[[#This Row],[Item ID]]&amp;tbl_RawData_Report1[[#This Row],[Order No.]]</f>
        <v>MISOPROSTOL_200MG0000036097</v>
      </c>
      <c r="BL183"/>
      <c r="BM183"/>
      <c r="BN183"/>
    </row>
    <row r="184" spans="1:66" hidden="1" x14ac:dyDescent="0.25">
      <c r="A184" t="s">
        <v>8</v>
      </c>
      <c r="B184" t="s">
        <v>1384</v>
      </c>
      <c r="C184">
        <v>1</v>
      </c>
      <c r="D184">
        <v>1</v>
      </c>
      <c r="E184">
        <v>1</v>
      </c>
      <c r="F184" t="s">
        <v>388</v>
      </c>
      <c r="G184" s="35" t="s">
        <v>1382</v>
      </c>
      <c r="H184" s="35" t="s">
        <v>1385</v>
      </c>
      <c r="I184" s="35" t="s">
        <v>593</v>
      </c>
      <c r="J184" s="35">
        <v>120</v>
      </c>
      <c r="K184" s="35" t="s">
        <v>267</v>
      </c>
      <c r="L184" s="35" t="s">
        <v>373</v>
      </c>
      <c r="M184" s="35" t="s">
        <v>122</v>
      </c>
      <c r="N184" s="35" t="s">
        <v>387</v>
      </c>
      <c r="O184" s="35" t="s">
        <v>122</v>
      </c>
      <c r="P184" s="35" t="s">
        <v>122</v>
      </c>
      <c r="Q184" s="35" t="s">
        <v>311</v>
      </c>
      <c r="R184" s="35" t="s">
        <v>297</v>
      </c>
      <c r="S184" s="35" t="s">
        <v>210</v>
      </c>
      <c r="T184" s="35" t="s">
        <v>5085</v>
      </c>
      <c r="U184" s="35" t="s">
        <v>272</v>
      </c>
      <c r="V184" s="35">
        <v>1</v>
      </c>
      <c r="W184" s="35">
        <v>0</v>
      </c>
      <c r="X184" s="49">
        <v>24</v>
      </c>
      <c r="Y184" s="45" t="s">
        <v>703</v>
      </c>
      <c r="Z184" s="49">
        <v>50</v>
      </c>
      <c r="AA184" s="49">
        <v>1200</v>
      </c>
      <c r="AB184" s="45" t="s">
        <v>637</v>
      </c>
      <c r="AC184" s="45" t="s">
        <v>660</v>
      </c>
      <c r="AD184" s="45" t="s">
        <v>661</v>
      </c>
      <c r="AE184" s="45" t="s">
        <v>662</v>
      </c>
      <c r="AF184" s="49">
        <v>2018</v>
      </c>
      <c r="AG184" s="45" t="s">
        <v>1239</v>
      </c>
      <c r="AH184" s="45">
        <v>43398</v>
      </c>
      <c r="AI184" s="45">
        <v>43399</v>
      </c>
      <c r="AJ184" s="45">
        <v>43398</v>
      </c>
      <c r="AK184" s="45">
        <v>43432</v>
      </c>
      <c r="AL184" s="45">
        <v>43399</v>
      </c>
      <c r="AM184" s="45" t="s">
        <v>566</v>
      </c>
      <c r="AN184" s="45" t="s">
        <v>1383</v>
      </c>
      <c r="AO184" s="45" t="s">
        <v>1386</v>
      </c>
      <c r="AP184" s="49"/>
      <c r="AQ184" s="45" t="s">
        <v>266</v>
      </c>
      <c r="AR184" s="45" t="s">
        <v>174</v>
      </c>
      <c r="AS184" s="45" t="s">
        <v>174</v>
      </c>
      <c r="AT184" s="49"/>
      <c r="AU184" s="49"/>
      <c r="AV184" s="49"/>
      <c r="AW184" s="45">
        <v>43258</v>
      </c>
      <c r="AX184" s="45" t="s">
        <v>183</v>
      </c>
      <c r="AY184" s="45">
        <v>43472.686674421297</v>
      </c>
      <c r="AZ184" s="45"/>
      <c r="BA184" s="45"/>
      <c r="BB184" s="45" t="s">
        <v>1387</v>
      </c>
      <c r="BC184" s="45">
        <v>43277.800578703704</v>
      </c>
      <c r="BD184" s="45">
        <v>43382</v>
      </c>
      <c r="BE184" s="53"/>
      <c r="BF184" s="49">
        <f>IF(AND(ISBLANK(tbl_RawData_Report1[[#This Row],[REQ_ID]]),tbl_RawData_Report1[[#This Row],[RH Kit?]] = "Y"),1,COUNTIFS(tbl_RawData_Report1[RH Kit?],"Y",tbl_RawData_Report1[REQ_ID],tbl_RawData_Report1[[#This Row],[REQ_ID]]))</f>
        <v>0</v>
      </c>
      <c r="BG184" s="49">
        <f>COUNTIFS(tbl_RawData_Report1[RH Kit?],"Y",tbl_RawData_Report1[Order No.],tbl_RawData_Report1[[#This Row],[Order No.]])</f>
        <v>0</v>
      </c>
      <c r="BH184" s="49">
        <f>SUM(tbl_RawData_Report1[[#This Row],[RH Kit Req]:[RH Kit PO]])</f>
        <v>0</v>
      </c>
      <c r="BI184" s="49" t="str">
        <f>IFERROR(VLOOKUP(B184,Lookup!A:B,2,FALSE),B184)</f>
        <v>AMPICILLIN500MGINJ</v>
      </c>
      <c r="BJ184" s="49" t="b">
        <f t="shared" si="2"/>
        <v>1</v>
      </c>
      <c r="BK184" s="49" t="str">
        <f>tbl_RawData_Report1[[#This Row],[Item ID]]&amp;tbl_RawData_Report1[[#This Row],[Order No.]]</f>
        <v>AMPICILLIN500MGINJ0000036099</v>
      </c>
      <c r="BL184"/>
      <c r="BM184"/>
      <c r="BN184"/>
    </row>
    <row r="185" spans="1:66" hidden="1" x14ac:dyDescent="0.25">
      <c r="A185" t="s">
        <v>8</v>
      </c>
      <c r="B185" t="s">
        <v>1504</v>
      </c>
      <c r="C185">
        <v>6</v>
      </c>
      <c r="D185">
        <v>1</v>
      </c>
      <c r="E185">
        <v>1</v>
      </c>
      <c r="F185" t="s">
        <v>388</v>
      </c>
      <c r="G185" s="35" t="s">
        <v>1382</v>
      </c>
      <c r="H185" s="35" t="s">
        <v>1505</v>
      </c>
      <c r="I185" s="35" t="s">
        <v>593</v>
      </c>
      <c r="J185" s="35">
        <v>30</v>
      </c>
      <c r="K185" s="35" t="s">
        <v>267</v>
      </c>
      <c r="L185" s="35" t="s">
        <v>373</v>
      </c>
      <c r="M185" s="35" t="s">
        <v>122</v>
      </c>
      <c r="N185" s="35" t="s">
        <v>387</v>
      </c>
      <c r="O185" s="35" t="s">
        <v>122</v>
      </c>
      <c r="P185" s="35" t="s">
        <v>122</v>
      </c>
      <c r="Q185" s="35" t="s">
        <v>311</v>
      </c>
      <c r="R185" s="35" t="s">
        <v>297</v>
      </c>
      <c r="S185" s="35" t="s">
        <v>210</v>
      </c>
      <c r="T185" s="35" t="s">
        <v>5085</v>
      </c>
      <c r="U185" s="35" t="s">
        <v>272</v>
      </c>
      <c r="V185" s="35">
        <v>1</v>
      </c>
      <c r="W185" s="35">
        <v>0</v>
      </c>
      <c r="X185" s="49">
        <v>3</v>
      </c>
      <c r="Y185" s="45" t="s">
        <v>791</v>
      </c>
      <c r="Z185" s="49">
        <v>20</v>
      </c>
      <c r="AA185" s="49">
        <v>60</v>
      </c>
      <c r="AB185" s="45" t="s">
        <v>637</v>
      </c>
      <c r="AC185" s="45" t="s">
        <v>684</v>
      </c>
      <c r="AD185" s="45" t="s">
        <v>661</v>
      </c>
      <c r="AE185" s="45" t="s">
        <v>662</v>
      </c>
      <c r="AF185" s="49">
        <v>2018</v>
      </c>
      <c r="AG185" s="45" t="s">
        <v>1239</v>
      </c>
      <c r="AH185" s="45">
        <v>43398</v>
      </c>
      <c r="AI185" s="45">
        <v>43399</v>
      </c>
      <c r="AJ185" s="45">
        <v>43398</v>
      </c>
      <c r="AK185" s="45">
        <v>43432</v>
      </c>
      <c r="AL185" s="45">
        <v>43399</v>
      </c>
      <c r="AM185" s="45" t="s">
        <v>566</v>
      </c>
      <c r="AN185" s="45" t="s">
        <v>1383</v>
      </c>
      <c r="AO185" s="45" t="s">
        <v>1506</v>
      </c>
      <c r="AP185" s="49"/>
      <c r="AQ185" s="45" t="s">
        <v>266</v>
      </c>
      <c r="AR185" s="45" t="s">
        <v>174</v>
      </c>
      <c r="AS185" s="45" t="s">
        <v>174</v>
      </c>
      <c r="AT185" s="49"/>
      <c r="AU185" s="49"/>
      <c r="AV185" s="49"/>
      <c r="AW185" s="45">
        <v>43258</v>
      </c>
      <c r="AX185" s="45" t="s">
        <v>183</v>
      </c>
      <c r="AY185" s="45">
        <v>43472.686674421297</v>
      </c>
      <c r="AZ185" s="45"/>
      <c r="BA185" s="45"/>
      <c r="BB185" s="45" t="s">
        <v>1507</v>
      </c>
      <c r="BC185" s="45">
        <v>43277.800578703704</v>
      </c>
      <c r="BD185" s="45">
        <v>43382</v>
      </c>
      <c r="BE185" s="53"/>
      <c r="BF185" s="49">
        <f>IF(AND(ISBLANK(tbl_RawData_Report1[[#This Row],[REQ_ID]]),tbl_RawData_Report1[[#This Row],[RH Kit?]] = "Y"),1,COUNTIFS(tbl_RawData_Report1[RH Kit?],"Y",tbl_RawData_Report1[REQ_ID],tbl_RawData_Report1[[#This Row],[REQ_ID]]))</f>
        <v>0</v>
      </c>
      <c r="BG185" s="49">
        <f>COUNTIFS(tbl_RawData_Report1[RH Kit?],"Y",tbl_RawData_Report1[Order No.],tbl_RawData_Report1[[#This Row],[Order No.]])</f>
        <v>0</v>
      </c>
      <c r="BH185" s="49">
        <f>SUM(tbl_RawData_Report1[[#This Row],[RH Kit Req]:[RH Kit PO]])</f>
        <v>0</v>
      </c>
      <c r="BI185" s="49" t="str">
        <f>IFERROR(VLOOKUP(B185,Lookup!A:B,2,FALSE),B185)</f>
        <v>LIDOCAINEHCL1/20</v>
      </c>
      <c r="BJ185" s="49" t="b">
        <f t="shared" si="2"/>
        <v>1</v>
      </c>
      <c r="BK185" s="49" t="str">
        <f>tbl_RawData_Report1[[#This Row],[Item ID]]&amp;tbl_RawData_Report1[[#This Row],[Order No.]]</f>
        <v>LIDOCAINEHCL1/200000036099</v>
      </c>
      <c r="BL185"/>
      <c r="BM185"/>
      <c r="BN185"/>
    </row>
    <row r="186" spans="1:66" hidden="1" x14ac:dyDescent="0.25">
      <c r="A186" t="s">
        <v>8</v>
      </c>
      <c r="B186" t="s">
        <v>781</v>
      </c>
      <c r="C186">
        <v>3</v>
      </c>
      <c r="D186">
        <v>1</v>
      </c>
      <c r="E186">
        <v>1</v>
      </c>
      <c r="F186" t="s">
        <v>443</v>
      </c>
      <c r="G186" s="35" t="s">
        <v>1291</v>
      </c>
      <c r="H186" s="35" t="s">
        <v>782</v>
      </c>
      <c r="I186" s="35" t="s">
        <v>593</v>
      </c>
      <c r="J186" s="35">
        <v>162279</v>
      </c>
      <c r="K186" s="35" t="s">
        <v>704</v>
      </c>
      <c r="L186" s="35" t="s">
        <v>1268</v>
      </c>
      <c r="M186" s="35" t="s">
        <v>396</v>
      </c>
      <c r="N186" s="35" t="s">
        <v>122</v>
      </c>
      <c r="O186" s="35" t="s">
        <v>706</v>
      </c>
      <c r="P186" s="35" t="s">
        <v>707</v>
      </c>
      <c r="Q186" s="35" t="s">
        <v>311</v>
      </c>
      <c r="R186" s="35" t="s">
        <v>287</v>
      </c>
      <c r="S186" s="35" t="s">
        <v>197</v>
      </c>
      <c r="T186" s="35" t="s">
        <v>5058</v>
      </c>
      <c r="U186" s="35" t="s">
        <v>269</v>
      </c>
      <c r="V186" s="35">
        <v>0</v>
      </c>
      <c r="W186" s="35">
        <v>0</v>
      </c>
      <c r="X186" s="49">
        <v>360620</v>
      </c>
      <c r="Y186" s="45" t="s">
        <v>344</v>
      </c>
      <c r="Z186" s="49">
        <v>1</v>
      </c>
      <c r="AA186" s="49">
        <v>360620</v>
      </c>
      <c r="AB186" s="45" t="s">
        <v>637</v>
      </c>
      <c r="AC186" s="45" t="s">
        <v>668</v>
      </c>
      <c r="AD186" s="45" t="s">
        <v>661</v>
      </c>
      <c r="AE186" s="45" t="s">
        <v>662</v>
      </c>
      <c r="AF186" s="49">
        <v>2018</v>
      </c>
      <c r="AG186" s="45"/>
      <c r="AH186" s="45">
        <v>43408</v>
      </c>
      <c r="AI186" s="45">
        <v>43426</v>
      </c>
      <c r="AJ186" s="45">
        <v>43408</v>
      </c>
      <c r="AK186" s="45">
        <v>43402</v>
      </c>
      <c r="AL186" s="45">
        <v>43426</v>
      </c>
      <c r="AM186" s="45" t="s">
        <v>566</v>
      </c>
      <c r="AN186" s="45" t="s">
        <v>1292</v>
      </c>
      <c r="AO186" s="45" t="s">
        <v>1514</v>
      </c>
      <c r="AP186" s="49"/>
      <c r="AQ186" s="45" t="s">
        <v>266</v>
      </c>
      <c r="AR186" s="45" t="s">
        <v>174</v>
      </c>
      <c r="AS186" s="45" t="s">
        <v>174</v>
      </c>
      <c r="AT186" s="49"/>
      <c r="AU186" s="49"/>
      <c r="AV186" s="49"/>
      <c r="AW186" s="45">
        <v>43258</v>
      </c>
      <c r="AX186" s="45" t="s">
        <v>183</v>
      </c>
      <c r="AY186" s="45">
        <v>43453.544984340275</v>
      </c>
      <c r="AZ186" s="45"/>
      <c r="BA186" s="45"/>
      <c r="BB186" s="45" t="s">
        <v>1515</v>
      </c>
      <c r="BC186" s="45">
        <v>43262.376851851855</v>
      </c>
      <c r="BD186" s="45">
        <v>43413</v>
      </c>
      <c r="BE186" s="53">
        <v>43555</v>
      </c>
      <c r="BF186" s="49">
        <f>IF(AND(ISBLANK(tbl_RawData_Report1[[#This Row],[REQ_ID]]),tbl_RawData_Report1[[#This Row],[RH Kit?]] = "Y"),1,COUNTIFS(tbl_RawData_Report1[RH Kit?],"Y",tbl_RawData_Report1[REQ_ID],tbl_RawData_Report1[[#This Row],[REQ_ID]]))</f>
        <v>0</v>
      </c>
      <c r="BG186" s="49">
        <f>COUNTIFS(tbl_RawData_Report1[RH Kit?],"Y",tbl_RawData_Report1[Order No.],tbl_RawData_Report1[[#This Row],[Order No.]])</f>
        <v>0</v>
      </c>
      <c r="BH186" s="49">
        <f>SUM(tbl_RawData_Report1[[#This Row],[RH Kit Req]:[RH Kit PO]])</f>
        <v>0</v>
      </c>
      <c r="BI186" s="49" t="str">
        <f>IFERROR(VLOOKUP(B186,Lookup!A:B,2,FALSE),B186)</f>
        <v>METRONIDAZOLE5</v>
      </c>
      <c r="BJ186" s="49" t="b">
        <f t="shared" si="2"/>
        <v>1</v>
      </c>
      <c r="BK186" s="49" t="str">
        <f>tbl_RawData_Report1[[#This Row],[Item ID]]&amp;tbl_RawData_Report1[[#This Row],[Order No.]]</f>
        <v>METRONIDAZOLE50000036103</v>
      </c>
      <c r="BL186"/>
      <c r="BM186"/>
      <c r="BN186"/>
    </row>
    <row r="187" spans="1:66" hidden="1" x14ac:dyDescent="0.25">
      <c r="A187" t="s">
        <v>8</v>
      </c>
      <c r="B187" t="s">
        <v>1293</v>
      </c>
      <c r="C187">
        <v>1</v>
      </c>
      <c r="D187">
        <v>1</v>
      </c>
      <c r="E187">
        <v>1</v>
      </c>
      <c r="F187" t="s">
        <v>443</v>
      </c>
      <c r="G187" s="35" t="s">
        <v>1291</v>
      </c>
      <c r="H187" s="35" t="s">
        <v>1294</v>
      </c>
      <c r="I187" s="35" t="s">
        <v>593</v>
      </c>
      <c r="J187" s="35">
        <v>408532.5</v>
      </c>
      <c r="K187" s="35" t="s">
        <v>704</v>
      </c>
      <c r="L187" s="35" t="s">
        <v>1268</v>
      </c>
      <c r="M187" s="35" t="s">
        <v>396</v>
      </c>
      <c r="N187" s="35" t="s">
        <v>122</v>
      </c>
      <c r="O187" s="35" t="s">
        <v>706</v>
      </c>
      <c r="P187" s="35" t="s">
        <v>707</v>
      </c>
      <c r="Q187" s="35" t="s">
        <v>311</v>
      </c>
      <c r="R187" s="35" t="s">
        <v>287</v>
      </c>
      <c r="S187" s="35" t="s">
        <v>197</v>
      </c>
      <c r="T187" s="35" t="s">
        <v>5058</v>
      </c>
      <c r="U187" s="35" t="s">
        <v>269</v>
      </c>
      <c r="V187" s="35">
        <v>0</v>
      </c>
      <c r="W187" s="35">
        <v>0</v>
      </c>
      <c r="X187" s="49">
        <v>18157</v>
      </c>
      <c r="Y187" s="45" t="s">
        <v>1297</v>
      </c>
      <c r="Z187" s="49">
        <v>5</v>
      </c>
      <c r="AA187" s="49">
        <v>90785</v>
      </c>
      <c r="AB187" s="45" t="s">
        <v>637</v>
      </c>
      <c r="AC187" s="45" t="s">
        <v>674</v>
      </c>
      <c r="AD187" s="45" t="s">
        <v>661</v>
      </c>
      <c r="AE187" s="45" t="s">
        <v>662</v>
      </c>
      <c r="AF187" s="49">
        <v>2018</v>
      </c>
      <c r="AG187" s="45" t="s">
        <v>1263</v>
      </c>
      <c r="AH187" s="45">
        <v>43402</v>
      </c>
      <c r="AI187" s="45">
        <v>43438</v>
      </c>
      <c r="AJ187" s="45">
        <v>43402</v>
      </c>
      <c r="AK187" s="45">
        <v>43402</v>
      </c>
      <c r="AL187" s="45">
        <v>43438</v>
      </c>
      <c r="AM187" s="45" t="s">
        <v>566</v>
      </c>
      <c r="AN187" s="45" t="s">
        <v>1292</v>
      </c>
      <c r="AO187" s="45" t="s">
        <v>1295</v>
      </c>
      <c r="AP187" s="49"/>
      <c r="AQ187" s="45" t="s">
        <v>266</v>
      </c>
      <c r="AR187" s="45" t="s">
        <v>174</v>
      </c>
      <c r="AS187" s="45" t="s">
        <v>174</v>
      </c>
      <c r="AT187" s="49">
        <v>9</v>
      </c>
      <c r="AU187" s="49">
        <v>1</v>
      </c>
      <c r="AV187" s="49">
        <v>1</v>
      </c>
      <c r="AW187" s="45">
        <v>43258</v>
      </c>
      <c r="AX187" s="45" t="s">
        <v>183</v>
      </c>
      <c r="AY187" s="45">
        <v>43453.544984340275</v>
      </c>
      <c r="AZ187" s="45">
        <v>43226</v>
      </c>
      <c r="BA187" s="45">
        <v>43227</v>
      </c>
      <c r="BB187" s="45" t="s">
        <v>1296</v>
      </c>
      <c r="BC187" s="45">
        <v>43262.376851851855</v>
      </c>
      <c r="BD187" s="45">
        <v>43413</v>
      </c>
      <c r="BE187" s="53">
        <v>43555</v>
      </c>
      <c r="BF187" s="49">
        <f>IF(AND(ISBLANK(tbl_RawData_Report1[[#This Row],[REQ_ID]]),tbl_RawData_Report1[[#This Row],[RH Kit?]] = "Y"),1,COUNTIFS(tbl_RawData_Report1[RH Kit?],"Y",tbl_RawData_Report1[REQ_ID],tbl_RawData_Report1[[#This Row],[REQ_ID]]))</f>
        <v>0</v>
      </c>
      <c r="BG187" s="49">
        <f>COUNTIFS(tbl_RawData_Report1[RH Kit?],"Y",tbl_RawData_Report1[Order No.],tbl_RawData_Report1[[#This Row],[Order No.]])</f>
        <v>0</v>
      </c>
      <c r="BH187" s="49">
        <f>SUM(tbl_RawData_Report1[[#This Row],[RH Kit Req]:[RH Kit PO]])</f>
        <v>0</v>
      </c>
      <c r="BI187" s="49" t="str">
        <f>IFERROR(VLOOKUP(B187,Lookup!A:B,2,FALSE),B187)</f>
        <v>HYDRALAZINEHCL20</v>
      </c>
      <c r="BJ187" s="49" t="b">
        <f t="shared" si="2"/>
        <v>1</v>
      </c>
      <c r="BK187" s="49" t="str">
        <f>tbl_RawData_Report1[[#This Row],[Item ID]]&amp;tbl_RawData_Report1[[#This Row],[Order No.]]</f>
        <v>HYDRALAZINEHCL200000036103</v>
      </c>
      <c r="BL187"/>
      <c r="BM187"/>
      <c r="BN187"/>
    </row>
    <row r="188" spans="1:66" hidden="1" x14ac:dyDescent="0.25">
      <c r="A188" t="s">
        <v>8</v>
      </c>
      <c r="B188" t="s">
        <v>766</v>
      </c>
      <c r="C188">
        <v>1</v>
      </c>
      <c r="D188">
        <v>1</v>
      </c>
      <c r="E188">
        <v>1</v>
      </c>
      <c r="F188" t="s">
        <v>415</v>
      </c>
      <c r="G188" s="35" t="s">
        <v>1501</v>
      </c>
      <c r="H188" s="35" t="s">
        <v>767</v>
      </c>
      <c r="I188" s="35" t="s">
        <v>593</v>
      </c>
      <c r="J188" s="35">
        <v>208760</v>
      </c>
      <c r="K188" s="35" t="s">
        <v>400</v>
      </c>
      <c r="L188" s="35" t="s">
        <v>401</v>
      </c>
      <c r="M188" s="35" t="s">
        <v>396</v>
      </c>
      <c r="N188" s="35" t="s">
        <v>122</v>
      </c>
      <c r="O188" s="35" t="s">
        <v>402</v>
      </c>
      <c r="P188" s="35" t="s">
        <v>403</v>
      </c>
      <c r="Q188" s="35" t="s">
        <v>311</v>
      </c>
      <c r="R188" s="35" t="s">
        <v>271</v>
      </c>
      <c r="S188" s="35" t="s">
        <v>194</v>
      </c>
      <c r="T188" s="35" t="s">
        <v>5061</v>
      </c>
      <c r="U188" s="35" t="s">
        <v>269</v>
      </c>
      <c r="V188" s="35">
        <v>0</v>
      </c>
      <c r="W188" s="35">
        <v>0</v>
      </c>
      <c r="X188" s="49">
        <v>30700</v>
      </c>
      <c r="Y188" s="45" t="s">
        <v>655</v>
      </c>
      <c r="Z188" s="49">
        <v>10</v>
      </c>
      <c r="AA188" s="49">
        <v>307000</v>
      </c>
      <c r="AB188" s="45" t="s">
        <v>637</v>
      </c>
      <c r="AC188" s="45" t="s">
        <v>725</v>
      </c>
      <c r="AD188" s="45" t="s">
        <v>694</v>
      </c>
      <c r="AE188" s="45" t="s">
        <v>695</v>
      </c>
      <c r="AF188" s="49">
        <v>2018</v>
      </c>
      <c r="AG188" s="45" t="s">
        <v>1456</v>
      </c>
      <c r="AH188" s="45">
        <v>43376</v>
      </c>
      <c r="AI188" s="45">
        <v>43406</v>
      </c>
      <c r="AJ188" s="45">
        <v>43407</v>
      </c>
      <c r="AK188" s="45">
        <v>43411</v>
      </c>
      <c r="AL188" s="45">
        <v>43437</v>
      </c>
      <c r="AM188" s="45" t="s">
        <v>568</v>
      </c>
      <c r="AN188" s="45" t="s">
        <v>1458</v>
      </c>
      <c r="AO188" s="45" t="s">
        <v>1502</v>
      </c>
      <c r="AP188" s="49"/>
      <c r="AQ188" s="45" t="s">
        <v>266</v>
      </c>
      <c r="AR188" s="45" t="s">
        <v>174</v>
      </c>
      <c r="AS188" s="45" t="s">
        <v>174</v>
      </c>
      <c r="AT188" s="49">
        <v>1</v>
      </c>
      <c r="AU188" s="49">
        <v>1</v>
      </c>
      <c r="AV188" s="49">
        <v>1</v>
      </c>
      <c r="AW188" s="45">
        <v>43258</v>
      </c>
      <c r="AX188" s="45" t="s">
        <v>183</v>
      </c>
      <c r="AY188" s="45">
        <v>43935.568772071761</v>
      </c>
      <c r="AZ188" s="45">
        <v>43182</v>
      </c>
      <c r="BA188" s="45">
        <v>43196</v>
      </c>
      <c r="BB188" s="45" t="s">
        <v>1503</v>
      </c>
      <c r="BC188" s="45">
        <v>43271.485277777778</v>
      </c>
      <c r="BD188" s="45">
        <v>43376</v>
      </c>
      <c r="BE188" s="53">
        <v>47848</v>
      </c>
      <c r="BF188" s="49">
        <f>IF(AND(ISBLANK(tbl_RawData_Report1[[#This Row],[REQ_ID]]),tbl_RawData_Report1[[#This Row],[RH Kit?]] = "Y"),1,COUNTIFS(tbl_RawData_Report1[RH Kit?],"Y",tbl_RawData_Report1[REQ_ID],tbl_RawData_Report1[[#This Row],[REQ_ID]]))</f>
        <v>0</v>
      </c>
      <c r="BG188" s="49">
        <f>COUNTIFS(tbl_RawData_Report1[RH Kit?],"Y",tbl_RawData_Report1[Order No.],tbl_RawData_Report1[[#This Row],[Order No.]])</f>
        <v>0</v>
      </c>
      <c r="BH188" s="49">
        <f>SUM(tbl_RawData_Report1[[#This Row],[RH Kit Req]:[RH Kit PO]])</f>
        <v>0</v>
      </c>
      <c r="BI188" s="49" t="str">
        <f>IFERROR(VLOOKUP(B188,Lookup!A:B,2,FALSE),B188)</f>
        <v>MGSULPHATE_2ML</v>
      </c>
      <c r="BJ188" s="49" t="b">
        <f t="shared" si="2"/>
        <v>0</v>
      </c>
      <c r="BK188" s="49" t="str">
        <f>tbl_RawData_Report1[[#This Row],[Item ID]]&amp;tbl_RawData_Report1[[#This Row],[Order No.]]</f>
        <v>MGSULPHATE_2ML0000036104</v>
      </c>
      <c r="BL188"/>
      <c r="BM188"/>
      <c r="BN188"/>
    </row>
    <row r="189" spans="1:66" hidden="1" x14ac:dyDescent="0.25">
      <c r="A189" t="s">
        <v>8</v>
      </c>
      <c r="B189" t="s">
        <v>766</v>
      </c>
      <c r="C189">
        <v>1</v>
      </c>
      <c r="D189">
        <v>2</v>
      </c>
      <c r="E189">
        <v>1</v>
      </c>
      <c r="F189" t="s">
        <v>415</v>
      </c>
      <c r="G189" s="35" t="s">
        <v>1501</v>
      </c>
      <c r="H189" s="35" t="s">
        <v>767</v>
      </c>
      <c r="I189" s="35" t="s">
        <v>593</v>
      </c>
      <c r="J189" s="35">
        <v>17680</v>
      </c>
      <c r="K189" s="35" t="s">
        <v>400</v>
      </c>
      <c r="L189" s="35" t="s">
        <v>401</v>
      </c>
      <c r="M189" s="35" t="s">
        <v>396</v>
      </c>
      <c r="N189" s="35" t="s">
        <v>122</v>
      </c>
      <c r="O189" s="35" t="s">
        <v>402</v>
      </c>
      <c r="P189" s="35" t="s">
        <v>403</v>
      </c>
      <c r="Q189" s="35" t="s">
        <v>311</v>
      </c>
      <c r="R189" s="35" t="s">
        <v>271</v>
      </c>
      <c r="S189" s="35" t="s">
        <v>194</v>
      </c>
      <c r="T189" s="35" t="s">
        <v>5061</v>
      </c>
      <c r="U189" s="35" t="s">
        <v>269</v>
      </c>
      <c r="V189" s="35">
        <v>0</v>
      </c>
      <c r="W189" s="35">
        <v>0</v>
      </c>
      <c r="X189" s="49">
        <v>2600</v>
      </c>
      <c r="Y189" s="45" t="s">
        <v>655</v>
      </c>
      <c r="Z189" s="49">
        <v>10</v>
      </c>
      <c r="AA189" s="49">
        <v>26000</v>
      </c>
      <c r="AB189" s="45" t="s">
        <v>637</v>
      </c>
      <c r="AC189" s="45" t="s">
        <v>725</v>
      </c>
      <c r="AD189" s="45" t="s">
        <v>694</v>
      </c>
      <c r="AE189" s="45" t="s">
        <v>695</v>
      </c>
      <c r="AF189" s="49">
        <v>2018</v>
      </c>
      <c r="AG189" s="45" t="s">
        <v>1456</v>
      </c>
      <c r="AH189" s="45">
        <v>43440</v>
      </c>
      <c r="AI189" s="45">
        <v>43444</v>
      </c>
      <c r="AJ189" s="45">
        <v>43440</v>
      </c>
      <c r="AK189" s="45">
        <v>43438</v>
      </c>
      <c r="AL189" s="45">
        <v>43444</v>
      </c>
      <c r="AM189" s="45" t="s">
        <v>568</v>
      </c>
      <c r="AN189" s="45" t="s">
        <v>1458</v>
      </c>
      <c r="AO189" s="45" t="s">
        <v>1516</v>
      </c>
      <c r="AP189" s="49"/>
      <c r="AQ189" s="45" t="s">
        <v>266</v>
      </c>
      <c r="AR189" s="45" t="s">
        <v>174</v>
      </c>
      <c r="AS189" s="45" t="s">
        <v>174</v>
      </c>
      <c r="AT189" s="49">
        <v>1</v>
      </c>
      <c r="AU189" s="49">
        <v>1</v>
      </c>
      <c r="AV189" s="49">
        <v>1</v>
      </c>
      <c r="AW189" s="45">
        <v>43258</v>
      </c>
      <c r="AX189" s="45" t="s">
        <v>183</v>
      </c>
      <c r="AY189" s="45">
        <v>43935.568772071761</v>
      </c>
      <c r="AZ189" s="45">
        <v>43182</v>
      </c>
      <c r="BA189" s="45">
        <v>43196</v>
      </c>
      <c r="BB189" s="45" t="s">
        <v>1517</v>
      </c>
      <c r="BC189" s="45">
        <v>43271.485277777778</v>
      </c>
      <c r="BD189" s="45">
        <v>43399</v>
      </c>
      <c r="BE189" s="53">
        <v>47848</v>
      </c>
      <c r="BF189" s="49">
        <f>IF(AND(ISBLANK(tbl_RawData_Report1[[#This Row],[REQ_ID]]),tbl_RawData_Report1[[#This Row],[RH Kit?]] = "Y"),1,COUNTIFS(tbl_RawData_Report1[RH Kit?],"Y",tbl_RawData_Report1[REQ_ID],tbl_RawData_Report1[[#This Row],[REQ_ID]]))</f>
        <v>0</v>
      </c>
      <c r="BG189" s="49">
        <f>COUNTIFS(tbl_RawData_Report1[RH Kit?],"Y",tbl_RawData_Report1[Order No.],tbl_RawData_Report1[[#This Row],[Order No.]])</f>
        <v>0</v>
      </c>
      <c r="BH189" s="49">
        <f>SUM(tbl_RawData_Report1[[#This Row],[RH Kit Req]:[RH Kit PO]])</f>
        <v>0</v>
      </c>
      <c r="BI189" s="49" t="str">
        <f>IFERROR(VLOOKUP(B189,Lookup!A:B,2,FALSE),B189)</f>
        <v>MGSULPHATE_2ML</v>
      </c>
      <c r="BJ189" s="49" t="b">
        <f t="shared" si="2"/>
        <v>1</v>
      </c>
      <c r="BK189" s="49" t="str">
        <f>tbl_RawData_Report1[[#This Row],[Item ID]]&amp;tbl_RawData_Report1[[#This Row],[Order No.]]</f>
        <v>MGSULPHATE_2ML0000036104</v>
      </c>
      <c r="BL189"/>
      <c r="BM189"/>
      <c r="BN189"/>
    </row>
    <row r="190" spans="1:66" hidden="1" x14ac:dyDescent="0.25">
      <c r="A190" t="s">
        <v>8</v>
      </c>
      <c r="B190" t="s">
        <v>957</v>
      </c>
      <c r="C190">
        <v>1</v>
      </c>
      <c r="D190">
        <v>1</v>
      </c>
      <c r="E190">
        <v>1</v>
      </c>
      <c r="F190" t="s">
        <v>399</v>
      </c>
      <c r="G190" s="35" t="s">
        <v>1358</v>
      </c>
      <c r="H190" s="35" t="s">
        <v>958</v>
      </c>
      <c r="I190" s="35" t="s">
        <v>593</v>
      </c>
      <c r="J190" s="35">
        <v>0</v>
      </c>
      <c r="K190" s="35" t="s">
        <v>400</v>
      </c>
      <c r="L190" s="35" t="s">
        <v>401</v>
      </c>
      <c r="M190" s="35" t="s">
        <v>396</v>
      </c>
      <c r="N190" s="35" t="s">
        <v>122</v>
      </c>
      <c r="O190" s="35" t="s">
        <v>402</v>
      </c>
      <c r="P190" s="35" t="s">
        <v>403</v>
      </c>
      <c r="Q190" s="35" t="s">
        <v>311</v>
      </c>
      <c r="R190" s="35" t="s">
        <v>307</v>
      </c>
      <c r="S190" s="35" t="s">
        <v>203</v>
      </c>
      <c r="T190" s="35" t="s">
        <v>5058</v>
      </c>
      <c r="U190" s="35" t="s">
        <v>272</v>
      </c>
      <c r="V190" s="35">
        <v>0</v>
      </c>
      <c r="W190" s="35">
        <v>0</v>
      </c>
      <c r="X190" s="49">
        <v>0</v>
      </c>
      <c r="Y190" s="45" t="s">
        <v>703</v>
      </c>
      <c r="Z190" s="49">
        <v>50</v>
      </c>
      <c r="AA190" s="49">
        <v>0</v>
      </c>
      <c r="AB190" s="45" t="s">
        <v>637</v>
      </c>
      <c r="AC190" s="45" t="s">
        <v>725</v>
      </c>
      <c r="AD190" s="45" t="s">
        <v>1362</v>
      </c>
      <c r="AE190" s="45" t="s">
        <v>1363</v>
      </c>
      <c r="AF190" s="49">
        <v>2018</v>
      </c>
      <c r="AG190" s="45" t="s">
        <v>1357</v>
      </c>
      <c r="AH190" s="45">
        <v>43479</v>
      </c>
      <c r="AI190" s="45">
        <v>43489</v>
      </c>
      <c r="AJ190" s="45"/>
      <c r="AK190" s="45">
        <v>43481</v>
      </c>
      <c r="AL190" s="45"/>
      <c r="AM190" s="45" t="s">
        <v>566</v>
      </c>
      <c r="AN190" s="45" t="s">
        <v>1359</v>
      </c>
      <c r="AO190" s="45" t="s">
        <v>1364</v>
      </c>
      <c r="AP190" s="49"/>
      <c r="AQ190" s="45" t="s">
        <v>266</v>
      </c>
      <c r="AR190" s="45" t="s">
        <v>369</v>
      </c>
      <c r="AS190" s="45" t="s">
        <v>174</v>
      </c>
      <c r="AT190" s="49">
        <v>1</v>
      </c>
      <c r="AU190" s="49">
        <v>1</v>
      </c>
      <c r="AV190" s="49">
        <v>1</v>
      </c>
      <c r="AW190" s="45">
        <v>43259</v>
      </c>
      <c r="AX190" s="45" t="s">
        <v>183</v>
      </c>
      <c r="AY190" s="45">
        <v>43812.51254556713</v>
      </c>
      <c r="AZ190" s="45">
        <v>43256</v>
      </c>
      <c r="BA190" s="45">
        <v>43256</v>
      </c>
      <c r="BB190" s="45" t="s">
        <v>1361</v>
      </c>
      <c r="BC190" s="45">
        <v>43272.539074074077</v>
      </c>
      <c r="BD190" s="45">
        <v>43448</v>
      </c>
      <c r="BE190" s="53">
        <v>47848</v>
      </c>
      <c r="BF190" s="49">
        <f>IF(AND(ISBLANK(tbl_RawData_Report1[[#This Row],[REQ_ID]]),tbl_RawData_Report1[[#This Row],[RH Kit?]] = "Y"),1,COUNTIFS(tbl_RawData_Report1[RH Kit?],"Y",tbl_RawData_Report1[REQ_ID],tbl_RawData_Report1[[#This Row],[REQ_ID]]))</f>
        <v>0</v>
      </c>
      <c r="BG190" s="49">
        <f>COUNTIFS(tbl_RawData_Report1[RH Kit?],"Y",tbl_RawData_Report1[Order No.],tbl_RawData_Report1[[#This Row],[Order No.]])</f>
        <v>0</v>
      </c>
      <c r="BH190" s="49">
        <f>SUM(tbl_RawData_Report1[[#This Row],[RH Kit Req]:[RH Kit PO]])</f>
        <v>0</v>
      </c>
      <c r="BI190" s="49" t="str">
        <f>IFERROR(VLOOKUP(B190,Lookup!A:B,2,FALSE),B190)</f>
        <v>MGSULPHATE_10ML</v>
      </c>
      <c r="BJ190" s="49" t="b">
        <f t="shared" si="2"/>
        <v>0</v>
      </c>
      <c r="BK190" s="49" t="str">
        <f>tbl_RawData_Report1[[#This Row],[Item ID]]&amp;tbl_RawData_Report1[[#This Row],[Order No.]]</f>
        <v>MGSULPHATE_10ML0000036113</v>
      </c>
      <c r="BL190"/>
      <c r="BM190"/>
      <c r="BN190"/>
    </row>
    <row r="191" spans="1:66" hidden="1" x14ac:dyDescent="0.25">
      <c r="A191" t="s">
        <v>8</v>
      </c>
      <c r="B191" t="s">
        <v>957</v>
      </c>
      <c r="C191">
        <v>1</v>
      </c>
      <c r="D191">
        <v>1</v>
      </c>
      <c r="E191">
        <v>2</v>
      </c>
      <c r="F191" t="s">
        <v>399</v>
      </c>
      <c r="G191" s="35" t="s">
        <v>1358</v>
      </c>
      <c r="H191" s="35" t="s">
        <v>958</v>
      </c>
      <c r="I191" s="35" t="s">
        <v>593</v>
      </c>
      <c r="J191" s="35">
        <v>91359.7</v>
      </c>
      <c r="K191" s="35" t="s">
        <v>400</v>
      </c>
      <c r="L191" s="35" t="s">
        <v>401</v>
      </c>
      <c r="M191" s="35" t="s">
        <v>396</v>
      </c>
      <c r="N191" s="35" t="s">
        <v>122</v>
      </c>
      <c r="O191" s="35" t="s">
        <v>402</v>
      </c>
      <c r="P191" s="35" t="s">
        <v>403</v>
      </c>
      <c r="Q191" s="35" t="s">
        <v>311</v>
      </c>
      <c r="R191" s="35" t="s">
        <v>307</v>
      </c>
      <c r="S191" s="35" t="s">
        <v>203</v>
      </c>
      <c r="T191" s="35" t="s">
        <v>5058</v>
      </c>
      <c r="U191" s="35" t="s">
        <v>272</v>
      </c>
      <c r="V191" s="35">
        <v>0</v>
      </c>
      <c r="W191" s="35">
        <v>0</v>
      </c>
      <c r="X191" s="49">
        <v>1762</v>
      </c>
      <c r="Y191" s="45" t="s">
        <v>703</v>
      </c>
      <c r="Z191" s="49">
        <v>50</v>
      </c>
      <c r="AA191" s="49">
        <v>88100</v>
      </c>
      <c r="AB191" s="45" t="s">
        <v>637</v>
      </c>
      <c r="AC191" s="45" t="s">
        <v>725</v>
      </c>
      <c r="AD191" s="45" t="s">
        <v>1362</v>
      </c>
      <c r="AE191" s="45" t="s">
        <v>1363</v>
      </c>
      <c r="AF191" s="49">
        <v>2018</v>
      </c>
      <c r="AG191" s="45" t="s">
        <v>1357</v>
      </c>
      <c r="AH191" s="45">
        <v>43479</v>
      </c>
      <c r="AI191" s="45">
        <v>43489</v>
      </c>
      <c r="AJ191" s="45"/>
      <c r="AK191" s="45">
        <v>43481</v>
      </c>
      <c r="AL191" s="45"/>
      <c r="AM191" s="45" t="s">
        <v>566</v>
      </c>
      <c r="AN191" s="45" t="s">
        <v>1359</v>
      </c>
      <c r="AO191" s="45" t="s">
        <v>1360</v>
      </c>
      <c r="AP191" s="49"/>
      <c r="AQ191" s="45" t="s">
        <v>266</v>
      </c>
      <c r="AR191" s="45" t="s">
        <v>369</v>
      </c>
      <c r="AS191" s="45" t="s">
        <v>174</v>
      </c>
      <c r="AT191" s="49">
        <v>1</v>
      </c>
      <c r="AU191" s="49">
        <v>1</v>
      </c>
      <c r="AV191" s="49">
        <v>1</v>
      </c>
      <c r="AW191" s="45">
        <v>43259</v>
      </c>
      <c r="AX191" s="45" t="s">
        <v>183</v>
      </c>
      <c r="AY191" s="45">
        <v>43812.51254556713</v>
      </c>
      <c r="AZ191" s="45">
        <v>43256</v>
      </c>
      <c r="BA191" s="45">
        <v>43256</v>
      </c>
      <c r="BB191" s="45" t="s">
        <v>1361</v>
      </c>
      <c r="BC191" s="45">
        <v>43272.539074074077</v>
      </c>
      <c r="BD191" s="45">
        <v>43448</v>
      </c>
      <c r="BE191" s="53">
        <v>47848</v>
      </c>
      <c r="BF191" s="49">
        <f>IF(AND(ISBLANK(tbl_RawData_Report1[[#This Row],[REQ_ID]]),tbl_RawData_Report1[[#This Row],[RH Kit?]] = "Y"),1,COUNTIFS(tbl_RawData_Report1[RH Kit?],"Y",tbl_RawData_Report1[REQ_ID],tbl_RawData_Report1[[#This Row],[REQ_ID]]))</f>
        <v>0</v>
      </c>
      <c r="BG191" s="49">
        <f>COUNTIFS(tbl_RawData_Report1[RH Kit?],"Y",tbl_RawData_Report1[Order No.],tbl_RawData_Report1[[#This Row],[Order No.]])</f>
        <v>0</v>
      </c>
      <c r="BH191" s="49">
        <f>SUM(tbl_RawData_Report1[[#This Row],[RH Kit Req]:[RH Kit PO]])</f>
        <v>0</v>
      </c>
      <c r="BI191" s="49" t="str">
        <f>IFERROR(VLOOKUP(B191,Lookup!A:B,2,FALSE),B191)</f>
        <v>MGSULPHATE_10ML</v>
      </c>
      <c r="BJ191" s="49" t="b">
        <f t="shared" si="2"/>
        <v>1</v>
      </c>
      <c r="BK191" s="49" t="str">
        <f>tbl_RawData_Report1[[#This Row],[Item ID]]&amp;tbl_RawData_Report1[[#This Row],[Order No.]]</f>
        <v>MGSULPHATE_10ML0000036113</v>
      </c>
      <c r="BL191"/>
      <c r="BM191"/>
      <c r="BN191"/>
    </row>
    <row r="192" spans="1:66" hidden="1" x14ac:dyDescent="0.25">
      <c r="A192" t="s">
        <v>8</v>
      </c>
      <c r="B192" t="s">
        <v>720</v>
      </c>
      <c r="C192">
        <v>1</v>
      </c>
      <c r="D192">
        <v>1</v>
      </c>
      <c r="E192">
        <v>1</v>
      </c>
      <c r="F192" t="s">
        <v>416</v>
      </c>
      <c r="G192" s="35" t="s">
        <v>1365</v>
      </c>
      <c r="H192" s="35" t="s">
        <v>721</v>
      </c>
      <c r="I192" s="35" t="s">
        <v>593</v>
      </c>
      <c r="J192" s="35">
        <v>1750</v>
      </c>
      <c r="K192" s="35" t="s">
        <v>1220</v>
      </c>
      <c r="L192" s="35" t="s">
        <v>1221</v>
      </c>
      <c r="M192" s="35" t="s">
        <v>396</v>
      </c>
      <c r="N192" s="35" t="s">
        <v>122</v>
      </c>
      <c r="O192" s="35" t="s">
        <v>1222</v>
      </c>
      <c r="P192" s="35" t="s">
        <v>1223</v>
      </c>
      <c r="Q192" s="35" t="s">
        <v>311</v>
      </c>
      <c r="R192" s="35" t="s">
        <v>277</v>
      </c>
      <c r="S192" s="35" t="s">
        <v>200</v>
      </c>
      <c r="T192" s="35" t="s">
        <v>5068</v>
      </c>
      <c r="U192" s="35" t="s">
        <v>272</v>
      </c>
      <c r="V192" s="35">
        <v>0</v>
      </c>
      <c r="W192" s="35">
        <v>0</v>
      </c>
      <c r="X192" s="49">
        <v>140</v>
      </c>
      <c r="Y192" s="45" t="s">
        <v>724</v>
      </c>
      <c r="Z192" s="49">
        <v>90</v>
      </c>
      <c r="AA192" s="49">
        <v>12600</v>
      </c>
      <c r="AB192" s="45" t="s">
        <v>637</v>
      </c>
      <c r="AC192" s="45" t="s">
        <v>725</v>
      </c>
      <c r="AD192" s="45" t="s">
        <v>726</v>
      </c>
      <c r="AE192" s="45" t="s">
        <v>727</v>
      </c>
      <c r="AF192" s="49">
        <v>2018</v>
      </c>
      <c r="AG192" s="45" t="s">
        <v>1215</v>
      </c>
      <c r="AH192" s="45">
        <v>43367</v>
      </c>
      <c r="AI192" s="45">
        <v>43368</v>
      </c>
      <c r="AJ192" s="45">
        <v>43368</v>
      </c>
      <c r="AK192" s="45">
        <v>43347</v>
      </c>
      <c r="AL192" s="45">
        <v>43368</v>
      </c>
      <c r="AM192" s="45" t="s">
        <v>567</v>
      </c>
      <c r="AN192" s="45" t="s">
        <v>1366</v>
      </c>
      <c r="AO192" s="45" t="s">
        <v>1371</v>
      </c>
      <c r="AP192" s="49"/>
      <c r="AQ192" s="45" t="s">
        <v>266</v>
      </c>
      <c r="AR192" s="45" t="s">
        <v>174</v>
      </c>
      <c r="AS192" s="45" t="s">
        <v>174</v>
      </c>
      <c r="AT192" s="49">
        <v>10</v>
      </c>
      <c r="AU192" s="49">
        <v>1</v>
      </c>
      <c r="AV192" s="49">
        <v>1</v>
      </c>
      <c r="AW192" s="45">
        <v>43262</v>
      </c>
      <c r="AX192" s="45" t="s">
        <v>183</v>
      </c>
      <c r="AY192" s="45">
        <v>43382.519583761576</v>
      </c>
      <c r="AZ192" s="45">
        <v>43213</v>
      </c>
      <c r="BA192" s="45">
        <v>43217</v>
      </c>
      <c r="BB192" s="45" t="s">
        <v>1368</v>
      </c>
      <c r="BC192" s="45">
        <v>43263.930231481485</v>
      </c>
      <c r="BD192" s="45">
        <v>43301</v>
      </c>
      <c r="BE192" s="53">
        <v>44469</v>
      </c>
      <c r="BF192" s="49">
        <f>IF(AND(ISBLANK(tbl_RawData_Report1[[#This Row],[REQ_ID]]),tbl_RawData_Report1[[#This Row],[RH Kit?]] = "Y"),1,COUNTIFS(tbl_RawData_Report1[RH Kit?],"Y",tbl_RawData_Report1[REQ_ID],tbl_RawData_Report1[[#This Row],[REQ_ID]]))</f>
        <v>0</v>
      </c>
      <c r="BG192" s="49">
        <f>COUNTIFS(tbl_RawData_Report1[RH Kit?],"Y",tbl_RawData_Report1[Order No.],tbl_RawData_Report1[[#This Row],[Order No.]])</f>
        <v>0</v>
      </c>
      <c r="BH192" s="49">
        <f>SUM(tbl_RawData_Report1[[#This Row],[RH Kit Req]:[RH Kit PO]])</f>
        <v>0</v>
      </c>
      <c r="BI192" s="49" t="str">
        <f>IFERROR(VLOOKUP(B192,Lookup!A:B,2,FALSE),B192)</f>
        <v>NIFEDIPINE_10MG</v>
      </c>
      <c r="BJ192" s="49" t="b">
        <f t="shared" si="2"/>
        <v>0</v>
      </c>
      <c r="BK192" s="49" t="str">
        <f>tbl_RawData_Report1[[#This Row],[Item ID]]&amp;tbl_RawData_Report1[[#This Row],[Order No.]]</f>
        <v>NIFEDIPINE_10MG0000036129</v>
      </c>
      <c r="BL192"/>
      <c r="BM192"/>
      <c r="BN192"/>
    </row>
    <row r="193" spans="1:66" hidden="1" x14ac:dyDescent="0.25">
      <c r="A193" t="s">
        <v>8</v>
      </c>
      <c r="B193" t="s">
        <v>720</v>
      </c>
      <c r="C193">
        <v>1</v>
      </c>
      <c r="D193">
        <v>1</v>
      </c>
      <c r="E193">
        <v>2</v>
      </c>
      <c r="F193" t="s">
        <v>416</v>
      </c>
      <c r="G193" s="35" t="s">
        <v>1365</v>
      </c>
      <c r="H193" s="35" t="s">
        <v>721</v>
      </c>
      <c r="I193" s="35" t="s">
        <v>593</v>
      </c>
      <c r="J193" s="35">
        <v>1750</v>
      </c>
      <c r="K193" s="35" t="s">
        <v>1220</v>
      </c>
      <c r="L193" s="35" t="s">
        <v>1228</v>
      </c>
      <c r="M193" s="35" t="s">
        <v>396</v>
      </c>
      <c r="N193" s="35" t="s">
        <v>122</v>
      </c>
      <c r="O193" s="35" t="s">
        <v>1222</v>
      </c>
      <c r="P193" s="35" t="s">
        <v>1223</v>
      </c>
      <c r="Q193" s="35" t="s">
        <v>311</v>
      </c>
      <c r="R193" s="35" t="s">
        <v>277</v>
      </c>
      <c r="S193" s="35" t="s">
        <v>200</v>
      </c>
      <c r="T193" s="35" t="s">
        <v>5068</v>
      </c>
      <c r="U193" s="35" t="s">
        <v>272</v>
      </c>
      <c r="V193" s="35">
        <v>0</v>
      </c>
      <c r="W193" s="35">
        <v>0</v>
      </c>
      <c r="X193" s="49">
        <v>140</v>
      </c>
      <c r="Y193" s="45" t="s">
        <v>724</v>
      </c>
      <c r="Z193" s="49">
        <v>90</v>
      </c>
      <c r="AA193" s="49">
        <v>12600</v>
      </c>
      <c r="AB193" s="45" t="s">
        <v>637</v>
      </c>
      <c r="AC193" s="45" t="s">
        <v>725</v>
      </c>
      <c r="AD193" s="45" t="s">
        <v>726</v>
      </c>
      <c r="AE193" s="45" t="s">
        <v>727</v>
      </c>
      <c r="AF193" s="49">
        <v>2018</v>
      </c>
      <c r="AG193" s="45" t="s">
        <v>1215</v>
      </c>
      <c r="AH193" s="45">
        <v>43367</v>
      </c>
      <c r="AI193" s="45">
        <v>43368</v>
      </c>
      <c r="AJ193" s="45">
        <v>43368</v>
      </c>
      <c r="AK193" s="45">
        <v>43347</v>
      </c>
      <c r="AL193" s="45">
        <v>43368</v>
      </c>
      <c r="AM193" s="45" t="s">
        <v>567</v>
      </c>
      <c r="AN193" s="45" t="s">
        <v>1366</v>
      </c>
      <c r="AO193" s="45" t="s">
        <v>1367</v>
      </c>
      <c r="AP193" s="49"/>
      <c r="AQ193" s="45" t="s">
        <v>266</v>
      </c>
      <c r="AR193" s="45" t="s">
        <v>174</v>
      </c>
      <c r="AS193" s="45" t="s">
        <v>174</v>
      </c>
      <c r="AT193" s="49">
        <v>10</v>
      </c>
      <c r="AU193" s="49">
        <v>1</v>
      </c>
      <c r="AV193" s="49">
        <v>2</v>
      </c>
      <c r="AW193" s="45">
        <v>43262</v>
      </c>
      <c r="AX193" s="45" t="s">
        <v>183</v>
      </c>
      <c r="AY193" s="45">
        <v>43382.519583761576</v>
      </c>
      <c r="AZ193" s="45">
        <v>43213</v>
      </c>
      <c r="BA193" s="45">
        <v>43217</v>
      </c>
      <c r="BB193" s="45" t="s">
        <v>1368</v>
      </c>
      <c r="BC193" s="45">
        <v>43263.930231481485</v>
      </c>
      <c r="BD193" s="45">
        <v>43301</v>
      </c>
      <c r="BE193" s="53">
        <v>43465</v>
      </c>
      <c r="BF193" s="49">
        <f>IF(AND(ISBLANK(tbl_RawData_Report1[[#This Row],[REQ_ID]]),tbl_RawData_Report1[[#This Row],[RH Kit?]] = "Y"),1,COUNTIFS(tbl_RawData_Report1[RH Kit?],"Y",tbl_RawData_Report1[REQ_ID],tbl_RawData_Report1[[#This Row],[REQ_ID]]))</f>
        <v>0</v>
      </c>
      <c r="BG193" s="49">
        <f>COUNTIFS(tbl_RawData_Report1[RH Kit?],"Y",tbl_RawData_Report1[Order No.],tbl_RawData_Report1[[#This Row],[Order No.]])</f>
        <v>0</v>
      </c>
      <c r="BH193" s="49">
        <f>SUM(tbl_RawData_Report1[[#This Row],[RH Kit Req]:[RH Kit PO]])</f>
        <v>0</v>
      </c>
      <c r="BI193" s="49" t="str">
        <f>IFERROR(VLOOKUP(B193,Lookup!A:B,2,FALSE),B193)</f>
        <v>NIFEDIPINE_10MG</v>
      </c>
      <c r="BJ193" s="49" t="b">
        <f t="shared" si="2"/>
        <v>1</v>
      </c>
      <c r="BK193" s="49" t="str">
        <f>tbl_RawData_Report1[[#This Row],[Item ID]]&amp;tbl_RawData_Report1[[#This Row],[Order No.]]</f>
        <v>NIFEDIPINE_10MG0000036129</v>
      </c>
      <c r="BL193"/>
      <c r="BM193"/>
      <c r="BN193"/>
    </row>
    <row r="194" spans="1:66" hidden="1" x14ac:dyDescent="0.25">
      <c r="A194" t="s">
        <v>8</v>
      </c>
      <c r="B194" t="s">
        <v>757</v>
      </c>
      <c r="C194">
        <v>5</v>
      </c>
      <c r="D194">
        <v>1</v>
      </c>
      <c r="E194">
        <v>1</v>
      </c>
      <c r="F194" t="s">
        <v>398</v>
      </c>
      <c r="G194" s="35" t="s">
        <v>1299</v>
      </c>
      <c r="H194" s="35" t="s">
        <v>758</v>
      </c>
      <c r="I194" s="35" t="s">
        <v>593</v>
      </c>
      <c r="J194" s="35">
        <v>35</v>
      </c>
      <c r="K194" s="35" t="s">
        <v>1303</v>
      </c>
      <c r="L194" s="35" t="s">
        <v>397</v>
      </c>
      <c r="M194" s="35" t="s">
        <v>396</v>
      </c>
      <c r="N194" s="35" t="s">
        <v>122</v>
      </c>
      <c r="O194" s="35" t="s">
        <v>1304</v>
      </c>
      <c r="P194" s="35" t="s">
        <v>1305</v>
      </c>
      <c r="Q194" s="35" t="s">
        <v>311</v>
      </c>
      <c r="R194" s="35" t="s">
        <v>299</v>
      </c>
      <c r="S194" s="35" t="s">
        <v>193</v>
      </c>
      <c r="T194" s="35" t="s">
        <v>5068</v>
      </c>
      <c r="U194" s="35" t="s">
        <v>272</v>
      </c>
      <c r="V194" s="35">
        <v>0</v>
      </c>
      <c r="W194" s="35">
        <v>0</v>
      </c>
      <c r="X194" s="49">
        <v>5</v>
      </c>
      <c r="Y194" s="45" t="s">
        <v>346</v>
      </c>
      <c r="Z194" s="49">
        <v>1000</v>
      </c>
      <c r="AA194" s="49">
        <v>5000</v>
      </c>
      <c r="AB194" s="45" t="s">
        <v>637</v>
      </c>
      <c r="AC194" s="45" t="s">
        <v>761</v>
      </c>
      <c r="AD194" s="45" t="s">
        <v>661</v>
      </c>
      <c r="AE194" s="45" t="s">
        <v>662</v>
      </c>
      <c r="AF194" s="49">
        <v>2018</v>
      </c>
      <c r="AG194" s="45" t="s">
        <v>1298</v>
      </c>
      <c r="AH194" s="45">
        <v>43378</v>
      </c>
      <c r="AI194" s="45">
        <v>43379</v>
      </c>
      <c r="AJ194" s="45">
        <v>43378</v>
      </c>
      <c r="AK194" s="45">
        <v>43383</v>
      </c>
      <c r="AL194" s="45">
        <v>43379</v>
      </c>
      <c r="AM194" s="45" t="s">
        <v>568</v>
      </c>
      <c r="AN194" s="45" t="s">
        <v>1300</v>
      </c>
      <c r="AO194" s="45" t="s">
        <v>1405</v>
      </c>
      <c r="AP194" s="49"/>
      <c r="AQ194" s="45" t="s">
        <v>266</v>
      </c>
      <c r="AR194" s="45" t="s">
        <v>174</v>
      </c>
      <c r="AS194" s="45" t="s">
        <v>174</v>
      </c>
      <c r="AT194" s="49">
        <v>6</v>
      </c>
      <c r="AU194" s="49">
        <v>1</v>
      </c>
      <c r="AV194" s="49">
        <v>1</v>
      </c>
      <c r="AW194" s="45">
        <v>43262</v>
      </c>
      <c r="AX194" s="45" t="s">
        <v>183</v>
      </c>
      <c r="AY194" s="45">
        <v>43413.853584571756</v>
      </c>
      <c r="AZ194" s="45">
        <v>43257</v>
      </c>
      <c r="BA194" s="45">
        <v>43259</v>
      </c>
      <c r="BB194" s="45" t="s">
        <v>1406</v>
      </c>
      <c r="BC194" s="45">
        <v>43262.561018518521</v>
      </c>
      <c r="BD194" s="45">
        <v>43325</v>
      </c>
      <c r="BE194" s="53">
        <v>73050</v>
      </c>
      <c r="BF194" s="49">
        <f>IF(AND(ISBLANK(tbl_RawData_Report1[[#This Row],[REQ_ID]]),tbl_RawData_Report1[[#This Row],[RH Kit?]] = "Y"),1,COUNTIFS(tbl_RawData_Report1[RH Kit?],"Y",tbl_RawData_Report1[REQ_ID],tbl_RawData_Report1[[#This Row],[REQ_ID]]))</f>
        <v>0</v>
      </c>
      <c r="BG194" s="49">
        <f>COUNTIFS(tbl_RawData_Report1[RH Kit?],"Y",tbl_RawData_Report1[Order No.],tbl_RawData_Report1[[#This Row],[Order No.]])</f>
        <v>0</v>
      </c>
      <c r="BH194" s="49">
        <f>SUM(tbl_RawData_Report1[[#This Row],[RH Kit Req]:[RH Kit PO]])</f>
        <v>0</v>
      </c>
      <c r="BI194" s="49" t="str">
        <f>IFERROR(VLOOKUP(B194,Lookup!A:B,2,FALSE),B194)</f>
        <v>METRONIDAZOL_250MG</v>
      </c>
      <c r="BJ194" s="49" t="b">
        <f t="shared" ref="BJ194:BJ257" si="3">BK194&lt;&gt;BK195</f>
        <v>1</v>
      </c>
      <c r="BK194" s="49" t="str">
        <f>tbl_RawData_Report1[[#This Row],[Item ID]]&amp;tbl_RawData_Report1[[#This Row],[Order No.]]</f>
        <v>METRONIDAZOL_250MG0000036130</v>
      </c>
      <c r="BL194"/>
      <c r="BM194"/>
      <c r="BN194"/>
    </row>
    <row r="195" spans="1:66" hidden="1" x14ac:dyDescent="0.25">
      <c r="A195" t="s">
        <v>8</v>
      </c>
      <c r="B195" t="s">
        <v>699</v>
      </c>
      <c r="C195">
        <v>3</v>
      </c>
      <c r="D195">
        <v>1</v>
      </c>
      <c r="E195">
        <v>1</v>
      </c>
      <c r="F195" t="s">
        <v>398</v>
      </c>
      <c r="G195" s="35" t="s">
        <v>1299</v>
      </c>
      <c r="H195" s="35" t="s">
        <v>700</v>
      </c>
      <c r="I195" s="35" t="s">
        <v>593</v>
      </c>
      <c r="J195" s="35">
        <v>96</v>
      </c>
      <c r="K195" s="35" t="s">
        <v>1303</v>
      </c>
      <c r="L195" s="35" t="s">
        <v>397</v>
      </c>
      <c r="M195" s="35" t="s">
        <v>396</v>
      </c>
      <c r="N195" s="35" t="s">
        <v>122</v>
      </c>
      <c r="O195" s="35" t="s">
        <v>1304</v>
      </c>
      <c r="P195" s="35" t="s">
        <v>1305</v>
      </c>
      <c r="Q195" s="35" t="s">
        <v>311</v>
      </c>
      <c r="R195" s="35" t="s">
        <v>299</v>
      </c>
      <c r="S195" s="35" t="s">
        <v>193</v>
      </c>
      <c r="T195" s="35" t="s">
        <v>5068</v>
      </c>
      <c r="U195" s="35" t="s">
        <v>272</v>
      </c>
      <c r="V195" s="35">
        <v>0</v>
      </c>
      <c r="W195" s="35">
        <v>0</v>
      </c>
      <c r="X195" s="49">
        <v>12</v>
      </c>
      <c r="Y195" s="45" t="s">
        <v>703</v>
      </c>
      <c r="Z195" s="49">
        <v>50</v>
      </c>
      <c r="AA195" s="49">
        <v>600</v>
      </c>
      <c r="AB195" s="45" t="s">
        <v>637</v>
      </c>
      <c r="AC195" s="45" t="s">
        <v>660</v>
      </c>
      <c r="AD195" s="45" t="s">
        <v>661</v>
      </c>
      <c r="AE195" s="45" t="s">
        <v>662</v>
      </c>
      <c r="AF195" s="49">
        <v>2018</v>
      </c>
      <c r="AG195" s="45" t="s">
        <v>1298</v>
      </c>
      <c r="AH195" s="45">
        <v>43378</v>
      </c>
      <c r="AI195" s="45">
        <v>43379</v>
      </c>
      <c r="AJ195" s="45">
        <v>43378</v>
      </c>
      <c r="AK195" s="45">
        <v>43383</v>
      </c>
      <c r="AL195" s="45">
        <v>43379</v>
      </c>
      <c r="AM195" s="45" t="s">
        <v>568</v>
      </c>
      <c r="AN195" s="45" t="s">
        <v>1300</v>
      </c>
      <c r="AO195" s="45" t="s">
        <v>1372</v>
      </c>
      <c r="AP195" s="49"/>
      <c r="AQ195" s="45" t="s">
        <v>266</v>
      </c>
      <c r="AR195" s="45" t="s">
        <v>174</v>
      </c>
      <c r="AS195" s="45" t="s">
        <v>174</v>
      </c>
      <c r="AT195" s="49">
        <v>3</v>
      </c>
      <c r="AU195" s="49">
        <v>1</v>
      </c>
      <c r="AV195" s="49">
        <v>1</v>
      </c>
      <c r="AW195" s="45">
        <v>43262</v>
      </c>
      <c r="AX195" s="45" t="s">
        <v>183</v>
      </c>
      <c r="AY195" s="45">
        <v>43413.853584571756</v>
      </c>
      <c r="AZ195" s="45">
        <v>43257</v>
      </c>
      <c r="BA195" s="45">
        <v>43259</v>
      </c>
      <c r="BB195" s="45" t="s">
        <v>1373</v>
      </c>
      <c r="BC195" s="45">
        <v>43262.561018518521</v>
      </c>
      <c r="BD195" s="45">
        <v>43325</v>
      </c>
      <c r="BE195" s="53">
        <v>73050</v>
      </c>
      <c r="BF195" s="49">
        <f>IF(AND(ISBLANK(tbl_RawData_Report1[[#This Row],[REQ_ID]]),tbl_RawData_Report1[[#This Row],[RH Kit?]] = "Y"),1,COUNTIFS(tbl_RawData_Report1[RH Kit?],"Y",tbl_RawData_Report1[REQ_ID],tbl_RawData_Report1[[#This Row],[REQ_ID]]))</f>
        <v>0</v>
      </c>
      <c r="BG195" s="49">
        <f>COUNTIFS(tbl_RawData_Report1[RH Kit?],"Y",tbl_RawData_Report1[Order No.],tbl_RawData_Report1[[#This Row],[Order No.]])</f>
        <v>0</v>
      </c>
      <c r="BH195" s="49">
        <f>SUM(tbl_RawData_Report1[[#This Row],[RH Kit Req]:[RH Kit PO]])</f>
        <v>0</v>
      </c>
      <c r="BI195" s="49" t="str">
        <f>IFERROR(VLOOKUP(B195,Lookup!A:B,2,FALSE),B195)</f>
        <v>AMPICILLIN_1GINJ</v>
      </c>
      <c r="BJ195" s="49" t="b">
        <f t="shared" si="3"/>
        <v>1</v>
      </c>
      <c r="BK195" s="49" t="str">
        <f>tbl_RawData_Report1[[#This Row],[Item ID]]&amp;tbl_RawData_Report1[[#This Row],[Order No.]]</f>
        <v>AMPICILLIN_1GINJ0000036130</v>
      </c>
      <c r="BL195"/>
      <c r="BM195"/>
      <c r="BN195"/>
    </row>
    <row r="196" spans="1:66" hidden="1" x14ac:dyDescent="0.25">
      <c r="A196" t="s">
        <v>8</v>
      </c>
      <c r="B196" t="s">
        <v>1306</v>
      </c>
      <c r="C196">
        <v>4</v>
      </c>
      <c r="D196">
        <v>1</v>
      </c>
      <c r="E196">
        <v>1</v>
      </c>
      <c r="F196" t="s">
        <v>398</v>
      </c>
      <c r="G196" s="35" t="s">
        <v>1299</v>
      </c>
      <c r="H196" s="35" t="s">
        <v>1307</v>
      </c>
      <c r="I196" s="35" t="s">
        <v>593</v>
      </c>
      <c r="J196" s="35">
        <v>26250</v>
      </c>
      <c r="K196" s="35" t="s">
        <v>1303</v>
      </c>
      <c r="L196" s="35" t="s">
        <v>397</v>
      </c>
      <c r="M196" s="35" t="s">
        <v>396</v>
      </c>
      <c r="N196" s="35" t="s">
        <v>122</v>
      </c>
      <c r="O196" s="35" t="s">
        <v>1304</v>
      </c>
      <c r="P196" s="35" t="s">
        <v>1305</v>
      </c>
      <c r="Q196" s="35" t="s">
        <v>311</v>
      </c>
      <c r="R196" s="35" t="s">
        <v>299</v>
      </c>
      <c r="S196" s="35" t="s">
        <v>193</v>
      </c>
      <c r="T196" s="35" t="s">
        <v>5068</v>
      </c>
      <c r="U196" s="35" t="s">
        <v>272</v>
      </c>
      <c r="V196" s="35">
        <v>0</v>
      </c>
      <c r="W196" s="35">
        <v>0</v>
      </c>
      <c r="X196" s="49">
        <v>2500</v>
      </c>
      <c r="Y196" s="45" t="s">
        <v>791</v>
      </c>
      <c r="Z196" s="49">
        <v>20</v>
      </c>
      <c r="AA196" s="49">
        <v>50000</v>
      </c>
      <c r="AB196" s="45" t="s">
        <v>637</v>
      </c>
      <c r="AC196" s="45" t="s">
        <v>684</v>
      </c>
      <c r="AD196" s="45" t="s">
        <v>661</v>
      </c>
      <c r="AE196" s="45" t="s">
        <v>662</v>
      </c>
      <c r="AF196" s="49">
        <v>2018</v>
      </c>
      <c r="AG196" s="45" t="s">
        <v>1298</v>
      </c>
      <c r="AH196" s="45">
        <v>43378</v>
      </c>
      <c r="AI196" s="45">
        <v>43379</v>
      </c>
      <c r="AJ196" s="45">
        <v>43378</v>
      </c>
      <c r="AK196" s="45">
        <v>43383</v>
      </c>
      <c r="AL196" s="45">
        <v>43379</v>
      </c>
      <c r="AM196" s="45" t="s">
        <v>568</v>
      </c>
      <c r="AN196" s="45" t="s">
        <v>1300</v>
      </c>
      <c r="AO196" s="45" t="s">
        <v>1308</v>
      </c>
      <c r="AP196" s="49"/>
      <c r="AQ196" s="45" t="s">
        <v>266</v>
      </c>
      <c r="AR196" s="45" t="s">
        <v>174</v>
      </c>
      <c r="AS196" s="45" t="s">
        <v>174</v>
      </c>
      <c r="AT196" s="49">
        <v>4</v>
      </c>
      <c r="AU196" s="49">
        <v>1</v>
      </c>
      <c r="AV196" s="49">
        <v>1</v>
      </c>
      <c r="AW196" s="45">
        <v>43262</v>
      </c>
      <c r="AX196" s="45" t="s">
        <v>183</v>
      </c>
      <c r="AY196" s="45">
        <v>43413.853584571756</v>
      </c>
      <c r="AZ196" s="45">
        <v>43257</v>
      </c>
      <c r="BA196" s="45">
        <v>43259</v>
      </c>
      <c r="BB196" s="45" t="s">
        <v>1309</v>
      </c>
      <c r="BC196" s="45">
        <v>43262.561018518521</v>
      </c>
      <c r="BD196" s="45">
        <v>43325</v>
      </c>
      <c r="BE196" s="53">
        <v>73050</v>
      </c>
      <c r="BF196" s="49">
        <f>IF(AND(ISBLANK(tbl_RawData_Report1[[#This Row],[REQ_ID]]),tbl_RawData_Report1[[#This Row],[RH Kit?]] = "Y"),1,COUNTIFS(tbl_RawData_Report1[RH Kit?],"Y",tbl_RawData_Report1[REQ_ID],tbl_RawData_Report1[[#This Row],[REQ_ID]]))</f>
        <v>0</v>
      </c>
      <c r="BG196" s="49">
        <f>COUNTIFS(tbl_RawData_Report1[RH Kit?],"Y",tbl_RawData_Report1[Order No.],tbl_RawData_Report1[[#This Row],[Order No.]])</f>
        <v>0</v>
      </c>
      <c r="BH196" s="49">
        <f>SUM(tbl_RawData_Report1[[#This Row],[RH Kit Req]:[RH Kit PO]])</f>
        <v>0</v>
      </c>
      <c r="BI196" s="49" t="str">
        <f>IFERROR(VLOOKUP(B196,Lookup!A:B,2,FALSE),B196)</f>
        <v>LIDOCAINEHCL2/20</v>
      </c>
      <c r="BJ196" s="49" t="b">
        <f t="shared" si="3"/>
        <v>1</v>
      </c>
      <c r="BK196" s="49" t="str">
        <f>tbl_RawData_Report1[[#This Row],[Item ID]]&amp;tbl_RawData_Report1[[#This Row],[Order No.]]</f>
        <v>LIDOCAINEHCL2/200000036130</v>
      </c>
      <c r="BL196"/>
      <c r="BM196"/>
      <c r="BN196"/>
    </row>
    <row r="197" spans="1:66" hidden="1" x14ac:dyDescent="0.25">
      <c r="A197" t="s">
        <v>8</v>
      </c>
      <c r="B197" t="s">
        <v>781</v>
      </c>
      <c r="C197">
        <v>2</v>
      </c>
      <c r="D197">
        <v>1</v>
      </c>
      <c r="E197">
        <v>1</v>
      </c>
      <c r="F197" t="s">
        <v>398</v>
      </c>
      <c r="G197" s="35" t="s">
        <v>1299</v>
      </c>
      <c r="H197" s="35" t="s">
        <v>782</v>
      </c>
      <c r="I197" s="35" t="s">
        <v>593</v>
      </c>
      <c r="J197" s="35">
        <v>27</v>
      </c>
      <c r="K197" s="35" t="s">
        <v>1303</v>
      </c>
      <c r="L197" s="35" t="s">
        <v>397</v>
      </c>
      <c r="M197" s="35" t="s">
        <v>396</v>
      </c>
      <c r="N197" s="35" t="s">
        <v>122</v>
      </c>
      <c r="O197" s="35" t="s">
        <v>1304</v>
      </c>
      <c r="P197" s="35" t="s">
        <v>1305</v>
      </c>
      <c r="Q197" s="35" t="s">
        <v>311</v>
      </c>
      <c r="R197" s="35" t="s">
        <v>299</v>
      </c>
      <c r="S197" s="35" t="s">
        <v>193</v>
      </c>
      <c r="T197" s="35" t="s">
        <v>5068</v>
      </c>
      <c r="U197" s="35" t="s">
        <v>272</v>
      </c>
      <c r="V197" s="35">
        <v>0</v>
      </c>
      <c r="W197" s="35">
        <v>0</v>
      </c>
      <c r="X197" s="49">
        <v>60</v>
      </c>
      <c r="Y197" s="45" t="s">
        <v>344</v>
      </c>
      <c r="Z197" s="49">
        <v>1</v>
      </c>
      <c r="AA197" s="49">
        <v>60</v>
      </c>
      <c r="AB197" s="45" t="s">
        <v>637</v>
      </c>
      <c r="AC197" s="45" t="s">
        <v>668</v>
      </c>
      <c r="AD197" s="45" t="s">
        <v>661</v>
      </c>
      <c r="AE197" s="45" t="s">
        <v>662</v>
      </c>
      <c r="AF197" s="49">
        <v>2018</v>
      </c>
      <c r="AG197" s="45" t="s">
        <v>1298</v>
      </c>
      <c r="AH197" s="45">
        <v>43378</v>
      </c>
      <c r="AI197" s="45">
        <v>43379</v>
      </c>
      <c r="AJ197" s="45">
        <v>43378</v>
      </c>
      <c r="AK197" s="45">
        <v>43383</v>
      </c>
      <c r="AL197" s="45">
        <v>43379</v>
      </c>
      <c r="AM197" s="45" t="s">
        <v>568</v>
      </c>
      <c r="AN197" s="45" t="s">
        <v>1300</v>
      </c>
      <c r="AO197" s="45" t="s">
        <v>1301</v>
      </c>
      <c r="AP197" s="49"/>
      <c r="AQ197" s="45" t="s">
        <v>266</v>
      </c>
      <c r="AR197" s="45" t="s">
        <v>174</v>
      </c>
      <c r="AS197" s="45" t="s">
        <v>174</v>
      </c>
      <c r="AT197" s="49">
        <v>2</v>
      </c>
      <c r="AU197" s="49">
        <v>1</v>
      </c>
      <c r="AV197" s="49">
        <v>1</v>
      </c>
      <c r="AW197" s="45">
        <v>43262</v>
      </c>
      <c r="AX197" s="45" t="s">
        <v>183</v>
      </c>
      <c r="AY197" s="45">
        <v>43413.853584571756</v>
      </c>
      <c r="AZ197" s="45">
        <v>43257</v>
      </c>
      <c r="BA197" s="45">
        <v>43259</v>
      </c>
      <c r="BB197" s="45" t="s">
        <v>1302</v>
      </c>
      <c r="BC197" s="45">
        <v>43262.561018518521</v>
      </c>
      <c r="BD197" s="45">
        <v>43325</v>
      </c>
      <c r="BE197" s="53">
        <v>73050</v>
      </c>
      <c r="BF197" s="49">
        <f>IF(AND(ISBLANK(tbl_RawData_Report1[[#This Row],[REQ_ID]]),tbl_RawData_Report1[[#This Row],[RH Kit?]] = "Y"),1,COUNTIFS(tbl_RawData_Report1[RH Kit?],"Y",tbl_RawData_Report1[REQ_ID],tbl_RawData_Report1[[#This Row],[REQ_ID]]))</f>
        <v>0</v>
      </c>
      <c r="BG197" s="49">
        <f>COUNTIFS(tbl_RawData_Report1[RH Kit?],"Y",tbl_RawData_Report1[Order No.],tbl_RawData_Report1[[#This Row],[Order No.]])</f>
        <v>0</v>
      </c>
      <c r="BH197" s="49">
        <f>SUM(tbl_RawData_Report1[[#This Row],[RH Kit Req]:[RH Kit PO]])</f>
        <v>0</v>
      </c>
      <c r="BI197" s="49" t="str">
        <f>IFERROR(VLOOKUP(B197,Lookup!A:B,2,FALSE),B197)</f>
        <v>METRONIDAZOLE5</v>
      </c>
      <c r="BJ197" s="49" t="b">
        <f t="shared" si="3"/>
        <v>1</v>
      </c>
      <c r="BK197" s="49" t="str">
        <f>tbl_RawData_Report1[[#This Row],[Item ID]]&amp;tbl_RawData_Report1[[#This Row],[Order No.]]</f>
        <v>METRONIDAZOLE50000036130</v>
      </c>
      <c r="BL197"/>
      <c r="BM197"/>
      <c r="BN197"/>
    </row>
    <row r="198" spans="1:66" hidden="1" x14ac:dyDescent="0.25">
      <c r="A198" t="s">
        <v>8</v>
      </c>
      <c r="B198" t="s">
        <v>688</v>
      </c>
      <c r="C198">
        <v>7</v>
      </c>
      <c r="D198">
        <v>1</v>
      </c>
      <c r="E198">
        <v>1</v>
      </c>
      <c r="F198" t="s">
        <v>398</v>
      </c>
      <c r="G198" s="35" t="s">
        <v>1299</v>
      </c>
      <c r="H198" s="35" t="s">
        <v>689</v>
      </c>
      <c r="I198" s="35" t="s">
        <v>593</v>
      </c>
      <c r="J198" s="35">
        <v>55</v>
      </c>
      <c r="K198" s="35" t="s">
        <v>1303</v>
      </c>
      <c r="L198" s="35" t="s">
        <v>397</v>
      </c>
      <c r="M198" s="35" t="s">
        <v>396</v>
      </c>
      <c r="N198" s="35" t="s">
        <v>122</v>
      </c>
      <c r="O198" s="35" t="s">
        <v>1304</v>
      </c>
      <c r="P198" s="35" t="s">
        <v>1305</v>
      </c>
      <c r="Q198" s="35" t="s">
        <v>311</v>
      </c>
      <c r="R198" s="35" t="s">
        <v>299</v>
      </c>
      <c r="S198" s="35" t="s">
        <v>193</v>
      </c>
      <c r="T198" s="35" t="s">
        <v>5068</v>
      </c>
      <c r="U198" s="35" t="s">
        <v>272</v>
      </c>
      <c r="V198" s="35">
        <v>0</v>
      </c>
      <c r="W198" s="35">
        <v>0</v>
      </c>
      <c r="X198" s="49">
        <v>5</v>
      </c>
      <c r="Y198" s="45" t="s">
        <v>346</v>
      </c>
      <c r="Z198" s="49">
        <v>1000</v>
      </c>
      <c r="AA198" s="49">
        <v>5000</v>
      </c>
      <c r="AB198" s="45" t="s">
        <v>637</v>
      </c>
      <c r="AC198" s="45" t="s">
        <v>693</v>
      </c>
      <c r="AD198" s="45" t="s">
        <v>661</v>
      </c>
      <c r="AE198" s="45" t="s">
        <v>662</v>
      </c>
      <c r="AF198" s="49">
        <v>2018</v>
      </c>
      <c r="AG198" s="45" t="s">
        <v>1298</v>
      </c>
      <c r="AH198" s="45">
        <v>43378</v>
      </c>
      <c r="AI198" s="45">
        <v>43379</v>
      </c>
      <c r="AJ198" s="45">
        <v>43378</v>
      </c>
      <c r="AK198" s="45">
        <v>43383</v>
      </c>
      <c r="AL198" s="45">
        <v>43379</v>
      </c>
      <c r="AM198" s="45" t="s">
        <v>568</v>
      </c>
      <c r="AN198" s="45" t="s">
        <v>1300</v>
      </c>
      <c r="AO198" s="45" t="s">
        <v>1310</v>
      </c>
      <c r="AP198" s="49"/>
      <c r="AQ198" s="45" t="s">
        <v>266</v>
      </c>
      <c r="AR198" s="45" t="s">
        <v>174</v>
      </c>
      <c r="AS198" s="45" t="s">
        <v>174</v>
      </c>
      <c r="AT198" s="49">
        <v>8</v>
      </c>
      <c r="AU198" s="49">
        <v>1</v>
      </c>
      <c r="AV198" s="49">
        <v>1</v>
      </c>
      <c r="AW198" s="45">
        <v>43262</v>
      </c>
      <c r="AX198" s="45" t="s">
        <v>183</v>
      </c>
      <c r="AY198" s="45">
        <v>43413.853584571756</v>
      </c>
      <c r="AZ198" s="45">
        <v>43257</v>
      </c>
      <c r="BA198" s="45">
        <v>43259</v>
      </c>
      <c r="BB198" s="45" t="s">
        <v>1311</v>
      </c>
      <c r="BC198" s="45">
        <v>43262.561018518521</v>
      </c>
      <c r="BD198" s="45">
        <v>43325</v>
      </c>
      <c r="BE198" s="53">
        <v>73050</v>
      </c>
      <c r="BF198" s="49">
        <f>IF(AND(ISBLANK(tbl_RawData_Report1[[#This Row],[REQ_ID]]),tbl_RawData_Report1[[#This Row],[RH Kit?]] = "Y"),1,COUNTIFS(tbl_RawData_Report1[RH Kit?],"Y",tbl_RawData_Report1[REQ_ID],tbl_RawData_Report1[[#This Row],[REQ_ID]]))</f>
        <v>0</v>
      </c>
      <c r="BG198" s="49">
        <f>COUNTIFS(tbl_RawData_Report1[RH Kit?],"Y",tbl_RawData_Report1[Order No.],tbl_RawData_Report1[[#This Row],[Order No.]])</f>
        <v>0</v>
      </c>
      <c r="BH198" s="49">
        <f>SUM(tbl_RawData_Report1[[#This Row],[RH Kit Req]:[RH Kit PO]])</f>
        <v>0</v>
      </c>
      <c r="BI198" s="49" t="str">
        <f>IFERROR(VLOOKUP(B198,Lookup!A:B,2,FALSE),B198)</f>
        <v>FESULP_200MG</v>
      </c>
      <c r="BJ198" s="49" t="b">
        <f t="shared" si="3"/>
        <v>1</v>
      </c>
      <c r="BK198" s="49" t="str">
        <f>tbl_RawData_Report1[[#This Row],[Item ID]]&amp;tbl_RawData_Report1[[#This Row],[Order No.]]</f>
        <v>FESULP_200MG0000036130</v>
      </c>
      <c r="BL198"/>
      <c r="BM198"/>
      <c r="BN198"/>
    </row>
    <row r="199" spans="1:66" hidden="1" x14ac:dyDescent="0.25">
      <c r="A199" t="s">
        <v>8</v>
      </c>
      <c r="B199" t="s">
        <v>762</v>
      </c>
      <c r="C199">
        <v>1</v>
      </c>
      <c r="D199">
        <v>1</v>
      </c>
      <c r="E199">
        <v>1</v>
      </c>
      <c r="F199" t="s">
        <v>398</v>
      </c>
      <c r="G199" s="35" t="s">
        <v>1299</v>
      </c>
      <c r="H199" s="35" t="s">
        <v>763</v>
      </c>
      <c r="I199" s="35" t="s">
        <v>593</v>
      </c>
      <c r="J199" s="35">
        <v>20</v>
      </c>
      <c r="K199" s="35" t="s">
        <v>1303</v>
      </c>
      <c r="L199" s="35" t="s">
        <v>397</v>
      </c>
      <c r="M199" s="35" t="s">
        <v>396</v>
      </c>
      <c r="N199" s="35" t="s">
        <v>122</v>
      </c>
      <c r="O199" s="35" t="s">
        <v>1304</v>
      </c>
      <c r="P199" s="35" t="s">
        <v>1305</v>
      </c>
      <c r="Q199" s="35" t="s">
        <v>311</v>
      </c>
      <c r="R199" s="35" t="s">
        <v>299</v>
      </c>
      <c r="S199" s="35" t="s">
        <v>193</v>
      </c>
      <c r="T199" s="35" t="s">
        <v>5068</v>
      </c>
      <c r="U199" s="35" t="s">
        <v>272</v>
      </c>
      <c r="V199" s="35">
        <v>0</v>
      </c>
      <c r="W199" s="35">
        <v>0</v>
      </c>
      <c r="X199" s="49">
        <v>10</v>
      </c>
      <c r="Y199" s="45" t="s">
        <v>703</v>
      </c>
      <c r="Z199" s="49">
        <v>50</v>
      </c>
      <c r="AA199" s="49">
        <v>500</v>
      </c>
      <c r="AB199" s="45" t="s">
        <v>637</v>
      </c>
      <c r="AC199" s="45" t="s">
        <v>725</v>
      </c>
      <c r="AD199" s="45" t="s">
        <v>661</v>
      </c>
      <c r="AE199" s="45" t="s">
        <v>662</v>
      </c>
      <c r="AF199" s="49">
        <v>2018</v>
      </c>
      <c r="AG199" s="45" t="s">
        <v>1298</v>
      </c>
      <c r="AH199" s="45">
        <v>43378</v>
      </c>
      <c r="AI199" s="45">
        <v>43379</v>
      </c>
      <c r="AJ199" s="45">
        <v>43378</v>
      </c>
      <c r="AK199" s="45">
        <v>43383</v>
      </c>
      <c r="AL199" s="45">
        <v>43379</v>
      </c>
      <c r="AM199" s="45" t="s">
        <v>568</v>
      </c>
      <c r="AN199" s="45" t="s">
        <v>1300</v>
      </c>
      <c r="AO199" s="45" t="s">
        <v>1369</v>
      </c>
      <c r="AP199" s="49"/>
      <c r="AQ199" s="45" t="s">
        <v>266</v>
      </c>
      <c r="AR199" s="45" t="s">
        <v>174</v>
      </c>
      <c r="AS199" s="45" t="s">
        <v>174</v>
      </c>
      <c r="AT199" s="49">
        <v>1</v>
      </c>
      <c r="AU199" s="49">
        <v>1</v>
      </c>
      <c r="AV199" s="49">
        <v>1</v>
      </c>
      <c r="AW199" s="45">
        <v>43262</v>
      </c>
      <c r="AX199" s="45" t="s">
        <v>183</v>
      </c>
      <c r="AY199" s="45">
        <v>43413.853584571756</v>
      </c>
      <c r="AZ199" s="45">
        <v>43257</v>
      </c>
      <c r="BA199" s="45">
        <v>43259</v>
      </c>
      <c r="BB199" s="45" t="s">
        <v>1370</v>
      </c>
      <c r="BC199" s="45">
        <v>43262.561018518521</v>
      </c>
      <c r="BD199" s="45">
        <v>43325</v>
      </c>
      <c r="BE199" s="53">
        <v>73050</v>
      </c>
      <c r="BF199" s="49">
        <f>IF(AND(ISBLANK(tbl_RawData_Report1[[#This Row],[REQ_ID]]),tbl_RawData_Report1[[#This Row],[RH Kit?]] = "Y"),1,COUNTIFS(tbl_RawData_Report1[RH Kit?],"Y",tbl_RawData_Report1[REQ_ID],tbl_RawData_Report1[[#This Row],[REQ_ID]]))</f>
        <v>0</v>
      </c>
      <c r="BG199" s="49">
        <f>COUNTIFS(tbl_RawData_Report1[RH Kit?],"Y",tbl_RawData_Report1[Order No.],tbl_RawData_Report1[[#This Row],[Order No.]])</f>
        <v>0</v>
      </c>
      <c r="BH199" s="49">
        <f>SUM(tbl_RawData_Report1[[#This Row],[RH Kit Req]:[RH Kit PO]])</f>
        <v>0</v>
      </c>
      <c r="BI199" s="49" t="str">
        <f>IFERROR(VLOOKUP(B199,Lookup!A:B,2,FALSE),B199)</f>
        <v>WATERINJ_10ML</v>
      </c>
      <c r="BJ199" s="49" t="b">
        <f t="shared" si="3"/>
        <v>1</v>
      </c>
      <c r="BK199" s="49" t="str">
        <f>tbl_RawData_Report1[[#This Row],[Item ID]]&amp;tbl_RawData_Report1[[#This Row],[Order No.]]</f>
        <v>WATERINJ_10ML0000036130</v>
      </c>
      <c r="BL199"/>
      <c r="BM199"/>
      <c r="BN199"/>
    </row>
    <row r="200" spans="1:66" hidden="1" x14ac:dyDescent="0.25">
      <c r="A200" t="s">
        <v>8</v>
      </c>
      <c r="B200" t="s">
        <v>639</v>
      </c>
      <c r="C200">
        <v>1</v>
      </c>
      <c r="D200">
        <v>2</v>
      </c>
      <c r="E200">
        <v>1</v>
      </c>
      <c r="F200" t="s">
        <v>443</v>
      </c>
      <c r="G200" s="35" t="s">
        <v>1313</v>
      </c>
      <c r="H200" s="35" t="s">
        <v>1315</v>
      </c>
      <c r="I200" s="35" t="s">
        <v>593</v>
      </c>
      <c r="J200" s="35">
        <v>630</v>
      </c>
      <c r="K200" s="35" t="s">
        <v>704</v>
      </c>
      <c r="L200" s="35" t="s">
        <v>1268</v>
      </c>
      <c r="M200" s="35" t="s">
        <v>396</v>
      </c>
      <c r="N200" s="35" t="s">
        <v>122</v>
      </c>
      <c r="O200" s="35" t="s">
        <v>706</v>
      </c>
      <c r="P200" s="35" t="s">
        <v>1318</v>
      </c>
      <c r="Q200" s="35" t="s">
        <v>311</v>
      </c>
      <c r="R200" s="35" t="s">
        <v>287</v>
      </c>
      <c r="S200" s="35" t="s">
        <v>197</v>
      </c>
      <c r="T200" s="35" t="s">
        <v>5058</v>
      </c>
      <c r="U200" s="35" t="s">
        <v>276</v>
      </c>
      <c r="V200" s="35">
        <v>0</v>
      </c>
      <c r="W200" s="35">
        <v>0</v>
      </c>
      <c r="X200" s="49">
        <v>1</v>
      </c>
      <c r="Y200" s="45" t="s">
        <v>340</v>
      </c>
      <c r="Z200" s="49">
        <v>1</v>
      </c>
      <c r="AA200" s="49">
        <v>1</v>
      </c>
      <c r="AB200" s="45" t="s">
        <v>637</v>
      </c>
      <c r="AC200" s="45" t="s">
        <v>641</v>
      </c>
      <c r="AD200" s="45" t="s">
        <v>347</v>
      </c>
      <c r="AE200" s="45" t="s">
        <v>348</v>
      </c>
      <c r="AF200" s="49">
        <v>2018</v>
      </c>
      <c r="AG200" s="45" t="s">
        <v>1312</v>
      </c>
      <c r="AH200" s="45"/>
      <c r="AI200" s="45"/>
      <c r="AJ200" s="45"/>
      <c r="AK200" s="45">
        <v>43395</v>
      </c>
      <c r="AL200" s="45"/>
      <c r="AM200" s="45" t="s">
        <v>566</v>
      </c>
      <c r="AN200" s="45" t="s">
        <v>1314</v>
      </c>
      <c r="AO200" s="45" t="s">
        <v>1407</v>
      </c>
      <c r="AP200" s="49"/>
      <c r="AQ200" s="45" t="s">
        <v>266</v>
      </c>
      <c r="AR200" s="45" t="s">
        <v>174</v>
      </c>
      <c r="AS200" s="45" t="s">
        <v>174</v>
      </c>
      <c r="AT200" s="49">
        <v>2</v>
      </c>
      <c r="AU200" s="49">
        <v>1</v>
      </c>
      <c r="AV200" s="49">
        <v>1</v>
      </c>
      <c r="AW200" s="45">
        <v>43262</v>
      </c>
      <c r="AX200" s="45" t="s">
        <v>183</v>
      </c>
      <c r="AY200" s="45">
        <v>43433.926847372684</v>
      </c>
      <c r="AZ200" s="45">
        <v>43226</v>
      </c>
      <c r="BA200" s="45">
        <v>43227</v>
      </c>
      <c r="BB200" s="45" t="s">
        <v>1408</v>
      </c>
      <c r="BC200" s="45">
        <v>43263.411631944444</v>
      </c>
      <c r="BD200" s="45">
        <v>43361</v>
      </c>
      <c r="BE200" s="53">
        <v>43555</v>
      </c>
      <c r="BF200" s="49">
        <f>IF(AND(ISBLANK(tbl_RawData_Report1[[#This Row],[REQ_ID]]),tbl_RawData_Report1[[#This Row],[RH Kit?]] = "Y"),1,COUNTIFS(tbl_RawData_Report1[RH Kit?],"Y",tbl_RawData_Report1[REQ_ID],tbl_RawData_Report1[[#This Row],[REQ_ID]]))</f>
        <v>0</v>
      </c>
      <c r="BG200" s="49">
        <f>COUNTIFS(tbl_RawData_Report1[RH Kit?],"Y",tbl_RawData_Report1[Order No.],tbl_RawData_Report1[[#This Row],[Order No.]])</f>
        <v>0</v>
      </c>
      <c r="BH200" s="49">
        <f>SUM(tbl_RawData_Report1[[#This Row],[RH Kit Req]:[RH Kit PO]])</f>
        <v>0</v>
      </c>
      <c r="BI200" s="49" t="str">
        <f>IFERROR(VLOOKUP(B200,Lookup!A:B,2,FALSE),B200)</f>
        <v>PRESHIPMENTINSPCPH</v>
      </c>
      <c r="BJ200" s="49" t="b">
        <f t="shared" si="3"/>
        <v>0</v>
      </c>
      <c r="BK200" s="49" t="str">
        <f>tbl_RawData_Report1[[#This Row],[Item ID]]&amp;tbl_RawData_Report1[[#This Row],[Order No.]]</f>
        <v>PRESHIPMENTINSPCPH0000036133</v>
      </c>
      <c r="BL200"/>
      <c r="BM200"/>
      <c r="BN200"/>
    </row>
    <row r="201" spans="1:66" hidden="1" x14ac:dyDescent="0.25">
      <c r="A201" t="s">
        <v>8</v>
      </c>
      <c r="B201" t="s">
        <v>639</v>
      </c>
      <c r="C201">
        <v>1</v>
      </c>
      <c r="D201">
        <v>1</v>
      </c>
      <c r="E201">
        <v>1</v>
      </c>
      <c r="F201" t="s">
        <v>443</v>
      </c>
      <c r="G201" s="35" t="s">
        <v>1313</v>
      </c>
      <c r="H201" s="35" t="s">
        <v>1315</v>
      </c>
      <c r="I201" s="35" t="s">
        <v>593</v>
      </c>
      <c r="J201" s="35">
        <v>350</v>
      </c>
      <c r="K201" s="35" t="s">
        <v>704</v>
      </c>
      <c r="L201" s="35" t="s">
        <v>1268</v>
      </c>
      <c r="M201" s="35" t="s">
        <v>396</v>
      </c>
      <c r="N201" s="35" t="s">
        <v>122</v>
      </c>
      <c r="O201" s="35" t="s">
        <v>706</v>
      </c>
      <c r="P201" s="35" t="s">
        <v>1318</v>
      </c>
      <c r="Q201" s="35" t="s">
        <v>311</v>
      </c>
      <c r="R201" s="35" t="s">
        <v>287</v>
      </c>
      <c r="S201" s="35" t="s">
        <v>197</v>
      </c>
      <c r="T201" s="35" t="s">
        <v>5058</v>
      </c>
      <c r="U201" s="35" t="s">
        <v>276</v>
      </c>
      <c r="V201" s="35">
        <v>0</v>
      </c>
      <c r="W201" s="35">
        <v>0</v>
      </c>
      <c r="X201" s="49">
        <v>1</v>
      </c>
      <c r="Y201" s="45" t="s">
        <v>340</v>
      </c>
      <c r="Z201" s="49">
        <v>1</v>
      </c>
      <c r="AA201" s="49">
        <v>1</v>
      </c>
      <c r="AB201" s="45" t="s">
        <v>637</v>
      </c>
      <c r="AC201" s="45" t="s">
        <v>641</v>
      </c>
      <c r="AD201" s="45" t="s">
        <v>347</v>
      </c>
      <c r="AE201" s="45" t="s">
        <v>348</v>
      </c>
      <c r="AF201" s="49">
        <v>2018</v>
      </c>
      <c r="AG201" s="45" t="s">
        <v>1312</v>
      </c>
      <c r="AH201" s="45"/>
      <c r="AI201" s="45"/>
      <c r="AJ201" s="45"/>
      <c r="AK201" s="45">
        <v>43340</v>
      </c>
      <c r="AL201" s="45"/>
      <c r="AM201" s="45" t="s">
        <v>566</v>
      </c>
      <c r="AN201" s="45" t="s">
        <v>1314</v>
      </c>
      <c r="AO201" s="45" t="s">
        <v>1316</v>
      </c>
      <c r="AP201" s="49"/>
      <c r="AQ201" s="45" t="s">
        <v>266</v>
      </c>
      <c r="AR201" s="45" t="s">
        <v>174</v>
      </c>
      <c r="AS201" s="45" t="s">
        <v>174</v>
      </c>
      <c r="AT201" s="49">
        <v>2</v>
      </c>
      <c r="AU201" s="49">
        <v>1</v>
      </c>
      <c r="AV201" s="49">
        <v>1</v>
      </c>
      <c r="AW201" s="45">
        <v>43262</v>
      </c>
      <c r="AX201" s="45" t="s">
        <v>183</v>
      </c>
      <c r="AY201" s="45">
        <v>43433.926847372684</v>
      </c>
      <c r="AZ201" s="45">
        <v>43226</v>
      </c>
      <c r="BA201" s="45">
        <v>43227</v>
      </c>
      <c r="BB201" s="45" t="s">
        <v>1317</v>
      </c>
      <c r="BC201" s="45">
        <v>43263.411631944444</v>
      </c>
      <c r="BD201" s="45">
        <v>43298</v>
      </c>
      <c r="BE201" s="53">
        <v>43555</v>
      </c>
      <c r="BF201" s="49">
        <f>IF(AND(ISBLANK(tbl_RawData_Report1[[#This Row],[REQ_ID]]),tbl_RawData_Report1[[#This Row],[RH Kit?]] = "Y"),1,COUNTIFS(tbl_RawData_Report1[RH Kit?],"Y",tbl_RawData_Report1[REQ_ID],tbl_RawData_Report1[[#This Row],[REQ_ID]]))</f>
        <v>0</v>
      </c>
      <c r="BG201" s="49">
        <f>COUNTIFS(tbl_RawData_Report1[RH Kit?],"Y",tbl_RawData_Report1[Order No.],tbl_RawData_Report1[[#This Row],[Order No.]])</f>
        <v>0</v>
      </c>
      <c r="BH201" s="49">
        <f>SUM(tbl_RawData_Report1[[#This Row],[RH Kit Req]:[RH Kit PO]])</f>
        <v>0</v>
      </c>
      <c r="BI201" s="49" t="str">
        <f>IFERROR(VLOOKUP(B201,Lookup!A:B,2,FALSE),B201)</f>
        <v>PRESHIPMENTINSPCPH</v>
      </c>
      <c r="BJ201" s="49" t="b">
        <f t="shared" si="3"/>
        <v>1</v>
      </c>
      <c r="BK201" s="49" t="str">
        <f>tbl_RawData_Report1[[#This Row],[Item ID]]&amp;tbl_RawData_Report1[[#This Row],[Order No.]]</f>
        <v>PRESHIPMENTINSPCPH0000036133</v>
      </c>
      <c r="BL201"/>
      <c r="BM201"/>
      <c r="BN201"/>
    </row>
    <row r="202" spans="1:66" hidden="1" x14ac:dyDescent="0.25">
      <c r="A202" t="s">
        <v>8</v>
      </c>
      <c r="B202" t="s">
        <v>639</v>
      </c>
      <c r="C202">
        <v>1</v>
      </c>
      <c r="D202">
        <v>1</v>
      </c>
      <c r="E202">
        <v>1</v>
      </c>
      <c r="F202" t="s">
        <v>384</v>
      </c>
      <c r="G202" s="35" t="s">
        <v>1325</v>
      </c>
      <c r="H202" s="35" t="s">
        <v>640</v>
      </c>
      <c r="I202" s="35" t="s">
        <v>593</v>
      </c>
      <c r="J202" s="35">
        <v>525</v>
      </c>
      <c r="K202" s="35" t="s">
        <v>267</v>
      </c>
      <c r="L202" s="35" t="s">
        <v>374</v>
      </c>
      <c r="M202" s="35" t="s">
        <v>122</v>
      </c>
      <c r="N202" s="35" t="s">
        <v>1329</v>
      </c>
      <c r="O202" s="35" t="s">
        <v>122</v>
      </c>
      <c r="P202" s="35" t="s">
        <v>122</v>
      </c>
      <c r="Q202" s="35" t="s">
        <v>311</v>
      </c>
      <c r="R202" s="35" t="s">
        <v>281</v>
      </c>
      <c r="S202" s="35" t="s">
        <v>185</v>
      </c>
      <c r="T202" s="35" t="s">
        <v>5061</v>
      </c>
      <c r="U202" s="35" t="s">
        <v>209</v>
      </c>
      <c r="V202" s="35">
        <v>1</v>
      </c>
      <c r="W202" s="35">
        <v>0</v>
      </c>
      <c r="X202" s="49">
        <v>1</v>
      </c>
      <c r="Y202" s="45" t="s">
        <v>340</v>
      </c>
      <c r="Z202" s="49">
        <v>1</v>
      </c>
      <c r="AA202" s="49">
        <v>1</v>
      </c>
      <c r="AB202" s="45" t="s">
        <v>637</v>
      </c>
      <c r="AC202" s="45" t="s">
        <v>641</v>
      </c>
      <c r="AD202" s="45" t="s">
        <v>342</v>
      </c>
      <c r="AE202" s="45" t="s">
        <v>343</v>
      </c>
      <c r="AF202" s="49">
        <v>2018</v>
      </c>
      <c r="AG202" s="45" t="s">
        <v>1324</v>
      </c>
      <c r="AH202" s="45"/>
      <c r="AI202" s="45"/>
      <c r="AJ202" s="45"/>
      <c r="AK202" s="45">
        <v>43336</v>
      </c>
      <c r="AL202" s="45"/>
      <c r="AM202" s="45" t="s">
        <v>568</v>
      </c>
      <c r="AN202" s="45" t="s">
        <v>1326</v>
      </c>
      <c r="AO202" s="45" t="s">
        <v>1327</v>
      </c>
      <c r="AP202" s="49"/>
      <c r="AQ202" s="45" t="s">
        <v>266</v>
      </c>
      <c r="AR202" s="45" t="s">
        <v>174</v>
      </c>
      <c r="AS202" s="45" t="s">
        <v>174</v>
      </c>
      <c r="AT202" s="49"/>
      <c r="AU202" s="49"/>
      <c r="AV202" s="49"/>
      <c r="AW202" s="45">
        <v>43263</v>
      </c>
      <c r="AX202" s="45" t="s">
        <v>183</v>
      </c>
      <c r="AY202" s="45">
        <v>43395.734884988429</v>
      </c>
      <c r="AZ202" s="45"/>
      <c r="BA202" s="45"/>
      <c r="BB202" s="45" t="s">
        <v>1328</v>
      </c>
      <c r="BC202" s="45">
        <v>43263.587048611109</v>
      </c>
      <c r="BD202" s="45">
        <v>43346</v>
      </c>
      <c r="BE202" s="53"/>
      <c r="BF202" s="49">
        <f>IF(AND(ISBLANK(tbl_RawData_Report1[[#This Row],[REQ_ID]]),tbl_RawData_Report1[[#This Row],[RH Kit?]] = "Y"),1,COUNTIFS(tbl_RawData_Report1[RH Kit?],"Y",tbl_RawData_Report1[REQ_ID],tbl_RawData_Report1[[#This Row],[REQ_ID]]))</f>
        <v>0</v>
      </c>
      <c r="BG202" s="49">
        <f>COUNTIFS(tbl_RawData_Report1[RH Kit?],"Y",tbl_RawData_Report1[Order No.],tbl_RawData_Report1[[#This Row],[Order No.]])</f>
        <v>0</v>
      </c>
      <c r="BH202" s="49">
        <f>SUM(tbl_RawData_Report1[[#This Row],[RH Kit Req]:[RH Kit PO]])</f>
        <v>0</v>
      </c>
      <c r="BI202" s="49" t="str">
        <f>IFERROR(VLOOKUP(B202,Lookup!A:B,2,FALSE),B202)</f>
        <v>PRESHIPMENTINSPCPH</v>
      </c>
      <c r="BJ202" s="49" t="b">
        <f t="shared" si="3"/>
        <v>1</v>
      </c>
      <c r="BK202" s="49" t="str">
        <f>tbl_RawData_Report1[[#This Row],[Item ID]]&amp;tbl_RawData_Report1[[#This Row],[Order No.]]</f>
        <v>PRESHIPMENTINSPCPH0000036145</v>
      </c>
      <c r="BL202"/>
      <c r="BM202"/>
      <c r="BN202"/>
    </row>
    <row r="203" spans="1:66" hidden="1" x14ac:dyDescent="0.25">
      <c r="A203" t="s">
        <v>8</v>
      </c>
      <c r="B203" t="s">
        <v>4581</v>
      </c>
      <c r="C203">
        <v>1</v>
      </c>
      <c r="D203">
        <v>1</v>
      </c>
      <c r="E203">
        <v>1</v>
      </c>
      <c r="F203" t="s">
        <v>618</v>
      </c>
      <c r="G203" s="35" t="s">
        <v>4678</v>
      </c>
      <c r="H203" s="35" t="s">
        <v>4582</v>
      </c>
      <c r="I203" s="35" t="s">
        <v>593</v>
      </c>
      <c r="J203" s="35">
        <v>1930.5</v>
      </c>
      <c r="K203" s="35" t="s">
        <v>267</v>
      </c>
      <c r="L203" s="35" t="s">
        <v>374</v>
      </c>
      <c r="M203" s="35" t="s">
        <v>122</v>
      </c>
      <c r="N203" s="35" t="s">
        <v>4640</v>
      </c>
      <c r="O203" s="35" t="s">
        <v>122</v>
      </c>
      <c r="P203" s="35" t="s">
        <v>122</v>
      </c>
      <c r="Q203" s="35" t="s">
        <v>311</v>
      </c>
      <c r="R203" s="35" t="s">
        <v>327</v>
      </c>
      <c r="S203" s="35" t="s">
        <v>205</v>
      </c>
      <c r="T203" s="35" t="s">
        <v>5052</v>
      </c>
      <c r="U203" s="35" t="s">
        <v>272</v>
      </c>
      <c r="V203" s="35">
        <v>1</v>
      </c>
      <c r="W203" s="35">
        <v>0</v>
      </c>
      <c r="X203" s="49">
        <v>117</v>
      </c>
      <c r="Y203" s="45" t="s">
        <v>1858</v>
      </c>
      <c r="Z203" s="49">
        <v>30</v>
      </c>
      <c r="AA203" s="49">
        <v>3510</v>
      </c>
      <c r="AB203" s="45" t="s">
        <v>4570</v>
      </c>
      <c r="AC203" s="45" t="s">
        <v>4575</v>
      </c>
      <c r="AD203" s="45" t="s">
        <v>2288</v>
      </c>
      <c r="AE203" s="45" t="s">
        <v>2289</v>
      </c>
      <c r="AF203" s="49">
        <v>2018</v>
      </c>
      <c r="AG203" s="45" t="s">
        <v>4677</v>
      </c>
      <c r="AH203" s="45">
        <v>43284</v>
      </c>
      <c r="AI203" s="45"/>
      <c r="AJ203" s="45"/>
      <c r="AK203" s="45">
        <v>43308</v>
      </c>
      <c r="AL203" s="45"/>
      <c r="AM203" s="45" t="s">
        <v>569</v>
      </c>
      <c r="AN203" s="45" t="s">
        <v>4679</v>
      </c>
      <c r="AO203" s="45" t="s">
        <v>4680</v>
      </c>
      <c r="AP203" s="49"/>
      <c r="AQ203" s="45" t="s">
        <v>266</v>
      </c>
      <c r="AR203" s="45" t="s">
        <v>174</v>
      </c>
      <c r="AS203" s="45" t="s">
        <v>174</v>
      </c>
      <c r="AT203" s="49"/>
      <c r="AU203" s="49"/>
      <c r="AV203" s="49"/>
      <c r="AW203" s="45">
        <v>43265</v>
      </c>
      <c r="AX203" s="45" t="s">
        <v>183</v>
      </c>
      <c r="AY203" s="45">
        <v>43368.969195405094</v>
      </c>
      <c r="AZ203" s="45"/>
      <c r="BA203" s="45"/>
      <c r="BB203" s="45" t="s">
        <v>4681</v>
      </c>
      <c r="BC203" s="45">
        <v>43265.56590277778</v>
      </c>
      <c r="BD203" s="45">
        <v>43284</v>
      </c>
      <c r="BE203" s="53"/>
      <c r="BF203" s="49">
        <f>IF(AND(ISBLANK(tbl_RawData_Report1[[#This Row],[REQ_ID]]),tbl_RawData_Report1[[#This Row],[RH Kit?]] = "Y"),1,COUNTIFS(tbl_RawData_Report1[RH Kit?],"Y",tbl_RawData_Report1[REQ_ID],tbl_RawData_Report1[[#This Row],[REQ_ID]]))</f>
        <v>0</v>
      </c>
      <c r="BG203" s="49">
        <f>COUNTIFS(tbl_RawData_Report1[RH Kit?],"Y",tbl_RawData_Report1[Order No.],tbl_RawData_Report1[[#This Row],[Order No.]])</f>
        <v>0</v>
      </c>
      <c r="BH203" s="49">
        <f>SUM(tbl_RawData_Report1[[#This Row],[RH Kit Req]:[RH Kit PO]])</f>
        <v>0</v>
      </c>
      <c r="BI203" s="49" t="str">
        <f>IFERROR(VLOOKUP(B203,Lookup!A:B,2,FALSE),B203)</f>
        <v>SYPHILIS_RAP3</v>
      </c>
      <c r="BJ203" s="49" t="b">
        <f t="shared" si="3"/>
        <v>1</v>
      </c>
      <c r="BK203" s="49" t="str">
        <f>tbl_RawData_Report1[[#This Row],[Item ID]]&amp;tbl_RawData_Report1[[#This Row],[Order No.]]</f>
        <v>SYPHILIS_RAP30000036150</v>
      </c>
      <c r="BL203"/>
      <c r="BM203"/>
      <c r="BN203"/>
    </row>
    <row r="204" spans="1:66" hidden="1" x14ac:dyDescent="0.25">
      <c r="A204" t="s">
        <v>8</v>
      </c>
      <c r="B204" t="s">
        <v>4576</v>
      </c>
      <c r="C204">
        <v>2</v>
      </c>
      <c r="D204">
        <v>1</v>
      </c>
      <c r="E204">
        <v>1</v>
      </c>
      <c r="F204" t="s">
        <v>618</v>
      </c>
      <c r="G204" s="35" t="s">
        <v>4678</v>
      </c>
      <c r="H204" s="35" t="s">
        <v>4577</v>
      </c>
      <c r="I204" s="35" t="s">
        <v>593</v>
      </c>
      <c r="J204" s="35">
        <v>3280</v>
      </c>
      <c r="K204" s="35" t="s">
        <v>267</v>
      </c>
      <c r="L204" s="35" t="s">
        <v>374</v>
      </c>
      <c r="M204" s="35" t="s">
        <v>122</v>
      </c>
      <c r="N204" s="35" t="s">
        <v>4640</v>
      </c>
      <c r="O204" s="35" t="s">
        <v>122</v>
      </c>
      <c r="P204" s="35" t="s">
        <v>122</v>
      </c>
      <c r="Q204" s="35" t="s">
        <v>311</v>
      </c>
      <c r="R204" s="35" t="s">
        <v>327</v>
      </c>
      <c r="S204" s="35" t="s">
        <v>205</v>
      </c>
      <c r="T204" s="35" t="s">
        <v>5052</v>
      </c>
      <c r="U204" s="35" t="s">
        <v>272</v>
      </c>
      <c r="V204" s="35">
        <v>1</v>
      </c>
      <c r="W204" s="35">
        <v>0</v>
      </c>
      <c r="X204" s="49">
        <v>160</v>
      </c>
      <c r="Y204" s="45" t="s">
        <v>1483</v>
      </c>
      <c r="Z204" s="49">
        <v>25</v>
      </c>
      <c r="AA204" s="49">
        <v>4000</v>
      </c>
      <c r="AB204" s="45" t="s">
        <v>4570</v>
      </c>
      <c r="AC204" s="45" t="s">
        <v>4574</v>
      </c>
      <c r="AD204" s="45" t="s">
        <v>2288</v>
      </c>
      <c r="AE204" s="45" t="s">
        <v>2289</v>
      </c>
      <c r="AF204" s="49">
        <v>2018</v>
      </c>
      <c r="AG204" s="45" t="s">
        <v>4677</v>
      </c>
      <c r="AH204" s="45">
        <v>43284</v>
      </c>
      <c r="AI204" s="45"/>
      <c r="AJ204" s="45"/>
      <c r="AK204" s="45">
        <v>43308</v>
      </c>
      <c r="AL204" s="45"/>
      <c r="AM204" s="45" t="s">
        <v>569</v>
      </c>
      <c r="AN204" s="45" t="s">
        <v>4679</v>
      </c>
      <c r="AO204" s="45" t="s">
        <v>4698</v>
      </c>
      <c r="AP204" s="49"/>
      <c r="AQ204" s="45" t="s">
        <v>266</v>
      </c>
      <c r="AR204" s="45" t="s">
        <v>174</v>
      </c>
      <c r="AS204" s="45" t="s">
        <v>174</v>
      </c>
      <c r="AT204" s="49"/>
      <c r="AU204" s="49"/>
      <c r="AV204" s="49"/>
      <c r="AW204" s="45">
        <v>43265</v>
      </c>
      <c r="AX204" s="45" t="s">
        <v>183</v>
      </c>
      <c r="AY204" s="45">
        <v>43368.969195405094</v>
      </c>
      <c r="AZ204" s="45"/>
      <c r="BA204" s="45"/>
      <c r="BB204" s="45" t="s">
        <v>4699</v>
      </c>
      <c r="BC204" s="45">
        <v>43265.56590277778</v>
      </c>
      <c r="BD204" s="45">
        <v>43284</v>
      </c>
      <c r="BE204" s="53"/>
      <c r="BF204" s="49">
        <f>IF(AND(ISBLANK(tbl_RawData_Report1[[#This Row],[REQ_ID]]),tbl_RawData_Report1[[#This Row],[RH Kit?]] = "Y"),1,COUNTIFS(tbl_RawData_Report1[RH Kit?],"Y",tbl_RawData_Report1[REQ_ID],tbl_RawData_Report1[[#This Row],[REQ_ID]]))</f>
        <v>0</v>
      </c>
      <c r="BG204" s="49">
        <f>COUNTIFS(tbl_RawData_Report1[RH Kit?],"Y",tbl_RawData_Report1[Order No.],tbl_RawData_Report1[[#This Row],[Order No.]])</f>
        <v>0</v>
      </c>
      <c r="BH204" s="49">
        <f>SUM(tbl_RawData_Report1[[#This Row],[RH Kit Req]:[RH Kit PO]])</f>
        <v>0</v>
      </c>
      <c r="BI204" s="49" t="str">
        <f>IFERROR(VLOOKUP(B204,Lookup!A:B,2,FALSE),B204)</f>
        <v>HIV_RAPID8</v>
      </c>
      <c r="BJ204" s="49" t="b">
        <f t="shared" si="3"/>
        <v>1</v>
      </c>
      <c r="BK204" s="49" t="str">
        <f>tbl_RawData_Report1[[#This Row],[Item ID]]&amp;tbl_RawData_Report1[[#This Row],[Order No.]]</f>
        <v>HIV_RAPID80000036150</v>
      </c>
      <c r="BL204"/>
      <c r="BM204"/>
      <c r="BN204"/>
    </row>
    <row r="205" spans="1:66" hidden="1" x14ac:dyDescent="0.25">
      <c r="A205" t="s">
        <v>8</v>
      </c>
      <c r="B205" t="s">
        <v>876</v>
      </c>
      <c r="C205">
        <v>1</v>
      </c>
      <c r="D205">
        <v>2</v>
      </c>
      <c r="E205">
        <v>1</v>
      </c>
      <c r="F205" t="s">
        <v>427</v>
      </c>
      <c r="G205" s="35" t="s">
        <v>1320</v>
      </c>
      <c r="H205" s="35" t="s">
        <v>877</v>
      </c>
      <c r="I205" s="35" t="s">
        <v>593</v>
      </c>
      <c r="J205" s="35">
        <v>38500</v>
      </c>
      <c r="K205" s="35" t="s">
        <v>400</v>
      </c>
      <c r="L205" s="35" t="s">
        <v>401</v>
      </c>
      <c r="M205" s="35" t="s">
        <v>396</v>
      </c>
      <c r="N205" s="35" t="s">
        <v>122</v>
      </c>
      <c r="O205" s="35" t="s">
        <v>402</v>
      </c>
      <c r="P205" s="35" t="s">
        <v>403</v>
      </c>
      <c r="Q205" s="35" t="s">
        <v>311</v>
      </c>
      <c r="R205" s="35" t="s">
        <v>270</v>
      </c>
      <c r="S205" s="35" t="s">
        <v>195</v>
      </c>
      <c r="T205" s="35" t="s">
        <v>5052</v>
      </c>
      <c r="U205" s="35" t="s">
        <v>269</v>
      </c>
      <c r="V205" s="35">
        <v>0</v>
      </c>
      <c r="W205" s="35">
        <v>0</v>
      </c>
      <c r="X205" s="49">
        <v>14000</v>
      </c>
      <c r="Y205" s="45" t="s">
        <v>655</v>
      </c>
      <c r="Z205" s="49">
        <v>10</v>
      </c>
      <c r="AA205" s="49">
        <v>140000</v>
      </c>
      <c r="AB205" s="45" t="s">
        <v>637</v>
      </c>
      <c r="AC205" s="45" t="s">
        <v>715</v>
      </c>
      <c r="AD205" s="45" t="s">
        <v>661</v>
      </c>
      <c r="AE205" s="45" t="s">
        <v>662</v>
      </c>
      <c r="AF205" s="49">
        <v>2018</v>
      </c>
      <c r="AG205" s="45" t="s">
        <v>994</v>
      </c>
      <c r="AH205" s="45">
        <v>43434</v>
      </c>
      <c r="AI205" s="45">
        <v>43455</v>
      </c>
      <c r="AJ205" s="45">
        <v>43434</v>
      </c>
      <c r="AK205" s="45">
        <v>43433</v>
      </c>
      <c r="AL205" s="45">
        <v>43455</v>
      </c>
      <c r="AM205" s="45" t="s">
        <v>569</v>
      </c>
      <c r="AN205" s="45" t="s">
        <v>1321</v>
      </c>
      <c r="AO205" s="45" t="s">
        <v>1348</v>
      </c>
      <c r="AP205" s="49"/>
      <c r="AQ205" s="45" t="s">
        <v>266</v>
      </c>
      <c r="AR205" s="45" t="s">
        <v>369</v>
      </c>
      <c r="AS205" s="45" t="s">
        <v>174</v>
      </c>
      <c r="AT205" s="49">
        <v>2</v>
      </c>
      <c r="AU205" s="49">
        <v>1</v>
      </c>
      <c r="AV205" s="49">
        <v>1</v>
      </c>
      <c r="AW205" s="45">
        <v>43265</v>
      </c>
      <c r="AX205" s="45" t="s">
        <v>183</v>
      </c>
      <c r="AY205" s="45">
        <v>43452.48719537037</v>
      </c>
      <c r="AZ205" s="45">
        <v>43182</v>
      </c>
      <c r="BA205" s="45">
        <v>43183</v>
      </c>
      <c r="BB205" s="45" t="s">
        <v>1349</v>
      </c>
      <c r="BC205" s="45">
        <v>43265.65420138889</v>
      </c>
      <c r="BD205" s="45">
        <v>43451</v>
      </c>
      <c r="BE205" s="53">
        <v>47848</v>
      </c>
      <c r="BF205" s="49">
        <f>IF(AND(ISBLANK(tbl_RawData_Report1[[#This Row],[REQ_ID]]),tbl_RawData_Report1[[#This Row],[RH Kit?]] = "Y"),1,COUNTIFS(tbl_RawData_Report1[RH Kit?],"Y",tbl_RawData_Report1[REQ_ID],tbl_RawData_Report1[[#This Row],[REQ_ID]]))</f>
        <v>0</v>
      </c>
      <c r="BG205" s="49">
        <f>COUNTIFS(tbl_RawData_Report1[RH Kit?],"Y",tbl_RawData_Report1[Order No.],tbl_RawData_Report1[[#This Row],[Order No.]])</f>
        <v>0</v>
      </c>
      <c r="BH205" s="49">
        <f>SUM(tbl_RawData_Report1[[#This Row],[RH Kit Req]:[RH Kit PO]])</f>
        <v>0</v>
      </c>
      <c r="BI205" s="49" t="str">
        <f>IFERROR(VLOOKUP(B205,Lookup!A:B,2,FALSE),B205)</f>
        <v>OXYTOCIN_10IU/ML</v>
      </c>
      <c r="BJ205" s="49" t="b">
        <f t="shared" si="3"/>
        <v>0</v>
      </c>
      <c r="BK205" s="49" t="str">
        <f>tbl_RawData_Report1[[#This Row],[Item ID]]&amp;tbl_RawData_Report1[[#This Row],[Order No.]]</f>
        <v>OXYTOCIN_10IU/ML0000036161</v>
      </c>
      <c r="BL205"/>
      <c r="BM205"/>
      <c r="BN205"/>
    </row>
    <row r="206" spans="1:66" hidden="1" x14ac:dyDescent="0.25">
      <c r="A206" t="s">
        <v>8</v>
      </c>
      <c r="B206" t="s">
        <v>876</v>
      </c>
      <c r="C206">
        <v>1</v>
      </c>
      <c r="D206">
        <v>1</v>
      </c>
      <c r="E206">
        <v>1</v>
      </c>
      <c r="F206" t="s">
        <v>427</v>
      </c>
      <c r="G206" s="35" t="s">
        <v>1320</v>
      </c>
      <c r="H206" s="35" t="s">
        <v>877</v>
      </c>
      <c r="I206" s="35" t="s">
        <v>593</v>
      </c>
      <c r="J206" s="35">
        <v>22000</v>
      </c>
      <c r="K206" s="35" t="s">
        <v>400</v>
      </c>
      <c r="L206" s="35" t="s">
        <v>401</v>
      </c>
      <c r="M206" s="35" t="s">
        <v>396</v>
      </c>
      <c r="N206" s="35" t="s">
        <v>122</v>
      </c>
      <c r="O206" s="35" t="s">
        <v>402</v>
      </c>
      <c r="P206" s="35" t="s">
        <v>403</v>
      </c>
      <c r="Q206" s="35" t="s">
        <v>311</v>
      </c>
      <c r="R206" s="35" t="s">
        <v>270</v>
      </c>
      <c r="S206" s="35" t="s">
        <v>195</v>
      </c>
      <c r="T206" s="35" t="s">
        <v>5052</v>
      </c>
      <c r="U206" s="35" t="s">
        <v>269</v>
      </c>
      <c r="V206" s="35">
        <v>0</v>
      </c>
      <c r="W206" s="35">
        <v>0</v>
      </c>
      <c r="X206" s="49">
        <v>8000</v>
      </c>
      <c r="Y206" s="45" t="s">
        <v>655</v>
      </c>
      <c r="Z206" s="49">
        <v>10</v>
      </c>
      <c r="AA206" s="49">
        <v>80000</v>
      </c>
      <c r="AB206" s="45" t="s">
        <v>637</v>
      </c>
      <c r="AC206" s="45" t="s">
        <v>715</v>
      </c>
      <c r="AD206" s="45" t="s">
        <v>661</v>
      </c>
      <c r="AE206" s="45" t="s">
        <v>662</v>
      </c>
      <c r="AF206" s="49">
        <v>2018</v>
      </c>
      <c r="AG206" s="45" t="s">
        <v>994</v>
      </c>
      <c r="AH206" s="45">
        <v>43392</v>
      </c>
      <c r="AI206" s="45">
        <v>43413</v>
      </c>
      <c r="AJ206" s="45">
        <v>43392</v>
      </c>
      <c r="AK206" s="45">
        <v>43397</v>
      </c>
      <c r="AL206" s="45">
        <v>43413</v>
      </c>
      <c r="AM206" s="45" t="s">
        <v>569</v>
      </c>
      <c r="AN206" s="45" t="s">
        <v>1321</v>
      </c>
      <c r="AO206" s="45" t="s">
        <v>1322</v>
      </c>
      <c r="AP206" s="49"/>
      <c r="AQ206" s="45" t="s">
        <v>266</v>
      </c>
      <c r="AR206" s="45" t="s">
        <v>369</v>
      </c>
      <c r="AS206" s="45" t="s">
        <v>174</v>
      </c>
      <c r="AT206" s="49">
        <v>2</v>
      </c>
      <c r="AU206" s="49">
        <v>1</v>
      </c>
      <c r="AV206" s="49">
        <v>1</v>
      </c>
      <c r="AW206" s="45">
        <v>43265</v>
      </c>
      <c r="AX206" s="45" t="s">
        <v>183</v>
      </c>
      <c r="AY206" s="45">
        <v>43452.48719537037</v>
      </c>
      <c r="AZ206" s="45">
        <v>43182</v>
      </c>
      <c r="BA206" s="45">
        <v>43183</v>
      </c>
      <c r="BB206" s="45" t="s">
        <v>1323</v>
      </c>
      <c r="BC206" s="45">
        <v>43265.65420138889</v>
      </c>
      <c r="BD206" s="45">
        <v>43397</v>
      </c>
      <c r="BE206" s="53">
        <v>47848</v>
      </c>
      <c r="BF206" s="49">
        <f>IF(AND(ISBLANK(tbl_RawData_Report1[[#This Row],[REQ_ID]]),tbl_RawData_Report1[[#This Row],[RH Kit?]] = "Y"),1,COUNTIFS(tbl_RawData_Report1[RH Kit?],"Y",tbl_RawData_Report1[REQ_ID],tbl_RawData_Report1[[#This Row],[REQ_ID]]))</f>
        <v>0</v>
      </c>
      <c r="BG206" s="49">
        <f>COUNTIFS(tbl_RawData_Report1[RH Kit?],"Y",tbl_RawData_Report1[Order No.],tbl_RawData_Report1[[#This Row],[Order No.]])</f>
        <v>0</v>
      </c>
      <c r="BH206" s="49">
        <f>SUM(tbl_RawData_Report1[[#This Row],[RH Kit Req]:[RH Kit PO]])</f>
        <v>0</v>
      </c>
      <c r="BI206" s="49" t="str">
        <f>IFERROR(VLOOKUP(B206,Lookup!A:B,2,FALSE),B206)</f>
        <v>OXYTOCIN_10IU/ML</v>
      </c>
      <c r="BJ206" s="49" t="b">
        <f t="shared" si="3"/>
        <v>1</v>
      </c>
      <c r="BK206" s="49" t="str">
        <f>tbl_RawData_Report1[[#This Row],[Item ID]]&amp;tbl_RawData_Report1[[#This Row],[Order No.]]</f>
        <v>OXYTOCIN_10IU/ML0000036161</v>
      </c>
      <c r="BL206"/>
      <c r="BM206"/>
      <c r="BN206"/>
    </row>
    <row r="207" spans="1:66" hidden="1" x14ac:dyDescent="0.25">
      <c r="A207" t="s">
        <v>8</v>
      </c>
      <c r="B207" t="s">
        <v>4578</v>
      </c>
      <c r="C207">
        <v>1</v>
      </c>
      <c r="D207">
        <v>1</v>
      </c>
      <c r="E207">
        <v>1</v>
      </c>
      <c r="F207" t="s">
        <v>416</v>
      </c>
      <c r="G207" s="35" t="s">
        <v>4682</v>
      </c>
      <c r="H207" s="35" t="s">
        <v>4579</v>
      </c>
      <c r="I207" s="35" t="s">
        <v>593</v>
      </c>
      <c r="J207" s="35">
        <v>1575</v>
      </c>
      <c r="K207" s="35" t="s">
        <v>1220</v>
      </c>
      <c r="L207" s="35" t="s">
        <v>1221</v>
      </c>
      <c r="M207" s="35" t="s">
        <v>396</v>
      </c>
      <c r="N207" s="35" t="s">
        <v>122</v>
      </c>
      <c r="O207" s="35" t="s">
        <v>1222</v>
      </c>
      <c r="P207" s="35" t="s">
        <v>1223</v>
      </c>
      <c r="Q207" s="35" t="s">
        <v>311</v>
      </c>
      <c r="R207" s="35" t="s">
        <v>277</v>
      </c>
      <c r="S207" s="35" t="s">
        <v>200</v>
      </c>
      <c r="T207" s="35" t="s">
        <v>5068</v>
      </c>
      <c r="U207" s="35" t="s">
        <v>272</v>
      </c>
      <c r="V207" s="35">
        <v>0</v>
      </c>
      <c r="W207" s="35">
        <v>0</v>
      </c>
      <c r="X207" s="49">
        <v>35</v>
      </c>
      <c r="Y207" s="45" t="s">
        <v>341</v>
      </c>
      <c r="Z207" s="49">
        <v>100</v>
      </c>
      <c r="AA207" s="49">
        <v>3500</v>
      </c>
      <c r="AB207" s="45" t="s">
        <v>4570</v>
      </c>
      <c r="AC207" s="45" t="s">
        <v>4575</v>
      </c>
      <c r="AD207" s="45" t="s">
        <v>2288</v>
      </c>
      <c r="AE207" s="45" t="s">
        <v>2289</v>
      </c>
      <c r="AF207" s="49">
        <v>2018</v>
      </c>
      <c r="AG207" s="45" t="s">
        <v>1215</v>
      </c>
      <c r="AH207" s="45">
        <v>43320</v>
      </c>
      <c r="AI207" s="45"/>
      <c r="AJ207" s="45"/>
      <c r="AK207" s="45">
        <v>43350</v>
      </c>
      <c r="AL207" s="45"/>
      <c r="AM207" s="45" t="s">
        <v>567</v>
      </c>
      <c r="AN207" s="45" t="s">
        <v>4683</v>
      </c>
      <c r="AO207" s="45" t="s">
        <v>4684</v>
      </c>
      <c r="AP207" s="49"/>
      <c r="AQ207" s="45" t="s">
        <v>266</v>
      </c>
      <c r="AR207" s="45" t="s">
        <v>174</v>
      </c>
      <c r="AS207" s="45" t="s">
        <v>174</v>
      </c>
      <c r="AT207" s="49">
        <v>22</v>
      </c>
      <c r="AU207" s="49">
        <v>1</v>
      </c>
      <c r="AV207" s="49">
        <v>1</v>
      </c>
      <c r="AW207" s="45">
        <v>43266</v>
      </c>
      <c r="AX207" s="45" t="s">
        <v>183</v>
      </c>
      <c r="AY207" s="45">
        <v>43395.734884988429</v>
      </c>
      <c r="AZ207" s="45">
        <v>43213</v>
      </c>
      <c r="BA207" s="45">
        <v>43217</v>
      </c>
      <c r="BB207" s="45" t="s">
        <v>4685</v>
      </c>
      <c r="BC207" s="45">
        <v>43269.60359953704</v>
      </c>
      <c r="BD207" s="45">
        <v>43320</v>
      </c>
      <c r="BE207" s="53">
        <v>44469</v>
      </c>
      <c r="BF207" s="49">
        <f>IF(AND(ISBLANK(tbl_RawData_Report1[[#This Row],[REQ_ID]]),tbl_RawData_Report1[[#This Row],[RH Kit?]] = "Y"),1,COUNTIFS(tbl_RawData_Report1[RH Kit?],"Y",tbl_RawData_Report1[REQ_ID],tbl_RawData_Report1[[#This Row],[REQ_ID]]))</f>
        <v>0</v>
      </c>
      <c r="BG207" s="49">
        <f>COUNTIFS(tbl_RawData_Report1[RH Kit?],"Y",tbl_RawData_Report1[Order No.],tbl_RawData_Report1[[#This Row],[Order No.]])</f>
        <v>0</v>
      </c>
      <c r="BH207" s="49">
        <f>SUM(tbl_RawData_Report1[[#This Row],[RH Kit Req]:[RH Kit PO]])</f>
        <v>0</v>
      </c>
      <c r="BI207" s="49" t="str">
        <f>IFERROR(VLOOKUP(B207,Lookup!A:B,2,FALSE),B207)</f>
        <v>SYPHILIS_RAP4</v>
      </c>
      <c r="BJ207" s="49" t="b">
        <f t="shared" si="3"/>
        <v>0</v>
      </c>
      <c r="BK207" s="49" t="str">
        <f>tbl_RawData_Report1[[#This Row],[Item ID]]&amp;tbl_RawData_Report1[[#This Row],[Order No.]]</f>
        <v>SYPHILIS_RAP40000036169</v>
      </c>
      <c r="BL207"/>
      <c r="BM207"/>
      <c r="BN207"/>
    </row>
    <row r="208" spans="1:66" hidden="1" x14ac:dyDescent="0.25">
      <c r="A208" t="s">
        <v>8</v>
      </c>
      <c r="B208" t="s">
        <v>4578</v>
      </c>
      <c r="C208">
        <v>1</v>
      </c>
      <c r="D208">
        <v>1</v>
      </c>
      <c r="E208">
        <v>2</v>
      </c>
      <c r="F208" t="s">
        <v>416</v>
      </c>
      <c r="G208" s="35" t="s">
        <v>4682</v>
      </c>
      <c r="H208" s="35" t="s">
        <v>4579</v>
      </c>
      <c r="I208" s="35" t="s">
        <v>593</v>
      </c>
      <c r="J208" s="35">
        <v>1575</v>
      </c>
      <c r="K208" s="35" t="s">
        <v>1220</v>
      </c>
      <c r="L208" s="35" t="s">
        <v>1228</v>
      </c>
      <c r="M208" s="35" t="s">
        <v>396</v>
      </c>
      <c r="N208" s="35" t="s">
        <v>122</v>
      </c>
      <c r="O208" s="35" t="s">
        <v>1222</v>
      </c>
      <c r="P208" s="35" t="s">
        <v>1223</v>
      </c>
      <c r="Q208" s="35" t="s">
        <v>311</v>
      </c>
      <c r="R208" s="35" t="s">
        <v>277</v>
      </c>
      <c r="S208" s="35" t="s">
        <v>200</v>
      </c>
      <c r="T208" s="35" t="s">
        <v>5068</v>
      </c>
      <c r="U208" s="35" t="s">
        <v>272</v>
      </c>
      <c r="V208" s="35">
        <v>0</v>
      </c>
      <c r="W208" s="35">
        <v>0</v>
      </c>
      <c r="X208" s="49">
        <v>35</v>
      </c>
      <c r="Y208" s="45" t="s">
        <v>341</v>
      </c>
      <c r="Z208" s="49">
        <v>100</v>
      </c>
      <c r="AA208" s="49">
        <v>3500</v>
      </c>
      <c r="AB208" s="45" t="s">
        <v>4570</v>
      </c>
      <c r="AC208" s="45" t="s">
        <v>4575</v>
      </c>
      <c r="AD208" s="45" t="s">
        <v>2288</v>
      </c>
      <c r="AE208" s="45" t="s">
        <v>2289</v>
      </c>
      <c r="AF208" s="49">
        <v>2018</v>
      </c>
      <c r="AG208" s="45" t="s">
        <v>1215</v>
      </c>
      <c r="AH208" s="45">
        <v>43320</v>
      </c>
      <c r="AI208" s="45"/>
      <c r="AJ208" s="45"/>
      <c r="AK208" s="45">
        <v>43350</v>
      </c>
      <c r="AL208" s="45"/>
      <c r="AM208" s="45" t="s">
        <v>567</v>
      </c>
      <c r="AN208" s="45" t="s">
        <v>4683</v>
      </c>
      <c r="AO208" s="45" t="s">
        <v>4686</v>
      </c>
      <c r="AP208" s="49"/>
      <c r="AQ208" s="45" t="s">
        <v>266</v>
      </c>
      <c r="AR208" s="45" t="s">
        <v>174</v>
      </c>
      <c r="AS208" s="45" t="s">
        <v>174</v>
      </c>
      <c r="AT208" s="49">
        <v>22</v>
      </c>
      <c r="AU208" s="49">
        <v>1</v>
      </c>
      <c r="AV208" s="49">
        <v>2</v>
      </c>
      <c r="AW208" s="45">
        <v>43266</v>
      </c>
      <c r="AX208" s="45" t="s">
        <v>183</v>
      </c>
      <c r="AY208" s="45">
        <v>43395.734884988429</v>
      </c>
      <c r="AZ208" s="45">
        <v>43213</v>
      </c>
      <c r="BA208" s="45">
        <v>43217</v>
      </c>
      <c r="BB208" s="45" t="s">
        <v>4685</v>
      </c>
      <c r="BC208" s="45">
        <v>43269.60359953704</v>
      </c>
      <c r="BD208" s="45">
        <v>43320</v>
      </c>
      <c r="BE208" s="53">
        <v>43465</v>
      </c>
      <c r="BF208" s="49">
        <f>IF(AND(ISBLANK(tbl_RawData_Report1[[#This Row],[REQ_ID]]),tbl_RawData_Report1[[#This Row],[RH Kit?]] = "Y"),1,COUNTIFS(tbl_RawData_Report1[RH Kit?],"Y",tbl_RawData_Report1[REQ_ID],tbl_RawData_Report1[[#This Row],[REQ_ID]]))</f>
        <v>0</v>
      </c>
      <c r="BG208" s="49">
        <f>COUNTIFS(tbl_RawData_Report1[RH Kit?],"Y",tbl_RawData_Report1[Order No.],tbl_RawData_Report1[[#This Row],[Order No.]])</f>
        <v>0</v>
      </c>
      <c r="BH208" s="49">
        <f>SUM(tbl_RawData_Report1[[#This Row],[RH Kit Req]:[RH Kit PO]])</f>
        <v>0</v>
      </c>
      <c r="BI208" s="49" t="str">
        <f>IFERROR(VLOOKUP(B208,Lookup!A:B,2,FALSE),B208)</f>
        <v>SYPHILIS_RAP4</v>
      </c>
      <c r="BJ208" s="49" t="b">
        <f t="shared" si="3"/>
        <v>1</v>
      </c>
      <c r="BK208" s="49" t="str">
        <f>tbl_RawData_Report1[[#This Row],[Item ID]]&amp;tbl_RawData_Report1[[#This Row],[Order No.]]</f>
        <v>SYPHILIS_RAP40000036169</v>
      </c>
      <c r="BL208"/>
      <c r="BM208"/>
      <c r="BN208"/>
    </row>
    <row r="209" spans="1:66" hidden="1" x14ac:dyDescent="0.25">
      <c r="A209" t="s">
        <v>8</v>
      </c>
      <c r="B209" t="s">
        <v>4576</v>
      </c>
      <c r="C209">
        <v>1</v>
      </c>
      <c r="D209">
        <v>1</v>
      </c>
      <c r="E209">
        <v>1</v>
      </c>
      <c r="F209" t="s">
        <v>412</v>
      </c>
      <c r="G209" s="35" t="s">
        <v>4687</v>
      </c>
      <c r="H209" s="35" t="s">
        <v>4577</v>
      </c>
      <c r="I209" s="35" t="s">
        <v>593</v>
      </c>
      <c r="J209" s="35">
        <v>492</v>
      </c>
      <c r="K209" s="35" t="s">
        <v>4275</v>
      </c>
      <c r="L209" s="35" t="s">
        <v>4663</v>
      </c>
      <c r="M209" s="35" t="s">
        <v>396</v>
      </c>
      <c r="N209" s="35" t="s">
        <v>122</v>
      </c>
      <c r="O209" s="35" t="s">
        <v>4277</v>
      </c>
      <c r="P209" s="35" t="s">
        <v>4655</v>
      </c>
      <c r="Q209" s="35" t="s">
        <v>311</v>
      </c>
      <c r="R209" s="35" t="s">
        <v>317</v>
      </c>
      <c r="S209" s="35" t="s">
        <v>196</v>
      </c>
      <c r="T209" s="35" t="s">
        <v>5068</v>
      </c>
      <c r="U209" s="35" t="s">
        <v>272</v>
      </c>
      <c r="V209" s="35">
        <v>0</v>
      </c>
      <c r="W209" s="35">
        <v>0</v>
      </c>
      <c r="X209" s="49">
        <v>24</v>
      </c>
      <c r="Y209" s="45" t="s">
        <v>1483</v>
      </c>
      <c r="Z209" s="49">
        <v>25</v>
      </c>
      <c r="AA209" s="49">
        <v>600</v>
      </c>
      <c r="AB209" s="45" t="s">
        <v>4570</v>
      </c>
      <c r="AC209" s="45" t="s">
        <v>4574</v>
      </c>
      <c r="AD209" s="45" t="s">
        <v>2288</v>
      </c>
      <c r="AE209" s="45" t="s">
        <v>2289</v>
      </c>
      <c r="AF209" s="49">
        <v>2018</v>
      </c>
      <c r="AG209" s="45" t="s">
        <v>4660</v>
      </c>
      <c r="AH209" s="45">
        <v>43315</v>
      </c>
      <c r="AI209" s="45"/>
      <c r="AJ209" s="45"/>
      <c r="AK209" s="45">
        <v>43320</v>
      </c>
      <c r="AL209" s="45"/>
      <c r="AM209" s="45" t="s">
        <v>567</v>
      </c>
      <c r="AN209" s="45" t="s">
        <v>4688</v>
      </c>
      <c r="AO209" s="45" t="s">
        <v>4689</v>
      </c>
      <c r="AP209" s="49"/>
      <c r="AQ209" s="45" t="s">
        <v>266</v>
      </c>
      <c r="AR209" s="45" t="s">
        <v>174</v>
      </c>
      <c r="AS209" s="45" t="s">
        <v>174</v>
      </c>
      <c r="AT209" s="49">
        <v>2</v>
      </c>
      <c r="AU209" s="49">
        <v>1</v>
      </c>
      <c r="AV209" s="49">
        <v>1</v>
      </c>
      <c r="AW209" s="45">
        <v>43266</v>
      </c>
      <c r="AX209" s="45" t="s">
        <v>183</v>
      </c>
      <c r="AY209" s="45">
        <v>43368.969195405094</v>
      </c>
      <c r="AZ209" s="45">
        <v>43220</v>
      </c>
      <c r="BA209" s="45">
        <v>43220</v>
      </c>
      <c r="BB209" s="45" t="s">
        <v>4690</v>
      </c>
      <c r="BC209" s="45">
        <v>43269.406944444447</v>
      </c>
      <c r="BD209" s="45">
        <v>43315</v>
      </c>
      <c r="BE209" s="53">
        <v>43331</v>
      </c>
      <c r="BF209" s="49">
        <f>IF(AND(ISBLANK(tbl_RawData_Report1[[#This Row],[REQ_ID]]),tbl_RawData_Report1[[#This Row],[RH Kit?]] = "Y"),1,COUNTIFS(tbl_RawData_Report1[RH Kit?],"Y",tbl_RawData_Report1[REQ_ID],tbl_RawData_Report1[[#This Row],[REQ_ID]]))</f>
        <v>0</v>
      </c>
      <c r="BG209" s="49">
        <f>COUNTIFS(tbl_RawData_Report1[RH Kit?],"Y",tbl_RawData_Report1[Order No.],tbl_RawData_Report1[[#This Row],[Order No.]])</f>
        <v>0</v>
      </c>
      <c r="BH209" s="49">
        <f>SUM(tbl_RawData_Report1[[#This Row],[RH Kit Req]:[RH Kit PO]])</f>
        <v>0</v>
      </c>
      <c r="BI209" s="49" t="str">
        <f>IFERROR(VLOOKUP(B209,Lookup!A:B,2,FALSE),B209)</f>
        <v>HIV_RAPID8</v>
      </c>
      <c r="BJ209" s="49" t="b">
        <f t="shared" si="3"/>
        <v>0</v>
      </c>
      <c r="BK209" s="49" t="str">
        <f>tbl_RawData_Report1[[#This Row],[Item ID]]&amp;tbl_RawData_Report1[[#This Row],[Order No.]]</f>
        <v>HIV_RAPID80000036170</v>
      </c>
      <c r="BL209"/>
      <c r="BM209"/>
      <c r="BN209"/>
    </row>
    <row r="210" spans="1:66" hidden="1" x14ac:dyDescent="0.25">
      <c r="A210" t="s">
        <v>8</v>
      </c>
      <c r="B210" t="s">
        <v>4576</v>
      </c>
      <c r="C210">
        <v>2</v>
      </c>
      <c r="D210">
        <v>1</v>
      </c>
      <c r="E210">
        <v>1</v>
      </c>
      <c r="F210" t="s">
        <v>412</v>
      </c>
      <c r="G210" s="35" t="s">
        <v>4687</v>
      </c>
      <c r="H210" s="35" t="s">
        <v>4577</v>
      </c>
      <c r="I210" s="35" t="s">
        <v>593</v>
      </c>
      <c r="J210" s="35">
        <v>574</v>
      </c>
      <c r="K210" s="35" t="s">
        <v>4275</v>
      </c>
      <c r="L210" s="35" t="s">
        <v>4654</v>
      </c>
      <c r="M210" s="35" t="s">
        <v>396</v>
      </c>
      <c r="N210" s="35" t="s">
        <v>122</v>
      </c>
      <c r="O210" s="35" t="s">
        <v>4277</v>
      </c>
      <c r="P210" s="35" t="s">
        <v>4655</v>
      </c>
      <c r="Q210" s="35" t="s">
        <v>311</v>
      </c>
      <c r="R210" s="35" t="s">
        <v>317</v>
      </c>
      <c r="S210" s="35" t="s">
        <v>196</v>
      </c>
      <c r="T210" s="35" t="s">
        <v>5068</v>
      </c>
      <c r="U210" s="35" t="s">
        <v>272</v>
      </c>
      <c r="V210" s="35">
        <v>0</v>
      </c>
      <c r="W210" s="35">
        <v>0</v>
      </c>
      <c r="X210" s="49">
        <v>28</v>
      </c>
      <c r="Y210" s="45" t="s">
        <v>1483</v>
      </c>
      <c r="Z210" s="49">
        <v>25</v>
      </c>
      <c r="AA210" s="49">
        <v>700</v>
      </c>
      <c r="AB210" s="45" t="s">
        <v>4570</v>
      </c>
      <c r="AC210" s="45" t="s">
        <v>4574</v>
      </c>
      <c r="AD210" s="45" t="s">
        <v>2288</v>
      </c>
      <c r="AE210" s="45" t="s">
        <v>2289</v>
      </c>
      <c r="AF210" s="49">
        <v>2018</v>
      </c>
      <c r="AG210" s="45" t="s">
        <v>4647</v>
      </c>
      <c r="AH210" s="45">
        <v>43315</v>
      </c>
      <c r="AI210" s="45"/>
      <c r="AJ210" s="45"/>
      <c r="AK210" s="45">
        <v>43320</v>
      </c>
      <c r="AL210" s="45"/>
      <c r="AM210" s="45" t="s">
        <v>567</v>
      </c>
      <c r="AN210" s="45" t="s">
        <v>4688</v>
      </c>
      <c r="AO210" s="45" t="s">
        <v>4700</v>
      </c>
      <c r="AP210" s="49"/>
      <c r="AQ210" s="45" t="s">
        <v>266</v>
      </c>
      <c r="AR210" s="45" t="s">
        <v>174</v>
      </c>
      <c r="AS210" s="45" t="s">
        <v>174</v>
      </c>
      <c r="AT210" s="49">
        <v>3</v>
      </c>
      <c r="AU210" s="49">
        <v>1</v>
      </c>
      <c r="AV210" s="49">
        <v>1</v>
      </c>
      <c r="AW210" s="45">
        <v>43266</v>
      </c>
      <c r="AX210" s="45" t="s">
        <v>183</v>
      </c>
      <c r="AY210" s="45">
        <v>43368.969195405094</v>
      </c>
      <c r="AZ210" s="45">
        <v>43220</v>
      </c>
      <c r="BA210" s="45">
        <v>43220</v>
      </c>
      <c r="BB210" s="45" t="s">
        <v>4701</v>
      </c>
      <c r="BC210" s="45">
        <v>43269.406944444447</v>
      </c>
      <c r="BD210" s="45">
        <v>43315</v>
      </c>
      <c r="BE210" s="53">
        <v>43465</v>
      </c>
      <c r="BF210" s="49">
        <f>IF(AND(ISBLANK(tbl_RawData_Report1[[#This Row],[REQ_ID]]),tbl_RawData_Report1[[#This Row],[RH Kit?]] = "Y"),1,COUNTIFS(tbl_RawData_Report1[RH Kit?],"Y",tbl_RawData_Report1[REQ_ID],tbl_RawData_Report1[[#This Row],[REQ_ID]]))</f>
        <v>0</v>
      </c>
      <c r="BG210" s="49">
        <f>COUNTIFS(tbl_RawData_Report1[RH Kit?],"Y",tbl_RawData_Report1[Order No.],tbl_RawData_Report1[[#This Row],[Order No.]])</f>
        <v>0</v>
      </c>
      <c r="BH210" s="49">
        <f>SUM(tbl_RawData_Report1[[#This Row],[RH Kit Req]:[RH Kit PO]])</f>
        <v>0</v>
      </c>
      <c r="BI210" s="49" t="str">
        <f>IFERROR(VLOOKUP(B210,Lookup!A:B,2,FALSE),B210)</f>
        <v>HIV_RAPID8</v>
      </c>
      <c r="BJ210" s="49" t="b">
        <f t="shared" si="3"/>
        <v>1</v>
      </c>
      <c r="BK210" s="49" t="str">
        <f>tbl_RawData_Report1[[#This Row],[Item ID]]&amp;tbl_RawData_Report1[[#This Row],[Order No.]]</f>
        <v>HIV_RAPID80000036170</v>
      </c>
      <c r="BL210"/>
      <c r="BM210"/>
      <c r="BN210"/>
    </row>
    <row r="211" spans="1:66" hidden="1" x14ac:dyDescent="0.25">
      <c r="A211" t="s">
        <v>8</v>
      </c>
      <c r="B211" t="s">
        <v>876</v>
      </c>
      <c r="C211">
        <v>1</v>
      </c>
      <c r="D211">
        <v>1</v>
      </c>
      <c r="E211">
        <v>1</v>
      </c>
      <c r="F211" t="s">
        <v>415</v>
      </c>
      <c r="G211" s="35" t="s">
        <v>1457</v>
      </c>
      <c r="H211" s="35" t="s">
        <v>877</v>
      </c>
      <c r="I211" s="35" t="s">
        <v>593</v>
      </c>
      <c r="J211" s="35">
        <v>95700</v>
      </c>
      <c r="K211" s="35" t="s">
        <v>400</v>
      </c>
      <c r="L211" s="35" t="s">
        <v>401</v>
      </c>
      <c r="M211" s="35" t="s">
        <v>396</v>
      </c>
      <c r="N211" s="35" t="s">
        <v>122</v>
      </c>
      <c r="O211" s="35" t="s">
        <v>402</v>
      </c>
      <c r="P211" s="35" t="s">
        <v>403</v>
      </c>
      <c r="Q211" s="35" t="s">
        <v>311</v>
      </c>
      <c r="R211" s="35" t="s">
        <v>271</v>
      </c>
      <c r="S211" s="35" t="s">
        <v>194</v>
      </c>
      <c r="T211" s="35" t="s">
        <v>5061</v>
      </c>
      <c r="U211" s="35" t="s">
        <v>269</v>
      </c>
      <c r="V211" s="35">
        <v>0</v>
      </c>
      <c r="W211" s="35">
        <v>0</v>
      </c>
      <c r="X211" s="49">
        <v>34800</v>
      </c>
      <c r="Y211" s="45" t="s">
        <v>655</v>
      </c>
      <c r="Z211" s="49">
        <v>10</v>
      </c>
      <c r="AA211" s="49">
        <v>348000</v>
      </c>
      <c r="AB211" s="45" t="s">
        <v>637</v>
      </c>
      <c r="AC211" s="45" t="s">
        <v>715</v>
      </c>
      <c r="AD211" s="45" t="s">
        <v>661</v>
      </c>
      <c r="AE211" s="45" t="s">
        <v>662</v>
      </c>
      <c r="AF211" s="49">
        <v>2018</v>
      </c>
      <c r="AG211" s="45" t="s">
        <v>1456</v>
      </c>
      <c r="AH211" s="45">
        <v>43433</v>
      </c>
      <c r="AI211" s="45">
        <v>43472</v>
      </c>
      <c r="AJ211" s="45">
        <v>43433</v>
      </c>
      <c r="AK211" s="45">
        <v>43446</v>
      </c>
      <c r="AL211" s="45">
        <v>43472</v>
      </c>
      <c r="AM211" s="45" t="s">
        <v>568</v>
      </c>
      <c r="AN211" s="45" t="s">
        <v>1458</v>
      </c>
      <c r="AO211" s="45" t="s">
        <v>1459</v>
      </c>
      <c r="AP211" s="49"/>
      <c r="AQ211" s="45" t="s">
        <v>266</v>
      </c>
      <c r="AR211" s="45" t="s">
        <v>369</v>
      </c>
      <c r="AS211" s="45" t="s">
        <v>174</v>
      </c>
      <c r="AT211" s="49">
        <v>2</v>
      </c>
      <c r="AU211" s="49">
        <v>1</v>
      </c>
      <c r="AV211" s="49">
        <v>1</v>
      </c>
      <c r="AW211" s="45">
        <v>43267</v>
      </c>
      <c r="AX211" s="45" t="s">
        <v>183</v>
      </c>
      <c r="AY211" s="45">
        <v>43978.283578969909</v>
      </c>
      <c r="AZ211" s="45">
        <v>43182</v>
      </c>
      <c r="BA211" s="45">
        <v>43196</v>
      </c>
      <c r="BB211" s="45" t="s">
        <v>1460</v>
      </c>
      <c r="BC211" s="45">
        <v>43270.405162037037</v>
      </c>
      <c r="BD211" s="45">
        <v>43461</v>
      </c>
      <c r="BE211" s="53">
        <v>47848</v>
      </c>
      <c r="BF211" s="49">
        <f>IF(AND(ISBLANK(tbl_RawData_Report1[[#This Row],[REQ_ID]]),tbl_RawData_Report1[[#This Row],[RH Kit?]] = "Y"),1,COUNTIFS(tbl_RawData_Report1[RH Kit?],"Y",tbl_RawData_Report1[REQ_ID],tbl_RawData_Report1[[#This Row],[REQ_ID]]))</f>
        <v>0</v>
      </c>
      <c r="BG211" s="49">
        <f>COUNTIFS(tbl_RawData_Report1[RH Kit?],"Y",tbl_RawData_Report1[Order No.],tbl_RawData_Report1[[#This Row],[Order No.]])</f>
        <v>0</v>
      </c>
      <c r="BH211" s="49">
        <f>SUM(tbl_RawData_Report1[[#This Row],[RH Kit Req]:[RH Kit PO]])</f>
        <v>0</v>
      </c>
      <c r="BI211" s="49" t="str">
        <f>IFERROR(VLOOKUP(B211,Lookup!A:B,2,FALSE),B211)</f>
        <v>OXYTOCIN_10IU/ML</v>
      </c>
      <c r="BJ211" s="49" t="b">
        <f t="shared" si="3"/>
        <v>1</v>
      </c>
      <c r="BK211" s="49" t="str">
        <f>tbl_RawData_Report1[[#This Row],[Item ID]]&amp;tbl_RawData_Report1[[#This Row],[Order No.]]</f>
        <v>OXYTOCIN_10IU/ML0000036171</v>
      </c>
      <c r="BL211"/>
      <c r="BM211"/>
      <c r="BN211"/>
    </row>
    <row r="212" spans="1:66" hidden="1" x14ac:dyDescent="0.25">
      <c r="A212" t="s">
        <v>8</v>
      </c>
      <c r="B212" t="s">
        <v>711</v>
      </c>
      <c r="C212">
        <v>1</v>
      </c>
      <c r="D212">
        <v>1</v>
      </c>
      <c r="E212">
        <v>1</v>
      </c>
      <c r="F212" t="s">
        <v>404</v>
      </c>
      <c r="G212" s="35" t="s">
        <v>1461</v>
      </c>
      <c r="H212" s="35" t="s">
        <v>712</v>
      </c>
      <c r="I212" s="35" t="s">
        <v>593</v>
      </c>
      <c r="J212" s="35">
        <v>380</v>
      </c>
      <c r="K212" s="35" t="s">
        <v>400</v>
      </c>
      <c r="L212" s="35" t="s">
        <v>401</v>
      </c>
      <c r="M212" s="35" t="s">
        <v>396</v>
      </c>
      <c r="N212" s="35" t="s">
        <v>122</v>
      </c>
      <c r="O212" s="35" t="s">
        <v>402</v>
      </c>
      <c r="P212" s="35" t="s">
        <v>403</v>
      </c>
      <c r="Q212" s="35" t="s">
        <v>311</v>
      </c>
      <c r="R212" s="35" t="s">
        <v>282</v>
      </c>
      <c r="S212" s="35" t="s">
        <v>204</v>
      </c>
      <c r="T212" s="35" t="s">
        <v>5061</v>
      </c>
      <c r="U212" s="35" t="s">
        <v>272</v>
      </c>
      <c r="V212" s="35">
        <v>0</v>
      </c>
      <c r="W212" s="35">
        <v>0</v>
      </c>
      <c r="X212" s="49">
        <v>500</v>
      </c>
      <c r="Y212" s="45" t="s">
        <v>860</v>
      </c>
      <c r="Z212" s="49">
        <v>4</v>
      </c>
      <c r="AA212" s="49">
        <v>2000</v>
      </c>
      <c r="AB212" s="45" t="s">
        <v>637</v>
      </c>
      <c r="AC212" s="45" t="s">
        <v>715</v>
      </c>
      <c r="AD212" s="45" t="s">
        <v>716</v>
      </c>
      <c r="AE212" s="45" t="s">
        <v>717</v>
      </c>
      <c r="AF212" s="49">
        <v>2018</v>
      </c>
      <c r="AG212" s="45" t="s">
        <v>1409</v>
      </c>
      <c r="AH212" s="45">
        <v>43284</v>
      </c>
      <c r="AI212" s="45">
        <v>43291</v>
      </c>
      <c r="AJ212" s="45">
        <v>43284</v>
      </c>
      <c r="AK212" s="45">
        <v>43283</v>
      </c>
      <c r="AL212" s="45">
        <v>43291</v>
      </c>
      <c r="AM212" s="45" t="s">
        <v>568</v>
      </c>
      <c r="AN212" s="45" t="s">
        <v>1462</v>
      </c>
      <c r="AO212" s="45" t="s">
        <v>1463</v>
      </c>
      <c r="AP212" s="49"/>
      <c r="AQ212" s="45" t="s">
        <v>266</v>
      </c>
      <c r="AR212" s="45" t="s">
        <v>369</v>
      </c>
      <c r="AS212" s="45" t="s">
        <v>174</v>
      </c>
      <c r="AT212" s="49">
        <v>5</v>
      </c>
      <c r="AU212" s="49">
        <v>1</v>
      </c>
      <c r="AV212" s="49">
        <v>1</v>
      </c>
      <c r="AW212" s="45">
        <v>43269</v>
      </c>
      <c r="AX212" s="45" t="s">
        <v>183</v>
      </c>
      <c r="AY212" s="45">
        <v>43935.568772071761</v>
      </c>
      <c r="AZ212" s="45">
        <v>43182</v>
      </c>
      <c r="BA212" s="45">
        <v>43196</v>
      </c>
      <c r="BB212" s="45" t="s">
        <v>1464</v>
      </c>
      <c r="BC212" s="45">
        <v>43269.686145833337</v>
      </c>
      <c r="BD212" s="45">
        <v>43284</v>
      </c>
      <c r="BE212" s="53">
        <v>47848</v>
      </c>
      <c r="BF212" s="49">
        <f>IF(AND(ISBLANK(tbl_RawData_Report1[[#This Row],[REQ_ID]]),tbl_RawData_Report1[[#This Row],[RH Kit?]] = "Y"),1,COUNTIFS(tbl_RawData_Report1[RH Kit?],"Y",tbl_RawData_Report1[REQ_ID],tbl_RawData_Report1[[#This Row],[REQ_ID]]))</f>
        <v>0</v>
      </c>
      <c r="BG212" s="49">
        <f>COUNTIFS(tbl_RawData_Report1[RH Kit?],"Y",tbl_RawData_Report1[Order No.],tbl_RawData_Report1[[#This Row],[Order No.]])</f>
        <v>0</v>
      </c>
      <c r="BH212" s="49">
        <f>SUM(tbl_RawData_Report1[[#This Row],[RH Kit Req]:[RH Kit PO]])</f>
        <v>0</v>
      </c>
      <c r="BI212" s="49" t="str">
        <f>IFERROR(VLOOKUP(B212,Lookup!A:B,2,FALSE),B212)</f>
        <v>MISOPROSTOL_200MG</v>
      </c>
      <c r="BJ212" s="49" t="b">
        <f t="shared" si="3"/>
        <v>1</v>
      </c>
      <c r="BK212" s="49" t="str">
        <f>tbl_RawData_Report1[[#This Row],[Item ID]]&amp;tbl_RawData_Report1[[#This Row],[Order No.]]</f>
        <v>MISOPROSTOL_200MG0000036181</v>
      </c>
      <c r="BL212"/>
      <c r="BM212"/>
      <c r="BN212"/>
    </row>
    <row r="213" spans="1:66" hidden="1" x14ac:dyDescent="0.25">
      <c r="A213" t="s">
        <v>8</v>
      </c>
      <c r="B213" t="s">
        <v>772</v>
      </c>
      <c r="C213">
        <v>1</v>
      </c>
      <c r="D213">
        <v>1</v>
      </c>
      <c r="E213">
        <v>1</v>
      </c>
      <c r="F213" t="s">
        <v>398</v>
      </c>
      <c r="G213" s="35" t="s">
        <v>1338</v>
      </c>
      <c r="H213" s="35" t="s">
        <v>773</v>
      </c>
      <c r="I213" s="35" t="s">
        <v>593</v>
      </c>
      <c r="J213" s="35">
        <v>864</v>
      </c>
      <c r="K213" s="35" t="s">
        <v>1303</v>
      </c>
      <c r="L213" s="35" t="s">
        <v>397</v>
      </c>
      <c r="M213" s="35" t="s">
        <v>396</v>
      </c>
      <c r="N213" s="35" t="s">
        <v>122</v>
      </c>
      <c r="O213" s="35" t="s">
        <v>1304</v>
      </c>
      <c r="P213" s="35" t="s">
        <v>1305</v>
      </c>
      <c r="Q213" s="35" t="s">
        <v>311</v>
      </c>
      <c r="R213" s="35" t="s">
        <v>299</v>
      </c>
      <c r="S213" s="35" t="s">
        <v>193</v>
      </c>
      <c r="T213" s="35" t="s">
        <v>5068</v>
      </c>
      <c r="U213" s="35" t="s">
        <v>272</v>
      </c>
      <c r="V213" s="35">
        <v>0</v>
      </c>
      <c r="W213" s="35">
        <v>0</v>
      </c>
      <c r="X213" s="49">
        <v>640</v>
      </c>
      <c r="Y213" s="45" t="s">
        <v>655</v>
      </c>
      <c r="Z213" s="49">
        <v>10</v>
      </c>
      <c r="AA213" s="49">
        <v>6400</v>
      </c>
      <c r="AB213" s="45" t="s">
        <v>637</v>
      </c>
      <c r="AC213" s="45" t="s">
        <v>660</v>
      </c>
      <c r="AD213" s="45" t="s">
        <v>779</v>
      </c>
      <c r="AE213" s="45" t="s">
        <v>780</v>
      </c>
      <c r="AF213" s="49">
        <v>2018</v>
      </c>
      <c r="AG213" s="45" t="s">
        <v>1337</v>
      </c>
      <c r="AH213" s="45">
        <v>43285</v>
      </c>
      <c r="AI213" s="45">
        <v>43287</v>
      </c>
      <c r="AJ213" s="45">
        <v>43285</v>
      </c>
      <c r="AK213" s="45">
        <v>43313</v>
      </c>
      <c r="AL213" s="45">
        <v>43291</v>
      </c>
      <c r="AM213" s="45" t="s">
        <v>568</v>
      </c>
      <c r="AN213" s="45" t="s">
        <v>1339</v>
      </c>
      <c r="AO213" s="45" t="s">
        <v>1340</v>
      </c>
      <c r="AP213" s="49"/>
      <c r="AQ213" s="45" t="s">
        <v>266</v>
      </c>
      <c r="AR213" s="45" t="s">
        <v>174</v>
      </c>
      <c r="AS213" s="45" t="s">
        <v>174</v>
      </c>
      <c r="AT213" s="49">
        <v>1</v>
      </c>
      <c r="AU213" s="49">
        <v>1</v>
      </c>
      <c r="AV213" s="49">
        <v>1</v>
      </c>
      <c r="AW213" s="45">
        <v>43270</v>
      </c>
      <c r="AX213" s="45" t="s">
        <v>183</v>
      </c>
      <c r="AY213" s="45">
        <v>43347.606749687497</v>
      </c>
      <c r="AZ213" s="45">
        <v>43269</v>
      </c>
      <c r="BA213" s="45">
        <v>43269</v>
      </c>
      <c r="BB213" s="45" t="s">
        <v>1341</v>
      </c>
      <c r="BC213" s="45">
        <v>43270.475219907406</v>
      </c>
      <c r="BD213" s="45">
        <v>43283</v>
      </c>
      <c r="BE213" s="53">
        <v>73050</v>
      </c>
      <c r="BF213" s="49">
        <f>IF(AND(ISBLANK(tbl_RawData_Report1[[#This Row],[REQ_ID]]),tbl_RawData_Report1[[#This Row],[RH Kit?]] = "Y"),1,COUNTIFS(tbl_RawData_Report1[RH Kit?],"Y",tbl_RawData_Report1[REQ_ID],tbl_RawData_Report1[[#This Row],[REQ_ID]]))</f>
        <v>0</v>
      </c>
      <c r="BG213" s="49">
        <f>COUNTIFS(tbl_RawData_Report1[RH Kit?],"Y",tbl_RawData_Report1[Order No.],tbl_RawData_Report1[[#This Row],[Order No.]])</f>
        <v>0</v>
      </c>
      <c r="BH213" s="49">
        <f>SUM(tbl_RawData_Report1[[#This Row],[RH Kit Req]:[RH Kit PO]])</f>
        <v>0</v>
      </c>
      <c r="BI213" s="49" t="str">
        <f>IFERROR(VLOOKUP(B213,Lookup!A:B,2,FALSE),B213)</f>
        <v>CIPROFLOXACI_500MG</v>
      </c>
      <c r="BJ213" s="49" t="b">
        <f t="shared" si="3"/>
        <v>1</v>
      </c>
      <c r="BK213" s="49" t="str">
        <f>tbl_RawData_Report1[[#This Row],[Item ID]]&amp;tbl_RawData_Report1[[#This Row],[Order No.]]</f>
        <v>CIPROFLOXACI_500MG0000036199</v>
      </c>
      <c r="BL213"/>
      <c r="BM213"/>
      <c r="BN213"/>
    </row>
    <row r="214" spans="1:66" hidden="1" x14ac:dyDescent="0.25">
      <c r="A214" t="s">
        <v>8</v>
      </c>
      <c r="B214" t="s">
        <v>675</v>
      </c>
      <c r="C214">
        <v>8</v>
      </c>
      <c r="D214">
        <v>1</v>
      </c>
      <c r="E214">
        <v>1</v>
      </c>
      <c r="F214" t="s">
        <v>398</v>
      </c>
      <c r="G214" s="35" t="s">
        <v>1351</v>
      </c>
      <c r="H214" s="35" t="s">
        <v>676</v>
      </c>
      <c r="I214" s="35" t="s">
        <v>593</v>
      </c>
      <c r="J214" s="35">
        <v>50.9</v>
      </c>
      <c r="K214" s="35" t="s">
        <v>1303</v>
      </c>
      <c r="L214" s="35" t="s">
        <v>397</v>
      </c>
      <c r="M214" s="35" t="s">
        <v>396</v>
      </c>
      <c r="N214" s="35" t="s">
        <v>122</v>
      </c>
      <c r="O214" s="35" t="s">
        <v>1304</v>
      </c>
      <c r="P214" s="35" t="s">
        <v>1305</v>
      </c>
      <c r="Q214" s="35" t="s">
        <v>311</v>
      </c>
      <c r="R214" s="35" t="s">
        <v>299</v>
      </c>
      <c r="S214" s="35" t="s">
        <v>193</v>
      </c>
      <c r="T214" s="35" t="s">
        <v>5068</v>
      </c>
      <c r="U214" s="35" t="s">
        <v>272</v>
      </c>
      <c r="V214" s="35">
        <v>0</v>
      </c>
      <c r="W214" s="35">
        <v>0</v>
      </c>
      <c r="X214" s="49">
        <v>5</v>
      </c>
      <c r="Y214" s="45" t="s">
        <v>346</v>
      </c>
      <c r="Z214" s="49">
        <v>1000</v>
      </c>
      <c r="AA214" s="49">
        <v>5000</v>
      </c>
      <c r="AB214" s="45" t="s">
        <v>637</v>
      </c>
      <c r="AC214" s="45" t="s">
        <v>679</v>
      </c>
      <c r="AD214" s="45" t="s">
        <v>694</v>
      </c>
      <c r="AE214" s="45" t="s">
        <v>695</v>
      </c>
      <c r="AF214" s="49">
        <v>2018</v>
      </c>
      <c r="AG214" s="45" t="s">
        <v>1350</v>
      </c>
      <c r="AH214" s="45">
        <v>43329</v>
      </c>
      <c r="AI214" s="45">
        <v>43336</v>
      </c>
      <c r="AJ214" s="45">
        <v>43406</v>
      </c>
      <c r="AK214" s="45">
        <v>43396</v>
      </c>
      <c r="AL214" s="45">
        <v>43422</v>
      </c>
      <c r="AM214" s="45" t="s">
        <v>568</v>
      </c>
      <c r="AN214" s="45" t="s">
        <v>1352</v>
      </c>
      <c r="AO214" s="45" t="s">
        <v>1431</v>
      </c>
      <c r="AP214" s="49"/>
      <c r="AQ214" s="45" t="s">
        <v>266</v>
      </c>
      <c r="AR214" s="45" t="s">
        <v>174</v>
      </c>
      <c r="AS214" s="45" t="s">
        <v>174</v>
      </c>
      <c r="AT214" s="49">
        <v>8</v>
      </c>
      <c r="AU214" s="49">
        <v>1</v>
      </c>
      <c r="AV214" s="49">
        <v>1</v>
      </c>
      <c r="AW214" s="45">
        <v>43270</v>
      </c>
      <c r="AX214" s="45" t="s">
        <v>183</v>
      </c>
      <c r="AY214" s="45">
        <v>43433.926847372684</v>
      </c>
      <c r="AZ214" s="45">
        <v>43264</v>
      </c>
      <c r="BA214" s="45">
        <v>43269</v>
      </c>
      <c r="BB214" s="45" t="s">
        <v>1432</v>
      </c>
      <c r="BC214" s="45">
        <v>43270.498912037037</v>
      </c>
      <c r="BD214" s="45">
        <v>43329</v>
      </c>
      <c r="BE214" s="53">
        <v>73050</v>
      </c>
      <c r="BF214" s="49">
        <f>IF(AND(ISBLANK(tbl_RawData_Report1[[#This Row],[REQ_ID]]),tbl_RawData_Report1[[#This Row],[RH Kit?]] = "Y"),1,COUNTIFS(tbl_RawData_Report1[RH Kit?],"Y",tbl_RawData_Report1[REQ_ID],tbl_RawData_Report1[[#This Row],[REQ_ID]]))</f>
        <v>0</v>
      </c>
      <c r="BG214" s="49">
        <f>COUNTIFS(tbl_RawData_Report1[RH Kit?],"Y",tbl_RawData_Report1[Order No.],tbl_RawData_Report1[[#This Row],[Order No.]])</f>
        <v>0</v>
      </c>
      <c r="BH214" s="49">
        <f>SUM(tbl_RawData_Report1[[#This Row],[RH Kit Req]:[RH Kit PO]])</f>
        <v>0</v>
      </c>
      <c r="BI214" s="49" t="str">
        <f>IFERROR(VLOOKUP(B214,Lookup!A:B,2,FALSE),B214)</f>
        <v>IBUPROFEN_400MG</v>
      </c>
      <c r="BJ214" s="49" t="b">
        <f t="shared" si="3"/>
        <v>1</v>
      </c>
      <c r="BK214" s="49" t="str">
        <f>tbl_RawData_Report1[[#This Row],[Item ID]]&amp;tbl_RawData_Report1[[#This Row],[Order No.]]</f>
        <v>IBUPROFEN_400MG0000036200</v>
      </c>
      <c r="BL214"/>
      <c r="BM214"/>
      <c r="BN214"/>
    </row>
    <row r="215" spans="1:66" hidden="1" x14ac:dyDescent="0.25">
      <c r="A215" t="s">
        <v>8</v>
      </c>
      <c r="B215" t="s">
        <v>961</v>
      </c>
      <c r="C215">
        <v>10</v>
      </c>
      <c r="D215">
        <v>1</v>
      </c>
      <c r="E215">
        <v>1</v>
      </c>
      <c r="F215" t="s">
        <v>398</v>
      </c>
      <c r="G215" s="35" t="s">
        <v>1351</v>
      </c>
      <c r="H215" s="35" t="s">
        <v>962</v>
      </c>
      <c r="I215" s="35" t="s">
        <v>593</v>
      </c>
      <c r="J215" s="35">
        <v>656</v>
      </c>
      <c r="K215" s="35" t="s">
        <v>1303</v>
      </c>
      <c r="L215" s="35" t="s">
        <v>397</v>
      </c>
      <c r="M215" s="35" t="s">
        <v>396</v>
      </c>
      <c r="N215" s="35" t="s">
        <v>122</v>
      </c>
      <c r="O215" s="35" t="s">
        <v>1304</v>
      </c>
      <c r="P215" s="35" t="s">
        <v>1305</v>
      </c>
      <c r="Q215" s="35" t="s">
        <v>311</v>
      </c>
      <c r="R215" s="35" t="s">
        <v>299</v>
      </c>
      <c r="S215" s="35" t="s">
        <v>193</v>
      </c>
      <c r="T215" s="35" t="s">
        <v>5068</v>
      </c>
      <c r="U215" s="35" t="s">
        <v>272</v>
      </c>
      <c r="V215" s="35">
        <v>0</v>
      </c>
      <c r="W215" s="35">
        <v>0</v>
      </c>
      <c r="X215" s="49">
        <v>200</v>
      </c>
      <c r="Y215" s="45" t="s">
        <v>340</v>
      </c>
      <c r="Z215" s="49">
        <v>1</v>
      </c>
      <c r="AA215" s="49">
        <v>200</v>
      </c>
      <c r="AB215" s="45" t="s">
        <v>637</v>
      </c>
      <c r="AC215" s="45" t="s">
        <v>816</v>
      </c>
      <c r="AD215" s="45" t="s">
        <v>694</v>
      </c>
      <c r="AE215" s="45" t="s">
        <v>695</v>
      </c>
      <c r="AF215" s="49">
        <v>2018</v>
      </c>
      <c r="AG215" s="45" t="s">
        <v>1350</v>
      </c>
      <c r="AH215" s="45">
        <v>43329</v>
      </c>
      <c r="AI215" s="45">
        <v>43336</v>
      </c>
      <c r="AJ215" s="45">
        <v>43406</v>
      </c>
      <c r="AK215" s="45">
        <v>43396</v>
      </c>
      <c r="AL215" s="45">
        <v>43422</v>
      </c>
      <c r="AM215" s="45" t="s">
        <v>568</v>
      </c>
      <c r="AN215" s="45" t="s">
        <v>1352</v>
      </c>
      <c r="AO215" s="45" t="s">
        <v>1591</v>
      </c>
      <c r="AP215" s="49"/>
      <c r="AQ215" s="45" t="s">
        <v>266</v>
      </c>
      <c r="AR215" s="45" t="s">
        <v>174</v>
      </c>
      <c r="AS215" s="45" t="s">
        <v>174</v>
      </c>
      <c r="AT215" s="49">
        <v>10</v>
      </c>
      <c r="AU215" s="49">
        <v>1</v>
      </c>
      <c r="AV215" s="49">
        <v>1</v>
      </c>
      <c r="AW215" s="45">
        <v>43270</v>
      </c>
      <c r="AX215" s="45" t="s">
        <v>183</v>
      </c>
      <c r="AY215" s="45">
        <v>43433.926847372684</v>
      </c>
      <c r="AZ215" s="45">
        <v>43264</v>
      </c>
      <c r="BA215" s="45">
        <v>43269</v>
      </c>
      <c r="BB215" s="45" t="s">
        <v>1592</v>
      </c>
      <c r="BC215" s="45">
        <v>43270.498912037037</v>
      </c>
      <c r="BD215" s="45">
        <v>43329</v>
      </c>
      <c r="BE215" s="53">
        <v>73050</v>
      </c>
      <c r="BF215" s="49">
        <f>IF(AND(ISBLANK(tbl_RawData_Report1[[#This Row],[REQ_ID]]),tbl_RawData_Report1[[#This Row],[RH Kit?]] = "Y"),1,COUNTIFS(tbl_RawData_Report1[RH Kit?],"Y",tbl_RawData_Report1[REQ_ID],tbl_RawData_Report1[[#This Row],[REQ_ID]]))</f>
        <v>0</v>
      </c>
      <c r="BG215" s="49">
        <f>COUNTIFS(tbl_RawData_Report1[RH Kit?],"Y",tbl_RawData_Report1[Order No.],tbl_RawData_Report1[[#This Row],[Order No.]])</f>
        <v>0</v>
      </c>
      <c r="BH215" s="49">
        <f>SUM(tbl_RawData_Report1[[#This Row],[RH Kit Req]:[RH Kit PO]])</f>
        <v>0</v>
      </c>
      <c r="BI215" s="49" t="str">
        <f>IFERROR(VLOOKUP(B215,Lookup!A:B,2,FALSE),B215)</f>
        <v>POVIODINE10%_500ML</v>
      </c>
      <c r="BJ215" s="49" t="b">
        <f t="shared" si="3"/>
        <v>1</v>
      </c>
      <c r="BK215" s="49" t="str">
        <f>tbl_RawData_Report1[[#This Row],[Item ID]]&amp;tbl_RawData_Report1[[#This Row],[Order No.]]</f>
        <v>POVIODINE10%_500ML0000036200</v>
      </c>
      <c r="BL215"/>
      <c r="BM215"/>
      <c r="BN215"/>
    </row>
    <row r="216" spans="1:66" hidden="1" x14ac:dyDescent="0.25">
      <c r="A216" t="s">
        <v>8</v>
      </c>
      <c r="B216" t="s">
        <v>1306</v>
      </c>
      <c r="C216">
        <v>7</v>
      </c>
      <c r="D216">
        <v>1</v>
      </c>
      <c r="E216">
        <v>1</v>
      </c>
      <c r="F216" t="s">
        <v>398</v>
      </c>
      <c r="G216" s="35" t="s">
        <v>1351</v>
      </c>
      <c r="H216" s="35" t="s">
        <v>1307</v>
      </c>
      <c r="I216" s="35" t="s">
        <v>593</v>
      </c>
      <c r="J216" s="35">
        <v>2890.51</v>
      </c>
      <c r="K216" s="35" t="s">
        <v>1303</v>
      </c>
      <c r="L216" s="35" t="s">
        <v>397</v>
      </c>
      <c r="M216" s="35" t="s">
        <v>396</v>
      </c>
      <c r="N216" s="35" t="s">
        <v>122</v>
      </c>
      <c r="O216" s="35" t="s">
        <v>1304</v>
      </c>
      <c r="P216" s="35" t="s">
        <v>1305</v>
      </c>
      <c r="Q216" s="35" t="s">
        <v>311</v>
      </c>
      <c r="R216" s="35" t="s">
        <v>299</v>
      </c>
      <c r="S216" s="35" t="s">
        <v>193</v>
      </c>
      <c r="T216" s="35" t="s">
        <v>5068</v>
      </c>
      <c r="U216" s="35" t="s">
        <v>272</v>
      </c>
      <c r="V216" s="35">
        <v>0</v>
      </c>
      <c r="W216" s="35">
        <v>0</v>
      </c>
      <c r="X216" s="49">
        <v>347</v>
      </c>
      <c r="Y216" s="45" t="s">
        <v>791</v>
      </c>
      <c r="Z216" s="49">
        <v>20</v>
      </c>
      <c r="AA216" s="49">
        <v>6940</v>
      </c>
      <c r="AB216" s="45" t="s">
        <v>637</v>
      </c>
      <c r="AC216" s="45" t="s">
        <v>684</v>
      </c>
      <c r="AD216" s="45" t="s">
        <v>694</v>
      </c>
      <c r="AE216" s="45" t="s">
        <v>695</v>
      </c>
      <c r="AF216" s="49">
        <v>2018</v>
      </c>
      <c r="AG216" s="45" t="s">
        <v>1350</v>
      </c>
      <c r="AH216" s="45">
        <v>43329</v>
      </c>
      <c r="AI216" s="45">
        <v>43336</v>
      </c>
      <c r="AJ216" s="45">
        <v>43406</v>
      </c>
      <c r="AK216" s="45">
        <v>43396</v>
      </c>
      <c r="AL216" s="45">
        <v>43422</v>
      </c>
      <c r="AM216" s="45" t="s">
        <v>568</v>
      </c>
      <c r="AN216" s="45" t="s">
        <v>1352</v>
      </c>
      <c r="AO216" s="45" t="s">
        <v>1465</v>
      </c>
      <c r="AP216" s="49"/>
      <c r="AQ216" s="45" t="s">
        <v>266</v>
      </c>
      <c r="AR216" s="45" t="s">
        <v>174</v>
      </c>
      <c r="AS216" s="45" t="s">
        <v>174</v>
      </c>
      <c r="AT216" s="49">
        <v>7</v>
      </c>
      <c r="AU216" s="49">
        <v>1</v>
      </c>
      <c r="AV216" s="49">
        <v>1</v>
      </c>
      <c r="AW216" s="45">
        <v>43270</v>
      </c>
      <c r="AX216" s="45" t="s">
        <v>183</v>
      </c>
      <c r="AY216" s="45">
        <v>43433.926847372684</v>
      </c>
      <c r="AZ216" s="45">
        <v>43264</v>
      </c>
      <c r="BA216" s="45">
        <v>43269</v>
      </c>
      <c r="BB216" s="45" t="s">
        <v>1466</v>
      </c>
      <c r="BC216" s="45">
        <v>43270.498912037037</v>
      </c>
      <c r="BD216" s="45">
        <v>43329</v>
      </c>
      <c r="BE216" s="53">
        <v>73050</v>
      </c>
      <c r="BF216" s="49">
        <f>IF(AND(ISBLANK(tbl_RawData_Report1[[#This Row],[REQ_ID]]),tbl_RawData_Report1[[#This Row],[RH Kit?]] = "Y"),1,COUNTIFS(tbl_RawData_Report1[RH Kit?],"Y",tbl_RawData_Report1[REQ_ID],tbl_RawData_Report1[[#This Row],[REQ_ID]]))</f>
        <v>0</v>
      </c>
      <c r="BG216" s="49">
        <f>COUNTIFS(tbl_RawData_Report1[RH Kit?],"Y",tbl_RawData_Report1[Order No.],tbl_RawData_Report1[[#This Row],[Order No.]])</f>
        <v>0</v>
      </c>
      <c r="BH216" s="49">
        <f>SUM(tbl_RawData_Report1[[#This Row],[RH Kit Req]:[RH Kit PO]])</f>
        <v>0</v>
      </c>
      <c r="BI216" s="49" t="str">
        <f>IFERROR(VLOOKUP(B216,Lookup!A:B,2,FALSE),B216)</f>
        <v>LIDOCAINEHCL2/20</v>
      </c>
      <c r="BJ216" s="49" t="b">
        <f t="shared" si="3"/>
        <v>1</v>
      </c>
      <c r="BK216" s="49" t="str">
        <f>tbl_RawData_Report1[[#This Row],[Item ID]]&amp;tbl_RawData_Report1[[#This Row],[Order No.]]</f>
        <v>LIDOCAINEHCL2/200000036200</v>
      </c>
      <c r="BL216"/>
      <c r="BM216"/>
      <c r="BN216"/>
    </row>
    <row r="217" spans="1:66" hidden="1" x14ac:dyDescent="0.25">
      <c r="A217" t="s">
        <v>8</v>
      </c>
      <c r="B217" t="s">
        <v>948</v>
      </c>
      <c r="C217">
        <v>6</v>
      </c>
      <c r="D217">
        <v>1</v>
      </c>
      <c r="E217">
        <v>1</v>
      </c>
      <c r="F217" t="s">
        <v>398</v>
      </c>
      <c r="G217" s="35" t="s">
        <v>1351</v>
      </c>
      <c r="H217" s="35" t="s">
        <v>949</v>
      </c>
      <c r="I217" s="35" t="s">
        <v>593</v>
      </c>
      <c r="J217" s="35">
        <v>1880</v>
      </c>
      <c r="K217" s="35" t="s">
        <v>1303</v>
      </c>
      <c r="L217" s="35" t="s">
        <v>397</v>
      </c>
      <c r="M217" s="35" t="s">
        <v>396</v>
      </c>
      <c r="N217" s="35" t="s">
        <v>122</v>
      </c>
      <c r="O217" s="35" t="s">
        <v>1304</v>
      </c>
      <c r="P217" s="35" t="s">
        <v>1305</v>
      </c>
      <c r="Q217" s="35" t="s">
        <v>311</v>
      </c>
      <c r="R217" s="35" t="s">
        <v>299</v>
      </c>
      <c r="S217" s="35" t="s">
        <v>193</v>
      </c>
      <c r="T217" s="35" t="s">
        <v>5068</v>
      </c>
      <c r="U217" s="35" t="s">
        <v>272</v>
      </c>
      <c r="V217" s="35">
        <v>0</v>
      </c>
      <c r="W217" s="35">
        <v>0</v>
      </c>
      <c r="X217" s="49">
        <v>500</v>
      </c>
      <c r="Y217" s="45" t="s">
        <v>655</v>
      </c>
      <c r="Z217" s="49">
        <v>10</v>
      </c>
      <c r="AA217" s="49">
        <v>5000</v>
      </c>
      <c r="AB217" s="45" t="s">
        <v>637</v>
      </c>
      <c r="AC217" s="45" t="s">
        <v>660</v>
      </c>
      <c r="AD217" s="45" t="s">
        <v>694</v>
      </c>
      <c r="AE217" s="45" t="s">
        <v>695</v>
      </c>
      <c r="AF217" s="49">
        <v>2018</v>
      </c>
      <c r="AG217" s="45" t="s">
        <v>1350</v>
      </c>
      <c r="AH217" s="45">
        <v>43329</v>
      </c>
      <c r="AI217" s="45">
        <v>43336</v>
      </c>
      <c r="AJ217" s="45">
        <v>43406</v>
      </c>
      <c r="AK217" s="45">
        <v>43396</v>
      </c>
      <c r="AL217" s="45">
        <v>43422</v>
      </c>
      <c r="AM217" s="45" t="s">
        <v>568</v>
      </c>
      <c r="AN217" s="45" t="s">
        <v>1352</v>
      </c>
      <c r="AO217" s="45" t="s">
        <v>1353</v>
      </c>
      <c r="AP217" s="49"/>
      <c r="AQ217" s="45" t="s">
        <v>266</v>
      </c>
      <c r="AR217" s="45" t="s">
        <v>174</v>
      </c>
      <c r="AS217" s="45" t="s">
        <v>174</v>
      </c>
      <c r="AT217" s="49">
        <v>6</v>
      </c>
      <c r="AU217" s="49">
        <v>1</v>
      </c>
      <c r="AV217" s="49">
        <v>1</v>
      </c>
      <c r="AW217" s="45">
        <v>43270</v>
      </c>
      <c r="AX217" s="45" t="s">
        <v>183</v>
      </c>
      <c r="AY217" s="45">
        <v>43433.926847372684</v>
      </c>
      <c r="AZ217" s="45">
        <v>43264</v>
      </c>
      <c r="BA217" s="45">
        <v>43269</v>
      </c>
      <c r="BB217" s="45" t="s">
        <v>1354</v>
      </c>
      <c r="BC217" s="45">
        <v>43270.498912037037</v>
      </c>
      <c r="BD217" s="45">
        <v>43329</v>
      </c>
      <c r="BE217" s="53">
        <v>73050</v>
      </c>
      <c r="BF217" s="49">
        <f>IF(AND(ISBLANK(tbl_RawData_Report1[[#This Row],[REQ_ID]]),tbl_RawData_Report1[[#This Row],[RH Kit?]] = "Y"),1,COUNTIFS(tbl_RawData_Report1[RH Kit?],"Y",tbl_RawData_Report1[REQ_ID],tbl_RawData_Report1[[#This Row],[REQ_ID]]))</f>
        <v>0</v>
      </c>
      <c r="BG217" s="49">
        <f>COUNTIFS(tbl_RawData_Report1[RH Kit?],"Y",tbl_RawData_Report1[Order No.],tbl_RawData_Report1[[#This Row],[Order No.]])</f>
        <v>0</v>
      </c>
      <c r="BH217" s="49">
        <f>SUM(tbl_RawData_Report1[[#This Row],[RH Kit Req]:[RH Kit PO]])</f>
        <v>0</v>
      </c>
      <c r="BI217" s="49" t="str">
        <f>IFERROR(VLOOKUP(B217,Lookup!A:B,2,FALSE),B217)</f>
        <v>CEFIXIME_200MG</v>
      </c>
      <c r="BJ217" s="49" t="b">
        <f t="shared" si="3"/>
        <v>1</v>
      </c>
      <c r="BK217" s="49" t="str">
        <f>tbl_RawData_Report1[[#This Row],[Item ID]]&amp;tbl_RawData_Report1[[#This Row],[Order No.]]</f>
        <v>CEFIXIME_200MG0000036200</v>
      </c>
      <c r="BL217"/>
      <c r="BM217"/>
      <c r="BN217"/>
    </row>
    <row r="218" spans="1:66" hidden="1" x14ac:dyDescent="0.25">
      <c r="A218" t="s">
        <v>8</v>
      </c>
      <c r="B218" t="s">
        <v>847</v>
      </c>
      <c r="C218">
        <v>9</v>
      </c>
      <c r="D218">
        <v>1</v>
      </c>
      <c r="E218">
        <v>1</v>
      </c>
      <c r="F218" t="s">
        <v>398</v>
      </c>
      <c r="G218" s="35" t="s">
        <v>1351</v>
      </c>
      <c r="H218" s="35" t="s">
        <v>848</v>
      </c>
      <c r="I218" s="35" t="s">
        <v>593</v>
      </c>
      <c r="J218" s="35">
        <v>114.96</v>
      </c>
      <c r="K218" s="35" t="s">
        <v>1303</v>
      </c>
      <c r="L218" s="35" t="s">
        <v>397</v>
      </c>
      <c r="M218" s="35" t="s">
        <v>396</v>
      </c>
      <c r="N218" s="35" t="s">
        <v>122</v>
      </c>
      <c r="O218" s="35" t="s">
        <v>1304</v>
      </c>
      <c r="P218" s="35" t="s">
        <v>1305</v>
      </c>
      <c r="Q218" s="35" t="s">
        <v>311</v>
      </c>
      <c r="R218" s="35" t="s">
        <v>299</v>
      </c>
      <c r="S218" s="35" t="s">
        <v>193</v>
      </c>
      <c r="T218" s="35" t="s">
        <v>5068</v>
      </c>
      <c r="U218" s="35" t="s">
        <v>272</v>
      </c>
      <c r="V218" s="35">
        <v>0</v>
      </c>
      <c r="W218" s="35">
        <v>0</v>
      </c>
      <c r="X218" s="49">
        <v>24</v>
      </c>
      <c r="Y218" s="45" t="s">
        <v>346</v>
      </c>
      <c r="Z218" s="49">
        <v>1000</v>
      </c>
      <c r="AA218" s="49">
        <v>24000</v>
      </c>
      <c r="AB218" s="45" t="s">
        <v>637</v>
      </c>
      <c r="AC218" s="45" t="s">
        <v>679</v>
      </c>
      <c r="AD218" s="45" t="s">
        <v>694</v>
      </c>
      <c r="AE218" s="45" t="s">
        <v>695</v>
      </c>
      <c r="AF218" s="49">
        <v>2018</v>
      </c>
      <c r="AG218" s="45" t="s">
        <v>1350</v>
      </c>
      <c r="AH218" s="45">
        <v>43329</v>
      </c>
      <c r="AI218" s="45">
        <v>43336</v>
      </c>
      <c r="AJ218" s="45">
        <v>43406</v>
      </c>
      <c r="AK218" s="45">
        <v>43396</v>
      </c>
      <c r="AL218" s="45">
        <v>43422</v>
      </c>
      <c r="AM218" s="45" t="s">
        <v>568</v>
      </c>
      <c r="AN218" s="45" t="s">
        <v>1352</v>
      </c>
      <c r="AO218" s="45" t="s">
        <v>1355</v>
      </c>
      <c r="AP218" s="49"/>
      <c r="AQ218" s="45" t="s">
        <v>266</v>
      </c>
      <c r="AR218" s="45" t="s">
        <v>174</v>
      </c>
      <c r="AS218" s="45" t="s">
        <v>174</v>
      </c>
      <c r="AT218" s="49">
        <v>9</v>
      </c>
      <c r="AU218" s="49">
        <v>1</v>
      </c>
      <c r="AV218" s="49">
        <v>1</v>
      </c>
      <c r="AW218" s="45">
        <v>43270</v>
      </c>
      <c r="AX218" s="45" t="s">
        <v>183</v>
      </c>
      <c r="AY218" s="45">
        <v>43433.926847372684</v>
      </c>
      <c r="AZ218" s="45">
        <v>43264</v>
      </c>
      <c r="BA218" s="45">
        <v>43269</v>
      </c>
      <c r="BB218" s="45" t="s">
        <v>1356</v>
      </c>
      <c r="BC218" s="45">
        <v>43270.498912037037</v>
      </c>
      <c r="BD218" s="45">
        <v>43329</v>
      </c>
      <c r="BE218" s="53">
        <v>73050</v>
      </c>
      <c r="BF218" s="49">
        <f>IF(AND(ISBLANK(tbl_RawData_Report1[[#This Row],[REQ_ID]]),tbl_RawData_Report1[[#This Row],[RH Kit?]] = "Y"),1,COUNTIFS(tbl_RawData_Report1[RH Kit?],"Y",tbl_RawData_Report1[REQ_ID],tbl_RawData_Report1[[#This Row],[REQ_ID]]))</f>
        <v>0</v>
      </c>
      <c r="BG218" s="49">
        <f>COUNTIFS(tbl_RawData_Report1[RH Kit?],"Y",tbl_RawData_Report1[Order No.],tbl_RawData_Report1[[#This Row],[Order No.]])</f>
        <v>0</v>
      </c>
      <c r="BH218" s="49">
        <f>SUM(tbl_RawData_Report1[[#This Row],[RH Kit Req]:[RH Kit PO]])</f>
        <v>0</v>
      </c>
      <c r="BI218" s="49" t="str">
        <f>IFERROR(VLOOKUP(B218,Lookup!A:B,2,FALSE),B218)</f>
        <v>PARACETAMOL_500MG</v>
      </c>
      <c r="BJ218" s="49" t="b">
        <f t="shared" si="3"/>
        <v>1</v>
      </c>
      <c r="BK218" s="49" t="str">
        <f>tbl_RawData_Report1[[#This Row],[Item ID]]&amp;tbl_RawData_Report1[[#This Row],[Order No.]]</f>
        <v>PARACETAMOL_500MG0000036200</v>
      </c>
      <c r="BL218"/>
      <c r="BM218"/>
      <c r="BN218"/>
    </row>
    <row r="219" spans="1:66" hidden="1" x14ac:dyDescent="0.25">
      <c r="A219" t="s">
        <v>8</v>
      </c>
      <c r="B219" t="s">
        <v>4589</v>
      </c>
      <c r="C219">
        <v>1</v>
      </c>
      <c r="D219">
        <v>1</v>
      </c>
      <c r="E219">
        <v>1</v>
      </c>
      <c r="F219" t="s">
        <v>1024</v>
      </c>
      <c r="G219" s="35" t="s">
        <v>4702</v>
      </c>
      <c r="H219" s="35" t="s">
        <v>4704</v>
      </c>
      <c r="I219" s="35" t="s">
        <v>593</v>
      </c>
      <c r="J219" s="35">
        <v>1200</v>
      </c>
      <c r="K219" s="35" t="s">
        <v>267</v>
      </c>
      <c r="L219" s="35" t="s">
        <v>374</v>
      </c>
      <c r="M219" s="35" t="s">
        <v>122</v>
      </c>
      <c r="N219" s="35" t="s">
        <v>1023</v>
      </c>
      <c r="O219" s="35" t="s">
        <v>122</v>
      </c>
      <c r="P219" s="35" t="s">
        <v>122</v>
      </c>
      <c r="Q219" s="35" t="s">
        <v>311</v>
      </c>
      <c r="R219" s="35" t="s">
        <v>1025</v>
      </c>
      <c r="S219" s="35" t="s">
        <v>1026</v>
      </c>
      <c r="T219" s="35" t="s">
        <v>5058</v>
      </c>
      <c r="U219" s="35" t="s">
        <v>272</v>
      </c>
      <c r="V219" s="35">
        <v>1</v>
      </c>
      <c r="W219" s="35">
        <v>0</v>
      </c>
      <c r="X219" s="49">
        <v>10</v>
      </c>
      <c r="Y219" s="45" t="s">
        <v>341</v>
      </c>
      <c r="Z219" s="49">
        <v>100</v>
      </c>
      <c r="AA219" s="49">
        <v>1000</v>
      </c>
      <c r="AB219" s="45" t="s">
        <v>4570</v>
      </c>
      <c r="AC219" s="45" t="s">
        <v>4574</v>
      </c>
      <c r="AD219" s="45" t="s">
        <v>2342</v>
      </c>
      <c r="AE219" s="45" t="s">
        <v>2343</v>
      </c>
      <c r="AF219" s="49">
        <v>2018</v>
      </c>
      <c r="AG219" s="45" t="s">
        <v>1018</v>
      </c>
      <c r="AH219" s="45">
        <v>43283</v>
      </c>
      <c r="AI219" s="45"/>
      <c r="AJ219" s="45"/>
      <c r="AK219" s="45">
        <v>43333</v>
      </c>
      <c r="AL219" s="45"/>
      <c r="AM219" s="45" t="s">
        <v>566</v>
      </c>
      <c r="AN219" s="45" t="s">
        <v>4703</v>
      </c>
      <c r="AO219" s="45" t="s">
        <v>4705</v>
      </c>
      <c r="AP219" s="49"/>
      <c r="AQ219" s="45" t="s">
        <v>266</v>
      </c>
      <c r="AR219" s="45" t="s">
        <v>174</v>
      </c>
      <c r="AS219" s="45" t="s">
        <v>174</v>
      </c>
      <c r="AT219" s="49"/>
      <c r="AU219" s="49"/>
      <c r="AV219" s="49"/>
      <c r="AW219" s="45">
        <v>43270</v>
      </c>
      <c r="AX219" s="45" t="s">
        <v>183</v>
      </c>
      <c r="AY219" s="45">
        <v>43395.734884988429</v>
      </c>
      <c r="AZ219" s="45"/>
      <c r="BA219" s="45"/>
      <c r="BB219" s="45" t="s">
        <v>4706</v>
      </c>
      <c r="BC219" s="45">
        <v>43270.699548611112</v>
      </c>
      <c r="BD219" s="45">
        <v>43284</v>
      </c>
      <c r="BE219" s="53"/>
      <c r="BF219" s="49">
        <f>IF(AND(ISBLANK(tbl_RawData_Report1[[#This Row],[REQ_ID]]),tbl_RawData_Report1[[#This Row],[RH Kit?]] = "Y"),1,COUNTIFS(tbl_RawData_Report1[RH Kit?],"Y",tbl_RawData_Report1[REQ_ID],tbl_RawData_Report1[[#This Row],[REQ_ID]]))</f>
        <v>0</v>
      </c>
      <c r="BG219" s="49">
        <f>COUNTIFS(tbl_RawData_Report1[RH Kit?],"Y",tbl_RawData_Report1[Order No.],tbl_RawData_Report1[[#This Row],[Order No.]])</f>
        <v>0</v>
      </c>
      <c r="BH219" s="49">
        <f>SUM(tbl_RawData_Report1[[#This Row],[RH Kit Req]:[RH Kit PO]])</f>
        <v>0</v>
      </c>
      <c r="BI219" s="49" t="str">
        <f>IFERROR(VLOOKUP(B219,Lookup!A:B,2,FALSE),B219)</f>
        <v>HIV_RAPID2</v>
      </c>
      <c r="BJ219" s="49" t="b">
        <f t="shared" si="3"/>
        <v>1</v>
      </c>
      <c r="BK219" s="49" t="str">
        <f>tbl_RawData_Report1[[#This Row],[Item ID]]&amp;tbl_RawData_Report1[[#This Row],[Order No.]]</f>
        <v>HIV_RAPID20000036205</v>
      </c>
      <c r="BL219"/>
      <c r="BM219"/>
      <c r="BN219"/>
    </row>
    <row r="220" spans="1:66" hidden="1" x14ac:dyDescent="0.25">
      <c r="A220" t="s">
        <v>8</v>
      </c>
      <c r="B220" t="s">
        <v>639</v>
      </c>
      <c r="C220">
        <v>1</v>
      </c>
      <c r="D220">
        <v>2</v>
      </c>
      <c r="E220">
        <v>1</v>
      </c>
      <c r="F220" t="s">
        <v>443</v>
      </c>
      <c r="G220" s="35" t="s">
        <v>1423</v>
      </c>
      <c r="H220" s="35" t="s">
        <v>1425</v>
      </c>
      <c r="I220" s="35" t="s">
        <v>593</v>
      </c>
      <c r="J220" s="35">
        <v>640</v>
      </c>
      <c r="K220" s="35" t="s">
        <v>704</v>
      </c>
      <c r="L220" s="35" t="s">
        <v>1268</v>
      </c>
      <c r="M220" s="35" t="s">
        <v>396</v>
      </c>
      <c r="N220" s="35" t="s">
        <v>122</v>
      </c>
      <c r="O220" s="35" t="s">
        <v>706</v>
      </c>
      <c r="P220" s="35" t="s">
        <v>1430</v>
      </c>
      <c r="Q220" s="35" t="s">
        <v>311</v>
      </c>
      <c r="R220" s="35" t="s">
        <v>287</v>
      </c>
      <c r="S220" s="35" t="s">
        <v>197</v>
      </c>
      <c r="T220" s="35" t="s">
        <v>5058</v>
      </c>
      <c r="U220" s="35" t="s">
        <v>209</v>
      </c>
      <c r="V220" s="35">
        <v>0</v>
      </c>
      <c r="W220" s="35">
        <v>0</v>
      </c>
      <c r="X220" s="49">
        <v>1</v>
      </c>
      <c r="Y220" s="45" t="s">
        <v>340</v>
      </c>
      <c r="Z220" s="49">
        <v>1</v>
      </c>
      <c r="AA220" s="49">
        <v>1</v>
      </c>
      <c r="AB220" s="45" t="s">
        <v>637</v>
      </c>
      <c r="AC220" s="45" t="s">
        <v>641</v>
      </c>
      <c r="AD220" s="45" t="s">
        <v>347</v>
      </c>
      <c r="AE220" s="45" t="s">
        <v>348</v>
      </c>
      <c r="AF220" s="49">
        <v>2018</v>
      </c>
      <c r="AG220" s="45" t="s">
        <v>1263</v>
      </c>
      <c r="AH220" s="45"/>
      <c r="AI220" s="45"/>
      <c r="AJ220" s="45"/>
      <c r="AK220" s="45">
        <v>43395</v>
      </c>
      <c r="AL220" s="45"/>
      <c r="AM220" s="45" t="s">
        <v>566</v>
      </c>
      <c r="AN220" s="45" t="s">
        <v>1424</v>
      </c>
      <c r="AO220" s="45" t="s">
        <v>1428</v>
      </c>
      <c r="AP220" s="49"/>
      <c r="AQ220" s="45" t="s">
        <v>266</v>
      </c>
      <c r="AR220" s="45" t="s">
        <v>174</v>
      </c>
      <c r="AS220" s="45" t="s">
        <v>174</v>
      </c>
      <c r="AT220" s="49">
        <v>3</v>
      </c>
      <c r="AU220" s="49">
        <v>1</v>
      </c>
      <c r="AV220" s="49">
        <v>1</v>
      </c>
      <c r="AW220" s="45">
        <v>43273</v>
      </c>
      <c r="AX220" s="45" t="s">
        <v>183</v>
      </c>
      <c r="AY220" s="45">
        <v>43433.926847372684</v>
      </c>
      <c r="AZ220" s="45">
        <v>43226</v>
      </c>
      <c r="BA220" s="45">
        <v>43227</v>
      </c>
      <c r="BB220" s="45" t="s">
        <v>1429</v>
      </c>
      <c r="BC220" s="45">
        <v>43273.757233796299</v>
      </c>
      <c r="BD220" s="45">
        <v>43360</v>
      </c>
      <c r="BE220" s="53">
        <v>43555</v>
      </c>
      <c r="BF220" s="49">
        <f>IF(AND(ISBLANK(tbl_RawData_Report1[[#This Row],[REQ_ID]]),tbl_RawData_Report1[[#This Row],[RH Kit?]] = "Y"),1,COUNTIFS(tbl_RawData_Report1[RH Kit?],"Y",tbl_RawData_Report1[REQ_ID],tbl_RawData_Report1[[#This Row],[REQ_ID]]))</f>
        <v>0</v>
      </c>
      <c r="BG220" s="49">
        <f>COUNTIFS(tbl_RawData_Report1[RH Kit?],"Y",tbl_RawData_Report1[Order No.],tbl_RawData_Report1[[#This Row],[Order No.]])</f>
        <v>0</v>
      </c>
      <c r="BH220" s="49">
        <f>SUM(tbl_RawData_Report1[[#This Row],[RH Kit Req]:[RH Kit PO]])</f>
        <v>0</v>
      </c>
      <c r="BI220" s="49" t="str">
        <f>IFERROR(VLOOKUP(B220,Lookup!A:B,2,FALSE),B220)</f>
        <v>PRESHIPMENTINSPCPH</v>
      </c>
      <c r="BJ220" s="49" t="b">
        <f t="shared" si="3"/>
        <v>0</v>
      </c>
      <c r="BK220" s="49" t="str">
        <f>tbl_RawData_Report1[[#This Row],[Item ID]]&amp;tbl_RawData_Report1[[#This Row],[Order No.]]</f>
        <v>PRESHIPMENTINSPCPH0000036250</v>
      </c>
      <c r="BL220"/>
      <c r="BM220"/>
      <c r="BN220"/>
    </row>
    <row r="221" spans="1:66" hidden="1" x14ac:dyDescent="0.25">
      <c r="A221" t="s">
        <v>8</v>
      </c>
      <c r="B221" t="s">
        <v>639</v>
      </c>
      <c r="C221">
        <v>1</v>
      </c>
      <c r="D221">
        <v>1</v>
      </c>
      <c r="E221">
        <v>1</v>
      </c>
      <c r="F221" t="s">
        <v>443</v>
      </c>
      <c r="G221" s="35" t="s">
        <v>1423</v>
      </c>
      <c r="H221" s="35" t="s">
        <v>1425</v>
      </c>
      <c r="I221" s="35" t="s">
        <v>593</v>
      </c>
      <c r="J221" s="35">
        <v>630</v>
      </c>
      <c r="K221" s="35" t="s">
        <v>704</v>
      </c>
      <c r="L221" s="35" t="s">
        <v>1268</v>
      </c>
      <c r="M221" s="35" t="s">
        <v>396</v>
      </c>
      <c r="N221" s="35" t="s">
        <v>122</v>
      </c>
      <c r="O221" s="35" t="s">
        <v>706</v>
      </c>
      <c r="P221" s="35" t="s">
        <v>707</v>
      </c>
      <c r="Q221" s="35" t="s">
        <v>311</v>
      </c>
      <c r="R221" s="35" t="s">
        <v>287</v>
      </c>
      <c r="S221" s="35" t="s">
        <v>197</v>
      </c>
      <c r="T221" s="35" t="s">
        <v>5058</v>
      </c>
      <c r="U221" s="35" t="s">
        <v>209</v>
      </c>
      <c r="V221" s="35">
        <v>0</v>
      </c>
      <c r="W221" s="35">
        <v>0</v>
      </c>
      <c r="X221" s="49">
        <v>1</v>
      </c>
      <c r="Y221" s="45" t="s">
        <v>340</v>
      </c>
      <c r="Z221" s="49">
        <v>1</v>
      </c>
      <c r="AA221" s="49">
        <v>1</v>
      </c>
      <c r="AB221" s="45" t="s">
        <v>637</v>
      </c>
      <c r="AC221" s="45" t="s">
        <v>641</v>
      </c>
      <c r="AD221" s="45" t="s">
        <v>347</v>
      </c>
      <c r="AE221" s="45" t="s">
        <v>348</v>
      </c>
      <c r="AF221" s="49">
        <v>2018</v>
      </c>
      <c r="AG221" s="45" t="s">
        <v>1263</v>
      </c>
      <c r="AH221" s="45"/>
      <c r="AI221" s="45"/>
      <c r="AJ221" s="45"/>
      <c r="AK221" s="45">
        <v>43388</v>
      </c>
      <c r="AL221" s="45"/>
      <c r="AM221" s="45" t="s">
        <v>566</v>
      </c>
      <c r="AN221" s="45" t="s">
        <v>1424</v>
      </c>
      <c r="AO221" s="45" t="s">
        <v>1426</v>
      </c>
      <c r="AP221" s="49"/>
      <c r="AQ221" s="45" t="s">
        <v>266</v>
      </c>
      <c r="AR221" s="45" t="s">
        <v>174</v>
      </c>
      <c r="AS221" s="45" t="s">
        <v>174</v>
      </c>
      <c r="AT221" s="49">
        <v>3</v>
      </c>
      <c r="AU221" s="49">
        <v>1</v>
      </c>
      <c r="AV221" s="49">
        <v>1</v>
      </c>
      <c r="AW221" s="45">
        <v>43273</v>
      </c>
      <c r="AX221" s="45" t="s">
        <v>183</v>
      </c>
      <c r="AY221" s="45">
        <v>43433.926847372684</v>
      </c>
      <c r="AZ221" s="45">
        <v>43226</v>
      </c>
      <c r="BA221" s="45">
        <v>43227</v>
      </c>
      <c r="BB221" s="45" t="s">
        <v>1427</v>
      </c>
      <c r="BC221" s="45">
        <v>43273.757233796299</v>
      </c>
      <c r="BD221" s="45">
        <v>43360</v>
      </c>
      <c r="BE221" s="53">
        <v>43555</v>
      </c>
      <c r="BF221" s="49">
        <f>IF(AND(ISBLANK(tbl_RawData_Report1[[#This Row],[REQ_ID]]),tbl_RawData_Report1[[#This Row],[RH Kit?]] = "Y"),1,COUNTIFS(tbl_RawData_Report1[RH Kit?],"Y",tbl_RawData_Report1[REQ_ID],tbl_RawData_Report1[[#This Row],[REQ_ID]]))</f>
        <v>0</v>
      </c>
      <c r="BG221" s="49">
        <f>COUNTIFS(tbl_RawData_Report1[RH Kit?],"Y",tbl_RawData_Report1[Order No.],tbl_RawData_Report1[[#This Row],[Order No.]])</f>
        <v>0</v>
      </c>
      <c r="BH221" s="49">
        <f>SUM(tbl_RawData_Report1[[#This Row],[RH Kit Req]:[RH Kit PO]])</f>
        <v>0</v>
      </c>
      <c r="BI221" s="49" t="str">
        <f>IFERROR(VLOOKUP(B221,Lookup!A:B,2,FALSE),B221)</f>
        <v>PRESHIPMENTINSPCPH</v>
      </c>
      <c r="BJ221" s="49" t="b">
        <f t="shared" si="3"/>
        <v>1</v>
      </c>
      <c r="BK221" s="49" t="str">
        <f>tbl_RawData_Report1[[#This Row],[Item ID]]&amp;tbl_RawData_Report1[[#This Row],[Order No.]]</f>
        <v>PRESHIPMENTINSPCPH0000036250</v>
      </c>
      <c r="BL221"/>
      <c r="BM221"/>
      <c r="BN221"/>
    </row>
    <row r="222" spans="1:66" hidden="1" x14ac:dyDescent="0.25">
      <c r="A222" t="s">
        <v>8</v>
      </c>
      <c r="B222" t="s">
        <v>766</v>
      </c>
      <c r="C222">
        <v>3</v>
      </c>
      <c r="D222">
        <v>1</v>
      </c>
      <c r="E222">
        <v>1</v>
      </c>
      <c r="F222" t="s">
        <v>404</v>
      </c>
      <c r="G222" s="35" t="s">
        <v>1410</v>
      </c>
      <c r="H222" s="35" t="s">
        <v>767</v>
      </c>
      <c r="I222" s="35" t="s">
        <v>593</v>
      </c>
      <c r="J222" s="35">
        <v>0</v>
      </c>
      <c r="K222" s="35" t="s">
        <v>400</v>
      </c>
      <c r="L222" s="35" t="s">
        <v>401</v>
      </c>
      <c r="M222" s="35" t="s">
        <v>396</v>
      </c>
      <c r="N222" s="35" t="s">
        <v>122</v>
      </c>
      <c r="O222" s="35" t="s">
        <v>402</v>
      </c>
      <c r="P222" s="35" t="s">
        <v>403</v>
      </c>
      <c r="Q222" s="35" t="s">
        <v>311</v>
      </c>
      <c r="R222" s="35" t="s">
        <v>282</v>
      </c>
      <c r="S222" s="35" t="s">
        <v>204</v>
      </c>
      <c r="T222" s="35" t="s">
        <v>5061</v>
      </c>
      <c r="U222" s="35" t="s">
        <v>269</v>
      </c>
      <c r="V222" s="35">
        <v>0</v>
      </c>
      <c r="W222" s="35">
        <v>0</v>
      </c>
      <c r="X222" s="49">
        <v>0</v>
      </c>
      <c r="Y222" s="45" t="s">
        <v>655</v>
      </c>
      <c r="Z222" s="49">
        <v>10</v>
      </c>
      <c r="AA222" s="49">
        <v>0</v>
      </c>
      <c r="AB222" s="45" t="s">
        <v>637</v>
      </c>
      <c r="AC222" s="45" t="s">
        <v>725</v>
      </c>
      <c r="AD222" s="45" t="s">
        <v>694</v>
      </c>
      <c r="AE222" s="45" t="s">
        <v>695</v>
      </c>
      <c r="AF222" s="49">
        <v>2018</v>
      </c>
      <c r="AG222" s="45" t="s">
        <v>1409</v>
      </c>
      <c r="AH222" s="45">
        <v>43398</v>
      </c>
      <c r="AI222" s="45">
        <v>43433</v>
      </c>
      <c r="AJ222" s="45">
        <v>43429</v>
      </c>
      <c r="AK222" s="45">
        <v>43498</v>
      </c>
      <c r="AL222" s="45">
        <v>43463</v>
      </c>
      <c r="AM222" s="45" t="s">
        <v>568</v>
      </c>
      <c r="AN222" s="45" t="s">
        <v>1411</v>
      </c>
      <c r="AO222" s="45" t="s">
        <v>1706</v>
      </c>
      <c r="AP222" s="49"/>
      <c r="AQ222" s="45" t="s">
        <v>266</v>
      </c>
      <c r="AR222" s="45" t="s">
        <v>174</v>
      </c>
      <c r="AS222" s="45" t="s">
        <v>174</v>
      </c>
      <c r="AT222" s="49">
        <v>8</v>
      </c>
      <c r="AU222" s="49">
        <v>1</v>
      </c>
      <c r="AV222" s="49">
        <v>1</v>
      </c>
      <c r="AW222" s="45">
        <v>43277</v>
      </c>
      <c r="AX222" s="45" t="s">
        <v>183</v>
      </c>
      <c r="AY222" s="45">
        <v>43935.568772071761</v>
      </c>
      <c r="AZ222" s="45">
        <v>43182</v>
      </c>
      <c r="BA222" s="45">
        <v>43196</v>
      </c>
      <c r="BB222" s="45" t="s">
        <v>1705</v>
      </c>
      <c r="BC222" s="45">
        <v>43279.64739583333</v>
      </c>
      <c r="BD222" s="45">
        <v>43398</v>
      </c>
      <c r="BE222" s="53">
        <v>47848</v>
      </c>
      <c r="BF222" s="49">
        <f>IF(AND(ISBLANK(tbl_RawData_Report1[[#This Row],[REQ_ID]]),tbl_RawData_Report1[[#This Row],[RH Kit?]] = "Y"),1,COUNTIFS(tbl_RawData_Report1[RH Kit?],"Y",tbl_RawData_Report1[REQ_ID],tbl_RawData_Report1[[#This Row],[REQ_ID]]))</f>
        <v>0</v>
      </c>
      <c r="BG222" s="49">
        <f>COUNTIFS(tbl_RawData_Report1[RH Kit?],"Y",tbl_RawData_Report1[Order No.],tbl_RawData_Report1[[#This Row],[Order No.]])</f>
        <v>0</v>
      </c>
      <c r="BH222" s="49">
        <f>SUM(tbl_RawData_Report1[[#This Row],[RH Kit Req]:[RH Kit PO]])</f>
        <v>0</v>
      </c>
      <c r="BI222" s="49" t="str">
        <f>IFERROR(VLOOKUP(B222,Lookup!A:B,2,FALSE),B222)</f>
        <v>MGSULPHATE_2ML</v>
      </c>
      <c r="BJ222" s="49" t="b">
        <f t="shared" si="3"/>
        <v>1</v>
      </c>
      <c r="BK222" s="49" t="str">
        <f>tbl_RawData_Report1[[#This Row],[Item ID]]&amp;tbl_RawData_Report1[[#This Row],[Order No.]]</f>
        <v>MGSULPHATE_2ML0000036284</v>
      </c>
      <c r="BL222"/>
      <c r="BM222"/>
      <c r="BN222"/>
    </row>
    <row r="223" spans="1:66" hidden="1" x14ac:dyDescent="0.25">
      <c r="A223" t="s">
        <v>8</v>
      </c>
      <c r="B223" t="s">
        <v>904</v>
      </c>
      <c r="C223">
        <v>1</v>
      </c>
      <c r="D223">
        <v>1</v>
      </c>
      <c r="E223">
        <v>1</v>
      </c>
      <c r="F223" t="s">
        <v>404</v>
      </c>
      <c r="G223" s="35" t="s">
        <v>1410</v>
      </c>
      <c r="H223" s="35" t="s">
        <v>905</v>
      </c>
      <c r="I223" s="35" t="s">
        <v>593</v>
      </c>
      <c r="J223" s="35">
        <v>0</v>
      </c>
      <c r="K223" s="35" t="s">
        <v>400</v>
      </c>
      <c r="L223" s="35" t="s">
        <v>401</v>
      </c>
      <c r="M223" s="35" t="s">
        <v>396</v>
      </c>
      <c r="N223" s="35" t="s">
        <v>122</v>
      </c>
      <c r="O223" s="35" t="s">
        <v>402</v>
      </c>
      <c r="P223" s="35" t="s">
        <v>403</v>
      </c>
      <c r="Q223" s="35" t="s">
        <v>311</v>
      </c>
      <c r="R223" s="35" t="s">
        <v>282</v>
      </c>
      <c r="S223" s="35" t="s">
        <v>204</v>
      </c>
      <c r="T223" s="35" t="s">
        <v>5061</v>
      </c>
      <c r="U223" s="35" t="s">
        <v>269</v>
      </c>
      <c r="V223" s="35">
        <v>0</v>
      </c>
      <c r="W223" s="35">
        <v>0</v>
      </c>
      <c r="X223" s="49">
        <v>0</v>
      </c>
      <c r="Y223" s="45" t="s">
        <v>791</v>
      </c>
      <c r="Z223" s="49">
        <v>20</v>
      </c>
      <c r="AA223" s="49">
        <v>0</v>
      </c>
      <c r="AB223" s="45" t="s">
        <v>637</v>
      </c>
      <c r="AC223" s="45" t="s">
        <v>725</v>
      </c>
      <c r="AD223" s="45" t="s">
        <v>694</v>
      </c>
      <c r="AE223" s="45" t="s">
        <v>695</v>
      </c>
      <c r="AF223" s="49">
        <v>2018</v>
      </c>
      <c r="AG223" s="45" t="s">
        <v>1409</v>
      </c>
      <c r="AH223" s="45">
        <v>43398</v>
      </c>
      <c r="AI223" s="45">
        <v>43433</v>
      </c>
      <c r="AJ223" s="45">
        <v>43429</v>
      </c>
      <c r="AK223" s="45">
        <v>43498</v>
      </c>
      <c r="AL223" s="45">
        <v>43463</v>
      </c>
      <c r="AM223" s="45" t="s">
        <v>568</v>
      </c>
      <c r="AN223" s="45" t="s">
        <v>1411</v>
      </c>
      <c r="AO223" s="45" t="s">
        <v>1412</v>
      </c>
      <c r="AP223" s="49"/>
      <c r="AQ223" s="45" t="s">
        <v>266</v>
      </c>
      <c r="AR223" s="45" t="s">
        <v>174</v>
      </c>
      <c r="AS223" s="45" t="s">
        <v>174</v>
      </c>
      <c r="AT223" s="49">
        <v>4</v>
      </c>
      <c r="AU223" s="49">
        <v>1</v>
      </c>
      <c r="AV223" s="49">
        <v>1</v>
      </c>
      <c r="AW223" s="45">
        <v>43277</v>
      </c>
      <c r="AX223" s="45" t="s">
        <v>183</v>
      </c>
      <c r="AY223" s="45">
        <v>43935.568772071761</v>
      </c>
      <c r="AZ223" s="45">
        <v>43182</v>
      </c>
      <c r="BA223" s="45">
        <v>43196</v>
      </c>
      <c r="BB223" s="45" t="s">
        <v>1413</v>
      </c>
      <c r="BC223" s="45">
        <v>43279.64739583333</v>
      </c>
      <c r="BD223" s="45">
        <v>43398</v>
      </c>
      <c r="BE223" s="53">
        <v>47848</v>
      </c>
      <c r="BF223" s="49">
        <f>IF(AND(ISBLANK(tbl_RawData_Report1[[#This Row],[REQ_ID]]),tbl_RawData_Report1[[#This Row],[RH Kit?]] = "Y"),1,COUNTIFS(tbl_RawData_Report1[RH Kit?],"Y",tbl_RawData_Report1[REQ_ID],tbl_RawData_Report1[[#This Row],[REQ_ID]]))</f>
        <v>0</v>
      </c>
      <c r="BG223" s="49">
        <f>COUNTIFS(tbl_RawData_Report1[RH Kit?],"Y",tbl_RawData_Report1[Order No.],tbl_RawData_Report1[[#This Row],[Order No.]])</f>
        <v>0</v>
      </c>
      <c r="BH223" s="49">
        <f>SUM(tbl_RawData_Report1[[#This Row],[RH Kit Req]:[RH Kit PO]])</f>
        <v>0</v>
      </c>
      <c r="BI223" s="49" t="str">
        <f>IFERROR(VLOOKUP(B223,Lookup!A:B,2,FALSE),B223)</f>
        <v>CALGLUCONATE_100MG</v>
      </c>
      <c r="BJ223" s="49" t="b">
        <f t="shared" si="3"/>
        <v>0</v>
      </c>
      <c r="BK223" s="49" t="str">
        <f>tbl_RawData_Report1[[#This Row],[Item ID]]&amp;tbl_RawData_Report1[[#This Row],[Order No.]]</f>
        <v>CALGLUCONATE_100MG0000036284</v>
      </c>
      <c r="BL223"/>
      <c r="BM223"/>
      <c r="BN223"/>
    </row>
    <row r="224" spans="1:66" hidden="1" x14ac:dyDescent="0.25">
      <c r="A224" t="s">
        <v>8</v>
      </c>
      <c r="B224" t="s">
        <v>904</v>
      </c>
      <c r="C224">
        <v>1</v>
      </c>
      <c r="D224">
        <v>1</v>
      </c>
      <c r="E224">
        <v>2</v>
      </c>
      <c r="F224" t="s">
        <v>404</v>
      </c>
      <c r="G224" s="35" t="s">
        <v>1410</v>
      </c>
      <c r="H224" s="35" t="s">
        <v>905</v>
      </c>
      <c r="I224" s="35" t="s">
        <v>593</v>
      </c>
      <c r="J224" s="35">
        <v>3990</v>
      </c>
      <c r="K224" s="35" t="s">
        <v>400</v>
      </c>
      <c r="L224" s="35" t="s">
        <v>401</v>
      </c>
      <c r="M224" s="35" t="s">
        <v>396</v>
      </c>
      <c r="N224" s="35" t="s">
        <v>122</v>
      </c>
      <c r="O224" s="35" t="s">
        <v>402</v>
      </c>
      <c r="P224" s="35" t="s">
        <v>403</v>
      </c>
      <c r="Q224" s="35" t="s">
        <v>311</v>
      </c>
      <c r="R224" s="35" t="s">
        <v>282</v>
      </c>
      <c r="S224" s="35" t="s">
        <v>204</v>
      </c>
      <c r="T224" s="35" t="s">
        <v>5061</v>
      </c>
      <c r="U224" s="35" t="s">
        <v>269</v>
      </c>
      <c r="V224" s="35">
        <v>0</v>
      </c>
      <c r="W224" s="35">
        <v>0</v>
      </c>
      <c r="X224" s="49">
        <v>1000</v>
      </c>
      <c r="Y224" s="45" t="s">
        <v>791</v>
      </c>
      <c r="Z224" s="49">
        <v>20</v>
      </c>
      <c r="AA224" s="49">
        <v>20000</v>
      </c>
      <c r="AB224" s="45" t="s">
        <v>637</v>
      </c>
      <c r="AC224" s="45" t="s">
        <v>725</v>
      </c>
      <c r="AD224" s="45" t="s">
        <v>694</v>
      </c>
      <c r="AE224" s="45" t="s">
        <v>695</v>
      </c>
      <c r="AF224" s="49">
        <v>2018</v>
      </c>
      <c r="AG224" s="45" t="s">
        <v>1409</v>
      </c>
      <c r="AH224" s="45">
        <v>43398</v>
      </c>
      <c r="AI224" s="45">
        <v>43433</v>
      </c>
      <c r="AJ224" s="45">
        <v>43429</v>
      </c>
      <c r="AK224" s="45">
        <v>43498</v>
      </c>
      <c r="AL224" s="45">
        <v>43463</v>
      </c>
      <c r="AM224" s="45" t="s">
        <v>568</v>
      </c>
      <c r="AN224" s="45" t="s">
        <v>1411</v>
      </c>
      <c r="AO224" s="45" t="s">
        <v>1414</v>
      </c>
      <c r="AP224" s="49"/>
      <c r="AQ224" s="45" t="s">
        <v>266</v>
      </c>
      <c r="AR224" s="45" t="s">
        <v>174</v>
      </c>
      <c r="AS224" s="45" t="s">
        <v>174</v>
      </c>
      <c r="AT224" s="49">
        <v>4</v>
      </c>
      <c r="AU224" s="49">
        <v>1</v>
      </c>
      <c r="AV224" s="49">
        <v>1</v>
      </c>
      <c r="AW224" s="45">
        <v>43277</v>
      </c>
      <c r="AX224" s="45" t="s">
        <v>183</v>
      </c>
      <c r="AY224" s="45">
        <v>43935.568772071761</v>
      </c>
      <c r="AZ224" s="45">
        <v>43182</v>
      </c>
      <c r="BA224" s="45">
        <v>43196</v>
      </c>
      <c r="BB224" s="45" t="s">
        <v>1413</v>
      </c>
      <c r="BC224" s="45">
        <v>43279.64739583333</v>
      </c>
      <c r="BD224" s="45">
        <v>43398</v>
      </c>
      <c r="BE224" s="53">
        <v>47848</v>
      </c>
      <c r="BF224" s="49">
        <f>IF(AND(ISBLANK(tbl_RawData_Report1[[#This Row],[REQ_ID]]),tbl_RawData_Report1[[#This Row],[RH Kit?]] = "Y"),1,COUNTIFS(tbl_RawData_Report1[RH Kit?],"Y",tbl_RawData_Report1[REQ_ID],tbl_RawData_Report1[[#This Row],[REQ_ID]]))</f>
        <v>0</v>
      </c>
      <c r="BG224" s="49">
        <f>COUNTIFS(tbl_RawData_Report1[RH Kit?],"Y",tbl_RawData_Report1[Order No.],tbl_RawData_Report1[[#This Row],[Order No.]])</f>
        <v>0</v>
      </c>
      <c r="BH224" s="49">
        <f>SUM(tbl_RawData_Report1[[#This Row],[RH Kit Req]:[RH Kit PO]])</f>
        <v>0</v>
      </c>
      <c r="BI224" s="49" t="str">
        <f>IFERROR(VLOOKUP(B224,Lookup!A:B,2,FALSE),B224)</f>
        <v>CALGLUCONATE_100MG</v>
      </c>
      <c r="BJ224" s="49" t="b">
        <f t="shared" si="3"/>
        <v>1</v>
      </c>
      <c r="BK224" s="49" t="str">
        <f>tbl_RawData_Report1[[#This Row],[Item ID]]&amp;tbl_RawData_Report1[[#This Row],[Order No.]]</f>
        <v>CALGLUCONATE_100MG0000036284</v>
      </c>
      <c r="BL224"/>
      <c r="BM224"/>
      <c r="BN224"/>
    </row>
    <row r="225" spans="1:66" hidden="1" x14ac:dyDescent="0.25">
      <c r="A225" t="s">
        <v>8</v>
      </c>
      <c r="B225" t="s">
        <v>766</v>
      </c>
      <c r="C225">
        <v>3</v>
      </c>
      <c r="D225">
        <v>1</v>
      </c>
      <c r="E225">
        <v>2</v>
      </c>
      <c r="F225" t="s">
        <v>404</v>
      </c>
      <c r="G225" s="35" t="s">
        <v>1410</v>
      </c>
      <c r="H225" s="35" t="s">
        <v>767</v>
      </c>
      <c r="I225" s="35" t="s">
        <v>593</v>
      </c>
      <c r="J225" s="35">
        <v>40800</v>
      </c>
      <c r="K225" s="35" t="s">
        <v>400</v>
      </c>
      <c r="L225" s="35" t="s">
        <v>401</v>
      </c>
      <c r="M225" s="35" t="s">
        <v>396</v>
      </c>
      <c r="N225" s="35" t="s">
        <v>122</v>
      </c>
      <c r="O225" s="35" t="s">
        <v>402</v>
      </c>
      <c r="P225" s="35" t="s">
        <v>403</v>
      </c>
      <c r="Q225" s="35" t="s">
        <v>311</v>
      </c>
      <c r="R225" s="35" t="s">
        <v>282</v>
      </c>
      <c r="S225" s="35" t="s">
        <v>204</v>
      </c>
      <c r="T225" s="35" t="s">
        <v>5061</v>
      </c>
      <c r="U225" s="35" t="s">
        <v>269</v>
      </c>
      <c r="V225" s="35">
        <v>0</v>
      </c>
      <c r="W225" s="35">
        <v>0</v>
      </c>
      <c r="X225" s="49">
        <v>6000</v>
      </c>
      <c r="Y225" s="45" t="s">
        <v>655</v>
      </c>
      <c r="Z225" s="49">
        <v>10</v>
      </c>
      <c r="AA225" s="49">
        <v>60000</v>
      </c>
      <c r="AB225" s="45" t="s">
        <v>637</v>
      </c>
      <c r="AC225" s="45" t="s">
        <v>725</v>
      </c>
      <c r="AD225" s="45" t="s">
        <v>694</v>
      </c>
      <c r="AE225" s="45" t="s">
        <v>695</v>
      </c>
      <c r="AF225" s="49">
        <v>2018</v>
      </c>
      <c r="AG225" s="45" t="s">
        <v>1409</v>
      </c>
      <c r="AH225" s="45">
        <v>43398</v>
      </c>
      <c r="AI225" s="45">
        <v>43433</v>
      </c>
      <c r="AJ225" s="45">
        <v>43429</v>
      </c>
      <c r="AK225" s="45">
        <v>43498</v>
      </c>
      <c r="AL225" s="45">
        <v>43463</v>
      </c>
      <c r="AM225" s="45" t="s">
        <v>568</v>
      </c>
      <c r="AN225" s="45" t="s">
        <v>1411</v>
      </c>
      <c r="AO225" s="45" t="s">
        <v>1704</v>
      </c>
      <c r="AP225" s="49"/>
      <c r="AQ225" s="45" t="s">
        <v>266</v>
      </c>
      <c r="AR225" s="45" t="s">
        <v>174</v>
      </c>
      <c r="AS225" s="45" t="s">
        <v>174</v>
      </c>
      <c r="AT225" s="49">
        <v>8</v>
      </c>
      <c r="AU225" s="49">
        <v>1</v>
      </c>
      <c r="AV225" s="49">
        <v>1</v>
      </c>
      <c r="AW225" s="45">
        <v>43277</v>
      </c>
      <c r="AX225" s="45" t="s">
        <v>183</v>
      </c>
      <c r="AY225" s="45">
        <v>43935.568772071761</v>
      </c>
      <c r="AZ225" s="45">
        <v>43182</v>
      </c>
      <c r="BA225" s="45">
        <v>43196</v>
      </c>
      <c r="BB225" s="45" t="s">
        <v>1705</v>
      </c>
      <c r="BC225" s="45">
        <v>43279.64739583333</v>
      </c>
      <c r="BD225" s="45">
        <v>43398</v>
      </c>
      <c r="BE225" s="53">
        <v>47848</v>
      </c>
      <c r="BF225" s="49">
        <f>IF(AND(ISBLANK(tbl_RawData_Report1[[#This Row],[REQ_ID]]),tbl_RawData_Report1[[#This Row],[RH Kit?]] = "Y"),1,COUNTIFS(tbl_RawData_Report1[RH Kit?],"Y",tbl_RawData_Report1[REQ_ID],tbl_RawData_Report1[[#This Row],[REQ_ID]]))</f>
        <v>0</v>
      </c>
      <c r="BG225" s="49">
        <f>COUNTIFS(tbl_RawData_Report1[RH Kit?],"Y",tbl_RawData_Report1[Order No.],tbl_RawData_Report1[[#This Row],[Order No.]])</f>
        <v>0</v>
      </c>
      <c r="BH225" s="49">
        <f>SUM(tbl_RawData_Report1[[#This Row],[RH Kit Req]:[RH Kit PO]])</f>
        <v>0</v>
      </c>
      <c r="BI225" s="49" t="str">
        <f>IFERROR(VLOOKUP(B225,Lookup!A:B,2,FALSE),B225)</f>
        <v>MGSULPHATE_2ML</v>
      </c>
      <c r="BJ225" s="49" t="b">
        <f t="shared" si="3"/>
        <v>1</v>
      </c>
      <c r="BK225" s="49" t="str">
        <f>tbl_RawData_Report1[[#This Row],[Item ID]]&amp;tbl_RawData_Report1[[#This Row],[Order No.]]</f>
        <v>MGSULPHATE_2ML0000036284</v>
      </c>
      <c r="BL225"/>
      <c r="BM225"/>
      <c r="BN225"/>
    </row>
    <row r="226" spans="1:66" hidden="1" x14ac:dyDescent="0.25">
      <c r="A226" t="s">
        <v>8</v>
      </c>
      <c r="B226" t="s">
        <v>957</v>
      </c>
      <c r="C226">
        <v>1</v>
      </c>
      <c r="D226">
        <v>1</v>
      </c>
      <c r="E226">
        <v>2</v>
      </c>
      <c r="F226" t="s">
        <v>432</v>
      </c>
      <c r="G226" s="35" t="s">
        <v>1416</v>
      </c>
      <c r="H226" s="35" t="s">
        <v>958</v>
      </c>
      <c r="I226" s="35" t="s">
        <v>593</v>
      </c>
      <c r="J226" s="35">
        <v>110000</v>
      </c>
      <c r="K226" s="35" t="s">
        <v>400</v>
      </c>
      <c r="L226" s="35" t="s">
        <v>401</v>
      </c>
      <c r="M226" s="35" t="s">
        <v>396</v>
      </c>
      <c r="N226" s="35" t="s">
        <v>122</v>
      </c>
      <c r="O226" s="35" t="s">
        <v>402</v>
      </c>
      <c r="P226" s="35" t="s">
        <v>403</v>
      </c>
      <c r="Q226" s="35" t="s">
        <v>311</v>
      </c>
      <c r="R226" s="35" t="s">
        <v>273</v>
      </c>
      <c r="S226" s="35" t="s">
        <v>207</v>
      </c>
      <c r="T226" s="35" t="s">
        <v>5061</v>
      </c>
      <c r="U226" s="35" t="s">
        <v>209</v>
      </c>
      <c r="V226" s="35">
        <v>0</v>
      </c>
      <c r="W226" s="35">
        <v>0</v>
      </c>
      <c r="X226" s="49">
        <v>20000</v>
      </c>
      <c r="Y226" s="45" t="s">
        <v>655</v>
      </c>
      <c r="Z226" s="49">
        <v>10</v>
      </c>
      <c r="AA226" s="49">
        <v>200000</v>
      </c>
      <c r="AB226" s="45" t="s">
        <v>637</v>
      </c>
      <c r="AC226" s="45" t="s">
        <v>725</v>
      </c>
      <c r="AD226" s="45" t="s">
        <v>1420</v>
      </c>
      <c r="AE226" s="45" t="s">
        <v>1421</v>
      </c>
      <c r="AF226" s="49">
        <v>2018</v>
      </c>
      <c r="AG226" s="45" t="s">
        <v>1415</v>
      </c>
      <c r="AH226" s="45">
        <v>43392</v>
      </c>
      <c r="AI226" s="45"/>
      <c r="AJ226" s="45"/>
      <c r="AK226" s="45">
        <v>43462</v>
      </c>
      <c r="AL226" s="45"/>
      <c r="AM226" s="45" t="s">
        <v>568</v>
      </c>
      <c r="AN226" s="45" t="s">
        <v>1417</v>
      </c>
      <c r="AO226" s="45" t="s">
        <v>1422</v>
      </c>
      <c r="AP226" s="49"/>
      <c r="AQ226" s="45" t="s">
        <v>266</v>
      </c>
      <c r="AR226" s="45" t="s">
        <v>369</v>
      </c>
      <c r="AS226" s="45" t="s">
        <v>174</v>
      </c>
      <c r="AT226" s="49">
        <v>1</v>
      </c>
      <c r="AU226" s="49">
        <v>1</v>
      </c>
      <c r="AV226" s="49">
        <v>1</v>
      </c>
      <c r="AW226" s="45">
        <v>43277</v>
      </c>
      <c r="AX226" s="45" t="s">
        <v>183</v>
      </c>
      <c r="AY226" s="45">
        <v>43559.940671909724</v>
      </c>
      <c r="AZ226" s="45">
        <v>43140</v>
      </c>
      <c r="BA226" s="45">
        <v>43144</v>
      </c>
      <c r="BB226" s="45" t="s">
        <v>1419</v>
      </c>
      <c r="BC226" s="45">
        <v>43283.559305555558</v>
      </c>
      <c r="BD226" s="45">
        <v>43392</v>
      </c>
      <c r="BE226" s="53">
        <v>47848</v>
      </c>
      <c r="BF226" s="49">
        <f>IF(AND(ISBLANK(tbl_RawData_Report1[[#This Row],[REQ_ID]]),tbl_RawData_Report1[[#This Row],[RH Kit?]] = "Y"),1,COUNTIFS(tbl_RawData_Report1[RH Kit?],"Y",tbl_RawData_Report1[REQ_ID],tbl_RawData_Report1[[#This Row],[REQ_ID]]))</f>
        <v>0</v>
      </c>
      <c r="BG226" s="49">
        <f>COUNTIFS(tbl_RawData_Report1[RH Kit?],"Y",tbl_RawData_Report1[Order No.],tbl_RawData_Report1[[#This Row],[Order No.]])</f>
        <v>0</v>
      </c>
      <c r="BH226" s="49">
        <f>SUM(tbl_RawData_Report1[[#This Row],[RH Kit Req]:[RH Kit PO]])</f>
        <v>0</v>
      </c>
      <c r="BI226" s="49" t="str">
        <f>IFERROR(VLOOKUP(B226,Lookup!A:B,2,FALSE),B226)</f>
        <v>MGSULPHATE_10ML</v>
      </c>
      <c r="BJ226" s="49" t="b">
        <f t="shared" si="3"/>
        <v>0</v>
      </c>
      <c r="BK226" s="49" t="str">
        <f>tbl_RawData_Report1[[#This Row],[Item ID]]&amp;tbl_RawData_Report1[[#This Row],[Order No.]]</f>
        <v>MGSULPHATE_10ML0000036285</v>
      </c>
      <c r="BL226"/>
      <c r="BM226"/>
      <c r="BN226"/>
    </row>
    <row r="227" spans="1:66" hidden="1" x14ac:dyDescent="0.25">
      <c r="A227" t="s">
        <v>8</v>
      </c>
      <c r="B227" t="s">
        <v>957</v>
      </c>
      <c r="C227">
        <v>1</v>
      </c>
      <c r="D227">
        <v>1</v>
      </c>
      <c r="E227">
        <v>1</v>
      </c>
      <c r="F227" t="s">
        <v>432</v>
      </c>
      <c r="G227" s="35" t="s">
        <v>1416</v>
      </c>
      <c r="H227" s="35" t="s">
        <v>958</v>
      </c>
      <c r="I227" s="35" t="s">
        <v>593</v>
      </c>
      <c r="J227" s="35">
        <v>0</v>
      </c>
      <c r="K227" s="35" t="s">
        <v>400</v>
      </c>
      <c r="L227" s="35" t="s">
        <v>401</v>
      </c>
      <c r="M227" s="35" t="s">
        <v>396</v>
      </c>
      <c r="N227" s="35" t="s">
        <v>122</v>
      </c>
      <c r="O227" s="35" t="s">
        <v>402</v>
      </c>
      <c r="P227" s="35" t="s">
        <v>403</v>
      </c>
      <c r="Q227" s="35" t="s">
        <v>311</v>
      </c>
      <c r="R227" s="35" t="s">
        <v>273</v>
      </c>
      <c r="S227" s="35" t="s">
        <v>207</v>
      </c>
      <c r="T227" s="35" t="s">
        <v>5061</v>
      </c>
      <c r="U227" s="35" t="s">
        <v>209</v>
      </c>
      <c r="V227" s="35">
        <v>0</v>
      </c>
      <c r="W227" s="35">
        <v>0</v>
      </c>
      <c r="X227" s="49">
        <v>0</v>
      </c>
      <c r="Y227" s="45" t="s">
        <v>655</v>
      </c>
      <c r="Z227" s="49">
        <v>10</v>
      </c>
      <c r="AA227" s="49">
        <v>0</v>
      </c>
      <c r="AB227" s="45" t="s">
        <v>637</v>
      </c>
      <c r="AC227" s="45" t="s">
        <v>725</v>
      </c>
      <c r="AD227" s="45" t="s">
        <v>1420</v>
      </c>
      <c r="AE227" s="45" t="s">
        <v>1421</v>
      </c>
      <c r="AF227" s="49">
        <v>2018</v>
      </c>
      <c r="AG227" s="45" t="s">
        <v>1415</v>
      </c>
      <c r="AH227" s="45">
        <v>43392</v>
      </c>
      <c r="AI227" s="45"/>
      <c r="AJ227" s="45"/>
      <c r="AK227" s="45">
        <v>43462</v>
      </c>
      <c r="AL227" s="45"/>
      <c r="AM227" s="45" t="s">
        <v>568</v>
      </c>
      <c r="AN227" s="45" t="s">
        <v>1417</v>
      </c>
      <c r="AO227" s="45" t="s">
        <v>1418</v>
      </c>
      <c r="AP227" s="49"/>
      <c r="AQ227" s="45" t="s">
        <v>266</v>
      </c>
      <c r="AR227" s="45" t="s">
        <v>369</v>
      </c>
      <c r="AS227" s="45" t="s">
        <v>174</v>
      </c>
      <c r="AT227" s="49">
        <v>1</v>
      </c>
      <c r="AU227" s="49">
        <v>1</v>
      </c>
      <c r="AV227" s="49">
        <v>1</v>
      </c>
      <c r="AW227" s="45">
        <v>43277</v>
      </c>
      <c r="AX227" s="45" t="s">
        <v>183</v>
      </c>
      <c r="AY227" s="45">
        <v>43559.940671909724</v>
      </c>
      <c r="AZ227" s="45">
        <v>43140</v>
      </c>
      <c r="BA227" s="45">
        <v>43144</v>
      </c>
      <c r="BB227" s="45" t="s">
        <v>1419</v>
      </c>
      <c r="BC227" s="45">
        <v>43283.559305555558</v>
      </c>
      <c r="BD227" s="45">
        <v>43392</v>
      </c>
      <c r="BE227" s="53">
        <v>47848</v>
      </c>
      <c r="BF227" s="49">
        <f>IF(AND(ISBLANK(tbl_RawData_Report1[[#This Row],[REQ_ID]]),tbl_RawData_Report1[[#This Row],[RH Kit?]] = "Y"),1,COUNTIFS(tbl_RawData_Report1[RH Kit?],"Y",tbl_RawData_Report1[REQ_ID],tbl_RawData_Report1[[#This Row],[REQ_ID]]))</f>
        <v>0</v>
      </c>
      <c r="BG227" s="49">
        <f>COUNTIFS(tbl_RawData_Report1[RH Kit?],"Y",tbl_RawData_Report1[Order No.],tbl_RawData_Report1[[#This Row],[Order No.]])</f>
        <v>0</v>
      </c>
      <c r="BH227" s="49">
        <f>SUM(tbl_RawData_Report1[[#This Row],[RH Kit Req]:[RH Kit PO]])</f>
        <v>0</v>
      </c>
      <c r="BI227" s="49" t="str">
        <f>IFERROR(VLOOKUP(B227,Lookup!A:B,2,FALSE),B227)</f>
        <v>MGSULPHATE_10ML</v>
      </c>
      <c r="BJ227" s="49" t="b">
        <f t="shared" si="3"/>
        <v>1</v>
      </c>
      <c r="BK227" s="49" t="str">
        <f>tbl_RawData_Report1[[#This Row],[Item ID]]&amp;tbl_RawData_Report1[[#This Row],[Order No.]]</f>
        <v>MGSULPHATE_10ML0000036285</v>
      </c>
      <c r="BL227"/>
      <c r="BM227"/>
      <c r="BN227"/>
    </row>
    <row r="228" spans="1:66" hidden="1" x14ac:dyDescent="0.25">
      <c r="A228" t="s">
        <v>8</v>
      </c>
      <c r="B228" t="s">
        <v>904</v>
      </c>
      <c r="C228">
        <v>3</v>
      </c>
      <c r="D228">
        <v>1</v>
      </c>
      <c r="E228">
        <v>1</v>
      </c>
      <c r="F228" t="s">
        <v>457</v>
      </c>
      <c r="G228" s="35" t="s">
        <v>1434</v>
      </c>
      <c r="H228" s="35" t="s">
        <v>905</v>
      </c>
      <c r="I228" s="35" t="s">
        <v>593</v>
      </c>
      <c r="J228" s="35">
        <v>218.25</v>
      </c>
      <c r="K228" s="35" t="s">
        <v>1438</v>
      </c>
      <c r="L228" s="35" t="s">
        <v>397</v>
      </c>
      <c r="M228" s="35" t="s">
        <v>396</v>
      </c>
      <c r="N228" s="35" t="s">
        <v>122</v>
      </c>
      <c r="O228" s="35" t="s">
        <v>1439</v>
      </c>
      <c r="P228" s="35" t="s">
        <v>1440</v>
      </c>
      <c r="Q228" s="35" t="s">
        <v>311</v>
      </c>
      <c r="R228" s="35" t="s">
        <v>291</v>
      </c>
      <c r="S228" s="35" t="s">
        <v>292</v>
      </c>
      <c r="T228" s="35" t="s">
        <v>5061</v>
      </c>
      <c r="U228" s="35" t="s">
        <v>269</v>
      </c>
      <c r="V228" s="35">
        <v>0</v>
      </c>
      <c r="W228" s="35">
        <v>0</v>
      </c>
      <c r="X228" s="49">
        <v>45</v>
      </c>
      <c r="Y228" s="45" t="s">
        <v>791</v>
      </c>
      <c r="Z228" s="49">
        <v>20</v>
      </c>
      <c r="AA228" s="49">
        <v>900</v>
      </c>
      <c r="AB228" s="45" t="s">
        <v>637</v>
      </c>
      <c r="AC228" s="45" t="s">
        <v>725</v>
      </c>
      <c r="AD228" s="45" t="s">
        <v>661</v>
      </c>
      <c r="AE228" s="45" t="s">
        <v>662</v>
      </c>
      <c r="AF228" s="49">
        <v>2018</v>
      </c>
      <c r="AG228" s="45" t="s">
        <v>1433</v>
      </c>
      <c r="AH228" s="45">
        <v>43404</v>
      </c>
      <c r="AI228" s="45">
        <v>43425</v>
      </c>
      <c r="AJ228" s="45">
        <v>43404</v>
      </c>
      <c r="AK228" s="45">
        <v>43399</v>
      </c>
      <c r="AL228" s="45">
        <v>43425</v>
      </c>
      <c r="AM228" s="45" t="s">
        <v>567</v>
      </c>
      <c r="AN228" s="45" t="s">
        <v>1435</v>
      </c>
      <c r="AO228" s="45" t="s">
        <v>1441</v>
      </c>
      <c r="AP228" s="49"/>
      <c r="AQ228" s="45" t="s">
        <v>266</v>
      </c>
      <c r="AR228" s="45" t="s">
        <v>174</v>
      </c>
      <c r="AS228" s="45" t="s">
        <v>174</v>
      </c>
      <c r="AT228" s="49">
        <v>17</v>
      </c>
      <c r="AU228" s="49">
        <v>1</v>
      </c>
      <c r="AV228" s="49">
        <v>1</v>
      </c>
      <c r="AW228" s="45">
        <v>43278</v>
      </c>
      <c r="AX228" s="45" t="s">
        <v>183</v>
      </c>
      <c r="AY228" s="45">
        <v>43453.917990775466</v>
      </c>
      <c r="AZ228" s="45">
        <v>43200</v>
      </c>
      <c r="BA228" s="45">
        <v>43270</v>
      </c>
      <c r="BB228" s="45" t="s">
        <v>1442</v>
      </c>
      <c r="BC228" s="45">
        <v>43278.711863425924</v>
      </c>
      <c r="BD228" s="45">
        <v>43376</v>
      </c>
      <c r="BE228" s="53">
        <v>73050</v>
      </c>
      <c r="BF228" s="49">
        <f>IF(AND(ISBLANK(tbl_RawData_Report1[[#This Row],[REQ_ID]]),tbl_RawData_Report1[[#This Row],[RH Kit?]] = "Y"),1,COUNTIFS(tbl_RawData_Report1[RH Kit?],"Y",tbl_RawData_Report1[REQ_ID],tbl_RawData_Report1[[#This Row],[REQ_ID]]))</f>
        <v>0</v>
      </c>
      <c r="BG228" s="49">
        <f>COUNTIFS(tbl_RawData_Report1[RH Kit?],"Y",tbl_RawData_Report1[Order No.],tbl_RawData_Report1[[#This Row],[Order No.]])</f>
        <v>0</v>
      </c>
      <c r="BH228" s="49">
        <f>SUM(tbl_RawData_Report1[[#This Row],[RH Kit Req]:[RH Kit PO]])</f>
        <v>0</v>
      </c>
      <c r="BI228" s="49" t="str">
        <f>IFERROR(VLOOKUP(B228,Lookup!A:B,2,FALSE),B228)</f>
        <v>CALGLUCONATE_100MG</v>
      </c>
      <c r="BJ228" s="49" t="b">
        <f t="shared" si="3"/>
        <v>1</v>
      </c>
      <c r="BK228" s="49" t="str">
        <f>tbl_RawData_Report1[[#This Row],[Item ID]]&amp;tbl_RawData_Report1[[#This Row],[Order No.]]</f>
        <v>CALGLUCONATE_100MG0000036293</v>
      </c>
      <c r="BL228"/>
      <c r="BM228"/>
      <c r="BN228"/>
    </row>
    <row r="229" spans="1:66" hidden="1" x14ac:dyDescent="0.25">
      <c r="A229" t="s">
        <v>8</v>
      </c>
      <c r="B229" t="s">
        <v>688</v>
      </c>
      <c r="C229">
        <v>5</v>
      </c>
      <c r="D229">
        <v>1</v>
      </c>
      <c r="E229">
        <v>1</v>
      </c>
      <c r="F229" t="s">
        <v>457</v>
      </c>
      <c r="G229" s="35" t="s">
        <v>1434</v>
      </c>
      <c r="H229" s="35" t="s">
        <v>689</v>
      </c>
      <c r="I229" s="35" t="s">
        <v>593</v>
      </c>
      <c r="J229" s="35">
        <v>23100</v>
      </c>
      <c r="K229" s="35" t="s">
        <v>1438</v>
      </c>
      <c r="L229" s="35" t="s">
        <v>397</v>
      </c>
      <c r="M229" s="35" t="s">
        <v>396</v>
      </c>
      <c r="N229" s="35" t="s">
        <v>122</v>
      </c>
      <c r="O229" s="35" t="s">
        <v>1439</v>
      </c>
      <c r="P229" s="35" t="s">
        <v>1440</v>
      </c>
      <c r="Q229" s="35" t="s">
        <v>311</v>
      </c>
      <c r="R229" s="35" t="s">
        <v>291</v>
      </c>
      <c r="S229" s="35" t="s">
        <v>292</v>
      </c>
      <c r="T229" s="35" t="s">
        <v>5061</v>
      </c>
      <c r="U229" s="35" t="s">
        <v>269</v>
      </c>
      <c r="V229" s="35">
        <v>0</v>
      </c>
      <c r="W229" s="35">
        <v>0</v>
      </c>
      <c r="X229" s="49">
        <v>2100</v>
      </c>
      <c r="Y229" s="45" t="s">
        <v>346</v>
      </c>
      <c r="Z229" s="49">
        <v>1000</v>
      </c>
      <c r="AA229" s="49">
        <v>2100000</v>
      </c>
      <c r="AB229" s="45" t="s">
        <v>637</v>
      </c>
      <c r="AC229" s="45" t="s">
        <v>693</v>
      </c>
      <c r="AD229" s="45" t="s">
        <v>661</v>
      </c>
      <c r="AE229" s="45" t="s">
        <v>662</v>
      </c>
      <c r="AF229" s="49">
        <v>2018</v>
      </c>
      <c r="AG229" s="45" t="s">
        <v>1433</v>
      </c>
      <c r="AH229" s="45">
        <v>43404</v>
      </c>
      <c r="AI229" s="45">
        <v>43425</v>
      </c>
      <c r="AJ229" s="45">
        <v>43404</v>
      </c>
      <c r="AK229" s="45">
        <v>43399</v>
      </c>
      <c r="AL229" s="45">
        <v>43425</v>
      </c>
      <c r="AM229" s="45" t="s">
        <v>567</v>
      </c>
      <c r="AN229" s="45" t="s">
        <v>1435</v>
      </c>
      <c r="AO229" s="45" t="s">
        <v>1436</v>
      </c>
      <c r="AP229" s="49"/>
      <c r="AQ229" s="45" t="s">
        <v>266</v>
      </c>
      <c r="AR229" s="45" t="s">
        <v>174</v>
      </c>
      <c r="AS229" s="45" t="s">
        <v>174</v>
      </c>
      <c r="AT229" s="49">
        <v>25</v>
      </c>
      <c r="AU229" s="49">
        <v>1</v>
      </c>
      <c r="AV229" s="49">
        <v>1</v>
      </c>
      <c r="AW229" s="45">
        <v>43278</v>
      </c>
      <c r="AX229" s="45" t="s">
        <v>183</v>
      </c>
      <c r="AY229" s="45">
        <v>43453.917990775466</v>
      </c>
      <c r="AZ229" s="45">
        <v>43200</v>
      </c>
      <c r="BA229" s="45">
        <v>43270</v>
      </c>
      <c r="BB229" s="45" t="s">
        <v>1437</v>
      </c>
      <c r="BC229" s="45">
        <v>43278.711863425924</v>
      </c>
      <c r="BD229" s="45">
        <v>43376</v>
      </c>
      <c r="BE229" s="53">
        <v>73050</v>
      </c>
      <c r="BF229" s="49">
        <f>IF(AND(ISBLANK(tbl_RawData_Report1[[#This Row],[REQ_ID]]),tbl_RawData_Report1[[#This Row],[RH Kit?]] = "Y"),1,COUNTIFS(tbl_RawData_Report1[RH Kit?],"Y",tbl_RawData_Report1[REQ_ID],tbl_RawData_Report1[[#This Row],[REQ_ID]]))</f>
        <v>0</v>
      </c>
      <c r="BG229" s="49">
        <f>COUNTIFS(tbl_RawData_Report1[RH Kit?],"Y",tbl_RawData_Report1[Order No.],tbl_RawData_Report1[[#This Row],[Order No.]])</f>
        <v>0</v>
      </c>
      <c r="BH229" s="49">
        <f>SUM(tbl_RawData_Report1[[#This Row],[RH Kit Req]:[RH Kit PO]])</f>
        <v>0</v>
      </c>
      <c r="BI229" s="49" t="str">
        <f>IFERROR(VLOOKUP(B229,Lookup!A:B,2,FALSE),B229)</f>
        <v>FESULP_200MG</v>
      </c>
      <c r="BJ229" s="49" t="b">
        <f t="shared" si="3"/>
        <v>1</v>
      </c>
      <c r="BK229" s="49" t="str">
        <f>tbl_RawData_Report1[[#This Row],[Item ID]]&amp;tbl_RawData_Report1[[#This Row],[Order No.]]</f>
        <v>FESULP_200MG0000036293</v>
      </c>
      <c r="BL229"/>
      <c r="BM229"/>
      <c r="BN229"/>
    </row>
    <row r="230" spans="1:66" hidden="1" x14ac:dyDescent="0.25">
      <c r="A230" t="s">
        <v>8</v>
      </c>
      <c r="B230" t="s">
        <v>4581</v>
      </c>
      <c r="C230">
        <v>1</v>
      </c>
      <c r="D230">
        <v>1</v>
      </c>
      <c r="E230">
        <v>1</v>
      </c>
      <c r="F230" t="s">
        <v>457</v>
      </c>
      <c r="G230" s="35" t="s">
        <v>4707</v>
      </c>
      <c r="H230" s="35" t="s">
        <v>4582</v>
      </c>
      <c r="I230" s="35" t="s">
        <v>593</v>
      </c>
      <c r="J230" s="35">
        <v>4405.5</v>
      </c>
      <c r="K230" s="35" t="s">
        <v>1438</v>
      </c>
      <c r="L230" s="35" t="s">
        <v>397</v>
      </c>
      <c r="M230" s="35" t="s">
        <v>396</v>
      </c>
      <c r="N230" s="35" t="s">
        <v>122</v>
      </c>
      <c r="O230" s="35" t="s">
        <v>1439</v>
      </c>
      <c r="P230" s="35" t="s">
        <v>1440</v>
      </c>
      <c r="Q230" s="35" t="s">
        <v>311</v>
      </c>
      <c r="R230" s="35" t="s">
        <v>291</v>
      </c>
      <c r="S230" s="35" t="s">
        <v>292</v>
      </c>
      <c r="T230" s="35" t="s">
        <v>5061</v>
      </c>
      <c r="U230" s="35" t="s">
        <v>209</v>
      </c>
      <c r="V230" s="35">
        <v>0</v>
      </c>
      <c r="W230" s="35">
        <v>0</v>
      </c>
      <c r="X230" s="49">
        <v>267</v>
      </c>
      <c r="Y230" s="45" t="s">
        <v>1858</v>
      </c>
      <c r="Z230" s="49">
        <v>30</v>
      </c>
      <c r="AA230" s="49">
        <v>8010</v>
      </c>
      <c r="AB230" s="45" t="s">
        <v>4570</v>
      </c>
      <c r="AC230" s="45" t="s">
        <v>4575</v>
      </c>
      <c r="AD230" s="45" t="s">
        <v>2288</v>
      </c>
      <c r="AE230" s="45" t="s">
        <v>2289</v>
      </c>
      <c r="AF230" s="49">
        <v>2018</v>
      </c>
      <c r="AG230" s="45" t="s">
        <v>1433</v>
      </c>
      <c r="AH230" s="45"/>
      <c r="AI230" s="45"/>
      <c r="AJ230" s="45"/>
      <c r="AK230" s="45">
        <v>43342</v>
      </c>
      <c r="AL230" s="45"/>
      <c r="AM230" s="45" t="s">
        <v>567</v>
      </c>
      <c r="AN230" s="45" t="s">
        <v>4708</v>
      </c>
      <c r="AO230" s="45" t="s">
        <v>4709</v>
      </c>
      <c r="AP230" s="49"/>
      <c r="AQ230" s="45" t="s">
        <v>266</v>
      </c>
      <c r="AR230" s="45" t="s">
        <v>174</v>
      </c>
      <c r="AS230" s="45" t="s">
        <v>174</v>
      </c>
      <c r="AT230" s="49">
        <v>11</v>
      </c>
      <c r="AU230" s="49">
        <v>1</v>
      </c>
      <c r="AV230" s="49">
        <v>1</v>
      </c>
      <c r="AW230" s="45">
        <v>43278</v>
      </c>
      <c r="AX230" s="45" t="s">
        <v>183</v>
      </c>
      <c r="AY230" s="45">
        <v>43413.853584571756</v>
      </c>
      <c r="AZ230" s="45">
        <v>43200</v>
      </c>
      <c r="BA230" s="45">
        <v>43270</v>
      </c>
      <c r="BB230" s="45" t="s">
        <v>4710</v>
      </c>
      <c r="BC230" s="45">
        <v>43278.550706018519</v>
      </c>
      <c r="BD230" s="45">
        <v>43314</v>
      </c>
      <c r="BE230" s="53">
        <v>73050</v>
      </c>
      <c r="BF230" s="49">
        <f>IF(AND(ISBLANK(tbl_RawData_Report1[[#This Row],[REQ_ID]]),tbl_RawData_Report1[[#This Row],[RH Kit?]] = "Y"),1,COUNTIFS(tbl_RawData_Report1[RH Kit?],"Y",tbl_RawData_Report1[REQ_ID],tbl_RawData_Report1[[#This Row],[REQ_ID]]))</f>
        <v>0</v>
      </c>
      <c r="BG230" s="49">
        <f>COUNTIFS(tbl_RawData_Report1[RH Kit?],"Y",tbl_RawData_Report1[Order No.],tbl_RawData_Report1[[#This Row],[Order No.]])</f>
        <v>0</v>
      </c>
      <c r="BH230" s="49">
        <f>SUM(tbl_RawData_Report1[[#This Row],[RH Kit Req]:[RH Kit PO]])</f>
        <v>0</v>
      </c>
      <c r="BI230" s="49" t="str">
        <f>IFERROR(VLOOKUP(B230,Lookup!A:B,2,FALSE),B230)</f>
        <v>SYPHILIS_RAP3</v>
      </c>
      <c r="BJ230" s="49" t="b">
        <f t="shared" si="3"/>
        <v>1</v>
      </c>
      <c r="BK230" s="49" t="str">
        <f>tbl_RawData_Report1[[#This Row],[Item ID]]&amp;tbl_RawData_Report1[[#This Row],[Order No.]]</f>
        <v>SYPHILIS_RAP30000036295</v>
      </c>
      <c r="BL230"/>
      <c r="BM230"/>
      <c r="BN230"/>
    </row>
    <row r="231" spans="1:66" hidden="1" x14ac:dyDescent="0.25">
      <c r="A231" t="s">
        <v>8</v>
      </c>
      <c r="B231" t="s">
        <v>4571</v>
      </c>
      <c r="C231">
        <v>8</v>
      </c>
      <c r="D231">
        <v>1</v>
      </c>
      <c r="E231">
        <v>1</v>
      </c>
      <c r="F231" t="s">
        <v>444</v>
      </c>
      <c r="G231" s="35" t="s">
        <v>4747</v>
      </c>
      <c r="H231" s="35" t="s">
        <v>4572</v>
      </c>
      <c r="I231" s="35" t="s">
        <v>2338</v>
      </c>
      <c r="J231" s="35">
        <v>0</v>
      </c>
      <c r="K231" s="35" t="s">
        <v>1845</v>
      </c>
      <c r="L231" s="35" t="s">
        <v>4696</v>
      </c>
      <c r="M231" s="35" t="s">
        <v>396</v>
      </c>
      <c r="N231" s="35" t="s">
        <v>122</v>
      </c>
      <c r="O231" s="35" t="s">
        <v>1847</v>
      </c>
      <c r="P231" s="35" t="s">
        <v>1848</v>
      </c>
      <c r="Q231" s="35" t="s">
        <v>311</v>
      </c>
      <c r="R231" s="35" t="s">
        <v>430</v>
      </c>
      <c r="S231" s="35" t="s">
        <v>431</v>
      </c>
      <c r="T231" s="35" t="s">
        <v>5058</v>
      </c>
      <c r="U231" s="35" t="s">
        <v>269</v>
      </c>
      <c r="V231" s="35">
        <v>0</v>
      </c>
      <c r="W231" s="35">
        <v>0</v>
      </c>
      <c r="X231" s="49">
        <v>0</v>
      </c>
      <c r="Y231" s="45" t="s">
        <v>340</v>
      </c>
      <c r="Z231" s="49">
        <v>1</v>
      </c>
      <c r="AA231" s="49">
        <v>0</v>
      </c>
      <c r="AB231" s="45" t="s">
        <v>4570</v>
      </c>
      <c r="AC231" s="45" t="s">
        <v>4573</v>
      </c>
      <c r="AD231" s="45" t="s">
        <v>694</v>
      </c>
      <c r="AE231" s="45" t="s">
        <v>695</v>
      </c>
      <c r="AF231" s="49">
        <v>2018</v>
      </c>
      <c r="AG231" s="45" t="s">
        <v>4691</v>
      </c>
      <c r="AH231" s="45">
        <v>43471</v>
      </c>
      <c r="AI231" s="45">
        <v>43496</v>
      </c>
      <c r="AJ231" s="45">
        <v>43496</v>
      </c>
      <c r="AK231" s="45"/>
      <c r="AL231" s="45"/>
      <c r="AM231" s="45" t="s">
        <v>566</v>
      </c>
      <c r="AN231" s="45" t="s">
        <v>4748</v>
      </c>
      <c r="AO231" s="45" t="s">
        <v>4749</v>
      </c>
      <c r="AP231" s="49"/>
      <c r="AQ231" s="45" t="s">
        <v>2337</v>
      </c>
      <c r="AR231" s="45" t="s">
        <v>174</v>
      </c>
      <c r="AS231" s="45" t="s">
        <v>174</v>
      </c>
      <c r="AT231" s="49">
        <v>10</v>
      </c>
      <c r="AU231" s="49">
        <v>1</v>
      </c>
      <c r="AV231" s="49">
        <v>1</v>
      </c>
      <c r="AW231" s="45">
        <v>43318</v>
      </c>
      <c r="AX231" s="45" t="s">
        <v>183</v>
      </c>
      <c r="AY231" s="45">
        <v>43585.635593981482</v>
      </c>
      <c r="AZ231" s="45">
        <v>43230</v>
      </c>
      <c r="BA231" s="45">
        <v>43231</v>
      </c>
      <c r="BB231" s="45" t="s">
        <v>4750</v>
      </c>
      <c r="BC231" s="45">
        <v>43326.70239583333</v>
      </c>
      <c r="BD231" s="45">
        <v>43427</v>
      </c>
      <c r="BE231" s="53">
        <v>43585</v>
      </c>
      <c r="BF231" s="49">
        <f>IF(AND(ISBLANK(tbl_RawData_Report1[[#This Row],[REQ_ID]]),tbl_RawData_Report1[[#This Row],[RH Kit?]] = "Y"),1,COUNTIFS(tbl_RawData_Report1[RH Kit?],"Y",tbl_RawData_Report1[REQ_ID],tbl_RawData_Report1[[#This Row],[REQ_ID]]))</f>
        <v>0</v>
      </c>
      <c r="BG231" s="49">
        <f>COUNTIFS(tbl_RawData_Report1[RH Kit?],"Y",tbl_RawData_Report1[Order No.],tbl_RawData_Report1[[#This Row],[Order No.]])</f>
        <v>0</v>
      </c>
      <c r="BH231" s="49">
        <f>SUM(tbl_RawData_Report1[[#This Row],[RH Kit Req]:[RH Kit PO]])</f>
        <v>0</v>
      </c>
      <c r="BI231" s="49" t="str">
        <f>IFERROR(VLOOKUP(B231,Lookup!A:B,2,FALSE),B231)</f>
        <v>PREG_TEST_STRIP</v>
      </c>
      <c r="BJ231" s="49" t="b">
        <f t="shared" si="3"/>
        <v>1</v>
      </c>
      <c r="BK231" s="49" t="str">
        <f>tbl_RawData_Report1[[#This Row],[Item ID]]&amp;tbl_RawData_Report1[[#This Row],[Order No.]]</f>
        <v>PREG_TEST_STRIP0000036308</v>
      </c>
      <c r="BL231"/>
      <c r="BM231"/>
      <c r="BN231"/>
    </row>
    <row r="232" spans="1:66" hidden="1" x14ac:dyDescent="0.25">
      <c r="A232" t="s">
        <v>8</v>
      </c>
      <c r="B232" t="s">
        <v>4571</v>
      </c>
      <c r="C232">
        <v>8</v>
      </c>
      <c r="D232">
        <v>1</v>
      </c>
      <c r="E232">
        <v>1</v>
      </c>
      <c r="F232" t="s">
        <v>444</v>
      </c>
      <c r="G232" s="35" t="s">
        <v>4775</v>
      </c>
      <c r="H232" s="35" t="s">
        <v>4572</v>
      </c>
      <c r="I232" s="35" t="s">
        <v>593</v>
      </c>
      <c r="J232" s="35">
        <v>0</v>
      </c>
      <c r="K232" s="35" t="s">
        <v>1845</v>
      </c>
      <c r="L232" s="35" t="s">
        <v>4696</v>
      </c>
      <c r="M232" s="35" t="s">
        <v>396</v>
      </c>
      <c r="N232" s="35" t="s">
        <v>122</v>
      </c>
      <c r="O232" s="35" t="s">
        <v>1847</v>
      </c>
      <c r="P232" s="35" t="s">
        <v>1848</v>
      </c>
      <c r="Q232" s="35" t="s">
        <v>311</v>
      </c>
      <c r="R232" s="35" t="s">
        <v>430</v>
      </c>
      <c r="S232" s="35" t="s">
        <v>431</v>
      </c>
      <c r="T232" s="35" t="s">
        <v>5058</v>
      </c>
      <c r="U232" s="35" t="s">
        <v>269</v>
      </c>
      <c r="V232" s="35">
        <v>0</v>
      </c>
      <c r="W232" s="35">
        <v>0</v>
      </c>
      <c r="X232" s="49">
        <v>0</v>
      </c>
      <c r="Y232" s="45" t="s">
        <v>340</v>
      </c>
      <c r="Z232" s="49">
        <v>1</v>
      </c>
      <c r="AA232" s="49">
        <v>0</v>
      </c>
      <c r="AB232" s="45" t="s">
        <v>4570</v>
      </c>
      <c r="AC232" s="45" t="s">
        <v>4573</v>
      </c>
      <c r="AD232" s="45" t="s">
        <v>694</v>
      </c>
      <c r="AE232" s="45" t="s">
        <v>695</v>
      </c>
      <c r="AF232" s="49">
        <v>2018</v>
      </c>
      <c r="AG232" s="45" t="s">
        <v>4691</v>
      </c>
      <c r="AH232" s="45">
        <v>43427</v>
      </c>
      <c r="AI232" s="45">
        <v>43457</v>
      </c>
      <c r="AJ232" s="45"/>
      <c r="AK232" s="45">
        <v>43584</v>
      </c>
      <c r="AL232" s="45"/>
      <c r="AM232" s="45" t="s">
        <v>566</v>
      </c>
      <c r="AN232" s="45" t="s">
        <v>4776</v>
      </c>
      <c r="AO232" s="45" t="s">
        <v>4779</v>
      </c>
      <c r="AP232" s="49"/>
      <c r="AQ232" s="45" t="s">
        <v>266</v>
      </c>
      <c r="AR232" s="45" t="s">
        <v>174</v>
      </c>
      <c r="AS232" s="45" t="s">
        <v>174</v>
      </c>
      <c r="AT232" s="49">
        <v>10</v>
      </c>
      <c r="AU232" s="49">
        <v>1</v>
      </c>
      <c r="AV232" s="49">
        <v>1</v>
      </c>
      <c r="AW232" s="45">
        <v>43318</v>
      </c>
      <c r="AX232" s="45" t="s">
        <v>183</v>
      </c>
      <c r="AY232" s="45">
        <v>44322.317955752318</v>
      </c>
      <c r="AZ232" s="45">
        <v>43230</v>
      </c>
      <c r="BA232" s="45">
        <v>43231</v>
      </c>
      <c r="BB232" s="45" t="s">
        <v>4778</v>
      </c>
      <c r="BC232" s="45">
        <v>43326.708587962959</v>
      </c>
      <c r="BD232" s="45">
        <v>43427</v>
      </c>
      <c r="BE232" s="53">
        <v>43585</v>
      </c>
      <c r="BF232" s="49">
        <f>IF(AND(ISBLANK(tbl_RawData_Report1[[#This Row],[REQ_ID]]),tbl_RawData_Report1[[#This Row],[RH Kit?]] = "Y"),1,COUNTIFS(tbl_RawData_Report1[RH Kit?],"Y",tbl_RawData_Report1[REQ_ID],tbl_RawData_Report1[[#This Row],[REQ_ID]]))</f>
        <v>0</v>
      </c>
      <c r="BG232" s="49">
        <f>COUNTIFS(tbl_RawData_Report1[RH Kit?],"Y",tbl_RawData_Report1[Order No.],tbl_RawData_Report1[[#This Row],[Order No.]])</f>
        <v>0</v>
      </c>
      <c r="BH232" s="49">
        <f>SUM(tbl_RawData_Report1[[#This Row],[RH Kit Req]:[RH Kit PO]])</f>
        <v>0</v>
      </c>
      <c r="BI232" s="49" t="str">
        <f>IFERROR(VLOOKUP(B232,Lookup!A:B,2,FALSE),B232)</f>
        <v>PREG_TEST_STRIP</v>
      </c>
      <c r="BJ232" s="49" t="b">
        <f t="shared" si="3"/>
        <v>0</v>
      </c>
      <c r="BK232" s="49" t="str">
        <f>tbl_RawData_Report1[[#This Row],[Item ID]]&amp;tbl_RawData_Report1[[#This Row],[Order No.]]</f>
        <v>PREG_TEST_STRIP0000036309</v>
      </c>
      <c r="BL232"/>
      <c r="BM232"/>
      <c r="BN232"/>
    </row>
    <row r="233" spans="1:66" hidden="1" x14ac:dyDescent="0.25">
      <c r="A233" t="s">
        <v>8</v>
      </c>
      <c r="B233" t="s">
        <v>4571</v>
      </c>
      <c r="C233">
        <v>8</v>
      </c>
      <c r="D233">
        <v>1</v>
      </c>
      <c r="E233">
        <v>2</v>
      </c>
      <c r="F233" t="s">
        <v>444</v>
      </c>
      <c r="G233" s="35" t="s">
        <v>4775</v>
      </c>
      <c r="H233" s="35" t="s">
        <v>4572</v>
      </c>
      <c r="I233" s="35" t="s">
        <v>593</v>
      </c>
      <c r="J233" s="35">
        <v>812.5</v>
      </c>
      <c r="K233" s="35" t="s">
        <v>1845</v>
      </c>
      <c r="L233" s="35" t="s">
        <v>4696</v>
      </c>
      <c r="M233" s="35" t="s">
        <v>396</v>
      </c>
      <c r="N233" s="35" t="s">
        <v>122</v>
      </c>
      <c r="O233" s="35" t="s">
        <v>1847</v>
      </c>
      <c r="P233" s="35" t="s">
        <v>1848</v>
      </c>
      <c r="Q233" s="35" t="s">
        <v>311</v>
      </c>
      <c r="R233" s="35" t="s">
        <v>430</v>
      </c>
      <c r="S233" s="35" t="s">
        <v>431</v>
      </c>
      <c r="T233" s="35" t="s">
        <v>5058</v>
      </c>
      <c r="U233" s="35" t="s">
        <v>269</v>
      </c>
      <c r="V233" s="35">
        <v>0</v>
      </c>
      <c r="W233" s="35">
        <v>0</v>
      </c>
      <c r="X233" s="49">
        <v>12500</v>
      </c>
      <c r="Y233" s="45" t="s">
        <v>340</v>
      </c>
      <c r="Z233" s="49">
        <v>1</v>
      </c>
      <c r="AA233" s="49">
        <v>12500</v>
      </c>
      <c r="AB233" s="45" t="s">
        <v>4570</v>
      </c>
      <c r="AC233" s="45" t="s">
        <v>4573</v>
      </c>
      <c r="AD233" s="45" t="s">
        <v>694</v>
      </c>
      <c r="AE233" s="45" t="s">
        <v>695</v>
      </c>
      <c r="AF233" s="49">
        <v>2018</v>
      </c>
      <c r="AG233" s="45" t="s">
        <v>4691</v>
      </c>
      <c r="AH233" s="45">
        <v>43427</v>
      </c>
      <c r="AI233" s="45">
        <v>43457</v>
      </c>
      <c r="AJ233" s="45"/>
      <c r="AK233" s="45">
        <v>43584</v>
      </c>
      <c r="AL233" s="45"/>
      <c r="AM233" s="45" t="s">
        <v>566</v>
      </c>
      <c r="AN233" s="45" t="s">
        <v>4776</v>
      </c>
      <c r="AO233" s="45" t="s">
        <v>4777</v>
      </c>
      <c r="AP233" s="49"/>
      <c r="AQ233" s="45" t="s">
        <v>266</v>
      </c>
      <c r="AR233" s="45" t="s">
        <v>174</v>
      </c>
      <c r="AS233" s="45" t="s">
        <v>174</v>
      </c>
      <c r="AT233" s="49">
        <v>10</v>
      </c>
      <c r="AU233" s="49">
        <v>1</v>
      </c>
      <c r="AV233" s="49">
        <v>1</v>
      </c>
      <c r="AW233" s="45">
        <v>43318</v>
      </c>
      <c r="AX233" s="45" t="s">
        <v>183</v>
      </c>
      <c r="AY233" s="45">
        <v>44322.317955752318</v>
      </c>
      <c r="AZ233" s="45">
        <v>43230</v>
      </c>
      <c r="BA233" s="45">
        <v>43231</v>
      </c>
      <c r="BB233" s="45" t="s">
        <v>4778</v>
      </c>
      <c r="BC233" s="45">
        <v>43326.708587962959</v>
      </c>
      <c r="BD233" s="45">
        <v>43427</v>
      </c>
      <c r="BE233" s="53">
        <v>43585</v>
      </c>
      <c r="BF233" s="49">
        <f>IF(AND(ISBLANK(tbl_RawData_Report1[[#This Row],[REQ_ID]]),tbl_RawData_Report1[[#This Row],[RH Kit?]] = "Y"),1,COUNTIFS(tbl_RawData_Report1[RH Kit?],"Y",tbl_RawData_Report1[REQ_ID],tbl_RawData_Report1[[#This Row],[REQ_ID]]))</f>
        <v>0</v>
      </c>
      <c r="BG233" s="49">
        <f>COUNTIFS(tbl_RawData_Report1[RH Kit?],"Y",tbl_RawData_Report1[Order No.],tbl_RawData_Report1[[#This Row],[Order No.]])</f>
        <v>0</v>
      </c>
      <c r="BH233" s="49">
        <f>SUM(tbl_RawData_Report1[[#This Row],[RH Kit Req]:[RH Kit PO]])</f>
        <v>0</v>
      </c>
      <c r="BI233" s="49" t="str">
        <f>IFERROR(VLOOKUP(B233,Lookup!A:B,2,FALSE),B233)</f>
        <v>PREG_TEST_STRIP</v>
      </c>
      <c r="BJ233" s="49" t="b">
        <f t="shared" si="3"/>
        <v>1</v>
      </c>
      <c r="BK233" s="49" t="str">
        <f>tbl_RawData_Report1[[#This Row],[Item ID]]&amp;tbl_RawData_Report1[[#This Row],[Order No.]]</f>
        <v>PREG_TEST_STRIP0000036309</v>
      </c>
      <c r="BL233"/>
      <c r="BM233"/>
      <c r="BN233"/>
    </row>
    <row r="234" spans="1:66" hidden="1" x14ac:dyDescent="0.25">
      <c r="A234" t="s">
        <v>8</v>
      </c>
      <c r="B234" t="s">
        <v>4571</v>
      </c>
      <c r="C234">
        <v>8</v>
      </c>
      <c r="D234">
        <v>1</v>
      </c>
      <c r="E234">
        <v>1</v>
      </c>
      <c r="F234" t="s">
        <v>444</v>
      </c>
      <c r="G234" s="35" t="s">
        <v>4751</v>
      </c>
      <c r="H234" s="35" t="s">
        <v>4572</v>
      </c>
      <c r="I234" s="35" t="s">
        <v>593</v>
      </c>
      <c r="J234" s="35">
        <v>0</v>
      </c>
      <c r="K234" s="35" t="s">
        <v>1845</v>
      </c>
      <c r="L234" s="35" t="s">
        <v>4696</v>
      </c>
      <c r="M234" s="35" t="s">
        <v>396</v>
      </c>
      <c r="N234" s="35" t="s">
        <v>122</v>
      </c>
      <c r="O234" s="35" t="s">
        <v>1847</v>
      </c>
      <c r="P234" s="35" t="s">
        <v>1848</v>
      </c>
      <c r="Q234" s="35" t="s">
        <v>311</v>
      </c>
      <c r="R234" s="35" t="s">
        <v>430</v>
      </c>
      <c r="S234" s="35" t="s">
        <v>431</v>
      </c>
      <c r="T234" s="35" t="s">
        <v>5058</v>
      </c>
      <c r="U234" s="35" t="s">
        <v>269</v>
      </c>
      <c r="V234" s="35">
        <v>0</v>
      </c>
      <c r="W234" s="35">
        <v>0</v>
      </c>
      <c r="X234" s="49">
        <v>0</v>
      </c>
      <c r="Y234" s="45" t="s">
        <v>340</v>
      </c>
      <c r="Z234" s="49">
        <v>1</v>
      </c>
      <c r="AA234" s="49">
        <v>0</v>
      </c>
      <c r="AB234" s="45" t="s">
        <v>4570</v>
      </c>
      <c r="AC234" s="45" t="s">
        <v>4573</v>
      </c>
      <c r="AD234" s="45" t="s">
        <v>694</v>
      </c>
      <c r="AE234" s="45" t="s">
        <v>695</v>
      </c>
      <c r="AF234" s="49">
        <v>2018</v>
      </c>
      <c r="AG234" s="45" t="s">
        <v>4691</v>
      </c>
      <c r="AH234" s="45">
        <v>43432</v>
      </c>
      <c r="AI234" s="45">
        <v>43485</v>
      </c>
      <c r="AJ234" s="45">
        <v>43434</v>
      </c>
      <c r="AK234" s="45">
        <v>43584</v>
      </c>
      <c r="AL234" s="45"/>
      <c r="AM234" s="45" t="s">
        <v>566</v>
      </c>
      <c r="AN234" s="45" t="s">
        <v>4752</v>
      </c>
      <c r="AO234" s="45" t="s">
        <v>4755</v>
      </c>
      <c r="AP234" s="49"/>
      <c r="AQ234" s="45" t="s">
        <v>266</v>
      </c>
      <c r="AR234" s="45" t="s">
        <v>174</v>
      </c>
      <c r="AS234" s="45" t="s">
        <v>174</v>
      </c>
      <c r="AT234" s="49">
        <v>10</v>
      </c>
      <c r="AU234" s="49">
        <v>1</v>
      </c>
      <c r="AV234" s="49">
        <v>1</v>
      </c>
      <c r="AW234" s="45">
        <v>43278</v>
      </c>
      <c r="AX234" s="45" t="s">
        <v>183</v>
      </c>
      <c r="AY234" s="45">
        <v>43623.678959293982</v>
      </c>
      <c r="AZ234" s="45">
        <v>43230</v>
      </c>
      <c r="BA234" s="45">
        <v>43231</v>
      </c>
      <c r="BB234" s="45" t="s">
        <v>4754</v>
      </c>
      <c r="BC234" s="45">
        <v>43332.489976851852</v>
      </c>
      <c r="BD234" s="45">
        <v>43427</v>
      </c>
      <c r="BE234" s="53">
        <v>43585</v>
      </c>
      <c r="BF234" s="49">
        <f>IF(AND(ISBLANK(tbl_RawData_Report1[[#This Row],[REQ_ID]]),tbl_RawData_Report1[[#This Row],[RH Kit?]] = "Y"),1,COUNTIFS(tbl_RawData_Report1[RH Kit?],"Y",tbl_RawData_Report1[REQ_ID],tbl_RawData_Report1[[#This Row],[REQ_ID]]))</f>
        <v>0</v>
      </c>
      <c r="BG234" s="49">
        <f>COUNTIFS(tbl_RawData_Report1[RH Kit?],"Y",tbl_RawData_Report1[Order No.],tbl_RawData_Report1[[#This Row],[Order No.]])</f>
        <v>0</v>
      </c>
      <c r="BH234" s="49">
        <f>SUM(tbl_RawData_Report1[[#This Row],[RH Kit Req]:[RH Kit PO]])</f>
        <v>0</v>
      </c>
      <c r="BI234" s="49" t="str">
        <f>IFERROR(VLOOKUP(B234,Lookup!A:B,2,FALSE),B234)</f>
        <v>PREG_TEST_STRIP</v>
      </c>
      <c r="BJ234" s="49" t="b">
        <f t="shared" si="3"/>
        <v>0</v>
      </c>
      <c r="BK234" s="49" t="str">
        <f>tbl_RawData_Report1[[#This Row],[Item ID]]&amp;tbl_RawData_Report1[[#This Row],[Order No.]]</f>
        <v>PREG_TEST_STRIP0000036310</v>
      </c>
      <c r="BL234"/>
      <c r="BM234"/>
      <c r="BN234"/>
    </row>
    <row r="235" spans="1:66" hidden="1" x14ac:dyDescent="0.25">
      <c r="A235" t="s">
        <v>8</v>
      </c>
      <c r="B235" t="s">
        <v>4571</v>
      </c>
      <c r="C235">
        <v>8</v>
      </c>
      <c r="D235">
        <v>1</v>
      </c>
      <c r="E235">
        <v>2</v>
      </c>
      <c r="F235" t="s">
        <v>444</v>
      </c>
      <c r="G235" s="35" t="s">
        <v>4751</v>
      </c>
      <c r="H235" s="35" t="s">
        <v>4572</v>
      </c>
      <c r="I235" s="35" t="s">
        <v>593</v>
      </c>
      <c r="J235" s="35">
        <v>812.5</v>
      </c>
      <c r="K235" s="35" t="s">
        <v>1845</v>
      </c>
      <c r="L235" s="35" t="s">
        <v>4696</v>
      </c>
      <c r="M235" s="35" t="s">
        <v>396</v>
      </c>
      <c r="N235" s="35" t="s">
        <v>122</v>
      </c>
      <c r="O235" s="35" t="s">
        <v>1847</v>
      </c>
      <c r="P235" s="35" t="s">
        <v>1848</v>
      </c>
      <c r="Q235" s="35" t="s">
        <v>311</v>
      </c>
      <c r="R235" s="35" t="s">
        <v>430</v>
      </c>
      <c r="S235" s="35" t="s">
        <v>431</v>
      </c>
      <c r="T235" s="35" t="s">
        <v>5058</v>
      </c>
      <c r="U235" s="35" t="s">
        <v>269</v>
      </c>
      <c r="V235" s="35">
        <v>0</v>
      </c>
      <c r="W235" s="35">
        <v>0</v>
      </c>
      <c r="X235" s="49">
        <v>12500</v>
      </c>
      <c r="Y235" s="45" t="s">
        <v>340</v>
      </c>
      <c r="Z235" s="49">
        <v>1</v>
      </c>
      <c r="AA235" s="49">
        <v>12500</v>
      </c>
      <c r="AB235" s="45" t="s">
        <v>4570</v>
      </c>
      <c r="AC235" s="45" t="s">
        <v>4573</v>
      </c>
      <c r="AD235" s="45" t="s">
        <v>694</v>
      </c>
      <c r="AE235" s="45" t="s">
        <v>695</v>
      </c>
      <c r="AF235" s="49">
        <v>2018</v>
      </c>
      <c r="AG235" s="45" t="s">
        <v>4691</v>
      </c>
      <c r="AH235" s="45">
        <v>43432</v>
      </c>
      <c r="AI235" s="45">
        <v>43485</v>
      </c>
      <c r="AJ235" s="45">
        <v>43434</v>
      </c>
      <c r="AK235" s="45">
        <v>43584</v>
      </c>
      <c r="AL235" s="45"/>
      <c r="AM235" s="45" t="s">
        <v>566</v>
      </c>
      <c r="AN235" s="45" t="s">
        <v>4752</v>
      </c>
      <c r="AO235" s="45" t="s">
        <v>4753</v>
      </c>
      <c r="AP235" s="49"/>
      <c r="AQ235" s="45" t="s">
        <v>266</v>
      </c>
      <c r="AR235" s="45" t="s">
        <v>174</v>
      </c>
      <c r="AS235" s="45" t="s">
        <v>174</v>
      </c>
      <c r="AT235" s="49">
        <v>10</v>
      </c>
      <c r="AU235" s="49">
        <v>1</v>
      </c>
      <c r="AV235" s="49">
        <v>1</v>
      </c>
      <c r="AW235" s="45">
        <v>43278</v>
      </c>
      <c r="AX235" s="45" t="s">
        <v>183</v>
      </c>
      <c r="AY235" s="45">
        <v>43623.678959293982</v>
      </c>
      <c r="AZ235" s="45">
        <v>43230</v>
      </c>
      <c r="BA235" s="45">
        <v>43231</v>
      </c>
      <c r="BB235" s="45" t="s">
        <v>4754</v>
      </c>
      <c r="BC235" s="45">
        <v>43332.489976851852</v>
      </c>
      <c r="BD235" s="45">
        <v>43427</v>
      </c>
      <c r="BE235" s="53">
        <v>43585</v>
      </c>
      <c r="BF235" s="49">
        <f>IF(AND(ISBLANK(tbl_RawData_Report1[[#This Row],[REQ_ID]]),tbl_RawData_Report1[[#This Row],[RH Kit?]] = "Y"),1,COUNTIFS(tbl_RawData_Report1[RH Kit?],"Y",tbl_RawData_Report1[REQ_ID],tbl_RawData_Report1[[#This Row],[REQ_ID]]))</f>
        <v>0</v>
      </c>
      <c r="BG235" s="49">
        <f>COUNTIFS(tbl_RawData_Report1[RH Kit?],"Y",tbl_RawData_Report1[Order No.],tbl_RawData_Report1[[#This Row],[Order No.]])</f>
        <v>0</v>
      </c>
      <c r="BH235" s="49">
        <f>SUM(tbl_RawData_Report1[[#This Row],[RH Kit Req]:[RH Kit PO]])</f>
        <v>0</v>
      </c>
      <c r="BI235" s="49" t="str">
        <f>IFERROR(VLOOKUP(B235,Lookup!A:B,2,FALSE),B235)</f>
        <v>PREG_TEST_STRIP</v>
      </c>
      <c r="BJ235" s="49" t="b">
        <f t="shared" si="3"/>
        <v>1</v>
      </c>
      <c r="BK235" s="49" t="str">
        <f>tbl_RawData_Report1[[#This Row],[Item ID]]&amp;tbl_RawData_Report1[[#This Row],[Order No.]]</f>
        <v>PREG_TEST_STRIP0000036310</v>
      </c>
      <c r="BL235"/>
      <c r="BM235"/>
      <c r="BN235"/>
    </row>
    <row r="236" spans="1:66" hidden="1" x14ac:dyDescent="0.25">
      <c r="A236" t="s">
        <v>8</v>
      </c>
      <c r="B236" t="s">
        <v>812</v>
      </c>
      <c r="C236">
        <v>1</v>
      </c>
      <c r="D236">
        <v>1</v>
      </c>
      <c r="E236">
        <v>1</v>
      </c>
      <c r="F236" t="s">
        <v>390</v>
      </c>
      <c r="G236" s="35" t="s">
        <v>1444</v>
      </c>
      <c r="H236" s="35" t="s">
        <v>813</v>
      </c>
      <c r="I236" s="35" t="s">
        <v>593</v>
      </c>
      <c r="J236" s="35">
        <v>0</v>
      </c>
      <c r="K236" s="35" t="s">
        <v>267</v>
      </c>
      <c r="L236" s="35" t="s">
        <v>373</v>
      </c>
      <c r="M236" s="35" t="s">
        <v>122</v>
      </c>
      <c r="N236" s="35" t="s">
        <v>1448</v>
      </c>
      <c r="O236" s="35" t="s">
        <v>122</v>
      </c>
      <c r="P236" s="35" t="s">
        <v>122</v>
      </c>
      <c r="Q236" s="35" t="s">
        <v>311</v>
      </c>
      <c r="R236" s="35" t="s">
        <v>271</v>
      </c>
      <c r="S236" s="35" t="s">
        <v>194</v>
      </c>
      <c r="T236" s="35" t="s">
        <v>5061</v>
      </c>
      <c r="U236" s="35" t="s">
        <v>269</v>
      </c>
      <c r="V236" s="35">
        <v>1</v>
      </c>
      <c r="W236" s="35">
        <v>0</v>
      </c>
      <c r="X236" s="49">
        <v>0</v>
      </c>
      <c r="Y236" s="45" t="s">
        <v>667</v>
      </c>
      <c r="Z236" s="49">
        <v>1</v>
      </c>
      <c r="AA236" s="49">
        <v>0</v>
      </c>
      <c r="AB236" s="45" t="s">
        <v>637</v>
      </c>
      <c r="AC236" s="45" t="s">
        <v>816</v>
      </c>
      <c r="AD236" s="45" t="s">
        <v>792</v>
      </c>
      <c r="AE236" s="45" t="s">
        <v>793</v>
      </c>
      <c r="AF236" s="49">
        <v>2018</v>
      </c>
      <c r="AG236" s="45" t="s">
        <v>1443</v>
      </c>
      <c r="AH236" s="45">
        <v>43408</v>
      </c>
      <c r="AI236" s="45">
        <v>43459</v>
      </c>
      <c r="AJ236" s="45">
        <v>43408</v>
      </c>
      <c r="AK236" s="45">
        <v>43423</v>
      </c>
      <c r="AL236" s="45"/>
      <c r="AM236" s="45" t="s">
        <v>568</v>
      </c>
      <c r="AN236" s="45" t="s">
        <v>1445</v>
      </c>
      <c r="AO236" s="45" t="s">
        <v>1450</v>
      </c>
      <c r="AP236" s="49"/>
      <c r="AQ236" s="45" t="s">
        <v>266</v>
      </c>
      <c r="AR236" s="45" t="s">
        <v>174</v>
      </c>
      <c r="AS236" s="45" t="s">
        <v>174</v>
      </c>
      <c r="AT236" s="49"/>
      <c r="AU236" s="49"/>
      <c r="AV236" s="49"/>
      <c r="AW236" s="45">
        <v>43280</v>
      </c>
      <c r="AX236" s="45" t="s">
        <v>183</v>
      </c>
      <c r="AY236" s="45">
        <v>43935.568772071761</v>
      </c>
      <c r="AZ236" s="45"/>
      <c r="BA236" s="45"/>
      <c r="BB236" s="45" t="s">
        <v>1447</v>
      </c>
      <c r="BC236" s="45">
        <v>43280.474803240744</v>
      </c>
      <c r="BD236" s="45">
        <v>43385</v>
      </c>
      <c r="BE236" s="53"/>
      <c r="BF236" s="49">
        <f>IF(AND(ISBLANK(tbl_RawData_Report1[[#This Row],[REQ_ID]]),tbl_RawData_Report1[[#This Row],[RH Kit?]] = "Y"),1,COUNTIFS(tbl_RawData_Report1[RH Kit?],"Y",tbl_RawData_Report1[REQ_ID],tbl_RawData_Report1[[#This Row],[REQ_ID]]))</f>
        <v>0</v>
      </c>
      <c r="BG236" s="49">
        <f>COUNTIFS(tbl_RawData_Report1[RH Kit?],"Y",tbl_RawData_Report1[Order No.],tbl_RawData_Report1[[#This Row],[Order No.]])</f>
        <v>0</v>
      </c>
      <c r="BH236" s="49">
        <f>SUM(tbl_RawData_Report1[[#This Row],[RH Kit Req]:[RH Kit PO]])</f>
        <v>0</v>
      </c>
      <c r="BI236" s="49" t="str">
        <f>IFERROR(VLOOKUP(B236,Lookup!A:B,2,FALSE),B236)</f>
        <v>CHLORHEXIDINE5%</v>
      </c>
      <c r="BJ236" s="49" t="b">
        <f t="shared" si="3"/>
        <v>0</v>
      </c>
      <c r="BK236" s="49" t="str">
        <f>tbl_RawData_Report1[[#This Row],[Item ID]]&amp;tbl_RawData_Report1[[#This Row],[Order No.]]</f>
        <v>CHLORHEXIDINE5%0000036325</v>
      </c>
      <c r="BL236"/>
      <c r="BM236"/>
      <c r="BN236"/>
    </row>
    <row r="237" spans="1:66" hidden="1" x14ac:dyDescent="0.25">
      <c r="A237" t="s">
        <v>8</v>
      </c>
      <c r="B237" t="s">
        <v>812</v>
      </c>
      <c r="C237">
        <v>1</v>
      </c>
      <c r="D237">
        <v>1</v>
      </c>
      <c r="E237">
        <v>2</v>
      </c>
      <c r="F237" t="s">
        <v>390</v>
      </c>
      <c r="G237" s="35" t="s">
        <v>1444</v>
      </c>
      <c r="H237" s="35" t="s">
        <v>813</v>
      </c>
      <c r="I237" s="35" t="s">
        <v>593</v>
      </c>
      <c r="J237" s="35">
        <v>0</v>
      </c>
      <c r="K237" s="35" t="s">
        <v>267</v>
      </c>
      <c r="L237" s="35" t="s">
        <v>373</v>
      </c>
      <c r="M237" s="35" t="s">
        <v>122</v>
      </c>
      <c r="N237" s="35" t="s">
        <v>1448</v>
      </c>
      <c r="O237" s="35" t="s">
        <v>122</v>
      </c>
      <c r="P237" s="35" t="s">
        <v>122</v>
      </c>
      <c r="Q237" s="35" t="s">
        <v>311</v>
      </c>
      <c r="R237" s="35" t="s">
        <v>271</v>
      </c>
      <c r="S237" s="35" t="s">
        <v>194</v>
      </c>
      <c r="T237" s="35" t="s">
        <v>5061</v>
      </c>
      <c r="U237" s="35" t="s">
        <v>269</v>
      </c>
      <c r="V237" s="35">
        <v>1</v>
      </c>
      <c r="W237" s="35">
        <v>0</v>
      </c>
      <c r="X237" s="49">
        <v>0</v>
      </c>
      <c r="Y237" s="45" t="s">
        <v>667</v>
      </c>
      <c r="Z237" s="49">
        <v>1</v>
      </c>
      <c r="AA237" s="49">
        <v>0</v>
      </c>
      <c r="AB237" s="45" t="s">
        <v>637</v>
      </c>
      <c r="AC237" s="45" t="s">
        <v>816</v>
      </c>
      <c r="AD237" s="45" t="s">
        <v>792</v>
      </c>
      <c r="AE237" s="45" t="s">
        <v>793</v>
      </c>
      <c r="AF237" s="49">
        <v>2018</v>
      </c>
      <c r="AG237" s="45" t="s">
        <v>1443</v>
      </c>
      <c r="AH237" s="45">
        <v>43408</v>
      </c>
      <c r="AI237" s="45">
        <v>43459</v>
      </c>
      <c r="AJ237" s="45">
        <v>43408</v>
      </c>
      <c r="AK237" s="45">
        <v>43423</v>
      </c>
      <c r="AL237" s="45"/>
      <c r="AM237" s="45" t="s">
        <v>568</v>
      </c>
      <c r="AN237" s="45" t="s">
        <v>1445</v>
      </c>
      <c r="AO237" s="45" t="s">
        <v>1446</v>
      </c>
      <c r="AP237" s="49"/>
      <c r="AQ237" s="45" t="s">
        <v>266</v>
      </c>
      <c r="AR237" s="45" t="s">
        <v>174</v>
      </c>
      <c r="AS237" s="45" t="s">
        <v>174</v>
      </c>
      <c r="AT237" s="49"/>
      <c r="AU237" s="49"/>
      <c r="AV237" s="49"/>
      <c r="AW237" s="45">
        <v>43280</v>
      </c>
      <c r="AX237" s="45" t="s">
        <v>183</v>
      </c>
      <c r="AY237" s="45">
        <v>43935.568772071761</v>
      </c>
      <c r="AZ237" s="45"/>
      <c r="BA237" s="45"/>
      <c r="BB237" s="45" t="s">
        <v>1447</v>
      </c>
      <c r="BC237" s="45">
        <v>43280.474803240744</v>
      </c>
      <c r="BD237" s="45">
        <v>43385</v>
      </c>
      <c r="BE237" s="53"/>
      <c r="BF237" s="49">
        <f>IF(AND(ISBLANK(tbl_RawData_Report1[[#This Row],[REQ_ID]]),tbl_RawData_Report1[[#This Row],[RH Kit?]] = "Y"),1,COUNTIFS(tbl_RawData_Report1[RH Kit?],"Y",tbl_RawData_Report1[REQ_ID],tbl_RawData_Report1[[#This Row],[REQ_ID]]))</f>
        <v>0</v>
      </c>
      <c r="BG237" s="49">
        <f>COUNTIFS(tbl_RawData_Report1[RH Kit?],"Y",tbl_RawData_Report1[Order No.],tbl_RawData_Report1[[#This Row],[Order No.]])</f>
        <v>0</v>
      </c>
      <c r="BH237" s="49">
        <f>SUM(tbl_RawData_Report1[[#This Row],[RH Kit Req]:[RH Kit PO]])</f>
        <v>0</v>
      </c>
      <c r="BI237" s="49" t="str">
        <f>IFERROR(VLOOKUP(B237,Lookup!A:B,2,FALSE),B237)</f>
        <v>CHLORHEXIDINE5%</v>
      </c>
      <c r="BJ237" s="49" t="b">
        <f t="shared" si="3"/>
        <v>0</v>
      </c>
      <c r="BK237" s="49" t="str">
        <f>tbl_RawData_Report1[[#This Row],[Item ID]]&amp;tbl_RawData_Report1[[#This Row],[Order No.]]</f>
        <v>CHLORHEXIDINE5%0000036325</v>
      </c>
      <c r="BL237"/>
      <c r="BM237"/>
      <c r="BN237"/>
    </row>
    <row r="238" spans="1:66" hidden="1" x14ac:dyDescent="0.25">
      <c r="A238" t="s">
        <v>8</v>
      </c>
      <c r="B238" t="s">
        <v>812</v>
      </c>
      <c r="C238">
        <v>1</v>
      </c>
      <c r="D238">
        <v>1</v>
      </c>
      <c r="E238">
        <v>3</v>
      </c>
      <c r="F238" t="s">
        <v>390</v>
      </c>
      <c r="G238" s="35" t="s">
        <v>1444</v>
      </c>
      <c r="H238" s="35" t="s">
        <v>813</v>
      </c>
      <c r="I238" s="35" t="s">
        <v>593</v>
      </c>
      <c r="J238" s="35">
        <v>36190</v>
      </c>
      <c r="K238" s="35" t="s">
        <v>267</v>
      </c>
      <c r="L238" s="35" t="s">
        <v>373</v>
      </c>
      <c r="M238" s="35" t="s">
        <v>122</v>
      </c>
      <c r="N238" s="35" t="s">
        <v>1448</v>
      </c>
      <c r="O238" s="35" t="s">
        <v>122</v>
      </c>
      <c r="P238" s="35" t="s">
        <v>122</v>
      </c>
      <c r="Q238" s="35" t="s">
        <v>311</v>
      </c>
      <c r="R238" s="35" t="s">
        <v>271</v>
      </c>
      <c r="S238" s="35" t="s">
        <v>194</v>
      </c>
      <c r="T238" s="35" t="s">
        <v>5061</v>
      </c>
      <c r="U238" s="35" t="s">
        <v>269</v>
      </c>
      <c r="V238" s="35">
        <v>1</v>
      </c>
      <c r="W238" s="35">
        <v>0</v>
      </c>
      <c r="X238" s="49">
        <v>11000</v>
      </c>
      <c r="Y238" s="45" t="s">
        <v>667</v>
      </c>
      <c r="Z238" s="49">
        <v>1</v>
      </c>
      <c r="AA238" s="49">
        <v>11000</v>
      </c>
      <c r="AB238" s="45" t="s">
        <v>637</v>
      </c>
      <c r="AC238" s="45" t="s">
        <v>816</v>
      </c>
      <c r="AD238" s="45" t="s">
        <v>792</v>
      </c>
      <c r="AE238" s="45" t="s">
        <v>793</v>
      </c>
      <c r="AF238" s="49">
        <v>2018</v>
      </c>
      <c r="AG238" s="45" t="s">
        <v>1443</v>
      </c>
      <c r="AH238" s="45">
        <v>43408</v>
      </c>
      <c r="AI238" s="45">
        <v>43459</v>
      </c>
      <c r="AJ238" s="45">
        <v>43408</v>
      </c>
      <c r="AK238" s="45">
        <v>43423</v>
      </c>
      <c r="AL238" s="45"/>
      <c r="AM238" s="45" t="s">
        <v>568</v>
      </c>
      <c r="AN238" s="45" t="s">
        <v>1445</v>
      </c>
      <c r="AO238" s="45" t="s">
        <v>1449</v>
      </c>
      <c r="AP238" s="49"/>
      <c r="AQ238" s="45" t="s">
        <v>266</v>
      </c>
      <c r="AR238" s="45" t="s">
        <v>174</v>
      </c>
      <c r="AS238" s="45" t="s">
        <v>174</v>
      </c>
      <c r="AT238" s="49"/>
      <c r="AU238" s="49"/>
      <c r="AV238" s="49"/>
      <c r="AW238" s="45">
        <v>43280</v>
      </c>
      <c r="AX238" s="45" t="s">
        <v>183</v>
      </c>
      <c r="AY238" s="45">
        <v>43935.568772071761</v>
      </c>
      <c r="AZ238" s="45"/>
      <c r="BA238" s="45"/>
      <c r="BB238" s="45" t="s">
        <v>1447</v>
      </c>
      <c r="BC238" s="45">
        <v>43280.474803240744</v>
      </c>
      <c r="BD238" s="45">
        <v>43385</v>
      </c>
      <c r="BE238" s="53"/>
      <c r="BF238" s="49">
        <f>IF(AND(ISBLANK(tbl_RawData_Report1[[#This Row],[REQ_ID]]),tbl_RawData_Report1[[#This Row],[RH Kit?]] = "Y"),1,COUNTIFS(tbl_RawData_Report1[RH Kit?],"Y",tbl_RawData_Report1[REQ_ID],tbl_RawData_Report1[[#This Row],[REQ_ID]]))</f>
        <v>0</v>
      </c>
      <c r="BG238" s="49">
        <f>COUNTIFS(tbl_RawData_Report1[RH Kit?],"Y",tbl_RawData_Report1[Order No.],tbl_RawData_Report1[[#This Row],[Order No.]])</f>
        <v>0</v>
      </c>
      <c r="BH238" s="49">
        <f>SUM(tbl_RawData_Report1[[#This Row],[RH Kit Req]:[RH Kit PO]])</f>
        <v>0</v>
      </c>
      <c r="BI238" s="49" t="str">
        <f>IFERROR(VLOOKUP(B238,Lookup!A:B,2,FALSE),B238)</f>
        <v>CHLORHEXIDINE5%</v>
      </c>
      <c r="BJ238" s="49" t="b">
        <f t="shared" si="3"/>
        <v>1</v>
      </c>
      <c r="BK238" s="49" t="str">
        <f>tbl_RawData_Report1[[#This Row],[Item ID]]&amp;tbl_RawData_Report1[[#This Row],[Order No.]]</f>
        <v>CHLORHEXIDINE5%0000036325</v>
      </c>
      <c r="BL238"/>
      <c r="BM238"/>
      <c r="BN238"/>
    </row>
    <row r="239" spans="1:66" hidden="1" x14ac:dyDescent="0.25">
      <c r="A239" t="s">
        <v>8</v>
      </c>
      <c r="B239" t="s">
        <v>711</v>
      </c>
      <c r="C239">
        <v>1</v>
      </c>
      <c r="D239">
        <v>1</v>
      </c>
      <c r="E239">
        <v>1</v>
      </c>
      <c r="F239" t="s">
        <v>390</v>
      </c>
      <c r="G239" s="35" t="s">
        <v>1452</v>
      </c>
      <c r="H239" s="35" t="s">
        <v>712</v>
      </c>
      <c r="I239" s="35" t="s">
        <v>593</v>
      </c>
      <c r="J239" s="35">
        <v>5472</v>
      </c>
      <c r="K239" s="35" t="s">
        <v>267</v>
      </c>
      <c r="L239" s="35" t="s">
        <v>373</v>
      </c>
      <c r="M239" s="35" t="s">
        <v>122</v>
      </c>
      <c r="N239" s="35" t="s">
        <v>1448</v>
      </c>
      <c r="O239" s="35" t="s">
        <v>122</v>
      </c>
      <c r="P239" s="35" t="s">
        <v>122</v>
      </c>
      <c r="Q239" s="35" t="s">
        <v>311</v>
      </c>
      <c r="R239" s="35" t="s">
        <v>271</v>
      </c>
      <c r="S239" s="35" t="s">
        <v>194</v>
      </c>
      <c r="T239" s="35" t="s">
        <v>5061</v>
      </c>
      <c r="U239" s="35" t="s">
        <v>269</v>
      </c>
      <c r="V239" s="35">
        <v>1</v>
      </c>
      <c r="W239" s="35">
        <v>0</v>
      </c>
      <c r="X239" s="49">
        <v>7200</v>
      </c>
      <c r="Y239" s="45" t="s">
        <v>860</v>
      </c>
      <c r="Z239" s="49">
        <v>4</v>
      </c>
      <c r="AA239" s="49">
        <v>28800</v>
      </c>
      <c r="AB239" s="45" t="s">
        <v>637</v>
      </c>
      <c r="AC239" s="45" t="s">
        <v>715</v>
      </c>
      <c r="AD239" s="45" t="s">
        <v>716</v>
      </c>
      <c r="AE239" s="45" t="s">
        <v>717</v>
      </c>
      <c r="AF239" s="49">
        <v>2018</v>
      </c>
      <c r="AG239" s="45" t="s">
        <v>1451</v>
      </c>
      <c r="AH239" s="45">
        <v>43419</v>
      </c>
      <c r="AI239" s="45">
        <v>43468</v>
      </c>
      <c r="AJ239" s="45">
        <v>43419</v>
      </c>
      <c r="AK239" s="45">
        <v>43430</v>
      </c>
      <c r="AL239" s="45">
        <v>43523</v>
      </c>
      <c r="AM239" s="45" t="s">
        <v>568</v>
      </c>
      <c r="AN239" s="45" t="s">
        <v>1453</v>
      </c>
      <c r="AO239" s="45" t="s">
        <v>1454</v>
      </c>
      <c r="AP239" s="49"/>
      <c r="AQ239" s="45" t="s">
        <v>266</v>
      </c>
      <c r="AR239" s="45" t="s">
        <v>369</v>
      </c>
      <c r="AS239" s="45" t="s">
        <v>174</v>
      </c>
      <c r="AT239" s="49"/>
      <c r="AU239" s="49"/>
      <c r="AV239" s="49"/>
      <c r="AW239" s="45">
        <v>43280</v>
      </c>
      <c r="AX239" s="45" t="s">
        <v>183</v>
      </c>
      <c r="AY239" s="45">
        <v>43937.927331979168</v>
      </c>
      <c r="AZ239" s="45"/>
      <c r="BA239" s="45"/>
      <c r="BB239" s="45" t="s">
        <v>1455</v>
      </c>
      <c r="BC239" s="45">
        <v>43280.512662037036</v>
      </c>
      <c r="BD239" s="45">
        <v>43419</v>
      </c>
      <c r="BE239" s="53"/>
      <c r="BF239" s="49">
        <f>IF(AND(ISBLANK(tbl_RawData_Report1[[#This Row],[REQ_ID]]),tbl_RawData_Report1[[#This Row],[RH Kit?]] = "Y"),1,COUNTIFS(tbl_RawData_Report1[RH Kit?],"Y",tbl_RawData_Report1[REQ_ID],tbl_RawData_Report1[[#This Row],[REQ_ID]]))</f>
        <v>0</v>
      </c>
      <c r="BG239" s="49">
        <f>COUNTIFS(tbl_RawData_Report1[RH Kit?],"Y",tbl_RawData_Report1[Order No.],tbl_RawData_Report1[[#This Row],[Order No.]])</f>
        <v>0</v>
      </c>
      <c r="BH239" s="49">
        <f>SUM(tbl_RawData_Report1[[#This Row],[RH Kit Req]:[RH Kit PO]])</f>
        <v>0</v>
      </c>
      <c r="BI239" s="49" t="str">
        <f>IFERROR(VLOOKUP(B239,Lookup!A:B,2,FALSE),B239)</f>
        <v>MISOPROSTOL_200MG</v>
      </c>
      <c r="BJ239" s="49" t="b">
        <f t="shared" si="3"/>
        <v>0</v>
      </c>
      <c r="BK239" s="49" t="str">
        <f>tbl_RawData_Report1[[#This Row],[Item ID]]&amp;tbl_RawData_Report1[[#This Row],[Order No.]]</f>
        <v>MISOPROSTOL_200MG0000036326</v>
      </c>
      <c r="BL239"/>
      <c r="BM239"/>
      <c r="BN239"/>
    </row>
    <row r="240" spans="1:66" hidden="1" x14ac:dyDescent="0.25">
      <c r="A240" t="s">
        <v>8</v>
      </c>
      <c r="B240" t="s">
        <v>711</v>
      </c>
      <c r="C240">
        <v>2</v>
      </c>
      <c r="D240">
        <v>1</v>
      </c>
      <c r="E240">
        <v>1</v>
      </c>
      <c r="F240" t="s">
        <v>390</v>
      </c>
      <c r="G240" s="35" t="s">
        <v>1452</v>
      </c>
      <c r="H240" s="35" t="s">
        <v>712</v>
      </c>
      <c r="I240" s="35" t="s">
        <v>593</v>
      </c>
      <c r="J240" s="35">
        <v>374558.4</v>
      </c>
      <c r="K240" s="35" t="s">
        <v>267</v>
      </c>
      <c r="L240" s="35" t="s">
        <v>373</v>
      </c>
      <c r="M240" s="35" t="s">
        <v>122</v>
      </c>
      <c r="N240" s="35" t="s">
        <v>1448</v>
      </c>
      <c r="O240" s="35" t="s">
        <v>122</v>
      </c>
      <c r="P240" s="35" t="s">
        <v>122</v>
      </c>
      <c r="Q240" s="35" t="s">
        <v>311</v>
      </c>
      <c r="R240" s="35" t="s">
        <v>271</v>
      </c>
      <c r="S240" s="35" t="s">
        <v>194</v>
      </c>
      <c r="T240" s="35" t="s">
        <v>5061</v>
      </c>
      <c r="U240" s="35" t="s">
        <v>269</v>
      </c>
      <c r="V240" s="35">
        <v>1</v>
      </c>
      <c r="W240" s="35">
        <v>0</v>
      </c>
      <c r="X240" s="49">
        <v>492840</v>
      </c>
      <c r="Y240" s="45" t="s">
        <v>860</v>
      </c>
      <c r="Z240" s="49">
        <v>4</v>
      </c>
      <c r="AA240" s="49">
        <v>1971360</v>
      </c>
      <c r="AB240" s="45" t="s">
        <v>637</v>
      </c>
      <c r="AC240" s="45" t="s">
        <v>715</v>
      </c>
      <c r="AD240" s="45" t="s">
        <v>716</v>
      </c>
      <c r="AE240" s="45" t="s">
        <v>717</v>
      </c>
      <c r="AF240" s="49">
        <v>2018</v>
      </c>
      <c r="AG240" s="45" t="s">
        <v>1451</v>
      </c>
      <c r="AH240" s="45">
        <v>43419</v>
      </c>
      <c r="AI240" s="45">
        <v>43468</v>
      </c>
      <c r="AJ240" s="45">
        <v>43419</v>
      </c>
      <c r="AK240" s="45">
        <v>43430</v>
      </c>
      <c r="AL240" s="45">
        <v>43523</v>
      </c>
      <c r="AM240" s="45" t="s">
        <v>568</v>
      </c>
      <c r="AN240" s="45" t="s">
        <v>1453</v>
      </c>
      <c r="AO240" s="45" t="s">
        <v>1512</v>
      </c>
      <c r="AP240" s="49"/>
      <c r="AQ240" s="45" t="s">
        <v>266</v>
      </c>
      <c r="AR240" s="45" t="s">
        <v>369</v>
      </c>
      <c r="AS240" s="45" t="s">
        <v>174</v>
      </c>
      <c r="AT240" s="49"/>
      <c r="AU240" s="49"/>
      <c r="AV240" s="49"/>
      <c r="AW240" s="45">
        <v>43280</v>
      </c>
      <c r="AX240" s="45" t="s">
        <v>183</v>
      </c>
      <c r="AY240" s="45">
        <v>43937.927331979168</v>
      </c>
      <c r="AZ240" s="45"/>
      <c r="BA240" s="45"/>
      <c r="BB240" s="45" t="s">
        <v>1513</v>
      </c>
      <c r="BC240" s="45">
        <v>43280.512662037036</v>
      </c>
      <c r="BD240" s="45">
        <v>43419</v>
      </c>
      <c r="BE240" s="53"/>
      <c r="BF240" s="49">
        <f>IF(AND(ISBLANK(tbl_RawData_Report1[[#This Row],[REQ_ID]]),tbl_RawData_Report1[[#This Row],[RH Kit?]] = "Y"),1,COUNTIFS(tbl_RawData_Report1[RH Kit?],"Y",tbl_RawData_Report1[REQ_ID],tbl_RawData_Report1[[#This Row],[REQ_ID]]))</f>
        <v>0</v>
      </c>
      <c r="BG240" s="49">
        <f>COUNTIFS(tbl_RawData_Report1[RH Kit?],"Y",tbl_RawData_Report1[Order No.],tbl_RawData_Report1[[#This Row],[Order No.]])</f>
        <v>0</v>
      </c>
      <c r="BH240" s="49">
        <f>SUM(tbl_RawData_Report1[[#This Row],[RH Kit Req]:[RH Kit PO]])</f>
        <v>0</v>
      </c>
      <c r="BI240" s="49" t="str">
        <f>IFERROR(VLOOKUP(B240,Lookup!A:B,2,FALSE),B240)</f>
        <v>MISOPROSTOL_200MG</v>
      </c>
      <c r="BJ240" s="49" t="b">
        <f t="shared" si="3"/>
        <v>1</v>
      </c>
      <c r="BK240" s="49" t="str">
        <f>tbl_RawData_Report1[[#This Row],[Item ID]]&amp;tbl_RawData_Report1[[#This Row],[Order No.]]</f>
        <v>MISOPROSTOL_200MG0000036326</v>
      </c>
      <c r="BL240"/>
      <c r="BM240"/>
      <c r="BN240"/>
    </row>
    <row r="241" spans="1:66" hidden="1" x14ac:dyDescent="0.25">
      <c r="A241" t="s">
        <v>8</v>
      </c>
      <c r="B241" t="s">
        <v>639</v>
      </c>
      <c r="C241">
        <v>1</v>
      </c>
      <c r="D241">
        <v>1</v>
      </c>
      <c r="E241">
        <v>1</v>
      </c>
      <c r="F241" t="s">
        <v>459</v>
      </c>
      <c r="G241" s="35" t="s">
        <v>1531</v>
      </c>
      <c r="H241" s="35" t="s">
        <v>1533</v>
      </c>
      <c r="I241" s="35" t="s">
        <v>593</v>
      </c>
      <c r="J241" s="35">
        <v>630</v>
      </c>
      <c r="K241" s="35" t="s">
        <v>458</v>
      </c>
      <c r="L241" s="35" t="s">
        <v>570</v>
      </c>
      <c r="M241" s="35" t="s">
        <v>396</v>
      </c>
      <c r="N241" s="35" t="s">
        <v>122</v>
      </c>
      <c r="O241" s="35" t="s">
        <v>1536</v>
      </c>
      <c r="P241" s="35" t="s">
        <v>571</v>
      </c>
      <c r="Q241" s="35" t="s">
        <v>311</v>
      </c>
      <c r="R241" s="35" t="s">
        <v>460</v>
      </c>
      <c r="S241" s="35" t="s">
        <v>461</v>
      </c>
      <c r="T241" s="35" t="s">
        <v>5068</v>
      </c>
      <c r="U241" s="35" t="s">
        <v>209</v>
      </c>
      <c r="V241" s="35">
        <v>0</v>
      </c>
      <c r="W241" s="35">
        <v>0</v>
      </c>
      <c r="X241" s="49">
        <v>1</v>
      </c>
      <c r="Y241" s="45" t="s">
        <v>340</v>
      </c>
      <c r="Z241" s="49">
        <v>1</v>
      </c>
      <c r="AA241" s="49">
        <v>1</v>
      </c>
      <c r="AB241" s="45" t="s">
        <v>637</v>
      </c>
      <c r="AC241" s="45" t="s">
        <v>641</v>
      </c>
      <c r="AD241" s="45" t="s">
        <v>347</v>
      </c>
      <c r="AE241" s="45" t="s">
        <v>348</v>
      </c>
      <c r="AF241" s="49">
        <v>2018</v>
      </c>
      <c r="AG241" s="45" t="s">
        <v>1530</v>
      </c>
      <c r="AH241" s="45"/>
      <c r="AI241" s="45"/>
      <c r="AJ241" s="45"/>
      <c r="AK241" s="45">
        <v>43293</v>
      </c>
      <c r="AL241" s="45"/>
      <c r="AM241" s="45" t="s">
        <v>567</v>
      </c>
      <c r="AN241" s="45" t="s">
        <v>1532</v>
      </c>
      <c r="AO241" s="45" t="s">
        <v>1534</v>
      </c>
      <c r="AP241" s="49"/>
      <c r="AQ241" s="45" t="s">
        <v>266</v>
      </c>
      <c r="AR241" s="45" t="s">
        <v>174</v>
      </c>
      <c r="AS241" s="45" t="s">
        <v>174</v>
      </c>
      <c r="AT241" s="49">
        <v>1</v>
      </c>
      <c r="AU241" s="49">
        <v>1</v>
      </c>
      <c r="AV241" s="49">
        <v>1</v>
      </c>
      <c r="AW241" s="45">
        <v>43280</v>
      </c>
      <c r="AX241" s="45" t="s">
        <v>183</v>
      </c>
      <c r="AY241" s="45">
        <v>43329.650860150461</v>
      </c>
      <c r="AZ241" s="45">
        <v>43277</v>
      </c>
      <c r="BA241" s="45">
        <v>43279</v>
      </c>
      <c r="BB241" s="45" t="s">
        <v>1535</v>
      </c>
      <c r="BC241" s="45">
        <v>43280.725115740737</v>
      </c>
      <c r="BD241" s="45">
        <v>43285</v>
      </c>
      <c r="BE241" s="53">
        <v>44286</v>
      </c>
      <c r="BF241" s="49">
        <f>IF(AND(ISBLANK(tbl_RawData_Report1[[#This Row],[REQ_ID]]),tbl_RawData_Report1[[#This Row],[RH Kit?]] = "Y"),1,COUNTIFS(tbl_RawData_Report1[RH Kit?],"Y",tbl_RawData_Report1[REQ_ID],tbl_RawData_Report1[[#This Row],[REQ_ID]]))</f>
        <v>0</v>
      </c>
      <c r="BG241" s="49">
        <f>COUNTIFS(tbl_RawData_Report1[RH Kit?],"Y",tbl_RawData_Report1[Order No.],tbl_RawData_Report1[[#This Row],[Order No.]])</f>
        <v>0</v>
      </c>
      <c r="BH241" s="49">
        <f>SUM(tbl_RawData_Report1[[#This Row],[RH Kit Req]:[RH Kit PO]])</f>
        <v>0</v>
      </c>
      <c r="BI241" s="49" t="str">
        <f>IFERROR(VLOOKUP(B241,Lookup!A:B,2,FALSE),B241)</f>
        <v>PRESHIPMENTINSPCPH</v>
      </c>
      <c r="BJ241" s="49" t="b">
        <f t="shared" si="3"/>
        <v>1</v>
      </c>
      <c r="BK241" s="49" t="str">
        <f>tbl_RawData_Report1[[#This Row],[Item ID]]&amp;tbl_RawData_Report1[[#This Row],[Order No.]]</f>
        <v>PRESHIPMENTINSPCPH0000036332</v>
      </c>
      <c r="BL241"/>
      <c r="BM241"/>
      <c r="BN241"/>
    </row>
    <row r="242" spans="1:66" hidden="1" x14ac:dyDescent="0.25">
      <c r="A242" t="s">
        <v>8</v>
      </c>
      <c r="B242" t="s">
        <v>1491</v>
      </c>
      <c r="C242">
        <v>1</v>
      </c>
      <c r="D242">
        <v>1</v>
      </c>
      <c r="E242">
        <v>1</v>
      </c>
      <c r="F242" t="s">
        <v>434</v>
      </c>
      <c r="G242" s="35" t="s">
        <v>1489</v>
      </c>
      <c r="H242" s="35" t="s">
        <v>1492</v>
      </c>
      <c r="I242" s="35" t="s">
        <v>593</v>
      </c>
      <c r="J242" s="35">
        <v>1500</v>
      </c>
      <c r="K242" s="35" t="s">
        <v>433</v>
      </c>
      <c r="L242" s="35" t="s">
        <v>464</v>
      </c>
      <c r="M242" s="35" t="s">
        <v>396</v>
      </c>
      <c r="N242" s="35" t="s">
        <v>122</v>
      </c>
      <c r="O242" s="35" t="s">
        <v>469</v>
      </c>
      <c r="P242" s="35" t="s">
        <v>470</v>
      </c>
      <c r="Q242" s="35" t="s">
        <v>311</v>
      </c>
      <c r="R242" s="35" t="s">
        <v>309</v>
      </c>
      <c r="S242" s="35" t="s">
        <v>310</v>
      </c>
      <c r="T242" s="35" t="s">
        <v>5068</v>
      </c>
      <c r="U242" s="35" t="s">
        <v>272</v>
      </c>
      <c r="V242" s="35">
        <v>0</v>
      </c>
      <c r="W242" s="35">
        <v>0</v>
      </c>
      <c r="X242" s="49">
        <v>600</v>
      </c>
      <c r="Y242" s="45" t="s">
        <v>667</v>
      </c>
      <c r="Z242" s="49">
        <v>1</v>
      </c>
      <c r="AA242" s="49">
        <v>600</v>
      </c>
      <c r="AB242" s="45" t="s">
        <v>637</v>
      </c>
      <c r="AC242" s="45" t="s">
        <v>816</v>
      </c>
      <c r="AD242" s="45" t="s">
        <v>661</v>
      </c>
      <c r="AE242" s="45" t="s">
        <v>662</v>
      </c>
      <c r="AF242" s="49">
        <v>2018</v>
      </c>
      <c r="AG242" s="45" t="s">
        <v>1488</v>
      </c>
      <c r="AH242" s="45">
        <v>43335</v>
      </c>
      <c r="AI242" s="45">
        <v>43337</v>
      </c>
      <c r="AJ242" s="45">
        <v>43335</v>
      </c>
      <c r="AK242" s="45">
        <v>43376</v>
      </c>
      <c r="AL242" s="45">
        <v>43337</v>
      </c>
      <c r="AM242" s="45" t="s">
        <v>567</v>
      </c>
      <c r="AN242" s="45" t="s">
        <v>1490</v>
      </c>
      <c r="AO242" s="45" t="s">
        <v>1493</v>
      </c>
      <c r="AP242" s="49"/>
      <c r="AQ242" s="45" t="s">
        <v>266</v>
      </c>
      <c r="AR242" s="45" t="s">
        <v>174</v>
      </c>
      <c r="AS242" s="45" t="s">
        <v>174</v>
      </c>
      <c r="AT242" s="49">
        <v>3</v>
      </c>
      <c r="AU242" s="49">
        <v>1</v>
      </c>
      <c r="AV242" s="49">
        <v>1</v>
      </c>
      <c r="AW242" s="45">
        <v>43284</v>
      </c>
      <c r="AX242" s="45" t="s">
        <v>183</v>
      </c>
      <c r="AY242" s="45">
        <v>43413.853584571756</v>
      </c>
      <c r="AZ242" s="45">
        <v>43222</v>
      </c>
      <c r="BA242" s="45">
        <v>43237</v>
      </c>
      <c r="BB242" s="45" t="s">
        <v>1494</v>
      </c>
      <c r="BC242" s="45">
        <v>43285.579340277778</v>
      </c>
      <c r="BD242" s="45">
        <v>43327</v>
      </c>
      <c r="BE242" s="53">
        <v>44561</v>
      </c>
      <c r="BF242" s="49">
        <f>IF(AND(ISBLANK(tbl_RawData_Report1[[#This Row],[REQ_ID]]),tbl_RawData_Report1[[#This Row],[RH Kit?]] = "Y"),1,COUNTIFS(tbl_RawData_Report1[RH Kit?],"Y",tbl_RawData_Report1[REQ_ID],tbl_RawData_Report1[[#This Row],[REQ_ID]]))</f>
        <v>0</v>
      </c>
      <c r="BG242" s="49">
        <f>COUNTIFS(tbl_RawData_Report1[RH Kit?],"Y",tbl_RawData_Report1[Order No.],tbl_RawData_Report1[[#This Row],[Order No.]])</f>
        <v>0</v>
      </c>
      <c r="BH242" s="49">
        <f>SUM(tbl_RawData_Report1[[#This Row],[RH Kit Req]:[RH Kit PO]])</f>
        <v>0</v>
      </c>
      <c r="BI242" s="49" t="str">
        <f>IFERROR(VLOOKUP(B242,Lookup!A:B,2,FALSE),B242)</f>
        <v>CHLORHEXIDINEHIBI</v>
      </c>
      <c r="BJ242" s="49" t="b">
        <f t="shared" si="3"/>
        <v>1</v>
      </c>
      <c r="BK242" s="49" t="str">
        <f>tbl_RawData_Report1[[#This Row],[Item ID]]&amp;tbl_RawData_Report1[[#This Row],[Order No.]]</f>
        <v>CHLORHEXIDINEHIBI0000036351</v>
      </c>
      <c r="BL242"/>
      <c r="BM242"/>
      <c r="BN242"/>
    </row>
    <row r="243" spans="1:66" hidden="1" x14ac:dyDescent="0.25">
      <c r="A243" t="s">
        <v>8</v>
      </c>
      <c r="B243" t="s">
        <v>639</v>
      </c>
      <c r="C243">
        <v>1</v>
      </c>
      <c r="D243">
        <v>1</v>
      </c>
      <c r="E243">
        <v>1</v>
      </c>
      <c r="F243" t="s">
        <v>434</v>
      </c>
      <c r="G243" s="35" t="s">
        <v>1593</v>
      </c>
      <c r="H243" s="35" t="s">
        <v>1595</v>
      </c>
      <c r="I243" s="35" t="s">
        <v>593</v>
      </c>
      <c r="J243" s="35">
        <v>630</v>
      </c>
      <c r="K243" s="35" t="s">
        <v>433</v>
      </c>
      <c r="L243" s="35" t="s">
        <v>464</v>
      </c>
      <c r="M243" s="35" t="s">
        <v>396</v>
      </c>
      <c r="N243" s="35" t="s">
        <v>122</v>
      </c>
      <c r="O243" s="35" t="s">
        <v>469</v>
      </c>
      <c r="P243" s="35" t="s">
        <v>470</v>
      </c>
      <c r="Q243" s="35" t="s">
        <v>311</v>
      </c>
      <c r="R243" s="35" t="s">
        <v>309</v>
      </c>
      <c r="S243" s="35" t="s">
        <v>310</v>
      </c>
      <c r="T243" s="35" t="s">
        <v>5068</v>
      </c>
      <c r="U243" s="35" t="s">
        <v>209</v>
      </c>
      <c r="V243" s="35">
        <v>0</v>
      </c>
      <c r="W243" s="35">
        <v>0</v>
      </c>
      <c r="X243" s="49">
        <v>1</v>
      </c>
      <c r="Y243" s="45" t="s">
        <v>340</v>
      </c>
      <c r="Z243" s="49">
        <v>1</v>
      </c>
      <c r="AA243" s="49">
        <v>1</v>
      </c>
      <c r="AB243" s="45" t="s">
        <v>637</v>
      </c>
      <c r="AC243" s="45" t="s">
        <v>641</v>
      </c>
      <c r="AD243" s="45" t="s">
        <v>347</v>
      </c>
      <c r="AE243" s="45" t="s">
        <v>348</v>
      </c>
      <c r="AF243" s="49">
        <v>2018</v>
      </c>
      <c r="AG243" s="45" t="s">
        <v>1467</v>
      </c>
      <c r="AH243" s="45"/>
      <c r="AI243" s="45"/>
      <c r="AJ243" s="45"/>
      <c r="AK243" s="45">
        <v>43299</v>
      </c>
      <c r="AL243" s="45"/>
      <c r="AM243" s="45" t="s">
        <v>567</v>
      </c>
      <c r="AN243" s="45" t="s">
        <v>1594</v>
      </c>
      <c r="AO243" s="45" t="s">
        <v>1596</v>
      </c>
      <c r="AP243" s="49"/>
      <c r="AQ243" s="45" t="s">
        <v>266</v>
      </c>
      <c r="AR243" s="45" t="s">
        <v>174</v>
      </c>
      <c r="AS243" s="45" t="s">
        <v>174</v>
      </c>
      <c r="AT243" s="49">
        <v>3</v>
      </c>
      <c r="AU243" s="49">
        <v>1</v>
      </c>
      <c r="AV243" s="49">
        <v>1</v>
      </c>
      <c r="AW243" s="45">
        <v>43284</v>
      </c>
      <c r="AX243" s="45" t="s">
        <v>183</v>
      </c>
      <c r="AY243" s="45">
        <v>43356.71772202546</v>
      </c>
      <c r="AZ243" s="45">
        <v>43262</v>
      </c>
      <c r="BA243" s="45">
        <v>43264</v>
      </c>
      <c r="BB243" s="45" t="s">
        <v>1597</v>
      </c>
      <c r="BC243" s="45">
        <v>43285.668749999997</v>
      </c>
      <c r="BD243" s="45">
        <v>43300</v>
      </c>
      <c r="BE243" s="53">
        <v>44561</v>
      </c>
      <c r="BF243" s="49">
        <f>IF(AND(ISBLANK(tbl_RawData_Report1[[#This Row],[REQ_ID]]),tbl_RawData_Report1[[#This Row],[RH Kit?]] = "Y"),1,COUNTIFS(tbl_RawData_Report1[RH Kit?],"Y",tbl_RawData_Report1[REQ_ID],tbl_RawData_Report1[[#This Row],[REQ_ID]]))</f>
        <v>0</v>
      </c>
      <c r="BG243" s="49">
        <f>COUNTIFS(tbl_RawData_Report1[RH Kit?],"Y",tbl_RawData_Report1[Order No.],tbl_RawData_Report1[[#This Row],[Order No.]])</f>
        <v>0</v>
      </c>
      <c r="BH243" s="49">
        <f>SUM(tbl_RawData_Report1[[#This Row],[RH Kit Req]:[RH Kit PO]])</f>
        <v>0</v>
      </c>
      <c r="BI243" s="49" t="str">
        <f>IFERROR(VLOOKUP(B243,Lookup!A:B,2,FALSE),B243)</f>
        <v>PRESHIPMENTINSPCPH</v>
      </c>
      <c r="BJ243" s="49" t="b">
        <f t="shared" si="3"/>
        <v>1</v>
      </c>
      <c r="BK243" s="49" t="str">
        <f>tbl_RawData_Report1[[#This Row],[Item ID]]&amp;tbl_RawData_Report1[[#This Row],[Order No.]]</f>
        <v>PRESHIPMENTINSPCPH0000036352</v>
      </c>
      <c r="BL243"/>
      <c r="BM243"/>
      <c r="BN243"/>
    </row>
    <row r="244" spans="1:66" hidden="1" x14ac:dyDescent="0.25">
      <c r="A244" t="s">
        <v>8</v>
      </c>
      <c r="B244" t="s">
        <v>639</v>
      </c>
      <c r="C244">
        <v>1</v>
      </c>
      <c r="D244">
        <v>1</v>
      </c>
      <c r="E244">
        <v>1</v>
      </c>
      <c r="F244" t="s">
        <v>427</v>
      </c>
      <c r="G244" s="35" t="s">
        <v>1495</v>
      </c>
      <c r="H244" s="35" t="s">
        <v>640</v>
      </c>
      <c r="I244" s="35" t="s">
        <v>593</v>
      </c>
      <c r="J244" s="35">
        <v>630</v>
      </c>
      <c r="K244" s="35" t="s">
        <v>400</v>
      </c>
      <c r="L244" s="35" t="s">
        <v>401</v>
      </c>
      <c r="M244" s="35" t="s">
        <v>396</v>
      </c>
      <c r="N244" s="35" t="s">
        <v>122</v>
      </c>
      <c r="O244" s="35" t="s">
        <v>402</v>
      </c>
      <c r="P244" s="35" t="s">
        <v>403</v>
      </c>
      <c r="Q244" s="35" t="s">
        <v>311</v>
      </c>
      <c r="R244" s="35" t="s">
        <v>270</v>
      </c>
      <c r="S244" s="35" t="s">
        <v>195</v>
      </c>
      <c r="T244" s="35" t="s">
        <v>5052</v>
      </c>
      <c r="U244" s="35" t="s">
        <v>276</v>
      </c>
      <c r="V244" s="35">
        <v>0</v>
      </c>
      <c r="W244" s="35">
        <v>0</v>
      </c>
      <c r="X244" s="49">
        <v>1</v>
      </c>
      <c r="Y244" s="45" t="s">
        <v>340</v>
      </c>
      <c r="Z244" s="49">
        <v>1</v>
      </c>
      <c r="AA244" s="49">
        <v>1</v>
      </c>
      <c r="AB244" s="45" t="s">
        <v>637</v>
      </c>
      <c r="AC244" s="45" t="s">
        <v>641</v>
      </c>
      <c r="AD244" s="45" t="s">
        <v>347</v>
      </c>
      <c r="AE244" s="45" t="s">
        <v>348</v>
      </c>
      <c r="AF244" s="49">
        <v>2018</v>
      </c>
      <c r="AG244" s="45"/>
      <c r="AH244" s="45"/>
      <c r="AI244" s="45"/>
      <c r="AJ244" s="45"/>
      <c r="AK244" s="45">
        <v>43307</v>
      </c>
      <c r="AL244" s="45"/>
      <c r="AM244" s="45" t="s">
        <v>569</v>
      </c>
      <c r="AN244" s="45" t="s">
        <v>1496</v>
      </c>
      <c r="AO244" s="45" t="s">
        <v>1497</v>
      </c>
      <c r="AP244" s="49"/>
      <c r="AQ244" s="45" t="s">
        <v>266</v>
      </c>
      <c r="AR244" s="45" t="s">
        <v>174</v>
      </c>
      <c r="AS244" s="45" t="s">
        <v>174</v>
      </c>
      <c r="AT244" s="49"/>
      <c r="AU244" s="49"/>
      <c r="AV244" s="49"/>
      <c r="AW244" s="45">
        <v>43285</v>
      </c>
      <c r="AX244" s="45" t="s">
        <v>183</v>
      </c>
      <c r="AY244" s="45">
        <v>43347.606749687497</v>
      </c>
      <c r="AZ244" s="45"/>
      <c r="BA244" s="45"/>
      <c r="BB244" s="45" t="s">
        <v>1498</v>
      </c>
      <c r="BC244" s="45">
        <v>43285.911597222221</v>
      </c>
      <c r="BD244" s="45">
        <v>43287</v>
      </c>
      <c r="BE244" s="53">
        <v>47848</v>
      </c>
      <c r="BF244" s="49">
        <f>IF(AND(ISBLANK(tbl_RawData_Report1[[#This Row],[REQ_ID]]),tbl_RawData_Report1[[#This Row],[RH Kit?]] = "Y"),1,COUNTIFS(tbl_RawData_Report1[RH Kit?],"Y",tbl_RawData_Report1[REQ_ID],tbl_RawData_Report1[[#This Row],[REQ_ID]]))</f>
        <v>0</v>
      </c>
      <c r="BG244" s="49">
        <f>COUNTIFS(tbl_RawData_Report1[RH Kit?],"Y",tbl_RawData_Report1[Order No.],tbl_RawData_Report1[[#This Row],[Order No.]])</f>
        <v>0</v>
      </c>
      <c r="BH244" s="49">
        <f>SUM(tbl_RawData_Report1[[#This Row],[RH Kit Req]:[RH Kit PO]])</f>
        <v>0</v>
      </c>
      <c r="BI244" s="49" t="str">
        <f>IFERROR(VLOOKUP(B244,Lookup!A:B,2,FALSE),B244)</f>
        <v>PRESHIPMENTINSPCPH</v>
      </c>
      <c r="BJ244" s="49" t="b">
        <f t="shared" si="3"/>
        <v>1</v>
      </c>
      <c r="BK244" s="49" t="str">
        <f>tbl_RawData_Report1[[#This Row],[Item ID]]&amp;tbl_RawData_Report1[[#This Row],[Order No.]]</f>
        <v>PRESHIPMENTINSPCPH0000036354</v>
      </c>
      <c r="BL244"/>
      <c r="BM244"/>
      <c r="BN244"/>
    </row>
    <row r="245" spans="1:66" hidden="1" x14ac:dyDescent="0.25">
      <c r="A245" t="s">
        <v>8</v>
      </c>
      <c r="B245" t="s">
        <v>961</v>
      </c>
      <c r="C245">
        <v>1</v>
      </c>
      <c r="D245">
        <v>1</v>
      </c>
      <c r="E245">
        <v>1</v>
      </c>
      <c r="F245" t="s">
        <v>434</v>
      </c>
      <c r="G245" s="35" t="s">
        <v>1598</v>
      </c>
      <c r="H245" s="35" t="s">
        <v>962</v>
      </c>
      <c r="I245" s="35" t="s">
        <v>593</v>
      </c>
      <c r="J245" s="35">
        <v>10080</v>
      </c>
      <c r="K245" s="35" t="s">
        <v>433</v>
      </c>
      <c r="L245" s="35" t="s">
        <v>464</v>
      </c>
      <c r="M245" s="35" t="s">
        <v>396</v>
      </c>
      <c r="N245" s="35" t="s">
        <v>122</v>
      </c>
      <c r="O245" s="35" t="s">
        <v>469</v>
      </c>
      <c r="P245" s="35" t="s">
        <v>470</v>
      </c>
      <c r="Q245" s="35" t="s">
        <v>311</v>
      </c>
      <c r="R245" s="35" t="s">
        <v>309</v>
      </c>
      <c r="S245" s="35" t="s">
        <v>310</v>
      </c>
      <c r="T245" s="35" t="s">
        <v>5068</v>
      </c>
      <c r="U245" s="35" t="s">
        <v>269</v>
      </c>
      <c r="V245" s="35">
        <v>0</v>
      </c>
      <c r="W245" s="35">
        <v>0</v>
      </c>
      <c r="X245" s="49">
        <v>3000</v>
      </c>
      <c r="Y245" s="45" t="s">
        <v>340</v>
      </c>
      <c r="Z245" s="49">
        <v>1</v>
      </c>
      <c r="AA245" s="49">
        <v>3000</v>
      </c>
      <c r="AB245" s="45" t="s">
        <v>637</v>
      </c>
      <c r="AC245" s="45" t="s">
        <v>816</v>
      </c>
      <c r="AD245" s="45" t="s">
        <v>694</v>
      </c>
      <c r="AE245" s="45" t="s">
        <v>695</v>
      </c>
      <c r="AF245" s="49">
        <v>2018</v>
      </c>
      <c r="AG245" s="45" t="s">
        <v>1488</v>
      </c>
      <c r="AH245" s="45">
        <v>43403</v>
      </c>
      <c r="AI245" s="45">
        <v>43434</v>
      </c>
      <c r="AJ245" s="45">
        <v>43403</v>
      </c>
      <c r="AK245" s="45">
        <v>43427</v>
      </c>
      <c r="AL245" s="45">
        <v>43434</v>
      </c>
      <c r="AM245" s="45" t="s">
        <v>567</v>
      </c>
      <c r="AN245" s="45" t="s">
        <v>1599</v>
      </c>
      <c r="AO245" s="45" t="s">
        <v>1600</v>
      </c>
      <c r="AP245" s="49"/>
      <c r="AQ245" s="45" t="s">
        <v>266</v>
      </c>
      <c r="AR245" s="45" t="s">
        <v>174</v>
      </c>
      <c r="AS245" s="45" t="s">
        <v>174</v>
      </c>
      <c r="AT245" s="49">
        <v>4</v>
      </c>
      <c r="AU245" s="49">
        <v>1</v>
      </c>
      <c r="AV245" s="49">
        <v>1</v>
      </c>
      <c r="AW245" s="45">
        <v>43285</v>
      </c>
      <c r="AX245" s="45" t="s">
        <v>183</v>
      </c>
      <c r="AY245" s="45">
        <v>43454.594251006944</v>
      </c>
      <c r="AZ245" s="45">
        <v>43222</v>
      </c>
      <c r="BA245" s="45">
        <v>43237</v>
      </c>
      <c r="BB245" s="45" t="s">
        <v>1601</v>
      </c>
      <c r="BC245" s="45">
        <v>43287.681666666664</v>
      </c>
      <c r="BD245" s="45">
        <v>43397</v>
      </c>
      <c r="BE245" s="53">
        <v>44561</v>
      </c>
      <c r="BF245" s="49">
        <f>IF(AND(ISBLANK(tbl_RawData_Report1[[#This Row],[REQ_ID]]),tbl_RawData_Report1[[#This Row],[RH Kit?]] = "Y"),1,COUNTIFS(tbl_RawData_Report1[RH Kit?],"Y",tbl_RawData_Report1[REQ_ID],tbl_RawData_Report1[[#This Row],[REQ_ID]]))</f>
        <v>0</v>
      </c>
      <c r="BG245" s="49">
        <f>COUNTIFS(tbl_RawData_Report1[RH Kit?],"Y",tbl_RawData_Report1[Order No.],tbl_RawData_Report1[[#This Row],[Order No.]])</f>
        <v>0</v>
      </c>
      <c r="BH245" s="49">
        <f>SUM(tbl_RawData_Report1[[#This Row],[RH Kit Req]:[RH Kit PO]])</f>
        <v>0</v>
      </c>
      <c r="BI245" s="49" t="str">
        <f>IFERROR(VLOOKUP(B245,Lookup!A:B,2,FALSE),B245)</f>
        <v>POVIODINE10%_500ML</v>
      </c>
      <c r="BJ245" s="49" t="b">
        <f t="shared" si="3"/>
        <v>1</v>
      </c>
      <c r="BK245" s="49" t="str">
        <f>tbl_RawData_Report1[[#This Row],[Item ID]]&amp;tbl_RawData_Report1[[#This Row],[Order No.]]</f>
        <v>POVIODINE10%_500ML0000036357</v>
      </c>
      <c r="BL245"/>
      <c r="BM245"/>
      <c r="BN245"/>
    </row>
    <row r="246" spans="1:66" hidden="1" x14ac:dyDescent="0.25">
      <c r="A246" t="s">
        <v>8</v>
      </c>
      <c r="B246" t="s">
        <v>639</v>
      </c>
      <c r="C246">
        <v>1</v>
      </c>
      <c r="D246">
        <v>1</v>
      </c>
      <c r="E246">
        <v>1</v>
      </c>
      <c r="F246" t="s">
        <v>434</v>
      </c>
      <c r="G246" s="35" t="s">
        <v>1468</v>
      </c>
      <c r="H246" s="35" t="s">
        <v>1470</v>
      </c>
      <c r="I246" s="35" t="s">
        <v>593</v>
      </c>
      <c r="J246" s="35">
        <v>630</v>
      </c>
      <c r="K246" s="35" t="s">
        <v>433</v>
      </c>
      <c r="L246" s="35" t="s">
        <v>464</v>
      </c>
      <c r="M246" s="35" t="s">
        <v>396</v>
      </c>
      <c r="N246" s="35" t="s">
        <v>122</v>
      </c>
      <c r="O246" s="35" t="s">
        <v>469</v>
      </c>
      <c r="P246" s="35" t="s">
        <v>470</v>
      </c>
      <c r="Q246" s="35" t="s">
        <v>311</v>
      </c>
      <c r="R246" s="35" t="s">
        <v>309</v>
      </c>
      <c r="S246" s="35" t="s">
        <v>310</v>
      </c>
      <c r="T246" s="35" t="s">
        <v>5068</v>
      </c>
      <c r="U246" s="35" t="s">
        <v>209</v>
      </c>
      <c r="V246" s="35">
        <v>0</v>
      </c>
      <c r="W246" s="35">
        <v>0</v>
      </c>
      <c r="X246" s="49">
        <v>1</v>
      </c>
      <c r="Y246" s="45" t="s">
        <v>340</v>
      </c>
      <c r="Z246" s="49">
        <v>1</v>
      </c>
      <c r="AA246" s="49">
        <v>1</v>
      </c>
      <c r="AB246" s="45" t="s">
        <v>637</v>
      </c>
      <c r="AC246" s="45" t="s">
        <v>641</v>
      </c>
      <c r="AD246" s="45" t="s">
        <v>347</v>
      </c>
      <c r="AE246" s="45" t="s">
        <v>348</v>
      </c>
      <c r="AF246" s="49">
        <v>2018</v>
      </c>
      <c r="AG246" s="45" t="s">
        <v>1467</v>
      </c>
      <c r="AH246" s="45"/>
      <c r="AI246" s="45"/>
      <c r="AJ246" s="45"/>
      <c r="AK246" s="45">
        <v>43382</v>
      </c>
      <c r="AL246" s="45"/>
      <c r="AM246" s="45" t="s">
        <v>567</v>
      </c>
      <c r="AN246" s="45" t="s">
        <v>1469</v>
      </c>
      <c r="AO246" s="45" t="s">
        <v>1471</v>
      </c>
      <c r="AP246" s="49"/>
      <c r="AQ246" s="45" t="s">
        <v>266</v>
      </c>
      <c r="AR246" s="45" t="s">
        <v>174</v>
      </c>
      <c r="AS246" s="45" t="s">
        <v>174</v>
      </c>
      <c r="AT246" s="49">
        <v>4</v>
      </c>
      <c r="AU246" s="49">
        <v>1</v>
      </c>
      <c r="AV246" s="49">
        <v>1</v>
      </c>
      <c r="AW246" s="45">
        <v>43285</v>
      </c>
      <c r="AX246" s="45" t="s">
        <v>183</v>
      </c>
      <c r="AY246" s="45">
        <v>43433.926847372684</v>
      </c>
      <c r="AZ246" s="45">
        <v>43262</v>
      </c>
      <c r="BA246" s="45">
        <v>43264</v>
      </c>
      <c r="BB246" s="45" t="s">
        <v>1472</v>
      </c>
      <c r="BC246" s="45">
        <v>43287.700543981482</v>
      </c>
      <c r="BD246" s="45">
        <v>43397</v>
      </c>
      <c r="BE246" s="53">
        <v>44561</v>
      </c>
      <c r="BF246" s="49">
        <f>IF(AND(ISBLANK(tbl_RawData_Report1[[#This Row],[REQ_ID]]),tbl_RawData_Report1[[#This Row],[RH Kit?]] = "Y"),1,COUNTIFS(tbl_RawData_Report1[RH Kit?],"Y",tbl_RawData_Report1[REQ_ID],tbl_RawData_Report1[[#This Row],[REQ_ID]]))</f>
        <v>0</v>
      </c>
      <c r="BG246" s="49">
        <f>COUNTIFS(tbl_RawData_Report1[RH Kit?],"Y",tbl_RawData_Report1[Order No.],tbl_RawData_Report1[[#This Row],[Order No.]])</f>
        <v>0</v>
      </c>
      <c r="BH246" s="49">
        <f>SUM(tbl_RawData_Report1[[#This Row],[RH Kit Req]:[RH Kit PO]])</f>
        <v>0</v>
      </c>
      <c r="BI246" s="49" t="str">
        <f>IFERROR(VLOOKUP(B246,Lookup!A:B,2,FALSE),B246)</f>
        <v>PRESHIPMENTINSPCPH</v>
      </c>
      <c r="BJ246" s="49" t="b">
        <f t="shared" si="3"/>
        <v>1</v>
      </c>
      <c r="BK246" s="49" t="str">
        <f>tbl_RawData_Report1[[#This Row],[Item ID]]&amp;tbl_RawData_Report1[[#This Row],[Order No.]]</f>
        <v>PRESHIPMENTINSPCPH0000036358</v>
      </c>
      <c r="BL246"/>
      <c r="BM246"/>
      <c r="BN246"/>
    </row>
    <row r="247" spans="1:66" hidden="1" x14ac:dyDescent="0.25">
      <c r="A247" t="s">
        <v>8</v>
      </c>
      <c r="B247" t="s">
        <v>1491</v>
      </c>
      <c r="C247">
        <v>7</v>
      </c>
      <c r="D247">
        <v>1</v>
      </c>
      <c r="E247">
        <v>1</v>
      </c>
      <c r="F247" t="s">
        <v>423</v>
      </c>
      <c r="G247" s="35" t="s">
        <v>1474</v>
      </c>
      <c r="H247" s="35" t="s">
        <v>1492</v>
      </c>
      <c r="I247" s="35" t="s">
        <v>593</v>
      </c>
      <c r="J247" s="35">
        <v>1250</v>
      </c>
      <c r="K247" s="35" t="s">
        <v>636</v>
      </c>
      <c r="L247" s="35" t="s">
        <v>991</v>
      </c>
      <c r="M247" s="35" t="s">
        <v>396</v>
      </c>
      <c r="N247" s="35" t="s">
        <v>122</v>
      </c>
      <c r="O247" s="35" t="s">
        <v>992</v>
      </c>
      <c r="P247" s="35" t="s">
        <v>993</v>
      </c>
      <c r="Q247" s="35" t="s">
        <v>311</v>
      </c>
      <c r="R247" s="35" t="s">
        <v>283</v>
      </c>
      <c r="S247" s="35" t="s">
        <v>284</v>
      </c>
      <c r="T247" s="35" t="s">
        <v>5061</v>
      </c>
      <c r="U247" s="35" t="s">
        <v>269</v>
      </c>
      <c r="V247" s="35">
        <v>0</v>
      </c>
      <c r="W247" s="35">
        <v>0</v>
      </c>
      <c r="X247" s="49">
        <v>500</v>
      </c>
      <c r="Y247" s="45" t="s">
        <v>667</v>
      </c>
      <c r="Z247" s="49">
        <v>1</v>
      </c>
      <c r="AA247" s="49">
        <v>500</v>
      </c>
      <c r="AB247" s="45" t="s">
        <v>637</v>
      </c>
      <c r="AC247" s="45" t="s">
        <v>816</v>
      </c>
      <c r="AD247" s="45" t="s">
        <v>661</v>
      </c>
      <c r="AE247" s="45" t="s">
        <v>662</v>
      </c>
      <c r="AF247" s="49">
        <v>2018</v>
      </c>
      <c r="AG247" s="45" t="s">
        <v>1478</v>
      </c>
      <c r="AH247" s="45">
        <v>43409</v>
      </c>
      <c r="AI247" s="45">
        <v>43439</v>
      </c>
      <c r="AJ247" s="45">
        <v>43409</v>
      </c>
      <c r="AK247" s="45">
        <v>43409</v>
      </c>
      <c r="AL247" s="45">
        <v>43439</v>
      </c>
      <c r="AM247" s="45" t="s">
        <v>568</v>
      </c>
      <c r="AN247" s="45" t="s">
        <v>1475</v>
      </c>
      <c r="AO247" s="45" t="s">
        <v>1508</v>
      </c>
      <c r="AP247" s="49"/>
      <c r="AQ247" s="45" t="s">
        <v>266</v>
      </c>
      <c r="AR247" s="45" t="s">
        <v>174</v>
      </c>
      <c r="AS247" s="45" t="s">
        <v>174</v>
      </c>
      <c r="AT247" s="49">
        <v>3</v>
      </c>
      <c r="AU247" s="49">
        <v>1</v>
      </c>
      <c r="AV247" s="49">
        <v>1</v>
      </c>
      <c r="AW247" s="45">
        <v>43286</v>
      </c>
      <c r="AX247" s="45" t="s">
        <v>183</v>
      </c>
      <c r="AY247" s="45">
        <v>43693.739451157409</v>
      </c>
      <c r="AZ247" s="45">
        <v>43286</v>
      </c>
      <c r="BA247" s="45">
        <v>43286</v>
      </c>
      <c r="BB247" s="45" t="s">
        <v>1509</v>
      </c>
      <c r="BC247" s="45">
        <v>43286.483425925922</v>
      </c>
      <c r="BD247" s="45">
        <v>43384</v>
      </c>
      <c r="BE247" s="53">
        <v>43799</v>
      </c>
      <c r="BF247" s="49">
        <f>IF(AND(ISBLANK(tbl_RawData_Report1[[#This Row],[REQ_ID]]),tbl_RawData_Report1[[#This Row],[RH Kit?]] = "Y"),1,COUNTIFS(tbl_RawData_Report1[RH Kit?],"Y",tbl_RawData_Report1[REQ_ID],tbl_RawData_Report1[[#This Row],[REQ_ID]]))</f>
        <v>0</v>
      </c>
      <c r="BG247" s="49">
        <f>COUNTIFS(tbl_RawData_Report1[RH Kit?],"Y",tbl_RawData_Report1[Order No.],tbl_RawData_Report1[[#This Row],[Order No.]])</f>
        <v>0</v>
      </c>
      <c r="BH247" s="49">
        <f>SUM(tbl_RawData_Report1[[#This Row],[RH Kit Req]:[RH Kit PO]])</f>
        <v>0</v>
      </c>
      <c r="BI247" s="49" t="str">
        <f>IFERROR(VLOOKUP(B247,Lookup!A:B,2,FALSE),B247)</f>
        <v>CHLORHEXIDINEHIBI</v>
      </c>
      <c r="BJ247" s="49" t="b">
        <f t="shared" si="3"/>
        <v>1</v>
      </c>
      <c r="BK247" s="49" t="str">
        <f>tbl_RawData_Report1[[#This Row],[Item ID]]&amp;tbl_RawData_Report1[[#This Row],[Order No.]]</f>
        <v>CHLORHEXIDINEHIBI0000036366</v>
      </c>
      <c r="BL247"/>
      <c r="BM247"/>
      <c r="BN247"/>
    </row>
    <row r="248" spans="1:66" hidden="1" x14ac:dyDescent="0.25">
      <c r="A248" t="s">
        <v>8</v>
      </c>
      <c r="B248" t="s">
        <v>663</v>
      </c>
      <c r="C248">
        <v>3</v>
      </c>
      <c r="D248">
        <v>1</v>
      </c>
      <c r="E248">
        <v>1</v>
      </c>
      <c r="F248" t="s">
        <v>423</v>
      </c>
      <c r="G248" s="35" t="s">
        <v>1474</v>
      </c>
      <c r="H248" s="35" t="s">
        <v>664</v>
      </c>
      <c r="I248" s="35" t="s">
        <v>593</v>
      </c>
      <c r="J248" s="35">
        <v>3500</v>
      </c>
      <c r="K248" s="35" t="s">
        <v>636</v>
      </c>
      <c r="L248" s="35" t="s">
        <v>991</v>
      </c>
      <c r="M248" s="35" t="s">
        <v>396</v>
      </c>
      <c r="N248" s="35" t="s">
        <v>122</v>
      </c>
      <c r="O248" s="35" t="s">
        <v>992</v>
      </c>
      <c r="P248" s="35" t="s">
        <v>993</v>
      </c>
      <c r="Q248" s="35" t="s">
        <v>311</v>
      </c>
      <c r="R248" s="35" t="s">
        <v>283</v>
      </c>
      <c r="S248" s="35" t="s">
        <v>284</v>
      </c>
      <c r="T248" s="35" t="s">
        <v>5061</v>
      </c>
      <c r="U248" s="35" t="s">
        <v>269</v>
      </c>
      <c r="V248" s="35">
        <v>0</v>
      </c>
      <c r="W248" s="35">
        <v>0</v>
      </c>
      <c r="X248" s="49">
        <v>700</v>
      </c>
      <c r="Y248" s="45" t="s">
        <v>667</v>
      </c>
      <c r="Z248" s="49">
        <v>1</v>
      </c>
      <c r="AA248" s="49">
        <v>700</v>
      </c>
      <c r="AB248" s="45" t="s">
        <v>637</v>
      </c>
      <c r="AC248" s="45" t="s">
        <v>668</v>
      </c>
      <c r="AD248" s="45" t="s">
        <v>661</v>
      </c>
      <c r="AE248" s="45" t="s">
        <v>662</v>
      </c>
      <c r="AF248" s="49">
        <v>2018</v>
      </c>
      <c r="AG248" s="45" t="s">
        <v>1473</v>
      </c>
      <c r="AH248" s="45">
        <v>43409</v>
      </c>
      <c r="AI248" s="45">
        <v>43439</v>
      </c>
      <c r="AJ248" s="45">
        <v>43409</v>
      </c>
      <c r="AK248" s="45">
        <v>43409</v>
      </c>
      <c r="AL248" s="45">
        <v>43439</v>
      </c>
      <c r="AM248" s="45" t="s">
        <v>568</v>
      </c>
      <c r="AN248" s="45" t="s">
        <v>1475</v>
      </c>
      <c r="AO248" s="45" t="s">
        <v>1476</v>
      </c>
      <c r="AP248" s="49"/>
      <c r="AQ248" s="45" t="s">
        <v>266</v>
      </c>
      <c r="AR248" s="45" t="s">
        <v>174</v>
      </c>
      <c r="AS248" s="45" t="s">
        <v>174</v>
      </c>
      <c r="AT248" s="49">
        <v>3</v>
      </c>
      <c r="AU248" s="49">
        <v>1</v>
      </c>
      <c r="AV248" s="49">
        <v>1</v>
      </c>
      <c r="AW248" s="45">
        <v>43286</v>
      </c>
      <c r="AX248" s="45" t="s">
        <v>183</v>
      </c>
      <c r="AY248" s="45">
        <v>43693.739451157409</v>
      </c>
      <c r="AZ248" s="45">
        <v>43285</v>
      </c>
      <c r="BA248" s="45">
        <v>43285</v>
      </c>
      <c r="BB248" s="45" t="s">
        <v>1477</v>
      </c>
      <c r="BC248" s="45">
        <v>43286.483425925922</v>
      </c>
      <c r="BD248" s="45">
        <v>43384</v>
      </c>
      <c r="BE248" s="53">
        <v>43799</v>
      </c>
      <c r="BF248" s="49">
        <f>IF(AND(ISBLANK(tbl_RawData_Report1[[#This Row],[REQ_ID]]),tbl_RawData_Report1[[#This Row],[RH Kit?]] = "Y"),1,COUNTIFS(tbl_RawData_Report1[RH Kit?],"Y",tbl_RawData_Report1[REQ_ID],tbl_RawData_Report1[[#This Row],[REQ_ID]]))</f>
        <v>0</v>
      </c>
      <c r="BG248" s="49">
        <f>COUNTIFS(tbl_RawData_Report1[RH Kit?],"Y",tbl_RawData_Report1[Order No.],tbl_RawData_Report1[[#This Row],[Order No.]])</f>
        <v>0</v>
      </c>
      <c r="BH248" s="49">
        <f>SUM(tbl_RawData_Report1[[#This Row],[RH Kit Req]:[RH Kit PO]])</f>
        <v>0</v>
      </c>
      <c r="BI248" s="49" t="str">
        <f>IFERROR(VLOOKUP(B248,Lookup!A:B,2,FALSE),B248)</f>
        <v>DEXTRAN70,6%</v>
      </c>
      <c r="BJ248" s="49" t="b">
        <f t="shared" si="3"/>
        <v>1</v>
      </c>
      <c r="BK248" s="49" t="str">
        <f>tbl_RawData_Report1[[#This Row],[Item ID]]&amp;tbl_RawData_Report1[[#This Row],[Order No.]]</f>
        <v>DEXTRAN70,6%0000036366</v>
      </c>
      <c r="BL248"/>
      <c r="BM248"/>
      <c r="BN248"/>
    </row>
    <row r="249" spans="1:66" hidden="1" x14ac:dyDescent="0.25">
      <c r="A249" t="s">
        <v>8</v>
      </c>
      <c r="B249" t="s">
        <v>699</v>
      </c>
      <c r="C249">
        <v>9</v>
      </c>
      <c r="D249">
        <v>1</v>
      </c>
      <c r="E249">
        <v>1</v>
      </c>
      <c r="F249" t="s">
        <v>423</v>
      </c>
      <c r="G249" s="35" t="s">
        <v>1474</v>
      </c>
      <c r="H249" s="35" t="s">
        <v>700</v>
      </c>
      <c r="I249" s="35" t="s">
        <v>593</v>
      </c>
      <c r="J249" s="35">
        <v>2000</v>
      </c>
      <c r="K249" s="35" t="s">
        <v>636</v>
      </c>
      <c r="L249" s="35" t="s">
        <v>991</v>
      </c>
      <c r="M249" s="35" t="s">
        <v>396</v>
      </c>
      <c r="N249" s="35" t="s">
        <v>122</v>
      </c>
      <c r="O249" s="35" t="s">
        <v>992</v>
      </c>
      <c r="P249" s="35" t="s">
        <v>993</v>
      </c>
      <c r="Q249" s="35" t="s">
        <v>311</v>
      </c>
      <c r="R249" s="35" t="s">
        <v>283</v>
      </c>
      <c r="S249" s="35" t="s">
        <v>284</v>
      </c>
      <c r="T249" s="35" t="s">
        <v>5061</v>
      </c>
      <c r="U249" s="35" t="s">
        <v>269</v>
      </c>
      <c r="V249" s="35">
        <v>0</v>
      </c>
      <c r="W249" s="35">
        <v>0</v>
      </c>
      <c r="X249" s="49">
        <v>250</v>
      </c>
      <c r="Y249" s="45" t="s">
        <v>703</v>
      </c>
      <c r="Z249" s="49">
        <v>50</v>
      </c>
      <c r="AA249" s="49">
        <v>12500</v>
      </c>
      <c r="AB249" s="45" t="s">
        <v>637</v>
      </c>
      <c r="AC249" s="45" t="s">
        <v>660</v>
      </c>
      <c r="AD249" s="45" t="s">
        <v>661</v>
      </c>
      <c r="AE249" s="45" t="s">
        <v>662</v>
      </c>
      <c r="AF249" s="49">
        <v>2018</v>
      </c>
      <c r="AG249" s="45" t="s">
        <v>1478</v>
      </c>
      <c r="AH249" s="45">
        <v>43409</v>
      </c>
      <c r="AI249" s="45">
        <v>43439</v>
      </c>
      <c r="AJ249" s="45">
        <v>43409</v>
      </c>
      <c r="AK249" s="45">
        <v>43409</v>
      </c>
      <c r="AL249" s="45">
        <v>43439</v>
      </c>
      <c r="AM249" s="45" t="s">
        <v>568</v>
      </c>
      <c r="AN249" s="45" t="s">
        <v>1475</v>
      </c>
      <c r="AO249" s="45" t="s">
        <v>1510</v>
      </c>
      <c r="AP249" s="49"/>
      <c r="AQ249" s="45" t="s">
        <v>266</v>
      </c>
      <c r="AR249" s="45" t="s">
        <v>174</v>
      </c>
      <c r="AS249" s="45" t="s">
        <v>174</v>
      </c>
      <c r="AT249" s="49">
        <v>5</v>
      </c>
      <c r="AU249" s="49">
        <v>1</v>
      </c>
      <c r="AV249" s="49">
        <v>1</v>
      </c>
      <c r="AW249" s="45">
        <v>43286</v>
      </c>
      <c r="AX249" s="45" t="s">
        <v>183</v>
      </c>
      <c r="AY249" s="45">
        <v>43693.739451157409</v>
      </c>
      <c r="AZ249" s="45">
        <v>43286</v>
      </c>
      <c r="BA249" s="45">
        <v>43286</v>
      </c>
      <c r="BB249" s="45" t="s">
        <v>1511</v>
      </c>
      <c r="BC249" s="45">
        <v>43286.483425925922</v>
      </c>
      <c r="BD249" s="45">
        <v>43384</v>
      </c>
      <c r="BE249" s="53">
        <v>43799</v>
      </c>
      <c r="BF249" s="49">
        <f>IF(AND(ISBLANK(tbl_RawData_Report1[[#This Row],[REQ_ID]]),tbl_RawData_Report1[[#This Row],[RH Kit?]] = "Y"),1,COUNTIFS(tbl_RawData_Report1[RH Kit?],"Y",tbl_RawData_Report1[REQ_ID],tbl_RawData_Report1[[#This Row],[REQ_ID]]))</f>
        <v>0</v>
      </c>
      <c r="BG249" s="49">
        <f>COUNTIFS(tbl_RawData_Report1[RH Kit?],"Y",tbl_RawData_Report1[Order No.],tbl_RawData_Report1[[#This Row],[Order No.]])</f>
        <v>0</v>
      </c>
      <c r="BH249" s="49">
        <f>SUM(tbl_RawData_Report1[[#This Row],[RH Kit Req]:[RH Kit PO]])</f>
        <v>0</v>
      </c>
      <c r="BI249" s="49" t="str">
        <f>IFERROR(VLOOKUP(B249,Lookup!A:B,2,FALSE),B249)</f>
        <v>AMPICILLIN_1GINJ</v>
      </c>
      <c r="BJ249" s="49" t="b">
        <f t="shared" si="3"/>
        <v>1</v>
      </c>
      <c r="BK249" s="49" t="str">
        <f>tbl_RawData_Report1[[#This Row],[Item ID]]&amp;tbl_RawData_Report1[[#This Row],[Order No.]]</f>
        <v>AMPICILLIN_1GINJ0000036366</v>
      </c>
      <c r="BL249"/>
      <c r="BM249"/>
      <c r="BN249"/>
    </row>
    <row r="250" spans="1:66" hidden="1" x14ac:dyDescent="0.25">
      <c r="A250" t="s">
        <v>8</v>
      </c>
      <c r="B250" t="s">
        <v>1484</v>
      </c>
      <c r="C250">
        <v>6</v>
      </c>
      <c r="D250">
        <v>1</v>
      </c>
      <c r="E250">
        <v>1</v>
      </c>
      <c r="F250" t="s">
        <v>423</v>
      </c>
      <c r="G250" s="35" t="s">
        <v>1474</v>
      </c>
      <c r="H250" s="35" t="s">
        <v>1485</v>
      </c>
      <c r="I250" s="35" t="s">
        <v>593</v>
      </c>
      <c r="J250" s="35">
        <v>605</v>
      </c>
      <c r="K250" s="35" t="s">
        <v>636</v>
      </c>
      <c r="L250" s="35" t="s">
        <v>991</v>
      </c>
      <c r="M250" s="35" t="s">
        <v>396</v>
      </c>
      <c r="N250" s="35" t="s">
        <v>122</v>
      </c>
      <c r="O250" s="35" t="s">
        <v>992</v>
      </c>
      <c r="P250" s="35" t="s">
        <v>993</v>
      </c>
      <c r="Q250" s="35" t="s">
        <v>311</v>
      </c>
      <c r="R250" s="35" t="s">
        <v>283</v>
      </c>
      <c r="S250" s="35" t="s">
        <v>284</v>
      </c>
      <c r="T250" s="35" t="s">
        <v>5061</v>
      </c>
      <c r="U250" s="35" t="s">
        <v>269</v>
      </c>
      <c r="V250" s="35">
        <v>0</v>
      </c>
      <c r="W250" s="35">
        <v>0</v>
      </c>
      <c r="X250" s="49">
        <v>1100</v>
      </c>
      <c r="Y250" s="45" t="s">
        <v>667</v>
      </c>
      <c r="Z250" s="49">
        <v>1</v>
      </c>
      <c r="AA250" s="49">
        <v>1100</v>
      </c>
      <c r="AB250" s="45" t="s">
        <v>637</v>
      </c>
      <c r="AC250" s="45" t="s">
        <v>668</v>
      </c>
      <c r="AD250" s="45" t="s">
        <v>661</v>
      </c>
      <c r="AE250" s="45" t="s">
        <v>662</v>
      </c>
      <c r="AF250" s="49">
        <v>2018</v>
      </c>
      <c r="AG250" s="45" t="s">
        <v>1478</v>
      </c>
      <c r="AH250" s="45">
        <v>43409</v>
      </c>
      <c r="AI250" s="45">
        <v>43439</v>
      </c>
      <c r="AJ250" s="45">
        <v>43409</v>
      </c>
      <c r="AK250" s="45">
        <v>43409</v>
      </c>
      <c r="AL250" s="45">
        <v>43439</v>
      </c>
      <c r="AM250" s="45" t="s">
        <v>568</v>
      </c>
      <c r="AN250" s="45" t="s">
        <v>1475</v>
      </c>
      <c r="AO250" s="45" t="s">
        <v>1486</v>
      </c>
      <c r="AP250" s="49"/>
      <c r="AQ250" s="45" t="s">
        <v>266</v>
      </c>
      <c r="AR250" s="45" t="s">
        <v>174</v>
      </c>
      <c r="AS250" s="45" t="s">
        <v>174</v>
      </c>
      <c r="AT250" s="49">
        <v>2</v>
      </c>
      <c r="AU250" s="49">
        <v>1</v>
      </c>
      <c r="AV250" s="49">
        <v>1</v>
      </c>
      <c r="AW250" s="45">
        <v>43286</v>
      </c>
      <c r="AX250" s="45" t="s">
        <v>183</v>
      </c>
      <c r="AY250" s="45">
        <v>43693.739451157409</v>
      </c>
      <c r="AZ250" s="45">
        <v>43286</v>
      </c>
      <c r="BA250" s="45">
        <v>43286</v>
      </c>
      <c r="BB250" s="45" t="s">
        <v>1487</v>
      </c>
      <c r="BC250" s="45">
        <v>43286.483425925922</v>
      </c>
      <c r="BD250" s="45">
        <v>43384</v>
      </c>
      <c r="BE250" s="53">
        <v>43799</v>
      </c>
      <c r="BF250" s="49">
        <f>IF(AND(ISBLANK(tbl_RawData_Report1[[#This Row],[REQ_ID]]),tbl_RawData_Report1[[#This Row],[RH Kit?]] = "Y"),1,COUNTIFS(tbl_RawData_Report1[RH Kit?],"Y",tbl_RawData_Report1[REQ_ID],tbl_RawData_Report1[[#This Row],[REQ_ID]]))</f>
        <v>0</v>
      </c>
      <c r="BG250" s="49">
        <f>COUNTIFS(tbl_RawData_Report1[RH Kit?],"Y",tbl_RawData_Report1[Order No.],tbl_RawData_Report1[[#This Row],[Order No.]])</f>
        <v>0</v>
      </c>
      <c r="BH250" s="49">
        <f>SUM(tbl_RawData_Report1[[#This Row],[RH Kit Req]:[RH Kit PO]])</f>
        <v>0</v>
      </c>
      <c r="BI250" s="49" t="str">
        <f>IFERROR(VLOOKUP(B250,Lookup!A:B,2,FALSE),B250)</f>
        <v>HARTMANNSOL0.5L</v>
      </c>
      <c r="BJ250" s="49" t="b">
        <f t="shared" si="3"/>
        <v>1</v>
      </c>
      <c r="BK250" s="49" t="str">
        <f>tbl_RawData_Report1[[#This Row],[Item ID]]&amp;tbl_RawData_Report1[[#This Row],[Order No.]]</f>
        <v>HARTMANNSOL0.5L0000036366</v>
      </c>
      <c r="BL250"/>
      <c r="BM250"/>
      <c r="BN250"/>
    </row>
    <row r="251" spans="1:66" hidden="1" x14ac:dyDescent="0.25">
      <c r="A251" t="s">
        <v>8</v>
      </c>
      <c r="B251" t="s">
        <v>1479</v>
      </c>
      <c r="C251">
        <v>5</v>
      </c>
      <c r="D251">
        <v>1</v>
      </c>
      <c r="E251">
        <v>1</v>
      </c>
      <c r="F251" t="s">
        <v>423</v>
      </c>
      <c r="G251" s="35" t="s">
        <v>1474</v>
      </c>
      <c r="H251" s="35" t="s">
        <v>1480</v>
      </c>
      <c r="I251" s="35" t="s">
        <v>593</v>
      </c>
      <c r="J251" s="35">
        <v>648.05999999999995</v>
      </c>
      <c r="K251" s="35" t="s">
        <v>636</v>
      </c>
      <c r="L251" s="35" t="s">
        <v>991</v>
      </c>
      <c r="M251" s="35" t="s">
        <v>396</v>
      </c>
      <c r="N251" s="35" t="s">
        <v>122</v>
      </c>
      <c r="O251" s="35" t="s">
        <v>992</v>
      </c>
      <c r="P251" s="35" t="s">
        <v>993</v>
      </c>
      <c r="Q251" s="35" t="s">
        <v>311</v>
      </c>
      <c r="R251" s="35" t="s">
        <v>283</v>
      </c>
      <c r="S251" s="35" t="s">
        <v>284</v>
      </c>
      <c r="T251" s="35" t="s">
        <v>5061</v>
      </c>
      <c r="U251" s="35" t="s">
        <v>269</v>
      </c>
      <c r="V251" s="35">
        <v>0</v>
      </c>
      <c r="W251" s="35">
        <v>0</v>
      </c>
      <c r="X251" s="49">
        <v>21</v>
      </c>
      <c r="Y251" s="45" t="s">
        <v>1483</v>
      </c>
      <c r="Z251" s="49">
        <v>25</v>
      </c>
      <c r="AA251" s="49">
        <v>525</v>
      </c>
      <c r="AB251" s="45" t="s">
        <v>637</v>
      </c>
      <c r="AC251" s="45" t="s">
        <v>684</v>
      </c>
      <c r="AD251" s="45" t="s">
        <v>661</v>
      </c>
      <c r="AE251" s="45" t="s">
        <v>662</v>
      </c>
      <c r="AF251" s="49">
        <v>2018</v>
      </c>
      <c r="AG251" s="45" t="s">
        <v>1478</v>
      </c>
      <c r="AH251" s="45">
        <v>43409</v>
      </c>
      <c r="AI251" s="45">
        <v>43439</v>
      </c>
      <c r="AJ251" s="45">
        <v>43409</v>
      </c>
      <c r="AK251" s="45">
        <v>43409</v>
      </c>
      <c r="AL251" s="45">
        <v>43439</v>
      </c>
      <c r="AM251" s="45" t="s">
        <v>568</v>
      </c>
      <c r="AN251" s="45" t="s">
        <v>1475</v>
      </c>
      <c r="AO251" s="45" t="s">
        <v>1481</v>
      </c>
      <c r="AP251" s="49"/>
      <c r="AQ251" s="45" t="s">
        <v>266</v>
      </c>
      <c r="AR251" s="45" t="s">
        <v>174</v>
      </c>
      <c r="AS251" s="45" t="s">
        <v>174</v>
      </c>
      <c r="AT251" s="49">
        <v>1</v>
      </c>
      <c r="AU251" s="49">
        <v>1</v>
      </c>
      <c r="AV251" s="49">
        <v>1</v>
      </c>
      <c r="AW251" s="45">
        <v>43286</v>
      </c>
      <c r="AX251" s="45" t="s">
        <v>183</v>
      </c>
      <c r="AY251" s="45">
        <v>43693.739451157409</v>
      </c>
      <c r="AZ251" s="45">
        <v>43286</v>
      </c>
      <c r="BA251" s="45">
        <v>43286</v>
      </c>
      <c r="BB251" s="45" t="s">
        <v>1482</v>
      </c>
      <c r="BC251" s="45">
        <v>43286.483425925922</v>
      </c>
      <c r="BD251" s="45">
        <v>43384</v>
      </c>
      <c r="BE251" s="53">
        <v>43799</v>
      </c>
      <c r="BF251" s="49">
        <f>IF(AND(ISBLANK(tbl_RawData_Report1[[#This Row],[REQ_ID]]),tbl_RawData_Report1[[#This Row],[RH Kit?]] = "Y"),1,COUNTIFS(tbl_RawData_Report1[RH Kit?],"Y",tbl_RawData_Report1[REQ_ID],tbl_RawData_Report1[[#This Row],[REQ_ID]]))</f>
        <v>0</v>
      </c>
      <c r="BG251" s="49">
        <f>COUNTIFS(tbl_RawData_Report1[RH Kit?],"Y",tbl_RawData_Report1[Order No.],tbl_RawData_Report1[[#This Row],[Order No.]])</f>
        <v>0</v>
      </c>
      <c r="BH251" s="49">
        <f>SUM(tbl_RawData_Report1[[#This Row],[RH Kit Req]:[RH Kit PO]])</f>
        <v>0</v>
      </c>
      <c r="BI251" s="49" t="str">
        <f>IFERROR(VLOOKUP(B251,Lookup!A:B,2,FALSE),B251)</f>
        <v>KETAMINEHCL_50MG</v>
      </c>
      <c r="BJ251" s="49" t="b">
        <f t="shared" si="3"/>
        <v>1</v>
      </c>
      <c r="BK251" s="49" t="str">
        <f>tbl_RawData_Report1[[#This Row],[Item ID]]&amp;tbl_RawData_Report1[[#This Row],[Order No.]]</f>
        <v>KETAMINEHCL_50MG0000036366</v>
      </c>
      <c r="BL251"/>
      <c r="BM251"/>
      <c r="BN251"/>
    </row>
    <row r="252" spans="1:66" hidden="1" x14ac:dyDescent="0.25">
      <c r="A252" t="s">
        <v>8</v>
      </c>
      <c r="B252" t="s">
        <v>876</v>
      </c>
      <c r="C252">
        <v>1</v>
      </c>
      <c r="D252">
        <v>1</v>
      </c>
      <c r="E252">
        <v>1</v>
      </c>
      <c r="F252" t="s">
        <v>404</v>
      </c>
      <c r="G252" s="35" t="s">
        <v>1568</v>
      </c>
      <c r="H252" s="35" t="s">
        <v>877</v>
      </c>
      <c r="I252" s="35" t="s">
        <v>593</v>
      </c>
      <c r="J252" s="35">
        <v>0</v>
      </c>
      <c r="K252" s="35" t="s">
        <v>400</v>
      </c>
      <c r="L252" s="35" t="s">
        <v>401</v>
      </c>
      <c r="M252" s="35" t="s">
        <v>396</v>
      </c>
      <c r="N252" s="35" t="s">
        <v>122</v>
      </c>
      <c r="O252" s="35" t="s">
        <v>402</v>
      </c>
      <c r="P252" s="35" t="s">
        <v>403</v>
      </c>
      <c r="Q252" s="35" t="s">
        <v>311</v>
      </c>
      <c r="R252" s="35" t="s">
        <v>282</v>
      </c>
      <c r="S252" s="35" t="s">
        <v>204</v>
      </c>
      <c r="T252" s="35" t="s">
        <v>5061</v>
      </c>
      <c r="U252" s="35" t="s">
        <v>269</v>
      </c>
      <c r="V252" s="35">
        <v>0</v>
      </c>
      <c r="W252" s="35">
        <v>0</v>
      </c>
      <c r="X252" s="49">
        <v>0</v>
      </c>
      <c r="Y252" s="45" t="s">
        <v>655</v>
      </c>
      <c r="Z252" s="49">
        <v>10</v>
      </c>
      <c r="AA252" s="49">
        <v>0</v>
      </c>
      <c r="AB252" s="45" t="s">
        <v>637</v>
      </c>
      <c r="AC252" s="45" t="s">
        <v>715</v>
      </c>
      <c r="AD252" s="45" t="s">
        <v>661</v>
      </c>
      <c r="AE252" s="45" t="s">
        <v>662</v>
      </c>
      <c r="AF252" s="49">
        <v>2018</v>
      </c>
      <c r="AG252" s="45" t="s">
        <v>1409</v>
      </c>
      <c r="AH252" s="45">
        <v>43640</v>
      </c>
      <c r="AI252" s="45">
        <v>43665</v>
      </c>
      <c r="AJ252" s="45">
        <v>43640</v>
      </c>
      <c r="AK252" s="45">
        <v>43640</v>
      </c>
      <c r="AL252" s="45">
        <v>43665</v>
      </c>
      <c r="AM252" s="45" t="s">
        <v>568</v>
      </c>
      <c r="AN252" s="45" t="s">
        <v>1569</v>
      </c>
      <c r="AO252" s="45" t="s">
        <v>1572</v>
      </c>
      <c r="AP252" s="49"/>
      <c r="AQ252" s="45" t="s">
        <v>266</v>
      </c>
      <c r="AR252" s="45" t="s">
        <v>369</v>
      </c>
      <c r="AS252" s="45" t="s">
        <v>174</v>
      </c>
      <c r="AT252" s="49">
        <v>9</v>
      </c>
      <c r="AU252" s="49">
        <v>1</v>
      </c>
      <c r="AV252" s="49">
        <v>1</v>
      </c>
      <c r="AW252" s="45">
        <v>43286</v>
      </c>
      <c r="AX252" s="45" t="s">
        <v>183</v>
      </c>
      <c r="AY252" s="45">
        <v>43935.568772071761</v>
      </c>
      <c r="AZ252" s="45">
        <v>43182</v>
      </c>
      <c r="BA252" s="45">
        <v>43196</v>
      </c>
      <c r="BB252" s="45" t="s">
        <v>1571</v>
      </c>
      <c r="BC252" s="45">
        <v>43287.64640046296</v>
      </c>
      <c r="BD252" s="45">
        <v>43585</v>
      </c>
      <c r="BE252" s="53">
        <v>47848</v>
      </c>
      <c r="BF252" s="49">
        <f>IF(AND(ISBLANK(tbl_RawData_Report1[[#This Row],[REQ_ID]]),tbl_RawData_Report1[[#This Row],[RH Kit?]] = "Y"),1,COUNTIFS(tbl_RawData_Report1[RH Kit?],"Y",tbl_RawData_Report1[REQ_ID],tbl_RawData_Report1[[#This Row],[REQ_ID]]))</f>
        <v>0</v>
      </c>
      <c r="BG252" s="49">
        <f>COUNTIFS(tbl_RawData_Report1[RH Kit?],"Y",tbl_RawData_Report1[Order No.],tbl_RawData_Report1[[#This Row],[Order No.]])</f>
        <v>0</v>
      </c>
      <c r="BH252" s="49">
        <f>SUM(tbl_RawData_Report1[[#This Row],[RH Kit Req]:[RH Kit PO]])</f>
        <v>0</v>
      </c>
      <c r="BI252" s="49" t="str">
        <f>IFERROR(VLOOKUP(B252,Lookup!A:B,2,FALSE),B252)</f>
        <v>OXYTOCIN_10IU/ML</v>
      </c>
      <c r="BJ252" s="49" t="b">
        <f t="shared" si="3"/>
        <v>0</v>
      </c>
      <c r="BK252" s="49" t="str">
        <f>tbl_RawData_Report1[[#This Row],[Item ID]]&amp;tbl_RawData_Report1[[#This Row],[Order No.]]</f>
        <v>OXYTOCIN_10IU/ML0000036369</v>
      </c>
      <c r="BL252"/>
      <c r="BM252"/>
      <c r="BN252"/>
    </row>
    <row r="253" spans="1:66" hidden="1" x14ac:dyDescent="0.25">
      <c r="A253" t="s">
        <v>8</v>
      </c>
      <c r="B253" t="s">
        <v>876</v>
      </c>
      <c r="C253">
        <v>1</v>
      </c>
      <c r="D253">
        <v>1</v>
      </c>
      <c r="E253">
        <v>2</v>
      </c>
      <c r="F253" t="s">
        <v>404</v>
      </c>
      <c r="G253" s="35" t="s">
        <v>1568</v>
      </c>
      <c r="H253" s="35" t="s">
        <v>877</v>
      </c>
      <c r="I253" s="35" t="s">
        <v>593</v>
      </c>
      <c r="J253" s="35">
        <v>110000</v>
      </c>
      <c r="K253" s="35" t="s">
        <v>400</v>
      </c>
      <c r="L253" s="35" t="s">
        <v>401</v>
      </c>
      <c r="M253" s="35" t="s">
        <v>396</v>
      </c>
      <c r="N253" s="35" t="s">
        <v>122</v>
      </c>
      <c r="O253" s="35" t="s">
        <v>402</v>
      </c>
      <c r="P253" s="35" t="s">
        <v>403</v>
      </c>
      <c r="Q253" s="35" t="s">
        <v>311</v>
      </c>
      <c r="R253" s="35" t="s">
        <v>282</v>
      </c>
      <c r="S253" s="35" t="s">
        <v>204</v>
      </c>
      <c r="T253" s="35" t="s">
        <v>5061</v>
      </c>
      <c r="U253" s="35" t="s">
        <v>269</v>
      </c>
      <c r="V253" s="35">
        <v>0</v>
      </c>
      <c r="W253" s="35">
        <v>0</v>
      </c>
      <c r="X253" s="49">
        <v>40000</v>
      </c>
      <c r="Y253" s="45" t="s">
        <v>655</v>
      </c>
      <c r="Z253" s="49">
        <v>10</v>
      </c>
      <c r="AA253" s="49">
        <v>400000</v>
      </c>
      <c r="AB253" s="45" t="s">
        <v>637</v>
      </c>
      <c r="AC253" s="45" t="s">
        <v>715</v>
      </c>
      <c r="AD253" s="45" t="s">
        <v>661</v>
      </c>
      <c r="AE253" s="45" t="s">
        <v>662</v>
      </c>
      <c r="AF253" s="49">
        <v>2018</v>
      </c>
      <c r="AG253" s="45" t="s">
        <v>1409</v>
      </c>
      <c r="AH253" s="45">
        <v>43640</v>
      </c>
      <c r="AI253" s="45">
        <v>43665</v>
      </c>
      <c r="AJ253" s="45">
        <v>43640</v>
      </c>
      <c r="AK253" s="45">
        <v>43640</v>
      </c>
      <c r="AL253" s="45">
        <v>43665</v>
      </c>
      <c r="AM253" s="45" t="s">
        <v>568</v>
      </c>
      <c r="AN253" s="45" t="s">
        <v>1569</v>
      </c>
      <c r="AO253" s="45" t="s">
        <v>1570</v>
      </c>
      <c r="AP253" s="49"/>
      <c r="AQ253" s="45" t="s">
        <v>266</v>
      </c>
      <c r="AR253" s="45" t="s">
        <v>369</v>
      </c>
      <c r="AS253" s="45" t="s">
        <v>174</v>
      </c>
      <c r="AT253" s="49">
        <v>9</v>
      </c>
      <c r="AU253" s="49">
        <v>1</v>
      </c>
      <c r="AV253" s="49">
        <v>1</v>
      </c>
      <c r="AW253" s="45">
        <v>43286</v>
      </c>
      <c r="AX253" s="45" t="s">
        <v>183</v>
      </c>
      <c r="AY253" s="45">
        <v>43935.568772071761</v>
      </c>
      <c r="AZ253" s="45">
        <v>43182</v>
      </c>
      <c r="BA253" s="45">
        <v>43196</v>
      </c>
      <c r="BB253" s="45" t="s">
        <v>1571</v>
      </c>
      <c r="BC253" s="45">
        <v>43287.64640046296</v>
      </c>
      <c r="BD253" s="45">
        <v>43585</v>
      </c>
      <c r="BE253" s="53">
        <v>47848</v>
      </c>
      <c r="BF253" s="49">
        <f>IF(AND(ISBLANK(tbl_RawData_Report1[[#This Row],[REQ_ID]]),tbl_RawData_Report1[[#This Row],[RH Kit?]] = "Y"),1,COUNTIFS(tbl_RawData_Report1[RH Kit?],"Y",tbl_RawData_Report1[REQ_ID],tbl_RawData_Report1[[#This Row],[REQ_ID]]))</f>
        <v>0</v>
      </c>
      <c r="BG253" s="49">
        <f>COUNTIFS(tbl_RawData_Report1[RH Kit?],"Y",tbl_RawData_Report1[Order No.],tbl_RawData_Report1[[#This Row],[Order No.]])</f>
        <v>0</v>
      </c>
      <c r="BH253" s="49">
        <f>SUM(tbl_RawData_Report1[[#This Row],[RH Kit Req]:[RH Kit PO]])</f>
        <v>0</v>
      </c>
      <c r="BI253" s="49" t="str">
        <f>IFERROR(VLOOKUP(B253,Lookup!A:B,2,FALSE),B253)</f>
        <v>OXYTOCIN_10IU/ML</v>
      </c>
      <c r="BJ253" s="49" t="b">
        <f t="shared" si="3"/>
        <v>1</v>
      </c>
      <c r="BK253" s="49" t="str">
        <f>tbl_RawData_Report1[[#This Row],[Item ID]]&amp;tbl_RawData_Report1[[#This Row],[Order No.]]</f>
        <v>OXYTOCIN_10IU/ML0000036369</v>
      </c>
      <c r="BL253"/>
      <c r="BM253"/>
      <c r="BN253"/>
    </row>
    <row r="254" spans="1:66" hidden="1" x14ac:dyDescent="0.25">
      <c r="A254" t="s">
        <v>8</v>
      </c>
      <c r="B254" t="s">
        <v>122</v>
      </c>
      <c r="C254">
        <v>1</v>
      </c>
      <c r="D254">
        <v>1</v>
      </c>
      <c r="E254">
        <v>3</v>
      </c>
      <c r="F254" t="s">
        <v>439</v>
      </c>
      <c r="G254" s="35" t="s">
        <v>1708</v>
      </c>
      <c r="H254" s="35" t="s">
        <v>1710</v>
      </c>
      <c r="I254" s="35" t="s">
        <v>593</v>
      </c>
      <c r="J254" s="35">
        <v>191997.72</v>
      </c>
      <c r="K254" s="35" t="s">
        <v>437</v>
      </c>
      <c r="L254" s="35" t="s">
        <v>1713</v>
      </c>
      <c r="M254" s="35" t="s">
        <v>396</v>
      </c>
      <c r="N254" s="35" t="s">
        <v>122</v>
      </c>
      <c r="O254" s="35" t="s">
        <v>463</v>
      </c>
      <c r="P254" s="35" t="s">
        <v>438</v>
      </c>
      <c r="Q254" s="35" t="s">
        <v>311</v>
      </c>
      <c r="R254" s="35" t="s">
        <v>440</v>
      </c>
      <c r="S254" s="35" t="s">
        <v>441</v>
      </c>
      <c r="T254" s="35" t="s">
        <v>5058</v>
      </c>
      <c r="U254" s="35" t="s">
        <v>269</v>
      </c>
      <c r="V254" s="35">
        <v>0</v>
      </c>
      <c r="W254" s="35">
        <v>0</v>
      </c>
      <c r="X254" s="49">
        <v>1</v>
      </c>
      <c r="Y254" s="45" t="s">
        <v>340</v>
      </c>
      <c r="Z254" s="49">
        <v>1</v>
      </c>
      <c r="AA254" s="49">
        <v>1</v>
      </c>
      <c r="AB254" s="45" t="s">
        <v>637</v>
      </c>
      <c r="AC254" s="45" t="s">
        <v>1714</v>
      </c>
      <c r="AD254" s="45" t="s">
        <v>733</v>
      </c>
      <c r="AE254" s="45" t="s">
        <v>734</v>
      </c>
      <c r="AF254" s="49">
        <v>2018</v>
      </c>
      <c r="AG254" s="45" t="s">
        <v>1707</v>
      </c>
      <c r="AH254" s="45"/>
      <c r="AI254" s="45"/>
      <c r="AJ254" s="45"/>
      <c r="AK254" s="45">
        <v>43521</v>
      </c>
      <c r="AL254" s="45"/>
      <c r="AM254" s="45" t="s">
        <v>566</v>
      </c>
      <c r="AN254" s="45" t="s">
        <v>1709</v>
      </c>
      <c r="AO254" s="45" t="s">
        <v>1715</v>
      </c>
      <c r="AP254" s="49"/>
      <c r="AQ254" s="45" t="s">
        <v>266</v>
      </c>
      <c r="AR254" s="45"/>
      <c r="AS254" s="45" t="s">
        <v>174</v>
      </c>
      <c r="AT254" s="49">
        <v>1</v>
      </c>
      <c r="AU254" s="49">
        <v>1</v>
      </c>
      <c r="AV254" s="49">
        <v>1</v>
      </c>
      <c r="AW254" s="45">
        <v>43291</v>
      </c>
      <c r="AX254" s="45" t="s">
        <v>183</v>
      </c>
      <c r="AY254" s="45">
        <v>43559.940671909724</v>
      </c>
      <c r="AZ254" s="45">
        <v>43276</v>
      </c>
      <c r="BA254" s="45">
        <v>43276</v>
      </c>
      <c r="BB254" s="45" t="s">
        <v>1712</v>
      </c>
      <c r="BC254" s="45">
        <v>43291.723796296297</v>
      </c>
      <c r="BD254" s="45">
        <v>43397</v>
      </c>
      <c r="BE254" s="53">
        <v>43465</v>
      </c>
      <c r="BF254" s="49">
        <f>IF(AND(ISBLANK(tbl_RawData_Report1[[#This Row],[REQ_ID]]),tbl_RawData_Report1[[#This Row],[RH Kit?]] = "Y"),1,COUNTIFS(tbl_RawData_Report1[RH Kit?],"Y",tbl_RawData_Report1[REQ_ID],tbl_RawData_Report1[[#This Row],[REQ_ID]]))</f>
        <v>0</v>
      </c>
      <c r="BG254" s="49">
        <f>COUNTIFS(tbl_RawData_Report1[RH Kit?],"Y",tbl_RawData_Report1[Order No.],tbl_RawData_Report1[[#This Row],[Order No.]])</f>
        <v>0</v>
      </c>
      <c r="BH254" s="49">
        <f>SUM(tbl_RawData_Report1[[#This Row],[RH Kit Req]:[RH Kit PO]])</f>
        <v>0</v>
      </c>
      <c r="BI254" s="49" t="str">
        <f>IFERROR(VLOOKUP(B254,Lookup!A:B,2,FALSE),B254)</f>
        <v xml:space="preserve"> </v>
      </c>
      <c r="BJ254" s="49" t="b">
        <f t="shared" si="3"/>
        <v>0</v>
      </c>
      <c r="BK254" s="49" t="str">
        <f>tbl_RawData_Report1[[#This Row],[Item ID]]&amp;tbl_RawData_Report1[[#This Row],[Order No.]]</f>
        <v xml:space="preserve"> 0000036394</v>
      </c>
      <c r="BL254"/>
      <c r="BM254"/>
      <c r="BN254"/>
    </row>
    <row r="255" spans="1:66" hidden="1" x14ac:dyDescent="0.25">
      <c r="A255" t="s">
        <v>8</v>
      </c>
      <c r="B255" t="s">
        <v>122</v>
      </c>
      <c r="C255">
        <v>1</v>
      </c>
      <c r="D255">
        <v>1</v>
      </c>
      <c r="E255">
        <v>1</v>
      </c>
      <c r="F255" t="s">
        <v>439</v>
      </c>
      <c r="G255" s="35" t="s">
        <v>1708</v>
      </c>
      <c r="H255" s="35" t="s">
        <v>1710</v>
      </c>
      <c r="I255" s="35" t="s">
        <v>593</v>
      </c>
      <c r="J255" s="35">
        <v>0</v>
      </c>
      <c r="K255" s="35" t="s">
        <v>437</v>
      </c>
      <c r="L255" s="35" t="s">
        <v>1713</v>
      </c>
      <c r="M255" s="35" t="s">
        <v>396</v>
      </c>
      <c r="N255" s="35" t="s">
        <v>122</v>
      </c>
      <c r="O255" s="35" t="s">
        <v>463</v>
      </c>
      <c r="P255" s="35" t="s">
        <v>438</v>
      </c>
      <c r="Q255" s="35" t="s">
        <v>311</v>
      </c>
      <c r="R255" s="35" t="s">
        <v>440</v>
      </c>
      <c r="S255" s="35" t="s">
        <v>441</v>
      </c>
      <c r="T255" s="35" t="s">
        <v>5058</v>
      </c>
      <c r="U255" s="35" t="s">
        <v>269</v>
      </c>
      <c r="V255" s="35">
        <v>0</v>
      </c>
      <c r="W255" s="35">
        <v>0</v>
      </c>
      <c r="X255" s="49">
        <v>0</v>
      </c>
      <c r="Y255" s="45" t="s">
        <v>340</v>
      </c>
      <c r="Z255" s="49">
        <v>1</v>
      </c>
      <c r="AA255" s="49">
        <v>0</v>
      </c>
      <c r="AB255" s="45" t="s">
        <v>637</v>
      </c>
      <c r="AC255" s="45" t="s">
        <v>1714</v>
      </c>
      <c r="AD255" s="45" t="s">
        <v>733</v>
      </c>
      <c r="AE255" s="45" t="s">
        <v>734</v>
      </c>
      <c r="AF255" s="49">
        <v>2018</v>
      </c>
      <c r="AG255" s="45" t="s">
        <v>1707</v>
      </c>
      <c r="AH255" s="45"/>
      <c r="AI255" s="45"/>
      <c r="AJ255" s="45"/>
      <c r="AK255" s="45">
        <v>43521</v>
      </c>
      <c r="AL255" s="45"/>
      <c r="AM255" s="45" t="s">
        <v>566</v>
      </c>
      <c r="AN255" s="45" t="s">
        <v>1709</v>
      </c>
      <c r="AO255" s="45" t="s">
        <v>1711</v>
      </c>
      <c r="AP255" s="49"/>
      <c r="AQ255" s="45" t="s">
        <v>266</v>
      </c>
      <c r="AR255" s="45"/>
      <c r="AS255" s="45" t="s">
        <v>174</v>
      </c>
      <c r="AT255" s="49">
        <v>1</v>
      </c>
      <c r="AU255" s="49">
        <v>1</v>
      </c>
      <c r="AV255" s="49">
        <v>1</v>
      </c>
      <c r="AW255" s="45">
        <v>43291</v>
      </c>
      <c r="AX255" s="45" t="s">
        <v>183</v>
      </c>
      <c r="AY255" s="45">
        <v>43559.940671909724</v>
      </c>
      <c r="AZ255" s="45">
        <v>43276</v>
      </c>
      <c r="BA255" s="45">
        <v>43276</v>
      </c>
      <c r="BB255" s="45" t="s">
        <v>1712</v>
      </c>
      <c r="BC255" s="45">
        <v>43291.723796296297</v>
      </c>
      <c r="BD255" s="45">
        <v>43397</v>
      </c>
      <c r="BE255" s="53">
        <v>43465</v>
      </c>
      <c r="BF255" s="49">
        <f>IF(AND(ISBLANK(tbl_RawData_Report1[[#This Row],[REQ_ID]]),tbl_RawData_Report1[[#This Row],[RH Kit?]] = "Y"),1,COUNTIFS(tbl_RawData_Report1[RH Kit?],"Y",tbl_RawData_Report1[REQ_ID],tbl_RawData_Report1[[#This Row],[REQ_ID]]))</f>
        <v>0</v>
      </c>
      <c r="BG255" s="49">
        <f>COUNTIFS(tbl_RawData_Report1[RH Kit?],"Y",tbl_RawData_Report1[Order No.],tbl_RawData_Report1[[#This Row],[Order No.]])</f>
        <v>0</v>
      </c>
      <c r="BH255" s="49">
        <f>SUM(tbl_RawData_Report1[[#This Row],[RH Kit Req]:[RH Kit PO]])</f>
        <v>0</v>
      </c>
      <c r="BI255" s="49" t="str">
        <f>IFERROR(VLOOKUP(B255,Lookup!A:B,2,FALSE),B255)</f>
        <v xml:space="preserve"> </v>
      </c>
      <c r="BJ255" s="49" t="b">
        <f t="shared" si="3"/>
        <v>0</v>
      </c>
      <c r="BK255" s="49" t="str">
        <f>tbl_RawData_Report1[[#This Row],[Item ID]]&amp;tbl_RawData_Report1[[#This Row],[Order No.]]</f>
        <v xml:space="preserve"> 0000036394</v>
      </c>
      <c r="BL255"/>
      <c r="BM255"/>
      <c r="BN255"/>
    </row>
    <row r="256" spans="1:66" hidden="1" x14ac:dyDescent="0.25">
      <c r="A256" t="s">
        <v>8</v>
      </c>
      <c r="B256" t="s">
        <v>122</v>
      </c>
      <c r="C256">
        <v>1</v>
      </c>
      <c r="D256">
        <v>1</v>
      </c>
      <c r="E256">
        <v>2</v>
      </c>
      <c r="F256" t="s">
        <v>439</v>
      </c>
      <c r="G256" s="35" t="s">
        <v>1708</v>
      </c>
      <c r="H256" s="35" t="s">
        <v>1710</v>
      </c>
      <c r="I256" s="35" t="s">
        <v>593</v>
      </c>
      <c r="J256" s="35">
        <v>0</v>
      </c>
      <c r="K256" s="35" t="s">
        <v>437</v>
      </c>
      <c r="L256" s="35" t="s">
        <v>1713</v>
      </c>
      <c r="M256" s="35" t="s">
        <v>396</v>
      </c>
      <c r="N256" s="35" t="s">
        <v>122</v>
      </c>
      <c r="O256" s="35" t="s">
        <v>463</v>
      </c>
      <c r="P256" s="35" t="s">
        <v>438</v>
      </c>
      <c r="Q256" s="35" t="s">
        <v>311</v>
      </c>
      <c r="R256" s="35" t="s">
        <v>440</v>
      </c>
      <c r="S256" s="35" t="s">
        <v>441</v>
      </c>
      <c r="T256" s="35" t="s">
        <v>5058</v>
      </c>
      <c r="U256" s="35" t="s">
        <v>269</v>
      </c>
      <c r="V256" s="35">
        <v>0</v>
      </c>
      <c r="W256" s="35">
        <v>0</v>
      </c>
      <c r="X256" s="49">
        <v>0</v>
      </c>
      <c r="Y256" s="45" t="s">
        <v>340</v>
      </c>
      <c r="Z256" s="49">
        <v>1</v>
      </c>
      <c r="AA256" s="49">
        <v>0</v>
      </c>
      <c r="AB256" s="45" t="s">
        <v>637</v>
      </c>
      <c r="AC256" s="45" t="s">
        <v>1714</v>
      </c>
      <c r="AD256" s="45" t="s">
        <v>733</v>
      </c>
      <c r="AE256" s="45" t="s">
        <v>734</v>
      </c>
      <c r="AF256" s="49">
        <v>2018</v>
      </c>
      <c r="AG256" s="45" t="s">
        <v>1707</v>
      </c>
      <c r="AH256" s="45"/>
      <c r="AI256" s="45"/>
      <c r="AJ256" s="45"/>
      <c r="AK256" s="45">
        <v>43521</v>
      </c>
      <c r="AL256" s="45"/>
      <c r="AM256" s="45" t="s">
        <v>566</v>
      </c>
      <c r="AN256" s="45" t="s">
        <v>1709</v>
      </c>
      <c r="AO256" s="45" t="s">
        <v>1716</v>
      </c>
      <c r="AP256" s="49"/>
      <c r="AQ256" s="45" t="s">
        <v>266</v>
      </c>
      <c r="AR256" s="45"/>
      <c r="AS256" s="45" t="s">
        <v>174</v>
      </c>
      <c r="AT256" s="49">
        <v>1</v>
      </c>
      <c r="AU256" s="49">
        <v>1</v>
      </c>
      <c r="AV256" s="49">
        <v>1</v>
      </c>
      <c r="AW256" s="45">
        <v>43291</v>
      </c>
      <c r="AX256" s="45" t="s">
        <v>183</v>
      </c>
      <c r="AY256" s="45">
        <v>43559.940671909724</v>
      </c>
      <c r="AZ256" s="45">
        <v>43276</v>
      </c>
      <c r="BA256" s="45">
        <v>43276</v>
      </c>
      <c r="BB256" s="45" t="s">
        <v>1712</v>
      </c>
      <c r="BC256" s="45">
        <v>43291.723796296297</v>
      </c>
      <c r="BD256" s="45">
        <v>43397</v>
      </c>
      <c r="BE256" s="53">
        <v>43465</v>
      </c>
      <c r="BF256" s="49">
        <f>IF(AND(ISBLANK(tbl_RawData_Report1[[#This Row],[REQ_ID]]),tbl_RawData_Report1[[#This Row],[RH Kit?]] = "Y"),1,COUNTIFS(tbl_RawData_Report1[RH Kit?],"Y",tbl_RawData_Report1[REQ_ID],tbl_RawData_Report1[[#This Row],[REQ_ID]]))</f>
        <v>0</v>
      </c>
      <c r="BG256" s="49">
        <f>COUNTIFS(tbl_RawData_Report1[RH Kit?],"Y",tbl_RawData_Report1[Order No.],tbl_RawData_Report1[[#This Row],[Order No.]])</f>
        <v>0</v>
      </c>
      <c r="BH256" s="49">
        <f>SUM(tbl_RawData_Report1[[#This Row],[RH Kit Req]:[RH Kit PO]])</f>
        <v>0</v>
      </c>
      <c r="BI256" s="49" t="str">
        <f>IFERROR(VLOOKUP(B256,Lookup!A:B,2,FALSE),B256)</f>
        <v xml:space="preserve"> </v>
      </c>
      <c r="BJ256" s="49" t="b">
        <f t="shared" si="3"/>
        <v>1</v>
      </c>
      <c r="BK256" s="49" t="str">
        <f>tbl_RawData_Report1[[#This Row],[Item ID]]&amp;tbl_RawData_Report1[[#This Row],[Order No.]]</f>
        <v xml:space="preserve"> 0000036394</v>
      </c>
      <c r="BL256"/>
      <c r="BM256"/>
      <c r="BN256"/>
    </row>
    <row r="257" spans="1:66" hidden="1" x14ac:dyDescent="0.25">
      <c r="A257" t="s">
        <v>8</v>
      </c>
      <c r="B257" t="s">
        <v>904</v>
      </c>
      <c r="C257">
        <v>5</v>
      </c>
      <c r="D257">
        <v>1</v>
      </c>
      <c r="E257">
        <v>1</v>
      </c>
      <c r="F257" t="s">
        <v>462</v>
      </c>
      <c r="G257" s="35" t="s">
        <v>1519</v>
      </c>
      <c r="H257" s="35" t="s">
        <v>905</v>
      </c>
      <c r="I257" s="35" t="s">
        <v>593</v>
      </c>
      <c r="J257" s="35">
        <v>3201</v>
      </c>
      <c r="K257" s="35" t="s">
        <v>400</v>
      </c>
      <c r="L257" s="35" t="s">
        <v>401</v>
      </c>
      <c r="M257" s="35" t="s">
        <v>396</v>
      </c>
      <c r="N257" s="35" t="s">
        <v>122</v>
      </c>
      <c r="O257" s="35" t="s">
        <v>402</v>
      </c>
      <c r="P257" s="35" t="s">
        <v>403</v>
      </c>
      <c r="Q257" s="35" t="s">
        <v>311</v>
      </c>
      <c r="R257" s="35" t="s">
        <v>300</v>
      </c>
      <c r="S257" s="35" t="s">
        <v>301</v>
      </c>
      <c r="T257" s="35" t="s">
        <v>5058</v>
      </c>
      <c r="U257" s="35" t="s">
        <v>272</v>
      </c>
      <c r="V257" s="35">
        <v>0</v>
      </c>
      <c r="W257" s="35">
        <v>0</v>
      </c>
      <c r="X257" s="49">
        <v>660</v>
      </c>
      <c r="Y257" s="45" t="s">
        <v>791</v>
      </c>
      <c r="Z257" s="49">
        <v>20</v>
      </c>
      <c r="AA257" s="49">
        <v>13200</v>
      </c>
      <c r="AB257" s="45" t="s">
        <v>637</v>
      </c>
      <c r="AC257" s="45" t="s">
        <v>725</v>
      </c>
      <c r="AD257" s="45" t="s">
        <v>661</v>
      </c>
      <c r="AE257" s="45" t="s">
        <v>662</v>
      </c>
      <c r="AF257" s="49">
        <v>2018</v>
      </c>
      <c r="AG257" s="45" t="s">
        <v>1525</v>
      </c>
      <c r="AH257" s="45">
        <v>43425</v>
      </c>
      <c r="AI257" s="45">
        <v>43426</v>
      </c>
      <c r="AJ257" s="45">
        <v>43425</v>
      </c>
      <c r="AK257" s="45">
        <v>43424</v>
      </c>
      <c r="AL257" s="45">
        <v>43426</v>
      </c>
      <c r="AM257" s="45" t="s">
        <v>566</v>
      </c>
      <c r="AN257" s="45" t="s">
        <v>1520</v>
      </c>
      <c r="AO257" s="45" t="s">
        <v>1526</v>
      </c>
      <c r="AP257" s="49"/>
      <c r="AQ257" s="45" t="s">
        <v>266</v>
      </c>
      <c r="AR257" s="45" t="s">
        <v>174</v>
      </c>
      <c r="AS257" s="45" t="s">
        <v>174</v>
      </c>
      <c r="AT257" s="49">
        <v>7</v>
      </c>
      <c r="AU257" s="49">
        <v>1</v>
      </c>
      <c r="AV257" s="49">
        <v>1</v>
      </c>
      <c r="AW257" s="45">
        <v>43294</v>
      </c>
      <c r="AX257" s="45" t="s">
        <v>183</v>
      </c>
      <c r="AY257" s="45">
        <v>43471.811896956016</v>
      </c>
      <c r="AZ257" s="45">
        <v>43231</v>
      </c>
      <c r="BA257" s="45">
        <v>43252</v>
      </c>
      <c r="BB257" s="45" t="s">
        <v>1527</v>
      </c>
      <c r="BC257" s="45">
        <v>43315.535243055558</v>
      </c>
      <c r="BD257" s="45">
        <v>43363</v>
      </c>
      <c r="BE257" s="53">
        <v>47848</v>
      </c>
      <c r="BF257" s="49">
        <f>IF(AND(ISBLANK(tbl_RawData_Report1[[#This Row],[REQ_ID]]),tbl_RawData_Report1[[#This Row],[RH Kit?]] = "Y"),1,COUNTIFS(tbl_RawData_Report1[RH Kit?],"Y",tbl_RawData_Report1[REQ_ID],tbl_RawData_Report1[[#This Row],[REQ_ID]]))</f>
        <v>0</v>
      </c>
      <c r="BG257" s="49">
        <f>COUNTIFS(tbl_RawData_Report1[RH Kit?],"Y",tbl_RawData_Report1[Order No.],tbl_RawData_Report1[[#This Row],[Order No.]])</f>
        <v>0</v>
      </c>
      <c r="BH257" s="49">
        <f>SUM(tbl_RawData_Report1[[#This Row],[RH Kit Req]:[RH Kit PO]])</f>
        <v>0</v>
      </c>
      <c r="BI257" s="49" t="str">
        <f>IFERROR(VLOOKUP(B257,Lookup!A:B,2,FALSE),B257)</f>
        <v>CALGLUCONATE_100MG</v>
      </c>
      <c r="BJ257" s="49" t="b">
        <f t="shared" si="3"/>
        <v>1</v>
      </c>
      <c r="BK257" s="49" t="str">
        <f>tbl_RawData_Report1[[#This Row],[Item ID]]&amp;tbl_RawData_Report1[[#This Row],[Order No.]]</f>
        <v>CALGLUCONATE_100MG0000036415</v>
      </c>
      <c r="BL257"/>
      <c r="BM257"/>
      <c r="BN257"/>
    </row>
    <row r="258" spans="1:66" hidden="1" x14ac:dyDescent="0.25">
      <c r="A258" t="s">
        <v>8</v>
      </c>
      <c r="B258" t="s">
        <v>766</v>
      </c>
      <c r="C258">
        <v>2</v>
      </c>
      <c r="D258">
        <v>1</v>
      </c>
      <c r="E258">
        <v>1</v>
      </c>
      <c r="F258" t="s">
        <v>462</v>
      </c>
      <c r="G258" s="35" t="s">
        <v>1519</v>
      </c>
      <c r="H258" s="35" t="s">
        <v>767</v>
      </c>
      <c r="I258" s="35" t="s">
        <v>593</v>
      </c>
      <c r="J258" s="35">
        <v>3200</v>
      </c>
      <c r="K258" s="35" t="s">
        <v>400</v>
      </c>
      <c r="L258" s="35" t="s">
        <v>401</v>
      </c>
      <c r="M258" s="35" t="s">
        <v>396</v>
      </c>
      <c r="N258" s="35" t="s">
        <v>122</v>
      </c>
      <c r="O258" s="35" t="s">
        <v>402</v>
      </c>
      <c r="P258" s="35" t="s">
        <v>403</v>
      </c>
      <c r="Q258" s="35" t="s">
        <v>311</v>
      </c>
      <c r="R258" s="35" t="s">
        <v>300</v>
      </c>
      <c r="S258" s="35" t="s">
        <v>301</v>
      </c>
      <c r="T258" s="35" t="s">
        <v>5058</v>
      </c>
      <c r="U258" s="35" t="s">
        <v>272</v>
      </c>
      <c r="V258" s="35">
        <v>0</v>
      </c>
      <c r="W258" s="35">
        <v>0</v>
      </c>
      <c r="X258" s="49">
        <v>400</v>
      </c>
      <c r="Y258" s="45" t="s">
        <v>655</v>
      </c>
      <c r="Z258" s="49">
        <v>10</v>
      </c>
      <c r="AA258" s="49">
        <v>4000</v>
      </c>
      <c r="AB258" s="45" t="s">
        <v>637</v>
      </c>
      <c r="AC258" s="45" t="s">
        <v>725</v>
      </c>
      <c r="AD258" s="45" t="s">
        <v>661</v>
      </c>
      <c r="AE258" s="45" t="s">
        <v>662</v>
      </c>
      <c r="AF258" s="49">
        <v>2018</v>
      </c>
      <c r="AG258" s="45" t="s">
        <v>1518</v>
      </c>
      <c r="AH258" s="45">
        <v>43425</v>
      </c>
      <c r="AI258" s="45">
        <v>43426</v>
      </c>
      <c r="AJ258" s="45">
        <v>43425</v>
      </c>
      <c r="AK258" s="45">
        <v>43424</v>
      </c>
      <c r="AL258" s="45">
        <v>43426</v>
      </c>
      <c r="AM258" s="45" t="s">
        <v>566</v>
      </c>
      <c r="AN258" s="45" t="s">
        <v>1520</v>
      </c>
      <c r="AO258" s="45" t="s">
        <v>1521</v>
      </c>
      <c r="AP258" s="49"/>
      <c r="AQ258" s="45" t="s">
        <v>266</v>
      </c>
      <c r="AR258" s="45" t="s">
        <v>174</v>
      </c>
      <c r="AS258" s="45" t="s">
        <v>174</v>
      </c>
      <c r="AT258" s="49">
        <v>14</v>
      </c>
      <c r="AU258" s="49">
        <v>1</v>
      </c>
      <c r="AV258" s="49">
        <v>1</v>
      </c>
      <c r="AW258" s="45">
        <v>43294</v>
      </c>
      <c r="AX258" s="45" t="s">
        <v>183</v>
      </c>
      <c r="AY258" s="45">
        <v>43471.811896956016</v>
      </c>
      <c r="AZ258" s="45">
        <v>43231</v>
      </c>
      <c r="BA258" s="45">
        <v>43252</v>
      </c>
      <c r="BB258" s="45" t="s">
        <v>1522</v>
      </c>
      <c r="BC258" s="45">
        <v>43315.535243055558</v>
      </c>
      <c r="BD258" s="45">
        <v>43363</v>
      </c>
      <c r="BE258" s="53">
        <v>47848</v>
      </c>
      <c r="BF258" s="49">
        <f>IF(AND(ISBLANK(tbl_RawData_Report1[[#This Row],[REQ_ID]]),tbl_RawData_Report1[[#This Row],[RH Kit?]] = "Y"),1,COUNTIFS(tbl_RawData_Report1[RH Kit?],"Y",tbl_RawData_Report1[REQ_ID],tbl_RawData_Report1[[#This Row],[REQ_ID]]))</f>
        <v>0</v>
      </c>
      <c r="BG258" s="49">
        <f>COUNTIFS(tbl_RawData_Report1[RH Kit?],"Y",tbl_RawData_Report1[Order No.],tbl_RawData_Report1[[#This Row],[Order No.]])</f>
        <v>0</v>
      </c>
      <c r="BH258" s="49">
        <f>SUM(tbl_RawData_Report1[[#This Row],[RH Kit Req]:[RH Kit PO]])</f>
        <v>0</v>
      </c>
      <c r="BI258" s="49" t="str">
        <f>IFERROR(VLOOKUP(B258,Lookup!A:B,2,FALSE),B258)</f>
        <v>MGSULPHATE_2ML</v>
      </c>
      <c r="BJ258" s="49" t="b">
        <f t="shared" ref="BJ258:BJ321" si="4">BK258&lt;&gt;BK259</f>
        <v>1</v>
      </c>
      <c r="BK258" s="49" t="str">
        <f>tbl_RawData_Report1[[#This Row],[Item ID]]&amp;tbl_RawData_Report1[[#This Row],[Order No.]]</f>
        <v>MGSULPHATE_2ML0000036415</v>
      </c>
      <c r="BL258"/>
      <c r="BM258"/>
      <c r="BN258"/>
    </row>
    <row r="259" spans="1:66" hidden="1" x14ac:dyDescent="0.25">
      <c r="A259" t="s">
        <v>8</v>
      </c>
      <c r="B259" t="s">
        <v>876</v>
      </c>
      <c r="C259">
        <v>4</v>
      </c>
      <c r="D259">
        <v>1</v>
      </c>
      <c r="E259">
        <v>1</v>
      </c>
      <c r="F259" t="s">
        <v>462</v>
      </c>
      <c r="G259" s="35" t="s">
        <v>1519</v>
      </c>
      <c r="H259" s="35" t="s">
        <v>877</v>
      </c>
      <c r="I259" s="35" t="s">
        <v>593</v>
      </c>
      <c r="J259" s="35">
        <v>16775</v>
      </c>
      <c r="K259" s="35" t="s">
        <v>400</v>
      </c>
      <c r="L259" s="35" t="s">
        <v>401</v>
      </c>
      <c r="M259" s="35" t="s">
        <v>396</v>
      </c>
      <c r="N259" s="35" t="s">
        <v>122</v>
      </c>
      <c r="O259" s="35" t="s">
        <v>402</v>
      </c>
      <c r="P259" s="35" t="s">
        <v>403</v>
      </c>
      <c r="Q259" s="35" t="s">
        <v>311</v>
      </c>
      <c r="R259" s="35" t="s">
        <v>300</v>
      </c>
      <c r="S259" s="35" t="s">
        <v>301</v>
      </c>
      <c r="T259" s="35" t="s">
        <v>5058</v>
      </c>
      <c r="U259" s="35" t="s">
        <v>272</v>
      </c>
      <c r="V259" s="35">
        <v>0</v>
      </c>
      <c r="W259" s="35">
        <v>0</v>
      </c>
      <c r="X259" s="49">
        <v>6100</v>
      </c>
      <c r="Y259" s="45" t="s">
        <v>655</v>
      </c>
      <c r="Z259" s="49">
        <v>10</v>
      </c>
      <c r="AA259" s="49">
        <v>61000</v>
      </c>
      <c r="AB259" s="45" t="s">
        <v>637</v>
      </c>
      <c r="AC259" s="45" t="s">
        <v>715</v>
      </c>
      <c r="AD259" s="45" t="s">
        <v>661</v>
      </c>
      <c r="AE259" s="45" t="s">
        <v>662</v>
      </c>
      <c r="AF259" s="49">
        <v>2018</v>
      </c>
      <c r="AG259" s="45" t="s">
        <v>1518</v>
      </c>
      <c r="AH259" s="45">
        <v>43422</v>
      </c>
      <c r="AI259" s="45">
        <v>43446</v>
      </c>
      <c r="AJ259" s="45">
        <v>43422</v>
      </c>
      <c r="AK259" s="45">
        <v>43424</v>
      </c>
      <c r="AL259" s="45">
        <v>43446</v>
      </c>
      <c r="AM259" s="45" t="s">
        <v>566</v>
      </c>
      <c r="AN259" s="45" t="s">
        <v>1520</v>
      </c>
      <c r="AO259" s="45" t="s">
        <v>1523</v>
      </c>
      <c r="AP259" s="49"/>
      <c r="AQ259" s="45" t="s">
        <v>266</v>
      </c>
      <c r="AR259" s="45" t="s">
        <v>369</v>
      </c>
      <c r="AS259" s="45" t="s">
        <v>174</v>
      </c>
      <c r="AT259" s="49">
        <v>18</v>
      </c>
      <c r="AU259" s="49">
        <v>1</v>
      </c>
      <c r="AV259" s="49">
        <v>1</v>
      </c>
      <c r="AW259" s="45">
        <v>43294</v>
      </c>
      <c r="AX259" s="45" t="s">
        <v>183</v>
      </c>
      <c r="AY259" s="45">
        <v>43471.811896956016</v>
      </c>
      <c r="AZ259" s="45">
        <v>43231</v>
      </c>
      <c r="BA259" s="45">
        <v>43252</v>
      </c>
      <c r="BB259" s="45" t="s">
        <v>1524</v>
      </c>
      <c r="BC259" s="45">
        <v>43315.535243055558</v>
      </c>
      <c r="BD259" s="45">
        <v>43449</v>
      </c>
      <c r="BE259" s="53">
        <v>47848</v>
      </c>
      <c r="BF259" s="49">
        <f>IF(AND(ISBLANK(tbl_RawData_Report1[[#This Row],[REQ_ID]]),tbl_RawData_Report1[[#This Row],[RH Kit?]] = "Y"),1,COUNTIFS(tbl_RawData_Report1[RH Kit?],"Y",tbl_RawData_Report1[REQ_ID],tbl_RawData_Report1[[#This Row],[REQ_ID]]))</f>
        <v>0</v>
      </c>
      <c r="BG259" s="49">
        <f>COUNTIFS(tbl_RawData_Report1[RH Kit?],"Y",tbl_RawData_Report1[Order No.],tbl_RawData_Report1[[#This Row],[Order No.]])</f>
        <v>0</v>
      </c>
      <c r="BH259" s="49">
        <f>SUM(tbl_RawData_Report1[[#This Row],[RH Kit Req]:[RH Kit PO]])</f>
        <v>0</v>
      </c>
      <c r="BI259" s="49" t="str">
        <f>IFERROR(VLOOKUP(B259,Lookup!A:B,2,FALSE),B259)</f>
        <v>OXYTOCIN_10IU/ML</v>
      </c>
      <c r="BJ259" s="49" t="b">
        <f t="shared" si="4"/>
        <v>1</v>
      </c>
      <c r="BK259" s="49" t="str">
        <f>tbl_RawData_Report1[[#This Row],[Item ID]]&amp;tbl_RawData_Report1[[#This Row],[Order No.]]</f>
        <v>OXYTOCIN_10IU/ML0000036415</v>
      </c>
      <c r="BL259"/>
      <c r="BM259"/>
      <c r="BN259"/>
    </row>
    <row r="260" spans="1:66" hidden="1" x14ac:dyDescent="0.25">
      <c r="A260" t="s">
        <v>8</v>
      </c>
      <c r="B260" t="s">
        <v>957</v>
      </c>
      <c r="C260">
        <v>1</v>
      </c>
      <c r="D260">
        <v>1</v>
      </c>
      <c r="E260">
        <v>1</v>
      </c>
      <c r="F260" t="s">
        <v>462</v>
      </c>
      <c r="G260" s="35" t="s">
        <v>1519</v>
      </c>
      <c r="H260" s="35" t="s">
        <v>958</v>
      </c>
      <c r="I260" s="35" t="s">
        <v>593</v>
      </c>
      <c r="J260" s="35">
        <v>15620</v>
      </c>
      <c r="K260" s="35" t="s">
        <v>400</v>
      </c>
      <c r="L260" s="35" t="s">
        <v>401</v>
      </c>
      <c r="M260" s="35" t="s">
        <v>396</v>
      </c>
      <c r="N260" s="35" t="s">
        <v>122</v>
      </c>
      <c r="O260" s="35" t="s">
        <v>402</v>
      </c>
      <c r="P260" s="35" t="s">
        <v>403</v>
      </c>
      <c r="Q260" s="35" t="s">
        <v>311</v>
      </c>
      <c r="R260" s="35" t="s">
        <v>300</v>
      </c>
      <c r="S260" s="35" t="s">
        <v>301</v>
      </c>
      <c r="T260" s="35" t="s">
        <v>5058</v>
      </c>
      <c r="U260" s="35" t="s">
        <v>272</v>
      </c>
      <c r="V260" s="35">
        <v>0</v>
      </c>
      <c r="W260" s="35">
        <v>0</v>
      </c>
      <c r="X260" s="49">
        <v>710</v>
      </c>
      <c r="Y260" s="45" t="s">
        <v>655</v>
      </c>
      <c r="Z260" s="49">
        <v>10</v>
      </c>
      <c r="AA260" s="49">
        <v>7100</v>
      </c>
      <c r="AB260" s="45" t="s">
        <v>637</v>
      </c>
      <c r="AC260" s="45" t="s">
        <v>725</v>
      </c>
      <c r="AD260" s="45" t="s">
        <v>661</v>
      </c>
      <c r="AE260" s="45" t="s">
        <v>662</v>
      </c>
      <c r="AF260" s="49">
        <v>2018</v>
      </c>
      <c r="AG260" s="45" t="s">
        <v>1518</v>
      </c>
      <c r="AH260" s="45">
        <v>43425</v>
      </c>
      <c r="AI260" s="45">
        <v>43426</v>
      </c>
      <c r="AJ260" s="45">
        <v>43425</v>
      </c>
      <c r="AK260" s="45">
        <v>43424</v>
      </c>
      <c r="AL260" s="45">
        <v>43426</v>
      </c>
      <c r="AM260" s="45" t="s">
        <v>566</v>
      </c>
      <c r="AN260" s="45" t="s">
        <v>1520</v>
      </c>
      <c r="AO260" s="45" t="s">
        <v>1640</v>
      </c>
      <c r="AP260" s="49"/>
      <c r="AQ260" s="45" t="s">
        <v>266</v>
      </c>
      <c r="AR260" s="45" t="s">
        <v>369</v>
      </c>
      <c r="AS260" s="45" t="s">
        <v>174</v>
      </c>
      <c r="AT260" s="49">
        <v>13</v>
      </c>
      <c r="AU260" s="49">
        <v>1</v>
      </c>
      <c r="AV260" s="49">
        <v>1</v>
      </c>
      <c r="AW260" s="45">
        <v>43294</v>
      </c>
      <c r="AX260" s="45" t="s">
        <v>183</v>
      </c>
      <c r="AY260" s="45">
        <v>43471.811896956016</v>
      </c>
      <c r="AZ260" s="45">
        <v>43231</v>
      </c>
      <c r="BA260" s="45">
        <v>43252</v>
      </c>
      <c r="BB260" s="45" t="s">
        <v>1641</v>
      </c>
      <c r="BC260" s="45">
        <v>43315.535243055558</v>
      </c>
      <c r="BD260" s="45">
        <v>43363</v>
      </c>
      <c r="BE260" s="53">
        <v>47848</v>
      </c>
      <c r="BF260" s="49">
        <f>IF(AND(ISBLANK(tbl_RawData_Report1[[#This Row],[REQ_ID]]),tbl_RawData_Report1[[#This Row],[RH Kit?]] = "Y"),1,COUNTIFS(tbl_RawData_Report1[RH Kit?],"Y",tbl_RawData_Report1[REQ_ID],tbl_RawData_Report1[[#This Row],[REQ_ID]]))</f>
        <v>0</v>
      </c>
      <c r="BG260" s="49">
        <f>COUNTIFS(tbl_RawData_Report1[RH Kit?],"Y",tbl_RawData_Report1[Order No.],tbl_RawData_Report1[[#This Row],[Order No.]])</f>
        <v>0</v>
      </c>
      <c r="BH260" s="49">
        <f>SUM(tbl_RawData_Report1[[#This Row],[RH Kit Req]:[RH Kit PO]])</f>
        <v>0</v>
      </c>
      <c r="BI260" s="49" t="str">
        <f>IFERROR(VLOOKUP(B260,Lookup!A:B,2,FALSE),B260)</f>
        <v>MGSULPHATE_10ML</v>
      </c>
      <c r="BJ260" s="49" t="b">
        <f t="shared" si="4"/>
        <v>1</v>
      </c>
      <c r="BK260" s="49" t="str">
        <f>tbl_RawData_Report1[[#This Row],[Item ID]]&amp;tbl_RawData_Report1[[#This Row],[Order No.]]</f>
        <v>MGSULPHATE_10ML0000036415</v>
      </c>
      <c r="BL260"/>
      <c r="BM260"/>
      <c r="BN260"/>
    </row>
    <row r="261" spans="1:66" hidden="1" x14ac:dyDescent="0.25">
      <c r="A261" t="s">
        <v>8</v>
      </c>
      <c r="B261" t="s">
        <v>711</v>
      </c>
      <c r="C261">
        <v>3</v>
      </c>
      <c r="D261">
        <v>1</v>
      </c>
      <c r="E261">
        <v>1</v>
      </c>
      <c r="F261" t="s">
        <v>462</v>
      </c>
      <c r="G261" s="35" t="s">
        <v>1519</v>
      </c>
      <c r="H261" s="35" t="s">
        <v>712</v>
      </c>
      <c r="I261" s="35" t="s">
        <v>593</v>
      </c>
      <c r="J261" s="35">
        <v>800</v>
      </c>
      <c r="K261" s="35" t="s">
        <v>400</v>
      </c>
      <c r="L261" s="35" t="s">
        <v>401</v>
      </c>
      <c r="M261" s="35" t="s">
        <v>396</v>
      </c>
      <c r="N261" s="35" t="s">
        <v>122</v>
      </c>
      <c r="O261" s="35" t="s">
        <v>402</v>
      </c>
      <c r="P261" s="35" t="s">
        <v>403</v>
      </c>
      <c r="Q261" s="35" t="s">
        <v>311</v>
      </c>
      <c r="R261" s="35" t="s">
        <v>300</v>
      </c>
      <c r="S261" s="35" t="s">
        <v>301</v>
      </c>
      <c r="T261" s="35" t="s">
        <v>5058</v>
      </c>
      <c r="U261" s="35" t="s">
        <v>272</v>
      </c>
      <c r="V261" s="35">
        <v>0</v>
      </c>
      <c r="W261" s="35">
        <v>0</v>
      </c>
      <c r="X261" s="49">
        <v>800</v>
      </c>
      <c r="Y261" s="45" t="s">
        <v>860</v>
      </c>
      <c r="Z261" s="49">
        <v>4</v>
      </c>
      <c r="AA261" s="49">
        <v>3200</v>
      </c>
      <c r="AB261" s="45" t="s">
        <v>637</v>
      </c>
      <c r="AC261" s="45" t="s">
        <v>715</v>
      </c>
      <c r="AD261" s="45" t="s">
        <v>661</v>
      </c>
      <c r="AE261" s="45" t="s">
        <v>662</v>
      </c>
      <c r="AF261" s="49">
        <v>2018</v>
      </c>
      <c r="AG261" s="45" t="s">
        <v>1518</v>
      </c>
      <c r="AH261" s="45">
        <v>43425</v>
      </c>
      <c r="AI261" s="45">
        <v>43426</v>
      </c>
      <c r="AJ261" s="45">
        <v>43425</v>
      </c>
      <c r="AK261" s="45">
        <v>43424</v>
      </c>
      <c r="AL261" s="45">
        <v>43426</v>
      </c>
      <c r="AM261" s="45" t="s">
        <v>566</v>
      </c>
      <c r="AN261" s="45" t="s">
        <v>1520</v>
      </c>
      <c r="AO261" s="45" t="s">
        <v>1528</v>
      </c>
      <c r="AP261" s="49"/>
      <c r="AQ261" s="45" t="s">
        <v>266</v>
      </c>
      <c r="AR261" s="45" t="s">
        <v>369</v>
      </c>
      <c r="AS261" s="45" t="s">
        <v>174</v>
      </c>
      <c r="AT261" s="49">
        <v>15</v>
      </c>
      <c r="AU261" s="49">
        <v>1</v>
      </c>
      <c r="AV261" s="49">
        <v>1</v>
      </c>
      <c r="AW261" s="45">
        <v>43294</v>
      </c>
      <c r="AX261" s="45" t="s">
        <v>183</v>
      </c>
      <c r="AY261" s="45">
        <v>43471.811896956016</v>
      </c>
      <c r="AZ261" s="45">
        <v>43231</v>
      </c>
      <c r="BA261" s="45">
        <v>43252</v>
      </c>
      <c r="BB261" s="45" t="s">
        <v>1529</v>
      </c>
      <c r="BC261" s="45">
        <v>43315.535243055558</v>
      </c>
      <c r="BD261" s="45">
        <v>43363</v>
      </c>
      <c r="BE261" s="53">
        <v>47848</v>
      </c>
      <c r="BF261" s="49">
        <f>IF(AND(ISBLANK(tbl_RawData_Report1[[#This Row],[REQ_ID]]),tbl_RawData_Report1[[#This Row],[RH Kit?]] = "Y"),1,COUNTIFS(tbl_RawData_Report1[RH Kit?],"Y",tbl_RawData_Report1[REQ_ID],tbl_RawData_Report1[[#This Row],[REQ_ID]]))</f>
        <v>0</v>
      </c>
      <c r="BG261" s="49">
        <f>COUNTIFS(tbl_RawData_Report1[RH Kit?],"Y",tbl_RawData_Report1[Order No.],tbl_RawData_Report1[[#This Row],[Order No.]])</f>
        <v>0</v>
      </c>
      <c r="BH261" s="49">
        <f>SUM(tbl_RawData_Report1[[#This Row],[RH Kit Req]:[RH Kit PO]])</f>
        <v>0</v>
      </c>
      <c r="BI261" s="49" t="str">
        <f>IFERROR(VLOOKUP(B261,Lookup!A:B,2,FALSE),B261)</f>
        <v>MISOPROSTOL_200MG</v>
      </c>
      <c r="BJ261" s="49" t="b">
        <f t="shared" si="4"/>
        <v>1</v>
      </c>
      <c r="BK261" s="49" t="str">
        <f>tbl_RawData_Report1[[#This Row],[Item ID]]&amp;tbl_RawData_Report1[[#This Row],[Order No.]]</f>
        <v>MISOPROSTOL_200MG0000036415</v>
      </c>
      <c r="BL261"/>
      <c r="BM261"/>
      <c r="BN261"/>
    </row>
    <row r="262" spans="1:66" hidden="1" x14ac:dyDescent="0.25">
      <c r="A262" t="s">
        <v>8</v>
      </c>
      <c r="B262" t="s">
        <v>4571</v>
      </c>
      <c r="C262">
        <v>5</v>
      </c>
      <c r="D262">
        <v>1</v>
      </c>
      <c r="E262">
        <v>1</v>
      </c>
      <c r="F262" t="s">
        <v>2315</v>
      </c>
      <c r="G262" s="35" t="s">
        <v>4830</v>
      </c>
      <c r="H262" s="35" t="s">
        <v>4572</v>
      </c>
      <c r="I262" s="35" t="s">
        <v>593</v>
      </c>
      <c r="J262" s="35">
        <v>0</v>
      </c>
      <c r="K262" s="35" t="s">
        <v>2314</v>
      </c>
      <c r="L262" s="35" t="s">
        <v>4834</v>
      </c>
      <c r="M262" s="35" t="s">
        <v>396</v>
      </c>
      <c r="N262" s="35" t="s">
        <v>122</v>
      </c>
      <c r="O262" s="35" t="s">
        <v>4835</v>
      </c>
      <c r="P262" s="35" t="s">
        <v>4836</v>
      </c>
      <c r="Q262" s="35" t="s">
        <v>2330</v>
      </c>
      <c r="R262" s="35" t="s">
        <v>278</v>
      </c>
      <c r="S262" s="35" t="s">
        <v>279</v>
      </c>
      <c r="T262" s="35" t="s">
        <v>5085</v>
      </c>
      <c r="U262" s="35" t="s">
        <v>269</v>
      </c>
      <c r="V262" s="35">
        <v>0</v>
      </c>
      <c r="W262" s="35">
        <v>0</v>
      </c>
      <c r="X262" s="49">
        <v>0</v>
      </c>
      <c r="Y262" s="45" t="s">
        <v>340</v>
      </c>
      <c r="Z262" s="49">
        <v>1</v>
      </c>
      <c r="AA262" s="49">
        <v>0</v>
      </c>
      <c r="AB262" s="45" t="s">
        <v>4570</v>
      </c>
      <c r="AC262" s="45" t="s">
        <v>4573</v>
      </c>
      <c r="AD262" s="45" t="s">
        <v>694</v>
      </c>
      <c r="AE262" s="45" t="s">
        <v>695</v>
      </c>
      <c r="AF262" s="49">
        <v>2018</v>
      </c>
      <c r="AG262" s="45" t="s">
        <v>4829</v>
      </c>
      <c r="AH262" s="45">
        <v>43461</v>
      </c>
      <c r="AI262" s="45">
        <v>43517</v>
      </c>
      <c r="AJ262" s="45">
        <v>43462</v>
      </c>
      <c r="AK262" s="45">
        <v>43579</v>
      </c>
      <c r="AL262" s="45"/>
      <c r="AM262" s="45" t="s">
        <v>566</v>
      </c>
      <c r="AN262" s="45" t="s">
        <v>4831</v>
      </c>
      <c r="AO262" s="45" t="s">
        <v>4837</v>
      </c>
      <c r="AP262" s="49"/>
      <c r="AQ262" s="45" t="s">
        <v>266</v>
      </c>
      <c r="AR262" s="45" t="s">
        <v>174</v>
      </c>
      <c r="AS262" s="45" t="s">
        <v>174</v>
      </c>
      <c r="AT262" s="49">
        <v>5</v>
      </c>
      <c r="AU262" s="49">
        <v>1</v>
      </c>
      <c r="AV262" s="49">
        <v>1</v>
      </c>
      <c r="AW262" s="45">
        <v>43298</v>
      </c>
      <c r="AX262" s="45" t="s">
        <v>183</v>
      </c>
      <c r="AY262" s="45">
        <v>43623.678959293982</v>
      </c>
      <c r="AZ262" s="45">
        <v>43290</v>
      </c>
      <c r="BA262" s="45">
        <v>43297</v>
      </c>
      <c r="BB262" s="45" t="s">
        <v>4833</v>
      </c>
      <c r="BC262" s="45">
        <v>43299.416539351849</v>
      </c>
      <c r="BD262" s="45">
        <v>43425</v>
      </c>
      <c r="BE262" s="53">
        <v>43830</v>
      </c>
      <c r="BF262" s="49">
        <f>IF(AND(ISBLANK(tbl_RawData_Report1[[#This Row],[REQ_ID]]),tbl_RawData_Report1[[#This Row],[RH Kit?]] = "Y"),1,COUNTIFS(tbl_RawData_Report1[RH Kit?],"Y",tbl_RawData_Report1[REQ_ID],tbl_RawData_Report1[[#This Row],[REQ_ID]]))</f>
        <v>0</v>
      </c>
      <c r="BG262" s="49">
        <f>COUNTIFS(tbl_RawData_Report1[RH Kit?],"Y",tbl_RawData_Report1[Order No.],tbl_RawData_Report1[[#This Row],[Order No.]])</f>
        <v>0</v>
      </c>
      <c r="BH262" s="49">
        <f>SUM(tbl_RawData_Report1[[#This Row],[RH Kit Req]:[RH Kit PO]])</f>
        <v>0</v>
      </c>
      <c r="BI262" s="49" t="str">
        <f>IFERROR(VLOOKUP(B262,Lookup!A:B,2,FALSE),B262)</f>
        <v>PREG_TEST_STRIP</v>
      </c>
      <c r="BJ262" s="49" t="b">
        <f t="shared" si="4"/>
        <v>0</v>
      </c>
      <c r="BK262" s="49" t="str">
        <f>tbl_RawData_Report1[[#This Row],[Item ID]]&amp;tbl_RawData_Report1[[#This Row],[Order No.]]</f>
        <v>PREG_TEST_STRIP0000036426</v>
      </c>
      <c r="BL262"/>
      <c r="BM262"/>
      <c r="BN262"/>
    </row>
    <row r="263" spans="1:66" hidden="1" x14ac:dyDescent="0.25">
      <c r="A263" t="s">
        <v>8</v>
      </c>
      <c r="B263" t="s">
        <v>4571</v>
      </c>
      <c r="C263">
        <v>5</v>
      </c>
      <c r="D263">
        <v>1</v>
      </c>
      <c r="E263">
        <v>2</v>
      </c>
      <c r="F263" t="s">
        <v>2315</v>
      </c>
      <c r="G263" s="35" t="s">
        <v>4830</v>
      </c>
      <c r="H263" s="35" t="s">
        <v>4572</v>
      </c>
      <c r="I263" s="35" t="s">
        <v>593</v>
      </c>
      <c r="J263" s="35">
        <v>560</v>
      </c>
      <c r="K263" s="35" t="s">
        <v>2314</v>
      </c>
      <c r="L263" s="35" t="s">
        <v>4834</v>
      </c>
      <c r="M263" s="35" t="s">
        <v>396</v>
      </c>
      <c r="N263" s="35" t="s">
        <v>122</v>
      </c>
      <c r="O263" s="35" t="s">
        <v>4835</v>
      </c>
      <c r="P263" s="35" t="s">
        <v>4836</v>
      </c>
      <c r="Q263" s="35" t="s">
        <v>2330</v>
      </c>
      <c r="R263" s="35" t="s">
        <v>278</v>
      </c>
      <c r="S263" s="35" t="s">
        <v>279</v>
      </c>
      <c r="T263" s="35" t="s">
        <v>5085</v>
      </c>
      <c r="U263" s="35" t="s">
        <v>269</v>
      </c>
      <c r="V263" s="35">
        <v>0</v>
      </c>
      <c r="W263" s="35">
        <v>0</v>
      </c>
      <c r="X263" s="49">
        <v>8000</v>
      </c>
      <c r="Y263" s="45" t="s">
        <v>340</v>
      </c>
      <c r="Z263" s="49">
        <v>1</v>
      </c>
      <c r="AA263" s="49">
        <v>8000</v>
      </c>
      <c r="AB263" s="45" t="s">
        <v>4570</v>
      </c>
      <c r="AC263" s="45" t="s">
        <v>4573</v>
      </c>
      <c r="AD263" s="45" t="s">
        <v>694</v>
      </c>
      <c r="AE263" s="45" t="s">
        <v>695</v>
      </c>
      <c r="AF263" s="49">
        <v>2018</v>
      </c>
      <c r="AG263" s="45" t="s">
        <v>4829</v>
      </c>
      <c r="AH263" s="45">
        <v>43461</v>
      </c>
      <c r="AI263" s="45">
        <v>43517</v>
      </c>
      <c r="AJ263" s="45">
        <v>43462</v>
      </c>
      <c r="AK263" s="45">
        <v>43579</v>
      </c>
      <c r="AL263" s="45"/>
      <c r="AM263" s="45" t="s">
        <v>566</v>
      </c>
      <c r="AN263" s="45" t="s">
        <v>4831</v>
      </c>
      <c r="AO263" s="45" t="s">
        <v>4832</v>
      </c>
      <c r="AP263" s="49"/>
      <c r="AQ263" s="45" t="s">
        <v>266</v>
      </c>
      <c r="AR263" s="45" t="s">
        <v>174</v>
      </c>
      <c r="AS263" s="45" t="s">
        <v>174</v>
      </c>
      <c r="AT263" s="49">
        <v>5</v>
      </c>
      <c r="AU263" s="49">
        <v>1</v>
      </c>
      <c r="AV263" s="49">
        <v>1</v>
      </c>
      <c r="AW263" s="45">
        <v>43298</v>
      </c>
      <c r="AX263" s="45" t="s">
        <v>183</v>
      </c>
      <c r="AY263" s="45">
        <v>43623.678959293982</v>
      </c>
      <c r="AZ263" s="45">
        <v>43290</v>
      </c>
      <c r="BA263" s="45">
        <v>43297</v>
      </c>
      <c r="BB263" s="45" t="s">
        <v>4833</v>
      </c>
      <c r="BC263" s="45">
        <v>43299.416539351849</v>
      </c>
      <c r="BD263" s="45">
        <v>43425</v>
      </c>
      <c r="BE263" s="53">
        <v>43830</v>
      </c>
      <c r="BF263" s="49">
        <f>IF(AND(ISBLANK(tbl_RawData_Report1[[#This Row],[REQ_ID]]),tbl_RawData_Report1[[#This Row],[RH Kit?]] = "Y"),1,COUNTIFS(tbl_RawData_Report1[RH Kit?],"Y",tbl_RawData_Report1[REQ_ID],tbl_RawData_Report1[[#This Row],[REQ_ID]]))</f>
        <v>0</v>
      </c>
      <c r="BG263" s="49">
        <f>COUNTIFS(tbl_RawData_Report1[RH Kit?],"Y",tbl_RawData_Report1[Order No.],tbl_RawData_Report1[[#This Row],[Order No.]])</f>
        <v>0</v>
      </c>
      <c r="BH263" s="49">
        <f>SUM(tbl_RawData_Report1[[#This Row],[RH Kit Req]:[RH Kit PO]])</f>
        <v>0</v>
      </c>
      <c r="BI263" s="49" t="str">
        <f>IFERROR(VLOOKUP(B263,Lookup!A:B,2,FALSE),B263)</f>
        <v>PREG_TEST_STRIP</v>
      </c>
      <c r="BJ263" s="49" t="b">
        <f t="shared" si="4"/>
        <v>1</v>
      </c>
      <c r="BK263" s="49" t="str">
        <f>tbl_RawData_Report1[[#This Row],[Item ID]]&amp;tbl_RawData_Report1[[#This Row],[Order No.]]</f>
        <v>PREG_TEST_STRIP0000036426</v>
      </c>
      <c r="BL263"/>
      <c r="BM263"/>
      <c r="BN263"/>
    </row>
    <row r="264" spans="1:66" hidden="1" x14ac:dyDescent="0.25">
      <c r="A264" t="s">
        <v>8</v>
      </c>
      <c r="B264" t="s">
        <v>639</v>
      </c>
      <c r="C264">
        <v>1</v>
      </c>
      <c r="D264">
        <v>1</v>
      </c>
      <c r="E264">
        <v>1</v>
      </c>
      <c r="F264" t="s">
        <v>398</v>
      </c>
      <c r="G264" s="35" t="s">
        <v>1563</v>
      </c>
      <c r="H264" s="35" t="s">
        <v>640</v>
      </c>
      <c r="I264" s="35" t="s">
        <v>593</v>
      </c>
      <c r="J264" s="35">
        <v>630</v>
      </c>
      <c r="K264" s="35" t="s">
        <v>1303</v>
      </c>
      <c r="L264" s="35" t="s">
        <v>397</v>
      </c>
      <c r="M264" s="35" t="s">
        <v>396</v>
      </c>
      <c r="N264" s="35" t="s">
        <v>122</v>
      </c>
      <c r="O264" s="35" t="s">
        <v>1304</v>
      </c>
      <c r="P264" s="35" t="s">
        <v>1305</v>
      </c>
      <c r="Q264" s="35" t="s">
        <v>311</v>
      </c>
      <c r="R264" s="35" t="s">
        <v>299</v>
      </c>
      <c r="S264" s="35" t="s">
        <v>193</v>
      </c>
      <c r="T264" s="35" t="s">
        <v>5068</v>
      </c>
      <c r="U264" s="35" t="s">
        <v>209</v>
      </c>
      <c r="V264" s="35">
        <v>0</v>
      </c>
      <c r="W264" s="35">
        <v>0</v>
      </c>
      <c r="X264" s="49">
        <v>1</v>
      </c>
      <c r="Y264" s="45" t="s">
        <v>340</v>
      </c>
      <c r="Z264" s="49">
        <v>1</v>
      </c>
      <c r="AA264" s="49">
        <v>1</v>
      </c>
      <c r="AB264" s="45" t="s">
        <v>637</v>
      </c>
      <c r="AC264" s="45" t="s">
        <v>641</v>
      </c>
      <c r="AD264" s="45" t="s">
        <v>347</v>
      </c>
      <c r="AE264" s="45" t="s">
        <v>348</v>
      </c>
      <c r="AF264" s="49">
        <v>2018</v>
      </c>
      <c r="AG264" s="45" t="s">
        <v>1562</v>
      </c>
      <c r="AH264" s="45"/>
      <c r="AI264" s="45"/>
      <c r="AJ264" s="45"/>
      <c r="AK264" s="45">
        <v>43322</v>
      </c>
      <c r="AL264" s="45"/>
      <c r="AM264" s="45" t="s">
        <v>568</v>
      </c>
      <c r="AN264" s="45" t="s">
        <v>1564</v>
      </c>
      <c r="AO264" s="45" t="s">
        <v>1565</v>
      </c>
      <c r="AP264" s="49"/>
      <c r="AQ264" s="45" t="s">
        <v>266</v>
      </c>
      <c r="AR264" s="45" t="s">
        <v>174</v>
      </c>
      <c r="AS264" s="45" t="s">
        <v>174</v>
      </c>
      <c r="AT264" s="49">
        <v>1</v>
      </c>
      <c r="AU264" s="49">
        <v>1</v>
      </c>
      <c r="AV264" s="49">
        <v>1</v>
      </c>
      <c r="AW264" s="45">
        <v>43299</v>
      </c>
      <c r="AX264" s="45" t="s">
        <v>183</v>
      </c>
      <c r="AY264" s="45">
        <v>43356.71772202546</v>
      </c>
      <c r="AZ264" s="45">
        <v>43298</v>
      </c>
      <c r="BA264" s="45">
        <v>43298</v>
      </c>
      <c r="BB264" s="45" t="s">
        <v>1566</v>
      </c>
      <c r="BC264" s="45">
        <v>43299.480451388888</v>
      </c>
      <c r="BD264" s="45">
        <v>43320</v>
      </c>
      <c r="BE264" s="53">
        <v>73050</v>
      </c>
      <c r="BF264" s="49">
        <f>IF(AND(ISBLANK(tbl_RawData_Report1[[#This Row],[REQ_ID]]),tbl_RawData_Report1[[#This Row],[RH Kit?]] = "Y"),1,COUNTIFS(tbl_RawData_Report1[RH Kit?],"Y",tbl_RawData_Report1[REQ_ID],tbl_RawData_Report1[[#This Row],[REQ_ID]]))</f>
        <v>0</v>
      </c>
      <c r="BG264" s="49">
        <f>COUNTIFS(tbl_RawData_Report1[RH Kit?],"Y",tbl_RawData_Report1[Order No.],tbl_RawData_Report1[[#This Row],[Order No.]])</f>
        <v>0</v>
      </c>
      <c r="BH264" s="49">
        <f>SUM(tbl_RawData_Report1[[#This Row],[RH Kit Req]:[RH Kit PO]])</f>
        <v>0</v>
      </c>
      <c r="BI264" s="49" t="str">
        <f>IFERROR(VLOOKUP(B264,Lookup!A:B,2,FALSE),B264)</f>
        <v>PRESHIPMENTINSPCPH</v>
      </c>
      <c r="BJ264" s="49" t="b">
        <f t="shared" si="4"/>
        <v>1</v>
      </c>
      <c r="BK264" s="49" t="str">
        <f>tbl_RawData_Report1[[#This Row],[Item ID]]&amp;tbl_RawData_Report1[[#This Row],[Order No.]]</f>
        <v>PRESHIPMENTINSPCPH0000036434</v>
      </c>
      <c r="BL264"/>
      <c r="BM264"/>
      <c r="BN264"/>
    </row>
    <row r="265" spans="1:66" hidden="1" x14ac:dyDescent="0.25">
      <c r="A265" t="s">
        <v>8</v>
      </c>
      <c r="B265" t="s">
        <v>122</v>
      </c>
      <c r="C265">
        <v>1</v>
      </c>
      <c r="D265">
        <v>1</v>
      </c>
      <c r="E265">
        <v>1</v>
      </c>
      <c r="F265" t="s">
        <v>1559</v>
      </c>
      <c r="G265" s="35" t="s">
        <v>1550</v>
      </c>
      <c r="H265" s="35" t="s">
        <v>1552</v>
      </c>
      <c r="I265" s="35" t="s">
        <v>593</v>
      </c>
      <c r="J265" s="35">
        <v>0</v>
      </c>
      <c r="K265" s="35" t="s">
        <v>1555</v>
      </c>
      <c r="L265" s="35" t="s">
        <v>1556</v>
      </c>
      <c r="M265" s="35" t="s">
        <v>396</v>
      </c>
      <c r="N265" s="35" t="s">
        <v>122</v>
      </c>
      <c r="O265" s="35" t="s">
        <v>1557</v>
      </c>
      <c r="P265" s="35" t="s">
        <v>1558</v>
      </c>
      <c r="Q265" s="35" t="s">
        <v>311</v>
      </c>
      <c r="R265" s="35" t="s">
        <v>1025</v>
      </c>
      <c r="S265" s="35" t="s">
        <v>1026</v>
      </c>
      <c r="T265" s="35" t="s">
        <v>5058</v>
      </c>
      <c r="U265" s="35" t="s">
        <v>272</v>
      </c>
      <c r="V265" s="35">
        <v>0</v>
      </c>
      <c r="W265" s="35">
        <v>0</v>
      </c>
      <c r="X265" s="49">
        <v>0</v>
      </c>
      <c r="Y265" s="45" t="s">
        <v>341</v>
      </c>
      <c r="Z265" s="49">
        <v>100</v>
      </c>
      <c r="AA265" s="49">
        <v>0</v>
      </c>
      <c r="AB265" s="45" t="s">
        <v>637</v>
      </c>
      <c r="AC265" s="45" t="s">
        <v>1560</v>
      </c>
      <c r="AD265" s="45" t="s">
        <v>733</v>
      </c>
      <c r="AE265" s="45" t="s">
        <v>734</v>
      </c>
      <c r="AF265" s="49">
        <v>2018</v>
      </c>
      <c r="AG265" s="45" t="s">
        <v>1549</v>
      </c>
      <c r="AH265" s="45"/>
      <c r="AI265" s="45"/>
      <c r="AJ265" s="45"/>
      <c r="AK265" s="45">
        <v>43535</v>
      </c>
      <c r="AL265" s="45"/>
      <c r="AM265" s="45" t="s">
        <v>566</v>
      </c>
      <c r="AN265" s="45" t="s">
        <v>1551</v>
      </c>
      <c r="AO265" s="45" t="s">
        <v>1553</v>
      </c>
      <c r="AP265" s="49"/>
      <c r="AQ265" s="45" t="s">
        <v>266</v>
      </c>
      <c r="AR265" s="45"/>
      <c r="AS265" s="45" t="s">
        <v>174</v>
      </c>
      <c r="AT265" s="49">
        <v>1</v>
      </c>
      <c r="AU265" s="49">
        <v>1</v>
      </c>
      <c r="AV265" s="49">
        <v>1</v>
      </c>
      <c r="AW265" s="45">
        <v>43299</v>
      </c>
      <c r="AX265" s="45" t="s">
        <v>183</v>
      </c>
      <c r="AY265" s="45">
        <v>43573.850742974537</v>
      </c>
      <c r="AZ265" s="45">
        <v>43273</v>
      </c>
      <c r="BA265" s="45">
        <v>43286</v>
      </c>
      <c r="BB265" s="45" t="s">
        <v>1554</v>
      </c>
      <c r="BC265" s="45">
        <v>43311.622812499998</v>
      </c>
      <c r="BD265" s="45">
        <v>43342</v>
      </c>
      <c r="BE265" s="53">
        <v>43889</v>
      </c>
      <c r="BF265" s="49">
        <f>IF(AND(ISBLANK(tbl_RawData_Report1[[#This Row],[REQ_ID]]),tbl_RawData_Report1[[#This Row],[RH Kit?]] = "Y"),1,COUNTIFS(tbl_RawData_Report1[RH Kit?],"Y",tbl_RawData_Report1[REQ_ID],tbl_RawData_Report1[[#This Row],[REQ_ID]]))</f>
        <v>0</v>
      </c>
      <c r="BG265" s="49">
        <f>COUNTIFS(tbl_RawData_Report1[RH Kit?],"Y",tbl_RawData_Report1[Order No.],tbl_RawData_Report1[[#This Row],[Order No.]])</f>
        <v>0</v>
      </c>
      <c r="BH265" s="49">
        <f>SUM(tbl_RawData_Report1[[#This Row],[RH Kit Req]:[RH Kit PO]])</f>
        <v>0</v>
      </c>
      <c r="BI265" s="49" t="str">
        <f>IFERROR(VLOOKUP(B265,Lookup!A:B,2,FALSE),B265)</f>
        <v xml:space="preserve"> </v>
      </c>
      <c r="BJ265" s="49" t="b">
        <f t="shared" si="4"/>
        <v>0</v>
      </c>
      <c r="BK265" s="49" t="str">
        <f>tbl_RawData_Report1[[#This Row],[Item ID]]&amp;tbl_RawData_Report1[[#This Row],[Order No.]]</f>
        <v xml:space="preserve"> 0000036445</v>
      </c>
      <c r="BL265"/>
      <c r="BM265"/>
      <c r="BN265"/>
    </row>
    <row r="266" spans="1:66" hidden="1" x14ac:dyDescent="0.25">
      <c r="A266" t="s">
        <v>8</v>
      </c>
      <c r="B266" t="s">
        <v>122</v>
      </c>
      <c r="C266">
        <v>1</v>
      </c>
      <c r="D266">
        <v>1</v>
      </c>
      <c r="E266">
        <v>2</v>
      </c>
      <c r="F266" t="s">
        <v>1559</v>
      </c>
      <c r="G266" s="35" t="s">
        <v>1550</v>
      </c>
      <c r="H266" s="35" t="s">
        <v>1552</v>
      </c>
      <c r="I266" s="35" t="s">
        <v>593</v>
      </c>
      <c r="J266" s="35">
        <v>10833.34</v>
      </c>
      <c r="K266" s="35" t="s">
        <v>1555</v>
      </c>
      <c r="L266" s="35" t="s">
        <v>1556</v>
      </c>
      <c r="M266" s="35" t="s">
        <v>396</v>
      </c>
      <c r="N266" s="35" t="s">
        <v>122</v>
      </c>
      <c r="O266" s="35" t="s">
        <v>1557</v>
      </c>
      <c r="P266" s="35" t="s">
        <v>1558</v>
      </c>
      <c r="Q266" s="35" t="s">
        <v>311</v>
      </c>
      <c r="R266" s="35" t="s">
        <v>1025</v>
      </c>
      <c r="S266" s="35" t="s">
        <v>1026</v>
      </c>
      <c r="T266" s="35" t="s">
        <v>5058</v>
      </c>
      <c r="U266" s="35" t="s">
        <v>272</v>
      </c>
      <c r="V266" s="35">
        <v>0</v>
      </c>
      <c r="W266" s="35">
        <v>0</v>
      </c>
      <c r="X266" s="49">
        <v>2922</v>
      </c>
      <c r="Y266" s="45" t="s">
        <v>341</v>
      </c>
      <c r="Z266" s="49">
        <v>100</v>
      </c>
      <c r="AA266" s="49">
        <v>292200</v>
      </c>
      <c r="AB266" s="45" t="s">
        <v>637</v>
      </c>
      <c r="AC266" s="45" t="s">
        <v>1560</v>
      </c>
      <c r="AD266" s="45" t="s">
        <v>733</v>
      </c>
      <c r="AE266" s="45" t="s">
        <v>734</v>
      </c>
      <c r="AF266" s="49">
        <v>2018</v>
      </c>
      <c r="AG266" s="45" t="s">
        <v>1549</v>
      </c>
      <c r="AH266" s="45"/>
      <c r="AI266" s="45"/>
      <c r="AJ266" s="45"/>
      <c r="AK266" s="45">
        <v>43535</v>
      </c>
      <c r="AL266" s="45"/>
      <c r="AM266" s="45" t="s">
        <v>566</v>
      </c>
      <c r="AN266" s="45" t="s">
        <v>1551</v>
      </c>
      <c r="AO266" s="45" t="s">
        <v>1561</v>
      </c>
      <c r="AP266" s="49"/>
      <c r="AQ266" s="45" t="s">
        <v>266</v>
      </c>
      <c r="AR266" s="45"/>
      <c r="AS266" s="45" t="s">
        <v>174</v>
      </c>
      <c r="AT266" s="49">
        <v>1</v>
      </c>
      <c r="AU266" s="49">
        <v>1</v>
      </c>
      <c r="AV266" s="49">
        <v>1</v>
      </c>
      <c r="AW266" s="45">
        <v>43299</v>
      </c>
      <c r="AX266" s="45" t="s">
        <v>183</v>
      </c>
      <c r="AY266" s="45">
        <v>43573.850742974537</v>
      </c>
      <c r="AZ266" s="45">
        <v>43273</v>
      </c>
      <c r="BA266" s="45">
        <v>43286</v>
      </c>
      <c r="BB266" s="45" t="s">
        <v>1554</v>
      </c>
      <c r="BC266" s="45">
        <v>43311.622812499998</v>
      </c>
      <c r="BD266" s="45">
        <v>43342</v>
      </c>
      <c r="BE266" s="53">
        <v>43889</v>
      </c>
      <c r="BF266" s="49">
        <f>IF(AND(ISBLANK(tbl_RawData_Report1[[#This Row],[REQ_ID]]),tbl_RawData_Report1[[#This Row],[RH Kit?]] = "Y"),1,COUNTIFS(tbl_RawData_Report1[RH Kit?],"Y",tbl_RawData_Report1[REQ_ID],tbl_RawData_Report1[[#This Row],[REQ_ID]]))</f>
        <v>0</v>
      </c>
      <c r="BG266" s="49">
        <f>COUNTIFS(tbl_RawData_Report1[RH Kit?],"Y",tbl_RawData_Report1[Order No.],tbl_RawData_Report1[[#This Row],[Order No.]])</f>
        <v>0</v>
      </c>
      <c r="BH266" s="49">
        <f>SUM(tbl_RawData_Report1[[#This Row],[RH Kit Req]:[RH Kit PO]])</f>
        <v>0</v>
      </c>
      <c r="BI266" s="49" t="str">
        <f>IFERROR(VLOOKUP(B266,Lookup!A:B,2,FALSE),B266)</f>
        <v xml:space="preserve"> </v>
      </c>
      <c r="BJ266" s="49" t="b">
        <f t="shared" si="4"/>
        <v>1</v>
      </c>
      <c r="BK266" s="49" t="str">
        <f>tbl_RawData_Report1[[#This Row],[Item ID]]&amp;tbl_RawData_Report1[[#This Row],[Order No.]]</f>
        <v xml:space="preserve"> 0000036445</v>
      </c>
      <c r="BL266"/>
      <c r="BM266"/>
      <c r="BN266"/>
    </row>
    <row r="267" spans="1:66" hidden="1" x14ac:dyDescent="0.25">
      <c r="A267" t="s">
        <v>8</v>
      </c>
      <c r="B267" t="s">
        <v>4670</v>
      </c>
      <c r="C267">
        <v>1</v>
      </c>
      <c r="D267">
        <v>1</v>
      </c>
      <c r="E267">
        <v>1</v>
      </c>
      <c r="F267" t="s">
        <v>462</v>
      </c>
      <c r="G267" s="35" t="s">
        <v>4761</v>
      </c>
      <c r="H267" s="35" t="s">
        <v>4671</v>
      </c>
      <c r="I267" s="35" t="s">
        <v>593</v>
      </c>
      <c r="J267" s="35">
        <v>6138.89</v>
      </c>
      <c r="K267" s="35" t="s">
        <v>400</v>
      </c>
      <c r="L267" s="35" t="s">
        <v>401</v>
      </c>
      <c r="M267" s="35" t="s">
        <v>396</v>
      </c>
      <c r="N267" s="35" t="s">
        <v>122</v>
      </c>
      <c r="O267" s="35" t="s">
        <v>402</v>
      </c>
      <c r="P267" s="35" t="s">
        <v>403</v>
      </c>
      <c r="Q267" s="35" t="s">
        <v>311</v>
      </c>
      <c r="R267" s="35" t="s">
        <v>300</v>
      </c>
      <c r="S267" s="35" t="s">
        <v>301</v>
      </c>
      <c r="T267" s="35" t="s">
        <v>5058</v>
      </c>
      <c r="U267" s="35" t="s">
        <v>272</v>
      </c>
      <c r="V267" s="35">
        <v>0</v>
      </c>
      <c r="W267" s="35">
        <v>0</v>
      </c>
      <c r="X267" s="49">
        <v>200</v>
      </c>
      <c r="Y267" s="45" t="s">
        <v>791</v>
      </c>
      <c r="Z267" s="49">
        <v>20</v>
      </c>
      <c r="AA267" s="49">
        <v>4000</v>
      </c>
      <c r="AB267" s="45" t="s">
        <v>4570</v>
      </c>
      <c r="AC267" s="45" t="s">
        <v>4574</v>
      </c>
      <c r="AD267" s="45" t="s">
        <v>2326</v>
      </c>
      <c r="AE267" s="45" t="s">
        <v>2327</v>
      </c>
      <c r="AF267" s="49">
        <v>2018</v>
      </c>
      <c r="AG267" s="45" t="s">
        <v>4716</v>
      </c>
      <c r="AH267" s="45"/>
      <c r="AI267" s="45"/>
      <c r="AJ267" s="45"/>
      <c r="AK267" s="45">
        <v>43365</v>
      </c>
      <c r="AL267" s="45"/>
      <c r="AM267" s="45" t="s">
        <v>566</v>
      </c>
      <c r="AN267" s="45" t="s">
        <v>4762</v>
      </c>
      <c r="AO267" s="45" t="s">
        <v>4763</v>
      </c>
      <c r="AP267" s="49"/>
      <c r="AQ267" s="45" t="s">
        <v>266</v>
      </c>
      <c r="AR267" s="45" t="s">
        <v>174</v>
      </c>
      <c r="AS267" s="45" t="s">
        <v>174</v>
      </c>
      <c r="AT267" s="49">
        <v>3</v>
      </c>
      <c r="AU267" s="49">
        <v>1</v>
      </c>
      <c r="AV267" s="49">
        <v>1</v>
      </c>
      <c r="AW267" s="45">
        <v>43299</v>
      </c>
      <c r="AX267" s="45" t="s">
        <v>183</v>
      </c>
      <c r="AY267" s="45">
        <v>43413.853584571756</v>
      </c>
      <c r="AZ267" s="45">
        <v>43257</v>
      </c>
      <c r="BA267" s="45">
        <v>43298</v>
      </c>
      <c r="BB267" s="45" t="s">
        <v>4764</v>
      </c>
      <c r="BC267" s="45">
        <v>43311.433981481481</v>
      </c>
      <c r="BD267" s="45">
        <v>43321</v>
      </c>
      <c r="BE267" s="53">
        <v>47848</v>
      </c>
      <c r="BF267" s="49">
        <f>IF(AND(ISBLANK(tbl_RawData_Report1[[#This Row],[REQ_ID]]),tbl_RawData_Report1[[#This Row],[RH Kit?]] = "Y"),1,COUNTIFS(tbl_RawData_Report1[RH Kit?],"Y",tbl_RawData_Report1[REQ_ID],tbl_RawData_Report1[[#This Row],[REQ_ID]]))</f>
        <v>0</v>
      </c>
      <c r="BG267" s="49">
        <f>COUNTIFS(tbl_RawData_Report1[RH Kit?],"Y",tbl_RawData_Report1[Order No.],tbl_RawData_Report1[[#This Row],[Order No.]])</f>
        <v>0</v>
      </c>
      <c r="BH267" s="49">
        <f>SUM(tbl_RawData_Report1[[#This Row],[RH Kit Req]:[RH Kit PO]])</f>
        <v>0</v>
      </c>
      <c r="BI267" s="49" t="str">
        <f>IFERROR(VLOOKUP(B267,Lookup!A:B,2,FALSE),B267)</f>
        <v>HIV_RAPID10</v>
      </c>
      <c r="BJ267" s="49" t="b">
        <f t="shared" si="4"/>
        <v>1</v>
      </c>
      <c r="BK267" s="49" t="str">
        <f>tbl_RawData_Report1[[#This Row],[Item ID]]&amp;tbl_RawData_Report1[[#This Row],[Order No.]]</f>
        <v>HIV_RAPID100000036447</v>
      </c>
      <c r="BL267"/>
      <c r="BM267"/>
      <c r="BN267"/>
    </row>
    <row r="268" spans="1:66" hidden="1" x14ac:dyDescent="0.25">
      <c r="A268" t="s">
        <v>8</v>
      </c>
      <c r="B268" t="s">
        <v>817</v>
      </c>
      <c r="C268">
        <v>1</v>
      </c>
      <c r="D268">
        <v>1</v>
      </c>
      <c r="E268">
        <v>1</v>
      </c>
      <c r="F268" t="s">
        <v>435</v>
      </c>
      <c r="G268" s="35" t="s">
        <v>1579</v>
      </c>
      <c r="H268" s="35" t="s">
        <v>1581</v>
      </c>
      <c r="I268" s="35" t="s">
        <v>593</v>
      </c>
      <c r="J268" s="35">
        <v>2013</v>
      </c>
      <c r="K268" s="35" t="s">
        <v>635</v>
      </c>
      <c r="L268" s="35" t="s">
        <v>1584</v>
      </c>
      <c r="M268" s="35" t="s">
        <v>396</v>
      </c>
      <c r="N268" s="35" t="s">
        <v>122</v>
      </c>
      <c r="O268" s="35" t="s">
        <v>1585</v>
      </c>
      <c r="P268" s="35" t="s">
        <v>1586</v>
      </c>
      <c r="Q268" s="35" t="s">
        <v>311</v>
      </c>
      <c r="R268" s="35" t="s">
        <v>280</v>
      </c>
      <c r="S268" s="35" t="s">
        <v>189</v>
      </c>
      <c r="T268" s="35" t="s">
        <v>5061</v>
      </c>
      <c r="U268" s="35" t="s">
        <v>272</v>
      </c>
      <c r="V268" s="35">
        <v>0</v>
      </c>
      <c r="W268" s="35">
        <v>0</v>
      </c>
      <c r="X268" s="49">
        <v>150</v>
      </c>
      <c r="Y268" s="45" t="s">
        <v>346</v>
      </c>
      <c r="Z268" s="49">
        <v>1000</v>
      </c>
      <c r="AA268" s="49">
        <v>150000</v>
      </c>
      <c r="AB268" s="45" t="s">
        <v>637</v>
      </c>
      <c r="AC268" s="45" t="s">
        <v>660</v>
      </c>
      <c r="AD268" s="45" t="s">
        <v>792</v>
      </c>
      <c r="AE268" s="45" t="s">
        <v>793</v>
      </c>
      <c r="AF268" s="49">
        <v>2018</v>
      </c>
      <c r="AG268" s="45" t="s">
        <v>1578</v>
      </c>
      <c r="AH268" s="45">
        <v>43364</v>
      </c>
      <c r="AI268" s="45">
        <v>43371</v>
      </c>
      <c r="AJ268" s="45"/>
      <c r="AK268" s="45">
        <v>43397</v>
      </c>
      <c r="AL268" s="45"/>
      <c r="AM268" s="45" t="s">
        <v>568</v>
      </c>
      <c r="AN268" s="45" t="s">
        <v>1580</v>
      </c>
      <c r="AO268" s="45" t="s">
        <v>1582</v>
      </c>
      <c r="AP268" s="49"/>
      <c r="AQ268" s="45" t="s">
        <v>266</v>
      </c>
      <c r="AR268" s="45" t="s">
        <v>174</v>
      </c>
      <c r="AS268" s="45" t="s">
        <v>174</v>
      </c>
      <c r="AT268" s="49">
        <v>1</v>
      </c>
      <c r="AU268" s="49">
        <v>1</v>
      </c>
      <c r="AV268" s="49">
        <v>1</v>
      </c>
      <c r="AW268" s="45">
        <v>43300</v>
      </c>
      <c r="AX268" s="45" t="s">
        <v>183</v>
      </c>
      <c r="AY268" s="45">
        <v>43462.521156365743</v>
      </c>
      <c r="AZ268" s="45">
        <v>43262</v>
      </c>
      <c r="BA268" s="45">
        <v>43262</v>
      </c>
      <c r="BB268" s="45" t="s">
        <v>1583</v>
      </c>
      <c r="BC268" s="45">
        <v>43300.657592592594</v>
      </c>
      <c r="BD268" s="45">
        <v>43335</v>
      </c>
      <c r="BE268" s="53">
        <v>44391</v>
      </c>
      <c r="BF268" s="49">
        <f>IF(AND(ISBLANK(tbl_RawData_Report1[[#This Row],[REQ_ID]]),tbl_RawData_Report1[[#This Row],[RH Kit?]] = "Y"),1,COUNTIFS(tbl_RawData_Report1[RH Kit?],"Y",tbl_RawData_Report1[REQ_ID],tbl_RawData_Report1[[#This Row],[REQ_ID]]))</f>
        <v>0</v>
      </c>
      <c r="BG268" s="49">
        <f>COUNTIFS(tbl_RawData_Report1[RH Kit?],"Y",tbl_RawData_Report1[Order No.],tbl_RawData_Report1[[#This Row],[Order No.]])</f>
        <v>0</v>
      </c>
      <c r="BH268" s="49">
        <f>SUM(tbl_RawData_Report1[[#This Row],[RH Kit Req]:[RH Kit PO]])</f>
        <v>0</v>
      </c>
      <c r="BI268" s="49" t="str">
        <f>IFERROR(VLOOKUP(B268,Lookup!A:B,2,FALSE),B268)</f>
        <v>DOXYCYCLINE_100MG</v>
      </c>
      <c r="BJ268" s="49" t="b">
        <f t="shared" si="4"/>
        <v>1</v>
      </c>
      <c r="BK268" s="49" t="str">
        <f>tbl_RawData_Report1[[#This Row],[Item ID]]&amp;tbl_RawData_Report1[[#This Row],[Order No.]]</f>
        <v>DOXYCYCLINE_100MG0000036455</v>
      </c>
      <c r="BL268"/>
      <c r="BM268"/>
      <c r="BN268"/>
    </row>
    <row r="269" spans="1:66" hidden="1" x14ac:dyDescent="0.25">
      <c r="A269" t="s">
        <v>8</v>
      </c>
      <c r="B269" t="s">
        <v>4576</v>
      </c>
      <c r="C269">
        <v>1</v>
      </c>
      <c r="D269">
        <v>1</v>
      </c>
      <c r="E269">
        <v>1</v>
      </c>
      <c r="F269" t="s">
        <v>4416</v>
      </c>
      <c r="G269" s="35" t="s">
        <v>4766</v>
      </c>
      <c r="H269" s="35" t="s">
        <v>4577</v>
      </c>
      <c r="I269" s="35" t="s">
        <v>593</v>
      </c>
      <c r="J269" s="35">
        <v>5945</v>
      </c>
      <c r="K269" s="35" t="s">
        <v>4412</v>
      </c>
      <c r="L269" s="35" t="s">
        <v>4085</v>
      </c>
      <c r="M269" s="35" t="s">
        <v>396</v>
      </c>
      <c r="N269" s="35" t="s">
        <v>122</v>
      </c>
      <c r="O269" s="35" t="s">
        <v>4770</v>
      </c>
      <c r="P269" s="35" t="s">
        <v>4771</v>
      </c>
      <c r="Q269" s="35" t="s">
        <v>311</v>
      </c>
      <c r="R269" s="35" t="s">
        <v>327</v>
      </c>
      <c r="S269" s="35" t="s">
        <v>205</v>
      </c>
      <c r="T269" s="35" t="s">
        <v>5052</v>
      </c>
      <c r="U269" s="35" t="s">
        <v>272</v>
      </c>
      <c r="V269" s="35">
        <v>0</v>
      </c>
      <c r="W269" s="35">
        <v>0</v>
      </c>
      <c r="X269" s="49">
        <v>290</v>
      </c>
      <c r="Y269" s="45" t="s">
        <v>1483</v>
      </c>
      <c r="Z269" s="49">
        <v>25</v>
      </c>
      <c r="AA269" s="49">
        <v>7250</v>
      </c>
      <c r="AB269" s="45" t="s">
        <v>4570</v>
      </c>
      <c r="AC269" s="45" t="s">
        <v>4574</v>
      </c>
      <c r="AD269" s="45" t="s">
        <v>2288</v>
      </c>
      <c r="AE269" s="45" t="s">
        <v>2289</v>
      </c>
      <c r="AF269" s="49">
        <v>2018</v>
      </c>
      <c r="AG269" s="45" t="s">
        <v>4765</v>
      </c>
      <c r="AH269" s="45"/>
      <c r="AI269" s="45"/>
      <c r="AJ269" s="45"/>
      <c r="AK269" s="45">
        <v>43364</v>
      </c>
      <c r="AL269" s="45"/>
      <c r="AM269" s="45" t="s">
        <v>569</v>
      </c>
      <c r="AN269" s="45" t="s">
        <v>4767</v>
      </c>
      <c r="AO269" s="45" t="s">
        <v>4768</v>
      </c>
      <c r="AP269" s="49"/>
      <c r="AQ269" s="45" t="s">
        <v>266</v>
      </c>
      <c r="AR269" s="45" t="s">
        <v>174</v>
      </c>
      <c r="AS269" s="45" t="s">
        <v>174</v>
      </c>
      <c r="AT269" s="49">
        <v>1</v>
      </c>
      <c r="AU269" s="49">
        <v>1</v>
      </c>
      <c r="AV269" s="49">
        <v>1</v>
      </c>
      <c r="AW269" s="45">
        <v>43301</v>
      </c>
      <c r="AX269" s="45" t="s">
        <v>183</v>
      </c>
      <c r="AY269" s="45">
        <v>43395.734884988429</v>
      </c>
      <c r="AZ269" s="45">
        <v>43298</v>
      </c>
      <c r="BA269" s="45">
        <v>43300</v>
      </c>
      <c r="BB269" s="45" t="s">
        <v>4769</v>
      </c>
      <c r="BC269" s="45">
        <v>43304.481759259259</v>
      </c>
      <c r="BD269" s="45">
        <v>43353</v>
      </c>
      <c r="BE269" s="53">
        <v>43555</v>
      </c>
      <c r="BF269" s="49">
        <f>IF(AND(ISBLANK(tbl_RawData_Report1[[#This Row],[REQ_ID]]),tbl_RawData_Report1[[#This Row],[RH Kit?]] = "Y"),1,COUNTIFS(tbl_RawData_Report1[RH Kit?],"Y",tbl_RawData_Report1[REQ_ID],tbl_RawData_Report1[[#This Row],[REQ_ID]]))</f>
        <v>0</v>
      </c>
      <c r="BG269" s="49">
        <f>COUNTIFS(tbl_RawData_Report1[RH Kit?],"Y",tbl_RawData_Report1[Order No.],tbl_RawData_Report1[[#This Row],[Order No.]])</f>
        <v>0</v>
      </c>
      <c r="BH269" s="49">
        <f>SUM(tbl_RawData_Report1[[#This Row],[RH Kit Req]:[RH Kit PO]])</f>
        <v>0</v>
      </c>
      <c r="BI269" s="49" t="str">
        <f>IFERROR(VLOOKUP(B269,Lookup!A:B,2,FALSE),B269)</f>
        <v>HIV_RAPID8</v>
      </c>
      <c r="BJ269" s="49" t="b">
        <f t="shared" si="4"/>
        <v>1</v>
      </c>
      <c r="BK269" s="49" t="str">
        <f>tbl_RawData_Report1[[#This Row],[Item ID]]&amp;tbl_RawData_Report1[[#This Row],[Order No.]]</f>
        <v>HIV_RAPID80000036463</v>
      </c>
      <c r="BL269"/>
      <c r="BM269"/>
      <c r="BN269"/>
    </row>
    <row r="270" spans="1:66" hidden="1" x14ac:dyDescent="0.25">
      <c r="A270" t="s">
        <v>8</v>
      </c>
      <c r="B270" t="s">
        <v>122</v>
      </c>
      <c r="C270">
        <v>2</v>
      </c>
      <c r="D270">
        <v>1</v>
      </c>
      <c r="E270">
        <v>1</v>
      </c>
      <c r="F270" t="s">
        <v>423</v>
      </c>
      <c r="G270" s="35" t="s">
        <v>1538</v>
      </c>
      <c r="H270" s="35" t="s">
        <v>1540</v>
      </c>
      <c r="I270" s="35" t="s">
        <v>593</v>
      </c>
      <c r="J270" s="35">
        <v>0</v>
      </c>
      <c r="K270" s="35" t="s">
        <v>636</v>
      </c>
      <c r="L270" s="35" t="s">
        <v>991</v>
      </c>
      <c r="M270" s="35" t="s">
        <v>396</v>
      </c>
      <c r="N270" s="35" t="s">
        <v>122</v>
      </c>
      <c r="O270" s="35" t="s">
        <v>992</v>
      </c>
      <c r="P270" s="35" t="s">
        <v>993</v>
      </c>
      <c r="Q270" s="35" t="s">
        <v>311</v>
      </c>
      <c r="R270" s="35" t="s">
        <v>283</v>
      </c>
      <c r="S270" s="35" t="s">
        <v>284</v>
      </c>
      <c r="T270" s="35" t="s">
        <v>5061</v>
      </c>
      <c r="U270" s="35" t="s">
        <v>272</v>
      </c>
      <c r="V270" s="35">
        <v>0</v>
      </c>
      <c r="W270" s="35">
        <v>0</v>
      </c>
      <c r="X270" s="49">
        <v>0</v>
      </c>
      <c r="Y270" s="45" t="s">
        <v>340</v>
      </c>
      <c r="Z270" s="49">
        <v>1</v>
      </c>
      <c r="AA270" s="49">
        <v>0</v>
      </c>
      <c r="AB270" s="45" t="s">
        <v>637</v>
      </c>
      <c r="AC270" s="45" t="s">
        <v>725</v>
      </c>
      <c r="AD270" s="45" t="s">
        <v>733</v>
      </c>
      <c r="AE270" s="45" t="s">
        <v>734</v>
      </c>
      <c r="AF270" s="49">
        <v>2018</v>
      </c>
      <c r="AG270" s="45" t="s">
        <v>1537</v>
      </c>
      <c r="AH270" s="45"/>
      <c r="AI270" s="45"/>
      <c r="AJ270" s="45"/>
      <c r="AK270" s="45">
        <v>43431</v>
      </c>
      <c r="AL270" s="45"/>
      <c r="AM270" s="45" t="s">
        <v>568</v>
      </c>
      <c r="AN270" s="45" t="s">
        <v>1539</v>
      </c>
      <c r="AO270" s="45" t="s">
        <v>1541</v>
      </c>
      <c r="AP270" s="49"/>
      <c r="AQ270" s="45" t="s">
        <v>266</v>
      </c>
      <c r="AR270" s="45"/>
      <c r="AS270" s="45" t="s">
        <v>174</v>
      </c>
      <c r="AT270" s="49">
        <v>2</v>
      </c>
      <c r="AU270" s="49">
        <v>1</v>
      </c>
      <c r="AV270" s="49">
        <v>1</v>
      </c>
      <c r="AW270" s="45">
        <v>43301</v>
      </c>
      <c r="AX270" s="45" t="s">
        <v>183</v>
      </c>
      <c r="AY270" s="45">
        <v>43563.609150034725</v>
      </c>
      <c r="AZ270" s="45">
        <v>43299</v>
      </c>
      <c r="BA270" s="45">
        <v>43300</v>
      </c>
      <c r="BB270" s="45" t="s">
        <v>1542</v>
      </c>
      <c r="BC270" s="45">
        <v>43301.566979166666</v>
      </c>
      <c r="BD270" s="45">
        <v>43343</v>
      </c>
      <c r="BE270" s="53">
        <v>43799</v>
      </c>
      <c r="BF270" s="49">
        <f>IF(AND(ISBLANK(tbl_RawData_Report1[[#This Row],[REQ_ID]]),tbl_RawData_Report1[[#This Row],[RH Kit?]] = "Y"),1,COUNTIFS(tbl_RawData_Report1[RH Kit?],"Y",tbl_RawData_Report1[REQ_ID],tbl_RawData_Report1[[#This Row],[REQ_ID]]))</f>
        <v>0</v>
      </c>
      <c r="BG270" s="49">
        <f>COUNTIFS(tbl_RawData_Report1[RH Kit?],"Y",tbl_RawData_Report1[Order No.],tbl_RawData_Report1[[#This Row],[Order No.]])</f>
        <v>0</v>
      </c>
      <c r="BH270" s="49">
        <f>SUM(tbl_RawData_Report1[[#This Row],[RH Kit Req]:[RH Kit PO]])</f>
        <v>0</v>
      </c>
      <c r="BI270" s="49" t="str">
        <f>IFERROR(VLOOKUP(B270,Lookup!A:B,2,FALSE),B270)</f>
        <v xml:space="preserve"> </v>
      </c>
      <c r="BJ270" s="49" t="b">
        <f t="shared" si="4"/>
        <v>0</v>
      </c>
      <c r="BK270" s="49" t="str">
        <f>tbl_RawData_Report1[[#This Row],[Item ID]]&amp;tbl_RawData_Report1[[#This Row],[Order No.]]</f>
        <v xml:space="preserve"> 0000036465</v>
      </c>
      <c r="BL270"/>
      <c r="BM270"/>
      <c r="BN270"/>
    </row>
    <row r="271" spans="1:66" hidden="1" x14ac:dyDescent="0.25">
      <c r="A271" t="s">
        <v>8</v>
      </c>
      <c r="B271" t="s">
        <v>122</v>
      </c>
      <c r="C271">
        <v>2</v>
      </c>
      <c r="D271">
        <v>1</v>
      </c>
      <c r="E271">
        <v>3</v>
      </c>
      <c r="F271" t="s">
        <v>423</v>
      </c>
      <c r="G271" s="35" t="s">
        <v>1538</v>
      </c>
      <c r="H271" s="35" t="s">
        <v>1540</v>
      </c>
      <c r="I271" s="35" t="s">
        <v>593</v>
      </c>
      <c r="J271" s="35">
        <v>705.47</v>
      </c>
      <c r="K271" s="35" t="s">
        <v>636</v>
      </c>
      <c r="L271" s="35" t="s">
        <v>991</v>
      </c>
      <c r="M271" s="35" t="s">
        <v>396</v>
      </c>
      <c r="N271" s="35" t="s">
        <v>122</v>
      </c>
      <c r="O271" s="35" t="s">
        <v>992</v>
      </c>
      <c r="P271" s="35" t="s">
        <v>993</v>
      </c>
      <c r="Q271" s="35" t="s">
        <v>311</v>
      </c>
      <c r="R271" s="35" t="s">
        <v>283</v>
      </c>
      <c r="S271" s="35" t="s">
        <v>284</v>
      </c>
      <c r="T271" s="35" t="s">
        <v>5061</v>
      </c>
      <c r="U271" s="35" t="s">
        <v>272</v>
      </c>
      <c r="V271" s="35">
        <v>0</v>
      </c>
      <c r="W271" s="35">
        <v>0</v>
      </c>
      <c r="X271" s="49">
        <v>42</v>
      </c>
      <c r="Y271" s="45" t="s">
        <v>340</v>
      </c>
      <c r="Z271" s="49">
        <v>1</v>
      </c>
      <c r="AA271" s="49">
        <v>42</v>
      </c>
      <c r="AB271" s="45" t="s">
        <v>637</v>
      </c>
      <c r="AC271" s="45" t="s">
        <v>725</v>
      </c>
      <c r="AD271" s="45" t="s">
        <v>733</v>
      </c>
      <c r="AE271" s="45" t="s">
        <v>734</v>
      </c>
      <c r="AF271" s="49">
        <v>2018</v>
      </c>
      <c r="AG271" s="45" t="s">
        <v>1537</v>
      </c>
      <c r="AH271" s="45"/>
      <c r="AI271" s="45"/>
      <c r="AJ271" s="45"/>
      <c r="AK271" s="45">
        <v>43431</v>
      </c>
      <c r="AL271" s="45"/>
      <c r="AM271" s="45" t="s">
        <v>568</v>
      </c>
      <c r="AN271" s="45" t="s">
        <v>1539</v>
      </c>
      <c r="AO271" s="45" t="s">
        <v>1567</v>
      </c>
      <c r="AP271" s="49"/>
      <c r="AQ271" s="45" t="s">
        <v>266</v>
      </c>
      <c r="AR271" s="45"/>
      <c r="AS271" s="45" t="s">
        <v>174</v>
      </c>
      <c r="AT271" s="49">
        <v>2</v>
      </c>
      <c r="AU271" s="49">
        <v>1</v>
      </c>
      <c r="AV271" s="49">
        <v>1</v>
      </c>
      <c r="AW271" s="45">
        <v>43301</v>
      </c>
      <c r="AX271" s="45" t="s">
        <v>183</v>
      </c>
      <c r="AY271" s="45">
        <v>43563.609150034725</v>
      </c>
      <c r="AZ271" s="45">
        <v>43299</v>
      </c>
      <c r="BA271" s="45">
        <v>43300</v>
      </c>
      <c r="BB271" s="45" t="s">
        <v>1542</v>
      </c>
      <c r="BC271" s="45">
        <v>43301.566979166666</v>
      </c>
      <c r="BD271" s="45">
        <v>43343</v>
      </c>
      <c r="BE271" s="53">
        <v>43799</v>
      </c>
      <c r="BF271" s="49">
        <f>IF(AND(ISBLANK(tbl_RawData_Report1[[#This Row],[REQ_ID]]),tbl_RawData_Report1[[#This Row],[RH Kit?]] = "Y"),1,COUNTIFS(tbl_RawData_Report1[RH Kit?],"Y",tbl_RawData_Report1[REQ_ID],tbl_RawData_Report1[[#This Row],[REQ_ID]]))</f>
        <v>0</v>
      </c>
      <c r="BG271" s="49">
        <f>COUNTIFS(tbl_RawData_Report1[RH Kit?],"Y",tbl_RawData_Report1[Order No.],tbl_RawData_Report1[[#This Row],[Order No.]])</f>
        <v>0</v>
      </c>
      <c r="BH271" s="49">
        <f>SUM(tbl_RawData_Report1[[#This Row],[RH Kit Req]:[RH Kit PO]])</f>
        <v>0</v>
      </c>
      <c r="BI271" s="49" t="str">
        <f>IFERROR(VLOOKUP(B271,Lookup!A:B,2,FALSE),B271)</f>
        <v xml:space="preserve"> </v>
      </c>
      <c r="BJ271" s="49" t="b">
        <f t="shared" si="4"/>
        <v>0</v>
      </c>
      <c r="BK271" s="49" t="str">
        <f>tbl_RawData_Report1[[#This Row],[Item ID]]&amp;tbl_RawData_Report1[[#This Row],[Order No.]]</f>
        <v xml:space="preserve"> 0000036465</v>
      </c>
      <c r="BL271"/>
      <c r="BM271"/>
      <c r="BN271"/>
    </row>
    <row r="272" spans="1:66" hidden="1" x14ac:dyDescent="0.25">
      <c r="A272" t="s">
        <v>8</v>
      </c>
      <c r="B272" t="s">
        <v>122</v>
      </c>
      <c r="C272">
        <v>2</v>
      </c>
      <c r="D272">
        <v>1</v>
      </c>
      <c r="E272">
        <v>2</v>
      </c>
      <c r="F272" t="s">
        <v>423</v>
      </c>
      <c r="G272" s="35" t="s">
        <v>1538</v>
      </c>
      <c r="H272" s="35" t="s">
        <v>1540</v>
      </c>
      <c r="I272" s="35" t="s">
        <v>593</v>
      </c>
      <c r="J272" s="35">
        <v>0</v>
      </c>
      <c r="K272" s="35" t="s">
        <v>636</v>
      </c>
      <c r="L272" s="35" t="s">
        <v>991</v>
      </c>
      <c r="M272" s="35" t="s">
        <v>396</v>
      </c>
      <c r="N272" s="35" t="s">
        <v>122</v>
      </c>
      <c r="O272" s="35" t="s">
        <v>992</v>
      </c>
      <c r="P272" s="35" t="s">
        <v>993</v>
      </c>
      <c r="Q272" s="35" t="s">
        <v>311</v>
      </c>
      <c r="R272" s="35" t="s">
        <v>283</v>
      </c>
      <c r="S272" s="35" t="s">
        <v>284</v>
      </c>
      <c r="T272" s="35" t="s">
        <v>5061</v>
      </c>
      <c r="U272" s="35" t="s">
        <v>272</v>
      </c>
      <c r="V272" s="35">
        <v>0</v>
      </c>
      <c r="W272" s="35">
        <v>0</v>
      </c>
      <c r="X272" s="49">
        <v>0</v>
      </c>
      <c r="Y272" s="45" t="s">
        <v>340</v>
      </c>
      <c r="Z272" s="49">
        <v>1</v>
      </c>
      <c r="AA272" s="49">
        <v>0</v>
      </c>
      <c r="AB272" s="45" t="s">
        <v>637</v>
      </c>
      <c r="AC272" s="45" t="s">
        <v>725</v>
      </c>
      <c r="AD272" s="45" t="s">
        <v>733</v>
      </c>
      <c r="AE272" s="45" t="s">
        <v>734</v>
      </c>
      <c r="AF272" s="49">
        <v>2018</v>
      </c>
      <c r="AG272" s="45" t="s">
        <v>1537</v>
      </c>
      <c r="AH272" s="45"/>
      <c r="AI272" s="45"/>
      <c r="AJ272" s="45"/>
      <c r="AK272" s="45">
        <v>43431</v>
      </c>
      <c r="AL272" s="45"/>
      <c r="AM272" s="45" t="s">
        <v>568</v>
      </c>
      <c r="AN272" s="45" t="s">
        <v>1539</v>
      </c>
      <c r="AO272" s="45" t="s">
        <v>1543</v>
      </c>
      <c r="AP272" s="49"/>
      <c r="AQ272" s="45" t="s">
        <v>266</v>
      </c>
      <c r="AR272" s="45"/>
      <c r="AS272" s="45" t="s">
        <v>174</v>
      </c>
      <c r="AT272" s="49">
        <v>2</v>
      </c>
      <c r="AU272" s="49">
        <v>1</v>
      </c>
      <c r="AV272" s="49">
        <v>1</v>
      </c>
      <c r="AW272" s="45">
        <v>43301</v>
      </c>
      <c r="AX272" s="45" t="s">
        <v>183</v>
      </c>
      <c r="AY272" s="45">
        <v>43563.609150034725</v>
      </c>
      <c r="AZ272" s="45">
        <v>43299</v>
      </c>
      <c r="BA272" s="45">
        <v>43300</v>
      </c>
      <c r="BB272" s="45" t="s">
        <v>1542</v>
      </c>
      <c r="BC272" s="45">
        <v>43301.566979166666</v>
      </c>
      <c r="BD272" s="45">
        <v>43343</v>
      </c>
      <c r="BE272" s="53">
        <v>43799</v>
      </c>
      <c r="BF272" s="49">
        <f>IF(AND(ISBLANK(tbl_RawData_Report1[[#This Row],[REQ_ID]]),tbl_RawData_Report1[[#This Row],[RH Kit?]] = "Y"),1,COUNTIFS(tbl_RawData_Report1[RH Kit?],"Y",tbl_RawData_Report1[REQ_ID],tbl_RawData_Report1[[#This Row],[REQ_ID]]))</f>
        <v>0</v>
      </c>
      <c r="BG272" s="49">
        <f>COUNTIFS(tbl_RawData_Report1[RH Kit?],"Y",tbl_RawData_Report1[Order No.],tbl_RawData_Report1[[#This Row],[Order No.]])</f>
        <v>0</v>
      </c>
      <c r="BH272" s="49">
        <f>SUM(tbl_RawData_Report1[[#This Row],[RH Kit Req]:[RH Kit PO]])</f>
        <v>0</v>
      </c>
      <c r="BI272" s="49" t="str">
        <f>IFERROR(VLOOKUP(B272,Lookup!A:B,2,FALSE),B272)</f>
        <v xml:space="preserve"> </v>
      </c>
      <c r="BJ272" s="49" t="b">
        <f t="shared" si="4"/>
        <v>0</v>
      </c>
      <c r="BK272" s="49" t="str">
        <f>tbl_RawData_Report1[[#This Row],[Item ID]]&amp;tbl_RawData_Report1[[#This Row],[Order No.]]</f>
        <v xml:space="preserve"> 0000036465</v>
      </c>
      <c r="BL272"/>
      <c r="BM272"/>
      <c r="BN272"/>
    </row>
    <row r="273" spans="1:66" hidden="1" x14ac:dyDescent="0.25">
      <c r="A273" t="s">
        <v>8</v>
      </c>
      <c r="B273" t="s">
        <v>122</v>
      </c>
      <c r="C273">
        <v>3</v>
      </c>
      <c r="D273">
        <v>1</v>
      </c>
      <c r="E273">
        <v>1</v>
      </c>
      <c r="F273" t="s">
        <v>423</v>
      </c>
      <c r="G273" s="35" t="s">
        <v>1538</v>
      </c>
      <c r="H273" s="35" t="s">
        <v>1544</v>
      </c>
      <c r="I273" s="35" t="s">
        <v>593</v>
      </c>
      <c r="J273" s="35">
        <v>0</v>
      </c>
      <c r="K273" s="35" t="s">
        <v>636</v>
      </c>
      <c r="L273" s="35" t="s">
        <v>991</v>
      </c>
      <c r="M273" s="35" t="s">
        <v>396</v>
      </c>
      <c r="N273" s="35" t="s">
        <v>122</v>
      </c>
      <c r="O273" s="35" t="s">
        <v>992</v>
      </c>
      <c r="P273" s="35" t="s">
        <v>993</v>
      </c>
      <c r="Q273" s="35" t="s">
        <v>311</v>
      </c>
      <c r="R273" s="35" t="s">
        <v>283</v>
      </c>
      <c r="S273" s="35" t="s">
        <v>284</v>
      </c>
      <c r="T273" s="35" t="s">
        <v>5061</v>
      </c>
      <c r="U273" s="35" t="s">
        <v>272</v>
      </c>
      <c r="V273" s="35">
        <v>0</v>
      </c>
      <c r="W273" s="35">
        <v>0</v>
      </c>
      <c r="X273" s="49">
        <v>0</v>
      </c>
      <c r="Y273" s="45" t="s">
        <v>340</v>
      </c>
      <c r="Z273" s="49">
        <v>1</v>
      </c>
      <c r="AA273" s="49">
        <v>0</v>
      </c>
      <c r="AB273" s="45" t="s">
        <v>637</v>
      </c>
      <c r="AC273" s="45" t="s">
        <v>725</v>
      </c>
      <c r="AD273" s="45" t="s">
        <v>733</v>
      </c>
      <c r="AE273" s="45" t="s">
        <v>734</v>
      </c>
      <c r="AF273" s="49">
        <v>2018</v>
      </c>
      <c r="AG273" s="45" t="s">
        <v>1537</v>
      </c>
      <c r="AH273" s="45"/>
      <c r="AI273" s="45"/>
      <c r="AJ273" s="45"/>
      <c r="AK273" s="45">
        <v>43431</v>
      </c>
      <c r="AL273" s="45"/>
      <c r="AM273" s="45" t="s">
        <v>568</v>
      </c>
      <c r="AN273" s="45" t="s">
        <v>1539</v>
      </c>
      <c r="AO273" s="45" t="s">
        <v>1547</v>
      </c>
      <c r="AP273" s="49"/>
      <c r="AQ273" s="45" t="s">
        <v>266</v>
      </c>
      <c r="AR273" s="45"/>
      <c r="AS273" s="45" t="s">
        <v>174</v>
      </c>
      <c r="AT273" s="49">
        <v>3</v>
      </c>
      <c r="AU273" s="49">
        <v>1</v>
      </c>
      <c r="AV273" s="49">
        <v>1</v>
      </c>
      <c r="AW273" s="45">
        <v>43301</v>
      </c>
      <c r="AX273" s="45" t="s">
        <v>183</v>
      </c>
      <c r="AY273" s="45">
        <v>43563.609150034725</v>
      </c>
      <c r="AZ273" s="45">
        <v>43299</v>
      </c>
      <c r="BA273" s="45">
        <v>43300</v>
      </c>
      <c r="BB273" s="45" t="s">
        <v>1546</v>
      </c>
      <c r="BC273" s="45">
        <v>43301.566979166666</v>
      </c>
      <c r="BD273" s="45">
        <v>43343</v>
      </c>
      <c r="BE273" s="53">
        <v>43799</v>
      </c>
      <c r="BF273" s="49">
        <f>IF(AND(ISBLANK(tbl_RawData_Report1[[#This Row],[REQ_ID]]),tbl_RawData_Report1[[#This Row],[RH Kit?]] = "Y"),1,COUNTIFS(tbl_RawData_Report1[RH Kit?],"Y",tbl_RawData_Report1[REQ_ID],tbl_RawData_Report1[[#This Row],[REQ_ID]]))</f>
        <v>0</v>
      </c>
      <c r="BG273" s="49">
        <f>COUNTIFS(tbl_RawData_Report1[RH Kit?],"Y",tbl_RawData_Report1[Order No.],tbl_RawData_Report1[[#This Row],[Order No.]])</f>
        <v>0</v>
      </c>
      <c r="BH273" s="49">
        <f>SUM(tbl_RawData_Report1[[#This Row],[RH Kit Req]:[RH Kit PO]])</f>
        <v>0</v>
      </c>
      <c r="BI273" s="49" t="str">
        <f>IFERROR(VLOOKUP(B273,Lookup!A:B,2,FALSE),B273)</f>
        <v xml:space="preserve"> </v>
      </c>
      <c r="BJ273" s="49" t="b">
        <f t="shared" si="4"/>
        <v>0</v>
      </c>
      <c r="BK273" s="49" t="str">
        <f>tbl_RawData_Report1[[#This Row],[Item ID]]&amp;tbl_RawData_Report1[[#This Row],[Order No.]]</f>
        <v xml:space="preserve"> 0000036465</v>
      </c>
      <c r="BL273"/>
      <c r="BM273"/>
      <c r="BN273"/>
    </row>
    <row r="274" spans="1:66" hidden="1" x14ac:dyDescent="0.25">
      <c r="A274" t="s">
        <v>8</v>
      </c>
      <c r="B274" t="s">
        <v>122</v>
      </c>
      <c r="C274">
        <v>3</v>
      </c>
      <c r="D274">
        <v>1</v>
      </c>
      <c r="E274">
        <v>2</v>
      </c>
      <c r="F274" t="s">
        <v>423</v>
      </c>
      <c r="G274" s="35" t="s">
        <v>1538</v>
      </c>
      <c r="H274" s="35" t="s">
        <v>1544</v>
      </c>
      <c r="I274" s="35" t="s">
        <v>593</v>
      </c>
      <c r="J274" s="35">
        <v>0</v>
      </c>
      <c r="K274" s="35" t="s">
        <v>636</v>
      </c>
      <c r="L274" s="35" t="s">
        <v>991</v>
      </c>
      <c r="M274" s="35" t="s">
        <v>396</v>
      </c>
      <c r="N274" s="35" t="s">
        <v>122</v>
      </c>
      <c r="O274" s="35" t="s">
        <v>992</v>
      </c>
      <c r="P274" s="35" t="s">
        <v>993</v>
      </c>
      <c r="Q274" s="35" t="s">
        <v>311</v>
      </c>
      <c r="R274" s="35" t="s">
        <v>283</v>
      </c>
      <c r="S274" s="35" t="s">
        <v>284</v>
      </c>
      <c r="T274" s="35" t="s">
        <v>5061</v>
      </c>
      <c r="U274" s="35" t="s">
        <v>272</v>
      </c>
      <c r="V274" s="35">
        <v>0</v>
      </c>
      <c r="W274" s="35">
        <v>0</v>
      </c>
      <c r="X274" s="49">
        <v>0</v>
      </c>
      <c r="Y274" s="45" t="s">
        <v>340</v>
      </c>
      <c r="Z274" s="49">
        <v>1</v>
      </c>
      <c r="AA274" s="49">
        <v>0</v>
      </c>
      <c r="AB274" s="45" t="s">
        <v>637</v>
      </c>
      <c r="AC274" s="45" t="s">
        <v>725</v>
      </c>
      <c r="AD274" s="45" t="s">
        <v>733</v>
      </c>
      <c r="AE274" s="45" t="s">
        <v>734</v>
      </c>
      <c r="AF274" s="49">
        <v>2018</v>
      </c>
      <c r="AG274" s="45" t="s">
        <v>1537</v>
      </c>
      <c r="AH274" s="45"/>
      <c r="AI274" s="45"/>
      <c r="AJ274" s="45"/>
      <c r="AK274" s="45">
        <v>43431</v>
      </c>
      <c r="AL274" s="45"/>
      <c r="AM274" s="45" t="s">
        <v>568</v>
      </c>
      <c r="AN274" s="45" t="s">
        <v>1539</v>
      </c>
      <c r="AO274" s="45" t="s">
        <v>1548</v>
      </c>
      <c r="AP274" s="49"/>
      <c r="AQ274" s="45" t="s">
        <v>266</v>
      </c>
      <c r="AR274" s="45"/>
      <c r="AS274" s="45" t="s">
        <v>174</v>
      </c>
      <c r="AT274" s="49">
        <v>3</v>
      </c>
      <c r="AU274" s="49">
        <v>1</v>
      </c>
      <c r="AV274" s="49">
        <v>1</v>
      </c>
      <c r="AW274" s="45">
        <v>43301</v>
      </c>
      <c r="AX274" s="45" t="s">
        <v>183</v>
      </c>
      <c r="AY274" s="45">
        <v>43563.609150034725</v>
      </c>
      <c r="AZ274" s="45">
        <v>43299</v>
      </c>
      <c r="BA274" s="45">
        <v>43300</v>
      </c>
      <c r="BB274" s="45" t="s">
        <v>1546</v>
      </c>
      <c r="BC274" s="45">
        <v>43301.566979166666</v>
      </c>
      <c r="BD274" s="45">
        <v>43343</v>
      </c>
      <c r="BE274" s="53">
        <v>43799</v>
      </c>
      <c r="BF274" s="49">
        <f>IF(AND(ISBLANK(tbl_RawData_Report1[[#This Row],[REQ_ID]]),tbl_RawData_Report1[[#This Row],[RH Kit?]] = "Y"),1,COUNTIFS(tbl_RawData_Report1[RH Kit?],"Y",tbl_RawData_Report1[REQ_ID],tbl_RawData_Report1[[#This Row],[REQ_ID]]))</f>
        <v>0</v>
      </c>
      <c r="BG274" s="49">
        <f>COUNTIFS(tbl_RawData_Report1[RH Kit?],"Y",tbl_RawData_Report1[Order No.],tbl_RawData_Report1[[#This Row],[Order No.]])</f>
        <v>0</v>
      </c>
      <c r="BH274" s="49">
        <f>SUM(tbl_RawData_Report1[[#This Row],[RH Kit Req]:[RH Kit PO]])</f>
        <v>0</v>
      </c>
      <c r="BI274" s="49" t="str">
        <f>IFERROR(VLOOKUP(B274,Lookup!A:B,2,FALSE),B274)</f>
        <v xml:space="preserve"> </v>
      </c>
      <c r="BJ274" s="49" t="b">
        <f t="shared" si="4"/>
        <v>0</v>
      </c>
      <c r="BK274" s="49" t="str">
        <f>tbl_RawData_Report1[[#This Row],[Item ID]]&amp;tbl_RawData_Report1[[#This Row],[Order No.]]</f>
        <v xml:space="preserve"> 0000036465</v>
      </c>
      <c r="BL274"/>
      <c r="BM274"/>
      <c r="BN274"/>
    </row>
    <row r="275" spans="1:66" hidden="1" x14ac:dyDescent="0.25">
      <c r="A275" t="s">
        <v>8</v>
      </c>
      <c r="B275" t="s">
        <v>122</v>
      </c>
      <c r="C275">
        <v>6</v>
      </c>
      <c r="D275">
        <v>1</v>
      </c>
      <c r="E275">
        <v>2</v>
      </c>
      <c r="F275" t="s">
        <v>423</v>
      </c>
      <c r="G275" s="35" t="s">
        <v>1538</v>
      </c>
      <c r="H275" s="35" t="s">
        <v>1573</v>
      </c>
      <c r="I275" s="35" t="s">
        <v>593</v>
      </c>
      <c r="J275" s="35">
        <v>0</v>
      </c>
      <c r="K275" s="35" t="s">
        <v>636</v>
      </c>
      <c r="L275" s="35" t="s">
        <v>991</v>
      </c>
      <c r="M275" s="35" t="s">
        <v>396</v>
      </c>
      <c r="N275" s="35" t="s">
        <v>122</v>
      </c>
      <c r="O275" s="35" t="s">
        <v>992</v>
      </c>
      <c r="P275" s="35" t="s">
        <v>993</v>
      </c>
      <c r="Q275" s="35" t="s">
        <v>311</v>
      </c>
      <c r="R275" s="35" t="s">
        <v>283</v>
      </c>
      <c r="S275" s="35" t="s">
        <v>284</v>
      </c>
      <c r="T275" s="35" t="s">
        <v>5061</v>
      </c>
      <c r="U275" s="35" t="s">
        <v>272</v>
      </c>
      <c r="V275" s="35">
        <v>0</v>
      </c>
      <c r="W275" s="35">
        <v>0</v>
      </c>
      <c r="X275" s="49">
        <v>0</v>
      </c>
      <c r="Y275" s="45" t="s">
        <v>340</v>
      </c>
      <c r="Z275" s="49">
        <v>1</v>
      </c>
      <c r="AA275" s="49">
        <v>0</v>
      </c>
      <c r="AB275" s="45" t="s">
        <v>637</v>
      </c>
      <c r="AC275" s="45" t="s">
        <v>725</v>
      </c>
      <c r="AD275" s="45" t="s">
        <v>733</v>
      </c>
      <c r="AE275" s="45" t="s">
        <v>734</v>
      </c>
      <c r="AF275" s="49">
        <v>2018</v>
      </c>
      <c r="AG275" s="45" t="s">
        <v>1537</v>
      </c>
      <c r="AH275" s="45"/>
      <c r="AI275" s="45"/>
      <c r="AJ275" s="45"/>
      <c r="AK275" s="45">
        <v>43431</v>
      </c>
      <c r="AL275" s="45"/>
      <c r="AM275" s="45" t="s">
        <v>568</v>
      </c>
      <c r="AN275" s="45" t="s">
        <v>1539</v>
      </c>
      <c r="AO275" s="45" t="s">
        <v>1577</v>
      </c>
      <c r="AP275" s="49"/>
      <c r="AQ275" s="45" t="s">
        <v>266</v>
      </c>
      <c r="AR275" s="45"/>
      <c r="AS275" s="45" t="s">
        <v>174</v>
      </c>
      <c r="AT275" s="49">
        <v>6</v>
      </c>
      <c r="AU275" s="49">
        <v>1</v>
      </c>
      <c r="AV275" s="49">
        <v>1</v>
      </c>
      <c r="AW275" s="45">
        <v>43301</v>
      </c>
      <c r="AX275" s="45" t="s">
        <v>183</v>
      </c>
      <c r="AY275" s="45">
        <v>43563.609150034725</v>
      </c>
      <c r="AZ275" s="45">
        <v>43299</v>
      </c>
      <c r="BA275" s="45">
        <v>43300</v>
      </c>
      <c r="BB275" s="45" t="s">
        <v>1575</v>
      </c>
      <c r="BC275" s="45">
        <v>43301.566979166666</v>
      </c>
      <c r="BD275" s="45">
        <v>43343</v>
      </c>
      <c r="BE275" s="53">
        <v>43799</v>
      </c>
      <c r="BF275" s="49">
        <f>IF(AND(ISBLANK(tbl_RawData_Report1[[#This Row],[REQ_ID]]),tbl_RawData_Report1[[#This Row],[RH Kit?]] = "Y"),1,COUNTIFS(tbl_RawData_Report1[RH Kit?],"Y",tbl_RawData_Report1[REQ_ID],tbl_RawData_Report1[[#This Row],[REQ_ID]]))</f>
        <v>0</v>
      </c>
      <c r="BG275" s="49">
        <f>COUNTIFS(tbl_RawData_Report1[RH Kit?],"Y",tbl_RawData_Report1[Order No.],tbl_RawData_Report1[[#This Row],[Order No.]])</f>
        <v>0</v>
      </c>
      <c r="BH275" s="49">
        <f>SUM(tbl_RawData_Report1[[#This Row],[RH Kit Req]:[RH Kit PO]])</f>
        <v>0</v>
      </c>
      <c r="BI275" s="49" t="str">
        <f>IFERROR(VLOOKUP(B275,Lookup!A:B,2,FALSE),B275)</f>
        <v xml:space="preserve"> </v>
      </c>
      <c r="BJ275" s="49" t="b">
        <f t="shared" si="4"/>
        <v>0</v>
      </c>
      <c r="BK275" s="49" t="str">
        <f>tbl_RawData_Report1[[#This Row],[Item ID]]&amp;tbl_RawData_Report1[[#This Row],[Order No.]]</f>
        <v xml:space="preserve"> 0000036465</v>
      </c>
      <c r="BL275"/>
      <c r="BM275"/>
      <c r="BN275"/>
    </row>
    <row r="276" spans="1:66" hidden="1" x14ac:dyDescent="0.25">
      <c r="A276" t="s">
        <v>8</v>
      </c>
      <c r="B276" t="s">
        <v>122</v>
      </c>
      <c r="C276">
        <v>6</v>
      </c>
      <c r="D276">
        <v>1</v>
      </c>
      <c r="E276">
        <v>1</v>
      </c>
      <c r="F276" t="s">
        <v>423</v>
      </c>
      <c r="G276" s="35" t="s">
        <v>1538</v>
      </c>
      <c r="H276" s="35" t="s">
        <v>1573</v>
      </c>
      <c r="I276" s="35" t="s">
        <v>593</v>
      </c>
      <c r="J276" s="35">
        <v>0</v>
      </c>
      <c r="K276" s="35" t="s">
        <v>636</v>
      </c>
      <c r="L276" s="35" t="s">
        <v>991</v>
      </c>
      <c r="M276" s="35" t="s">
        <v>396</v>
      </c>
      <c r="N276" s="35" t="s">
        <v>122</v>
      </c>
      <c r="O276" s="35" t="s">
        <v>992</v>
      </c>
      <c r="P276" s="35" t="s">
        <v>993</v>
      </c>
      <c r="Q276" s="35" t="s">
        <v>311</v>
      </c>
      <c r="R276" s="35" t="s">
        <v>283</v>
      </c>
      <c r="S276" s="35" t="s">
        <v>284</v>
      </c>
      <c r="T276" s="35" t="s">
        <v>5061</v>
      </c>
      <c r="U276" s="35" t="s">
        <v>272</v>
      </c>
      <c r="V276" s="35">
        <v>0</v>
      </c>
      <c r="W276" s="35">
        <v>0</v>
      </c>
      <c r="X276" s="49">
        <v>0</v>
      </c>
      <c r="Y276" s="45" t="s">
        <v>340</v>
      </c>
      <c r="Z276" s="49">
        <v>1</v>
      </c>
      <c r="AA276" s="49">
        <v>0</v>
      </c>
      <c r="AB276" s="45" t="s">
        <v>637</v>
      </c>
      <c r="AC276" s="45" t="s">
        <v>725</v>
      </c>
      <c r="AD276" s="45" t="s">
        <v>733</v>
      </c>
      <c r="AE276" s="45" t="s">
        <v>734</v>
      </c>
      <c r="AF276" s="49">
        <v>2018</v>
      </c>
      <c r="AG276" s="45" t="s">
        <v>1537</v>
      </c>
      <c r="AH276" s="45"/>
      <c r="AI276" s="45"/>
      <c r="AJ276" s="45"/>
      <c r="AK276" s="45">
        <v>43431</v>
      </c>
      <c r="AL276" s="45"/>
      <c r="AM276" s="45" t="s">
        <v>568</v>
      </c>
      <c r="AN276" s="45" t="s">
        <v>1539</v>
      </c>
      <c r="AO276" s="45" t="s">
        <v>1576</v>
      </c>
      <c r="AP276" s="49"/>
      <c r="AQ276" s="45" t="s">
        <v>266</v>
      </c>
      <c r="AR276" s="45"/>
      <c r="AS276" s="45" t="s">
        <v>174</v>
      </c>
      <c r="AT276" s="49">
        <v>6</v>
      </c>
      <c r="AU276" s="49">
        <v>1</v>
      </c>
      <c r="AV276" s="49">
        <v>1</v>
      </c>
      <c r="AW276" s="45">
        <v>43301</v>
      </c>
      <c r="AX276" s="45" t="s">
        <v>183</v>
      </c>
      <c r="AY276" s="45">
        <v>43563.609150034725</v>
      </c>
      <c r="AZ276" s="45">
        <v>43299</v>
      </c>
      <c r="BA276" s="45">
        <v>43300</v>
      </c>
      <c r="BB276" s="45" t="s">
        <v>1575</v>
      </c>
      <c r="BC276" s="45">
        <v>43301.566979166666</v>
      </c>
      <c r="BD276" s="45">
        <v>43343</v>
      </c>
      <c r="BE276" s="53">
        <v>43799</v>
      </c>
      <c r="BF276" s="49">
        <f>IF(AND(ISBLANK(tbl_RawData_Report1[[#This Row],[REQ_ID]]),tbl_RawData_Report1[[#This Row],[RH Kit?]] = "Y"),1,COUNTIFS(tbl_RawData_Report1[RH Kit?],"Y",tbl_RawData_Report1[REQ_ID],tbl_RawData_Report1[[#This Row],[REQ_ID]]))</f>
        <v>0</v>
      </c>
      <c r="BG276" s="49">
        <f>COUNTIFS(tbl_RawData_Report1[RH Kit?],"Y",tbl_RawData_Report1[Order No.],tbl_RawData_Report1[[#This Row],[Order No.]])</f>
        <v>0</v>
      </c>
      <c r="BH276" s="49">
        <f>SUM(tbl_RawData_Report1[[#This Row],[RH Kit Req]:[RH Kit PO]])</f>
        <v>0</v>
      </c>
      <c r="BI276" s="49" t="str">
        <f>IFERROR(VLOOKUP(B276,Lookup!A:B,2,FALSE),B276)</f>
        <v xml:space="preserve"> </v>
      </c>
      <c r="BJ276" s="49" t="b">
        <f t="shared" si="4"/>
        <v>0</v>
      </c>
      <c r="BK276" s="49" t="str">
        <f>tbl_RawData_Report1[[#This Row],[Item ID]]&amp;tbl_RawData_Report1[[#This Row],[Order No.]]</f>
        <v xml:space="preserve"> 0000036465</v>
      </c>
      <c r="BL276"/>
      <c r="BM276"/>
      <c r="BN276"/>
    </row>
    <row r="277" spans="1:66" hidden="1" x14ac:dyDescent="0.25">
      <c r="A277" t="s">
        <v>8</v>
      </c>
      <c r="B277" t="s">
        <v>122</v>
      </c>
      <c r="C277">
        <v>4</v>
      </c>
      <c r="D277">
        <v>1</v>
      </c>
      <c r="E277">
        <v>1</v>
      </c>
      <c r="F277" t="s">
        <v>423</v>
      </c>
      <c r="G277" s="35" t="s">
        <v>1538</v>
      </c>
      <c r="H277" s="35" t="s">
        <v>1587</v>
      </c>
      <c r="I277" s="35" t="s">
        <v>593</v>
      </c>
      <c r="J277" s="35">
        <v>0</v>
      </c>
      <c r="K277" s="35" t="s">
        <v>636</v>
      </c>
      <c r="L277" s="35" t="s">
        <v>991</v>
      </c>
      <c r="M277" s="35" t="s">
        <v>396</v>
      </c>
      <c r="N277" s="35" t="s">
        <v>122</v>
      </c>
      <c r="O277" s="35" t="s">
        <v>992</v>
      </c>
      <c r="P277" s="35" t="s">
        <v>993</v>
      </c>
      <c r="Q277" s="35" t="s">
        <v>311</v>
      </c>
      <c r="R277" s="35" t="s">
        <v>283</v>
      </c>
      <c r="S277" s="35" t="s">
        <v>284</v>
      </c>
      <c r="T277" s="35" t="s">
        <v>5061</v>
      </c>
      <c r="U277" s="35" t="s">
        <v>272</v>
      </c>
      <c r="V277" s="35">
        <v>0</v>
      </c>
      <c r="W277" s="35">
        <v>0</v>
      </c>
      <c r="X277" s="49">
        <v>0</v>
      </c>
      <c r="Y277" s="45" t="s">
        <v>340</v>
      </c>
      <c r="Z277" s="49">
        <v>1</v>
      </c>
      <c r="AA277" s="49">
        <v>0</v>
      </c>
      <c r="AB277" s="45" t="s">
        <v>637</v>
      </c>
      <c r="AC277" s="45" t="s">
        <v>725</v>
      </c>
      <c r="AD277" s="45" t="s">
        <v>733</v>
      </c>
      <c r="AE277" s="45" t="s">
        <v>734</v>
      </c>
      <c r="AF277" s="49">
        <v>2018</v>
      </c>
      <c r="AG277" s="45" t="s">
        <v>1537</v>
      </c>
      <c r="AH277" s="45"/>
      <c r="AI277" s="45"/>
      <c r="AJ277" s="45"/>
      <c r="AK277" s="45">
        <v>43431</v>
      </c>
      <c r="AL277" s="45"/>
      <c r="AM277" s="45" t="s">
        <v>568</v>
      </c>
      <c r="AN277" s="45" t="s">
        <v>1539</v>
      </c>
      <c r="AO277" s="45" t="s">
        <v>1607</v>
      </c>
      <c r="AP277" s="49"/>
      <c r="AQ277" s="45" t="s">
        <v>266</v>
      </c>
      <c r="AR277" s="45"/>
      <c r="AS277" s="45" t="s">
        <v>174</v>
      </c>
      <c r="AT277" s="49">
        <v>4</v>
      </c>
      <c r="AU277" s="49">
        <v>1</v>
      </c>
      <c r="AV277" s="49">
        <v>1</v>
      </c>
      <c r="AW277" s="45">
        <v>43301</v>
      </c>
      <c r="AX277" s="45" t="s">
        <v>183</v>
      </c>
      <c r="AY277" s="45">
        <v>43563.609150034725</v>
      </c>
      <c r="AZ277" s="45">
        <v>43299</v>
      </c>
      <c r="BA277" s="45">
        <v>43300</v>
      </c>
      <c r="BB277" s="45" t="s">
        <v>1589</v>
      </c>
      <c r="BC277" s="45">
        <v>43301.566979166666</v>
      </c>
      <c r="BD277" s="45">
        <v>43343</v>
      </c>
      <c r="BE277" s="53">
        <v>43799</v>
      </c>
      <c r="BF277" s="49">
        <f>IF(AND(ISBLANK(tbl_RawData_Report1[[#This Row],[REQ_ID]]),tbl_RawData_Report1[[#This Row],[RH Kit?]] = "Y"),1,COUNTIFS(tbl_RawData_Report1[RH Kit?],"Y",tbl_RawData_Report1[REQ_ID],tbl_RawData_Report1[[#This Row],[REQ_ID]]))</f>
        <v>0</v>
      </c>
      <c r="BG277" s="49">
        <f>COUNTIFS(tbl_RawData_Report1[RH Kit?],"Y",tbl_RawData_Report1[Order No.],tbl_RawData_Report1[[#This Row],[Order No.]])</f>
        <v>0</v>
      </c>
      <c r="BH277" s="49">
        <f>SUM(tbl_RawData_Report1[[#This Row],[RH Kit Req]:[RH Kit PO]])</f>
        <v>0</v>
      </c>
      <c r="BI277" s="49" t="str">
        <f>IFERROR(VLOOKUP(B277,Lookup!A:B,2,FALSE),B277)</f>
        <v xml:space="preserve"> </v>
      </c>
      <c r="BJ277" s="49" t="b">
        <f t="shared" si="4"/>
        <v>0</v>
      </c>
      <c r="BK277" s="49" t="str">
        <f>tbl_RawData_Report1[[#This Row],[Item ID]]&amp;tbl_RawData_Report1[[#This Row],[Order No.]]</f>
        <v xml:space="preserve"> 0000036465</v>
      </c>
      <c r="BL277"/>
      <c r="BM277"/>
      <c r="BN277"/>
    </row>
    <row r="278" spans="1:66" hidden="1" x14ac:dyDescent="0.25">
      <c r="A278" t="s">
        <v>8</v>
      </c>
      <c r="B278" t="s">
        <v>122</v>
      </c>
      <c r="C278">
        <v>4</v>
      </c>
      <c r="D278">
        <v>1</v>
      </c>
      <c r="E278">
        <v>2</v>
      </c>
      <c r="F278" t="s">
        <v>423</v>
      </c>
      <c r="G278" s="35" t="s">
        <v>1538</v>
      </c>
      <c r="H278" s="35" t="s">
        <v>1587</v>
      </c>
      <c r="I278" s="35" t="s">
        <v>593</v>
      </c>
      <c r="J278" s="35">
        <v>0</v>
      </c>
      <c r="K278" s="35" t="s">
        <v>636</v>
      </c>
      <c r="L278" s="35" t="s">
        <v>991</v>
      </c>
      <c r="M278" s="35" t="s">
        <v>396</v>
      </c>
      <c r="N278" s="35" t="s">
        <v>122</v>
      </c>
      <c r="O278" s="35" t="s">
        <v>992</v>
      </c>
      <c r="P278" s="35" t="s">
        <v>993</v>
      </c>
      <c r="Q278" s="35" t="s">
        <v>311</v>
      </c>
      <c r="R278" s="35" t="s">
        <v>283</v>
      </c>
      <c r="S278" s="35" t="s">
        <v>284</v>
      </c>
      <c r="T278" s="35" t="s">
        <v>5061</v>
      </c>
      <c r="U278" s="35" t="s">
        <v>272</v>
      </c>
      <c r="V278" s="35">
        <v>0</v>
      </c>
      <c r="W278" s="35">
        <v>0</v>
      </c>
      <c r="X278" s="49">
        <v>0</v>
      </c>
      <c r="Y278" s="45" t="s">
        <v>340</v>
      </c>
      <c r="Z278" s="49">
        <v>1</v>
      </c>
      <c r="AA278" s="49">
        <v>0</v>
      </c>
      <c r="AB278" s="45" t="s">
        <v>637</v>
      </c>
      <c r="AC278" s="45" t="s">
        <v>725</v>
      </c>
      <c r="AD278" s="45" t="s">
        <v>733</v>
      </c>
      <c r="AE278" s="45" t="s">
        <v>734</v>
      </c>
      <c r="AF278" s="49">
        <v>2018</v>
      </c>
      <c r="AG278" s="45" t="s">
        <v>1537</v>
      </c>
      <c r="AH278" s="45"/>
      <c r="AI278" s="45"/>
      <c r="AJ278" s="45"/>
      <c r="AK278" s="45">
        <v>43431</v>
      </c>
      <c r="AL278" s="45"/>
      <c r="AM278" s="45" t="s">
        <v>568</v>
      </c>
      <c r="AN278" s="45" t="s">
        <v>1539</v>
      </c>
      <c r="AO278" s="45" t="s">
        <v>1588</v>
      </c>
      <c r="AP278" s="49"/>
      <c r="AQ278" s="45" t="s">
        <v>266</v>
      </c>
      <c r="AR278" s="45"/>
      <c r="AS278" s="45" t="s">
        <v>174</v>
      </c>
      <c r="AT278" s="49">
        <v>4</v>
      </c>
      <c r="AU278" s="49">
        <v>1</v>
      </c>
      <c r="AV278" s="49">
        <v>1</v>
      </c>
      <c r="AW278" s="45">
        <v>43301</v>
      </c>
      <c r="AX278" s="45" t="s">
        <v>183</v>
      </c>
      <c r="AY278" s="45">
        <v>43563.609150034725</v>
      </c>
      <c r="AZ278" s="45">
        <v>43299</v>
      </c>
      <c r="BA278" s="45">
        <v>43300</v>
      </c>
      <c r="BB278" s="45" t="s">
        <v>1589</v>
      </c>
      <c r="BC278" s="45">
        <v>43301.566979166666</v>
      </c>
      <c r="BD278" s="45">
        <v>43343</v>
      </c>
      <c r="BE278" s="53">
        <v>43799</v>
      </c>
      <c r="BF278" s="49">
        <f>IF(AND(ISBLANK(tbl_RawData_Report1[[#This Row],[REQ_ID]]),tbl_RawData_Report1[[#This Row],[RH Kit?]] = "Y"),1,COUNTIFS(tbl_RawData_Report1[RH Kit?],"Y",tbl_RawData_Report1[REQ_ID],tbl_RawData_Report1[[#This Row],[REQ_ID]]))</f>
        <v>0</v>
      </c>
      <c r="BG278" s="49">
        <f>COUNTIFS(tbl_RawData_Report1[RH Kit?],"Y",tbl_RawData_Report1[Order No.],tbl_RawData_Report1[[#This Row],[Order No.]])</f>
        <v>0</v>
      </c>
      <c r="BH278" s="49">
        <f>SUM(tbl_RawData_Report1[[#This Row],[RH Kit Req]:[RH Kit PO]])</f>
        <v>0</v>
      </c>
      <c r="BI278" s="49" t="str">
        <f>IFERROR(VLOOKUP(B278,Lookup!A:B,2,FALSE),B278)</f>
        <v xml:space="preserve"> </v>
      </c>
      <c r="BJ278" s="49" t="b">
        <f t="shared" si="4"/>
        <v>0</v>
      </c>
      <c r="BK278" s="49" t="str">
        <f>tbl_RawData_Report1[[#This Row],[Item ID]]&amp;tbl_RawData_Report1[[#This Row],[Order No.]]</f>
        <v xml:space="preserve"> 0000036465</v>
      </c>
      <c r="BL278"/>
      <c r="BM278"/>
      <c r="BN278"/>
    </row>
    <row r="279" spans="1:66" hidden="1" x14ac:dyDescent="0.25">
      <c r="A279" t="s">
        <v>8</v>
      </c>
      <c r="B279" t="s">
        <v>122</v>
      </c>
      <c r="C279">
        <v>5</v>
      </c>
      <c r="D279">
        <v>1</v>
      </c>
      <c r="E279">
        <v>1</v>
      </c>
      <c r="F279" t="s">
        <v>423</v>
      </c>
      <c r="G279" s="35" t="s">
        <v>1538</v>
      </c>
      <c r="H279" s="35" t="s">
        <v>1623</v>
      </c>
      <c r="I279" s="35" t="s">
        <v>593</v>
      </c>
      <c r="J279" s="35">
        <v>0</v>
      </c>
      <c r="K279" s="35" t="s">
        <v>636</v>
      </c>
      <c r="L279" s="35" t="s">
        <v>991</v>
      </c>
      <c r="M279" s="35" t="s">
        <v>396</v>
      </c>
      <c r="N279" s="35" t="s">
        <v>122</v>
      </c>
      <c r="O279" s="35" t="s">
        <v>992</v>
      </c>
      <c r="P279" s="35" t="s">
        <v>993</v>
      </c>
      <c r="Q279" s="35" t="s">
        <v>311</v>
      </c>
      <c r="R279" s="35" t="s">
        <v>283</v>
      </c>
      <c r="S279" s="35" t="s">
        <v>284</v>
      </c>
      <c r="T279" s="35" t="s">
        <v>5061</v>
      </c>
      <c r="U279" s="35" t="s">
        <v>272</v>
      </c>
      <c r="V279" s="35">
        <v>0</v>
      </c>
      <c r="W279" s="35">
        <v>0</v>
      </c>
      <c r="X279" s="49">
        <v>0</v>
      </c>
      <c r="Y279" s="45" t="s">
        <v>340</v>
      </c>
      <c r="Z279" s="49">
        <v>1</v>
      </c>
      <c r="AA279" s="49">
        <v>0</v>
      </c>
      <c r="AB279" s="45" t="s">
        <v>637</v>
      </c>
      <c r="AC279" s="45" t="s">
        <v>725</v>
      </c>
      <c r="AD279" s="45" t="s">
        <v>733</v>
      </c>
      <c r="AE279" s="45" t="s">
        <v>734</v>
      </c>
      <c r="AF279" s="49">
        <v>2018</v>
      </c>
      <c r="AG279" s="45" t="s">
        <v>1537</v>
      </c>
      <c r="AH279" s="45"/>
      <c r="AI279" s="45"/>
      <c r="AJ279" s="45"/>
      <c r="AK279" s="45">
        <v>43431</v>
      </c>
      <c r="AL279" s="45"/>
      <c r="AM279" s="45" t="s">
        <v>568</v>
      </c>
      <c r="AN279" s="45" t="s">
        <v>1539</v>
      </c>
      <c r="AO279" s="45" t="s">
        <v>1624</v>
      </c>
      <c r="AP279" s="49"/>
      <c r="AQ279" s="45" t="s">
        <v>266</v>
      </c>
      <c r="AR279" s="45"/>
      <c r="AS279" s="45" t="s">
        <v>174</v>
      </c>
      <c r="AT279" s="49">
        <v>5</v>
      </c>
      <c r="AU279" s="49">
        <v>1</v>
      </c>
      <c r="AV279" s="49">
        <v>1</v>
      </c>
      <c r="AW279" s="45">
        <v>43301</v>
      </c>
      <c r="AX279" s="45" t="s">
        <v>183</v>
      </c>
      <c r="AY279" s="45">
        <v>43563.609150034725</v>
      </c>
      <c r="AZ279" s="45">
        <v>43299</v>
      </c>
      <c r="BA279" s="45">
        <v>43300</v>
      </c>
      <c r="BB279" s="45" t="s">
        <v>1625</v>
      </c>
      <c r="BC279" s="45">
        <v>43301.566979166666</v>
      </c>
      <c r="BD279" s="45">
        <v>43343</v>
      </c>
      <c r="BE279" s="53">
        <v>43799</v>
      </c>
      <c r="BF279" s="49">
        <f>IF(AND(ISBLANK(tbl_RawData_Report1[[#This Row],[REQ_ID]]),tbl_RawData_Report1[[#This Row],[RH Kit?]] = "Y"),1,COUNTIFS(tbl_RawData_Report1[RH Kit?],"Y",tbl_RawData_Report1[REQ_ID],tbl_RawData_Report1[[#This Row],[REQ_ID]]))</f>
        <v>0</v>
      </c>
      <c r="BG279" s="49">
        <f>COUNTIFS(tbl_RawData_Report1[RH Kit?],"Y",tbl_RawData_Report1[Order No.],tbl_RawData_Report1[[#This Row],[Order No.]])</f>
        <v>0</v>
      </c>
      <c r="BH279" s="49">
        <f>SUM(tbl_RawData_Report1[[#This Row],[RH Kit Req]:[RH Kit PO]])</f>
        <v>0</v>
      </c>
      <c r="BI279" s="49" t="str">
        <f>IFERROR(VLOOKUP(B279,Lookup!A:B,2,FALSE),B279)</f>
        <v xml:space="preserve"> </v>
      </c>
      <c r="BJ279" s="49" t="b">
        <f t="shared" si="4"/>
        <v>0</v>
      </c>
      <c r="BK279" s="49" t="str">
        <f>tbl_RawData_Report1[[#This Row],[Item ID]]&amp;tbl_RawData_Report1[[#This Row],[Order No.]]</f>
        <v xml:space="preserve"> 0000036465</v>
      </c>
      <c r="BL279"/>
      <c r="BM279"/>
      <c r="BN279"/>
    </row>
    <row r="280" spans="1:66" hidden="1" x14ac:dyDescent="0.25">
      <c r="A280" t="s">
        <v>8</v>
      </c>
      <c r="B280" t="s">
        <v>122</v>
      </c>
      <c r="C280">
        <v>5</v>
      </c>
      <c r="D280">
        <v>1</v>
      </c>
      <c r="E280">
        <v>2</v>
      </c>
      <c r="F280" t="s">
        <v>423</v>
      </c>
      <c r="G280" s="35" t="s">
        <v>1538</v>
      </c>
      <c r="H280" s="35" t="s">
        <v>1623</v>
      </c>
      <c r="I280" s="35" t="s">
        <v>593</v>
      </c>
      <c r="J280" s="35">
        <v>0</v>
      </c>
      <c r="K280" s="35" t="s">
        <v>636</v>
      </c>
      <c r="L280" s="35" t="s">
        <v>991</v>
      </c>
      <c r="M280" s="35" t="s">
        <v>396</v>
      </c>
      <c r="N280" s="35" t="s">
        <v>122</v>
      </c>
      <c r="O280" s="35" t="s">
        <v>992</v>
      </c>
      <c r="P280" s="35" t="s">
        <v>993</v>
      </c>
      <c r="Q280" s="35" t="s">
        <v>311</v>
      </c>
      <c r="R280" s="35" t="s">
        <v>283</v>
      </c>
      <c r="S280" s="35" t="s">
        <v>284</v>
      </c>
      <c r="T280" s="35" t="s">
        <v>5061</v>
      </c>
      <c r="U280" s="35" t="s">
        <v>272</v>
      </c>
      <c r="V280" s="35">
        <v>0</v>
      </c>
      <c r="W280" s="35">
        <v>0</v>
      </c>
      <c r="X280" s="49">
        <v>0</v>
      </c>
      <c r="Y280" s="45" t="s">
        <v>340</v>
      </c>
      <c r="Z280" s="49">
        <v>1</v>
      </c>
      <c r="AA280" s="49">
        <v>0</v>
      </c>
      <c r="AB280" s="45" t="s">
        <v>637</v>
      </c>
      <c r="AC280" s="45" t="s">
        <v>725</v>
      </c>
      <c r="AD280" s="45" t="s">
        <v>733</v>
      </c>
      <c r="AE280" s="45" t="s">
        <v>734</v>
      </c>
      <c r="AF280" s="49">
        <v>2018</v>
      </c>
      <c r="AG280" s="45" t="s">
        <v>1537</v>
      </c>
      <c r="AH280" s="45"/>
      <c r="AI280" s="45"/>
      <c r="AJ280" s="45"/>
      <c r="AK280" s="45">
        <v>43431</v>
      </c>
      <c r="AL280" s="45"/>
      <c r="AM280" s="45" t="s">
        <v>568</v>
      </c>
      <c r="AN280" s="45" t="s">
        <v>1539</v>
      </c>
      <c r="AO280" s="45" t="s">
        <v>1626</v>
      </c>
      <c r="AP280" s="49"/>
      <c r="AQ280" s="45" t="s">
        <v>266</v>
      </c>
      <c r="AR280" s="45"/>
      <c r="AS280" s="45" t="s">
        <v>174</v>
      </c>
      <c r="AT280" s="49">
        <v>5</v>
      </c>
      <c r="AU280" s="49">
        <v>1</v>
      </c>
      <c r="AV280" s="49">
        <v>1</v>
      </c>
      <c r="AW280" s="45">
        <v>43301</v>
      </c>
      <c r="AX280" s="45" t="s">
        <v>183</v>
      </c>
      <c r="AY280" s="45">
        <v>43563.609150034725</v>
      </c>
      <c r="AZ280" s="45">
        <v>43299</v>
      </c>
      <c r="BA280" s="45">
        <v>43300</v>
      </c>
      <c r="BB280" s="45" t="s">
        <v>1625</v>
      </c>
      <c r="BC280" s="45">
        <v>43301.566979166666</v>
      </c>
      <c r="BD280" s="45">
        <v>43343</v>
      </c>
      <c r="BE280" s="53">
        <v>43799</v>
      </c>
      <c r="BF280" s="49">
        <f>IF(AND(ISBLANK(tbl_RawData_Report1[[#This Row],[REQ_ID]]),tbl_RawData_Report1[[#This Row],[RH Kit?]] = "Y"),1,COUNTIFS(tbl_RawData_Report1[RH Kit?],"Y",tbl_RawData_Report1[REQ_ID],tbl_RawData_Report1[[#This Row],[REQ_ID]]))</f>
        <v>0</v>
      </c>
      <c r="BG280" s="49">
        <f>COUNTIFS(tbl_RawData_Report1[RH Kit?],"Y",tbl_RawData_Report1[Order No.],tbl_RawData_Report1[[#This Row],[Order No.]])</f>
        <v>0</v>
      </c>
      <c r="BH280" s="49">
        <f>SUM(tbl_RawData_Report1[[#This Row],[RH Kit Req]:[RH Kit PO]])</f>
        <v>0</v>
      </c>
      <c r="BI280" s="49" t="str">
        <f>IFERROR(VLOOKUP(B280,Lookup!A:B,2,FALSE),B280)</f>
        <v xml:space="preserve"> </v>
      </c>
      <c r="BJ280" s="49" t="b">
        <f t="shared" si="4"/>
        <v>0</v>
      </c>
      <c r="BK280" s="49" t="str">
        <f>tbl_RawData_Report1[[#This Row],[Item ID]]&amp;tbl_RawData_Report1[[#This Row],[Order No.]]</f>
        <v xml:space="preserve"> 0000036465</v>
      </c>
      <c r="BL280"/>
      <c r="BM280"/>
      <c r="BN280"/>
    </row>
    <row r="281" spans="1:66" hidden="1" x14ac:dyDescent="0.25">
      <c r="A281" t="s">
        <v>8</v>
      </c>
      <c r="B281" t="s">
        <v>122</v>
      </c>
      <c r="C281">
        <v>1</v>
      </c>
      <c r="D281">
        <v>1</v>
      </c>
      <c r="E281">
        <v>2</v>
      </c>
      <c r="F281" t="s">
        <v>423</v>
      </c>
      <c r="G281" s="35" t="s">
        <v>1538</v>
      </c>
      <c r="H281" s="35" t="s">
        <v>1602</v>
      </c>
      <c r="I281" s="35" t="s">
        <v>593</v>
      </c>
      <c r="J281" s="35">
        <v>0</v>
      </c>
      <c r="K281" s="35" t="s">
        <v>636</v>
      </c>
      <c r="L281" s="35" t="s">
        <v>991</v>
      </c>
      <c r="M281" s="35" t="s">
        <v>396</v>
      </c>
      <c r="N281" s="35" t="s">
        <v>122</v>
      </c>
      <c r="O281" s="35" t="s">
        <v>992</v>
      </c>
      <c r="P281" s="35" t="s">
        <v>993</v>
      </c>
      <c r="Q281" s="35" t="s">
        <v>311</v>
      </c>
      <c r="R281" s="35" t="s">
        <v>283</v>
      </c>
      <c r="S281" s="35" t="s">
        <v>284</v>
      </c>
      <c r="T281" s="35" t="s">
        <v>5061</v>
      </c>
      <c r="U281" s="35" t="s">
        <v>272</v>
      </c>
      <c r="V281" s="35">
        <v>0</v>
      </c>
      <c r="W281" s="35">
        <v>0</v>
      </c>
      <c r="X281" s="49">
        <v>0</v>
      </c>
      <c r="Y281" s="45" t="s">
        <v>340</v>
      </c>
      <c r="Z281" s="49">
        <v>1</v>
      </c>
      <c r="AA281" s="49">
        <v>0</v>
      </c>
      <c r="AB281" s="45" t="s">
        <v>637</v>
      </c>
      <c r="AC281" s="45" t="s">
        <v>725</v>
      </c>
      <c r="AD281" s="45" t="s">
        <v>733</v>
      </c>
      <c r="AE281" s="45" t="s">
        <v>734</v>
      </c>
      <c r="AF281" s="49">
        <v>2018</v>
      </c>
      <c r="AG281" s="45" t="s">
        <v>1537</v>
      </c>
      <c r="AH281" s="45"/>
      <c r="AI281" s="45"/>
      <c r="AJ281" s="45"/>
      <c r="AK281" s="45">
        <v>43431</v>
      </c>
      <c r="AL281" s="45"/>
      <c r="AM281" s="45" t="s">
        <v>568</v>
      </c>
      <c r="AN281" s="45" t="s">
        <v>1539</v>
      </c>
      <c r="AO281" s="45" t="s">
        <v>1603</v>
      </c>
      <c r="AP281" s="49"/>
      <c r="AQ281" s="45" t="s">
        <v>266</v>
      </c>
      <c r="AR281" s="45"/>
      <c r="AS281" s="45" t="s">
        <v>174</v>
      </c>
      <c r="AT281" s="49">
        <v>1</v>
      </c>
      <c r="AU281" s="49">
        <v>1</v>
      </c>
      <c r="AV281" s="49">
        <v>1</v>
      </c>
      <c r="AW281" s="45">
        <v>43301</v>
      </c>
      <c r="AX281" s="45" t="s">
        <v>183</v>
      </c>
      <c r="AY281" s="45">
        <v>43563.609150034725</v>
      </c>
      <c r="AZ281" s="45">
        <v>43299</v>
      </c>
      <c r="BA281" s="45">
        <v>43300</v>
      </c>
      <c r="BB281" s="45" t="s">
        <v>1604</v>
      </c>
      <c r="BC281" s="45">
        <v>43301.566979166666</v>
      </c>
      <c r="BD281" s="45">
        <v>43343</v>
      </c>
      <c r="BE281" s="53">
        <v>43799</v>
      </c>
      <c r="BF281" s="49">
        <f>IF(AND(ISBLANK(tbl_RawData_Report1[[#This Row],[REQ_ID]]),tbl_RawData_Report1[[#This Row],[RH Kit?]] = "Y"),1,COUNTIFS(tbl_RawData_Report1[RH Kit?],"Y",tbl_RawData_Report1[REQ_ID],tbl_RawData_Report1[[#This Row],[REQ_ID]]))</f>
        <v>0</v>
      </c>
      <c r="BG281" s="49">
        <f>COUNTIFS(tbl_RawData_Report1[RH Kit?],"Y",tbl_RawData_Report1[Order No.],tbl_RawData_Report1[[#This Row],[Order No.]])</f>
        <v>0</v>
      </c>
      <c r="BH281" s="49">
        <f>SUM(tbl_RawData_Report1[[#This Row],[RH Kit Req]:[RH Kit PO]])</f>
        <v>0</v>
      </c>
      <c r="BI281" s="49" t="str">
        <f>IFERROR(VLOOKUP(B281,Lookup!A:B,2,FALSE),B281)</f>
        <v xml:space="preserve"> </v>
      </c>
      <c r="BJ281" s="49" t="b">
        <f t="shared" si="4"/>
        <v>0</v>
      </c>
      <c r="BK281" s="49" t="str">
        <f>tbl_RawData_Report1[[#This Row],[Item ID]]&amp;tbl_RawData_Report1[[#This Row],[Order No.]]</f>
        <v xml:space="preserve"> 0000036465</v>
      </c>
      <c r="BL281"/>
      <c r="BM281"/>
      <c r="BN281"/>
    </row>
    <row r="282" spans="1:66" hidden="1" x14ac:dyDescent="0.25">
      <c r="A282" t="s">
        <v>8</v>
      </c>
      <c r="B282" t="s">
        <v>122</v>
      </c>
      <c r="C282">
        <v>1</v>
      </c>
      <c r="D282">
        <v>1</v>
      </c>
      <c r="E282">
        <v>3</v>
      </c>
      <c r="F282" t="s">
        <v>423</v>
      </c>
      <c r="G282" s="35" t="s">
        <v>1538</v>
      </c>
      <c r="H282" s="35" t="s">
        <v>1602</v>
      </c>
      <c r="I282" s="35" t="s">
        <v>593</v>
      </c>
      <c r="J282" s="35">
        <v>512.51</v>
      </c>
      <c r="K282" s="35" t="s">
        <v>636</v>
      </c>
      <c r="L282" s="35" t="s">
        <v>991</v>
      </c>
      <c r="M282" s="35" t="s">
        <v>396</v>
      </c>
      <c r="N282" s="35" t="s">
        <v>122</v>
      </c>
      <c r="O282" s="35" t="s">
        <v>992</v>
      </c>
      <c r="P282" s="35" t="s">
        <v>993</v>
      </c>
      <c r="Q282" s="35" t="s">
        <v>311</v>
      </c>
      <c r="R282" s="35" t="s">
        <v>283</v>
      </c>
      <c r="S282" s="35" t="s">
        <v>284</v>
      </c>
      <c r="T282" s="35" t="s">
        <v>5061</v>
      </c>
      <c r="U282" s="35" t="s">
        <v>272</v>
      </c>
      <c r="V282" s="35">
        <v>0</v>
      </c>
      <c r="W282" s="35">
        <v>0</v>
      </c>
      <c r="X282" s="49">
        <v>28</v>
      </c>
      <c r="Y282" s="45" t="s">
        <v>340</v>
      </c>
      <c r="Z282" s="49">
        <v>1</v>
      </c>
      <c r="AA282" s="49">
        <v>28</v>
      </c>
      <c r="AB282" s="45" t="s">
        <v>637</v>
      </c>
      <c r="AC282" s="45" t="s">
        <v>725</v>
      </c>
      <c r="AD282" s="45" t="s">
        <v>733</v>
      </c>
      <c r="AE282" s="45" t="s">
        <v>734</v>
      </c>
      <c r="AF282" s="49">
        <v>2018</v>
      </c>
      <c r="AG282" s="45" t="s">
        <v>1537</v>
      </c>
      <c r="AH282" s="45"/>
      <c r="AI282" s="45"/>
      <c r="AJ282" s="45"/>
      <c r="AK282" s="45">
        <v>43431</v>
      </c>
      <c r="AL282" s="45"/>
      <c r="AM282" s="45" t="s">
        <v>568</v>
      </c>
      <c r="AN282" s="45" t="s">
        <v>1539</v>
      </c>
      <c r="AO282" s="45" t="s">
        <v>1605</v>
      </c>
      <c r="AP282" s="49"/>
      <c r="AQ282" s="45" t="s">
        <v>266</v>
      </c>
      <c r="AR282" s="45"/>
      <c r="AS282" s="45" t="s">
        <v>174</v>
      </c>
      <c r="AT282" s="49">
        <v>1</v>
      </c>
      <c r="AU282" s="49">
        <v>1</v>
      </c>
      <c r="AV282" s="49">
        <v>1</v>
      </c>
      <c r="AW282" s="45">
        <v>43301</v>
      </c>
      <c r="AX282" s="45" t="s">
        <v>183</v>
      </c>
      <c r="AY282" s="45">
        <v>43563.609150034725</v>
      </c>
      <c r="AZ282" s="45">
        <v>43299</v>
      </c>
      <c r="BA282" s="45">
        <v>43300</v>
      </c>
      <c r="BB282" s="45" t="s">
        <v>1604</v>
      </c>
      <c r="BC282" s="45">
        <v>43301.566979166666</v>
      </c>
      <c r="BD282" s="45">
        <v>43343</v>
      </c>
      <c r="BE282" s="53">
        <v>43799</v>
      </c>
      <c r="BF282" s="49">
        <f>IF(AND(ISBLANK(tbl_RawData_Report1[[#This Row],[REQ_ID]]),tbl_RawData_Report1[[#This Row],[RH Kit?]] = "Y"),1,COUNTIFS(tbl_RawData_Report1[RH Kit?],"Y",tbl_RawData_Report1[REQ_ID],tbl_RawData_Report1[[#This Row],[REQ_ID]]))</f>
        <v>0</v>
      </c>
      <c r="BG282" s="49">
        <f>COUNTIFS(tbl_RawData_Report1[RH Kit?],"Y",tbl_RawData_Report1[Order No.],tbl_RawData_Report1[[#This Row],[Order No.]])</f>
        <v>0</v>
      </c>
      <c r="BH282" s="49">
        <f>SUM(tbl_RawData_Report1[[#This Row],[RH Kit Req]:[RH Kit PO]])</f>
        <v>0</v>
      </c>
      <c r="BI282" s="49" t="str">
        <f>IFERROR(VLOOKUP(B282,Lookup!A:B,2,FALSE),B282)</f>
        <v xml:space="preserve"> </v>
      </c>
      <c r="BJ282" s="49" t="b">
        <f t="shared" si="4"/>
        <v>0</v>
      </c>
      <c r="BK282" s="49" t="str">
        <f>tbl_RawData_Report1[[#This Row],[Item ID]]&amp;tbl_RawData_Report1[[#This Row],[Order No.]]</f>
        <v xml:space="preserve"> 0000036465</v>
      </c>
      <c r="BL282"/>
      <c r="BM282"/>
      <c r="BN282"/>
    </row>
    <row r="283" spans="1:66" hidden="1" x14ac:dyDescent="0.25">
      <c r="A283" t="s">
        <v>8</v>
      </c>
      <c r="B283" t="s">
        <v>122</v>
      </c>
      <c r="C283">
        <v>4</v>
      </c>
      <c r="D283">
        <v>1</v>
      </c>
      <c r="E283">
        <v>3</v>
      </c>
      <c r="F283" t="s">
        <v>423</v>
      </c>
      <c r="G283" s="35" t="s">
        <v>1538</v>
      </c>
      <c r="H283" s="35" t="s">
        <v>1587</v>
      </c>
      <c r="I283" s="35" t="s">
        <v>593</v>
      </c>
      <c r="J283" s="35">
        <v>479.36</v>
      </c>
      <c r="K283" s="35" t="s">
        <v>636</v>
      </c>
      <c r="L283" s="35" t="s">
        <v>991</v>
      </c>
      <c r="M283" s="35" t="s">
        <v>396</v>
      </c>
      <c r="N283" s="35" t="s">
        <v>122</v>
      </c>
      <c r="O283" s="35" t="s">
        <v>992</v>
      </c>
      <c r="P283" s="35" t="s">
        <v>993</v>
      </c>
      <c r="Q283" s="35" t="s">
        <v>311</v>
      </c>
      <c r="R283" s="35" t="s">
        <v>283</v>
      </c>
      <c r="S283" s="35" t="s">
        <v>284</v>
      </c>
      <c r="T283" s="35" t="s">
        <v>5061</v>
      </c>
      <c r="U283" s="35" t="s">
        <v>272</v>
      </c>
      <c r="V283" s="35">
        <v>0</v>
      </c>
      <c r="W283" s="35">
        <v>0</v>
      </c>
      <c r="X283" s="49">
        <v>200</v>
      </c>
      <c r="Y283" s="45" t="s">
        <v>340</v>
      </c>
      <c r="Z283" s="49">
        <v>1</v>
      </c>
      <c r="AA283" s="49">
        <v>200</v>
      </c>
      <c r="AB283" s="45" t="s">
        <v>637</v>
      </c>
      <c r="AC283" s="45" t="s">
        <v>725</v>
      </c>
      <c r="AD283" s="45" t="s">
        <v>733</v>
      </c>
      <c r="AE283" s="45" t="s">
        <v>734</v>
      </c>
      <c r="AF283" s="49">
        <v>2018</v>
      </c>
      <c r="AG283" s="45" t="s">
        <v>1537</v>
      </c>
      <c r="AH283" s="45"/>
      <c r="AI283" s="45"/>
      <c r="AJ283" s="45"/>
      <c r="AK283" s="45">
        <v>43431</v>
      </c>
      <c r="AL283" s="45"/>
      <c r="AM283" s="45" t="s">
        <v>568</v>
      </c>
      <c r="AN283" s="45" t="s">
        <v>1539</v>
      </c>
      <c r="AO283" s="45" t="s">
        <v>1590</v>
      </c>
      <c r="AP283" s="49"/>
      <c r="AQ283" s="45" t="s">
        <v>266</v>
      </c>
      <c r="AR283" s="45"/>
      <c r="AS283" s="45" t="s">
        <v>174</v>
      </c>
      <c r="AT283" s="49">
        <v>4</v>
      </c>
      <c r="AU283" s="49">
        <v>1</v>
      </c>
      <c r="AV283" s="49">
        <v>1</v>
      </c>
      <c r="AW283" s="45">
        <v>43301</v>
      </c>
      <c r="AX283" s="45" t="s">
        <v>183</v>
      </c>
      <c r="AY283" s="45">
        <v>43563.609150034725</v>
      </c>
      <c r="AZ283" s="45">
        <v>43299</v>
      </c>
      <c r="BA283" s="45">
        <v>43300</v>
      </c>
      <c r="BB283" s="45" t="s">
        <v>1589</v>
      </c>
      <c r="BC283" s="45">
        <v>43301.566979166666</v>
      </c>
      <c r="BD283" s="45">
        <v>43343</v>
      </c>
      <c r="BE283" s="53">
        <v>43799</v>
      </c>
      <c r="BF283" s="49">
        <f>IF(AND(ISBLANK(tbl_RawData_Report1[[#This Row],[REQ_ID]]),tbl_RawData_Report1[[#This Row],[RH Kit?]] = "Y"),1,COUNTIFS(tbl_RawData_Report1[RH Kit?],"Y",tbl_RawData_Report1[REQ_ID],tbl_RawData_Report1[[#This Row],[REQ_ID]]))</f>
        <v>0</v>
      </c>
      <c r="BG283" s="49">
        <f>COUNTIFS(tbl_RawData_Report1[RH Kit?],"Y",tbl_RawData_Report1[Order No.],tbl_RawData_Report1[[#This Row],[Order No.]])</f>
        <v>0</v>
      </c>
      <c r="BH283" s="49">
        <f>SUM(tbl_RawData_Report1[[#This Row],[RH Kit Req]:[RH Kit PO]])</f>
        <v>0</v>
      </c>
      <c r="BI283" s="49" t="str">
        <f>IFERROR(VLOOKUP(B283,Lookup!A:B,2,FALSE),B283)</f>
        <v xml:space="preserve"> </v>
      </c>
      <c r="BJ283" s="49" t="b">
        <f t="shared" si="4"/>
        <v>0</v>
      </c>
      <c r="BK283" s="49" t="str">
        <f>tbl_RawData_Report1[[#This Row],[Item ID]]&amp;tbl_RawData_Report1[[#This Row],[Order No.]]</f>
        <v xml:space="preserve"> 0000036465</v>
      </c>
      <c r="BL283"/>
      <c r="BM283"/>
      <c r="BN283"/>
    </row>
    <row r="284" spans="1:66" hidden="1" x14ac:dyDescent="0.25">
      <c r="A284" t="s">
        <v>8</v>
      </c>
      <c r="B284" t="s">
        <v>122</v>
      </c>
      <c r="C284">
        <v>1</v>
      </c>
      <c r="D284">
        <v>1</v>
      </c>
      <c r="E284">
        <v>1</v>
      </c>
      <c r="F284" t="s">
        <v>423</v>
      </c>
      <c r="G284" s="35" t="s">
        <v>1538</v>
      </c>
      <c r="H284" s="35" t="s">
        <v>1602</v>
      </c>
      <c r="I284" s="35" t="s">
        <v>593</v>
      </c>
      <c r="J284" s="35">
        <v>0</v>
      </c>
      <c r="K284" s="35" t="s">
        <v>636</v>
      </c>
      <c r="L284" s="35" t="s">
        <v>991</v>
      </c>
      <c r="M284" s="35" t="s">
        <v>396</v>
      </c>
      <c r="N284" s="35" t="s">
        <v>122</v>
      </c>
      <c r="O284" s="35" t="s">
        <v>992</v>
      </c>
      <c r="P284" s="35" t="s">
        <v>993</v>
      </c>
      <c r="Q284" s="35" t="s">
        <v>311</v>
      </c>
      <c r="R284" s="35" t="s">
        <v>283</v>
      </c>
      <c r="S284" s="35" t="s">
        <v>284</v>
      </c>
      <c r="T284" s="35" t="s">
        <v>5061</v>
      </c>
      <c r="U284" s="35" t="s">
        <v>272</v>
      </c>
      <c r="V284" s="35">
        <v>0</v>
      </c>
      <c r="W284" s="35">
        <v>0</v>
      </c>
      <c r="X284" s="49">
        <v>0</v>
      </c>
      <c r="Y284" s="45" t="s">
        <v>340</v>
      </c>
      <c r="Z284" s="49">
        <v>1</v>
      </c>
      <c r="AA284" s="49">
        <v>0</v>
      </c>
      <c r="AB284" s="45" t="s">
        <v>637</v>
      </c>
      <c r="AC284" s="45" t="s">
        <v>725</v>
      </c>
      <c r="AD284" s="45" t="s">
        <v>733</v>
      </c>
      <c r="AE284" s="45" t="s">
        <v>734</v>
      </c>
      <c r="AF284" s="49">
        <v>2018</v>
      </c>
      <c r="AG284" s="45" t="s">
        <v>1537</v>
      </c>
      <c r="AH284" s="45"/>
      <c r="AI284" s="45"/>
      <c r="AJ284" s="45"/>
      <c r="AK284" s="45">
        <v>43431</v>
      </c>
      <c r="AL284" s="45"/>
      <c r="AM284" s="45" t="s">
        <v>568</v>
      </c>
      <c r="AN284" s="45" t="s">
        <v>1539</v>
      </c>
      <c r="AO284" s="45" t="s">
        <v>1606</v>
      </c>
      <c r="AP284" s="49"/>
      <c r="AQ284" s="45" t="s">
        <v>266</v>
      </c>
      <c r="AR284" s="45"/>
      <c r="AS284" s="45" t="s">
        <v>174</v>
      </c>
      <c r="AT284" s="49">
        <v>1</v>
      </c>
      <c r="AU284" s="49">
        <v>1</v>
      </c>
      <c r="AV284" s="49">
        <v>1</v>
      </c>
      <c r="AW284" s="45">
        <v>43301</v>
      </c>
      <c r="AX284" s="45" t="s">
        <v>183</v>
      </c>
      <c r="AY284" s="45">
        <v>43563.609150034725</v>
      </c>
      <c r="AZ284" s="45">
        <v>43299</v>
      </c>
      <c r="BA284" s="45">
        <v>43300</v>
      </c>
      <c r="BB284" s="45" t="s">
        <v>1604</v>
      </c>
      <c r="BC284" s="45">
        <v>43301.566979166666</v>
      </c>
      <c r="BD284" s="45">
        <v>43343</v>
      </c>
      <c r="BE284" s="53">
        <v>43799</v>
      </c>
      <c r="BF284" s="49">
        <f>IF(AND(ISBLANK(tbl_RawData_Report1[[#This Row],[REQ_ID]]),tbl_RawData_Report1[[#This Row],[RH Kit?]] = "Y"),1,COUNTIFS(tbl_RawData_Report1[RH Kit?],"Y",tbl_RawData_Report1[REQ_ID],tbl_RawData_Report1[[#This Row],[REQ_ID]]))</f>
        <v>0</v>
      </c>
      <c r="BG284" s="49">
        <f>COUNTIFS(tbl_RawData_Report1[RH Kit?],"Y",tbl_RawData_Report1[Order No.],tbl_RawData_Report1[[#This Row],[Order No.]])</f>
        <v>0</v>
      </c>
      <c r="BH284" s="49">
        <f>SUM(tbl_RawData_Report1[[#This Row],[RH Kit Req]:[RH Kit PO]])</f>
        <v>0</v>
      </c>
      <c r="BI284" s="49" t="str">
        <f>IFERROR(VLOOKUP(B284,Lookup!A:B,2,FALSE),B284)</f>
        <v xml:space="preserve"> </v>
      </c>
      <c r="BJ284" s="49" t="b">
        <f t="shared" si="4"/>
        <v>0</v>
      </c>
      <c r="BK284" s="49" t="str">
        <f>tbl_RawData_Report1[[#This Row],[Item ID]]&amp;tbl_RawData_Report1[[#This Row],[Order No.]]</f>
        <v xml:space="preserve"> 0000036465</v>
      </c>
      <c r="BL284"/>
      <c r="BM284"/>
      <c r="BN284"/>
    </row>
    <row r="285" spans="1:66" hidden="1" x14ac:dyDescent="0.25">
      <c r="A285" t="s">
        <v>8</v>
      </c>
      <c r="B285" t="s">
        <v>122</v>
      </c>
      <c r="C285">
        <v>6</v>
      </c>
      <c r="D285">
        <v>1</v>
      </c>
      <c r="E285">
        <v>3</v>
      </c>
      <c r="F285" t="s">
        <v>423</v>
      </c>
      <c r="G285" s="35" t="s">
        <v>1538</v>
      </c>
      <c r="H285" s="35" t="s">
        <v>1573</v>
      </c>
      <c r="I285" s="35" t="s">
        <v>593</v>
      </c>
      <c r="J285" s="35">
        <v>316.8</v>
      </c>
      <c r="K285" s="35" t="s">
        <v>636</v>
      </c>
      <c r="L285" s="35" t="s">
        <v>991</v>
      </c>
      <c r="M285" s="35" t="s">
        <v>396</v>
      </c>
      <c r="N285" s="35" t="s">
        <v>122</v>
      </c>
      <c r="O285" s="35" t="s">
        <v>992</v>
      </c>
      <c r="P285" s="35" t="s">
        <v>993</v>
      </c>
      <c r="Q285" s="35" t="s">
        <v>311</v>
      </c>
      <c r="R285" s="35" t="s">
        <v>283</v>
      </c>
      <c r="S285" s="35" t="s">
        <v>284</v>
      </c>
      <c r="T285" s="35" t="s">
        <v>5061</v>
      </c>
      <c r="U285" s="35" t="s">
        <v>272</v>
      </c>
      <c r="V285" s="35">
        <v>0</v>
      </c>
      <c r="W285" s="35">
        <v>0</v>
      </c>
      <c r="X285" s="49">
        <v>100</v>
      </c>
      <c r="Y285" s="45" t="s">
        <v>340</v>
      </c>
      <c r="Z285" s="49">
        <v>1</v>
      </c>
      <c r="AA285" s="49">
        <v>100</v>
      </c>
      <c r="AB285" s="45" t="s">
        <v>637</v>
      </c>
      <c r="AC285" s="45" t="s">
        <v>725</v>
      </c>
      <c r="AD285" s="45" t="s">
        <v>733</v>
      </c>
      <c r="AE285" s="45" t="s">
        <v>734</v>
      </c>
      <c r="AF285" s="49">
        <v>2018</v>
      </c>
      <c r="AG285" s="45" t="s">
        <v>1537</v>
      </c>
      <c r="AH285" s="45"/>
      <c r="AI285" s="45"/>
      <c r="AJ285" s="45"/>
      <c r="AK285" s="45">
        <v>43431</v>
      </c>
      <c r="AL285" s="45"/>
      <c r="AM285" s="45" t="s">
        <v>568</v>
      </c>
      <c r="AN285" s="45" t="s">
        <v>1539</v>
      </c>
      <c r="AO285" s="45" t="s">
        <v>1574</v>
      </c>
      <c r="AP285" s="49"/>
      <c r="AQ285" s="45" t="s">
        <v>266</v>
      </c>
      <c r="AR285" s="45"/>
      <c r="AS285" s="45" t="s">
        <v>174</v>
      </c>
      <c r="AT285" s="49">
        <v>6</v>
      </c>
      <c r="AU285" s="49">
        <v>1</v>
      </c>
      <c r="AV285" s="49">
        <v>1</v>
      </c>
      <c r="AW285" s="45">
        <v>43301</v>
      </c>
      <c r="AX285" s="45" t="s">
        <v>183</v>
      </c>
      <c r="AY285" s="45">
        <v>43563.609150034725</v>
      </c>
      <c r="AZ285" s="45">
        <v>43299</v>
      </c>
      <c r="BA285" s="45">
        <v>43300</v>
      </c>
      <c r="BB285" s="45" t="s">
        <v>1575</v>
      </c>
      <c r="BC285" s="45">
        <v>43301.566979166666</v>
      </c>
      <c r="BD285" s="45">
        <v>43343</v>
      </c>
      <c r="BE285" s="53">
        <v>43799</v>
      </c>
      <c r="BF285" s="49">
        <f>IF(AND(ISBLANK(tbl_RawData_Report1[[#This Row],[REQ_ID]]),tbl_RawData_Report1[[#This Row],[RH Kit?]] = "Y"),1,COUNTIFS(tbl_RawData_Report1[RH Kit?],"Y",tbl_RawData_Report1[REQ_ID],tbl_RawData_Report1[[#This Row],[REQ_ID]]))</f>
        <v>0</v>
      </c>
      <c r="BG285" s="49">
        <f>COUNTIFS(tbl_RawData_Report1[RH Kit?],"Y",tbl_RawData_Report1[Order No.],tbl_RawData_Report1[[#This Row],[Order No.]])</f>
        <v>0</v>
      </c>
      <c r="BH285" s="49">
        <f>SUM(tbl_RawData_Report1[[#This Row],[RH Kit Req]:[RH Kit PO]])</f>
        <v>0</v>
      </c>
      <c r="BI285" s="49" t="str">
        <f>IFERROR(VLOOKUP(B285,Lookup!A:B,2,FALSE),B285)</f>
        <v xml:space="preserve"> </v>
      </c>
      <c r="BJ285" s="49" t="b">
        <f t="shared" si="4"/>
        <v>0</v>
      </c>
      <c r="BK285" s="49" t="str">
        <f>tbl_RawData_Report1[[#This Row],[Item ID]]&amp;tbl_RawData_Report1[[#This Row],[Order No.]]</f>
        <v xml:space="preserve"> 0000036465</v>
      </c>
      <c r="BL285"/>
      <c r="BM285"/>
      <c r="BN285"/>
    </row>
    <row r="286" spans="1:66" hidden="1" x14ac:dyDescent="0.25">
      <c r="A286" t="s">
        <v>8</v>
      </c>
      <c r="B286" t="s">
        <v>122</v>
      </c>
      <c r="C286">
        <v>3</v>
      </c>
      <c r="D286">
        <v>1</v>
      </c>
      <c r="E286">
        <v>3</v>
      </c>
      <c r="F286" t="s">
        <v>423</v>
      </c>
      <c r="G286" s="35" t="s">
        <v>1538</v>
      </c>
      <c r="H286" s="35" t="s">
        <v>1544</v>
      </c>
      <c r="I286" s="35" t="s">
        <v>593</v>
      </c>
      <c r="J286" s="35">
        <v>475.2</v>
      </c>
      <c r="K286" s="35" t="s">
        <v>636</v>
      </c>
      <c r="L286" s="35" t="s">
        <v>991</v>
      </c>
      <c r="M286" s="35" t="s">
        <v>396</v>
      </c>
      <c r="N286" s="35" t="s">
        <v>122</v>
      </c>
      <c r="O286" s="35" t="s">
        <v>992</v>
      </c>
      <c r="P286" s="35" t="s">
        <v>993</v>
      </c>
      <c r="Q286" s="35" t="s">
        <v>311</v>
      </c>
      <c r="R286" s="35" t="s">
        <v>283</v>
      </c>
      <c r="S286" s="35" t="s">
        <v>284</v>
      </c>
      <c r="T286" s="35" t="s">
        <v>5061</v>
      </c>
      <c r="U286" s="35" t="s">
        <v>272</v>
      </c>
      <c r="V286" s="35">
        <v>0</v>
      </c>
      <c r="W286" s="35">
        <v>0</v>
      </c>
      <c r="X286" s="49">
        <v>150</v>
      </c>
      <c r="Y286" s="45" t="s">
        <v>340</v>
      </c>
      <c r="Z286" s="49">
        <v>1</v>
      </c>
      <c r="AA286" s="49">
        <v>150</v>
      </c>
      <c r="AB286" s="45" t="s">
        <v>637</v>
      </c>
      <c r="AC286" s="45" t="s">
        <v>725</v>
      </c>
      <c r="AD286" s="45" t="s">
        <v>733</v>
      </c>
      <c r="AE286" s="45" t="s">
        <v>734</v>
      </c>
      <c r="AF286" s="49">
        <v>2018</v>
      </c>
      <c r="AG286" s="45" t="s">
        <v>1537</v>
      </c>
      <c r="AH286" s="45"/>
      <c r="AI286" s="45"/>
      <c r="AJ286" s="45"/>
      <c r="AK286" s="45">
        <v>43431</v>
      </c>
      <c r="AL286" s="45"/>
      <c r="AM286" s="45" t="s">
        <v>568</v>
      </c>
      <c r="AN286" s="45" t="s">
        <v>1539</v>
      </c>
      <c r="AO286" s="45" t="s">
        <v>1545</v>
      </c>
      <c r="AP286" s="49"/>
      <c r="AQ286" s="45" t="s">
        <v>266</v>
      </c>
      <c r="AR286" s="45"/>
      <c r="AS286" s="45" t="s">
        <v>174</v>
      </c>
      <c r="AT286" s="49">
        <v>3</v>
      </c>
      <c r="AU286" s="49">
        <v>1</v>
      </c>
      <c r="AV286" s="49">
        <v>1</v>
      </c>
      <c r="AW286" s="45">
        <v>43301</v>
      </c>
      <c r="AX286" s="45" t="s">
        <v>183</v>
      </c>
      <c r="AY286" s="45">
        <v>43563.609150034725</v>
      </c>
      <c r="AZ286" s="45">
        <v>43299</v>
      </c>
      <c r="BA286" s="45">
        <v>43300</v>
      </c>
      <c r="BB286" s="45" t="s">
        <v>1546</v>
      </c>
      <c r="BC286" s="45">
        <v>43301.566979166666</v>
      </c>
      <c r="BD286" s="45">
        <v>43343</v>
      </c>
      <c r="BE286" s="53">
        <v>43799</v>
      </c>
      <c r="BF286" s="49">
        <f>IF(AND(ISBLANK(tbl_RawData_Report1[[#This Row],[REQ_ID]]),tbl_RawData_Report1[[#This Row],[RH Kit?]] = "Y"),1,COUNTIFS(tbl_RawData_Report1[RH Kit?],"Y",tbl_RawData_Report1[REQ_ID],tbl_RawData_Report1[[#This Row],[REQ_ID]]))</f>
        <v>0</v>
      </c>
      <c r="BG286" s="49">
        <f>COUNTIFS(tbl_RawData_Report1[RH Kit?],"Y",tbl_RawData_Report1[Order No.],tbl_RawData_Report1[[#This Row],[Order No.]])</f>
        <v>0</v>
      </c>
      <c r="BH286" s="49">
        <f>SUM(tbl_RawData_Report1[[#This Row],[RH Kit Req]:[RH Kit PO]])</f>
        <v>0</v>
      </c>
      <c r="BI286" s="49" t="str">
        <f>IFERROR(VLOOKUP(B286,Lookup!A:B,2,FALSE),B286)</f>
        <v xml:space="preserve"> </v>
      </c>
      <c r="BJ286" s="49" t="b">
        <f t="shared" si="4"/>
        <v>0</v>
      </c>
      <c r="BK286" s="49" t="str">
        <f>tbl_RawData_Report1[[#This Row],[Item ID]]&amp;tbl_RawData_Report1[[#This Row],[Order No.]]</f>
        <v xml:space="preserve"> 0000036465</v>
      </c>
      <c r="BL286"/>
      <c r="BM286"/>
      <c r="BN286"/>
    </row>
    <row r="287" spans="1:66" hidden="1" x14ac:dyDescent="0.25">
      <c r="A287" t="s">
        <v>8</v>
      </c>
      <c r="B287" t="s">
        <v>122</v>
      </c>
      <c r="C287">
        <v>5</v>
      </c>
      <c r="D287">
        <v>1</v>
      </c>
      <c r="E287">
        <v>3</v>
      </c>
      <c r="F287" t="s">
        <v>423</v>
      </c>
      <c r="G287" s="35" t="s">
        <v>1538</v>
      </c>
      <c r="H287" s="35" t="s">
        <v>1623</v>
      </c>
      <c r="I287" s="35" t="s">
        <v>593</v>
      </c>
      <c r="J287" s="35">
        <v>281.60000000000002</v>
      </c>
      <c r="K287" s="35" t="s">
        <v>636</v>
      </c>
      <c r="L287" s="35" t="s">
        <v>991</v>
      </c>
      <c r="M287" s="35" t="s">
        <v>396</v>
      </c>
      <c r="N287" s="35" t="s">
        <v>122</v>
      </c>
      <c r="O287" s="35" t="s">
        <v>992</v>
      </c>
      <c r="P287" s="35" t="s">
        <v>993</v>
      </c>
      <c r="Q287" s="35" t="s">
        <v>311</v>
      </c>
      <c r="R287" s="35" t="s">
        <v>283</v>
      </c>
      <c r="S287" s="35" t="s">
        <v>284</v>
      </c>
      <c r="T287" s="35" t="s">
        <v>5061</v>
      </c>
      <c r="U287" s="35" t="s">
        <v>272</v>
      </c>
      <c r="V287" s="35">
        <v>0</v>
      </c>
      <c r="W287" s="35">
        <v>0</v>
      </c>
      <c r="X287" s="49">
        <v>50</v>
      </c>
      <c r="Y287" s="45" t="s">
        <v>340</v>
      </c>
      <c r="Z287" s="49">
        <v>1</v>
      </c>
      <c r="AA287" s="49">
        <v>50</v>
      </c>
      <c r="AB287" s="45" t="s">
        <v>637</v>
      </c>
      <c r="AC287" s="45" t="s">
        <v>725</v>
      </c>
      <c r="AD287" s="45" t="s">
        <v>733</v>
      </c>
      <c r="AE287" s="45" t="s">
        <v>734</v>
      </c>
      <c r="AF287" s="49">
        <v>2018</v>
      </c>
      <c r="AG287" s="45" t="s">
        <v>1537</v>
      </c>
      <c r="AH287" s="45"/>
      <c r="AI287" s="45"/>
      <c r="AJ287" s="45"/>
      <c r="AK287" s="45">
        <v>43431</v>
      </c>
      <c r="AL287" s="45"/>
      <c r="AM287" s="45" t="s">
        <v>568</v>
      </c>
      <c r="AN287" s="45" t="s">
        <v>1539</v>
      </c>
      <c r="AO287" s="45" t="s">
        <v>1627</v>
      </c>
      <c r="AP287" s="49"/>
      <c r="AQ287" s="45" t="s">
        <v>266</v>
      </c>
      <c r="AR287" s="45"/>
      <c r="AS287" s="45" t="s">
        <v>174</v>
      </c>
      <c r="AT287" s="49">
        <v>5</v>
      </c>
      <c r="AU287" s="49">
        <v>1</v>
      </c>
      <c r="AV287" s="49">
        <v>1</v>
      </c>
      <c r="AW287" s="45">
        <v>43301</v>
      </c>
      <c r="AX287" s="45" t="s">
        <v>183</v>
      </c>
      <c r="AY287" s="45">
        <v>43563.609150034725</v>
      </c>
      <c r="AZ287" s="45">
        <v>43299</v>
      </c>
      <c r="BA287" s="45">
        <v>43300</v>
      </c>
      <c r="BB287" s="45" t="s">
        <v>1625</v>
      </c>
      <c r="BC287" s="45">
        <v>43301.566979166666</v>
      </c>
      <c r="BD287" s="45">
        <v>43343</v>
      </c>
      <c r="BE287" s="53">
        <v>43799</v>
      </c>
      <c r="BF287" s="49">
        <f>IF(AND(ISBLANK(tbl_RawData_Report1[[#This Row],[REQ_ID]]),tbl_RawData_Report1[[#This Row],[RH Kit?]] = "Y"),1,COUNTIFS(tbl_RawData_Report1[RH Kit?],"Y",tbl_RawData_Report1[REQ_ID],tbl_RawData_Report1[[#This Row],[REQ_ID]]))</f>
        <v>0</v>
      </c>
      <c r="BG287" s="49">
        <f>COUNTIFS(tbl_RawData_Report1[RH Kit?],"Y",tbl_RawData_Report1[Order No.],tbl_RawData_Report1[[#This Row],[Order No.]])</f>
        <v>0</v>
      </c>
      <c r="BH287" s="49">
        <f>SUM(tbl_RawData_Report1[[#This Row],[RH Kit Req]:[RH Kit PO]])</f>
        <v>0</v>
      </c>
      <c r="BI287" s="49" t="str">
        <f>IFERROR(VLOOKUP(B287,Lookup!A:B,2,FALSE),B287)</f>
        <v xml:space="preserve"> </v>
      </c>
      <c r="BJ287" s="49" t="b">
        <f t="shared" si="4"/>
        <v>1</v>
      </c>
      <c r="BK287" s="49" t="str">
        <f>tbl_RawData_Report1[[#This Row],[Item ID]]&amp;tbl_RawData_Report1[[#This Row],[Order No.]]</f>
        <v xml:space="preserve"> 0000036465</v>
      </c>
      <c r="BL287"/>
      <c r="BM287"/>
      <c r="BN287"/>
    </row>
    <row r="288" spans="1:66" hidden="1" x14ac:dyDescent="0.25">
      <c r="A288" t="s">
        <v>8</v>
      </c>
      <c r="B288" t="s">
        <v>4650</v>
      </c>
      <c r="C288">
        <v>2</v>
      </c>
      <c r="D288">
        <v>1</v>
      </c>
      <c r="E288">
        <v>1</v>
      </c>
      <c r="F288" t="s">
        <v>462</v>
      </c>
      <c r="G288" s="35" t="s">
        <v>4786</v>
      </c>
      <c r="H288" s="35" t="s">
        <v>4651</v>
      </c>
      <c r="I288" s="35" t="s">
        <v>593</v>
      </c>
      <c r="J288" s="35">
        <v>100</v>
      </c>
      <c r="K288" s="35" t="s">
        <v>400</v>
      </c>
      <c r="L288" s="35" t="s">
        <v>401</v>
      </c>
      <c r="M288" s="35" t="s">
        <v>396</v>
      </c>
      <c r="N288" s="35" t="s">
        <v>122</v>
      </c>
      <c r="O288" s="35" t="s">
        <v>402</v>
      </c>
      <c r="P288" s="35" t="s">
        <v>403</v>
      </c>
      <c r="Q288" s="35" t="s">
        <v>311</v>
      </c>
      <c r="R288" s="35" t="s">
        <v>300</v>
      </c>
      <c r="S288" s="35" t="s">
        <v>301</v>
      </c>
      <c r="T288" s="35" t="s">
        <v>5058</v>
      </c>
      <c r="U288" s="35" t="s">
        <v>272</v>
      </c>
      <c r="V288" s="35">
        <v>0</v>
      </c>
      <c r="W288" s="35">
        <v>0</v>
      </c>
      <c r="X288" s="49">
        <v>1000</v>
      </c>
      <c r="Y288" s="45" t="s">
        <v>4588</v>
      </c>
      <c r="Z288" s="49">
        <v>1</v>
      </c>
      <c r="AA288" s="49">
        <v>1000</v>
      </c>
      <c r="AB288" s="45" t="s">
        <v>4570</v>
      </c>
      <c r="AC288" s="45" t="s">
        <v>4574</v>
      </c>
      <c r="AD288" s="45" t="s">
        <v>2342</v>
      </c>
      <c r="AE288" s="45" t="s">
        <v>2343</v>
      </c>
      <c r="AF288" s="49">
        <v>2018</v>
      </c>
      <c r="AG288" s="45" t="s">
        <v>1525</v>
      </c>
      <c r="AH288" s="45"/>
      <c r="AI288" s="45"/>
      <c r="AJ288" s="45"/>
      <c r="AK288" s="45">
        <v>43397</v>
      </c>
      <c r="AL288" s="45"/>
      <c r="AM288" s="45" t="s">
        <v>566</v>
      </c>
      <c r="AN288" s="45" t="s">
        <v>4787</v>
      </c>
      <c r="AO288" s="45" t="s">
        <v>4788</v>
      </c>
      <c r="AP288" s="49"/>
      <c r="AQ288" s="45" t="s">
        <v>266</v>
      </c>
      <c r="AR288" s="45" t="s">
        <v>174</v>
      </c>
      <c r="AS288" s="45" t="s">
        <v>174</v>
      </c>
      <c r="AT288" s="49">
        <v>12</v>
      </c>
      <c r="AU288" s="49">
        <v>1</v>
      </c>
      <c r="AV288" s="49">
        <v>1</v>
      </c>
      <c r="AW288" s="45">
        <v>43306</v>
      </c>
      <c r="AX288" s="45" t="s">
        <v>183</v>
      </c>
      <c r="AY288" s="45">
        <v>43453.917990775466</v>
      </c>
      <c r="AZ288" s="45">
        <v>43231</v>
      </c>
      <c r="BA288" s="45">
        <v>43252</v>
      </c>
      <c r="BB288" s="45" t="s">
        <v>4789</v>
      </c>
      <c r="BC288" s="45">
        <v>43311.518576388888</v>
      </c>
      <c r="BD288" s="45">
        <v>43358</v>
      </c>
      <c r="BE288" s="53">
        <v>47848</v>
      </c>
      <c r="BF288" s="49">
        <f>IF(AND(ISBLANK(tbl_RawData_Report1[[#This Row],[REQ_ID]]),tbl_RawData_Report1[[#This Row],[RH Kit?]] = "Y"),1,COUNTIFS(tbl_RawData_Report1[RH Kit?],"Y",tbl_RawData_Report1[REQ_ID],tbl_RawData_Report1[[#This Row],[REQ_ID]]))</f>
        <v>0</v>
      </c>
      <c r="BG288" s="49">
        <f>COUNTIFS(tbl_RawData_Report1[RH Kit?],"Y",tbl_RawData_Report1[Order No.],tbl_RawData_Report1[[#This Row],[Order No.]])</f>
        <v>0</v>
      </c>
      <c r="BH288" s="49">
        <f>SUM(tbl_RawData_Report1[[#This Row],[RH Kit Req]:[RH Kit PO]])</f>
        <v>0</v>
      </c>
      <c r="BI288" s="49" t="str">
        <f>IFERROR(VLOOKUP(B288,Lookup!A:B,2,FALSE),B288)</f>
        <v>HIV_CAPILLARY</v>
      </c>
      <c r="BJ288" s="49" t="b">
        <f t="shared" si="4"/>
        <v>1</v>
      </c>
      <c r="BK288" s="49" t="str">
        <f>tbl_RawData_Report1[[#This Row],[Item ID]]&amp;tbl_RawData_Report1[[#This Row],[Order No.]]</f>
        <v>HIV_CAPILLARY0000036495</v>
      </c>
      <c r="BL288"/>
      <c r="BM288"/>
      <c r="BN288"/>
    </row>
    <row r="289" spans="1:66" hidden="1" x14ac:dyDescent="0.25">
      <c r="A289" t="s">
        <v>8</v>
      </c>
      <c r="B289" t="s">
        <v>2302</v>
      </c>
      <c r="C289">
        <v>1</v>
      </c>
      <c r="D289">
        <v>1</v>
      </c>
      <c r="E289">
        <v>1</v>
      </c>
      <c r="F289" t="s">
        <v>462</v>
      </c>
      <c r="G289" s="35" t="s">
        <v>4786</v>
      </c>
      <c r="H289" s="35" t="s">
        <v>4587</v>
      </c>
      <c r="I289" s="35" t="s">
        <v>593</v>
      </c>
      <c r="J289" s="35">
        <v>300</v>
      </c>
      <c r="K289" s="35" t="s">
        <v>400</v>
      </c>
      <c r="L289" s="35" t="s">
        <v>401</v>
      </c>
      <c r="M289" s="35" t="s">
        <v>396</v>
      </c>
      <c r="N289" s="35" t="s">
        <v>122</v>
      </c>
      <c r="O289" s="35" t="s">
        <v>402</v>
      </c>
      <c r="P289" s="35" t="s">
        <v>403</v>
      </c>
      <c r="Q289" s="35" t="s">
        <v>311</v>
      </c>
      <c r="R289" s="35" t="s">
        <v>300</v>
      </c>
      <c r="S289" s="35" t="s">
        <v>301</v>
      </c>
      <c r="T289" s="35" t="s">
        <v>5058</v>
      </c>
      <c r="U289" s="35" t="s">
        <v>272</v>
      </c>
      <c r="V289" s="35">
        <v>0</v>
      </c>
      <c r="W289" s="35">
        <v>0</v>
      </c>
      <c r="X289" s="49">
        <v>5000</v>
      </c>
      <c r="Y289" s="45" t="s">
        <v>4588</v>
      </c>
      <c r="Z289" s="49">
        <v>1</v>
      </c>
      <c r="AA289" s="49">
        <v>5000</v>
      </c>
      <c r="AB289" s="45" t="s">
        <v>4570</v>
      </c>
      <c r="AC289" s="45" t="s">
        <v>4574</v>
      </c>
      <c r="AD289" s="45" t="s">
        <v>2342</v>
      </c>
      <c r="AE289" s="45" t="s">
        <v>2343</v>
      </c>
      <c r="AF289" s="49">
        <v>2018</v>
      </c>
      <c r="AG289" s="45" t="s">
        <v>1518</v>
      </c>
      <c r="AH289" s="45"/>
      <c r="AI289" s="45"/>
      <c r="AJ289" s="45"/>
      <c r="AK289" s="45">
        <v>43397</v>
      </c>
      <c r="AL289" s="45"/>
      <c r="AM289" s="45" t="s">
        <v>566</v>
      </c>
      <c r="AN289" s="45" t="s">
        <v>4787</v>
      </c>
      <c r="AO289" s="45" t="s">
        <v>4849</v>
      </c>
      <c r="AP289" s="49"/>
      <c r="AQ289" s="45" t="s">
        <v>266</v>
      </c>
      <c r="AR289" s="45" t="s">
        <v>174</v>
      </c>
      <c r="AS289" s="45" t="s">
        <v>174</v>
      </c>
      <c r="AT289" s="49">
        <v>19</v>
      </c>
      <c r="AU289" s="49">
        <v>1</v>
      </c>
      <c r="AV289" s="49">
        <v>1</v>
      </c>
      <c r="AW289" s="45">
        <v>43306</v>
      </c>
      <c r="AX289" s="45" t="s">
        <v>183</v>
      </c>
      <c r="AY289" s="45">
        <v>43453.917990775466</v>
      </c>
      <c r="AZ289" s="45">
        <v>43231</v>
      </c>
      <c r="BA289" s="45">
        <v>43252</v>
      </c>
      <c r="BB289" s="45" t="s">
        <v>4850</v>
      </c>
      <c r="BC289" s="45">
        <v>43311.518576388888</v>
      </c>
      <c r="BD289" s="45">
        <v>43358</v>
      </c>
      <c r="BE289" s="53">
        <v>47848</v>
      </c>
      <c r="BF289" s="49">
        <f>IF(AND(ISBLANK(tbl_RawData_Report1[[#This Row],[REQ_ID]]),tbl_RawData_Report1[[#This Row],[RH Kit?]] = "Y"),1,COUNTIFS(tbl_RawData_Report1[RH Kit?],"Y",tbl_RawData_Report1[REQ_ID],tbl_RawData_Report1[[#This Row],[REQ_ID]]))</f>
        <v>0</v>
      </c>
      <c r="BG289" s="49">
        <f>COUNTIFS(tbl_RawData_Report1[RH Kit?],"Y",tbl_RawData_Report1[Order No.],tbl_RawData_Report1[[#This Row],[Order No.]])</f>
        <v>0</v>
      </c>
      <c r="BH289" s="49">
        <f>SUM(tbl_RawData_Report1[[#This Row],[RH Kit Req]:[RH Kit PO]])</f>
        <v>0</v>
      </c>
      <c r="BI289" s="49" t="str">
        <f>IFERROR(VLOOKUP(B289,Lookup!A:B,2,FALSE),B289)</f>
        <v>HIV1/2_BUF_RAPID</v>
      </c>
      <c r="BJ289" s="49" t="b">
        <f t="shared" si="4"/>
        <v>1</v>
      </c>
      <c r="BK289" s="49" t="str">
        <f>tbl_RawData_Report1[[#This Row],[Item ID]]&amp;tbl_RawData_Report1[[#This Row],[Order No.]]</f>
        <v>HIV1/2_BUF_RAPID0000036495</v>
      </c>
      <c r="BL289"/>
      <c r="BM289"/>
      <c r="BN289"/>
    </row>
    <row r="290" spans="1:66" hidden="1" x14ac:dyDescent="0.25">
      <c r="A290" t="s">
        <v>8</v>
      </c>
      <c r="B290" t="s">
        <v>639</v>
      </c>
      <c r="C290">
        <v>1</v>
      </c>
      <c r="D290">
        <v>1</v>
      </c>
      <c r="E290">
        <v>1</v>
      </c>
      <c r="F290" t="s">
        <v>435</v>
      </c>
      <c r="G290" s="35" t="s">
        <v>1643</v>
      </c>
      <c r="H290" s="35" t="s">
        <v>1645</v>
      </c>
      <c r="I290" s="35" t="s">
        <v>593</v>
      </c>
      <c r="J290" s="35">
        <v>630</v>
      </c>
      <c r="K290" s="35" t="s">
        <v>635</v>
      </c>
      <c r="L290" s="35" t="s">
        <v>397</v>
      </c>
      <c r="M290" s="35" t="s">
        <v>396</v>
      </c>
      <c r="N290" s="35" t="s">
        <v>122</v>
      </c>
      <c r="O290" s="35" t="s">
        <v>1615</v>
      </c>
      <c r="P290" s="35" t="s">
        <v>1616</v>
      </c>
      <c r="Q290" s="35" t="s">
        <v>311</v>
      </c>
      <c r="R290" s="35" t="s">
        <v>280</v>
      </c>
      <c r="S290" s="35" t="s">
        <v>189</v>
      </c>
      <c r="T290" s="35" t="s">
        <v>5061</v>
      </c>
      <c r="U290" s="35" t="s">
        <v>209</v>
      </c>
      <c r="V290" s="35">
        <v>0</v>
      </c>
      <c r="W290" s="35">
        <v>0</v>
      </c>
      <c r="X290" s="49">
        <v>1</v>
      </c>
      <c r="Y290" s="45" t="s">
        <v>340</v>
      </c>
      <c r="Z290" s="49">
        <v>1</v>
      </c>
      <c r="AA290" s="49">
        <v>1</v>
      </c>
      <c r="AB290" s="45" t="s">
        <v>637</v>
      </c>
      <c r="AC290" s="45" t="s">
        <v>641</v>
      </c>
      <c r="AD290" s="45" t="s">
        <v>347</v>
      </c>
      <c r="AE290" s="45" t="s">
        <v>348</v>
      </c>
      <c r="AF290" s="49">
        <v>2018</v>
      </c>
      <c r="AG290" s="45" t="s">
        <v>1642</v>
      </c>
      <c r="AH290" s="45"/>
      <c r="AI290" s="45"/>
      <c r="AJ290" s="45"/>
      <c r="AK290" s="45">
        <v>43361</v>
      </c>
      <c r="AL290" s="45"/>
      <c r="AM290" s="45" t="s">
        <v>568</v>
      </c>
      <c r="AN290" s="45" t="s">
        <v>1644</v>
      </c>
      <c r="AO290" s="45" t="s">
        <v>1646</v>
      </c>
      <c r="AP290" s="49"/>
      <c r="AQ290" s="45" t="s">
        <v>266</v>
      </c>
      <c r="AR290" s="45" t="s">
        <v>174</v>
      </c>
      <c r="AS290" s="45" t="s">
        <v>174</v>
      </c>
      <c r="AT290" s="49">
        <v>1</v>
      </c>
      <c r="AU290" s="49">
        <v>1</v>
      </c>
      <c r="AV290" s="49">
        <v>1</v>
      </c>
      <c r="AW290" s="45">
        <v>43313</v>
      </c>
      <c r="AX290" s="45" t="s">
        <v>183</v>
      </c>
      <c r="AY290" s="45">
        <v>43395.734884988429</v>
      </c>
      <c r="AZ290" s="45">
        <v>43312</v>
      </c>
      <c r="BA290" s="45">
        <v>43312</v>
      </c>
      <c r="BB290" s="45" t="s">
        <v>1647</v>
      </c>
      <c r="BC290" s="45">
        <v>43313.573495370372</v>
      </c>
      <c r="BD290" s="45">
        <v>43346</v>
      </c>
      <c r="BE290" s="53">
        <v>73050</v>
      </c>
      <c r="BF290" s="49">
        <f>IF(AND(ISBLANK(tbl_RawData_Report1[[#This Row],[REQ_ID]]),tbl_RawData_Report1[[#This Row],[RH Kit?]] = "Y"),1,COUNTIFS(tbl_RawData_Report1[RH Kit?],"Y",tbl_RawData_Report1[REQ_ID],tbl_RawData_Report1[[#This Row],[REQ_ID]]))</f>
        <v>0</v>
      </c>
      <c r="BG290" s="49">
        <f>COUNTIFS(tbl_RawData_Report1[RH Kit?],"Y",tbl_RawData_Report1[Order No.],tbl_RawData_Report1[[#This Row],[Order No.]])</f>
        <v>0</v>
      </c>
      <c r="BH290" s="49">
        <f>SUM(tbl_RawData_Report1[[#This Row],[RH Kit Req]:[RH Kit PO]])</f>
        <v>0</v>
      </c>
      <c r="BI290" s="49" t="str">
        <f>IFERROR(VLOOKUP(B290,Lookup!A:B,2,FALSE),B290)</f>
        <v>PRESHIPMENTINSPCPH</v>
      </c>
      <c r="BJ290" s="49" t="b">
        <f t="shared" si="4"/>
        <v>1</v>
      </c>
      <c r="BK290" s="49" t="str">
        <f>tbl_RawData_Report1[[#This Row],[Item ID]]&amp;tbl_RawData_Report1[[#This Row],[Order No.]]</f>
        <v>PRESHIPMENTINSPCPH0000036536</v>
      </c>
      <c r="BL290"/>
      <c r="BM290"/>
      <c r="BN290"/>
    </row>
    <row r="291" spans="1:66" hidden="1" x14ac:dyDescent="0.25">
      <c r="A291" t="s">
        <v>8</v>
      </c>
      <c r="B291" t="s">
        <v>1725</v>
      </c>
      <c r="C291">
        <v>2</v>
      </c>
      <c r="D291">
        <v>1</v>
      </c>
      <c r="E291">
        <v>2</v>
      </c>
      <c r="F291" t="s">
        <v>435</v>
      </c>
      <c r="G291" s="35" t="s">
        <v>1609</v>
      </c>
      <c r="H291" s="35" t="s">
        <v>1726</v>
      </c>
      <c r="I291" s="35" t="s">
        <v>593</v>
      </c>
      <c r="J291" s="35">
        <v>0</v>
      </c>
      <c r="K291" s="35" t="s">
        <v>635</v>
      </c>
      <c r="L291" s="35" t="s">
        <v>397</v>
      </c>
      <c r="M291" s="35" t="s">
        <v>396</v>
      </c>
      <c r="N291" s="35" t="s">
        <v>122</v>
      </c>
      <c r="O291" s="35" t="s">
        <v>1615</v>
      </c>
      <c r="P291" s="35" t="s">
        <v>1616</v>
      </c>
      <c r="Q291" s="35" t="s">
        <v>311</v>
      </c>
      <c r="R291" s="35" t="s">
        <v>280</v>
      </c>
      <c r="S291" s="35" t="s">
        <v>189</v>
      </c>
      <c r="T291" s="35" t="s">
        <v>5061</v>
      </c>
      <c r="U291" s="35" t="s">
        <v>272</v>
      </c>
      <c r="V291" s="35">
        <v>0</v>
      </c>
      <c r="W291" s="35">
        <v>0</v>
      </c>
      <c r="X291" s="49">
        <v>0</v>
      </c>
      <c r="Y291" s="45" t="s">
        <v>341</v>
      </c>
      <c r="Z291" s="49">
        <v>100</v>
      </c>
      <c r="AA291" s="49">
        <v>0</v>
      </c>
      <c r="AB291" s="45" t="s">
        <v>637</v>
      </c>
      <c r="AC291" s="45" t="s">
        <v>1560</v>
      </c>
      <c r="AD291" s="45" t="s">
        <v>694</v>
      </c>
      <c r="AE291" s="45" t="s">
        <v>695</v>
      </c>
      <c r="AF291" s="49">
        <v>2018</v>
      </c>
      <c r="AG291" s="45" t="s">
        <v>1608</v>
      </c>
      <c r="AH291" s="45">
        <v>43465</v>
      </c>
      <c r="AI291" s="45">
        <v>43465</v>
      </c>
      <c r="AJ291" s="45">
        <v>43458</v>
      </c>
      <c r="AK291" s="45">
        <v>43453</v>
      </c>
      <c r="AL291" s="45">
        <v>43461</v>
      </c>
      <c r="AM291" s="45" t="s">
        <v>568</v>
      </c>
      <c r="AN291" s="45" t="s">
        <v>1610</v>
      </c>
      <c r="AO291" s="45" t="s">
        <v>1727</v>
      </c>
      <c r="AP291" s="49"/>
      <c r="AQ291" s="45" t="s">
        <v>266</v>
      </c>
      <c r="AR291" s="45" t="s">
        <v>174</v>
      </c>
      <c r="AS291" s="45" t="s">
        <v>174</v>
      </c>
      <c r="AT291" s="49">
        <v>2</v>
      </c>
      <c r="AU291" s="49">
        <v>1</v>
      </c>
      <c r="AV291" s="49">
        <v>1</v>
      </c>
      <c r="AW291" s="45">
        <v>43315</v>
      </c>
      <c r="AX291" s="45" t="s">
        <v>183</v>
      </c>
      <c r="AY291" s="45">
        <v>43538.579606134263</v>
      </c>
      <c r="AZ291" s="45">
        <v>43237</v>
      </c>
      <c r="BA291" s="45">
        <v>43238</v>
      </c>
      <c r="BB291" s="45" t="s">
        <v>1728</v>
      </c>
      <c r="BC291" s="45">
        <v>43318.602268518516</v>
      </c>
      <c r="BD291" s="45">
        <v>43465</v>
      </c>
      <c r="BE291" s="53">
        <v>73050</v>
      </c>
      <c r="BF291" s="49">
        <f>IF(AND(ISBLANK(tbl_RawData_Report1[[#This Row],[REQ_ID]]),tbl_RawData_Report1[[#This Row],[RH Kit?]] = "Y"),1,COUNTIFS(tbl_RawData_Report1[RH Kit?],"Y",tbl_RawData_Report1[REQ_ID],tbl_RawData_Report1[[#This Row],[REQ_ID]]))</f>
        <v>0</v>
      </c>
      <c r="BG291" s="49">
        <f>COUNTIFS(tbl_RawData_Report1[RH Kit?],"Y",tbl_RawData_Report1[Order No.],tbl_RawData_Report1[[#This Row],[Order No.]])</f>
        <v>0</v>
      </c>
      <c r="BH291" s="49">
        <f>SUM(tbl_RawData_Report1[[#This Row],[RH Kit Req]:[RH Kit PO]])</f>
        <v>0</v>
      </c>
      <c r="BI291" s="49" t="str">
        <f>IFERROR(VLOOKUP(B291,Lookup!A:B,2,FALSE),B291)</f>
        <v>CLOTRIMAZOLE_500MG</v>
      </c>
      <c r="BJ291" s="49" t="b">
        <f t="shared" si="4"/>
        <v>0</v>
      </c>
      <c r="BK291" s="49" t="str">
        <f>tbl_RawData_Report1[[#This Row],[Item ID]]&amp;tbl_RawData_Report1[[#This Row],[Order No.]]</f>
        <v>CLOTRIMAZOLE_500MG0000036566</v>
      </c>
      <c r="BL291"/>
      <c r="BM291"/>
      <c r="BN291"/>
    </row>
    <row r="292" spans="1:66" hidden="1" x14ac:dyDescent="0.25">
      <c r="A292" t="s">
        <v>8</v>
      </c>
      <c r="B292" t="s">
        <v>1725</v>
      </c>
      <c r="C292">
        <v>2</v>
      </c>
      <c r="D292">
        <v>1</v>
      </c>
      <c r="E292">
        <v>1</v>
      </c>
      <c r="F292" t="s">
        <v>435</v>
      </c>
      <c r="G292" s="35" t="s">
        <v>1609</v>
      </c>
      <c r="H292" s="35" t="s">
        <v>1726</v>
      </c>
      <c r="I292" s="35" t="s">
        <v>593</v>
      </c>
      <c r="J292" s="35">
        <v>0</v>
      </c>
      <c r="K292" s="35" t="s">
        <v>635</v>
      </c>
      <c r="L292" s="35" t="s">
        <v>397</v>
      </c>
      <c r="M292" s="35" t="s">
        <v>396</v>
      </c>
      <c r="N292" s="35" t="s">
        <v>122</v>
      </c>
      <c r="O292" s="35" t="s">
        <v>1615</v>
      </c>
      <c r="P292" s="35" t="s">
        <v>1616</v>
      </c>
      <c r="Q292" s="35" t="s">
        <v>311</v>
      </c>
      <c r="R292" s="35" t="s">
        <v>280</v>
      </c>
      <c r="S292" s="35" t="s">
        <v>189</v>
      </c>
      <c r="T292" s="35" t="s">
        <v>5061</v>
      </c>
      <c r="U292" s="35" t="s">
        <v>272</v>
      </c>
      <c r="V292" s="35">
        <v>0</v>
      </c>
      <c r="W292" s="35">
        <v>0</v>
      </c>
      <c r="X292" s="49">
        <v>0</v>
      </c>
      <c r="Y292" s="45" t="s">
        <v>341</v>
      </c>
      <c r="Z292" s="49">
        <v>100</v>
      </c>
      <c r="AA292" s="49">
        <v>0</v>
      </c>
      <c r="AB292" s="45" t="s">
        <v>637</v>
      </c>
      <c r="AC292" s="45" t="s">
        <v>1560</v>
      </c>
      <c r="AD292" s="45" t="s">
        <v>694</v>
      </c>
      <c r="AE292" s="45" t="s">
        <v>695</v>
      </c>
      <c r="AF292" s="49">
        <v>2018</v>
      </c>
      <c r="AG292" s="45" t="s">
        <v>1608</v>
      </c>
      <c r="AH292" s="45">
        <v>43465</v>
      </c>
      <c r="AI292" s="45">
        <v>43465</v>
      </c>
      <c r="AJ292" s="45">
        <v>43458</v>
      </c>
      <c r="AK292" s="45">
        <v>43453</v>
      </c>
      <c r="AL292" s="45">
        <v>43461</v>
      </c>
      <c r="AM292" s="45" t="s">
        <v>568</v>
      </c>
      <c r="AN292" s="45" t="s">
        <v>1610</v>
      </c>
      <c r="AO292" s="45" t="s">
        <v>1729</v>
      </c>
      <c r="AP292" s="49"/>
      <c r="AQ292" s="45" t="s">
        <v>266</v>
      </c>
      <c r="AR292" s="45" t="s">
        <v>174</v>
      </c>
      <c r="AS292" s="45" t="s">
        <v>174</v>
      </c>
      <c r="AT292" s="49">
        <v>2</v>
      </c>
      <c r="AU292" s="49">
        <v>1</v>
      </c>
      <c r="AV292" s="49">
        <v>1</v>
      </c>
      <c r="AW292" s="45">
        <v>43315</v>
      </c>
      <c r="AX292" s="45" t="s">
        <v>183</v>
      </c>
      <c r="AY292" s="45">
        <v>43538.579606134263</v>
      </c>
      <c r="AZ292" s="45">
        <v>43237</v>
      </c>
      <c r="BA292" s="45">
        <v>43238</v>
      </c>
      <c r="BB292" s="45" t="s">
        <v>1728</v>
      </c>
      <c r="BC292" s="45">
        <v>43318.602268518516</v>
      </c>
      <c r="BD292" s="45">
        <v>43465</v>
      </c>
      <c r="BE292" s="53">
        <v>73050</v>
      </c>
      <c r="BF292" s="49">
        <f>IF(AND(ISBLANK(tbl_RawData_Report1[[#This Row],[REQ_ID]]),tbl_RawData_Report1[[#This Row],[RH Kit?]] = "Y"),1,COUNTIFS(tbl_RawData_Report1[RH Kit?],"Y",tbl_RawData_Report1[REQ_ID],tbl_RawData_Report1[[#This Row],[REQ_ID]]))</f>
        <v>0</v>
      </c>
      <c r="BG292" s="49">
        <f>COUNTIFS(tbl_RawData_Report1[RH Kit?],"Y",tbl_RawData_Report1[Order No.],tbl_RawData_Report1[[#This Row],[Order No.]])</f>
        <v>0</v>
      </c>
      <c r="BH292" s="49">
        <f>SUM(tbl_RawData_Report1[[#This Row],[RH Kit Req]:[RH Kit PO]])</f>
        <v>0</v>
      </c>
      <c r="BI292" s="49" t="str">
        <f>IFERROR(VLOOKUP(B292,Lookup!A:B,2,FALSE),B292)</f>
        <v>CLOTRIMAZOLE_500MG</v>
      </c>
      <c r="BJ292" s="49" t="b">
        <f t="shared" si="4"/>
        <v>1</v>
      </c>
      <c r="BK292" s="49" t="str">
        <f>tbl_RawData_Report1[[#This Row],[Item ID]]&amp;tbl_RawData_Report1[[#This Row],[Order No.]]</f>
        <v>CLOTRIMAZOLE_500MG0000036566</v>
      </c>
      <c r="BL292"/>
      <c r="BM292"/>
      <c r="BN292"/>
    </row>
    <row r="293" spans="1:66" hidden="1" x14ac:dyDescent="0.25">
      <c r="A293" t="s">
        <v>8</v>
      </c>
      <c r="B293" t="s">
        <v>1611</v>
      </c>
      <c r="C293">
        <v>3</v>
      </c>
      <c r="D293">
        <v>1</v>
      </c>
      <c r="E293">
        <v>1</v>
      </c>
      <c r="F293" t="s">
        <v>435</v>
      </c>
      <c r="G293" s="35" t="s">
        <v>1609</v>
      </c>
      <c r="H293" s="35" t="s">
        <v>1612</v>
      </c>
      <c r="I293" s="35" t="s">
        <v>593</v>
      </c>
      <c r="J293" s="35">
        <v>0</v>
      </c>
      <c r="K293" s="35" t="s">
        <v>635</v>
      </c>
      <c r="L293" s="35" t="s">
        <v>397</v>
      </c>
      <c r="M293" s="35" t="s">
        <v>396</v>
      </c>
      <c r="N293" s="35" t="s">
        <v>122</v>
      </c>
      <c r="O293" s="35" t="s">
        <v>1615</v>
      </c>
      <c r="P293" s="35" t="s">
        <v>1616</v>
      </c>
      <c r="Q293" s="35" t="s">
        <v>311</v>
      </c>
      <c r="R293" s="35" t="s">
        <v>280</v>
      </c>
      <c r="S293" s="35" t="s">
        <v>189</v>
      </c>
      <c r="T293" s="35" t="s">
        <v>5061</v>
      </c>
      <c r="U293" s="35" t="s">
        <v>272</v>
      </c>
      <c r="V293" s="35">
        <v>0</v>
      </c>
      <c r="W293" s="35">
        <v>0</v>
      </c>
      <c r="X293" s="49">
        <v>0</v>
      </c>
      <c r="Y293" s="45" t="s">
        <v>341</v>
      </c>
      <c r="Z293" s="49">
        <v>100</v>
      </c>
      <c r="AA293" s="49">
        <v>0</v>
      </c>
      <c r="AB293" s="45" t="s">
        <v>637</v>
      </c>
      <c r="AC293" s="45" t="s">
        <v>660</v>
      </c>
      <c r="AD293" s="45" t="s">
        <v>694</v>
      </c>
      <c r="AE293" s="45" t="s">
        <v>695</v>
      </c>
      <c r="AF293" s="49">
        <v>2018</v>
      </c>
      <c r="AG293" s="45" t="s">
        <v>1608</v>
      </c>
      <c r="AH293" s="45">
        <v>43465</v>
      </c>
      <c r="AI293" s="45">
        <v>43465</v>
      </c>
      <c r="AJ293" s="45">
        <v>43458</v>
      </c>
      <c r="AK293" s="45">
        <v>43453</v>
      </c>
      <c r="AL293" s="45">
        <v>43461</v>
      </c>
      <c r="AM293" s="45" t="s">
        <v>568</v>
      </c>
      <c r="AN293" s="45" t="s">
        <v>1610</v>
      </c>
      <c r="AO293" s="45" t="s">
        <v>1617</v>
      </c>
      <c r="AP293" s="49"/>
      <c r="AQ293" s="45" t="s">
        <v>266</v>
      </c>
      <c r="AR293" s="45" t="s">
        <v>174</v>
      </c>
      <c r="AS293" s="45" t="s">
        <v>174</v>
      </c>
      <c r="AT293" s="49">
        <v>4</v>
      </c>
      <c r="AU293" s="49">
        <v>1</v>
      </c>
      <c r="AV293" s="49">
        <v>1</v>
      </c>
      <c r="AW293" s="45">
        <v>43315</v>
      </c>
      <c r="AX293" s="45" t="s">
        <v>183</v>
      </c>
      <c r="AY293" s="45">
        <v>43538.579606134263</v>
      </c>
      <c r="AZ293" s="45">
        <v>43237</v>
      </c>
      <c r="BA293" s="45">
        <v>43238</v>
      </c>
      <c r="BB293" s="45" t="s">
        <v>1614</v>
      </c>
      <c r="BC293" s="45">
        <v>43318.602268518516</v>
      </c>
      <c r="BD293" s="45">
        <v>43465</v>
      </c>
      <c r="BE293" s="53">
        <v>73050</v>
      </c>
      <c r="BF293" s="49">
        <f>IF(AND(ISBLANK(tbl_RawData_Report1[[#This Row],[REQ_ID]]),tbl_RawData_Report1[[#This Row],[RH Kit?]] = "Y"),1,COUNTIFS(tbl_RawData_Report1[RH Kit?],"Y",tbl_RawData_Report1[REQ_ID],tbl_RawData_Report1[[#This Row],[REQ_ID]]))</f>
        <v>0</v>
      </c>
      <c r="BG293" s="49">
        <f>COUNTIFS(tbl_RawData_Report1[RH Kit?],"Y",tbl_RawData_Report1[Order No.],tbl_RawData_Report1[[#This Row],[Order No.]])</f>
        <v>0</v>
      </c>
      <c r="BH293" s="49">
        <f>SUM(tbl_RawData_Report1[[#This Row],[RH Kit Req]:[RH Kit PO]])</f>
        <v>0</v>
      </c>
      <c r="BI293" s="49" t="str">
        <f>IFERROR(VLOOKUP(B293,Lookup!A:B,2,FALSE),B293)</f>
        <v>CEFIXIME_400MG</v>
      </c>
      <c r="BJ293" s="49" t="b">
        <f t="shared" si="4"/>
        <v>0</v>
      </c>
      <c r="BK293" s="49" t="str">
        <f>tbl_RawData_Report1[[#This Row],[Item ID]]&amp;tbl_RawData_Report1[[#This Row],[Order No.]]</f>
        <v>CEFIXIME_400MG0000036566</v>
      </c>
      <c r="BL293"/>
      <c r="BM293"/>
      <c r="BN293"/>
    </row>
    <row r="294" spans="1:66" hidden="1" x14ac:dyDescent="0.25">
      <c r="A294" t="s">
        <v>8</v>
      </c>
      <c r="B294" t="s">
        <v>1611</v>
      </c>
      <c r="C294">
        <v>3</v>
      </c>
      <c r="D294">
        <v>1</v>
      </c>
      <c r="E294">
        <v>2</v>
      </c>
      <c r="F294" t="s">
        <v>435</v>
      </c>
      <c r="G294" s="35" t="s">
        <v>1609</v>
      </c>
      <c r="H294" s="35" t="s">
        <v>1612</v>
      </c>
      <c r="I294" s="35" t="s">
        <v>593</v>
      </c>
      <c r="J294" s="35">
        <v>0</v>
      </c>
      <c r="K294" s="35" t="s">
        <v>635</v>
      </c>
      <c r="L294" s="35" t="s">
        <v>397</v>
      </c>
      <c r="M294" s="35" t="s">
        <v>396</v>
      </c>
      <c r="N294" s="35" t="s">
        <v>122</v>
      </c>
      <c r="O294" s="35" t="s">
        <v>1615</v>
      </c>
      <c r="P294" s="35" t="s">
        <v>1616</v>
      </c>
      <c r="Q294" s="35" t="s">
        <v>311</v>
      </c>
      <c r="R294" s="35" t="s">
        <v>280</v>
      </c>
      <c r="S294" s="35" t="s">
        <v>189</v>
      </c>
      <c r="T294" s="35" t="s">
        <v>5061</v>
      </c>
      <c r="U294" s="35" t="s">
        <v>272</v>
      </c>
      <c r="V294" s="35">
        <v>0</v>
      </c>
      <c r="W294" s="35">
        <v>0</v>
      </c>
      <c r="X294" s="49">
        <v>0</v>
      </c>
      <c r="Y294" s="45" t="s">
        <v>341</v>
      </c>
      <c r="Z294" s="49">
        <v>100</v>
      </c>
      <c r="AA294" s="49">
        <v>0</v>
      </c>
      <c r="AB294" s="45" t="s">
        <v>637</v>
      </c>
      <c r="AC294" s="45" t="s">
        <v>660</v>
      </c>
      <c r="AD294" s="45" t="s">
        <v>694</v>
      </c>
      <c r="AE294" s="45" t="s">
        <v>695</v>
      </c>
      <c r="AF294" s="49">
        <v>2018</v>
      </c>
      <c r="AG294" s="45" t="s">
        <v>1608</v>
      </c>
      <c r="AH294" s="45">
        <v>43465</v>
      </c>
      <c r="AI294" s="45">
        <v>43465</v>
      </c>
      <c r="AJ294" s="45">
        <v>43458</v>
      </c>
      <c r="AK294" s="45">
        <v>43453</v>
      </c>
      <c r="AL294" s="45">
        <v>43461</v>
      </c>
      <c r="AM294" s="45" t="s">
        <v>568</v>
      </c>
      <c r="AN294" s="45" t="s">
        <v>1610</v>
      </c>
      <c r="AO294" s="45" t="s">
        <v>1618</v>
      </c>
      <c r="AP294" s="49"/>
      <c r="AQ294" s="45" t="s">
        <v>266</v>
      </c>
      <c r="AR294" s="45" t="s">
        <v>174</v>
      </c>
      <c r="AS294" s="45" t="s">
        <v>174</v>
      </c>
      <c r="AT294" s="49">
        <v>4</v>
      </c>
      <c r="AU294" s="49">
        <v>1</v>
      </c>
      <c r="AV294" s="49">
        <v>1</v>
      </c>
      <c r="AW294" s="45">
        <v>43315</v>
      </c>
      <c r="AX294" s="45" t="s">
        <v>183</v>
      </c>
      <c r="AY294" s="45">
        <v>43538.579606134263</v>
      </c>
      <c r="AZ294" s="45">
        <v>43237</v>
      </c>
      <c r="BA294" s="45">
        <v>43238</v>
      </c>
      <c r="BB294" s="45" t="s">
        <v>1614</v>
      </c>
      <c r="BC294" s="45">
        <v>43318.602268518516</v>
      </c>
      <c r="BD294" s="45">
        <v>43465</v>
      </c>
      <c r="BE294" s="53">
        <v>73050</v>
      </c>
      <c r="BF294" s="49">
        <f>IF(AND(ISBLANK(tbl_RawData_Report1[[#This Row],[REQ_ID]]),tbl_RawData_Report1[[#This Row],[RH Kit?]] = "Y"),1,COUNTIFS(tbl_RawData_Report1[RH Kit?],"Y",tbl_RawData_Report1[REQ_ID],tbl_RawData_Report1[[#This Row],[REQ_ID]]))</f>
        <v>0</v>
      </c>
      <c r="BG294" s="49">
        <f>COUNTIFS(tbl_RawData_Report1[RH Kit?],"Y",tbl_RawData_Report1[Order No.],tbl_RawData_Report1[[#This Row],[Order No.]])</f>
        <v>0</v>
      </c>
      <c r="BH294" s="49">
        <f>SUM(tbl_RawData_Report1[[#This Row],[RH Kit Req]:[RH Kit PO]])</f>
        <v>0</v>
      </c>
      <c r="BI294" s="49" t="str">
        <f>IFERROR(VLOOKUP(B294,Lookup!A:B,2,FALSE),B294)</f>
        <v>CEFIXIME_400MG</v>
      </c>
      <c r="BJ294" s="49" t="b">
        <f t="shared" si="4"/>
        <v>1</v>
      </c>
      <c r="BK294" s="49" t="str">
        <f>tbl_RawData_Report1[[#This Row],[Item ID]]&amp;tbl_RawData_Report1[[#This Row],[Order No.]]</f>
        <v>CEFIXIME_400MG0000036566</v>
      </c>
      <c r="BL294"/>
      <c r="BM294"/>
      <c r="BN294"/>
    </row>
    <row r="295" spans="1:66" hidden="1" x14ac:dyDescent="0.25">
      <c r="A295" t="s">
        <v>8</v>
      </c>
      <c r="B295" t="s">
        <v>1619</v>
      </c>
      <c r="C295">
        <v>1</v>
      </c>
      <c r="D295">
        <v>1</v>
      </c>
      <c r="E295">
        <v>1</v>
      </c>
      <c r="F295" t="s">
        <v>435</v>
      </c>
      <c r="G295" s="35" t="s">
        <v>1609</v>
      </c>
      <c r="H295" s="35" t="s">
        <v>1619</v>
      </c>
      <c r="I295" s="35" t="s">
        <v>593</v>
      </c>
      <c r="J295" s="35">
        <v>0</v>
      </c>
      <c r="K295" s="35" t="s">
        <v>635</v>
      </c>
      <c r="L295" s="35" t="s">
        <v>397</v>
      </c>
      <c r="M295" s="35" t="s">
        <v>396</v>
      </c>
      <c r="N295" s="35" t="s">
        <v>122</v>
      </c>
      <c r="O295" s="35" t="s">
        <v>1615</v>
      </c>
      <c r="P295" s="35" t="s">
        <v>1616</v>
      </c>
      <c r="Q295" s="35" t="s">
        <v>311</v>
      </c>
      <c r="R295" s="35" t="s">
        <v>280</v>
      </c>
      <c r="S295" s="35" t="s">
        <v>189</v>
      </c>
      <c r="T295" s="35" t="s">
        <v>5061</v>
      </c>
      <c r="U295" s="35" t="s">
        <v>272</v>
      </c>
      <c r="V295" s="35">
        <v>0</v>
      </c>
      <c r="W295" s="35">
        <v>0</v>
      </c>
      <c r="X295" s="49">
        <v>0</v>
      </c>
      <c r="Y295" s="45" t="s">
        <v>673</v>
      </c>
      <c r="Z295" s="49">
        <v>500</v>
      </c>
      <c r="AA295" s="49">
        <v>0</v>
      </c>
      <c r="AB295" s="45" t="s">
        <v>637</v>
      </c>
      <c r="AC295" s="45" t="s">
        <v>660</v>
      </c>
      <c r="AD295" s="45" t="s">
        <v>694</v>
      </c>
      <c r="AE295" s="45" t="s">
        <v>695</v>
      </c>
      <c r="AF295" s="49">
        <v>2018</v>
      </c>
      <c r="AG295" s="45" t="s">
        <v>1608</v>
      </c>
      <c r="AH295" s="45">
        <v>43465</v>
      </c>
      <c r="AI295" s="45">
        <v>43465</v>
      </c>
      <c r="AJ295" s="45">
        <v>43458</v>
      </c>
      <c r="AK295" s="45">
        <v>43453</v>
      </c>
      <c r="AL295" s="45">
        <v>43461</v>
      </c>
      <c r="AM295" s="45" t="s">
        <v>568</v>
      </c>
      <c r="AN295" s="45" t="s">
        <v>1610</v>
      </c>
      <c r="AO295" s="45" t="s">
        <v>1622</v>
      </c>
      <c r="AP295" s="49"/>
      <c r="AQ295" s="45" t="s">
        <v>266</v>
      </c>
      <c r="AR295" s="45" t="s">
        <v>174</v>
      </c>
      <c r="AS295" s="45" t="s">
        <v>174</v>
      </c>
      <c r="AT295" s="49">
        <v>1</v>
      </c>
      <c r="AU295" s="49">
        <v>1</v>
      </c>
      <c r="AV295" s="49">
        <v>1</v>
      </c>
      <c r="AW295" s="45">
        <v>43315</v>
      </c>
      <c r="AX295" s="45" t="s">
        <v>183</v>
      </c>
      <c r="AY295" s="45">
        <v>43538.579606134263</v>
      </c>
      <c r="AZ295" s="45">
        <v>43237</v>
      </c>
      <c r="BA295" s="45">
        <v>43238</v>
      </c>
      <c r="BB295" s="45" t="s">
        <v>1621</v>
      </c>
      <c r="BC295" s="45">
        <v>43318.602268518516</v>
      </c>
      <c r="BD295" s="45">
        <v>43465</v>
      </c>
      <c r="BE295" s="53">
        <v>73050</v>
      </c>
      <c r="BF295" s="49">
        <f>IF(AND(ISBLANK(tbl_RawData_Report1[[#This Row],[REQ_ID]]),tbl_RawData_Report1[[#This Row],[RH Kit?]] = "Y"),1,COUNTIFS(tbl_RawData_Report1[RH Kit?],"Y",tbl_RawData_Report1[REQ_ID],tbl_RawData_Report1[[#This Row],[REQ_ID]]))</f>
        <v>0</v>
      </c>
      <c r="BG295" s="49">
        <f>COUNTIFS(tbl_RawData_Report1[RH Kit?],"Y",tbl_RawData_Report1[Order No.],tbl_RawData_Report1[[#This Row],[Order No.]])</f>
        <v>0</v>
      </c>
      <c r="BH295" s="49">
        <f>SUM(tbl_RawData_Report1[[#This Row],[RH Kit Req]:[RH Kit PO]])</f>
        <v>0</v>
      </c>
      <c r="BI295" s="49" t="str">
        <f>IFERROR(VLOOKUP(B295,Lookup!A:B,2,FALSE),B295)</f>
        <v>AZITHROMYCIN_500MG</v>
      </c>
      <c r="BJ295" s="49" t="b">
        <f t="shared" si="4"/>
        <v>0</v>
      </c>
      <c r="BK295" s="49" t="str">
        <f>tbl_RawData_Report1[[#This Row],[Item ID]]&amp;tbl_RawData_Report1[[#This Row],[Order No.]]</f>
        <v>AZITHROMYCIN_500MG0000036566</v>
      </c>
      <c r="BL295"/>
      <c r="BM295"/>
      <c r="BN295"/>
    </row>
    <row r="296" spans="1:66" hidden="1" x14ac:dyDescent="0.25">
      <c r="A296" t="s">
        <v>8</v>
      </c>
      <c r="B296" t="s">
        <v>1619</v>
      </c>
      <c r="C296">
        <v>1</v>
      </c>
      <c r="D296">
        <v>1</v>
      </c>
      <c r="E296">
        <v>2</v>
      </c>
      <c r="F296" t="s">
        <v>435</v>
      </c>
      <c r="G296" s="35" t="s">
        <v>1609</v>
      </c>
      <c r="H296" s="35" t="s">
        <v>1619</v>
      </c>
      <c r="I296" s="35" t="s">
        <v>593</v>
      </c>
      <c r="J296" s="35">
        <v>0</v>
      </c>
      <c r="K296" s="35" t="s">
        <v>635</v>
      </c>
      <c r="L296" s="35" t="s">
        <v>397</v>
      </c>
      <c r="M296" s="35" t="s">
        <v>396</v>
      </c>
      <c r="N296" s="35" t="s">
        <v>122</v>
      </c>
      <c r="O296" s="35" t="s">
        <v>1615</v>
      </c>
      <c r="P296" s="35" t="s">
        <v>1616</v>
      </c>
      <c r="Q296" s="35" t="s">
        <v>311</v>
      </c>
      <c r="R296" s="35" t="s">
        <v>280</v>
      </c>
      <c r="S296" s="35" t="s">
        <v>189</v>
      </c>
      <c r="T296" s="35" t="s">
        <v>5061</v>
      </c>
      <c r="U296" s="35" t="s">
        <v>272</v>
      </c>
      <c r="V296" s="35">
        <v>0</v>
      </c>
      <c r="W296" s="35">
        <v>0</v>
      </c>
      <c r="X296" s="49">
        <v>0</v>
      </c>
      <c r="Y296" s="45" t="s">
        <v>673</v>
      </c>
      <c r="Z296" s="49">
        <v>500</v>
      </c>
      <c r="AA296" s="49">
        <v>0</v>
      </c>
      <c r="AB296" s="45" t="s">
        <v>637</v>
      </c>
      <c r="AC296" s="45" t="s">
        <v>660</v>
      </c>
      <c r="AD296" s="45" t="s">
        <v>694</v>
      </c>
      <c r="AE296" s="45" t="s">
        <v>695</v>
      </c>
      <c r="AF296" s="49">
        <v>2018</v>
      </c>
      <c r="AG296" s="45" t="s">
        <v>1608</v>
      </c>
      <c r="AH296" s="45">
        <v>43465</v>
      </c>
      <c r="AI296" s="45">
        <v>43465</v>
      </c>
      <c r="AJ296" s="45">
        <v>43458</v>
      </c>
      <c r="AK296" s="45">
        <v>43453</v>
      </c>
      <c r="AL296" s="45">
        <v>43461</v>
      </c>
      <c r="AM296" s="45" t="s">
        <v>568</v>
      </c>
      <c r="AN296" s="45" t="s">
        <v>1610</v>
      </c>
      <c r="AO296" s="45" t="s">
        <v>1672</v>
      </c>
      <c r="AP296" s="49"/>
      <c r="AQ296" s="45" t="s">
        <v>266</v>
      </c>
      <c r="AR296" s="45" t="s">
        <v>174</v>
      </c>
      <c r="AS296" s="45" t="s">
        <v>174</v>
      </c>
      <c r="AT296" s="49">
        <v>1</v>
      </c>
      <c r="AU296" s="49">
        <v>1</v>
      </c>
      <c r="AV296" s="49">
        <v>1</v>
      </c>
      <c r="AW296" s="45">
        <v>43315</v>
      </c>
      <c r="AX296" s="45" t="s">
        <v>183</v>
      </c>
      <c r="AY296" s="45">
        <v>43538.579606134263</v>
      </c>
      <c r="AZ296" s="45">
        <v>43237</v>
      </c>
      <c r="BA296" s="45">
        <v>43238</v>
      </c>
      <c r="BB296" s="45" t="s">
        <v>1621</v>
      </c>
      <c r="BC296" s="45">
        <v>43318.602268518516</v>
      </c>
      <c r="BD296" s="45">
        <v>43465</v>
      </c>
      <c r="BE296" s="53">
        <v>73050</v>
      </c>
      <c r="BF296" s="49">
        <f>IF(AND(ISBLANK(tbl_RawData_Report1[[#This Row],[REQ_ID]]),tbl_RawData_Report1[[#This Row],[RH Kit?]] = "Y"),1,COUNTIFS(tbl_RawData_Report1[RH Kit?],"Y",tbl_RawData_Report1[REQ_ID],tbl_RawData_Report1[[#This Row],[REQ_ID]]))</f>
        <v>0</v>
      </c>
      <c r="BG296" s="49">
        <f>COUNTIFS(tbl_RawData_Report1[RH Kit?],"Y",tbl_RawData_Report1[Order No.],tbl_RawData_Report1[[#This Row],[Order No.]])</f>
        <v>0</v>
      </c>
      <c r="BH296" s="49">
        <f>SUM(tbl_RawData_Report1[[#This Row],[RH Kit Req]:[RH Kit PO]])</f>
        <v>0</v>
      </c>
      <c r="BI296" s="49" t="str">
        <f>IFERROR(VLOOKUP(B296,Lookup!A:B,2,FALSE),B296)</f>
        <v>AZITHROMYCIN_500MG</v>
      </c>
      <c r="BJ296" s="49" t="b">
        <f t="shared" si="4"/>
        <v>0</v>
      </c>
      <c r="BK296" s="49" t="str">
        <f>tbl_RawData_Report1[[#This Row],[Item ID]]&amp;tbl_RawData_Report1[[#This Row],[Order No.]]</f>
        <v>AZITHROMYCIN_500MG0000036566</v>
      </c>
      <c r="BL296"/>
      <c r="BM296"/>
      <c r="BN296"/>
    </row>
    <row r="297" spans="1:66" hidden="1" x14ac:dyDescent="0.25">
      <c r="A297" t="s">
        <v>8</v>
      </c>
      <c r="B297" t="s">
        <v>1619</v>
      </c>
      <c r="C297">
        <v>1</v>
      </c>
      <c r="D297">
        <v>1</v>
      </c>
      <c r="E297">
        <v>3</v>
      </c>
      <c r="F297" t="s">
        <v>435</v>
      </c>
      <c r="G297" s="35" t="s">
        <v>1609</v>
      </c>
      <c r="H297" s="35" t="s">
        <v>1619</v>
      </c>
      <c r="I297" s="35" t="s">
        <v>593</v>
      </c>
      <c r="J297" s="35">
        <v>7345</v>
      </c>
      <c r="K297" s="35" t="s">
        <v>635</v>
      </c>
      <c r="L297" s="35" t="s">
        <v>397</v>
      </c>
      <c r="M297" s="35" t="s">
        <v>396</v>
      </c>
      <c r="N297" s="35" t="s">
        <v>122</v>
      </c>
      <c r="O297" s="35" t="s">
        <v>1615</v>
      </c>
      <c r="P297" s="35" t="s">
        <v>1616</v>
      </c>
      <c r="Q297" s="35" t="s">
        <v>311</v>
      </c>
      <c r="R297" s="35" t="s">
        <v>280</v>
      </c>
      <c r="S297" s="35" t="s">
        <v>189</v>
      </c>
      <c r="T297" s="35" t="s">
        <v>5061</v>
      </c>
      <c r="U297" s="35" t="s">
        <v>272</v>
      </c>
      <c r="V297" s="35">
        <v>0</v>
      </c>
      <c r="W297" s="35">
        <v>0</v>
      </c>
      <c r="X297" s="49">
        <v>100</v>
      </c>
      <c r="Y297" s="45" t="s">
        <v>673</v>
      </c>
      <c r="Z297" s="49">
        <v>500</v>
      </c>
      <c r="AA297" s="49">
        <v>50000</v>
      </c>
      <c r="AB297" s="45" t="s">
        <v>637</v>
      </c>
      <c r="AC297" s="45" t="s">
        <v>660</v>
      </c>
      <c r="AD297" s="45" t="s">
        <v>694</v>
      </c>
      <c r="AE297" s="45" t="s">
        <v>695</v>
      </c>
      <c r="AF297" s="49">
        <v>2018</v>
      </c>
      <c r="AG297" s="45" t="s">
        <v>1608</v>
      </c>
      <c r="AH297" s="45">
        <v>43465</v>
      </c>
      <c r="AI297" s="45">
        <v>43465</v>
      </c>
      <c r="AJ297" s="45">
        <v>43458</v>
      </c>
      <c r="AK297" s="45">
        <v>43453</v>
      </c>
      <c r="AL297" s="45">
        <v>43461</v>
      </c>
      <c r="AM297" s="45" t="s">
        <v>568</v>
      </c>
      <c r="AN297" s="45" t="s">
        <v>1610</v>
      </c>
      <c r="AO297" s="45" t="s">
        <v>1620</v>
      </c>
      <c r="AP297" s="49"/>
      <c r="AQ297" s="45" t="s">
        <v>266</v>
      </c>
      <c r="AR297" s="45" t="s">
        <v>174</v>
      </c>
      <c r="AS297" s="45" t="s">
        <v>174</v>
      </c>
      <c r="AT297" s="49">
        <v>1</v>
      </c>
      <c r="AU297" s="49">
        <v>1</v>
      </c>
      <c r="AV297" s="49">
        <v>1</v>
      </c>
      <c r="AW297" s="45">
        <v>43315</v>
      </c>
      <c r="AX297" s="45" t="s">
        <v>183</v>
      </c>
      <c r="AY297" s="45">
        <v>43538.579606134263</v>
      </c>
      <c r="AZ297" s="45">
        <v>43237</v>
      </c>
      <c r="BA297" s="45">
        <v>43238</v>
      </c>
      <c r="BB297" s="45" t="s">
        <v>1621</v>
      </c>
      <c r="BC297" s="45">
        <v>43318.602268518516</v>
      </c>
      <c r="BD297" s="45">
        <v>43465</v>
      </c>
      <c r="BE297" s="53">
        <v>73050</v>
      </c>
      <c r="BF297" s="49">
        <f>IF(AND(ISBLANK(tbl_RawData_Report1[[#This Row],[REQ_ID]]),tbl_RawData_Report1[[#This Row],[RH Kit?]] = "Y"),1,COUNTIFS(tbl_RawData_Report1[RH Kit?],"Y",tbl_RawData_Report1[REQ_ID],tbl_RawData_Report1[[#This Row],[REQ_ID]]))</f>
        <v>0</v>
      </c>
      <c r="BG297" s="49">
        <f>COUNTIFS(tbl_RawData_Report1[RH Kit?],"Y",tbl_RawData_Report1[Order No.],tbl_RawData_Report1[[#This Row],[Order No.]])</f>
        <v>0</v>
      </c>
      <c r="BH297" s="49">
        <f>SUM(tbl_RawData_Report1[[#This Row],[RH Kit Req]:[RH Kit PO]])</f>
        <v>0</v>
      </c>
      <c r="BI297" s="49" t="str">
        <f>IFERROR(VLOOKUP(B297,Lookup!A:B,2,FALSE),B297)</f>
        <v>AZITHROMYCIN_500MG</v>
      </c>
      <c r="BJ297" s="49" t="b">
        <f t="shared" si="4"/>
        <v>1</v>
      </c>
      <c r="BK297" s="49" t="str">
        <f>tbl_RawData_Report1[[#This Row],[Item ID]]&amp;tbl_RawData_Report1[[#This Row],[Order No.]]</f>
        <v>AZITHROMYCIN_500MG0000036566</v>
      </c>
      <c r="BL297"/>
      <c r="BM297"/>
      <c r="BN297"/>
    </row>
    <row r="298" spans="1:66" hidden="1" x14ac:dyDescent="0.25">
      <c r="A298" t="s">
        <v>8</v>
      </c>
      <c r="B298" t="s">
        <v>1725</v>
      </c>
      <c r="C298">
        <v>2</v>
      </c>
      <c r="D298">
        <v>1</v>
      </c>
      <c r="E298">
        <v>3</v>
      </c>
      <c r="F298" t="s">
        <v>435</v>
      </c>
      <c r="G298" s="35" t="s">
        <v>1609</v>
      </c>
      <c r="H298" s="35" t="s">
        <v>1726</v>
      </c>
      <c r="I298" s="35" t="s">
        <v>593</v>
      </c>
      <c r="J298" s="35">
        <v>2700</v>
      </c>
      <c r="K298" s="35" t="s">
        <v>635</v>
      </c>
      <c r="L298" s="35" t="s">
        <v>397</v>
      </c>
      <c r="M298" s="35" t="s">
        <v>396</v>
      </c>
      <c r="N298" s="35" t="s">
        <v>122</v>
      </c>
      <c r="O298" s="35" t="s">
        <v>1615</v>
      </c>
      <c r="P298" s="35" t="s">
        <v>1616</v>
      </c>
      <c r="Q298" s="35" t="s">
        <v>311</v>
      </c>
      <c r="R298" s="35" t="s">
        <v>280</v>
      </c>
      <c r="S298" s="35" t="s">
        <v>189</v>
      </c>
      <c r="T298" s="35" t="s">
        <v>5061</v>
      </c>
      <c r="U298" s="35" t="s">
        <v>272</v>
      </c>
      <c r="V298" s="35">
        <v>0</v>
      </c>
      <c r="W298" s="35">
        <v>0</v>
      </c>
      <c r="X298" s="49">
        <v>200</v>
      </c>
      <c r="Y298" s="45" t="s">
        <v>341</v>
      </c>
      <c r="Z298" s="49">
        <v>100</v>
      </c>
      <c r="AA298" s="49">
        <v>20000</v>
      </c>
      <c r="AB298" s="45" t="s">
        <v>637</v>
      </c>
      <c r="AC298" s="45" t="s">
        <v>1560</v>
      </c>
      <c r="AD298" s="45" t="s">
        <v>694</v>
      </c>
      <c r="AE298" s="45" t="s">
        <v>695</v>
      </c>
      <c r="AF298" s="49">
        <v>2018</v>
      </c>
      <c r="AG298" s="45" t="s">
        <v>1608</v>
      </c>
      <c r="AH298" s="45">
        <v>43465</v>
      </c>
      <c r="AI298" s="45">
        <v>43465</v>
      </c>
      <c r="AJ298" s="45">
        <v>43458</v>
      </c>
      <c r="AK298" s="45">
        <v>43453</v>
      </c>
      <c r="AL298" s="45">
        <v>43461</v>
      </c>
      <c r="AM298" s="45" t="s">
        <v>568</v>
      </c>
      <c r="AN298" s="45" t="s">
        <v>1610</v>
      </c>
      <c r="AO298" s="45" t="s">
        <v>1730</v>
      </c>
      <c r="AP298" s="49"/>
      <c r="AQ298" s="45" t="s">
        <v>266</v>
      </c>
      <c r="AR298" s="45" t="s">
        <v>174</v>
      </c>
      <c r="AS298" s="45" t="s">
        <v>174</v>
      </c>
      <c r="AT298" s="49">
        <v>2</v>
      </c>
      <c r="AU298" s="49">
        <v>1</v>
      </c>
      <c r="AV298" s="49">
        <v>1</v>
      </c>
      <c r="AW298" s="45">
        <v>43315</v>
      </c>
      <c r="AX298" s="45" t="s">
        <v>183</v>
      </c>
      <c r="AY298" s="45">
        <v>43538.579606134263</v>
      </c>
      <c r="AZ298" s="45">
        <v>43237</v>
      </c>
      <c r="BA298" s="45">
        <v>43238</v>
      </c>
      <c r="BB298" s="45" t="s">
        <v>1728</v>
      </c>
      <c r="BC298" s="45">
        <v>43318.602268518516</v>
      </c>
      <c r="BD298" s="45">
        <v>43465</v>
      </c>
      <c r="BE298" s="53">
        <v>73050</v>
      </c>
      <c r="BF298" s="49">
        <f>IF(AND(ISBLANK(tbl_RawData_Report1[[#This Row],[REQ_ID]]),tbl_RawData_Report1[[#This Row],[RH Kit?]] = "Y"),1,COUNTIFS(tbl_RawData_Report1[RH Kit?],"Y",tbl_RawData_Report1[REQ_ID],tbl_RawData_Report1[[#This Row],[REQ_ID]]))</f>
        <v>0</v>
      </c>
      <c r="BG298" s="49">
        <f>COUNTIFS(tbl_RawData_Report1[RH Kit?],"Y",tbl_RawData_Report1[Order No.],tbl_RawData_Report1[[#This Row],[Order No.]])</f>
        <v>0</v>
      </c>
      <c r="BH298" s="49">
        <f>SUM(tbl_RawData_Report1[[#This Row],[RH Kit Req]:[RH Kit PO]])</f>
        <v>0</v>
      </c>
      <c r="BI298" s="49" t="str">
        <f>IFERROR(VLOOKUP(B298,Lookup!A:B,2,FALSE),B298)</f>
        <v>CLOTRIMAZOLE_500MG</v>
      </c>
      <c r="BJ298" s="49" t="b">
        <f t="shared" si="4"/>
        <v>1</v>
      </c>
      <c r="BK298" s="49" t="str">
        <f>tbl_RawData_Report1[[#This Row],[Item ID]]&amp;tbl_RawData_Report1[[#This Row],[Order No.]]</f>
        <v>CLOTRIMAZOLE_500MG0000036566</v>
      </c>
      <c r="BL298"/>
      <c r="BM298"/>
      <c r="BN298"/>
    </row>
    <row r="299" spans="1:66" hidden="1" x14ac:dyDescent="0.25">
      <c r="A299" t="s">
        <v>8</v>
      </c>
      <c r="B299" t="s">
        <v>1611</v>
      </c>
      <c r="C299">
        <v>3</v>
      </c>
      <c r="D299">
        <v>1</v>
      </c>
      <c r="E299">
        <v>3</v>
      </c>
      <c r="F299" t="s">
        <v>435</v>
      </c>
      <c r="G299" s="35" t="s">
        <v>1609</v>
      </c>
      <c r="H299" s="35" t="s">
        <v>1612</v>
      </c>
      <c r="I299" s="35" t="s">
        <v>593</v>
      </c>
      <c r="J299" s="35">
        <v>4800</v>
      </c>
      <c r="K299" s="35" t="s">
        <v>635</v>
      </c>
      <c r="L299" s="35" t="s">
        <v>397</v>
      </c>
      <c r="M299" s="35" t="s">
        <v>396</v>
      </c>
      <c r="N299" s="35" t="s">
        <v>122</v>
      </c>
      <c r="O299" s="35" t="s">
        <v>1615</v>
      </c>
      <c r="P299" s="35" t="s">
        <v>1616</v>
      </c>
      <c r="Q299" s="35" t="s">
        <v>311</v>
      </c>
      <c r="R299" s="35" t="s">
        <v>280</v>
      </c>
      <c r="S299" s="35" t="s">
        <v>189</v>
      </c>
      <c r="T299" s="35" t="s">
        <v>5061</v>
      </c>
      <c r="U299" s="35" t="s">
        <v>272</v>
      </c>
      <c r="V299" s="35">
        <v>0</v>
      </c>
      <c r="W299" s="35">
        <v>0</v>
      </c>
      <c r="X299" s="49">
        <v>200</v>
      </c>
      <c r="Y299" s="45" t="s">
        <v>341</v>
      </c>
      <c r="Z299" s="49">
        <v>100</v>
      </c>
      <c r="AA299" s="49">
        <v>20000</v>
      </c>
      <c r="AB299" s="45" t="s">
        <v>637</v>
      </c>
      <c r="AC299" s="45" t="s">
        <v>660</v>
      </c>
      <c r="AD299" s="45" t="s">
        <v>694</v>
      </c>
      <c r="AE299" s="45" t="s">
        <v>695</v>
      </c>
      <c r="AF299" s="49">
        <v>2018</v>
      </c>
      <c r="AG299" s="45" t="s">
        <v>1608</v>
      </c>
      <c r="AH299" s="45">
        <v>43465</v>
      </c>
      <c r="AI299" s="45">
        <v>43465</v>
      </c>
      <c r="AJ299" s="45">
        <v>43458</v>
      </c>
      <c r="AK299" s="45">
        <v>43453</v>
      </c>
      <c r="AL299" s="45">
        <v>43461</v>
      </c>
      <c r="AM299" s="45" t="s">
        <v>568</v>
      </c>
      <c r="AN299" s="45" t="s">
        <v>1610</v>
      </c>
      <c r="AO299" s="45" t="s">
        <v>1613</v>
      </c>
      <c r="AP299" s="49"/>
      <c r="AQ299" s="45" t="s">
        <v>266</v>
      </c>
      <c r="AR299" s="45" t="s">
        <v>174</v>
      </c>
      <c r="AS299" s="45" t="s">
        <v>174</v>
      </c>
      <c r="AT299" s="49">
        <v>4</v>
      </c>
      <c r="AU299" s="49">
        <v>1</v>
      </c>
      <c r="AV299" s="49">
        <v>1</v>
      </c>
      <c r="AW299" s="45">
        <v>43315</v>
      </c>
      <c r="AX299" s="45" t="s">
        <v>183</v>
      </c>
      <c r="AY299" s="45">
        <v>43538.579606134263</v>
      </c>
      <c r="AZ299" s="45">
        <v>43237</v>
      </c>
      <c r="BA299" s="45">
        <v>43238</v>
      </c>
      <c r="BB299" s="45" t="s">
        <v>1614</v>
      </c>
      <c r="BC299" s="45">
        <v>43318.602268518516</v>
      </c>
      <c r="BD299" s="45">
        <v>43465</v>
      </c>
      <c r="BE299" s="53">
        <v>73050</v>
      </c>
      <c r="BF299" s="49">
        <f>IF(AND(ISBLANK(tbl_RawData_Report1[[#This Row],[REQ_ID]]),tbl_RawData_Report1[[#This Row],[RH Kit?]] = "Y"),1,COUNTIFS(tbl_RawData_Report1[RH Kit?],"Y",tbl_RawData_Report1[REQ_ID],tbl_RawData_Report1[[#This Row],[REQ_ID]]))</f>
        <v>0</v>
      </c>
      <c r="BG299" s="49">
        <f>COUNTIFS(tbl_RawData_Report1[RH Kit?],"Y",tbl_RawData_Report1[Order No.],tbl_RawData_Report1[[#This Row],[Order No.]])</f>
        <v>0</v>
      </c>
      <c r="BH299" s="49">
        <f>SUM(tbl_RawData_Report1[[#This Row],[RH Kit Req]:[RH Kit PO]])</f>
        <v>0</v>
      </c>
      <c r="BI299" s="49" t="str">
        <f>IFERROR(VLOOKUP(B299,Lookup!A:B,2,FALSE),B299)</f>
        <v>CEFIXIME_400MG</v>
      </c>
      <c r="BJ299" s="49" t="b">
        <f t="shared" si="4"/>
        <v>1</v>
      </c>
      <c r="BK299" s="49" t="str">
        <f>tbl_RawData_Report1[[#This Row],[Item ID]]&amp;tbl_RawData_Report1[[#This Row],[Order No.]]</f>
        <v>CEFIXIME_400MG0000036566</v>
      </c>
      <c r="BL299"/>
      <c r="BM299"/>
      <c r="BN299"/>
    </row>
    <row r="300" spans="1:66" hidden="1" x14ac:dyDescent="0.25">
      <c r="A300" t="s">
        <v>8</v>
      </c>
      <c r="B300" t="s">
        <v>876</v>
      </c>
      <c r="C300">
        <v>1</v>
      </c>
      <c r="D300">
        <v>1</v>
      </c>
      <c r="E300">
        <v>1</v>
      </c>
      <c r="F300" t="s">
        <v>443</v>
      </c>
      <c r="G300" s="35" t="s">
        <v>1721</v>
      </c>
      <c r="H300" s="35" t="s">
        <v>877</v>
      </c>
      <c r="I300" s="35" t="s">
        <v>593</v>
      </c>
      <c r="J300" s="35">
        <v>82461.5</v>
      </c>
      <c r="K300" s="35" t="s">
        <v>704</v>
      </c>
      <c r="L300" s="35" t="s">
        <v>705</v>
      </c>
      <c r="M300" s="35" t="s">
        <v>396</v>
      </c>
      <c r="N300" s="35" t="s">
        <v>122</v>
      </c>
      <c r="O300" s="35" t="s">
        <v>706</v>
      </c>
      <c r="P300" s="35" t="s">
        <v>707</v>
      </c>
      <c r="Q300" s="35" t="s">
        <v>311</v>
      </c>
      <c r="R300" s="35" t="s">
        <v>287</v>
      </c>
      <c r="S300" s="35" t="s">
        <v>197</v>
      </c>
      <c r="T300" s="35" t="s">
        <v>5058</v>
      </c>
      <c r="U300" s="35" t="s">
        <v>269</v>
      </c>
      <c r="V300" s="35">
        <v>0</v>
      </c>
      <c r="W300" s="35">
        <v>0</v>
      </c>
      <c r="X300" s="49">
        <v>29986</v>
      </c>
      <c r="Y300" s="45" t="s">
        <v>655</v>
      </c>
      <c r="Z300" s="49">
        <v>10</v>
      </c>
      <c r="AA300" s="49">
        <v>299860</v>
      </c>
      <c r="AB300" s="45" t="s">
        <v>637</v>
      </c>
      <c r="AC300" s="45" t="s">
        <v>715</v>
      </c>
      <c r="AD300" s="45" t="s">
        <v>661</v>
      </c>
      <c r="AE300" s="45" t="s">
        <v>662</v>
      </c>
      <c r="AF300" s="49">
        <v>2018</v>
      </c>
      <c r="AG300" s="45" t="s">
        <v>1720</v>
      </c>
      <c r="AH300" s="45">
        <v>43454</v>
      </c>
      <c r="AI300" s="45">
        <v>43483</v>
      </c>
      <c r="AJ300" s="45">
        <v>43454</v>
      </c>
      <c r="AK300" s="45">
        <v>43451</v>
      </c>
      <c r="AL300" s="45">
        <v>43483</v>
      </c>
      <c r="AM300" s="45" t="s">
        <v>566</v>
      </c>
      <c r="AN300" s="45" t="s">
        <v>1722</v>
      </c>
      <c r="AO300" s="45" t="s">
        <v>1723</v>
      </c>
      <c r="AP300" s="49"/>
      <c r="AQ300" s="45" t="s">
        <v>266</v>
      </c>
      <c r="AR300" s="45" t="s">
        <v>369</v>
      </c>
      <c r="AS300" s="45" t="s">
        <v>174</v>
      </c>
      <c r="AT300" s="49">
        <v>3</v>
      </c>
      <c r="AU300" s="49">
        <v>1</v>
      </c>
      <c r="AV300" s="49">
        <v>1</v>
      </c>
      <c r="AW300" s="45">
        <v>43319</v>
      </c>
      <c r="AX300" s="45" t="s">
        <v>183</v>
      </c>
      <c r="AY300" s="45">
        <v>43462.394507488425</v>
      </c>
      <c r="AZ300" s="45">
        <v>43318</v>
      </c>
      <c r="BA300" s="45">
        <v>43318</v>
      </c>
      <c r="BB300" s="45" t="s">
        <v>1724</v>
      </c>
      <c r="BC300" s="45">
        <v>43319.631608796299</v>
      </c>
      <c r="BD300" s="45">
        <v>43460</v>
      </c>
      <c r="BE300" s="53">
        <v>43830</v>
      </c>
      <c r="BF300" s="49">
        <f>IF(AND(ISBLANK(tbl_RawData_Report1[[#This Row],[REQ_ID]]),tbl_RawData_Report1[[#This Row],[RH Kit?]] = "Y"),1,COUNTIFS(tbl_RawData_Report1[RH Kit?],"Y",tbl_RawData_Report1[REQ_ID],tbl_RawData_Report1[[#This Row],[REQ_ID]]))</f>
        <v>0</v>
      </c>
      <c r="BG300" s="49">
        <f>COUNTIFS(tbl_RawData_Report1[RH Kit?],"Y",tbl_RawData_Report1[Order No.],tbl_RawData_Report1[[#This Row],[Order No.]])</f>
        <v>0</v>
      </c>
      <c r="BH300" s="49">
        <f>SUM(tbl_RawData_Report1[[#This Row],[RH Kit Req]:[RH Kit PO]])</f>
        <v>0</v>
      </c>
      <c r="BI300" s="49" t="str">
        <f>IFERROR(VLOOKUP(B300,Lookup!A:B,2,FALSE),B300)</f>
        <v>OXYTOCIN_10IU/ML</v>
      </c>
      <c r="BJ300" s="49" t="b">
        <f t="shared" si="4"/>
        <v>1</v>
      </c>
      <c r="BK300" s="49" t="str">
        <f>tbl_RawData_Report1[[#This Row],[Item ID]]&amp;tbl_RawData_Report1[[#This Row],[Order No.]]</f>
        <v>OXYTOCIN_10IU/ML0000036588</v>
      </c>
      <c r="BL300"/>
      <c r="BM300"/>
      <c r="BN300"/>
    </row>
    <row r="301" spans="1:66" hidden="1" x14ac:dyDescent="0.25">
      <c r="A301" t="s">
        <v>8</v>
      </c>
      <c r="B301" t="s">
        <v>639</v>
      </c>
      <c r="C301">
        <v>1</v>
      </c>
      <c r="D301">
        <v>1</v>
      </c>
      <c r="E301">
        <v>1</v>
      </c>
      <c r="F301" t="s">
        <v>398</v>
      </c>
      <c r="G301" s="35" t="s">
        <v>1649</v>
      </c>
      <c r="H301" s="35" t="s">
        <v>640</v>
      </c>
      <c r="I301" s="35" t="s">
        <v>593</v>
      </c>
      <c r="J301" s="35">
        <v>630</v>
      </c>
      <c r="K301" s="35" t="s">
        <v>1303</v>
      </c>
      <c r="L301" s="35" t="s">
        <v>397</v>
      </c>
      <c r="M301" s="35" t="s">
        <v>396</v>
      </c>
      <c r="N301" s="35" t="s">
        <v>122</v>
      </c>
      <c r="O301" s="35" t="s">
        <v>1304</v>
      </c>
      <c r="P301" s="35" t="s">
        <v>1305</v>
      </c>
      <c r="Q301" s="35" t="s">
        <v>311</v>
      </c>
      <c r="R301" s="35" t="s">
        <v>299</v>
      </c>
      <c r="S301" s="35" t="s">
        <v>193</v>
      </c>
      <c r="T301" s="35" t="s">
        <v>5068</v>
      </c>
      <c r="U301" s="35" t="s">
        <v>209</v>
      </c>
      <c r="V301" s="35">
        <v>0</v>
      </c>
      <c r="W301" s="35">
        <v>0</v>
      </c>
      <c r="X301" s="49">
        <v>1</v>
      </c>
      <c r="Y301" s="45" t="s">
        <v>340</v>
      </c>
      <c r="Z301" s="49">
        <v>1</v>
      </c>
      <c r="AA301" s="49">
        <v>1</v>
      </c>
      <c r="AB301" s="45" t="s">
        <v>637</v>
      </c>
      <c r="AC301" s="45" t="s">
        <v>641</v>
      </c>
      <c r="AD301" s="45" t="s">
        <v>347</v>
      </c>
      <c r="AE301" s="45" t="s">
        <v>348</v>
      </c>
      <c r="AF301" s="49">
        <v>2018</v>
      </c>
      <c r="AG301" s="45" t="s">
        <v>1648</v>
      </c>
      <c r="AH301" s="45"/>
      <c r="AI301" s="45"/>
      <c r="AJ301" s="45"/>
      <c r="AK301" s="45">
        <v>43329</v>
      </c>
      <c r="AL301" s="45"/>
      <c r="AM301" s="45" t="s">
        <v>568</v>
      </c>
      <c r="AN301" s="45" t="s">
        <v>1650</v>
      </c>
      <c r="AO301" s="45" t="s">
        <v>1651</v>
      </c>
      <c r="AP301" s="49"/>
      <c r="AQ301" s="45" t="s">
        <v>266</v>
      </c>
      <c r="AR301" s="45" t="s">
        <v>174</v>
      </c>
      <c r="AS301" s="45" t="s">
        <v>174</v>
      </c>
      <c r="AT301" s="49">
        <v>1</v>
      </c>
      <c r="AU301" s="49">
        <v>1</v>
      </c>
      <c r="AV301" s="49">
        <v>1</v>
      </c>
      <c r="AW301" s="45">
        <v>43320</v>
      </c>
      <c r="AX301" s="45" t="s">
        <v>183</v>
      </c>
      <c r="AY301" s="45">
        <v>43368.969195405094</v>
      </c>
      <c r="AZ301" s="45">
        <v>43313</v>
      </c>
      <c r="BA301" s="45">
        <v>43313</v>
      </c>
      <c r="BB301" s="45" t="s">
        <v>1652</v>
      </c>
      <c r="BC301" s="45">
        <v>43320.48883101852</v>
      </c>
      <c r="BD301" s="45">
        <v>43334</v>
      </c>
      <c r="BE301" s="53">
        <v>73050</v>
      </c>
      <c r="BF301" s="49">
        <f>IF(AND(ISBLANK(tbl_RawData_Report1[[#This Row],[REQ_ID]]),tbl_RawData_Report1[[#This Row],[RH Kit?]] = "Y"),1,COUNTIFS(tbl_RawData_Report1[RH Kit?],"Y",tbl_RawData_Report1[REQ_ID],tbl_RawData_Report1[[#This Row],[REQ_ID]]))</f>
        <v>0</v>
      </c>
      <c r="BG301" s="49">
        <f>COUNTIFS(tbl_RawData_Report1[RH Kit?],"Y",tbl_RawData_Report1[Order No.],tbl_RawData_Report1[[#This Row],[Order No.]])</f>
        <v>0</v>
      </c>
      <c r="BH301" s="49">
        <f>SUM(tbl_RawData_Report1[[#This Row],[RH Kit Req]:[RH Kit PO]])</f>
        <v>0</v>
      </c>
      <c r="BI301" s="49" t="str">
        <f>IFERROR(VLOOKUP(B301,Lookup!A:B,2,FALSE),B301)</f>
        <v>PRESHIPMENTINSPCPH</v>
      </c>
      <c r="BJ301" s="49" t="b">
        <f t="shared" si="4"/>
        <v>1</v>
      </c>
      <c r="BK301" s="49" t="str">
        <f>tbl_RawData_Report1[[#This Row],[Item ID]]&amp;tbl_RawData_Report1[[#This Row],[Order No.]]</f>
        <v>PRESHIPMENTINSPCPH0000036596</v>
      </c>
      <c r="BL301"/>
      <c r="BM301"/>
      <c r="BN301"/>
    </row>
    <row r="302" spans="1:66" hidden="1" x14ac:dyDescent="0.25">
      <c r="A302" t="s">
        <v>8</v>
      </c>
      <c r="B302" t="s">
        <v>781</v>
      </c>
      <c r="C302">
        <v>1</v>
      </c>
      <c r="D302">
        <v>2</v>
      </c>
      <c r="E302">
        <v>1</v>
      </c>
      <c r="F302" t="s">
        <v>443</v>
      </c>
      <c r="G302" s="35" t="s">
        <v>1654</v>
      </c>
      <c r="H302" s="35" t="s">
        <v>782</v>
      </c>
      <c r="I302" s="35" t="s">
        <v>593</v>
      </c>
      <c r="J302" s="35">
        <v>90000</v>
      </c>
      <c r="K302" s="35" t="s">
        <v>704</v>
      </c>
      <c r="L302" s="35" t="s">
        <v>1268</v>
      </c>
      <c r="M302" s="35" t="s">
        <v>396</v>
      </c>
      <c r="N302" s="35" t="s">
        <v>122</v>
      </c>
      <c r="O302" s="35" t="s">
        <v>706</v>
      </c>
      <c r="P302" s="35" t="s">
        <v>1430</v>
      </c>
      <c r="Q302" s="35" t="s">
        <v>311</v>
      </c>
      <c r="R302" s="35" t="s">
        <v>287</v>
      </c>
      <c r="S302" s="35" t="s">
        <v>197</v>
      </c>
      <c r="T302" s="35" t="s">
        <v>5058</v>
      </c>
      <c r="U302" s="35" t="s">
        <v>269</v>
      </c>
      <c r="V302" s="35">
        <v>0</v>
      </c>
      <c r="W302" s="35">
        <v>0</v>
      </c>
      <c r="X302" s="49">
        <v>200000</v>
      </c>
      <c r="Y302" s="45" t="s">
        <v>344</v>
      </c>
      <c r="Z302" s="49">
        <v>1</v>
      </c>
      <c r="AA302" s="49">
        <v>200000</v>
      </c>
      <c r="AB302" s="45" t="s">
        <v>637</v>
      </c>
      <c r="AC302" s="45" t="s">
        <v>668</v>
      </c>
      <c r="AD302" s="45" t="s">
        <v>661</v>
      </c>
      <c r="AE302" s="45" t="s">
        <v>662</v>
      </c>
      <c r="AF302" s="49">
        <v>2018</v>
      </c>
      <c r="AG302" s="45" t="s">
        <v>1653</v>
      </c>
      <c r="AH302" s="45">
        <v>43447</v>
      </c>
      <c r="AI302" s="45">
        <v>43489</v>
      </c>
      <c r="AJ302" s="45">
        <v>43447</v>
      </c>
      <c r="AK302" s="45">
        <v>43447</v>
      </c>
      <c r="AL302" s="45">
        <v>43489</v>
      </c>
      <c r="AM302" s="45" t="s">
        <v>566</v>
      </c>
      <c r="AN302" s="45" t="s">
        <v>1655</v>
      </c>
      <c r="AO302" s="45" t="s">
        <v>1717</v>
      </c>
      <c r="AP302" s="49"/>
      <c r="AQ302" s="45" t="s">
        <v>266</v>
      </c>
      <c r="AR302" s="45" t="s">
        <v>174</v>
      </c>
      <c r="AS302" s="45" t="s">
        <v>174</v>
      </c>
      <c r="AT302" s="49">
        <v>4</v>
      </c>
      <c r="AU302" s="49">
        <v>1</v>
      </c>
      <c r="AV302" s="49">
        <v>1</v>
      </c>
      <c r="AW302" s="45">
        <v>43321</v>
      </c>
      <c r="AX302" s="45" t="s">
        <v>183</v>
      </c>
      <c r="AY302" s="45">
        <v>43462.395917395836</v>
      </c>
      <c r="AZ302" s="45">
        <v>43318</v>
      </c>
      <c r="BA302" s="45">
        <v>43321</v>
      </c>
      <c r="BB302" s="45" t="s">
        <v>1718</v>
      </c>
      <c r="BC302" s="45">
        <v>43321.561388888891</v>
      </c>
      <c r="BD302" s="45">
        <v>43496</v>
      </c>
      <c r="BE302" s="53">
        <v>43555</v>
      </c>
      <c r="BF302" s="49">
        <f>IF(AND(ISBLANK(tbl_RawData_Report1[[#This Row],[REQ_ID]]),tbl_RawData_Report1[[#This Row],[RH Kit?]] = "Y"),1,COUNTIFS(tbl_RawData_Report1[RH Kit?],"Y",tbl_RawData_Report1[REQ_ID],tbl_RawData_Report1[[#This Row],[REQ_ID]]))</f>
        <v>0</v>
      </c>
      <c r="BG302" s="49">
        <f>COUNTIFS(tbl_RawData_Report1[RH Kit?],"Y",tbl_RawData_Report1[Order No.],tbl_RawData_Report1[[#This Row],[Order No.]])</f>
        <v>0</v>
      </c>
      <c r="BH302" s="49">
        <f>SUM(tbl_RawData_Report1[[#This Row],[RH Kit Req]:[RH Kit PO]])</f>
        <v>0</v>
      </c>
      <c r="BI302" s="49" t="str">
        <f>IFERROR(VLOOKUP(B302,Lookup!A:B,2,FALSE),B302)</f>
        <v>METRONIDAZOLE5</v>
      </c>
      <c r="BJ302" s="49" t="b">
        <f t="shared" si="4"/>
        <v>0</v>
      </c>
      <c r="BK302" s="49" t="str">
        <f>tbl_RawData_Report1[[#This Row],[Item ID]]&amp;tbl_RawData_Report1[[#This Row],[Order No.]]</f>
        <v>METRONIDAZOLE50000036599</v>
      </c>
      <c r="BL302"/>
      <c r="BM302"/>
      <c r="BN302"/>
    </row>
    <row r="303" spans="1:66" hidden="1" x14ac:dyDescent="0.25">
      <c r="A303" t="s">
        <v>8</v>
      </c>
      <c r="B303" t="s">
        <v>781</v>
      </c>
      <c r="C303">
        <v>1</v>
      </c>
      <c r="D303">
        <v>1</v>
      </c>
      <c r="E303">
        <v>1</v>
      </c>
      <c r="F303" t="s">
        <v>443</v>
      </c>
      <c r="G303" s="35" t="s">
        <v>1654</v>
      </c>
      <c r="H303" s="35" t="s">
        <v>782</v>
      </c>
      <c r="I303" s="35" t="s">
        <v>593</v>
      </c>
      <c r="J303" s="35">
        <v>45000</v>
      </c>
      <c r="K303" s="35" t="s">
        <v>704</v>
      </c>
      <c r="L303" s="35" t="s">
        <v>1268</v>
      </c>
      <c r="M303" s="35" t="s">
        <v>396</v>
      </c>
      <c r="N303" s="35" t="s">
        <v>122</v>
      </c>
      <c r="O303" s="35" t="s">
        <v>706</v>
      </c>
      <c r="P303" s="35" t="s">
        <v>707</v>
      </c>
      <c r="Q303" s="35" t="s">
        <v>311</v>
      </c>
      <c r="R303" s="35" t="s">
        <v>287</v>
      </c>
      <c r="S303" s="35" t="s">
        <v>197</v>
      </c>
      <c r="T303" s="35" t="s">
        <v>5058</v>
      </c>
      <c r="U303" s="35" t="s">
        <v>269</v>
      </c>
      <c r="V303" s="35">
        <v>0</v>
      </c>
      <c r="W303" s="35">
        <v>0</v>
      </c>
      <c r="X303" s="49">
        <v>100000</v>
      </c>
      <c r="Y303" s="45" t="s">
        <v>344</v>
      </c>
      <c r="Z303" s="49">
        <v>1</v>
      </c>
      <c r="AA303" s="49">
        <v>100000</v>
      </c>
      <c r="AB303" s="45" t="s">
        <v>637</v>
      </c>
      <c r="AC303" s="45" t="s">
        <v>668</v>
      </c>
      <c r="AD303" s="45" t="s">
        <v>661</v>
      </c>
      <c r="AE303" s="45" t="s">
        <v>662</v>
      </c>
      <c r="AF303" s="49">
        <v>2018</v>
      </c>
      <c r="AG303" s="45" t="s">
        <v>1653</v>
      </c>
      <c r="AH303" s="45">
        <v>43425</v>
      </c>
      <c r="AI303" s="45">
        <v>43461</v>
      </c>
      <c r="AJ303" s="45">
        <v>43425</v>
      </c>
      <c r="AK303" s="45">
        <v>43425</v>
      </c>
      <c r="AL303" s="45">
        <v>43461</v>
      </c>
      <c r="AM303" s="45" t="s">
        <v>566</v>
      </c>
      <c r="AN303" s="45" t="s">
        <v>1655</v>
      </c>
      <c r="AO303" s="45" t="s">
        <v>1656</v>
      </c>
      <c r="AP303" s="49"/>
      <c r="AQ303" s="45" t="s">
        <v>266</v>
      </c>
      <c r="AR303" s="45" t="s">
        <v>174</v>
      </c>
      <c r="AS303" s="45" t="s">
        <v>174</v>
      </c>
      <c r="AT303" s="49">
        <v>4</v>
      </c>
      <c r="AU303" s="49">
        <v>1</v>
      </c>
      <c r="AV303" s="49">
        <v>1</v>
      </c>
      <c r="AW303" s="45">
        <v>43321</v>
      </c>
      <c r="AX303" s="45" t="s">
        <v>183</v>
      </c>
      <c r="AY303" s="45">
        <v>43462.395917395836</v>
      </c>
      <c r="AZ303" s="45">
        <v>43318</v>
      </c>
      <c r="BA303" s="45">
        <v>43321</v>
      </c>
      <c r="BB303" s="45" t="s">
        <v>1657</v>
      </c>
      <c r="BC303" s="45">
        <v>43321.561388888891</v>
      </c>
      <c r="BD303" s="45">
        <v>43410</v>
      </c>
      <c r="BE303" s="53">
        <v>43555</v>
      </c>
      <c r="BF303" s="49">
        <f>IF(AND(ISBLANK(tbl_RawData_Report1[[#This Row],[REQ_ID]]),tbl_RawData_Report1[[#This Row],[RH Kit?]] = "Y"),1,COUNTIFS(tbl_RawData_Report1[RH Kit?],"Y",tbl_RawData_Report1[REQ_ID],tbl_RawData_Report1[[#This Row],[REQ_ID]]))</f>
        <v>0</v>
      </c>
      <c r="BG303" s="49">
        <f>COUNTIFS(tbl_RawData_Report1[RH Kit?],"Y",tbl_RawData_Report1[Order No.],tbl_RawData_Report1[[#This Row],[Order No.]])</f>
        <v>0</v>
      </c>
      <c r="BH303" s="49">
        <f>SUM(tbl_RawData_Report1[[#This Row],[RH Kit Req]:[RH Kit PO]])</f>
        <v>0</v>
      </c>
      <c r="BI303" s="49" t="str">
        <f>IFERROR(VLOOKUP(B303,Lookup!A:B,2,FALSE),B303)</f>
        <v>METRONIDAZOLE5</v>
      </c>
      <c r="BJ303" s="49" t="b">
        <f t="shared" si="4"/>
        <v>1</v>
      </c>
      <c r="BK303" s="49" t="str">
        <f>tbl_RawData_Report1[[#This Row],[Item ID]]&amp;tbl_RawData_Report1[[#This Row],[Order No.]]</f>
        <v>METRONIDAZOLE50000036599</v>
      </c>
      <c r="BL303"/>
      <c r="BM303"/>
      <c r="BN303"/>
    </row>
    <row r="304" spans="1:66" hidden="1" x14ac:dyDescent="0.25">
      <c r="A304" t="s">
        <v>8</v>
      </c>
      <c r="B304" t="s">
        <v>1736</v>
      </c>
      <c r="C304">
        <v>1</v>
      </c>
      <c r="D304">
        <v>1</v>
      </c>
      <c r="E304">
        <v>1</v>
      </c>
      <c r="F304" t="s">
        <v>423</v>
      </c>
      <c r="G304" s="35" t="s">
        <v>1674</v>
      </c>
      <c r="H304" s="35" t="s">
        <v>1737</v>
      </c>
      <c r="I304" s="35" t="s">
        <v>593</v>
      </c>
      <c r="J304" s="35">
        <v>0</v>
      </c>
      <c r="K304" s="35" t="s">
        <v>636</v>
      </c>
      <c r="L304" s="35" t="s">
        <v>991</v>
      </c>
      <c r="M304" s="35" t="s">
        <v>396</v>
      </c>
      <c r="N304" s="35" t="s">
        <v>122</v>
      </c>
      <c r="O304" s="35" t="s">
        <v>992</v>
      </c>
      <c r="P304" s="35" t="s">
        <v>993</v>
      </c>
      <c r="Q304" s="35" t="s">
        <v>311</v>
      </c>
      <c r="R304" s="35" t="s">
        <v>283</v>
      </c>
      <c r="S304" s="35" t="s">
        <v>284</v>
      </c>
      <c r="T304" s="35" t="s">
        <v>5061</v>
      </c>
      <c r="U304" s="35" t="s">
        <v>269</v>
      </c>
      <c r="V304" s="35">
        <v>0</v>
      </c>
      <c r="W304" s="35">
        <v>0</v>
      </c>
      <c r="X304" s="49">
        <v>0</v>
      </c>
      <c r="Y304" s="45" t="s">
        <v>341</v>
      </c>
      <c r="Z304" s="49">
        <v>100</v>
      </c>
      <c r="AA304" s="49">
        <v>0</v>
      </c>
      <c r="AB304" s="45" t="s">
        <v>637</v>
      </c>
      <c r="AC304" s="45" t="s">
        <v>725</v>
      </c>
      <c r="AD304" s="45" t="s">
        <v>792</v>
      </c>
      <c r="AE304" s="45" t="s">
        <v>793</v>
      </c>
      <c r="AF304" s="49">
        <v>2018</v>
      </c>
      <c r="AG304" s="45" t="s">
        <v>1673</v>
      </c>
      <c r="AH304" s="45">
        <v>43630</v>
      </c>
      <c r="AI304" s="45">
        <v>43634</v>
      </c>
      <c r="AJ304" s="45">
        <v>43630</v>
      </c>
      <c r="AK304" s="45">
        <v>43634</v>
      </c>
      <c r="AL304" s="45">
        <v>43640</v>
      </c>
      <c r="AM304" s="45" t="s">
        <v>568</v>
      </c>
      <c r="AN304" s="45" t="s">
        <v>1675</v>
      </c>
      <c r="AO304" s="45" t="s">
        <v>1738</v>
      </c>
      <c r="AP304" s="49"/>
      <c r="AQ304" s="45" t="s">
        <v>266</v>
      </c>
      <c r="AR304" s="45" t="s">
        <v>174</v>
      </c>
      <c r="AS304" s="45" t="s">
        <v>174</v>
      </c>
      <c r="AT304" s="49">
        <v>1</v>
      </c>
      <c r="AU304" s="49">
        <v>1</v>
      </c>
      <c r="AV304" s="49">
        <v>1</v>
      </c>
      <c r="AW304" s="45">
        <v>43321</v>
      </c>
      <c r="AX304" s="45" t="s">
        <v>183</v>
      </c>
      <c r="AY304" s="45">
        <v>43871.818118483796</v>
      </c>
      <c r="AZ304" s="45">
        <v>43301</v>
      </c>
      <c r="BA304" s="45">
        <v>43301</v>
      </c>
      <c r="BB304" s="45" t="s">
        <v>1739</v>
      </c>
      <c r="BC304" s="45">
        <v>43322.488738425927</v>
      </c>
      <c r="BD304" s="45">
        <v>43369</v>
      </c>
      <c r="BE304" s="53">
        <v>43799</v>
      </c>
      <c r="BF304" s="49">
        <f>IF(AND(ISBLANK(tbl_RawData_Report1[[#This Row],[REQ_ID]]),tbl_RawData_Report1[[#This Row],[RH Kit?]] = "Y"),1,COUNTIFS(tbl_RawData_Report1[RH Kit?],"Y",tbl_RawData_Report1[REQ_ID],tbl_RawData_Report1[[#This Row],[REQ_ID]]))</f>
        <v>0</v>
      </c>
      <c r="BG304" s="49">
        <f>COUNTIFS(tbl_RawData_Report1[RH Kit?],"Y",tbl_RawData_Report1[Order No.],tbl_RawData_Report1[[#This Row],[Order No.]])</f>
        <v>0</v>
      </c>
      <c r="BH304" s="49">
        <f>SUM(tbl_RawData_Report1[[#This Row],[RH Kit Req]:[RH Kit PO]])</f>
        <v>0</v>
      </c>
      <c r="BI304" s="49" t="str">
        <f>IFERROR(VLOOKUP(B304,Lookup!A:B,2,FALSE),B304)</f>
        <v>DEXAMETHNAP</v>
      </c>
      <c r="BJ304" s="49" t="b">
        <f t="shared" si="4"/>
        <v>0</v>
      </c>
      <c r="BK304" s="49" t="str">
        <f>tbl_RawData_Report1[[#This Row],[Item ID]]&amp;tbl_RawData_Report1[[#This Row],[Order No.]]</f>
        <v>DEXAMETHNAP0000036601</v>
      </c>
      <c r="BL304"/>
      <c r="BM304"/>
      <c r="BN304"/>
    </row>
    <row r="305" spans="1:66" hidden="1" x14ac:dyDescent="0.25">
      <c r="A305" t="s">
        <v>8</v>
      </c>
      <c r="B305" t="s">
        <v>1736</v>
      </c>
      <c r="C305">
        <v>1</v>
      </c>
      <c r="D305">
        <v>1</v>
      </c>
      <c r="E305">
        <v>2</v>
      </c>
      <c r="F305" t="s">
        <v>423</v>
      </c>
      <c r="G305" s="35" t="s">
        <v>1674</v>
      </c>
      <c r="H305" s="35" t="s">
        <v>1737</v>
      </c>
      <c r="I305" s="35" t="s">
        <v>593</v>
      </c>
      <c r="J305" s="35">
        <v>0</v>
      </c>
      <c r="K305" s="35" t="s">
        <v>636</v>
      </c>
      <c r="L305" s="35" t="s">
        <v>991</v>
      </c>
      <c r="M305" s="35" t="s">
        <v>396</v>
      </c>
      <c r="N305" s="35" t="s">
        <v>122</v>
      </c>
      <c r="O305" s="35" t="s">
        <v>992</v>
      </c>
      <c r="P305" s="35" t="s">
        <v>993</v>
      </c>
      <c r="Q305" s="35" t="s">
        <v>311</v>
      </c>
      <c r="R305" s="35" t="s">
        <v>283</v>
      </c>
      <c r="S305" s="35" t="s">
        <v>284</v>
      </c>
      <c r="T305" s="35" t="s">
        <v>5061</v>
      </c>
      <c r="U305" s="35" t="s">
        <v>269</v>
      </c>
      <c r="V305" s="35">
        <v>0</v>
      </c>
      <c r="W305" s="35">
        <v>0</v>
      </c>
      <c r="X305" s="49">
        <v>0</v>
      </c>
      <c r="Y305" s="45" t="s">
        <v>341</v>
      </c>
      <c r="Z305" s="49">
        <v>100</v>
      </c>
      <c r="AA305" s="49">
        <v>0</v>
      </c>
      <c r="AB305" s="45" t="s">
        <v>637</v>
      </c>
      <c r="AC305" s="45" t="s">
        <v>725</v>
      </c>
      <c r="AD305" s="45" t="s">
        <v>792</v>
      </c>
      <c r="AE305" s="45" t="s">
        <v>793</v>
      </c>
      <c r="AF305" s="49">
        <v>2018</v>
      </c>
      <c r="AG305" s="45" t="s">
        <v>1673</v>
      </c>
      <c r="AH305" s="45">
        <v>43630</v>
      </c>
      <c r="AI305" s="45">
        <v>43634</v>
      </c>
      <c r="AJ305" s="45">
        <v>43630</v>
      </c>
      <c r="AK305" s="45">
        <v>43634</v>
      </c>
      <c r="AL305" s="45">
        <v>43640</v>
      </c>
      <c r="AM305" s="45" t="s">
        <v>568</v>
      </c>
      <c r="AN305" s="45" t="s">
        <v>1675</v>
      </c>
      <c r="AO305" s="45" t="s">
        <v>1740</v>
      </c>
      <c r="AP305" s="49"/>
      <c r="AQ305" s="45" t="s">
        <v>266</v>
      </c>
      <c r="AR305" s="45" t="s">
        <v>174</v>
      </c>
      <c r="AS305" s="45" t="s">
        <v>174</v>
      </c>
      <c r="AT305" s="49">
        <v>1</v>
      </c>
      <c r="AU305" s="49">
        <v>1</v>
      </c>
      <c r="AV305" s="49">
        <v>1</v>
      </c>
      <c r="AW305" s="45">
        <v>43321</v>
      </c>
      <c r="AX305" s="45" t="s">
        <v>183</v>
      </c>
      <c r="AY305" s="45">
        <v>43871.818118483796</v>
      </c>
      <c r="AZ305" s="45">
        <v>43301</v>
      </c>
      <c r="BA305" s="45">
        <v>43301</v>
      </c>
      <c r="BB305" s="45" t="s">
        <v>1739</v>
      </c>
      <c r="BC305" s="45">
        <v>43322.488738425927</v>
      </c>
      <c r="BD305" s="45">
        <v>43369</v>
      </c>
      <c r="BE305" s="53">
        <v>43799</v>
      </c>
      <c r="BF305" s="49">
        <f>IF(AND(ISBLANK(tbl_RawData_Report1[[#This Row],[REQ_ID]]),tbl_RawData_Report1[[#This Row],[RH Kit?]] = "Y"),1,COUNTIFS(tbl_RawData_Report1[RH Kit?],"Y",tbl_RawData_Report1[REQ_ID],tbl_RawData_Report1[[#This Row],[REQ_ID]]))</f>
        <v>0</v>
      </c>
      <c r="BG305" s="49">
        <f>COUNTIFS(tbl_RawData_Report1[RH Kit?],"Y",tbl_RawData_Report1[Order No.],tbl_RawData_Report1[[#This Row],[Order No.]])</f>
        <v>0</v>
      </c>
      <c r="BH305" s="49">
        <f>SUM(tbl_RawData_Report1[[#This Row],[RH Kit Req]:[RH Kit PO]])</f>
        <v>0</v>
      </c>
      <c r="BI305" s="49" t="str">
        <f>IFERROR(VLOOKUP(B305,Lookup!A:B,2,FALSE),B305)</f>
        <v>DEXAMETHNAP</v>
      </c>
      <c r="BJ305" s="49" t="b">
        <f t="shared" si="4"/>
        <v>1</v>
      </c>
      <c r="BK305" s="49" t="str">
        <f>tbl_RawData_Report1[[#This Row],[Item ID]]&amp;tbl_RawData_Report1[[#This Row],[Order No.]]</f>
        <v>DEXAMETHNAP0000036601</v>
      </c>
      <c r="BL305"/>
      <c r="BM305"/>
      <c r="BN305"/>
    </row>
    <row r="306" spans="1:66" hidden="1" x14ac:dyDescent="0.25">
      <c r="A306" t="s">
        <v>8</v>
      </c>
      <c r="B306" t="s">
        <v>1251</v>
      </c>
      <c r="C306">
        <v>2</v>
      </c>
      <c r="D306">
        <v>1</v>
      </c>
      <c r="E306">
        <v>3</v>
      </c>
      <c r="F306" t="s">
        <v>423</v>
      </c>
      <c r="G306" s="35" t="s">
        <v>1674</v>
      </c>
      <c r="H306" s="35" t="s">
        <v>1252</v>
      </c>
      <c r="I306" s="35" t="s">
        <v>593</v>
      </c>
      <c r="J306" s="35">
        <v>976.5</v>
      </c>
      <c r="K306" s="35" t="s">
        <v>636</v>
      </c>
      <c r="L306" s="35" t="s">
        <v>991</v>
      </c>
      <c r="M306" s="35" t="s">
        <v>396</v>
      </c>
      <c r="N306" s="35" t="s">
        <v>122</v>
      </c>
      <c r="O306" s="35" t="s">
        <v>992</v>
      </c>
      <c r="P306" s="35" t="s">
        <v>993</v>
      </c>
      <c r="Q306" s="35" t="s">
        <v>311</v>
      </c>
      <c r="R306" s="35" t="s">
        <v>283</v>
      </c>
      <c r="S306" s="35" t="s">
        <v>284</v>
      </c>
      <c r="T306" s="35" t="s">
        <v>5061</v>
      </c>
      <c r="U306" s="35" t="s">
        <v>269</v>
      </c>
      <c r="V306" s="35">
        <v>0</v>
      </c>
      <c r="W306" s="35">
        <v>0</v>
      </c>
      <c r="X306" s="49">
        <v>105</v>
      </c>
      <c r="Y306" s="45" t="s">
        <v>1678</v>
      </c>
      <c r="Z306" s="49">
        <v>12</v>
      </c>
      <c r="AA306" s="49">
        <v>1260</v>
      </c>
      <c r="AB306" s="45" t="s">
        <v>637</v>
      </c>
      <c r="AC306" s="45" t="s">
        <v>668</v>
      </c>
      <c r="AD306" s="45" t="s">
        <v>792</v>
      </c>
      <c r="AE306" s="45" t="s">
        <v>793</v>
      </c>
      <c r="AF306" s="49">
        <v>2018</v>
      </c>
      <c r="AG306" s="45" t="s">
        <v>1673</v>
      </c>
      <c r="AH306" s="45">
        <v>43630</v>
      </c>
      <c r="AI306" s="45">
        <v>43634</v>
      </c>
      <c r="AJ306" s="45">
        <v>43630</v>
      </c>
      <c r="AK306" s="45">
        <v>43634</v>
      </c>
      <c r="AL306" s="45">
        <v>43640</v>
      </c>
      <c r="AM306" s="45" t="s">
        <v>568</v>
      </c>
      <c r="AN306" s="45" t="s">
        <v>1675</v>
      </c>
      <c r="AO306" s="45" t="s">
        <v>1684</v>
      </c>
      <c r="AP306" s="49"/>
      <c r="AQ306" s="45" t="s">
        <v>266</v>
      </c>
      <c r="AR306" s="45" t="s">
        <v>174</v>
      </c>
      <c r="AS306" s="45" t="s">
        <v>174</v>
      </c>
      <c r="AT306" s="49">
        <v>2</v>
      </c>
      <c r="AU306" s="49">
        <v>1</v>
      </c>
      <c r="AV306" s="49">
        <v>1</v>
      </c>
      <c r="AW306" s="45">
        <v>43321</v>
      </c>
      <c r="AX306" s="45" t="s">
        <v>183</v>
      </c>
      <c r="AY306" s="45">
        <v>43871.818118483796</v>
      </c>
      <c r="AZ306" s="45">
        <v>43301</v>
      </c>
      <c r="BA306" s="45">
        <v>43301</v>
      </c>
      <c r="BB306" s="45" t="s">
        <v>1677</v>
      </c>
      <c r="BC306" s="45">
        <v>43322.488738425927</v>
      </c>
      <c r="BD306" s="45">
        <v>43369</v>
      </c>
      <c r="BE306" s="53">
        <v>43799</v>
      </c>
      <c r="BF306" s="49">
        <f>IF(AND(ISBLANK(tbl_RawData_Report1[[#This Row],[REQ_ID]]),tbl_RawData_Report1[[#This Row],[RH Kit?]] = "Y"),1,COUNTIFS(tbl_RawData_Report1[RH Kit?],"Y",tbl_RawData_Report1[REQ_ID],tbl_RawData_Report1[[#This Row],[REQ_ID]]))</f>
        <v>0</v>
      </c>
      <c r="BG306" s="49">
        <f>COUNTIFS(tbl_RawData_Report1[RH Kit?],"Y",tbl_RawData_Report1[Order No.],tbl_RawData_Report1[[#This Row],[Order No.]])</f>
        <v>0</v>
      </c>
      <c r="BH306" s="49">
        <f>SUM(tbl_RawData_Report1[[#This Row],[RH Kit Req]:[RH Kit PO]])</f>
        <v>0</v>
      </c>
      <c r="BI306" s="49" t="str">
        <f>IFERROR(VLOOKUP(B306,Lookup!A:B,2,FALSE),B306)</f>
        <v>NACL1L</v>
      </c>
      <c r="BJ306" s="49" t="b">
        <f t="shared" si="4"/>
        <v>0</v>
      </c>
      <c r="BK306" s="49" t="str">
        <f>tbl_RawData_Report1[[#This Row],[Item ID]]&amp;tbl_RawData_Report1[[#This Row],[Order No.]]</f>
        <v>NACL1L0000036601</v>
      </c>
      <c r="BL306"/>
      <c r="BM306"/>
      <c r="BN306"/>
    </row>
    <row r="307" spans="1:66" hidden="1" x14ac:dyDescent="0.25">
      <c r="A307" t="s">
        <v>8</v>
      </c>
      <c r="B307" t="s">
        <v>1251</v>
      </c>
      <c r="C307">
        <v>2</v>
      </c>
      <c r="D307">
        <v>1</v>
      </c>
      <c r="E307">
        <v>1</v>
      </c>
      <c r="F307" t="s">
        <v>423</v>
      </c>
      <c r="G307" s="35" t="s">
        <v>1674</v>
      </c>
      <c r="H307" s="35" t="s">
        <v>1252</v>
      </c>
      <c r="I307" s="35" t="s">
        <v>593</v>
      </c>
      <c r="J307" s="35">
        <v>0</v>
      </c>
      <c r="K307" s="35" t="s">
        <v>636</v>
      </c>
      <c r="L307" s="35" t="s">
        <v>991</v>
      </c>
      <c r="M307" s="35" t="s">
        <v>396</v>
      </c>
      <c r="N307" s="35" t="s">
        <v>122</v>
      </c>
      <c r="O307" s="35" t="s">
        <v>992</v>
      </c>
      <c r="P307" s="35" t="s">
        <v>993</v>
      </c>
      <c r="Q307" s="35" t="s">
        <v>311</v>
      </c>
      <c r="R307" s="35" t="s">
        <v>283</v>
      </c>
      <c r="S307" s="35" t="s">
        <v>284</v>
      </c>
      <c r="T307" s="35" t="s">
        <v>5061</v>
      </c>
      <c r="U307" s="35" t="s">
        <v>269</v>
      </c>
      <c r="V307" s="35">
        <v>0</v>
      </c>
      <c r="W307" s="35">
        <v>0</v>
      </c>
      <c r="X307" s="49">
        <v>0</v>
      </c>
      <c r="Y307" s="45" t="s">
        <v>1678</v>
      </c>
      <c r="Z307" s="49">
        <v>12</v>
      </c>
      <c r="AA307" s="49">
        <v>0</v>
      </c>
      <c r="AB307" s="45" t="s">
        <v>637</v>
      </c>
      <c r="AC307" s="45" t="s">
        <v>668</v>
      </c>
      <c r="AD307" s="45" t="s">
        <v>792</v>
      </c>
      <c r="AE307" s="45" t="s">
        <v>793</v>
      </c>
      <c r="AF307" s="49">
        <v>2018</v>
      </c>
      <c r="AG307" s="45" t="s">
        <v>1673</v>
      </c>
      <c r="AH307" s="45">
        <v>43630</v>
      </c>
      <c r="AI307" s="45">
        <v>43634</v>
      </c>
      <c r="AJ307" s="45">
        <v>43630</v>
      </c>
      <c r="AK307" s="45">
        <v>43634</v>
      </c>
      <c r="AL307" s="45">
        <v>43640</v>
      </c>
      <c r="AM307" s="45" t="s">
        <v>568</v>
      </c>
      <c r="AN307" s="45" t="s">
        <v>1675</v>
      </c>
      <c r="AO307" s="45" t="s">
        <v>1683</v>
      </c>
      <c r="AP307" s="49"/>
      <c r="AQ307" s="45" t="s">
        <v>266</v>
      </c>
      <c r="AR307" s="45" t="s">
        <v>174</v>
      </c>
      <c r="AS307" s="45" t="s">
        <v>174</v>
      </c>
      <c r="AT307" s="49">
        <v>2</v>
      </c>
      <c r="AU307" s="49">
        <v>1</v>
      </c>
      <c r="AV307" s="49">
        <v>1</v>
      </c>
      <c r="AW307" s="45">
        <v>43321</v>
      </c>
      <c r="AX307" s="45" t="s">
        <v>183</v>
      </c>
      <c r="AY307" s="45">
        <v>43871.818118483796</v>
      </c>
      <c r="AZ307" s="45">
        <v>43301</v>
      </c>
      <c r="BA307" s="45">
        <v>43301</v>
      </c>
      <c r="BB307" s="45" t="s">
        <v>1677</v>
      </c>
      <c r="BC307" s="45">
        <v>43322.488738425927</v>
      </c>
      <c r="BD307" s="45">
        <v>43369</v>
      </c>
      <c r="BE307" s="53">
        <v>43799</v>
      </c>
      <c r="BF307" s="49">
        <f>IF(AND(ISBLANK(tbl_RawData_Report1[[#This Row],[REQ_ID]]),tbl_RawData_Report1[[#This Row],[RH Kit?]] = "Y"),1,COUNTIFS(tbl_RawData_Report1[RH Kit?],"Y",tbl_RawData_Report1[REQ_ID],tbl_RawData_Report1[[#This Row],[REQ_ID]]))</f>
        <v>0</v>
      </c>
      <c r="BG307" s="49">
        <f>COUNTIFS(tbl_RawData_Report1[RH Kit?],"Y",tbl_RawData_Report1[Order No.],tbl_RawData_Report1[[#This Row],[Order No.]])</f>
        <v>0</v>
      </c>
      <c r="BH307" s="49">
        <f>SUM(tbl_RawData_Report1[[#This Row],[RH Kit Req]:[RH Kit PO]])</f>
        <v>0</v>
      </c>
      <c r="BI307" s="49" t="str">
        <f>IFERROR(VLOOKUP(B307,Lookup!A:B,2,FALSE),B307)</f>
        <v>NACL1L</v>
      </c>
      <c r="BJ307" s="49" t="b">
        <f t="shared" si="4"/>
        <v>0</v>
      </c>
      <c r="BK307" s="49" t="str">
        <f>tbl_RawData_Report1[[#This Row],[Item ID]]&amp;tbl_RawData_Report1[[#This Row],[Order No.]]</f>
        <v>NACL1L0000036601</v>
      </c>
      <c r="BL307"/>
      <c r="BM307"/>
      <c r="BN307"/>
    </row>
    <row r="308" spans="1:66" hidden="1" x14ac:dyDescent="0.25">
      <c r="A308" t="s">
        <v>8</v>
      </c>
      <c r="B308" t="s">
        <v>1251</v>
      </c>
      <c r="C308">
        <v>2</v>
      </c>
      <c r="D308">
        <v>1</v>
      </c>
      <c r="E308">
        <v>2</v>
      </c>
      <c r="F308" t="s">
        <v>423</v>
      </c>
      <c r="G308" s="35" t="s">
        <v>1674</v>
      </c>
      <c r="H308" s="35" t="s">
        <v>1252</v>
      </c>
      <c r="I308" s="35" t="s">
        <v>593</v>
      </c>
      <c r="J308" s="35">
        <v>0</v>
      </c>
      <c r="K308" s="35" t="s">
        <v>636</v>
      </c>
      <c r="L308" s="35" t="s">
        <v>991</v>
      </c>
      <c r="M308" s="35" t="s">
        <v>396</v>
      </c>
      <c r="N308" s="35" t="s">
        <v>122</v>
      </c>
      <c r="O308" s="35" t="s">
        <v>992</v>
      </c>
      <c r="P308" s="35" t="s">
        <v>993</v>
      </c>
      <c r="Q308" s="35" t="s">
        <v>311</v>
      </c>
      <c r="R308" s="35" t="s">
        <v>283</v>
      </c>
      <c r="S308" s="35" t="s">
        <v>284</v>
      </c>
      <c r="T308" s="35" t="s">
        <v>5061</v>
      </c>
      <c r="U308" s="35" t="s">
        <v>269</v>
      </c>
      <c r="V308" s="35">
        <v>0</v>
      </c>
      <c r="W308" s="35">
        <v>0</v>
      </c>
      <c r="X308" s="49">
        <v>0</v>
      </c>
      <c r="Y308" s="45" t="s">
        <v>1678</v>
      </c>
      <c r="Z308" s="49">
        <v>12</v>
      </c>
      <c r="AA308" s="49">
        <v>0</v>
      </c>
      <c r="AB308" s="45" t="s">
        <v>637</v>
      </c>
      <c r="AC308" s="45" t="s">
        <v>668</v>
      </c>
      <c r="AD308" s="45" t="s">
        <v>792</v>
      </c>
      <c r="AE308" s="45" t="s">
        <v>793</v>
      </c>
      <c r="AF308" s="49">
        <v>2018</v>
      </c>
      <c r="AG308" s="45" t="s">
        <v>1673</v>
      </c>
      <c r="AH308" s="45">
        <v>43630</v>
      </c>
      <c r="AI308" s="45">
        <v>43634</v>
      </c>
      <c r="AJ308" s="45">
        <v>43630</v>
      </c>
      <c r="AK308" s="45">
        <v>43634</v>
      </c>
      <c r="AL308" s="45">
        <v>43640</v>
      </c>
      <c r="AM308" s="45" t="s">
        <v>568</v>
      </c>
      <c r="AN308" s="45" t="s">
        <v>1675</v>
      </c>
      <c r="AO308" s="45" t="s">
        <v>1676</v>
      </c>
      <c r="AP308" s="49"/>
      <c r="AQ308" s="45" t="s">
        <v>266</v>
      </c>
      <c r="AR308" s="45" t="s">
        <v>174</v>
      </c>
      <c r="AS308" s="45" t="s">
        <v>174</v>
      </c>
      <c r="AT308" s="49">
        <v>2</v>
      </c>
      <c r="AU308" s="49">
        <v>1</v>
      </c>
      <c r="AV308" s="49">
        <v>1</v>
      </c>
      <c r="AW308" s="45">
        <v>43321</v>
      </c>
      <c r="AX308" s="45" t="s">
        <v>183</v>
      </c>
      <c r="AY308" s="45">
        <v>43871.818118483796</v>
      </c>
      <c r="AZ308" s="45">
        <v>43301</v>
      </c>
      <c r="BA308" s="45">
        <v>43301</v>
      </c>
      <c r="BB308" s="45" t="s">
        <v>1677</v>
      </c>
      <c r="BC308" s="45">
        <v>43322.488738425927</v>
      </c>
      <c r="BD308" s="45">
        <v>43369</v>
      </c>
      <c r="BE308" s="53">
        <v>43799</v>
      </c>
      <c r="BF308" s="49">
        <f>IF(AND(ISBLANK(tbl_RawData_Report1[[#This Row],[REQ_ID]]),tbl_RawData_Report1[[#This Row],[RH Kit?]] = "Y"),1,COUNTIFS(tbl_RawData_Report1[RH Kit?],"Y",tbl_RawData_Report1[REQ_ID],tbl_RawData_Report1[[#This Row],[REQ_ID]]))</f>
        <v>0</v>
      </c>
      <c r="BG308" s="49">
        <f>COUNTIFS(tbl_RawData_Report1[RH Kit?],"Y",tbl_RawData_Report1[Order No.],tbl_RawData_Report1[[#This Row],[Order No.]])</f>
        <v>0</v>
      </c>
      <c r="BH308" s="49">
        <f>SUM(tbl_RawData_Report1[[#This Row],[RH Kit Req]:[RH Kit PO]])</f>
        <v>0</v>
      </c>
      <c r="BI308" s="49" t="str">
        <f>IFERROR(VLOOKUP(B308,Lookup!A:B,2,FALSE),B308)</f>
        <v>NACL1L</v>
      </c>
      <c r="BJ308" s="49" t="b">
        <f t="shared" si="4"/>
        <v>1</v>
      </c>
      <c r="BK308" s="49" t="str">
        <f>tbl_RawData_Report1[[#This Row],[Item ID]]&amp;tbl_RawData_Report1[[#This Row],[Order No.]]</f>
        <v>NACL1L0000036601</v>
      </c>
      <c r="BL308"/>
      <c r="BM308"/>
      <c r="BN308"/>
    </row>
    <row r="309" spans="1:66" hidden="1" x14ac:dyDescent="0.25">
      <c r="A309" t="s">
        <v>8</v>
      </c>
      <c r="B309" t="s">
        <v>1736</v>
      </c>
      <c r="C309">
        <v>1</v>
      </c>
      <c r="D309">
        <v>1</v>
      </c>
      <c r="E309">
        <v>3</v>
      </c>
      <c r="F309" t="s">
        <v>423</v>
      </c>
      <c r="G309" s="35" t="s">
        <v>1674</v>
      </c>
      <c r="H309" s="35" t="s">
        <v>1737</v>
      </c>
      <c r="I309" s="35" t="s">
        <v>593</v>
      </c>
      <c r="J309" s="35">
        <v>92.04</v>
      </c>
      <c r="K309" s="35" t="s">
        <v>636</v>
      </c>
      <c r="L309" s="35" t="s">
        <v>991</v>
      </c>
      <c r="M309" s="35" t="s">
        <v>396</v>
      </c>
      <c r="N309" s="35" t="s">
        <v>122</v>
      </c>
      <c r="O309" s="35" t="s">
        <v>992</v>
      </c>
      <c r="P309" s="35" t="s">
        <v>993</v>
      </c>
      <c r="Q309" s="35" t="s">
        <v>311</v>
      </c>
      <c r="R309" s="35" t="s">
        <v>283</v>
      </c>
      <c r="S309" s="35" t="s">
        <v>284</v>
      </c>
      <c r="T309" s="35" t="s">
        <v>5061</v>
      </c>
      <c r="U309" s="35" t="s">
        <v>269</v>
      </c>
      <c r="V309" s="35">
        <v>0</v>
      </c>
      <c r="W309" s="35">
        <v>0</v>
      </c>
      <c r="X309" s="49">
        <v>13</v>
      </c>
      <c r="Y309" s="45" t="s">
        <v>341</v>
      </c>
      <c r="Z309" s="49">
        <v>100</v>
      </c>
      <c r="AA309" s="49">
        <v>1300</v>
      </c>
      <c r="AB309" s="45" t="s">
        <v>637</v>
      </c>
      <c r="AC309" s="45" t="s">
        <v>725</v>
      </c>
      <c r="AD309" s="45" t="s">
        <v>792</v>
      </c>
      <c r="AE309" s="45" t="s">
        <v>793</v>
      </c>
      <c r="AF309" s="49">
        <v>2018</v>
      </c>
      <c r="AG309" s="45" t="s">
        <v>1673</v>
      </c>
      <c r="AH309" s="45">
        <v>43630</v>
      </c>
      <c r="AI309" s="45">
        <v>43634</v>
      </c>
      <c r="AJ309" s="45">
        <v>43630</v>
      </c>
      <c r="AK309" s="45">
        <v>43634</v>
      </c>
      <c r="AL309" s="45">
        <v>43640</v>
      </c>
      <c r="AM309" s="45" t="s">
        <v>568</v>
      </c>
      <c r="AN309" s="45" t="s">
        <v>1675</v>
      </c>
      <c r="AO309" s="45" t="s">
        <v>1741</v>
      </c>
      <c r="AP309" s="49"/>
      <c r="AQ309" s="45" t="s">
        <v>266</v>
      </c>
      <c r="AR309" s="45" t="s">
        <v>174</v>
      </c>
      <c r="AS309" s="45" t="s">
        <v>174</v>
      </c>
      <c r="AT309" s="49">
        <v>1</v>
      </c>
      <c r="AU309" s="49">
        <v>1</v>
      </c>
      <c r="AV309" s="49">
        <v>1</v>
      </c>
      <c r="AW309" s="45">
        <v>43321</v>
      </c>
      <c r="AX309" s="45" t="s">
        <v>183</v>
      </c>
      <c r="AY309" s="45">
        <v>43871.818118483796</v>
      </c>
      <c r="AZ309" s="45">
        <v>43301</v>
      </c>
      <c r="BA309" s="45">
        <v>43301</v>
      </c>
      <c r="BB309" s="45" t="s">
        <v>1739</v>
      </c>
      <c r="BC309" s="45">
        <v>43322.488738425927</v>
      </c>
      <c r="BD309" s="45">
        <v>43369</v>
      </c>
      <c r="BE309" s="53">
        <v>43799</v>
      </c>
      <c r="BF309" s="49">
        <f>IF(AND(ISBLANK(tbl_RawData_Report1[[#This Row],[REQ_ID]]),tbl_RawData_Report1[[#This Row],[RH Kit?]] = "Y"),1,COUNTIFS(tbl_RawData_Report1[RH Kit?],"Y",tbl_RawData_Report1[REQ_ID],tbl_RawData_Report1[[#This Row],[REQ_ID]]))</f>
        <v>0</v>
      </c>
      <c r="BG309" s="49">
        <f>COUNTIFS(tbl_RawData_Report1[RH Kit?],"Y",tbl_RawData_Report1[Order No.],tbl_RawData_Report1[[#This Row],[Order No.]])</f>
        <v>0</v>
      </c>
      <c r="BH309" s="49">
        <f>SUM(tbl_RawData_Report1[[#This Row],[RH Kit Req]:[RH Kit PO]])</f>
        <v>0</v>
      </c>
      <c r="BI309" s="49" t="str">
        <f>IFERROR(VLOOKUP(B309,Lookup!A:B,2,FALSE),B309)</f>
        <v>DEXAMETHNAP</v>
      </c>
      <c r="BJ309" s="49" t="b">
        <f t="shared" si="4"/>
        <v>1</v>
      </c>
      <c r="BK309" s="49" t="str">
        <f>tbl_RawData_Report1[[#This Row],[Item ID]]&amp;tbl_RawData_Report1[[#This Row],[Order No.]]</f>
        <v>DEXAMETHNAP0000036601</v>
      </c>
      <c r="BL309"/>
      <c r="BM309"/>
      <c r="BN309"/>
    </row>
    <row r="310" spans="1:66" hidden="1" x14ac:dyDescent="0.25">
      <c r="A310" t="s">
        <v>8</v>
      </c>
      <c r="B310" t="s">
        <v>961</v>
      </c>
      <c r="C310">
        <v>1</v>
      </c>
      <c r="D310">
        <v>1</v>
      </c>
      <c r="E310">
        <v>2</v>
      </c>
      <c r="F310" t="s">
        <v>423</v>
      </c>
      <c r="G310" s="35" t="s">
        <v>1693</v>
      </c>
      <c r="H310" s="35" t="s">
        <v>962</v>
      </c>
      <c r="I310" s="35" t="s">
        <v>593</v>
      </c>
      <c r="J310" s="35">
        <v>0</v>
      </c>
      <c r="K310" s="35" t="s">
        <v>636</v>
      </c>
      <c r="L310" s="35" t="s">
        <v>991</v>
      </c>
      <c r="M310" s="35" t="s">
        <v>396</v>
      </c>
      <c r="N310" s="35" t="s">
        <v>122</v>
      </c>
      <c r="O310" s="35" t="s">
        <v>992</v>
      </c>
      <c r="P310" s="35" t="s">
        <v>993</v>
      </c>
      <c r="Q310" s="35" t="s">
        <v>311</v>
      </c>
      <c r="R310" s="35" t="s">
        <v>283</v>
      </c>
      <c r="S310" s="35" t="s">
        <v>284</v>
      </c>
      <c r="T310" s="35" t="s">
        <v>5061</v>
      </c>
      <c r="U310" s="35" t="s">
        <v>272</v>
      </c>
      <c r="V310" s="35">
        <v>0</v>
      </c>
      <c r="W310" s="35">
        <v>0</v>
      </c>
      <c r="X310" s="49">
        <v>0</v>
      </c>
      <c r="Y310" s="45" t="s">
        <v>340</v>
      </c>
      <c r="Z310" s="49">
        <v>1</v>
      </c>
      <c r="AA310" s="49">
        <v>0</v>
      </c>
      <c r="AB310" s="45" t="s">
        <v>637</v>
      </c>
      <c r="AC310" s="45" t="s">
        <v>816</v>
      </c>
      <c r="AD310" s="45" t="s">
        <v>694</v>
      </c>
      <c r="AE310" s="45" t="s">
        <v>695</v>
      </c>
      <c r="AF310" s="49">
        <v>2018</v>
      </c>
      <c r="AG310" s="45" t="s">
        <v>1692</v>
      </c>
      <c r="AH310" s="45">
        <v>43455</v>
      </c>
      <c r="AI310" s="45">
        <v>43455</v>
      </c>
      <c r="AJ310" s="45">
        <v>43457</v>
      </c>
      <c r="AK310" s="45">
        <v>43451</v>
      </c>
      <c r="AL310" s="45"/>
      <c r="AM310" s="45" t="s">
        <v>568</v>
      </c>
      <c r="AN310" s="45" t="s">
        <v>1694</v>
      </c>
      <c r="AO310" s="45" t="s">
        <v>1697</v>
      </c>
      <c r="AP310" s="49"/>
      <c r="AQ310" s="45" t="s">
        <v>266</v>
      </c>
      <c r="AR310" s="45" t="s">
        <v>174</v>
      </c>
      <c r="AS310" s="45" t="s">
        <v>174</v>
      </c>
      <c r="AT310" s="49">
        <v>1</v>
      </c>
      <c r="AU310" s="49">
        <v>1</v>
      </c>
      <c r="AV310" s="49">
        <v>1</v>
      </c>
      <c r="AW310" s="45">
        <v>43321</v>
      </c>
      <c r="AX310" s="45" t="s">
        <v>183</v>
      </c>
      <c r="AY310" s="45">
        <v>43693.739451157409</v>
      </c>
      <c r="AZ310" s="45">
        <v>43313</v>
      </c>
      <c r="BA310" s="45">
        <v>43313</v>
      </c>
      <c r="BB310" s="45" t="s">
        <v>1696</v>
      </c>
      <c r="BC310" s="45">
        <v>43346.607881944445</v>
      </c>
      <c r="BD310" s="45">
        <v>43419</v>
      </c>
      <c r="BE310" s="53">
        <v>43799</v>
      </c>
      <c r="BF310" s="49">
        <f>IF(AND(ISBLANK(tbl_RawData_Report1[[#This Row],[REQ_ID]]),tbl_RawData_Report1[[#This Row],[RH Kit?]] = "Y"),1,COUNTIFS(tbl_RawData_Report1[RH Kit?],"Y",tbl_RawData_Report1[REQ_ID],tbl_RawData_Report1[[#This Row],[REQ_ID]]))</f>
        <v>0</v>
      </c>
      <c r="BG310" s="49">
        <f>COUNTIFS(tbl_RawData_Report1[RH Kit?],"Y",tbl_RawData_Report1[Order No.],tbl_RawData_Report1[[#This Row],[Order No.]])</f>
        <v>0</v>
      </c>
      <c r="BH310" s="49">
        <f>SUM(tbl_RawData_Report1[[#This Row],[RH Kit Req]:[RH Kit PO]])</f>
        <v>0</v>
      </c>
      <c r="BI310" s="49" t="str">
        <f>IFERROR(VLOOKUP(B310,Lookup!A:B,2,FALSE),B310)</f>
        <v>POVIODINE10%_500ML</v>
      </c>
      <c r="BJ310" s="49" t="b">
        <f t="shared" si="4"/>
        <v>1</v>
      </c>
      <c r="BK310" s="49" t="str">
        <f>tbl_RawData_Report1[[#This Row],[Item ID]]&amp;tbl_RawData_Report1[[#This Row],[Order No.]]</f>
        <v>POVIODINE10%_500ML0000036603</v>
      </c>
      <c r="BL310"/>
      <c r="BM310"/>
      <c r="BN310"/>
    </row>
    <row r="311" spans="1:66" hidden="1" x14ac:dyDescent="0.25">
      <c r="A311" t="s">
        <v>8</v>
      </c>
      <c r="B311" t="s">
        <v>4571</v>
      </c>
      <c r="C311">
        <v>2</v>
      </c>
      <c r="D311">
        <v>1</v>
      </c>
      <c r="E311">
        <v>1</v>
      </c>
      <c r="F311" t="s">
        <v>423</v>
      </c>
      <c r="G311" s="35" t="s">
        <v>1693</v>
      </c>
      <c r="H311" s="35" t="s">
        <v>4572</v>
      </c>
      <c r="I311" s="35" t="s">
        <v>593</v>
      </c>
      <c r="J311" s="35">
        <v>0</v>
      </c>
      <c r="K311" s="35" t="s">
        <v>636</v>
      </c>
      <c r="L311" s="35" t="s">
        <v>401</v>
      </c>
      <c r="M311" s="35" t="s">
        <v>396</v>
      </c>
      <c r="N311" s="35" t="s">
        <v>122</v>
      </c>
      <c r="O311" s="35" t="s">
        <v>4853</v>
      </c>
      <c r="P311" s="35" t="s">
        <v>4854</v>
      </c>
      <c r="Q311" s="35" t="s">
        <v>311</v>
      </c>
      <c r="R311" s="35" t="s">
        <v>283</v>
      </c>
      <c r="S311" s="35" t="s">
        <v>284</v>
      </c>
      <c r="T311" s="35" t="s">
        <v>5061</v>
      </c>
      <c r="U311" s="35" t="s">
        <v>272</v>
      </c>
      <c r="V311" s="35">
        <v>0</v>
      </c>
      <c r="W311" s="35">
        <v>0</v>
      </c>
      <c r="X311" s="49">
        <v>0</v>
      </c>
      <c r="Y311" s="45" t="s">
        <v>340</v>
      </c>
      <c r="Z311" s="49">
        <v>1</v>
      </c>
      <c r="AA311" s="49">
        <v>0</v>
      </c>
      <c r="AB311" s="45" t="s">
        <v>4570</v>
      </c>
      <c r="AC311" s="45" t="s">
        <v>4573</v>
      </c>
      <c r="AD311" s="45" t="s">
        <v>694</v>
      </c>
      <c r="AE311" s="45" t="s">
        <v>695</v>
      </c>
      <c r="AF311" s="49">
        <v>2018</v>
      </c>
      <c r="AG311" s="45" t="s">
        <v>1692</v>
      </c>
      <c r="AH311" s="45">
        <v>43446</v>
      </c>
      <c r="AI311" s="45">
        <v>43448</v>
      </c>
      <c r="AJ311" s="45"/>
      <c r="AK311" s="45">
        <v>43635</v>
      </c>
      <c r="AL311" s="45"/>
      <c r="AM311" s="45" t="s">
        <v>568</v>
      </c>
      <c r="AN311" s="45" t="s">
        <v>1694</v>
      </c>
      <c r="AO311" s="45" t="s">
        <v>4851</v>
      </c>
      <c r="AP311" s="49"/>
      <c r="AQ311" s="45" t="s">
        <v>266</v>
      </c>
      <c r="AR311" s="45" t="s">
        <v>174</v>
      </c>
      <c r="AS311" s="45" t="s">
        <v>174</v>
      </c>
      <c r="AT311" s="49">
        <v>4</v>
      </c>
      <c r="AU311" s="49">
        <v>1</v>
      </c>
      <c r="AV311" s="49">
        <v>1</v>
      </c>
      <c r="AW311" s="45">
        <v>43321</v>
      </c>
      <c r="AX311" s="45" t="s">
        <v>183</v>
      </c>
      <c r="AY311" s="45">
        <v>43693.739451157409</v>
      </c>
      <c r="AZ311" s="45">
        <v>43313</v>
      </c>
      <c r="BA311" s="45">
        <v>43313</v>
      </c>
      <c r="BB311" s="45" t="s">
        <v>4852</v>
      </c>
      <c r="BC311" s="45">
        <v>43346.607881944445</v>
      </c>
      <c r="BD311" s="45">
        <v>43419</v>
      </c>
      <c r="BE311" s="53">
        <v>47848</v>
      </c>
      <c r="BF311" s="49">
        <f>IF(AND(ISBLANK(tbl_RawData_Report1[[#This Row],[REQ_ID]]),tbl_RawData_Report1[[#This Row],[RH Kit?]] = "Y"),1,COUNTIFS(tbl_RawData_Report1[RH Kit?],"Y",tbl_RawData_Report1[REQ_ID],tbl_RawData_Report1[[#This Row],[REQ_ID]]))</f>
        <v>0</v>
      </c>
      <c r="BG311" s="49">
        <f>COUNTIFS(tbl_RawData_Report1[RH Kit?],"Y",tbl_RawData_Report1[Order No.],tbl_RawData_Report1[[#This Row],[Order No.]])</f>
        <v>0</v>
      </c>
      <c r="BH311" s="49">
        <f>SUM(tbl_RawData_Report1[[#This Row],[RH Kit Req]:[RH Kit PO]])</f>
        <v>0</v>
      </c>
      <c r="BI311" s="49" t="str">
        <f>IFERROR(VLOOKUP(B311,Lookup!A:B,2,FALSE),B311)</f>
        <v>PREG_TEST_STRIP</v>
      </c>
      <c r="BJ311" s="49" t="b">
        <f t="shared" si="4"/>
        <v>0</v>
      </c>
      <c r="BK311" s="49" t="str">
        <f>tbl_RawData_Report1[[#This Row],[Item ID]]&amp;tbl_RawData_Report1[[#This Row],[Order No.]]</f>
        <v>PREG_TEST_STRIP0000036603</v>
      </c>
      <c r="BL311"/>
      <c r="BM311"/>
      <c r="BN311"/>
    </row>
    <row r="312" spans="1:66" hidden="1" x14ac:dyDescent="0.25">
      <c r="A312" t="s">
        <v>8</v>
      </c>
      <c r="B312" t="s">
        <v>4571</v>
      </c>
      <c r="C312">
        <v>2</v>
      </c>
      <c r="D312">
        <v>1</v>
      </c>
      <c r="E312">
        <v>2</v>
      </c>
      <c r="F312" t="s">
        <v>423</v>
      </c>
      <c r="G312" s="35" t="s">
        <v>1693</v>
      </c>
      <c r="H312" s="35" t="s">
        <v>4572</v>
      </c>
      <c r="I312" s="35" t="s">
        <v>593</v>
      </c>
      <c r="J312" s="35">
        <v>35</v>
      </c>
      <c r="K312" s="35" t="s">
        <v>636</v>
      </c>
      <c r="L312" s="35" t="s">
        <v>401</v>
      </c>
      <c r="M312" s="35" t="s">
        <v>396</v>
      </c>
      <c r="N312" s="35" t="s">
        <v>122</v>
      </c>
      <c r="O312" s="35" t="s">
        <v>4853</v>
      </c>
      <c r="P312" s="35" t="s">
        <v>4854</v>
      </c>
      <c r="Q312" s="35" t="s">
        <v>311</v>
      </c>
      <c r="R312" s="35" t="s">
        <v>283</v>
      </c>
      <c r="S312" s="35" t="s">
        <v>284</v>
      </c>
      <c r="T312" s="35" t="s">
        <v>5061</v>
      </c>
      <c r="U312" s="35" t="s">
        <v>272</v>
      </c>
      <c r="V312" s="35">
        <v>0</v>
      </c>
      <c r="W312" s="35">
        <v>0</v>
      </c>
      <c r="X312" s="49">
        <v>500</v>
      </c>
      <c r="Y312" s="45" t="s">
        <v>340</v>
      </c>
      <c r="Z312" s="49">
        <v>1</v>
      </c>
      <c r="AA312" s="49">
        <v>500</v>
      </c>
      <c r="AB312" s="45" t="s">
        <v>4570</v>
      </c>
      <c r="AC312" s="45" t="s">
        <v>4573</v>
      </c>
      <c r="AD312" s="45" t="s">
        <v>694</v>
      </c>
      <c r="AE312" s="45" t="s">
        <v>695</v>
      </c>
      <c r="AF312" s="49">
        <v>2018</v>
      </c>
      <c r="AG312" s="45" t="s">
        <v>1692</v>
      </c>
      <c r="AH312" s="45">
        <v>43446</v>
      </c>
      <c r="AI312" s="45">
        <v>43448</v>
      </c>
      <c r="AJ312" s="45"/>
      <c r="AK312" s="45">
        <v>43635</v>
      </c>
      <c r="AL312" s="45"/>
      <c r="AM312" s="45" t="s">
        <v>568</v>
      </c>
      <c r="AN312" s="45" t="s">
        <v>1694</v>
      </c>
      <c r="AO312" s="45" t="s">
        <v>4855</v>
      </c>
      <c r="AP312" s="49"/>
      <c r="AQ312" s="45" t="s">
        <v>266</v>
      </c>
      <c r="AR312" s="45" t="s">
        <v>174</v>
      </c>
      <c r="AS312" s="45" t="s">
        <v>174</v>
      </c>
      <c r="AT312" s="49">
        <v>4</v>
      </c>
      <c r="AU312" s="49">
        <v>1</v>
      </c>
      <c r="AV312" s="49">
        <v>1</v>
      </c>
      <c r="AW312" s="45">
        <v>43321</v>
      </c>
      <c r="AX312" s="45" t="s">
        <v>183</v>
      </c>
      <c r="AY312" s="45">
        <v>43693.739451157409</v>
      </c>
      <c r="AZ312" s="45">
        <v>43313</v>
      </c>
      <c r="BA312" s="45">
        <v>43313</v>
      </c>
      <c r="BB312" s="45" t="s">
        <v>4852</v>
      </c>
      <c r="BC312" s="45">
        <v>43346.607881944445</v>
      </c>
      <c r="BD312" s="45">
        <v>43419</v>
      </c>
      <c r="BE312" s="53">
        <v>47848</v>
      </c>
      <c r="BF312" s="49">
        <f>IF(AND(ISBLANK(tbl_RawData_Report1[[#This Row],[REQ_ID]]),tbl_RawData_Report1[[#This Row],[RH Kit?]] = "Y"),1,COUNTIFS(tbl_RawData_Report1[RH Kit?],"Y",tbl_RawData_Report1[REQ_ID],tbl_RawData_Report1[[#This Row],[REQ_ID]]))</f>
        <v>0</v>
      </c>
      <c r="BG312" s="49">
        <f>COUNTIFS(tbl_RawData_Report1[RH Kit?],"Y",tbl_RawData_Report1[Order No.],tbl_RawData_Report1[[#This Row],[Order No.]])</f>
        <v>0</v>
      </c>
      <c r="BH312" s="49">
        <f>SUM(tbl_RawData_Report1[[#This Row],[RH Kit Req]:[RH Kit PO]])</f>
        <v>0</v>
      </c>
      <c r="BI312" s="49" t="str">
        <f>IFERROR(VLOOKUP(B312,Lookup!A:B,2,FALSE),B312)</f>
        <v>PREG_TEST_STRIP</v>
      </c>
      <c r="BJ312" s="49" t="b">
        <f t="shared" si="4"/>
        <v>1</v>
      </c>
      <c r="BK312" s="49" t="str">
        <f>tbl_RawData_Report1[[#This Row],[Item ID]]&amp;tbl_RawData_Report1[[#This Row],[Order No.]]</f>
        <v>PREG_TEST_STRIP0000036603</v>
      </c>
      <c r="BL312"/>
      <c r="BM312"/>
      <c r="BN312"/>
    </row>
    <row r="313" spans="1:66" hidden="1" x14ac:dyDescent="0.25">
      <c r="A313" t="s">
        <v>8</v>
      </c>
      <c r="B313" t="s">
        <v>961</v>
      </c>
      <c r="C313">
        <v>1</v>
      </c>
      <c r="D313">
        <v>1</v>
      </c>
      <c r="E313">
        <v>1</v>
      </c>
      <c r="F313" t="s">
        <v>423</v>
      </c>
      <c r="G313" s="35" t="s">
        <v>1693</v>
      </c>
      <c r="H313" s="35" t="s">
        <v>962</v>
      </c>
      <c r="I313" s="35" t="s">
        <v>593</v>
      </c>
      <c r="J313" s="35">
        <v>168</v>
      </c>
      <c r="K313" s="35" t="s">
        <v>636</v>
      </c>
      <c r="L313" s="35" t="s">
        <v>991</v>
      </c>
      <c r="M313" s="35" t="s">
        <v>396</v>
      </c>
      <c r="N313" s="35" t="s">
        <v>122</v>
      </c>
      <c r="O313" s="35" t="s">
        <v>992</v>
      </c>
      <c r="P313" s="35" t="s">
        <v>993</v>
      </c>
      <c r="Q313" s="35" t="s">
        <v>311</v>
      </c>
      <c r="R313" s="35" t="s">
        <v>283</v>
      </c>
      <c r="S313" s="35" t="s">
        <v>284</v>
      </c>
      <c r="T313" s="35" t="s">
        <v>5061</v>
      </c>
      <c r="U313" s="35" t="s">
        <v>272</v>
      </c>
      <c r="V313" s="35">
        <v>0</v>
      </c>
      <c r="W313" s="35">
        <v>0</v>
      </c>
      <c r="X313" s="49">
        <v>50</v>
      </c>
      <c r="Y313" s="45" t="s">
        <v>340</v>
      </c>
      <c r="Z313" s="49">
        <v>1</v>
      </c>
      <c r="AA313" s="49">
        <v>50</v>
      </c>
      <c r="AB313" s="45" t="s">
        <v>637</v>
      </c>
      <c r="AC313" s="45" t="s">
        <v>816</v>
      </c>
      <c r="AD313" s="45" t="s">
        <v>694</v>
      </c>
      <c r="AE313" s="45" t="s">
        <v>695</v>
      </c>
      <c r="AF313" s="49">
        <v>2018</v>
      </c>
      <c r="AG313" s="45" t="s">
        <v>1692</v>
      </c>
      <c r="AH313" s="45">
        <v>43455</v>
      </c>
      <c r="AI313" s="45">
        <v>43455</v>
      </c>
      <c r="AJ313" s="45">
        <v>43457</v>
      </c>
      <c r="AK313" s="45">
        <v>43451</v>
      </c>
      <c r="AL313" s="45"/>
      <c r="AM313" s="45" t="s">
        <v>568</v>
      </c>
      <c r="AN313" s="45" t="s">
        <v>1694</v>
      </c>
      <c r="AO313" s="45" t="s">
        <v>1695</v>
      </c>
      <c r="AP313" s="49"/>
      <c r="AQ313" s="45" t="s">
        <v>266</v>
      </c>
      <c r="AR313" s="45" t="s">
        <v>174</v>
      </c>
      <c r="AS313" s="45" t="s">
        <v>174</v>
      </c>
      <c r="AT313" s="49">
        <v>1</v>
      </c>
      <c r="AU313" s="49">
        <v>1</v>
      </c>
      <c r="AV313" s="49">
        <v>1</v>
      </c>
      <c r="AW313" s="45">
        <v>43321</v>
      </c>
      <c r="AX313" s="45" t="s">
        <v>183</v>
      </c>
      <c r="AY313" s="45">
        <v>43693.739451157409</v>
      </c>
      <c r="AZ313" s="45">
        <v>43313</v>
      </c>
      <c r="BA313" s="45">
        <v>43313</v>
      </c>
      <c r="BB313" s="45" t="s">
        <v>1696</v>
      </c>
      <c r="BC313" s="45">
        <v>43346.607881944445</v>
      </c>
      <c r="BD313" s="45">
        <v>43419</v>
      </c>
      <c r="BE313" s="53">
        <v>43799</v>
      </c>
      <c r="BF313" s="49">
        <f>IF(AND(ISBLANK(tbl_RawData_Report1[[#This Row],[REQ_ID]]),tbl_RawData_Report1[[#This Row],[RH Kit?]] = "Y"),1,COUNTIFS(tbl_RawData_Report1[RH Kit?],"Y",tbl_RawData_Report1[REQ_ID],tbl_RawData_Report1[[#This Row],[REQ_ID]]))</f>
        <v>0</v>
      </c>
      <c r="BG313" s="49">
        <f>COUNTIFS(tbl_RawData_Report1[RH Kit?],"Y",tbl_RawData_Report1[Order No.],tbl_RawData_Report1[[#This Row],[Order No.]])</f>
        <v>0</v>
      </c>
      <c r="BH313" s="49">
        <f>SUM(tbl_RawData_Report1[[#This Row],[RH Kit Req]:[RH Kit PO]])</f>
        <v>0</v>
      </c>
      <c r="BI313" s="49" t="str">
        <f>IFERROR(VLOOKUP(B313,Lookup!A:B,2,FALSE),B313)</f>
        <v>POVIODINE10%_500ML</v>
      </c>
      <c r="BJ313" s="49" t="b">
        <f t="shared" si="4"/>
        <v>1</v>
      </c>
      <c r="BK313" s="49" t="str">
        <f>tbl_RawData_Report1[[#This Row],[Item ID]]&amp;tbl_RawData_Report1[[#This Row],[Order No.]]</f>
        <v>POVIODINE10%_500ML0000036603</v>
      </c>
      <c r="BL313"/>
      <c r="BM313"/>
      <c r="BN313"/>
    </row>
    <row r="314" spans="1:66" hidden="1" x14ac:dyDescent="0.25">
      <c r="A314" t="s">
        <v>8</v>
      </c>
      <c r="B314" t="s">
        <v>639</v>
      </c>
      <c r="C314">
        <v>1</v>
      </c>
      <c r="D314">
        <v>1</v>
      </c>
      <c r="E314">
        <v>1</v>
      </c>
      <c r="F314" t="s">
        <v>435</v>
      </c>
      <c r="G314" s="35" t="s">
        <v>1686</v>
      </c>
      <c r="H314" s="35" t="s">
        <v>1688</v>
      </c>
      <c r="I314" s="35" t="s">
        <v>593</v>
      </c>
      <c r="J314" s="35">
        <v>630</v>
      </c>
      <c r="K314" s="35" t="s">
        <v>635</v>
      </c>
      <c r="L314" s="35" t="s">
        <v>397</v>
      </c>
      <c r="M314" s="35" t="s">
        <v>396</v>
      </c>
      <c r="N314" s="35" t="s">
        <v>122</v>
      </c>
      <c r="O314" s="35" t="s">
        <v>1615</v>
      </c>
      <c r="P314" s="35" t="s">
        <v>1616</v>
      </c>
      <c r="Q314" s="35" t="s">
        <v>311</v>
      </c>
      <c r="R314" s="35" t="s">
        <v>280</v>
      </c>
      <c r="S314" s="35" t="s">
        <v>189</v>
      </c>
      <c r="T314" s="35" t="s">
        <v>5061</v>
      </c>
      <c r="U314" s="35" t="s">
        <v>209</v>
      </c>
      <c r="V314" s="35">
        <v>0</v>
      </c>
      <c r="W314" s="35">
        <v>0</v>
      </c>
      <c r="X314" s="49">
        <v>1</v>
      </c>
      <c r="Y314" s="45" t="s">
        <v>340</v>
      </c>
      <c r="Z314" s="49">
        <v>1</v>
      </c>
      <c r="AA314" s="49">
        <v>1</v>
      </c>
      <c r="AB314" s="45" t="s">
        <v>637</v>
      </c>
      <c r="AC314" s="45" t="s">
        <v>641</v>
      </c>
      <c r="AD314" s="45" t="s">
        <v>347</v>
      </c>
      <c r="AE314" s="45" t="s">
        <v>348</v>
      </c>
      <c r="AF314" s="49">
        <v>2018</v>
      </c>
      <c r="AG314" s="45" t="s">
        <v>1685</v>
      </c>
      <c r="AH314" s="45"/>
      <c r="AI314" s="45"/>
      <c r="AJ314" s="45"/>
      <c r="AK314" s="45">
        <v>43453</v>
      </c>
      <c r="AL314" s="45"/>
      <c r="AM314" s="45" t="s">
        <v>568</v>
      </c>
      <c r="AN314" s="45" t="s">
        <v>1687</v>
      </c>
      <c r="AO314" s="45" t="s">
        <v>1689</v>
      </c>
      <c r="AP314" s="49"/>
      <c r="AQ314" s="45" t="s">
        <v>266</v>
      </c>
      <c r="AR314" s="45" t="s">
        <v>174</v>
      </c>
      <c r="AS314" s="45" t="s">
        <v>174</v>
      </c>
      <c r="AT314" s="49">
        <v>1</v>
      </c>
      <c r="AU314" s="49">
        <v>1</v>
      </c>
      <c r="AV314" s="49">
        <v>1</v>
      </c>
      <c r="AW314" s="45">
        <v>43321</v>
      </c>
      <c r="AX314" s="45" t="s">
        <v>183</v>
      </c>
      <c r="AY314" s="45">
        <v>43496.817980752312</v>
      </c>
      <c r="AZ314" s="45">
        <v>43320</v>
      </c>
      <c r="BA314" s="45">
        <v>43321</v>
      </c>
      <c r="BB314" s="45" t="s">
        <v>1690</v>
      </c>
      <c r="BC314" s="45">
        <v>43321.664687500001</v>
      </c>
      <c r="BD314" s="45">
        <v>43451</v>
      </c>
      <c r="BE314" s="53">
        <v>73050</v>
      </c>
      <c r="BF314" s="49">
        <f>IF(AND(ISBLANK(tbl_RawData_Report1[[#This Row],[REQ_ID]]),tbl_RawData_Report1[[#This Row],[RH Kit?]] = "Y"),1,COUNTIFS(tbl_RawData_Report1[RH Kit?],"Y",tbl_RawData_Report1[REQ_ID],tbl_RawData_Report1[[#This Row],[REQ_ID]]))</f>
        <v>0</v>
      </c>
      <c r="BG314" s="49">
        <f>COUNTIFS(tbl_RawData_Report1[RH Kit?],"Y",tbl_RawData_Report1[Order No.],tbl_RawData_Report1[[#This Row],[Order No.]])</f>
        <v>0</v>
      </c>
      <c r="BH314" s="49">
        <f>SUM(tbl_RawData_Report1[[#This Row],[RH Kit Req]:[RH Kit PO]])</f>
        <v>0</v>
      </c>
      <c r="BI314" s="49" t="str">
        <f>IFERROR(VLOOKUP(B314,Lookup!A:B,2,FALSE),B314)</f>
        <v>PRESHIPMENTINSPCPH</v>
      </c>
      <c r="BJ314" s="49" t="b">
        <f t="shared" si="4"/>
        <v>1</v>
      </c>
      <c r="BK314" s="49" t="str">
        <f>tbl_RawData_Report1[[#This Row],[Item ID]]&amp;tbl_RawData_Report1[[#This Row],[Order No.]]</f>
        <v>PRESHIPMENTINSPCPH0000036604</v>
      </c>
      <c r="BL314"/>
      <c r="BM314"/>
      <c r="BN314"/>
    </row>
    <row r="315" spans="1:66" hidden="1" x14ac:dyDescent="0.25">
      <c r="A315" t="s">
        <v>8</v>
      </c>
      <c r="B315" t="s">
        <v>1484</v>
      </c>
      <c r="C315">
        <v>7</v>
      </c>
      <c r="D315">
        <v>1</v>
      </c>
      <c r="E315">
        <v>1</v>
      </c>
      <c r="F315" t="s">
        <v>450</v>
      </c>
      <c r="G315" s="35" t="s">
        <v>1659</v>
      </c>
      <c r="H315" s="35" t="s">
        <v>1485</v>
      </c>
      <c r="I315" s="35" t="s">
        <v>593</v>
      </c>
      <c r="J315" s="35">
        <v>0</v>
      </c>
      <c r="K315" s="35" t="s">
        <v>449</v>
      </c>
      <c r="L315" s="35" t="s">
        <v>1663</v>
      </c>
      <c r="M315" s="35" t="s">
        <v>396</v>
      </c>
      <c r="N315" s="35" t="s">
        <v>122</v>
      </c>
      <c r="O315" s="35" t="s">
        <v>1664</v>
      </c>
      <c r="P315" s="35" t="s">
        <v>1665</v>
      </c>
      <c r="Q315" s="35" t="s">
        <v>311</v>
      </c>
      <c r="R315" s="35" t="s">
        <v>312</v>
      </c>
      <c r="S315" s="35" t="s">
        <v>313</v>
      </c>
      <c r="T315" s="35" t="s">
        <v>5085</v>
      </c>
      <c r="U315" s="35" t="s">
        <v>272</v>
      </c>
      <c r="V315" s="35">
        <v>0</v>
      </c>
      <c r="W315" s="35">
        <v>0</v>
      </c>
      <c r="X315" s="49">
        <v>0</v>
      </c>
      <c r="Y315" s="45" t="s">
        <v>667</v>
      </c>
      <c r="Z315" s="49">
        <v>1</v>
      </c>
      <c r="AA315" s="49">
        <v>0</v>
      </c>
      <c r="AB315" s="45" t="s">
        <v>637</v>
      </c>
      <c r="AC315" s="45" t="s">
        <v>668</v>
      </c>
      <c r="AD315" s="45" t="s">
        <v>694</v>
      </c>
      <c r="AE315" s="45" t="s">
        <v>695</v>
      </c>
      <c r="AF315" s="49">
        <v>2018</v>
      </c>
      <c r="AG315" s="45" t="s">
        <v>1658</v>
      </c>
      <c r="AH315" s="45">
        <v>43673</v>
      </c>
      <c r="AI315" s="45">
        <v>43674</v>
      </c>
      <c r="AJ315" s="45"/>
      <c r="AK315" s="45">
        <v>43673</v>
      </c>
      <c r="AL315" s="45">
        <v>43413</v>
      </c>
      <c r="AM315" s="45" t="s">
        <v>566</v>
      </c>
      <c r="AN315" s="45" t="s">
        <v>1660</v>
      </c>
      <c r="AO315" s="45" t="s">
        <v>1698</v>
      </c>
      <c r="AP315" s="49"/>
      <c r="AQ315" s="45" t="s">
        <v>266</v>
      </c>
      <c r="AR315" s="45" t="s">
        <v>174</v>
      </c>
      <c r="AS315" s="45" t="s">
        <v>174</v>
      </c>
      <c r="AT315" s="49">
        <v>15</v>
      </c>
      <c r="AU315" s="49">
        <v>1</v>
      </c>
      <c r="AV315" s="49">
        <v>1</v>
      </c>
      <c r="AW315" s="45">
        <v>43321</v>
      </c>
      <c r="AX315" s="45" t="s">
        <v>183</v>
      </c>
      <c r="AY315" s="45">
        <v>43742.85701010417</v>
      </c>
      <c r="AZ315" s="45">
        <v>43312</v>
      </c>
      <c r="BA315" s="45">
        <v>43316</v>
      </c>
      <c r="BB315" s="45" t="s">
        <v>1699</v>
      </c>
      <c r="BC315" s="45">
        <v>43322.754155092596</v>
      </c>
      <c r="BD315" s="45">
        <v>43378</v>
      </c>
      <c r="BE315" s="53">
        <v>44469</v>
      </c>
      <c r="BF315" s="49">
        <f>IF(AND(ISBLANK(tbl_RawData_Report1[[#This Row],[REQ_ID]]),tbl_RawData_Report1[[#This Row],[RH Kit?]] = "Y"),1,COUNTIFS(tbl_RawData_Report1[RH Kit?],"Y",tbl_RawData_Report1[REQ_ID],tbl_RawData_Report1[[#This Row],[REQ_ID]]))</f>
        <v>0</v>
      </c>
      <c r="BG315" s="49">
        <f>COUNTIFS(tbl_RawData_Report1[RH Kit?],"Y",tbl_RawData_Report1[Order No.],tbl_RawData_Report1[[#This Row],[Order No.]])</f>
        <v>0</v>
      </c>
      <c r="BH315" s="49">
        <f>SUM(tbl_RawData_Report1[[#This Row],[RH Kit Req]:[RH Kit PO]])</f>
        <v>0</v>
      </c>
      <c r="BI315" s="49" t="str">
        <f>IFERROR(VLOOKUP(B315,Lookup!A:B,2,FALSE),B315)</f>
        <v>HARTMANNSOL0.5L</v>
      </c>
      <c r="BJ315" s="49" t="b">
        <f t="shared" si="4"/>
        <v>0</v>
      </c>
      <c r="BK315" s="49" t="str">
        <f>tbl_RawData_Report1[[#This Row],[Item ID]]&amp;tbl_RawData_Report1[[#This Row],[Order No.]]</f>
        <v>HARTMANNSOL0.5L0000036605</v>
      </c>
      <c r="BL315"/>
      <c r="BM315"/>
      <c r="BN315"/>
    </row>
    <row r="316" spans="1:66" hidden="1" x14ac:dyDescent="0.25">
      <c r="A316" t="s">
        <v>8</v>
      </c>
      <c r="B316" t="s">
        <v>1484</v>
      </c>
      <c r="C316">
        <v>7</v>
      </c>
      <c r="D316">
        <v>1</v>
      </c>
      <c r="E316">
        <v>2</v>
      </c>
      <c r="F316" t="s">
        <v>450</v>
      </c>
      <c r="G316" s="35" t="s">
        <v>1659</v>
      </c>
      <c r="H316" s="35" t="s">
        <v>1485</v>
      </c>
      <c r="I316" s="35" t="s">
        <v>593</v>
      </c>
      <c r="J316" s="35">
        <v>171.76</v>
      </c>
      <c r="K316" s="35" t="s">
        <v>449</v>
      </c>
      <c r="L316" s="35" t="s">
        <v>1663</v>
      </c>
      <c r="M316" s="35" t="s">
        <v>396</v>
      </c>
      <c r="N316" s="35" t="s">
        <v>122</v>
      </c>
      <c r="O316" s="35" t="s">
        <v>1664</v>
      </c>
      <c r="P316" s="35" t="s">
        <v>1665</v>
      </c>
      <c r="Q316" s="35" t="s">
        <v>311</v>
      </c>
      <c r="R316" s="35" t="s">
        <v>312</v>
      </c>
      <c r="S316" s="35" t="s">
        <v>313</v>
      </c>
      <c r="T316" s="35" t="s">
        <v>5085</v>
      </c>
      <c r="U316" s="35" t="s">
        <v>272</v>
      </c>
      <c r="V316" s="35">
        <v>0</v>
      </c>
      <c r="W316" s="35">
        <v>0</v>
      </c>
      <c r="X316" s="49">
        <v>152</v>
      </c>
      <c r="Y316" s="45" t="s">
        <v>667</v>
      </c>
      <c r="Z316" s="49">
        <v>1</v>
      </c>
      <c r="AA316" s="49">
        <v>152</v>
      </c>
      <c r="AB316" s="45" t="s">
        <v>637</v>
      </c>
      <c r="AC316" s="45" t="s">
        <v>668</v>
      </c>
      <c r="AD316" s="45" t="s">
        <v>694</v>
      </c>
      <c r="AE316" s="45" t="s">
        <v>695</v>
      </c>
      <c r="AF316" s="49">
        <v>2018</v>
      </c>
      <c r="AG316" s="45" t="s">
        <v>1658</v>
      </c>
      <c r="AH316" s="45">
        <v>43673</v>
      </c>
      <c r="AI316" s="45">
        <v>43674</v>
      </c>
      <c r="AJ316" s="45"/>
      <c r="AK316" s="45">
        <v>43673</v>
      </c>
      <c r="AL316" s="45">
        <v>43413</v>
      </c>
      <c r="AM316" s="45" t="s">
        <v>566</v>
      </c>
      <c r="AN316" s="45" t="s">
        <v>1660</v>
      </c>
      <c r="AO316" s="45" t="s">
        <v>1700</v>
      </c>
      <c r="AP316" s="49"/>
      <c r="AQ316" s="45" t="s">
        <v>266</v>
      </c>
      <c r="AR316" s="45" t="s">
        <v>174</v>
      </c>
      <c r="AS316" s="45" t="s">
        <v>174</v>
      </c>
      <c r="AT316" s="49">
        <v>15</v>
      </c>
      <c r="AU316" s="49">
        <v>1</v>
      </c>
      <c r="AV316" s="49">
        <v>1</v>
      </c>
      <c r="AW316" s="45">
        <v>43321</v>
      </c>
      <c r="AX316" s="45" t="s">
        <v>183</v>
      </c>
      <c r="AY316" s="45">
        <v>43742.85701010417</v>
      </c>
      <c r="AZ316" s="45">
        <v>43312</v>
      </c>
      <c r="BA316" s="45">
        <v>43316</v>
      </c>
      <c r="BB316" s="45" t="s">
        <v>1699</v>
      </c>
      <c r="BC316" s="45">
        <v>43322.754155092596</v>
      </c>
      <c r="BD316" s="45">
        <v>43378</v>
      </c>
      <c r="BE316" s="53">
        <v>44469</v>
      </c>
      <c r="BF316" s="49">
        <f>IF(AND(ISBLANK(tbl_RawData_Report1[[#This Row],[REQ_ID]]),tbl_RawData_Report1[[#This Row],[RH Kit?]] = "Y"),1,COUNTIFS(tbl_RawData_Report1[RH Kit?],"Y",tbl_RawData_Report1[REQ_ID],tbl_RawData_Report1[[#This Row],[REQ_ID]]))</f>
        <v>0</v>
      </c>
      <c r="BG316" s="49">
        <f>COUNTIFS(tbl_RawData_Report1[RH Kit?],"Y",tbl_RawData_Report1[Order No.],tbl_RawData_Report1[[#This Row],[Order No.]])</f>
        <v>0</v>
      </c>
      <c r="BH316" s="49">
        <f>SUM(tbl_RawData_Report1[[#This Row],[RH Kit Req]:[RH Kit PO]])</f>
        <v>0</v>
      </c>
      <c r="BI316" s="49" t="str">
        <f>IFERROR(VLOOKUP(B316,Lookup!A:B,2,FALSE),B316)</f>
        <v>HARTMANNSOL0.5L</v>
      </c>
      <c r="BJ316" s="49" t="b">
        <f t="shared" si="4"/>
        <v>1</v>
      </c>
      <c r="BK316" s="49" t="str">
        <f>tbl_RawData_Report1[[#This Row],[Item ID]]&amp;tbl_RawData_Report1[[#This Row],[Order No.]]</f>
        <v>HARTMANNSOL0.5L0000036605</v>
      </c>
      <c r="BL316"/>
      <c r="BM316"/>
      <c r="BN316"/>
    </row>
    <row r="317" spans="1:66" hidden="1" x14ac:dyDescent="0.25">
      <c r="A317" t="s">
        <v>8</v>
      </c>
      <c r="B317" t="s">
        <v>943</v>
      </c>
      <c r="C317">
        <v>10</v>
      </c>
      <c r="D317">
        <v>1</v>
      </c>
      <c r="E317">
        <v>1</v>
      </c>
      <c r="F317" t="s">
        <v>450</v>
      </c>
      <c r="G317" s="35" t="s">
        <v>1659</v>
      </c>
      <c r="H317" s="35" t="s">
        <v>944</v>
      </c>
      <c r="I317" s="35" t="s">
        <v>593</v>
      </c>
      <c r="J317" s="35">
        <v>617.12</v>
      </c>
      <c r="K317" s="35" t="s">
        <v>449</v>
      </c>
      <c r="L317" s="35" t="s">
        <v>1663</v>
      </c>
      <c r="M317" s="35" t="s">
        <v>396</v>
      </c>
      <c r="N317" s="35" t="s">
        <v>122</v>
      </c>
      <c r="O317" s="35" t="s">
        <v>1664</v>
      </c>
      <c r="P317" s="35" t="s">
        <v>1665</v>
      </c>
      <c r="Q317" s="35" t="s">
        <v>311</v>
      </c>
      <c r="R317" s="35" t="s">
        <v>312</v>
      </c>
      <c r="S317" s="35" t="s">
        <v>313</v>
      </c>
      <c r="T317" s="35" t="s">
        <v>5085</v>
      </c>
      <c r="U317" s="35" t="s">
        <v>272</v>
      </c>
      <c r="V317" s="35">
        <v>0</v>
      </c>
      <c r="W317" s="35">
        <v>0</v>
      </c>
      <c r="X317" s="49">
        <v>152</v>
      </c>
      <c r="Y317" s="45" t="s">
        <v>341</v>
      </c>
      <c r="Z317" s="49">
        <v>100</v>
      </c>
      <c r="AA317" s="49">
        <v>15200</v>
      </c>
      <c r="AB317" s="45" t="s">
        <v>637</v>
      </c>
      <c r="AC317" s="45" t="s">
        <v>947</v>
      </c>
      <c r="AD317" s="45" t="s">
        <v>694</v>
      </c>
      <c r="AE317" s="45" t="s">
        <v>695</v>
      </c>
      <c r="AF317" s="49">
        <v>2018</v>
      </c>
      <c r="AG317" s="45" t="s">
        <v>1658</v>
      </c>
      <c r="AH317" s="45">
        <v>43411</v>
      </c>
      <c r="AI317" s="45">
        <v>43413</v>
      </c>
      <c r="AJ317" s="45">
        <v>43411</v>
      </c>
      <c r="AK317" s="45">
        <v>43403</v>
      </c>
      <c r="AL317" s="45">
        <v>43413</v>
      </c>
      <c r="AM317" s="45" t="s">
        <v>566</v>
      </c>
      <c r="AN317" s="45" t="s">
        <v>1660</v>
      </c>
      <c r="AO317" s="45" t="s">
        <v>1661</v>
      </c>
      <c r="AP317" s="49"/>
      <c r="AQ317" s="45" t="s">
        <v>266</v>
      </c>
      <c r="AR317" s="45" t="s">
        <v>174</v>
      </c>
      <c r="AS317" s="45" t="s">
        <v>174</v>
      </c>
      <c r="AT317" s="49">
        <v>22</v>
      </c>
      <c r="AU317" s="49">
        <v>1</v>
      </c>
      <c r="AV317" s="49">
        <v>1</v>
      </c>
      <c r="AW317" s="45">
        <v>43321</v>
      </c>
      <c r="AX317" s="45" t="s">
        <v>183</v>
      </c>
      <c r="AY317" s="45">
        <v>43742.85701010417</v>
      </c>
      <c r="AZ317" s="45">
        <v>43312</v>
      </c>
      <c r="BA317" s="45">
        <v>43316</v>
      </c>
      <c r="BB317" s="45" t="s">
        <v>1662</v>
      </c>
      <c r="BC317" s="45">
        <v>43322.754155092596</v>
      </c>
      <c r="BD317" s="45">
        <v>43378</v>
      </c>
      <c r="BE317" s="53">
        <v>44469</v>
      </c>
      <c r="BF317" s="49">
        <f>IF(AND(ISBLANK(tbl_RawData_Report1[[#This Row],[REQ_ID]]),tbl_RawData_Report1[[#This Row],[RH Kit?]] = "Y"),1,COUNTIFS(tbl_RawData_Report1[RH Kit?],"Y",tbl_RawData_Report1[REQ_ID],tbl_RawData_Report1[[#This Row],[REQ_ID]]))</f>
        <v>0</v>
      </c>
      <c r="BG317" s="49">
        <f>COUNTIFS(tbl_RawData_Report1[RH Kit?],"Y",tbl_RawData_Report1[Order No.],tbl_RawData_Report1[[#This Row],[Order No.]])</f>
        <v>0</v>
      </c>
      <c r="BH317" s="49">
        <f>SUM(tbl_RawData_Report1[[#This Row],[RH Kit Req]:[RH Kit PO]])</f>
        <v>0</v>
      </c>
      <c r="BI317" s="49" t="str">
        <f>IFERROR(VLOOKUP(B317,Lookup!A:B,2,FALSE),B317)</f>
        <v>TEST_URINARY_PROT</v>
      </c>
      <c r="BJ317" s="49" t="b">
        <f t="shared" si="4"/>
        <v>1</v>
      </c>
      <c r="BK317" s="49" t="str">
        <f>tbl_RawData_Report1[[#This Row],[Item ID]]&amp;tbl_RawData_Report1[[#This Row],[Order No.]]</f>
        <v>TEST_URINARY_PROT0000036605</v>
      </c>
      <c r="BL317"/>
      <c r="BM317"/>
      <c r="BN317"/>
    </row>
    <row r="318" spans="1:66" hidden="1" x14ac:dyDescent="0.25">
      <c r="A318" t="s">
        <v>8</v>
      </c>
      <c r="B318" t="s">
        <v>639</v>
      </c>
      <c r="C318">
        <v>1</v>
      </c>
      <c r="D318">
        <v>1</v>
      </c>
      <c r="E318">
        <v>1</v>
      </c>
      <c r="F318" t="s">
        <v>388</v>
      </c>
      <c r="G318" s="35" t="s">
        <v>1667</v>
      </c>
      <c r="H318" s="35" t="s">
        <v>1701</v>
      </c>
      <c r="I318" s="35" t="s">
        <v>593</v>
      </c>
      <c r="J318" s="35">
        <v>0</v>
      </c>
      <c r="K318" s="35" t="s">
        <v>267</v>
      </c>
      <c r="L318" s="35" t="s">
        <v>373</v>
      </c>
      <c r="M318" s="35" t="s">
        <v>122</v>
      </c>
      <c r="N318" s="35" t="s">
        <v>387</v>
      </c>
      <c r="O318" s="35" t="s">
        <v>122</v>
      </c>
      <c r="P318" s="35" t="s">
        <v>122</v>
      </c>
      <c r="Q318" s="35" t="s">
        <v>311</v>
      </c>
      <c r="R318" s="35" t="s">
        <v>297</v>
      </c>
      <c r="S318" s="35" t="s">
        <v>210</v>
      </c>
      <c r="T318" s="35" t="s">
        <v>5085</v>
      </c>
      <c r="U318" s="35" t="s">
        <v>209</v>
      </c>
      <c r="V318" s="35">
        <v>1</v>
      </c>
      <c r="W318" s="35">
        <v>0</v>
      </c>
      <c r="X318" s="49">
        <v>0</v>
      </c>
      <c r="Y318" s="45" t="s">
        <v>340</v>
      </c>
      <c r="Z318" s="49">
        <v>1</v>
      </c>
      <c r="AA318" s="49">
        <v>0</v>
      </c>
      <c r="AB318" s="45" t="s">
        <v>637</v>
      </c>
      <c r="AC318" s="45" t="s">
        <v>641</v>
      </c>
      <c r="AD318" s="45" t="s">
        <v>342</v>
      </c>
      <c r="AE318" s="45" t="s">
        <v>343</v>
      </c>
      <c r="AF318" s="49">
        <v>2018</v>
      </c>
      <c r="AG318" s="45" t="s">
        <v>1666</v>
      </c>
      <c r="AH318" s="45"/>
      <c r="AI318" s="45"/>
      <c r="AJ318" s="45"/>
      <c r="AK318" s="45">
        <v>43482</v>
      </c>
      <c r="AL318" s="45"/>
      <c r="AM318" s="45" t="s">
        <v>566</v>
      </c>
      <c r="AN318" s="45" t="s">
        <v>1668</v>
      </c>
      <c r="AO318" s="45" t="s">
        <v>1749</v>
      </c>
      <c r="AP318" s="49"/>
      <c r="AQ318" s="45" t="s">
        <v>266</v>
      </c>
      <c r="AR318" s="45" t="s">
        <v>174</v>
      </c>
      <c r="AS318" s="45" t="s">
        <v>174</v>
      </c>
      <c r="AT318" s="49"/>
      <c r="AU318" s="49"/>
      <c r="AV318" s="49"/>
      <c r="AW318" s="45">
        <v>43321</v>
      </c>
      <c r="AX318" s="45" t="s">
        <v>183</v>
      </c>
      <c r="AY318" s="45">
        <v>43538.579606134263</v>
      </c>
      <c r="AZ318" s="45"/>
      <c r="BA318" s="45"/>
      <c r="BB318" s="45" t="s">
        <v>1703</v>
      </c>
      <c r="BC318" s="45">
        <v>43322.743680555555</v>
      </c>
      <c r="BD318" s="45">
        <v>43336</v>
      </c>
      <c r="BE318" s="53"/>
      <c r="BF318" s="49">
        <f>IF(AND(ISBLANK(tbl_RawData_Report1[[#This Row],[REQ_ID]]),tbl_RawData_Report1[[#This Row],[RH Kit?]] = "Y"),1,COUNTIFS(tbl_RawData_Report1[RH Kit?],"Y",tbl_RawData_Report1[REQ_ID],tbl_RawData_Report1[[#This Row],[REQ_ID]]))</f>
        <v>0</v>
      </c>
      <c r="BG318" s="49">
        <f>COUNTIFS(tbl_RawData_Report1[RH Kit?],"Y",tbl_RawData_Report1[Order No.],tbl_RawData_Report1[[#This Row],[Order No.]])</f>
        <v>0</v>
      </c>
      <c r="BH318" s="49">
        <f>SUM(tbl_RawData_Report1[[#This Row],[RH Kit Req]:[RH Kit PO]])</f>
        <v>0</v>
      </c>
      <c r="BI318" s="49" t="str">
        <f>IFERROR(VLOOKUP(B318,Lookup!A:B,2,FALSE),B318)</f>
        <v>PRESHIPMENTINSPCPH</v>
      </c>
      <c r="BJ318" s="49" t="b">
        <f t="shared" si="4"/>
        <v>0</v>
      </c>
      <c r="BK318" s="49" t="str">
        <f>tbl_RawData_Report1[[#This Row],[Item ID]]&amp;tbl_RawData_Report1[[#This Row],[Order No.]]</f>
        <v>PRESHIPMENTINSPCPH0000036612</v>
      </c>
      <c r="BL318"/>
      <c r="BM318"/>
      <c r="BN318"/>
    </row>
    <row r="319" spans="1:66" hidden="1" x14ac:dyDescent="0.25">
      <c r="A319" t="s">
        <v>8</v>
      </c>
      <c r="B319" t="s">
        <v>639</v>
      </c>
      <c r="C319">
        <v>2</v>
      </c>
      <c r="D319">
        <v>1</v>
      </c>
      <c r="E319">
        <v>1</v>
      </c>
      <c r="F319" t="s">
        <v>388</v>
      </c>
      <c r="G319" s="35" t="s">
        <v>1667</v>
      </c>
      <c r="H319" s="35" t="s">
        <v>1669</v>
      </c>
      <c r="I319" s="35" t="s">
        <v>593</v>
      </c>
      <c r="J319" s="35">
        <v>0</v>
      </c>
      <c r="K319" s="35" t="s">
        <v>267</v>
      </c>
      <c r="L319" s="35" t="s">
        <v>373</v>
      </c>
      <c r="M319" s="35" t="s">
        <v>122</v>
      </c>
      <c r="N319" s="35" t="s">
        <v>387</v>
      </c>
      <c r="O319" s="35" t="s">
        <v>122</v>
      </c>
      <c r="P319" s="35" t="s">
        <v>122</v>
      </c>
      <c r="Q319" s="35" t="s">
        <v>311</v>
      </c>
      <c r="R319" s="35" t="s">
        <v>297</v>
      </c>
      <c r="S319" s="35" t="s">
        <v>210</v>
      </c>
      <c r="T319" s="35" t="s">
        <v>5085</v>
      </c>
      <c r="U319" s="35" t="s">
        <v>209</v>
      </c>
      <c r="V319" s="35">
        <v>1</v>
      </c>
      <c r="W319" s="35">
        <v>0</v>
      </c>
      <c r="X319" s="49">
        <v>0</v>
      </c>
      <c r="Y319" s="45" t="s">
        <v>340</v>
      </c>
      <c r="Z319" s="49">
        <v>1</v>
      </c>
      <c r="AA319" s="49">
        <v>0</v>
      </c>
      <c r="AB319" s="45" t="s">
        <v>637</v>
      </c>
      <c r="AC319" s="45" t="s">
        <v>641</v>
      </c>
      <c r="AD319" s="45" t="s">
        <v>342</v>
      </c>
      <c r="AE319" s="45" t="s">
        <v>343</v>
      </c>
      <c r="AF319" s="49">
        <v>2018</v>
      </c>
      <c r="AG319" s="45" t="s">
        <v>1666</v>
      </c>
      <c r="AH319" s="45"/>
      <c r="AI319" s="45"/>
      <c r="AJ319" s="45"/>
      <c r="AK319" s="45">
        <v>43482</v>
      </c>
      <c r="AL319" s="45"/>
      <c r="AM319" s="45" t="s">
        <v>566</v>
      </c>
      <c r="AN319" s="45" t="s">
        <v>1668</v>
      </c>
      <c r="AO319" s="45" t="s">
        <v>1670</v>
      </c>
      <c r="AP319" s="49"/>
      <c r="AQ319" s="45" t="s">
        <v>266</v>
      </c>
      <c r="AR319" s="45" t="s">
        <v>174</v>
      </c>
      <c r="AS319" s="45" t="s">
        <v>174</v>
      </c>
      <c r="AT319" s="49"/>
      <c r="AU319" s="49"/>
      <c r="AV319" s="49"/>
      <c r="AW319" s="45">
        <v>43321</v>
      </c>
      <c r="AX319" s="45" t="s">
        <v>183</v>
      </c>
      <c r="AY319" s="45">
        <v>43538.579606134263</v>
      </c>
      <c r="AZ319" s="45"/>
      <c r="BA319" s="45"/>
      <c r="BB319" s="45" t="s">
        <v>1671</v>
      </c>
      <c r="BC319" s="45">
        <v>43322.743680555555</v>
      </c>
      <c r="BD319" s="45">
        <v>43383</v>
      </c>
      <c r="BE319" s="53"/>
      <c r="BF319" s="49">
        <f>IF(AND(ISBLANK(tbl_RawData_Report1[[#This Row],[REQ_ID]]),tbl_RawData_Report1[[#This Row],[RH Kit?]] = "Y"),1,COUNTIFS(tbl_RawData_Report1[RH Kit?],"Y",tbl_RawData_Report1[REQ_ID],tbl_RawData_Report1[[#This Row],[REQ_ID]]))</f>
        <v>0</v>
      </c>
      <c r="BG319" s="49">
        <f>COUNTIFS(tbl_RawData_Report1[RH Kit?],"Y",tbl_RawData_Report1[Order No.],tbl_RawData_Report1[[#This Row],[Order No.]])</f>
        <v>0</v>
      </c>
      <c r="BH319" s="49">
        <f>SUM(tbl_RawData_Report1[[#This Row],[RH Kit Req]:[RH Kit PO]])</f>
        <v>0</v>
      </c>
      <c r="BI319" s="49" t="str">
        <f>IFERROR(VLOOKUP(B319,Lookup!A:B,2,FALSE),B319)</f>
        <v>PRESHIPMENTINSPCPH</v>
      </c>
      <c r="BJ319" s="49" t="b">
        <f t="shared" si="4"/>
        <v>0</v>
      </c>
      <c r="BK319" s="49" t="str">
        <f>tbl_RawData_Report1[[#This Row],[Item ID]]&amp;tbl_RawData_Report1[[#This Row],[Order No.]]</f>
        <v>PRESHIPMENTINSPCPH0000036612</v>
      </c>
      <c r="BL319"/>
      <c r="BM319"/>
      <c r="BN319"/>
    </row>
    <row r="320" spans="1:66" hidden="1" x14ac:dyDescent="0.25">
      <c r="A320" t="s">
        <v>8</v>
      </c>
      <c r="B320" t="s">
        <v>639</v>
      </c>
      <c r="C320">
        <v>2</v>
      </c>
      <c r="D320">
        <v>1</v>
      </c>
      <c r="E320">
        <v>2</v>
      </c>
      <c r="F320" t="s">
        <v>388</v>
      </c>
      <c r="G320" s="35" t="s">
        <v>1667</v>
      </c>
      <c r="H320" s="35" t="s">
        <v>1669</v>
      </c>
      <c r="I320" s="35" t="s">
        <v>593</v>
      </c>
      <c r="J320" s="35">
        <v>675</v>
      </c>
      <c r="K320" s="35" t="s">
        <v>267</v>
      </c>
      <c r="L320" s="35" t="s">
        <v>373</v>
      </c>
      <c r="M320" s="35" t="s">
        <v>122</v>
      </c>
      <c r="N320" s="35" t="s">
        <v>387</v>
      </c>
      <c r="O320" s="35" t="s">
        <v>122</v>
      </c>
      <c r="P320" s="35" t="s">
        <v>122</v>
      </c>
      <c r="Q320" s="35" t="s">
        <v>311</v>
      </c>
      <c r="R320" s="35" t="s">
        <v>297</v>
      </c>
      <c r="S320" s="35" t="s">
        <v>210</v>
      </c>
      <c r="T320" s="35" t="s">
        <v>5085</v>
      </c>
      <c r="U320" s="35" t="s">
        <v>209</v>
      </c>
      <c r="V320" s="35">
        <v>1</v>
      </c>
      <c r="W320" s="35">
        <v>0</v>
      </c>
      <c r="X320" s="49">
        <v>1</v>
      </c>
      <c r="Y320" s="45" t="s">
        <v>340</v>
      </c>
      <c r="Z320" s="49">
        <v>1</v>
      </c>
      <c r="AA320" s="49">
        <v>1</v>
      </c>
      <c r="AB320" s="45" t="s">
        <v>637</v>
      </c>
      <c r="AC320" s="45" t="s">
        <v>641</v>
      </c>
      <c r="AD320" s="45" t="s">
        <v>342</v>
      </c>
      <c r="AE320" s="45" t="s">
        <v>343</v>
      </c>
      <c r="AF320" s="49">
        <v>2018</v>
      </c>
      <c r="AG320" s="45" t="s">
        <v>1666</v>
      </c>
      <c r="AH320" s="45"/>
      <c r="AI320" s="45"/>
      <c r="AJ320" s="45"/>
      <c r="AK320" s="45">
        <v>43482</v>
      </c>
      <c r="AL320" s="45"/>
      <c r="AM320" s="45" t="s">
        <v>566</v>
      </c>
      <c r="AN320" s="45" t="s">
        <v>1668</v>
      </c>
      <c r="AO320" s="45" t="s">
        <v>1719</v>
      </c>
      <c r="AP320" s="49"/>
      <c r="AQ320" s="45" t="s">
        <v>266</v>
      </c>
      <c r="AR320" s="45" t="s">
        <v>174</v>
      </c>
      <c r="AS320" s="45" t="s">
        <v>174</v>
      </c>
      <c r="AT320" s="49"/>
      <c r="AU320" s="49"/>
      <c r="AV320" s="49"/>
      <c r="AW320" s="45">
        <v>43321</v>
      </c>
      <c r="AX320" s="45" t="s">
        <v>183</v>
      </c>
      <c r="AY320" s="45">
        <v>43538.579606134263</v>
      </c>
      <c r="AZ320" s="45"/>
      <c r="BA320" s="45"/>
      <c r="BB320" s="45" t="s">
        <v>1671</v>
      </c>
      <c r="BC320" s="45">
        <v>43322.743680555555</v>
      </c>
      <c r="BD320" s="45">
        <v>43383</v>
      </c>
      <c r="BE320" s="53"/>
      <c r="BF320" s="49">
        <f>IF(AND(ISBLANK(tbl_RawData_Report1[[#This Row],[REQ_ID]]),tbl_RawData_Report1[[#This Row],[RH Kit?]] = "Y"),1,COUNTIFS(tbl_RawData_Report1[RH Kit?],"Y",tbl_RawData_Report1[REQ_ID],tbl_RawData_Report1[[#This Row],[REQ_ID]]))</f>
        <v>0</v>
      </c>
      <c r="BG320" s="49">
        <f>COUNTIFS(tbl_RawData_Report1[RH Kit?],"Y",tbl_RawData_Report1[Order No.],tbl_RawData_Report1[[#This Row],[Order No.]])</f>
        <v>0</v>
      </c>
      <c r="BH320" s="49">
        <f>SUM(tbl_RawData_Report1[[#This Row],[RH Kit Req]:[RH Kit PO]])</f>
        <v>0</v>
      </c>
      <c r="BI320" s="49" t="str">
        <f>IFERROR(VLOOKUP(B320,Lookup!A:B,2,FALSE),B320)</f>
        <v>PRESHIPMENTINSPCPH</v>
      </c>
      <c r="BJ320" s="49" t="b">
        <f t="shared" si="4"/>
        <v>0</v>
      </c>
      <c r="BK320" s="49" t="str">
        <f>tbl_RawData_Report1[[#This Row],[Item ID]]&amp;tbl_RawData_Report1[[#This Row],[Order No.]]</f>
        <v>PRESHIPMENTINSPCPH0000036612</v>
      </c>
      <c r="BL320"/>
      <c r="BM320"/>
      <c r="BN320"/>
    </row>
    <row r="321" spans="1:66" hidden="1" x14ac:dyDescent="0.25">
      <c r="A321" t="s">
        <v>8</v>
      </c>
      <c r="B321" t="s">
        <v>639</v>
      </c>
      <c r="C321">
        <v>1</v>
      </c>
      <c r="D321">
        <v>1</v>
      </c>
      <c r="E321">
        <v>2</v>
      </c>
      <c r="F321" t="s">
        <v>388</v>
      </c>
      <c r="G321" s="35" t="s">
        <v>1667</v>
      </c>
      <c r="H321" s="35" t="s">
        <v>1701</v>
      </c>
      <c r="I321" s="35" t="s">
        <v>593</v>
      </c>
      <c r="J321" s="35">
        <v>675</v>
      </c>
      <c r="K321" s="35" t="s">
        <v>267</v>
      </c>
      <c r="L321" s="35" t="s">
        <v>373</v>
      </c>
      <c r="M321" s="35" t="s">
        <v>122</v>
      </c>
      <c r="N321" s="35" t="s">
        <v>387</v>
      </c>
      <c r="O321" s="35" t="s">
        <v>122</v>
      </c>
      <c r="P321" s="35" t="s">
        <v>122</v>
      </c>
      <c r="Q321" s="35" t="s">
        <v>311</v>
      </c>
      <c r="R321" s="35" t="s">
        <v>297</v>
      </c>
      <c r="S321" s="35" t="s">
        <v>210</v>
      </c>
      <c r="T321" s="35" t="s">
        <v>5085</v>
      </c>
      <c r="U321" s="35" t="s">
        <v>209</v>
      </c>
      <c r="V321" s="35">
        <v>1</v>
      </c>
      <c r="W321" s="35">
        <v>0</v>
      </c>
      <c r="X321" s="49">
        <v>1</v>
      </c>
      <c r="Y321" s="45" t="s">
        <v>340</v>
      </c>
      <c r="Z321" s="49">
        <v>1</v>
      </c>
      <c r="AA321" s="49">
        <v>1</v>
      </c>
      <c r="AB321" s="45" t="s">
        <v>637</v>
      </c>
      <c r="AC321" s="45" t="s">
        <v>641</v>
      </c>
      <c r="AD321" s="45" t="s">
        <v>342</v>
      </c>
      <c r="AE321" s="45" t="s">
        <v>343</v>
      </c>
      <c r="AF321" s="49">
        <v>2018</v>
      </c>
      <c r="AG321" s="45" t="s">
        <v>1666</v>
      </c>
      <c r="AH321" s="45"/>
      <c r="AI321" s="45"/>
      <c r="AJ321" s="45"/>
      <c r="AK321" s="45">
        <v>43482</v>
      </c>
      <c r="AL321" s="45"/>
      <c r="AM321" s="45" t="s">
        <v>566</v>
      </c>
      <c r="AN321" s="45" t="s">
        <v>1668</v>
      </c>
      <c r="AO321" s="45" t="s">
        <v>1702</v>
      </c>
      <c r="AP321" s="49"/>
      <c r="AQ321" s="45" t="s">
        <v>266</v>
      </c>
      <c r="AR321" s="45" t="s">
        <v>174</v>
      </c>
      <c r="AS321" s="45" t="s">
        <v>174</v>
      </c>
      <c r="AT321" s="49"/>
      <c r="AU321" s="49"/>
      <c r="AV321" s="49"/>
      <c r="AW321" s="45">
        <v>43321</v>
      </c>
      <c r="AX321" s="45" t="s">
        <v>183</v>
      </c>
      <c r="AY321" s="45">
        <v>43538.579606134263</v>
      </c>
      <c r="AZ321" s="45"/>
      <c r="BA321" s="45"/>
      <c r="BB321" s="45" t="s">
        <v>1703</v>
      </c>
      <c r="BC321" s="45">
        <v>43322.743680555555</v>
      </c>
      <c r="BD321" s="45">
        <v>43336</v>
      </c>
      <c r="BE321" s="53"/>
      <c r="BF321" s="49">
        <f>IF(AND(ISBLANK(tbl_RawData_Report1[[#This Row],[REQ_ID]]),tbl_RawData_Report1[[#This Row],[RH Kit?]] = "Y"),1,COUNTIFS(tbl_RawData_Report1[RH Kit?],"Y",tbl_RawData_Report1[REQ_ID],tbl_RawData_Report1[[#This Row],[REQ_ID]]))</f>
        <v>0</v>
      </c>
      <c r="BG321" s="49">
        <f>COUNTIFS(tbl_RawData_Report1[RH Kit?],"Y",tbl_RawData_Report1[Order No.],tbl_RawData_Report1[[#This Row],[Order No.]])</f>
        <v>0</v>
      </c>
      <c r="BH321" s="49">
        <f>SUM(tbl_RawData_Report1[[#This Row],[RH Kit Req]:[RH Kit PO]])</f>
        <v>0</v>
      </c>
      <c r="BI321" s="49" t="str">
        <f>IFERROR(VLOOKUP(B321,Lookup!A:B,2,FALSE),B321)</f>
        <v>PRESHIPMENTINSPCPH</v>
      </c>
      <c r="BJ321" s="49" t="b">
        <f t="shared" si="4"/>
        <v>1</v>
      </c>
      <c r="BK321" s="49" t="str">
        <f>tbl_RawData_Report1[[#This Row],[Item ID]]&amp;tbl_RawData_Report1[[#This Row],[Order No.]]</f>
        <v>PRESHIPMENTINSPCPH0000036612</v>
      </c>
      <c r="BL321"/>
      <c r="BM321"/>
      <c r="BN321"/>
    </row>
    <row r="322" spans="1:66" hidden="1" x14ac:dyDescent="0.25">
      <c r="A322" t="s">
        <v>8</v>
      </c>
      <c r="B322" t="s">
        <v>122</v>
      </c>
      <c r="C322">
        <v>1</v>
      </c>
      <c r="D322">
        <v>1</v>
      </c>
      <c r="E322">
        <v>1</v>
      </c>
      <c r="F322" t="s">
        <v>384</v>
      </c>
      <c r="G322" s="35" t="s">
        <v>4861</v>
      </c>
      <c r="H322" s="35" t="s">
        <v>4863</v>
      </c>
      <c r="I322" s="35" t="s">
        <v>593</v>
      </c>
      <c r="J322" s="35">
        <v>3690</v>
      </c>
      <c r="K322" s="35" t="s">
        <v>267</v>
      </c>
      <c r="L322" s="35" t="s">
        <v>374</v>
      </c>
      <c r="M322" s="35" t="s">
        <v>122</v>
      </c>
      <c r="N322" s="35" t="s">
        <v>4079</v>
      </c>
      <c r="O322" s="35" t="s">
        <v>122</v>
      </c>
      <c r="P322" s="35" t="s">
        <v>122</v>
      </c>
      <c r="Q322" s="35" t="s">
        <v>311</v>
      </c>
      <c r="R322" s="35" t="s">
        <v>281</v>
      </c>
      <c r="S322" s="35" t="s">
        <v>185</v>
      </c>
      <c r="T322" s="35" t="s">
        <v>5061</v>
      </c>
      <c r="U322" s="35" t="s">
        <v>209</v>
      </c>
      <c r="V322" s="35">
        <v>1</v>
      </c>
      <c r="W322" s="35">
        <v>0</v>
      </c>
      <c r="X322" s="49">
        <v>41</v>
      </c>
      <c r="Y322" s="45" t="s">
        <v>340</v>
      </c>
      <c r="Z322" s="49">
        <v>1</v>
      </c>
      <c r="AA322" s="49">
        <v>41</v>
      </c>
      <c r="AB322" s="45" t="s">
        <v>4570</v>
      </c>
      <c r="AC322" s="45" t="s">
        <v>4574</v>
      </c>
      <c r="AD322" s="45" t="s">
        <v>2342</v>
      </c>
      <c r="AE322" s="45" t="s">
        <v>2343</v>
      </c>
      <c r="AF322" s="49">
        <v>2018</v>
      </c>
      <c r="AG322" s="45" t="s">
        <v>4856</v>
      </c>
      <c r="AH322" s="45">
        <v>43342</v>
      </c>
      <c r="AI322" s="45"/>
      <c r="AJ322" s="45"/>
      <c r="AK322" s="45">
        <v>43364</v>
      </c>
      <c r="AL322" s="45"/>
      <c r="AM322" s="45" t="s">
        <v>568</v>
      </c>
      <c r="AN322" s="45" t="s">
        <v>4862</v>
      </c>
      <c r="AO322" s="45" t="s">
        <v>4864</v>
      </c>
      <c r="AP322" s="49"/>
      <c r="AQ322" s="45" t="s">
        <v>266</v>
      </c>
      <c r="AR322" s="45"/>
      <c r="AS322" s="45" t="s">
        <v>174</v>
      </c>
      <c r="AT322" s="49"/>
      <c r="AU322" s="49"/>
      <c r="AV322" s="49"/>
      <c r="AW322" s="45">
        <v>43321</v>
      </c>
      <c r="AX322" s="45" t="s">
        <v>183</v>
      </c>
      <c r="AY322" s="45">
        <v>43395.734884988429</v>
      </c>
      <c r="AZ322" s="45"/>
      <c r="BA322" s="45"/>
      <c r="BB322" s="45" t="s">
        <v>4865</v>
      </c>
      <c r="BC322" s="45">
        <v>43325.636597222219</v>
      </c>
      <c r="BD322" s="45">
        <v>43342</v>
      </c>
      <c r="BE322" s="53"/>
      <c r="BF322" s="49">
        <f>IF(AND(ISBLANK(tbl_RawData_Report1[[#This Row],[REQ_ID]]),tbl_RawData_Report1[[#This Row],[RH Kit?]] = "Y"),1,COUNTIFS(tbl_RawData_Report1[RH Kit?],"Y",tbl_RawData_Report1[REQ_ID],tbl_RawData_Report1[[#This Row],[REQ_ID]]))</f>
        <v>0</v>
      </c>
      <c r="BG322" s="49">
        <f>COUNTIFS(tbl_RawData_Report1[RH Kit?],"Y",tbl_RawData_Report1[Order No.],tbl_RawData_Report1[[#This Row],[Order No.]])</f>
        <v>0</v>
      </c>
      <c r="BH322" s="49">
        <f>SUM(tbl_RawData_Report1[[#This Row],[RH Kit Req]:[RH Kit PO]])</f>
        <v>0</v>
      </c>
      <c r="BI322" s="49" t="str">
        <f>IFERROR(VLOOKUP(B322,Lookup!A:B,2,FALSE),B322)</f>
        <v xml:space="preserve"> </v>
      </c>
      <c r="BJ322" s="49" t="b">
        <f t="shared" ref="BJ322:BJ385" si="5">BK322&lt;&gt;BK323</f>
        <v>1</v>
      </c>
      <c r="BK322" s="49" t="str">
        <f>tbl_RawData_Report1[[#This Row],[Item ID]]&amp;tbl_RawData_Report1[[#This Row],[Order No.]]</f>
        <v xml:space="preserve"> 0000036616</v>
      </c>
      <c r="BL322"/>
      <c r="BM322"/>
      <c r="BN322"/>
    </row>
    <row r="323" spans="1:66" hidden="1" x14ac:dyDescent="0.25">
      <c r="A323" t="s">
        <v>8</v>
      </c>
      <c r="B323" t="s">
        <v>122</v>
      </c>
      <c r="C323">
        <v>1</v>
      </c>
      <c r="D323">
        <v>1</v>
      </c>
      <c r="E323">
        <v>1</v>
      </c>
      <c r="F323" t="s">
        <v>384</v>
      </c>
      <c r="G323" s="35" t="s">
        <v>4857</v>
      </c>
      <c r="H323" s="35" t="s">
        <v>4858</v>
      </c>
      <c r="I323" s="35" t="s">
        <v>593</v>
      </c>
      <c r="J323" s="35">
        <v>651.64</v>
      </c>
      <c r="K323" s="35" t="s">
        <v>267</v>
      </c>
      <c r="L323" s="35" t="s">
        <v>374</v>
      </c>
      <c r="M323" s="35" t="s">
        <v>122</v>
      </c>
      <c r="N323" s="35" t="s">
        <v>4079</v>
      </c>
      <c r="O323" s="35" t="s">
        <v>122</v>
      </c>
      <c r="P323" s="35" t="s">
        <v>122</v>
      </c>
      <c r="Q323" s="35" t="s">
        <v>311</v>
      </c>
      <c r="R323" s="35" t="s">
        <v>281</v>
      </c>
      <c r="S323" s="35" t="s">
        <v>185</v>
      </c>
      <c r="T323" s="35" t="s">
        <v>5061</v>
      </c>
      <c r="U323" s="35" t="s">
        <v>272</v>
      </c>
      <c r="V323" s="35">
        <v>1</v>
      </c>
      <c r="W323" s="35">
        <v>0</v>
      </c>
      <c r="X323" s="49">
        <v>21</v>
      </c>
      <c r="Y323" s="45" t="s">
        <v>791</v>
      </c>
      <c r="Z323" s="49">
        <v>20</v>
      </c>
      <c r="AA323" s="49">
        <v>420</v>
      </c>
      <c r="AB323" s="45" t="s">
        <v>4570</v>
      </c>
      <c r="AC323" s="45" t="s">
        <v>4574</v>
      </c>
      <c r="AD323" s="45" t="s">
        <v>2326</v>
      </c>
      <c r="AE323" s="45" t="s">
        <v>2327</v>
      </c>
      <c r="AF323" s="49">
        <v>2018</v>
      </c>
      <c r="AG323" s="45" t="s">
        <v>4856</v>
      </c>
      <c r="AH323" s="45"/>
      <c r="AI323" s="45"/>
      <c r="AJ323" s="45"/>
      <c r="AK323" s="45">
        <v>43361</v>
      </c>
      <c r="AL323" s="45"/>
      <c r="AM323" s="45" t="s">
        <v>568</v>
      </c>
      <c r="AN323" s="45" t="s">
        <v>122</v>
      </c>
      <c r="AO323" s="45" t="s">
        <v>4859</v>
      </c>
      <c r="AP323" s="49"/>
      <c r="AQ323" s="45" t="s">
        <v>266</v>
      </c>
      <c r="AR323" s="45"/>
      <c r="AS323" s="45" t="s">
        <v>174</v>
      </c>
      <c r="AT323" s="49"/>
      <c r="AU323" s="49"/>
      <c r="AV323" s="49"/>
      <c r="AW323" s="45">
        <v>43321</v>
      </c>
      <c r="AX323" s="45" t="s">
        <v>183</v>
      </c>
      <c r="AY323" s="45">
        <v>43438.459533993053</v>
      </c>
      <c r="AZ323" s="45"/>
      <c r="BA323" s="45"/>
      <c r="BB323" s="45" t="s">
        <v>4860</v>
      </c>
      <c r="BC323" s="45">
        <v>43325.628020833334</v>
      </c>
      <c r="BD323" s="45">
        <v>43350</v>
      </c>
      <c r="BE323" s="53"/>
      <c r="BF323" s="49">
        <f>IF(AND(ISBLANK(tbl_RawData_Report1[[#This Row],[REQ_ID]]),tbl_RawData_Report1[[#This Row],[RH Kit?]] = "Y"),1,COUNTIFS(tbl_RawData_Report1[RH Kit?],"Y",tbl_RawData_Report1[REQ_ID],tbl_RawData_Report1[[#This Row],[REQ_ID]]))</f>
        <v>0</v>
      </c>
      <c r="BG323" s="49">
        <f>COUNTIFS(tbl_RawData_Report1[RH Kit?],"Y",tbl_RawData_Report1[Order No.],tbl_RawData_Report1[[#This Row],[Order No.]])</f>
        <v>0</v>
      </c>
      <c r="BH323" s="49">
        <f>SUM(tbl_RawData_Report1[[#This Row],[RH Kit Req]:[RH Kit PO]])</f>
        <v>0</v>
      </c>
      <c r="BI323" s="49" t="str">
        <f>IFERROR(VLOOKUP(B323,Lookup!A:B,2,FALSE),B323)</f>
        <v xml:space="preserve"> </v>
      </c>
      <c r="BJ323" s="49" t="b">
        <f t="shared" si="5"/>
        <v>1</v>
      </c>
      <c r="BK323" s="49" t="str">
        <f>tbl_RawData_Report1[[#This Row],[Item ID]]&amp;tbl_RawData_Report1[[#This Row],[Order No.]]</f>
        <v xml:space="preserve"> 0000036619</v>
      </c>
      <c r="BL323"/>
      <c r="BM323"/>
      <c r="BN323"/>
    </row>
    <row r="324" spans="1:66" hidden="1" x14ac:dyDescent="0.25">
      <c r="A324" t="s">
        <v>8</v>
      </c>
      <c r="B324" t="s">
        <v>876</v>
      </c>
      <c r="C324">
        <v>1</v>
      </c>
      <c r="D324">
        <v>1</v>
      </c>
      <c r="E324">
        <v>1</v>
      </c>
      <c r="F324" t="s">
        <v>432</v>
      </c>
      <c r="G324" s="35" t="s">
        <v>1821</v>
      </c>
      <c r="H324" s="35" t="s">
        <v>877</v>
      </c>
      <c r="I324" s="35" t="s">
        <v>593</v>
      </c>
      <c r="J324" s="35">
        <v>410000</v>
      </c>
      <c r="K324" s="35" t="s">
        <v>400</v>
      </c>
      <c r="L324" s="35" t="s">
        <v>401</v>
      </c>
      <c r="M324" s="35" t="s">
        <v>396</v>
      </c>
      <c r="N324" s="35" t="s">
        <v>122</v>
      </c>
      <c r="O324" s="35" t="s">
        <v>402</v>
      </c>
      <c r="P324" s="35" t="s">
        <v>403</v>
      </c>
      <c r="Q324" s="35" t="s">
        <v>311</v>
      </c>
      <c r="R324" s="35" t="s">
        <v>273</v>
      </c>
      <c r="S324" s="35" t="s">
        <v>207</v>
      </c>
      <c r="T324" s="35" t="s">
        <v>5061</v>
      </c>
      <c r="U324" s="35" t="s">
        <v>209</v>
      </c>
      <c r="V324" s="35">
        <v>0</v>
      </c>
      <c r="W324" s="35">
        <v>0</v>
      </c>
      <c r="X324" s="49">
        <v>200000</v>
      </c>
      <c r="Y324" s="45" t="s">
        <v>655</v>
      </c>
      <c r="Z324" s="49">
        <v>10</v>
      </c>
      <c r="AA324" s="49">
        <v>2000000</v>
      </c>
      <c r="AB324" s="45" t="s">
        <v>637</v>
      </c>
      <c r="AC324" s="45" t="s">
        <v>715</v>
      </c>
      <c r="AD324" s="45" t="s">
        <v>880</v>
      </c>
      <c r="AE324" s="45" t="s">
        <v>881</v>
      </c>
      <c r="AF324" s="49">
        <v>2018</v>
      </c>
      <c r="AG324" s="45" t="s">
        <v>1415</v>
      </c>
      <c r="AH324" s="45">
        <v>43434</v>
      </c>
      <c r="AI324" s="45"/>
      <c r="AJ324" s="45"/>
      <c r="AK324" s="45">
        <v>43445</v>
      </c>
      <c r="AL324" s="45"/>
      <c r="AM324" s="45" t="s">
        <v>568</v>
      </c>
      <c r="AN324" s="45" t="s">
        <v>1822</v>
      </c>
      <c r="AO324" s="45" t="s">
        <v>1823</v>
      </c>
      <c r="AP324" s="49"/>
      <c r="AQ324" s="45" t="s">
        <v>266</v>
      </c>
      <c r="AR324" s="45" t="s">
        <v>369</v>
      </c>
      <c r="AS324" s="45" t="s">
        <v>174</v>
      </c>
      <c r="AT324" s="49">
        <v>2</v>
      </c>
      <c r="AU324" s="49">
        <v>1</v>
      </c>
      <c r="AV324" s="49">
        <v>1</v>
      </c>
      <c r="AW324" s="45">
        <v>43325</v>
      </c>
      <c r="AX324" s="45" t="s">
        <v>183</v>
      </c>
      <c r="AY324" s="45">
        <v>43475.80003564815</v>
      </c>
      <c r="AZ324" s="45">
        <v>43140</v>
      </c>
      <c r="BA324" s="45">
        <v>43144</v>
      </c>
      <c r="BB324" s="45" t="s">
        <v>1824</v>
      </c>
      <c r="BC324" s="45">
        <v>43325.617025462961</v>
      </c>
      <c r="BD324" s="45">
        <v>43434</v>
      </c>
      <c r="BE324" s="53">
        <v>47848</v>
      </c>
      <c r="BF324" s="49">
        <f>IF(AND(ISBLANK(tbl_RawData_Report1[[#This Row],[REQ_ID]]),tbl_RawData_Report1[[#This Row],[RH Kit?]] = "Y"),1,COUNTIFS(tbl_RawData_Report1[RH Kit?],"Y",tbl_RawData_Report1[REQ_ID],tbl_RawData_Report1[[#This Row],[REQ_ID]]))</f>
        <v>0</v>
      </c>
      <c r="BG324" s="49">
        <f>COUNTIFS(tbl_RawData_Report1[RH Kit?],"Y",tbl_RawData_Report1[Order No.],tbl_RawData_Report1[[#This Row],[Order No.]])</f>
        <v>0</v>
      </c>
      <c r="BH324" s="49">
        <f>SUM(tbl_RawData_Report1[[#This Row],[RH Kit Req]:[RH Kit PO]])</f>
        <v>0</v>
      </c>
      <c r="BI324" s="49" t="str">
        <f>IFERROR(VLOOKUP(B324,Lookup!A:B,2,FALSE),B324)</f>
        <v>OXYTOCIN_10IU/ML</v>
      </c>
      <c r="BJ324" s="49" t="b">
        <f t="shared" si="5"/>
        <v>1</v>
      </c>
      <c r="BK324" s="49" t="str">
        <f>tbl_RawData_Report1[[#This Row],[Item ID]]&amp;tbl_RawData_Report1[[#This Row],[Order No.]]</f>
        <v>OXYTOCIN_10IU/ML0000036634</v>
      </c>
      <c r="BL324"/>
      <c r="BM324"/>
      <c r="BN324"/>
    </row>
    <row r="325" spans="1:66" hidden="1" x14ac:dyDescent="0.25">
      <c r="A325" t="s">
        <v>8</v>
      </c>
      <c r="B325" t="s">
        <v>711</v>
      </c>
      <c r="C325">
        <v>1</v>
      </c>
      <c r="D325">
        <v>1</v>
      </c>
      <c r="E325">
        <v>1</v>
      </c>
      <c r="F325" t="s">
        <v>1830</v>
      </c>
      <c r="G325" s="35" t="s">
        <v>1826</v>
      </c>
      <c r="H325" s="35" t="s">
        <v>712</v>
      </c>
      <c r="I325" s="35" t="s">
        <v>593</v>
      </c>
      <c r="J325" s="35">
        <v>5335.2</v>
      </c>
      <c r="K325" s="35" t="s">
        <v>267</v>
      </c>
      <c r="L325" s="35" t="s">
        <v>373</v>
      </c>
      <c r="M325" s="35" t="s">
        <v>122</v>
      </c>
      <c r="N325" s="35" t="s">
        <v>620</v>
      </c>
      <c r="O325" s="35" t="s">
        <v>122</v>
      </c>
      <c r="P325" s="35" t="s">
        <v>122</v>
      </c>
      <c r="Q325" s="35" t="s">
        <v>311</v>
      </c>
      <c r="R325" s="35" t="s">
        <v>625</v>
      </c>
      <c r="S325" s="35" t="s">
        <v>626</v>
      </c>
      <c r="T325" s="35" t="s">
        <v>5052</v>
      </c>
      <c r="U325" s="35" t="s">
        <v>272</v>
      </c>
      <c r="V325" s="35">
        <v>1</v>
      </c>
      <c r="W325" s="35">
        <v>0</v>
      </c>
      <c r="X325" s="49">
        <v>7020</v>
      </c>
      <c r="Y325" s="45" t="s">
        <v>860</v>
      </c>
      <c r="Z325" s="49">
        <v>4</v>
      </c>
      <c r="AA325" s="49">
        <v>28080</v>
      </c>
      <c r="AB325" s="45" t="s">
        <v>637</v>
      </c>
      <c r="AC325" s="45" t="s">
        <v>715</v>
      </c>
      <c r="AD325" s="45" t="s">
        <v>716</v>
      </c>
      <c r="AE325" s="45" t="s">
        <v>717</v>
      </c>
      <c r="AF325" s="49">
        <v>2018</v>
      </c>
      <c r="AG325" s="45" t="s">
        <v>1825</v>
      </c>
      <c r="AH325" s="45">
        <v>43363</v>
      </c>
      <c r="AI325" s="45">
        <v>43370</v>
      </c>
      <c r="AJ325" s="45">
        <v>43361</v>
      </c>
      <c r="AK325" s="45">
        <v>43361</v>
      </c>
      <c r="AL325" s="45">
        <v>43363</v>
      </c>
      <c r="AM325" s="45" t="s">
        <v>569</v>
      </c>
      <c r="AN325" s="45" t="s">
        <v>1827</v>
      </c>
      <c r="AO325" s="45" t="s">
        <v>1828</v>
      </c>
      <c r="AP325" s="49"/>
      <c r="AQ325" s="45" t="s">
        <v>266</v>
      </c>
      <c r="AR325" s="45" t="s">
        <v>369</v>
      </c>
      <c r="AS325" s="45" t="s">
        <v>174</v>
      </c>
      <c r="AT325" s="49"/>
      <c r="AU325" s="49"/>
      <c r="AV325" s="49"/>
      <c r="AW325" s="45">
        <v>43325</v>
      </c>
      <c r="AX325" s="45" t="s">
        <v>183</v>
      </c>
      <c r="AY325" s="45">
        <v>43413.853584571756</v>
      </c>
      <c r="AZ325" s="45"/>
      <c r="BA325" s="45"/>
      <c r="BB325" s="45" t="s">
        <v>1829</v>
      </c>
      <c r="BC325" s="45">
        <v>43326.433437500003</v>
      </c>
      <c r="BD325" s="45">
        <v>43343</v>
      </c>
      <c r="BE325" s="53"/>
      <c r="BF325" s="49">
        <f>IF(AND(ISBLANK(tbl_RawData_Report1[[#This Row],[REQ_ID]]),tbl_RawData_Report1[[#This Row],[RH Kit?]] = "Y"),1,COUNTIFS(tbl_RawData_Report1[RH Kit?],"Y",tbl_RawData_Report1[REQ_ID],tbl_RawData_Report1[[#This Row],[REQ_ID]]))</f>
        <v>0</v>
      </c>
      <c r="BG325" s="49">
        <f>COUNTIFS(tbl_RawData_Report1[RH Kit?],"Y",tbl_RawData_Report1[Order No.],tbl_RawData_Report1[[#This Row],[Order No.]])</f>
        <v>0</v>
      </c>
      <c r="BH325" s="49">
        <f>SUM(tbl_RawData_Report1[[#This Row],[RH Kit Req]:[RH Kit PO]])</f>
        <v>0</v>
      </c>
      <c r="BI325" s="49" t="str">
        <f>IFERROR(VLOOKUP(B325,Lookup!A:B,2,FALSE),B325)</f>
        <v>MISOPROSTOL_200MG</v>
      </c>
      <c r="BJ325" s="49" t="b">
        <f t="shared" si="5"/>
        <v>1</v>
      </c>
      <c r="BK325" s="49" t="str">
        <f>tbl_RawData_Report1[[#This Row],[Item ID]]&amp;tbl_RawData_Report1[[#This Row],[Order No.]]</f>
        <v>MISOPROSTOL_200MG0000036635</v>
      </c>
      <c r="BL325"/>
      <c r="BM325"/>
      <c r="BN325"/>
    </row>
    <row r="326" spans="1:66" hidden="1" x14ac:dyDescent="0.25">
      <c r="A326" t="s">
        <v>8</v>
      </c>
      <c r="B326" t="s">
        <v>699</v>
      </c>
      <c r="C326">
        <v>1</v>
      </c>
      <c r="D326">
        <v>1</v>
      </c>
      <c r="E326">
        <v>1</v>
      </c>
      <c r="F326" t="s">
        <v>443</v>
      </c>
      <c r="G326" s="35" t="s">
        <v>1679</v>
      </c>
      <c r="H326" s="35" t="s">
        <v>700</v>
      </c>
      <c r="I326" s="35" t="s">
        <v>593</v>
      </c>
      <c r="J326" s="35">
        <v>304220</v>
      </c>
      <c r="K326" s="35" t="s">
        <v>704</v>
      </c>
      <c r="L326" s="35" t="s">
        <v>1268</v>
      </c>
      <c r="M326" s="35" t="s">
        <v>396</v>
      </c>
      <c r="N326" s="35" t="s">
        <v>122</v>
      </c>
      <c r="O326" s="35" t="s">
        <v>706</v>
      </c>
      <c r="P326" s="35" t="s">
        <v>707</v>
      </c>
      <c r="Q326" s="35" t="s">
        <v>311</v>
      </c>
      <c r="R326" s="35" t="s">
        <v>287</v>
      </c>
      <c r="S326" s="35" t="s">
        <v>197</v>
      </c>
      <c r="T326" s="35" t="s">
        <v>5058</v>
      </c>
      <c r="U326" s="35" t="s">
        <v>269</v>
      </c>
      <c r="V326" s="35">
        <v>0</v>
      </c>
      <c r="W326" s="35">
        <v>0</v>
      </c>
      <c r="X326" s="49">
        <v>41000</v>
      </c>
      <c r="Y326" s="45" t="s">
        <v>703</v>
      </c>
      <c r="Z326" s="49">
        <v>50</v>
      </c>
      <c r="AA326" s="49">
        <v>2050000</v>
      </c>
      <c r="AB326" s="45" t="s">
        <v>637</v>
      </c>
      <c r="AC326" s="45" t="s">
        <v>660</v>
      </c>
      <c r="AD326" s="45" t="s">
        <v>694</v>
      </c>
      <c r="AE326" s="45" t="s">
        <v>695</v>
      </c>
      <c r="AF326" s="49">
        <v>2018</v>
      </c>
      <c r="AG326" s="45" t="s">
        <v>1653</v>
      </c>
      <c r="AH326" s="45">
        <v>43472</v>
      </c>
      <c r="AI326" s="45">
        <v>43524</v>
      </c>
      <c r="AJ326" s="45">
        <v>43472</v>
      </c>
      <c r="AK326" s="45">
        <v>43463</v>
      </c>
      <c r="AL326" s="45"/>
      <c r="AM326" s="45" t="s">
        <v>566</v>
      </c>
      <c r="AN326" s="45" t="s">
        <v>1680</v>
      </c>
      <c r="AO326" s="45" t="s">
        <v>1681</v>
      </c>
      <c r="AP326" s="49"/>
      <c r="AQ326" s="45" t="s">
        <v>266</v>
      </c>
      <c r="AR326" s="45" t="s">
        <v>174</v>
      </c>
      <c r="AS326" s="45" t="s">
        <v>174</v>
      </c>
      <c r="AT326" s="49">
        <v>3</v>
      </c>
      <c r="AU326" s="49">
        <v>1</v>
      </c>
      <c r="AV326" s="49">
        <v>1</v>
      </c>
      <c r="AW326" s="45">
        <v>43325</v>
      </c>
      <c r="AX326" s="45" t="s">
        <v>183</v>
      </c>
      <c r="AY326" s="45">
        <v>43496.817980752312</v>
      </c>
      <c r="AZ326" s="45">
        <v>43318</v>
      </c>
      <c r="BA326" s="45">
        <v>43321</v>
      </c>
      <c r="BB326" s="45" t="s">
        <v>1682</v>
      </c>
      <c r="BC326" s="45">
        <v>43325.715266203704</v>
      </c>
      <c r="BD326" s="45">
        <v>43410</v>
      </c>
      <c r="BE326" s="53">
        <v>43555</v>
      </c>
      <c r="BF326" s="49">
        <f>IF(AND(ISBLANK(tbl_RawData_Report1[[#This Row],[REQ_ID]]),tbl_RawData_Report1[[#This Row],[RH Kit?]] = "Y"),1,COUNTIFS(tbl_RawData_Report1[RH Kit?],"Y",tbl_RawData_Report1[REQ_ID],tbl_RawData_Report1[[#This Row],[REQ_ID]]))</f>
        <v>0</v>
      </c>
      <c r="BG326" s="49">
        <f>COUNTIFS(tbl_RawData_Report1[RH Kit?],"Y",tbl_RawData_Report1[Order No.],tbl_RawData_Report1[[#This Row],[Order No.]])</f>
        <v>0</v>
      </c>
      <c r="BH326" s="49">
        <f>SUM(tbl_RawData_Report1[[#This Row],[RH Kit Req]:[RH Kit PO]])</f>
        <v>0</v>
      </c>
      <c r="BI326" s="49" t="str">
        <f>IFERROR(VLOOKUP(B326,Lookup!A:B,2,FALSE),B326)</f>
        <v>AMPICILLIN_1GINJ</v>
      </c>
      <c r="BJ326" s="49" t="b">
        <f t="shared" si="5"/>
        <v>1</v>
      </c>
      <c r="BK326" s="49" t="str">
        <f>tbl_RawData_Report1[[#This Row],[Item ID]]&amp;tbl_RawData_Report1[[#This Row],[Order No.]]</f>
        <v>AMPICILLIN_1GINJ0000036637</v>
      </c>
      <c r="BL326"/>
      <c r="BM326"/>
      <c r="BN326"/>
    </row>
    <row r="327" spans="1:66" hidden="1" x14ac:dyDescent="0.25">
      <c r="A327" t="s">
        <v>8</v>
      </c>
      <c r="B327" t="s">
        <v>876</v>
      </c>
      <c r="C327">
        <v>1</v>
      </c>
      <c r="D327">
        <v>1</v>
      </c>
      <c r="E327">
        <v>1</v>
      </c>
      <c r="F327" t="s">
        <v>418</v>
      </c>
      <c r="G327" s="35" t="s">
        <v>1831</v>
      </c>
      <c r="H327" s="35" t="s">
        <v>877</v>
      </c>
      <c r="I327" s="35" t="s">
        <v>593</v>
      </c>
      <c r="J327" s="35">
        <v>700003.25</v>
      </c>
      <c r="K327" s="35" t="s">
        <v>400</v>
      </c>
      <c r="L327" s="35" t="s">
        <v>401</v>
      </c>
      <c r="M327" s="35" t="s">
        <v>396</v>
      </c>
      <c r="N327" s="35" t="s">
        <v>122</v>
      </c>
      <c r="O327" s="35" t="s">
        <v>402</v>
      </c>
      <c r="P327" s="35" t="s">
        <v>403</v>
      </c>
      <c r="Q327" s="35" t="s">
        <v>311</v>
      </c>
      <c r="R327" s="35" t="s">
        <v>285</v>
      </c>
      <c r="S327" s="35" t="s">
        <v>208</v>
      </c>
      <c r="T327" s="35" t="s">
        <v>5061</v>
      </c>
      <c r="U327" s="35" t="s">
        <v>209</v>
      </c>
      <c r="V327" s="35">
        <v>0</v>
      </c>
      <c r="W327" s="35">
        <v>0</v>
      </c>
      <c r="X327" s="49">
        <v>341465</v>
      </c>
      <c r="Y327" s="45" t="s">
        <v>655</v>
      </c>
      <c r="Z327" s="49">
        <v>10</v>
      </c>
      <c r="AA327" s="49">
        <v>3414650</v>
      </c>
      <c r="AB327" s="45" t="s">
        <v>637</v>
      </c>
      <c r="AC327" s="45" t="s">
        <v>715</v>
      </c>
      <c r="AD327" s="45" t="s">
        <v>880</v>
      </c>
      <c r="AE327" s="45" t="s">
        <v>881</v>
      </c>
      <c r="AF327" s="49">
        <v>2018</v>
      </c>
      <c r="AG327" s="45" t="s">
        <v>1046</v>
      </c>
      <c r="AH327" s="45">
        <v>43402</v>
      </c>
      <c r="AI327" s="45">
        <v>43455</v>
      </c>
      <c r="AJ327" s="45">
        <v>43399</v>
      </c>
      <c r="AK327" s="45">
        <v>43398</v>
      </c>
      <c r="AL327" s="45"/>
      <c r="AM327" s="45" t="s">
        <v>568</v>
      </c>
      <c r="AN327" s="45" t="s">
        <v>1832</v>
      </c>
      <c r="AO327" s="45" t="s">
        <v>1833</v>
      </c>
      <c r="AP327" s="49"/>
      <c r="AQ327" s="45" t="s">
        <v>266</v>
      </c>
      <c r="AR327" s="45" t="s">
        <v>369</v>
      </c>
      <c r="AS327" s="45" t="s">
        <v>174</v>
      </c>
      <c r="AT327" s="49">
        <v>1</v>
      </c>
      <c r="AU327" s="49">
        <v>1</v>
      </c>
      <c r="AV327" s="49">
        <v>1</v>
      </c>
      <c r="AW327" s="45">
        <v>43325</v>
      </c>
      <c r="AX327" s="45" t="s">
        <v>183</v>
      </c>
      <c r="AY327" s="45">
        <v>43433.926847372684</v>
      </c>
      <c r="AZ327" s="45">
        <v>43186</v>
      </c>
      <c r="BA327" s="45">
        <v>43192</v>
      </c>
      <c r="BB327" s="45" t="s">
        <v>1834</v>
      </c>
      <c r="BC327" s="45">
        <v>43325.625636574077</v>
      </c>
      <c r="BD327" s="45">
        <v>43402</v>
      </c>
      <c r="BE327" s="53">
        <v>47848</v>
      </c>
      <c r="BF327" s="49">
        <f>IF(AND(ISBLANK(tbl_RawData_Report1[[#This Row],[REQ_ID]]),tbl_RawData_Report1[[#This Row],[RH Kit?]] = "Y"),1,COUNTIFS(tbl_RawData_Report1[RH Kit?],"Y",tbl_RawData_Report1[REQ_ID],tbl_RawData_Report1[[#This Row],[REQ_ID]]))</f>
        <v>0</v>
      </c>
      <c r="BG327" s="49">
        <f>COUNTIFS(tbl_RawData_Report1[RH Kit?],"Y",tbl_RawData_Report1[Order No.],tbl_RawData_Report1[[#This Row],[Order No.]])</f>
        <v>0</v>
      </c>
      <c r="BH327" s="49">
        <f>SUM(tbl_RawData_Report1[[#This Row],[RH Kit Req]:[RH Kit PO]])</f>
        <v>0</v>
      </c>
      <c r="BI327" s="49" t="str">
        <f>IFERROR(VLOOKUP(B327,Lookup!A:B,2,FALSE),B327)</f>
        <v>OXYTOCIN_10IU/ML</v>
      </c>
      <c r="BJ327" s="49" t="b">
        <f t="shared" si="5"/>
        <v>1</v>
      </c>
      <c r="BK327" s="49" t="str">
        <f>tbl_RawData_Report1[[#This Row],[Item ID]]&amp;tbl_RawData_Report1[[#This Row],[Order No.]]</f>
        <v>OXYTOCIN_10IU/ML0000036639</v>
      </c>
      <c r="BL327"/>
      <c r="BM327"/>
      <c r="BN327"/>
    </row>
    <row r="328" spans="1:66" hidden="1" x14ac:dyDescent="0.25">
      <c r="A328" t="s">
        <v>8</v>
      </c>
      <c r="B328" t="s">
        <v>639</v>
      </c>
      <c r="C328">
        <v>1</v>
      </c>
      <c r="D328">
        <v>1</v>
      </c>
      <c r="E328">
        <v>1</v>
      </c>
      <c r="F328" t="s">
        <v>1635</v>
      </c>
      <c r="G328" s="35" t="s">
        <v>1816</v>
      </c>
      <c r="H328" s="35" t="s">
        <v>1818</v>
      </c>
      <c r="I328" s="35" t="s">
        <v>593</v>
      </c>
      <c r="J328" s="35">
        <v>590</v>
      </c>
      <c r="K328" s="35" t="s">
        <v>267</v>
      </c>
      <c r="L328" s="35" t="s">
        <v>374</v>
      </c>
      <c r="M328" s="35" t="s">
        <v>122</v>
      </c>
      <c r="N328" s="35" t="s">
        <v>1634</v>
      </c>
      <c r="O328" s="35" t="s">
        <v>122</v>
      </c>
      <c r="P328" s="35" t="s">
        <v>122</v>
      </c>
      <c r="Q328" s="35" t="s">
        <v>311</v>
      </c>
      <c r="R328" s="35" t="s">
        <v>278</v>
      </c>
      <c r="S328" s="35" t="s">
        <v>279</v>
      </c>
      <c r="T328" s="35" t="s">
        <v>5085</v>
      </c>
      <c r="U328" s="35" t="s">
        <v>276</v>
      </c>
      <c r="V328" s="35">
        <v>1</v>
      </c>
      <c r="W328" s="35">
        <v>0</v>
      </c>
      <c r="X328" s="49">
        <v>1</v>
      </c>
      <c r="Y328" s="45" t="s">
        <v>340</v>
      </c>
      <c r="Z328" s="49">
        <v>1</v>
      </c>
      <c r="AA328" s="49">
        <v>1</v>
      </c>
      <c r="AB328" s="45" t="s">
        <v>637</v>
      </c>
      <c r="AC328" s="45" t="s">
        <v>641</v>
      </c>
      <c r="AD328" s="45" t="s">
        <v>347</v>
      </c>
      <c r="AE328" s="45" t="s">
        <v>348</v>
      </c>
      <c r="AF328" s="49">
        <v>2018</v>
      </c>
      <c r="AG328" s="45" t="s">
        <v>1628</v>
      </c>
      <c r="AH328" s="45"/>
      <c r="AI328" s="45"/>
      <c r="AJ328" s="45"/>
      <c r="AK328" s="45">
        <v>43423</v>
      </c>
      <c r="AL328" s="45"/>
      <c r="AM328" s="45" t="s">
        <v>566</v>
      </c>
      <c r="AN328" s="45" t="s">
        <v>1817</v>
      </c>
      <c r="AO328" s="45" t="s">
        <v>1819</v>
      </c>
      <c r="AP328" s="49"/>
      <c r="AQ328" s="45" t="s">
        <v>266</v>
      </c>
      <c r="AR328" s="45" t="s">
        <v>174</v>
      </c>
      <c r="AS328" s="45" t="s">
        <v>174</v>
      </c>
      <c r="AT328" s="49"/>
      <c r="AU328" s="49"/>
      <c r="AV328" s="49"/>
      <c r="AW328" s="45">
        <v>43326</v>
      </c>
      <c r="AX328" s="45" t="s">
        <v>183</v>
      </c>
      <c r="AY328" s="45">
        <v>43462.608236770837</v>
      </c>
      <c r="AZ328" s="45"/>
      <c r="BA328" s="45"/>
      <c r="BB328" s="45" t="s">
        <v>1820</v>
      </c>
      <c r="BC328" s="45">
        <v>43327.441817129627</v>
      </c>
      <c r="BD328" s="45">
        <v>43398</v>
      </c>
      <c r="BE328" s="53"/>
      <c r="BF328" s="49">
        <f>IF(AND(ISBLANK(tbl_RawData_Report1[[#This Row],[REQ_ID]]),tbl_RawData_Report1[[#This Row],[RH Kit?]] = "Y"),1,COUNTIFS(tbl_RawData_Report1[RH Kit?],"Y",tbl_RawData_Report1[REQ_ID],tbl_RawData_Report1[[#This Row],[REQ_ID]]))</f>
        <v>0</v>
      </c>
      <c r="BG328" s="49">
        <f>COUNTIFS(tbl_RawData_Report1[RH Kit?],"Y",tbl_RawData_Report1[Order No.],tbl_RawData_Report1[[#This Row],[Order No.]])</f>
        <v>0</v>
      </c>
      <c r="BH328" s="49">
        <f>SUM(tbl_RawData_Report1[[#This Row],[RH Kit Req]:[RH Kit PO]])</f>
        <v>0</v>
      </c>
      <c r="BI328" s="49" t="str">
        <f>IFERROR(VLOOKUP(B328,Lookup!A:B,2,FALSE),B328)</f>
        <v>PRESHIPMENTINSPCPH</v>
      </c>
      <c r="BJ328" s="49" t="b">
        <f t="shared" si="5"/>
        <v>1</v>
      </c>
      <c r="BK328" s="49" t="str">
        <f>tbl_RawData_Report1[[#This Row],[Item ID]]&amp;tbl_RawData_Report1[[#This Row],[Order No.]]</f>
        <v>PRESHIPMENTINSPCPH0000036652</v>
      </c>
      <c r="BL328"/>
      <c r="BM328"/>
      <c r="BN328"/>
    </row>
    <row r="329" spans="1:66" hidden="1" x14ac:dyDescent="0.25">
      <c r="A329" t="s">
        <v>8</v>
      </c>
      <c r="B329" t="s">
        <v>639</v>
      </c>
      <c r="C329">
        <v>8</v>
      </c>
      <c r="D329">
        <v>1</v>
      </c>
      <c r="E329">
        <v>1</v>
      </c>
      <c r="F329" t="s">
        <v>1635</v>
      </c>
      <c r="G329" s="35" t="s">
        <v>1629</v>
      </c>
      <c r="H329" s="35" t="s">
        <v>1637</v>
      </c>
      <c r="I329" s="35" t="s">
        <v>593</v>
      </c>
      <c r="J329" s="35">
        <v>0</v>
      </c>
      <c r="K329" s="35" t="s">
        <v>267</v>
      </c>
      <c r="L329" s="35" t="s">
        <v>374</v>
      </c>
      <c r="M329" s="35" t="s">
        <v>122</v>
      </c>
      <c r="N329" s="35" t="s">
        <v>1634</v>
      </c>
      <c r="O329" s="35" t="s">
        <v>122</v>
      </c>
      <c r="P329" s="35" t="s">
        <v>122</v>
      </c>
      <c r="Q329" s="35" t="s">
        <v>311</v>
      </c>
      <c r="R329" s="35" t="s">
        <v>278</v>
      </c>
      <c r="S329" s="35" t="s">
        <v>279</v>
      </c>
      <c r="T329" s="35" t="s">
        <v>5085</v>
      </c>
      <c r="U329" s="35" t="s">
        <v>209</v>
      </c>
      <c r="V329" s="35">
        <v>1</v>
      </c>
      <c r="W329" s="35">
        <v>0</v>
      </c>
      <c r="X329" s="49">
        <v>0</v>
      </c>
      <c r="Y329" s="45" t="s">
        <v>340</v>
      </c>
      <c r="Z329" s="49">
        <v>1</v>
      </c>
      <c r="AA329" s="49">
        <v>0</v>
      </c>
      <c r="AB329" s="45" t="s">
        <v>637</v>
      </c>
      <c r="AC329" s="45" t="s">
        <v>641</v>
      </c>
      <c r="AD329" s="45" t="s">
        <v>347</v>
      </c>
      <c r="AE329" s="45" t="s">
        <v>348</v>
      </c>
      <c r="AF329" s="49">
        <v>2018</v>
      </c>
      <c r="AG329" s="45" t="s">
        <v>1628</v>
      </c>
      <c r="AH329" s="45"/>
      <c r="AI329" s="45"/>
      <c r="AJ329" s="45"/>
      <c r="AK329" s="45">
        <v>43593</v>
      </c>
      <c r="AL329" s="45"/>
      <c r="AM329" s="45" t="s">
        <v>566</v>
      </c>
      <c r="AN329" s="45" t="s">
        <v>1630</v>
      </c>
      <c r="AO329" s="45" t="s">
        <v>1691</v>
      </c>
      <c r="AP329" s="49"/>
      <c r="AQ329" s="45" t="s">
        <v>266</v>
      </c>
      <c r="AR329" s="45" t="s">
        <v>174</v>
      </c>
      <c r="AS329" s="45" t="s">
        <v>174</v>
      </c>
      <c r="AT329" s="49"/>
      <c r="AU329" s="49"/>
      <c r="AV329" s="49"/>
      <c r="AW329" s="45">
        <v>43326</v>
      </c>
      <c r="AX329" s="45" t="s">
        <v>183</v>
      </c>
      <c r="AY329" s="45">
        <v>43623.424071956018</v>
      </c>
      <c r="AZ329" s="45"/>
      <c r="BA329" s="45"/>
      <c r="BB329" s="45" t="s">
        <v>1639</v>
      </c>
      <c r="BC329" s="45">
        <v>43327.380787037036</v>
      </c>
      <c r="BD329" s="45">
        <v>43556</v>
      </c>
      <c r="BE329" s="53"/>
      <c r="BF329" s="49">
        <f>IF(AND(ISBLANK(tbl_RawData_Report1[[#This Row],[REQ_ID]]),tbl_RawData_Report1[[#This Row],[RH Kit?]] = "Y"),1,COUNTIFS(tbl_RawData_Report1[RH Kit?],"Y",tbl_RawData_Report1[REQ_ID],tbl_RawData_Report1[[#This Row],[REQ_ID]]))</f>
        <v>0</v>
      </c>
      <c r="BG329" s="49">
        <f>COUNTIFS(tbl_RawData_Report1[RH Kit?],"Y",tbl_RawData_Report1[Order No.],tbl_RawData_Report1[[#This Row],[Order No.]])</f>
        <v>0</v>
      </c>
      <c r="BH329" s="49">
        <f>SUM(tbl_RawData_Report1[[#This Row],[RH Kit Req]:[RH Kit PO]])</f>
        <v>0</v>
      </c>
      <c r="BI329" s="49" t="str">
        <f>IFERROR(VLOOKUP(B329,Lookup!A:B,2,FALSE),B329)</f>
        <v>PRESHIPMENTINSPCPH</v>
      </c>
      <c r="BJ329" s="49" t="b">
        <f t="shared" si="5"/>
        <v>0</v>
      </c>
      <c r="BK329" s="49" t="str">
        <f>tbl_RawData_Report1[[#This Row],[Item ID]]&amp;tbl_RawData_Report1[[#This Row],[Order No.]]</f>
        <v>PRESHIPMENTINSPCPH0000036653</v>
      </c>
      <c r="BL329"/>
      <c r="BM329"/>
      <c r="BN329"/>
    </row>
    <row r="330" spans="1:66" hidden="1" x14ac:dyDescent="0.25">
      <c r="A330" t="s">
        <v>8</v>
      </c>
      <c r="B330" t="s">
        <v>639</v>
      </c>
      <c r="C330">
        <v>8</v>
      </c>
      <c r="D330">
        <v>1</v>
      </c>
      <c r="E330">
        <v>2</v>
      </c>
      <c r="F330" t="s">
        <v>1635</v>
      </c>
      <c r="G330" s="35" t="s">
        <v>1629</v>
      </c>
      <c r="H330" s="35" t="s">
        <v>1637</v>
      </c>
      <c r="I330" s="35" t="s">
        <v>593</v>
      </c>
      <c r="J330" s="35">
        <v>650</v>
      </c>
      <c r="K330" s="35" t="s">
        <v>267</v>
      </c>
      <c r="L330" s="35" t="s">
        <v>374</v>
      </c>
      <c r="M330" s="35" t="s">
        <v>122</v>
      </c>
      <c r="N330" s="35" t="s">
        <v>1634</v>
      </c>
      <c r="O330" s="35" t="s">
        <v>122</v>
      </c>
      <c r="P330" s="35" t="s">
        <v>122</v>
      </c>
      <c r="Q330" s="35" t="s">
        <v>311</v>
      </c>
      <c r="R330" s="35" t="s">
        <v>278</v>
      </c>
      <c r="S330" s="35" t="s">
        <v>279</v>
      </c>
      <c r="T330" s="35" t="s">
        <v>5085</v>
      </c>
      <c r="U330" s="35" t="s">
        <v>209</v>
      </c>
      <c r="V330" s="35">
        <v>1</v>
      </c>
      <c r="W330" s="35">
        <v>0</v>
      </c>
      <c r="X330" s="49">
        <v>1</v>
      </c>
      <c r="Y330" s="45" t="s">
        <v>340</v>
      </c>
      <c r="Z330" s="49">
        <v>1</v>
      </c>
      <c r="AA330" s="49">
        <v>1</v>
      </c>
      <c r="AB330" s="45" t="s">
        <v>637</v>
      </c>
      <c r="AC330" s="45" t="s">
        <v>641</v>
      </c>
      <c r="AD330" s="45" t="s">
        <v>347</v>
      </c>
      <c r="AE330" s="45" t="s">
        <v>348</v>
      </c>
      <c r="AF330" s="49">
        <v>2018</v>
      </c>
      <c r="AG330" s="45" t="s">
        <v>1628</v>
      </c>
      <c r="AH330" s="45"/>
      <c r="AI330" s="45"/>
      <c r="AJ330" s="45"/>
      <c r="AK330" s="45">
        <v>43593</v>
      </c>
      <c r="AL330" s="45"/>
      <c r="AM330" s="45" t="s">
        <v>566</v>
      </c>
      <c r="AN330" s="45" t="s">
        <v>1630</v>
      </c>
      <c r="AO330" s="45" t="s">
        <v>1638</v>
      </c>
      <c r="AP330" s="49"/>
      <c r="AQ330" s="45" t="s">
        <v>266</v>
      </c>
      <c r="AR330" s="45" t="s">
        <v>174</v>
      </c>
      <c r="AS330" s="45" t="s">
        <v>174</v>
      </c>
      <c r="AT330" s="49"/>
      <c r="AU330" s="49"/>
      <c r="AV330" s="49"/>
      <c r="AW330" s="45">
        <v>43326</v>
      </c>
      <c r="AX330" s="45" t="s">
        <v>183</v>
      </c>
      <c r="AY330" s="45">
        <v>43623.424071956018</v>
      </c>
      <c r="AZ330" s="45"/>
      <c r="BA330" s="45"/>
      <c r="BB330" s="45" t="s">
        <v>1639</v>
      </c>
      <c r="BC330" s="45">
        <v>43327.380787037036</v>
      </c>
      <c r="BD330" s="45">
        <v>43556</v>
      </c>
      <c r="BE330" s="53"/>
      <c r="BF330" s="49">
        <f>IF(AND(ISBLANK(tbl_RawData_Report1[[#This Row],[REQ_ID]]),tbl_RawData_Report1[[#This Row],[RH Kit?]] = "Y"),1,COUNTIFS(tbl_RawData_Report1[RH Kit?],"Y",tbl_RawData_Report1[REQ_ID],tbl_RawData_Report1[[#This Row],[REQ_ID]]))</f>
        <v>0</v>
      </c>
      <c r="BG330" s="49">
        <f>COUNTIFS(tbl_RawData_Report1[RH Kit?],"Y",tbl_RawData_Report1[Order No.],tbl_RawData_Report1[[#This Row],[Order No.]])</f>
        <v>0</v>
      </c>
      <c r="BH330" s="49">
        <f>SUM(tbl_RawData_Report1[[#This Row],[RH Kit Req]:[RH Kit PO]])</f>
        <v>0</v>
      </c>
      <c r="BI330" s="49" t="str">
        <f>IFERROR(VLOOKUP(B330,Lookup!A:B,2,FALSE),B330)</f>
        <v>PRESHIPMENTINSPCPH</v>
      </c>
      <c r="BJ330" s="49" t="b">
        <f t="shared" si="5"/>
        <v>0</v>
      </c>
      <c r="BK330" s="49" t="str">
        <f>tbl_RawData_Report1[[#This Row],[Item ID]]&amp;tbl_RawData_Report1[[#This Row],[Order No.]]</f>
        <v>PRESHIPMENTINSPCPH0000036653</v>
      </c>
      <c r="BL330"/>
      <c r="BM330"/>
      <c r="BN330"/>
    </row>
    <row r="331" spans="1:66" hidden="1" x14ac:dyDescent="0.25">
      <c r="A331" t="s">
        <v>8</v>
      </c>
      <c r="B331" t="s">
        <v>639</v>
      </c>
      <c r="C331">
        <v>7</v>
      </c>
      <c r="D331">
        <v>1</v>
      </c>
      <c r="E331">
        <v>2</v>
      </c>
      <c r="F331" t="s">
        <v>1635</v>
      </c>
      <c r="G331" s="35" t="s">
        <v>1629</v>
      </c>
      <c r="H331" s="35" t="s">
        <v>1631</v>
      </c>
      <c r="I331" s="35" t="s">
        <v>593</v>
      </c>
      <c r="J331" s="35">
        <v>0</v>
      </c>
      <c r="K331" s="35" t="s">
        <v>267</v>
      </c>
      <c r="L331" s="35" t="s">
        <v>374</v>
      </c>
      <c r="M331" s="35" t="s">
        <v>122</v>
      </c>
      <c r="N331" s="35" t="s">
        <v>1634</v>
      </c>
      <c r="O331" s="35" t="s">
        <v>122</v>
      </c>
      <c r="P331" s="35" t="s">
        <v>122</v>
      </c>
      <c r="Q331" s="35" t="s">
        <v>311</v>
      </c>
      <c r="R331" s="35" t="s">
        <v>278</v>
      </c>
      <c r="S331" s="35" t="s">
        <v>279</v>
      </c>
      <c r="T331" s="35" t="s">
        <v>5085</v>
      </c>
      <c r="U331" s="35" t="s">
        <v>209</v>
      </c>
      <c r="V331" s="35">
        <v>1</v>
      </c>
      <c r="W331" s="35">
        <v>0</v>
      </c>
      <c r="X331" s="49">
        <v>0</v>
      </c>
      <c r="Y331" s="45" t="s">
        <v>340</v>
      </c>
      <c r="Z331" s="49">
        <v>1</v>
      </c>
      <c r="AA331" s="49">
        <v>0</v>
      </c>
      <c r="AB331" s="45" t="s">
        <v>637</v>
      </c>
      <c r="AC331" s="45" t="s">
        <v>641</v>
      </c>
      <c r="AD331" s="45" t="s">
        <v>347</v>
      </c>
      <c r="AE331" s="45" t="s">
        <v>348</v>
      </c>
      <c r="AF331" s="49">
        <v>2018</v>
      </c>
      <c r="AG331" s="45" t="s">
        <v>1628</v>
      </c>
      <c r="AH331" s="45"/>
      <c r="AI331" s="45"/>
      <c r="AJ331" s="45"/>
      <c r="AK331" s="45">
        <v>43452</v>
      </c>
      <c r="AL331" s="45"/>
      <c r="AM331" s="45" t="s">
        <v>566</v>
      </c>
      <c r="AN331" s="45" t="s">
        <v>1630</v>
      </c>
      <c r="AO331" s="45" t="s">
        <v>1636</v>
      </c>
      <c r="AP331" s="49"/>
      <c r="AQ331" s="45" t="s">
        <v>266</v>
      </c>
      <c r="AR331" s="45" t="s">
        <v>174</v>
      </c>
      <c r="AS331" s="45" t="s">
        <v>174</v>
      </c>
      <c r="AT331" s="49"/>
      <c r="AU331" s="49"/>
      <c r="AV331" s="49"/>
      <c r="AW331" s="45">
        <v>43326</v>
      </c>
      <c r="AX331" s="45" t="s">
        <v>183</v>
      </c>
      <c r="AY331" s="45">
        <v>43623.424071956018</v>
      </c>
      <c r="AZ331" s="45"/>
      <c r="BA331" s="45"/>
      <c r="BB331" s="45" t="s">
        <v>1633</v>
      </c>
      <c r="BC331" s="45">
        <v>43327.380787037036</v>
      </c>
      <c r="BD331" s="45">
        <v>43390</v>
      </c>
      <c r="BE331" s="53"/>
      <c r="BF331" s="49">
        <f>IF(AND(ISBLANK(tbl_RawData_Report1[[#This Row],[REQ_ID]]),tbl_RawData_Report1[[#This Row],[RH Kit?]] = "Y"),1,COUNTIFS(tbl_RawData_Report1[RH Kit?],"Y",tbl_RawData_Report1[REQ_ID],tbl_RawData_Report1[[#This Row],[REQ_ID]]))</f>
        <v>0</v>
      </c>
      <c r="BG331" s="49">
        <f>COUNTIFS(tbl_RawData_Report1[RH Kit?],"Y",tbl_RawData_Report1[Order No.],tbl_RawData_Report1[[#This Row],[Order No.]])</f>
        <v>0</v>
      </c>
      <c r="BH331" s="49">
        <f>SUM(tbl_RawData_Report1[[#This Row],[RH Kit Req]:[RH Kit PO]])</f>
        <v>0</v>
      </c>
      <c r="BI331" s="49" t="str">
        <f>IFERROR(VLOOKUP(B331,Lookup!A:B,2,FALSE),B331)</f>
        <v>PRESHIPMENTINSPCPH</v>
      </c>
      <c r="BJ331" s="49" t="b">
        <f t="shared" si="5"/>
        <v>0</v>
      </c>
      <c r="BK331" s="49" t="str">
        <f>tbl_RawData_Report1[[#This Row],[Item ID]]&amp;tbl_RawData_Report1[[#This Row],[Order No.]]</f>
        <v>PRESHIPMENTINSPCPH0000036653</v>
      </c>
      <c r="BL331"/>
      <c r="BM331"/>
      <c r="BN331"/>
    </row>
    <row r="332" spans="1:66" hidden="1" x14ac:dyDescent="0.25">
      <c r="A332" t="s">
        <v>8</v>
      </c>
      <c r="B332" t="s">
        <v>639</v>
      </c>
      <c r="C332">
        <v>7</v>
      </c>
      <c r="D332">
        <v>1</v>
      </c>
      <c r="E332">
        <v>1</v>
      </c>
      <c r="F332" t="s">
        <v>1635</v>
      </c>
      <c r="G332" s="35" t="s">
        <v>1629</v>
      </c>
      <c r="H332" s="35" t="s">
        <v>1631</v>
      </c>
      <c r="I332" s="35" t="s">
        <v>593</v>
      </c>
      <c r="J332" s="35">
        <v>450</v>
      </c>
      <c r="K332" s="35" t="s">
        <v>267</v>
      </c>
      <c r="L332" s="35" t="s">
        <v>374</v>
      </c>
      <c r="M332" s="35" t="s">
        <v>122</v>
      </c>
      <c r="N332" s="35" t="s">
        <v>1634</v>
      </c>
      <c r="O332" s="35" t="s">
        <v>122</v>
      </c>
      <c r="P332" s="35" t="s">
        <v>122</v>
      </c>
      <c r="Q332" s="35" t="s">
        <v>311</v>
      </c>
      <c r="R332" s="35" t="s">
        <v>278</v>
      </c>
      <c r="S332" s="35" t="s">
        <v>279</v>
      </c>
      <c r="T332" s="35" t="s">
        <v>5085</v>
      </c>
      <c r="U332" s="35" t="s">
        <v>209</v>
      </c>
      <c r="V332" s="35">
        <v>1</v>
      </c>
      <c r="W332" s="35">
        <v>0</v>
      </c>
      <c r="X332" s="49">
        <v>1</v>
      </c>
      <c r="Y332" s="45" t="s">
        <v>340</v>
      </c>
      <c r="Z332" s="49">
        <v>1</v>
      </c>
      <c r="AA332" s="49">
        <v>1</v>
      </c>
      <c r="AB332" s="45" t="s">
        <v>637</v>
      </c>
      <c r="AC332" s="45" t="s">
        <v>641</v>
      </c>
      <c r="AD332" s="45" t="s">
        <v>347</v>
      </c>
      <c r="AE332" s="45" t="s">
        <v>348</v>
      </c>
      <c r="AF332" s="49">
        <v>2018</v>
      </c>
      <c r="AG332" s="45" t="s">
        <v>1628</v>
      </c>
      <c r="AH332" s="45"/>
      <c r="AI332" s="45"/>
      <c r="AJ332" s="45"/>
      <c r="AK332" s="45">
        <v>43452</v>
      </c>
      <c r="AL332" s="45"/>
      <c r="AM332" s="45" t="s">
        <v>566</v>
      </c>
      <c r="AN332" s="45" t="s">
        <v>1630</v>
      </c>
      <c r="AO332" s="45" t="s">
        <v>1632</v>
      </c>
      <c r="AP332" s="49"/>
      <c r="AQ332" s="45" t="s">
        <v>266</v>
      </c>
      <c r="AR332" s="45" t="s">
        <v>174</v>
      </c>
      <c r="AS332" s="45" t="s">
        <v>174</v>
      </c>
      <c r="AT332" s="49"/>
      <c r="AU332" s="49"/>
      <c r="AV332" s="49"/>
      <c r="AW332" s="45">
        <v>43326</v>
      </c>
      <c r="AX332" s="45" t="s">
        <v>183</v>
      </c>
      <c r="AY332" s="45">
        <v>43623.424071956018</v>
      </c>
      <c r="AZ332" s="45"/>
      <c r="BA332" s="45"/>
      <c r="BB332" s="45" t="s">
        <v>1633</v>
      </c>
      <c r="BC332" s="45">
        <v>43327.380787037036</v>
      </c>
      <c r="BD332" s="45">
        <v>43390</v>
      </c>
      <c r="BE332" s="53"/>
      <c r="BF332" s="49">
        <f>IF(AND(ISBLANK(tbl_RawData_Report1[[#This Row],[REQ_ID]]),tbl_RawData_Report1[[#This Row],[RH Kit?]] = "Y"),1,COUNTIFS(tbl_RawData_Report1[RH Kit?],"Y",tbl_RawData_Report1[REQ_ID],tbl_RawData_Report1[[#This Row],[REQ_ID]]))</f>
        <v>0</v>
      </c>
      <c r="BG332" s="49">
        <f>COUNTIFS(tbl_RawData_Report1[RH Kit?],"Y",tbl_RawData_Report1[Order No.],tbl_RawData_Report1[[#This Row],[Order No.]])</f>
        <v>0</v>
      </c>
      <c r="BH332" s="49">
        <f>SUM(tbl_RawData_Report1[[#This Row],[RH Kit Req]:[RH Kit PO]])</f>
        <v>0</v>
      </c>
      <c r="BI332" s="49" t="str">
        <f>IFERROR(VLOOKUP(B332,Lookup!A:B,2,FALSE),B332)</f>
        <v>PRESHIPMENTINSPCPH</v>
      </c>
      <c r="BJ332" s="49" t="b">
        <f t="shared" si="5"/>
        <v>1</v>
      </c>
      <c r="BK332" s="49" t="str">
        <f>tbl_RawData_Report1[[#This Row],[Item ID]]&amp;tbl_RawData_Report1[[#This Row],[Order No.]]</f>
        <v>PRESHIPMENTINSPCPH0000036653</v>
      </c>
      <c r="BL332"/>
      <c r="BM332"/>
      <c r="BN332"/>
    </row>
    <row r="333" spans="1:66" hidden="1" x14ac:dyDescent="0.25">
      <c r="A333" t="s">
        <v>8</v>
      </c>
      <c r="B333" t="s">
        <v>711</v>
      </c>
      <c r="C333">
        <v>1</v>
      </c>
      <c r="D333">
        <v>1</v>
      </c>
      <c r="E333">
        <v>1</v>
      </c>
      <c r="F333" t="s">
        <v>408</v>
      </c>
      <c r="G333" s="35" t="s">
        <v>1836</v>
      </c>
      <c r="H333" s="35" t="s">
        <v>712</v>
      </c>
      <c r="I333" s="35" t="s">
        <v>593</v>
      </c>
      <c r="J333" s="35">
        <v>38000</v>
      </c>
      <c r="K333" s="35" t="s">
        <v>400</v>
      </c>
      <c r="L333" s="35" t="s">
        <v>401</v>
      </c>
      <c r="M333" s="35" t="s">
        <v>396</v>
      </c>
      <c r="N333" s="35" t="s">
        <v>122</v>
      </c>
      <c r="O333" s="35" t="s">
        <v>402</v>
      </c>
      <c r="P333" s="35" t="s">
        <v>403</v>
      </c>
      <c r="Q333" s="35" t="s">
        <v>321</v>
      </c>
      <c r="R333" s="35" t="s">
        <v>298</v>
      </c>
      <c r="S333" s="35" t="s">
        <v>191</v>
      </c>
      <c r="T333" s="35" t="s">
        <v>5068</v>
      </c>
      <c r="U333" s="35" t="s">
        <v>272</v>
      </c>
      <c r="V333" s="35">
        <v>0</v>
      </c>
      <c r="W333" s="35">
        <v>0</v>
      </c>
      <c r="X333" s="49">
        <v>50000</v>
      </c>
      <c r="Y333" s="45" t="s">
        <v>860</v>
      </c>
      <c r="Z333" s="49">
        <v>4</v>
      </c>
      <c r="AA333" s="49">
        <v>200000</v>
      </c>
      <c r="AB333" s="45" t="s">
        <v>637</v>
      </c>
      <c r="AC333" s="45" t="s">
        <v>715</v>
      </c>
      <c r="AD333" s="45" t="s">
        <v>716</v>
      </c>
      <c r="AE333" s="45" t="s">
        <v>717</v>
      </c>
      <c r="AF333" s="49">
        <v>2018</v>
      </c>
      <c r="AG333" s="45" t="s">
        <v>1835</v>
      </c>
      <c r="AH333" s="45">
        <v>43434</v>
      </c>
      <c r="AI333" s="45">
        <v>43441</v>
      </c>
      <c r="AJ333" s="45">
        <v>43433</v>
      </c>
      <c r="AK333" s="45">
        <v>43432</v>
      </c>
      <c r="AL333" s="45">
        <v>43439</v>
      </c>
      <c r="AM333" s="45" t="s">
        <v>568</v>
      </c>
      <c r="AN333" s="45" t="s">
        <v>1837</v>
      </c>
      <c r="AO333" s="45" t="s">
        <v>1838</v>
      </c>
      <c r="AP333" s="49"/>
      <c r="AQ333" s="45" t="s">
        <v>266</v>
      </c>
      <c r="AR333" s="45" t="s">
        <v>369</v>
      </c>
      <c r="AS333" s="45" t="s">
        <v>174</v>
      </c>
      <c r="AT333" s="49">
        <v>11</v>
      </c>
      <c r="AU333" s="49">
        <v>1</v>
      </c>
      <c r="AV333" s="49">
        <v>1</v>
      </c>
      <c r="AW333" s="45">
        <v>43332</v>
      </c>
      <c r="AX333" s="45" t="s">
        <v>183</v>
      </c>
      <c r="AY333" s="45">
        <v>43468.954623460646</v>
      </c>
      <c r="AZ333" s="45">
        <v>43140</v>
      </c>
      <c r="BA333" s="45">
        <v>43144</v>
      </c>
      <c r="BB333" s="45" t="s">
        <v>1839</v>
      </c>
      <c r="BC333" s="45">
        <v>43333.491469907407</v>
      </c>
      <c r="BD333" s="45">
        <v>43434</v>
      </c>
      <c r="BE333" s="53">
        <v>47848</v>
      </c>
      <c r="BF333" s="49">
        <f>IF(AND(ISBLANK(tbl_RawData_Report1[[#This Row],[REQ_ID]]),tbl_RawData_Report1[[#This Row],[RH Kit?]] = "Y"),1,COUNTIFS(tbl_RawData_Report1[RH Kit?],"Y",tbl_RawData_Report1[REQ_ID],tbl_RawData_Report1[[#This Row],[REQ_ID]]))</f>
        <v>0</v>
      </c>
      <c r="BG333" s="49">
        <f>COUNTIFS(tbl_RawData_Report1[RH Kit?],"Y",tbl_RawData_Report1[Order No.],tbl_RawData_Report1[[#This Row],[Order No.]])</f>
        <v>0</v>
      </c>
      <c r="BH333" s="49">
        <f>SUM(tbl_RawData_Report1[[#This Row],[RH Kit Req]:[RH Kit PO]])</f>
        <v>0</v>
      </c>
      <c r="BI333" s="49" t="str">
        <f>IFERROR(VLOOKUP(B333,Lookup!A:B,2,FALSE),B333)</f>
        <v>MISOPROSTOL_200MG</v>
      </c>
      <c r="BJ333" s="49" t="b">
        <f t="shared" si="5"/>
        <v>1</v>
      </c>
      <c r="BK333" s="49" t="str">
        <f>tbl_RawData_Report1[[#This Row],[Item ID]]&amp;tbl_RawData_Report1[[#This Row],[Order No.]]</f>
        <v>MISOPROSTOL_200MG0000036698</v>
      </c>
      <c r="BL333"/>
      <c r="BM333"/>
      <c r="BN333"/>
    </row>
    <row r="334" spans="1:66" hidden="1" x14ac:dyDescent="0.25">
      <c r="A334" t="s">
        <v>8</v>
      </c>
      <c r="B334" t="s">
        <v>876</v>
      </c>
      <c r="C334">
        <v>1</v>
      </c>
      <c r="D334">
        <v>1</v>
      </c>
      <c r="E334">
        <v>1</v>
      </c>
      <c r="F334" t="s">
        <v>424</v>
      </c>
      <c r="G334" s="35" t="s">
        <v>1743</v>
      </c>
      <c r="H334" s="35" t="s">
        <v>877</v>
      </c>
      <c r="I334" s="35" t="s">
        <v>593</v>
      </c>
      <c r="J334" s="35">
        <v>0</v>
      </c>
      <c r="K334" s="35" t="s">
        <v>400</v>
      </c>
      <c r="L334" s="35" t="s">
        <v>401</v>
      </c>
      <c r="M334" s="35" t="s">
        <v>396</v>
      </c>
      <c r="N334" s="35" t="s">
        <v>122</v>
      </c>
      <c r="O334" s="35" t="s">
        <v>402</v>
      </c>
      <c r="P334" s="35" t="s">
        <v>403</v>
      </c>
      <c r="Q334" s="35" t="s">
        <v>311</v>
      </c>
      <c r="R334" s="35" t="s">
        <v>425</v>
      </c>
      <c r="S334" s="35" t="s">
        <v>426</v>
      </c>
      <c r="T334" s="35" t="s">
        <v>5085</v>
      </c>
      <c r="U334" s="35" t="s">
        <v>269</v>
      </c>
      <c r="V334" s="35">
        <v>0</v>
      </c>
      <c r="W334" s="35">
        <v>0</v>
      </c>
      <c r="X334" s="49">
        <v>0</v>
      </c>
      <c r="Y334" s="45" t="s">
        <v>655</v>
      </c>
      <c r="Z334" s="49">
        <v>10</v>
      </c>
      <c r="AA334" s="49">
        <v>0</v>
      </c>
      <c r="AB334" s="45" t="s">
        <v>637</v>
      </c>
      <c r="AC334" s="45" t="s">
        <v>715</v>
      </c>
      <c r="AD334" s="45" t="s">
        <v>661</v>
      </c>
      <c r="AE334" s="45" t="s">
        <v>662</v>
      </c>
      <c r="AF334" s="49">
        <v>2018</v>
      </c>
      <c r="AG334" s="45" t="s">
        <v>1742</v>
      </c>
      <c r="AH334" s="45">
        <v>43459</v>
      </c>
      <c r="AI334" s="45">
        <v>43503</v>
      </c>
      <c r="AJ334" s="45">
        <v>43459</v>
      </c>
      <c r="AK334" s="45">
        <v>43462</v>
      </c>
      <c r="AL334" s="45">
        <v>43503</v>
      </c>
      <c r="AM334" s="45" t="s">
        <v>566</v>
      </c>
      <c r="AN334" s="45" t="s">
        <v>1744</v>
      </c>
      <c r="AO334" s="45" t="s">
        <v>1747</v>
      </c>
      <c r="AP334" s="49"/>
      <c r="AQ334" s="45" t="s">
        <v>266</v>
      </c>
      <c r="AR334" s="45" t="s">
        <v>369</v>
      </c>
      <c r="AS334" s="45" t="s">
        <v>174</v>
      </c>
      <c r="AT334" s="49">
        <v>7</v>
      </c>
      <c r="AU334" s="49">
        <v>1</v>
      </c>
      <c r="AV334" s="49">
        <v>1</v>
      </c>
      <c r="AW334" s="45">
        <v>43333</v>
      </c>
      <c r="AX334" s="45" t="s">
        <v>183</v>
      </c>
      <c r="AY334" s="45">
        <v>43812.542878622684</v>
      </c>
      <c r="AZ334" s="45">
        <v>43300</v>
      </c>
      <c r="BA334" s="45">
        <v>43313</v>
      </c>
      <c r="BB334" s="45" t="s">
        <v>1746</v>
      </c>
      <c r="BC334" s="45">
        <v>43333.685868055552</v>
      </c>
      <c r="BD334" s="45">
        <v>43444</v>
      </c>
      <c r="BE334" s="53">
        <v>47848</v>
      </c>
      <c r="BF334" s="49">
        <f>IF(AND(ISBLANK(tbl_RawData_Report1[[#This Row],[REQ_ID]]),tbl_RawData_Report1[[#This Row],[RH Kit?]] = "Y"),1,COUNTIFS(tbl_RawData_Report1[RH Kit?],"Y",tbl_RawData_Report1[REQ_ID],tbl_RawData_Report1[[#This Row],[REQ_ID]]))</f>
        <v>0</v>
      </c>
      <c r="BG334" s="49">
        <f>COUNTIFS(tbl_RawData_Report1[RH Kit?],"Y",tbl_RawData_Report1[Order No.],tbl_RawData_Report1[[#This Row],[Order No.]])</f>
        <v>0</v>
      </c>
      <c r="BH334" s="49">
        <f>SUM(tbl_RawData_Report1[[#This Row],[RH Kit Req]:[RH Kit PO]])</f>
        <v>0</v>
      </c>
      <c r="BI334" s="49" t="str">
        <f>IFERROR(VLOOKUP(B334,Lookup!A:B,2,FALSE),B334)</f>
        <v>OXYTOCIN_10IU/ML</v>
      </c>
      <c r="BJ334" s="49" t="b">
        <f t="shared" si="5"/>
        <v>0</v>
      </c>
      <c r="BK334" s="49" t="str">
        <f>tbl_RawData_Report1[[#This Row],[Item ID]]&amp;tbl_RawData_Report1[[#This Row],[Order No.]]</f>
        <v>OXYTOCIN_10IU/ML0000036702</v>
      </c>
      <c r="BL334"/>
      <c r="BM334"/>
      <c r="BN334"/>
    </row>
    <row r="335" spans="1:66" hidden="1" x14ac:dyDescent="0.25">
      <c r="A335" t="s">
        <v>8</v>
      </c>
      <c r="B335" t="s">
        <v>876</v>
      </c>
      <c r="C335">
        <v>1</v>
      </c>
      <c r="D335">
        <v>1</v>
      </c>
      <c r="E335">
        <v>2</v>
      </c>
      <c r="F335" t="s">
        <v>424</v>
      </c>
      <c r="G335" s="35" t="s">
        <v>1743</v>
      </c>
      <c r="H335" s="35" t="s">
        <v>877</v>
      </c>
      <c r="I335" s="35" t="s">
        <v>593</v>
      </c>
      <c r="J335" s="35">
        <v>0</v>
      </c>
      <c r="K335" s="35" t="s">
        <v>400</v>
      </c>
      <c r="L335" s="35" t="s">
        <v>401</v>
      </c>
      <c r="M335" s="35" t="s">
        <v>396</v>
      </c>
      <c r="N335" s="35" t="s">
        <v>122</v>
      </c>
      <c r="O335" s="35" t="s">
        <v>402</v>
      </c>
      <c r="P335" s="35" t="s">
        <v>403</v>
      </c>
      <c r="Q335" s="35" t="s">
        <v>311</v>
      </c>
      <c r="R335" s="35" t="s">
        <v>425</v>
      </c>
      <c r="S335" s="35" t="s">
        <v>426</v>
      </c>
      <c r="T335" s="35" t="s">
        <v>5085</v>
      </c>
      <c r="U335" s="35" t="s">
        <v>269</v>
      </c>
      <c r="V335" s="35">
        <v>0</v>
      </c>
      <c r="W335" s="35">
        <v>0</v>
      </c>
      <c r="X335" s="49">
        <v>0</v>
      </c>
      <c r="Y335" s="45" t="s">
        <v>655</v>
      </c>
      <c r="Z335" s="49">
        <v>10</v>
      </c>
      <c r="AA335" s="49">
        <v>0</v>
      </c>
      <c r="AB335" s="45" t="s">
        <v>637</v>
      </c>
      <c r="AC335" s="45" t="s">
        <v>715</v>
      </c>
      <c r="AD335" s="45" t="s">
        <v>661</v>
      </c>
      <c r="AE335" s="45" t="s">
        <v>662</v>
      </c>
      <c r="AF335" s="49">
        <v>2018</v>
      </c>
      <c r="AG335" s="45" t="s">
        <v>1742</v>
      </c>
      <c r="AH335" s="45">
        <v>43459</v>
      </c>
      <c r="AI335" s="45">
        <v>43503</v>
      </c>
      <c r="AJ335" s="45">
        <v>43459</v>
      </c>
      <c r="AK335" s="45">
        <v>43462</v>
      </c>
      <c r="AL335" s="45">
        <v>43503</v>
      </c>
      <c r="AM335" s="45" t="s">
        <v>566</v>
      </c>
      <c r="AN335" s="45" t="s">
        <v>1744</v>
      </c>
      <c r="AO335" s="45" t="s">
        <v>1745</v>
      </c>
      <c r="AP335" s="49"/>
      <c r="AQ335" s="45" t="s">
        <v>266</v>
      </c>
      <c r="AR335" s="45" t="s">
        <v>369</v>
      </c>
      <c r="AS335" s="45" t="s">
        <v>174</v>
      </c>
      <c r="AT335" s="49">
        <v>7</v>
      </c>
      <c r="AU335" s="49">
        <v>1</v>
      </c>
      <c r="AV335" s="49">
        <v>1</v>
      </c>
      <c r="AW335" s="45">
        <v>43333</v>
      </c>
      <c r="AX335" s="45" t="s">
        <v>183</v>
      </c>
      <c r="AY335" s="45">
        <v>43812.542878622684</v>
      </c>
      <c r="AZ335" s="45">
        <v>43300</v>
      </c>
      <c r="BA335" s="45">
        <v>43313</v>
      </c>
      <c r="BB335" s="45" t="s">
        <v>1746</v>
      </c>
      <c r="BC335" s="45">
        <v>43333.685868055552</v>
      </c>
      <c r="BD335" s="45">
        <v>43444</v>
      </c>
      <c r="BE335" s="53">
        <v>47848</v>
      </c>
      <c r="BF335" s="49">
        <f>IF(AND(ISBLANK(tbl_RawData_Report1[[#This Row],[REQ_ID]]),tbl_RawData_Report1[[#This Row],[RH Kit?]] = "Y"),1,COUNTIFS(tbl_RawData_Report1[RH Kit?],"Y",tbl_RawData_Report1[REQ_ID],tbl_RawData_Report1[[#This Row],[REQ_ID]]))</f>
        <v>0</v>
      </c>
      <c r="BG335" s="49">
        <f>COUNTIFS(tbl_RawData_Report1[RH Kit?],"Y",tbl_RawData_Report1[Order No.],tbl_RawData_Report1[[#This Row],[Order No.]])</f>
        <v>0</v>
      </c>
      <c r="BH335" s="49">
        <f>SUM(tbl_RawData_Report1[[#This Row],[RH Kit Req]:[RH Kit PO]])</f>
        <v>0</v>
      </c>
      <c r="BI335" s="49" t="str">
        <f>IFERROR(VLOOKUP(B335,Lookup!A:B,2,FALSE),B335)</f>
        <v>OXYTOCIN_10IU/ML</v>
      </c>
      <c r="BJ335" s="49" t="b">
        <f t="shared" si="5"/>
        <v>0</v>
      </c>
      <c r="BK335" s="49" t="str">
        <f>tbl_RawData_Report1[[#This Row],[Item ID]]&amp;tbl_RawData_Report1[[#This Row],[Order No.]]</f>
        <v>OXYTOCIN_10IU/ML0000036702</v>
      </c>
      <c r="BL335"/>
      <c r="BM335"/>
      <c r="BN335"/>
    </row>
    <row r="336" spans="1:66" hidden="1" x14ac:dyDescent="0.25">
      <c r="A336" t="s">
        <v>8</v>
      </c>
      <c r="B336" t="s">
        <v>876</v>
      </c>
      <c r="C336">
        <v>1</v>
      </c>
      <c r="D336">
        <v>1</v>
      </c>
      <c r="E336">
        <v>3</v>
      </c>
      <c r="F336" t="s">
        <v>424</v>
      </c>
      <c r="G336" s="35" t="s">
        <v>1743</v>
      </c>
      <c r="H336" s="35" t="s">
        <v>877</v>
      </c>
      <c r="I336" s="35" t="s">
        <v>593</v>
      </c>
      <c r="J336" s="35">
        <v>174036.5</v>
      </c>
      <c r="K336" s="35" t="s">
        <v>400</v>
      </c>
      <c r="L336" s="35" t="s">
        <v>401</v>
      </c>
      <c r="M336" s="35" t="s">
        <v>396</v>
      </c>
      <c r="N336" s="35" t="s">
        <v>122</v>
      </c>
      <c r="O336" s="35" t="s">
        <v>402</v>
      </c>
      <c r="P336" s="35" t="s">
        <v>403</v>
      </c>
      <c r="Q336" s="35" t="s">
        <v>311</v>
      </c>
      <c r="R336" s="35" t="s">
        <v>425</v>
      </c>
      <c r="S336" s="35" t="s">
        <v>426</v>
      </c>
      <c r="T336" s="35" t="s">
        <v>5085</v>
      </c>
      <c r="U336" s="35" t="s">
        <v>269</v>
      </c>
      <c r="V336" s="35">
        <v>0</v>
      </c>
      <c r="W336" s="35">
        <v>0</v>
      </c>
      <c r="X336" s="49">
        <v>63286</v>
      </c>
      <c r="Y336" s="45" t="s">
        <v>655</v>
      </c>
      <c r="Z336" s="49">
        <v>10</v>
      </c>
      <c r="AA336" s="49">
        <v>632860</v>
      </c>
      <c r="AB336" s="45" t="s">
        <v>637</v>
      </c>
      <c r="AC336" s="45" t="s">
        <v>715</v>
      </c>
      <c r="AD336" s="45" t="s">
        <v>661</v>
      </c>
      <c r="AE336" s="45" t="s">
        <v>662</v>
      </c>
      <c r="AF336" s="49">
        <v>2018</v>
      </c>
      <c r="AG336" s="45" t="s">
        <v>1742</v>
      </c>
      <c r="AH336" s="45">
        <v>43459</v>
      </c>
      <c r="AI336" s="45">
        <v>43503</v>
      </c>
      <c r="AJ336" s="45">
        <v>43459</v>
      </c>
      <c r="AK336" s="45">
        <v>43462</v>
      </c>
      <c r="AL336" s="45">
        <v>43503</v>
      </c>
      <c r="AM336" s="45" t="s">
        <v>566</v>
      </c>
      <c r="AN336" s="45" t="s">
        <v>1744</v>
      </c>
      <c r="AO336" s="45" t="s">
        <v>1748</v>
      </c>
      <c r="AP336" s="49"/>
      <c r="AQ336" s="45" t="s">
        <v>266</v>
      </c>
      <c r="AR336" s="45" t="s">
        <v>369</v>
      </c>
      <c r="AS336" s="45" t="s">
        <v>174</v>
      </c>
      <c r="AT336" s="49">
        <v>7</v>
      </c>
      <c r="AU336" s="49">
        <v>1</v>
      </c>
      <c r="AV336" s="49">
        <v>1</v>
      </c>
      <c r="AW336" s="45">
        <v>43333</v>
      </c>
      <c r="AX336" s="45" t="s">
        <v>183</v>
      </c>
      <c r="AY336" s="45">
        <v>43812.542878622684</v>
      </c>
      <c r="AZ336" s="45">
        <v>43300</v>
      </c>
      <c r="BA336" s="45">
        <v>43313</v>
      </c>
      <c r="BB336" s="45" t="s">
        <v>1746</v>
      </c>
      <c r="BC336" s="45">
        <v>43333.685868055552</v>
      </c>
      <c r="BD336" s="45">
        <v>43444</v>
      </c>
      <c r="BE336" s="53">
        <v>47848</v>
      </c>
      <c r="BF336" s="49">
        <f>IF(AND(ISBLANK(tbl_RawData_Report1[[#This Row],[REQ_ID]]),tbl_RawData_Report1[[#This Row],[RH Kit?]] = "Y"),1,COUNTIFS(tbl_RawData_Report1[RH Kit?],"Y",tbl_RawData_Report1[REQ_ID],tbl_RawData_Report1[[#This Row],[REQ_ID]]))</f>
        <v>0</v>
      </c>
      <c r="BG336" s="49">
        <f>COUNTIFS(tbl_RawData_Report1[RH Kit?],"Y",tbl_RawData_Report1[Order No.],tbl_RawData_Report1[[#This Row],[Order No.]])</f>
        <v>0</v>
      </c>
      <c r="BH336" s="49">
        <f>SUM(tbl_RawData_Report1[[#This Row],[RH Kit Req]:[RH Kit PO]])</f>
        <v>0</v>
      </c>
      <c r="BI336" s="49" t="str">
        <f>IFERROR(VLOOKUP(B336,Lookup!A:B,2,FALSE),B336)</f>
        <v>OXYTOCIN_10IU/ML</v>
      </c>
      <c r="BJ336" s="49" t="b">
        <f t="shared" si="5"/>
        <v>1</v>
      </c>
      <c r="BK336" s="49" t="str">
        <f>tbl_RawData_Report1[[#This Row],[Item ID]]&amp;tbl_RawData_Report1[[#This Row],[Order No.]]</f>
        <v>OXYTOCIN_10IU/ML0000036702</v>
      </c>
      <c r="BL336"/>
      <c r="BM336"/>
      <c r="BN336"/>
    </row>
    <row r="337" spans="1:66" hidden="1" x14ac:dyDescent="0.25">
      <c r="A337" t="s">
        <v>8</v>
      </c>
      <c r="B337" t="s">
        <v>711</v>
      </c>
      <c r="C337">
        <v>1</v>
      </c>
      <c r="D337">
        <v>1</v>
      </c>
      <c r="E337">
        <v>1</v>
      </c>
      <c r="F337" t="s">
        <v>412</v>
      </c>
      <c r="G337" s="35" t="s">
        <v>1732</v>
      </c>
      <c r="H337" s="35" t="s">
        <v>712</v>
      </c>
      <c r="I337" s="35" t="s">
        <v>593</v>
      </c>
      <c r="J337" s="35">
        <v>2040</v>
      </c>
      <c r="K337" s="35" t="s">
        <v>400</v>
      </c>
      <c r="L337" s="35" t="s">
        <v>401</v>
      </c>
      <c r="M337" s="35" t="s">
        <v>396</v>
      </c>
      <c r="N337" s="35" t="s">
        <v>122</v>
      </c>
      <c r="O337" s="35" t="s">
        <v>402</v>
      </c>
      <c r="P337" s="35" t="s">
        <v>403</v>
      </c>
      <c r="Q337" s="35" t="s">
        <v>311</v>
      </c>
      <c r="R337" s="35" t="s">
        <v>317</v>
      </c>
      <c r="S337" s="35" t="s">
        <v>196</v>
      </c>
      <c r="T337" s="35" t="s">
        <v>5068</v>
      </c>
      <c r="U337" s="35" t="s">
        <v>272</v>
      </c>
      <c r="V337" s="35">
        <v>0</v>
      </c>
      <c r="W337" s="35">
        <v>0</v>
      </c>
      <c r="X337" s="49">
        <v>3000</v>
      </c>
      <c r="Y337" s="45" t="s">
        <v>860</v>
      </c>
      <c r="Z337" s="49">
        <v>4</v>
      </c>
      <c r="AA337" s="49">
        <v>12000</v>
      </c>
      <c r="AB337" s="45" t="s">
        <v>637</v>
      </c>
      <c r="AC337" s="45" t="s">
        <v>715</v>
      </c>
      <c r="AD337" s="45" t="s">
        <v>694</v>
      </c>
      <c r="AE337" s="45" t="s">
        <v>695</v>
      </c>
      <c r="AF337" s="49">
        <v>2018</v>
      </c>
      <c r="AG337" s="45" t="s">
        <v>1731</v>
      </c>
      <c r="AH337" s="45">
        <v>43425</v>
      </c>
      <c r="AI337" s="45">
        <v>43426</v>
      </c>
      <c r="AJ337" s="45">
        <v>43425</v>
      </c>
      <c r="AK337" s="45">
        <v>43420</v>
      </c>
      <c r="AL337" s="45">
        <v>43426</v>
      </c>
      <c r="AM337" s="45" t="s">
        <v>567</v>
      </c>
      <c r="AN337" s="45" t="s">
        <v>1733</v>
      </c>
      <c r="AO337" s="45" t="s">
        <v>1734</v>
      </c>
      <c r="AP337" s="49"/>
      <c r="AQ337" s="45" t="s">
        <v>266</v>
      </c>
      <c r="AR337" s="45" t="s">
        <v>369</v>
      </c>
      <c r="AS337" s="45" t="s">
        <v>174</v>
      </c>
      <c r="AT337" s="49">
        <v>6</v>
      </c>
      <c r="AU337" s="49">
        <v>1</v>
      </c>
      <c r="AV337" s="49">
        <v>1</v>
      </c>
      <c r="AW337" s="45">
        <v>43334</v>
      </c>
      <c r="AX337" s="45" t="s">
        <v>183</v>
      </c>
      <c r="AY337" s="45">
        <v>43472.686674421297</v>
      </c>
      <c r="AZ337" s="45">
        <v>43322</v>
      </c>
      <c r="BA337" s="45">
        <v>43325</v>
      </c>
      <c r="BB337" s="45" t="s">
        <v>1735</v>
      </c>
      <c r="BC337" s="45">
        <v>43335.450219907405</v>
      </c>
      <c r="BD337" s="45">
        <v>43404</v>
      </c>
      <c r="BE337" s="53">
        <v>47848</v>
      </c>
      <c r="BF337" s="49">
        <f>IF(AND(ISBLANK(tbl_RawData_Report1[[#This Row],[REQ_ID]]),tbl_RawData_Report1[[#This Row],[RH Kit?]] = "Y"),1,COUNTIFS(tbl_RawData_Report1[RH Kit?],"Y",tbl_RawData_Report1[REQ_ID],tbl_RawData_Report1[[#This Row],[REQ_ID]]))</f>
        <v>0</v>
      </c>
      <c r="BG337" s="49">
        <f>COUNTIFS(tbl_RawData_Report1[RH Kit?],"Y",tbl_RawData_Report1[Order No.],tbl_RawData_Report1[[#This Row],[Order No.]])</f>
        <v>0</v>
      </c>
      <c r="BH337" s="49">
        <f>SUM(tbl_RawData_Report1[[#This Row],[RH Kit Req]:[RH Kit PO]])</f>
        <v>0</v>
      </c>
      <c r="BI337" s="49" t="str">
        <f>IFERROR(VLOOKUP(B337,Lookup!A:B,2,FALSE),B337)</f>
        <v>MISOPROSTOL_200MG</v>
      </c>
      <c r="BJ337" s="49" t="b">
        <f t="shared" si="5"/>
        <v>1</v>
      </c>
      <c r="BK337" s="49" t="str">
        <f>tbl_RawData_Report1[[#This Row],[Item ID]]&amp;tbl_RawData_Report1[[#This Row],[Order No.]]</f>
        <v>MISOPROSTOL_200MG0000036712</v>
      </c>
      <c r="BL337"/>
      <c r="BM337"/>
      <c r="BN337"/>
    </row>
    <row r="338" spans="1:66" hidden="1" x14ac:dyDescent="0.25">
      <c r="A338" t="s">
        <v>8</v>
      </c>
      <c r="B338" t="s">
        <v>4583</v>
      </c>
      <c r="C338">
        <v>1</v>
      </c>
      <c r="D338">
        <v>1</v>
      </c>
      <c r="E338">
        <v>1</v>
      </c>
      <c r="F338" t="s">
        <v>435</v>
      </c>
      <c r="G338" s="35" t="s">
        <v>4878</v>
      </c>
      <c r="H338" s="35" t="s">
        <v>4584</v>
      </c>
      <c r="I338" s="35" t="s">
        <v>593</v>
      </c>
      <c r="J338" s="35">
        <v>45000</v>
      </c>
      <c r="K338" s="35" t="s">
        <v>400</v>
      </c>
      <c r="L338" s="35" t="s">
        <v>401</v>
      </c>
      <c r="M338" s="35" t="s">
        <v>396</v>
      </c>
      <c r="N338" s="35" t="s">
        <v>122</v>
      </c>
      <c r="O338" s="35" t="s">
        <v>402</v>
      </c>
      <c r="P338" s="35" t="s">
        <v>403</v>
      </c>
      <c r="Q338" s="35" t="s">
        <v>311</v>
      </c>
      <c r="R338" s="35" t="s">
        <v>280</v>
      </c>
      <c r="S338" s="35" t="s">
        <v>189</v>
      </c>
      <c r="T338" s="35" t="s">
        <v>5061</v>
      </c>
      <c r="U338" s="35" t="s">
        <v>272</v>
      </c>
      <c r="V338" s="35">
        <v>0</v>
      </c>
      <c r="W338" s="35">
        <v>0</v>
      </c>
      <c r="X338" s="49">
        <v>500</v>
      </c>
      <c r="Y338" s="45" t="s">
        <v>4588</v>
      </c>
      <c r="Z338" s="49">
        <v>1</v>
      </c>
      <c r="AA338" s="49">
        <v>500</v>
      </c>
      <c r="AB338" s="45" t="s">
        <v>4570</v>
      </c>
      <c r="AC338" s="45" t="s">
        <v>4574</v>
      </c>
      <c r="AD338" s="45" t="s">
        <v>2342</v>
      </c>
      <c r="AE338" s="45" t="s">
        <v>2343</v>
      </c>
      <c r="AF338" s="49">
        <v>2018</v>
      </c>
      <c r="AG338" s="45" t="s">
        <v>1083</v>
      </c>
      <c r="AH338" s="45">
        <v>43348</v>
      </c>
      <c r="AI338" s="45"/>
      <c r="AJ338" s="45"/>
      <c r="AK338" s="45">
        <v>43339</v>
      </c>
      <c r="AL338" s="45"/>
      <c r="AM338" s="45" t="s">
        <v>568</v>
      </c>
      <c r="AN338" s="45" t="s">
        <v>4879</v>
      </c>
      <c r="AO338" s="45" t="s">
        <v>4880</v>
      </c>
      <c r="AP338" s="49"/>
      <c r="AQ338" s="45" t="s">
        <v>266</v>
      </c>
      <c r="AR338" s="45" t="s">
        <v>174</v>
      </c>
      <c r="AS338" s="45" t="s">
        <v>174</v>
      </c>
      <c r="AT338" s="49">
        <v>20</v>
      </c>
      <c r="AU338" s="49">
        <v>1</v>
      </c>
      <c r="AV338" s="49">
        <v>1</v>
      </c>
      <c r="AW338" s="45">
        <v>43334</v>
      </c>
      <c r="AX338" s="45" t="s">
        <v>183</v>
      </c>
      <c r="AY338" s="45">
        <v>43395.734884988429</v>
      </c>
      <c r="AZ338" s="45">
        <v>43178</v>
      </c>
      <c r="BA338" s="45">
        <v>43192</v>
      </c>
      <c r="BB338" s="45" t="s">
        <v>4881</v>
      </c>
      <c r="BC338" s="45">
        <v>43335.426979166667</v>
      </c>
      <c r="BD338" s="45">
        <v>43348</v>
      </c>
      <c r="BE338" s="53">
        <v>47848</v>
      </c>
      <c r="BF338" s="49">
        <f>IF(AND(ISBLANK(tbl_RawData_Report1[[#This Row],[REQ_ID]]),tbl_RawData_Report1[[#This Row],[RH Kit?]] = "Y"),1,COUNTIFS(tbl_RawData_Report1[RH Kit?],"Y",tbl_RawData_Report1[REQ_ID],tbl_RawData_Report1[[#This Row],[REQ_ID]]))</f>
        <v>0</v>
      </c>
      <c r="BG338" s="49">
        <f>COUNTIFS(tbl_RawData_Report1[RH Kit?],"Y",tbl_RawData_Report1[Order No.],tbl_RawData_Report1[[#This Row],[Order No.]])</f>
        <v>0</v>
      </c>
      <c r="BH338" s="49">
        <f>SUM(tbl_RawData_Report1[[#This Row],[RH Kit Req]:[RH Kit PO]])</f>
        <v>0</v>
      </c>
      <c r="BI338" s="49" t="str">
        <f>IFERROR(VLOOKUP(B338,Lookup!A:B,2,FALSE),B338)</f>
        <v>HIV_RAPID3</v>
      </c>
      <c r="BJ338" s="49" t="b">
        <f t="shared" si="5"/>
        <v>1</v>
      </c>
      <c r="BK338" s="49" t="str">
        <f>tbl_RawData_Report1[[#This Row],[Item ID]]&amp;tbl_RawData_Report1[[#This Row],[Order No.]]</f>
        <v>HIV_RAPID30000036713</v>
      </c>
      <c r="BL338"/>
      <c r="BM338"/>
      <c r="BN338"/>
    </row>
    <row r="339" spans="1:66" hidden="1" x14ac:dyDescent="0.25">
      <c r="A339" t="s">
        <v>8</v>
      </c>
      <c r="B339" t="s">
        <v>639</v>
      </c>
      <c r="C339">
        <v>1</v>
      </c>
      <c r="D339">
        <v>1</v>
      </c>
      <c r="E339">
        <v>2</v>
      </c>
      <c r="F339" t="s">
        <v>388</v>
      </c>
      <c r="G339" s="35" t="s">
        <v>1750</v>
      </c>
      <c r="H339" s="35" t="s">
        <v>1752</v>
      </c>
      <c r="I339" s="35" t="s">
        <v>593</v>
      </c>
      <c r="J339" s="35">
        <v>630</v>
      </c>
      <c r="K339" s="35" t="s">
        <v>267</v>
      </c>
      <c r="L339" s="35" t="s">
        <v>373</v>
      </c>
      <c r="M339" s="35" t="s">
        <v>122</v>
      </c>
      <c r="N339" s="35" t="s">
        <v>387</v>
      </c>
      <c r="O339" s="35" t="s">
        <v>122</v>
      </c>
      <c r="P339" s="35" t="s">
        <v>122</v>
      </c>
      <c r="Q339" s="35" t="s">
        <v>311</v>
      </c>
      <c r="R339" s="35" t="s">
        <v>297</v>
      </c>
      <c r="S339" s="35" t="s">
        <v>210</v>
      </c>
      <c r="T339" s="35" t="s">
        <v>5085</v>
      </c>
      <c r="U339" s="35" t="s">
        <v>209</v>
      </c>
      <c r="V339" s="35">
        <v>1</v>
      </c>
      <c r="W339" s="35">
        <v>0</v>
      </c>
      <c r="X339" s="49">
        <v>1</v>
      </c>
      <c r="Y339" s="45" t="s">
        <v>340</v>
      </c>
      <c r="Z339" s="49">
        <v>1</v>
      </c>
      <c r="AA339" s="49">
        <v>1</v>
      </c>
      <c r="AB339" s="45" t="s">
        <v>637</v>
      </c>
      <c r="AC339" s="45" t="s">
        <v>641</v>
      </c>
      <c r="AD339" s="45" t="s">
        <v>347</v>
      </c>
      <c r="AE339" s="45" t="s">
        <v>348</v>
      </c>
      <c r="AF339" s="49">
        <v>2018</v>
      </c>
      <c r="AG339" s="45" t="s">
        <v>1239</v>
      </c>
      <c r="AH339" s="45"/>
      <c r="AI339" s="45"/>
      <c r="AJ339" s="45"/>
      <c r="AK339" s="45">
        <v>43482</v>
      </c>
      <c r="AL339" s="45"/>
      <c r="AM339" s="45" t="s">
        <v>566</v>
      </c>
      <c r="AN339" s="45" t="s">
        <v>1751</v>
      </c>
      <c r="AO339" s="45" t="s">
        <v>1753</v>
      </c>
      <c r="AP339" s="49"/>
      <c r="AQ339" s="45" t="s">
        <v>266</v>
      </c>
      <c r="AR339" s="45" t="s">
        <v>174</v>
      </c>
      <c r="AS339" s="45" t="s">
        <v>174</v>
      </c>
      <c r="AT339" s="49"/>
      <c r="AU339" s="49"/>
      <c r="AV339" s="49"/>
      <c r="AW339" s="45">
        <v>43335</v>
      </c>
      <c r="AX339" s="45" t="s">
        <v>183</v>
      </c>
      <c r="AY339" s="45">
        <v>43538.579606134263</v>
      </c>
      <c r="AZ339" s="45"/>
      <c r="BA339" s="45"/>
      <c r="BB339" s="45" t="s">
        <v>1754</v>
      </c>
      <c r="BC339" s="45">
        <v>43335.556469907409</v>
      </c>
      <c r="BD339" s="45">
        <v>43382</v>
      </c>
      <c r="BE339" s="53"/>
      <c r="BF339" s="49">
        <f>IF(AND(ISBLANK(tbl_RawData_Report1[[#This Row],[REQ_ID]]),tbl_RawData_Report1[[#This Row],[RH Kit?]] = "Y"),1,COUNTIFS(tbl_RawData_Report1[RH Kit?],"Y",tbl_RawData_Report1[REQ_ID],tbl_RawData_Report1[[#This Row],[REQ_ID]]))</f>
        <v>0</v>
      </c>
      <c r="BG339" s="49">
        <f>COUNTIFS(tbl_RawData_Report1[RH Kit?],"Y",tbl_RawData_Report1[Order No.],tbl_RawData_Report1[[#This Row],[Order No.]])</f>
        <v>0</v>
      </c>
      <c r="BH339" s="49">
        <f>SUM(tbl_RawData_Report1[[#This Row],[RH Kit Req]:[RH Kit PO]])</f>
        <v>0</v>
      </c>
      <c r="BI339" s="49" t="str">
        <f>IFERROR(VLOOKUP(B339,Lookup!A:B,2,FALSE),B339)</f>
        <v>PRESHIPMENTINSPCPH</v>
      </c>
      <c r="BJ339" s="49" t="b">
        <f t="shared" si="5"/>
        <v>0</v>
      </c>
      <c r="BK339" s="49" t="str">
        <f>tbl_RawData_Report1[[#This Row],[Item ID]]&amp;tbl_RawData_Report1[[#This Row],[Order No.]]</f>
        <v>PRESHIPMENTINSPCPH0000036716</v>
      </c>
      <c r="BL339"/>
      <c r="BM339"/>
      <c r="BN339"/>
    </row>
    <row r="340" spans="1:66" hidden="1" x14ac:dyDescent="0.25">
      <c r="A340" t="s">
        <v>8</v>
      </c>
      <c r="B340" t="s">
        <v>639</v>
      </c>
      <c r="C340">
        <v>1</v>
      </c>
      <c r="D340">
        <v>1</v>
      </c>
      <c r="E340">
        <v>1</v>
      </c>
      <c r="F340" t="s">
        <v>388</v>
      </c>
      <c r="G340" s="35" t="s">
        <v>1750</v>
      </c>
      <c r="H340" s="35" t="s">
        <v>1752</v>
      </c>
      <c r="I340" s="35" t="s">
        <v>593</v>
      </c>
      <c r="J340" s="35">
        <v>0</v>
      </c>
      <c r="K340" s="35" t="s">
        <v>267</v>
      </c>
      <c r="L340" s="35" t="s">
        <v>373</v>
      </c>
      <c r="M340" s="35" t="s">
        <v>122</v>
      </c>
      <c r="N340" s="35" t="s">
        <v>387</v>
      </c>
      <c r="O340" s="35" t="s">
        <v>122</v>
      </c>
      <c r="P340" s="35" t="s">
        <v>122</v>
      </c>
      <c r="Q340" s="35" t="s">
        <v>311</v>
      </c>
      <c r="R340" s="35" t="s">
        <v>297</v>
      </c>
      <c r="S340" s="35" t="s">
        <v>210</v>
      </c>
      <c r="T340" s="35" t="s">
        <v>5085</v>
      </c>
      <c r="U340" s="35" t="s">
        <v>209</v>
      </c>
      <c r="V340" s="35">
        <v>1</v>
      </c>
      <c r="W340" s="35">
        <v>0</v>
      </c>
      <c r="X340" s="49">
        <v>0</v>
      </c>
      <c r="Y340" s="45" t="s">
        <v>340</v>
      </c>
      <c r="Z340" s="49">
        <v>1</v>
      </c>
      <c r="AA340" s="49">
        <v>0</v>
      </c>
      <c r="AB340" s="45" t="s">
        <v>637</v>
      </c>
      <c r="AC340" s="45" t="s">
        <v>641</v>
      </c>
      <c r="AD340" s="45" t="s">
        <v>347</v>
      </c>
      <c r="AE340" s="45" t="s">
        <v>348</v>
      </c>
      <c r="AF340" s="49">
        <v>2018</v>
      </c>
      <c r="AG340" s="45" t="s">
        <v>1239</v>
      </c>
      <c r="AH340" s="45"/>
      <c r="AI340" s="45"/>
      <c r="AJ340" s="45"/>
      <c r="AK340" s="45">
        <v>43482</v>
      </c>
      <c r="AL340" s="45"/>
      <c r="AM340" s="45" t="s">
        <v>566</v>
      </c>
      <c r="AN340" s="45" t="s">
        <v>1751</v>
      </c>
      <c r="AO340" s="45" t="s">
        <v>1755</v>
      </c>
      <c r="AP340" s="49"/>
      <c r="AQ340" s="45" t="s">
        <v>266</v>
      </c>
      <c r="AR340" s="45" t="s">
        <v>174</v>
      </c>
      <c r="AS340" s="45" t="s">
        <v>174</v>
      </c>
      <c r="AT340" s="49"/>
      <c r="AU340" s="49"/>
      <c r="AV340" s="49"/>
      <c r="AW340" s="45">
        <v>43335</v>
      </c>
      <c r="AX340" s="45" t="s">
        <v>183</v>
      </c>
      <c r="AY340" s="45">
        <v>43538.579606134263</v>
      </c>
      <c r="AZ340" s="45"/>
      <c r="BA340" s="45"/>
      <c r="BB340" s="45" t="s">
        <v>1754</v>
      </c>
      <c r="BC340" s="45">
        <v>43335.556469907409</v>
      </c>
      <c r="BD340" s="45">
        <v>43382</v>
      </c>
      <c r="BE340" s="53"/>
      <c r="BF340" s="49">
        <f>IF(AND(ISBLANK(tbl_RawData_Report1[[#This Row],[REQ_ID]]),tbl_RawData_Report1[[#This Row],[RH Kit?]] = "Y"),1,COUNTIFS(tbl_RawData_Report1[RH Kit?],"Y",tbl_RawData_Report1[REQ_ID],tbl_RawData_Report1[[#This Row],[REQ_ID]]))</f>
        <v>0</v>
      </c>
      <c r="BG340" s="49">
        <f>COUNTIFS(tbl_RawData_Report1[RH Kit?],"Y",tbl_RawData_Report1[Order No.],tbl_RawData_Report1[[#This Row],[Order No.]])</f>
        <v>0</v>
      </c>
      <c r="BH340" s="49">
        <f>SUM(tbl_RawData_Report1[[#This Row],[RH Kit Req]:[RH Kit PO]])</f>
        <v>0</v>
      </c>
      <c r="BI340" s="49" t="str">
        <f>IFERROR(VLOOKUP(B340,Lookup!A:B,2,FALSE),B340)</f>
        <v>PRESHIPMENTINSPCPH</v>
      </c>
      <c r="BJ340" s="49" t="b">
        <f t="shared" si="5"/>
        <v>1</v>
      </c>
      <c r="BK340" s="49" t="str">
        <f>tbl_RawData_Report1[[#This Row],[Item ID]]&amp;tbl_RawData_Report1[[#This Row],[Order No.]]</f>
        <v>PRESHIPMENTINSPCPH0000036716</v>
      </c>
      <c r="BL340"/>
      <c r="BM340"/>
      <c r="BN340"/>
    </row>
    <row r="341" spans="1:66" hidden="1" x14ac:dyDescent="0.25">
      <c r="A341" t="s">
        <v>8</v>
      </c>
      <c r="B341" t="s">
        <v>639</v>
      </c>
      <c r="C341">
        <v>1</v>
      </c>
      <c r="D341">
        <v>1</v>
      </c>
      <c r="E341">
        <v>1</v>
      </c>
      <c r="F341" t="s">
        <v>388</v>
      </c>
      <c r="G341" s="35" t="s">
        <v>1756</v>
      </c>
      <c r="H341" s="35" t="s">
        <v>640</v>
      </c>
      <c r="I341" s="35" t="s">
        <v>593</v>
      </c>
      <c r="J341" s="35">
        <v>630</v>
      </c>
      <c r="K341" s="35" t="s">
        <v>267</v>
      </c>
      <c r="L341" s="35" t="s">
        <v>373</v>
      </c>
      <c r="M341" s="35" t="s">
        <v>122</v>
      </c>
      <c r="N341" s="35" t="s">
        <v>387</v>
      </c>
      <c r="O341" s="35" t="s">
        <v>122</v>
      </c>
      <c r="P341" s="35" t="s">
        <v>122</v>
      </c>
      <c r="Q341" s="35" t="s">
        <v>311</v>
      </c>
      <c r="R341" s="35" t="s">
        <v>297</v>
      </c>
      <c r="S341" s="35" t="s">
        <v>210</v>
      </c>
      <c r="T341" s="35" t="s">
        <v>5085</v>
      </c>
      <c r="U341" s="35" t="s">
        <v>209</v>
      </c>
      <c r="V341" s="35">
        <v>1</v>
      </c>
      <c r="W341" s="35">
        <v>0</v>
      </c>
      <c r="X341" s="49">
        <v>1</v>
      </c>
      <c r="Y341" s="45" t="s">
        <v>340</v>
      </c>
      <c r="Z341" s="49">
        <v>1</v>
      </c>
      <c r="AA341" s="49">
        <v>1</v>
      </c>
      <c r="AB341" s="45" t="s">
        <v>637</v>
      </c>
      <c r="AC341" s="45" t="s">
        <v>641</v>
      </c>
      <c r="AD341" s="45" t="s">
        <v>347</v>
      </c>
      <c r="AE341" s="45" t="s">
        <v>348</v>
      </c>
      <c r="AF341" s="49">
        <v>2018</v>
      </c>
      <c r="AG341" s="45" t="s">
        <v>1239</v>
      </c>
      <c r="AH341" s="45"/>
      <c r="AI341" s="45"/>
      <c r="AJ341" s="45"/>
      <c r="AK341" s="45">
        <v>43423</v>
      </c>
      <c r="AL341" s="45"/>
      <c r="AM341" s="45" t="s">
        <v>566</v>
      </c>
      <c r="AN341" s="45" t="s">
        <v>1757</v>
      </c>
      <c r="AO341" s="45" t="s">
        <v>1758</v>
      </c>
      <c r="AP341" s="49"/>
      <c r="AQ341" s="45" t="s">
        <v>266</v>
      </c>
      <c r="AR341" s="45" t="s">
        <v>174</v>
      </c>
      <c r="AS341" s="45" t="s">
        <v>174</v>
      </c>
      <c r="AT341" s="49"/>
      <c r="AU341" s="49"/>
      <c r="AV341" s="49"/>
      <c r="AW341" s="45">
        <v>43335</v>
      </c>
      <c r="AX341" s="45" t="s">
        <v>183</v>
      </c>
      <c r="AY341" s="45">
        <v>43462.80540355324</v>
      </c>
      <c r="AZ341" s="45"/>
      <c r="BA341" s="45"/>
      <c r="BB341" s="45" t="s">
        <v>1759</v>
      </c>
      <c r="BC341" s="45">
        <v>43335.55773148148</v>
      </c>
      <c r="BD341" s="45">
        <v>43353</v>
      </c>
      <c r="BE341" s="53"/>
      <c r="BF341" s="49">
        <f>IF(AND(ISBLANK(tbl_RawData_Report1[[#This Row],[REQ_ID]]),tbl_RawData_Report1[[#This Row],[RH Kit?]] = "Y"),1,COUNTIFS(tbl_RawData_Report1[RH Kit?],"Y",tbl_RawData_Report1[REQ_ID],tbl_RawData_Report1[[#This Row],[REQ_ID]]))</f>
        <v>0</v>
      </c>
      <c r="BG341" s="49">
        <f>COUNTIFS(tbl_RawData_Report1[RH Kit?],"Y",tbl_RawData_Report1[Order No.],tbl_RawData_Report1[[#This Row],[Order No.]])</f>
        <v>0</v>
      </c>
      <c r="BH341" s="49">
        <f>SUM(tbl_RawData_Report1[[#This Row],[RH Kit Req]:[RH Kit PO]])</f>
        <v>0</v>
      </c>
      <c r="BI341" s="49" t="str">
        <f>IFERROR(VLOOKUP(B341,Lookup!A:B,2,FALSE),B341)</f>
        <v>PRESHIPMENTINSPCPH</v>
      </c>
      <c r="BJ341" s="49" t="b">
        <f t="shared" si="5"/>
        <v>1</v>
      </c>
      <c r="BK341" s="49" t="str">
        <f>tbl_RawData_Report1[[#This Row],[Item ID]]&amp;tbl_RawData_Report1[[#This Row],[Order No.]]</f>
        <v>PRESHIPMENTINSPCPH0000036717</v>
      </c>
      <c r="BL341"/>
      <c r="BM341"/>
      <c r="BN341"/>
    </row>
    <row r="342" spans="1:66" hidden="1" x14ac:dyDescent="0.25">
      <c r="A342" t="s">
        <v>8</v>
      </c>
      <c r="B342" t="s">
        <v>961</v>
      </c>
      <c r="C342">
        <v>1</v>
      </c>
      <c r="D342">
        <v>1</v>
      </c>
      <c r="E342">
        <v>2</v>
      </c>
      <c r="F342" t="s">
        <v>1766</v>
      </c>
      <c r="G342" s="35" t="s">
        <v>1761</v>
      </c>
      <c r="H342" s="35" t="s">
        <v>962</v>
      </c>
      <c r="I342" s="35" t="s">
        <v>593</v>
      </c>
      <c r="J342" s="35">
        <v>125952</v>
      </c>
      <c r="K342" s="35" t="s">
        <v>267</v>
      </c>
      <c r="L342" s="35" t="s">
        <v>373</v>
      </c>
      <c r="M342" s="35" t="s">
        <v>122</v>
      </c>
      <c r="N342" s="35" t="s">
        <v>1765</v>
      </c>
      <c r="O342" s="35" t="s">
        <v>122</v>
      </c>
      <c r="P342" s="35" t="s">
        <v>122</v>
      </c>
      <c r="Q342" s="35" t="s">
        <v>311</v>
      </c>
      <c r="R342" s="35" t="s">
        <v>295</v>
      </c>
      <c r="S342" s="35" t="s">
        <v>296</v>
      </c>
      <c r="T342" s="35" t="s">
        <v>5068</v>
      </c>
      <c r="U342" s="35" t="s">
        <v>269</v>
      </c>
      <c r="V342" s="35">
        <v>1</v>
      </c>
      <c r="W342" s="35">
        <v>0</v>
      </c>
      <c r="X342" s="49">
        <v>38400</v>
      </c>
      <c r="Y342" s="45" t="s">
        <v>340</v>
      </c>
      <c r="Z342" s="49">
        <v>1</v>
      </c>
      <c r="AA342" s="49">
        <v>38400</v>
      </c>
      <c r="AB342" s="45" t="s">
        <v>637</v>
      </c>
      <c r="AC342" s="45" t="s">
        <v>816</v>
      </c>
      <c r="AD342" s="45" t="s">
        <v>694</v>
      </c>
      <c r="AE342" s="45" t="s">
        <v>695</v>
      </c>
      <c r="AF342" s="49">
        <v>2018</v>
      </c>
      <c r="AG342" s="45" t="s">
        <v>1760</v>
      </c>
      <c r="AH342" s="45">
        <v>43830</v>
      </c>
      <c r="AI342" s="45">
        <v>43840</v>
      </c>
      <c r="AJ342" s="45">
        <v>43830</v>
      </c>
      <c r="AK342" s="45">
        <v>43703</v>
      </c>
      <c r="AL342" s="45">
        <v>43840</v>
      </c>
      <c r="AM342" s="45" t="s">
        <v>567</v>
      </c>
      <c r="AN342" s="45" t="s">
        <v>1762</v>
      </c>
      <c r="AO342" s="45" t="s">
        <v>1763</v>
      </c>
      <c r="AP342" s="49"/>
      <c r="AQ342" s="45" t="s">
        <v>266</v>
      </c>
      <c r="AR342" s="45" t="s">
        <v>174</v>
      </c>
      <c r="AS342" s="45" t="s">
        <v>174</v>
      </c>
      <c r="AT342" s="49"/>
      <c r="AU342" s="49"/>
      <c r="AV342" s="49"/>
      <c r="AW342" s="45">
        <v>43341</v>
      </c>
      <c r="AX342" s="45" t="s">
        <v>183</v>
      </c>
      <c r="AY342" s="45">
        <v>43844.560442627313</v>
      </c>
      <c r="AZ342" s="45"/>
      <c r="BA342" s="45"/>
      <c r="BB342" s="45" t="s">
        <v>1764</v>
      </c>
      <c r="BC342" s="45">
        <v>43346.663634259261</v>
      </c>
      <c r="BD342" s="45">
        <v>43465</v>
      </c>
      <c r="BE342" s="53"/>
      <c r="BF342" s="49">
        <f>IF(AND(ISBLANK(tbl_RawData_Report1[[#This Row],[REQ_ID]]),tbl_RawData_Report1[[#This Row],[RH Kit?]] = "Y"),1,COUNTIFS(tbl_RawData_Report1[RH Kit?],"Y",tbl_RawData_Report1[REQ_ID],tbl_RawData_Report1[[#This Row],[REQ_ID]]))</f>
        <v>0</v>
      </c>
      <c r="BG342" s="49">
        <f>COUNTIFS(tbl_RawData_Report1[RH Kit?],"Y",tbl_RawData_Report1[Order No.],tbl_RawData_Report1[[#This Row],[Order No.]])</f>
        <v>0</v>
      </c>
      <c r="BH342" s="49">
        <f>SUM(tbl_RawData_Report1[[#This Row],[RH Kit Req]:[RH Kit PO]])</f>
        <v>0</v>
      </c>
      <c r="BI342" s="49" t="str">
        <f>IFERROR(VLOOKUP(B342,Lookup!A:B,2,FALSE),B342)</f>
        <v>POVIODINE10%_500ML</v>
      </c>
      <c r="BJ342" s="49" t="b">
        <f t="shared" si="5"/>
        <v>0</v>
      </c>
      <c r="BK342" s="49" t="str">
        <f>tbl_RawData_Report1[[#This Row],[Item ID]]&amp;tbl_RawData_Report1[[#This Row],[Order No.]]</f>
        <v>POVIODINE10%_500ML0000036758</v>
      </c>
      <c r="BL342"/>
      <c r="BM342"/>
      <c r="BN342"/>
    </row>
    <row r="343" spans="1:66" hidden="1" x14ac:dyDescent="0.25">
      <c r="A343" t="s">
        <v>8</v>
      </c>
      <c r="B343" t="s">
        <v>961</v>
      </c>
      <c r="C343">
        <v>1</v>
      </c>
      <c r="D343">
        <v>1</v>
      </c>
      <c r="E343">
        <v>1</v>
      </c>
      <c r="F343" t="s">
        <v>1766</v>
      </c>
      <c r="G343" s="35" t="s">
        <v>1761</v>
      </c>
      <c r="H343" s="35" t="s">
        <v>962</v>
      </c>
      <c r="I343" s="35" t="s">
        <v>593</v>
      </c>
      <c r="J343" s="35">
        <v>0</v>
      </c>
      <c r="K343" s="35" t="s">
        <v>267</v>
      </c>
      <c r="L343" s="35" t="s">
        <v>373</v>
      </c>
      <c r="M343" s="35" t="s">
        <v>122</v>
      </c>
      <c r="N343" s="35" t="s">
        <v>1765</v>
      </c>
      <c r="O343" s="35" t="s">
        <v>122</v>
      </c>
      <c r="P343" s="35" t="s">
        <v>122</v>
      </c>
      <c r="Q343" s="35" t="s">
        <v>311</v>
      </c>
      <c r="R343" s="35" t="s">
        <v>295</v>
      </c>
      <c r="S343" s="35" t="s">
        <v>296</v>
      </c>
      <c r="T343" s="35" t="s">
        <v>5068</v>
      </c>
      <c r="U343" s="35" t="s">
        <v>269</v>
      </c>
      <c r="V343" s="35">
        <v>1</v>
      </c>
      <c r="W343" s="35">
        <v>0</v>
      </c>
      <c r="X343" s="49">
        <v>0</v>
      </c>
      <c r="Y343" s="45" t="s">
        <v>340</v>
      </c>
      <c r="Z343" s="49">
        <v>1</v>
      </c>
      <c r="AA343" s="49">
        <v>0</v>
      </c>
      <c r="AB343" s="45" t="s">
        <v>637</v>
      </c>
      <c r="AC343" s="45" t="s">
        <v>816</v>
      </c>
      <c r="AD343" s="45" t="s">
        <v>694</v>
      </c>
      <c r="AE343" s="45" t="s">
        <v>695</v>
      </c>
      <c r="AF343" s="49">
        <v>2018</v>
      </c>
      <c r="AG343" s="45" t="s">
        <v>1760</v>
      </c>
      <c r="AH343" s="45">
        <v>43830</v>
      </c>
      <c r="AI343" s="45">
        <v>43840</v>
      </c>
      <c r="AJ343" s="45">
        <v>43830</v>
      </c>
      <c r="AK343" s="45">
        <v>43703</v>
      </c>
      <c r="AL343" s="45">
        <v>43840</v>
      </c>
      <c r="AM343" s="45" t="s">
        <v>567</v>
      </c>
      <c r="AN343" s="45" t="s">
        <v>1762</v>
      </c>
      <c r="AO343" s="45" t="s">
        <v>1767</v>
      </c>
      <c r="AP343" s="49"/>
      <c r="AQ343" s="45" t="s">
        <v>266</v>
      </c>
      <c r="AR343" s="45" t="s">
        <v>174</v>
      </c>
      <c r="AS343" s="45" t="s">
        <v>174</v>
      </c>
      <c r="AT343" s="49"/>
      <c r="AU343" s="49"/>
      <c r="AV343" s="49"/>
      <c r="AW343" s="45">
        <v>43341</v>
      </c>
      <c r="AX343" s="45" t="s">
        <v>183</v>
      </c>
      <c r="AY343" s="45">
        <v>43844.560442627313</v>
      </c>
      <c r="AZ343" s="45"/>
      <c r="BA343" s="45"/>
      <c r="BB343" s="45" t="s">
        <v>1764</v>
      </c>
      <c r="BC343" s="45">
        <v>43346.663634259261</v>
      </c>
      <c r="BD343" s="45">
        <v>43465</v>
      </c>
      <c r="BE343" s="53"/>
      <c r="BF343" s="49">
        <f>IF(AND(ISBLANK(tbl_RawData_Report1[[#This Row],[REQ_ID]]),tbl_RawData_Report1[[#This Row],[RH Kit?]] = "Y"),1,COUNTIFS(tbl_RawData_Report1[RH Kit?],"Y",tbl_RawData_Report1[REQ_ID],tbl_RawData_Report1[[#This Row],[REQ_ID]]))</f>
        <v>0</v>
      </c>
      <c r="BG343" s="49">
        <f>COUNTIFS(tbl_RawData_Report1[RH Kit?],"Y",tbl_RawData_Report1[Order No.],tbl_RawData_Report1[[#This Row],[Order No.]])</f>
        <v>0</v>
      </c>
      <c r="BH343" s="49">
        <f>SUM(tbl_RawData_Report1[[#This Row],[RH Kit Req]:[RH Kit PO]])</f>
        <v>0</v>
      </c>
      <c r="BI343" s="49" t="str">
        <f>IFERROR(VLOOKUP(B343,Lookup!A:B,2,FALSE),B343)</f>
        <v>POVIODINE10%_500ML</v>
      </c>
      <c r="BJ343" s="49" t="b">
        <f t="shared" si="5"/>
        <v>1</v>
      </c>
      <c r="BK343" s="49" t="str">
        <f>tbl_RawData_Report1[[#This Row],[Item ID]]&amp;tbl_RawData_Report1[[#This Row],[Order No.]]</f>
        <v>POVIODINE10%_500ML0000036758</v>
      </c>
      <c r="BL343"/>
      <c r="BM343"/>
      <c r="BN343"/>
    </row>
    <row r="344" spans="1:66" hidden="1" x14ac:dyDescent="0.25">
      <c r="A344" t="s">
        <v>8</v>
      </c>
      <c r="B344" t="s">
        <v>847</v>
      </c>
      <c r="C344">
        <v>1</v>
      </c>
      <c r="D344">
        <v>1</v>
      </c>
      <c r="E344">
        <v>1</v>
      </c>
      <c r="F344" t="s">
        <v>410</v>
      </c>
      <c r="G344" s="35" t="s">
        <v>1774</v>
      </c>
      <c r="H344" s="35" t="s">
        <v>848</v>
      </c>
      <c r="I344" s="35" t="s">
        <v>593</v>
      </c>
      <c r="J344" s="35">
        <v>147</v>
      </c>
      <c r="K344" s="35" t="s">
        <v>1778</v>
      </c>
      <c r="L344" s="35" t="s">
        <v>1779</v>
      </c>
      <c r="M344" s="35" t="s">
        <v>396</v>
      </c>
      <c r="N344" s="35" t="s">
        <v>122</v>
      </c>
      <c r="O344" s="35" t="s">
        <v>1780</v>
      </c>
      <c r="P344" s="35" t="s">
        <v>1781</v>
      </c>
      <c r="Q344" s="35" t="s">
        <v>1782</v>
      </c>
      <c r="R344" s="35" t="s">
        <v>314</v>
      </c>
      <c r="S344" s="35" t="s">
        <v>315</v>
      </c>
      <c r="T344" s="35" t="s">
        <v>5068</v>
      </c>
      <c r="U344" s="35" t="s">
        <v>272</v>
      </c>
      <c r="V344" s="35">
        <v>0</v>
      </c>
      <c r="W344" s="35">
        <v>0</v>
      </c>
      <c r="X344" s="49">
        <v>30</v>
      </c>
      <c r="Y344" s="45" t="s">
        <v>346</v>
      </c>
      <c r="Z344" s="49">
        <v>1000</v>
      </c>
      <c r="AA344" s="49">
        <v>30000</v>
      </c>
      <c r="AB344" s="45" t="s">
        <v>637</v>
      </c>
      <c r="AC344" s="45" t="s">
        <v>679</v>
      </c>
      <c r="AD344" s="45" t="s">
        <v>694</v>
      </c>
      <c r="AE344" s="45" t="s">
        <v>695</v>
      </c>
      <c r="AF344" s="49">
        <v>2018</v>
      </c>
      <c r="AG344" s="45" t="s">
        <v>1773</v>
      </c>
      <c r="AH344" s="45">
        <v>43466</v>
      </c>
      <c r="AI344" s="45">
        <v>43466</v>
      </c>
      <c r="AJ344" s="45">
        <v>43437</v>
      </c>
      <c r="AK344" s="45">
        <v>43455</v>
      </c>
      <c r="AL344" s="45"/>
      <c r="AM344" s="45" t="s">
        <v>568</v>
      </c>
      <c r="AN344" s="45" t="s">
        <v>1775</v>
      </c>
      <c r="AO344" s="45" t="s">
        <v>1776</v>
      </c>
      <c r="AP344" s="49"/>
      <c r="AQ344" s="45" t="s">
        <v>266</v>
      </c>
      <c r="AR344" s="45" t="s">
        <v>174</v>
      </c>
      <c r="AS344" s="45" t="s">
        <v>174</v>
      </c>
      <c r="AT344" s="49">
        <v>26</v>
      </c>
      <c r="AU344" s="49">
        <v>1</v>
      </c>
      <c r="AV344" s="49">
        <v>1</v>
      </c>
      <c r="AW344" s="45">
        <v>43349</v>
      </c>
      <c r="AX344" s="45" t="s">
        <v>183</v>
      </c>
      <c r="AY344" s="45">
        <v>43496.817980752312</v>
      </c>
      <c r="AZ344" s="45">
        <v>43326</v>
      </c>
      <c r="BA344" s="45">
        <v>43343</v>
      </c>
      <c r="BB344" s="45" t="s">
        <v>1777</v>
      </c>
      <c r="BC344" s="45">
        <v>43350.566053240742</v>
      </c>
      <c r="BD344" s="45">
        <v>43462</v>
      </c>
      <c r="BE344" s="53">
        <v>43646</v>
      </c>
      <c r="BF344" s="49">
        <f>IF(AND(ISBLANK(tbl_RawData_Report1[[#This Row],[REQ_ID]]),tbl_RawData_Report1[[#This Row],[RH Kit?]] = "Y"),1,COUNTIFS(tbl_RawData_Report1[RH Kit?],"Y",tbl_RawData_Report1[REQ_ID],tbl_RawData_Report1[[#This Row],[REQ_ID]]))</f>
        <v>0</v>
      </c>
      <c r="BG344" s="49">
        <f>COUNTIFS(tbl_RawData_Report1[RH Kit?],"Y",tbl_RawData_Report1[Order No.],tbl_RawData_Report1[[#This Row],[Order No.]])</f>
        <v>0</v>
      </c>
      <c r="BH344" s="49">
        <f>SUM(tbl_RawData_Report1[[#This Row],[RH Kit Req]:[RH Kit PO]])</f>
        <v>0</v>
      </c>
      <c r="BI344" s="49" t="str">
        <f>IFERROR(VLOOKUP(B344,Lookup!A:B,2,FALSE),B344)</f>
        <v>PARACETAMOL_500MG</v>
      </c>
      <c r="BJ344" s="49" t="b">
        <f t="shared" si="5"/>
        <v>1</v>
      </c>
      <c r="BK344" s="49" t="str">
        <f>tbl_RawData_Report1[[#This Row],[Item ID]]&amp;tbl_RawData_Report1[[#This Row],[Order No.]]</f>
        <v>PARACETAMOL_500MG0000036798</v>
      </c>
      <c r="BL344"/>
      <c r="BM344"/>
      <c r="BN344"/>
    </row>
    <row r="345" spans="1:66" hidden="1" x14ac:dyDescent="0.25">
      <c r="A345" t="s">
        <v>8</v>
      </c>
      <c r="B345" t="s">
        <v>961</v>
      </c>
      <c r="C345">
        <v>3</v>
      </c>
      <c r="D345">
        <v>1</v>
      </c>
      <c r="E345">
        <v>1</v>
      </c>
      <c r="F345" t="s">
        <v>410</v>
      </c>
      <c r="G345" s="35" t="s">
        <v>1774</v>
      </c>
      <c r="H345" s="35" t="s">
        <v>962</v>
      </c>
      <c r="I345" s="35" t="s">
        <v>593</v>
      </c>
      <c r="J345" s="35">
        <v>336</v>
      </c>
      <c r="K345" s="35" t="s">
        <v>1778</v>
      </c>
      <c r="L345" s="35" t="s">
        <v>1779</v>
      </c>
      <c r="M345" s="35" t="s">
        <v>396</v>
      </c>
      <c r="N345" s="35" t="s">
        <v>122</v>
      </c>
      <c r="O345" s="35" t="s">
        <v>1780</v>
      </c>
      <c r="P345" s="35" t="s">
        <v>1781</v>
      </c>
      <c r="Q345" s="35" t="s">
        <v>1782</v>
      </c>
      <c r="R345" s="35" t="s">
        <v>314</v>
      </c>
      <c r="S345" s="35" t="s">
        <v>315</v>
      </c>
      <c r="T345" s="35" t="s">
        <v>5068</v>
      </c>
      <c r="U345" s="35" t="s">
        <v>272</v>
      </c>
      <c r="V345" s="35">
        <v>0</v>
      </c>
      <c r="W345" s="35">
        <v>0</v>
      </c>
      <c r="X345" s="49">
        <v>100</v>
      </c>
      <c r="Y345" s="45" t="s">
        <v>340</v>
      </c>
      <c r="Z345" s="49">
        <v>1</v>
      </c>
      <c r="AA345" s="49">
        <v>100</v>
      </c>
      <c r="AB345" s="45" t="s">
        <v>637</v>
      </c>
      <c r="AC345" s="45" t="s">
        <v>816</v>
      </c>
      <c r="AD345" s="45" t="s">
        <v>694</v>
      </c>
      <c r="AE345" s="45" t="s">
        <v>695</v>
      </c>
      <c r="AF345" s="49">
        <v>2018</v>
      </c>
      <c r="AG345" s="45" t="s">
        <v>1773</v>
      </c>
      <c r="AH345" s="45">
        <v>43466</v>
      </c>
      <c r="AI345" s="45">
        <v>43466</v>
      </c>
      <c r="AJ345" s="45">
        <v>43437</v>
      </c>
      <c r="AK345" s="45">
        <v>43455</v>
      </c>
      <c r="AL345" s="45"/>
      <c r="AM345" s="45" t="s">
        <v>568</v>
      </c>
      <c r="AN345" s="45" t="s">
        <v>1775</v>
      </c>
      <c r="AO345" s="45" t="s">
        <v>1868</v>
      </c>
      <c r="AP345" s="49"/>
      <c r="AQ345" s="45" t="s">
        <v>266</v>
      </c>
      <c r="AR345" s="45" t="s">
        <v>174</v>
      </c>
      <c r="AS345" s="45" t="s">
        <v>174</v>
      </c>
      <c r="AT345" s="49">
        <v>28</v>
      </c>
      <c r="AU345" s="49">
        <v>1</v>
      </c>
      <c r="AV345" s="49">
        <v>1</v>
      </c>
      <c r="AW345" s="45">
        <v>43349</v>
      </c>
      <c r="AX345" s="45" t="s">
        <v>183</v>
      </c>
      <c r="AY345" s="45">
        <v>43496.817980752312</v>
      </c>
      <c r="AZ345" s="45">
        <v>43326</v>
      </c>
      <c r="BA345" s="45">
        <v>43343</v>
      </c>
      <c r="BB345" s="45" t="s">
        <v>1869</v>
      </c>
      <c r="BC345" s="45">
        <v>43350.566053240742</v>
      </c>
      <c r="BD345" s="45">
        <v>43462</v>
      </c>
      <c r="BE345" s="53">
        <v>43646</v>
      </c>
      <c r="BF345" s="49">
        <f>IF(AND(ISBLANK(tbl_RawData_Report1[[#This Row],[REQ_ID]]),tbl_RawData_Report1[[#This Row],[RH Kit?]] = "Y"),1,COUNTIFS(tbl_RawData_Report1[RH Kit?],"Y",tbl_RawData_Report1[REQ_ID],tbl_RawData_Report1[[#This Row],[REQ_ID]]))</f>
        <v>0</v>
      </c>
      <c r="BG345" s="49">
        <f>COUNTIFS(tbl_RawData_Report1[RH Kit?],"Y",tbl_RawData_Report1[Order No.],tbl_RawData_Report1[[#This Row],[Order No.]])</f>
        <v>0</v>
      </c>
      <c r="BH345" s="49">
        <f>SUM(tbl_RawData_Report1[[#This Row],[RH Kit Req]:[RH Kit PO]])</f>
        <v>0</v>
      </c>
      <c r="BI345" s="49" t="str">
        <f>IFERROR(VLOOKUP(B345,Lookup!A:B,2,FALSE),B345)</f>
        <v>POVIODINE10%_500ML</v>
      </c>
      <c r="BJ345" s="49" t="b">
        <f t="shared" si="5"/>
        <v>1</v>
      </c>
      <c r="BK345" s="49" t="str">
        <f>tbl_RawData_Report1[[#This Row],[Item ID]]&amp;tbl_RawData_Report1[[#This Row],[Order No.]]</f>
        <v>POVIODINE10%_500ML0000036798</v>
      </c>
      <c r="BL345"/>
      <c r="BM345"/>
      <c r="BN345"/>
    </row>
    <row r="346" spans="1:66" hidden="1" x14ac:dyDescent="0.25">
      <c r="A346" t="s">
        <v>8</v>
      </c>
      <c r="B346" t="s">
        <v>699</v>
      </c>
      <c r="C346">
        <v>2</v>
      </c>
      <c r="D346">
        <v>1</v>
      </c>
      <c r="E346">
        <v>1</v>
      </c>
      <c r="F346" t="s">
        <v>410</v>
      </c>
      <c r="G346" s="35" t="s">
        <v>1774</v>
      </c>
      <c r="H346" s="35" t="s">
        <v>700</v>
      </c>
      <c r="I346" s="35" t="s">
        <v>593</v>
      </c>
      <c r="J346" s="35">
        <v>148.4</v>
      </c>
      <c r="K346" s="35" t="s">
        <v>1778</v>
      </c>
      <c r="L346" s="35" t="s">
        <v>1779</v>
      </c>
      <c r="M346" s="35" t="s">
        <v>396</v>
      </c>
      <c r="N346" s="35" t="s">
        <v>122</v>
      </c>
      <c r="O346" s="35" t="s">
        <v>1780</v>
      </c>
      <c r="P346" s="35" t="s">
        <v>1781</v>
      </c>
      <c r="Q346" s="35" t="s">
        <v>1782</v>
      </c>
      <c r="R346" s="35" t="s">
        <v>314</v>
      </c>
      <c r="S346" s="35" t="s">
        <v>315</v>
      </c>
      <c r="T346" s="35" t="s">
        <v>5068</v>
      </c>
      <c r="U346" s="35" t="s">
        <v>272</v>
      </c>
      <c r="V346" s="35">
        <v>0</v>
      </c>
      <c r="W346" s="35">
        <v>0</v>
      </c>
      <c r="X346" s="49">
        <v>20</v>
      </c>
      <c r="Y346" s="45" t="s">
        <v>703</v>
      </c>
      <c r="Z346" s="49">
        <v>50</v>
      </c>
      <c r="AA346" s="49">
        <v>1000</v>
      </c>
      <c r="AB346" s="45" t="s">
        <v>637</v>
      </c>
      <c r="AC346" s="45" t="s">
        <v>660</v>
      </c>
      <c r="AD346" s="45" t="s">
        <v>694</v>
      </c>
      <c r="AE346" s="45" t="s">
        <v>695</v>
      </c>
      <c r="AF346" s="49">
        <v>2018</v>
      </c>
      <c r="AG346" s="45" t="s">
        <v>1773</v>
      </c>
      <c r="AH346" s="45">
        <v>43466</v>
      </c>
      <c r="AI346" s="45">
        <v>43466</v>
      </c>
      <c r="AJ346" s="45">
        <v>43437</v>
      </c>
      <c r="AK346" s="45">
        <v>43455</v>
      </c>
      <c r="AL346" s="45"/>
      <c r="AM346" s="45" t="s">
        <v>568</v>
      </c>
      <c r="AN346" s="45" t="s">
        <v>1775</v>
      </c>
      <c r="AO346" s="45" t="s">
        <v>1866</v>
      </c>
      <c r="AP346" s="49"/>
      <c r="AQ346" s="45" t="s">
        <v>266</v>
      </c>
      <c r="AR346" s="45" t="s">
        <v>174</v>
      </c>
      <c r="AS346" s="45" t="s">
        <v>174</v>
      </c>
      <c r="AT346" s="49">
        <v>27</v>
      </c>
      <c r="AU346" s="49">
        <v>1</v>
      </c>
      <c r="AV346" s="49">
        <v>1</v>
      </c>
      <c r="AW346" s="45">
        <v>43349</v>
      </c>
      <c r="AX346" s="45" t="s">
        <v>183</v>
      </c>
      <c r="AY346" s="45">
        <v>43496.817980752312</v>
      </c>
      <c r="AZ346" s="45">
        <v>43326</v>
      </c>
      <c r="BA346" s="45">
        <v>43343</v>
      </c>
      <c r="BB346" s="45" t="s">
        <v>1867</v>
      </c>
      <c r="BC346" s="45">
        <v>43350.566053240742</v>
      </c>
      <c r="BD346" s="45">
        <v>43462</v>
      </c>
      <c r="BE346" s="53">
        <v>43646</v>
      </c>
      <c r="BF346" s="49">
        <f>IF(AND(ISBLANK(tbl_RawData_Report1[[#This Row],[REQ_ID]]),tbl_RawData_Report1[[#This Row],[RH Kit?]] = "Y"),1,COUNTIFS(tbl_RawData_Report1[RH Kit?],"Y",tbl_RawData_Report1[REQ_ID],tbl_RawData_Report1[[#This Row],[REQ_ID]]))</f>
        <v>0</v>
      </c>
      <c r="BG346" s="49">
        <f>COUNTIFS(tbl_RawData_Report1[RH Kit?],"Y",tbl_RawData_Report1[Order No.],tbl_RawData_Report1[[#This Row],[Order No.]])</f>
        <v>0</v>
      </c>
      <c r="BH346" s="49">
        <f>SUM(tbl_RawData_Report1[[#This Row],[RH Kit Req]:[RH Kit PO]])</f>
        <v>0</v>
      </c>
      <c r="BI346" s="49" t="str">
        <f>IFERROR(VLOOKUP(B346,Lookup!A:B,2,FALSE),B346)</f>
        <v>AMPICILLIN_1GINJ</v>
      </c>
      <c r="BJ346" s="49" t="b">
        <f t="shared" si="5"/>
        <v>1</v>
      </c>
      <c r="BK346" s="49" t="str">
        <f>tbl_RawData_Report1[[#This Row],[Item ID]]&amp;tbl_RawData_Report1[[#This Row],[Order No.]]</f>
        <v>AMPICILLIN_1GINJ0000036798</v>
      </c>
      <c r="BL346"/>
      <c r="BM346"/>
      <c r="BN346"/>
    </row>
    <row r="347" spans="1:66" hidden="1" x14ac:dyDescent="0.25">
      <c r="A347" t="s">
        <v>8</v>
      </c>
      <c r="B347" t="s">
        <v>1854</v>
      </c>
      <c r="C347">
        <v>6</v>
      </c>
      <c r="D347">
        <v>1</v>
      </c>
      <c r="E347">
        <v>1</v>
      </c>
      <c r="F347" t="s">
        <v>1559</v>
      </c>
      <c r="G347" s="35" t="s">
        <v>1784</v>
      </c>
      <c r="H347" s="35" t="s">
        <v>1855</v>
      </c>
      <c r="I347" s="35" t="s">
        <v>593</v>
      </c>
      <c r="J347" s="35">
        <v>0</v>
      </c>
      <c r="K347" s="35" t="s">
        <v>1555</v>
      </c>
      <c r="L347" s="35" t="s">
        <v>397</v>
      </c>
      <c r="M347" s="35" t="s">
        <v>396</v>
      </c>
      <c r="N347" s="35" t="s">
        <v>122</v>
      </c>
      <c r="O347" s="35" t="s">
        <v>1557</v>
      </c>
      <c r="P347" s="35" t="s">
        <v>1558</v>
      </c>
      <c r="Q347" s="35" t="s">
        <v>311</v>
      </c>
      <c r="R347" s="35" t="s">
        <v>1025</v>
      </c>
      <c r="S347" s="35" t="s">
        <v>1026</v>
      </c>
      <c r="T347" s="35" t="s">
        <v>5058</v>
      </c>
      <c r="U347" s="35" t="s">
        <v>269</v>
      </c>
      <c r="V347" s="35">
        <v>0</v>
      </c>
      <c r="W347" s="35">
        <v>0</v>
      </c>
      <c r="X347" s="49">
        <v>0</v>
      </c>
      <c r="Y347" s="45" t="s">
        <v>1858</v>
      </c>
      <c r="Z347" s="49">
        <v>30</v>
      </c>
      <c r="AA347" s="49">
        <v>0</v>
      </c>
      <c r="AB347" s="45" t="s">
        <v>637</v>
      </c>
      <c r="AC347" s="45" t="s">
        <v>1794</v>
      </c>
      <c r="AD347" s="45" t="s">
        <v>694</v>
      </c>
      <c r="AE347" s="45" t="s">
        <v>695</v>
      </c>
      <c r="AF347" s="49">
        <v>2018</v>
      </c>
      <c r="AG347" s="45" t="s">
        <v>1783</v>
      </c>
      <c r="AH347" s="45">
        <v>43510</v>
      </c>
      <c r="AI347" s="45">
        <v>43538</v>
      </c>
      <c r="AJ347" s="45"/>
      <c r="AK347" s="45">
        <v>43465</v>
      </c>
      <c r="AL347" s="45"/>
      <c r="AM347" s="45" t="s">
        <v>566</v>
      </c>
      <c r="AN347" s="45" t="s">
        <v>1785</v>
      </c>
      <c r="AO347" s="45" t="s">
        <v>1859</v>
      </c>
      <c r="AP347" s="49"/>
      <c r="AQ347" s="45" t="s">
        <v>266</v>
      </c>
      <c r="AR347" s="45" t="s">
        <v>174</v>
      </c>
      <c r="AS347" s="45" t="s">
        <v>174</v>
      </c>
      <c r="AT347" s="49">
        <v>8</v>
      </c>
      <c r="AU347" s="49">
        <v>1</v>
      </c>
      <c r="AV347" s="49">
        <v>1</v>
      </c>
      <c r="AW347" s="45">
        <v>43353</v>
      </c>
      <c r="AX347" s="45" t="s">
        <v>183</v>
      </c>
      <c r="AY347" s="45">
        <v>43693.739451157409</v>
      </c>
      <c r="AZ347" s="45">
        <v>43349</v>
      </c>
      <c r="BA347" s="45">
        <v>43350</v>
      </c>
      <c r="BB347" s="45" t="s">
        <v>1857</v>
      </c>
      <c r="BC347" s="45">
        <v>43357.520578703705</v>
      </c>
      <c r="BD347" s="45">
        <v>43461</v>
      </c>
      <c r="BE347" s="53">
        <v>73050</v>
      </c>
      <c r="BF347" s="49">
        <f>IF(AND(ISBLANK(tbl_RawData_Report1[[#This Row],[REQ_ID]]),tbl_RawData_Report1[[#This Row],[RH Kit?]] = "Y"),1,COUNTIFS(tbl_RawData_Report1[RH Kit?],"Y",tbl_RawData_Report1[REQ_ID],tbl_RawData_Report1[[#This Row],[REQ_ID]]))</f>
        <v>0</v>
      </c>
      <c r="BG347" s="49">
        <f>COUNTIFS(tbl_RawData_Report1[RH Kit?],"Y",tbl_RawData_Report1[Order No.],tbl_RawData_Report1[[#This Row],[Order No.]])</f>
        <v>0</v>
      </c>
      <c r="BH347" s="49">
        <f>SUM(tbl_RawData_Report1[[#This Row],[RH Kit Req]:[RH Kit PO]])</f>
        <v>0</v>
      </c>
      <c r="BI347" s="49" t="str">
        <f>IFERROR(VLOOKUP(B347,Lookup!A:B,2,FALSE),B347)</f>
        <v>3TC300MG+TDF300MG</v>
      </c>
      <c r="BJ347" s="49" t="b">
        <f t="shared" si="5"/>
        <v>1</v>
      </c>
      <c r="BK347" s="49" t="str">
        <f>tbl_RawData_Report1[[#This Row],[Item ID]]&amp;tbl_RawData_Report1[[#This Row],[Order No.]]</f>
        <v>3TC300MG+TDF300MG0000036815</v>
      </c>
      <c r="BL347"/>
      <c r="BM347"/>
      <c r="BN347"/>
    </row>
    <row r="348" spans="1:66" hidden="1" x14ac:dyDescent="0.25">
      <c r="A348" t="s">
        <v>8</v>
      </c>
      <c r="B348" t="s">
        <v>1789</v>
      </c>
      <c r="C348">
        <v>5</v>
      </c>
      <c r="D348">
        <v>1</v>
      </c>
      <c r="E348">
        <v>1</v>
      </c>
      <c r="F348" t="s">
        <v>1559</v>
      </c>
      <c r="G348" s="35" t="s">
        <v>1784</v>
      </c>
      <c r="H348" s="35" t="s">
        <v>1790</v>
      </c>
      <c r="I348" s="35" t="s">
        <v>593</v>
      </c>
      <c r="J348" s="35">
        <v>0</v>
      </c>
      <c r="K348" s="35" t="s">
        <v>1555</v>
      </c>
      <c r="L348" s="35" t="s">
        <v>397</v>
      </c>
      <c r="M348" s="35" t="s">
        <v>396</v>
      </c>
      <c r="N348" s="35" t="s">
        <v>122</v>
      </c>
      <c r="O348" s="35" t="s">
        <v>1557</v>
      </c>
      <c r="P348" s="35" t="s">
        <v>1558</v>
      </c>
      <c r="Q348" s="35" t="s">
        <v>311</v>
      </c>
      <c r="R348" s="35" t="s">
        <v>1025</v>
      </c>
      <c r="S348" s="35" t="s">
        <v>1026</v>
      </c>
      <c r="T348" s="35" t="s">
        <v>5058</v>
      </c>
      <c r="U348" s="35" t="s">
        <v>269</v>
      </c>
      <c r="V348" s="35">
        <v>0</v>
      </c>
      <c r="W348" s="35">
        <v>0</v>
      </c>
      <c r="X348" s="49">
        <v>0</v>
      </c>
      <c r="Y348" s="45" t="s">
        <v>1793</v>
      </c>
      <c r="Z348" s="49">
        <v>60</v>
      </c>
      <c r="AA348" s="49">
        <v>0</v>
      </c>
      <c r="AB348" s="45" t="s">
        <v>637</v>
      </c>
      <c r="AC348" s="45" t="s">
        <v>1794</v>
      </c>
      <c r="AD348" s="45" t="s">
        <v>694</v>
      </c>
      <c r="AE348" s="45" t="s">
        <v>695</v>
      </c>
      <c r="AF348" s="49">
        <v>2018</v>
      </c>
      <c r="AG348" s="45" t="s">
        <v>1783</v>
      </c>
      <c r="AH348" s="45">
        <v>43510</v>
      </c>
      <c r="AI348" s="45">
        <v>43538</v>
      </c>
      <c r="AJ348" s="45"/>
      <c r="AK348" s="45">
        <v>43465</v>
      </c>
      <c r="AL348" s="45"/>
      <c r="AM348" s="45" t="s">
        <v>566</v>
      </c>
      <c r="AN348" s="45" t="s">
        <v>1785</v>
      </c>
      <c r="AO348" s="45" t="s">
        <v>1791</v>
      </c>
      <c r="AP348" s="49"/>
      <c r="AQ348" s="45" t="s">
        <v>266</v>
      </c>
      <c r="AR348" s="45" t="s">
        <v>174</v>
      </c>
      <c r="AS348" s="45" t="s">
        <v>174</v>
      </c>
      <c r="AT348" s="49">
        <v>7</v>
      </c>
      <c r="AU348" s="49">
        <v>1</v>
      </c>
      <c r="AV348" s="49">
        <v>1</v>
      </c>
      <c r="AW348" s="45">
        <v>43353</v>
      </c>
      <c r="AX348" s="45" t="s">
        <v>183</v>
      </c>
      <c r="AY348" s="45">
        <v>43693.739451157409</v>
      </c>
      <c r="AZ348" s="45">
        <v>43349</v>
      </c>
      <c r="BA348" s="45">
        <v>43350</v>
      </c>
      <c r="BB348" s="45" t="s">
        <v>1792</v>
      </c>
      <c r="BC348" s="45">
        <v>43357.520578703705</v>
      </c>
      <c r="BD348" s="45">
        <v>43461</v>
      </c>
      <c r="BE348" s="53">
        <v>73050</v>
      </c>
      <c r="BF348" s="49">
        <f>IF(AND(ISBLANK(tbl_RawData_Report1[[#This Row],[REQ_ID]]),tbl_RawData_Report1[[#This Row],[RH Kit?]] = "Y"),1,COUNTIFS(tbl_RawData_Report1[RH Kit?],"Y",tbl_RawData_Report1[REQ_ID],tbl_RawData_Report1[[#This Row],[REQ_ID]]))</f>
        <v>0</v>
      </c>
      <c r="BG348" s="49">
        <f>COUNTIFS(tbl_RawData_Report1[RH Kit?],"Y",tbl_RawData_Report1[Order No.],tbl_RawData_Report1[[#This Row],[Order No.]])</f>
        <v>0</v>
      </c>
      <c r="BH348" s="49">
        <f>SUM(tbl_RawData_Report1[[#This Row],[RH Kit Req]:[RH Kit PO]])</f>
        <v>0</v>
      </c>
      <c r="BI348" s="49" t="str">
        <f>IFERROR(VLOOKUP(B348,Lookup!A:B,2,FALSE),B348)</f>
        <v>3TC30MG+AZT60MG</v>
      </c>
      <c r="BJ348" s="49" t="b">
        <f t="shared" si="5"/>
        <v>1</v>
      </c>
      <c r="BK348" s="49" t="str">
        <f>tbl_RawData_Report1[[#This Row],[Item ID]]&amp;tbl_RawData_Report1[[#This Row],[Order No.]]</f>
        <v>3TC30MG+AZT60MG0000036815</v>
      </c>
      <c r="BL348"/>
      <c r="BM348"/>
      <c r="BN348"/>
    </row>
    <row r="349" spans="1:66" hidden="1" x14ac:dyDescent="0.25">
      <c r="A349" t="s">
        <v>8</v>
      </c>
      <c r="B349" t="s">
        <v>1611</v>
      </c>
      <c r="C349">
        <v>1</v>
      </c>
      <c r="D349">
        <v>1</v>
      </c>
      <c r="E349">
        <v>1</v>
      </c>
      <c r="F349" t="s">
        <v>1559</v>
      </c>
      <c r="G349" s="35" t="s">
        <v>1784</v>
      </c>
      <c r="H349" s="35" t="s">
        <v>1612</v>
      </c>
      <c r="I349" s="35" t="s">
        <v>593</v>
      </c>
      <c r="J349" s="35">
        <v>0</v>
      </c>
      <c r="K349" s="35" t="s">
        <v>1555</v>
      </c>
      <c r="L349" s="35" t="s">
        <v>1556</v>
      </c>
      <c r="M349" s="35" t="s">
        <v>396</v>
      </c>
      <c r="N349" s="35" t="s">
        <v>122</v>
      </c>
      <c r="O349" s="35" t="s">
        <v>1557</v>
      </c>
      <c r="P349" s="35" t="s">
        <v>1558</v>
      </c>
      <c r="Q349" s="35" t="s">
        <v>311</v>
      </c>
      <c r="R349" s="35" t="s">
        <v>1025</v>
      </c>
      <c r="S349" s="35" t="s">
        <v>1026</v>
      </c>
      <c r="T349" s="35" t="s">
        <v>5058</v>
      </c>
      <c r="U349" s="35" t="s">
        <v>269</v>
      </c>
      <c r="V349" s="35">
        <v>0</v>
      </c>
      <c r="W349" s="35">
        <v>0</v>
      </c>
      <c r="X349" s="49">
        <v>0</v>
      </c>
      <c r="Y349" s="45" t="s">
        <v>341</v>
      </c>
      <c r="Z349" s="49">
        <v>100</v>
      </c>
      <c r="AA349" s="49">
        <v>0</v>
      </c>
      <c r="AB349" s="45" t="s">
        <v>637</v>
      </c>
      <c r="AC349" s="45" t="s">
        <v>660</v>
      </c>
      <c r="AD349" s="45" t="s">
        <v>694</v>
      </c>
      <c r="AE349" s="45" t="s">
        <v>695</v>
      </c>
      <c r="AF349" s="49">
        <v>2018</v>
      </c>
      <c r="AG349" s="45" t="s">
        <v>1783</v>
      </c>
      <c r="AH349" s="45">
        <v>43510</v>
      </c>
      <c r="AI349" s="45">
        <v>43538</v>
      </c>
      <c r="AJ349" s="45"/>
      <c r="AK349" s="45">
        <v>43613</v>
      </c>
      <c r="AL349" s="45"/>
      <c r="AM349" s="45" t="s">
        <v>566</v>
      </c>
      <c r="AN349" s="45" t="s">
        <v>1785</v>
      </c>
      <c r="AO349" s="45" t="s">
        <v>1786</v>
      </c>
      <c r="AP349" s="49"/>
      <c r="AQ349" s="45" t="s">
        <v>266</v>
      </c>
      <c r="AR349" s="45" t="s">
        <v>174</v>
      </c>
      <c r="AS349" s="45" t="s">
        <v>174</v>
      </c>
      <c r="AT349" s="49">
        <v>1</v>
      </c>
      <c r="AU349" s="49">
        <v>1</v>
      </c>
      <c r="AV349" s="49">
        <v>1</v>
      </c>
      <c r="AW349" s="45">
        <v>43353</v>
      </c>
      <c r="AX349" s="45" t="s">
        <v>183</v>
      </c>
      <c r="AY349" s="45">
        <v>43693.739451157409</v>
      </c>
      <c r="AZ349" s="45">
        <v>43349</v>
      </c>
      <c r="BA349" s="45">
        <v>43350</v>
      </c>
      <c r="BB349" s="45" t="s">
        <v>1787</v>
      </c>
      <c r="BC349" s="45">
        <v>43357.520578703705</v>
      </c>
      <c r="BD349" s="45">
        <v>43461</v>
      </c>
      <c r="BE349" s="53">
        <v>43889</v>
      </c>
      <c r="BF349" s="49">
        <f>IF(AND(ISBLANK(tbl_RawData_Report1[[#This Row],[REQ_ID]]),tbl_RawData_Report1[[#This Row],[RH Kit?]] = "Y"),1,COUNTIFS(tbl_RawData_Report1[RH Kit?],"Y",tbl_RawData_Report1[REQ_ID],tbl_RawData_Report1[[#This Row],[REQ_ID]]))</f>
        <v>0</v>
      </c>
      <c r="BG349" s="49">
        <f>COUNTIFS(tbl_RawData_Report1[RH Kit?],"Y",tbl_RawData_Report1[Order No.],tbl_RawData_Report1[[#This Row],[Order No.]])</f>
        <v>0</v>
      </c>
      <c r="BH349" s="49">
        <f>SUM(tbl_RawData_Report1[[#This Row],[RH Kit Req]:[RH Kit PO]])</f>
        <v>0</v>
      </c>
      <c r="BI349" s="49" t="str">
        <f>IFERROR(VLOOKUP(B349,Lookup!A:B,2,FALSE),B349)</f>
        <v>CEFIXIME_400MG</v>
      </c>
      <c r="BJ349" s="49" t="b">
        <f t="shared" si="5"/>
        <v>0</v>
      </c>
      <c r="BK349" s="49" t="str">
        <f>tbl_RawData_Report1[[#This Row],[Item ID]]&amp;tbl_RawData_Report1[[#This Row],[Order No.]]</f>
        <v>CEFIXIME_400MG0000036815</v>
      </c>
      <c r="BL349"/>
      <c r="BM349"/>
      <c r="BN349"/>
    </row>
    <row r="350" spans="1:66" hidden="1" x14ac:dyDescent="0.25">
      <c r="A350" t="s">
        <v>8</v>
      </c>
      <c r="B350" t="s">
        <v>1611</v>
      </c>
      <c r="C350">
        <v>1</v>
      </c>
      <c r="D350">
        <v>1</v>
      </c>
      <c r="E350">
        <v>2</v>
      </c>
      <c r="F350" t="s">
        <v>1559</v>
      </c>
      <c r="G350" s="35" t="s">
        <v>1784</v>
      </c>
      <c r="H350" s="35" t="s">
        <v>1612</v>
      </c>
      <c r="I350" s="35" t="s">
        <v>593</v>
      </c>
      <c r="J350" s="35">
        <v>45600</v>
      </c>
      <c r="K350" s="35" t="s">
        <v>1555</v>
      </c>
      <c r="L350" s="35" t="s">
        <v>1556</v>
      </c>
      <c r="M350" s="35" t="s">
        <v>396</v>
      </c>
      <c r="N350" s="35" t="s">
        <v>122</v>
      </c>
      <c r="O350" s="35" t="s">
        <v>1557</v>
      </c>
      <c r="P350" s="35" t="s">
        <v>1558</v>
      </c>
      <c r="Q350" s="35" t="s">
        <v>311</v>
      </c>
      <c r="R350" s="35" t="s">
        <v>1025</v>
      </c>
      <c r="S350" s="35" t="s">
        <v>1026</v>
      </c>
      <c r="T350" s="35" t="s">
        <v>5058</v>
      </c>
      <c r="U350" s="35" t="s">
        <v>269</v>
      </c>
      <c r="V350" s="35">
        <v>0</v>
      </c>
      <c r="W350" s="35">
        <v>0</v>
      </c>
      <c r="X350" s="49">
        <v>1900</v>
      </c>
      <c r="Y350" s="45" t="s">
        <v>341</v>
      </c>
      <c r="Z350" s="49">
        <v>100</v>
      </c>
      <c r="AA350" s="49">
        <v>190000</v>
      </c>
      <c r="AB350" s="45" t="s">
        <v>637</v>
      </c>
      <c r="AC350" s="45" t="s">
        <v>660</v>
      </c>
      <c r="AD350" s="45" t="s">
        <v>694</v>
      </c>
      <c r="AE350" s="45" t="s">
        <v>695</v>
      </c>
      <c r="AF350" s="49">
        <v>2018</v>
      </c>
      <c r="AG350" s="45" t="s">
        <v>1783</v>
      </c>
      <c r="AH350" s="45">
        <v>43510</v>
      </c>
      <c r="AI350" s="45">
        <v>43538</v>
      </c>
      <c r="AJ350" s="45"/>
      <c r="AK350" s="45">
        <v>43613</v>
      </c>
      <c r="AL350" s="45"/>
      <c r="AM350" s="45" t="s">
        <v>566</v>
      </c>
      <c r="AN350" s="45" t="s">
        <v>1785</v>
      </c>
      <c r="AO350" s="45" t="s">
        <v>1788</v>
      </c>
      <c r="AP350" s="49"/>
      <c r="AQ350" s="45" t="s">
        <v>266</v>
      </c>
      <c r="AR350" s="45" t="s">
        <v>174</v>
      </c>
      <c r="AS350" s="45" t="s">
        <v>174</v>
      </c>
      <c r="AT350" s="49">
        <v>1</v>
      </c>
      <c r="AU350" s="49">
        <v>1</v>
      </c>
      <c r="AV350" s="49">
        <v>1</v>
      </c>
      <c r="AW350" s="45">
        <v>43353</v>
      </c>
      <c r="AX350" s="45" t="s">
        <v>183</v>
      </c>
      <c r="AY350" s="45">
        <v>43693.739451157409</v>
      </c>
      <c r="AZ350" s="45">
        <v>43349</v>
      </c>
      <c r="BA350" s="45">
        <v>43350</v>
      </c>
      <c r="BB350" s="45" t="s">
        <v>1787</v>
      </c>
      <c r="BC350" s="45">
        <v>43357.520578703705</v>
      </c>
      <c r="BD350" s="45">
        <v>43461</v>
      </c>
      <c r="BE350" s="53">
        <v>43889</v>
      </c>
      <c r="BF350" s="49">
        <f>IF(AND(ISBLANK(tbl_RawData_Report1[[#This Row],[REQ_ID]]),tbl_RawData_Report1[[#This Row],[RH Kit?]] = "Y"),1,COUNTIFS(tbl_RawData_Report1[RH Kit?],"Y",tbl_RawData_Report1[REQ_ID],tbl_RawData_Report1[[#This Row],[REQ_ID]]))</f>
        <v>0</v>
      </c>
      <c r="BG350" s="49">
        <f>COUNTIFS(tbl_RawData_Report1[RH Kit?],"Y",tbl_RawData_Report1[Order No.],tbl_RawData_Report1[[#This Row],[Order No.]])</f>
        <v>0</v>
      </c>
      <c r="BH350" s="49">
        <f>SUM(tbl_RawData_Report1[[#This Row],[RH Kit Req]:[RH Kit PO]])</f>
        <v>0</v>
      </c>
      <c r="BI350" s="49" t="str">
        <f>IFERROR(VLOOKUP(B350,Lookup!A:B,2,FALSE),B350)</f>
        <v>CEFIXIME_400MG</v>
      </c>
      <c r="BJ350" s="49" t="b">
        <f t="shared" si="5"/>
        <v>1</v>
      </c>
      <c r="BK350" s="49" t="str">
        <f>tbl_RawData_Report1[[#This Row],[Item ID]]&amp;tbl_RawData_Report1[[#This Row],[Order No.]]</f>
        <v>CEFIXIME_400MG0000036815</v>
      </c>
      <c r="BL350"/>
      <c r="BM350"/>
      <c r="BN350"/>
    </row>
    <row r="351" spans="1:66" hidden="1" x14ac:dyDescent="0.25">
      <c r="A351" t="s">
        <v>8</v>
      </c>
      <c r="B351" t="s">
        <v>122</v>
      </c>
      <c r="C351">
        <v>2</v>
      </c>
      <c r="D351">
        <v>1</v>
      </c>
      <c r="E351">
        <v>2</v>
      </c>
      <c r="F351" t="s">
        <v>1559</v>
      </c>
      <c r="G351" s="35" t="s">
        <v>1784</v>
      </c>
      <c r="H351" s="35" t="s">
        <v>1802</v>
      </c>
      <c r="I351" s="35" t="s">
        <v>593</v>
      </c>
      <c r="J351" s="35">
        <v>2400</v>
      </c>
      <c r="K351" s="35" t="s">
        <v>1555</v>
      </c>
      <c r="L351" s="35" t="s">
        <v>1556</v>
      </c>
      <c r="M351" s="35" t="s">
        <v>396</v>
      </c>
      <c r="N351" s="35" t="s">
        <v>122</v>
      </c>
      <c r="O351" s="35" t="s">
        <v>1557</v>
      </c>
      <c r="P351" s="35" t="s">
        <v>1558</v>
      </c>
      <c r="Q351" s="35" t="s">
        <v>311</v>
      </c>
      <c r="R351" s="35" t="s">
        <v>1025</v>
      </c>
      <c r="S351" s="35" t="s">
        <v>1026</v>
      </c>
      <c r="T351" s="35" t="s">
        <v>5058</v>
      </c>
      <c r="U351" s="35" t="s">
        <v>269</v>
      </c>
      <c r="V351" s="35">
        <v>0</v>
      </c>
      <c r="W351" s="35">
        <v>0</v>
      </c>
      <c r="X351" s="49">
        <v>800</v>
      </c>
      <c r="Y351" s="45" t="s">
        <v>346</v>
      </c>
      <c r="Z351" s="49">
        <v>1000</v>
      </c>
      <c r="AA351" s="49">
        <v>800000</v>
      </c>
      <c r="AB351" s="45" t="s">
        <v>637</v>
      </c>
      <c r="AC351" s="45" t="s">
        <v>693</v>
      </c>
      <c r="AD351" s="45" t="s">
        <v>694</v>
      </c>
      <c r="AE351" s="45" t="s">
        <v>695</v>
      </c>
      <c r="AF351" s="49">
        <v>2018</v>
      </c>
      <c r="AG351" s="45" t="s">
        <v>1783</v>
      </c>
      <c r="AH351" s="45">
        <v>43510</v>
      </c>
      <c r="AI351" s="45">
        <v>43538</v>
      </c>
      <c r="AJ351" s="45"/>
      <c r="AK351" s="45">
        <v>43613</v>
      </c>
      <c r="AL351" s="45"/>
      <c r="AM351" s="45" t="s">
        <v>566</v>
      </c>
      <c r="AN351" s="45" t="s">
        <v>1785</v>
      </c>
      <c r="AO351" s="45" t="s">
        <v>1805</v>
      </c>
      <c r="AP351" s="49"/>
      <c r="AQ351" s="45" t="s">
        <v>266</v>
      </c>
      <c r="AR351" s="45"/>
      <c r="AS351" s="45" t="s">
        <v>174</v>
      </c>
      <c r="AT351" s="49">
        <v>4</v>
      </c>
      <c r="AU351" s="49">
        <v>1</v>
      </c>
      <c r="AV351" s="49">
        <v>1</v>
      </c>
      <c r="AW351" s="45">
        <v>43353</v>
      </c>
      <c r="AX351" s="45" t="s">
        <v>183</v>
      </c>
      <c r="AY351" s="45">
        <v>43693.739451157409</v>
      </c>
      <c r="AZ351" s="45">
        <v>43349</v>
      </c>
      <c r="BA351" s="45">
        <v>43350</v>
      </c>
      <c r="BB351" s="45" t="s">
        <v>1804</v>
      </c>
      <c r="BC351" s="45">
        <v>43357.520578703705</v>
      </c>
      <c r="BD351" s="45">
        <v>43461</v>
      </c>
      <c r="BE351" s="53">
        <v>43889</v>
      </c>
      <c r="BF351" s="49">
        <f>IF(AND(ISBLANK(tbl_RawData_Report1[[#This Row],[REQ_ID]]),tbl_RawData_Report1[[#This Row],[RH Kit?]] = "Y"),1,COUNTIFS(tbl_RawData_Report1[RH Kit?],"Y",tbl_RawData_Report1[REQ_ID],tbl_RawData_Report1[[#This Row],[REQ_ID]]))</f>
        <v>0</v>
      </c>
      <c r="BG351" s="49">
        <f>COUNTIFS(tbl_RawData_Report1[RH Kit?],"Y",tbl_RawData_Report1[Order No.],tbl_RawData_Report1[[#This Row],[Order No.]])</f>
        <v>0</v>
      </c>
      <c r="BH351" s="49">
        <f>SUM(tbl_RawData_Report1[[#This Row],[RH Kit Req]:[RH Kit PO]])</f>
        <v>0</v>
      </c>
      <c r="BI351" s="49" t="str">
        <f>IFERROR(VLOOKUP(B351,Lookup!A:B,2,FALSE),B351)</f>
        <v xml:space="preserve"> </v>
      </c>
      <c r="BJ351" s="49" t="b">
        <f t="shared" si="5"/>
        <v>1</v>
      </c>
      <c r="BK351" s="49" t="str">
        <f>tbl_RawData_Report1[[#This Row],[Item ID]]&amp;tbl_RawData_Report1[[#This Row],[Order No.]]</f>
        <v xml:space="preserve"> 0000036815</v>
      </c>
      <c r="BL351"/>
      <c r="BM351"/>
      <c r="BN351"/>
    </row>
    <row r="352" spans="1:66" hidden="1" x14ac:dyDescent="0.25">
      <c r="A352" t="s">
        <v>8</v>
      </c>
      <c r="B352" t="s">
        <v>1806</v>
      </c>
      <c r="C352">
        <v>4</v>
      </c>
      <c r="D352">
        <v>1</v>
      </c>
      <c r="E352">
        <v>1</v>
      </c>
      <c r="F352" t="s">
        <v>1559</v>
      </c>
      <c r="G352" s="35" t="s">
        <v>1784</v>
      </c>
      <c r="H352" s="35" t="s">
        <v>1807</v>
      </c>
      <c r="I352" s="35" t="s">
        <v>593</v>
      </c>
      <c r="J352" s="35">
        <v>0</v>
      </c>
      <c r="K352" s="35" t="s">
        <v>1555</v>
      </c>
      <c r="L352" s="35" t="s">
        <v>1556</v>
      </c>
      <c r="M352" s="35" t="s">
        <v>396</v>
      </c>
      <c r="N352" s="35" t="s">
        <v>122</v>
      </c>
      <c r="O352" s="35" t="s">
        <v>1557</v>
      </c>
      <c r="P352" s="35" t="s">
        <v>1558</v>
      </c>
      <c r="Q352" s="35" t="s">
        <v>311</v>
      </c>
      <c r="R352" s="35" t="s">
        <v>1025</v>
      </c>
      <c r="S352" s="35" t="s">
        <v>1026</v>
      </c>
      <c r="T352" s="35" t="s">
        <v>5058</v>
      </c>
      <c r="U352" s="35" t="s">
        <v>269</v>
      </c>
      <c r="V352" s="35">
        <v>0</v>
      </c>
      <c r="W352" s="35">
        <v>0</v>
      </c>
      <c r="X352" s="49">
        <v>0</v>
      </c>
      <c r="Y352" s="45" t="s">
        <v>860</v>
      </c>
      <c r="Z352" s="49">
        <v>4</v>
      </c>
      <c r="AA352" s="49">
        <v>0</v>
      </c>
      <c r="AB352" s="45" t="s">
        <v>637</v>
      </c>
      <c r="AC352" s="45" t="s">
        <v>660</v>
      </c>
      <c r="AD352" s="45" t="s">
        <v>694</v>
      </c>
      <c r="AE352" s="45" t="s">
        <v>695</v>
      </c>
      <c r="AF352" s="49">
        <v>2018</v>
      </c>
      <c r="AG352" s="45" t="s">
        <v>1783</v>
      </c>
      <c r="AH352" s="45">
        <v>43510</v>
      </c>
      <c r="AI352" s="45">
        <v>43538</v>
      </c>
      <c r="AJ352" s="45"/>
      <c r="AK352" s="45">
        <v>43613</v>
      </c>
      <c r="AL352" s="45"/>
      <c r="AM352" s="45" t="s">
        <v>566</v>
      </c>
      <c r="AN352" s="45" t="s">
        <v>1785</v>
      </c>
      <c r="AO352" s="45" t="s">
        <v>1808</v>
      </c>
      <c r="AP352" s="49"/>
      <c r="AQ352" s="45" t="s">
        <v>266</v>
      </c>
      <c r="AR352" s="45" t="s">
        <v>174</v>
      </c>
      <c r="AS352" s="45" t="s">
        <v>174</v>
      </c>
      <c r="AT352" s="49">
        <v>6</v>
      </c>
      <c r="AU352" s="49">
        <v>1</v>
      </c>
      <c r="AV352" s="49">
        <v>1</v>
      </c>
      <c r="AW352" s="45">
        <v>43353</v>
      </c>
      <c r="AX352" s="45" t="s">
        <v>183</v>
      </c>
      <c r="AY352" s="45">
        <v>43693.739451157409</v>
      </c>
      <c r="AZ352" s="45">
        <v>43349</v>
      </c>
      <c r="BA352" s="45">
        <v>43350</v>
      </c>
      <c r="BB352" s="45" t="s">
        <v>1809</v>
      </c>
      <c r="BC352" s="45">
        <v>43357.520578703705</v>
      </c>
      <c r="BD352" s="45">
        <v>43461</v>
      </c>
      <c r="BE352" s="53">
        <v>43889</v>
      </c>
      <c r="BF352" s="49">
        <f>IF(AND(ISBLANK(tbl_RawData_Report1[[#This Row],[REQ_ID]]),tbl_RawData_Report1[[#This Row],[RH Kit?]] = "Y"),1,COUNTIFS(tbl_RawData_Report1[RH Kit?],"Y",tbl_RawData_Report1[REQ_ID],tbl_RawData_Report1[[#This Row],[REQ_ID]]))</f>
        <v>0</v>
      </c>
      <c r="BG352" s="49">
        <f>COUNTIFS(tbl_RawData_Report1[RH Kit?],"Y",tbl_RawData_Report1[Order No.],tbl_RawData_Report1[[#This Row],[Order No.]])</f>
        <v>0</v>
      </c>
      <c r="BH352" s="49">
        <f>SUM(tbl_RawData_Report1[[#This Row],[RH Kit Req]:[RH Kit PO]])</f>
        <v>0</v>
      </c>
      <c r="BI352" s="49" t="str">
        <f>IFERROR(VLOOKUP(B352,Lookup!A:B,2,FALSE),B352)</f>
        <v>AZITHROMYCIN_250MG</v>
      </c>
      <c r="BJ352" s="49" t="b">
        <f t="shared" si="5"/>
        <v>1</v>
      </c>
      <c r="BK352" s="49" t="str">
        <f>tbl_RawData_Report1[[#This Row],[Item ID]]&amp;tbl_RawData_Report1[[#This Row],[Order No.]]</f>
        <v>AZITHROMYCIN_250MG0000036815</v>
      </c>
      <c r="BL352"/>
      <c r="BM352"/>
      <c r="BN352"/>
    </row>
    <row r="353" spans="1:66" hidden="1" x14ac:dyDescent="0.25">
      <c r="A353" t="s">
        <v>8</v>
      </c>
      <c r="B353" t="s">
        <v>122</v>
      </c>
      <c r="C353">
        <v>2</v>
      </c>
      <c r="D353">
        <v>1</v>
      </c>
      <c r="E353">
        <v>1</v>
      </c>
      <c r="F353" t="s">
        <v>1559</v>
      </c>
      <c r="G353" s="35" t="s">
        <v>1784</v>
      </c>
      <c r="H353" s="35" t="s">
        <v>1802</v>
      </c>
      <c r="I353" s="35" t="s">
        <v>593</v>
      </c>
      <c r="J353" s="35">
        <v>0</v>
      </c>
      <c r="K353" s="35" t="s">
        <v>1555</v>
      </c>
      <c r="L353" s="35" t="s">
        <v>1556</v>
      </c>
      <c r="M353" s="35" t="s">
        <v>396</v>
      </c>
      <c r="N353" s="35" t="s">
        <v>122</v>
      </c>
      <c r="O353" s="35" t="s">
        <v>1557</v>
      </c>
      <c r="P353" s="35" t="s">
        <v>1558</v>
      </c>
      <c r="Q353" s="35" t="s">
        <v>311</v>
      </c>
      <c r="R353" s="35" t="s">
        <v>1025</v>
      </c>
      <c r="S353" s="35" t="s">
        <v>1026</v>
      </c>
      <c r="T353" s="35" t="s">
        <v>5058</v>
      </c>
      <c r="U353" s="35" t="s">
        <v>269</v>
      </c>
      <c r="V353" s="35">
        <v>0</v>
      </c>
      <c r="W353" s="35">
        <v>0</v>
      </c>
      <c r="X353" s="49">
        <v>0</v>
      </c>
      <c r="Y353" s="45" t="s">
        <v>346</v>
      </c>
      <c r="Z353" s="49">
        <v>1000</v>
      </c>
      <c r="AA353" s="49">
        <v>0</v>
      </c>
      <c r="AB353" s="45" t="s">
        <v>637</v>
      </c>
      <c r="AC353" s="45" t="s">
        <v>693</v>
      </c>
      <c r="AD353" s="45" t="s">
        <v>694</v>
      </c>
      <c r="AE353" s="45" t="s">
        <v>695</v>
      </c>
      <c r="AF353" s="49">
        <v>2018</v>
      </c>
      <c r="AG353" s="45" t="s">
        <v>1783</v>
      </c>
      <c r="AH353" s="45">
        <v>43510</v>
      </c>
      <c r="AI353" s="45">
        <v>43538</v>
      </c>
      <c r="AJ353" s="45"/>
      <c r="AK353" s="45">
        <v>43613</v>
      </c>
      <c r="AL353" s="45"/>
      <c r="AM353" s="45" t="s">
        <v>566</v>
      </c>
      <c r="AN353" s="45" t="s">
        <v>1785</v>
      </c>
      <c r="AO353" s="45" t="s">
        <v>1803</v>
      </c>
      <c r="AP353" s="49"/>
      <c r="AQ353" s="45" t="s">
        <v>266</v>
      </c>
      <c r="AR353" s="45"/>
      <c r="AS353" s="45" t="s">
        <v>174</v>
      </c>
      <c r="AT353" s="49">
        <v>4</v>
      </c>
      <c r="AU353" s="49">
        <v>1</v>
      </c>
      <c r="AV353" s="49">
        <v>1</v>
      </c>
      <c r="AW353" s="45">
        <v>43353</v>
      </c>
      <c r="AX353" s="45" t="s">
        <v>183</v>
      </c>
      <c r="AY353" s="45">
        <v>43693.739451157409</v>
      </c>
      <c r="AZ353" s="45">
        <v>43349</v>
      </c>
      <c r="BA353" s="45">
        <v>43350</v>
      </c>
      <c r="BB353" s="45" t="s">
        <v>1804</v>
      </c>
      <c r="BC353" s="45">
        <v>43357.520578703705</v>
      </c>
      <c r="BD353" s="45">
        <v>43461</v>
      </c>
      <c r="BE353" s="53">
        <v>43889</v>
      </c>
      <c r="BF353" s="49">
        <f>IF(AND(ISBLANK(tbl_RawData_Report1[[#This Row],[REQ_ID]]),tbl_RawData_Report1[[#This Row],[RH Kit?]] = "Y"),1,COUNTIFS(tbl_RawData_Report1[RH Kit?],"Y",tbl_RawData_Report1[REQ_ID],tbl_RawData_Report1[[#This Row],[REQ_ID]]))</f>
        <v>0</v>
      </c>
      <c r="BG353" s="49">
        <f>COUNTIFS(tbl_RawData_Report1[RH Kit?],"Y",tbl_RawData_Report1[Order No.],tbl_RawData_Report1[[#This Row],[Order No.]])</f>
        <v>0</v>
      </c>
      <c r="BH353" s="49">
        <f>SUM(tbl_RawData_Report1[[#This Row],[RH Kit Req]:[RH Kit PO]])</f>
        <v>0</v>
      </c>
      <c r="BI353" s="49" t="str">
        <f>IFERROR(VLOOKUP(B353,Lookup!A:B,2,FALSE),B353)</f>
        <v xml:space="preserve"> </v>
      </c>
      <c r="BJ353" s="49" t="b">
        <f t="shared" si="5"/>
        <v>1</v>
      </c>
      <c r="BK353" s="49" t="str">
        <f>tbl_RawData_Report1[[#This Row],[Item ID]]&amp;tbl_RawData_Report1[[#This Row],[Order No.]]</f>
        <v xml:space="preserve"> 0000036815</v>
      </c>
      <c r="BL353"/>
      <c r="BM353"/>
      <c r="BN353"/>
    </row>
    <row r="354" spans="1:66" hidden="1" x14ac:dyDescent="0.25">
      <c r="A354" t="s">
        <v>8</v>
      </c>
      <c r="B354" t="s">
        <v>1854</v>
      </c>
      <c r="C354">
        <v>6</v>
      </c>
      <c r="D354">
        <v>1</v>
      </c>
      <c r="E354">
        <v>2</v>
      </c>
      <c r="F354" t="s">
        <v>1559</v>
      </c>
      <c r="G354" s="35" t="s">
        <v>1784</v>
      </c>
      <c r="H354" s="35" t="s">
        <v>1855</v>
      </c>
      <c r="I354" s="35" t="s">
        <v>593</v>
      </c>
      <c r="J354" s="35">
        <v>4342.5</v>
      </c>
      <c r="K354" s="35" t="s">
        <v>1555</v>
      </c>
      <c r="L354" s="35" t="s">
        <v>397</v>
      </c>
      <c r="M354" s="35" t="s">
        <v>396</v>
      </c>
      <c r="N354" s="35" t="s">
        <v>122</v>
      </c>
      <c r="O354" s="35" t="s">
        <v>1557</v>
      </c>
      <c r="P354" s="35" t="s">
        <v>1558</v>
      </c>
      <c r="Q354" s="35" t="s">
        <v>311</v>
      </c>
      <c r="R354" s="35" t="s">
        <v>1025</v>
      </c>
      <c r="S354" s="35" t="s">
        <v>1026</v>
      </c>
      <c r="T354" s="35" t="s">
        <v>5058</v>
      </c>
      <c r="U354" s="35" t="s">
        <v>269</v>
      </c>
      <c r="V354" s="35">
        <v>0</v>
      </c>
      <c r="W354" s="35">
        <v>0</v>
      </c>
      <c r="X354" s="49">
        <v>750</v>
      </c>
      <c r="Y354" s="45" t="s">
        <v>1858</v>
      </c>
      <c r="Z354" s="49">
        <v>30</v>
      </c>
      <c r="AA354" s="49">
        <v>22500</v>
      </c>
      <c r="AB354" s="45" t="s">
        <v>637</v>
      </c>
      <c r="AC354" s="45" t="s">
        <v>1794</v>
      </c>
      <c r="AD354" s="45" t="s">
        <v>694</v>
      </c>
      <c r="AE354" s="45" t="s">
        <v>695</v>
      </c>
      <c r="AF354" s="49">
        <v>2018</v>
      </c>
      <c r="AG354" s="45" t="s">
        <v>1783</v>
      </c>
      <c r="AH354" s="45">
        <v>43510</v>
      </c>
      <c r="AI354" s="45">
        <v>43538</v>
      </c>
      <c r="AJ354" s="45"/>
      <c r="AK354" s="45">
        <v>43465</v>
      </c>
      <c r="AL354" s="45"/>
      <c r="AM354" s="45" t="s">
        <v>566</v>
      </c>
      <c r="AN354" s="45" t="s">
        <v>1785</v>
      </c>
      <c r="AO354" s="45" t="s">
        <v>1856</v>
      </c>
      <c r="AP354" s="49"/>
      <c r="AQ354" s="45" t="s">
        <v>266</v>
      </c>
      <c r="AR354" s="45" t="s">
        <v>174</v>
      </c>
      <c r="AS354" s="45" t="s">
        <v>174</v>
      </c>
      <c r="AT354" s="49">
        <v>8</v>
      </c>
      <c r="AU354" s="49">
        <v>1</v>
      </c>
      <c r="AV354" s="49">
        <v>1</v>
      </c>
      <c r="AW354" s="45">
        <v>43353</v>
      </c>
      <c r="AX354" s="45" t="s">
        <v>183</v>
      </c>
      <c r="AY354" s="45">
        <v>43693.739451157409</v>
      </c>
      <c r="AZ354" s="45">
        <v>43349</v>
      </c>
      <c r="BA354" s="45">
        <v>43350</v>
      </c>
      <c r="BB354" s="45" t="s">
        <v>1857</v>
      </c>
      <c r="BC354" s="45">
        <v>43357.520578703705</v>
      </c>
      <c r="BD354" s="45">
        <v>43461</v>
      </c>
      <c r="BE354" s="53">
        <v>73050</v>
      </c>
      <c r="BF354" s="49">
        <f>IF(AND(ISBLANK(tbl_RawData_Report1[[#This Row],[REQ_ID]]),tbl_RawData_Report1[[#This Row],[RH Kit?]] = "Y"),1,COUNTIFS(tbl_RawData_Report1[RH Kit?],"Y",tbl_RawData_Report1[REQ_ID],tbl_RawData_Report1[[#This Row],[REQ_ID]]))</f>
        <v>0</v>
      </c>
      <c r="BG354" s="49">
        <f>COUNTIFS(tbl_RawData_Report1[RH Kit?],"Y",tbl_RawData_Report1[Order No.],tbl_RawData_Report1[[#This Row],[Order No.]])</f>
        <v>0</v>
      </c>
      <c r="BH354" s="49">
        <f>SUM(tbl_RawData_Report1[[#This Row],[RH Kit Req]:[RH Kit PO]])</f>
        <v>0</v>
      </c>
      <c r="BI354" s="49" t="str">
        <f>IFERROR(VLOOKUP(B354,Lookup!A:B,2,FALSE),B354)</f>
        <v>3TC300MG+TDF300MG</v>
      </c>
      <c r="BJ354" s="49" t="b">
        <f t="shared" si="5"/>
        <v>1</v>
      </c>
      <c r="BK354" s="49" t="str">
        <f>tbl_RawData_Report1[[#This Row],[Item ID]]&amp;tbl_RawData_Report1[[#This Row],[Order No.]]</f>
        <v>3TC300MG+TDF300MG0000036815</v>
      </c>
      <c r="BL354"/>
      <c r="BM354"/>
      <c r="BN354"/>
    </row>
    <row r="355" spans="1:66" hidden="1" x14ac:dyDescent="0.25">
      <c r="A355" t="s">
        <v>8</v>
      </c>
      <c r="B355" t="s">
        <v>1806</v>
      </c>
      <c r="C355">
        <v>4</v>
      </c>
      <c r="D355">
        <v>1</v>
      </c>
      <c r="E355">
        <v>2</v>
      </c>
      <c r="F355" t="s">
        <v>1559</v>
      </c>
      <c r="G355" s="35" t="s">
        <v>1784</v>
      </c>
      <c r="H355" s="35" t="s">
        <v>1807</v>
      </c>
      <c r="I355" s="35" t="s">
        <v>593</v>
      </c>
      <c r="J355" s="35">
        <v>25836.36</v>
      </c>
      <c r="K355" s="35" t="s">
        <v>1555</v>
      </c>
      <c r="L355" s="35" t="s">
        <v>1556</v>
      </c>
      <c r="M355" s="35" t="s">
        <v>396</v>
      </c>
      <c r="N355" s="35" t="s">
        <v>122</v>
      </c>
      <c r="O355" s="35" t="s">
        <v>1557</v>
      </c>
      <c r="P355" s="35" t="s">
        <v>1558</v>
      </c>
      <c r="Q355" s="35" t="s">
        <v>311</v>
      </c>
      <c r="R355" s="35" t="s">
        <v>1025</v>
      </c>
      <c r="S355" s="35" t="s">
        <v>1026</v>
      </c>
      <c r="T355" s="35" t="s">
        <v>5058</v>
      </c>
      <c r="U355" s="35" t="s">
        <v>269</v>
      </c>
      <c r="V355" s="35">
        <v>0</v>
      </c>
      <c r="W355" s="35">
        <v>0</v>
      </c>
      <c r="X355" s="49">
        <v>34914</v>
      </c>
      <c r="Y355" s="45" t="s">
        <v>860</v>
      </c>
      <c r="Z355" s="49">
        <v>4</v>
      </c>
      <c r="AA355" s="49">
        <v>139656</v>
      </c>
      <c r="AB355" s="45" t="s">
        <v>637</v>
      </c>
      <c r="AC355" s="45" t="s">
        <v>660</v>
      </c>
      <c r="AD355" s="45" t="s">
        <v>694</v>
      </c>
      <c r="AE355" s="45" t="s">
        <v>695</v>
      </c>
      <c r="AF355" s="49">
        <v>2018</v>
      </c>
      <c r="AG355" s="45" t="s">
        <v>1783</v>
      </c>
      <c r="AH355" s="45">
        <v>43510</v>
      </c>
      <c r="AI355" s="45">
        <v>43538</v>
      </c>
      <c r="AJ355" s="45"/>
      <c r="AK355" s="45">
        <v>43613</v>
      </c>
      <c r="AL355" s="45"/>
      <c r="AM355" s="45" t="s">
        <v>566</v>
      </c>
      <c r="AN355" s="45" t="s">
        <v>1785</v>
      </c>
      <c r="AO355" s="45" t="s">
        <v>1810</v>
      </c>
      <c r="AP355" s="49"/>
      <c r="AQ355" s="45" t="s">
        <v>266</v>
      </c>
      <c r="AR355" s="45" t="s">
        <v>174</v>
      </c>
      <c r="AS355" s="45" t="s">
        <v>174</v>
      </c>
      <c r="AT355" s="49">
        <v>6</v>
      </c>
      <c r="AU355" s="49">
        <v>1</v>
      </c>
      <c r="AV355" s="49">
        <v>1</v>
      </c>
      <c r="AW355" s="45">
        <v>43353</v>
      </c>
      <c r="AX355" s="45" t="s">
        <v>183</v>
      </c>
      <c r="AY355" s="45">
        <v>43693.739451157409</v>
      </c>
      <c r="AZ355" s="45">
        <v>43349</v>
      </c>
      <c r="BA355" s="45">
        <v>43350</v>
      </c>
      <c r="BB355" s="45" t="s">
        <v>1809</v>
      </c>
      <c r="BC355" s="45">
        <v>43357.520578703705</v>
      </c>
      <c r="BD355" s="45">
        <v>43461</v>
      </c>
      <c r="BE355" s="53">
        <v>43889</v>
      </c>
      <c r="BF355" s="49">
        <f>IF(AND(ISBLANK(tbl_RawData_Report1[[#This Row],[REQ_ID]]),tbl_RawData_Report1[[#This Row],[RH Kit?]] = "Y"),1,COUNTIFS(tbl_RawData_Report1[RH Kit?],"Y",tbl_RawData_Report1[REQ_ID],tbl_RawData_Report1[[#This Row],[REQ_ID]]))</f>
        <v>0</v>
      </c>
      <c r="BG355" s="49">
        <f>COUNTIFS(tbl_RawData_Report1[RH Kit?],"Y",tbl_RawData_Report1[Order No.],tbl_RawData_Report1[[#This Row],[Order No.]])</f>
        <v>0</v>
      </c>
      <c r="BH355" s="49">
        <f>SUM(tbl_RawData_Report1[[#This Row],[RH Kit Req]:[RH Kit PO]])</f>
        <v>0</v>
      </c>
      <c r="BI355" s="49" t="str">
        <f>IFERROR(VLOOKUP(B355,Lookup!A:B,2,FALSE),B355)</f>
        <v>AZITHROMYCIN_250MG</v>
      </c>
      <c r="BJ355" s="49" t="b">
        <f t="shared" si="5"/>
        <v>1</v>
      </c>
      <c r="BK355" s="49" t="str">
        <f>tbl_RawData_Report1[[#This Row],[Item ID]]&amp;tbl_RawData_Report1[[#This Row],[Order No.]]</f>
        <v>AZITHROMYCIN_250MG0000036815</v>
      </c>
      <c r="BL355"/>
      <c r="BM355"/>
      <c r="BN355"/>
    </row>
    <row r="356" spans="1:66" hidden="1" x14ac:dyDescent="0.25">
      <c r="A356" t="s">
        <v>8</v>
      </c>
      <c r="B356" t="s">
        <v>1789</v>
      </c>
      <c r="C356">
        <v>5</v>
      </c>
      <c r="D356">
        <v>1</v>
      </c>
      <c r="E356">
        <v>2</v>
      </c>
      <c r="F356" t="s">
        <v>1559</v>
      </c>
      <c r="G356" s="35" t="s">
        <v>1784</v>
      </c>
      <c r="H356" s="35" t="s">
        <v>1790</v>
      </c>
      <c r="I356" s="35" t="s">
        <v>593</v>
      </c>
      <c r="J356" s="35">
        <v>1608</v>
      </c>
      <c r="K356" s="35" t="s">
        <v>1555</v>
      </c>
      <c r="L356" s="35" t="s">
        <v>397</v>
      </c>
      <c r="M356" s="35" t="s">
        <v>396</v>
      </c>
      <c r="N356" s="35" t="s">
        <v>122</v>
      </c>
      <c r="O356" s="35" t="s">
        <v>1557</v>
      </c>
      <c r="P356" s="35" t="s">
        <v>1558</v>
      </c>
      <c r="Q356" s="35" t="s">
        <v>311</v>
      </c>
      <c r="R356" s="35" t="s">
        <v>1025</v>
      </c>
      <c r="S356" s="35" t="s">
        <v>1026</v>
      </c>
      <c r="T356" s="35" t="s">
        <v>5058</v>
      </c>
      <c r="U356" s="35" t="s">
        <v>269</v>
      </c>
      <c r="V356" s="35">
        <v>0</v>
      </c>
      <c r="W356" s="35">
        <v>0</v>
      </c>
      <c r="X356" s="49">
        <v>600</v>
      </c>
      <c r="Y356" s="45" t="s">
        <v>1793</v>
      </c>
      <c r="Z356" s="49">
        <v>60</v>
      </c>
      <c r="AA356" s="49">
        <v>36000</v>
      </c>
      <c r="AB356" s="45" t="s">
        <v>637</v>
      </c>
      <c r="AC356" s="45" t="s">
        <v>1794</v>
      </c>
      <c r="AD356" s="45" t="s">
        <v>694</v>
      </c>
      <c r="AE356" s="45" t="s">
        <v>695</v>
      </c>
      <c r="AF356" s="49">
        <v>2018</v>
      </c>
      <c r="AG356" s="45" t="s">
        <v>1783</v>
      </c>
      <c r="AH356" s="45">
        <v>43510</v>
      </c>
      <c r="AI356" s="45">
        <v>43538</v>
      </c>
      <c r="AJ356" s="45"/>
      <c r="AK356" s="45">
        <v>43465</v>
      </c>
      <c r="AL356" s="45"/>
      <c r="AM356" s="45" t="s">
        <v>566</v>
      </c>
      <c r="AN356" s="45" t="s">
        <v>1785</v>
      </c>
      <c r="AO356" s="45" t="s">
        <v>1795</v>
      </c>
      <c r="AP356" s="49"/>
      <c r="AQ356" s="45" t="s">
        <v>266</v>
      </c>
      <c r="AR356" s="45" t="s">
        <v>174</v>
      </c>
      <c r="AS356" s="45" t="s">
        <v>174</v>
      </c>
      <c r="AT356" s="49">
        <v>7</v>
      </c>
      <c r="AU356" s="49">
        <v>1</v>
      </c>
      <c r="AV356" s="49">
        <v>1</v>
      </c>
      <c r="AW356" s="45">
        <v>43353</v>
      </c>
      <c r="AX356" s="45" t="s">
        <v>183</v>
      </c>
      <c r="AY356" s="45">
        <v>43693.739451157409</v>
      </c>
      <c r="AZ356" s="45">
        <v>43349</v>
      </c>
      <c r="BA356" s="45">
        <v>43350</v>
      </c>
      <c r="BB356" s="45" t="s">
        <v>1792</v>
      </c>
      <c r="BC356" s="45">
        <v>43357.520578703705</v>
      </c>
      <c r="BD356" s="45">
        <v>43461</v>
      </c>
      <c r="BE356" s="53">
        <v>73050</v>
      </c>
      <c r="BF356" s="49">
        <f>IF(AND(ISBLANK(tbl_RawData_Report1[[#This Row],[REQ_ID]]),tbl_RawData_Report1[[#This Row],[RH Kit?]] = "Y"),1,COUNTIFS(tbl_RawData_Report1[RH Kit?],"Y",tbl_RawData_Report1[REQ_ID],tbl_RawData_Report1[[#This Row],[REQ_ID]]))</f>
        <v>0</v>
      </c>
      <c r="BG356" s="49">
        <f>COUNTIFS(tbl_RawData_Report1[RH Kit?],"Y",tbl_RawData_Report1[Order No.],tbl_RawData_Report1[[#This Row],[Order No.]])</f>
        <v>0</v>
      </c>
      <c r="BH356" s="49">
        <f>SUM(tbl_RawData_Report1[[#This Row],[RH Kit Req]:[RH Kit PO]])</f>
        <v>0</v>
      </c>
      <c r="BI356" s="49" t="str">
        <f>IFERROR(VLOOKUP(B356,Lookup!A:B,2,FALSE),B356)</f>
        <v>3TC30MG+AZT60MG</v>
      </c>
      <c r="BJ356" s="49" t="b">
        <f t="shared" si="5"/>
        <v>1</v>
      </c>
      <c r="BK356" s="49" t="str">
        <f>tbl_RawData_Report1[[#This Row],[Item ID]]&amp;tbl_RawData_Report1[[#This Row],[Order No.]]</f>
        <v>3TC30MG+AZT60MG0000036815</v>
      </c>
      <c r="BL356"/>
      <c r="BM356"/>
      <c r="BN356"/>
    </row>
    <row r="357" spans="1:66" hidden="1" x14ac:dyDescent="0.25">
      <c r="A357" t="s">
        <v>8</v>
      </c>
      <c r="B357" t="s">
        <v>957</v>
      </c>
      <c r="C357">
        <v>1</v>
      </c>
      <c r="D357">
        <v>1</v>
      </c>
      <c r="E357">
        <v>1</v>
      </c>
      <c r="F357" t="s">
        <v>411</v>
      </c>
      <c r="G357" s="35" t="s">
        <v>1811</v>
      </c>
      <c r="H357" s="35" t="s">
        <v>958</v>
      </c>
      <c r="I357" s="35" t="s">
        <v>593</v>
      </c>
      <c r="J357" s="35">
        <v>0</v>
      </c>
      <c r="K357" s="35" t="s">
        <v>400</v>
      </c>
      <c r="L357" s="35" t="s">
        <v>401</v>
      </c>
      <c r="M357" s="35" t="s">
        <v>396</v>
      </c>
      <c r="N357" s="35" t="s">
        <v>122</v>
      </c>
      <c r="O357" s="35" t="s">
        <v>402</v>
      </c>
      <c r="P357" s="35" t="s">
        <v>403</v>
      </c>
      <c r="Q357" s="35" t="s">
        <v>311</v>
      </c>
      <c r="R357" s="35" t="s">
        <v>297</v>
      </c>
      <c r="S357" s="35" t="s">
        <v>210</v>
      </c>
      <c r="T357" s="35" t="s">
        <v>5085</v>
      </c>
      <c r="U357" s="35" t="s">
        <v>272</v>
      </c>
      <c r="V357" s="35">
        <v>0</v>
      </c>
      <c r="W357" s="35">
        <v>0</v>
      </c>
      <c r="X357" s="49">
        <v>0</v>
      </c>
      <c r="Y357" s="45" t="s">
        <v>655</v>
      </c>
      <c r="Z357" s="49">
        <v>10</v>
      </c>
      <c r="AA357" s="49">
        <v>0</v>
      </c>
      <c r="AB357" s="45" t="s">
        <v>637</v>
      </c>
      <c r="AC357" s="45" t="s">
        <v>725</v>
      </c>
      <c r="AD357" s="45" t="s">
        <v>661</v>
      </c>
      <c r="AE357" s="45" t="s">
        <v>662</v>
      </c>
      <c r="AF357" s="49">
        <v>2018</v>
      </c>
      <c r="AG357" s="45" t="s">
        <v>611</v>
      </c>
      <c r="AH357" s="45">
        <v>43434</v>
      </c>
      <c r="AI357" s="45">
        <v>43438</v>
      </c>
      <c r="AJ357" s="45">
        <v>43434</v>
      </c>
      <c r="AK357" s="45">
        <v>43482</v>
      </c>
      <c r="AL357" s="45">
        <v>43438</v>
      </c>
      <c r="AM357" s="45" t="s">
        <v>566</v>
      </c>
      <c r="AN357" s="45" t="s">
        <v>1812</v>
      </c>
      <c r="AO357" s="45" t="s">
        <v>1813</v>
      </c>
      <c r="AP357" s="49"/>
      <c r="AQ357" s="45" t="s">
        <v>266</v>
      </c>
      <c r="AR357" s="45" t="s">
        <v>369</v>
      </c>
      <c r="AS357" s="45" t="s">
        <v>174</v>
      </c>
      <c r="AT357" s="49">
        <v>2</v>
      </c>
      <c r="AU357" s="49">
        <v>1</v>
      </c>
      <c r="AV357" s="49">
        <v>1</v>
      </c>
      <c r="AW357" s="45">
        <v>43353</v>
      </c>
      <c r="AX357" s="45" t="s">
        <v>183</v>
      </c>
      <c r="AY357" s="45">
        <v>43538.579606134263</v>
      </c>
      <c r="AZ357" s="45">
        <v>43191</v>
      </c>
      <c r="BA357" s="45">
        <v>43195</v>
      </c>
      <c r="BB357" s="45" t="s">
        <v>1814</v>
      </c>
      <c r="BC357" s="45">
        <v>43396.767002314817</v>
      </c>
      <c r="BD357" s="45">
        <v>43427</v>
      </c>
      <c r="BE357" s="53">
        <v>47848</v>
      </c>
      <c r="BF357" s="49">
        <f>IF(AND(ISBLANK(tbl_RawData_Report1[[#This Row],[REQ_ID]]),tbl_RawData_Report1[[#This Row],[RH Kit?]] = "Y"),1,COUNTIFS(tbl_RawData_Report1[RH Kit?],"Y",tbl_RawData_Report1[REQ_ID],tbl_RawData_Report1[[#This Row],[REQ_ID]]))</f>
        <v>0</v>
      </c>
      <c r="BG357" s="49">
        <f>COUNTIFS(tbl_RawData_Report1[RH Kit?],"Y",tbl_RawData_Report1[Order No.],tbl_RawData_Report1[[#This Row],[Order No.]])</f>
        <v>0</v>
      </c>
      <c r="BH357" s="49">
        <f>SUM(tbl_RawData_Report1[[#This Row],[RH Kit Req]:[RH Kit PO]])</f>
        <v>0</v>
      </c>
      <c r="BI357" s="49" t="str">
        <f>IFERROR(VLOOKUP(B357,Lookup!A:B,2,FALSE),B357)</f>
        <v>MGSULPHATE_10ML</v>
      </c>
      <c r="BJ357" s="49" t="b">
        <f t="shared" si="5"/>
        <v>0</v>
      </c>
      <c r="BK357" s="49" t="str">
        <f>tbl_RawData_Report1[[#This Row],[Item ID]]&amp;tbl_RawData_Report1[[#This Row],[Order No.]]</f>
        <v>MGSULPHATE_10ML0000036816</v>
      </c>
      <c r="BL357"/>
      <c r="BM357"/>
      <c r="BN357"/>
    </row>
    <row r="358" spans="1:66" hidden="1" x14ac:dyDescent="0.25">
      <c r="A358" t="s">
        <v>8</v>
      </c>
      <c r="B358" t="s">
        <v>957</v>
      </c>
      <c r="C358">
        <v>1</v>
      </c>
      <c r="D358">
        <v>1</v>
      </c>
      <c r="E358">
        <v>2</v>
      </c>
      <c r="F358" t="s">
        <v>411</v>
      </c>
      <c r="G358" s="35" t="s">
        <v>1811</v>
      </c>
      <c r="H358" s="35" t="s">
        <v>958</v>
      </c>
      <c r="I358" s="35" t="s">
        <v>593</v>
      </c>
      <c r="J358" s="35">
        <v>56240</v>
      </c>
      <c r="K358" s="35" t="s">
        <v>400</v>
      </c>
      <c r="L358" s="35" t="s">
        <v>401</v>
      </c>
      <c r="M358" s="35" t="s">
        <v>396</v>
      </c>
      <c r="N358" s="35" t="s">
        <v>122</v>
      </c>
      <c r="O358" s="35" t="s">
        <v>402</v>
      </c>
      <c r="P358" s="35" t="s">
        <v>403</v>
      </c>
      <c r="Q358" s="35" t="s">
        <v>311</v>
      </c>
      <c r="R358" s="35" t="s">
        <v>297</v>
      </c>
      <c r="S358" s="35" t="s">
        <v>210</v>
      </c>
      <c r="T358" s="35" t="s">
        <v>5085</v>
      </c>
      <c r="U358" s="35" t="s">
        <v>272</v>
      </c>
      <c r="V358" s="35">
        <v>0</v>
      </c>
      <c r="W358" s="35">
        <v>0</v>
      </c>
      <c r="X358" s="49">
        <v>5624</v>
      </c>
      <c r="Y358" s="45" t="s">
        <v>655</v>
      </c>
      <c r="Z358" s="49">
        <v>10</v>
      </c>
      <c r="AA358" s="49">
        <v>56240</v>
      </c>
      <c r="AB358" s="45" t="s">
        <v>637</v>
      </c>
      <c r="AC358" s="45" t="s">
        <v>725</v>
      </c>
      <c r="AD358" s="45" t="s">
        <v>661</v>
      </c>
      <c r="AE358" s="45" t="s">
        <v>662</v>
      </c>
      <c r="AF358" s="49">
        <v>2018</v>
      </c>
      <c r="AG358" s="45" t="s">
        <v>611</v>
      </c>
      <c r="AH358" s="45">
        <v>43434</v>
      </c>
      <c r="AI358" s="45">
        <v>43438</v>
      </c>
      <c r="AJ358" s="45">
        <v>43434</v>
      </c>
      <c r="AK358" s="45">
        <v>43482</v>
      </c>
      <c r="AL358" s="45">
        <v>43438</v>
      </c>
      <c r="AM358" s="45" t="s">
        <v>566</v>
      </c>
      <c r="AN358" s="45" t="s">
        <v>1812</v>
      </c>
      <c r="AO358" s="45" t="s">
        <v>1815</v>
      </c>
      <c r="AP358" s="49"/>
      <c r="AQ358" s="45" t="s">
        <v>266</v>
      </c>
      <c r="AR358" s="45" t="s">
        <v>369</v>
      </c>
      <c r="AS358" s="45" t="s">
        <v>174</v>
      </c>
      <c r="AT358" s="49">
        <v>2</v>
      </c>
      <c r="AU358" s="49">
        <v>1</v>
      </c>
      <c r="AV358" s="49">
        <v>1</v>
      </c>
      <c r="AW358" s="45">
        <v>43353</v>
      </c>
      <c r="AX358" s="45" t="s">
        <v>183</v>
      </c>
      <c r="AY358" s="45">
        <v>43538.579606134263</v>
      </c>
      <c r="AZ358" s="45">
        <v>43191</v>
      </c>
      <c r="BA358" s="45">
        <v>43195</v>
      </c>
      <c r="BB358" s="45" t="s">
        <v>1814</v>
      </c>
      <c r="BC358" s="45">
        <v>43396.767002314817</v>
      </c>
      <c r="BD358" s="45">
        <v>43427</v>
      </c>
      <c r="BE358" s="53">
        <v>47848</v>
      </c>
      <c r="BF358" s="49">
        <f>IF(AND(ISBLANK(tbl_RawData_Report1[[#This Row],[REQ_ID]]),tbl_RawData_Report1[[#This Row],[RH Kit?]] = "Y"),1,COUNTIFS(tbl_RawData_Report1[RH Kit?],"Y",tbl_RawData_Report1[REQ_ID],tbl_RawData_Report1[[#This Row],[REQ_ID]]))</f>
        <v>0</v>
      </c>
      <c r="BG358" s="49">
        <f>COUNTIFS(tbl_RawData_Report1[RH Kit?],"Y",tbl_RawData_Report1[Order No.],tbl_RawData_Report1[[#This Row],[Order No.]])</f>
        <v>0</v>
      </c>
      <c r="BH358" s="49">
        <f>SUM(tbl_RawData_Report1[[#This Row],[RH Kit Req]:[RH Kit PO]])</f>
        <v>0</v>
      </c>
      <c r="BI358" s="49" t="str">
        <f>IFERROR(VLOOKUP(B358,Lookup!A:B,2,FALSE),B358)</f>
        <v>MGSULPHATE_10ML</v>
      </c>
      <c r="BJ358" s="49" t="b">
        <f t="shared" si="5"/>
        <v>1</v>
      </c>
      <c r="BK358" s="49" t="str">
        <f>tbl_RawData_Report1[[#This Row],[Item ID]]&amp;tbl_RawData_Report1[[#This Row],[Order No.]]</f>
        <v>MGSULPHATE_10ML0000036816</v>
      </c>
      <c r="BL358"/>
      <c r="BM358"/>
      <c r="BN358"/>
    </row>
    <row r="359" spans="1:66" hidden="1" x14ac:dyDescent="0.25">
      <c r="A359" t="s">
        <v>8</v>
      </c>
      <c r="B359" t="s">
        <v>711</v>
      </c>
      <c r="C359">
        <v>1</v>
      </c>
      <c r="D359">
        <v>1</v>
      </c>
      <c r="E359">
        <v>1</v>
      </c>
      <c r="F359" t="s">
        <v>618</v>
      </c>
      <c r="G359" s="35" t="s">
        <v>1910</v>
      </c>
      <c r="H359" s="35" t="s">
        <v>712</v>
      </c>
      <c r="I359" s="35" t="s">
        <v>593</v>
      </c>
      <c r="J359" s="35">
        <v>15200</v>
      </c>
      <c r="K359" s="35" t="s">
        <v>267</v>
      </c>
      <c r="L359" s="35" t="s">
        <v>373</v>
      </c>
      <c r="M359" s="35" t="s">
        <v>122</v>
      </c>
      <c r="N359" s="35" t="s">
        <v>620</v>
      </c>
      <c r="O359" s="35" t="s">
        <v>122</v>
      </c>
      <c r="P359" s="35" t="s">
        <v>122</v>
      </c>
      <c r="Q359" s="35" t="s">
        <v>311</v>
      </c>
      <c r="R359" s="35" t="s">
        <v>327</v>
      </c>
      <c r="S359" s="35" t="s">
        <v>205</v>
      </c>
      <c r="T359" s="35" t="s">
        <v>5052</v>
      </c>
      <c r="U359" s="35" t="s">
        <v>272</v>
      </c>
      <c r="V359" s="35">
        <v>1</v>
      </c>
      <c r="W359" s="35">
        <v>0</v>
      </c>
      <c r="X359" s="49">
        <v>20000</v>
      </c>
      <c r="Y359" s="45" t="s">
        <v>860</v>
      </c>
      <c r="Z359" s="49">
        <v>4</v>
      </c>
      <c r="AA359" s="49">
        <v>80000</v>
      </c>
      <c r="AB359" s="45" t="s">
        <v>637</v>
      </c>
      <c r="AC359" s="45" t="s">
        <v>715</v>
      </c>
      <c r="AD359" s="45" t="s">
        <v>716</v>
      </c>
      <c r="AE359" s="45" t="s">
        <v>717</v>
      </c>
      <c r="AF359" s="49">
        <v>2018</v>
      </c>
      <c r="AG359" s="45" t="s">
        <v>1909</v>
      </c>
      <c r="AH359" s="45">
        <v>43390</v>
      </c>
      <c r="AI359" s="45">
        <v>43397</v>
      </c>
      <c r="AJ359" s="45">
        <v>43390</v>
      </c>
      <c r="AK359" s="45">
        <v>43402</v>
      </c>
      <c r="AL359" s="45">
        <v>43396</v>
      </c>
      <c r="AM359" s="45" t="s">
        <v>569</v>
      </c>
      <c r="AN359" s="45" t="s">
        <v>1911</v>
      </c>
      <c r="AO359" s="45" t="s">
        <v>1912</v>
      </c>
      <c r="AP359" s="49"/>
      <c r="AQ359" s="45" t="s">
        <v>266</v>
      </c>
      <c r="AR359" s="45" t="s">
        <v>369</v>
      </c>
      <c r="AS359" s="45" t="s">
        <v>174</v>
      </c>
      <c r="AT359" s="49"/>
      <c r="AU359" s="49"/>
      <c r="AV359" s="49"/>
      <c r="AW359" s="45">
        <v>43355</v>
      </c>
      <c r="AX359" s="45" t="s">
        <v>183</v>
      </c>
      <c r="AY359" s="45">
        <v>43440.624752696756</v>
      </c>
      <c r="AZ359" s="45"/>
      <c r="BA359" s="45"/>
      <c r="BB359" s="45" t="s">
        <v>1913</v>
      </c>
      <c r="BC359" s="45">
        <v>43355.513622685183</v>
      </c>
      <c r="BD359" s="45">
        <v>43390</v>
      </c>
      <c r="BE359" s="53"/>
      <c r="BF359" s="49">
        <f>IF(AND(ISBLANK(tbl_RawData_Report1[[#This Row],[REQ_ID]]),tbl_RawData_Report1[[#This Row],[RH Kit?]] = "Y"),1,COUNTIFS(tbl_RawData_Report1[RH Kit?],"Y",tbl_RawData_Report1[REQ_ID],tbl_RawData_Report1[[#This Row],[REQ_ID]]))</f>
        <v>0</v>
      </c>
      <c r="BG359" s="49">
        <f>COUNTIFS(tbl_RawData_Report1[RH Kit?],"Y",tbl_RawData_Report1[Order No.],tbl_RawData_Report1[[#This Row],[Order No.]])</f>
        <v>0</v>
      </c>
      <c r="BH359" s="49">
        <f>SUM(tbl_RawData_Report1[[#This Row],[RH Kit Req]:[RH Kit PO]])</f>
        <v>0</v>
      </c>
      <c r="BI359" s="49" t="str">
        <f>IFERROR(VLOOKUP(B359,Lookup!A:B,2,FALSE),B359)</f>
        <v>MISOPROSTOL_200MG</v>
      </c>
      <c r="BJ359" s="49" t="b">
        <f t="shared" si="5"/>
        <v>1</v>
      </c>
      <c r="BK359" s="49" t="str">
        <f>tbl_RawData_Report1[[#This Row],[Item ID]]&amp;tbl_RawData_Report1[[#This Row],[Order No.]]</f>
        <v>MISOPROSTOL_200MG0000036828</v>
      </c>
      <c r="BL359"/>
      <c r="BM359"/>
      <c r="BN359"/>
    </row>
    <row r="360" spans="1:66" hidden="1" x14ac:dyDescent="0.25">
      <c r="A360" t="s">
        <v>8</v>
      </c>
      <c r="B360" t="s">
        <v>639</v>
      </c>
      <c r="C360">
        <v>1</v>
      </c>
      <c r="D360">
        <v>1</v>
      </c>
      <c r="E360">
        <v>1</v>
      </c>
      <c r="F360" t="s">
        <v>443</v>
      </c>
      <c r="G360" s="35" t="s">
        <v>1797</v>
      </c>
      <c r="H360" s="35" t="s">
        <v>1799</v>
      </c>
      <c r="I360" s="35" t="s">
        <v>593</v>
      </c>
      <c r="J360" s="35">
        <v>630</v>
      </c>
      <c r="K360" s="35" t="s">
        <v>704</v>
      </c>
      <c r="L360" s="35" t="s">
        <v>705</v>
      </c>
      <c r="M360" s="35" t="s">
        <v>396</v>
      </c>
      <c r="N360" s="35" t="s">
        <v>122</v>
      </c>
      <c r="O360" s="35" t="s">
        <v>706</v>
      </c>
      <c r="P360" s="35" t="s">
        <v>707</v>
      </c>
      <c r="Q360" s="35" t="s">
        <v>311</v>
      </c>
      <c r="R360" s="35" t="s">
        <v>287</v>
      </c>
      <c r="S360" s="35" t="s">
        <v>197</v>
      </c>
      <c r="T360" s="35" t="s">
        <v>5058</v>
      </c>
      <c r="U360" s="35" t="s">
        <v>209</v>
      </c>
      <c r="V360" s="35">
        <v>0</v>
      </c>
      <c r="W360" s="35">
        <v>0</v>
      </c>
      <c r="X360" s="49">
        <v>1</v>
      </c>
      <c r="Y360" s="45" t="s">
        <v>340</v>
      </c>
      <c r="Z360" s="49">
        <v>1</v>
      </c>
      <c r="AA360" s="49">
        <v>1</v>
      </c>
      <c r="AB360" s="45" t="s">
        <v>637</v>
      </c>
      <c r="AC360" s="45" t="s">
        <v>641</v>
      </c>
      <c r="AD360" s="45" t="s">
        <v>347</v>
      </c>
      <c r="AE360" s="45" t="s">
        <v>348</v>
      </c>
      <c r="AF360" s="49">
        <v>2018</v>
      </c>
      <c r="AG360" s="45" t="s">
        <v>1796</v>
      </c>
      <c r="AH360" s="45"/>
      <c r="AI360" s="45"/>
      <c r="AJ360" s="45"/>
      <c r="AK360" s="45">
        <v>43411</v>
      </c>
      <c r="AL360" s="45"/>
      <c r="AM360" s="45" t="s">
        <v>566</v>
      </c>
      <c r="AN360" s="45" t="s">
        <v>1798</v>
      </c>
      <c r="AO360" s="45" t="s">
        <v>1800</v>
      </c>
      <c r="AP360" s="49"/>
      <c r="AQ360" s="45" t="s">
        <v>266</v>
      </c>
      <c r="AR360" s="45" t="s">
        <v>174</v>
      </c>
      <c r="AS360" s="45" t="s">
        <v>174</v>
      </c>
      <c r="AT360" s="49">
        <v>2</v>
      </c>
      <c r="AU360" s="49">
        <v>1</v>
      </c>
      <c r="AV360" s="49">
        <v>1</v>
      </c>
      <c r="AW360" s="45">
        <v>43355</v>
      </c>
      <c r="AX360" s="45" t="s">
        <v>183</v>
      </c>
      <c r="AY360" s="45">
        <v>43453.566060648147</v>
      </c>
      <c r="AZ360" s="45">
        <v>43348</v>
      </c>
      <c r="BA360" s="45">
        <v>43355</v>
      </c>
      <c r="BB360" s="45" t="s">
        <v>1801</v>
      </c>
      <c r="BC360" s="45">
        <v>43360.366226851853</v>
      </c>
      <c r="BD360" s="45">
        <v>43396</v>
      </c>
      <c r="BE360" s="53">
        <v>43830</v>
      </c>
      <c r="BF360" s="49">
        <f>IF(AND(ISBLANK(tbl_RawData_Report1[[#This Row],[REQ_ID]]),tbl_RawData_Report1[[#This Row],[RH Kit?]] = "Y"),1,COUNTIFS(tbl_RawData_Report1[RH Kit?],"Y",tbl_RawData_Report1[REQ_ID],tbl_RawData_Report1[[#This Row],[REQ_ID]]))</f>
        <v>0</v>
      </c>
      <c r="BG360" s="49">
        <f>COUNTIFS(tbl_RawData_Report1[RH Kit?],"Y",tbl_RawData_Report1[Order No.],tbl_RawData_Report1[[#This Row],[Order No.]])</f>
        <v>0</v>
      </c>
      <c r="BH360" s="49">
        <f>SUM(tbl_RawData_Report1[[#This Row],[RH Kit Req]:[RH Kit PO]])</f>
        <v>0</v>
      </c>
      <c r="BI360" s="49" t="str">
        <f>IFERROR(VLOOKUP(B360,Lookup!A:B,2,FALSE),B360)</f>
        <v>PRESHIPMENTINSPCPH</v>
      </c>
      <c r="BJ360" s="49" t="b">
        <f t="shared" si="5"/>
        <v>0</v>
      </c>
      <c r="BK360" s="49" t="str">
        <f>tbl_RawData_Report1[[#This Row],[Item ID]]&amp;tbl_RawData_Report1[[#This Row],[Order No.]]</f>
        <v>PRESHIPMENTINSPCPH0000036829</v>
      </c>
      <c r="BL360"/>
      <c r="BM360"/>
      <c r="BN360"/>
    </row>
    <row r="361" spans="1:66" hidden="1" x14ac:dyDescent="0.25">
      <c r="A361" t="s">
        <v>8</v>
      </c>
      <c r="B361" t="s">
        <v>639</v>
      </c>
      <c r="C361">
        <v>1</v>
      </c>
      <c r="D361">
        <v>2</v>
      </c>
      <c r="E361">
        <v>1</v>
      </c>
      <c r="F361" t="s">
        <v>443</v>
      </c>
      <c r="G361" s="35" t="s">
        <v>1797</v>
      </c>
      <c r="H361" s="35" t="s">
        <v>1799</v>
      </c>
      <c r="I361" s="35" t="s">
        <v>593</v>
      </c>
      <c r="J361" s="35">
        <v>630</v>
      </c>
      <c r="K361" s="35" t="s">
        <v>704</v>
      </c>
      <c r="L361" s="35" t="s">
        <v>705</v>
      </c>
      <c r="M361" s="35" t="s">
        <v>396</v>
      </c>
      <c r="N361" s="35" t="s">
        <v>122</v>
      </c>
      <c r="O361" s="35" t="s">
        <v>706</v>
      </c>
      <c r="P361" s="35" t="s">
        <v>707</v>
      </c>
      <c r="Q361" s="35" t="s">
        <v>311</v>
      </c>
      <c r="R361" s="35" t="s">
        <v>287</v>
      </c>
      <c r="S361" s="35" t="s">
        <v>197</v>
      </c>
      <c r="T361" s="35" t="s">
        <v>5058</v>
      </c>
      <c r="U361" s="35" t="s">
        <v>209</v>
      </c>
      <c r="V361" s="35">
        <v>0</v>
      </c>
      <c r="W361" s="35">
        <v>0</v>
      </c>
      <c r="X361" s="49">
        <v>1</v>
      </c>
      <c r="Y361" s="45" t="s">
        <v>340</v>
      </c>
      <c r="Z361" s="49">
        <v>1</v>
      </c>
      <c r="AA361" s="49">
        <v>1</v>
      </c>
      <c r="AB361" s="45" t="s">
        <v>637</v>
      </c>
      <c r="AC361" s="45" t="s">
        <v>641</v>
      </c>
      <c r="AD361" s="45" t="s">
        <v>347</v>
      </c>
      <c r="AE361" s="45" t="s">
        <v>348</v>
      </c>
      <c r="AF361" s="49">
        <v>2018</v>
      </c>
      <c r="AG361" s="45" t="s">
        <v>1796</v>
      </c>
      <c r="AH361" s="45"/>
      <c r="AI361" s="45"/>
      <c r="AJ361" s="45"/>
      <c r="AK361" s="45">
        <v>43433</v>
      </c>
      <c r="AL361" s="45"/>
      <c r="AM361" s="45" t="s">
        <v>566</v>
      </c>
      <c r="AN361" s="45" t="s">
        <v>1798</v>
      </c>
      <c r="AO361" s="45" t="s">
        <v>1914</v>
      </c>
      <c r="AP361" s="49"/>
      <c r="AQ361" s="45" t="s">
        <v>266</v>
      </c>
      <c r="AR361" s="45" t="s">
        <v>174</v>
      </c>
      <c r="AS361" s="45" t="s">
        <v>174</v>
      </c>
      <c r="AT361" s="49">
        <v>2</v>
      </c>
      <c r="AU361" s="49">
        <v>1</v>
      </c>
      <c r="AV361" s="49">
        <v>1</v>
      </c>
      <c r="AW361" s="45">
        <v>43355</v>
      </c>
      <c r="AX361" s="45" t="s">
        <v>183</v>
      </c>
      <c r="AY361" s="45">
        <v>43453.566060648147</v>
      </c>
      <c r="AZ361" s="45">
        <v>43348</v>
      </c>
      <c r="BA361" s="45">
        <v>43355</v>
      </c>
      <c r="BB361" s="45" t="s">
        <v>1915</v>
      </c>
      <c r="BC361" s="45">
        <v>43360.366226851853</v>
      </c>
      <c r="BD361" s="45">
        <v>43482</v>
      </c>
      <c r="BE361" s="53">
        <v>43830</v>
      </c>
      <c r="BF361" s="49">
        <f>IF(AND(ISBLANK(tbl_RawData_Report1[[#This Row],[REQ_ID]]),tbl_RawData_Report1[[#This Row],[RH Kit?]] = "Y"),1,COUNTIFS(tbl_RawData_Report1[RH Kit?],"Y",tbl_RawData_Report1[REQ_ID],tbl_RawData_Report1[[#This Row],[REQ_ID]]))</f>
        <v>0</v>
      </c>
      <c r="BG361" s="49">
        <f>COUNTIFS(tbl_RawData_Report1[RH Kit?],"Y",tbl_RawData_Report1[Order No.],tbl_RawData_Report1[[#This Row],[Order No.]])</f>
        <v>0</v>
      </c>
      <c r="BH361" s="49">
        <f>SUM(tbl_RawData_Report1[[#This Row],[RH Kit Req]:[RH Kit PO]])</f>
        <v>0</v>
      </c>
      <c r="BI361" s="49" t="str">
        <f>IFERROR(VLOOKUP(B361,Lookup!A:B,2,FALSE),B361)</f>
        <v>PRESHIPMENTINSPCPH</v>
      </c>
      <c r="BJ361" s="49" t="b">
        <f t="shared" si="5"/>
        <v>1</v>
      </c>
      <c r="BK361" s="49" t="str">
        <f>tbl_RawData_Report1[[#This Row],[Item ID]]&amp;tbl_RawData_Report1[[#This Row],[Order No.]]</f>
        <v>PRESHIPMENTINSPCPH0000036829</v>
      </c>
      <c r="BL361"/>
      <c r="BM361"/>
      <c r="BN361"/>
    </row>
    <row r="362" spans="1:66" hidden="1" x14ac:dyDescent="0.25">
      <c r="A362" t="s">
        <v>8</v>
      </c>
      <c r="B362" t="s">
        <v>639</v>
      </c>
      <c r="C362">
        <v>1</v>
      </c>
      <c r="D362">
        <v>2</v>
      </c>
      <c r="E362">
        <v>1</v>
      </c>
      <c r="F362" t="s">
        <v>443</v>
      </c>
      <c r="G362" s="35" t="s">
        <v>1849</v>
      </c>
      <c r="H362" s="35" t="s">
        <v>1851</v>
      </c>
      <c r="I362" s="35" t="s">
        <v>593</v>
      </c>
      <c r="J362" s="35">
        <v>700</v>
      </c>
      <c r="K362" s="35" t="s">
        <v>704</v>
      </c>
      <c r="L362" s="35" t="s">
        <v>705</v>
      </c>
      <c r="M362" s="35" t="s">
        <v>396</v>
      </c>
      <c r="N362" s="35" t="s">
        <v>122</v>
      </c>
      <c r="O362" s="35" t="s">
        <v>706</v>
      </c>
      <c r="P362" s="35" t="s">
        <v>707</v>
      </c>
      <c r="Q362" s="35" t="s">
        <v>311</v>
      </c>
      <c r="R362" s="35" t="s">
        <v>287</v>
      </c>
      <c r="S362" s="35" t="s">
        <v>197</v>
      </c>
      <c r="T362" s="35" t="s">
        <v>5058</v>
      </c>
      <c r="U362" s="35" t="s">
        <v>209</v>
      </c>
      <c r="V362" s="35">
        <v>0</v>
      </c>
      <c r="W362" s="35">
        <v>0</v>
      </c>
      <c r="X362" s="49">
        <v>2</v>
      </c>
      <c r="Y362" s="45" t="s">
        <v>340</v>
      </c>
      <c r="Z362" s="49">
        <v>1</v>
      </c>
      <c r="AA362" s="49">
        <v>2</v>
      </c>
      <c r="AB362" s="45" t="s">
        <v>637</v>
      </c>
      <c r="AC362" s="45" t="s">
        <v>641</v>
      </c>
      <c r="AD362" s="45" t="s">
        <v>347</v>
      </c>
      <c r="AE362" s="45" t="s">
        <v>348</v>
      </c>
      <c r="AF362" s="49">
        <v>2018</v>
      </c>
      <c r="AG362" s="45" t="s">
        <v>1796</v>
      </c>
      <c r="AH362" s="45"/>
      <c r="AI362" s="45"/>
      <c r="AJ362" s="45"/>
      <c r="AK362" s="45">
        <v>43411</v>
      </c>
      <c r="AL362" s="45"/>
      <c r="AM362" s="45" t="s">
        <v>566</v>
      </c>
      <c r="AN362" s="45" t="s">
        <v>1850</v>
      </c>
      <c r="AO362" s="45" t="s">
        <v>1852</v>
      </c>
      <c r="AP362" s="49"/>
      <c r="AQ362" s="45" t="s">
        <v>266</v>
      </c>
      <c r="AR362" s="45" t="s">
        <v>174</v>
      </c>
      <c r="AS362" s="45" t="s">
        <v>174</v>
      </c>
      <c r="AT362" s="49">
        <v>1</v>
      </c>
      <c r="AU362" s="49">
        <v>1</v>
      </c>
      <c r="AV362" s="49">
        <v>1</v>
      </c>
      <c r="AW362" s="45">
        <v>43355</v>
      </c>
      <c r="AX362" s="45" t="s">
        <v>183</v>
      </c>
      <c r="AY362" s="45">
        <v>43453.566060648147</v>
      </c>
      <c r="AZ362" s="45">
        <v>43348</v>
      </c>
      <c r="BA362" s="45">
        <v>43355</v>
      </c>
      <c r="BB362" s="45" t="s">
        <v>1853</v>
      </c>
      <c r="BC362" s="45">
        <v>43360.371504629627</v>
      </c>
      <c r="BD362" s="45">
        <v>43375</v>
      </c>
      <c r="BE362" s="53">
        <v>43830</v>
      </c>
      <c r="BF362" s="49">
        <f>IF(AND(ISBLANK(tbl_RawData_Report1[[#This Row],[REQ_ID]]),tbl_RawData_Report1[[#This Row],[RH Kit?]] = "Y"),1,COUNTIFS(tbl_RawData_Report1[RH Kit?],"Y",tbl_RawData_Report1[REQ_ID],tbl_RawData_Report1[[#This Row],[REQ_ID]]))</f>
        <v>0</v>
      </c>
      <c r="BG362" s="49">
        <f>COUNTIFS(tbl_RawData_Report1[RH Kit?],"Y",tbl_RawData_Report1[Order No.],tbl_RawData_Report1[[#This Row],[Order No.]])</f>
        <v>0</v>
      </c>
      <c r="BH362" s="49">
        <f>SUM(tbl_RawData_Report1[[#This Row],[RH Kit Req]:[RH Kit PO]])</f>
        <v>0</v>
      </c>
      <c r="BI362" s="49" t="str">
        <f>IFERROR(VLOOKUP(B362,Lookup!A:B,2,FALSE),B362)</f>
        <v>PRESHIPMENTINSPCPH</v>
      </c>
      <c r="BJ362" s="49" t="b">
        <f t="shared" si="5"/>
        <v>0</v>
      </c>
      <c r="BK362" s="49" t="str">
        <f>tbl_RawData_Report1[[#This Row],[Item ID]]&amp;tbl_RawData_Report1[[#This Row],[Order No.]]</f>
        <v>PRESHIPMENTINSPCPH0000036830</v>
      </c>
      <c r="BL362"/>
      <c r="BM362"/>
      <c r="BN362"/>
    </row>
    <row r="363" spans="1:66" hidden="1" x14ac:dyDescent="0.25">
      <c r="A363" t="s">
        <v>8</v>
      </c>
      <c r="B363" t="s">
        <v>639</v>
      </c>
      <c r="C363">
        <v>1</v>
      </c>
      <c r="D363">
        <v>1</v>
      </c>
      <c r="E363">
        <v>1</v>
      </c>
      <c r="F363" t="s">
        <v>443</v>
      </c>
      <c r="G363" s="35" t="s">
        <v>1849</v>
      </c>
      <c r="H363" s="35" t="s">
        <v>1851</v>
      </c>
      <c r="I363" s="35" t="s">
        <v>593</v>
      </c>
      <c r="J363" s="35">
        <v>640</v>
      </c>
      <c r="K363" s="35" t="s">
        <v>704</v>
      </c>
      <c r="L363" s="35" t="s">
        <v>705</v>
      </c>
      <c r="M363" s="35" t="s">
        <v>396</v>
      </c>
      <c r="N363" s="35" t="s">
        <v>122</v>
      </c>
      <c r="O363" s="35" t="s">
        <v>706</v>
      </c>
      <c r="P363" s="35" t="s">
        <v>707</v>
      </c>
      <c r="Q363" s="35" t="s">
        <v>311</v>
      </c>
      <c r="R363" s="35" t="s">
        <v>287</v>
      </c>
      <c r="S363" s="35" t="s">
        <v>197</v>
      </c>
      <c r="T363" s="35" t="s">
        <v>5058</v>
      </c>
      <c r="U363" s="35" t="s">
        <v>209</v>
      </c>
      <c r="V363" s="35">
        <v>0</v>
      </c>
      <c r="W363" s="35">
        <v>0</v>
      </c>
      <c r="X363" s="49">
        <v>2</v>
      </c>
      <c r="Y363" s="45" t="s">
        <v>340</v>
      </c>
      <c r="Z363" s="49">
        <v>1</v>
      </c>
      <c r="AA363" s="49">
        <v>2</v>
      </c>
      <c r="AB363" s="45" t="s">
        <v>637</v>
      </c>
      <c r="AC363" s="45" t="s">
        <v>641</v>
      </c>
      <c r="AD363" s="45" t="s">
        <v>347</v>
      </c>
      <c r="AE363" s="45" t="s">
        <v>348</v>
      </c>
      <c r="AF363" s="49">
        <v>2018</v>
      </c>
      <c r="AG363" s="45" t="s">
        <v>1796</v>
      </c>
      <c r="AH363" s="45"/>
      <c r="AI363" s="45"/>
      <c r="AJ363" s="45"/>
      <c r="AK363" s="45">
        <v>43381</v>
      </c>
      <c r="AL363" s="45"/>
      <c r="AM363" s="45" t="s">
        <v>566</v>
      </c>
      <c r="AN363" s="45" t="s">
        <v>1850</v>
      </c>
      <c r="AO363" s="45" t="s">
        <v>1860</v>
      </c>
      <c r="AP363" s="49"/>
      <c r="AQ363" s="45" t="s">
        <v>266</v>
      </c>
      <c r="AR363" s="45" t="s">
        <v>174</v>
      </c>
      <c r="AS363" s="45" t="s">
        <v>174</v>
      </c>
      <c r="AT363" s="49">
        <v>1</v>
      </c>
      <c r="AU363" s="49">
        <v>1</v>
      </c>
      <c r="AV363" s="49">
        <v>1</v>
      </c>
      <c r="AW363" s="45">
        <v>43355</v>
      </c>
      <c r="AX363" s="45" t="s">
        <v>183</v>
      </c>
      <c r="AY363" s="45">
        <v>43453.566060648147</v>
      </c>
      <c r="AZ363" s="45">
        <v>43348</v>
      </c>
      <c r="BA363" s="45">
        <v>43355</v>
      </c>
      <c r="BB363" s="45" t="s">
        <v>1861</v>
      </c>
      <c r="BC363" s="45">
        <v>43360.371504629627</v>
      </c>
      <c r="BD363" s="45">
        <v>43375</v>
      </c>
      <c r="BE363" s="53">
        <v>43830</v>
      </c>
      <c r="BF363" s="49">
        <f>IF(AND(ISBLANK(tbl_RawData_Report1[[#This Row],[REQ_ID]]),tbl_RawData_Report1[[#This Row],[RH Kit?]] = "Y"),1,COUNTIFS(tbl_RawData_Report1[RH Kit?],"Y",tbl_RawData_Report1[REQ_ID],tbl_RawData_Report1[[#This Row],[REQ_ID]]))</f>
        <v>0</v>
      </c>
      <c r="BG363" s="49">
        <f>COUNTIFS(tbl_RawData_Report1[RH Kit?],"Y",tbl_RawData_Report1[Order No.],tbl_RawData_Report1[[#This Row],[Order No.]])</f>
        <v>0</v>
      </c>
      <c r="BH363" s="49">
        <f>SUM(tbl_RawData_Report1[[#This Row],[RH Kit Req]:[RH Kit PO]])</f>
        <v>0</v>
      </c>
      <c r="BI363" s="49" t="str">
        <f>IFERROR(VLOOKUP(B363,Lookup!A:B,2,FALSE),B363)</f>
        <v>PRESHIPMENTINSPCPH</v>
      </c>
      <c r="BJ363" s="49" t="b">
        <f t="shared" si="5"/>
        <v>1</v>
      </c>
      <c r="BK363" s="49" t="str">
        <f>tbl_RawData_Report1[[#This Row],[Item ID]]&amp;tbl_RawData_Report1[[#This Row],[Order No.]]</f>
        <v>PRESHIPMENTINSPCPH0000036830</v>
      </c>
      <c r="BL363"/>
      <c r="BM363"/>
      <c r="BN363"/>
    </row>
    <row r="364" spans="1:66" hidden="1" x14ac:dyDescent="0.25">
      <c r="A364" t="s">
        <v>8</v>
      </c>
      <c r="B364" t="s">
        <v>841</v>
      </c>
      <c r="C364">
        <v>1</v>
      </c>
      <c r="D364">
        <v>1</v>
      </c>
      <c r="E364">
        <v>1</v>
      </c>
      <c r="F364" t="s">
        <v>443</v>
      </c>
      <c r="G364" s="35" t="s">
        <v>1916</v>
      </c>
      <c r="H364" s="35" t="s">
        <v>842</v>
      </c>
      <c r="I364" s="35" t="s">
        <v>593</v>
      </c>
      <c r="J364" s="35">
        <v>0</v>
      </c>
      <c r="K364" s="35" t="s">
        <v>704</v>
      </c>
      <c r="L364" s="35" t="s">
        <v>705</v>
      </c>
      <c r="M364" s="35" t="s">
        <v>396</v>
      </c>
      <c r="N364" s="35" t="s">
        <v>122</v>
      </c>
      <c r="O364" s="35" t="s">
        <v>706</v>
      </c>
      <c r="P364" s="35" t="s">
        <v>707</v>
      </c>
      <c r="Q364" s="35" t="s">
        <v>311</v>
      </c>
      <c r="R364" s="35" t="s">
        <v>287</v>
      </c>
      <c r="S364" s="35" t="s">
        <v>197</v>
      </c>
      <c r="T364" s="35" t="s">
        <v>5058</v>
      </c>
      <c r="U364" s="35" t="s">
        <v>269</v>
      </c>
      <c r="V364" s="35">
        <v>0</v>
      </c>
      <c r="W364" s="35">
        <v>0</v>
      </c>
      <c r="X364" s="49">
        <v>0</v>
      </c>
      <c r="Y364" s="45" t="s">
        <v>703</v>
      </c>
      <c r="Z364" s="49">
        <v>50</v>
      </c>
      <c r="AA364" s="49">
        <v>0</v>
      </c>
      <c r="AB364" s="45" t="s">
        <v>637</v>
      </c>
      <c r="AC364" s="45" t="s">
        <v>660</v>
      </c>
      <c r="AD364" s="45" t="s">
        <v>1362</v>
      </c>
      <c r="AE364" s="45" t="s">
        <v>1363</v>
      </c>
      <c r="AF364" s="49">
        <v>2018</v>
      </c>
      <c r="AG364" s="45" t="s">
        <v>1263</v>
      </c>
      <c r="AH364" s="45">
        <v>43507</v>
      </c>
      <c r="AI364" s="45">
        <v>43540</v>
      </c>
      <c r="AJ364" s="45"/>
      <c r="AK364" s="45">
        <v>43530</v>
      </c>
      <c r="AL364" s="45"/>
      <c r="AM364" s="45" t="s">
        <v>566</v>
      </c>
      <c r="AN364" s="45" t="s">
        <v>1917</v>
      </c>
      <c r="AO364" s="45" t="s">
        <v>1918</v>
      </c>
      <c r="AP364" s="49"/>
      <c r="AQ364" s="45" t="s">
        <v>266</v>
      </c>
      <c r="AR364" s="45" t="s">
        <v>174</v>
      </c>
      <c r="AS364" s="45" t="s">
        <v>174</v>
      </c>
      <c r="AT364" s="49">
        <v>7</v>
      </c>
      <c r="AU364" s="49">
        <v>1</v>
      </c>
      <c r="AV364" s="49">
        <v>1</v>
      </c>
      <c r="AW364" s="45">
        <v>43355</v>
      </c>
      <c r="AX364" s="45" t="s">
        <v>183</v>
      </c>
      <c r="AY364" s="45">
        <v>43755.440152696756</v>
      </c>
      <c r="AZ364" s="45">
        <v>43226</v>
      </c>
      <c r="BA364" s="45">
        <v>43227</v>
      </c>
      <c r="BB364" s="45" t="s">
        <v>1919</v>
      </c>
      <c r="BC364" s="45">
        <v>43360.370011574072</v>
      </c>
      <c r="BD364" s="45">
        <v>43524</v>
      </c>
      <c r="BE364" s="53">
        <v>43830</v>
      </c>
      <c r="BF364" s="49">
        <f>IF(AND(ISBLANK(tbl_RawData_Report1[[#This Row],[REQ_ID]]),tbl_RawData_Report1[[#This Row],[RH Kit?]] = "Y"),1,COUNTIFS(tbl_RawData_Report1[RH Kit?],"Y",tbl_RawData_Report1[REQ_ID],tbl_RawData_Report1[[#This Row],[REQ_ID]]))</f>
        <v>0</v>
      </c>
      <c r="BG364" s="49">
        <f>COUNTIFS(tbl_RawData_Report1[RH Kit?],"Y",tbl_RawData_Report1[Order No.],tbl_RawData_Report1[[#This Row],[Order No.]])</f>
        <v>0</v>
      </c>
      <c r="BH364" s="49">
        <f>SUM(tbl_RawData_Report1[[#This Row],[RH Kit Req]:[RH Kit PO]])</f>
        <v>0</v>
      </c>
      <c r="BI364" s="49" t="str">
        <f>IFERROR(VLOOKUP(B364,Lookup!A:B,2,FALSE),B364)</f>
        <v>GENTAMYSULP_40MG</v>
      </c>
      <c r="BJ364" s="49" t="b">
        <f t="shared" si="5"/>
        <v>0</v>
      </c>
      <c r="BK364" s="49" t="str">
        <f>tbl_RawData_Report1[[#This Row],[Item ID]]&amp;tbl_RawData_Report1[[#This Row],[Order No.]]</f>
        <v>GENTAMYSULP_40MG0000036832</v>
      </c>
      <c r="BL364"/>
      <c r="BM364"/>
      <c r="BN364"/>
    </row>
    <row r="365" spans="1:66" hidden="1" x14ac:dyDescent="0.25">
      <c r="A365" t="s">
        <v>8</v>
      </c>
      <c r="B365" t="s">
        <v>841</v>
      </c>
      <c r="C365">
        <v>1</v>
      </c>
      <c r="D365">
        <v>1</v>
      </c>
      <c r="E365">
        <v>2</v>
      </c>
      <c r="F365" t="s">
        <v>443</v>
      </c>
      <c r="G365" s="35" t="s">
        <v>1916</v>
      </c>
      <c r="H365" s="35" t="s">
        <v>842</v>
      </c>
      <c r="I365" s="35" t="s">
        <v>593</v>
      </c>
      <c r="J365" s="35">
        <v>347429.28</v>
      </c>
      <c r="K365" s="35" t="s">
        <v>704</v>
      </c>
      <c r="L365" s="35" t="s">
        <v>705</v>
      </c>
      <c r="M365" s="35" t="s">
        <v>396</v>
      </c>
      <c r="N365" s="35" t="s">
        <v>122</v>
      </c>
      <c r="O365" s="35" t="s">
        <v>706</v>
      </c>
      <c r="P365" s="35" t="s">
        <v>707</v>
      </c>
      <c r="Q365" s="35" t="s">
        <v>311</v>
      </c>
      <c r="R365" s="35" t="s">
        <v>287</v>
      </c>
      <c r="S365" s="35" t="s">
        <v>197</v>
      </c>
      <c r="T365" s="35" t="s">
        <v>5058</v>
      </c>
      <c r="U365" s="35" t="s">
        <v>269</v>
      </c>
      <c r="V365" s="35">
        <v>0</v>
      </c>
      <c r="W365" s="35">
        <v>0</v>
      </c>
      <c r="X365" s="49">
        <v>6807</v>
      </c>
      <c r="Y365" s="45" t="s">
        <v>703</v>
      </c>
      <c r="Z365" s="49">
        <v>50</v>
      </c>
      <c r="AA365" s="49">
        <v>340350</v>
      </c>
      <c r="AB365" s="45" t="s">
        <v>637</v>
      </c>
      <c r="AC365" s="45" t="s">
        <v>660</v>
      </c>
      <c r="AD365" s="45" t="s">
        <v>1362</v>
      </c>
      <c r="AE365" s="45" t="s">
        <v>1363</v>
      </c>
      <c r="AF365" s="49">
        <v>2018</v>
      </c>
      <c r="AG365" s="45" t="s">
        <v>1263</v>
      </c>
      <c r="AH365" s="45">
        <v>43507</v>
      </c>
      <c r="AI365" s="45">
        <v>43540</v>
      </c>
      <c r="AJ365" s="45"/>
      <c r="AK365" s="45">
        <v>43530</v>
      </c>
      <c r="AL365" s="45"/>
      <c r="AM365" s="45" t="s">
        <v>566</v>
      </c>
      <c r="AN365" s="45" t="s">
        <v>1917</v>
      </c>
      <c r="AO365" s="45" t="s">
        <v>1920</v>
      </c>
      <c r="AP365" s="49"/>
      <c r="AQ365" s="45" t="s">
        <v>266</v>
      </c>
      <c r="AR365" s="45" t="s">
        <v>174</v>
      </c>
      <c r="AS365" s="45" t="s">
        <v>174</v>
      </c>
      <c r="AT365" s="49">
        <v>7</v>
      </c>
      <c r="AU365" s="49">
        <v>1</v>
      </c>
      <c r="AV365" s="49">
        <v>1</v>
      </c>
      <c r="AW365" s="45">
        <v>43355</v>
      </c>
      <c r="AX365" s="45" t="s">
        <v>183</v>
      </c>
      <c r="AY365" s="45">
        <v>43755.440152696756</v>
      </c>
      <c r="AZ365" s="45">
        <v>43226</v>
      </c>
      <c r="BA365" s="45">
        <v>43227</v>
      </c>
      <c r="BB365" s="45" t="s">
        <v>1919</v>
      </c>
      <c r="BC365" s="45">
        <v>43360.370011574072</v>
      </c>
      <c r="BD365" s="45">
        <v>43524</v>
      </c>
      <c r="BE365" s="53">
        <v>43830</v>
      </c>
      <c r="BF365" s="49">
        <f>IF(AND(ISBLANK(tbl_RawData_Report1[[#This Row],[REQ_ID]]),tbl_RawData_Report1[[#This Row],[RH Kit?]] = "Y"),1,COUNTIFS(tbl_RawData_Report1[RH Kit?],"Y",tbl_RawData_Report1[REQ_ID],tbl_RawData_Report1[[#This Row],[REQ_ID]]))</f>
        <v>0</v>
      </c>
      <c r="BG365" s="49">
        <f>COUNTIFS(tbl_RawData_Report1[RH Kit?],"Y",tbl_RawData_Report1[Order No.],tbl_RawData_Report1[[#This Row],[Order No.]])</f>
        <v>0</v>
      </c>
      <c r="BH365" s="49">
        <f>SUM(tbl_RawData_Report1[[#This Row],[RH Kit Req]:[RH Kit PO]])</f>
        <v>0</v>
      </c>
      <c r="BI365" s="49" t="str">
        <f>IFERROR(VLOOKUP(B365,Lookup!A:B,2,FALSE),B365)</f>
        <v>GENTAMYSULP_40MG</v>
      </c>
      <c r="BJ365" s="49" t="b">
        <f t="shared" si="5"/>
        <v>1</v>
      </c>
      <c r="BK365" s="49" t="str">
        <f>tbl_RawData_Report1[[#This Row],[Item ID]]&amp;tbl_RawData_Report1[[#This Row],[Order No.]]</f>
        <v>GENTAMYSULP_40MG0000036832</v>
      </c>
      <c r="BL365"/>
      <c r="BM365"/>
      <c r="BN365"/>
    </row>
    <row r="366" spans="1:66" hidden="1" x14ac:dyDescent="0.25">
      <c r="A366" t="s">
        <v>8</v>
      </c>
      <c r="B366" t="s">
        <v>639</v>
      </c>
      <c r="C366">
        <v>1</v>
      </c>
      <c r="D366">
        <v>1</v>
      </c>
      <c r="E366">
        <v>2</v>
      </c>
      <c r="F366" t="s">
        <v>443</v>
      </c>
      <c r="G366" s="35" t="s">
        <v>1768</v>
      </c>
      <c r="H366" s="35" t="s">
        <v>1770</v>
      </c>
      <c r="I366" s="35" t="s">
        <v>593</v>
      </c>
      <c r="J366" s="35">
        <v>480</v>
      </c>
      <c r="K366" s="35" t="s">
        <v>704</v>
      </c>
      <c r="L366" s="35" t="s">
        <v>705</v>
      </c>
      <c r="M366" s="35" t="s">
        <v>396</v>
      </c>
      <c r="N366" s="35" t="s">
        <v>122</v>
      </c>
      <c r="O366" s="35" t="s">
        <v>706</v>
      </c>
      <c r="P366" s="35" t="s">
        <v>1430</v>
      </c>
      <c r="Q366" s="35" t="s">
        <v>311</v>
      </c>
      <c r="R366" s="35" t="s">
        <v>287</v>
      </c>
      <c r="S366" s="35" t="s">
        <v>197</v>
      </c>
      <c r="T366" s="35" t="s">
        <v>5058</v>
      </c>
      <c r="U366" s="35" t="s">
        <v>209</v>
      </c>
      <c r="V366" s="35">
        <v>0</v>
      </c>
      <c r="W366" s="35">
        <v>0</v>
      </c>
      <c r="X366" s="49">
        <v>1</v>
      </c>
      <c r="Y366" s="45" t="s">
        <v>340</v>
      </c>
      <c r="Z366" s="49">
        <v>1</v>
      </c>
      <c r="AA366" s="49">
        <v>1</v>
      </c>
      <c r="AB366" s="45" t="s">
        <v>637</v>
      </c>
      <c r="AC366" s="45" t="s">
        <v>641</v>
      </c>
      <c r="AD366" s="45" t="s">
        <v>347</v>
      </c>
      <c r="AE366" s="45" t="s">
        <v>348</v>
      </c>
      <c r="AF366" s="49">
        <v>2018</v>
      </c>
      <c r="AG366" s="45"/>
      <c r="AH366" s="45"/>
      <c r="AI366" s="45"/>
      <c r="AJ366" s="45"/>
      <c r="AK366" s="45">
        <v>43496</v>
      </c>
      <c r="AL366" s="45"/>
      <c r="AM366" s="45" t="s">
        <v>566</v>
      </c>
      <c r="AN366" s="45" t="s">
        <v>1769</v>
      </c>
      <c r="AO366" s="45" t="s">
        <v>1865</v>
      </c>
      <c r="AP366" s="49"/>
      <c r="AQ366" s="45" t="s">
        <v>266</v>
      </c>
      <c r="AR366" s="45" t="s">
        <v>174</v>
      </c>
      <c r="AS366" s="45" t="s">
        <v>174</v>
      </c>
      <c r="AT366" s="49"/>
      <c r="AU366" s="49"/>
      <c r="AV366" s="49"/>
      <c r="AW366" s="45">
        <v>43360</v>
      </c>
      <c r="AX366" s="45" t="s">
        <v>183</v>
      </c>
      <c r="AY366" s="45">
        <v>43755.441325312502</v>
      </c>
      <c r="AZ366" s="45"/>
      <c r="BA366" s="45"/>
      <c r="BB366" s="45" t="s">
        <v>1772</v>
      </c>
      <c r="BC366" s="45">
        <v>43361.403344907405</v>
      </c>
      <c r="BD366" s="45">
        <v>43439</v>
      </c>
      <c r="BE366" s="53">
        <v>43830</v>
      </c>
      <c r="BF366" s="49">
        <f>IF(AND(ISBLANK(tbl_RawData_Report1[[#This Row],[REQ_ID]]),tbl_RawData_Report1[[#This Row],[RH Kit?]] = "Y"),1,COUNTIFS(tbl_RawData_Report1[RH Kit?],"Y",tbl_RawData_Report1[REQ_ID],tbl_RawData_Report1[[#This Row],[REQ_ID]]))</f>
        <v>0</v>
      </c>
      <c r="BG366" s="49">
        <f>COUNTIFS(tbl_RawData_Report1[RH Kit?],"Y",tbl_RawData_Report1[Order No.],tbl_RawData_Report1[[#This Row],[Order No.]])</f>
        <v>0</v>
      </c>
      <c r="BH366" s="49">
        <f>SUM(tbl_RawData_Report1[[#This Row],[RH Kit Req]:[RH Kit PO]])</f>
        <v>0</v>
      </c>
      <c r="BI366" s="49" t="str">
        <f>IFERROR(VLOOKUP(B366,Lookup!A:B,2,FALSE),B366)</f>
        <v>PRESHIPMENTINSPCPH</v>
      </c>
      <c r="BJ366" s="49" t="b">
        <f t="shared" si="5"/>
        <v>0</v>
      </c>
      <c r="BK366" s="49" t="str">
        <f>tbl_RawData_Report1[[#This Row],[Item ID]]&amp;tbl_RawData_Report1[[#This Row],[Order No.]]</f>
        <v>PRESHIPMENTINSPCPH0000036852</v>
      </c>
      <c r="BL366"/>
      <c r="BM366"/>
      <c r="BN366"/>
    </row>
    <row r="367" spans="1:66" hidden="1" x14ac:dyDescent="0.25">
      <c r="A367" t="s">
        <v>8</v>
      </c>
      <c r="B367" t="s">
        <v>639</v>
      </c>
      <c r="C367">
        <v>1</v>
      </c>
      <c r="D367">
        <v>1</v>
      </c>
      <c r="E367">
        <v>1</v>
      </c>
      <c r="F367" t="s">
        <v>443</v>
      </c>
      <c r="G367" s="35" t="s">
        <v>1768</v>
      </c>
      <c r="H367" s="35" t="s">
        <v>1770</v>
      </c>
      <c r="I367" s="35" t="s">
        <v>593</v>
      </c>
      <c r="J367" s="35">
        <v>0</v>
      </c>
      <c r="K367" s="35" t="s">
        <v>704</v>
      </c>
      <c r="L367" s="35" t="s">
        <v>705</v>
      </c>
      <c r="M367" s="35" t="s">
        <v>396</v>
      </c>
      <c r="N367" s="35" t="s">
        <v>122</v>
      </c>
      <c r="O367" s="35" t="s">
        <v>706</v>
      </c>
      <c r="P367" s="35" t="s">
        <v>1430</v>
      </c>
      <c r="Q367" s="35" t="s">
        <v>311</v>
      </c>
      <c r="R367" s="35" t="s">
        <v>287</v>
      </c>
      <c r="S367" s="35" t="s">
        <v>197</v>
      </c>
      <c r="T367" s="35" t="s">
        <v>5058</v>
      </c>
      <c r="U367" s="35" t="s">
        <v>209</v>
      </c>
      <c r="V367" s="35">
        <v>0</v>
      </c>
      <c r="W367" s="35">
        <v>0</v>
      </c>
      <c r="X367" s="49">
        <v>0</v>
      </c>
      <c r="Y367" s="45" t="s">
        <v>340</v>
      </c>
      <c r="Z367" s="49">
        <v>1</v>
      </c>
      <c r="AA367" s="49">
        <v>0</v>
      </c>
      <c r="AB367" s="45" t="s">
        <v>637</v>
      </c>
      <c r="AC367" s="45" t="s">
        <v>641</v>
      </c>
      <c r="AD367" s="45" t="s">
        <v>347</v>
      </c>
      <c r="AE367" s="45" t="s">
        <v>348</v>
      </c>
      <c r="AF367" s="49">
        <v>2018</v>
      </c>
      <c r="AG367" s="45"/>
      <c r="AH367" s="45"/>
      <c r="AI367" s="45"/>
      <c r="AJ367" s="45"/>
      <c r="AK367" s="45">
        <v>43496</v>
      </c>
      <c r="AL367" s="45"/>
      <c r="AM367" s="45" t="s">
        <v>566</v>
      </c>
      <c r="AN367" s="45" t="s">
        <v>1769</v>
      </c>
      <c r="AO367" s="45" t="s">
        <v>1771</v>
      </c>
      <c r="AP367" s="49"/>
      <c r="AQ367" s="45" t="s">
        <v>266</v>
      </c>
      <c r="AR367" s="45" t="s">
        <v>174</v>
      </c>
      <c r="AS367" s="45" t="s">
        <v>174</v>
      </c>
      <c r="AT367" s="49"/>
      <c r="AU367" s="49"/>
      <c r="AV367" s="49"/>
      <c r="AW367" s="45">
        <v>43360</v>
      </c>
      <c r="AX367" s="45" t="s">
        <v>183</v>
      </c>
      <c r="AY367" s="45">
        <v>43755.441325312502</v>
      </c>
      <c r="AZ367" s="45"/>
      <c r="BA367" s="45"/>
      <c r="BB367" s="45" t="s">
        <v>1772</v>
      </c>
      <c r="BC367" s="45">
        <v>43361.403344907405</v>
      </c>
      <c r="BD367" s="45">
        <v>43439</v>
      </c>
      <c r="BE367" s="53">
        <v>43830</v>
      </c>
      <c r="BF367" s="49">
        <f>IF(AND(ISBLANK(tbl_RawData_Report1[[#This Row],[REQ_ID]]),tbl_RawData_Report1[[#This Row],[RH Kit?]] = "Y"),1,COUNTIFS(tbl_RawData_Report1[RH Kit?],"Y",tbl_RawData_Report1[REQ_ID],tbl_RawData_Report1[[#This Row],[REQ_ID]]))</f>
        <v>0</v>
      </c>
      <c r="BG367" s="49">
        <f>COUNTIFS(tbl_RawData_Report1[RH Kit?],"Y",tbl_RawData_Report1[Order No.],tbl_RawData_Report1[[#This Row],[Order No.]])</f>
        <v>0</v>
      </c>
      <c r="BH367" s="49">
        <f>SUM(tbl_RawData_Report1[[#This Row],[RH Kit Req]:[RH Kit PO]])</f>
        <v>0</v>
      </c>
      <c r="BI367" s="49" t="str">
        <f>IFERROR(VLOOKUP(B367,Lookup!A:B,2,FALSE),B367)</f>
        <v>PRESHIPMENTINSPCPH</v>
      </c>
      <c r="BJ367" s="49" t="b">
        <f t="shared" si="5"/>
        <v>1</v>
      </c>
      <c r="BK367" s="49" t="str">
        <f>tbl_RawData_Report1[[#This Row],[Item ID]]&amp;tbl_RawData_Report1[[#This Row],[Order No.]]</f>
        <v>PRESHIPMENTINSPCPH0000036852</v>
      </c>
      <c r="BL367"/>
      <c r="BM367"/>
      <c r="BN367"/>
    </row>
    <row r="368" spans="1:66" hidden="1" x14ac:dyDescent="0.25">
      <c r="A368" t="s">
        <v>8</v>
      </c>
      <c r="B368" t="s">
        <v>4571</v>
      </c>
      <c r="C368">
        <v>14</v>
      </c>
      <c r="D368">
        <v>1</v>
      </c>
      <c r="E368">
        <v>1</v>
      </c>
      <c r="F368" t="s">
        <v>612</v>
      </c>
      <c r="G368" s="35" t="s">
        <v>4919</v>
      </c>
      <c r="H368" s="35" t="s">
        <v>4921</v>
      </c>
      <c r="I368" s="35" t="s">
        <v>2338</v>
      </c>
      <c r="J368" s="35">
        <v>0</v>
      </c>
      <c r="K368" s="35" t="s">
        <v>1955</v>
      </c>
      <c r="L368" s="35" t="s">
        <v>1956</v>
      </c>
      <c r="M368" s="35" t="s">
        <v>396</v>
      </c>
      <c r="N368" s="35" t="s">
        <v>122</v>
      </c>
      <c r="O368" s="35" t="s">
        <v>1957</v>
      </c>
      <c r="P368" s="35" t="s">
        <v>4924</v>
      </c>
      <c r="Q368" s="35" t="s">
        <v>311</v>
      </c>
      <c r="R368" s="35" t="s">
        <v>326</v>
      </c>
      <c r="S368" s="35" t="s">
        <v>201</v>
      </c>
      <c r="T368" s="35" t="s">
        <v>5085</v>
      </c>
      <c r="U368" s="35" t="s">
        <v>276</v>
      </c>
      <c r="V368" s="35">
        <v>0</v>
      </c>
      <c r="W368" s="35">
        <v>0</v>
      </c>
      <c r="X368" s="49">
        <v>0</v>
      </c>
      <c r="Y368" s="45" t="s">
        <v>340</v>
      </c>
      <c r="Z368" s="49">
        <v>1</v>
      </c>
      <c r="AA368" s="49">
        <v>0</v>
      </c>
      <c r="AB368" s="45" t="s">
        <v>4570</v>
      </c>
      <c r="AC368" s="45" t="s">
        <v>4573</v>
      </c>
      <c r="AD368" s="45" t="s">
        <v>694</v>
      </c>
      <c r="AE368" s="45" t="s">
        <v>695</v>
      </c>
      <c r="AF368" s="49">
        <v>2018</v>
      </c>
      <c r="AG368" s="45" t="s">
        <v>4918</v>
      </c>
      <c r="AH368" s="45">
        <v>43604</v>
      </c>
      <c r="AI368" s="45">
        <v>43607</v>
      </c>
      <c r="AJ368" s="45">
        <v>43604</v>
      </c>
      <c r="AK368" s="45"/>
      <c r="AL368" s="45">
        <v>43607</v>
      </c>
      <c r="AM368" s="45" t="s">
        <v>566</v>
      </c>
      <c r="AN368" s="45" t="s">
        <v>4920</v>
      </c>
      <c r="AO368" s="45" t="s">
        <v>4925</v>
      </c>
      <c r="AP368" s="49"/>
      <c r="AQ368" s="45" t="s">
        <v>2337</v>
      </c>
      <c r="AR368" s="45" t="s">
        <v>174</v>
      </c>
      <c r="AS368" s="45" t="s">
        <v>174</v>
      </c>
      <c r="AT368" s="49">
        <v>2</v>
      </c>
      <c r="AU368" s="49">
        <v>1</v>
      </c>
      <c r="AV368" s="49">
        <v>1</v>
      </c>
      <c r="AW368" s="45">
        <v>43361</v>
      </c>
      <c r="AX368" s="45" t="s">
        <v>183</v>
      </c>
      <c r="AY368" s="45">
        <v>43668.453303472219</v>
      </c>
      <c r="AZ368" s="45">
        <v>43378</v>
      </c>
      <c r="BA368" s="45">
        <v>43381</v>
      </c>
      <c r="BB368" s="45" t="s">
        <v>4923</v>
      </c>
      <c r="BC368" s="45">
        <v>43361.695185185185</v>
      </c>
      <c r="BD368" s="45">
        <v>43467</v>
      </c>
      <c r="BE368" s="53">
        <v>44312</v>
      </c>
      <c r="BF368" s="49">
        <f>IF(AND(ISBLANK(tbl_RawData_Report1[[#This Row],[REQ_ID]]),tbl_RawData_Report1[[#This Row],[RH Kit?]] = "Y"),1,COUNTIFS(tbl_RawData_Report1[RH Kit?],"Y",tbl_RawData_Report1[REQ_ID],tbl_RawData_Report1[[#This Row],[REQ_ID]]))</f>
        <v>0</v>
      </c>
      <c r="BG368" s="49">
        <f>COUNTIFS(tbl_RawData_Report1[RH Kit?],"Y",tbl_RawData_Report1[Order No.],tbl_RawData_Report1[[#This Row],[Order No.]])</f>
        <v>0</v>
      </c>
      <c r="BH368" s="49">
        <f>SUM(tbl_RawData_Report1[[#This Row],[RH Kit Req]:[RH Kit PO]])</f>
        <v>0</v>
      </c>
      <c r="BI368" s="49" t="str">
        <f>IFERROR(VLOOKUP(B368,Lookup!A:B,2,FALSE),B368)</f>
        <v>PREG_TEST_STRIP</v>
      </c>
      <c r="BJ368" s="49" t="b">
        <f t="shared" si="5"/>
        <v>0</v>
      </c>
      <c r="BK368" s="49" t="str">
        <f>tbl_RawData_Report1[[#This Row],[Item ID]]&amp;tbl_RawData_Report1[[#This Row],[Order No.]]</f>
        <v>PREG_TEST_STRIP0000036865</v>
      </c>
      <c r="BL368"/>
      <c r="BM368"/>
      <c r="BN368"/>
    </row>
    <row r="369" spans="1:66" hidden="1" x14ac:dyDescent="0.25">
      <c r="A369" t="s">
        <v>8</v>
      </c>
      <c r="B369" t="s">
        <v>4571</v>
      </c>
      <c r="C369">
        <v>14</v>
      </c>
      <c r="D369">
        <v>1</v>
      </c>
      <c r="E369">
        <v>2</v>
      </c>
      <c r="F369" t="s">
        <v>612</v>
      </c>
      <c r="G369" s="35" t="s">
        <v>4919</v>
      </c>
      <c r="H369" s="35" t="s">
        <v>4921</v>
      </c>
      <c r="I369" s="35" t="s">
        <v>2338</v>
      </c>
      <c r="J369" s="35">
        <v>0</v>
      </c>
      <c r="K369" s="35" t="s">
        <v>1955</v>
      </c>
      <c r="L369" s="35" t="s">
        <v>1956</v>
      </c>
      <c r="M369" s="35" t="s">
        <v>396</v>
      </c>
      <c r="N369" s="35" t="s">
        <v>122</v>
      </c>
      <c r="O369" s="35" t="s">
        <v>1957</v>
      </c>
      <c r="P369" s="35" t="s">
        <v>4924</v>
      </c>
      <c r="Q369" s="35" t="s">
        <v>311</v>
      </c>
      <c r="R369" s="35" t="s">
        <v>326</v>
      </c>
      <c r="S369" s="35" t="s">
        <v>201</v>
      </c>
      <c r="T369" s="35" t="s">
        <v>5085</v>
      </c>
      <c r="U369" s="35" t="s">
        <v>276</v>
      </c>
      <c r="V369" s="35">
        <v>0</v>
      </c>
      <c r="W369" s="35">
        <v>0</v>
      </c>
      <c r="X369" s="49">
        <v>0</v>
      </c>
      <c r="Y369" s="45" t="s">
        <v>340</v>
      </c>
      <c r="Z369" s="49">
        <v>1</v>
      </c>
      <c r="AA369" s="49">
        <v>0</v>
      </c>
      <c r="AB369" s="45" t="s">
        <v>4570</v>
      </c>
      <c r="AC369" s="45" t="s">
        <v>4573</v>
      </c>
      <c r="AD369" s="45" t="s">
        <v>694</v>
      </c>
      <c r="AE369" s="45" t="s">
        <v>695</v>
      </c>
      <c r="AF369" s="49">
        <v>2018</v>
      </c>
      <c r="AG369" s="45" t="s">
        <v>4918</v>
      </c>
      <c r="AH369" s="45">
        <v>43604</v>
      </c>
      <c r="AI369" s="45">
        <v>43607</v>
      </c>
      <c r="AJ369" s="45">
        <v>43604</v>
      </c>
      <c r="AK369" s="45"/>
      <c r="AL369" s="45">
        <v>43607</v>
      </c>
      <c r="AM369" s="45" t="s">
        <v>566</v>
      </c>
      <c r="AN369" s="45" t="s">
        <v>4920</v>
      </c>
      <c r="AO369" s="45" t="s">
        <v>4922</v>
      </c>
      <c r="AP369" s="49"/>
      <c r="AQ369" s="45" t="s">
        <v>2337</v>
      </c>
      <c r="AR369" s="45" t="s">
        <v>174</v>
      </c>
      <c r="AS369" s="45" t="s">
        <v>174</v>
      </c>
      <c r="AT369" s="49">
        <v>2</v>
      </c>
      <c r="AU369" s="49">
        <v>1</v>
      </c>
      <c r="AV369" s="49">
        <v>1</v>
      </c>
      <c r="AW369" s="45">
        <v>43361</v>
      </c>
      <c r="AX369" s="45" t="s">
        <v>183</v>
      </c>
      <c r="AY369" s="45">
        <v>43668.453303472219</v>
      </c>
      <c r="AZ369" s="45">
        <v>43378</v>
      </c>
      <c r="BA369" s="45">
        <v>43381</v>
      </c>
      <c r="BB369" s="45" t="s">
        <v>4923</v>
      </c>
      <c r="BC369" s="45">
        <v>43361.695185185185</v>
      </c>
      <c r="BD369" s="45">
        <v>43467</v>
      </c>
      <c r="BE369" s="53">
        <v>44312</v>
      </c>
      <c r="BF369" s="49">
        <f>IF(AND(ISBLANK(tbl_RawData_Report1[[#This Row],[REQ_ID]]),tbl_RawData_Report1[[#This Row],[RH Kit?]] = "Y"),1,COUNTIFS(tbl_RawData_Report1[RH Kit?],"Y",tbl_RawData_Report1[REQ_ID],tbl_RawData_Report1[[#This Row],[REQ_ID]]))</f>
        <v>0</v>
      </c>
      <c r="BG369" s="49">
        <f>COUNTIFS(tbl_RawData_Report1[RH Kit?],"Y",tbl_RawData_Report1[Order No.],tbl_RawData_Report1[[#This Row],[Order No.]])</f>
        <v>0</v>
      </c>
      <c r="BH369" s="49">
        <f>SUM(tbl_RawData_Report1[[#This Row],[RH Kit Req]:[RH Kit PO]])</f>
        <v>0</v>
      </c>
      <c r="BI369" s="49" t="str">
        <f>IFERROR(VLOOKUP(B369,Lookup!A:B,2,FALSE),B369)</f>
        <v>PREG_TEST_STRIP</v>
      </c>
      <c r="BJ369" s="49" t="b">
        <f t="shared" si="5"/>
        <v>1</v>
      </c>
      <c r="BK369" s="49" t="str">
        <f>tbl_RawData_Report1[[#This Row],[Item ID]]&amp;tbl_RawData_Report1[[#This Row],[Order No.]]</f>
        <v>PREG_TEST_STRIP0000036865</v>
      </c>
      <c r="BL369"/>
      <c r="BM369"/>
      <c r="BN369"/>
    </row>
    <row r="370" spans="1:66" hidden="1" x14ac:dyDescent="0.25">
      <c r="A370" t="s">
        <v>8</v>
      </c>
      <c r="B370" t="s">
        <v>876</v>
      </c>
      <c r="C370">
        <v>1</v>
      </c>
      <c r="D370">
        <v>1</v>
      </c>
      <c r="E370">
        <v>1</v>
      </c>
      <c r="F370" t="s">
        <v>419</v>
      </c>
      <c r="G370" s="35" t="s">
        <v>1987</v>
      </c>
      <c r="H370" s="35" t="s">
        <v>877</v>
      </c>
      <c r="I370" s="35" t="s">
        <v>593</v>
      </c>
      <c r="J370" s="35">
        <v>0</v>
      </c>
      <c r="K370" s="35" t="s">
        <v>400</v>
      </c>
      <c r="L370" s="35" t="s">
        <v>401</v>
      </c>
      <c r="M370" s="35" t="s">
        <v>396</v>
      </c>
      <c r="N370" s="35" t="s">
        <v>122</v>
      </c>
      <c r="O370" s="35" t="s">
        <v>402</v>
      </c>
      <c r="P370" s="35" t="s">
        <v>403</v>
      </c>
      <c r="Q370" s="35" t="s">
        <v>311</v>
      </c>
      <c r="R370" s="35" t="s">
        <v>305</v>
      </c>
      <c r="S370" s="35" t="s">
        <v>306</v>
      </c>
      <c r="T370" s="35" t="s">
        <v>5061</v>
      </c>
      <c r="U370" s="35" t="s">
        <v>272</v>
      </c>
      <c r="V370" s="35">
        <v>0</v>
      </c>
      <c r="W370" s="35">
        <v>0</v>
      </c>
      <c r="X370" s="49">
        <v>0</v>
      </c>
      <c r="Y370" s="45" t="s">
        <v>655</v>
      </c>
      <c r="Z370" s="49">
        <v>10</v>
      </c>
      <c r="AA370" s="49">
        <v>0</v>
      </c>
      <c r="AB370" s="45" t="s">
        <v>637</v>
      </c>
      <c r="AC370" s="45" t="s">
        <v>715</v>
      </c>
      <c r="AD370" s="45" t="s">
        <v>880</v>
      </c>
      <c r="AE370" s="45" t="s">
        <v>881</v>
      </c>
      <c r="AF370" s="49">
        <v>2018</v>
      </c>
      <c r="AG370" s="45" t="s">
        <v>1109</v>
      </c>
      <c r="AH370" s="45">
        <v>43523</v>
      </c>
      <c r="AI370" s="45">
        <v>43532</v>
      </c>
      <c r="AJ370" s="45">
        <v>43524</v>
      </c>
      <c r="AK370" s="45">
        <v>43518</v>
      </c>
      <c r="AL370" s="45">
        <v>43532</v>
      </c>
      <c r="AM370" s="45" t="s">
        <v>568</v>
      </c>
      <c r="AN370" s="45" t="s">
        <v>1988</v>
      </c>
      <c r="AO370" s="45" t="s">
        <v>1991</v>
      </c>
      <c r="AP370" s="49"/>
      <c r="AQ370" s="45" t="s">
        <v>266</v>
      </c>
      <c r="AR370" s="45" t="s">
        <v>369</v>
      </c>
      <c r="AS370" s="45" t="s">
        <v>174</v>
      </c>
      <c r="AT370" s="49">
        <v>6</v>
      </c>
      <c r="AU370" s="49">
        <v>1</v>
      </c>
      <c r="AV370" s="49">
        <v>1</v>
      </c>
      <c r="AW370" s="45">
        <v>43376</v>
      </c>
      <c r="AX370" s="45" t="s">
        <v>183</v>
      </c>
      <c r="AY370" s="45">
        <v>43594.879591319448</v>
      </c>
      <c r="AZ370" s="45">
        <v>43220</v>
      </c>
      <c r="BA370" s="45">
        <v>43222</v>
      </c>
      <c r="BB370" s="45" t="s">
        <v>1990</v>
      </c>
      <c r="BC370" s="45">
        <v>43377.472083333334</v>
      </c>
      <c r="BD370" s="45">
        <v>43524</v>
      </c>
      <c r="BE370" s="53">
        <v>47848</v>
      </c>
      <c r="BF370" s="49">
        <f>IF(AND(ISBLANK(tbl_RawData_Report1[[#This Row],[REQ_ID]]),tbl_RawData_Report1[[#This Row],[RH Kit?]] = "Y"),1,COUNTIFS(tbl_RawData_Report1[RH Kit?],"Y",tbl_RawData_Report1[REQ_ID],tbl_RawData_Report1[[#This Row],[REQ_ID]]))</f>
        <v>0</v>
      </c>
      <c r="BG370" s="49">
        <f>COUNTIFS(tbl_RawData_Report1[RH Kit?],"Y",tbl_RawData_Report1[Order No.],tbl_RawData_Report1[[#This Row],[Order No.]])</f>
        <v>0</v>
      </c>
      <c r="BH370" s="49">
        <f>SUM(tbl_RawData_Report1[[#This Row],[RH Kit Req]:[RH Kit PO]])</f>
        <v>0</v>
      </c>
      <c r="BI370" s="49" t="str">
        <f>IFERROR(VLOOKUP(B370,Lookup!A:B,2,FALSE),B370)</f>
        <v>OXYTOCIN_10IU/ML</v>
      </c>
      <c r="BJ370" s="49" t="b">
        <f t="shared" si="5"/>
        <v>0</v>
      </c>
      <c r="BK370" s="49" t="str">
        <f>tbl_RawData_Report1[[#This Row],[Item ID]]&amp;tbl_RawData_Report1[[#This Row],[Order No.]]</f>
        <v>OXYTOCIN_10IU/ML0000036979</v>
      </c>
      <c r="BL370"/>
      <c r="BM370"/>
      <c r="BN370"/>
    </row>
    <row r="371" spans="1:66" hidden="1" x14ac:dyDescent="0.25">
      <c r="A371" t="s">
        <v>8</v>
      </c>
      <c r="B371" t="s">
        <v>876</v>
      </c>
      <c r="C371">
        <v>1</v>
      </c>
      <c r="D371">
        <v>1</v>
      </c>
      <c r="E371">
        <v>2</v>
      </c>
      <c r="F371" t="s">
        <v>419</v>
      </c>
      <c r="G371" s="35" t="s">
        <v>1987</v>
      </c>
      <c r="H371" s="35" t="s">
        <v>877</v>
      </c>
      <c r="I371" s="35" t="s">
        <v>593</v>
      </c>
      <c r="J371" s="35">
        <v>26650</v>
      </c>
      <c r="K371" s="35" t="s">
        <v>400</v>
      </c>
      <c r="L371" s="35" t="s">
        <v>401</v>
      </c>
      <c r="M371" s="35" t="s">
        <v>396</v>
      </c>
      <c r="N371" s="35" t="s">
        <v>122</v>
      </c>
      <c r="O371" s="35" t="s">
        <v>402</v>
      </c>
      <c r="P371" s="35" t="s">
        <v>403</v>
      </c>
      <c r="Q371" s="35" t="s">
        <v>311</v>
      </c>
      <c r="R371" s="35" t="s">
        <v>305</v>
      </c>
      <c r="S371" s="35" t="s">
        <v>306</v>
      </c>
      <c r="T371" s="35" t="s">
        <v>5061</v>
      </c>
      <c r="U371" s="35" t="s">
        <v>272</v>
      </c>
      <c r="V371" s="35">
        <v>0</v>
      </c>
      <c r="W371" s="35">
        <v>0</v>
      </c>
      <c r="X371" s="49">
        <v>13000</v>
      </c>
      <c r="Y371" s="45" t="s">
        <v>655</v>
      </c>
      <c r="Z371" s="49">
        <v>10</v>
      </c>
      <c r="AA371" s="49">
        <v>130000</v>
      </c>
      <c r="AB371" s="45" t="s">
        <v>637</v>
      </c>
      <c r="AC371" s="45" t="s">
        <v>715</v>
      </c>
      <c r="AD371" s="45" t="s">
        <v>880</v>
      </c>
      <c r="AE371" s="45" t="s">
        <v>881</v>
      </c>
      <c r="AF371" s="49">
        <v>2018</v>
      </c>
      <c r="AG371" s="45" t="s">
        <v>1109</v>
      </c>
      <c r="AH371" s="45">
        <v>43523</v>
      </c>
      <c r="AI371" s="45">
        <v>43532</v>
      </c>
      <c r="AJ371" s="45">
        <v>43524</v>
      </c>
      <c r="AK371" s="45">
        <v>43518</v>
      </c>
      <c r="AL371" s="45">
        <v>43532</v>
      </c>
      <c r="AM371" s="45" t="s">
        <v>568</v>
      </c>
      <c r="AN371" s="45" t="s">
        <v>1988</v>
      </c>
      <c r="AO371" s="45" t="s">
        <v>1989</v>
      </c>
      <c r="AP371" s="49"/>
      <c r="AQ371" s="45" t="s">
        <v>266</v>
      </c>
      <c r="AR371" s="45" t="s">
        <v>369</v>
      </c>
      <c r="AS371" s="45" t="s">
        <v>174</v>
      </c>
      <c r="AT371" s="49">
        <v>6</v>
      </c>
      <c r="AU371" s="49">
        <v>1</v>
      </c>
      <c r="AV371" s="49">
        <v>1</v>
      </c>
      <c r="AW371" s="45">
        <v>43376</v>
      </c>
      <c r="AX371" s="45" t="s">
        <v>183</v>
      </c>
      <c r="AY371" s="45">
        <v>43594.879591319448</v>
      </c>
      <c r="AZ371" s="45">
        <v>43220</v>
      </c>
      <c r="BA371" s="45">
        <v>43222</v>
      </c>
      <c r="BB371" s="45" t="s">
        <v>1990</v>
      </c>
      <c r="BC371" s="45">
        <v>43377.472083333334</v>
      </c>
      <c r="BD371" s="45">
        <v>43524</v>
      </c>
      <c r="BE371" s="53">
        <v>47848</v>
      </c>
      <c r="BF371" s="49">
        <f>IF(AND(ISBLANK(tbl_RawData_Report1[[#This Row],[REQ_ID]]),tbl_RawData_Report1[[#This Row],[RH Kit?]] = "Y"),1,COUNTIFS(tbl_RawData_Report1[RH Kit?],"Y",tbl_RawData_Report1[REQ_ID],tbl_RawData_Report1[[#This Row],[REQ_ID]]))</f>
        <v>0</v>
      </c>
      <c r="BG371" s="49">
        <f>COUNTIFS(tbl_RawData_Report1[RH Kit?],"Y",tbl_RawData_Report1[Order No.],tbl_RawData_Report1[[#This Row],[Order No.]])</f>
        <v>0</v>
      </c>
      <c r="BH371" s="49">
        <f>SUM(tbl_RawData_Report1[[#This Row],[RH Kit Req]:[RH Kit PO]])</f>
        <v>0</v>
      </c>
      <c r="BI371" s="49" t="str">
        <f>IFERROR(VLOOKUP(B371,Lookup!A:B,2,FALSE),B371)</f>
        <v>OXYTOCIN_10IU/ML</v>
      </c>
      <c r="BJ371" s="49" t="b">
        <f t="shared" si="5"/>
        <v>1</v>
      </c>
      <c r="BK371" s="49" t="str">
        <f>tbl_RawData_Report1[[#This Row],[Item ID]]&amp;tbl_RawData_Report1[[#This Row],[Order No.]]</f>
        <v>OXYTOCIN_10IU/ML0000036979</v>
      </c>
      <c r="BL371"/>
      <c r="BM371"/>
      <c r="BN371"/>
    </row>
    <row r="372" spans="1:66" hidden="1" x14ac:dyDescent="0.25">
      <c r="A372" t="s">
        <v>8</v>
      </c>
      <c r="B372" t="s">
        <v>876</v>
      </c>
      <c r="C372">
        <v>1</v>
      </c>
      <c r="D372">
        <v>1</v>
      </c>
      <c r="E372">
        <v>1</v>
      </c>
      <c r="F372" t="s">
        <v>1559</v>
      </c>
      <c r="G372" s="35" t="s">
        <v>1871</v>
      </c>
      <c r="H372" s="35" t="s">
        <v>877</v>
      </c>
      <c r="I372" s="35" t="s">
        <v>593</v>
      </c>
      <c r="J372" s="35">
        <v>2730</v>
      </c>
      <c r="K372" s="35" t="s">
        <v>1555</v>
      </c>
      <c r="L372" s="35" t="s">
        <v>1556</v>
      </c>
      <c r="M372" s="35" t="s">
        <v>396</v>
      </c>
      <c r="N372" s="35" t="s">
        <v>122</v>
      </c>
      <c r="O372" s="35" t="s">
        <v>1557</v>
      </c>
      <c r="P372" s="35" t="s">
        <v>1558</v>
      </c>
      <c r="Q372" s="35" t="s">
        <v>311</v>
      </c>
      <c r="R372" s="35" t="s">
        <v>1025</v>
      </c>
      <c r="S372" s="35" t="s">
        <v>1026</v>
      </c>
      <c r="T372" s="35" t="s">
        <v>5058</v>
      </c>
      <c r="U372" s="35" t="s">
        <v>272</v>
      </c>
      <c r="V372" s="35">
        <v>0</v>
      </c>
      <c r="W372" s="35">
        <v>0</v>
      </c>
      <c r="X372" s="49">
        <v>1300</v>
      </c>
      <c r="Y372" s="45" t="s">
        <v>655</v>
      </c>
      <c r="Z372" s="49">
        <v>10</v>
      </c>
      <c r="AA372" s="49">
        <v>13000</v>
      </c>
      <c r="AB372" s="45" t="s">
        <v>637</v>
      </c>
      <c r="AC372" s="45" t="s">
        <v>715</v>
      </c>
      <c r="AD372" s="45" t="s">
        <v>1875</v>
      </c>
      <c r="AE372" s="45" t="s">
        <v>1876</v>
      </c>
      <c r="AF372" s="49">
        <v>2018</v>
      </c>
      <c r="AG372" s="45" t="s">
        <v>1870</v>
      </c>
      <c r="AH372" s="45"/>
      <c r="AI372" s="45"/>
      <c r="AJ372" s="45"/>
      <c r="AK372" s="45">
        <v>43417</v>
      </c>
      <c r="AL372" s="45"/>
      <c r="AM372" s="45" t="s">
        <v>566</v>
      </c>
      <c r="AN372" s="45" t="s">
        <v>1872</v>
      </c>
      <c r="AO372" s="45" t="s">
        <v>1873</v>
      </c>
      <c r="AP372" s="49"/>
      <c r="AQ372" s="45" t="s">
        <v>266</v>
      </c>
      <c r="AR372" s="45" t="s">
        <v>369</v>
      </c>
      <c r="AS372" s="45" t="s">
        <v>174</v>
      </c>
      <c r="AT372" s="49">
        <v>3</v>
      </c>
      <c r="AU372" s="49">
        <v>1</v>
      </c>
      <c r="AV372" s="49">
        <v>1</v>
      </c>
      <c r="AW372" s="45">
        <v>43378</v>
      </c>
      <c r="AX372" s="45" t="s">
        <v>183</v>
      </c>
      <c r="AY372" s="45">
        <v>43471.701625462963</v>
      </c>
      <c r="AZ372" s="45">
        <v>43272</v>
      </c>
      <c r="BA372" s="45">
        <v>43375</v>
      </c>
      <c r="BB372" s="45" t="s">
        <v>1874</v>
      </c>
      <c r="BC372" s="45">
        <v>43378.696597222224</v>
      </c>
      <c r="BD372" s="45">
        <v>43404</v>
      </c>
      <c r="BE372" s="53">
        <v>43889</v>
      </c>
      <c r="BF372" s="49">
        <f>IF(AND(ISBLANK(tbl_RawData_Report1[[#This Row],[REQ_ID]]),tbl_RawData_Report1[[#This Row],[RH Kit?]] = "Y"),1,COUNTIFS(tbl_RawData_Report1[RH Kit?],"Y",tbl_RawData_Report1[REQ_ID],tbl_RawData_Report1[[#This Row],[REQ_ID]]))</f>
        <v>0</v>
      </c>
      <c r="BG372" s="49">
        <f>COUNTIFS(tbl_RawData_Report1[RH Kit?],"Y",tbl_RawData_Report1[Order No.],tbl_RawData_Report1[[#This Row],[Order No.]])</f>
        <v>0</v>
      </c>
      <c r="BH372" s="49">
        <f>SUM(tbl_RawData_Report1[[#This Row],[RH Kit Req]:[RH Kit PO]])</f>
        <v>0</v>
      </c>
      <c r="BI372" s="49" t="str">
        <f>IFERROR(VLOOKUP(B372,Lookup!A:B,2,FALSE),B372)</f>
        <v>OXYTOCIN_10IU/ML</v>
      </c>
      <c r="BJ372" s="49" t="b">
        <f t="shared" si="5"/>
        <v>1</v>
      </c>
      <c r="BK372" s="49" t="str">
        <f>tbl_RawData_Report1[[#This Row],[Item ID]]&amp;tbl_RawData_Report1[[#This Row],[Order No.]]</f>
        <v>OXYTOCIN_10IU/ML0000036994</v>
      </c>
      <c r="BL372"/>
      <c r="BM372"/>
      <c r="BN372"/>
    </row>
    <row r="373" spans="1:66" hidden="1" x14ac:dyDescent="0.25">
      <c r="A373" t="s">
        <v>8</v>
      </c>
      <c r="B373" t="s">
        <v>1484</v>
      </c>
      <c r="C373">
        <v>10</v>
      </c>
      <c r="D373">
        <v>1</v>
      </c>
      <c r="E373">
        <v>1</v>
      </c>
      <c r="F373" t="s">
        <v>444</v>
      </c>
      <c r="G373" s="35" t="s">
        <v>1841</v>
      </c>
      <c r="H373" s="35" t="s">
        <v>1485</v>
      </c>
      <c r="I373" s="35" t="s">
        <v>2338</v>
      </c>
      <c r="J373" s="35">
        <v>0</v>
      </c>
      <c r="K373" s="35" t="s">
        <v>1845</v>
      </c>
      <c r="L373" s="35" t="s">
        <v>1846</v>
      </c>
      <c r="M373" s="35" t="s">
        <v>396</v>
      </c>
      <c r="N373" s="35" t="s">
        <v>122</v>
      </c>
      <c r="O373" s="35" t="s">
        <v>1847</v>
      </c>
      <c r="P373" s="35" t="s">
        <v>1848</v>
      </c>
      <c r="Q373" s="35" t="s">
        <v>311</v>
      </c>
      <c r="R373" s="35" t="s">
        <v>430</v>
      </c>
      <c r="S373" s="35" t="s">
        <v>431</v>
      </c>
      <c r="T373" s="35" t="s">
        <v>5058</v>
      </c>
      <c r="U373" s="35" t="s">
        <v>269</v>
      </c>
      <c r="V373" s="35">
        <v>0</v>
      </c>
      <c r="W373" s="35">
        <v>0</v>
      </c>
      <c r="X373" s="49">
        <v>0</v>
      </c>
      <c r="Y373" s="45" t="s">
        <v>667</v>
      </c>
      <c r="Z373" s="49">
        <v>1</v>
      </c>
      <c r="AA373" s="49">
        <v>0</v>
      </c>
      <c r="AB373" s="45" t="s">
        <v>637</v>
      </c>
      <c r="AC373" s="45" t="s">
        <v>668</v>
      </c>
      <c r="AD373" s="45" t="s">
        <v>694</v>
      </c>
      <c r="AE373" s="45" t="s">
        <v>695</v>
      </c>
      <c r="AF373" s="49">
        <v>2018</v>
      </c>
      <c r="AG373" s="45" t="s">
        <v>1840</v>
      </c>
      <c r="AH373" s="45">
        <v>43453</v>
      </c>
      <c r="AI373" s="45">
        <v>43453</v>
      </c>
      <c r="AJ373" s="45">
        <v>43457</v>
      </c>
      <c r="AK373" s="45"/>
      <c r="AL373" s="45"/>
      <c r="AM373" s="45" t="s">
        <v>566</v>
      </c>
      <c r="AN373" s="45" t="s">
        <v>1842</v>
      </c>
      <c r="AO373" s="45" t="s">
        <v>1900</v>
      </c>
      <c r="AP373" s="49"/>
      <c r="AQ373" s="45" t="s">
        <v>2337</v>
      </c>
      <c r="AR373" s="45" t="s">
        <v>174</v>
      </c>
      <c r="AS373" s="45" t="s">
        <v>174</v>
      </c>
      <c r="AT373" s="49">
        <v>10</v>
      </c>
      <c r="AU373" s="49">
        <v>1</v>
      </c>
      <c r="AV373" s="49">
        <v>1</v>
      </c>
      <c r="AW373" s="45">
        <v>43383</v>
      </c>
      <c r="AX373" s="45" t="s">
        <v>183</v>
      </c>
      <c r="AY373" s="45">
        <v>43866.549108252315</v>
      </c>
      <c r="AZ373" s="45">
        <v>43376</v>
      </c>
      <c r="BA373" s="45">
        <v>43381</v>
      </c>
      <c r="BB373" s="45" t="s">
        <v>1901</v>
      </c>
      <c r="BC373" s="45">
        <v>43396.692326388889</v>
      </c>
      <c r="BD373" s="45">
        <v>43465</v>
      </c>
      <c r="BE373" s="53">
        <v>44286</v>
      </c>
      <c r="BF373" s="49">
        <f>IF(AND(ISBLANK(tbl_RawData_Report1[[#This Row],[REQ_ID]]),tbl_RawData_Report1[[#This Row],[RH Kit?]] = "Y"),1,COUNTIFS(tbl_RawData_Report1[RH Kit?],"Y",tbl_RawData_Report1[REQ_ID],tbl_RawData_Report1[[#This Row],[REQ_ID]]))</f>
        <v>0</v>
      </c>
      <c r="BG373" s="49">
        <f>COUNTIFS(tbl_RawData_Report1[RH Kit?],"Y",tbl_RawData_Report1[Order No.],tbl_RawData_Report1[[#This Row],[Order No.]])</f>
        <v>0</v>
      </c>
      <c r="BH373" s="49">
        <f>SUM(tbl_RawData_Report1[[#This Row],[RH Kit Req]:[RH Kit PO]])</f>
        <v>0</v>
      </c>
      <c r="BI373" s="49" t="str">
        <f>IFERROR(VLOOKUP(B373,Lookup!A:B,2,FALSE),B373)</f>
        <v>HARTMANNSOL0.5L</v>
      </c>
      <c r="BJ373" s="49" t="b">
        <f t="shared" si="5"/>
        <v>1</v>
      </c>
      <c r="BK373" s="49" t="str">
        <f>tbl_RawData_Report1[[#This Row],[Item ID]]&amp;tbl_RawData_Report1[[#This Row],[Order No.]]</f>
        <v>HARTMANNSOL0.5L0000037019</v>
      </c>
      <c r="BL373"/>
      <c r="BM373"/>
      <c r="BN373"/>
    </row>
    <row r="374" spans="1:66" hidden="1" x14ac:dyDescent="0.25">
      <c r="A374" t="s">
        <v>8</v>
      </c>
      <c r="B374" t="s">
        <v>808</v>
      </c>
      <c r="C374">
        <v>1</v>
      </c>
      <c r="D374">
        <v>1</v>
      </c>
      <c r="E374">
        <v>1</v>
      </c>
      <c r="F374" t="s">
        <v>444</v>
      </c>
      <c r="G374" s="35" t="s">
        <v>1841</v>
      </c>
      <c r="H374" s="35" t="s">
        <v>809</v>
      </c>
      <c r="I374" s="35" t="s">
        <v>593</v>
      </c>
      <c r="J374" s="35">
        <v>0</v>
      </c>
      <c r="K374" s="35" t="s">
        <v>1845</v>
      </c>
      <c r="L374" s="35" t="s">
        <v>1846</v>
      </c>
      <c r="M374" s="35" t="s">
        <v>396</v>
      </c>
      <c r="N374" s="35" t="s">
        <v>122</v>
      </c>
      <c r="O374" s="35" t="s">
        <v>1847</v>
      </c>
      <c r="P374" s="35" t="s">
        <v>1848</v>
      </c>
      <c r="Q374" s="35" t="s">
        <v>311</v>
      </c>
      <c r="R374" s="35" t="s">
        <v>430</v>
      </c>
      <c r="S374" s="35" t="s">
        <v>431</v>
      </c>
      <c r="T374" s="35" t="s">
        <v>5058</v>
      </c>
      <c r="U374" s="35" t="s">
        <v>269</v>
      </c>
      <c r="V374" s="35">
        <v>0</v>
      </c>
      <c r="W374" s="35">
        <v>0</v>
      </c>
      <c r="X374" s="49">
        <v>0</v>
      </c>
      <c r="Y374" s="45" t="s">
        <v>346</v>
      </c>
      <c r="Z374" s="49">
        <v>1000</v>
      </c>
      <c r="AA374" s="49">
        <v>0</v>
      </c>
      <c r="AB374" s="45" t="s">
        <v>637</v>
      </c>
      <c r="AC374" s="45" t="s">
        <v>660</v>
      </c>
      <c r="AD374" s="45" t="s">
        <v>694</v>
      </c>
      <c r="AE374" s="45" t="s">
        <v>695</v>
      </c>
      <c r="AF374" s="49">
        <v>2018</v>
      </c>
      <c r="AG374" s="45" t="s">
        <v>1840</v>
      </c>
      <c r="AH374" s="45">
        <v>43453</v>
      </c>
      <c r="AI374" s="45">
        <v>43453</v>
      </c>
      <c r="AJ374" s="45">
        <v>43457</v>
      </c>
      <c r="AK374" s="45">
        <v>43465</v>
      </c>
      <c r="AL374" s="45"/>
      <c r="AM374" s="45" t="s">
        <v>566</v>
      </c>
      <c r="AN374" s="45" t="s">
        <v>1842</v>
      </c>
      <c r="AO374" s="45" t="s">
        <v>1877</v>
      </c>
      <c r="AP374" s="49"/>
      <c r="AQ374" s="45" t="s">
        <v>266</v>
      </c>
      <c r="AR374" s="45" t="s">
        <v>174</v>
      </c>
      <c r="AS374" s="45" t="s">
        <v>174</v>
      </c>
      <c r="AT374" s="49">
        <v>1</v>
      </c>
      <c r="AU374" s="49">
        <v>1</v>
      </c>
      <c r="AV374" s="49">
        <v>1</v>
      </c>
      <c r="AW374" s="45">
        <v>43383</v>
      </c>
      <c r="AX374" s="45" t="s">
        <v>183</v>
      </c>
      <c r="AY374" s="45">
        <v>43866.549108252315</v>
      </c>
      <c r="AZ374" s="45">
        <v>43376</v>
      </c>
      <c r="BA374" s="45">
        <v>43381</v>
      </c>
      <c r="BB374" s="45" t="s">
        <v>1878</v>
      </c>
      <c r="BC374" s="45">
        <v>43396.692326388889</v>
      </c>
      <c r="BD374" s="45">
        <v>43465</v>
      </c>
      <c r="BE374" s="53">
        <v>44286</v>
      </c>
      <c r="BF374" s="49">
        <f>IF(AND(ISBLANK(tbl_RawData_Report1[[#This Row],[REQ_ID]]),tbl_RawData_Report1[[#This Row],[RH Kit?]] = "Y"),1,COUNTIFS(tbl_RawData_Report1[RH Kit?],"Y",tbl_RawData_Report1[REQ_ID],tbl_RawData_Report1[[#This Row],[REQ_ID]]))</f>
        <v>0</v>
      </c>
      <c r="BG374" s="49">
        <f>COUNTIFS(tbl_RawData_Report1[RH Kit?],"Y",tbl_RawData_Report1[Order No.],tbl_RawData_Report1[[#This Row],[Order No.]])</f>
        <v>0</v>
      </c>
      <c r="BH374" s="49">
        <f>SUM(tbl_RawData_Report1[[#This Row],[RH Kit Req]:[RH Kit PO]])</f>
        <v>0</v>
      </c>
      <c r="BI374" s="49" t="str">
        <f>IFERROR(VLOOKUP(B374,Lookup!A:B,2,FALSE),B374)</f>
        <v>AMOXYCILLIN_500MG</v>
      </c>
      <c r="BJ374" s="49" t="b">
        <f t="shared" si="5"/>
        <v>1</v>
      </c>
      <c r="BK374" s="49" t="str">
        <f>tbl_RawData_Report1[[#This Row],[Item ID]]&amp;tbl_RawData_Report1[[#This Row],[Order No.]]</f>
        <v>AMOXYCILLIN_500MG0000037019</v>
      </c>
      <c r="BL374"/>
      <c r="BM374"/>
      <c r="BN374"/>
    </row>
    <row r="375" spans="1:66" hidden="1" x14ac:dyDescent="0.25">
      <c r="A375" t="s">
        <v>8</v>
      </c>
      <c r="B375" t="s">
        <v>1384</v>
      </c>
      <c r="C375">
        <v>3</v>
      </c>
      <c r="D375">
        <v>1</v>
      </c>
      <c r="E375">
        <v>1</v>
      </c>
      <c r="F375" t="s">
        <v>444</v>
      </c>
      <c r="G375" s="35" t="s">
        <v>1841</v>
      </c>
      <c r="H375" s="35" t="s">
        <v>1385</v>
      </c>
      <c r="I375" s="35" t="s">
        <v>593</v>
      </c>
      <c r="J375" s="35">
        <v>0</v>
      </c>
      <c r="K375" s="35" t="s">
        <v>1845</v>
      </c>
      <c r="L375" s="35" t="s">
        <v>1846</v>
      </c>
      <c r="M375" s="35" t="s">
        <v>396</v>
      </c>
      <c r="N375" s="35" t="s">
        <v>122</v>
      </c>
      <c r="O375" s="35" t="s">
        <v>1847</v>
      </c>
      <c r="P375" s="35" t="s">
        <v>1848</v>
      </c>
      <c r="Q375" s="35" t="s">
        <v>311</v>
      </c>
      <c r="R375" s="35" t="s">
        <v>430</v>
      </c>
      <c r="S375" s="35" t="s">
        <v>431</v>
      </c>
      <c r="T375" s="35" t="s">
        <v>5058</v>
      </c>
      <c r="U375" s="35" t="s">
        <v>269</v>
      </c>
      <c r="V375" s="35">
        <v>0</v>
      </c>
      <c r="W375" s="35">
        <v>0</v>
      </c>
      <c r="X375" s="49">
        <v>0</v>
      </c>
      <c r="Y375" s="45" t="s">
        <v>703</v>
      </c>
      <c r="Z375" s="49">
        <v>50</v>
      </c>
      <c r="AA375" s="49">
        <v>0</v>
      </c>
      <c r="AB375" s="45" t="s">
        <v>637</v>
      </c>
      <c r="AC375" s="45" t="s">
        <v>660</v>
      </c>
      <c r="AD375" s="45" t="s">
        <v>694</v>
      </c>
      <c r="AE375" s="45" t="s">
        <v>695</v>
      </c>
      <c r="AF375" s="49">
        <v>2018</v>
      </c>
      <c r="AG375" s="45" t="s">
        <v>1840</v>
      </c>
      <c r="AH375" s="45">
        <v>43453</v>
      </c>
      <c r="AI375" s="45">
        <v>43453</v>
      </c>
      <c r="AJ375" s="45">
        <v>43457</v>
      </c>
      <c r="AK375" s="45">
        <v>43465</v>
      </c>
      <c r="AL375" s="45"/>
      <c r="AM375" s="45" t="s">
        <v>566</v>
      </c>
      <c r="AN375" s="45" t="s">
        <v>1842</v>
      </c>
      <c r="AO375" s="45" t="s">
        <v>2109</v>
      </c>
      <c r="AP375" s="49"/>
      <c r="AQ375" s="45" t="s">
        <v>266</v>
      </c>
      <c r="AR375" s="45" t="s">
        <v>174</v>
      </c>
      <c r="AS375" s="45" t="s">
        <v>174</v>
      </c>
      <c r="AT375" s="49">
        <v>3</v>
      </c>
      <c r="AU375" s="49">
        <v>1</v>
      </c>
      <c r="AV375" s="49">
        <v>1</v>
      </c>
      <c r="AW375" s="45">
        <v>43383</v>
      </c>
      <c r="AX375" s="45" t="s">
        <v>183</v>
      </c>
      <c r="AY375" s="45">
        <v>43866.549108252315</v>
      </c>
      <c r="AZ375" s="45">
        <v>43376</v>
      </c>
      <c r="BA375" s="45">
        <v>43381</v>
      </c>
      <c r="BB375" s="45" t="s">
        <v>2108</v>
      </c>
      <c r="BC375" s="45">
        <v>43396.692326388889</v>
      </c>
      <c r="BD375" s="45">
        <v>43465</v>
      </c>
      <c r="BE375" s="53">
        <v>44286</v>
      </c>
      <c r="BF375" s="49">
        <f>IF(AND(ISBLANK(tbl_RawData_Report1[[#This Row],[REQ_ID]]),tbl_RawData_Report1[[#This Row],[RH Kit?]] = "Y"),1,COUNTIFS(tbl_RawData_Report1[RH Kit?],"Y",tbl_RawData_Report1[REQ_ID],tbl_RawData_Report1[[#This Row],[REQ_ID]]))</f>
        <v>0</v>
      </c>
      <c r="BG375" s="49">
        <f>COUNTIFS(tbl_RawData_Report1[RH Kit?],"Y",tbl_RawData_Report1[Order No.],tbl_RawData_Report1[[#This Row],[Order No.]])</f>
        <v>0</v>
      </c>
      <c r="BH375" s="49">
        <f>SUM(tbl_RawData_Report1[[#This Row],[RH Kit Req]:[RH Kit PO]])</f>
        <v>0</v>
      </c>
      <c r="BI375" s="49" t="str">
        <f>IFERROR(VLOOKUP(B375,Lookup!A:B,2,FALSE),B375)</f>
        <v>AMPICILLIN500MGINJ</v>
      </c>
      <c r="BJ375" s="49" t="b">
        <f t="shared" si="5"/>
        <v>0</v>
      </c>
      <c r="BK375" s="49" t="str">
        <f>tbl_RawData_Report1[[#This Row],[Item ID]]&amp;tbl_RawData_Report1[[#This Row],[Order No.]]</f>
        <v>AMPICILLIN500MGINJ0000037019</v>
      </c>
      <c r="BL375"/>
      <c r="BM375"/>
      <c r="BN375"/>
    </row>
    <row r="376" spans="1:66" hidden="1" x14ac:dyDescent="0.25">
      <c r="A376" t="s">
        <v>8</v>
      </c>
      <c r="B376" t="s">
        <v>1384</v>
      </c>
      <c r="C376">
        <v>3</v>
      </c>
      <c r="D376">
        <v>1</v>
      </c>
      <c r="E376">
        <v>2</v>
      </c>
      <c r="F376" t="s">
        <v>444</v>
      </c>
      <c r="G376" s="35" t="s">
        <v>1841</v>
      </c>
      <c r="H376" s="35" t="s">
        <v>1385</v>
      </c>
      <c r="I376" s="35" t="s">
        <v>593</v>
      </c>
      <c r="J376" s="35">
        <v>167.36</v>
      </c>
      <c r="K376" s="35" t="s">
        <v>1845</v>
      </c>
      <c r="L376" s="35" t="s">
        <v>1846</v>
      </c>
      <c r="M376" s="35" t="s">
        <v>396</v>
      </c>
      <c r="N376" s="35" t="s">
        <v>122</v>
      </c>
      <c r="O376" s="35" t="s">
        <v>1847</v>
      </c>
      <c r="P376" s="35" t="s">
        <v>1848</v>
      </c>
      <c r="Q376" s="35" t="s">
        <v>311</v>
      </c>
      <c r="R376" s="35" t="s">
        <v>430</v>
      </c>
      <c r="S376" s="35" t="s">
        <v>431</v>
      </c>
      <c r="T376" s="35" t="s">
        <v>5058</v>
      </c>
      <c r="U376" s="35" t="s">
        <v>269</v>
      </c>
      <c r="V376" s="35">
        <v>0</v>
      </c>
      <c r="W376" s="35">
        <v>0</v>
      </c>
      <c r="X376" s="49">
        <v>32</v>
      </c>
      <c r="Y376" s="45" t="s">
        <v>703</v>
      </c>
      <c r="Z376" s="49">
        <v>50</v>
      </c>
      <c r="AA376" s="49">
        <v>1600</v>
      </c>
      <c r="AB376" s="45" t="s">
        <v>637</v>
      </c>
      <c r="AC376" s="45" t="s">
        <v>660</v>
      </c>
      <c r="AD376" s="45" t="s">
        <v>694</v>
      </c>
      <c r="AE376" s="45" t="s">
        <v>695</v>
      </c>
      <c r="AF376" s="49">
        <v>2018</v>
      </c>
      <c r="AG376" s="45" t="s">
        <v>1840</v>
      </c>
      <c r="AH376" s="45">
        <v>43453</v>
      </c>
      <c r="AI376" s="45">
        <v>43453</v>
      </c>
      <c r="AJ376" s="45">
        <v>43457</v>
      </c>
      <c r="AK376" s="45">
        <v>43465</v>
      </c>
      <c r="AL376" s="45"/>
      <c r="AM376" s="45" t="s">
        <v>566</v>
      </c>
      <c r="AN376" s="45" t="s">
        <v>1842</v>
      </c>
      <c r="AO376" s="45" t="s">
        <v>2107</v>
      </c>
      <c r="AP376" s="49"/>
      <c r="AQ376" s="45" t="s">
        <v>266</v>
      </c>
      <c r="AR376" s="45" t="s">
        <v>174</v>
      </c>
      <c r="AS376" s="45" t="s">
        <v>174</v>
      </c>
      <c r="AT376" s="49">
        <v>3</v>
      </c>
      <c r="AU376" s="49">
        <v>1</v>
      </c>
      <c r="AV376" s="49">
        <v>1</v>
      </c>
      <c r="AW376" s="45">
        <v>43383</v>
      </c>
      <c r="AX376" s="45" t="s">
        <v>183</v>
      </c>
      <c r="AY376" s="45">
        <v>43866.549108252315</v>
      </c>
      <c r="AZ376" s="45">
        <v>43376</v>
      </c>
      <c r="BA376" s="45">
        <v>43381</v>
      </c>
      <c r="BB376" s="45" t="s">
        <v>2108</v>
      </c>
      <c r="BC376" s="45">
        <v>43396.692326388889</v>
      </c>
      <c r="BD376" s="45">
        <v>43465</v>
      </c>
      <c r="BE376" s="53">
        <v>44286</v>
      </c>
      <c r="BF376" s="49">
        <f>IF(AND(ISBLANK(tbl_RawData_Report1[[#This Row],[REQ_ID]]),tbl_RawData_Report1[[#This Row],[RH Kit?]] = "Y"),1,COUNTIFS(tbl_RawData_Report1[RH Kit?],"Y",tbl_RawData_Report1[REQ_ID],tbl_RawData_Report1[[#This Row],[REQ_ID]]))</f>
        <v>0</v>
      </c>
      <c r="BG376" s="49">
        <f>COUNTIFS(tbl_RawData_Report1[RH Kit?],"Y",tbl_RawData_Report1[Order No.],tbl_RawData_Report1[[#This Row],[Order No.]])</f>
        <v>0</v>
      </c>
      <c r="BH376" s="49">
        <f>SUM(tbl_RawData_Report1[[#This Row],[RH Kit Req]:[RH Kit PO]])</f>
        <v>0</v>
      </c>
      <c r="BI376" s="49" t="str">
        <f>IFERROR(VLOOKUP(B376,Lookup!A:B,2,FALSE),B376)</f>
        <v>AMPICILLIN500MGINJ</v>
      </c>
      <c r="BJ376" s="49" t="b">
        <f t="shared" si="5"/>
        <v>0</v>
      </c>
      <c r="BK376" s="49" t="str">
        <f>tbl_RawData_Report1[[#This Row],[Item ID]]&amp;tbl_RawData_Report1[[#This Row],[Order No.]]</f>
        <v>AMPICILLIN500MGINJ0000037019</v>
      </c>
      <c r="BL376"/>
      <c r="BM376"/>
      <c r="BN376"/>
    </row>
    <row r="377" spans="1:66" hidden="1" x14ac:dyDescent="0.25">
      <c r="A377" t="s">
        <v>8</v>
      </c>
      <c r="B377" t="s">
        <v>1384</v>
      </c>
      <c r="C377">
        <v>3</v>
      </c>
      <c r="D377">
        <v>1</v>
      </c>
      <c r="E377">
        <v>3</v>
      </c>
      <c r="F377" t="s">
        <v>444</v>
      </c>
      <c r="G377" s="35" t="s">
        <v>1841</v>
      </c>
      <c r="H377" s="35" t="s">
        <v>1385</v>
      </c>
      <c r="I377" s="35" t="s">
        <v>593</v>
      </c>
      <c r="J377" s="35">
        <v>0</v>
      </c>
      <c r="K377" s="35" t="s">
        <v>1845</v>
      </c>
      <c r="L377" s="35" t="s">
        <v>1846</v>
      </c>
      <c r="M377" s="35" t="s">
        <v>396</v>
      </c>
      <c r="N377" s="35" t="s">
        <v>122</v>
      </c>
      <c r="O377" s="35" t="s">
        <v>1847</v>
      </c>
      <c r="P377" s="35" t="s">
        <v>1848</v>
      </c>
      <c r="Q377" s="35" t="s">
        <v>311</v>
      </c>
      <c r="R377" s="35" t="s">
        <v>430</v>
      </c>
      <c r="S377" s="35" t="s">
        <v>431</v>
      </c>
      <c r="T377" s="35" t="s">
        <v>5058</v>
      </c>
      <c r="U377" s="35" t="s">
        <v>269</v>
      </c>
      <c r="V377" s="35">
        <v>0</v>
      </c>
      <c r="W377" s="35">
        <v>0</v>
      </c>
      <c r="X377" s="49">
        <v>0</v>
      </c>
      <c r="Y377" s="45" t="s">
        <v>703</v>
      </c>
      <c r="Z377" s="49">
        <v>50</v>
      </c>
      <c r="AA377" s="49">
        <v>0</v>
      </c>
      <c r="AB377" s="45" t="s">
        <v>637</v>
      </c>
      <c r="AC377" s="45" t="s">
        <v>660</v>
      </c>
      <c r="AD377" s="45" t="s">
        <v>694</v>
      </c>
      <c r="AE377" s="45" t="s">
        <v>695</v>
      </c>
      <c r="AF377" s="49">
        <v>2018</v>
      </c>
      <c r="AG377" s="45" t="s">
        <v>1840</v>
      </c>
      <c r="AH377" s="45">
        <v>43453</v>
      </c>
      <c r="AI377" s="45">
        <v>43453</v>
      </c>
      <c r="AJ377" s="45">
        <v>43457</v>
      </c>
      <c r="AK377" s="45">
        <v>43465</v>
      </c>
      <c r="AL377" s="45"/>
      <c r="AM377" s="45" t="s">
        <v>566</v>
      </c>
      <c r="AN377" s="45" t="s">
        <v>1842</v>
      </c>
      <c r="AO377" s="45" t="s">
        <v>2260</v>
      </c>
      <c r="AP377" s="49"/>
      <c r="AQ377" s="45" t="s">
        <v>266</v>
      </c>
      <c r="AR377" s="45" t="s">
        <v>174</v>
      </c>
      <c r="AS377" s="45" t="s">
        <v>174</v>
      </c>
      <c r="AT377" s="49">
        <v>3</v>
      </c>
      <c r="AU377" s="49">
        <v>1</v>
      </c>
      <c r="AV377" s="49">
        <v>1</v>
      </c>
      <c r="AW377" s="45">
        <v>43383</v>
      </c>
      <c r="AX377" s="45" t="s">
        <v>183</v>
      </c>
      <c r="AY377" s="45">
        <v>43866.549108252315</v>
      </c>
      <c r="AZ377" s="45">
        <v>43376</v>
      </c>
      <c r="BA377" s="45">
        <v>43381</v>
      </c>
      <c r="BB377" s="45" t="s">
        <v>2108</v>
      </c>
      <c r="BC377" s="45">
        <v>43396.692326388889</v>
      </c>
      <c r="BD377" s="45">
        <v>43465</v>
      </c>
      <c r="BE377" s="53">
        <v>44286</v>
      </c>
      <c r="BF377" s="49">
        <f>IF(AND(ISBLANK(tbl_RawData_Report1[[#This Row],[REQ_ID]]),tbl_RawData_Report1[[#This Row],[RH Kit?]] = "Y"),1,COUNTIFS(tbl_RawData_Report1[RH Kit?],"Y",tbl_RawData_Report1[REQ_ID],tbl_RawData_Report1[[#This Row],[REQ_ID]]))</f>
        <v>0</v>
      </c>
      <c r="BG377" s="49">
        <f>COUNTIFS(tbl_RawData_Report1[RH Kit?],"Y",tbl_RawData_Report1[Order No.],tbl_RawData_Report1[[#This Row],[Order No.]])</f>
        <v>0</v>
      </c>
      <c r="BH377" s="49">
        <f>SUM(tbl_RawData_Report1[[#This Row],[RH Kit Req]:[RH Kit PO]])</f>
        <v>0</v>
      </c>
      <c r="BI377" s="49" t="str">
        <f>IFERROR(VLOOKUP(B377,Lookup!A:B,2,FALSE),B377)</f>
        <v>AMPICILLIN500MGINJ</v>
      </c>
      <c r="BJ377" s="49" t="b">
        <f t="shared" si="5"/>
        <v>1</v>
      </c>
      <c r="BK377" s="49" t="str">
        <f>tbl_RawData_Report1[[#This Row],[Item ID]]&amp;tbl_RawData_Report1[[#This Row],[Order No.]]</f>
        <v>AMPICILLIN500MGINJ0000037019</v>
      </c>
      <c r="BL377"/>
      <c r="BM377"/>
      <c r="BN377"/>
    </row>
    <row r="378" spans="1:66" hidden="1" x14ac:dyDescent="0.25">
      <c r="A378" t="s">
        <v>8</v>
      </c>
      <c r="B378" t="s">
        <v>1619</v>
      </c>
      <c r="C378">
        <v>4</v>
      </c>
      <c r="D378">
        <v>1</v>
      </c>
      <c r="E378">
        <v>1</v>
      </c>
      <c r="F378" t="s">
        <v>444</v>
      </c>
      <c r="G378" s="35" t="s">
        <v>1841</v>
      </c>
      <c r="H378" s="35" t="s">
        <v>1923</v>
      </c>
      <c r="I378" s="35" t="s">
        <v>593</v>
      </c>
      <c r="J378" s="35">
        <v>0</v>
      </c>
      <c r="K378" s="35" t="s">
        <v>1845</v>
      </c>
      <c r="L378" s="35" t="s">
        <v>1846</v>
      </c>
      <c r="M378" s="35" t="s">
        <v>396</v>
      </c>
      <c r="N378" s="35" t="s">
        <v>122</v>
      </c>
      <c r="O378" s="35" t="s">
        <v>1847</v>
      </c>
      <c r="P378" s="35" t="s">
        <v>1848</v>
      </c>
      <c r="Q378" s="35" t="s">
        <v>311</v>
      </c>
      <c r="R378" s="35" t="s">
        <v>430</v>
      </c>
      <c r="S378" s="35" t="s">
        <v>431</v>
      </c>
      <c r="T378" s="35" t="s">
        <v>5058</v>
      </c>
      <c r="U378" s="35" t="s">
        <v>269</v>
      </c>
      <c r="V378" s="35">
        <v>0</v>
      </c>
      <c r="W378" s="35">
        <v>0</v>
      </c>
      <c r="X378" s="49">
        <v>0</v>
      </c>
      <c r="Y378" s="45" t="s">
        <v>673</v>
      </c>
      <c r="Z378" s="49">
        <v>500</v>
      </c>
      <c r="AA378" s="49">
        <v>0</v>
      </c>
      <c r="AB378" s="45" t="s">
        <v>637</v>
      </c>
      <c r="AC378" s="45" t="s">
        <v>660</v>
      </c>
      <c r="AD378" s="45" t="s">
        <v>694</v>
      </c>
      <c r="AE378" s="45" t="s">
        <v>695</v>
      </c>
      <c r="AF378" s="49">
        <v>2018</v>
      </c>
      <c r="AG378" s="45" t="s">
        <v>1840</v>
      </c>
      <c r="AH378" s="45">
        <v>43453</v>
      </c>
      <c r="AI378" s="45">
        <v>43453</v>
      </c>
      <c r="AJ378" s="45">
        <v>43457</v>
      </c>
      <c r="AK378" s="45">
        <v>43465</v>
      </c>
      <c r="AL378" s="45"/>
      <c r="AM378" s="45" t="s">
        <v>566</v>
      </c>
      <c r="AN378" s="45" t="s">
        <v>1842</v>
      </c>
      <c r="AO378" s="45" t="s">
        <v>2112</v>
      </c>
      <c r="AP378" s="49"/>
      <c r="AQ378" s="45" t="s">
        <v>266</v>
      </c>
      <c r="AR378" s="45" t="s">
        <v>174</v>
      </c>
      <c r="AS378" s="45" t="s">
        <v>174</v>
      </c>
      <c r="AT378" s="49">
        <v>4</v>
      </c>
      <c r="AU378" s="49">
        <v>1</v>
      </c>
      <c r="AV378" s="49">
        <v>1</v>
      </c>
      <c r="AW378" s="45">
        <v>43383</v>
      </c>
      <c r="AX378" s="45" t="s">
        <v>183</v>
      </c>
      <c r="AY378" s="45">
        <v>43866.549108252315</v>
      </c>
      <c r="AZ378" s="45">
        <v>43376</v>
      </c>
      <c r="BA378" s="45">
        <v>43381</v>
      </c>
      <c r="BB378" s="45" t="s">
        <v>2111</v>
      </c>
      <c r="BC378" s="45">
        <v>43396.692326388889</v>
      </c>
      <c r="BD378" s="45">
        <v>43465</v>
      </c>
      <c r="BE378" s="53">
        <v>44286</v>
      </c>
      <c r="BF378" s="49">
        <f>IF(AND(ISBLANK(tbl_RawData_Report1[[#This Row],[REQ_ID]]),tbl_RawData_Report1[[#This Row],[RH Kit?]] = "Y"),1,COUNTIFS(tbl_RawData_Report1[RH Kit?],"Y",tbl_RawData_Report1[REQ_ID],tbl_RawData_Report1[[#This Row],[REQ_ID]]))</f>
        <v>0</v>
      </c>
      <c r="BG378" s="49">
        <f>COUNTIFS(tbl_RawData_Report1[RH Kit?],"Y",tbl_RawData_Report1[Order No.],tbl_RawData_Report1[[#This Row],[Order No.]])</f>
        <v>0</v>
      </c>
      <c r="BH378" s="49">
        <f>SUM(tbl_RawData_Report1[[#This Row],[RH Kit Req]:[RH Kit PO]])</f>
        <v>0</v>
      </c>
      <c r="BI378" s="49" t="str">
        <f>IFERROR(VLOOKUP(B378,Lookup!A:B,2,FALSE),B378)</f>
        <v>AZITHROMYCIN_500MG</v>
      </c>
      <c r="BJ378" s="49" t="b">
        <f t="shared" si="5"/>
        <v>0</v>
      </c>
      <c r="BK378" s="49" t="str">
        <f>tbl_RawData_Report1[[#This Row],[Item ID]]&amp;tbl_RawData_Report1[[#This Row],[Order No.]]</f>
        <v>AZITHROMYCIN_500MG0000037019</v>
      </c>
      <c r="BL378"/>
      <c r="BM378"/>
      <c r="BN378"/>
    </row>
    <row r="379" spans="1:66" hidden="1" x14ac:dyDescent="0.25">
      <c r="A379" t="s">
        <v>8</v>
      </c>
      <c r="B379" t="s">
        <v>1619</v>
      </c>
      <c r="C379">
        <v>4</v>
      </c>
      <c r="D379">
        <v>1</v>
      </c>
      <c r="E379">
        <v>2</v>
      </c>
      <c r="F379" t="s">
        <v>444</v>
      </c>
      <c r="G379" s="35" t="s">
        <v>1841</v>
      </c>
      <c r="H379" s="35" t="s">
        <v>1923</v>
      </c>
      <c r="I379" s="35" t="s">
        <v>593</v>
      </c>
      <c r="J379" s="35">
        <v>954.85</v>
      </c>
      <c r="K379" s="35" t="s">
        <v>1845</v>
      </c>
      <c r="L379" s="35" t="s">
        <v>1846</v>
      </c>
      <c r="M379" s="35" t="s">
        <v>396</v>
      </c>
      <c r="N379" s="35" t="s">
        <v>122</v>
      </c>
      <c r="O379" s="35" t="s">
        <v>1847</v>
      </c>
      <c r="P379" s="35" t="s">
        <v>1848</v>
      </c>
      <c r="Q379" s="35" t="s">
        <v>311</v>
      </c>
      <c r="R379" s="35" t="s">
        <v>430</v>
      </c>
      <c r="S379" s="35" t="s">
        <v>431</v>
      </c>
      <c r="T379" s="35" t="s">
        <v>5058</v>
      </c>
      <c r="U379" s="35" t="s">
        <v>269</v>
      </c>
      <c r="V379" s="35">
        <v>0</v>
      </c>
      <c r="W379" s="35">
        <v>0</v>
      </c>
      <c r="X379" s="49">
        <v>13</v>
      </c>
      <c r="Y379" s="45" t="s">
        <v>673</v>
      </c>
      <c r="Z379" s="49">
        <v>500</v>
      </c>
      <c r="AA379" s="49">
        <v>6500</v>
      </c>
      <c r="AB379" s="45" t="s">
        <v>637</v>
      </c>
      <c r="AC379" s="45" t="s">
        <v>660</v>
      </c>
      <c r="AD379" s="45" t="s">
        <v>694</v>
      </c>
      <c r="AE379" s="45" t="s">
        <v>695</v>
      </c>
      <c r="AF379" s="49">
        <v>2018</v>
      </c>
      <c r="AG379" s="45" t="s">
        <v>1840</v>
      </c>
      <c r="AH379" s="45">
        <v>43453</v>
      </c>
      <c r="AI379" s="45">
        <v>43453</v>
      </c>
      <c r="AJ379" s="45">
        <v>43457</v>
      </c>
      <c r="AK379" s="45">
        <v>43465</v>
      </c>
      <c r="AL379" s="45"/>
      <c r="AM379" s="45" t="s">
        <v>566</v>
      </c>
      <c r="AN379" s="45" t="s">
        <v>1842</v>
      </c>
      <c r="AO379" s="45" t="s">
        <v>2110</v>
      </c>
      <c r="AP379" s="49"/>
      <c r="AQ379" s="45" t="s">
        <v>266</v>
      </c>
      <c r="AR379" s="45" t="s">
        <v>174</v>
      </c>
      <c r="AS379" s="45" t="s">
        <v>174</v>
      </c>
      <c r="AT379" s="49">
        <v>4</v>
      </c>
      <c r="AU379" s="49">
        <v>1</v>
      </c>
      <c r="AV379" s="49">
        <v>1</v>
      </c>
      <c r="AW379" s="45">
        <v>43383</v>
      </c>
      <c r="AX379" s="45" t="s">
        <v>183</v>
      </c>
      <c r="AY379" s="45">
        <v>43866.549108252315</v>
      </c>
      <c r="AZ379" s="45">
        <v>43376</v>
      </c>
      <c r="BA379" s="45">
        <v>43381</v>
      </c>
      <c r="BB379" s="45" t="s">
        <v>2111</v>
      </c>
      <c r="BC379" s="45">
        <v>43396.692326388889</v>
      </c>
      <c r="BD379" s="45">
        <v>43465</v>
      </c>
      <c r="BE379" s="53">
        <v>44286</v>
      </c>
      <c r="BF379" s="49">
        <f>IF(AND(ISBLANK(tbl_RawData_Report1[[#This Row],[REQ_ID]]),tbl_RawData_Report1[[#This Row],[RH Kit?]] = "Y"),1,COUNTIFS(tbl_RawData_Report1[RH Kit?],"Y",tbl_RawData_Report1[REQ_ID],tbl_RawData_Report1[[#This Row],[REQ_ID]]))</f>
        <v>0</v>
      </c>
      <c r="BG379" s="49">
        <f>COUNTIFS(tbl_RawData_Report1[RH Kit?],"Y",tbl_RawData_Report1[Order No.],tbl_RawData_Report1[[#This Row],[Order No.]])</f>
        <v>0</v>
      </c>
      <c r="BH379" s="49">
        <f>SUM(tbl_RawData_Report1[[#This Row],[RH Kit Req]:[RH Kit PO]])</f>
        <v>0</v>
      </c>
      <c r="BI379" s="49" t="str">
        <f>IFERROR(VLOOKUP(B379,Lookup!A:B,2,FALSE),B379)</f>
        <v>AZITHROMYCIN_500MG</v>
      </c>
      <c r="BJ379" s="49" t="b">
        <f t="shared" si="5"/>
        <v>1</v>
      </c>
      <c r="BK379" s="49" t="str">
        <f>tbl_RawData_Report1[[#This Row],[Item ID]]&amp;tbl_RawData_Report1[[#This Row],[Order No.]]</f>
        <v>AZITHROMYCIN_500MG0000037019</v>
      </c>
      <c r="BL379"/>
      <c r="BM379"/>
      <c r="BN379"/>
    </row>
    <row r="380" spans="1:66" hidden="1" x14ac:dyDescent="0.25">
      <c r="A380" t="s">
        <v>8</v>
      </c>
      <c r="B380" t="s">
        <v>762</v>
      </c>
      <c r="C380">
        <v>6</v>
      </c>
      <c r="D380">
        <v>1</v>
      </c>
      <c r="E380">
        <v>1</v>
      </c>
      <c r="F380" t="s">
        <v>444</v>
      </c>
      <c r="G380" s="35" t="s">
        <v>1841</v>
      </c>
      <c r="H380" s="35" t="s">
        <v>763</v>
      </c>
      <c r="I380" s="35" t="s">
        <v>2338</v>
      </c>
      <c r="J380" s="35">
        <v>0</v>
      </c>
      <c r="K380" s="35" t="s">
        <v>1845</v>
      </c>
      <c r="L380" s="35" t="s">
        <v>1846</v>
      </c>
      <c r="M380" s="35" t="s">
        <v>396</v>
      </c>
      <c r="N380" s="35" t="s">
        <v>122</v>
      </c>
      <c r="O380" s="35" t="s">
        <v>1847</v>
      </c>
      <c r="P380" s="35" t="s">
        <v>1848</v>
      </c>
      <c r="Q380" s="35" t="s">
        <v>311</v>
      </c>
      <c r="R380" s="35" t="s">
        <v>430</v>
      </c>
      <c r="S380" s="35" t="s">
        <v>431</v>
      </c>
      <c r="T380" s="35" t="s">
        <v>5058</v>
      </c>
      <c r="U380" s="35" t="s">
        <v>269</v>
      </c>
      <c r="V380" s="35">
        <v>0</v>
      </c>
      <c r="W380" s="35">
        <v>0</v>
      </c>
      <c r="X380" s="49">
        <v>0</v>
      </c>
      <c r="Y380" s="45" t="s">
        <v>703</v>
      </c>
      <c r="Z380" s="49">
        <v>50</v>
      </c>
      <c r="AA380" s="49">
        <v>0</v>
      </c>
      <c r="AB380" s="45" t="s">
        <v>637</v>
      </c>
      <c r="AC380" s="45" t="s">
        <v>725</v>
      </c>
      <c r="AD380" s="45" t="s">
        <v>694</v>
      </c>
      <c r="AE380" s="45" t="s">
        <v>695</v>
      </c>
      <c r="AF380" s="49">
        <v>2018</v>
      </c>
      <c r="AG380" s="45" t="s">
        <v>1840</v>
      </c>
      <c r="AH380" s="45">
        <v>43453</v>
      </c>
      <c r="AI380" s="45">
        <v>43453</v>
      </c>
      <c r="AJ380" s="45">
        <v>43457</v>
      </c>
      <c r="AK380" s="45"/>
      <c r="AL380" s="45"/>
      <c r="AM380" s="45" t="s">
        <v>566</v>
      </c>
      <c r="AN380" s="45" t="s">
        <v>1842</v>
      </c>
      <c r="AO380" s="45" t="s">
        <v>2188</v>
      </c>
      <c r="AP380" s="49"/>
      <c r="AQ380" s="45" t="s">
        <v>2337</v>
      </c>
      <c r="AR380" s="45" t="s">
        <v>174</v>
      </c>
      <c r="AS380" s="45" t="s">
        <v>174</v>
      </c>
      <c r="AT380" s="49">
        <v>6</v>
      </c>
      <c r="AU380" s="49">
        <v>1</v>
      </c>
      <c r="AV380" s="49">
        <v>1</v>
      </c>
      <c r="AW380" s="45">
        <v>43383</v>
      </c>
      <c r="AX380" s="45" t="s">
        <v>183</v>
      </c>
      <c r="AY380" s="45">
        <v>43866.549108252315</v>
      </c>
      <c r="AZ380" s="45">
        <v>43376</v>
      </c>
      <c r="BA380" s="45">
        <v>43381</v>
      </c>
      <c r="BB380" s="45" t="s">
        <v>2189</v>
      </c>
      <c r="BC380" s="45">
        <v>43396.692326388889</v>
      </c>
      <c r="BD380" s="45">
        <v>43465</v>
      </c>
      <c r="BE380" s="53">
        <v>44286</v>
      </c>
      <c r="BF380" s="49">
        <f>IF(AND(ISBLANK(tbl_RawData_Report1[[#This Row],[REQ_ID]]),tbl_RawData_Report1[[#This Row],[RH Kit?]] = "Y"),1,COUNTIFS(tbl_RawData_Report1[RH Kit?],"Y",tbl_RawData_Report1[REQ_ID],tbl_RawData_Report1[[#This Row],[REQ_ID]]))</f>
        <v>0</v>
      </c>
      <c r="BG380" s="49">
        <f>COUNTIFS(tbl_RawData_Report1[RH Kit?],"Y",tbl_RawData_Report1[Order No.],tbl_RawData_Report1[[#This Row],[Order No.]])</f>
        <v>0</v>
      </c>
      <c r="BH380" s="49">
        <f>SUM(tbl_RawData_Report1[[#This Row],[RH Kit Req]:[RH Kit PO]])</f>
        <v>0</v>
      </c>
      <c r="BI380" s="49" t="str">
        <f>IFERROR(VLOOKUP(B380,Lookup!A:B,2,FALSE),B380)</f>
        <v>WATERINJ_10ML</v>
      </c>
      <c r="BJ380" s="49" t="b">
        <f t="shared" si="5"/>
        <v>1</v>
      </c>
      <c r="BK380" s="49" t="str">
        <f>tbl_RawData_Report1[[#This Row],[Item ID]]&amp;tbl_RawData_Report1[[#This Row],[Order No.]]</f>
        <v>WATERINJ_10ML0000037019</v>
      </c>
      <c r="BL380"/>
      <c r="BM380"/>
      <c r="BN380"/>
    </row>
    <row r="381" spans="1:66" hidden="1" x14ac:dyDescent="0.25">
      <c r="A381" t="s">
        <v>8</v>
      </c>
      <c r="B381" t="s">
        <v>699</v>
      </c>
      <c r="C381">
        <v>2</v>
      </c>
      <c r="D381">
        <v>1</v>
      </c>
      <c r="E381">
        <v>1</v>
      </c>
      <c r="F381" t="s">
        <v>444</v>
      </c>
      <c r="G381" s="35" t="s">
        <v>1841</v>
      </c>
      <c r="H381" s="35" t="s">
        <v>700</v>
      </c>
      <c r="I381" s="35" t="s">
        <v>593</v>
      </c>
      <c r="J381" s="35">
        <v>0</v>
      </c>
      <c r="K381" s="35" t="s">
        <v>1845</v>
      </c>
      <c r="L381" s="35" t="s">
        <v>1846</v>
      </c>
      <c r="M381" s="35" t="s">
        <v>396</v>
      </c>
      <c r="N381" s="35" t="s">
        <v>122</v>
      </c>
      <c r="O381" s="35" t="s">
        <v>1847</v>
      </c>
      <c r="P381" s="35" t="s">
        <v>1848</v>
      </c>
      <c r="Q381" s="35" t="s">
        <v>311</v>
      </c>
      <c r="R381" s="35" t="s">
        <v>430</v>
      </c>
      <c r="S381" s="35" t="s">
        <v>431</v>
      </c>
      <c r="T381" s="35" t="s">
        <v>5058</v>
      </c>
      <c r="U381" s="35" t="s">
        <v>269</v>
      </c>
      <c r="V381" s="35">
        <v>0</v>
      </c>
      <c r="W381" s="35">
        <v>0</v>
      </c>
      <c r="X381" s="49">
        <v>0</v>
      </c>
      <c r="Y381" s="45" t="s">
        <v>703</v>
      </c>
      <c r="Z381" s="49">
        <v>50</v>
      </c>
      <c r="AA381" s="49">
        <v>0</v>
      </c>
      <c r="AB381" s="45" t="s">
        <v>637</v>
      </c>
      <c r="AC381" s="45" t="s">
        <v>660</v>
      </c>
      <c r="AD381" s="45" t="s">
        <v>694</v>
      </c>
      <c r="AE381" s="45" t="s">
        <v>695</v>
      </c>
      <c r="AF381" s="49">
        <v>2018</v>
      </c>
      <c r="AG381" s="45" t="s">
        <v>1840</v>
      </c>
      <c r="AH381" s="45">
        <v>43453</v>
      </c>
      <c r="AI381" s="45">
        <v>43453</v>
      </c>
      <c r="AJ381" s="45">
        <v>43457</v>
      </c>
      <c r="AK381" s="45">
        <v>43465</v>
      </c>
      <c r="AL381" s="45"/>
      <c r="AM381" s="45" t="s">
        <v>566</v>
      </c>
      <c r="AN381" s="45" t="s">
        <v>1842</v>
      </c>
      <c r="AO381" s="45" t="s">
        <v>1862</v>
      </c>
      <c r="AP381" s="49"/>
      <c r="AQ381" s="45" t="s">
        <v>266</v>
      </c>
      <c r="AR381" s="45" t="s">
        <v>174</v>
      </c>
      <c r="AS381" s="45" t="s">
        <v>174</v>
      </c>
      <c r="AT381" s="49">
        <v>2</v>
      </c>
      <c r="AU381" s="49">
        <v>1</v>
      </c>
      <c r="AV381" s="49">
        <v>1</v>
      </c>
      <c r="AW381" s="45">
        <v>43383</v>
      </c>
      <c r="AX381" s="45" t="s">
        <v>183</v>
      </c>
      <c r="AY381" s="45">
        <v>43866.549108252315</v>
      </c>
      <c r="AZ381" s="45">
        <v>43376</v>
      </c>
      <c r="BA381" s="45">
        <v>43381</v>
      </c>
      <c r="BB381" s="45" t="s">
        <v>1863</v>
      </c>
      <c r="BC381" s="45">
        <v>43396.692326388889</v>
      </c>
      <c r="BD381" s="45">
        <v>43465</v>
      </c>
      <c r="BE381" s="53">
        <v>44286</v>
      </c>
      <c r="BF381" s="49">
        <f>IF(AND(ISBLANK(tbl_RawData_Report1[[#This Row],[REQ_ID]]),tbl_RawData_Report1[[#This Row],[RH Kit?]] = "Y"),1,COUNTIFS(tbl_RawData_Report1[RH Kit?],"Y",tbl_RawData_Report1[REQ_ID],tbl_RawData_Report1[[#This Row],[REQ_ID]]))</f>
        <v>0</v>
      </c>
      <c r="BG381" s="49">
        <f>COUNTIFS(tbl_RawData_Report1[RH Kit?],"Y",tbl_RawData_Report1[Order No.],tbl_RawData_Report1[[#This Row],[Order No.]])</f>
        <v>0</v>
      </c>
      <c r="BH381" s="49">
        <f>SUM(tbl_RawData_Report1[[#This Row],[RH Kit Req]:[RH Kit PO]])</f>
        <v>0</v>
      </c>
      <c r="BI381" s="49" t="str">
        <f>IFERROR(VLOOKUP(B381,Lookup!A:B,2,FALSE),B381)</f>
        <v>AMPICILLIN_1GINJ</v>
      </c>
      <c r="BJ381" s="49" t="b">
        <f t="shared" si="5"/>
        <v>0</v>
      </c>
      <c r="BK381" s="49" t="str">
        <f>tbl_RawData_Report1[[#This Row],[Item ID]]&amp;tbl_RawData_Report1[[#This Row],[Order No.]]</f>
        <v>AMPICILLIN_1GINJ0000037019</v>
      </c>
      <c r="BL381"/>
      <c r="BM381"/>
      <c r="BN381"/>
    </row>
    <row r="382" spans="1:66" hidden="1" x14ac:dyDescent="0.25">
      <c r="A382" t="s">
        <v>8</v>
      </c>
      <c r="B382" t="s">
        <v>699</v>
      </c>
      <c r="C382">
        <v>2</v>
      </c>
      <c r="D382">
        <v>1</v>
      </c>
      <c r="E382">
        <v>3</v>
      </c>
      <c r="F382" t="s">
        <v>444</v>
      </c>
      <c r="G382" s="35" t="s">
        <v>1841</v>
      </c>
      <c r="H382" s="35" t="s">
        <v>700</v>
      </c>
      <c r="I382" s="35" t="s">
        <v>593</v>
      </c>
      <c r="J382" s="35">
        <v>0</v>
      </c>
      <c r="K382" s="35" t="s">
        <v>1845</v>
      </c>
      <c r="L382" s="35" t="s">
        <v>1846</v>
      </c>
      <c r="M382" s="35" t="s">
        <v>396</v>
      </c>
      <c r="N382" s="35" t="s">
        <v>122</v>
      </c>
      <c r="O382" s="35" t="s">
        <v>1847</v>
      </c>
      <c r="P382" s="35" t="s">
        <v>1848</v>
      </c>
      <c r="Q382" s="35" t="s">
        <v>311</v>
      </c>
      <c r="R382" s="35" t="s">
        <v>430</v>
      </c>
      <c r="S382" s="35" t="s">
        <v>431</v>
      </c>
      <c r="T382" s="35" t="s">
        <v>5058</v>
      </c>
      <c r="U382" s="35" t="s">
        <v>269</v>
      </c>
      <c r="V382" s="35">
        <v>0</v>
      </c>
      <c r="W382" s="35">
        <v>0</v>
      </c>
      <c r="X382" s="49">
        <v>0</v>
      </c>
      <c r="Y382" s="45" t="s">
        <v>703</v>
      </c>
      <c r="Z382" s="49">
        <v>50</v>
      </c>
      <c r="AA382" s="49">
        <v>0</v>
      </c>
      <c r="AB382" s="45" t="s">
        <v>637</v>
      </c>
      <c r="AC382" s="45" t="s">
        <v>660</v>
      </c>
      <c r="AD382" s="45" t="s">
        <v>694</v>
      </c>
      <c r="AE382" s="45" t="s">
        <v>695</v>
      </c>
      <c r="AF382" s="49">
        <v>2018</v>
      </c>
      <c r="AG382" s="45" t="s">
        <v>1840</v>
      </c>
      <c r="AH382" s="45">
        <v>43453</v>
      </c>
      <c r="AI382" s="45">
        <v>43453</v>
      </c>
      <c r="AJ382" s="45">
        <v>43457</v>
      </c>
      <c r="AK382" s="45">
        <v>43465</v>
      </c>
      <c r="AL382" s="45"/>
      <c r="AM382" s="45" t="s">
        <v>566</v>
      </c>
      <c r="AN382" s="45" t="s">
        <v>1842</v>
      </c>
      <c r="AO382" s="45" t="s">
        <v>2259</v>
      </c>
      <c r="AP382" s="49"/>
      <c r="AQ382" s="45" t="s">
        <v>266</v>
      </c>
      <c r="AR382" s="45" t="s">
        <v>174</v>
      </c>
      <c r="AS382" s="45" t="s">
        <v>174</v>
      </c>
      <c r="AT382" s="49">
        <v>2</v>
      </c>
      <c r="AU382" s="49">
        <v>1</v>
      </c>
      <c r="AV382" s="49">
        <v>1</v>
      </c>
      <c r="AW382" s="45">
        <v>43383</v>
      </c>
      <c r="AX382" s="45" t="s">
        <v>183</v>
      </c>
      <c r="AY382" s="45">
        <v>43866.549108252315</v>
      </c>
      <c r="AZ382" s="45">
        <v>43376</v>
      </c>
      <c r="BA382" s="45">
        <v>43381</v>
      </c>
      <c r="BB382" s="45" t="s">
        <v>1863</v>
      </c>
      <c r="BC382" s="45">
        <v>43396.692326388889</v>
      </c>
      <c r="BD382" s="45">
        <v>43465</v>
      </c>
      <c r="BE382" s="53">
        <v>44286</v>
      </c>
      <c r="BF382" s="49">
        <f>IF(AND(ISBLANK(tbl_RawData_Report1[[#This Row],[REQ_ID]]),tbl_RawData_Report1[[#This Row],[RH Kit?]] = "Y"),1,COUNTIFS(tbl_RawData_Report1[RH Kit?],"Y",tbl_RawData_Report1[REQ_ID],tbl_RawData_Report1[[#This Row],[REQ_ID]]))</f>
        <v>0</v>
      </c>
      <c r="BG382" s="49">
        <f>COUNTIFS(tbl_RawData_Report1[RH Kit?],"Y",tbl_RawData_Report1[Order No.],tbl_RawData_Report1[[#This Row],[Order No.]])</f>
        <v>0</v>
      </c>
      <c r="BH382" s="49">
        <f>SUM(tbl_RawData_Report1[[#This Row],[RH Kit Req]:[RH Kit PO]])</f>
        <v>0</v>
      </c>
      <c r="BI382" s="49" t="str">
        <f>IFERROR(VLOOKUP(B382,Lookup!A:B,2,FALSE),B382)</f>
        <v>AMPICILLIN_1GINJ</v>
      </c>
      <c r="BJ382" s="49" t="b">
        <f t="shared" si="5"/>
        <v>1</v>
      </c>
      <c r="BK382" s="49" t="str">
        <f>tbl_RawData_Report1[[#This Row],[Item ID]]&amp;tbl_RawData_Report1[[#This Row],[Order No.]]</f>
        <v>AMPICILLIN_1GINJ0000037019</v>
      </c>
      <c r="BL382"/>
      <c r="BM382"/>
      <c r="BN382"/>
    </row>
    <row r="383" spans="1:66" hidden="1" x14ac:dyDescent="0.25">
      <c r="A383" t="s">
        <v>8</v>
      </c>
      <c r="B383" t="s">
        <v>1251</v>
      </c>
      <c r="C383">
        <v>11</v>
      </c>
      <c r="D383">
        <v>1</v>
      </c>
      <c r="E383">
        <v>2</v>
      </c>
      <c r="F383" t="s">
        <v>444</v>
      </c>
      <c r="G383" s="35" t="s">
        <v>1841</v>
      </c>
      <c r="H383" s="35" t="s">
        <v>1252</v>
      </c>
      <c r="I383" s="35" t="s">
        <v>2338</v>
      </c>
      <c r="J383" s="35">
        <v>0</v>
      </c>
      <c r="K383" s="35" t="s">
        <v>1845</v>
      </c>
      <c r="L383" s="35" t="s">
        <v>1846</v>
      </c>
      <c r="M383" s="35" t="s">
        <v>396</v>
      </c>
      <c r="N383" s="35" t="s">
        <v>122</v>
      </c>
      <c r="O383" s="35" t="s">
        <v>1847</v>
      </c>
      <c r="P383" s="35" t="s">
        <v>1848</v>
      </c>
      <c r="Q383" s="35" t="s">
        <v>311</v>
      </c>
      <c r="R383" s="35" t="s">
        <v>430</v>
      </c>
      <c r="S383" s="35" t="s">
        <v>431</v>
      </c>
      <c r="T383" s="35" t="s">
        <v>5058</v>
      </c>
      <c r="U383" s="35" t="s">
        <v>269</v>
      </c>
      <c r="V383" s="35">
        <v>0</v>
      </c>
      <c r="W383" s="35">
        <v>0</v>
      </c>
      <c r="X383" s="49">
        <v>0</v>
      </c>
      <c r="Y383" s="45" t="s">
        <v>667</v>
      </c>
      <c r="Z383" s="49">
        <v>1</v>
      </c>
      <c r="AA383" s="49">
        <v>0</v>
      </c>
      <c r="AB383" s="45" t="s">
        <v>637</v>
      </c>
      <c r="AC383" s="45" t="s">
        <v>668</v>
      </c>
      <c r="AD383" s="45" t="s">
        <v>694</v>
      </c>
      <c r="AE383" s="45" t="s">
        <v>695</v>
      </c>
      <c r="AF383" s="49">
        <v>2018</v>
      </c>
      <c r="AG383" s="45" t="s">
        <v>1840</v>
      </c>
      <c r="AH383" s="45">
        <v>43453</v>
      </c>
      <c r="AI383" s="45">
        <v>43453</v>
      </c>
      <c r="AJ383" s="45">
        <v>43457</v>
      </c>
      <c r="AK383" s="45"/>
      <c r="AL383" s="45"/>
      <c r="AM383" s="45" t="s">
        <v>566</v>
      </c>
      <c r="AN383" s="45" t="s">
        <v>1842</v>
      </c>
      <c r="AO383" s="45" t="s">
        <v>1883</v>
      </c>
      <c r="AP383" s="49"/>
      <c r="AQ383" s="45" t="s">
        <v>2337</v>
      </c>
      <c r="AR383" s="45" t="s">
        <v>174</v>
      </c>
      <c r="AS383" s="45" t="s">
        <v>174</v>
      </c>
      <c r="AT383" s="49">
        <v>11</v>
      </c>
      <c r="AU383" s="49">
        <v>1</v>
      </c>
      <c r="AV383" s="49">
        <v>1</v>
      </c>
      <c r="AW383" s="45">
        <v>43383</v>
      </c>
      <c r="AX383" s="45" t="s">
        <v>183</v>
      </c>
      <c r="AY383" s="45">
        <v>43866.549108252315</v>
      </c>
      <c r="AZ383" s="45">
        <v>43376</v>
      </c>
      <c r="BA383" s="45">
        <v>43381</v>
      </c>
      <c r="BB383" s="45" t="s">
        <v>1884</v>
      </c>
      <c r="BC383" s="45">
        <v>43396.692326388889</v>
      </c>
      <c r="BD383" s="45">
        <v>43465</v>
      </c>
      <c r="BE383" s="53">
        <v>44286</v>
      </c>
      <c r="BF383" s="49">
        <f>IF(AND(ISBLANK(tbl_RawData_Report1[[#This Row],[REQ_ID]]),tbl_RawData_Report1[[#This Row],[RH Kit?]] = "Y"),1,COUNTIFS(tbl_RawData_Report1[RH Kit?],"Y",tbl_RawData_Report1[REQ_ID],tbl_RawData_Report1[[#This Row],[REQ_ID]]))</f>
        <v>0</v>
      </c>
      <c r="BG383" s="49">
        <f>COUNTIFS(tbl_RawData_Report1[RH Kit?],"Y",tbl_RawData_Report1[Order No.],tbl_RawData_Report1[[#This Row],[Order No.]])</f>
        <v>0</v>
      </c>
      <c r="BH383" s="49">
        <f>SUM(tbl_RawData_Report1[[#This Row],[RH Kit Req]:[RH Kit PO]])</f>
        <v>0</v>
      </c>
      <c r="BI383" s="49" t="str">
        <f>IFERROR(VLOOKUP(B383,Lookup!A:B,2,FALSE),B383)</f>
        <v>NACL1L</v>
      </c>
      <c r="BJ383" s="49" t="b">
        <f t="shared" si="5"/>
        <v>0</v>
      </c>
      <c r="BK383" s="49" t="str">
        <f>tbl_RawData_Report1[[#This Row],[Item ID]]&amp;tbl_RawData_Report1[[#This Row],[Order No.]]</f>
        <v>NACL1L0000037019</v>
      </c>
      <c r="BL383"/>
      <c r="BM383"/>
      <c r="BN383"/>
    </row>
    <row r="384" spans="1:66" hidden="1" x14ac:dyDescent="0.25">
      <c r="A384" t="s">
        <v>8</v>
      </c>
      <c r="B384" t="s">
        <v>1251</v>
      </c>
      <c r="C384">
        <v>11</v>
      </c>
      <c r="D384">
        <v>1</v>
      </c>
      <c r="E384">
        <v>1</v>
      </c>
      <c r="F384" t="s">
        <v>444</v>
      </c>
      <c r="G384" s="35" t="s">
        <v>1841</v>
      </c>
      <c r="H384" s="35" t="s">
        <v>1252</v>
      </c>
      <c r="I384" s="35" t="s">
        <v>2338</v>
      </c>
      <c r="J384" s="35">
        <v>0</v>
      </c>
      <c r="K384" s="35" t="s">
        <v>1845</v>
      </c>
      <c r="L384" s="35" t="s">
        <v>1846</v>
      </c>
      <c r="M384" s="35" t="s">
        <v>396</v>
      </c>
      <c r="N384" s="35" t="s">
        <v>122</v>
      </c>
      <c r="O384" s="35" t="s">
        <v>1847</v>
      </c>
      <c r="P384" s="35" t="s">
        <v>1848</v>
      </c>
      <c r="Q384" s="35" t="s">
        <v>311</v>
      </c>
      <c r="R384" s="35" t="s">
        <v>430</v>
      </c>
      <c r="S384" s="35" t="s">
        <v>431</v>
      </c>
      <c r="T384" s="35" t="s">
        <v>5058</v>
      </c>
      <c r="U384" s="35" t="s">
        <v>269</v>
      </c>
      <c r="V384" s="35">
        <v>0</v>
      </c>
      <c r="W384" s="35">
        <v>0</v>
      </c>
      <c r="X384" s="49">
        <v>0</v>
      </c>
      <c r="Y384" s="45" t="s">
        <v>667</v>
      </c>
      <c r="Z384" s="49">
        <v>1</v>
      </c>
      <c r="AA384" s="49">
        <v>0</v>
      </c>
      <c r="AB384" s="45" t="s">
        <v>637</v>
      </c>
      <c r="AC384" s="45" t="s">
        <v>668</v>
      </c>
      <c r="AD384" s="45" t="s">
        <v>694</v>
      </c>
      <c r="AE384" s="45" t="s">
        <v>695</v>
      </c>
      <c r="AF384" s="49">
        <v>2018</v>
      </c>
      <c r="AG384" s="45" t="s">
        <v>1840</v>
      </c>
      <c r="AH384" s="45">
        <v>43453</v>
      </c>
      <c r="AI384" s="45">
        <v>43453</v>
      </c>
      <c r="AJ384" s="45">
        <v>43457</v>
      </c>
      <c r="AK384" s="45"/>
      <c r="AL384" s="45"/>
      <c r="AM384" s="45" t="s">
        <v>566</v>
      </c>
      <c r="AN384" s="45" t="s">
        <v>1842</v>
      </c>
      <c r="AO384" s="45" t="s">
        <v>1885</v>
      </c>
      <c r="AP384" s="49"/>
      <c r="AQ384" s="45" t="s">
        <v>2337</v>
      </c>
      <c r="AR384" s="45" t="s">
        <v>174</v>
      </c>
      <c r="AS384" s="45" t="s">
        <v>174</v>
      </c>
      <c r="AT384" s="49">
        <v>11</v>
      </c>
      <c r="AU384" s="49">
        <v>1</v>
      </c>
      <c r="AV384" s="49">
        <v>1</v>
      </c>
      <c r="AW384" s="45">
        <v>43383</v>
      </c>
      <c r="AX384" s="45" t="s">
        <v>183</v>
      </c>
      <c r="AY384" s="45">
        <v>43866.549108252315</v>
      </c>
      <c r="AZ384" s="45">
        <v>43376</v>
      </c>
      <c r="BA384" s="45">
        <v>43381</v>
      </c>
      <c r="BB384" s="45" t="s">
        <v>1884</v>
      </c>
      <c r="BC384" s="45">
        <v>43396.692326388889</v>
      </c>
      <c r="BD384" s="45">
        <v>43465</v>
      </c>
      <c r="BE384" s="53">
        <v>44286</v>
      </c>
      <c r="BF384" s="49">
        <f>IF(AND(ISBLANK(tbl_RawData_Report1[[#This Row],[REQ_ID]]),tbl_RawData_Report1[[#This Row],[RH Kit?]] = "Y"),1,COUNTIFS(tbl_RawData_Report1[RH Kit?],"Y",tbl_RawData_Report1[REQ_ID],tbl_RawData_Report1[[#This Row],[REQ_ID]]))</f>
        <v>0</v>
      </c>
      <c r="BG384" s="49">
        <f>COUNTIFS(tbl_RawData_Report1[RH Kit?],"Y",tbl_RawData_Report1[Order No.],tbl_RawData_Report1[[#This Row],[Order No.]])</f>
        <v>0</v>
      </c>
      <c r="BH384" s="49">
        <f>SUM(tbl_RawData_Report1[[#This Row],[RH Kit Req]:[RH Kit PO]])</f>
        <v>0</v>
      </c>
      <c r="BI384" s="49" t="str">
        <f>IFERROR(VLOOKUP(B384,Lookup!A:B,2,FALSE),B384)</f>
        <v>NACL1L</v>
      </c>
      <c r="BJ384" s="49" t="b">
        <f t="shared" si="5"/>
        <v>1</v>
      </c>
      <c r="BK384" s="49" t="str">
        <f>tbl_RawData_Report1[[#This Row],[Item ID]]&amp;tbl_RawData_Report1[[#This Row],[Order No.]]</f>
        <v>NACL1L0000037019</v>
      </c>
      <c r="BL384"/>
      <c r="BM384"/>
      <c r="BN384"/>
    </row>
    <row r="385" spans="1:66" hidden="1" x14ac:dyDescent="0.25">
      <c r="A385" t="s">
        <v>8</v>
      </c>
      <c r="B385" t="s">
        <v>711</v>
      </c>
      <c r="C385">
        <v>14</v>
      </c>
      <c r="D385">
        <v>1</v>
      </c>
      <c r="E385">
        <v>1</v>
      </c>
      <c r="F385" t="s">
        <v>444</v>
      </c>
      <c r="G385" s="35" t="s">
        <v>1841</v>
      </c>
      <c r="H385" s="35" t="s">
        <v>712</v>
      </c>
      <c r="I385" s="35" t="s">
        <v>593</v>
      </c>
      <c r="J385" s="35">
        <v>0</v>
      </c>
      <c r="K385" s="35" t="s">
        <v>1845</v>
      </c>
      <c r="L385" s="35" t="s">
        <v>1846</v>
      </c>
      <c r="M385" s="35" t="s">
        <v>396</v>
      </c>
      <c r="N385" s="35" t="s">
        <v>122</v>
      </c>
      <c r="O385" s="35" t="s">
        <v>1847</v>
      </c>
      <c r="P385" s="35" t="s">
        <v>1848</v>
      </c>
      <c r="Q385" s="35" t="s">
        <v>311</v>
      </c>
      <c r="R385" s="35" t="s">
        <v>430</v>
      </c>
      <c r="S385" s="35" t="s">
        <v>431</v>
      </c>
      <c r="T385" s="35" t="s">
        <v>5058</v>
      </c>
      <c r="U385" s="35" t="s">
        <v>269</v>
      </c>
      <c r="V385" s="35">
        <v>0</v>
      </c>
      <c r="W385" s="35">
        <v>0</v>
      </c>
      <c r="X385" s="49">
        <v>0</v>
      </c>
      <c r="Y385" s="45" t="s">
        <v>860</v>
      </c>
      <c r="Z385" s="49">
        <v>4</v>
      </c>
      <c r="AA385" s="49">
        <v>0</v>
      </c>
      <c r="AB385" s="45" t="s">
        <v>637</v>
      </c>
      <c r="AC385" s="45" t="s">
        <v>715</v>
      </c>
      <c r="AD385" s="45" t="s">
        <v>694</v>
      </c>
      <c r="AE385" s="45" t="s">
        <v>695</v>
      </c>
      <c r="AF385" s="49">
        <v>2018</v>
      </c>
      <c r="AG385" s="45" t="s">
        <v>1840</v>
      </c>
      <c r="AH385" s="45">
        <v>43453</v>
      </c>
      <c r="AI385" s="45">
        <v>43453</v>
      </c>
      <c r="AJ385" s="45">
        <v>43457</v>
      </c>
      <c r="AK385" s="45">
        <v>43465</v>
      </c>
      <c r="AL385" s="45"/>
      <c r="AM385" s="45" t="s">
        <v>566</v>
      </c>
      <c r="AN385" s="45" t="s">
        <v>1842</v>
      </c>
      <c r="AO385" s="45" t="s">
        <v>1886</v>
      </c>
      <c r="AP385" s="49"/>
      <c r="AQ385" s="45" t="s">
        <v>266</v>
      </c>
      <c r="AR385" s="45" t="s">
        <v>369</v>
      </c>
      <c r="AS385" s="45" t="s">
        <v>174</v>
      </c>
      <c r="AT385" s="49">
        <v>17</v>
      </c>
      <c r="AU385" s="49">
        <v>1</v>
      </c>
      <c r="AV385" s="49">
        <v>1</v>
      </c>
      <c r="AW385" s="45">
        <v>43383</v>
      </c>
      <c r="AX385" s="45" t="s">
        <v>183</v>
      </c>
      <c r="AY385" s="45">
        <v>43866.549108252315</v>
      </c>
      <c r="AZ385" s="45">
        <v>43376</v>
      </c>
      <c r="BA385" s="45">
        <v>43381</v>
      </c>
      <c r="BB385" s="45" t="s">
        <v>1887</v>
      </c>
      <c r="BC385" s="45">
        <v>43396.692326388889</v>
      </c>
      <c r="BD385" s="45">
        <v>43465</v>
      </c>
      <c r="BE385" s="53">
        <v>44286</v>
      </c>
      <c r="BF385" s="49">
        <f>IF(AND(ISBLANK(tbl_RawData_Report1[[#This Row],[REQ_ID]]),tbl_RawData_Report1[[#This Row],[RH Kit?]] = "Y"),1,COUNTIFS(tbl_RawData_Report1[RH Kit?],"Y",tbl_RawData_Report1[REQ_ID],tbl_RawData_Report1[[#This Row],[REQ_ID]]))</f>
        <v>0</v>
      </c>
      <c r="BG385" s="49">
        <f>COUNTIFS(tbl_RawData_Report1[RH Kit?],"Y",tbl_RawData_Report1[Order No.],tbl_RawData_Report1[[#This Row],[Order No.]])</f>
        <v>0</v>
      </c>
      <c r="BH385" s="49">
        <f>SUM(tbl_RawData_Report1[[#This Row],[RH Kit Req]:[RH Kit PO]])</f>
        <v>0</v>
      </c>
      <c r="BI385" s="49" t="str">
        <f>IFERROR(VLOOKUP(B385,Lookup!A:B,2,FALSE),B385)</f>
        <v>MISOPROSTOL_200MG</v>
      </c>
      <c r="BJ385" s="49" t="b">
        <f t="shared" si="5"/>
        <v>0</v>
      </c>
      <c r="BK385" s="49" t="str">
        <f>tbl_RawData_Report1[[#This Row],[Item ID]]&amp;tbl_RawData_Report1[[#This Row],[Order No.]]</f>
        <v>MISOPROSTOL_200MG0000037019</v>
      </c>
      <c r="BL385"/>
      <c r="BM385"/>
      <c r="BN385"/>
    </row>
    <row r="386" spans="1:66" hidden="1" x14ac:dyDescent="0.25">
      <c r="A386" t="s">
        <v>8</v>
      </c>
      <c r="B386" t="s">
        <v>711</v>
      </c>
      <c r="C386">
        <v>14</v>
      </c>
      <c r="D386">
        <v>1</v>
      </c>
      <c r="E386">
        <v>3</v>
      </c>
      <c r="F386" t="s">
        <v>444</v>
      </c>
      <c r="G386" s="35" t="s">
        <v>1841</v>
      </c>
      <c r="H386" s="35" t="s">
        <v>712</v>
      </c>
      <c r="I386" s="35" t="s">
        <v>593</v>
      </c>
      <c r="J386" s="35">
        <v>0</v>
      </c>
      <c r="K386" s="35" t="s">
        <v>1845</v>
      </c>
      <c r="L386" s="35" t="s">
        <v>1846</v>
      </c>
      <c r="M386" s="35" t="s">
        <v>396</v>
      </c>
      <c r="N386" s="35" t="s">
        <v>122</v>
      </c>
      <c r="O386" s="35" t="s">
        <v>1847</v>
      </c>
      <c r="P386" s="35" t="s">
        <v>1848</v>
      </c>
      <c r="Q386" s="35" t="s">
        <v>311</v>
      </c>
      <c r="R386" s="35" t="s">
        <v>430</v>
      </c>
      <c r="S386" s="35" t="s">
        <v>431</v>
      </c>
      <c r="T386" s="35" t="s">
        <v>5058</v>
      </c>
      <c r="U386" s="35" t="s">
        <v>269</v>
      </c>
      <c r="V386" s="35">
        <v>0</v>
      </c>
      <c r="W386" s="35">
        <v>0</v>
      </c>
      <c r="X386" s="49">
        <v>0</v>
      </c>
      <c r="Y386" s="45" t="s">
        <v>860</v>
      </c>
      <c r="Z386" s="49">
        <v>4</v>
      </c>
      <c r="AA386" s="49">
        <v>0</v>
      </c>
      <c r="AB386" s="45" t="s">
        <v>637</v>
      </c>
      <c r="AC386" s="45" t="s">
        <v>715</v>
      </c>
      <c r="AD386" s="45" t="s">
        <v>694</v>
      </c>
      <c r="AE386" s="45" t="s">
        <v>695</v>
      </c>
      <c r="AF386" s="49">
        <v>2018</v>
      </c>
      <c r="AG386" s="45" t="s">
        <v>1840</v>
      </c>
      <c r="AH386" s="45">
        <v>43453</v>
      </c>
      <c r="AI386" s="45">
        <v>43453</v>
      </c>
      <c r="AJ386" s="45">
        <v>43457</v>
      </c>
      <c r="AK386" s="45">
        <v>43465</v>
      </c>
      <c r="AL386" s="45"/>
      <c r="AM386" s="45" t="s">
        <v>566</v>
      </c>
      <c r="AN386" s="45" t="s">
        <v>1842</v>
      </c>
      <c r="AO386" s="45" t="s">
        <v>2269</v>
      </c>
      <c r="AP386" s="49"/>
      <c r="AQ386" s="45" t="s">
        <v>266</v>
      </c>
      <c r="AR386" s="45" t="s">
        <v>369</v>
      </c>
      <c r="AS386" s="45" t="s">
        <v>174</v>
      </c>
      <c r="AT386" s="49">
        <v>17</v>
      </c>
      <c r="AU386" s="49">
        <v>1</v>
      </c>
      <c r="AV386" s="49">
        <v>1</v>
      </c>
      <c r="AW386" s="45">
        <v>43383</v>
      </c>
      <c r="AX386" s="45" t="s">
        <v>183</v>
      </c>
      <c r="AY386" s="45">
        <v>43866.549108252315</v>
      </c>
      <c r="AZ386" s="45">
        <v>43376</v>
      </c>
      <c r="BA386" s="45">
        <v>43381</v>
      </c>
      <c r="BB386" s="45" t="s">
        <v>1887</v>
      </c>
      <c r="BC386" s="45">
        <v>43396.692326388889</v>
      </c>
      <c r="BD386" s="45">
        <v>43465</v>
      </c>
      <c r="BE386" s="53">
        <v>44286</v>
      </c>
      <c r="BF386" s="49">
        <f>IF(AND(ISBLANK(tbl_RawData_Report1[[#This Row],[REQ_ID]]),tbl_RawData_Report1[[#This Row],[RH Kit?]] = "Y"),1,COUNTIFS(tbl_RawData_Report1[RH Kit?],"Y",tbl_RawData_Report1[REQ_ID],tbl_RawData_Report1[[#This Row],[REQ_ID]]))</f>
        <v>0</v>
      </c>
      <c r="BG386" s="49">
        <f>COUNTIFS(tbl_RawData_Report1[RH Kit?],"Y",tbl_RawData_Report1[Order No.],tbl_RawData_Report1[[#This Row],[Order No.]])</f>
        <v>0</v>
      </c>
      <c r="BH386" s="49">
        <f>SUM(tbl_RawData_Report1[[#This Row],[RH Kit Req]:[RH Kit PO]])</f>
        <v>0</v>
      </c>
      <c r="BI386" s="49" t="str">
        <f>IFERROR(VLOOKUP(B386,Lookup!A:B,2,FALSE),B386)</f>
        <v>MISOPROSTOL_200MG</v>
      </c>
      <c r="BJ386" s="49" t="b">
        <f t="shared" ref="BJ386:BJ449" si="6">BK386&lt;&gt;BK387</f>
        <v>1</v>
      </c>
      <c r="BK386" s="49" t="str">
        <f>tbl_RawData_Report1[[#This Row],[Item ID]]&amp;tbl_RawData_Report1[[#This Row],[Order No.]]</f>
        <v>MISOPROSTOL_200MG0000037019</v>
      </c>
      <c r="BL386"/>
      <c r="BM386"/>
      <c r="BN386"/>
    </row>
    <row r="387" spans="1:66" hidden="1" x14ac:dyDescent="0.25">
      <c r="A387" t="s">
        <v>8</v>
      </c>
      <c r="B387" t="s">
        <v>1504</v>
      </c>
      <c r="C387">
        <v>13</v>
      </c>
      <c r="D387">
        <v>1</v>
      </c>
      <c r="E387">
        <v>2</v>
      </c>
      <c r="F387" t="s">
        <v>444</v>
      </c>
      <c r="G387" s="35" t="s">
        <v>1841</v>
      </c>
      <c r="H387" s="35" t="s">
        <v>1505</v>
      </c>
      <c r="I387" s="35" t="s">
        <v>2338</v>
      </c>
      <c r="J387" s="35">
        <v>0</v>
      </c>
      <c r="K387" s="35" t="s">
        <v>1845</v>
      </c>
      <c r="L387" s="35" t="s">
        <v>1846</v>
      </c>
      <c r="M387" s="35" t="s">
        <v>396</v>
      </c>
      <c r="N387" s="35" t="s">
        <v>122</v>
      </c>
      <c r="O387" s="35" t="s">
        <v>1847</v>
      </c>
      <c r="P387" s="35" t="s">
        <v>1848</v>
      </c>
      <c r="Q387" s="35" t="s">
        <v>311</v>
      </c>
      <c r="R387" s="35" t="s">
        <v>430</v>
      </c>
      <c r="S387" s="35" t="s">
        <v>431</v>
      </c>
      <c r="T387" s="35" t="s">
        <v>5058</v>
      </c>
      <c r="U387" s="35" t="s">
        <v>269</v>
      </c>
      <c r="V387" s="35">
        <v>0</v>
      </c>
      <c r="W387" s="35">
        <v>0</v>
      </c>
      <c r="X387" s="49">
        <v>0</v>
      </c>
      <c r="Y387" s="45" t="s">
        <v>791</v>
      </c>
      <c r="Z387" s="49">
        <v>20</v>
      </c>
      <c r="AA387" s="49">
        <v>0</v>
      </c>
      <c r="AB387" s="45" t="s">
        <v>637</v>
      </c>
      <c r="AC387" s="45" t="s">
        <v>684</v>
      </c>
      <c r="AD387" s="45" t="s">
        <v>694</v>
      </c>
      <c r="AE387" s="45" t="s">
        <v>695</v>
      </c>
      <c r="AF387" s="49">
        <v>2018</v>
      </c>
      <c r="AG387" s="45" t="s">
        <v>1840</v>
      </c>
      <c r="AH387" s="45">
        <v>43453</v>
      </c>
      <c r="AI387" s="45">
        <v>43453</v>
      </c>
      <c r="AJ387" s="45">
        <v>43457</v>
      </c>
      <c r="AK387" s="45"/>
      <c r="AL387" s="45"/>
      <c r="AM387" s="45" t="s">
        <v>566</v>
      </c>
      <c r="AN387" s="45" t="s">
        <v>1842</v>
      </c>
      <c r="AO387" s="45" t="s">
        <v>1889</v>
      </c>
      <c r="AP387" s="49"/>
      <c r="AQ387" s="45" t="s">
        <v>2337</v>
      </c>
      <c r="AR387" s="45" t="s">
        <v>174</v>
      </c>
      <c r="AS387" s="45" t="s">
        <v>174</v>
      </c>
      <c r="AT387" s="49">
        <v>13</v>
      </c>
      <c r="AU387" s="49">
        <v>1</v>
      </c>
      <c r="AV387" s="49">
        <v>1</v>
      </c>
      <c r="AW387" s="45">
        <v>43383</v>
      </c>
      <c r="AX387" s="45" t="s">
        <v>183</v>
      </c>
      <c r="AY387" s="45">
        <v>43866.549108252315</v>
      </c>
      <c r="AZ387" s="45">
        <v>43376</v>
      </c>
      <c r="BA387" s="45">
        <v>43381</v>
      </c>
      <c r="BB387" s="45" t="s">
        <v>1890</v>
      </c>
      <c r="BC387" s="45">
        <v>43396.692326388889</v>
      </c>
      <c r="BD387" s="45">
        <v>43465</v>
      </c>
      <c r="BE387" s="53">
        <v>44286</v>
      </c>
      <c r="BF387" s="49">
        <f>IF(AND(ISBLANK(tbl_RawData_Report1[[#This Row],[REQ_ID]]),tbl_RawData_Report1[[#This Row],[RH Kit?]] = "Y"),1,COUNTIFS(tbl_RawData_Report1[RH Kit?],"Y",tbl_RawData_Report1[REQ_ID],tbl_RawData_Report1[[#This Row],[REQ_ID]]))</f>
        <v>0</v>
      </c>
      <c r="BG387" s="49">
        <f>COUNTIFS(tbl_RawData_Report1[RH Kit?],"Y",tbl_RawData_Report1[Order No.],tbl_RawData_Report1[[#This Row],[Order No.]])</f>
        <v>0</v>
      </c>
      <c r="BH387" s="49">
        <f>SUM(tbl_RawData_Report1[[#This Row],[RH Kit Req]:[RH Kit PO]])</f>
        <v>0</v>
      </c>
      <c r="BI387" s="49" t="str">
        <f>IFERROR(VLOOKUP(B387,Lookup!A:B,2,FALSE),B387)</f>
        <v>LIDOCAINEHCL1/20</v>
      </c>
      <c r="BJ387" s="49" t="b">
        <f t="shared" si="6"/>
        <v>0</v>
      </c>
      <c r="BK387" s="49" t="str">
        <f>tbl_RawData_Report1[[#This Row],[Item ID]]&amp;tbl_RawData_Report1[[#This Row],[Order No.]]</f>
        <v>LIDOCAINEHCL1/200000037019</v>
      </c>
      <c r="BL387"/>
      <c r="BM387"/>
      <c r="BN387"/>
    </row>
    <row r="388" spans="1:66" hidden="1" x14ac:dyDescent="0.25">
      <c r="A388" t="s">
        <v>8</v>
      </c>
      <c r="B388" t="s">
        <v>1504</v>
      </c>
      <c r="C388">
        <v>13</v>
      </c>
      <c r="D388">
        <v>1</v>
      </c>
      <c r="E388">
        <v>1</v>
      </c>
      <c r="F388" t="s">
        <v>444</v>
      </c>
      <c r="G388" s="35" t="s">
        <v>1841</v>
      </c>
      <c r="H388" s="35" t="s">
        <v>1505</v>
      </c>
      <c r="I388" s="35" t="s">
        <v>2338</v>
      </c>
      <c r="J388" s="35">
        <v>0</v>
      </c>
      <c r="K388" s="35" t="s">
        <v>1845</v>
      </c>
      <c r="L388" s="35" t="s">
        <v>1846</v>
      </c>
      <c r="M388" s="35" t="s">
        <v>396</v>
      </c>
      <c r="N388" s="35" t="s">
        <v>122</v>
      </c>
      <c r="O388" s="35" t="s">
        <v>1847</v>
      </c>
      <c r="P388" s="35" t="s">
        <v>1848</v>
      </c>
      <c r="Q388" s="35" t="s">
        <v>311</v>
      </c>
      <c r="R388" s="35" t="s">
        <v>430</v>
      </c>
      <c r="S388" s="35" t="s">
        <v>431</v>
      </c>
      <c r="T388" s="35" t="s">
        <v>5058</v>
      </c>
      <c r="U388" s="35" t="s">
        <v>269</v>
      </c>
      <c r="V388" s="35">
        <v>0</v>
      </c>
      <c r="W388" s="35">
        <v>0</v>
      </c>
      <c r="X388" s="49">
        <v>0</v>
      </c>
      <c r="Y388" s="45" t="s">
        <v>791</v>
      </c>
      <c r="Z388" s="49">
        <v>20</v>
      </c>
      <c r="AA388" s="49">
        <v>0</v>
      </c>
      <c r="AB388" s="45" t="s">
        <v>637</v>
      </c>
      <c r="AC388" s="45" t="s">
        <v>684</v>
      </c>
      <c r="AD388" s="45" t="s">
        <v>694</v>
      </c>
      <c r="AE388" s="45" t="s">
        <v>695</v>
      </c>
      <c r="AF388" s="49">
        <v>2018</v>
      </c>
      <c r="AG388" s="45" t="s">
        <v>1840</v>
      </c>
      <c r="AH388" s="45">
        <v>43453</v>
      </c>
      <c r="AI388" s="45">
        <v>43453</v>
      </c>
      <c r="AJ388" s="45">
        <v>43457</v>
      </c>
      <c r="AK388" s="45"/>
      <c r="AL388" s="45"/>
      <c r="AM388" s="45" t="s">
        <v>566</v>
      </c>
      <c r="AN388" s="45" t="s">
        <v>1842</v>
      </c>
      <c r="AO388" s="45" t="s">
        <v>1891</v>
      </c>
      <c r="AP388" s="49"/>
      <c r="AQ388" s="45" t="s">
        <v>2337</v>
      </c>
      <c r="AR388" s="45" t="s">
        <v>174</v>
      </c>
      <c r="AS388" s="45" t="s">
        <v>174</v>
      </c>
      <c r="AT388" s="49">
        <v>13</v>
      </c>
      <c r="AU388" s="49">
        <v>1</v>
      </c>
      <c r="AV388" s="49">
        <v>1</v>
      </c>
      <c r="AW388" s="45">
        <v>43383</v>
      </c>
      <c r="AX388" s="45" t="s">
        <v>183</v>
      </c>
      <c r="AY388" s="45">
        <v>43866.549108252315</v>
      </c>
      <c r="AZ388" s="45">
        <v>43376</v>
      </c>
      <c r="BA388" s="45">
        <v>43381</v>
      </c>
      <c r="BB388" s="45" t="s">
        <v>1890</v>
      </c>
      <c r="BC388" s="45">
        <v>43396.692326388889</v>
      </c>
      <c r="BD388" s="45">
        <v>43465</v>
      </c>
      <c r="BE388" s="53">
        <v>44286</v>
      </c>
      <c r="BF388" s="49">
        <f>IF(AND(ISBLANK(tbl_RawData_Report1[[#This Row],[REQ_ID]]),tbl_RawData_Report1[[#This Row],[RH Kit?]] = "Y"),1,COUNTIFS(tbl_RawData_Report1[RH Kit?],"Y",tbl_RawData_Report1[REQ_ID],tbl_RawData_Report1[[#This Row],[REQ_ID]]))</f>
        <v>0</v>
      </c>
      <c r="BG388" s="49">
        <f>COUNTIFS(tbl_RawData_Report1[RH Kit?],"Y",tbl_RawData_Report1[Order No.],tbl_RawData_Report1[[#This Row],[Order No.]])</f>
        <v>0</v>
      </c>
      <c r="BH388" s="49">
        <f>SUM(tbl_RawData_Report1[[#This Row],[RH Kit Req]:[RH Kit PO]])</f>
        <v>0</v>
      </c>
      <c r="BI388" s="49" t="str">
        <f>IFERROR(VLOOKUP(B388,Lookup!A:B,2,FALSE),B388)</f>
        <v>LIDOCAINEHCL1/20</v>
      </c>
      <c r="BJ388" s="49" t="b">
        <f t="shared" si="6"/>
        <v>1</v>
      </c>
      <c r="BK388" s="49" t="str">
        <f>tbl_RawData_Report1[[#This Row],[Item ID]]&amp;tbl_RawData_Report1[[#This Row],[Order No.]]</f>
        <v>LIDOCAINEHCL1/200000037019</v>
      </c>
      <c r="BL388"/>
      <c r="BM388"/>
      <c r="BN388"/>
    </row>
    <row r="389" spans="1:66" hidden="1" x14ac:dyDescent="0.25">
      <c r="A389" t="s">
        <v>8</v>
      </c>
      <c r="B389" t="s">
        <v>1277</v>
      </c>
      <c r="C389">
        <v>9</v>
      </c>
      <c r="D389">
        <v>1</v>
      </c>
      <c r="E389">
        <v>1</v>
      </c>
      <c r="F389" t="s">
        <v>444</v>
      </c>
      <c r="G389" s="35" t="s">
        <v>1841</v>
      </c>
      <c r="H389" s="35" t="s">
        <v>1278</v>
      </c>
      <c r="I389" s="35" t="s">
        <v>593</v>
      </c>
      <c r="J389" s="35">
        <v>0</v>
      </c>
      <c r="K389" s="35" t="s">
        <v>1845</v>
      </c>
      <c r="L389" s="35" t="s">
        <v>1846</v>
      </c>
      <c r="M389" s="35" t="s">
        <v>396</v>
      </c>
      <c r="N389" s="35" t="s">
        <v>122</v>
      </c>
      <c r="O389" s="35" t="s">
        <v>1847</v>
      </c>
      <c r="P389" s="35" t="s">
        <v>1848</v>
      </c>
      <c r="Q389" s="35" t="s">
        <v>311</v>
      </c>
      <c r="R389" s="35" t="s">
        <v>430</v>
      </c>
      <c r="S389" s="35" t="s">
        <v>431</v>
      </c>
      <c r="T389" s="35" t="s">
        <v>5058</v>
      </c>
      <c r="U389" s="35" t="s">
        <v>269</v>
      </c>
      <c r="V389" s="35">
        <v>0</v>
      </c>
      <c r="W389" s="35">
        <v>0</v>
      </c>
      <c r="X389" s="49">
        <v>0</v>
      </c>
      <c r="Y389" s="45" t="s">
        <v>340</v>
      </c>
      <c r="Z389" s="49">
        <v>1</v>
      </c>
      <c r="AA389" s="49">
        <v>0</v>
      </c>
      <c r="AB389" s="45" t="s">
        <v>637</v>
      </c>
      <c r="AC389" s="45" t="s">
        <v>668</v>
      </c>
      <c r="AD389" s="45" t="s">
        <v>694</v>
      </c>
      <c r="AE389" s="45" t="s">
        <v>695</v>
      </c>
      <c r="AF389" s="49">
        <v>2018</v>
      </c>
      <c r="AG389" s="45" t="s">
        <v>1840</v>
      </c>
      <c r="AH389" s="45">
        <v>43453</v>
      </c>
      <c r="AI389" s="45">
        <v>43453</v>
      </c>
      <c r="AJ389" s="45">
        <v>43457</v>
      </c>
      <c r="AK389" s="45">
        <v>43465</v>
      </c>
      <c r="AL389" s="45"/>
      <c r="AM389" s="45" t="s">
        <v>566</v>
      </c>
      <c r="AN389" s="45" t="s">
        <v>1842</v>
      </c>
      <c r="AO389" s="45" t="s">
        <v>1882</v>
      </c>
      <c r="AP389" s="49"/>
      <c r="AQ389" s="45" t="s">
        <v>266</v>
      </c>
      <c r="AR389" s="45" t="s">
        <v>174</v>
      </c>
      <c r="AS389" s="45" t="s">
        <v>174</v>
      </c>
      <c r="AT389" s="49">
        <v>9</v>
      </c>
      <c r="AU389" s="49">
        <v>1</v>
      </c>
      <c r="AV389" s="49">
        <v>1</v>
      </c>
      <c r="AW389" s="45">
        <v>43383</v>
      </c>
      <c r="AX389" s="45" t="s">
        <v>183</v>
      </c>
      <c r="AY389" s="45">
        <v>43866.549108252315</v>
      </c>
      <c r="AZ389" s="45">
        <v>43376</v>
      </c>
      <c r="BA389" s="45">
        <v>43381</v>
      </c>
      <c r="BB389" s="45" t="s">
        <v>1881</v>
      </c>
      <c r="BC389" s="45">
        <v>43396.692326388889</v>
      </c>
      <c r="BD389" s="45">
        <v>43465</v>
      </c>
      <c r="BE389" s="53">
        <v>44286</v>
      </c>
      <c r="BF389" s="49">
        <f>IF(AND(ISBLANK(tbl_RawData_Report1[[#This Row],[REQ_ID]]),tbl_RawData_Report1[[#This Row],[RH Kit?]] = "Y"),1,COUNTIFS(tbl_RawData_Report1[RH Kit?],"Y",tbl_RawData_Report1[REQ_ID],tbl_RawData_Report1[[#This Row],[REQ_ID]]))</f>
        <v>0</v>
      </c>
      <c r="BG389" s="49">
        <f>COUNTIFS(tbl_RawData_Report1[RH Kit?],"Y",tbl_RawData_Report1[Order No.],tbl_RawData_Report1[[#This Row],[Order No.]])</f>
        <v>0</v>
      </c>
      <c r="BH389" s="49">
        <f>SUM(tbl_RawData_Report1[[#This Row],[RH Kit Req]:[RH Kit PO]])</f>
        <v>0</v>
      </c>
      <c r="BI389" s="49" t="str">
        <f>IFERROR(VLOOKUP(B389,Lookup!A:B,2,FALSE),B389)</f>
        <v>GLUCOSE5%_1L</v>
      </c>
      <c r="BJ389" s="49" t="b">
        <f t="shared" si="6"/>
        <v>0</v>
      </c>
      <c r="BK389" s="49" t="str">
        <f>tbl_RawData_Report1[[#This Row],[Item ID]]&amp;tbl_RawData_Report1[[#This Row],[Order No.]]</f>
        <v>GLUCOSE5%_1L0000037019</v>
      </c>
      <c r="BL389"/>
      <c r="BM389"/>
      <c r="BN389"/>
    </row>
    <row r="390" spans="1:66" hidden="1" x14ac:dyDescent="0.25">
      <c r="A390" t="s">
        <v>8</v>
      </c>
      <c r="B390" t="s">
        <v>1277</v>
      </c>
      <c r="C390">
        <v>9</v>
      </c>
      <c r="D390">
        <v>1</v>
      </c>
      <c r="E390">
        <v>3</v>
      </c>
      <c r="F390" t="s">
        <v>444</v>
      </c>
      <c r="G390" s="35" t="s">
        <v>1841</v>
      </c>
      <c r="H390" s="35" t="s">
        <v>1278</v>
      </c>
      <c r="I390" s="35" t="s">
        <v>593</v>
      </c>
      <c r="J390" s="35">
        <v>0</v>
      </c>
      <c r="K390" s="35" t="s">
        <v>1845</v>
      </c>
      <c r="L390" s="35" t="s">
        <v>1846</v>
      </c>
      <c r="M390" s="35" t="s">
        <v>396</v>
      </c>
      <c r="N390" s="35" t="s">
        <v>122</v>
      </c>
      <c r="O390" s="35" t="s">
        <v>1847</v>
      </c>
      <c r="P390" s="35" t="s">
        <v>1848</v>
      </c>
      <c r="Q390" s="35" t="s">
        <v>311</v>
      </c>
      <c r="R390" s="35" t="s">
        <v>430</v>
      </c>
      <c r="S390" s="35" t="s">
        <v>431</v>
      </c>
      <c r="T390" s="35" t="s">
        <v>5058</v>
      </c>
      <c r="U390" s="35" t="s">
        <v>269</v>
      </c>
      <c r="V390" s="35">
        <v>0</v>
      </c>
      <c r="W390" s="35">
        <v>0</v>
      </c>
      <c r="X390" s="49">
        <v>0</v>
      </c>
      <c r="Y390" s="45" t="s">
        <v>340</v>
      </c>
      <c r="Z390" s="49">
        <v>1</v>
      </c>
      <c r="AA390" s="49">
        <v>0</v>
      </c>
      <c r="AB390" s="45" t="s">
        <v>637</v>
      </c>
      <c r="AC390" s="45" t="s">
        <v>668</v>
      </c>
      <c r="AD390" s="45" t="s">
        <v>694</v>
      </c>
      <c r="AE390" s="45" t="s">
        <v>695</v>
      </c>
      <c r="AF390" s="49">
        <v>2018</v>
      </c>
      <c r="AG390" s="45" t="s">
        <v>1840</v>
      </c>
      <c r="AH390" s="45">
        <v>43453</v>
      </c>
      <c r="AI390" s="45">
        <v>43453</v>
      </c>
      <c r="AJ390" s="45">
        <v>43457</v>
      </c>
      <c r="AK390" s="45">
        <v>43465</v>
      </c>
      <c r="AL390" s="45"/>
      <c r="AM390" s="45" t="s">
        <v>566</v>
      </c>
      <c r="AN390" s="45" t="s">
        <v>1842</v>
      </c>
      <c r="AO390" s="45" t="s">
        <v>2263</v>
      </c>
      <c r="AP390" s="49"/>
      <c r="AQ390" s="45" t="s">
        <v>266</v>
      </c>
      <c r="AR390" s="45" t="s">
        <v>174</v>
      </c>
      <c r="AS390" s="45" t="s">
        <v>174</v>
      </c>
      <c r="AT390" s="49">
        <v>9</v>
      </c>
      <c r="AU390" s="49">
        <v>1</v>
      </c>
      <c r="AV390" s="49">
        <v>1</v>
      </c>
      <c r="AW390" s="45">
        <v>43383</v>
      </c>
      <c r="AX390" s="45" t="s">
        <v>183</v>
      </c>
      <c r="AY390" s="45">
        <v>43866.549108252315</v>
      </c>
      <c r="AZ390" s="45">
        <v>43376</v>
      </c>
      <c r="BA390" s="45">
        <v>43381</v>
      </c>
      <c r="BB390" s="45" t="s">
        <v>1881</v>
      </c>
      <c r="BC390" s="45">
        <v>43396.692326388889</v>
      </c>
      <c r="BD390" s="45">
        <v>43465</v>
      </c>
      <c r="BE390" s="53">
        <v>44286</v>
      </c>
      <c r="BF390" s="49">
        <f>IF(AND(ISBLANK(tbl_RawData_Report1[[#This Row],[REQ_ID]]),tbl_RawData_Report1[[#This Row],[RH Kit?]] = "Y"),1,COUNTIFS(tbl_RawData_Report1[RH Kit?],"Y",tbl_RawData_Report1[REQ_ID],tbl_RawData_Report1[[#This Row],[REQ_ID]]))</f>
        <v>0</v>
      </c>
      <c r="BG390" s="49">
        <f>COUNTIFS(tbl_RawData_Report1[RH Kit?],"Y",tbl_RawData_Report1[Order No.],tbl_RawData_Report1[[#This Row],[Order No.]])</f>
        <v>0</v>
      </c>
      <c r="BH390" s="49">
        <f>SUM(tbl_RawData_Report1[[#This Row],[RH Kit Req]:[RH Kit PO]])</f>
        <v>0</v>
      </c>
      <c r="BI390" s="49" t="str">
        <f>IFERROR(VLOOKUP(B390,Lookup!A:B,2,FALSE),B390)</f>
        <v>GLUCOSE5%_1L</v>
      </c>
      <c r="BJ390" s="49" t="b">
        <f t="shared" si="6"/>
        <v>1</v>
      </c>
      <c r="BK390" s="49" t="str">
        <f>tbl_RawData_Report1[[#This Row],[Item ID]]&amp;tbl_RawData_Report1[[#This Row],[Order No.]]</f>
        <v>GLUCOSE5%_1L0000037019</v>
      </c>
      <c r="BL390"/>
      <c r="BM390"/>
      <c r="BN390"/>
    </row>
    <row r="391" spans="1:66" hidden="1" x14ac:dyDescent="0.25">
      <c r="A391" t="s">
        <v>8</v>
      </c>
      <c r="B391" t="s">
        <v>1806</v>
      </c>
      <c r="C391">
        <v>5</v>
      </c>
      <c r="D391">
        <v>1</v>
      </c>
      <c r="E391">
        <v>1</v>
      </c>
      <c r="F391" t="s">
        <v>444</v>
      </c>
      <c r="G391" s="35" t="s">
        <v>1841</v>
      </c>
      <c r="H391" s="35" t="s">
        <v>1964</v>
      </c>
      <c r="I391" s="35" t="s">
        <v>2338</v>
      </c>
      <c r="J391" s="35">
        <v>0</v>
      </c>
      <c r="K391" s="35" t="s">
        <v>1845</v>
      </c>
      <c r="L391" s="35" t="s">
        <v>1846</v>
      </c>
      <c r="M391" s="35" t="s">
        <v>396</v>
      </c>
      <c r="N391" s="35" t="s">
        <v>122</v>
      </c>
      <c r="O391" s="35" t="s">
        <v>1847</v>
      </c>
      <c r="P391" s="35" t="s">
        <v>1848</v>
      </c>
      <c r="Q391" s="35" t="s">
        <v>311</v>
      </c>
      <c r="R391" s="35" t="s">
        <v>430</v>
      </c>
      <c r="S391" s="35" t="s">
        <v>431</v>
      </c>
      <c r="T391" s="35" t="s">
        <v>5058</v>
      </c>
      <c r="U391" s="35" t="s">
        <v>269</v>
      </c>
      <c r="V391" s="35">
        <v>0</v>
      </c>
      <c r="W391" s="35">
        <v>0</v>
      </c>
      <c r="X391" s="49">
        <v>0</v>
      </c>
      <c r="Y391" s="45" t="s">
        <v>860</v>
      </c>
      <c r="Z391" s="49">
        <v>4</v>
      </c>
      <c r="AA391" s="49">
        <v>0</v>
      </c>
      <c r="AB391" s="45" t="s">
        <v>637</v>
      </c>
      <c r="AC391" s="45" t="s">
        <v>660</v>
      </c>
      <c r="AD391" s="45" t="s">
        <v>694</v>
      </c>
      <c r="AE391" s="45" t="s">
        <v>695</v>
      </c>
      <c r="AF391" s="49">
        <v>2018</v>
      </c>
      <c r="AG391" s="45" t="s">
        <v>1840</v>
      </c>
      <c r="AH391" s="45">
        <v>43453</v>
      </c>
      <c r="AI391" s="45">
        <v>43453</v>
      </c>
      <c r="AJ391" s="45">
        <v>43457</v>
      </c>
      <c r="AK391" s="45"/>
      <c r="AL391" s="45"/>
      <c r="AM391" s="45" t="s">
        <v>566</v>
      </c>
      <c r="AN391" s="45" t="s">
        <v>1842</v>
      </c>
      <c r="AO391" s="45" t="s">
        <v>2113</v>
      </c>
      <c r="AP391" s="49"/>
      <c r="AQ391" s="45" t="s">
        <v>2337</v>
      </c>
      <c r="AR391" s="45" t="s">
        <v>174</v>
      </c>
      <c r="AS391" s="45" t="s">
        <v>174</v>
      </c>
      <c r="AT391" s="49">
        <v>5</v>
      </c>
      <c r="AU391" s="49">
        <v>1</v>
      </c>
      <c r="AV391" s="49">
        <v>1</v>
      </c>
      <c r="AW391" s="45">
        <v>43383</v>
      </c>
      <c r="AX391" s="45" t="s">
        <v>183</v>
      </c>
      <c r="AY391" s="45">
        <v>43866.549108252315</v>
      </c>
      <c r="AZ391" s="45">
        <v>43376</v>
      </c>
      <c r="BA391" s="45">
        <v>43381</v>
      </c>
      <c r="BB391" s="45" t="s">
        <v>2114</v>
      </c>
      <c r="BC391" s="45">
        <v>43396.692326388889</v>
      </c>
      <c r="BD391" s="45">
        <v>43465</v>
      </c>
      <c r="BE391" s="53">
        <v>44286</v>
      </c>
      <c r="BF391" s="49">
        <f>IF(AND(ISBLANK(tbl_RawData_Report1[[#This Row],[REQ_ID]]),tbl_RawData_Report1[[#This Row],[RH Kit?]] = "Y"),1,COUNTIFS(tbl_RawData_Report1[RH Kit?],"Y",tbl_RawData_Report1[REQ_ID],tbl_RawData_Report1[[#This Row],[REQ_ID]]))</f>
        <v>0</v>
      </c>
      <c r="BG391" s="49">
        <f>COUNTIFS(tbl_RawData_Report1[RH Kit?],"Y",tbl_RawData_Report1[Order No.],tbl_RawData_Report1[[#This Row],[Order No.]])</f>
        <v>0</v>
      </c>
      <c r="BH391" s="49">
        <f>SUM(tbl_RawData_Report1[[#This Row],[RH Kit Req]:[RH Kit PO]])</f>
        <v>0</v>
      </c>
      <c r="BI391" s="49" t="str">
        <f>IFERROR(VLOOKUP(B391,Lookup!A:B,2,FALSE),B391)</f>
        <v>AZITHROMYCIN_250MG</v>
      </c>
      <c r="BJ391" s="49" t="b">
        <f t="shared" si="6"/>
        <v>0</v>
      </c>
      <c r="BK391" s="49" t="str">
        <f>tbl_RawData_Report1[[#This Row],[Item ID]]&amp;tbl_RawData_Report1[[#This Row],[Order No.]]</f>
        <v>AZITHROMYCIN_250MG0000037019</v>
      </c>
      <c r="BL391"/>
      <c r="BM391"/>
      <c r="BN391"/>
    </row>
    <row r="392" spans="1:66" hidden="1" x14ac:dyDescent="0.25">
      <c r="A392" t="s">
        <v>8</v>
      </c>
      <c r="B392" t="s">
        <v>1806</v>
      </c>
      <c r="C392">
        <v>5</v>
      </c>
      <c r="D392">
        <v>1</v>
      </c>
      <c r="E392">
        <v>2</v>
      </c>
      <c r="F392" t="s">
        <v>444</v>
      </c>
      <c r="G392" s="35" t="s">
        <v>1841</v>
      </c>
      <c r="H392" s="35" t="s">
        <v>1964</v>
      </c>
      <c r="I392" s="35" t="s">
        <v>2338</v>
      </c>
      <c r="J392" s="35">
        <v>0</v>
      </c>
      <c r="K392" s="35" t="s">
        <v>1845</v>
      </c>
      <c r="L392" s="35" t="s">
        <v>1846</v>
      </c>
      <c r="M392" s="35" t="s">
        <v>396</v>
      </c>
      <c r="N392" s="35" t="s">
        <v>122</v>
      </c>
      <c r="O392" s="35" t="s">
        <v>1847</v>
      </c>
      <c r="P392" s="35" t="s">
        <v>1848</v>
      </c>
      <c r="Q392" s="35" t="s">
        <v>311</v>
      </c>
      <c r="R392" s="35" t="s">
        <v>430</v>
      </c>
      <c r="S392" s="35" t="s">
        <v>431</v>
      </c>
      <c r="T392" s="35" t="s">
        <v>5058</v>
      </c>
      <c r="U392" s="35" t="s">
        <v>269</v>
      </c>
      <c r="V392" s="35">
        <v>0</v>
      </c>
      <c r="W392" s="35">
        <v>0</v>
      </c>
      <c r="X392" s="49">
        <v>0</v>
      </c>
      <c r="Y392" s="45" t="s">
        <v>860</v>
      </c>
      <c r="Z392" s="49">
        <v>4</v>
      </c>
      <c r="AA392" s="49">
        <v>0</v>
      </c>
      <c r="AB392" s="45" t="s">
        <v>637</v>
      </c>
      <c r="AC392" s="45" t="s">
        <v>660</v>
      </c>
      <c r="AD392" s="45" t="s">
        <v>694</v>
      </c>
      <c r="AE392" s="45" t="s">
        <v>695</v>
      </c>
      <c r="AF392" s="49">
        <v>2018</v>
      </c>
      <c r="AG392" s="45" t="s">
        <v>1840</v>
      </c>
      <c r="AH392" s="45">
        <v>43453</v>
      </c>
      <c r="AI392" s="45">
        <v>43453</v>
      </c>
      <c r="AJ392" s="45">
        <v>43457</v>
      </c>
      <c r="AK392" s="45"/>
      <c r="AL392" s="45"/>
      <c r="AM392" s="45" t="s">
        <v>566</v>
      </c>
      <c r="AN392" s="45" t="s">
        <v>1842</v>
      </c>
      <c r="AO392" s="45" t="s">
        <v>2115</v>
      </c>
      <c r="AP392" s="49"/>
      <c r="AQ392" s="45" t="s">
        <v>2337</v>
      </c>
      <c r="AR392" s="45" t="s">
        <v>174</v>
      </c>
      <c r="AS392" s="45" t="s">
        <v>174</v>
      </c>
      <c r="AT392" s="49">
        <v>5</v>
      </c>
      <c r="AU392" s="49">
        <v>1</v>
      </c>
      <c r="AV392" s="49">
        <v>1</v>
      </c>
      <c r="AW392" s="45">
        <v>43383</v>
      </c>
      <c r="AX392" s="45" t="s">
        <v>183</v>
      </c>
      <c r="AY392" s="45">
        <v>43866.549108252315</v>
      </c>
      <c r="AZ392" s="45">
        <v>43376</v>
      </c>
      <c r="BA392" s="45">
        <v>43381</v>
      </c>
      <c r="BB392" s="45" t="s">
        <v>2114</v>
      </c>
      <c r="BC392" s="45">
        <v>43396.692326388889</v>
      </c>
      <c r="BD392" s="45">
        <v>43465</v>
      </c>
      <c r="BE392" s="53">
        <v>44286</v>
      </c>
      <c r="BF392" s="49">
        <f>IF(AND(ISBLANK(tbl_RawData_Report1[[#This Row],[REQ_ID]]),tbl_RawData_Report1[[#This Row],[RH Kit?]] = "Y"),1,COUNTIFS(tbl_RawData_Report1[RH Kit?],"Y",tbl_RawData_Report1[REQ_ID],tbl_RawData_Report1[[#This Row],[REQ_ID]]))</f>
        <v>0</v>
      </c>
      <c r="BG392" s="49">
        <f>COUNTIFS(tbl_RawData_Report1[RH Kit?],"Y",tbl_RawData_Report1[Order No.],tbl_RawData_Report1[[#This Row],[Order No.]])</f>
        <v>0</v>
      </c>
      <c r="BH392" s="49">
        <f>SUM(tbl_RawData_Report1[[#This Row],[RH Kit Req]:[RH Kit PO]])</f>
        <v>0</v>
      </c>
      <c r="BI392" s="49" t="str">
        <f>IFERROR(VLOOKUP(B392,Lookup!A:B,2,FALSE),B392)</f>
        <v>AZITHROMYCIN_250MG</v>
      </c>
      <c r="BJ392" s="49" t="b">
        <f t="shared" si="6"/>
        <v>1</v>
      </c>
      <c r="BK392" s="49" t="str">
        <f>tbl_RawData_Report1[[#This Row],[Item ID]]&amp;tbl_RawData_Report1[[#This Row],[Order No.]]</f>
        <v>AZITHROMYCIN_250MG0000037019</v>
      </c>
      <c r="BL392"/>
      <c r="BM392"/>
      <c r="BN392"/>
    </row>
    <row r="393" spans="1:66" hidden="1" x14ac:dyDescent="0.25">
      <c r="A393" t="s">
        <v>8</v>
      </c>
      <c r="B393" t="s">
        <v>757</v>
      </c>
      <c r="C393">
        <v>8</v>
      </c>
      <c r="D393">
        <v>1</v>
      </c>
      <c r="E393">
        <v>1</v>
      </c>
      <c r="F393" t="s">
        <v>444</v>
      </c>
      <c r="G393" s="35" t="s">
        <v>1841</v>
      </c>
      <c r="H393" s="35" t="s">
        <v>758</v>
      </c>
      <c r="I393" s="35" t="s">
        <v>593</v>
      </c>
      <c r="J393" s="35">
        <v>0</v>
      </c>
      <c r="K393" s="35" t="s">
        <v>1845</v>
      </c>
      <c r="L393" s="35" t="s">
        <v>1846</v>
      </c>
      <c r="M393" s="35" t="s">
        <v>396</v>
      </c>
      <c r="N393" s="35" t="s">
        <v>122</v>
      </c>
      <c r="O393" s="35" t="s">
        <v>1847</v>
      </c>
      <c r="P393" s="35" t="s">
        <v>1848</v>
      </c>
      <c r="Q393" s="35" t="s">
        <v>311</v>
      </c>
      <c r="R393" s="35" t="s">
        <v>430</v>
      </c>
      <c r="S393" s="35" t="s">
        <v>431</v>
      </c>
      <c r="T393" s="35" t="s">
        <v>5058</v>
      </c>
      <c r="U393" s="35" t="s">
        <v>269</v>
      </c>
      <c r="V393" s="35">
        <v>0</v>
      </c>
      <c r="W393" s="35">
        <v>0</v>
      </c>
      <c r="X393" s="49">
        <v>0</v>
      </c>
      <c r="Y393" s="45" t="s">
        <v>346</v>
      </c>
      <c r="Z393" s="49">
        <v>1000</v>
      </c>
      <c r="AA393" s="49">
        <v>0</v>
      </c>
      <c r="AB393" s="45" t="s">
        <v>637</v>
      </c>
      <c r="AC393" s="45" t="s">
        <v>761</v>
      </c>
      <c r="AD393" s="45" t="s">
        <v>694</v>
      </c>
      <c r="AE393" s="45" t="s">
        <v>695</v>
      </c>
      <c r="AF393" s="49">
        <v>2018</v>
      </c>
      <c r="AG393" s="45" t="s">
        <v>1840</v>
      </c>
      <c r="AH393" s="45">
        <v>43453</v>
      </c>
      <c r="AI393" s="45">
        <v>43453</v>
      </c>
      <c r="AJ393" s="45">
        <v>43457</v>
      </c>
      <c r="AK393" s="45">
        <v>43465</v>
      </c>
      <c r="AL393" s="45"/>
      <c r="AM393" s="45" t="s">
        <v>566</v>
      </c>
      <c r="AN393" s="45" t="s">
        <v>1842</v>
      </c>
      <c r="AO393" s="45" t="s">
        <v>2191</v>
      </c>
      <c r="AP393" s="49"/>
      <c r="AQ393" s="45" t="s">
        <v>266</v>
      </c>
      <c r="AR393" s="45" t="s">
        <v>174</v>
      </c>
      <c r="AS393" s="45" t="s">
        <v>174</v>
      </c>
      <c r="AT393" s="49">
        <v>8</v>
      </c>
      <c r="AU393" s="49">
        <v>1</v>
      </c>
      <c r="AV393" s="49">
        <v>1</v>
      </c>
      <c r="AW393" s="45">
        <v>43383</v>
      </c>
      <c r="AX393" s="45" t="s">
        <v>183</v>
      </c>
      <c r="AY393" s="45">
        <v>43866.549108252315</v>
      </c>
      <c r="AZ393" s="45">
        <v>43376</v>
      </c>
      <c r="BA393" s="45">
        <v>43381</v>
      </c>
      <c r="BB393" s="45" t="s">
        <v>1844</v>
      </c>
      <c r="BC393" s="45">
        <v>43396.692326388889</v>
      </c>
      <c r="BD393" s="45">
        <v>43465</v>
      </c>
      <c r="BE393" s="53">
        <v>44286</v>
      </c>
      <c r="BF393" s="49">
        <f>IF(AND(ISBLANK(tbl_RawData_Report1[[#This Row],[REQ_ID]]),tbl_RawData_Report1[[#This Row],[RH Kit?]] = "Y"),1,COUNTIFS(tbl_RawData_Report1[RH Kit?],"Y",tbl_RawData_Report1[REQ_ID],tbl_RawData_Report1[[#This Row],[REQ_ID]]))</f>
        <v>0</v>
      </c>
      <c r="BG393" s="49">
        <f>COUNTIFS(tbl_RawData_Report1[RH Kit?],"Y",tbl_RawData_Report1[Order No.],tbl_RawData_Report1[[#This Row],[Order No.]])</f>
        <v>0</v>
      </c>
      <c r="BH393" s="49">
        <f>SUM(tbl_RawData_Report1[[#This Row],[RH Kit Req]:[RH Kit PO]])</f>
        <v>0</v>
      </c>
      <c r="BI393" s="49" t="str">
        <f>IFERROR(VLOOKUP(B393,Lookup!A:B,2,FALSE),B393)</f>
        <v>METRONIDAZOL_250MG</v>
      </c>
      <c r="BJ393" s="49" t="b">
        <f t="shared" si="6"/>
        <v>0</v>
      </c>
      <c r="BK393" s="49" t="str">
        <f>tbl_RawData_Report1[[#This Row],[Item ID]]&amp;tbl_RawData_Report1[[#This Row],[Order No.]]</f>
        <v>METRONIDAZOL_250MG0000037019</v>
      </c>
      <c r="BL393"/>
      <c r="BM393"/>
      <c r="BN393"/>
    </row>
    <row r="394" spans="1:66" hidden="1" x14ac:dyDescent="0.25">
      <c r="A394" t="s">
        <v>8</v>
      </c>
      <c r="B394" t="s">
        <v>757</v>
      </c>
      <c r="C394">
        <v>8</v>
      </c>
      <c r="D394">
        <v>1</v>
      </c>
      <c r="E394">
        <v>3</v>
      </c>
      <c r="F394" t="s">
        <v>444</v>
      </c>
      <c r="G394" s="35" t="s">
        <v>1841</v>
      </c>
      <c r="H394" s="35" t="s">
        <v>758</v>
      </c>
      <c r="I394" s="35" t="s">
        <v>593</v>
      </c>
      <c r="J394" s="35">
        <v>0</v>
      </c>
      <c r="K394" s="35" t="s">
        <v>1845</v>
      </c>
      <c r="L394" s="35" t="s">
        <v>1846</v>
      </c>
      <c r="M394" s="35" t="s">
        <v>396</v>
      </c>
      <c r="N394" s="35" t="s">
        <v>122</v>
      </c>
      <c r="O394" s="35" t="s">
        <v>1847</v>
      </c>
      <c r="P394" s="35" t="s">
        <v>1848</v>
      </c>
      <c r="Q394" s="35" t="s">
        <v>311</v>
      </c>
      <c r="R394" s="35" t="s">
        <v>430</v>
      </c>
      <c r="S394" s="35" t="s">
        <v>431</v>
      </c>
      <c r="T394" s="35" t="s">
        <v>5058</v>
      </c>
      <c r="U394" s="35" t="s">
        <v>269</v>
      </c>
      <c r="V394" s="35">
        <v>0</v>
      </c>
      <c r="W394" s="35">
        <v>0</v>
      </c>
      <c r="X394" s="49">
        <v>0</v>
      </c>
      <c r="Y394" s="45" t="s">
        <v>346</v>
      </c>
      <c r="Z394" s="49">
        <v>1000</v>
      </c>
      <c r="AA394" s="49">
        <v>0</v>
      </c>
      <c r="AB394" s="45" t="s">
        <v>637</v>
      </c>
      <c r="AC394" s="45" t="s">
        <v>761</v>
      </c>
      <c r="AD394" s="45" t="s">
        <v>694</v>
      </c>
      <c r="AE394" s="45" t="s">
        <v>695</v>
      </c>
      <c r="AF394" s="49">
        <v>2018</v>
      </c>
      <c r="AG394" s="45" t="s">
        <v>1840</v>
      </c>
      <c r="AH394" s="45">
        <v>43453</v>
      </c>
      <c r="AI394" s="45">
        <v>43453</v>
      </c>
      <c r="AJ394" s="45">
        <v>43457</v>
      </c>
      <c r="AK394" s="45">
        <v>43465</v>
      </c>
      <c r="AL394" s="45"/>
      <c r="AM394" s="45" t="s">
        <v>566</v>
      </c>
      <c r="AN394" s="45" t="s">
        <v>1842</v>
      </c>
      <c r="AO394" s="45" t="s">
        <v>2262</v>
      </c>
      <c r="AP394" s="49"/>
      <c r="AQ394" s="45" t="s">
        <v>266</v>
      </c>
      <c r="AR394" s="45" t="s">
        <v>174</v>
      </c>
      <c r="AS394" s="45" t="s">
        <v>174</v>
      </c>
      <c r="AT394" s="49">
        <v>8</v>
      </c>
      <c r="AU394" s="49">
        <v>1</v>
      </c>
      <c r="AV394" s="49">
        <v>1</v>
      </c>
      <c r="AW394" s="45">
        <v>43383</v>
      </c>
      <c r="AX394" s="45" t="s">
        <v>183</v>
      </c>
      <c r="AY394" s="45">
        <v>43866.549108252315</v>
      </c>
      <c r="AZ394" s="45">
        <v>43376</v>
      </c>
      <c r="BA394" s="45">
        <v>43381</v>
      </c>
      <c r="BB394" s="45" t="s">
        <v>1844</v>
      </c>
      <c r="BC394" s="45">
        <v>43396.692326388889</v>
      </c>
      <c r="BD394" s="45">
        <v>43465</v>
      </c>
      <c r="BE394" s="53">
        <v>44286</v>
      </c>
      <c r="BF394" s="49">
        <f>IF(AND(ISBLANK(tbl_RawData_Report1[[#This Row],[REQ_ID]]),tbl_RawData_Report1[[#This Row],[RH Kit?]] = "Y"),1,COUNTIFS(tbl_RawData_Report1[RH Kit?],"Y",tbl_RawData_Report1[REQ_ID],tbl_RawData_Report1[[#This Row],[REQ_ID]]))</f>
        <v>0</v>
      </c>
      <c r="BG394" s="49">
        <f>COUNTIFS(tbl_RawData_Report1[RH Kit?],"Y",tbl_RawData_Report1[Order No.],tbl_RawData_Report1[[#This Row],[Order No.]])</f>
        <v>0</v>
      </c>
      <c r="BH394" s="49">
        <f>SUM(tbl_RawData_Report1[[#This Row],[RH Kit Req]:[RH Kit PO]])</f>
        <v>0</v>
      </c>
      <c r="BI394" s="49" t="str">
        <f>IFERROR(VLOOKUP(B394,Lookup!A:B,2,FALSE),B394)</f>
        <v>METRONIDAZOL_250MG</v>
      </c>
      <c r="BJ394" s="49" t="b">
        <f t="shared" si="6"/>
        <v>1</v>
      </c>
      <c r="BK394" s="49" t="str">
        <f>tbl_RawData_Report1[[#This Row],[Item ID]]&amp;tbl_RawData_Report1[[#This Row],[Order No.]]</f>
        <v>METRONIDAZOL_250MG0000037019</v>
      </c>
      <c r="BL394"/>
      <c r="BM394"/>
      <c r="BN394"/>
    </row>
    <row r="395" spans="1:66" hidden="1" x14ac:dyDescent="0.25">
      <c r="A395" t="s">
        <v>8</v>
      </c>
      <c r="B395" t="s">
        <v>1611</v>
      </c>
      <c r="C395">
        <v>7</v>
      </c>
      <c r="D395">
        <v>1</v>
      </c>
      <c r="E395">
        <v>1</v>
      </c>
      <c r="F395" t="s">
        <v>444</v>
      </c>
      <c r="G395" s="35" t="s">
        <v>1841</v>
      </c>
      <c r="H395" s="35" t="s">
        <v>1612</v>
      </c>
      <c r="I395" s="35" t="s">
        <v>2338</v>
      </c>
      <c r="J395" s="35">
        <v>0</v>
      </c>
      <c r="K395" s="35" t="s">
        <v>1845</v>
      </c>
      <c r="L395" s="35" t="s">
        <v>1846</v>
      </c>
      <c r="M395" s="35" t="s">
        <v>396</v>
      </c>
      <c r="N395" s="35" t="s">
        <v>122</v>
      </c>
      <c r="O395" s="35" t="s">
        <v>1847</v>
      </c>
      <c r="P395" s="35" t="s">
        <v>1848</v>
      </c>
      <c r="Q395" s="35" t="s">
        <v>311</v>
      </c>
      <c r="R395" s="35" t="s">
        <v>430</v>
      </c>
      <c r="S395" s="35" t="s">
        <v>431</v>
      </c>
      <c r="T395" s="35" t="s">
        <v>5058</v>
      </c>
      <c r="U395" s="35" t="s">
        <v>269</v>
      </c>
      <c r="V395" s="35">
        <v>0</v>
      </c>
      <c r="W395" s="35">
        <v>0</v>
      </c>
      <c r="X395" s="49">
        <v>0</v>
      </c>
      <c r="Y395" s="45" t="s">
        <v>341</v>
      </c>
      <c r="Z395" s="49">
        <v>100</v>
      </c>
      <c r="AA395" s="49">
        <v>0</v>
      </c>
      <c r="AB395" s="45" t="s">
        <v>637</v>
      </c>
      <c r="AC395" s="45" t="s">
        <v>660</v>
      </c>
      <c r="AD395" s="45" t="s">
        <v>694</v>
      </c>
      <c r="AE395" s="45" t="s">
        <v>695</v>
      </c>
      <c r="AF395" s="49">
        <v>2018</v>
      </c>
      <c r="AG395" s="45" t="s">
        <v>1840</v>
      </c>
      <c r="AH395" s="45">
        <v>43453</v>
      </c>
      <c r="AI395" s="45">
        <v>43453</v>
      </c>
      <c r="AJ395" s="45">
        <v>43457</v>
      </c>
      <c r="AK395" s="45"/>
      <c r="AL395" s="45"/>
      <c r="AM395" s="45" t="s">
        <v>566</v>
      </c>
      <c r="AN395" s="45" t="s">
        <v>1842</v>
      </c>
      <c r="AO395" s="45" t="s">
        <v>1992</v>
      </c>
      <c r="AP395" s="49"/>
      <c r="AQ395" s="45" t="s">
        <v>2337</v>
      </c>
      <c r="AR395" s="45" t="s">
        <v>174</v>
      </c>
      <c r="AS395" s="45" t="s">
        <v>174</v>
      </c>
      <c r="AT395" s="49">
        <v>7</v>
      </c>
      <c r="AU395" s="49">
        <v>1</v>
      </c>
      <c r="AV395" s="49">
        <v>1</v>
      </c>
      <c r="AW395" s="45">
        <v>43383</v>
      </c>
      <c r="AX395" s="45" t="s">
        <v>183</v>
      </c>
      <c r="AY395" s="45">
        <v>43866.549108252315</v>
      </c>
      <c r="AZ395" s="45">
        <v>43376</v>
      </c>
      <c r="BA395" s="45">
        <v>43381</v>
      </c>
      <c r="BB395" s="45" t="s">
        <v>1993</v>
      </c>
      <c r="BC395" s="45">
        <v>43396.692326388889</v>
      </c>
      <c r="BD395" s="45">
        <v>43465</v>
      </c>
      <c r="BE395" s="53">
        <v>44286</v>
      </c>
      <c r="BF395" s="49">
        <f>IF(AND(ISBLANK(tbl_RawData_Report1[[#This Row],[REQ_ID]]),tbl_RawData_Report1[[#This Row],[RH Kit?]] = "Y"),1,COUNTIFS(tbl_RawData_Report1[RH Kit?],"Y",tbl_RawData_Report1[REQ_ID],tbl_RawData_Report1[[#This Row],[REQ_ID]]))</f>
        <v>0</v>
      </c>
      <c r="BG395" s="49">
        <f>COUNTIFS(tbl_RawData_Report1[RH Kit?],"Y",tbl_RawData_Report1[Order No.],tbl_RawData_Report1[[#This Row],[Order No.]])</f>
        <v>0</v>
      </c>
      <c r="BH395" s="49">
        <f>SUM(tbl_RawData_Report1[[#This Row],[RH Kit Req]:[RH Kit PO]])</f>
        <v>0</v>
      </c>
      <c r="BI395" s="49" t="str">
        <f>IFERROR(VLOOKUP(B395,Lookup!A:B,2,FALSE),B395)</f>
        <v>CEFIXIME_400MG</v>
      </c>
      <c r="BJ395" s="49" t="b">
        <f t="shared" si="6"/>
        <v>0</v>
      </c>
      <c r="BK395" s="49" t="str">
        <f>tbl_RawData_Report1[[#This Row],[Item ID]]&amp;tbl_RawData_Report1[[#This Row],[Order No.]]</f>
        <v>CEFIXIME_400MG0000037019</v>
      </c>
      <c r="BL395"/>
      <c r="BM395"/>
      <c r="BN395"/>
    </row>
    <row r="396" spans="1:66" hidden="1" x14ac:dyDescent="0.25">
      <c r="A396" t="s">
        <v>8</v>
      </c>
      <c r="B396" t="s">
        <v>1611</v>
      </c>
      <c r="C396">
        <v>7</v>
      </c>
      <c r="D396">
        <v>1</v>
      </c>
      <c r="E396">
        <v>2</v>
      </c>
      <c r="F396" t="s">
        <v>444</v>
      </c>
      <c r="G396" s="35" t="s">
        <v>1841</v>
      </c>
      <c r="H396" s="35" t="s">
        <v>1612</v>
      </c>
      <c r="I396" s="35" t="s">
        <v>2338</v>
      </c>
      <c r="J396" s="35">
        <v>0</v>
      </c>
      <c r="K396" s="35" t="s">
        <v>1845</v>
      </c>
      <c r="L396" s="35" t="s">
        <v>1846</v>
      </c>
      <c r="M396" s="35" t="s">
        <v>396</v>
      </c>
      <c r="N396" s="35" t="s">
        <v>122</v>
      </c>
      <c r="O396" s="35" t="s">
        <v>1847</v>
      </c>
      <c r="P396" s="35" t="s">
        <v>1848</v>
      </c>
      <c r="Q396" s="35" t="s">
        <v>311</v>
      </c>
      <c r="R396" s="35" t="s">
        <v>430</v>
      </c>
      <c r="S396" s="35" t="s">
        <v>431</v>
      </c>
      <c r="T396" s="35" t="s">
        <v>5058</v>
      </c>
      <c r="U396" s="35" t="s">
        <v>269</v>
      </c>
      <c r="V396" s="35">
        <v>0</v>
      </c>
      <c r="W396" s="35">
        <v>0</v>
      </c>
      <c r="X396" s="49">
        <v>0</v>
      </c>
      <c r="Y396" s="45" t="s">
        <v>341</v>
      </c>
      <c r="Z396" s="49">
        <v>100</v>
      </c>
      <c r="AA396" s="49">
        <v>0</v>
      </c>
      <c r="AB396" s="45" t="s">
        <v>637</v>
      </c>
      <c r="AC396" s="45" t="s">
        <v>660</v>
      </c>
      <c r="AD396" s="45" t="s">
        <v>694</v>
      </c>
      <c r="AE396" s="45" t="s">
        <v>695</v>
      </c>
      <c r="AF396" s="49">
        <v>2018</v>
      </c>
      <c r="AG396" s="45" t="s">
        <v>1840</v>
      </c>
      <c r="AH396" s="45">
        <v>43453</v>
      </c>
      <c r="AI396" s="45">
        <v>43453</v>
      </c>
      <c r="AJ396" s="45">
        <v>43457</v>
      </c>
      <c r="AK396" s="45"/>
      <c r="AL396" s="45"/>
      <c r="AM396" s="45" t="s">
        <v>566</v>
      </c>
      <c r="AN396" s="45" t="s">
        <v>1842</v>
      </c>
      <c r="AO396" s="45" t="s">
        <v>1994</v>
      </c>
      <c r="AP396" s="49"/>
      <c r="AQ396" s="45" t="s">
        <v>2337</v>
      </c>
      <c r="AR396" s="45" t="s">
        <v>174</v>
      </c>
      <c r="AS396" s="45" t="s">
        <v>174</v>
      </c>
      <c r="AT396" s="49">
        <v>7</v>
      </c>
      <c r="AU396" s="49">
        <v>1</v>
      </c>
      <c r="AV396" s="49">
        <v>1</v>
      </c>
      <c r="AW396" s="45">
        <v>43383</v>
      </c>
      <c r="AX396" s="45" t="s">
        <v>183</v>
      </c>
      <c r="AY396" s="45">
        <v>43866.549108252315</v>
      </c>
      <c r="AZ396" s="45">
        <v>43376</v>
      </c>
      <c r="BA396" s="45">
        <v>43381</v>
      </c>
      <c r="BB396" s="45" t="s">
        <v>1993</v>
      </c>
      <c r="BC396" s="45">
        <v>43396.692326388889</v>
      </c>
      <c r="BD396" s="45">
        <v>43465</v>
      </c>
      <c r="BE396" s="53">
        <v>44286</v>
      </c>
      <c r="BF396" s="49">
        <f>IF(AND(ISBLANK(tbl_RawData_Report1[[#This Row],[REQ_ID]]),tbl_RawData_Report1[[#This Row],[RH Kit?]] = "Y"),1,COUNTIFS(tbl_RawData_Report1[RH Kit?],"Y",tbl_RawData_Report1[REQ_ID],tbl_RawData_Report1[[#This Row],[REQ_ID]]))</f>
        <v>0</v>
      </c>
      <c r="BG396" s="49">
        <f>COUNTIFS(tbl_RawData_Report1[RH Kit?],"Y",tbl_RawData_Report1[Order No.],tbl_RawData_Report1[[#This Row],[Order No.]])</f>
        <v>0</v>
      </c>
      <c r="BH396" s="49">
        <f>SUM(tbl_RawData_Report1[[#This Row],[RH Kit Req]:[RH Kit PO]])</f>
        <v>0</v>
      </c>
      <c r="BI396" s="49" t="str">
        <f>IFERROR(VLOOKUP(B396,Lookup!A:B,2,FALSE),B396)</f>
        <v>CEFIXIME_400MG</v>
      </c>
      <c r="BJ396" s="49" t="b">
        <f t="shared" si="6"/>
        <v>1</v>
      </c>
      <c r="BK396" s="49" t="str">
        <f>tbl_RawData_Report1[[#This Row],[Item ID]]&amp;tbl_RawData_Report1[[#This Row],[Order No.]]</f>
        <v>CEFIXIME_400MG0000037019</v>
      </c>
      <c r="BL396"/>
      <c r="BM396"/>
      <c r="BN396"/>
    </row>
    <row r="397" spans="1:66" hidden="1" x14ac:dyDescent="0.25">
      <c r="A397" t="s">
        <v>8</v>
      </c>
      <c r="B397" t="s">
        <v>904</v>
      </c>
      <c r="C397">
        <v>15</v>
      </c>
      <c r="D397">
        <v>1</v>
      </c>
      <c r="E397">
        <v>2</v>
      </c>
      <c r="F397" t="s">
        <v>444</v>
      </c>
      <c r="G397" s="35" t="s">
        <v>1841</v>
      </c>
      <c r="H397" s="35" t="s">
        <v>905</v>
      </c>
      <c r="I397" s="35" t="s">
        <v>2338</v>
      </c>
      <c r="J397" s="35">
        <v>0</v>
      </c>
      <c r="K397" s="35" t="s">
        <v>1845</v>
      </c>
      <c r="L397" s="35" t="s">
        <v>1846</v>
      </c>
      <c r="M397" s="35" t="s">
        <v>396</v>
      </c>
      <c r="N397" s="35" t="s">
        <v>122</v>
      </c>
      <c r="O397" s="35" t="s">
        <v>1847</v>
      </c>
      <c r="P397" s="35" t="s">
        <v>1848</v>
      </c>
      <c r="Q397" s="35" t="s">
        <v>311</v>
      </c>
      <c r="R397" s="35" t="s">
        <v>430</v>
      </c>
      <c r="S397" s="35" t="s">
        <v>431</v>
      </c>
      <c r="T397" s="35" t="s">
        <v>5058</v>
      </c>
      <c r="U397" s="35" t="s">
        <v>269</v>
      </c>
      <c r="V397" s="35">
        <v>0</v>
      </c>
      <c r="W397" s="35">
        <v>0</v>
      </c>
      <c r="X397" s="49">
        <v>0</v>
      </c>
      <c r="Y397" s="45" t="s">
        <v>791</v>
      </c>
      <c r="Z397" s="49">
        <v>20</v>
      </c>
      <c r="AA397" s="49">
        <v>0</v>
      </c>
      <c r="AB397" s="45" t="s">
        <v>637</v>
      </c>
      <c r="AC397" s="45" t="s">
        <v>725</v>
      </c>
      <c r="AD397" s="45" t="s">
        <v>694</v>
      </c>
      <c r="AE397" s="45" t="s">
        <v>695</v>
      </c>
      <c r="AF397" s="49">
        <v>2018</v>
      </c>
      <c r="AG397" s="45" t="s">
        <v>1840</v>
      </c>
      <c r="AH397" s="45">
        <v>43453</v>
      </c>
      <c r="AI397" s="45">
        <v>43453</v>
      </c>
      <c r="AJ397" s="45">
        <v>43457</v>
      </c>
      <c r="AK397" s="45"/>
      <c r="AL397" s="45"/>
      <c r="AM397" s="45" t="s">
        <v>566</v>
      </c>
      <c r="AN397" s="45" t="s">
        <v>1842</v>
      </c>
      <c r="AO397" s="45" t="s">
        <v>2016</v>
      </c>
      <c r="AP397" s="49"/>
      <c r="AQ397" s="45" t="s">
        <v>2337</v>
      </c>
      <c r="AR397" s="45" t="s">
        <v>174</v>
      </c>
      <c r="AS397" s="45" t="s">
        <v>174</v>
      </c>
      <c r="AT397" s="49">
        <v>26</v>
      </c>
      <c r="AU397" s="49">
        <v>1</v>
      </c>
      <c r="AV397" s="49">
        <v>1</v>
      </c>
      <c r="AW397" s="45">
        <v>43383</v>
      </c>
      <c r="AX397" s="45" t="s">
        <v>183</v>
      </c>
      <c r="AY397" s="45">
        <v>43866.549108252315</v>
      </c>
      <c r="AZ397" s="45">
        <v>43376</v>
      </c>
      <c r="BA397" s="45">
        <v>43381</v>
      </c>
      <c r="BB397" s="45" t="s">
        <v>2017</v>
      </c>
      <c r="BC397" s="45">
        <v>43396.692326388889</v>
      </c>
      <c r="BD397" s="45">
        <v>43465</v>
      </c>
      <c r="BE397" s="53">
        <v>44286</v>
      </c>
      <c r="BF397" s="49">
        <f>IF(AND(ISBLANK(tbl_RawData_Report1[[#This Row],[REQ_ID]]),tbl_RawData_Report1[[#This Row],[RH Kit?]] = "Y"),1,COUNTIFS(tbl_RawData_Report1[RH Kit?],"Y",tbl_RawData_Report1[REQ_ID],tbl_RawData_Report1[[#This Row],[REQ_ID]]))</f>
        <v>0</v>
      </c>
      <c r="BG397" s="49">
        <f>COUNTIFS(tbl_RawData_Report1[RH Kit?],"Y",tbl_RawData_Report1[Order No.],tbl_RawData_Report1[[#This Row],[Order No.]])</f>
        <v>0</v>
      </c>
      <c r="BH397" s="49">
        <f>SUM(tbl_RawData_Report1[[#This Row],[RH Kit Req]:[RH Kit PO]])</f>
        <v>0</v>
      </c>
      <c r="BI397" s="49" t="str">
        <f>IFERROR(VLOOKUP(B397,Lookup!A:B,2,FALSE),B397)</f>
        <v>CALGLUCONATE_100MG</v>
      </c>
      <c r="BJ397" s="49" t="b">
        <f t="shared" si="6"/>
        <v>0</v>
      </c>
      <c r="BK397" s="49" t="str">
        <f>tbl_RawData_Report1[[#This Row],[Item ID]]&amp;tbl_RawData_Report1[[#This Row],[Order No.]]</f>
        <v>CALGLUCONATE_100MG0000037019</v>
      </c>
      <c r="BL397"/>
      <c r="BM397"/>
      <c r="BN397"/>
    </row>
    <row r="398" spans="1:66" hidden="1" x14ac:dyDescent="0.25">
      <c r="A398" t="s">
        <v>8</v>
      </c>
      <c r="B398" t="s">
        <v>904</v>
      </c>
      <c r="C398">
        <v>15</v>
      </c>
      <c r="D398">
        <v>1</v>
      </c>
      <c r="E398">
        <v>1</v>
      </c>
      <c r="F398" t="s">
        <v>444</v>
      </c>
      <c r="G398" s="35" t="s">
        <v>1841</v>
      </c>
      <c r="H398" s="35" t="s">
        <v>905</v>
      </c>
      <c r="I398" s="35" t="s">
        <v>2338</v>
      </c>
      <c r="J398" s="35">
        <v>0</v>
      </c>
      <c r="K398" s="35" t="s">
        <v>1845</v>
      </c>
      <c r="L398" s="35" t="s">
        <v>1846</v>
      </c>
      <c r="M398" s="35" t="s">
        <v>396</v>
      </c>
      <c r="N398" s="35" t="s">
        <v>122</v>
      </c>
      <c r="O398" s="35" t="s">
        <v>1847</v>
      </c>
      <c r="P398" s="35" t="s">
        <v>1848</v>
      </c>
      <c r="Q398" s="35" t="s">
        <v>311</v>
      </c>
      <c r="R398" s="35" t="s">
        <v>430</v>
      </c>
      <c r="S398" s="35" t="s">
        <v>431</v>
      </c>
      <c r="T398" s="35" t="s">
        <v>5058</v>
      </c>
      <c r="U398" s="35" t="s">
        <v>269</v>
      </c>
      <c r="V398" s="35">
        <v>0</v>
      </c>
      <c r="W398" s="35">
        <v>0</v>
      </c>
      <c r="X398" s="49">
        <v>0</v>
      </c>
      <c r="Y398" s="45" t="s">
        <v>791</v>
      </c>
      <c r="Z398" s="49">
        <v>20</v>
      </c>
      <c r="AA398" s="49">
        <v>0</v>
      </c>
      <c r="AB398" s="45" t="s">
        <v>637</v>
      </c>
      <c r="AC398" s="45" t="s">
        <v>725</v>
      </c>
      <c r="AD398" s="45" t="s">
        <v>694</v>
      </c>
      <c r="AE398" s="45" t="s">
        <v>695</v>
      </c>
      <c r="AF398" s="49">
        <v>2018</v>
      </c>
      <c r="AG398" s="45" t="s">
        <v>1840</v>
      </c>
      <c r="AH398" s="45">
        <v>43453</v>
      </c>
      <c r="AI398" s="45">
        <v>43453</v>
      </c>
      <c r="AJ398" s="45">
        <v>43457</v>
      </c>
      <c r="AK398" s="45"/>
      <c r="AL398" s="45"/>
      <c r="AM398" s="45" t="s">
        <v>566</v>
      </c>
      <c r="AN398" s="45" t="s">
        <v>1842</v>
      </c>
      <c r="AO398" s="45" t="s">
        <v>2018</v>
      </c>
      <c r="AP398" s="49"/>
      <c r="AQ398" s="45" t="s">
        <v>2337</v>
      </c>
      <c r="AR398" s="45" t="s">
        <v>174</v>
      </c>
      <c r="AS398" s="45" t="s">
        <v>174</v>
      </c>
      <c r="AT398" s="49">
        <v>26</v>
      </c>
      <c r="AU398" s="49">
        <v>1</v>
      </c>
      <c r="AV398" s="49">
        <v>1</v>
      </c>
      <c r="AW398" s="45">
        <v>43383</v>
      </c>
      <c r="AX398" s="45" t="s">
        <v>183</v>
      </c>
      <c r="AY398" s="45">
        <v>43866.549108252315</v>
      </c>
      <c r="AZ398" s="45">
        <v>43376</v>
      </c>
      <c r="BA398" s="45">
        <v>43381</v>
      </c>
      <c r="BB398" s="45" t="s">
        <v>2017</v>
      </c>
      <c r="BC398" s="45">
        <v>43396.692326388889</v>
      </c>
      <c r="BD398" s="45">
        <v>43465</v>
      </c>
      <c r="BE398" s="53">
        <v>44286</v>
      </c>
      <c r="BF398" s="49">
        <f>IF(AND(ISBLANK(tbl_RawData_Report1[[#This Row],[REQ_ID]]),tbl_RawData_Report1[[#This Row],[RH Kit?]] = "Y"),1,COUNTIFS(tbl_RawData_Report1[RH Kit?],"Y",tbl_RawData_Report1[REQ_ID],tbl_RawData_Report1[[#This Row],[REQ_ID]]))</f>
        <v>0</v>
      </c>
      <c r="BG398" s="49">
        <f>COUNTIFS(tbl_RawData_Report1[RH Kit?],"Y",tbl_RawData_Report1[Order No.],tbl_RawData_Report1[[#This Row],[Order No.]])</f>
        <v>0</v>
      </c>
      <c r="BH398" s="49">
        <f>SUM(tbl_RawData_Report1[[#This Row],[RH Kit Req]:[RH Kit PO]])</f>
        <v>0</v>
      </c>
      <c r="BI398" s="49" t="str">
        <f>IFERROR(VLOOKUP(B398,Lookup!A:B,2,FALSE),B398)</f>
        <v>CALGLUCONATE_100MG</v>
      </c>
      <c r="BJ398" s="49" t="b">
        <f t="shared" si="6"/>
        <v>1</v>
      </c>
      <c r="BK398" s="49" t="str">
        <f>tbl_RawData_Report1[[#This Row],[Item ID]]&amp;tbl_RawData_Report1[[#This Row],[Order No.]]</f>
        <v>CALGLUCONATE_100MG0000037019</v>
      </c>
      <c r="BL398"/>
      <c r="BM398"/>
      <c r="BN398"/>
    </row>
    <row r="399" spans="1:66" hidden="1" x14ac:dyDescent="0.25">
      <c r="A399" t="s">
        <v>8</v>
      </c>
      <c r="B399" t="s">
        <v>847</v>
      </c>
      <c r="C399">
        <v>12</v>
      </c>
      <c r="D399">
        <v>1</v>
      </c>
      <c r="E399">
        <v>1</v>
      </c>
      <c r="F399" t="s">
        <v>444</v>
      </c>
      <c r="G399" s="35" t="s">
        <v>1841</v>
      </c>
      <c r="H399" s="35" t="s">
        <v>848</v>
      </c>
      <c r="I399" s="35" t="s">
        <v>593</v>
      </c>
      <c r="J399" s="35">
        <v>0</v>
      </c>
      <c r="K399" s="35" t="s">
        <v>1845</v>
      </c>
      <c r="L399" s="35" t="s">
        <v>1846</v>
      </c>
      <c r="M399" s="35" t="s">
        <v>396</v>
      </c>
      <c r="N399" s="35" t="s">
        <v>122</v>
      </c>
      <c r="O399" s="35" t="s">
        <v>1847</v>
      </c>
      <c r="P399" s="35" t="s">
        <v>1848</v>
      </c>
      <c r="Q399" s="35" t="s">
        <v>311</v>
      </c>
      <c r="R399" s="35" t="s">
        <v>430</v>
      </c>
      <c r="S399" s="35" t="s">
        <v>431</v>
      </c>
      <c r="T399" s="35" t="s">
        <v>5058</v>
      </c>
      <c r="U399" s="35" t="s">
        <v>269</v>
      </c>
      <c r="V399" s="35">
        <v>0</v>
      </c>
      <c r="W399" s="35">
        <v>0</v>
      </c>
      <c r="X399" s="49">
        <v>0</v>
      </c>
      <c r="Y399" s="45" t="s">
        <v>346</v>
      </c>
      <c r="Z399" s="49">
        <v>1000</v>
      </c>
      <c r="AA399" s="49">
        <v>0</v>
      </c>
      <c r="AB399" s="45" t="s">
        <v>637</v>
      </c>
      <c r="AC399" s="45" t="s">
        <v>679</v>
      </c>
      <c r="AD399" s="45" t="s">
        <v>694</v>
      </c>
      <c r="AE399" s="45" t="s">
        <v>695</v>
      </c>
      <c r="AF399" s="49">
        <v>2018</v>
      </c>
      <c r="AG399" s="45" t="s">
        <v>1840</v>
      </c>
      <c r="AH399" s="45">
        <v>43453</v>
      </c>
      <c r="AI399" s="45">
        <v>43453</v>
      </c>
      <c r="AJ399" s="45">
        <v>43457</v>
      </c>
      <c r="AK399" s="45">
        <v>43465</v>
      </c>
      <c r="AL399" s="45"/>
      <c r="AM399" s="45" t="s">
        <v>566</v>
      </c>
      <c r="AN399" s="45" t="s">
        <v>1842</v>
      </c>
      <c r="AO399" s="45" t="s">
        <v>2013</v>
      </c>
      <c r="AP399" s="49"/>
      <c r="AQ399" s="45" t="s">
        <v>266</v>
      </c>
      <c r="AR399" s="45" t="s">
        <v>174</v>
      </c>
      <c r="AS399" s="45" t="s">
        <v>174</v>
      </c>
      <c r="AT399" s="49">
        <v>12</v>
      </c>
      <c r="AU399" s="49">
        <v>1</v>
      </c>
      <c r="AV399" s="49">
        <v>1</v>
      </c>
      <c r="AW399" s="45">
        <v>43383</v>
      </c>
      <c r="AX399" s="45" t="s">
        <v>183</v>
      </c>
      <c r="AY399" s="45">
        <v>43866.549108252315</v>
      </c>
      <c r="AZ399" s="45">
        <v>43376</v>
      </c>
      <c r="BA399" s="45">
        <v>43381</v>
      </c>
      <c r="BB399" s="45" t="s">
        <v>2014</v>
      </c>
      <c r="BC399" s="45">
        <v>43396.692326388889</v>
      </c>
      <c r="BD399" s="45">
        <v>43465</v>
      </c>
      <c r="BE399" s="53">
        <v>44286</v>
      </c>
      <c r="BF399" s="49">
        <f>IF(AND(ISBLANK(tbl_RawData_Report1[[#This Row],[REQ_ID]]),tbl_RawData_Report1[[#This Row],[RH Kit?]] = "Y"),1,COUNTIFS(tbl_RawData_Report1[RH Kit?],"Y",tbl_RawData_Report1[REQ_ID],tbl_RawData_Report1[[#This Row],[REQ_ID]]))</f>
        <v>0</v>
      </c>
      <c r="BG399" s="49">
        <f>COUNTIFS(tbl_RawData_Report1[RH Kit?],"Y",tbl_RawData_Report1[Order No.],tbl_RawData_Report1[[#This Row],[Order No.]])</f>
        <v>0</v>
      </c>
      <c r="BH399" s="49">
        <f>SUM(tbl_RawData_Report1[[#This Row],[RH Kit Req]:[RH Kit PO]])</f>
        <v>0</v>
      </c>
      <c r="BI399" s="49" t="str">
        <f>IFERROR(VLOOKUP(B399,Lookup!A:B,2,FALSE),B399)</f>
        <v>PARACETAMOL_500MG</v>
      </c>
      <c r="BJ399" s="49" t="b">
        <f t="shared" si="6"/>
        <v>1</v>
      </c>
      <c r="BK399" s="49" t="str">
        <f>tbl_RawData_Report1[[#This Row],[Item ID]]&amp;tbl_RawData_Report1[[#This Row],[Order No.]]</f>
        <v>PARACETAMOL_500MG0000037019</v>
      </c>
      <c r="BL399"/>
      <c r="BM399"/>
      <c r="BN399"/>
    </row>
    <row r="400" spans="1:66" hidden="1" x14ac:dyDescent="0.25">
      <c r="A400" t="s">
        <v>8</v>
      </c>
      <c r="B400" t="s">
        <v>757</v>
      </c>
      <c r="C400">
        <v>8</v>
      </c>
      <c r="D400">
        <v>1</v>
      </c>
      <c r="E400">
        <v>2</v>
      </c>
      <c r="F400" t="s">
        <v>444</v>
      </c>
      <c r="G400" s="35" t="s">
        <v>1841</v>
      </c>
      <c r="H400" s="35" t="s">
        <v>758</v>
      </c>
      <c r="I400" s="35" t="s">
        <v>593</v>
      </c>
      <c r="J400" s="35">
        <v>7.29</v>
      </c>
      <c r="K400" s="35" t="s">
        <v>1845</v>
      </c>
      <c r="L400" s="35" t="s">
        <v>1846</v>
      </c>
      <c r="M400" s="35" t="s">
        <v>396</v>
      </c>
      <c r="N400" s="35" t="s">
        <v>122</v>
      </c>
      <c r="O400" s="35" t="s">
        <v>1847</v>
      </c>
      <c r="P400" s="35" t="s">
        <v>1848</v>
      </c>
      <c r="Q400" s="35" t="s">
        <v>311</v>
      </c>
      <c r="R400" s="35" t="s">
        <v>430</v>
      </c>
      <c r="S400" s="35" t="s">
        <v>431</v>
      </c>
      <c r="T400" s="35" t="s">
        <v>5058</v>
      </c>
      <c r="U400" s="35" t="s">
        <v>269</v>
      </c>
      <c r="V400" s="35">
        <v>0</v>
      </c>
      <c r="W400" s="35">
        <v>0</v>
      </c>
      <c r="X400" s="49">
        <v>1</v>
      </c>
      <c r="Y400" s="45" t="s">
        <v>346</v>
      </c>
      <c r="Z400" s="49">
        <v>1000</v>
      </c>
      <c r="AA400" s="49">
        <v>1000</v>
      </c>
      <c r="AB400" s="45" t="s">
        <v>637</v>
      </c>
      <c r="AC400" s="45" t="s">
        <v>761</v>
      </c>
      <c r="AD400" s="45" t="s">
        <v>694</v>
      </c>
      <c r="AE400" s="45" t="s">
        <v>695</v>
      </c>
      <c r="AF400" s="49">
        <v>2018</v>
      </c>
      <c r="AG400" s="45" t="s">
        <v>1840</v>
      </c>
      <c r="AH400" s="45">
        <v>43453</v>
      </c>
      <c r="AI400" s="45">
        <v>43453</v>
      </c>
      <c r="AJ400" s="45">
        <v>43457</v>
      </c>
      <c r="AK400" s="45">
        <v>43465</v>
      </c>
      <c r="AL400" s="45"/>
      <c r="AM400" s="45" t="s">
        <v>566</v>
      </c>
      <c r="AN400" s="45" t="s">
        <v>1842</v>
      </c>
      <c r="AO400" s="45" t="s">
        <v>1843</v>
      </c>
      <c r="AP400" s="49"/>
      <c r="AQ400" s="45" t="s">
        <v>266</v>
      </c>
      <c r="AR400" s="45" t="s">
        <v>174</v>
      </c>
      <c r="AS400" s="45" t="s">
        <v>174</v>
      </c>
      <c r="AT400" s="49">
        <v>8</v>
      </c>
      <c r="AU400" s="49">
        <v>1</v>
      </c>
      <c r="AV400" s="49">
        <v>1</v>
      </c>
      <c r="AW400" s="45">
        <v>43383</v>
      </c>
      <c r="AX400" s="45" t="s">
        <v>183</v>
      </c>
      <c r="AY400" s="45">
        <v>43866.549108252315</v>
      </c>
      <c r="AZ400" s="45">
        <v>43376</v>
      </c>
      <c r="BA400" s="45">
        <v>43381</v>
      </c>
      <c r="BB400" s="45" t="s">
        <v>1844</v>
      </c>
      <c r="BC400" s="45">
        <v>43396.692326388889</v>
      </c>
      <c r="BD400" s="45">
        <v>43465</v>
      </c>
      <c r="BE400" s="53">
        <v>44286</v>
      </c>
      <c r="BF400" s="49">
        <f>IF(AND(ISBLANK(tbl_RawData_Report1[[#This Row],[REQ_ID]]),tbl_RawData_Report1[[#This Row],[RH Kit?]] = "Y"),1,COUNTIFS(tbl_RawData_Report1[RH Kit?],"Y",tbl_RawData_Report1[REQ_ID],tbl_RawData_Report1[[#This Row],[REQ_ID]]))</f>
        <v>0</v>
      </c>
      <c r="BG400" s="49">
        <f>COUNTIFS(tbl_RawData_Report1[RH Kit?],"Y",tbl_RawData_Report1[Order No.],tbl_RawData_Report1[[#This Row],[Order No.]])</f>
        <v>0</v>
      </c>
      <c r="BH400" s="49">
        <f>SUM(tbl_RawData_Report1[[#This Row],[RH Kit Req]:[RH Kit PO]])</f>
        <v>0</v>
      </c>
      <c r="BI400" s="49" t="str">
        <f>IFERROR(VLOOKUP(B400,Lookup!A:B,2,FALSE),B400)</f>
        <v>METRONIDAZOL_250MG</v>
      </c>
      <c r="BJ400" s="49" t="b">
        <f t="shared" si="6"/>
        <v>1</v>
      </c>
      <c r="BK400" s="49" t="str">
        <f>tbl_RawData_Report1[[#This Row],[Item ID]]&amp;tbl_RawData_Report1[[#This Row],[Order No.]]</f>
        <v>METRONIDAZOL_250MG0000037019</v>
      </c>
      <c r="BL400"/>
      <c r="BM400"/>
      <c r="BN400"/>
    </row>
    <row r="401" spans="1:66" hidden="1" x14ac:dyDescent="0.25">
      <c r="A401" t="s">
        <v>8</v>
      </c>
      <c r="B401" t="s">
        <v>847</v>
      </c>
      <c r="C401">
        <v>12</v>
      </c>
      <c r="D401">
        <v>1</v>
      </c>
      <c r="E401">
        <v>2</v>
      </c>
      <c r="F401" t="s">
        <v>444</v>
      </c>
      <c r="G401" s="35" t="s">
        <v>1841</v>
      </c>
      <c r="H401" s="35" t="s">
        <v>848</v>
      </c>
      <c r="I401" s="35" t="s">
        <v>593</v>
      </c>
      <c r="J401" s="35">
        <v>479</v>
      </c>
      <c r="K401" s="35" t="s">
        <v>1845</v>
      </c>
      <c r="L401" s="35" t="s">
        <v>1846</v>
      </c>
      <c r="M401" s="35" t="s">
        <v>396</v>
      </c>
      <c r="N401" s="35" t="s">
        <v>122</v>
      </c>
      <c r="O401" s="35" t="s">
        <v>1847</v>
      </c>
      <c r="P401" s="35" t="s">
        <v>1848</v>
      </c>
      <c r="Q401" s="35" t="s">
        <v>311</v>
      </c>
      <c r="R401" s="35" t="s">
        <v>430</v>
      </c>
      <c r="S401" s="35" t="s">
        <v>431</v>
      </c>
      <c r="T401" s="35" t="s">
        <v>5058</v>
      </c>
      <c r="U401" s="35" t="s">
        <v>269</v>
      </c>
      <c r="V401" s="35">
        <v>0</v>
      </c>
      <c r="W401" s="35">
        <v>0</v>
      </c>
      <c r="X401" s="49">
        <v>100</v>
      </c>
      <c r="Y401" s="45" t="s">
        <v>346</v>
      </c>
      <c r="Z401" s="49">
        <v>1000</v>
      </c>
      <c r="AA401" s="49">
        <v>100000</v>
      </c>
      <c r="AB401" s="45" t="s">
        <v>637</v>
      </c>
      <c r="AC401" s="45" t="s">
        <v>679</v>
      </c>
      <c r="AD401" s="45" t="s">
        <v>694</v>
      </c>
      <c r="AE401" s="45" t="s">
        <v>695</v>
      </c>
      <c r="AF401" s="49">
        <v>2018</v>
      </c>
      <c r="AG401" s="45" t="s">
        <v>1840</v>
      </c>
      <c r="AH401" s="45">
        <v>43453</v>
      </c>
      <c r="AI401" s="45">
        <v>43453</v>
      </c>
      <c r="AJ401" s="45">
        <v>43457</v>
      </c>
      <c r="AK401" s="45">
        <v>43465</v>
      </c>
      <c r="AL401" s="45"/>
      <c r="AM401" s="45" t="s">
        <v>566</v>
      </c>
      <c r="AN401" s="45" t="s">
        <v>1842</v>
      </c>
      <c r="AO401" s="45" t="s">
        <v>2015</v>
      </c>
      <c r="AP401" s="49"/>
      <c r="AQ401" s="45" t="s">
        <v>266</v>
      </c>
      <c r="AR401" s="45" t="s">
        <v>174</v>
      </c>
      <c r="AS401" s="45" t="s">
        <v>174</v>
      </c>
      <c r="AT401" s="49">
        <v>12</v>
      </c>
      <c r="AU401" s="49">
        <v>1</v>
      </c>
      <c r="AV401" s="49">
        <v>1</v>
      </c>
      <c r="AW401" s="45">
        <v>43383</v>
      </c>
      <c r="AX401" s="45" t="s">
        <v>183</v>
      </c>
      <c r="AY401" s="45">
        <v>43866.549108252315</v>
      </c>
      <c r="AZ401" s="45">
        <v>43376</v>
      </c>
      <c r="BA401" s="45">
        <v>43381</v>
      </c>
      <c r="BB401" s="45" t="s">
        <v>2014</v>
      </c>
      <c r="BC401" s="45">
        <v>43396.692326388889</v>
      </c>
      <c r="BD401" s="45">
        <v>43465</v>
      </c>
      <c r="BE401" s="53">
        <v>44286</v>
      </c>
      <c r="BF401" s="49">
        <f>IF(AND(ISBLANK(tbl_RawData_Report1[[#This Row],[REQ_ID]]),tbl_RawData_Report1[[#This Row],[RH Kit?]] = "Y"),1,COUNTIFS(tbl_RawData_Report1[RH Kit?],"Y",tbl_RawData_Report1[REQ_ID],tbl_RawData_Report1[[#This Row],[REQ_ID]]))</f>
        <v>0</v>
      </c>
      <c r="BG401" s="49">
        <f>COUNTIFS(tbl_RawData_Report1[RH Kit?],"Y",tbl_RawData_Report1[Order No.],tbl_RawData_Report1[[#This Row],[Order No.]])</f>
        <v>0</v>
      </c>
      <c r="BH401" s="49">
        <f>SUM(tbl_RawData_Report1[[#This Row],[RH Kit Req]:[RH Kit PO]])</f>
        <v>0</v>
      </c>
      <c r="BI401" s="49" t="str">
        <f>IFERROR(VLOOKUP(B401,Lookup!A:B,2,FALSE),B401)</f>
        <v>PARACETAMOL_500MG</v>
      </c>
      <c r="BJ401" s="49" t="b">
        <f t="shared" si="6"/>
        <v>1</v>
      </c>
      <c r="BK401" s="49" t="str">
        <f>tbl_RawData_Report1[[#This Row],[Item ID]]&amp;tbl_RawData_Report1[[#This Row],[Order No.]]</f>
        <v>PARACETAMOL_500MG0000037019</v>
      </c>
      <c r="BL401"/>
      <c r="BM401"/>
      <c r="BN401"/>
    </row>
    <row r="402" spans="1:66" hidden="1" x14ac:dyDescent="0.25">
      <c r="A402" t="s">
        <v>8</v>
      </c>
      <c r="B402" t="s">
        <v>1484</v>
      </c>
      <c r="C402">
        <v>10</v>
      </c>
      <c r="D402">
        <v>1</v>
      </c>
      <c r="E402">
        <v>2</v>
      </c>
      <c r="F402" t="s">
        <v>444</v>
      </c>
      <c r="G402" s="35" t="s">
        <v>1841</v>
      </c>
      <c r="H402" s="35" t="s">
        <v>1485</v>
      </c>
      <c r="I402" s="35" t="s">
        <v>2338</v>
      </c>
      <c r="J402" s="35">
        <v>0</v>
      </c>
      <c r="K402" s="35" t="s">
        <v>1845</v>
      </c>
      <c r="L402" s="35" t="s">
        <v>1846</v>
      </c>
      <c r="M402" s="35" t="s">
        <v>396</v>
      </c>
      <c r="N402" s="35" t="s">
        <v>122</v>
      </c>
      <c r="O402" s="35" t="s">
        <v>1847</v>
      </c>
      <c r="P402" s="35" t="s">
        <v>1848</v>
      </c>
      <c r="Q402" s="35" t="s">
        <v>311</v>
      </c>
      <c r="R402" s="35" t="s">
        <v>430</v>
      </c>
      <c r="S402" s="35" t="s">
        <v>431</v>
      </c>
      <c r="T402" s="35" t="s">
        <v>5058</v>
      </c>
      <c r="U402" s="35" t="s">
        <v>269</v>
      </c>
      <c r="V402" s="35">
        <v>0</v>
      </c>
      <c r="W402" s="35">
        <v>0</v>
      </c>
      <c r="X402" s="49">
        <v>0</v>
      </c>
      <c r="Y402" s="45" t="s">
        <v>667</v>
      </c>
      <c r="Z402" s="49">
        <v>1</v>
      </c>
      <c r="AA402" s="49">
        <v>0</v>
      </c>
      <c r="AB402" s="45" t="s">
        <v>637</v>
      </c>
      <c r="AC402" s="45" t="s">
        <v>668</v>
      </c>
      <c r="AD402" s="45" t="s">
        <v>694</v>
      </c>
      <c r="AE402" s="45" t="s">
        <v>695</v>
      </c>
      <c r="AF402" s="49">
        <v>2018</v>
      </c>
      <c r="AG402" s="45" t="s">
        <v>1840</v>
      </c>
      <c r="AH402" s="45">
        <v>43453</v>
      </c>
      <c r="AI402" s="45">
        <v>43453</v>
      </c>
      <c r="AJ402" s="45">
        <v>43457</v>
      </c>
      <c r="AK402" s="45"/>
      <c r="AL402" s="45"/>
      <c r="AM402" s="45" t="s">
        <v>566</v>
      </c>
      <c r="AN402" s="45" t="s">
        <v>1842</v>
      </c>
      <c r="AO402" s="45" t="s">
        <v>1902</v>
      </c>
      <c r="AP402" s="49"/>
      <c r="AQ402" s="45" t="s">
        <v>2337</v>
      </c>
      <c r="AR402" s="45" t="s">
        <v>174</v>
      </c>
      <c r="AS402" s="45" t="s">
        <v>174</v>
      </c>
      <c r="AT402" s="49">
        <v>10</v>
      </c>
      <c r="AU402" s="49">
        <v>1</v>
      </c>
      <c r="AV402" s="49">
        <v>1</v>
      </c>
      <c r="AW402" s="45">
        <v>43383</v>
      </c>
      <c r="AX402" s="45" t="s">
        <v>183</v>
      </c>
      <c r="AY402" s="45">
        <v>43866.549108252315</v>
      </c>
      <c r="AZ402" s="45">
        <v>43376</v>
      </c>
      <c r="BA402" s="45">
        <v>43381</v>
      </c>
      <c r="BB402" s="45" t="s">
        <v>1901</v>
      </c>
      <c r="BC402" s="45">
        <v>43396.692326388889</v>
      </c>
      <c r="BD402" s="45">
        <v>43465</v>
      </c>
      <c r="BE402" s="53">
        <v>44286</v>
      </c>
      <c r="BF402" s="49">
        <f>IF(AND(ISBLANK(tbl_RawData_Report1[[#This Row],[REQ_ID]]),tbl_RawData_Report1[[#This Row],[RH Kit?]] = "Y"),1,COUNTIFS(tbl_RawData_Report1[RH Kit?],"Y",tbl_RawData_Report1[REQ_ID],tbl_RawData_Report1[[#This Row],[REQ_ID]]))</f>
        <v>0</v>
      </c>
      <c r="BG402" s="49">
        <f>COUNTIFS(tbl_RawData_Report1[RH Kit?],"Y",tbl_RawData_Report1[Order No.],tbl_RawData_Report1[[#This Row],[Order No.]])</f>
        <v>0</v>
      </c>
      <c r="BH402" s="49">
        <f>SUM(tbl_RawData_Report1[[#This Row],[RH Kit Req]:[RH Kit PO]])</f>
        <v>0</v>
      </c>
      <c r="BI402" s="49" t="str">
        <f>IFERROR(VLOOKUP(B402,Lookup!A:B,2,FALSE),B402)</f>
        <v>HARTMANNSOL0.5L</v>
      </c>
      <c r="BJ402" s="49" t="b">
        <f t="shared" si="6"/>
        <v>1</v>
      </c>
      <c r="BK402" s="49" t="str">
        <f>tbl_RawData_Report1[[#This Row],[Item ID]]&amp;tbl_RawData_Report1[[#This Row],[Order No.]]</f>
        <v>HARTMANNSOL0.5L0000037019</v>
      </c>
      <c r="BL402"/>
      <c r="BM402"/>
      <c r="BN402"/>
    </row>
    <row r="403" spans="1:66" hidden="1" x14ac:dyDescent="0.25">
      <c r="A403" t="s">
        <v>8</v>
      </c>
      <c r="B403" t="s">
        <v>808</v>
      </c>
      <c r="C403">
        <v>1</v>
      </c>
      <c r="D403">
        <v>1</v>
      </c>
      <c r="E403">
        <v>2</v>
      </c>
      <c r="F403" t="s">
        <v>444</v>
      </c>
      <c r="G403" s="35" t="s">
        <v>1841</v>
      </c>
      <c r="H403" s="35" t="s">
        <v>809</v>
      </c>
      <c r="I403" s="35" t="s">
        <v>593</v>
      </c>
      <c r="J403" s="35">
        <v>2319</v>
      </c>
      <c r="K403" s="35" t="s">
        <v>1845</v>
      </c>
      <c r="L403" s="35" t="s">
        <v>1846</v>
      </c>
      <c r="M403" s="35" t="s">
        <v>396</v>
      </c>
      <c r="N403" s="35" t="s">
        <v>122</v>
      </c>
      <c r="O403" s="35" t="s">
        <v>1847</v>
      </c>
      <c r="P403" s="35" t="s">
        <v>1848</v>
      </c>
      <c r="Q403" s="35" t="s">
        <v>311</v>
      </c>
      <c r="R403" s="35" t="s">
        <v>430</v>
      </c>
      <c r="S403" s="35" t="s">
        <v>431</v>
      </c>
      <c r="T403" s="35" t="s">
        <v>5058</v>
      </c>
      <c r="U403" s="35" t="s">
        <v>269</v>
      </c>
      <c r="V403" s="35">
        <v>0</v>
      </c>
      <c r="W403" s="35">
        <v>0</v>
      </c>
      <c r="X403" s="49">
        <v>75</v>
      </c>
      <c r="Y403" s="45" t="s">
        <v>346</v>
      </c>
      <c r="Z403" s="49">
        <v>1000</v>
      </c>
      <c r="AA403" s="49">
        <v>75000</v>
      </c>
      <c r="AB403" s="45" t="s">
        <v>637</v>
      </c>
      <c r="AC403" s="45" t="s">
        <v>660</v>
      </c>
      <c r="AD403" s="45" t="s">
        <v>694</v>
      </c>
      <c r="AE403" s="45" t="s">
        <v>695</v>
      </c>
      <c r="AF403" s="49">
        <v>2018</v>
      </c>
      <c r="AG403" s="45" t="s">
        <v>1840</v>
      </c>
      <c r="AH403" s="45">
        <v>43453</v>
      </c>
      <c r="AI403" s="45">
        <v>43453</v>
      </c>
      <c r="AJ403" s="45">
        <v>43457</v>
      </c>
      <c r="AK403" s="45">
        <v>43465</v>
      </c>
      <c r="AL403" s="45"/>
      <c r="AM403" s="45" t="s">
        <v>566</v>
      </c>
      <c r="AN403" s="45" t="s">
        <v>1842</v>
      </c>
      <c r="AO403" s="45" t="s">
        <v>1879</v>
      </c>
      <c r="AP403" s="49"/>
      <c r="AQ403" s="45" t="s">
        <v>266</v>
      </c>
      <c r="AR403" s="45" t="s">
        <v>174</v>
      </c>
      <c r="AS403" s="45" t="s">
        <v>174</v>
      </c>
      <c r="AT403" s="49">
        <v>1</v>
      </c>
      <c r="AU403" s="49">
        <v>1</v>
      </c>
      <c r="AV403" s="49">
        <v>1</v>
      </c>
      <c r="AW403" s="45">
        <v>43383</v>
      </c>
      <c r="AX403" s="45" t="s">
        <v>183</v>
      </c>
      <c r="AY403" s="45">
        <v>43866.549108252315</v>
      </c>
      <c r="AZ403" s="45">
        <v>43376</v>
      </c>
      <c r="BA403" s="45">
        <v>43381</v>
      </c>
      <c r="BB403" s="45" t="s">
        <v>1878</v>
      </c>
      <c r="BC403" s="45">
        <v>43396.692326388889</v>
      </c>
      <c r="BD403" s="45">
        <v>43465</v>
      </c>
      <c r="BE403" s="53">
        <v>44286</v>
      </c>
      <c r="BF403" s="49">
        <f>IF(AND(ISBLANK(tbl_RawData_Report1[[#This Row],[REQ_ID]]),tbl_RawData_Report1[[#This Row],[RH Kit?]] = "Y"),1,COUNTIFS(tbl_RawData_Report1[RH Kit?],"Y",tbl_RawData_Report1[REQ_ID],tbl_RawData_Report1[[#This Row],[REQ_ID]]))</f>
        <v>0</v>
      </c>
      <c r="BG403" s="49">
        <f>COUNTIFS(tbl_RawData_Report1[RH Kit?],"Y",tbl_RawData_Report1[Order No.],tbl_RawData_Report1[[#This Row],[Order No.]])</f>
        <v>0</v>
      </c>
      <c r="BH403" s="49">
        <f>SUM(tbl_RawData_Report1[[#This Row],[RH Kit Req]:[RH Kit PO]])</f>
        <v>0</v>
      </c>
      <c r="BI403" s="49" t="str">
        <f>IFERROR(VLOOKUP(B403,Lookup!A:B,2,FALSE),B403)</f>
        <v>AMOXYCILLIN_500MG</v>
      </c>
      <c r="BJ403" s="49" t="b">
        <f t="shared" si="6"/>
        <v>1</v>
      </c>
      <c r="BK403" s="49" t="str">
        <f>tbl_RawData_Report1[[#This Row],[Item ID]]&amp;tbl_RawData_Report1[[#This Row],[Order No.]]</f>
        <v>AMOXYCILLIN_500MG0000037019</v>
      </c>
      <c r="BL403"/>
      <c r="BM403"/>
      <c r="BN403"/>
    </row>
    <row r="404" spans="1:66" hidden="1" x14ac:dyDescent="0.25">
      <c r="A404" t="s">
        <v>8</v>
      </c>
      <c r="B404" t="s">
        <v>699</v>
      </c>
      <c r="C404">
        <v>2</v>
      </c>
      <c r="D404">
        <v>1</v>
      </c>
      <c r="E404">
        <v>2</v>
      </c>
      <c r="F404" t="s">
        <v>444</v>
      </c>
      <c r="G404" s="35" t="s">
        <v>1841</v>
      </c>
      <c r="H404" s="35" t="s">
        <v>700</v>
      </c>
      <c r="I404" s="35" t="s">
        <v>593</v>
      </c>
      <c r="J404" s="35">
        <v>185.5</v>
      </c>
      <c r="K404" s="35" t="s">
        <v>1845</v>
      </c>
      <c r="L404" s="35" t="s">
        <v>1846</v>
      </c>
      <c r="M404" s="35" t="s">
        <v>396</v>
      </c>
      <c r="N404" s="35" t="s">
        <v>122</v>
      </c>
      <c r="O404" s="35" t="s">
        <v>1847</v>
      </c>
      <c r="P404" s="35" t="s">
        <v>1848</v>
      </c>
      <c r="Q404" s="35" t="s">
        <v>311</v>
      </c>
      <c r="R404" s="35" t="s">
        <v>430</v>
      </c>
      <c r="S404" s="35" t="s">
        <v>431</v>
      </c>
      <c r="T404" s="35" t="s">
        <v>5058</v>
      </c>
      <c r="U404" s="35" t="s">
        <v>269</v>
      </c>
      <c r="V404" s="35">
        <v>0</v>
      </c>
      <c r="W404" s="35">
        <v>0</v>
      </c>
      <c r="X404" s="49">
        <v>25</v>
      </c>
      <c r="Y404" s="45" t="s">
        <v>703</v>
      </c>
      <c r="Z404" s="49">
        <v>50</v>
      </c>
      <c r="AA404" s="49">
        <v>1250</v>
      </c>
      <c r="AB404" s="45" t="s">
        <v>637</v>
      </c>
      <c r="AC404" s="45" t="s">
        <v>660</v>
      </c>
      <c r="AD404" s="45" t="s">
        <v>694</v>
      </c>
      <c r="AE404" s="45" t="s">
        <v>695</v>
      </c>
      <c r="AF404" s="49">
        <v>2018</v>
      </c>
      <c r="AG404" s="45" t="s">
        <v>1840</v>
      </c>
      <c r="AH404" s="45">
        <v>43453</v>
      </c>
      <c r="AI404" s="45">
        <v>43453</v>
      </c>
      <c r="AJ404" s="45">
        <v>43457</v>
      </c>
      <c r="AK404" s="45">
        <v>43465</v>
      </c>
      <c r="AL404" s="45"/>
      <c r="AM404" s="45" t="s">
        <v>566</v>
      </c>
      <c r="AN404" s="45" t="s">
        <v>1842</v>
      </c>
      <c r="AO404" s="45" t="s">
        <v>1864</v>
      </c>
      <c r="AP404" s="49"/>
      <c r="AQ404" s="45" t="s">
        <v>266</v>
      </c>
      <c r="AR404" s="45" t="s">
        <v>174</v>
      </c>
      <c r="AS404" s="45" t="s">
        <v>174</v>
      </c>
      <c r="AT404" s="49">
        <v>2</v>
      </c>
      <c r="AU404" s="49">
        <v>1</v>
      </c>
      <c r="AV404" s="49">
        <v>1</v>
      </c>
      <c r="AW404" s="45">
        <v>43383</v>
      </c>
      <c r="AX404" s="45" t="s">
        <v>183</v>
      </c>
      <c r="AY404" s="45">
        <v>43866.549108252315</v>
      </c>
      <c r="AZ404" s="45">
        <v>43376</v>
      </c>
      <c r="BA404" s="45">
        <v>43381</v>
      </c>
      <c r="BB404" s="45" t="s">
        <v>1863</v>
      </c>
      <c r="BC404" s="45">
        <v>43396.692326388889</v>
      </c>
      <c r="BD404" s="45">
        <v>43465</v>
      </c>
      <c r="BE404" s="53">
        <v>44286</v>
      </c>
      <c r="BF404" s="49">
        <f>IF(AND(ISBLANK(tbl_RawData_Report1[[#This Row],[REQ_ID]]),tbl_RawData_Report1[[#This Row],[RH Kit?]] = "Y"),1,COUNTIFS(tbl_RawData_Report1[RH Kit?],"Y",tbl_RawData_Report1[REQ_ID],tbl_RawData_Report1[[#This Row],[REQ_ID]]))</f>
        <v>0</v>
      </c>
      <c r="BG404" s="49">
        <f>COUNTIFS(tbl_RawData_Report1[RH Kit?],"Y",tbl_RawData_Report1[Order No.],tbl_RawData_Report1[[#This Row],[Order No.]])</f>
        <v>0</v>
      </c>
      <c r="BH404" s="49">
        <f>SUM(tbl_RawData_Report1[[#This Row],[RH Kit Req]:[RH Kit PO]])</f>
        <v>0</v>
      </c>
      <c r="BI404" s="49" t="str">
        <f>IFERROR(VLOOKUP(B404,Lookup!A:B,2,FALSE),B404)</f>
        <v>AMPICILLIN_1GINJ</v>
      </c>
      <c r="BJ404" s="49" t="b">
        <f t="shared" si="6"/>
        <v>1</v>
      </c>
      <c r="BK404" s="49" t="str">
        <f>tbl_RawData_Report1[[#This Row],[Item ID]]&amp;tbl_RawData_Report1[[#This Row],[Order No.]]</f>
        <v>AMPICILLIN_1GINJ0000037019</v>
      </c>
      <c r="BL404"/>
      <c r="BM404"/>
      <c r="BN404"/>
    </row>
    <row r="405" spans="1:66" hidden="1" x14ac:dyDescent="0.25">
      <c r="A405" t="s">
        <v>8</v>
      </c>
      <c r="B405" t="s">
        <v>762</v>
      </c>
      <c r="C405">
        <v>6</v>
      </c>
      <c r="D405">
        <v>1</v>
      </c>
      <c r="E405">
        <v>2</v>
      </c>
      <c r="F405" t="s">
        <v>444</v>
      </c>
      <c r="G405" s="35" t="s">
        <v>1841</v>
      </c>
      <c r="H405" s="35" t="s">
        <v>763</v>
      </c>
      <c r="I405" s="35" t="s">
        <v>2338</v>
      </c>
      <c r="J405" s="35">
        <v>0</v>
      </c>
      <c r="K405" s="35" t="s">
        <v>1845</v>
      </c>
      <c r="L405" s="35" t="s">
        <v>1846</v>
      </c>
      <c r="M405" s="35" t="s">
        <v>396</v>
      </c>
      <c r="N405" s="35" t="s">
        <v>122</v>
      </c>
      <c r="O405" s="35" t="s">
        <v>1847</v>
      </c>
      <c r="P405" s="35" t="s">
        <v>1848</v>
      </c>
      <c r="Q405" s="35" t="s">
        <v>311</v>
      </c>
      <c r="R405" s="35" t="s">
        <v>430</v>
      </c>
      <c r="S405" s="35" t="s">
        <v>431</v>
      </c>
      <c r="T405" s="35" t="s">
        <v>5058</v>
      </c>
      <c r="U405" s="35" t="s">
        <v>269</v>
      </c>
      <c r="V405" s="35">
        <v>0</v>
      </c>
      <c r="W405" s="35">
        <v>0</v>
      </c>
      <c r="X405" s="49">
        <v>0</v>
      </c>
      <c r="Y405" s="45" t="s">
        <v>703</v>
      </c>
      <c r="Z405" s="49">
        <v>50</v>
      </c>
      <c r="AA405" s="49">
        <v>0</v>
      </c>
      <c r="AB405" s="45" t="s">
        <v>637</v>
      </c>
      <c r="AC405" s="45" t="s">
        <v>725</v>
      </c>
      <c r="AD405" s="45" t="s">
        <v>694</v>
      </c>
      <c r="AE405" s="45" t="s">
        <v>695</v>
      </c>
      <c r="AF405" s="49">
        <v>2018</v>
      </c>
      <c r="AG405" s="45" t="s">
        <v>1840</v>
      </c>
      <c r="AH405" s="45">
        <v>43453</v>
      </c>
      <c r="AI405" s="45">
        <v>43453</v>
      </c>
      <c r="AJ405" s="45">
        <v>43457</v>
      </c>
      <c r="AK405" s="45"/>
      <c r="AL405" s="45"/>
      <c r="AM405" s="45" t="s">
        <v>566</v>
      </c>
      <c r="AN405" s="45" t="s">
        <v>1842</v>
      </c>
      <c r="AO405" s="45" t="s">
        <v>2190</v>
      </c>
      <c r="AP405" s="49"/>
      <c r="AQ405" s="45" t="s">
        <v>2337</v>
      </c>
      <c r="AR405" s="45" t="s">
        <v>174</v>
      </c>
      <c r="AS405" s="45" t="s">
        <v>174</v>
      </c>
      <c r="AT405" s="49">
        <v>6</v>
      </c>
      <c r="AU405" s="49">
        <v>1</v>
      </c>
      <c r="AV405" s="49">
        <v>1</v>
      </c>
      <c r="AW405" s="45">
        <v>43383</v>
      </c>
      <c r="AX405" s="45" t="s">
        <v>183</v>
      </c>
      <c r="AY405" s="45">
        <v>43866.549108252315</v>
      </c>
      <c r="AZ405" s="45">
        <v>43376</v>
      </c>
      <c r="BA405" s="45">
        <v>43381</v>
      </c>
      <c r="BB405" s="45" t="s">
        <v>2189</v>
      </c>
      <c r="BC405" s="45">
        <v>43396.692326388889</v>
      </c>
      <c r="BD405" s="45">
        <v>43465</v>
      </c>
      <c r="BE405" s="53">
        <v>44286</v>
      </c>
      <c r="BF405" s="49">
        <f>IF(AND(ISBLANK(tbl_RawData_Report1[[#This Row],[REQ_ID]]),tbl_RawData_Report1[[#This Row],[RH Kit?]] = "Y"),1,COUNTIFS(tbl_RawData_Report1[RH Kit?],"Y",tbl_RawData_Report1[REQ_ID],tbl_RawData_Report1[[#This Row],[REQ_ID]]))</f>
        <v>0</v>
      </c>
      <c r="BG405" s="49">
        <f>COUNTIFS(tbl_RawData_Report1[RH Kit?],"Y",tbl_RawData_Report1[Order No.],tbl_RawData_Report1[[#This Row],[Order No.]])</f>
        <v>0</v>
      </c>
      <c r="BH405" s="49">
        <f>SUM(tbl_RawData_Report1[[#This Row],[RH Kit Req]:[RH Kit PO]])</f>
        <v>0</v>
      </c>
      <c r="BI405" s="49" t="str">
        <f>IFERROR(VLOOKUP(B405,Lookup!A:B,2,FALSE),B405)</f>
        <v>WATERINJ_10ML</v>
      </c>
      <c r="BJ405" s="49" t="b">
        <f t="shared" si="6"/>
        <v>1</v>
      </c>
      <c r="BK405" s="49" t="str">
        <f>tbl_RawData_Report1[[#This Row],[Item ID]]&amp;tbl_RawData_Report1[[#This Row],[Order No.]]</f>
        <v>WATERINJ_10ML0000037019</v>
      </c>
      <c r="BL405"/>
      <c r="BM405"/>
      <c r="BN405"/>
    </row>
    <row r="406" spans="1:66" hidden="1" x14ac:dyDescent="0.25">
      <c r="A406" t="s">
        <v>8</v>
      </c>
      <c r="B406" t="s">
        <v>1277</v>
      </c>
      <c r="C406">
        <v>9</v>
      </c>
      <c r="D406">
        <v>1</v>
      </c>
      <c r="E406">
        <v>2</v>
      </c>
      <c r="F406" t="s">
        <v>444</v>
      </c>
      <c r="G406" s="35" t="s">
        <v>1841</v>
      </c>
      <c r="H406" s="35" t="s">
        <v>1278</v>
      </c>
      <c r="I406" s="35" t="s">
        <v>593</v>
      </c>
      <c r="J406" s="35">
        <v>47.4</v>
      </c>
      <c r="K406" s="35" t="s">
        <v>1845</v>
      </c>
      <c r="L406" s="35" t="s">
        <v>1846</v>
      </c>
      <c r="M406" s="35" t="s">
        <v>396</v>
      </c>
      <c r="N406" s="35" t="s">
        <v>122</v>
      </c>
      <c r="O406" s="35" t="s">
        <v>1847</v>
      </c>
      <c r="P406" s="35" t="s">
        <v>1848</v>
      </c>
      <c r="Q406" s="35" t="s">
        <v>311</v>
      </c>
      <c r="R406" s="35" t="s">
        <v>430</v>
      </c>
      <c r="S406" s="35" t="s">
        <v>431</v>
      </c>
      <c r="T406" s="35" t="s">
        <v>5058</v>
      </c>
      <c r="U406" s="35" t="s">
        <v>269</v>
      </c>
      <c r="V406" s="35">
        <v>0</v>
      </c>
      <c r="W406" s="35">
        <v>0</v>
      </c>
      <c r="X406" s="49">
        <v>60</v>
      </c>
      <c r="Y406" s="45" t="s">
        <v>340</v>
      </c>
      <c r="Z406" s="49">
        <v>1</v>
      </c>
      <c r="AA406" s="49">
        <v>60</v>
      </c>
      <c r="AB406" s="45" t="s">
        <v>637</v>
      </c>
      <c r="AC406" s="45" t="s">
        <v>668</v>
      </c>
      <c r="AD406" s="45" t="s">
        <v>694</v>
      </c>
      <c r="AE406" s="45" t="s">
        <v>695</v>
      </c>
      <c r="AF406" s="49">
        <v>2018</v>
      </c>
      <c r="AG406" s="45" t="s">
        <v>1840</v>
      </c>
      <c r="AH406" s="45">
        <v>43453</v>
      </c>
      <c r="AI406" s="45">
        <v>43453</v>
      </c>
      <c r="AJ406" s="45">
        <v>43457</v>
      </c>
      <c r="AK406" s="45">
        <v>43465</v>
      </c>
      <c r="AL406" s="45"/>
      <c r="AM406" s="45" t="s">
        <v>566</v>
      </c>
      <c r="AN406" s="45" t="s">
        <v>1842</v>
      </c>
      <c r="AO406" s="45" t="s">
        <v>1880</v>
      </c>
      <c r="AP406" s="49"/>
      <c r="AQ406" s="45" t="s">
        <v>266</v>
      </c>
      <c r="AR406" s="45" t="s">
        <v>174</v>
      </c>
      <c r="AS406" s="45" t="s">
        <v>174</v>
      </c>
      <c r="AT406" s="49">
        <v>9</v>
      </c>
      <c r="AU406" s="49">
        <v>1</v>
      </c>
      <c r="AV406" s="49">
        <v>1</v>
      </c>
      <c r="AW406" s="45">
        <v>43383</v>
      </c>
      <c r="AX406" s="45" t="s">
        <v>183</v>
      </c>
      <c r="AY406" s="45">
        <v>43866.549108252315</v>
      </c>
      <c r="AZ406" s="45">
        <v>43376</v>
      </c>
      <c r="BA406" s="45">
        <v>43381</v>
      </c>
      <c r="BB406" s="45" t="s">
        <v>1881</v>
      </c>
      <c r="BC406" s="45">
        <v>43396.692326388889</v>
      </c>
      <c r="BD406" s="45">
        <v>43465</v>
      </c>
      <c r="BE406" s="53">
        <v>44286</v>
      </c>
      <c r="BF406" s="49">
        <f>IF(AND(ISBLANK(tbl_RawData_Report1[[#This Row],[REQ_ID]]),tbl_RawData_Report1[[#This Row],[RH Kit?]] = "Y"),1,COUNTIFS(tbl_RawData_Report1[RH Kit?],"Y",tbl_RawData_Report1[REQ_ID],tbl_RawData_Report1[[#This Row],[REQ_ID]]))</f>
        <v>0</v>
      </c>
      <c r="BG406" s="49">
        <f>COUNTIFS(tbl_RawData_Report1[RH Kit?],"Y",tbl_RawData_Report1[Order No.],tbl_RawData_Report1[[#This Row],[Order No.]])</f>
        <v>0</v>
      </c>
      <c r="BH406" s="49">
        <f>SUM(tbl_RawData_Report1[[#This Row],[RH Kit Req]:[RH Kit PO]])</f>
        <v>0</v>
      </c>
      <c r="BI406" s="49" t="str">
        <f>IFERROR(VLOOKUP(B406,Lookup!A:B,2,FALSE),B406)</f>
        <v>GLUCOSE5%_1L</v>
      </c>
      <c r="BJ406" s="49" t="b">
        <f t="shared" si="6"/>
        <v>1</v>
      </c>
      <c r="BK406" s="49" t="str">
        <f>tbl_RawData_Report1[[#This Row],[Item ID]]&amp;tbl_RawData_Report1[[#This Row],[Order No.]]</f>
        <v>GLUCOSE5%_1L0000037019</v>
      </c>
      <c r="BL406"/>
      <c r="BM406"/>
      <c r="BN406"/>
    </row>
    <row r="407" spans="1:66" hidden="1" x14ac:dyDescent="0.25">
      <c r="A407" t="s">
        <v>8</v>
      </c>
      <c r="B407" t="s">
        <v>711</v>
      </c>
      <c r="C407">
        <v>14</v>
      </c>
      <c r="D407">
        <v>1</v>
      </c>
      <c r="E407">
        <v>2</v>
      </c>
      <c r="F407" t="s">
        <v>444</v>
      </c>
      <c r="G407" s="35" t="s">
        <v>1841</v>
      </c>
      <c r="H407" s="35" t="s">
        <v>712</v>
      </c>
      <c r="I407" s="35" t="s">
        <v>593</v>
      </c>
      <c r="J407" s="35">
        <v>40.799999999999997</v>
      </c>
      <c r="K407" s="35" t="s">
        <v>1845</v>
      </c>
      <c r="L407" s="35" t="s">
        <v>1846</v>
      </c>
      <c r="M407" s="35" t="s">
        <v>396</v>
      </c>
      <c r="N407" s="35" t="s">
        <v>122</v>
      </c>
      <c r="O407" s="35" t="s">
        <v>1847</v>
      </c>
      <c r="P407" s="35" t="s">
        <v>1848</v>
      </c>
      <c r="Q407" s="35" t="s">
        <v>311</v>
      </c>
      <c r="R407" s="35" t="s">
        <v>430</v>
      </c>
      <c r="S407" s="35" t="s">
        <v>431</v>
      </c>
      <c r="T407" s="35" t="s">
        <v>5058</v>
      </c>
      <c r="U407" s="35" t="s">
        <v>269</v>
      </c>
      <c r="V407" s="35">
        <v>0</v>
      </c>
      <c r="W407" s="35">
        <v>0</v>
      </c>
      <c r="X407" s="49">
        <v>60</v>
      </c>
      <c r="Y407" s="45" t="s">
        <v>860</v>
      </c>
      <c r="Z407" s="49">
        <v>4</v>
      </c>
      <c r="AA407" s="49">
        <v>240</v>
      </c>
      <c r="AB407" s="45" t="s">
        <v>637</v>
      </c>
      <c r="AC407" s="45" t="s">
        <v>715</v>
      </c>
      <c r="AD407" s="45" t="s">
        <v>694</v>
      </c>
      <c r="AE407" s="45" t="s">
        <v>695</v>
      </c>
      <c r="AF407" s="49">
        <v>2018</v>
      </c>
      <c r="AG407" s="45" t="s">
        <v>1840</v>
      </c>
      <c r="AH407" s="45">
        <v>43453</v>
      </c>
      <c r="AI407" s="45">
        <v>43453</v>
      </c>
      <c r="AJ407" s="45">
        <v>43457</v>
      </c>
      <c r="AK407" s="45">
        <v>43465</v>
      </c>
      <c r="AL407" s="45"/>
      <c r="AM407" s="45" t="s">
        <v>566</v>
      </c>
      <c r="AN407" s="45" t="s">
        <v>1842</v>
      </c>
      <c r="AO407" s="45" t="s">
        <v>1888</v>
      </c>
      <c r="AP407" s="49"/>
      <c r="AQ407" s="45" t="s">
        <v>266</v>
      </c>
      <c r="AR407" s="45" t="s">
        <v>369</v>
      </c>
      <c r="AS407" s="45" t="s">
        <v>174</v>
      </c>
      <c r="AT407" s="49">
        <v>17</v>
      </c>
      <c r="AU407" s="49">
        <v>1</v>
      </c>
      <c r="AV407" s="49">
        <v>1</v>
      </c>
      <c r="AW407" s="45">
        <v>43383</v>
      </c>
      <c r="AX407" s="45" t="s">
        <v>183</v>
      </c>
      <c r="AY407" s="45">
        <v>43866.549108252315</v>
      </c>
      <c r="AZ407" s="45">
        <v>43376</v>
      </c>
      <c r="BA407" s="45">
        <v>43381</v>
      </c>
      <c r="BB407" s="45" t="s">
        <v>1887</v>
      </c>
      <c r="BC407" s="45">
        <v>43396.692326388889</v>
      </c>
      <c r="BD407" s="45">
        <v>43465</v>
      </c>
      <c r="BE407" s="53">
        <v>44286</v>
      </c>
      <c r="BF407" s="49">
        <f>IF(AND(ISBLANK(tbl_RawData_Report1[[#This Row],[REQ_ID]]),tbl_RawData_Report1[[#This Row],[RH Kit?]] = "Y"),1,COUNTIFS(tbl_RawData_Report1[RH Kit?],"Y",tbl_RawData_Report1[REQ_ID],tbl_RawData_Report1[[#This Row],[REQ_ID]]))</f>
        <v>0</v>
      </c>
      <c r="BG407" s="49">
        <f>COUNTIFS(tbl_RawData_Report1[RH Kit?],"Y",tbl_RawData_Report1[Order No.],tbl_RawData_Report1[[#This Row],[Order No.]])</f>
        <v>0</v>
      </c>
      <c r="BH407" s="49">
        <f>SUM(tbl_RawData_Report1[[#This Row],[RH Kit Req]:[RH Kit PO]])</f>
        <v>0</v>
      </c>
      <c r="BI407" s="49" t="str">
        <f>IFERROR(VLOOKUP(B407,Lookup!A:B,2,FALSE),B407)</f>
        <v>MISOPROSTOL_200MG</v>
      </c>
      <c r="BJ407" s="49" t="b">
        <f t="shared" si="6"/>
        <v>1</v>
      </c>
      <c r="BK407" s="49" t="str">
        <f>tbl_RawData_Report1[[#This Row],[Item ID]]&amp;tbl_RawData_Report1[[#This Row],[Order No.]]</f>
        <v>MISOPROSTOL_200MG0000037019</v>
      </c>
      <c r="BL407"/>
      <c r="BM407"/>
      <c r="BN407"/>
    </row>
    <row r="408" spans="1:66" hidden="1" x14ac:dyDescent="0.25">
      <c r="A408" t="s">
        <v>8</v>
      </c>
      <c r="B408" t="s">
        <v>847</v>
      </c>
      <c r="C408">
        <v>12</v>
      </c>
      <c r="D408">
        <v>1</v>
      </c>
      <c r="E408">
        <v>1</v>
      </c>
      <c r="F408" t="s">
        <v>444</v>
      </c>
      <c r="G408" s="35" t="s">
        <v>1892</v>
      </c>
      <c r="H408" s="35" t="s">
        <v>848</v>
      </c>
      <c r="I408" s="35" t="s">
        <v>593</v>
      </c>
      <c r="J408" s="35">
        <v>0</v>
      </c>
      <c r="K408" s="35" t="s">
        <v>1845</v>
      </c>
      <c r="L408" s="35" t="s">
        <v>1846</v>
      </c>
      <c r="M408" s="35" t="s">
        <v>396</v>
      </c>
      <c r="N408" s="35" t="s">
        <v>122</v>
      </c>
      <c r="O408" s="35" t="s">
        <v>1847</v>
      </c>
      <c r="P408" s="35" t="s">
        <v>1848</v>
      </c>
      <c r="Q408" s="35" t="s">
        <v>311</v>
      </c>
      <c r="R408" s="35" t="s">
        <v>430</v>
      </c>
      <c r="S408" s="35" t="s">
        <v>431</v>
      </c>
      <c r="T408" s="35" t="s">
        <v>5058</v>
      </c>
      <c r="U408" s="35" t="s">
        <v>269</v>
      </c>
      <c r="V408" s="35">
        <v>0</v>
      </c>
      <c r="W408" s="35">
        <v>0</v>
      </c>
      <c r="X408" s="49">
        <v>0</v>
      </c>
      <c r="Y408" s="45" t="s">
        <v>346</v>
      </c>
      <c r="Z408" s="49">
        <v>1000</v>
      </c>
      <c r="AA408" s="49">
        <v>0</v>
      </c>
      <c r="AB408" s="45" t="s">
        <v>637</v>
      </c>
      <c r="AC408" s="45" t="s">
        <v>679</v>
      </c>
      <c r="AD408" s="45" t="s">
        <v>694</v>
      </c>
      <c r="AE408" s="45" t="s">
        <v>695</v>
      </c>
      <c r="AF408" s="49">
        <v>2018</v>
      </c>
      <c r="AG408" s="45" t="s">
        <v>1840</v>
      </c>
      <c r="AH408" s="45">
        <v>43453</v>
      </c>
      <c r="AI408" s="45">
        <v>43453</v>
      </c>
      <c r="AJ408" s="45">
        <v>43457</v>
      </c>
      <c r="AK408" s="45">
        <v>43465</v>
      </c>
      <c r="AL408" s="45"/>
      <c r="AM408" s="45" t="s">
        <v>566</v>
      </c>
      <c r="AN408" s="45" t="s">
        <v>1893</v>
      </c>
      <c r="AO408" s="45" t="s">
        <v>1940</v>
      </c>
      <c r="AP408" s="49"/>
      <c r="AQ408" s="45" t="s">
        <v>266</v>
      </c>
      <c r="AR408" s="45" t="s">
        <v>174</v>
      </c>
      <c r="AS408" s="45" t="s">
        <v>174</v>
      </c>
      <c r="AT408" s="49">
        <v>12</v>
      </c>
      <c r="AU408" s="49">
        <v>1</v>
      </c>
      <c r="AV408" s="49">
        <v>1</v>
      </c>
      <c r="AW408" s="45">
        <v>43383</v>
      </c>
      <c r="AX408" s="45" t="s">
        <v>183</v>
      </c>
      <c r="AY408" s="45">
        <v>43866.53158052083</v>
      </c>
      <c r="AZ408" s="45">
        <v>43376</v>
      </c>
      <c r="BA408" s="45">
        <v>43381</v>
      </c>
      <c r="BB408" s="45" t="s">
        <v>1939</v>
      </c>
      <c r="BC408" s="45">
        <v>43398.633287037039</v>
      </c>
      <c r="BD408" s="45">
        <v>43465</v>
      </c>
      <c r="BE408" s="53">
        <v>44286</v>
      </c>
      <c r="BF408" s="49">
        <f>IF(AND(ISBLANK(tbl_RawData_Report1[[#This Row],[REQ_ID]]),tbl_RawData_Report1[[#This Row],[RH Kit?]] = "Y"),1,COUNTIFS(tbl_RawData_Report1[RH Kit?],"Y",tbl_RawData_Report1[REQ_ID],tbl_RawData_Report1[[#This Row],[REQ_ID]]))</f>
        <v>0</v>
      </c>
      <c r="BG408" s="49">
        <f>COUNTIFS(tbl_RawData_Report1[RH Kit?],"Y",tbl_RawData_Report1[Order No.],tbl_RawData_Report1[[#This Row],[Order No.]])</f>
        <v>0</v>
      </c>
      <c r="BH408" s="49">
        <f>SUM(tbl_RawData_Report1[[#This Row],[RH Kit Req]:[RH Kit PO]])</f>
        <v>0</v>
      </c>
      <c r="BI408" s="49" t="str">
        <f>IFERROR(VLOOKUP(B408,Lookup!A:B,2,FALSE),B408)</f>
        <v>PARACETAMOL_500MG</v>
      </c>
      <c r="BJ408" s="49" t="b">
        <f t="shared" si="6"/>
        <v>1</v>
      </c>
      <c r="BK408" s="49" t="str">
        <f>tbl_RawData_Report1[[#This Row],[Item ID]]&amp;tbl_RawData_Report1[[#This Row],[Order No.]]</f>
        <v>PARACETAMOL_500MG0000037022</v>
      </c>
      <c r="BL408"/>
      <c r="BM408"/>
      <c r="BN408"/>
    </row>
    <row r="409" spans="1:66" hidden="1" x14ac:dyDescent="0.25">
      <c r="A409" t="s">
        <v>8</v>
      </c>
      <c r="B409" t="s">
        <v>757</v>
      </c>
      <c r="C409">
        <v>8</v>
      </c>
      <c r="D409">
        <v>1</v>
      </c>
      <c r="E409">
        <v>1</v>
      </c>
      <c r="F409" t="s">
        <v>444</v>
      </c>
      <c r="G409" s="35" t="s">
        <v>1892</v>
      </c>
      <c r="H409" s="35" t="s">
        <v>758</v>
      </c>
      <c r="I409" s="35" t="s">
        <v>593</v>
      </c>
      <c r="J409" s="35">
        <v>0</v>
      </c>
      <c r="K409" s="35" t="s">
        <v>1845</v>
      </c>
      <c r="L409" s="35" t="s">
        <v>1846</v>
      </c>
      <c r="M409" s="35" t="s">
        <v>396</v>
      </c>
      <c r="N409" s="35" t="s">
        <v>122</v>
      </c>
      <c r="O409" s="35" t="s">
        <v>1847</v>
      </c>
      <c r="P409" s="35" t="s">
        <v>1848</v>
      </c>
      <c r="Q409" s="35" t="s">
        <v>311</v>
      </c>
      <c r="R409" s="35" t="s">
        <v>430</v>
      </c>
      <c r="S409" s="35" t="s">
        <v>431</v>
      </c>
      <c r="T409" s="35" t="s">
        <v>5058</v>
      </c>
      <c r="U409" s="35" t="s">
        <v>269</v>
      </c>
      <c r="V409" s="35">
        <v>0</v>
      </c>
      <c r="W409" s="35">
        <v>0</v>
      </c>
      <c r="X409" s="49">
        <v>0</v>
      </c>
      <c r="Y409" s="45" t="s">
        <v>346</v>
      </c>
      <c r="Z409" s="49">
        <v>1000</v>
      </c>
      <c r="AA409" s="49">
        <v>0</v>
      </c>
      <c r="AB409" s="45" t="s">
        <v>637</v>
      </c>
      <c r="AC409" s="45" t="s">
        <v>761</v>
      </c>
      <c r="AD409" s="45" t="s">
        <v>694</v>
      </c>
      <c r="AE409" s="45" t="s">
        <v>695</v>
      </c>
      <c r="AF409" s="49">
        <v>2018</v>
      </c>
      <c r="AG409" s="45" t="s">
        <v>1840</v>
      </c>
      <c r="AH409" s="45">
        <v>43453</v>
      </c>
      <c r="AI409" s="45">
        <v>43453</v>
      </c>
      <c r="AJ409" s="45">
        <v>43457</v>
      </c>
      <c r="AK409" s="45">
        <v>43465</v>
      </c>
      <c r="AL409" s="45"/>
      <c r="AM409" s="45" t="s">
        <v>566</v>
      </c>
      <c r="AN409" s="45" t="s">
        <v>1893</v>
      </c>
      <c r="AO409" s="45" t="s">
        <v>1906</v>
      </c>
      <c r="AP409" s="49"/>
      <c r="AQ409" s="45" t="s">
        <v>266</v>
      </c>
      <c r="AR409" s="45" t="s">
        <v>174</v>
      </c>
      <c r="AS409" s="45" t="s">
        <v>174</v>
      </c>
      <c r="AT409" s="49">
        <v>8</v>
      </c>
      <c r="AU409" s="49">
        <v>1</v>
      </c>
      <c r="AV409" s="49">
        <v>1</v>
      </c>
      <c r="AW409" s="45">
        <v>43383</v>
      </c>
      <c r="AX409" s="45" t="s">
        <v>183</v>
      </c>
      <c r="AY409" s="45">
        <v>43866.53158052083</v>
      </c>
      <c r="AZ409" s="45">
        <v>43376</v>
      </c>
      <c r="BA409" s="45">
        <v>43381</v>
      </c>
      <c r="BB409" s="45" t="s">
        <v>1907</v>
      </c>
      <c r="BC409" s="45">
        <v>43398.633287037039</v>
      </c>
      <c r="BD409" s="45">
        <v>43465</v>
      </c>
      <c r="BE409" s="53">
        <v>44286</v>
      </c>
      <c r="BF409" s="49">
        <f>IF(AND(ISBLANK(tbl_RawData_Report1[[#This Row],[REQ_ID]]),tbl_RawData_Report1[[#This Row],[RH Kit?]] = "Y"),1,COUNTIFS(tbl_RawData_Report1[RH Kit?],"Y",tbl_RawData_Report1[REQ_ID],tbl_RawData_Report1[[#This Row],[REQ_ID]]))</f>
        <v>0</v>
      </c>
      <c r="BG409" s="49">
        <f>COUNTIFS(tbl_RawData_Report1[RH Kit?],"Y",tbl_RawData_Report1[Order No.],tbl_RawData_Report1[[#This Row],[Order No.]])</f>
        <v>0</v>
      </c>
      <c r="BH409" s="49">
        <f>SUM(tbl_RawData_Report1[[#This Row],[RH Kit Req]:[RH Kit PO]])</f>
        <v>0</v>
      </c>
      <c r="BI409" s="49" t="str">
        <f>IFERROR(VLOOKUP(B409,Lookup!A:B,2,FALSE),B409)</f>
        <v>METRONIDAZOL_250MG</v>
      </c>
      <c r="BJ409" s="49" t="b">
        <f t="shared" si="6"/>
        <v>1</v>
      </c>
      <c r="BK409" s="49" t="str">
        <f>tbl_RawData_Report1[[#This Row],[Item ID]]&amp;tbl_RawData_Report1[[#This Row],[Order No.]]</f>
        <v>METRONIDAZOL_250MG0000037022</v>
      </c>
      <c r="BL409"/>
      <c r="BM409"/>
      <c r="BN409"/>
    </row>
    <row r="410" spans="1:66" hidden="1" x14ac:dyDescent="0.25">
      <c r="A410" t="s">
        <v>8</v>
      </c>
      <c r="B410" t="s">
        <v>1504</v>
      </c>
      <c r="C410">
        <v>13</v>
      </c>
      <c r="D410">
        <v>1</v>
      </c>
      <c r="E410">
        <v>1</v>
      </c>
      <c r="F410" t="s">
        <v>444</v>
      </c>
      <c r="G410" s="35" t="s">
        <v>1892</v>
      </c>
      <c r="H410" s="35" t="s">
        <v>1505</v>
      </c>
      <c r="I410" s="35" t="s">
        <v>2338</v>
      </c>
      <c r="J410" s="35">
        <v>0</v>
      </c>
      <c r="K410" s="35" t="s">
        <v>1845</v>
      </c>
      <c r="L410" s="35" t="s">
        <v>1846</v>
      </c>
      <c r="M410" s="35" t="s">
        <v>396</v>
      </c>
      <c r="N410" s="35" t="s">
        <v>122</v>
      </c>
      <c r="O410" s="35" t="s">
        <v>1847</v>
      </c>
      <c r="P410" s="35" t="s">
        <v>1848</v>
      </c>
      <c r="Q410" s="35" t="s">
        <v>311</v>
      </c>
      <c r="R410" s="35" t="s">
        <v>430</v>
      </c>
      <c r="S410" s="35" t="s">
        <v>431</v>
      </c>
      <c r="T410" s="35" t="s">
        <v>5058</v>
      </c>
      <c r="U410" s="35" t="s">
        <v>269</v>
      </c>
      <c r="V410" s="35">
        <v>0</v>
      </c>
      <c r="W410" s="35">
        <v>0</v>
      </c>
      <c r="X410" s="49">
        <v>0</v>
      </c>
      <c r="Y410" s="45" t="s">
        <v>791</v>
      </c>
      <c r="Z410" s="49">
        <v>20</v>
      </c>
      <c r="AA410" s="49">
        <v>0</v>
      </c>
      <c r="AB410" s="45" t="s">
        <v>637</v>
      </c>
      <c r="AC410" s="45" t="s">
        <v>684</v>
      </c>
      <c r="AD410" s="45" t="s">
        <v>694</v>
      </c>
      <c r="AE410" s="45" t="s">
        <v>695</v>
      </c>
      <c r="AF410" s="49">
        <v>2018</v>
      </c>
      <c r="AG410" s="45" t="s">
        <v>1840</v>
      </c>
      <c r="AH410" s="45">
        <v>43453</v>
      </c>
      <c r="AI410" s="45">
        <v>43453</v>
      </c>
      <c r="AJ410" s="45">
        <v>43457</v>
      </c>
      <c r="AK410" s="45"/>
      <c r="AL410" s="45"/>
      <c r="AM410" s="45" t="s">
        <v>566</v>
      </c>
      <c r="AN410" s="45" t="s">
        <v>1893</v>
      </c>
      <c r="AO410" s="45" t="s">
        <v>1943</v>
      </c>
      <c r="AP410" s="49"/>
      <c r="AQ410" s="45" t="s">
        <v>2337</v>
      </c>
      <c r="AR410" s="45" t="s">
        <v>174</v>
      </c>
      <c r="AS410" s="45" t="s">
        <v>174</v>
      </c>
      <c r="AT410" s="49">
        <v>13</v>
      </c>
      <c r="AU410" s="49">
        <v>1</v>
      </c>
      <c r="AV410" s="49">
        <v>1</v>
      </c>
      <c r="AW410" s="45">
        <v>43383</v>
      </c>
      <c r="AX410" s="45" t="s">
        <v>183</v>
      </c>
      <c r="AY410" s="45">
        <v>43866.53158052083</v>
      </c>
      <c r="AZ410" s="45">
        <v>43376</v>
      </c>
      <c r="BA410" s="45">
        <v>43381</v>
      </c>
      <c r="BB410" s="45" t="s">
        <v>1942</v>
      </c>
      <c r="BC410" s="45">
        <v>43398.633287037039</v>
      </c>
      <c r="BD410" s="45">
        <v>43465</v>
      </c>
      <c r="BE410" s="53">
        <v>44286</v>
      </c>
      <c r="BF410" s="49">
        <f>IF(AND(ISBLANK(tbl_RawData_Report1[[#This Row],[REQ_ID]]),tbl_RawData_Report1[[#This Row],[RH Kit?]] = "Y"),1,COUNTIFS(tbl_RawData_Report1[RH Kit?],"Y",tbl_RawData_Report1[REQ_ID],tbl_RawData_Report1[[#This Row],[REQ_ID]]))</f>
        <v>0</v>
      </c>
      <c r="BG410" s="49">
        <f>COUNTIFS(tbl_RawData_Report1[RH Kit?],"Y",tbl_RawData_Report1[Order No.],tbl_RawData_Report1[[#This Row],[Order No.]])</f>
        <v>0</v>
      </c>
      <c r="BH410" s="49">
        <f>SUM(tbl_RawData_Report1[[#This Row],[RH Kit Req]:[RH Kit PO]])</f>
        <v>0</v>
      </c>
      <c r="BI410" s="49" t="str">
        <f>IFERROR(VLOOKUP(B410,Lookup!A:B,2,FALSE),B410)</f>
        <v>LIDOCAINEHCL1/20</v>
      </c>
      <c r="BJ410" s="49" t="b">
        <f t="shared" si="6"/>
        <v>1</v>
      </c>
      <c r="BK410" s="49" t="str">
        <f>tbl_RawData_Report1[[#This Row],[Item ID]]&amp;tbl_RawData_Report1[[#This Row],[Order No.]]</f>
        <v>LIDOCAINEHCL1/200000037022</v>
      </c>
      <c r="BL410"/>
      <c r="BM410"/>
      <c r="BN410"/>
    </row>
    <row r="411" spans="1:66" hidden="1" x14ac:dyDescent="0.25">
      <c r="A411" t="s">
        <v>8</v>
      </c>
      <c r="B411" t="s">
        <v>757</v>
      </c>
      <c r="C411">
        <v>8</v>
      </c>
      <c r="D411">
        <v>1</v>
      </c>
      <c r="E411">
        <v>3</v>
      </c>
      <c r="F411" t="s">
        <v>444</v>
      </c>
      <c r="G411" s="35" t="s">
        <v>1892</v>
      </c>
      <c r="H411" s="35" t="s">
        <v>758</v>
      </c>
      <c r="I411" s="35" t="s">
        <v>593</v>
      </c>
      <c r="J411" s="35">
        <v>0</v>
      </c>
      <c r="K411" s="35" t="s">
        <v>1845</v>
      </c>
      <c r="L411" s="35" t="s">
        <v>1846</v>
      </c>
      <c r="M411" s="35" t="s">
        <v>396</v>
      </c>
      <c r="N411" s="35" t="s">
        <v>122</v>
      </c>
      <c r="O411" s="35" t="s">
        <v>1847</v>
      </c>
      <c r="P411" s="35" t="s">
        <v>1848</v>
      </c>
      <c r="Q411" s="35" t="s">
        <v>311</v>
      </c>
      <c r="R411" s="35" t="s">
        <v>430</v>
      </c>
      <c r="S411" s="35" t="s">
        <v>431</v>
      </c>
      <c r="T411" s="35" t="s">
        <v>5058</v>
      </c>
      <c r="U411" s="35" t="s">
        <v>269</v>
      </c>
      <c r="V411" s="35">
        <v>0</v>
      </c>
      <c r="W411" s="35">
        <v>0</v>
      </c>
      <c r="X411" s="49">
        <v>0</v>
      </c>
      <c r="Y411" s="45" t="s">
        <v>346</v>
      </c>
      <c r="Z411" s="49">
        <v>1000</v>
      </c>
      <c r="AA411" s="49">
        <v>0</v>
      </c>
      <c r="AB411" s="45" t="s">
        <v>637</v>
      </c>
      <c r="AC411" s="45" t="s">
        <v>761</v>
      </c>
      <c r="AD411" s="45" t="s">
        <v>694</v>
      </c>
      <c r="AE411" s="45" t="s">
        <v>695</v>
      </c>
      <c r="AF411" s="49">
        <v>2018</v>
      </c>
      <c r="AG411" s="45" t="s">
        <v>1840</v>
      </c>
      <c r="AH411" s="45">
        <v>43453</v>
      </c>
      <c r="AI411" s="45">
        <v>43453</v>
      </c>
      <c r="AJ411" s="45">
        <v>43457</v>
      </c>
      <c r="AK411" s="45">
        <v>43465</v>
      </c>
      <c r="AL411" s="45"/>
      <c r="AM411" s="45" t="s">
        <v>566</v>
      </c>
      <c r="AN411" s="45" t="s">
        <v>1893</v>
      </c>
      <c r="AO411" s="45" t="s">
        <v>2261</v>
      </c>
      <c r="AP411" s="49"/>
      <c r="AQ411" s="45" t="s">
        <v>266</v>
      </c>
      <c r="AR411" s="45" t="s">
        <v>174</v>
      </c>
      <c r="AS411" s="45" t="s">
        <v>174</v>
      </c>
      <c r="AT411" s="49">
        <v>8</v>
      </c>
      <c r="AU411" s="49">
        <v>1</v>
      </c>
      <c r="AV411" s="49">
        <v>1</v>
      </c>
      <c r="AW411" s="45">
        <v>43383</v>
      </c>
      <c r="AX411" s="45" t="s">
        <v>183</v>
      </c>
      <c r="AY411" s="45">
        <v>43866.53158052083</v>
      </c>
      <c r="AZ411" s="45">
        <v>43376</v>
      </c>
      <c r="BA411" s="45">
        <v>43381</v>
      </c>
      <c r="BB411" s="45" t="s">
        <v>1907</v>
      </c>
      <c r="BC411" s="45">
        <v>43398.633287037039</v>
      </c>
      <c r="BD411" s="45">
        <v>43465</v>
      </c>
      <c r="BE411" s="53">
        <v>44286</v>
      </c>
      <c r="BF411" s="49">
        <f>IF(AND(ISBLANK(tbl_RawData_Report1[[#This Row],[REQ_ID]]),tbl_RawData_Report1[[#This Row],[RH Kit?]] = "Y"),1,COUNTIFS(tbl_RawData_Report1[RH Kit?],"Y",tbl_RawData_Report1[REQ_ID],tbl_RawData_Report1[[#This Row],[REQ_ID]]))</f>
        <v>0</v>
      </c>
      <c r="BG411" s="49">
        <f>COUNTIFS(tbl_RawData_Report1[RH Kit?],"Y",tbl_RawData_Report1[Order No.],tbl_RawData_Report1[[#This Row],[Order No.]])</f>
        <v>0</v>
      </c>
      <c r="BH411" s="49">
        <f>SUM(tbl_RawData_Report1[[#This Row],[RH Kit Req]:[RH Kit PO]])</f>
        <v>0</v>
      </c>
      <c r="BI411" s="49" t="str">
        <f>IFERROR(VLOOKUP(B411,Lookup!A:B,2,FALSE),B411)</f>
        <v>METRONIDAZOL_250MG</v>
      </c>
      <c r="BJ411" s="49" t="b">
        <f t="shared" si="6"/>
        <v>1</v>
      </c>
      <c r="BK411" s="49" t="str">
        <f>tbl_RawData_Report1[[#This Row],[Item ID]]&amp;tbl_RawData_Report1[[#This Row],[Order No.]]</f>
        <v>METRONIDAZOL_250MG0000037022</v>
      </c>
      <c r="BL411"/>
      <c r="BM411"/>
      <c r="BN411"/>
    </row>
    <row r="412" spans="1:66" hidden="1" x14ac:dyDescent="0.25">
      <c r="A412" t="s">
        <v>8</v>
      </c>
      <c r="B412" t="s">
        <v>1504</v>
      </c>
      <c r="C412">
        <v>13</v>
      </c>
      <c r="D412">
        <v>1</v>
      </c>
      <c r="E412">
        <v>2</v>
      </c>
      <c r="F412" t="s">
        <v>444</v>
      </c>
      <c r="G412" s="35" t="s">
        <v>1892</v>
      </c>
      <c r="H412" s="35" t="s">
        <v>1505</v>
      </c>
      <c r="I412" s="35" t="s">
        <v>2338</v>
      </c>
      <c r="J412" s="35">
        <v>0</v>
      </c>
      <c r="K412" s="35" t="s">
        <v>1845</v>
      </c>
      <c r="L412" s="35" t="s">
        <v>1846</v>
      </c>
      <c r="M412" s="35" t="s">
        <v>396</v>
      </c>
      <c r="N412" s="35" t="s">
        <v>122</v>
      </c>
      <c r="O412" s="35" t="s">
        <v>1847</v>
      </c>
      <c r="P412" s="35" t="s">
        <v>1848</v>
      </c>
      <c r="Q412" s="35" t="s">
        <v>311</v>
      </c>
      <c r="R412" s="35" t="s">
        <v>430</v>
      </c>
      <c r="S412" s="35" t="s">
        <v>431</v>
      </c>
      <c r="T412" s="35" t="s">
        <v>5058</v>
      </c>
      <c r="U412" s="35" t="s">
        <v>269</v>
      </c>
      <c r="V412" s="35">
        <v>0</v>
      </c>
      <c r="W412" s="35">
        <v>0</v>
      </c>
      <c r="X412" s="49">
        <v>0</v>
      </c>
      <c r="Y412" s="45" t="s">
        <v>791</v>
      </c>
      <c r="Z412" s="49">
        <v>20</v>
      </c>
      <c r="AA412" s="49">
        <v>0</v>
      </c>
      <c r="AB412" s="45" t="s">
        <v>637</v>
      </c>
      <c r="AC412" s="45" t="s">
        <v>684</v>
      </c>
      <c r="AD412" s="45" t="s">
        <v>694</v>
      </c>
      <c r="AE412" s="45" t="s">
        <v>695</v>
      </c>
      <c r="AF412" s="49">
        <v>2018</v>
      </c>
      <c r="AG412" s="45" t="s">
        <v>1840</v>
      </c>
      <c r="AH412" s="45">
        <v>43453</v>
      </c>
      <c r="AI412" s="45">
        <v>43453</v>
      </c>
      <c r="AJ412" s="45">
        <v>43457</v>
      </c>
      <c r="AK412" s="45"/>
      <c r="AL412" s="45"/>
      <c r="AM412" s="45" t="s">
        <v>566</v>
      </c>
      <c r="AN412" s="45" t="s">
        <v>1893</v>
      </c>
      <c r="AO412" s="45" t="s">
        <v>1941</v>
      </c>
      <c r="AP412" s="49"/>
      <c r="AQ412" s="45" t="s">
        <v>2337</v>
      </c>
      <c r="AR412" s="45" t="s">
        <v>174</v>
      </c>
      <c r="AS412" s="45" t="s">
        <v>174</v>
      </c>
      <c r="AT412" s="49">
        <v>13</v>
      </c>
      <c r="AU412" s="49">
        <v>1</v>
      </c>
      <c r="AV412" s="49">
        <v>1</v>
      </c>
      <c r="AW412" s="45">
        <v>43383</v>
      </c>
      <c r="AX412" s="45" t="s">
        <v>183</v>
      </c>
      <c r="AY412" s="45">
        <v>43866.53158052083</v>
      </c>
      <c r="AZ412" s="45">
        <v>43376</v>
      </c>
      <c r="BA412" s="45">
        <v>43381</v>
      </c>
      <c r="BB412" s="45" t="s">
        <v>1942</v>
      </c>
      <c r="BC412" s="45">
        <v>43398.633287037039</v>
      </c>
      <c r="BD412" s="45">
        <v>43465</v>
      </c>
      <c r="BE412" s="53">
        <v>44286</v>
      </c>
      <c r="BF412" s="49">
        <f>IF(AND(ISBLANK(tbl_RawData_Report1[[#This Row],[REQ_ID]]),tbl_RawData_Report1[[#This Row],[RH Kit?]] = "Y"),1,COUNTIFS(tbl_RawData_Report1[RH Kit?],"Y",tbl_RawData_Report1[REQ_ID],tbl_RawData_Report1[[#This Row],[REQ_ID]]))</f>
        <v>0</v>
      </c>
      <c r="BG412" s="49">
        <f>COUNTIFS(tbl_RawData_Report1[RH Kit?],"Y",tbl_RawData_Report1[Order No.],tbl_RawData_Report1[[#This Row],[Order No.]])</f>
        <v>0</v>
      </c>
      <c r="BH412" s="49">
        <f>SUM(tbl_RawData_Report1[[#This Row],[RH Kit Req]:[RH Kit PO]])</f>
        <v>0</v>
      </c>
      <c r="BI412" s="49" t="str">
        <f>IFERROR(VLOOKUP(B412,Lookup!A:B,2,FALSE),B412)</f>
        <v>LIDOCAINEHCL1/20</v>
      </c>
      <c r="BJ412" s="49" t="b">
        <f t="shared" si="6"/>
        <v>1</v>
      </c>
      <c r="BK412" s="49" t="str">
        <f>tbl_RawData_Report1[[#This Row],[Item ID]]&amp;tbl_RawData_Report1[[#This Row],[Order No.]]</f>
        <v>LIDOCAINEHCL1/200000037022</v>
      </c>
      <c r="BL412"/>
      <c r="BM412"/>
      <c r="BN412"/>
    </row>
    <row r="413" spans="1:66" hidden="1" x14ac:dyDescent="0.25">
      <c r="A413" t="s">
        <v>8</v>
      </c>
      <c r="B413" t="s">
        <v>1611</v>
      </c>
      <c r="C413">
        <v>7</v>
      </c>
      <c r="D413">
        <v>1</v>
      </c>
      <c r="E413">
        <v>2</v>
      </c>
      <c r="F413" t="s">
        <v>444</v>
      </c>
      <c r="G413" s="35" t="s">
        <v>1892</v>
      </c>
      <c r="H413" s="35" t="s">
        <v>1612</v>
      </c>
      <c r="I413" s="35" t="s">
        <v>2338</v>
      </c>
      <c r="J413" s="35">
        <v>0</v>
      </c>
      <c r="K413" s="35" t="s">
        <v>1845</v>
      </c>
      <c r="L413" s="35" t="s">
        <v>1846</v>
      </c>
      <c r="M413" s="35" t="s">
        <v>396</v>
      </c>
      <c r="N413" s="35" t="s">
        <v>122</v>
      </c>
      <c r="O413" s="35" t="s">
        <v>1847</v>
      </c>
      <c r="P413" s="35" t="s">
        <v>1848</v>
      </c>
      <c r="Q413" s="35" t="s">
        <v>311</v>
      </c>
      <c r="R413" s="35" t="s">
        <v>430</v>
      </c>
      <c r="S413" s="35" t="s">
        <v>431</v>
      </c>
      <c r="T413" s="35" t="s">
        <v>5058</v>
      </c>
      <c r="U413" s="35" t="s">
        <v>269</v>
      </c>
      <c r="V413" s="35">
        <v>0</v>
      </c>
      <c r="W413" s="35">
        <v>0</v>
      </c>
      <c r="X413" s="49">
        <v>0</v>
      </c>
      <c r="Y413" s="45" t="s">
        <v>341</v>
      </c>
      <c r="Z413" s="49">
        <v>100</v>
      </c>
      <c r="AA413" s="49">
        <v>0</v>
      </c>
      <c r="AB413" s="45" t="s">
        <v>637</v>
      </c>
      <c r="AC413" s="45" t="s">
        <v>660</v>
      </c>
      <c r="AD413" s="45" t="s">
        <v>694</v>
      </c>
      <c r="AE413" s="45" t="s">
        <v>695</v>
      </c>
      <c r="AF413" s="49">
        <v>2018</v>
      </c>
      <c r="AG413" s="45" t="s">
        <v>1840</v>
      </c>
      <c r="AH413" s="45">
        <v>43453</v>
      </c>
      <c r="AI413" s="45">
        <v>43453</v>
      </c>
      <c r="AJ413" s="45">
        <v>43457</v>
      </c>
      <c r="AK413" s="45"/>
      <c r="AL413" s="45"/>
      <c r="AM413" s="45" t="s">
        <v>566</v>
      </c>
      <c r="AN413" s="45" t="s">
        <v>1893</v>
      </c>
      <c r="AO413" s="45" t="s">
        <v>1905</v>
      </c>
      <c r="AP413" s="49"/>
      <c r="AQ413" s="45" t="s">
        <v>2337</v>
      </c>
      <c r="AR413" s="45" t="s">
        <v>174</v>
      </c>
      <c r="AS413" s="45" t="s">
        <v>174</v>
      </c>
      <c r="AT413" s="49">
        <v>7</v>
      </c>
      <c r="AU413" s="49">
        <v>1</v>
      </c>
      <c r="AV413" s="49">
        <v>1</v>
      </c>
      <c r="AW413" s="45">
        <v>43383</v>
      </c>
      <c r="AX413" s="45" t="s">
        <v>183</v>
      </c>
      <c r="AY413" s="45">
        <v>43866.53158052083</v>
      </c>
      <c r="AZ413" s="45">
        <v>43376</v>
      </c>
      <c r="BA413" s="45">
        <v>43381</v>
      </c>
      <c r="BB413" s="45" t="s">
        <v>1904</v>
      </c>
      <c r="BC413" s="45">
        <v>43398.633287037039</v>
      </c>
      <c r="BD413" s="45">
        <v>43465</v>
      </c>
      <c r="BE413" s="53">
        <v>44286</v>
      </c>
      <c r="BF413" s="49">
        <f>IF(AND(ISBLANK(tbl_RawData_Report1[[#This Row],[REQ_ID]]),tbl_RawData_Report1[[#This Row],[RH Kit?]] = "Y"),1,COUNTIFS(tbl_RawData_Report1[RH Kit?],"Y",tbl_RawData_Report1[REQ_ID],tbl_RawData_Report1[[#This Row],[REQ_ID]]))</f>
        <v>0</v>
      </c>
      <c r="BG413" s="49">
        <f>COUNTIFS(tbl_RawData_Report1[RH Kit?],"Y",tbl_RawData_Report1[Order No.],tbl_RawData_Report1[[#This Row],[Order No.]])</f>
        <v>0</v>
      </c>
      <c r="BH413" s="49">
        <f>SUM(tbl_RawData_Report1[[#This Row],[RH Kit Req]:[RH Kit PO]])</f>
        <v>0</v>
      </c>
      <c r="BI413" s="49" t="str">
        <f>IFERROR(VLOOKUP(B413,Lookup!A:B,2,FALSE),B413)</f>
        <v>CEFIXIME_400MG</v>
      </c>
      <c r="BJ413" s="49" t="b">
        <f t="shared" si="6"/>
        <v>0</v>
      </c>
      <c r="BK413" s="49" t="str">
        <f>tbl_RawData_Report1[[#This Row],[Item ID]]&amp;tbl_RawData_Report1[[#This Row],[Order No.]]</f>
        <v>CEFIXIME_400MG0000037022</v>
      </c>
      <c r="BL413"/>
      <c r="BM413"/>
      <c r="BN413"/>
    </row>
    <row r="414" spans="1:66" hidden="1" x14ac:dyDescent="0.25">
      <c r="A414" t="s">
        <v>8</v>
      </c>
      <c r="B414" t="s">
        <v>1611</v>
      </c>
      <c r="C414">
        <v>7</v>
      </c>
      <c r="D414">
        <v>1</v>
      </c>
      <c r="E414">
        <v>1</v>
      </c>
      <c r="F414" t="s">
        <v>444</v>
      </c>
      <c r="G414" s="35" t="s">
        <v>1892</v>
      </c>
      <c r="H414" s="35" t="s">
        <v>1612</v>
      </c>
      <c r="I414" s="35" t="s">
        <v>2338</v>
      </c>
      <c r="J414" s="35">
        <v>0</v>
      </c>
      <c r="K414" s="35" t="s">
        <v>1845</v>
      </c>
      <c r="L414" s="35" t="s">
        <v>1846</v>
      </c>
      <c r="M414" s="35" t="s">
        <v>396</v>
      </c>
      <c r="N414" s="35" t="s">
        <v>122</v>
      </c>
      <c r="O414" s="35" t="s">
        <v>1847</v>
      </c>
      <c r="P414" s="35" t="s">
        <v>1848</v>
      </c>
      <c r="Q414" s="35" t="s">
        <v>311</v>
      </c>
      <c r="R414" s="35" t="s">
        <v>430</v>
      </c>
      <c r="S414" s="35" t="s">
        <v>431</v>
      </c>
      <c r="T414" s="35" t="s">
        <v>5058</v>
      </c>
      <c r="U414" s="35" t="s">
        <v>269</v>
      </c>
      <c r="V414" s="35">
        <v>0</v>
      </c>
      <c r="W414" s="35">
        <v>0</v>
      </c>
      <c r="X414" s="49">
        <v>0</v>
      </c>
      <c r="Y414" s="45" t="s">
        <v>341</v>
      </c>
      <c r="Z414" s="49">
        <v>100</v>
      </c>
      <c r="AA414" s="49">
        <v>0</v>
      </c>
      <c r="AB414" s="45" t="s">
        <v>637</v>
      </c>
      <c r="AC414" s="45" t="s">
        <v>660</v>
      </c>
      <c r="AD414" s="45" t="s">
        <v>694</v>
      </c>
      <c r="AE414" s="45" t="s">
        <v>695</v>
      </c>
      <c r="AF414" s="49">
        <v>2018</v>
      </c>
      <c r="AG414" s="45" t="s">
        <v>1840</v>
      </c>
      <c r="AH414" s="45">
        <v>43453</v>
      </c>
      <c r="AI414" s="45">
        <v>43453</v>
      </c>
      <c r="AJ414" s="45">
        <v>43457</v>
      </c>
      <c r="AK414" s="45"/>
      <c r="AL414" s="45"/>
      <c r="AM414" s="45" t="s">
        <v>566</v>
      </c>
      <c r="AN414" s="45" t="s">
        <v>1893</v>
      </c>
      <c r="AO414" s="45" t="s">
        <v>1903</v>
      </c>
      <c r="AP414" s="49"/>
      <c r="AQ414" s="45" t="s">
        <v>2337</v>
      </c>
      <c r="AR414" s="45" t="s">
        <v>174</v>
      </c>
      <c r="AS414" s="45" t="s">
        <v>174</v>
      </c>
      <c r="AT414" s="49">
        <v>7</v>
      </c>
      <c r="AU414" s="49">
        <v>1</v>
      </c>
      <c r="AV414" s="49">
        <v>1</v>
      </c>
      <c r="AW414" s="45">
        <v>43383</v>
      </c>
      <c r="AX414" s="45" t="s">
        <v>183</v>
      </c>
      <c r="AY414" s="45">
        <v>43866.53158052083</v>
      </c>
      <c r="AZ414" s="45">
        <v>43376</v>
      </c>
      <c r="BA414" s="45">
        <v>43381</v>
      </c>
      <c r="BB414" s="45" t="s">
        <v>1904</v>
      </c>
      <c r="BC414" s="45">
        <v>43398.633287037039</v>
      </c>
      <c r="BD414" s="45">
        <v>43465</v>
      </c>
      <c r="BE414" s="53">
        <v>44286</v>
      </c>
      <c r="BF414" s="49">
        <f>IF(AND(ISBLANK(tbl_RawData_Report1[[#This Row],[REQ_ID]]),tbl_RawData_Report1[[#This Row],[RH Kit?]] = "Y"),1,COUNTIFS(tbl_RawData_Report1[RH Kit?],"Y",tbl_RawData_Report1[REQ_ID],tbl_RawData_Report1[[#This Row],[REQ_ID]]))</f>
        <v>0</v>
      </c>
      <c r="BG414" s="49">
        <f>COUNTIFS(tbl_RawData_Report1[RH Kit?],"Y",tbl_RawData_Report1[Order No.],tbl_RawData_Report1[[#This Row],[Order No.]])</f>
        <v>0</v>
      </c>
      <c r="BH414" s="49">
        <f>SUM(tbl_RawData_Report1[[#This Row],[RH Kit Req]:[RH Kit PO]])</f>
        <v>0</v>
      </c>
      <c r="BI414" s="49" t="str">
        <f>IFERROR(VLOOKUP(B414,Lookup!A:B,2,FALSE),B414)</f>
        <v>CEFIXIME_400MG</v>
      </c>
      <c r="BJ414" s="49" t="b">
        <f t="shared" si="6"/>
        <v>1</v>
      </c>
      <c r="BK414" s="49" t="str">
        <f>tbl_RawData_Report1[[#This Row],[Item ID]]&amp;tbl_RawData_Report1[[#This Row],[Order No.]]</f>
        <v>CEFIXIME_400MG0000037022</v>
      </c>
      <c r="BL414"/>
      <c r="BM414"/>
      <c r="BN414"/>
    </row>
    <row r="415" spans="1:66" hidden="1" x14ac:dyDescent="0.25">
      <c r="A415" t="s">
        <v>8</v>
      </c>
      <c r="B415" t="s">
        <v>904</v>
      </c>
      <c r="C415">
        <v>15</v>
      </c>
      <c r="D415">
        <v>1</v>
      </c>
      <c r="E415">
        <v>2</v>
      </c>
      <c r="F415" t="s">
        <v>444</v>
      </c>
      <c r="G415" s="35" t="s">
        <v>1892</v>
      </c>
      <c r="H415" s="35" t="s">
        <v>905</v>
      </c>
      <c r="I415" s="35" t="s">
        <v>2338</v>
      </c>
      <c r="J415" s="35">
        <v>0</v>
      </c>
      <c r="K415" s="35" t="s">
        <v>1845</v>
      </c>
      <c r="L415" s="35" t="s">
        <v>1846</v>
      </c>
      <c r="M415" s="35" t="s">
        <v>396</v>
      </c>
      <c r="N415" s="35" t="s">
        <v>122</v>
      </c>
      <c r="O415" s="35" t="s">
        <v>1847</v>
      </c>
      <c r="P415" s="35" t="s">
        <v>1848</v>
      </c>
      <c r="Q415" s="35" t="s">
        <v>311</v>
      </c>
      <c r="R415" s="35" t="s">
        <v>430</v>
      </c>
      <c r="S415" s="35" t="s">
        <v>431</v>
      </c>
      <c r="T415" s="35" t="s">
        <v>5058</v>
      </c>
      <c r="U415" s="35" t="s">
        <v>269</v>
      </c>
      <c r="V415" s="35">
        <v>0</v>
      </c>
      <c r="W415" s="35">
        <v>0</v>
      </c>
      <c r="X415" s="49">
        <v>0</v>
      </c>
      <c r="Y415" s="45" t="s">
        <v>791</v>
      </c>
      <c r="Z415" s="49">
        <v>20</v>
      </c>
      <c r="AA415" s="49">
        <v>0</v>
      </c>
      <c r="AB415" s="45" t="s">
        <v>637</v>
      </c>
      <c r="AC415" s="45" t="s">
        <v>725</v>
      </c>
      <c r="AD415" s="45" t="s">
        <v>694</v>
      </c>
      <c r="AE415" s="45" t="s">
        <v>695</v>
      </c>
      <c r="AF415" s="49">
        <v>2018</v>
      </c>
      <c r="AG415" s="45" t="s">
        <v>1840</v>
      </c>
      <c r="AH415" s="45">
        <v>43453</v>
      </c>
      <c r="AI415" s="45">
        <v>43453</v>
      </c>
      <c r="AJ415" s="45">
        <v>43457</v>
      </c>
      <c r="AK415" s="45"/>
      <c r="AL415" s="45"/>
      <c r="AM415" s="45" t="s">
        <v>566</v>
      </c>
      <c r="AN415" s="45" t="s">
        <v>1893</v>
      </c>
      <c r="AO415" s="45" t="s">
        <v>1897</v>
      </c>
      <c r="AP415" s="49"/>
      <c r="AQ415" s="45" t="s">
        <v>2337</v>
      </c>
      <c r="AR415" s="45" t="s">
        <v>174</v>
      </c>
      <c r="AS415" s="45" t="s">
        <v>174</v>
      </c>
      <c r="AT415" s="49">
        <v>26</v>
      </c>
      <c r="AU415" s="49">
        <v>1</v>
      </c>
      <c r="AV415" s="49">
        <v>1</v>
      </c>
      <c r="AW415" s="45">
        <v>43383</v>
      </c>
      <c r="AX415" s="45" t="s">
        <v>183</v>
      </c>
      <c r="AY415" s="45">
        <v>43866.53158052083</v>
      </c>
      <c r="AZ415" s="45">
        <v>43376</v>
      </c>
      <c r="BA415" s="45">
        <v>43381</v>
      </c>
      <c r="BB415" s="45" t="s">
        <v>1898</v>
      </c>
      <c r="BC415" s="45">
        <v>43398.633287037039</v>
      </c>
      <c r="BD415" s="45">
        <v>43465</v>
      </c>
      <c r="BE415" s="53">
        <v>44286</v>
      </c>
      <c r="BF415" s="49">
        <f>IF(AND(ISBLANK(tbl_RawData_Report1[[#This Row],[REQ_ID]]),tbl_RawData_Report1[[#This Row],[RH Kit?]] = "Y"),1,COUNTIFS(tbl_RawData_Report1[RH Kit?],"Y",tbl_RawData_Report1[REQ_ID],tbl_RawData_Report1[[#This Row],[REQ_ID]]))</f>
        <v>0</v>
      </c>
      <c r="BG415" s="49">
        <f>COUNTIFS(tbl_RawData_Report1[RH Kit?],"Y",tbl_RawData_Report1[Order No.],tbl_RawData_Report1[[#This Row],[Order No.]])</f>
        <v>0</v>
      </c>
      <c r="BH415" s="49">
        <f>SUM(tbl_RawData_Report1[[#This Row],[RH Kit Req]:[RH Kit PO]])</f>
        <v>0</v>
      </c>
      <c r="BI415" s="49" t="str">
        <f>IFERROR(VLOOKUP(B415,Lookup!A:B,2,FALSE),B415)</f>
        <v>CALGLUCONATE_100MG</v>
      </c>
      <c r="BJ415" s="49" t="b">
        <f t="shared" si="6"/>
        <v>0</v>
      </c>
      <c r="BK415" s="49" t="str">
        <f>tbl_RawData_Report1[[#This Row],[Item ID]]&amp;tbl_RawData_Report1[[#This Row],[Order No.]]</f>
        <v>CALGLUCONATE_100MG0000037022</v>
      </c>
      <c r="BL415"/>
      <c r="BM415"/>
      <c r="BN415"/>
    </row>
    <row r="416" spans="1:66" hidden="1" x14ac:dyDescent="0.25">
      <c r="A416" t="s">
        <v>8</v>
      </c>
      <c r="B416" t="s">
        <v>904</v>
      </c>
      <c r="C416">
        <v>15</v>
      </c>
      <c r="D416">
        <v>1</v>
      </c>
      <c r="E416">
        <v>1</v>
      </c>
      <c r="F416" t="s">
        <v>444</v>
      </c>
      <c r="G416" s="35" t="s">
        <v>1892</v>
      </c>
      <c r="H416" s="35" t="s">
        <v>905</v>
      </c>
      <c r="I416" s="35" t="s">
        <v>2338</v>
      </c>
      <c r="J416" s="35">
        <v>0</v>
      </c>
      <c r="K416" s="35" t="s">
        <v>1845</v>
      </c>
      <c r="L416" s="35" t="s">
        <v>1846</v>
      </c>
      <c r="M416" s="35" t="s">
        <v>396</v>
      </c>
      <c r="N416" s="35" t="s">
        <v>122</v>
      </c>
      <c r="O416" s="35" t="s">
        <v>1847</v>
      </c>
      <c r="P416" s="35" t="s">
        <v>1848</v>
      </c>
      <c r="Q416" s="35" t="s">
        <v>311</v>
      </c>
      <c r="R416" s="35" t="s">
        <v>430</v>
      </c>
      <c r="S416" s="35" t="s">
        <v>431</v>
      </c>
      <c r="T416" s="35" t="s">
        <v>5058</v>
      </c>
      <c r="U416" s="35" t="s">
        <v>269</v>
      </c>
      <c r="V416" s="35">
        <v>0</v>
      </c>
      <c r="W416" s="35">
        <v>0</v>
      </c>
      <c r="X416" s="49">
        <v>0</v>
      </c>
      <c r="Y416" s="45" t="s">
        <v>791</v>
      </c>
      <c r="Z416" s="49">
        <v>20</v>
      </c>
      <c r="AA416" s="49">
        <v>0</v>
      </c>
      <c r="AB416" s="45" t="s">
        <v>637</v>
      </c>
      <c r="AC416" s="45" t="s">
        <v>725</v>
      </c>
      <c r="AD416" s="45" t="s">
        <v>694</v>
      </c>
      <c r="AE416" s="45" t="s">
        <v>695</v>
      </c>
      <c r="AF416" s="49">
        <v>2018</v>
      </c>
      <c r="AG416" s="45" t="s">
        <v>1840</v>
      </c>
      <c r="AH416" s="45">
        <v>43453</v>
      </c>
      <c r="AI416" s="45">
        <v>43453</v>
      </c>
      <c r="AJ416" s="45">
        <v>43457</v>
      </c>
      <c r="AK416" s="45"/>
      <c r="AL416" s="45"/>
      <c r="AM416" s="45" t="s">
        <v>566</v>
      </c>
      <c r="AN416" s="45" t="s">
        <v>1893</v>
      </c>
      <c r="AO416" s="45" t="s">
        <v>1899</v>
      </c>
      <c r="AP416" s="49"/>
      <c r="AQ416" s="45" t="s">
        <v>2337</v>
      </c>
      <c r="AR416" s="45" t="s">
        <v>174</v>
      </c>
      <c r="AS416" s="45" t="s">
        <v>174</v>
      </c>
      <c r="AT416" s="49">
        <v>26</v>
      </c>
      <c r="AU416" s="49">
        <v>1</v>
      </c>
      <c r="AV416" s="49">
        <v>1</v>
      </c>
      <c r="AW416" s="45">
        <v>43383</v>
      </c>
      <c r="AX416" s="45" t="s">
        <v>183</v>
      </c>
      <c r="AY416" s="45">
        <v>43866.53158052083</v>
      </c>
      <c r="AZ416" s="45">
        <v>43376</v>
      </c>
      <c r="BA416" s="45">
        <v>43381</v>
      </c>
      <c r="BB416" s="45" t="s">
        <v>1898</v>
      </c>
      <c r="BC416" s="45">
        <v>43398.633287037039</v>
      </c>
      <c r="BD416" s="45">
        <v>43465</v>
      </c>
      <c r="BE416" s="53">
        <v>44286</v>
      </c>
      <c r="BF416" s="49">
        <f>IF(AND(ISBLANK(tbl_RawData_Report1[[#This Row],[REQ_ID]]),tbl_RawData_Report1[[#This Row],[RH Kit?]] = "Y"),1,COUNTIFS(tbl_RawData_Report1[RH Kit?],"Y",tbl_RawData_Report1[REQ_ID],tbl_RawData_Report1[[#This Row],[REQ_ID]]))</f>
        <v>0</v>
      </c>
      <c r="BG416" s="49">
        <f>COUNTIFS(tbl_RawData_Report1[RH Kit?],"Y",tbl_RawData_Report1[Order No.],tbl_RawData_Report1[[#This Row],[Order No.]])</f>
        <v>0</v>
      </c>
      <c r="BH416" s="49">
        <f>SUM(tbl_RawData_Report1[[#This Row],[RH Kit Req]:[RH Kit PO]])</f>
        <v>0</v>
      </c>
      <c r="BI416" s="49" t="str">
        <f>IFERROR(VLOOKUP(B416,Lookup!A:B,2,FALSE),B416)</f>
        <v>CALGLUCONATE_100MG</v>
      </c>
      <c r="BJ416" s="49" t="b">
        <f t="shared" si="6"/>
        <v>1</v>
      </c>
      <c r="BK416" s="49" t="str">
        <f>tbl_RawData_Report1[[#This Row],[Item ID]]&amp;tbl_RawData_Report1[[#This Row],[Order No.]]</f>
        <v>CALGLUCONATE_100MG0000037022</v>
      </c>
      <c r="BL416"/>
      <c r="BM416"/>
      <c r="BN416"/>
    </row>
    <row r="417" spans="1:66" hidden="1" x14ac:dyDescent="0.25">
      <c r="A417" t="s">
        <v>8</v>
      </c>
      <c r="B417" t="s">
        <v>711</v>
      </c>
      <c r="C417">
        <v>14</v>
      </c>
      <c r="D417">
        <v>1</v>
      </c>
      <c r="E417">
        <v>3</v>
      </c>
      <c r="F417" t="s">
        <v>444</v>
      </c>
      <c r="G417" s="35" t="s">
        <v>1892</v>
      </c>
      <c r="H417" s="35" t="s">
        <v>712</v>
      </c>
      <c r="I417" s="35" t="s">
        <v>593</v>
      </c>
      <c r="J417" s="35">
        <v>0</v>
      </c>
      <c r="K417" s="35" t="s">
        <v>1845</v>
      </c>
      <c r="L417" s="35" t="s">
        <v>1846</v>
      </c>
      <c r="M417" s="35" t="s">
        <v>396</v>
      </c>
      <c r="N417" s="35" t="s">
        <v>122</v>
      </c>
      <c r="O417" s="35" t="s">
        <v>1847</v>
      </c>
      <c r="P417" s="35" t="s">
        <v>1848</v>
      </c>
      <c r="Q417" s="35" t="s">
        <v>311</v>
      </c>
      <c r="R417" s="35" t="s">
        <v>430</v>
      </c>
      <c r="S417" s="35" t="s">
        <v>431</v>
      </c>
      <c r="T417" s="35" t="s">
        <v>5058</v>
      </c>
      <c r="U417" s="35" t="s">
        <v>269</v>
      </c>
      <c r="V417" s="35">
        <v>0</v>
      </c>
      <c r="W417" s="35">
        <v>0</v>
      </c>
      <c r="X417" s="49">
        <v>0</v>
      </c>
      <c r="Y417" s="45" t="s">
        <v>860</v>
      </c>
      <c r="Z417" s="49">
        <v>4</v>
      </c>
      <c r="AA417" s="49">
        <v>0</v>
      </c>
      <c r="AB417" s="45" t="s">
        <v>637</v>
      </c>
      <c r="AC417" s="45" t="s">
        <v>715</v>
      </c>
      <c r="AD417" s="45" t="s">
        <v>694</v>
      </c>
      <c r="AE417" s="45" t="s">
        <v>695</v>
      </c>
      <c r="AF417" s="49">
        <v>2018</v>
      </c>
      <c r="AG417" s="45" t="s">
        <v>1840</v>
      </c>
      <c r="AH417" s="45">
        <v>43453</v>
      </c>
      <c r="AI417" s="45">
        <v>43453</v>
      </c>
      <c r="AJ417" s="45">
        <v>43457</v>
      </c>
      <c r="AK417" s="45">
        <v>43465</v>
      </c>
      <c r="AL417" s="45"/>
      <c r="AM417" s="45" t="s">
        <v>566</v>
      </c>
      <c r="AN417" s="45" t="s">
        <v>1893</v>
      </c>
      <c r="AO417" s="45" t="s">
        <v>2264</v>
      </c>
      <c r="AP417" s="49"/>
      <c r="AQ417" s="45" t="s">
        <v>266</v>
      </c>
      <c r="AR417" s="45" t="s">
        <v>369</v>
      </c>
      <c r="AS417" s="45" t="s">
        <v>174</v>
      </c>
      <c r="AT417" s="49">
        <v>17</v>
      </c>
      <c r="AU417" s="49">
        <v>1</v>
      </c>
      <c r="AV417" s="49">
        <v>1</v>
      </c>
      <c r="AW417" s="45">
        <v>43383</v>
      </c>
      <c r="AX417" s="45" t="s">
        <v>183</v>
      </c>
      <c r="AY417" s="45">
        <v>43866.53158052083</v>
      </c>
      <c r="AZ417" s="45">
        <v>43376</v>
      </c>
      <c r="BA417" s="45">
        <v>43381</v>
      </c>
      <c r="BB417" s="45" t="s">
        <v>1895</v>
      </c>
      <c r="BC417" s="45">
        <v>43398.633287037039</v>
      </c>
      <c r="BD417" s="45">
        <v>43465</v>
      </c>
      <c r="BE417" s="53">
        <v>44286</v>
      </c>
      <c r="BF417" s="49">
        <f>IF(AND(ISBLANK(tbl_RawData_Report1[[#This Row],[REQ_ID]]),tbl_RawData_Report1[[#This Row],[RH Kit?]] = "Y"),1,COUNTIFS(tbl_RawData_Report1[RH Kit?],"Y",tbl_RawData_Report1[REQ_ID],tbl_RawData_Report1[[#This Row],[REQ_ID]]))</f>
        <v>0</v>
      </c>
      <c r="BG417" s="49">
        <f>COUNTIFS(tbl_RawData_Report1[RH Kit?],"Y",tbl_RawData_Report1[Order No.],tbl_RawData_Report1[[#This Row],[Order No.]])</f>
        <v>0</v>
      </c>
      <c r="BH417" s="49">
        <f>SUM(tbl_RawData_Report1[[#This Row],[RH Kit Req]:[RH Kit PO]])</f>
        <v>0</v>
      </c>
      <c r="BI417" s="49" t="str">
        <f>IFERROR(VLOOKUP(B417,Lookup!A:B,2,FALSE),B417)</f>
        <v>MISOPROSTOL_200MG</v>
      </c>
      <c r="BJ417" s="49" t="b">
        <f t="shared" si="6"/>
        <v>0</v>
      </c>
      <c r="BK417" s="49" t="str">
        <f>tbl_RawData_Report1[[#This Row],[Item ID]]&amp;tbl_RawData_Report1[[#This Row],[Order No.]]</f>
        <v>MISOPROSTOL_200MG0000037022</v>
      </c>
      <c r="BL417"/>
      <c r="BM417"/>
      <c r="BN417"/>
    </row>
    <row r="418" spans="1:66" hidden="1" x14ac:dyDescent="0.25">
      <c r="A418" t="s">
        <v>8</v>
      </c>
      <c r="B418" t="s">
        <v>711</v>
      </c>
      <c r="C418">
        <v>14</v>
      </c>
      <c r="D418">
        <v>1</v>
      </c>
      <c r="E418">
        <v>1</v>
      </c>
      <c r="F418" t="s">
        <v>444</v>
      </c>
      <c r="G418" s="35" t="s">
        <v>1892</v>
      </c>
      <c r="H418" s="35" t="s">
        <v>712</v>
      </c>
      <c r="I418" s="35" t="s">
        <v>593</v>
      </c>
      <c r="J418" s="35">
        <v>0</v>
      </c>
      <c r="K418" s="35" t="s">
        <v>1845</v>
      </c>
      <c r="L418" s="35" t="s">
        <v>1846</v>
      </c>
      <c r="M418" s="35" t="s">
        <v>396</v>
      </c>
      <c r="N418" s="35" t="s">
        <v>122</v>
      </c>
      <c r="O418" s="35" t="s">
        <v>1847</v>
      </c>
      <c r="P418" s="35" t="s">
        <v>1848</v>
      </c>
      <c r="Q418" s="35" t="s">
        <v>311</v>
      </c>
      <c r="R418" s="35" t="s">
        <v>430</v>
      </c>
      <c r="S418" s="35" t="s">
        <v>431</v>
      </c>
      <c r="T418" s="35" t="s">
        <v>5058</v>
      </c>
      <c r="U418" s="35" t="s">
        <v>269</v>
      </c>
      <c r="V418" s="35">
        <v>0</v>
      </c>
      <c r="W418" s="35">
        <v>0</v>
      </c>
      <c r="X418" s="49">
        <v>0</v>
      </c>
      <c r="Y418" s="45" t="s">
        <v>860</v>
      </c>
      <c r="Z418" s="49">
        <v>4</v>
      </c>
      <c r="AA418" s="49">
        <v>0</v>
      </c>
      <c r="AB418" s="45" t="s">
        <v>637</v>
      </c>
      <c r="AC418" s="45" t="s">
        <v>715</v>
      </c>
      <c r="AD418" s="45" t="s">
        <v>694</v>
      </c>
      <c r="AE418" s="45" t="s">
        <v>695</v>
      </c>
      <c r="AF418" s="49">
        <v>2018</v>
      </c>
      <c r="AG418" s="45" t="s">
        <v>1840</v>
      </c>
      <c r="AH418" s="45">
        <v>43453</v>
      </c>
      <c r="AI418" s="45">
        <v>43453</v>
      </c>
      <c r="AJ418" s="45">
        <v>43457</v>
      </c>
      <c r="AK418" s="45">
        <v>43465</v>
      </c>
      <c r="AL418" s="45"/>
      <c r="AM418" s="45" t="s">
        <v>566</v>
      </c>
      <c r="AN418" s="45" t="s">
        <v>1893</v>
      </c>
      <c r="AO418" s="45" t="s">
        <v>1896</v>
      </c>
      <c r="AP418" s="49"/>
      <c r="AQ418" s="45" t="s">
        <v>266</v>
      </c>
      <c r="AR418" s="45" t="s">
        <v>369</v>
      </c>
      <c r="AS418" s="45" t="s">
        <v>174</v>
      </c>
      <c r="AT418" s="49">
        <v>17</v>
      </c>
      <c r="AU418" s="49">
        <v>1</v>
      </c>
      <c r="AV418" s="49">
        <v>1</v>
      </c>
      <c r="AW418" s="45">
        <v>43383</v>
      </c>
      <c r="AX418" s="45" t="s">
        <v>183</v>
      </c>
      <c r="AY418" s="45">
        <v>43866.53158052083</v>
      </c>
      <c r="AZ418" s="45">
        <v>43376</v>
      </c>
      <c r="BA418" s="45">
        <v>43381</v>
      </c>
      <c r="BB418" s="45" t="s">
        <v>1895</v>
      </c>
      <c r="BC418" s="45">
        <v>43398.633287037039</v>
      </c>
      <c r="BD418" s="45">
        <v>43465</v>
      </c>
      <c r="BE418" s="53">
        <v>44286</v>
      </c>
      <c r="BF418" s="49">
        <f>IF(AND(ISBLANK(tbl_RawData_Report1[[#This Row],[REQ_ID]]),tbl_RawData_Report1[[#This Row],[RH Kit?]] = "Y"),1,COUNTIFS(tbl_RawData_Report1[RH Kit?],"Y",tbl_RawData_Report1[REQ_ID],tbl_RawData_Report1[[#This Row],[REQ_ID]]))</f>
        <v>0</v>
      </c>
      <c r="BG418" s="49">
        <f>COUNTIFS(tbl_RawData_Report1[RH Kit?],"Y",tbl_RawData_Report1[Order No.],tbl_RawData_Report1[[#This Row],[Order No.]])</f>
        <v>0</v>
      </c>
      <c r="BH418" s="49">
        <f>SUM(tbl_RawData_Report1[[#This Row],[RH Kit Req]:[RH Kit PO]])</f>
        <v>0</v>
      </c>
      <c r="BI418" s="49" t="str">
        <f>IFERROR(VLOOKUP(B418,Lookup!A:B,2,FALSE),B418)</f>
        <v>MISOPROSTOL_200MG</v>
      </c>
      <c r="BJ418" s="49" t="b">
        <f t="shared" si="6"/>
        <v>1</v>
      </c>
      <c r="BK418" s="49" t="str">
        <f>tbl_RawData_Report1[[#This Row],[Item ID]]&amp;tbl_RawData_Report1[[#This Row],[Order No.]]</f>
        <v>MISOPROSTOL_200MG0000037022</v>
      </c>
      <c r="BL418"/>
      <c r="BM418"/>
      <c r="BN418"/>
    </row>
    <row r="419" spans="1:66" hidden="1" x14ac:dyDescent="0.25">
      <c r="A419" t="s">
        <v>8</v>
      </c>
      <c r="B419" t="s">
        <v>1251</v>
      </c>
      <c r="C419">
        <v>11</v>
      </c>
      <c r="D419">
        <v>1</v>
      </c>
      <c r="E419">
        <v>2</v>
      </c>
      <c r="F419" t="s">
        <v>444</v>
      </c>
      <c r="G419" s="35" t="s">
        <v>1892</v>
      </c>
      <c r="H419" s="35" t="s">
        <v>1252</v>
      </c>
      <c r="I419" s="35" t="s">
        <v>2338</v>
      </c>
      <c r="J419" s="35">
        <v>0</v>
      </c>
      <c r="K419" s="35" t="s">
        <v>1845</v>
      </c>
      <c r="L419" s="35" t="s">
        <v>1846</v>
      </c>
      <c r="M419" s="35" t="s">
        <v>396</v>
      </c>
      <c r="N419" s="35" t="s">
        <v>122</v>
      </c>
      <c r="O419" s="35" t="s">
        <v>1847</v>
      </c>
      <c r="P419" s="35" t="s">
        <v>1848</v>
      </c>
      <c r="Q419" s="35" t="s">
        <v>311</v>
      </c>
      <c r="R419" s="35" t="s">
        <v>430</v>
      </c>
      <c r="S419" s="35" t="s">
        <v>431</v>
      </c>
      <c r="T419" s="35" t="s">
        <v>5058</v>
      </c>
      <c r="U419" s="35" t="s">
        <v>269</v>
      </c>
      <c r="V419" s="35">
        <v>0</v>
      </c>
      <c r="W419" s="35">
        <v>0</v>
      </c>
      <c r="X419" s="49">
        <v>0</v>
      </c>
      <c r="Y419" s="45" t="s">
        <v>667</v>
      </c>
      <c r="Z419" s="49">
        <v>1</v>
      </c>
      <c r="AA419" s="49">
        <v>0</v>
      </c>
      <c r="AB419" s="45" t="s">
        <v>637</v>
      </c>
      <c r="AC419" s="45" t="s">
        <v>668</v>
      </c>
      <c r="AD419" s="45" t="s">
        <v>694</v>
      </c>
      <c r="AE419" s="45" t="s">
        <v>695</v>
      </c>
      <c r="AF419" s="49">
        <v>2018</v>
      </c>
      <c r="AG419" s="45" t="s">
        <v>1840</v>
      </c>
      <c r="AH419" s="45">
        <v>43453</v>
      </c>
      <c r="AI419" s="45">
        <v>43453</v>
      </c>
      <c r="AJ419" s="45">
        <v>43457</v>
      </c>
      <c r="AK419" s="45"/>
      <c r="AL419" s="45"/>
      <c r="AM419" s="45" t="s">
        <v>566</v>
      </c>
      <c r="AN419" s="45" t="s">
        <v>1893</v>
      </c>
      <c r="AO419" s="45" t="s">
        <v>2071</v>
      </c>
      <c r="AP419" s="49"/>
      <c r="AQ419" s="45" t="s">
        <v>2337</v>
      </c>
      <c r="AR419" s="45" t="s">
        <v>174</v>
      </c>
      <c r="AS419" s="45" t="s">
        <v>174</v>
      </c>
      <c r="AT419" s="49">
        <v>11</v>
      </c>
      <c r="AU419" s="49">
        <v>1</v>
      </c>
      <c r="AV419" s="49">
        <v>1</v>
      </c>
      <c r="AW419" s="45">
        <v>43383</v>
      </c>
      <c r="AX419" s="45" t="s">
        <v>183</v>
      </c>
      <c r="AY419" s="45">
        <v>43866.53158052083</v>
      </c>
      <c r="AZ419" s="45">
        <v>43376</v>
      </c>
      <c r="BA419" s="45">
        <v>43381</v>
      </c>
      <c r="BB419" s="45" t="s">
        <v>2070</v>
      </c>
      <c r="BC419" s="45">
        <v>43398.633287037039</v>
      </c>
      <c r="BD419" s="45">
        <v>43465</v>
      </c>
      <c r="BE419" s="53">
        <v>44286</v>
      </c>
      <c r="BF419" s="49">
        <f>IF(AND(ISBLANK(tbl_RawData_Report1[[#This Row],[REQ_ID]]),tbl_RawData_Report1[[#This Row],[RH Kit?]] = "Y"),1,COUNTIFS(tbl_RawData_Report1[RH Kit?],"Y",tbl_RawData_Report1[REQ_ID],tbl_RawData_Report1[[#This Row],[REQ_ID]]))</f>
        <v>0</v>
      </c>
      <c r="BG419" s="49">
        <f>COUNTIFS(tbl_RawData_Report1[RH Kit?],"Y",tbl_RawData_Report1[Order No.],tbl_RawData_Report1[[#This Row],[Order No.]])</f>
        <v>0</v>
      </c>
      <c r="BH419" s="49">
        <f>SUM(tbl_RawData_Report1[[#This Row],[RH Kit Req]:[RH Kit PO]])</f>
        <v>0</v>
      </c>
      <c r="BI419" s="49" t="str">
        <f>IFERROR(VLOOKUP(B419,Lookup!A:B,2,FALSE),B419)</f>
        <v>NACL1L</v>
      </c>
      <c r="BJ419" s="49" t="b">
        <f t="shared" si="6"/>
        <v>0</v>
      </c>
      <c r="BK419" s="49" t="str">
        <f>tbl_RawData_Report1[[#This Row],[Item ID]]&amp;tbl_RawData_Report1[[#This Row],[Order No.]]</f>
        <v>NACL1L0000037022</v>
      </c>
      <c r="BL419"/>
      <c r="BM419"/>
      <c r="BN419"/>
    </row>
    <row r="420" spans="1:66" hidden="1" x14ac:dyDescent="0.25">
      <c r="A420" t="s">
        <v>8</v>
      </c>
      <c r="B420" t="s">
        <v>1251</v>
      </c>
      <c r="C420">
        <v>11</v>
      </c>
      <c r="D420">
        <v>1</v>
      </c>
      <c r="E420">
        <v>1</v>
      </c>
      <c r="F420" t="s">
        <v>444</v>
      </c>
      <c r="G420" s="35" t="s">
        <v>1892</v>
      </c>
      <c r="H420" s="35" t="s">
        <v>1252</v>
      </c>
      <c r="I420" s="35" t="s">
        <v>2338</v>
      </c>
      <c r="J420" s="35">
        <v>0</v>
      </c>
      <c r="K420" s="35" t="s">
        <v>1845</v>
      </c>
      <c r="L420" s="35" t="s">
        <v>1846</v>
      </c>
      <c r="M420" s="35" t="s">
        <v>396</v>
      </c>
      <c r="N420" s="35" t="s">
        <v>122</v>
      </c>
      <c r="O420" s="35" t="s">
        <v>1847</v>
      </c>
      <c r="P420" s="35" t="s">
        <v>1848</v>
      </c>
      <c r="Q420" s="35" t="s">
        <v>311</v>
      </c>
      <c r="R420" s="35" t="s">
        <v>430</v>
      </c>
      <c r="S420" s="35" t="s">
        <v>431</v>
      </c>
      <c r="T420" s="35" t="s">
        <v>5058</v>
      </c>
      <c r="U420" s="35" t="s">
        <v>269</v>
      </c>
      <c r="V420" s="35">
        <v>0</v>
      </c>
      <c r="W420" s="35">
        <v>0</v>
      </c>
      <c r="X420" s="49">
        <v>0</v>
      </c>
      <c r="Y420" s="45" t="s">
        <v>667</v>
      </c>
      <c r="Z420" s="49">
        <v>1</v>
      </c>
      <c r="AA420" s="49">
        <v>0</v>
      </c>
      <c r="AB420" s="45" t="s">
        <v>637</v>
      </c>
      <c r="AC420" s="45" t="s">
        <v>668</v>
      </c>
      <c r="AD420" s="45" t="s">
        <v>694</v>
      </c>
      <c r="AE420" s="45" t="s">
        <v>695</v>
      </c>
      <c r="AF420" s="49">
        <v>2018</v>
      </c>
      <c r="AG420" s="45" t="s">
        <v>1840</v>
      </c>
      <c r="AH420" s="45">
        <v>43453</v>
      </c>
      <c r="AI420" s="45">
        <v>43453</v>
      </c>
      <c r="AJ420" s="45">
        <v>43457</v>
      </c>
      <c r="AK420" s="45"/>
      <c r="AL420" s="45"/>
      <c r="AM420" s="45" t="s">
        <v>566</v>
      </c>
      <c r="AN420" s="45" t="s">
        <v>1893</v>
      </c>
      <c r="AO420" s="45" t="s">
        <v>2069</v>
      </c>
      <c r="AP420" s="49"/>
      <c r="AQ420" s="45" t="s">
        <v>2337</v>
      </c>
      <c r="AR420" s="45" t="s">
        <v>174</v>
      </c>
      <c r="AS420" s="45" t="s">
        <v>174</v>
      </c>
      <c r="AT420" s="49">
        <v>11</v>
      </c>
      <c r="AU420" s="49">
        <v>1</v>
      </c>
      <c r="AV420" s="49">
        <v>1</v>
      </c>
      <c r="AW420" s="45">
        <v>43383</v>
      </c>
      <c r="AX420" s="45" t="s">
        <v>183</v>
      </c>
      <c r="AY420" s="45">
        <v>43866.53158052083</v>
      </c>
      <c r="AZ420" s="45">
        <v>43376</v>
      </c>
      <c r="BA420" s="45">
        <v>43381</v>
      </c>
      <c r="BB420" s="45" t="s">
        <v>2070</v>
      </c>
      <c r="BC420" s="45">
        <v>43398.633287037039</v>
      </c>
      <c r="BD420" s="45">
        <v>43465</v>
      </c>
      <c r="BE420" s="53">
        <v>44286</v>
      </c>
      <c r="BF420" s="49">
        <f>IF(AND(ISBLANK(tbl_RawData_Report1[[#This Row],[REQ_ID]]),tbl_RawData_Report1[[#This Row],[RH Kit?]] = "Y"),1,COUNTIFS(tbl_RawData_Report1[RH Kit?],"Y",tbl_RawData_Report1[REQ_ID],tbl_RawData_Report1[[#This Row],[REQ_ID]]))</f>
        <v>0</v>
      </c>
      <c r="BG420" s="49">
        <f>COUNTIFS(tbl_RawData_Report1[RH Kit?],"Y",tbl_RawData_Report1[Order No.],tbl_RawData_Report1[[#This Row],[Order No.]])</f>
        <v>0</v>
      </c>
      <c r="BH420" s="49">
        <f>SUM(tbl_RawData_Report1[[#This Row],[RH Kit Req]:[RH Kit PO]])</f>
        <v>0</v>
      </c>
      <c r="BI420" s="49" t="str">
        <f>IFERROR(VLOOKUP(B420,Lookup!A:B,2,FALSE),B420)</f>
        <v>NACL1L</v>
      </c>
      <c r="BJ420" s="49" t="b">
        <f t="shared" si="6"/>
        <v>1</v>
      </c>
      <c r="BK420" s="49" t="str">
        <f>tbl_RawData_Report1[[#This Row],[Item ID]]&amp;tbl_RawData_Report1[[#This Row],[Order No.]]</f>
        <v>NACL1L0000037022</v>
      </c>
      <c r="BL420"/>
      <c r="BM420"/>
      <c r="BN420"/>
    </row>
    <row r="421" spans="1:66" hidden="1" x14ac:dyDescent="0.25">
      <c r="A421" t="s">
        <v>8</v>
      </c>
      <c r="B421" t="s">
        <v>1277</v>
      </c>
      <c r="C421">
        <v>9</v>
      </c>
      <c r="D421">
        <v>1</v>
      </c>
      <c r="E421">
        <v>1</v>
      </c>
      <c r="F421" t="s">
        <v>444</v>
      </c>
      <c r="G421" s="35" t="s">
        <v>1892</v>
      </c>
      <c r="H421" s="35" t="s">
        <v>1278</v>
      </c>
      <c r="I421" s="35" t="s">
        <v>593</v>
      </c>
      <c r="J421" s="35">
        <v>0</v>
      </c>
      <c r="K421" s="35" t="s">
        <v>1845</v>
      </c>
      <c r="L421" s="35" t="s">
        <v>1846</v>
      </c>
      <c r="M421" s="35" t="s">
        <v>396</v>
      </c>
      <c r="N421" s="35" t="s">
        <v>122</v>
      </c>
      <c r="O421" s="35" t="s">
        <v>1847</v>
      </c>
      <c r="P421" s="35" t="s">
        <v>1848</v>
      </c>
      <c r="Q421" s="35" t="s">
        <v>311</v>
      </c>
      <c r="R421" s="35" t="s">
        <v>430</v>
      </c>
      <c r="S421" s="35" t="s">
        <v>431</v>
      </c>
      <c r="T421" s="35" t="s">
        <v>5058</v>
      </c>
      <c r="U421" s="35" t="s">
        <v>269</v>
      </c>
      <c r="V421" s="35">
        <v>0</v>
      </c>
      <c r="W421" s="35">
        <v>0</v>
      </c>
      <c r="X421" s="49">
        <v>0</v>
      </c>
      <c r="Y421" s="45" t="s">
        <v>340</v>
      </c>
      <c r="Z421" s="49">
        <v>1</v>
      </c>
      <c r="AA421" s="49">
        <v>0</v>
      </c>
      <c r="AB421" s="45" t="s">
        <v>637</v>
      </c>
      <c r="AC421" s="45" t="s">
        <v>668</v>
      </c>
      <c r="AD421" s="45" t="s">
        <v>694</v>
      </c>
      <c r="AE421" s="45" t="s">
        <v>695</v>
      </c>
      <c r="AF421" s="49">
        <v>2018</v>
      </c>
      <c r="AG421" s="45" t="s">
        <v>1840</v>
      </c>
      <c r="AH421" s="45">
        <v>43453</v>
      </c>
      <c r="AI421" s="45">
        <v>43453</v>
      </c>
      <c r="AJ421" s="45">
        <v>43457</v>
      </c>
      <c r="AK421" s="45">
        <v>43465</v>
      </c>
      <c r="AL421" s="45"/>
      <c r="AM421" s="45" t="s">
        <v>566</v>
      </c>
      <c r="AN421" s="45" t="s">
        <v>1893</v>
      </c>
      <c r="AO421" s="45" t="s">
        <v>2028</v>
      </c>
      <c r="AP421" s="49"/>
      <c r="AQ421" s="45" t="s">
        <v>266</v>
      </c>
      <c r="AR421" s="45" t="s">
        <v>174</v>
      </c>
      <c r="AS421" s="45" t="s">
        <v>174</v>
      </c>
      <c r="AT421" s="49">
        <v>9</v>
      </c>
      <c r="AU421" s="49">
        <v>1</v>
      </c>
      <c r="AV421" s="49">
        <v>1</v>
      </c>
      <c r="AW421" s="45">
        <v>43383</v>
      </c>
      <c r="AX421" s="45" t="s">
        <v>183</v>
      </c>
      <c r="AY421" s="45">
        <v>43866.53158052083</v>
      </c>
      <c r="AZ421" s="45">
        <v>43376</v>
      </c>
      <c r="BA421" s="45">
        <v>43381</v>
      </c>
      <c r="BB421" s="45" t="s">
        <v>2029</v>
      </c>
      <c r="BC421" s="45">
        <v>43398.633287037039</v>
      </c>
      <c r="BD421" s="45">
        <v>43465</v>
      </c>
      <c r="BE421" s="53">
        <v>44286</v>
      </c>
      <c r="BF421" s="49">
        <f>IF(AND(ISBLANK(tbl_RawData_Report1[[#This Row],[REQ_ID]]),tbl_RawData_Report1[[#This Row],[RH Kit?]] = "Y"),1,COUNTIFS(tbl_RawData_Report1[RH Kit?],"Y",tbl_RawData_Report1[REQ_ID],tbl_RawData_Report1[[#This Row],[REQ_ID]]))</f>
        <v>0</v>
      </c>
      <c r="BG421" s="49">
        <f>COUNTIFS(tbl_RawData_Report1[RH Kit?],"Y",tbl_RawData_Report1[Order No.],tbl_RawData_Report1[[#This Row],[Order No.]])</f>
        <v>0</v>
      </c>
      <c r="BH421" s="49">
        <f>SUM(tbl_RawData_Report1[[#This Row],[RH Kit Req]:[RH Kit PO]])</f>
        <v>0</v>
      </c>
      <c r="BI421" s="49" t="str">
        <f>IFERROR(VLOOKUP(B421,Lookup!A:B,2,FALSE),B421)</f>
        <v>GLUCOSE5%_1L</v>
      </c>
      <c r="BJ421" s="49" t="b">
        <f t="shared" si="6"/>
        <v>0</v>
      </c>
      <c r="BK421" s="49" t="str">
        <f>tbl_RawData_Report1[[#This Row],[Item ID]]&amp;tbl_RawData_Report1[[#This Row],[Order No.]]</f>
        <v>GLUCOSE5%_1L0000037022</v>
      </c>
      <c r="BL421"/>
      <c r="BM421"/>
      <c r="BN421"/>
    </row>
    <row r="422" spans="1:66" hidden="1" x14ac:dyDescent="0.25">
      <c r="A422" t="s">
        <v>8</v>
      </c>
      <c r="B422" t="s">
        <v>1277</v>
      </c>
      <c r="C422">
        <v>9</v>
      </c>
      <c r="D422">
        <v>1</v>
      </c>
      <c r="E422">
        <v>3</v>
      </c>
      <c r="F422" t="s">
        <v>444</v>
      </c>
      <c r="G422" s="35" t="s">
        <v>1892</v>
      </c>
      <c r="H422" s="35" t="s">
        <v>1278</v>
      </c>
      <c r="I422" s="35" t="s">
        <v>593</v>
      </c>
      <c r="J422" s="35">
        <v>0</v>
      </c>
      <c r="K422" s="35" t="s">
        <v>1845</v>
      </c>
      <c r="L422" s="35" t="s">
        <v>1846</v>
      </c>
      <c r="M422" s="35" t="s">
        <v>396</v>
      </c>
      <c r="N422" s="35" t="s">
        <v>122</v>
      </c>
      <c r="O422" s="35" t="s">
        <v>1847</v>
      </c>
      <c r="P422" s="35" t="s">
        <v>1848</v>
      </c>
      <c r="Q422" s="35" t="s">
        <v>311</v>
      </c>
      <c r="R422" s="35" t="s">
        <v>430</v>
      </c>
      <c r="S422" s="35" t="s">
        <v>431</v>
      </c>
      <c r="T422" s="35" t="s">
        <v>5058</v>
      </c>
      <c r="U422" s="35" t="s">
        <v>269</v>
      </c>
      <c r="V422" s="35">
        <v>0</v>
      </c>
      <c r="W422" s="35">
        <v>0</v>
      </c>
      <c r="X422" s="49">
        <v>0</v>
      </c>
      <c r="Y422" s="45" t="s">
        <v>340</v>
      </c>
      <c r="Z422" s="49">
        <v>1</v>
      </c>
      <c r="AA422" s="49">
        <v>0</v>
      </c>
      <c r="AB422" s="45" t="s">
        <v>637</v>
      </c>
      <c r="AC422" s="45" t="s">
        <v>668</v>
      </c>
      <c r="AD422" s="45" t="s">
        <v>694</v>
      </c>
      <c r="AE422" s="45" t="s">
        <v>695</v>
      </c>
      <c r="AF422" s="49">
        <v>2018</v>
      </c>
      <c r="AG422" s="45" t="s">
        <v>1840</v>
      </c>
      <c r="AH422" s="45">
        <v>43453</v>
      </c>
      <c r="AI422" s="45">
        <v>43453</v>
      </c>
      <c r="AJ422" s="45">
        <v>43457</v>
      </c>
      <c r="AK422" s="45">
        <v>43465</v>
      </c>
      <c r="AL422" s="45"/>
      <c r="AM422" s="45" t="s">
        <v>566</v>
      </c>
      <c r="AN422" s="45" t="s">
        <v>1893</v>
      </c>
      <c r="AO422" s="45" t="s">
        <v>2273</v>
      </c>
      <c r="AP422" s="49"/>
      <c r="AQ422" s="45" t="s">
        <v>266</v>
      </c>
      <c r="AR422" s="45" t="s">
        <v>174</v>
      </c>
      <c r="AS422" s="45" t="s">
        <v>174</v>
      </c>
      <c r="AT422" s="49">
        <v>9</v>
      </c>
      <c r="AU422" s="49">
        <v>1</v>
      </c>
      <c r="AV422" s="49">
        <v>1</v>
      </c>
      <c r="AW422" s="45">
        <v>43383</v>
      </c>
      <c r="AX422" s="45" t="s">
        <v>183</v>
      </c>
      <c r="AY422" s="45">
        <v>43866.53158052083</v>
      </c>
      <c r="AZ422" s="45">
        <v>43376</v>
      </c>
      <c r="BA422" s="45">
        <v>43381</v>
      </c>
      <c r="BB422" s="45" t="s">
        <v>2029</v>
      </c>
      <c r="BC422" s="45">
        <v>43398.633287037039</v>
      </c>
      <c r="BD422" s="45">
        <v>43465</v>
      </c>
      <c r="BE422" s="53">
        <v>44286</v>
      </c>
      <c r="BF422" s="49">
        <f>IF(AND(ISBLANK(tbl_RawData_Report1[[#This Row],[REQ_ID]]),tbl_RawData_Report1[[#This Row],[RH Kit?]] = "Y"),1,COUNTIFS(tbl_RawData_Report1[RH Kit?],"Y",tbl_RawData_Report1[REQ_ID],tbl_RawData_Report1[[#This Row],[REQ_ID]]))</f>
        <v>0</v>
      </c>
      <c r="BG422" s="49">
        <f>COUNTIFS(tbl_RawData_Report1[RH Kit?],"Y",tbl_RawData_Report1[Order No.],tbl_RawData_Report1[[#This Row],[Order No.]])</f>
        <v>0</v>
      </c>
      <c r="BH422" s="49">
        <f>SUM(tbl_RawData_Report1[[#This Row],[RH Kit Req]:[RH Kit PO]])</f>
        <v>0</v>
      </c>
      <c r="BI422" s="49" t="str">
        <f>IFERROR(VLOOKUP(B422,Lookup!A:B,2,FALSE),B422)</f>
        <v>GLUCOSE5%_1L</v>
      </c>
      <c r="BJ422" s="49" t="b">
        <f t="shared" si="6"/>
        <v>1</v>
      </c>
      <c r="BK422" s="49" t="str">
        <f>tbl_RawData_Report1[[#This Row],[Item ID]]&amp;tbl_RawData_Report1[[#This Row],[Order No.]]</f>
        <v>GLUCOSE5%_1L0000037022</v>
      </c>
      <c r="BL422"/>
      <c r="BM422"/>
      <c r="BN422"/>
    </row>
    <row r="423" spans="1:66" hidden="1" x14ac:dyDescent="0.25">
      <c r="A423" t="s">
        <v>8</v>
      </c>
      <c r="B423" t="s">
        <v>762</v>
      </c>
      <c r="C423">
        <v>6</v>
      </c>
      <c r="D423">
        <v>1</v>
      </c>
      <c r="E423">
        <v>2</v>
      </c>
      <c r="F423" t="s">
        <v>444</v>
      </c>
      <c r="G423" s="35" t="s">
        <v>1892</v>
      </c>
      <c r="H423" s="35" t="s">
        <v>763</v>
      </c>
      <c r="I423" s="35" t="s">
        <v>2338</v>
      </c>
      <c r="J423" s="35">
        <v>0</v>
      </c>
      <c r="K423" s="35" t="s">
        <v>1845</v>
      </c>
      <c r="L423" s="35" t="s">
        <v>1846</v>
      </c>
      <c r="M423" s="35" t="s">
        <v>396</v>
      </c>
      <c r="N423" s="35" t="s">
        <v>122</v>
      </c>
      <c r="O423" s="35" t="s">
        <v>1847</v>
      </c>
      <c r="P423" s="35" t="s">
        <v>1848</v>
      </c>
      <c r="Q423" s="35" t="s">
        <v>311</v>
      </c>
      <c r="R423" s="35" t="s">
        <v>430</v>
      </c>
      <c r="S423" s="35" t="s">
        <v>431</v>
      </c>
      <c r="T423" s="35" t="s">
        <v>5058</v>
      </c>
      <c r="U423" s="35" t="s">
        <v>269</v>
      </c>
      <c r="V423" s="35">
        <v>0</v>
      </c>
      <c r="W423" s="35">
        <v>0</v>
      </c>
      <c r="X423" s="49">
        <v>0</v>
      </c>
      <c r="Y423" s="45" t="s">
        <v>703</v>
      </c>
      <c r="Z423" s="49">
        <v>50</v>
      </c>
      <c r="AA423" s="49">
        <v>0</v>
      </c>
      <c r="AB423" s="45" t="s">
        <v>637</v>
      </c>
      <c r="AC423" s="45" t="s">
        <v>725</v>
      </c>
      <c r="AD423" s="45" t="s">
        <v>694</v>
      </c>
      <c r="AE423" s="45" t="s">
        <v>695</v>
      </c>
      <c r="AF423" s="49">
        <v>2018</v>
      </c>
      <c r="AG423" s="45" t="s">
        <v>1840</v>
      </c>
      <c r="AH423" s="45">
        <v>43453</v>
      </c>
      <c r="AI423" s="45">
        <v>43453</v>
      </c>
      <c r="AJ423" s="45">
        <v>43457</v>
      </c>
      <c r="AK423" s="45"/>
      <c r="AL423" s="45"/>
      <c r="AM423" s="45" t="s">
        <v>566</v>
      </c>
      <c r="AN423" s="45" t="s">
        <v>1893</v>
      </c>
      <c r="AO423" s="45" t="s">
        <v>2025</v>
      </c>
      <c r="AP423" s="49"/>
      <c r="AQ423" s="45" t="s">
        <v>2337</v>
      </c>
      <c r="AR423" s="45" t="s">
        <v>174</v>
      </c>
      <c r="AS423" s="45" t="s">
        <v>174</v>
      </c>
      <c r="AT423" s="49">
        <v>6</v>
      </c>
      <c r="AU423" s="49">
        <v>1</v>
      </c>
      <c r="AV423" s="49">
        <v>1</v>
      </c>
      <c r="AW423" s="45">
        <v>43383</v>
      </c>
      <c r="AX423" s="45" t="s">
        <v>183</v>
      </c>
      <c r="AY423" s="45">
        <v>43866.53158052083</v>
      </c>
      <c r="AZ423" s="45">
        <v>43376</v>
      </c>
      <c r="BA423" s="45">
        <v>43381</v>
      </c>
      <c r="BB423" s="45" t="s">
        <v>2026</v>
      </c>
      <c r="BC423" s="45">
        <v>43398.633287037039</v>
      </c>
      <c r="BD423" s="45">
        <v>43465</v>
      </c>
      <c r="BE423" s="53">
        <v>44286</v>
      </c>
      <c r="BF423" s="49">
        <f>IF(AND(ISBLANK(tbl_RawData_Report1[[#This Row],[REQ_ID]]),tbl_RawData_Report1[[#This Row],[RH Kit?]] = "Y"),1,COUNTIFS(tbl_RawData_Report1[RH Kit?],"Y",tbl_RawData_Report1[REQ_ID],tbl_RawData_Report1[[#This Row],[REQ_ID]]))</f>
        <v>0</v>
      </c>
      <c r="BG423" s="49">
        <f>COUNTIFS(tbl_RawData_Report1[RH Kit?],"Y",tbl_RawData_Report1[Order No.],tbl_RawData_Report1[[#This Row],[Order No.]])</f>
        <v>0</v>
      </c>
      <c r="BH423" s="49">
        <f>SUM(tbl_RawData_Report1[[#This Row],[RH Kit Req]:[RH Kit PO]])</f>
        <v>0</v>
      </c>
      <c r="BI423" s="49" t="str">
        <f>IFERROR(VLOOKUP(B423,Lookup!A:B,2,FALSE),B423)</f>
        <v>WATERINJ_10ML</v>
      </c>
      <c r="BJ423" s="49" t="b">
        <f t="shared" si="6"/>
        <v>0</v>
      </c>
      <c r="BK423" s="49" t="str">
        <f>tbl_RawData_Report1[[#This Row],[Item ID]]&amp;tbl_RawData_Report1[[#This Row],[Order No.]]</f>
        <v>WATERINJ_10ML0000037022</v>
      </c>
      <c r="BL423"/>
      <c r="BM423"/>
      <c r="BN423"/>
    </row>
    <row r="424" spans="1:66" hidden="1" x14ac:dyDescent="0.25">
      <c r="A424" t="s">
        <v>8</v>
      </c>
      <c r="B424" t="s">
        <v>762</v>
      </c>
      <c r="C424">
        <v>6</v>
      </c>
      <c r="D424">
        <v>1</v>
      </c>
      <c r="E424">
        <v>1</v>
      </c>
      <c r="F424" t="s">
        <v>444</v>
      </c>
      <c r="G424" s="35" t="s">
        <v>1892</v>
      </c>
      <c r="H424" s="35" t="s">
        <v>763</v>
      </c>
      <c r="I424" s="35" t="s">
        <v>2338</v>
      </c>
      <c r="J424" s="35">
        <v>0</v>
      </c>
      <c r="K424" s="35" t="s">
        <v>1845</v>
      </c>
      <c r="L424" s="35" t="s">
        <v>1846</v>
      </c>
      <c r="M424" s="35" t="s">
        <v>396</v>
      </c>
      <c r="N424" s="35" t="s">
        <v>122</v>
      </c>
      <c r="O424" s="35" t="s">
        <v>1847</v>
      </c>
      <c r="P424" s="35" t="s">
        <v>1848</v>
      </c>
      <c r="Q424" s="35" t="s">
        <v>311</v>
      </c>
      <c r="R424" s="35" t="s">
        <v>430</v>
      </c>
      <c r="S424" s="35" t="s">
        <v>431</v>
      </c>
      <c r="T424" s="35" t="s">
        <v>5058</v>
      </c>
      <c r="U424" s="35" t="s">
        <v>269</v>
      </c>
      <c r="V424" s="35">
        <v>0</v>
      </c>
      <c r="W424" s="35">
        <v>0</v>
      </c>
      <c r="X424" s="49">
        <v>0</v>
      </c>
      <c r="Y424" s="45" t="s">
        <v>703</v>
      </c>
      <c r="Z424" s="49">
        <v>50</v>
      </c>
      <c r="AA424" s="49">
        <v>0</v>
      </c>
      <c r="AB424" s="45" t="s">
        <v>637</v>
      </c>
      <c r="AC424" s="45" t="s">
        <v>725</v>
      </c>
      <c r="AD424" s="45" t="s">
        <v>694</v>
      </c>
      <c r="AE424" s="45" t="s">
        <v>695</v>
      </c>
      <c r="AF424" s="49">
        <v>2018</v>
      </c>
      <c r="AG424" s="45" t="s">
        <v>1840</v>
      </c>
      <c r="AH424" s="45">
        <v>43453</v>
      </c>
      <c r="AI424" s="45">
        <v>43453</v>
      </c>
      <c r="AJ424" s="45">
        <v>43457</v>
      </c>
      <c r="AK424" s="45"/>
      <c r="AL424" s="45"/>
      <c r="AM424" s="45" t="s">
        <v>566</v>
      </c>
      <c r="AN424" s="45" t="s">
        <v>1893</v>
      </c>
      <c r="AO424" s="45" t="s">
        <v>2027</v>
      </c>
      <c r="AP424" s="49"/>
      <c r="AQ424" s="45" t="s">
        <v>2337</v>
      </c>
      <c r="AR424" s="45" t="s">
        <v>174</v>
      </c>
      <c r="AS424" s="45" t="s">
        <v>174</v>
      </c>
      <c r="AT424" s="49">
        <v>6</v>
      </c>
      <c r="AU424" s="49">
        <v>1</v>
      </c>
      <c r="AV424" s="49">
        <v>1</v>
      </c>
      <c r="AW424" s="45">
        <v>43383</v>
      </c>
      <c r="AX424" s="45" t="s">
        <v>183</v>
      </c>
      <c r="AY424" s="45">
        <v>43866.53158052083</v>
      </c>
      <c r="AZ424" s="45">
        <v>43376</v>
      </c>
      <c r="BA424" s="45">
        <v>43381</v>
      </c>
      <c r="BB424" s="45" t="s">
        <v>2026</v>
      </c>
      <c r="BC424" s="45">
        <v>43398.633287037039</v>
      </c>
      <c r="BD424" s="45">
        <v>43465</v>
      </c>
      <c r="BE424" s="53">
        <v>44286</v>
      </c>
      <c r="BF424" s="49">
        <f>IF(AND(ISBLANK(tbl_RawData_Report1[[#This Row],[REQ_ID]]),tbl_RawData_Report1[[#This Row],[RH Kit?]] = "Y"),1,COUNTIFS(tbl_RawData_Report1[RH Kit?],"Y",tbl_RawData_Report1[REQ_ID],tbl_RawData_Report1[[#This Row],[REQ_ID]]))</f>
        <v>0</v>
      </c>
      <c r="BG424" s="49">
        <f>COUNTIFS(tbl_RawData_Report1[RH Kit?],"Y",tbl_RawData_Report1[Order No.],tbl_RawData_Report1[[#This Row],[Order No.]])</f>
        <v>0</v>
      </c>
      <c r="BH424" s="49">
        <f>SUM(tbl_RawData_Report1[[#This Row],[RH Kit Req]:[RH Kit PO]])</f>
        <v>0</v>
      </c>
      <c r="BI424" s="49" t="str">
        <f>IFERROR(VLOOKUP(B424,Lookup!A:B,2,FALSE),B424)</f>
        <v>WATERINJ_10ML</v>
      </c>
      <c r="BJ424" s="49" t="b">
        <f t="shared" si="6"/>
        <v>1</v>
      </c>
      <c r="BK424" s="49" t="str">
        <f>tbl_RawData_Report1[[#This Row],[Item ID]]&amp;tbl_RawData_Report1[[#This Row],[Order No.]]</f>
        <v>WATERINJ_10ML0000037022</v>
      </c>
      <c r="BL424"/>
      <c r="BM424"/>
      <c r="BN424"/>
    </row>
    <row r="425" spans="1:66" hidden="1" x14ac:dyDescent="0.25">
      <c r="A425" t="s">
        <v>8</v>
      </c>
      <c r="B425" t="s">
        <v>1384</v>
      </c>
      <c r="C425">
        <v>3</v>
      </c>
      <c r="D425">
        <v>1</v>
      </c>
      <c r="E425">
        <v>1</v>
      </c>
      <c r="F425" t="s">
        <v>444</v>
      </c>
      <c r="G425" s="35" t="s">
        <v>1892</v>
      </c>
      <c r="H425" s="35" t="s">
        <v>1385</v>
      </c>
      <c r="I425" s="35" t="s">
        <v>593</v>
      </c>
      <c r="J425" s="35">
        <v>0</v>
      </c>
      <c r="K425" s="35" t="s">
        <v>1845</v>
      </c>
      <c r="L425" s="35" t="s">
        <v>1846</v>
      </c>
      <c r="M425" s="35" t="s">
        <v>396</v>
      </c>
      <c r="N425" s="35" t="s">
        <v>122</v>
      </c>
      <c r="O425" s="35" t="s">
        <v>1847</v>
      </c>
      <c r="P425" s="35" t="s">
        <v>1848</v>
      </c>
      <c r="Q425" s="35" t="s">
        <v>311</v>
      </c>
      <c r="R425" s="35" t="s">
        <v>430</v>
      </c>
      <c r="S425" s="35" t="s">
        <v>431</v>
      </c>
      <c r="T425" s="35" t="s">
        <v>5058</v>
      </c>
      <c r="U425" s="35" t="s">
        <v>269</v>
      </c>
      <c r="V425" s="35">
        <v>0</v>
      </c>
      <c r="W425" s="35">
        <v>0</v>
      </c>
      <c r="X425" s="49">
        <v>0</v>
      </c>
      <c r="Y425" s="45" t="s">
        <v>703</v>
      </c>
      <c r="Z425" s="49">
        <v>50</v>
      </c>
      <c r="AA425" s="49">
        <v>0</v>
      </c>
      <c r="AB425" s="45" t="s">
        <v>637</v>
      </c>
      <c r="AC425" s="45" t="s">
        <v>660</v>
      </c>
      <c r="AD425" s="45" t="s">
        <v>694</v>
      </c>
      <c r="AE425" s="45" t="s">
        <v>695</v>
      </c>
      <c r="AF425" s="49">
        <v>2018</v>
      </c>
      <c r="AG425" s="45" t="s">
        <v>1840</v>
      </c>
      <c r="AH425" s="45">
        <v>43453</v>
      </c>
      <c r="AI425" s="45">
        <v>43453</v>
      </c>
      <c r="AJ425" s="45">
        <v>43457</v>
      </c>
      <c r="AK425" s="45">
        <v>43465</v>
      </c>
      <c r="AL425" s="45"/>
      <c r="AM425" s="45" t="s">
        <v>566</v>
      </c>
      <c r="AN425" s="45" t="s">
        <v>1893</v>
      </c>
      <c r="AO425" s="45" t="s">
        <v>2010</v>
      </c>
      <c r="AP425" s="49"/>
      <c r="AQ425" s="45" t="s">
        <v>266</v>
      </c>
      <c r="AR425" s="45" t="s">
        <v>174</v>
      </c>
      <c r="AS425" s="45" t="s">
        <v>174</v>
      </c>
      <c r="AT425" s="49">
        <v>3</v>
      </c>
      <c r="AU425" s="49">
        <v>1</v>
      </c>
      <c r="AV425" s="49">
        <v>1</v>
      </c>
      <c r="AW425" s="45">
        <v>43383</v>
      </c>
      <c r="AX425" s="45" t="s">
        <v>183</v>
      </c>
      <c r="AY425" s="45">
        <v>43866.53158052083</v>
      </c>
      <c r="AZ425" s="45">
        <v>43376</v>
      </c>
      <c r="BA425" s="45">
        <v>43381</v>
      </c>
      <c r="BB425" s="45" t="s">
        <v>2011</v>
      </c>
      <c r="BC425" s="45">
        <v>43398.633287037039</v>
      </c>
      <c r="BD425" s="45">
        <v>43465</v>
      </c>
      <c r="BE425" s="53">
        <v>44286</v>
      </c>
      <c r="BF425" s="49">
        <f>IF(AND(ISBLANK(tbl_RawData_Report1[[#This Row],[REQ_ID]]),tbl_RawData_Report1[[#This Row],[RH Kit?]] = "Y"),1,COUNTIFS(tbl_RawData_Report1[RH Kit?],"Y",tbl_RawData_Report1[REQ_ID],tbl_RawData_Report1[[#This Row],[REQ_ID]]))</f>
        <v>0</v>
      </c>
      <c r="BG425" s="49">
        <f>COUNTIFS(tbl_RawData_Report1[RH Kit?],"Y",tbl_RawData_Report1[Order No.],tbl_RawData_Report1[[#This Row],[Order No.]])</f>
        <v>0</v>
      </c>
      <c r="BH425" s="49">
        <f>SUM(tbl_RawData_Report1[[#This Row],[RH Kit Req]:[RH Kit PO]])</f>
        <v>0</v>
      </c>
      <c r="BI425" s="49" t="str">
        <f>IFERROR(VLOOKUP(B425,Lookup!A:B,2,FALSE),B425)</f>
        <v>AMPICILLIN500MGINJ</v>
      </c>
      <c r="BJ425" s="49" t="b">
        <f t="shared" si="6"/>
        <v>0</v>
      </c>
      <c r="BK425" s="49" t="str">
        <f>tbl_RawData_Report1[[#This Row],[Item ID]]&amp;tbl_RawData_Report1[[#This Row],[Order No.]]</f>
        <v>AMPICILLIN500MGINJ0000037022</v>
      </c>
      <c r="BL425"/>
      <c r="BM425"/>
      <c r="BN425"/>
    </row>
    <row r="426" spans="1:66" hidden="1" x14ac:dyDescent="0.25">
      <c r="A426" t="s">
        <v>8</v>
      </c>
      <c r="B426" t="s">
        <v>1384</v>
      </c>
      <c r="C426">
        <v>3</v>
      </c>
      <c r="D426">
        <v>1</v>
      </c>
      <c r="E426">
        <v>3</v>
      </c>
      <c r="F426" t="s">
        <v>444</v>
      </c>
      <c r="G426" s="35" t="s">
        <v>1892</v>
      </c>
      <c r="H426" s="35" t="s">
        <v>1385</v>
      </c>
      <c r="I426" s="35" t="s">
        <v>593</v>
      </c>
      <c r="J426" s="35">
        <v>0</v>
      </c>
      <c r="K426" s="35" t="s">
        <v>1845</v>
      </c>
      <c r="L426" s="35" t="s">
        <v>1846</v>
      </c>
      <c r="M426" s="35" t="s">
        <v>396</v>
      </c>
      <c r="N426" s="35" t="s">
        <v>122</v>
      </c>
      <c r="O426" s="35" t="s">
        <v>1847</v>
      </c>
      <c r="P426" s="35" t="s">
        <v>1848</v>
      </c>
      <c r="Q426" s="35" t="s">
        <v>311</v>
      </c>
      <c r="R426" s="35" t="s">
        <v>430</v>
      </c>
      <c r="S426" s="35" t="s">
        <v>431</v>
      </c>
      <c r="T426" s="35" t="s">
        <v>5058</v>
      </c>
      <c r="U426" s="35" t="s">
        <v>269</v>
      </c>
      <c r="V426" s="35">
        <v>0</v>
      </c>
      <c r="W426" s="35">
        <v>0</v>
      </c>
      <c r="X426" s="49">
        <v>0</v>
      </c>
      <c r="Y426" s="45" t="s">
        <v>703</v>
      </c>
      <c r="Z426" s="49">
        <v>50</v>
      </c>
      <c r="AA426" s="49">
        <v>0</v>
      </c>
      <c r="AB426" s="45" t="s">
        <v>637</v>
      </c>
      <c r="AC426" s="45" t="s">
        <v>660</v>
      </c>
      <c r="AD426" s="45" t="s">
        <v>694</v>
      </c>
      <c r="AE426" s="45" t="s">
        <v>695</v>
      </c>
      <c r="AF426" s="49">
        <v>2018</v>
      </c>
      <c r="AG426" s="45" t="s">
        <v>1840</v>
      </c>
      <c r="AH426" s="45">
        <v>43453</v>
      </c>
      <c r="AI426" s="45">
        <v>43453</v>
      </c>
      <c r="AJ426" s="45">
        <v>43457</v>
      </c>
      <c r="AK426" s="45">
        <v>43465</v>
      </c>
      <c r="AL426" s="45"/>
      <c r="AM426" s="45" t="s">
        <v>566</v>
      </c>
      <c r="AN426" s="45" t="s">
        <v>1893</v>
      </c>
      <c r="AO426" s="45" t="s">
        <v>2272</v>
      </c>
      <c r="AP426" s="49"/>
      <c r="AQ426" s="45" t="s">
        <v>266</v>
      </c>
      <c r="AR426" s="45" t="s">
        <v>174</v>
      </c>
      <c r="AS426" s="45" t="s">
        <v>174</v>
      </c>
      <c r="AT426" s="49">
        <v>3</v>
      </c>
      <c r="AU426" s="49">
        <v>1</v>
      </c>
      <c r="AV426" s="49">
        <v>1</v>
      </c>
      <c r="AW426" s="45">
        <v>43383</v>
      </c>
      <c r="AX426" s="45" t="s">
        <v>183</v>
      </c>
      <c r="AY426" s="45">
        <v>43866.53158052083</v>
      </c>
      <c r="AZ426" s="45">
        <v>43376</v>
      </c>
      <c r="BA426" s="45">
        <v>43381</v>
      </c>
      <c r="BB426" s="45" t="s">
        <v>2011</v>
      </c>
      <c r="BC426" s="45">
        <v>43398.633287037039</v>
      </c>
      <c r="BD426" s="45">
        <v>43465</v>
      </c>
      <c r="BE426" s="53">
        <v>44286</v>
      </c>
      <c r="BF426" s="49">
        <f>IF(AND(ISBLANK(tbl_RawData_Report1[[#This Row],[REQ_ID]]),tbl_RawData_Report1[[#This Row],[RH Kit?]] = "Y"),1,COUNTIFS(tbl_RawData_Report1[RH Kit?],"Y",tbl_RawData_Report1[REQ_ID],tbl_RawData_Report1[[#This Row],[REQ_ID]]))</f>
        <v>0</v>
      </c>
      <c r="BG426" s="49">
        <f>COUNTIFS(tbl_RawData_Report1[RH Kit?],"Y",tbl_RawData_Report1[Order No.],tbl_RawData_Report1[[#This Row],[Order No.]])</f>
        <v>0</v>
      </c>
      <c r="BH426" s="49">
        <f>SUM(tbl_RawData_Report1[[#This Row],[RH Kit Req]:[RH Kit PO]])</f>
        <v>0</v>
      </c>
      <c r="BI426" s="49" t="str">
        <f>IFERROR(VLOOKUP(B426,Lookup!A:B,2,FALSE),B426)</f>
        <v>AMPICILLIN500MGINJ</v>
      </c>
      <c r="BJ426" s="49" t="b">
        <f t="shared" si="6"/>
        <v>1</v>
      </c>
      <c r="BK426" s="49" t="str">
        <f>tbl_RawData_Report1[[#This Row],[Item ID]]&amp;tbl_RawData_Report1[[#This Row],[Order No.]]</f>
        <v>AMPICILLIN500MGINJ0000037022</v>
      </c>
      <c r="BL426"/>
      <c r="BM426"/>
      <c r="BN426"/>
    </row>
    <row r="427" spans="1:66" hidden="1" x14ac:dyDescent="0.25">
      <c r="A427" t="s">
        <v>8</v>
      </c>
      <c r="B427" t="s">
        <v>699</v>
      </c>
      <c r="C427">
        <v>2</v>
      </c>
      <c r="D427">
        <v>1</v>
      </c>
      <c r="E427">
        <v>2</v>
      </c>
      <c r="F427" t="s">
        <v>444</v>
      </c>
      <c r="G427" s="35" t="s">
        <v>1892</v>
      </c>
      <c r="H427" s="35" t="s">
        <v>700</v>
      </c>
      <c r="I427" s="35" t="s">
        <v>593</v>
      </c>
      <c r="J427" s="35">
        <v>185.5</v>
      </c>
      <c r="K427" s="35" t="s">
        <v>1845</v>
      </c>
      <c r="L427" s="35" t="s">
        <v>1846</v>
      </c>
      <c r="M427" s="35" t="s">
        <v>396</v>
      </c>
      <c r="N427" s="35" t="s">
        <v>122</v>
      </c>
      <c r="O427" s="35" t="s">
        <v>1847</v>
      </c>
      <c r="P427" s="35" t="s">
        <v>1848</v>
      </c>
      <c r="Q427" s="35" t="s">
        <v>311</v>
      </c>
      <c r="R427" s="35" t="s">
        <v>430</v>
      </c>
      <c r="S427" s="35" t="s">
        <v>431</v>
      </c>
      <c r="T427" s="35" t="s">
        <v>5058</v>
      </c>
      <c r="U427" s="35" t="s">
        <v>269</v>
      </c>
      <c r="V427" s="35">
        <v>0</v>
      </c>
      <c r="W427" s="35">
        <v>0</v>
      </c>
      <c r="X427" s="49">
        <v>25</v>
      </c>
      <c r="Y427" s="45" t="s">
        <v>703</v>
      </c>
      <c r="Z427" s="49">
        <v>50</v>
      </c>
      <c r="AA427" s="49">
        <v>1250</v>
      </c>
      <c r="AB427" s="45" t="s">
        <v>637</v>
      </c>
      <c r="AC427" s="45" t="s">
        <v>660</v>
      </c>
      <c r="AD427" s="45" t="s">
        <v>694</v>
      </c>
      <c r="AE427" s="45" t="s">
        <v>695</v>
      </c>
      <c r="AF427" s="49">
        <v>2018</v>
      </c>
      <c r="AG427" s="45" t="s">
        <v>1840</v>
      </c>
      <c r="AH427" s="45">
        <v>43453</v>
      </c>
      <c r="AI427" s="45">
        <v>43453</v>
      </c>
      <c r="AJ427" s="45">
        <v>43457</v>
      </c>
      <c r="AK427" s="45">
        <v>43465</v>
      </c>
      <c r="AL427" s="45"/>
      <c r="AM427" s="45" t="s">
        <v>566</v>
      </c>
      <c r="AN427" s="45" t="s">
        <v>1893</v>
      </c>
      <c r="AO427" s="45" t="s">
        <v>2007</v>
      </c>
      <c r="AP427" s="49"/>
      <c r="AQ427" s="45" t="s">
        <v>266</v>
      </c>
      <c r="AR427" s="45" t="s">
        <v>174</v>
      </c>
      <c r="AS427" s="45" t="s">
        <v>174</v>
      </c>
      <c r="AT427" s="49">
        <v>2</v>
      </c>
      <c r="AU427" s="49">
        <v>1</v>
      </c>
      <c r="AV427" s="49">
        <v>1</v>
      </c>
      <c r="AW427" s="45">
        <v>43383</v>
      </c>
      <c r="AX427" s="45" t="s">
        <v>183</v>
      </c>
      <c r="AY427" s="45">
        <v>43866.53158052083</v>
      </c>
      <c r="AZ427" s="45">
        <v>43376</v>
      </c>
      <c r="BA427" s="45">
        <v>43381</v>
      </c>
      <c r="BB427" s="45" t="s">
        <v>2008</v>
      </c>
      <c r="BC427" s="45">
        <v>43398.633287037039</v>
      </c>
      <c r="BD427" s="45">
        <v>43465</v>
      </c>
      <c r="BE427" s="53">
        <v>44286</v>
      </c>
      <c r="BF427" s="49">
        <f>IF(AND(ISBLANK(tbl_RawData_Report1[[#This Row],[REQ_ID]]),tbl_RawData_Report1[[#This Row],[RH Kit?]] = "Y"),1,COUNTIFS(tbl_RawData_Report1[RH Kit?],"Y",tbl_RawData_Report1[REQ_ID],tbl_RawData_Report1[[#This Row],[REQ_ID]]))</f>
        <v>0</v>
      </c>
      <c r="BG427" s="49">
        <f>COUNTIFS(tbl_RawData_Report1[RH Kit?],"Y",tbl_RawData_Report1[Order No.],tbl_RawData_Report1[[#This Row],[Order No.]])</f>
        <v>0</v>
      </c>
      <c r="BH427" s="49">
        <f>SUM(tbl_RawData_Report1[[#This Row],[RH Kit Req]:[RH Kit PO]])</f>
        <v>0</v>
      </c>
      <c r="BI427" s="49" t="str">
        <f>IFERROR(VLOOKUP(B427,Lookup!A:B,2,FALSE),B427)</f>
        <v>AMPICILLIN_1GINJ</v>
      </c>
      <c r="BJ427" s="49" t="b">
        <f t="shared" si="6"/>
        <v>0</v>
      </c>
      <c r="BK427" s="49" t="str">
        <f>tbl_RawData_Report1[[#This Row],[Item ID]]&amp;tbl_RawData_Report1[[#This Row],[Order No.]]</f>
        <v>AMPICILLIN_1GINJ0000037022</v>
      </c>
      <c r="BL427"/>
      <c r="BM427"/>
      <c r="BN427"/>
    </row>
    <row r="428" spans="1:66" hidden="1" x14ac:dyDescent="0.25">
      <c r="A428" t="s">
        <v>8</v>
      </c>
      <c r="B428" t="s">
        <v>699</v>
      </c>
      <c r="C428">
        <v>2</v>
      </c>
      <c r="D428">
        <v>1</v>
      </c>
      <c r="E428">
        <v>1</v>
      </c>
      <c r="F428" t="s">
        <v>444</v>
      </c>
      <c r="G428" s="35" t="s">
        <v>1892</v>
      </c>
      <c r="H428" s="35" t="s">
        <v>700</v>
      </c>
      <c r="I428" s="35" t="s">
        <v>593</v>
      </c>
      <c r="J428" s="35">
        <v>0</v>
      </c>
      <c r="K428" s="35" t="s">
        <v>1845</v>
      </c>
      <c r="L428" s="35" t="s">
        <v>1846</v>
      </c>
      <c r="M428" s="35" t="s">
        <v>396</v>
      </c>
      <c r="N428" s="35" t="s">
        <v>122</v>
      </c>
      <c r="O428" s="35" t="s">
        <v>1847</v>
      </c>
      <c r="P428" s="35" t="s">
        <v>1848</v>
      </c>
      <c r="Q428" s="35" t="s">
        <v>311</v>
      </c>
      <c r="R428" s="35" t="s">
        <v>430</v>
      </c>
      <c r="S428" s="35" t="s">
        <v>431</v>
      </c>
      <c r="T428" s="35" t="s">
        <v>5058</v>
      </c>
      <c r="U428" s="35" t="s">
        <v>269</v>
      </c>
      <c r="V428" s="35">
        <v>0</v>
      </c>
      <c r="W428" s="35">
        <v>0</v>
      </c>
      <c r="X428" s="49">
        <v>0</v>
      </c>
      <c r="Y428" s="45" t="s">
        <v>703</v>
      </c>
      <c r="Z428" s="49">
        <v>50</v>
      </c>
      <c r="AA428" s="49">
        <v>0</v>
      </c>
      <c r="AB428" s="45" t="s">
        <v>637</v>
      </c>
      <c r="AC428" s="45" t="s">
        <v>660</v>
      </c>
      <c r="AD428" s="45" t="s">
        <v>694</v>
      </c>
      <c r="AE428" s="45" t="s">
        <v>695</v>
      </c>
      <c r="AF428" s="49">
        <v>2018</v>
      </c>
      <c r="AG428" s="45" t="s">
        <v>1840</v>
      </c>
      <c r="AH428" s="45">
        <v>43453</v>
      </c>
      <c r="AI428" s="45">
        <v>43453</v>
      </c>
      <c r="AJ428" s="45">
        <v>43457</v>
      </c>
      <c r="AK428" s="45">
        <v>43465</v>
      </c>
      <c r="AL428" s="45"/>
      <c r="AM428" s="45" t="s">
        <v>566</v>
      </c>
      <c r="AN428" s="45" t="s">
        <v>1893</v>
      </c>
      <c r="AO428" s="45" t="s">
        <v>2009</v>
      </c>
      <c r="AP428" s="49"/>
      <c r="AQ428" s="45" t="s">
        <v>266</v>
      </c>
      <c r="AR428" s="45" t="s">
        <v>174</v>
      </c>
      <c r="AS428" s="45" t="s">
        <v>174</v>
      </c>
      <c r="AT428" s="49">
        <v>2</v>
      </c>
      <c r="AU428" s="49">
        <v>1</v>
      </c>
      <c r="AV428" s="49">
        <v>1</v>
      </c>
      <c r="AW428" s="45">
        <v>43383</v>
      </c>
      <c r="AX428" s="45" t="s">
        <v>183</v>
      </c>
      <c r="AY428" s="45">
        <v>43866.53158052083</v>
      </c>
      <c r="AZ428" s="45">
        <v>43376</v>
      </c>
      <c r="BA428" s="45">
        <v>43381</v>
      </c>
      <c r="BB428" s="45" t="s">
        <v>2008</v>
      </c>
      <c r="BC428" s="45">
        <v>43398.633287037039</v>
      </c>
      <c r="BD428" s="45">
        <v>43465</v>
      </c>
      <c r="BE428" s="53">
        <v>44286</v>
      </c>
      <c r="BF428" s="49">
        <f>IF(AND(ISBLANK(tbl_RawData_Report1[[#This Row],[REQ_ID]]),tbl_RawData_Report1[[#This Row],[RH Kit?]] = "Y"),1,COUNTIFS(tbl_RawData_Report1[RH Kit?],"Y",tbl_RawData_Report1[REQ_ID],tbl_RawData_Report1[[#This Row],[REQ_ID]]))</f>
        <v>0</v>
      </c>
      <c r="BG428" s="49">
        <f>COUNTIFS(tbl_RawData_Report1[RH Kit?],"Y",tbl_RawData_Report1[Order No.],tbl_RawData_Report1[[#This Row],[Order No.]])</f>
        <v>0</v>
      </c>
      <c r="BH428" s="49">
        <f>SUM(tbl_RawData_Report1[[#This Row],[RH Kit Req]:[RH Kit PO]])</f>
        <v>0</v>
      </c>
      <c r="BI428" s="49" t="str">
        <f>IFERROR(VLOOKUP(B428,Lookup!A:B,2,FALSE),B428)</f>
        <v>AMPICILLIN_1GINJ</v>
      </c>
      <c r="BJ428" s="49" t="b">
        <f t="shared" si="6"/>
        <v>0</v>
      </c>
      <c r="BK428" s="49" t="str">
        <f>tbl_RawData_Report1[[#This Row],[Item ID]]&amp;tbl_RawData_Report1[[#This Row],[Order No.]]</f>
        <v>AMPICILLIN_1GINJ0000037022</v>
      </c>
      <c r="BL428"/>
      <c r="BM428"/>
      <c r="BN428"/>
    </row>
    <row r="429" spans="1:66" hidden="1" x14ac:dyDescent="0.25">
      <c r="A429" t="s">
        <v>8</v>
      </c>
      <c r="B429" t="s">
        <v>699</v>
      </c>
      <c r="C429">
        <v>2</v>
      </c>
      <c r="D429">
        <v>1</v>
      </c>
      <c r="E429">
        <v>3</v>
      </c>
      <c r="F429" t="s">
        <v>444</v>
      </c>
      <c r="G429" s="35" t="s">
        <v>1892</v>
      </c>
      <c r="H429" s="35" t="s">
        <v>700</v>
      </c>
      <c r="I429" s="35" t="s">
        <v>593</v>
      </c>
      <c r="J429" s="35">
        <v>0</v>
      </c>
      <c r="K429" s="35" t="s">
        <v>1845</v>
      </c>
      <c r="L429" s="35" t="s">
        <v>1846</v>
      </c>
      <c r="M429" s="35" t="s">
        <v>396</v>
      </c>
      <c r="N429" s="35" t="s">
        <v>122</v>
      </c>
      <c r="O429" s="35" t="s">
        <v>1847</v>
      </c>
      <c r="P429" s="35" t="s">
        <v>1848</v>
      </c>
      <c r="Q429" s="35" t="s">
        <v>311</v>
      </c>
      <c r="R429" s="35" t="s">
        <v>430</v>
      </c>
      <c r="S429" s="35" t="s">
        <v>431</v>
      </c>
      <c r="T429" s="35" t="s">
        <v>5058</v>
      </c>
      <c r="U429" s="35" t="s">
        <v>269</v>
      </c>
      <c r="V429" s="35">
        <v>0</v>
      </c>
      <c r="W429" s="35">
        <v>0</v>
      </c>
      <c r="X429" s="49">
        <v>0</v>
      </c>
      <c r="Y429" s="45" t="s">
        <v>703</v>
      </c>
      <c r="Z429" s="49">
        <v>50</v>
      </c>
      <c r="AA429" s="49">
        <v>0</v>
      </c>
      <c r="AB429" s="45" t="s">
        <v>637</v>
      </c>
      <c r="AC429" s="45" t="s">
        <v>660</v>
      </c>
      <c r="AD429" s="45" t="s">
        <v>694</v>
      </c>
      <c r="AE429" s="45" t="s">
        <v>695</v>
      </c>
      <c r="AF429" s="49">
        <v>2018</v>
      </c>
      <c r="AG429" s="45" t="s">
        <v>1840</v>
      </c>
      <c r="AH429" s="45">
        <v>43453</v>
      </c>
      <c r="AI429" s="45">
        <v>43453</v>
      </c>
      <c r="AJ429" s="45">
        <v>43457</v>
      </c>
      <c r="AK429" s="45">
        <v>43465</v>
      </c>
      <c r="AL429" s="45"/>
      <c r="AM429" s="45" t="s">
        <v>566</v>
      </c>
      <c r="AN429" s="45" t="s">
        <v>1893</v>
      </c>
      <c r="AO429" s="45" t="s">
        <v>2271</v>
      </c>
      <c r="AP429" s="49"/>
      <c r="AQ429" s="45" t="s">
        <v>266</v>
      </c>
      <c r="AR429" s="45" t="s">
        <v>174</v>
      </c>
      <c r="AS429" s="45" t="s">
        <v>174</v>
      </c>
      <c r="AT429" s="49">
        <v>2</v>
      </c>
      <c r="AU429" s="49">
        <v>1</v>
      </c>
      <c r="AV429" s="49">
        <v>1</v>
      </c>
      <c r="AW429" s="45">
        <v>43383</v>
      </c>
      <c r="AX429" s="45" t="s">
        <v>183</v>
      </c>
      <c r="AY429" s="45">
        <v>43866.53158052083</v>
      </c>
      <c r="AZ429" s="45">
        <v>43376</v>
      </c>
      <c r="BA429" s="45">
        <v>43381</v>
      </c>
      <c r="BB429" s="45" t="s">
        <v>2008</v>
      </c>
      <c r="BC429" s="45">
        <v>43398.633287037039</v>
      </c>
      <c r="BD429" s="45">
        <v>43465</v>
      </c>
      <c r="BE429" s="53">
        <v>44286</v>
      </c>
      <c r="BF429" s="49">
        <f>IF(AND(ISBLANK(tbl_RawData_Report1[[#This Row],[REQ_ID]]),tbl_RawData_Report1[[#This Row],[RH Kit?]] = "Y"),1,COUNTIFS(tbl_RawData_Report1[RH Kit?],"Y",tbl_RawData_Report1[REQ_ID],tbl_RawData_Report1[[#This Row],[REQ_ID]]))</f>
        <v>0</v>
      </c>
      <c r="BG429" s="49">
        <f>COUNTIFS(tbl_RawData_Report1[RH Kit?],"Y",tbl_RawData_Report1[Order No.],tbl_RawData_Report1[[#This Row],[Order No.]])</f>
        <v>0</v>
      </c>
      <c r="BH429" s="49">
        <f>SUM(tbl_RawData_Report1[[#This Row],[RH Kit Req]:[RH Kit PO]])</f>
        <v>0</v>
      </c>
      <c r="BI429" s="49" t="str">
        <f>IFERROR(VLOOKUP(B429,Lookup!A:B,2,FALSE),B429)</f>
        <v>AMPICILLIN_1GINJ</v>
      </c>
      <c r="BJ429" s="49" t="b">
        <f t="shared" si="6"/>
        <v>1</v>
      </c>
      <c r="BK429" s="49" t="str">
        <f>tbl_RawData_Report1[[#This Row],[Item ID]]&amp;tbl_RawData_Report1[[#This Row],[Order No.]]</f>
        <v>AMPICILLIN_1GINJ0000037022</v>
      </c>
      <c r="BL429"/>
      <c r="BM429"/>
      <c r="BN429"/>
    </row>
    <row r="430" spans="1:66" hidden="1" x14ac:dyDescent="0.25">
      <c r="A430" t="s">
        <v>8</v>
      </c>
      <c r="B430" t="s">
        <v>808</v>
      </c>
      <c r="C430">
        <v>1</v>
      </c>
      <c r="D430">
        <v>1</v>
      </c>
      <c r="E430">
        <v>1</v>
      </c>
      <c r="F430" t="s">
        <v>444</v>
      </c>
      <c r="G430" s="35" t="s">
        <v>1892</v>
      </c>
      <c r="H430" s="35" t="s">
        <v>809</v>
      </c>
      <c r="I430" s="35" t="s">
        <v>593</v>
      </c>
      <c r="J430" s="35">
        <v>0</v>
      </c>
      <c r="K430" s="35" t="s">
        <v>1845</v>
      </c>
      <c r="L430" s="35" t="s">
        <v>1846</v>
      </c>
      <c r="M430" s="35" t="s">
        <v>396</v>
      </c>
      <c r="N430" s="35" t="s">
        <v>122</v>
      </c>
      <c r="O430" s="35" t="s">
        <v>1847</v>
      </c>
      <c r="P430" s="35" t="s">
        <v>1848</v>
      </c>
      <c r="Q430" s="35" t="s">
        <v>311</v>
      </c>
      <c r="R430" s="35" t="s">
        <v>430</v>
      </c>
      <c r="S430" s="35" t="s">
        <v>431</v>
      </c>
      <c r="T430" s="35" t="s">
        <v>5058</v>
      </c>
      <c r="U430" s="35" t="s">
        <v>269</v>
      </c>
      <c r="V430" s="35">
        <v>0</v>
      </c>
      <c r="W430" s="35">
        <v>0</v>
      </c>
      <c r="X430" s="49">
        <v>0</v>
      </c>
      <c r="Y430" s="45" t="s">
        <v>346</v>
      </c>
      <c r="Z430" s="49">
        <v>1000</v>
      </c>
      <c r="AA430" s="49">
        <v>0</v>
      </c>
      <c r="AB430" s="45" t="s">
        <v>637</v>
      </c>
      <c r="AC430" s="45" t="s">
        <v>660</v>
      </c>
      <c r="AD430" s="45" t="s">
        <v>694</v>
      </c>
      <c r="AE430" s="45" t="s">
        <v>695</v>
      </c>
      <c r="AF430" s="49">
        <v>2018</v>
      </c>
      <c r="AG430" s="45" t="s">
        <v>1840</v>
      </c>
      <c r="AH430" s="45">
        <v>43453</v>
      </c>
      <c r="AI430" s="45">
        <v>43453</v>
      </c>
      <c r="AJ430" s="45">
        <v>43457</v>
      </c>
      <c r="AK430" s="45">
        <v>43465</v>
      </c>
      <c r="AL430" s="45"/>
      <c r="AM430" s="45" t="s">
        <v>566</v>
      </c>
      <c r="AN430" s="45" t="s">
        <v>1893</v>
      </c>
      <c r="AO430" s="45" t="s">
        <v>2021</v>
      </c>
      <c r="AP430" s="49"/>
      <c r="AQ430" s="45" t="s">
        <v>266</v>
      </c>
      <c r="AR430" s="45" t="s">
        <v>174</v>
      </c>
      <c r="AS430" s="45" t="s">
        <v>174</v>
      </c>
      <c r="AT430" s="49">
        <v>1</v>
      </c>
      <c r="AU430" s="49">
        <v>1</v>
      </c>
      <c r="AV430" s="49">
        <v>1</v>
      </c>
      <c r="AW430" s="45">
        <v>43383</v>
      </c>
      <c r="AX430" s="45" t="s">
        <v>183</v>
      </c>
      <c r="AY430" s="45">
        <v>43866.53158052083</v>
      </c>
      <c r="AZ430" s="45">
        <v>43376</v>
      </c>
      <c r="BA430" s="45">
        <v>43381</v>
      </c>
      <c r="BB430" s="45" t="s">
        <v>2020</v>
      </c>
      <c r="BC430" s="45">
        <v>43398.633287037039</v>
      </c>
      <c r="BD430" s="45">
        <v>43465</v>
      </c>
      <c r="BE430" s="53">
        <v>44286</v>
      </c>
      <c r="BF430" s="49">
        <f>IF(AND(ISBLANK(tbl_RawData_Report1[[#This Row],[REQ_ID]]),tbl_RawData_Report1[[#This Row],[RH Kit?]] = "Y"),1,COUNTIFS(tbl_RawData_Report1[RH Kit?],"Y",tbl_RawData_Report1[REQ_ID],tbl_RawData_Report1[[#This Row],[REQ_ID]]))</f>
        <v>0</v>
      </c>
      <c r="BG430" s="49">
        <f>COUNTIFS(tbl_RawData_Report1[RH Kit?],"Y",tbl_RawData_Report1[Order No.],tbl_RawData_Report1[[#This Row],[Order No.]])</f>
        <v>0</v>
      </c>
      <c r="BH430" s="49">
        <f>SUM(tbl_RawData_Report1[[#This Row],[RH Kit Req]:[RH Kit PO]])</f>
        <v>0</v>
      </c>
      <c r="BI430" s="49" t="str">
        <f>IFERROR(VLOOKUP(B430,Lookup!A:B,2,FALSE),B430)</f>
        <v>AMOXYCILLIN_500MG</v>
      </c>
      <c r="BJ430" s="49" t="b">
        <f t="shared" si="6"/>
        <v>1</v>
      </c>
      <c r="BK430" s="49" t="str">
        <f>tbl_RawData_Report1[[#This Row],[Item ID]]&amp;tbl_RawData_Report1[[#This Row],[Order No.]]</f>
        <v>AMOXYCILLIN_500MG0000037022</v>
      </c>
      <c r="BL430"/>
      <c r="BM430"/>
      <c r="BN430"/>
    </row>
    <row r="431" spans="1:66" hidden="1" x14ac:dyDescent="0.25">
      <c r="A431" t="s">
        <v>8</v>
      </c>
      <c r="B431" t="s">
        <v>1484</v>
      </c>
      <c r="C431">
        <v>10</v>
      </c>
      <c r="D431">
        <v>1</v>
      </c>
      <c r="E431">
        <v>1</v>
      </c>
      <c r="F431" t="s">
        <v>444</v>
      </c>
      <c r="G431" s="35" t="s">
        <v>1892</v>
      </c>
      <c r="H431" s="35" t="s">
        <v>1485</v>
      </c>
      <c r="I431" s="35" t="s">
        <v>2338</v>
      </c>
      <c r="J431" s="35">
        <v>0</v>
      </c>
      <c r="K431" s="35" t="s">
        <v>1845</v>
      </c>
      <c r="L431" s="35" t="s">
        <v>1846</v>
      </c>
      <c r="M431" s="35" t="s">
        <v>396</v>
      </c>
      <c r="N431" s="35" t="s">
        <v>122</v>
      </c>
      <c r="O431" s="35" t="s">
        <v>1847</v>
      </c>
      <c r="P431" s="35" t="s">
        <v>1848</v>
      </c>
      <c r="Q431" s="35" t="s">
        <v>311</v>
      </c>
      <c r="R431" s="35" t="s">
        <v>430</v>
      </c>
      <c r="S431" s="35" t="s">
        <v>431</v>
      </c>
      <c r="T431" s="35" t="s">
        <v>5058</v>
      </c>
      <c r="U431" s="35" t="s">
        <v>269</v>
      </c>
      <c r="V431" s="35">
        <v>0</v>
      </c>
      <c r="W431" s="35">
        <v>0</v>
      </c>
      <c r="X431" s="49">
        <v>0</v>
      </c>
      <c r="Y431" s="45" t="s">
        <v>667</v>
      </c>
      <c r="Z431" s="49">
        <v>1</v>
      </c>
      <c r="AA431" s="49">
        <v>0</v>
      </c>
      <c r="AB431" s="45" t="s">
        <v>637</v>
      </c>
      <c r="AC431" s="45" t="s">
        <v>668</v>
      </c>
      <c r="AD431" s="45" t="s">
        <v>694</v>
      </c>
      <c r="AE431" s="45" t="s">
        <v>695</v>
      </c>
      <c r="AF431" s="49">
        <v>2018</v>
      </c>
      <c r="AG431" s="45" t="s">
        <v>1840</v>
      </c>
      <c r="AH431" s="45">
        <v>43453</v>
      </c>
      <c r="AI431" s="45">
        <v>43453</v>
      </c>
      <c r="AJ431" s="45">
        <v>43457</v>
      </c>
      <c r="AK431" s="45"/>
      <c r="AL431" s="45"/>
      <c r="AM431" s="45" t="s">
        <v>566</v>
      </c>
      <c r="AN431" s="45" t="s">
        <v>1893</v>
      </c>
      <c r="AO431" s="45" t="s">
        <v>2036</v>
      </c>
      <c r="AP431" s="49"/>
      <c r="AQ431" s="45" t="s">
        <v>2337</v>
      </c>
      <c r="AR431" s="45" t="s">
        <v>174</v>
      </c>
      <c r="AS431" s="45" t="s">
        <v>174</v>
      </c>
      <c r="AT431" s="49">
        <v>10</v>
      </c>
      <c r="AU431" s="49">
        <v>1</v>
      </c>
      <c r="AV431" s="49">
        <v>1</v>
      </c>
      <c r="AW431" s="45">
        <v>43383</v>
      </c>
      <c r="AX431" s="45" t="s">
        <v>183</v>
      </c>
      <c r="AY431" s="45">
        <v>43866.53158052083</v>
      </c>
      <c r="AZ431" s="45">
        <v>43376</v>
      </c>
      <c r="BA431" s="45">
        <v>43381</v>
      </c>
      <c r="BB431" s="45" t="s">
        <v>2035</v>
      </c>
      <c r="BC431" s="45">
        <v>43398.633287037039</v>
      </c>
      <c r="BD431" s="45">
        <v>43465</v>
      </c>
      <c r="BE431" s="53">
        <v>44286</v>
      </c>
      <c r="BF431" s="49">
        <f>IF(AND(ISBLANK(tbl_RawData_Report1[[#This Row],[REQ_ID]]),tbl_RawData_Report1[[#This Row],[RH Kit?]] = "Y"),1,COUNTIFS(tbl_RawData_Report1[RH Kit?],"Y",tbl_RawData_Report1[REQ_ID],tbl_RawData_Report1[[#This Row],[REQ_ID]]))</f>
        <v>0</v>
      </c>
      <c r="BG431" s="49">
        <f>COUNTIFS(tbl_RawData_Report1[RH Kit?],"Y",tbl_RawData_Report1[Order No.],tbl_RawData_Report1[[#This Row],[Order No.]])</f>
        <v>0</v>
      </c>
      <c r="BH431" s="49">
        <f>SUM(tbl_RawData_Report1[[#This Row],[RH Kit Req]:[RH Kit PO]])</f>
        <v>0</v>
      </c>
      <c r="BI431" s="49" t="str">
        <f>IFERROR(VLOOKUP(B431,Lookup!A:B,2,FALSE),B431)</f>
        <v>HARTMANNSOL0.5L</v>
      </c>
      <c r="BJ431" s="49" t="b">
        <f t="shared" si="6"/>
        <v>1</v>
      </c>
      <c r="BK431" s="49" t="str">
        <f>tbl_RawData_Report1[[#This Row],[Item ID]]&amp;tbl_RawData_Report1[[#This Row],[Order No.]]</f>
        <v>HARTMANNSOL0.5L0000037022</v>
      </c>
      <c r="BL431"/>
      <c r="BM431"/>
      <c r="BN431"/>
    </row>
    <row r="432" spans="1:66" hidden="1" x14ac:dyDescent="0.25">
      <c r="A432" t="s">
        <v>8</v>
      </c>
      <c r="B432" t="s">
        <v>1806</v>
      </c>
      <c r="C432">
        <v>5</v>
      </c>
      <c r="D432">
        <v>1</v>
      </c>
      <c r="E432">
        <v>2</v>
      </c>
      <c r="F432" t="s">
        <v>444</v>
      </c>
      <c r="G432" s="35" t="s">
        <v>1892</v>
      </c>
      <c r="H432" s="35" t="s">
        <v>1964</v>
      </c>
      <c r="I432" s="35" t="s">
        <v>2338</v>
      </c>
      <c r="J432" s="35">
        <v>0</v>
      </c>
      <c r="K432" s="35" t="s">
        <v>1845</v>
      </c>
      <c r="L432" s="35" t="s">
        <v>1846</v>
      </c>
      <c r="M432" s="35" t="s">
        <v>396</v>
      </c>
      <c r="N432" s="35" t="s">
        <v>122</v>
      </c>
      <c r="O432" s="35" t="s">
        <v>1847</v>
      </c>
      <c r="P432" s="35" t="s">
        <v>1848</v>
      </c>
      <c r="Q432" s="35" t="s">
        <v>311</v>
      </c>
      <c r="R432" s="35" t="s">
        <v>430</v>
      </c>
      <c r="S432" s="35" t="s">
        <v>431</v>
      </c>
      <c r="T432" s="35" t="s">
        <v>5058</v>
      </c>
      <c r="U432" s="35" t="s">
        <v>269</v>
      </c>
      <c r="V432" s="35">
        <v>0</v>
      </c>
      <c r="W432" s="35">
        <v>0</v>
      </c>
      <c r="X432" s="49">
        <v>0</v>
      </c>
      <c r="Y432" s="45" t="s">
        <v>860</v>
      </c>
      <c r="Z432" s="49">
        <v>4</v>
      </c>
      <c r="AA432" s="49">
        <v>0</v>
      </c>
      <c r="AB432" s="45" t="s">
        <v>637</v>
      </c>
      <c r="AC432" s="45" t="s">
        <v>660</v>
      </c>
      <c r="AD432" s="45" t="s">
        <v>694</v>
      </c>
      <c r="AE432" s="45" t="s">
        <v>695</v>
      </c>
      <c r="AF432" s="49">
        <v>2018</v>
      </c>
      <c r="AG432" s="45" t="s">
        <v>1840</v>
      </c>
      <c r="AH432" s="45">
        <v>43453</v>
      </c>
      <c r="AI432" s="45">
        <v>43453</v>
      </c>
      <c r="AJ432" s="45">
        <v>43457</v>
      </c>
      <c r="AK432" s="45"/>
      <c r="AL432" s="45"/>
      <c r="AM432" s="45" t="s">
        <v>566</v>
      </c>
      <c r="AN432" s="45" t="s">
        <v>1893</v>
      </c>
      <c r="AO432" s="45" t="s">
        <v>2033</v>
      </c>
      <c r="AP432" s="49"/>
      <c r="AQ432" s="45" t="s">
        <v>2337</v>
      </c>
      <c r="AR432" s="45" t="s">
        <v>174</v>
      </c>
      <c r="AS432" s="45" t="s">
        <v>174</v>
      </c>
      <c r="AT432" s="49">
        <v>5</v>
      </c>
      <c r="AU432" s="49">
        <v>1</v>
      </c>
      <c r="AV432" s="49">
        <v>1</v>
      </c>
      <c r="AW432" s="45">
        <v>43383</v>
      </c>
      <c r="AX432" s="45" t="s">
        <v>183</v>
      </c>
      <c r="AY432" s="45">
        <v>43866.53158052083</v>
      </c>
      <c r="AZ432" s="45">
        <v>43376</v>
      </c>
      <c r="BA432" s="45">
        <v>43381</v>
      </c>
      <c r="BB432" s="45" t="s">
        <v>2032</v>
      </c>
      <c r="BC432" s="45">
        <v>43398.633287037039</v>
      </c>
      <c r="BD432" s="45">
        <v>43465</v>
      </c>
      <c r="BE432" s="53">
        <v>44286</v>
      </c>
      <c r="BF432" s="49">
        <f>IF(AND(ISBLANK(tbl_RawData_Report1[[#This Row],[REQ_ID]]),tbl_RawData_Report1[[#This Row],[RH Kit?]] = "Y"),1,COUNTIFS(tbl_RawData_Report1[RH Kit?],"Y",tbl_RawData_Report1[REQ_ID],tbl_RawData_Report1[[#This Row],[REQ_ID]]))</f>
        <v>0</v>
      </c>
      <c r="BG432" s="49">
        <f>COUNTIFS(tbl_RawData_Report1[RH Kit?],"Y",tbl_RawData_Report1[Order No.],tbl_RawData_Report1[[#This Row],[Order No.]])</f>
        <v>0</v>
      </c>
      <c r="BH432" s="49">
        <f>SUM(tbl_RawData_Report1[[#This Row],[RH Kit Req]:[RH Kit PO]])</f>
        <v>0</v>
      </c>
      <c r="BI432" s="49" t="str">
        <f>IFERROR(VLOOKUP(B432,Lookup!A:B,2,FALSE),B432)</f>
        <v>AZITHROMYCIN_250MG</v>
      </c>
      <c r="BJ432" s="49" t="b">
        <f t="shared" si="6"/>
        <v>0</v>
      </c>
      <c r="BK432" s="49" t="str">
        <f>tbl_RawData_Report1[[#This Row],[Item ID]]&amp;tbl_RawData_Report1[[#This Row],[Order No.]]</f>
        <v>AZITHROMYCIN_250MG0000037022</v>
      </c>
      <c r="BL432"/>
      <c r="BM432"/>
      <c r="BN432"/>
    </row>
    <row r="433" spans="1:66" hidden="1" x14ac:dyDescent="0.25">
      <c r="A433" t="s">
        <v>8</v>
      </c>
      <c r="B433" t="s">
        <v>1806</v>
      </c>
      <c r="C433">
        <v>5</v>
      </c>
      <c r="D433">
        <v>1</v>
      </c>
      <c r="E433">
        <v>1</v>
      </c>
      <c r="F433" t="s">
        <v>444</v>
      </c>
      <c r="G433" s="35" t="s">
        <v>1892</v>
      </c>
      <c r="H433" s="35" t="s">
        <v>1964</v>
      </c>
      <c r="I433" s="35" t="s">
        <v>2338</v>
      </c>
      <c r="J433" s="35">
        <v>0</v>
      </c>
      <c r="K433" s="35" t="s">
        <v>1845</v>
      </c>
      <c r="L433" s="35" t="s">
        <v>1846</v>
      </c>
      <c r="M433" s="35" t="s">
        <v>396</v>
      </c>
      <c r="N433" s="35" t="s">
        <v>122</v>
      </c>
      <c r="O433" s="35" t="s">
        <v>1847</v>
      </c>
      <c r="P433" s="35" t="s">
        <v>1848</v>
      </c>
      <c r="Q433" s="35" t="s">
        <v>311</v>
      </c>
      <c r="R433" s="35" t="s">
        <v>430</v>
      </c>
      <c r="S433" s="35" t="s">
        <v>431</v>
      </c>
      <c r="T433" s="35" t="s">
        <v>5058</v>
      </c>
      <c r="U433" s="35" t="s">
        <v>269</v>
      </c>
      <c r="V433" s="35">
        <v>0</v>
      </c>
      <c r="W433" s="35">
        <v>0</v>
      </c>
      <c r="X433" s="49">
        <v>0</v>
      </c>
      <c r="Y433" s="45" t="s">
        <v>860</v>
      </c>
      <c r="Z433" s="49">
        <v>4</v>
      </c>
      <c r="AA433" s="49">
        <v>0</v>
      </c>
      <c r="AB433" s="45" t="s">
        <v>637</v>
      </c>
      <c r="AC433" s="45" t="s">
        <v>660</v>
      </c>
      <c r="AD433" s="45" t="s">
        <v>694</v>
      </c>
      <c r="AE433" s="45" t="s">
        <v>695</v>
      </c>
      <c r="AF433" s="49">
        <v>2018</v>
      </c>
      <c r="AG433" s="45" t="s">
        <v>1840</v>
      </c>
      <c r="AH433" s="45">
        <v>43453</v>
      </c>
      <c r="AI433" s="45">
        <v>43453</v>
      </c>
      <c r="AJ433" s="45">
        <v>43457</v>
      </c>
      <c r="AK433" s="45"/>
      <c r="AL433" s="45"/>
      <c r="AM433" s="45" t="s">
        <v>566</v>
      </c>
      <c r="AN433" s="45" t="s">
        <v>1893</v>
      </c>
      <c r="AO433" s="45" t="s">
        <v>2031</v>
      </c>
      <c r="AP433" s="49"/>
      <c r="AQ433" s="45" t="s">
        <v>2337</v>
      </c>
      <c r="AR433" s="45" t="s">
        <v>174</v>
      </c>
      <c r="AS433" s="45" t="s">
        <v>174</v>
      </c>
      <c r="AT433" s="49">
        <v>5</v>
      </c>
      <c r="AU433" s="49">
        <v>1</v>
      </c>
      <c r="AV433" s="49">
        <v>1</v>
      </c>
      <c r="AW433" s="45">
        <v>43383</v>
      </c>
      <c r="AX433" s="45" t="s">
        <v>183</v>
      </c>
      <c r="AY433" s="45">
        <v>43866.53158052083</v>
      </c>
      <c r="AZ433" s="45">
        <v>43376</v>
      </c>
      <c r="BA433" s="45">
        <v>43381</v>
      </c>
      <c r="BB433" s="45" t="s">
        <v>2032</v>
      </c>
      <c r="BC433" s="45">
        <v>43398.633287037039</v>
      </c>
      <c r="BD433" s="45">
        <v>43465</v>
      </c>
      <c r="BE433" s="53">
        <v>44286</v>
      </c>
      <c r="BF433" s="49">
        <f>IF(AND(ISBLANK(tbl_RawData_Report1[[#This Row],[REQ_ID]]),tbl_RawData_Report1[[#This Row],[RH Kit?]] = "Y"),1,COUNTIFS(tbl_RawData_Report1[RH Kit?],"Y",tbl_RawData_Report1[REQ_ID],tbl_RawData_Report1[[#This Row],[REQ_ID]]))</f>
        <v>0</v>
      </c>
      <c r="BG433" s="49">
        <f>COUNTIFS(tbl_RawData_Report1[RH Kit?],"Y",tbl_RawData_Report1[Order No.],tbl_RawData_Report1[[#This Row],[Order No.]])</f>
        <v>0</v>
      </c>
      <c r="BH433" s="49">
        <f>SUM(tbl_RawData_Report1[[#This Row],[RH Kit Req]:[RH Kit PO]])</f>
        <v>0</v>
      </c>
      <c r="BI433" s="49" t="str">
        <f>IFERROR(VLOOKUP(B433,Lookup!A:B,2,FALSE),B433)</f>
        <v>AZITHROMYCIN_250MG</v>
      </c>
      <c r="BJ433" s="49" t="b">
        <f t="shared" si="6"/>
        <v>1</v>
      </c>
      <c r="BK433" s="49" t="str">
        <f>tbl_RawData_Report1[[#This Row],[Item ID]]&amp;tbl_RawData_Report1[[#This Row],[Order No.]]</f>
        <v>AZITHROMYCIN_250MG0000037022</v>
      </c>
      <c r="BL433"/>
      <c r="BM433"/>
      <c r="BN433"/>
    </row>
    <row r="434" spans="1:66" hidden="1" x14ac:dyDescent="0.25">
      <c r="A434" t="s">
        <v>8</v>
      </c>
      <c r="B434" t="s">
        <v>757</v>
      </c>
      <c r="C434">
        <v>8</v>
      </c>
      <c r="D434">
        <v>1</v>
      </c>
      <c r="E434">
        <v>2</v>
      </c>
      <c r="F434" t="s">
        <v>444</v>
      </c>
      <c r="G434" s="35" t="s">
        <v>1892</v>
      </c>
      <c r="H434" s="35" t="s">
        <v>758</v>
      </c>
      <c r="I434" s="35" t="s">
        <v>593</v>
      </c>
      <c r="J434" s="35">
        <v>7.62</v>
      </c>
      <c r="K434" s="35" t="s">
        <v>1845</v>
      </c>
      <c r="L434" s="35" t="s">
        <v>1846</v>
      </c>
      <c r="M434" s="35" t="s">
        <v>396</v>
      </c>
      <c r="N434" s="35" t="s">
        <v>122</v>
      </c>
      <c r="O434" s="35" t="s">
        <v>1847</v>
      </c>
      <c r="P434" s="35" t="s">
        <v>1848</v>
      </c>
      <c r="Q434" s="35" t="s">
        <v>311</v>
      </c>
      <c r="R434" s="35" t="s">
        <v>430</v>
      </c>
      <c r="S434" s="35" t="s">
        <v>431</v>
      </c>
      <c r="T434" s="35" t="s">
        <v>5058</v>
      </c>
      <c r="U434" s="35" t="s">
        <v>269</v>
      </c>
      <c r="V434" s="35">
        <v>0</v>
      </c>
      <c r="W434" s="35">
        <v>0</v>
      </c>
      <c r="X434" s="49">
        <v>1</v>
      </c>
      <c r="Y434" s="45" t="s">
        <v>346</v>
      </c>
      <c r="Z434" s="49">
        <v>1000</v>
      </c>
      <c r="AA434" s="49">
        <v>1000</v>
      </c>
      <c r="AB434" s="45" t="s">
        <v>637</v>
      </c>
      <c r="AC434" s="45" t="s">
        <v>761</v>
      </c>
      <c r="AD434" s="45" t="s">
        <v>694</v>
      </c>
      <c r="AE434" s="45" t="s">
        <v>695</v>
      </c>
      <c r="AF434" s="49">
        <v>2018</v>
      </c>
      <c r="AG434" s="45" t="s">
        <v>1840</v>
      </c>
      <c r="AH434" s="45">
        <v>43453</v>
      </c>
      <c r="AI434" s="45">
        <v>43453</v>
      </c>
      <c r="AJ434" s="45">
        <v>43457</v>
      </c>
      <c r="AK434" s="45">
        <v>43465</v>
      </c>
      <c r="AL434" s="45"/>
      <c r="AM434" s="45" t="s">
        <v>566</v>
      </c>
      <c r="AN434" s="45" t="s">
        <v>1893</v>
      </c>
      <c r="AO434" s="45" t="s">
        <v>1908</v>
      </c>
      <c r="AP434" s="49"/>
      <c r="AQ434" s="45" t="s">
        <v>266</v>
      </c>
      <c r="AR434" s="45" t="s">
        <v>174</v>
      </c>
      <c r="AS434" s="45" t="s">
        <v>174</v>
      </c>
      <c r="AT434" s="49">
        <v>8</v>
      </c>
      <c r="AU434" s="49">
        <v>1</v>
      </c>
      <c r="AV434" s="49">
        <v>1</v>
      </c>
      <c r="AW434" s="45">
        <v>43383</v>
      </c>
      <c r="AX434" s="45" t="s">
        <v>183</v>
      </c>
      <c r="AY434" s="45">
        <v>43866.53158052083</v>
      </c>
      <c r="AZ434" s="45">
        <v>43376</v>
      </c>
      <c r="BA434" s="45">
        <v>43381</v>
      </c>
      <c r="BB434" s="45" t="s">
        <v>1907</v>
      </c>
      <c r="BC434" s="45">
        <v>43398.633287037039</v>
      </c>
      <c r="BD434" s="45">
        <v>43465</v>
      </c>
      <c r="BE434" s="53">
        <v>44286</v>
      </c>
      <c r="BF434" s="49">
        <f>IF(AND(ISBLANK(tbl_RawData_Report1[[#This Row],[REQ_ID]]),tbl_RawData_Report1[[#This Row],[RH Kit?]] = "Y"),1,COUNTIFS(tbl_RawData_Report1[RH Kit?],"Y",tbl_RawData_Report1[REQ_ID],tbl_RawData_Report1[[#This Row],[REQ_ID]]))</f>
        <v>0</v>
      </c>
      <c r="BG434" s="49">
        <f>COUNTIFS(tbl_RawData_Report1[RH Kit?],"Y",tbl_RawData_Report1[Order No.],tbl_RawData_Report1[[#This Row],[Order No.]])</f>
        <v>0</v>
      </c>
      <c r="BH434" s="49">
        <f>SUM(tbl_RawData_Report1[[#This Row],[RH Kit Req]:[RH Kit PO]])</f>
        <v>0</v>
      </c>
      <c r="BI434" s="49" t="str">
        <f>IFERROR(VLOOKUP(B434,Lookup!A:B,2,FALSE),B434)</f>
        <v>METRONIDAZOL_250MG</v>
      </c>
      <c r="BJ434" s="49" t="b">
        <f t="shared" si="6"/>
        <v>1</v>
      </c>
      <c r="BK434" s="49" t="str">
        <f>tbl_RawData_Report1[[#This Row],[Item ID]]&amp;tbl_RawData_Report1[[#This Row],[Order No.]]</f>
        <v>METRONIDAZOL_250MG0000037022</v>
      </c>
      <c r="BL434"/>
      <c r="BM434"/>
      <c r="BN434"/>
    </row>
    <row r="435" spans="1:66" hidden="1" x14ac:dyDescent="0.25">
      <c r="A435" t="s">
        <v>8</v>
      </c>
      <c r="B435" t="s">
        <v>847</v>
      </c>
      <c r="C435">
        <v>12</v>
      </c>
      <c r="D435">
        <v>1</v>
      </c>
      <c r="E435">
        <v>2</v>
      </c>
      <c r="F435" t="s">
        <v>444</v>
      </c>
      <c r="G435" s="35" t="s">
        <v>1892</v>
      </c>
      <c r="H435" s="35" t="s">
        <v>848</v>
      </c>
      <c r="I435" s="35" t="s">
        <v>593</v>
      </c>
      <c r="J435" s="35">
        <v>479</v>
      </c>
      <c r="K435" s="35" t="s">
        <v>1845</v>
      </c>
      <c r="L435" s="35" t="s">
        <v>1846</v>
      </c>
      <c r="M435" s="35" t="s">
        <v>396</v>
      </c>
      <c r="N435" s="35" t="s">
        <v>122</v>
      </c>
      <c r="O435" s="35" t="s">
        <v>1847</v>
      </c>
      <c r="P435" s="35" t="s">
        <v>1848</v>
      </c>
      <c r="Q435" s="35" t="s">
        <v>311</v>
      </c>
      <c r="R435" s="35" t="s">
        <v>430</v>
      </c>
      <c r="S435" s="35" t="s">
        <v>431</v>
      </c>
      <c r="T435" s="35" t="s">
        <v>5058</v>
      </c>
      <c r="U435" s="35" t="s">
        <v>269</v>
      </c>
      <c r="V435" s="35">
        <v>0</v>
      </c>
      <c r="W435" s="35">
        <v>0</v>
      </c>
      <c r="X435" s="49">
        <v>100</v>
      </c>
      <c r="Y435" s="45" t="s">
        <v>346</v>
      </c>
      <c r="Z435" s="49">
        <v>1000</v>
      </c>
      <c r="AA435" s="49">
        <v>100000</v>
      </c>
      <c r="AB435" s="45" t="s">
        <v>637</v>
      </c>
      <c r="AC435" s="45" t="s">
        <v>679</v>
      </c>
      <c r="AD435" s="45" t="s">
        <v>694</v>
      </c>
      <c r="AE435" s="45" t="s">
        <v>695</v>
      </c>
      <c r="AF435" s="49">
        <v>2018</v>
      </c>
      <c r="AG435" s="45" t="s">
        <v>1840</v>
      </c>
      <c r="AH435" s="45">
        <v>43453</v>
      </c>
      <c r="AI435" s="45">
        <v>43453</v>
      </c>
      <c r="AJ435" s="45">
        <v>43457</v>
      </c>
      <c r="AK435" s="45">
        <v>43465</v>
      </c>
      <c r="AL435" s="45"/>
      <c r="AM435" s="45" t="s">
        <v>566</v>
      </c>
      <c r="AN435" s="45" t="s">
        <v>1893</v>
      </c>
      <c r="AO435" s="45" t="s">
        <v>1938</v>
      </c>
      <c r="AP435" s="49"/>
      <c r="AQ435" s="45" t="s">
        <v>266</v>
      </c>
      <c r="AR435" s="45" t="s">
        <v>174</v>
      </c>
      <c r="AS435" s="45" t="s">
        <v>174</v>
      </c>
      <c r="AT435" s="49">
        <v>12</v>
      </c>
      <c r="AU435" s="49">
        <v>1</v>
      </c>
      <c r="AV435" s="49">
        <v>1</v>
      </c>
      <c r="AW435" s="45">
        <v>43383</v>
      </c>
      <c r="AX435" s="45" t="s">
        <v>183</v>
      </c>
      <c r="AY435" s="45">
        <v>43866.53158052083</v>
      </c>
      <c r="AZ435" s="45">
        <v>43376</v>
      </c>
      <c r="BA435" s="45">
        <v>43381</v>
      </c>
      <c r="BB435" s="45" t="s">
        <v>1939</v>
      </c>
      <c r="BC435" s="45">
        <v>43398.633287037039</v>
      </c>
      <c r="BD435" s="45">
        <v>43465</v>
      </c>
      <c r="BE435" s="53">
        <v>44286</v>
      </c>
      <c r="BF435" s="49">
        <f>IF(AND(ISBLANK(tbl_RawData_Report1[[#This Row],[REQ_ID]]),tbl_RawData_Report1[[#This Row],[RH Kit?]] = "Y"),1,COUNTIFS(tbl_RawData_Report1[RH Kit?],"Y",tbl_RawData_Report1[REQ_ID],tbl_RawData_Report1[[#This Row],[REQ_ID]]))</f>
        <v>0</v>
      </c>
      <c r="BG435" s="49">
        <f>COUNTIFS(tbl_RawData_Report1[RH Kit?],"Y",tbl_RawData_Report1[Order No.],tbl_RawData_Report1[[#This Row],[Order No.]])</f>
        <v>0</v>
      </c>
      <c r="BH435" s="49">
        <f>SUM(tbl_RawData_Report1[[#This Row],[RH Kit Req]:[RH Kit PO]])</f>
        <v>0</v>
      </c>
      <c r="BI435" s="49" t="str">
        <f>IFERROR(VLOOKUP(B435,Lookup!A:B,2,FALSE),B435)</f>
        <v>PARACETAMOL_500MG</v>
      </c>
      <c r="BJ435" s="49" t="b">
        <f t="shared" si="6"/>
        <v>1</v>
      </c>
      <c r="BK435" s="49" t="str">
        <f>tbl_RawData_Report1[[#This Row],[Item ID]]&amp;tbl_RawData_Report1[[#This Row],[Order No.]]</f>
        <v>PARACETAMOL_500MG0000037022</v>
      </c>
      <c r="BL435"/>
      <c r="BM435"/>
      <c r="BN435"/>
    </row>
    <row r="436" spans="1:66" hidden="1" x14ac:dyDescent="0.25">
      <c r="A436" t="s">
        <v>8</v>
      </c>
      <c r="B436" t="s">
        <v>1384</v>
      </c>
      <c r="C436">
        <v>3</v>
      </c>
      <c r="D436">
        <v>1</v>
      </c>
      <c r="E436">
        <v>2</v>
      </c>
      <c r="F436" t="s">
        <v>444</v>
      </c>
      <c r="G436" s="35" t="s">
        <v>1892</v>
      </c>
      <c r="H436" s="35" t="s">
        <v>1385</v>
      </c>
      <c r="I436" s="35" t="s">
        <v>593</v>
      </c>
      <c r="J436" s="35">
        <v>167.36</v>
      </c>
      <c r="K436" s="35" t="s">
        <v>1845</v>
      </c>
      <c r="L436" s="35" t="s">
        <v>1846</v>
      </c>
      <c r="M436" s="35" t="s">
        <v>396</v>
      </c>
      <c r="N436" s="35" t="s">
        <v>122</v>
      </c>
      <c r="O436" s="35" t="s">
        <v>1847</v>
      </c>
      <c r="P436" s="35" t="s">
        <v>1848</v>
      </c>
      <c r="Q436" s="35" t="s">
        <v>311</v>
      </c>
      <c r="R436" s="35" t="s">
        <v>430</v>
      </c>
      <c r="S436" s="35" t="s">
        <v>431</v>
      </c>
      <c r="T436" s="35" t="s">
        <v>5058</v>
      </c>
      <c r="U436" s="35" t="s">
        <v>269</v>
      </c>
      <c r="V436" s="35">
        <v>0</v>
      </c>
      <c r="W436" s="35">
        <v>0</v>
      </c>
      <c r="X436" s="49">
        <v>32</v>
      </c>
      <c r="Y436" s="45" t="s">
        <v>703</v>
      </c>
      <c r="Z436" s="49">
        <v>50</v>
      </c>
      <c r="AA436" s="49">
        <v>1600</v>
      </c>
      <c r="AB436" s="45" t="s">
        <v>637</v>
      </c>
      <c r="AC436" s="45" t="s">
        <v>660</v>
      </c>
      <c r="AD436" s="45" t="s">
        <v>694</v>
      </c>
      <c r="AE436" s="45" t="s">
        <v>695</v>
      </c>
      <c r="AF436" s="49">
        <v>2018</v>
      </c>
      <c r="AG436" s="45" t="s">
        <v>1840</v>
      </c>
      <c r="AH436" s="45">
        <v>43453</v>
      </c>
      <c r="AI436" s="45">
        <v>43453</v>
      </c>
      <c r="AJ436" s="45">
        <v>43457</v>
      </c>
      <c r="AK436" s="45">
        <v>43465</v>
      </c>
      <c r="AL436" s="45"/>
      <c r="AM436" s="45" t="s">
        <v>566</v>
      </c>
      <c r="AN436" s="45" t="s">
        <v>1893</v>
      </c>
      <c r="AO436" s="45" t="s">
        <v>2012</v>
      </c>
      <c r="AP436" s="49"/>
      <c r="AQ436" s="45" t="s">
        <v>266</v>
      </c>
      <c r="AR436" s="45" t="s">
        <v>174</v>
      </c>
      <c r="AS436" s="45" t="s">
        <v>174</v>
      </c>
      <c r="AT436" s="49">
        <v>3</v>
      </c>
      <c r="AU436" s="49">
        <v>1</v>
      </c>
      <c r="AV436" s="49">
        <v>1</v>
      </c>
      <c r="AW436" s="45">
        <v>43383</v>
      </c>
      <c r="AX436" s="45" t="s">
        <v>183</v>
      </c>
      <c r="AY436" s="45">
        <v>43866.53158052083</v>
      </c>
      <c r="AZ436" s="45">
        <v>43376</v>
      </c>
      <c r="BA436" s="45">
        <v>43381</v>
      </c>
      <c r="BB436" s="45" t="s">
        <v>2011</v>
      </c>
      <c r="BC436" s="45">
        <v>43398.633287037039</v>
      </c>
      <c r="BD436" s="45">
        <v>43465</v>
      </c>
      <c r="BE436" s="53">
        <v>44286</v>
      </c>
      <c r="BF436" s="49">
        <f>IF(AND(ISBLANK(tbl_RawData_Report1[[#This Row],[REQ_ID]]),tbl_RawData_Report1[[#This Row],[RH Kit?]] = "Y"),1,COUNTIFS(tbl_RawData_Report1[RH Kit?],"Y",tbl_RawData_Report1[REQ_ID],tbl_RawData_Report1[[#This Row],[REQ_ID]]))</f>
        <v>0</v>
      </c>
      <c r="BG436" s="49">
        <f>COUNTIFS(tbl_RawData_Report1[RH Kit?],"Y",tbl_RawData_Report1[Order No.],tbl_RawData_Report1[[#This Row],[Order No.]])</f>
        <v>0</v>
      </c>
      <c r="BH436" s="49">
        <f>SUM(tbl_RawData_Report1[[#This Row],[RH Kit Req]:[RH Kit PO]])</f>
        <v>0</v>
      </c>
      <c r="BI436" s="49" t="str">
        <f>IFERROR(VLOOKUP(B436,Lookup!A:B,2,FALSE),B436)</f>
        <v>AMPICILLIN500MGINJ</v>
      </c>
      <c r="BJ436" s="49" t="b">
        <f t="shared" si="6"/>
        <v>1</v>
      </c>
      <c r="BK436" s="49" t="str">
        <f>tbl_RawData_Report1[[#This Row],[Item ID]]&amp;tbl_RawData_Report1[[#This Row],[Order No.]]</f>
        <v>AMPICILLIN500MGINJ0000037022</v>
      </c>
      <c r="BL436"/>
      <c r="BM436"/>
      <c r="BN436"/>
    </row>
    <row r="437" spans="1:66" hidden="1" x14ac:dyDescent="0.25">
      <c r="A437" t="s">
        <v>8</v>
      </c>
      <c r="B437" t="s">
        <v>1619</v>
      </c>
      <c r="C437">
        <v>4</v>
      </c>
      <c r="D437">
        <v>1</v>
      </c>
      <c r="E437">
        <v>1</v>
      </c>
      <c r="F437" t="s">
        <v>444</v>
      </c>
      <c r="G437" s="35" t="s">
        <v>1892</v>
      </c>
      <c r="H437" s="35" t="s">
        <v>1923</v>
      </c>
      <c r="I437" s="35" t="s">
        <v>593</v>
      </c>
      <c r="J437" s="35">
        <v>0</v>
      </c>
      <c r="K437" s="35" t="s">
        <v>1845</v>
      </c>
      <c r="L437" s="35" t="s">
        <v>1846</v>
      </c>
      <c r="M437" s="35" t="s">
        <v>396</v>
      </c>
      <c r="N437" s="35" t="s">
        <v>122</v>
      </c>
      <c r="O437" s="35" t="s">
        <v>1847</v>
      </c>
      <c r="P437" s="35" t="s">
        <v>1848</v>
      </c>
      <c r="Q437" s="35" t="s">
        <v>311</v>
      </c>
      <c r="R437" s="35" t="s">
        <v>430</v>
      </c>
      <c r="S437" s="35" t="s">
        <v>431</v>
      </c>
      <c r="T437" s="35" t="s">
        <v>5058</v>
      </c>
      <c r="U437" s="35" t="s">
        <v>269</v>
      </c>
      <c r="V437" s="35">
        <v>0</v>
      </c>
      <c r="W437" s="35">
        <v>0</v>
      </c>
      <c r="X437" s="49">
        <v>0</v>
      </c>
      <c r="Y437" s="45" t="s">
        <v>673</v>
      </c>
      <c r="Z437" s="49">
        <v>500</v>
      </c>
      <c r="AA437" s="49">
        <v>0</v>
      </c>
      <c r="AB437" s="45" t="s">
        <v>637</v>
      </c>
      <c r="AC437" s="45" t="s">
        <v>660</v>
      </c>
      <c r="AD437" s="45" t="s">
        <v>694</v>
      </c>
      <c r="AE437" s="45" t="s">
        <v>695</v>
      </c>
      <c r="AF437" s="49">
        <v>2018</v>
      </c>
      <c r="AG437" s="45" t="s">
        <v>1840</v>
      </c>
      <c r="AH437" s="45">
        <v>43453</v>
      </c>
      <c r="AI437" s="45">
        <v>43453</v>
      </c>
      <c r="AJ437" s="45">
        <v>43457</v>
      </c>
      <c r="AK437" s="45">
        <v>43465</v>
      </c>
      <c r="AL437" s="45"/>
      <c r="AM437" s="45" t="s">
        <v>566</v>
      </c>
      <c r="AN437" s="45" t="s">
        <v>1893</v>
      </c>
      <c r="AO437" s="45" t="s">
        <v>2024</v>
      </c>
      <c r="AP437" s="49"/>
      <c r="AQ437" s="45" t="s">
        <v>266</v>
      </c>
      <c r="AR437" s="45" t="s">
        <v>174</v>
      </c>
      <c r="AS437" s="45" t="s">
        <v>174</v>
      </c>
      <c r="AT437" s="49">
        <v>4</v>
      </c>
      <c r="AU437" s="49">
        <v>1</v>
      </c>
      <c r="AV437" s="49">
        <v>1</v>
      </c>
      <c r="AW437" s="45">
        <v>43383</v>
      </c>
      <c r="AX437" s="45" t="s">
        <v>183</v>
      </c>
      <c r="AY437" s="45">
        <v>43866.53158052083</v>
      </c>
      <c r="AZ437" s="45">
        <v>43376</v>
      </c>
      <c r="BA437" s="45">
        <v>43381</v>
      </c>
      <c r="BB437" s="45" t="s">
        <v>2023</v>
      </c>
      <c r="BC437" s="45">
        <v>43398.633287037039</v>
      </c>
      <c r="BD437" s="45">
        <v>43465</v>
      </c>
      <c r="BE437" s="53">
        <v>44286</v>
      </c>
      <c r="BF437" s="49">
        <f>IF(AND(ISBLANK(tbl_RawData_Report1[[#This Row],[REQ_ID]]),tbl_RawData_Report1[[#This Row],[RH Kit?]] = "Y"),1,COUNTIFS(tbl_RawData_Report1[RH Kit?],"Y",tbl_RawData_Report1[REQ_ID],tbl_RawData_Report1[[#This Row],[REQ_ID]]))</f>
        <v>0</v>
      </c>
      <c r="BG437" s="49">
        <f>COUNTIFS(tbl_RawData_Report1[RH Kit?],"Y",tbl_RawData_Report1[Order No.],tbl_RawData_Report1[[#This Row],[Order No.]])</f>
        <v>0</v>
      </c>
      <c r="BH437" s="49">
        <f>SUM(tbl_RawData_Report1[[#This Row],[RH Kit Req]:[RH Kit PO]])</f>
        <v>0</v>
      </c>
      <c r="BI437" s="49" t="str">
        <f>IFERROR(VLOOKUP(B437,Lookup!A:B,2,FALSE),B437)</f>
        <v>AZITHROMYCIN_500MG</v>
      </c>
      <c r="BJ437" s="49" t="b">
        <f t="shared" si="6"/>
        <v>1</v>
      </c>
      <c r="BK437" s="49" t="str">
        <f>tbl_RawData_Report1[[#This Row],[Item ID]]&amp;tbl_RawData_Report1[[#This Row],[Order No.]]</f>
        <v>AZITHROMYCIN_500MG0000037022</v>
      </c>
      <c r="BL437"/>
      <c r="BM437"/>
      <c r="BN437"/>
    </row>
    <row r="438" spans="1:66" hidden="1" x14ac:dyDescent="0.25">
      <c r="A438" t="s">
        <v>8</v>
      </c>
      <c r="B438" t="s">
        <v>711</v>
      </c>
      <c r="C438">
        <v>14</v>
      </c>
      <c r="D438">
        <v>1</v>
      </c>
      <c r="E438">
        <v>2</v>
      </c>
      <c r="F438" t="s">
        <v>444</v>
      </c>
      <c r="G438" s="35" t="s">
        <v>1892</v>
      </c>
      <c r="H438" s="35" t="s">
        <v>712</v>
      </c>
      <c r="I438" s="35" t="s">
        <v>593</v>
      </c>
      <c r="J438" s="35">
        <v>40.799999999999997</v>
      </c>
      <c r="K438" s="35" t="s">
        <v>1845</v>
      </c>
      <c r="L438" s="35" t="s">
        <v>1846</v>
      </c>
      <c r="M438" s="35" t="s">
        <v>396</v>
      </c>
      <c r="N438" s="35" t="s">
        <v>122</v>
      </c>
      <c r="O438" s="35" t="s">
        <v>1847</v>
      </c>
      <c r="P438" s="35" t="s">
        <v>1848</v>
      </c>
      <c r="Q438" s="35" t="s">
        <v>311</v>
      </c>
      <c r="R438" s="35" t="s">
        <v>430</v>
      </c>
      <c r="S438" s="35" t="s">
        <v>431</v>
      </c>
      <c r="T438" s="35" t="s">
        <v>5058</v>
      </c>
      <c r="U438" s="35" t="s">
        <v>269</v>
      </c>
      <c r="V438" s="35">
        <v>0</v>
      </c>
      <c r="W438" s="35">
        <v>0</v>
      </c>
      <c r="X438" s="49">
        <v>60</v>
      </c>
      <c r="Y438" s="45" t="s">
        <v>860</v>
      </c>
      <c r="Z438" s="49">
        <v>4</v>
      </c>
      <c r="AA438" s="49">
        <v>240</v>
      </c>
      <c r="AB438" s="45" t="s">
        <v>637</v>
      </c>
      <c r="AC438" s="45" t="s">
        <v>715</v>
      </c>
      <c r="AD438" s="45" t="s">
        <v>694</v>
      </c>
      <c r="AE438" s="45" t="s">
        <v>695</v>
      </c>
      <c r="AF438" s="49">
        <v>2018</v>
      </c>
      <c r="AG438" s="45" t="s">
        <v>1840</v>
      </c>
      <c r="AH438" s="45">
        <v>43453</v>
      </c>
      <c r="AI438" s="45">
        <v>43453</v>
      </c>
      <c r="AJ438" s="45">
        <v>43457</v>
      </c>
      <c r="AK438" s="45">
        <v>43465</v>
      </c>
      <c r="AL438" s="45"/>
      <c r="AM438" s="45" t="s">
        <v>566</v>
      </c>
      <c r="AN438" s="45" t="s">
        <v>1893</v>
      </c>
      <c r="AO438" s="45" t="s">
        <v>1894</v>
      </c>
      <c r="AP438" s="49"/>
      <c r="AQ438" s="45" t="s">
        <v>266</v>
      </c>
      <c r="AR438" s="45" t="s">
        <v>369</v>
      </c>
      <c r="AS438" s="45" t="s">
        <v>174</v>
      </c>
      <c r="AT438" s="49">
        <v>17</v>
      </c>
      <c r="AU438" s="49">
        <v>1</v>
      </c>
      <c r="AV438" s="49">
        <v>1</v>
      </c>
      <c r="AW438" s="45">
        <v>43383</v>
      </c>
      <c r="AX438" s="45" t="s">
        <v>183</v>
      </c>
      <c r="AY438" s="45">
        <v>43866.53158052083</v>
      </c>
      <c r="AZ438" s="45">
        <v>43376</v>
      </c>
      <c r="BA438" s="45">
        <v>43381</v>
      </c>
      <c r="BB438" s="45" t="s">
        <v>1895</v>
      </c>
      <c r="BC438" s="45">
        <v>43398.633287037039</v>
      </c>
      <c r="BD438" s="45">
        <v>43465</v>
      </c>
      <c r="BE438" s="53">
        <v>44286</v>
      </c>
      <c r="BF438" s="49">
        <f>IF(AND(ISBLANK(tbl_RawData_Report1[[#This Row],[REQ_ID]]),tbl_RawData_Report1[[#This Row],[RH Kit?]] = "Y"),1,COUNTIFS(tbl_RawData_Report1[RH Kit?],"Y",tbl_RawData_Report1[REQ_ID],tbl_RawData_Report1[[#This Row],[REQ_ID]]))</f>
        <v>0</v>
      </c>
      <c r="BG438" s="49">
        <f>COUNTIFS(tbl_RawData_Report1[RH Kit?],"Y",tbl_RawData_Report1[Order No.],tbl_RawData_Report1[[#This Row],[Order No.]])</f>
        <v>0</v>
      </c>
      <c r="BH438" s="49">
        <f>SUM(tbl_RawData_Report1[[#This Row],[RH Kit Req]:[RH Kit PO]])</f>
        <v>0</v>
      </c>
      <c r="BI438" s="49" t="str">
        <f>IFERROR(VLOOKUP(B438,Lookup!A:B,2,FALSE),B438)</f>
        <v>MISOPROSTOL_200MG</v>
      </c>
      <c r="BJ438" s="49" t="b">
        <f t="shared" si="6"/>
        <v>1</v>
      </c>
      <c r="BK438" s="49" t="str">
        <f>tbl_RawData_Report1[[#This Row],[Item ID]]&amp;tbl_RawData_Report1[[#This Row],[Order No.]]</f>
        <v>MISOPROSTOL_200MG0000037022</v>
      </c>
      <c r="BL438"/>
      <c r="BM438"/>
      <c r="BN438"/>
    </row>
    <row r="439" spans="1:66" hidden="1" x14ac:dyDescent="0.25">
      <c r="A439" t="s">
        <v>8</v>
      </c>
      <c r="B439" t="s">
        <v>1277</v>
      </c>
      <c r="C439">
        <v>9</v>
      </c>
      <c r="D439">
        <v>1</v>
      </c>
      <c r="E439">
        <v>2</v>
      </c>
      <c r="F439" t="s">
        <v>444</v>
      </c>
      <c r="G439" s="35" t="s">
        <v>1892</v>
      </c>
      <c r="H439" s="35" t="s">
        <v>1278</v>
      </c>
      <c r="I439" s="35" t="s">
        <v>593</v>
      </c>
      <c r="J439" s="35">
        <v>47.4</v>
      </c>
      <c r="K439" s="35" t="s">
        <v>1845</v>
      </c>
      <c r="L439" s="35" t="s">
        <v>1846</v>
      </c>
      <c r="M439" s="35" t="s">
        <v>396</v>
      </c>
      <c r="N439" s="35" t="s">
        <v>122</v>
      </c>
      <c r="O439" s="35" t="s">
        <v>1847</v>
      </c>
      <c r="P439" s="35" t="s">
        <v>1848</v>
      </c>
      <c r="Q439" s="35" t="s">
        <v>311</v>
      </c>
      <c r="R439" s="35" t="s">
        <v>430</v>
      </c>
      <c r="S439" s="35" t="s">
        <v>431</v>
      </c>
      <c r="T439" s="35" t="s">
        <v>5058</v>
      </c>
      <c r="U439" s="35" t="s">
        <v>269</v>
      </c>
      <c r="V439" s="35">
        <v>0</v>
      </c>
      <c r="W439" s="35">
        <v>0</v>
      </c>
      <c r="X439" s="49">
        <v>60</v>
      </c>
      <c r="Y439" s="45" t="s">
        <v>340</v>
      </c>
      <c r="Z439" s="49">
        <v>1</v>
      </c>
      <c r="AA439" s="49">
        <v>60</v>
      </c>
      <c r="AB439" s="45" t="s">
        <v>637</v>
      </c>
      <c r="AC439" s="45" t="s">
        <v>668</v>
      </c>
      <c r="AD439" s="45" t="s">
        <v>694</v>
      </c>
      <c r="AE439" s="45" t="s">
        <v>695</v>
      </c>
      <c r="AF439" s="49">
        <v>2018</v>
      </c>
      <c r="AG439" s="45" t="s">
        <v>1840</v>
      </c>
      <c r="AH439" s="45">
        <v>43453</v>
      </c>
      <c r="AI439" s="45">
        <v>43453</v>
      </c>
      <c r="AJ439" s="45">
        <v>43457</v>
      </c>
      <c r="AK439" s="45">
        <v>43465</v>
      </c>
      <c r="AL439" s="45"/>
      <c r="AM439" s="45" t="s">
        <v>566</v>
      </c>
      <c r="AN439" s="45" t="s">
        <v>1893</v>
      </c>
      <c r="AO439" s="45" t="s">
        <v>2030</v>
      </c>
      <c r="AP439" s="49"/>
      <c r="AQ439" s="45" t="s">
        <v>266</v>
      </c>
      <c r="AR439" s="45" t="s">
        <v>174</v>
      </c>
      <c r="AS439" s="45" t="s">
        <v>174</v>
      </c>
      <c r="AT439" s="49">
        <v>9</v>
      </c>
      <c r="AU439" s="49">
        <v>1</v>
      </c>
      <c r="AV439" s="49">
        <v>1</v>
      </c>
      <c r="AW439" s="45">
        <v>43383</v>
      </c>
      <c r="AX439" s="45" t="s">
        <v>183</v>
      </c>
      <c r="AY439" s="45">
        <v>43866.53158052083</v>
      </c>
      <c r="AZ439" s="45">
        <v>43376</v>
      </c>
      <c r="BA439" s="45">
        <v>43381</v>
      </c>
      <c r="BB439" s="45" t="s">
        <v>2029</v>
      </c>
      <c r="BC439" s="45">
        <v>43398.633287037039</v>
      </c>
      <c r="BD439" s="45">
        <v>43465</v>
      </c>
      <c r="BE439" s="53">
        <v>44286</v>
      </c>
      <c r="BF439" s="49">
        <f>IF(AND(ISBLANK(tbl_RawData_Report1[[#This Row],[REQ_ID]]),tbl_RawData_Report1[[#This Row],[RH Kit?]] = "Y"),1,COUNTIFS(tbl_RawData_Report1[RH Kit?],"Y",tbl_RawData_Report1[REQ_ID],tbl_RawData_Report1[[#This Row],[REQ_ID]]))</f>
        <v>0</v>
      </c>
      <c r="BG439" s="49">
        <f>COUNTIFS(tbl_RawData_Report1[RH Kit?],"Y",tbl_RawData_Report1[Order No.],tbl_RawData_Report1[[#This Row],[Order No.]])</f>
        <v>0</v>
      </c>
      <c r="BH439" s="49">
        <f>SUM(tbl_RawData_Report1[[#This Row],[RH Kit Req]:[RH Kit PO]])</f>
        <v>0</v>
      </c>
      <c r="BI439" s="49" t="str">
        <f>IFERROR(VLOOKUP(B439,Lookup!A:B,2,FALSE),B439)</f>
        <v>GLUCOSE5%_1L</v>
      </c>
      <c r="BJ439" s="49" t="b">
        <f t="shared" si="6"/>
        <v>1</v>
      </c>
      <c r="BK439" s="49" t="str">
        <f>tbl_RawData_Report1[[#This Row],[Item ID]]&amp;tbl_RawData_Report1[[#This Row],[Order No.]]</f>
        <v>GLUCOSE5%_1L0000037022</v>
      </c>
      <c r="BL439"/>
      <c r="BM439"/>
      <c r="BN439"/>
    </row>
    <row r="440" spans="1:66" hidden="1" x14ac:dyDescent="0.25">
      <c r="A440" t="s">
        <v>8</v>
      </c>
      <c r="B440" t="s">
        <v>808</v>
      </c>
      <c r="C440">
        <v>1</v>
      </c>
      <c r="D440">
        <v>1</v>
      </c>
      <c r="E440">
        <v>2</v>
      </c>
      <c r="F440" t="s">
        <v>444</v>
      </c>
      <c r="G440" s="35" t="s">
        <v>1892</v>
      </c>
      <c r="H440" s="35" t="s">
        <v>809</v>
      </c>
      <c r="I440" s="35" t="s">
        <v>593</v>
      </c>
      <c r="J440" s="35">
        <v>2319</v>
      </c>
      <c r="K440" s="35" t="s">
        <v>1845</v>
      </c>
      <c r="L440" s="35" t="s">
        <v>1846</v>
      </c>
      <c r="M440" s="35" t="s">
        <v>396</v>
      </c>
      <c r="N440" s="35" t="s">
        <v>122</v>
      </c>
      <c r="O440" s="35" t="s">
        <v>1847</v>
      </c>
      <c r="P440" s="35" t="s">
        <v>1848</v>
      </c>
      <c r="Q440" s="35" t="s">
        <v>311</v>
      </c>
      <c r="R440" s="35" t="s">
        <v>430</v>
      </c>
      <c r="S440" s="35" t="s">
        <v>431</v>
      </c>
      <c r="T440" s="35" t="s">
        <v>5058</v>
      </c>
      <c r="U440" s="35" t="s">
        <v>269</v>
      </c>
      <c r="V440" s="35">
        <v>0</v>
      </c>
      <c r="W440" s="35">
        <v>0</v>
      </c>
      <c r="X440" s="49">
        <v>75</v>
      </c>
      <c r="Y440" s="45" t="s">
        <v>346</v>
      </c>
      <c r="Z440" s="49">
        <v>1000</v>
      </c>
      <c r="AA440" s="49">
        <v>75000</v>
      </c>
      <c r="AB440" s="45" t="s">
        <v>637</v>
      </c>
      <c r="AC440" s="45" t="s">
        <v>660</v>
      </c>
      <c r="AD440" s="45" t="s">
        <v>694</v>
      </c>
      <c r="AE440" s="45" t="s">
        <v>695</v>
      </c>
      <c r="AF440" s="49">
        <v>2018</v>
      </c>
      <c r="AG440" s="45" t="s">
        <v>1840</v>
      </c>
      <c r="AH440" s="45">
        <v>43453</v>
      </c>
      <c r="AI440" s="45">
        <v>43453</v>
      </c>
      <c r="AJ440" s="45">
        <v>43457</v>
      </c>
      <c r="AK440" s="45">
        <v>43465</v>
      </c>
      <c r="AL440" s="45"/>
      <c r="AM440" s="45" t="s">
        <v>566</v>
      </c>
      <c r="AN440" s="45" t="s">
        <v>1893</v>
      </c>
      <c r="AO440" s="45" t="s">
        <v>2019</v>
      </c>
      <c r="AP440" s="49"/>
      <c r="AQ440" s="45" t="s">
        <v>266</v>
      </c>
      <c r="AR440" s="45" t="s">
        <v>174</v>
      </c>
      <c r="AS440" s="45" t="s">
        <v>174</v>
      </c>
      <c r="AT440" s="49">
        <v>1</v>
      </c>
      <c r="AU440" s="49">
        <v>1</v>
      </c>
      <c r="AV440" s="49">
        <v>1</v>
      </c>
      <c r="AW440" s="45">
        <v>43383</v>
      </c>
      <c r="AX440" s="45" t="s">
        <v>183</v>
      </c>
      <c r="AY440" s="45">
        <v>43866.53158052083</v>
      </c>
      <c r="AZ440" s="45">
        <v>43376</v>
      </c>
      <c r="BA440" s="45">
        <v>43381</v>
      </c>
      <c r="BB440" s="45" t="s">
        <v>2020</v>
      </c>
      <c r="BC440" s="45">
        <v>43398.633287037039</v>
      </c>
      <c r="BD440" s="45">
        <v>43465</v>
      </c>
      <c r="BE440" s="53">
        <v>44286</v>
      </c>
      <c r="BF440" s="49">
        <f>IF(AND(ISBLANK(tbl_RawData_Report1[[#This Row],[REQ_ID]]),tbl_RawData_Report1[[#This Row],[RH Kit?]] = "Y"),1,COUNTIFS(tbl_RawData_Report1[RH Kit?],"Y",tbl_RawData_Report1[REQ_ID],tbl_RawData_Report1[[#This Row],[REQ_ID]]))</f>
        <v>0</v>
      </c>
      <c r="BG440" s="49">
        <f>COUNTIFS(tbl_RawData_Report1[RH Kit?],"Y",tbl_RawData_Report1[Order No.],tbl_RawData_Report1[[#This Row],[Order No.]])</f>
        <v>0</v>
      </c>
      <c r="BH440" s="49">
        <f>SUM(tbl_RawData_Report1[[#This Row],[RH Kit Req]:[RH Kit PO]])</f>
        <v>0</v>
      </c>
      <c r="BI440" s="49" t="str">
        <f>IFERROR(VLOOKUP(B440,Lookup!A:B,2,FALSE),B440)</f>
        <v>AMOXYCILLIN_500MG</v>
      </c>
      <c r="BJ440" s="49" t="b">
        <f t="shared" si="6"/>
        <v>1</v>
      </c>
      <c r="BK440" s="49" t="str">
        <f>tbl_RawData_Report1[[#This Row],[Item ID]]&amp;tbl_RawData_Report1[[#This Row],[Order No.]]</f>
        <v>AMOXYCILLIN_500MG0000037022</v>
      </c>
      <c r="BL440"/>
      <c r="BM440"/>
      <c r="BN440"/>
    </row>
    <row r="441" spans="1:66" hidden="1" x14ac:dyDescent="0.25">
      <c r="A441" t="s">
        <v>8</v>
      </c>
      <c r="B441" t="s">
        <v>1484</v>
      </c>
      <c r="C441">
        <v>10</v>
      </c>
      <c r="D441">
        <v>1</v>
      </c>
      <c r="E441">
        <v>2</v>
      </c>
      <c r="F441" t="s">
        <v>444</v>
      </c>
      <c r="G441" s="35" t="s">
        <v>1892</v>
      </c>
      <c r="H441" s="35" t="s">
        <v>1485</v>
      </c>
      <c r="I441" s="35" t="s">
        <v>2338</v>
      </c>
      <c r="J441" s="35">
        <v>0</v>
      </c>
      <c r="K441" s="35" t="s">
        <v>1845</v>
      </c>
      <c r="L441" s="35" t="s">
        <v>1846</v>
      </c>
      <c r="M441" s="35" t="s">
        <v>396</v>
      </c>
      <c r="N441" s="35" t="s">
        <v>122</v>
      </c>
      <c r="O441" s="35" t="s">
        <v>1847</v>
      </c>
      <c r="P441" s="35" t="s">
        <v>1848</v>
      </c>
      <c r="Q441" s="35" t="s">
        <v>311</v>
      </c>
      <c r="R441" s="35" t="s">
        <v>430</v>
      </c>
      <c r="S441" s="35" t="s">
        <v>431</v>
      </c>
      <c r="T441" s="35" t="s">
        <v>5058</v>
      </c>
      <c r="U441" s="35" t="s">
        <v>269</v>
      </c>
      <c r="V441" s="35">
        <v>0</v>
      </c>
      <c r="W441" s="35">
        <v>0</v>
      </c>
      <c r="X441" s="49">
        <v>0</v>
      </c>
      <c r="Y441" s="45" t="s">
        <v>667</v>
      </c>
      <c r="Z441" s="49">
        <v>1</v>
      </c>
      <c r="AA441" s="49">
        <v>0</v>
      </c>
      <c r="AB441" s="45" t="s">
        <v>637</v>
      </c>
      <c r="AC441" s="45" t="s">
        <v>668</v>
      </c>
      <c r="AD441" s="45" t="s">
        <v>694</v>
      </c>
      <c r="AE441" s="45" t="s">
        <v>695</v>
      </c>
      <c r="AF441" s="49">
        <v>2018</v>
      </c>
      <c r="AG441" s="45" t="s">
        <v>1840</v>
      </c>
      <c r="AH441" s="45">
        <v>43453</v>
      </c>
      <c r="AI441" s="45">
        <v>43453</v>
      </c>
      <c r="AJ441" s="45">
        <v>43457</v>
      </c>
      <c r="AK441" s="45"/>
      <c r="AL441" s="45"/>
      <c r="AM441" s="45" t="s">
        <v>566</v>
      </c>
      <c r="AN441" s="45" t="s">
        <v>1893</v>
      </c>
      <c r="AO441" s="45" t="s">
        <v>2034</v>
      </c>
      <c r="AP441" s="49"/>
      <c r="AQ441" s="45" t="s">
        <v>2337</v>
      </c>
      <c r="AR441" s="45" t="s">
        <v>174</v>
      </c>
      <c r="AS441" s="45" t="s">
        <v>174</v>
      </c>
      <c r="AT441" s="49">
        <v>10</v>
      </c>
      <c r="AU441" s="49">
        <v>1</v>
      </c>
      <c r="AV441" s="49">
        <v>1</v>
      </c>
      <c r="AW441" s="45">
        <v>43383</v>
      </c>
      <c r="AX441" s="45" t="s">
        <v>183</v>
      </c>
      <c r="AY441" s="45">
        <v>43866.53158052083</v>
      </c>
      <c r="AZ441" s="45">
        <v>43376</v>
      </c>
      <c r="BA441" s="45">
        <v>43381</v>
      </c>
      <c r="BB441" s="45" t="s">
        <v>2035</v>
      </c>
      <c r="BC441" s="45">
        <v>43398.633287037039</v>
      </c>
      <c r="BD441" s="45">
        <v>43465</v>
      </c>
      <c r="BE441" s="53">
        <v>44286</v>
      </c>
      <c r="BF441" s="49">
        <f>IF(AND(ISBLANK(tbl_RawData_Report1[[#This Row],[REQ_ID]]),tbl_RawData_Report1[[#This Row],[RH Kit?]] = "Y"),1,COUNTIFS(tbl_RawData_Report1[RH Kit?],"Y",tbl_RawData_Report1[REQ_ID],tbl_RawData_Report1[[#This Row],[REQ_ID]]))</f>
        <v>0</v>
      </c>
      <c r="BG441" s="49">
        <f>COUNTIFS(tbl_RawData_Report1[RH Kit?],"Y",tbl_RawData_Report1[Order No.],tbl_RawData_Report1[[#This Row],[Order No.]])</f>
        <v>0</v>
      </c>
      <c r="BH441" s="49">
        <f>SUM(tbl_RawData_Report1[[#This Row],[RH Kit Req]:[RH Kit PO]])</f>
        <v>0</v>
      </c>
      <c r="BI441" s="49" t="str">
        <f>IFERROR(VLOOKUP(B441,Lookup!A:B,2,FALSE),B441)</f>
        <v>HARTMANNSOL0.5L</v>
      </c>
      <c r="BJ441" s="49" t="b">
        <f t="shared" si="6"/>
        <v>1</v>
      </c>
      <c r="BK441" s="49" t="str">
        <f>tbl_RawData_Report1[[#This Row],[Item ID]]&amp;tbl_RawData_Report1[[#This Row],[Order No.]]</f>
        <v>HARTMANNSOL0.5L0000037022</v>
      </c>
      <c r="BL441"/>
      <c r="BM441"/>
      <c r="BN441"/>
    </row>
    <row r="442" spans="1:66" hidden="1" x14ac:dyDescent="0.25">
      <c r="A442" t="s">
        <v>8</v>
      </c>
      <c r="B442" t="s">
        <v>1619</v>
      </c>
      <c r="C442">
        <v>4</v>
      </c>
      <c r="D442">
        <v>1</v>
      </c>
      <c r="E442">
        <v>2</v>
      </c>
      <c r="F442" t="s">
        <v>444</v>
      </c>
      <c r="G442" s="35" t="s">
        <v>1892</v>
      </c>
      <c r="H442" s="35" t="s">
        <v>1923</v>
      </c>
      <c r="I442" s="35" t="s">
        <v>593</v>
      </c>
      <c r="J442" s="35">
        <v>881.4</v>
      </c>
      <c r="K442" s="35" t="s">
        <v>1845</v>
      </c>
      <c r="L442" s="35" t="s">
        <v>1846</v>
      </c>
      <c r="M442" s="35" t="s">
        <v>396</v>
      </c>
      <c r="N442" s="35" t="s">
        <v>122</v>
      </c>
      <c r="O442" s="35" t="s">
        <v>1847</v>
      </c>
      <c r="P442" s="35" t="s">
        <v>1848</v>
      </c>
      <c r="Q442" s="35" t="s">
        <v>311</v>
      </c>
      <c r="R442" s="35" t="s">
        <v>430</v>
      </c>
      <c r="S442" s="35" t="s">
        <v>431</v>
      </c>
      <c r="T442" s="35" t="s">
        <v>5058</v>
      </c>
      <c r="U442" s="35" t="s">
        <v>269</v>
      </c>
      <c r="V442" s="35">
        <v>0</v>
      </c>
      <c r="W442" s="35">
        <v>0</v>
      </c>
      <c r="X442" s="49">
        <v>12</v>
      </c>
      <c r="Y442" s="45" t="s">
        <v>673</v>
      </c>
      <c r="Z442" s="49">
        <v>500</v>
      </c>
      <c r="AA442" s="49">
        <v>6000</v>
      </c>
      <c r="AB442" s="45" t="s">
        <v>637</v>
      </c>
      <c r="AC442" s="45" t="s">
        <v>660</v>
      </c>
      <c r="AD442" s="45" t="s">
        <v>694</v>
      </c>
      <c r="AE442" s="45" t="s">
        <v>695</v>
      </c>
      <c r="AF442" s="49">
        <v>2018</v>
      </c>
      <c r="AG442" s="45" t="s">
        <v>1840</v>
      </c>
      <c r="AH442" s="45">
        <v>43453</v>
      </c>
      <c r="AI442" s="45">
        <v>43453</v>
      </c>
      <c r="AJ442" s="45">
        <v>43457</v>
      </c>
      <c r="AK442" s="45">
        <v>43465</v>
      </c>
      <c r="AL442" s="45"/>
      <c r="AM442" s="45" t="s">
        <v>566</v>
      </c>
      <c r="AN442" s="45" t="s">
        <v>1893</v>
      </c>
      <c r="AO442" s="45" t="s">
        <v>2022</v>
      </c>
      <c r="AP442" s="49"/>
      <c r="AQ442" s="45" t="s">
        <v>266</v>
      </c>
      <c r="AR442" s="45" t="s">
        <v>174</v>
      </c>
      <c r="AS442" s="45" t="s">
        <v>174</v>
      </c>
      <c r="AT442" s="49">
        <v>4</v>
      </c>
      <c r="AU442" s="49">
        <v>1</v>
      </c>
      <c r="AV442" s="49">
        <v>1</v>
      </c>
      <c r="AW442" s="45">
        <v>43383</v>
      </c>
      <c r="AX442" s="45" t="s">
        <v>183</v>
      </c>
      <c r="AY442" s="45">
        <v>43866.53158052083</v>
      </c>
      <c r="AZ442" s="45">
        <v>43376</v>
      </c>
      <c r="BA442" s="45">
        <v>43381</v>
      </c>
      <c r="BB442" s="45" t="s">
        <v>2023</v>
      </c>
      <c r="BC442" s="45">
        <v>43398.633287037039</v>
      </c>
      <c r="BD442" s="45">
        <v>43465</v>
      </c>
      <c r="BE442" s="53">
        <v>44286</v>
      </c>
      <c r="BF442" s="49">
        <f>IF(AND(ISBLANK(tbl_RawData_Report1[[#This Row],[REQ_ID]]),tbl_RawData_Report1[[#This Row],[RH Kit?]] = "Y"),1,COUNTIFS(tbl_RawData_Report1[RH Kit?],"Y",tbl_RawData_Report1[REQ_ID],tbl_RawData_Report1[[#This Row],[REQ_ID]]))</f>
        <v>0</v>
      </c>
      <c r="BG442" s="49">
        <f>COUNTIFS(tbl_RawData_Report1[RH Kit?],"Y",tbl_RawData_Report1[Order No.],tbl_RawData_Report1[[#This Row],[Order No.]])</f>
        <v>0</v>
      </c>
      <c r="BH442" s="49">
        <f>SUM(tbl_RawData_Report1[[#This Row],[RH Kit Req]:[RH Kit PO]])</f>
        <v>0</v>
      </c>
      <c r="BI442" s="49" t="str">
        <f>IFERROR(VLOOKUP(B442,Lookup!A:B,2,FALSE),B442)</f>
        <v>AZITHROMYCIN_500MG</v>
      </c>
      <c r="BJ442" s="49" t="b">
        <f t="shared" si="6"/>
        <v>1</v>
      </c>
      <c r="BK442" s="49" t="str">
        <f>tbl_RawData_Report1[[#This Row],[Item ID]]&amp;tbl_RawData_Report1[[#This Row],[Order No.]]</f>
        <v>AZITHROMYCIN_500MG0000037022</v>
      </c>
      <c r="BL442"/>
      <c r="BM442"/>
      <c r="BN442"/>
    </row>
    <row r="443" spans="1:66" hidden="1" x14ac:dyDescent="0.25">
      <c r="A443" t="s">
        <v>8</v>
      </c>
      <c r="B443" t="s">
        <v>904</v>
      </c>
      <c r="C443">
        <v>15</v>
      </c>
      <c r="D443">
        <v>1</v>
      </c>
      <c r="E443">
        <v>2</v>
      </c>
      <c r="F443" t="s">
        <v>444</v>
      </c>
      <c r="G443" s="35" t="s">
        <v>1927</v>
      </c>
      <c r="H443" s="35" t="s">
        <v>905</v>
      </c>
      <c r="I443" s="35" t="s">
        <v>593</v>
      </c>
      <c r="J443" s="35">
        <v>3.99</v>
      </c>
      <c r="K443" s="35" t="s">
        <v>1845</v>
      </c>
      <c r="L443" s="35" t="s">
        <v>1846</v>
      </c>
      <c r="M443" s="35" t="s">
        <v>396</v>
      </c>
      <c r="N443" s="35" t="s">
        <v>122</v>
      </c>
      <c r="O443" s="35" t="s">
        <v>1847</v>
      </c>
      <c r="P443" s="35" t="s">
        <v>1848</v>
      </c>
      <c r="Q443" s="35" t="s">
        <v>311</v>
      </c>
      <c r="R443" s="35" t="s">
        <v>430</v>
      </c>
      <c r="S443" s="35" t="s">
        <v>431</v>
      </c>
      <c r="T443" s="35" t="s">
        <v>5058</v>
      </c>
      <c r="U443" s="35" t="s">
        <v>269</v>
      </c>
      <c r="V443" s="35">
        <v>0</v>
      </c>
      <c r="W443" s="35">
        <v>0</v>
      </c>
      <c r="X443" s="49">
        <v>1</v>
      </c>
      <c r="Y443" s="45" t="s">
        <v>791</v>
      </c>
      <c r="Z443" s="49">
        <v>20</v>
      </c>
      <c r="AA443" s="49">
        <v>20</v>
      </c>
      <c r="AB443" s="45" t="s">
        <v>637</v>
      </c>
      <c r="AC443" s="45" t="s">
        <v>725</v>
      </c>
      <c r="AD443" s="45" t="s">
        <v>694</v>
      </c>
      <c r="AE443" s="45" t="s">
        <v>695</v>
      </c>
      <c r="AF443" s="49">
        <v>2018</v>
      </c>
      <c r="AG443" s="45" t="s">
        <v>1840</v>
      </c>
      <c r="AH443" s="45">
        <v>43453</v>
      </c>
      <c r="AI443" s="45">
        <v>43453</v>
      </c>
      <c r="AJ443" s="45">
        <v>43457</v>
      </c>
      <c r="AK443" s="45">
        <v>43465</v>
      </c>
      <c r="AL443" s="45"/>
      <c r="AM443" s="45" t="s">
        <v>566</v>
      </c>
      <c r="AN443" s="45" t="s">
        <v>1928</v>
      </c>
      <c r="AO443" s="45" t="s">
        <v>1979</v>
      </c>
      <c r="AP443" s="49"/>
      <c r="AQ443" s="45" t="s">
        <v>266</v>
      </c>
      <c r="AR443" s="45" t="s">
        <v>174</v>
      </c>
      <c r="AS443" s="45" t="s">
        <v>174</v>
      </c>
      <c r="AT443" s="49">
        <v>26</v>
      </c>
      <c r="AU443" s="49">
        <v>1</v>
      </c>
      <c r="AV443" s="49">
        <v>1</v>
      </c>
      <c r="AW443" s="45">
        <v>43383</v>
      </c>
      <c r="AX443" s="45" t="s">
        <v>183</v>
      </c>
      <c r="AY443" s="45">
        <v>43866.540051006945</v>
      </c>
      <c r="AZ443" s="45">
        <v>43376</v>
      </c>
      <c r="BA443" s="45">
        <v>43381</v>
      </c>
      <c r="BB443" s="45" t="s">
        <v>1978</v>
      </c>
      <c r="BC443" s="45">
        <v>43396.723715277774</v>
      </c>
      <c r="BD443" s="45">
        <v>43465</v>
      </c>
      <c r="BE443" s="53">
        <v>44286</v>
      </c>
      <c r="BF443" s="49">
        <f>IF(AND(ISBLANK(tbl_RawData_Report1[[#This Row],[REQ_ID]]),tbl_RawData_Report1[[#This Row],[RH Kit?]] = "Y"),1,COUNTIFS(tbl_RawData_Report1[RH Kit?],"Y",tbl_RawData_Report1[REQ_ID],tbl_RawData_Report1[[#This Row],[REQ_ID]]))</f>
        <v>0</v>
      </c>
      <c r="BG443" s="49">
        <f>COUNTIFS(tbl_RawData_Report1[RH Kit?],"Y",tbl_RawData_Report1[Order No.],tbl_RawData_Report1[[#This Row],[Order No.]])</f>
        <v>0</v>
      </c>
      <c r="BH443" s="49">
        <f>SUM(tbl_RawData_Report1[[#This Row],[RH Kit Req]:[RH Kit PO]])</f>
        <v>0</v>
      </c>
      <c r="BI443" s="49" t="str">
        <f>IFERROR(VLOOKUP(B443,Lookup!A:B,2,FALSE),B443)</f>
        <v>CALGLUCONATE_100MG</v>
      </c>
      <c r="BJ443" s="49" t="b">
        <f t="shared" si="6"/>
        <v>0</v>
      </c>
      <c r="BK443" s="49" t="str">
        <f>tbl_RawData_Report1[[#This Row],[Item ID]]&amp;tbl_RawData_Report1[[#This Row],[Order No.]]</f>
        <v>CALGLUCONATE_100MG0000037024</v>
      </c>
      <c r="BL443"/>
      <c r="BM443"/>
      <c r="BN443"/>
    </row>
    <row r="444" spans="1:66" hidden="1" x14ac:dyDescent="0.25">
      <c r="A444" t="s">
        <v>8</v>
      </c>
      <c r="B444" t="s">
        <v>904</v>
      </c>
      <c r="C444">
        <v>15</v>
      </c>
      <c r="D444">
        <v>1</v>
      </c>
      <c r="E444">
        <v>1</v>
      </c>
      <c r="F444" t="s">
        <v>444</v>
      </c>
      <c r="G444" s="35" t="s">
        <v>1927</v>
      </c>
      <c r="H444" s="35" t="s">
        <v>905</v>
      </c>
      <c r="I444" s="35" t="s">
        <v>593</v>
      </c>
      <c r="J444" s="35">
        <v>0</v>
      </c>
      <c r="K444" s="35" t="s">
        <v>1845</v>
      </c>
      <c r="L444" s="35" t="s">
        <v>1846</v>
      </c>
      <c r="M444" s="35" t="s">
        <v>396</v>
      </c>
      <c r="N444" s="35" t="s">
        <v>122</v>
      </c>
      <c r="O444" s="35" t="s">
        <v>1847</v>
      </c>
      <c r="P444" s="35" t="s">
        <v>1848</v>
      </c>
      <c r="Q444" s="35" t="s">
        <v>311</v>
      </c>
      <c r="R444" s="35" t="s">
        <v>430</v>
      </c>
      <c r="S444" s="35" t="s">
        <v>431</v>
      </c>
      <c r="T444" s="35" t="s">
        <v>5058</v>
      </c>
      <c r="U444" s="35" t="s">
        <v>269</v>
      </c>
      <c r="V444" s="35">
        <v>0</v>
      </c>
      <c r="W444" s="35">
        <v>0</v>
      </c>
      <c r="X444" s="49">
        <v>0</v>
      </c>
      <c r="Y444" s="45" t="s">
        <v>791</v>
      </c>
      <c r="Z444" s="49">
        <v>20</v>
      </c>
      <c r="AA444" s="49">
        <v>0</v>
      </c>
      <c r="AB444" s="45" t="s">
        <v>637</v>
      </c>
      <c r="AC444" s="45" t="s">
        <v>725</v>
      </c>
      <c r="AD444" s="45" t="s">
        <v>694</v>
      </c>
      <c r="AE444" s="45" t="s">
        <v>695</v>
      </c>
      <c r="AF444" s="49">
        <v>2018</v>
      </c>
      <c r="AG444" s="45" t="s">
        <v>1840</v>
      </c>
      <c r="AH444" s="45">
        <v>43453</v>
      </c>
      <c r="AI444" s="45">
        <v>43453</v>
      </c>
      <c r="AJ444" s="45">
        <v>43457</v>
      </c>
      <c r="AK444" s="45">
        <v>43465</v>
      </c>
      <c r="AL444" s="45"/>
      <c r="AM444" s="45" t="s">
        <v>566</v>
      </c>
      <c r="AN444" s="45" t="s">
        <v>1928</v>
      </c>
      <c r="AO444" s="45" t="s">
        <v>1977</v>
      </c>
      <c r="AP444" s="49"/>
      <c r="AQ444" s="45" t="s">
        <v>266</v>
      </c>
      <c r="AR444" s="45" t="s">
        <v>174</v>
      </c>
      <c r="AS444" s="45" t="s">
        <v>174</v>
      </c>
      <c r="AT444" s="49">
        <v>26</v>
      </c>
      <c r="AU444" s="49">
        <v>1</v>
      </c>
      <c r="AV444" s="49">
        <v>1</v>
      </c>
      <c r="AW444" s="45">
        <v>43383</v>
      </c>
      <c r="AX444" s="45" t="s">
        <v>183</v>
      </c>
      <c r="AY444" s="45">
        <v>43866.540051006945</v>
      </c>
      <c r="AZ444" s="45">
        <v>43376</v>
      </c>
      <c r="BA444" s="45">
        <v>43381</v>
      </c>
      <c r="BB444" s="45" t="s">
        <v>1978</v>
      </c>
      <c r="BC444" s="45">
        <v>43396.723715277774</v>
      </c>
      <c r="BD444" s="45">
        <v>43465</v>
      </c>
      <c r="BE444" s="53">
        <v>44286</v>
      </c>
      <c r="BF444" s="49">
        <f>IF(AND(ISBLANK(tbl_RawData_Report1[[#This Row],[REQ_ID]]),tbl_RawData_Report1[[#This Row],[RH Kit?]] = "Y"),1,COUNTIFS(tbl_RawData_Report1[RH Kit?],"Y",tbl_RawData_Report1[REQ_ID],tbl_RawData_Report1[[#This Row],[REQ_ID]]))</f>
        <v>0</v>
      </c>
      <c r="BG444" s="49">
        <f>COUNTIFS(tbl_RawData_Report1[RH Kit?],"Y",tbl_RawData_Report1[Order No.],tbl_RawData_Report1[[#This Row],[Order No.]])</f>
        <v>0</v>
      </c>
      <c r="BH444" s="49">
        <f>SUM(tbl_RawData_Report1[[#This Row],[RH Kit Req]:[RH Kit PO]])</f>
        <v>0</v>
      </c>
      <c r="BI444" s="49" t="str">
        <f>IFERROR(VLOOKUP(B444,Lookup!A:B,2,FALSE),B444)</f>
        <v>CALGLUCONATE_100MG</v>
      </c>
      <c r="BJ444" s="49" t="b">
        <f t="shared" si="6"/>
        <v>0</v>
      </c>
      <c r="BK444" s="49" t="str">
        <f>tbl_RawData_Report1[[#This Row],[Item ID]]&amp;tbl_RawData_Report1[[#This Row],[Order No.]]</f>
        <v>CALGLUCONATE_100MG0000037024</v>
      </c>
      <c r="BL444"/>
      <c r="BM444"/>
      <c r="BN444"/>
    </row>
    <row r="445" spans="1:66" hidden="1" x14ac:dyDescent="0.25">
      <c r="A445" t="s">
        <v>8</v>
      </c>
      <c r="B445" t="s">
        <v>904</v>
      </c>
      <c r="C445">
        <v>15</v>
      </c>
      <c r="D445">
        <v>1</v>
      </c>
      <c r="E445">
        <v>3</v>
      </c>
      <c r="F445" t="s">
        <v>444</v>
      </c>
      <c r="G445" s="35" t="s">
        <v>1927</v>
      </c>
      <c r="H445" s="35" t="s">
        <v>905</v>
      </c>
      <c r="I445" s="35" t="s">
        <v>593</v>
      </c>
      <c r="J445" s="35">
        <v>0</v>
      </c>
      <c r="K445" s="35" t="s">
        <v>1845</v>
      </c>
      <c r="L445" s="35" t="s">
        <v>1846</v>
      </c>
      <c r="M445" s="35" t="s">
        <v>396</v>
      </c>
      <c r="N445" s="35" t="s">
        <v>122</v>
      </c>
      <c r="O445" s="35" t="s">
        <v>1847</v>
      </c>
      <c r="P445" s="35" t="s">
        <v>1848</v>
      </c>
      <c r="Q445" s="35" t="s">
        <v>311</v>
      </c>
      <c r="R445" s="35" t="s">
        <v>430</v>
      </c>
      <c r="S445" s="35" t="s">
        <v>431</v>
      </c>
      <c r="T445" s="35" t="s">
        <v>5058</v>
      </c>
      <c r="U445" s="35" t="s">
        <v>269</v>
      </c>
      <c r="V445" s="35">
        <v>0</v>
      </c>
      <c r="W445" s="35">
        <v>0</v>
      </c>
      <c r="X445" s="49">
        <v>0</v>
      </c>
      <c r="Y445" s="45" t="s">
        <v>791</v>
      </c>
      <c r="Z445" s="49">
        <v>20</v>
      </c>
      <c r="AA445" s="49">
        <v>0</v>
      </c>
      <c r="AB445" s="45" t="s">
        <v>637</v>
      </c>
      <c r="AC445" s="45" t="s">
        <v>725</v>
      </c>
      <c r="AD445" s="45" t="s">
        <v>694</v>
      </c>
      <c r="AE445" s="45" t="s">
        <v>695</v>
      </c>
      <c r="AF445" s="49">
        <v>2018</v>
      </c>
      <c r="AG445" s="45" t="s">
        <v>1840</v>
      </c>
      <c r="AH445" s="45">
        <v>43453</v>
      </c>
      <c r="AI445" s="45">
        <v>43453</v>
      </c>
      <c r="AJ445" s="45">
        <v>43457</v>
      </c>
      <c r="AK445" s="45">
        <v>43465</v>
      </c>
      <c r="AL445" s="45"/>
      <c r="AM445" s="45" t="s">
        <v>566</v>
      </c>
      <c r="AN445" s="45" t="s">
        <v>1928</v>
      </c>
      <c r="AO445" s="45" t="s">
        <v>2265</v>
      </c>
      <c r="AP445" s="49"/>
      <c r="AQ445" s="45" t="s">
        <v>266</v>
      </c>
      <c r="AR445" s="45" t="s">
        <v>174</v>
      </c>
      <c r="AS445" s="45" t="s">
        <v>174</v>
      </c>
      <c r="AT445" s="49">
        <v>26</v>
      </c>
      <c r="AU445" s="49">
        <v>1</v>
      </c>
      <c r="AV445" s="49">
        <v>1</v>
      </c>
      <c r="AW445" s="45">
        <v>43383</v>
      </c>
      <c r="AX445" s="45" t="s">
        <v>183</v>
      </c>
      <c r="AY445" s="45">
        <v>43866.540051006945</v>
      </c>
      <c r="AZ445" s="45">
        <v>43376</v>
      </c>
      <c r="BA445" s="45">
        <v>43381</v>
      </c>
      <c r="BB445" s="45" t="s">
        <v>1978</v>
      </c>
      <c r="BC445" s="45">
        <v>43396.723715277774</v>
      </c>
      <c r="BD445" s="45">
        <v>43465</v>
      </c>
      <c r="BE445" s="53">
        <v>44286</v>
      </c>
      <c r="BF445" s="49">
        <f>IF(AND(ISBLANK(tbl_RawData_Report1[[#This Row],[REQ_ID]]),tbl_RawData_Report1[[#This Row],[RH Kit?]] = "Y"),1,COUNTIFS(tbl_RawData_Report1[RH Kit?],"Y",tbl_RawData_Report1[REQ_ID],tbl_RawData_Report1[[#This Row],[REQ_ID]]))</f>
        <v>0</v>
      </c>
      <c r="BG445" s="49">
        <f>COUNTIFS(tbl_RawData_Report1[RH Kit?],"Y",tbl_RawData_Report1[Order No.],tbl_RawData_Report1[[#This Row],[Order No.]])</f>
        <v>0</v>
      </c>
      <c r="BH445" s="49">
        <f>SUM(tbl_RawData_Report1[[#This Row],[RH Kit Req]:[RH Kit PO]])</f>
        <v>0</v>
      </c>
      <c r="BI445" s="49" t="str">
        <f>IFERROR(VLOOKUP(B445,Lookup!A:B,2,FALSE),B445)</f>
        <v>CALGLUCONATE_100MG</v>
      </c>
      <c r="BJ445" s="49" t="b">
        <f t="shared" si="6"/>
        <v>1</v>
      </c>
      <c r="BK445" s="49" t="str">
        <f>tbl_RawData_Report1[[#This Row],[Item ID]]&amp;tbl_RawData_Report1[[#This Row],[Order No.]]</f>
        <v>CALGLUCONATE_100MG0000037024</v>
      </c>
      <c r="BL445"/>
      <c r="BM445"/>
      <c r="BN445"/>
    </row>
    <row r="446" spans="1:66" hidden="1" x14ac:dyDescent="0.25">
      <c r="A446" t="s">
        <v>8</v>
      </c>
      <c r="B446" t="s">
        <v>808</v>
      </c>
      <c r="C446">
        <v>1</v>
      </c>
      <c r="D446">
        <v>1</v>
      </c>
      <c r="E446">
        <v>1</v>
      </c>
      <c r="F446" t="s">
        <v>444</v>
      </c>
      <c r="G446" s="35" t="s">
        <v>1927</v>
      </c>
      <c r="H446" s="35" t="s">
        <v>809</v>
      </c>
      <c r="I446" s="35" t="s">
        <v>593</v>
      </c>
      <c r="J446" s="35">
        <v>0</v>
      </c>
      <c r="K446" s="35" t="s">
        <v>1845</v>
      </c>
      <c r="L446" s="35" t="s">
        <v>1846</v>
      </c>
      <c r="M446" s="35" t="s">
        <v>396</v>
      </c>
      <c r="N446" s="35" t="s">
        <v>122</v>
      </c>
      <c r="O446" s="35" t="s">
        <v>1847</v>
      </c>
      <c r="P446" s="35" t="s">
        <v>1848</v>
      </c>
      <c r="Q446" s="35" t="s">
        <v>311</v>
      </c>
      <c r="R446" s="35" t="s">
        <v>430</v>
      </c>
      <c r="S446" s="35" t="s">
        <v>431</v>
      </c>
      <c r="T446" s="35" t="s">
        <v>5058</v>
      </c>
      <c r="U446" s="35" t="s">
        <v>269</v>
      </c>
      <c r="V446" s="35">
        <v>0</v>
      </c>
      <c r="W446" s="35">
        <v>0</v>
      </c>
      <c r="X446" s="49">
        <v>0</v>
      </c>
      <c r="Y446" s="45" t="s">
        <v>346</v>
      </c>
      <c r="Z446" s="49">
        <v>1000</v>
      </c>
      <c r="AA446" s="49">
        <v>0</v>
      </c>
      <c r="AB446" s="45" t="s">
        <v>637</v>
      </c>
      <c r="AC446" s="45" t="s">
        <v>660</v>
      </c>
      <c r="AD446" s="45" t="s">
        <v>694</v>
      </c>
      <c r="AE446" s="45" t="s">
        <v>695</v>
      </c>
      <c r="AF446" s="49">
        <v>2018</v>
      </c>
      <c r="AG446" s="45" t="s">
        <v>1840</v>
      </c>
      <c r="AH446" s="45">
        <v>43453</v>
      </c>
      <c r="AI446" s="45">
        <v>43453</v>
      </c>
      <c r="AJ446" s="45">
        <v>43457</v>
      </c>
      <c r="AK446" s="45">
        <v>43465</v>
      </c>
      <c r="AL446" s="45"/>
      <c r="AM446" s="45" t="s">
        <v>566</v>
      </c>
      <c r="AN446" s="45" t="s">
        <v>1928</v>
      </c>
      <c r="AO446" s="45" t="s">
        <v>1944</v>
      </c>
      <c r="AP446" s="49"/>
      <c r="AQ446" s="45" t="s">
        <v>266</v>
      </c>
      <c r="AR446" s="45" t="s">
        <v>174</v>
      </c>
      <c r="AS446" s="45" t="s">
        <v>174</v>
      </c>
      <c r="AT446" s="49">
        <v>1</v>
      </c>
      <c r="AU446" s="49">
        <v>1</v>
      </c>
      <c r="AV446" s="49">
        <v>1</v>
      </c>
      <c r="AW446" s="45">
        <v>43383</v>
      </c>
      <c r="AX446" s="45" t="s">
        <v>183</v>
      </c>
      <c r="AY446" s="45">
        <v>43866.540051006945</v>
      </c>
      <c r="AZ446" s="45">
        <v>43376</v>
      </c>
      <c r="BA446" s="45">
        <v>43381</v>
      </c>
      <c r="BB446" s="45" t="s">
        <v>1945</v>
      </c>
      <c r="BC446" s="45">
        <v>43396.723715277774</v>
      </c>
      <c r="BD446" s="45">
        <v>43465</v>
      </c>
      <c r="BE446" s="53">
        <v>44286</v>
      </c>
      <c r="BF446" s="49">
        <f>IF(AND(ISBLANK(tbl_RawData_Report1[[#This Row],[REQ_ID]]),tbl_RawData_Report1[[#This Row],[RH Kit?]] = "Y"),1,COUNTIFS(tbl_RawData_Report1[RH Kit?],"Y",tbl_RawData_Report1[REQ_ID],tbl_RawData_Report1[[#This Row],[REQ_ID]]))</f>
        <v>0</v>
      </c>
      <c r="BG446" s="49">
        <f>COUNTIFS(tbl_RawData_Report1[RH Kit?],"Y",tbl_RawData_Report1[Order No.],tbl_RawData_Report1[[#This Row],[Order No.]])</f>
        <v>0</v>
      </c>
      <c r="BH446" s="49">
        <f>SUM(tbl_RawData_Report1[[#This Row],[RH Kit Req]:[RH Kit PO]])</f>
        <v>0</v>
      </c>
      <c r="BI446" s="49" t="str">
        <f>IFERROR(VLOOKUP(B446,Lookup!A:B,2,FALSE),B446)</f>
        <v>AMOXYCILLIN_500MG</v>
      </c>
      <c r="BJ446" s="49" t="b">
        <f t="shared" si="6"/>
        <v>1</v>
      </c>
      <c r="BK446" s="49" t="str">
        <f>tbl_RawData_Report1[[#This Row],[Item ID]]&amp;tbl_RawData_Report1[[#This Row],[Order No.]]</f>
        <v>AMOXYCILLIN_500MG0000037024</v>
      </c>
      <c r="BL446"/>
      <c r="BM446"/>
      <c r="BN446"/>
    </row>
    <row r="447" spans="1:66" hidden="1" x14ac:dyDescent="0.25">
      <c r="A447" t="s">
        <v>8</v>
      </c>
      <c r="B447" t="s">
        <v>1484</v>
      </c>
      <c r="C447">
        <v>10</v>
      </c>
      <c r="D447">
        <v>1</v>
      </c>
      <c r="E447">
        <v>1</v>
      </c>
      <c r="F447" t="s">
        <v>444</v>
      </c>
      <c r="G447" s="35" t="s">
        <v>1927</v>
      </c>
      <c r="H447" s="35" t="s">
        <v>1485</v>
      </c>
      <c r="I447" s="35" t="s">
        <v>2338</v>
      </c>
      <c r="J447" s="35">
        <v>0</v>
      </c>
      <c r="K447" s="35" t="s">
        <v>1845</v>
      </c>
      <c r="L447" s="35" t="s">
        <v>1846</v>
      </c>
      <c r="M447" s="35" t="s">
        <v>396</v>
      </c>
      <c r="N447" s="35" t="s">
        <v>122</v>
      </c>
      <c r="O447" s="35" t="s">
        <v>1847</v>
      </c>
      <c r="P447" s="35" t="s">
        <v>1848</v>
      </c>
      <c r="Q447" s="35" t="s">
        <v>311</v>
      </c>
      <c r="R447" s="35" t="s">
        <v>430</v>
      </c>
      <c r="S447" s="35" t="s">
        <v>431</v>
      </c>
      <c r="T447" s="35" t="s">
        <v>5058</v>
      </c>
      <c r="U447" s="35" t="s">
        <v>269</v>
      </c>
      <c r="V447" s="35">
        <v>0</v>
      </c>
      <c r="W447" s="35">
        <v>0</v>
      </c>
      <c r="X447" s="49">
        <v>0</v>
      </c>
      <c r="Y447" s="45" t="s">
        <v>667</v>
      </c>
      <c r="Z447" s="49">
        <v>1</v>
      </c>
      <c r="AA447" s="49">
        <v>0</v>
      </c>
      <c r="AB447" s="45" t="s">
        <v>637</v>
      </c>
      <c r="AC447" s="45" t="s">
        <v>668</v>
      </c>
      <c r="AD447" s="45" t="s">
        <v>694</v>
      </c>
      <c r="AE447" s="45" t="s">
        <v>695</v>
      </c>
      <c r="AF447" s="49">
        <v>2018</v>
      </c>
      <c r="AG447" s="45" t="s">
        <v>1840</v>
      </c>
      <c r="AH447" s="45">
        <v>43453</v>
      </c>
      <c r="AI447" s="45">
        <v>43453</v>
      </c>
      <c r="AJ447" s="45">
        <v>43457</v>
      </c>
      <c r="AK447" s="45"/>
      <c r="AL447" s="45"/>
      <c r="AM447" s="45" t="s">
        <v>566</v>
      </c>
      <c r="AN447" s="45" t="s">
        <v>1928</v>
      </c>
      <c r="AO447" s="45" t="s">
        <v>1974</v>
      </c>
      <c r="AP447" s="49"/>
      <c r="AQ447" s="45" t="s">
        <v>2337</v>
      </c>
      <c r="AR447" s="45" t="s">
        <v>174</v>
      </c>
      <c r="AS447" s="45" t="s">
        <v>174</v>
      </c>
      <c r="AT447" s="49">
        <v>10</v>
      </c>
      <c r="AU447" s="49">
        <v>1</v>
      </c>
      <c r="AV447" s="49">
        <v>1</v>
      </c>
      <c r="AW447" s="45">
        <v>43383</v>
      </c>
      <c r="AX447" s="45" t="s">
        <v>183</v>
      </c>
      <c r="AY447" s="45">
        <v>43866.540051006945</v>
      </c>
      <c r="AZ447" s="45">
        <v>43376</v>
      </c>
      <c r="BA447" s="45">
        <v>43381</v>
      </c>
      <c r="BB447" s="45" t="s">
        <v>1975</v>
      </c>
      <c r="BC447" s="45">
        <v>43396.723715277774</v>
      </c>
      <c r="BD447" s="45">
        <v>43465</v>
      </c>
      <c r="BE447" s="53">
        <v>44286</v>
      </c>
      <c r="BF447" s="49">
        <f>IF(AND(ISBLANK(tbl_RawData_Report1[[#This Row],[REQ_ID]]),tbl_RawData_Report1[[#This Row],[RH Kit?]] = "Y"),1,COUNTIFS(tbl_RawData_Report1[RH Kit?],"Y",tbl_RawData_Report1[REQ_ID],tbl_RawData_Report1[[#This Row],[REQ_ID]]))</f>
        <v>0</v>
      </c>
      <c r="BG447" s="49">
        <f>COUNTIFS(tbl_RawData_Report1[RH Kit?],"Y",tbl_RawData_Report1[Order No.],tbl_RawData_Report1[[#This Row],[Order No.]])</f>
        <v>0</v>
      </c>
      <c r="BH447" s="49">
        <f>SUM(tbl_RawData_Report1[[#This Row],[RH Kit Req]:[RH Kit PO]])</f>
        <v>0</v>
      </c>
      <c r="BI447" s="49" t="str">
        <f>IFERROR(VLOOKUP(B447,Lookup!A:B,2,FALSE),B447)</f>
        <v>HARTMANNSOL0.5L</v>
      </c>
      <c r="BJ447" s="49" t="b">
        <f t="shared" si="6"/>
        <v>1</v>
      </c>
      <c r="BK447" s="49" t="str">
        <f>tbl_RawData_Report1[[#This Row],[Item ID]]&amp;tbl_RawData_Report1[[#This Row],[Order No.]]</f>
        <v>HARTMANNSOL0.5L0000037024</v>
      </c>
      <c r="BL447"/>
      <c r="BM447"/>
      <c r="BN447"/>
    </row>
    <row r="448" spans="1:66" hidden="1" x14ac:dyDescent="0.25">
      <c r="A448" t="s">
        <v>8</v>
      </c>
      <c r="B448" t="s">
        <v>1251</v>
      </c>
      <c r="C448">
        <v>11</v>
      </c>
      <c r="D448">
        <v>1</v>
      </c>
      <c r="E448">
        <v>1</v>
      </c>
      <c r="F448" t="s">
        <v>444</v>
      </c>
      <c r="G448" s="35" t="s">
        <v>1927</v>
      </c>
      <c r="H448" s="35" t="s">
        <v>1252</v>
      </c>
      <c r="I448" s="35" t="s">
        <v>2338</v>
      </c>
      <c r="J448" s="35">
        <v>0</v>
      </c>
      <c r="K448" s="35" t="s">
        <v>1845</v>
      </c>
      <c r="L448" s="35" t="s">
        <v>1846</v>
      </c>
      <c r="M448" s="35" t="s">
        <v>396</v>
      </c>
      <c r="N448" s="35" t="s">
        <v>122</v>
      </c>
      <c r="O448" s="35" t="s">
        <v>1847</v>
      </c>
      <c r="P448" s="35" t="s">
        <v>1848</v>
      </c>
      <c r="Q448" s="35" t="s">
        <v>311</v>
      </c>
      <c r="R448" s="35" t="s">
        <v>430</v>
      </c>
      <c r="S448" s="35" t="s">
        <v>431</v>
      </c>
      <c r="T448" s="35" t="s">
        <v>5058</v>
      </c>
      <c r="U448" s="35" t="s">
        <v>269</v>
      </c>
      <c r="V448" s="35">
        <v>0</v>
      </c>
      <c r="W448" s="35">
        <v>0</v>
      </c>
      <c r="X448" s="49">
        <v>0</v>
      </c>
      <c r="Y448" s="45" t="s">
        <v>667</v>
      </c>
      <c r="Z448" s="49">
        <v>1</v>
      </c>
      <c r="AA448" s="49">
        <v>0</v>
      </c>
      <c r="AB448" s="45" t="s">
        <v>637</v>
      </c>
      <c r="AC448" s="45" t="s">
        <v>668</v>
      </c>
      <c r="AD448" s="45" t="s">
        <v>694</v>
      </c>
      <c r="AE448" s="45" t="s">
        <v>695</v>
      </c>
      <c r="AF448" s="49">
        <v>2018</v>
      </c>
      <c r="AG448" s="45" t="s">
        <v>1840</v>
      </c>
      <c r="AH448" s="45">
        <v>43453</v>
      </c>
      <c r="AI448" s="45">
        <v>43453</v>
      </c>
      <c r="AJ448" s="45">
        <v>43457</v>
      </c>
      <c r="AK448" s="45"/>
      <c r="AL448" s="45"/>
      <c r="AM448" s="45" t="s">
        <v>566</v>
      </c>
      <c r="AN448" s="45" t="s">
        <v>1928</v>
      </c>
      <c r="AO448" s="45" t="s">
        <v>2003</v>
      </c>
      <c r="AP448" s="49"/>
      <c r="AQ448" s="45" t="s">
        <v>2337</v>
      </c>
      <c r="AR448" s="45" t="s">
        <v>174</v>
      </c>
      <c r="AS448" s="45" t="s">
        <v>174</v>
      </c>
      <c r="AT448" s="49">
        <v>11</v>
      </c>
      <c r="AU448" s="49">
        <v>1</v>
      </c>
      <c r="AV448" s="49">
        <v>1</v>
      </c>
      <c r="AW448" s="45">
        <v>43383</v>
      </c>
      <c r="AX448" s="45" t="s">
        <v>183</v>
      </c>
      <c r="AY448" s="45">
        <v>43866.540051006945</v>
      </c>
      <c r="AZ448" s="45">
        <v>43376</v>
      </c>
      <c r="BA448" s="45">
        <v>43381</v>
      </c>
      <c r="BB448" s="45" t="s">
        <v>2002</v>
      </c>
      <c r="BC448" s="45">
        <v>43396.723715277774</v>
      </c>
      <c r="BD448" s="45">
        <v>43465</v>
      </c>
      <c r="BE448" s="53">
        <v>44286</v>
      </c>
      <c r="BF448" s="49">
        <f>IF(AND(ISBLANK(tbl_RawData_Report1[[#This Row],[REQ_ID]]),tbl_RawData_Report1[[#This Row],[RH Kit?]] = "Y"),1,COUNTIFS(tbl_RawData_Report1[RH Kit?],"Y",tbl_RawData_Report1[REQ_ID],tbl_RawData_Report1[[#This Row],[REQ_ID]]))</f>
        <v>0</v>
      </c>
      <c r="BG448" s="49">
        <f>COUNTIFS(tbl_RawData_Report1[RH Kit?],"Y",tbl_RawData_Report1[Order No.],tbl_RawData_Report1[[#This Row],[Order No.]])</f>
        <v>0</v>
      </c>
      <c r="BH448" s="49">
        <f>SUM(tbl_RawData_Report1[[#This Row],[RH Kit Req]:[RH Kit PO]])</f>
        <v>0</v>
      </c>
      <c r="BI448" s="49" t="str">
        <f>IFERROR(VLOOKUP(B448,Lookup!A:B,2,FALSE),B448)</f>
        <v>NACL1L</v>
      </c>
      <c r="BJ448" s="49" t="b">
        <f t="shared" si="6"/>
        <v>0</v>
      </c>
      <c r="BK448" s="49" t="str">
        <f>tbl_RawData_Report1[[#This Row],[Item ID]]&amp;tbl_RawData_Report1[[#This Row],[Order No.]]</f>
        <v>NACL1L0000037024</v>
      </c>
      <c r="BL448"/>
      <c r="BM448"/>
      <c r="BN448"/>
    </row>
    <row r="449" spans="1:66" hidden="1" x14ac:dyDescent="0.25">
      <c r="A449" t="s">
        <v>8</v>
      </c>
      <c r="B449" t="s">
        <v>1251</v>
      </c>
      <c r="C449">
        <v>11</v>
      </c>
      <c r="D449">
        <v>1</v>
      </c>
      <c r="E449">
        <v>2</v>
      </c>
      <c r="F449" t="s">
        <v>444</v>
      </c>
      <c r="G449" s="35" t="s">
        <v>1927</v>
      </c>
      <c r="H449" s="35" t="s">
        <v>1252</v>
      </c>
      <c r="I449" s="35" t="s">
        <v>2338</v>
      </c>
      <c r="J449" s="35">
        <v>0</v>
      </c>
      <c r="K449" s="35" t="s">
        <v>1845</v>
      </c>
      <c r="L449" s="35" t="s">
        <v>1846</v>
      </c>
      <c r="M449" s="35" t="s">
        <v>396</v>
      </c>
      <c r="N449" s="35" t="s">
        <v>122</v>
      </c>
      <c r="O449" s="35" t="s">
        <v>1847</v>
      </c>
      <c r="P449" s="35" t="s">
        <v>1848</v>
      </c>
      <c r="Q449" s="35" t="s">
        <v>311</v>
      </c>
      <c r="R449" s="35" t="s">
        <v>430</v>
      </c>
      <c r="S449" s="35" t="s">
        <v>431</v>
      </c>
      <c r="T449" s="35" t="s">
        <v>5058</v>
      </c>
      <c r="U449" s="35" t="s">
        <v>269</v>
      </c>
      <c r="V449" s="35">
        <v>0</v>
      </c>
      <c r="W449" s="35">
        <v>0</v>
      </c>
      <c r="X449" s="49">
        <v>0</v>
      </c>
      <c r="Y449" s="45" t="s">
        <v>667</v>
      </c>
      <c r="Z449" s="49">
        <v>1</v>
      </c>
      <c r="AA449" s="49">
        <v>0</v>
      </c>
      <c r="AB449" s="45" t="s">
        <v>637</v>
      </c>
      <c r="AC449" s="45" t="s">
        <v>668</v>
      </c>
      <c r="AD449" s="45" t="s">
        <v>694</v>
      </c>
      <c r="AE449" s="45" t="s">
        <v>695</v>
      </c>
      <c r="AF449" s="49">
        <v>2018</v>
      </c>
      <c r="AG449" s="45" t="s">
        <v>1840</v>
      </c>
      <c r="AH449" s="45">
        <v>43453</v>
      </c>
      <c r="AI449" s="45">
        <v>43453</v>
      </c>
      <c r="AJ449" s="45">
        <v>43457</v>
      </c>
      <c r="AK449" s="45"/>
      <c r="AL449" s="45"/>
      <c r="AM449" s="45" t="s">
        <v>566</v>
      </c>
      <c r="AN449" s="45" t="s">
        <v>1928</v>
      </c>
      <c r="AO449" s="45" t="s">
        <v>2001</v>
      </c>
      <c r="AP449" s="49"/>
      <c r="AQ449" s="45" t="s">
        <v>2337</v>
      </c>
      <c r="AR449" s="45" t="s">
        <v>174</v>
      </c>
      <c r="AS449" s="45" t="s">
        <v>174</v>
      </c>
      <c r="AT449" s="49">
        <v>11</v>
      </c>
      <c r="AU449" s="49">
        <v>1</v>
      </c>
      <c r="AV449" s="49">
        <v>1</v>
      </c>
      <c r="AW449" s="45">
        <v>43383</v>
      </c>
      <c r="AX449" s="45" t="s">
        <v>183</v>
      </c>
      <c r="AY449" s="45">
        <v>43866.540051006945</v>
      </c>
      <c r="AZ449" s="45">
        <v>43376</v>
      </c>
      <c r="BA449" s="45">
        <v>43381</v>
      </c>
      <c r="BB449" s="45" t="s">
        <v>2002</v>
      </c>
      <c r="BC449" s="45">
        <v>43396.723715277774</v>
      </c>
      <c r="BD449" s="45">
        <v>43465</v>
      </c>
      <c r="BE449" s="53">
        <v>44286</v>
      </c>
      <c r="BF449" s="49">
        <f>IF(AND(ISBLANK(tbl_RawData_Report1[[#This Row],[REQ_ID]]),tbl_RawData_Report1[[#This Row],[RH Kit?]] = "Y"),1,COUNTIFS(tbl_RawData_Report1[RH Kit?],"Y",tbl_RawData_Report1[REQ_ID],tbl_RawData_Report1[[#This Row],[REQ_ID]]))</f>
        <v>0</v>
      </c>
      <c r="BG449" s="49">
        <f>COUNTIFS(tbl_RawData_Report1[RH Kit?],"Y",tbl_RawData_Report1[Order No.],tbl_RawData_Report1[[#This Row],[Order No.]])</f>
        <v>0</v>
      </c>
      <c r="BH449" s="49">
        <f>SUM(tbl_RawData_Report1[[#This Row],[RH Kit Req]:[RH Kit PO]])</f>
        <v>0</v>
      </c>
      <c r="BI449" s="49" t="str">
        <f>IFERROR(VLOOKUP(B449,Lookup!A:B,2,FALSE),B449)</f>
        <v>NACL1L</v>
      </c>
      <c r="BJ449" s="49" t="b">
        <f t="shared" si="6"/>
        <v>1</v>
      </c>
      <c r="BK449" s="49" t="str">
        <f>tbl_RawData_Report1[[#This Row],[Item ID]]&amp;tbl_RawData_Report1[[#This Row],[Order No.]]</f>
        <v>NACL1L0000037024</v>
      </c>
      <c r="BL449"/>
      <c r="BM449"/>
      <c r="BN449"/>
    </row>
    <row r="450" spans="1:66" hidden="1" x14ac:dyDescent="0.25">
      <c r="A450" t="s">
        <v>8</v>
      </c>
      <c r="B450" t="s">
        <v>757</v>
      </c>
      <c r="C450">
        <v>8</v>
      </c>
      <c r="D450">
        <v>1</v>
      </c>
      <c r="E450">
        <v>1</v>
      </c>
      <c r="F450" t="s">
        <v>444</v>
      </c>
      <c r="G450" s="35" t="s">
        <v>1927</v>
      </c>
      <c r="H450" s="35" t="s">
        <v>758</v>
      </c>
      <c r="I450" s="35" t="s">
        <v>593</v>
      </c>
      <c r="J450" s="35">
        <v>0</v>
      </c>
      <c r="K450" s="35" t="s">
        <v>1845</v>
      </c>
      <c r="L450" s="35" t="s">
        <v>1846</v>
      </c>
      <c r="M450" s="35" t="s">
        <v>396</v>
      </c>
      <c r="N450" s="35" t="s">
        <v>122</v>
      </c>
      <c r="O450" s="35" t="s">
        <v>1847</v>
      </c>
      <c r="P450" s="35" t="s">
        <v>1848</v>
      </c>
      <c r="Q450" s="35" t="s">
        <v>311</v>
      </c>
      <c r="R450" s="35" t="s">
        <v>430</v>
      </c>
      <c r="S450" s="35" t="s">
        <v>431</v>
      </c>
      <c r="T450" s="35" t="s">
        <v>5058</v>
      </c>
      <c r="U450" s="35" t="s">
        <v>269</v>
      </c>
      <c r="V450" s="35">
        <v>0</v>
      </c>
      <c r="W450" s="35">
        <v>0</v>
      </c>
      <c r="X450" s="49">
        <v>0</v>
      </c>
      <c r="Y450" s="45" t="s">
        <v>346</v>
      </c>
      <c r="Z450" s="49">
        <v>1000</v>
      </c>
      <c r="AA450" s="49">
        <v>0</v>
      </c>
      <c r="AB450" s="45" t="s">
        <v>637</v>
      </c>
      <c r="AC450" s="45" t="s">
        <v>761</v>
      </c>
      <c r="AD450" s="45" t="s">
        <v>694</v>
      </c>
      <c r="AE450" s="45" t="s">
        <v>695</v>
      </c>
      <c r="AF450" s="49">
        <v>2018</v>
      </c>
      <c r="AG450" s="45" t="s">
        <v>1840</v>
      </c>
      <c r="AH450" s="45">
        <v>43453</v>
      </c>
      <c r="AI450" s="45">
        <v>43453</v>
      </c>
      <c r="AJ450" s="45">
        <v>43457</v>
      </c>
      <c r="AK450" s="45">
        <v>43465</v>
      </c>
      <c r="AL450" s="45"/>
      <c r="AM450" s="45" t="s">
        <v>566</v>
      </c>
      <c r="AN450" s="45" t="s">
        <v>1928</v>
      </c>
      <c r="AO450" s="45" t="s">
        <v>1995</v>
      </c>
      <c r="AP450" s="49"/>
      <c r="AQ450" s="45" t="s">
        <v>266</v>
      </c>
      <c r="AR450" s="45" t="s">
        <v>174</v>
      </c>
      <c r="AS450" s="45" t="s">
        <v>174</v>
      </c>
      <c r="AT450" s="49">
        <v>8</v>
      </c>
      <c r="AU450" s="49">
        <v>1</v>
      </c>
      <c r="AV450" s="49">
        <v>1</v>
      </c>
      <c r="AW450" s="45">
        <v>43383</v>
      </c>
      <c r="AX450" s="45" t="s">
        <v>183</v>
      </c>
      <c r="AY450" s="45">
        <v>43866.540051006945</v>
      </c>
      <c r="AZ450" s="45">
        <v>43376</v>
      </c>
      <c r="BA450" s="45">
        <v>43381</v>
      </c>
      <c r="BB450" s="45" t="s">
        <v>1996</v>
      </c>
      <c r="BC450" s="45">
        <v>43396.723715277774</v>
      </c>
      <c r="BD450" s="45">
        <v>43465</v>
      </c>
      <c r="BE450" s="53">
        <v>44286</v>
      </c>
      <c r="BF450" s="49">
        <f>IF(AND(ISBLANK(tbl_RawData_Report1[[#This Row],[REQ_ID]]),tbl_RawData_Report1[[#This Row],[RH Kit?]] = "Y"),1,COUNTIFS(tbl_RawData_Report1[RH Kit?],"Y",tbl_RawData_Report1[REQ_ID],tbl_RawData_Report1[[#This Row],[REQ_ID]]))</f>
        <v>0</v>
      </c>
      <c r="BG450" s="49">
        <f>COUNTIFS(tbl_RawData_Report1[RH Kit?],"Y",tbl_RawData_Report1[Order No.],tbl_RawData_Report1[[#This Row],[Order No.]])</f>
        <v>0</v>
      </c>
      <c r="BH450" s="49">
        <f>SUM(tbl_RawData_Report1[[#This Row],[RH Kit Req]:[RH Kit PO]])</f>
        <v>0</v>
      </c>
      <c r="BI450" s="49" t="str">
        <f>IFERROR(VLOOKUP(B450,Lookup!A:B,2,FALSE),B450)</f>
        <v>METRONIDAZOL_250MG</v>
      </c>
      <c r="BJ450" s="49" t="b">
        <f t="shared" ref="BJ450:BJ513" si="7">BK450&lt;&gt;BK451</f>
        <v>1</v>
      </c>
      <c r="BK450" s="49" t="str">
        <f>tbl_RawData_Report1[[#This Row],[Item ID]]&amp;tbl_RawData_Report1[[#This Row],[Order No.]]</f>
        <v>METRONIDAZOL_250MG0000037024</v>
      </c>
      <c r="BL450"/>
      <c r="BM450"/>
      <c r="BN450"/>
    </row>
    <row r="451" spans="1:66" hidden="1" x14ac:dyDescent="0.25">
      <c r="A451" t="s">
        <v>8</v>
      </c>
      <c r="B451" t="s">
        <v>762</v>
      </c>
      <c r="C451">
        <v>6</v>
      </c>
      <c r="D451">
        <v>1</v>
      </c>
      <c r="E451">
        <v>1</v>
      </c>
      <c r="F451" t="s">
        <v>444</v>
      </c>
      <c r="G451" s="35" t="s">
        <v>1927</v>
      </c>
      <c r="H451" s="35" t="s">
        <v>763</v>
      </c>
      <c r="I451" s="35" t="s">
        <v>2338</v>
      </c>
      <c r="J451" s="35">
        <v>0</v>
      </c>
      <c r="K451" s="35" t="s">
        <v>1845</v>
      </c>
      <c r="L451" s="35" t="s">
        <v>1846</v>
      </c>
      <c r="M451" s="35" t="s">
        <v>396</v>
      </c>
      <c r="N451" s="35" t="s">
        <v>122</v>
      </c>
      <c r="O451" s="35" t="s">
        <v>1847</v>
      </c>
      <c r="P451" s="35" t="s">
        <v>1848</v>
      </c>
      <c r="Q451" s="35" t="s">
        <v>311</v>
      </c>
      <c r="R451" s="35" t="s">
        <v>430</v>
      </c>
      <c r="S451" s="35" t="s">
        <v>431</v>
      </c>
      <c r="T451" s="35" t="s">
        <v>5058</v>
      </c>
      <c r="U451" s="35" t="s">
        <v>269</v>
      </c>
      <c r="V451" s="35">
        <v>0</v>
      </c>
      <c r="W451" s="35">
        <v>0</v>
      </c>
      <c r="X451" s="49">
        <v>0</v>
      </c>
      <c r="Y451" s="45" t="s">
        <v>703</v>
      </c>
      <c r="Z451" s="49">
        <v>50</v>
      </c>
      <c r="AA451" s="49">
        <v>0</v>
      </c>
      <c r="AB451" s="45" t="s">
        <v>637</v>
      </c>
      <c r="AC451" s="45" t="s">
        <v>725</v>
      </c>
      <c r="AD451" s="45" t="s">
        <v>694</v>
      </c>
      <c r="AE451" s="45" t="s">
        <v>695</v>
      </c>
      <c r="AF451" s="49">
        <v>2018</v>
      </c>
      <c r="AG451" s="45" t="s">
        <v>1840</v>
      </c>
      <c r="AH451" s="45">
        <v>43453</v>
      </c>
      <c r="AI451" s="45">
        <v>43453</v>
      </c>
      <c r="AJ451" s="45">
        <v>43457</v>
      </c>
      <c r="AK451" s="45"/>
      <c r="AL451" s="45"/>
      <c r="AM451" s="45" t="s">
        <v>566</v>
      </c>
      <c r="AN451" s="45" t="s">
        <v>1928</v>
      </c>
      <c r="AO451" s="45" t="s">
        <v>1970</v>
      </c>
      <c r="AP451" s="49"/>
      <c r="AQ451" s="45" t="s">
        <v>2337</v>
      </c>
      <c r="AR451" s="45" t="s">
        <v>174</v>
      </c>
      <c r="AS451" s="45" t="s">
        <v>174</v>
      </c>
      <c r="AT451" s="49">
        <v>6</v>
      </c>
      <c r="AU451" s="49">
        <v>1</v>
      </c>
      <c r="AV451" s="49">
        <v>1</v>
      </c>
      <c r="AW451" s="45">
        <v>43383</v>
      </c>
      <c r="AX451" s="45" t="s">
        <v>183</v>
      </c>
      <c r="AY451" s="45">
        <v>43866.540051006945</v>
      </c>
      <c r="AZ451" s="45">
        <v>43376</v>
      </c>
      <c r="BA451" s="45">
        <v>43381</v>
      </c>
      <c r="BB451" s="45" t="s">
        <v>1969</v>
      </c>
      <c r="BC451" s="45">
        <v>43396.723715277774</v>
      </c>
      <c r="BD451" s="45">
        <v>43465</v>
      </c>
      <c r="BE451" s="53">
        <v>44286</v>
      </c>
      <c r="BF451" s="49">
        <f>IF(AND(ISBLANK(tbl_RawData_Report1[[#This Row],[REQ_ID]]),tbl_RawData_Report1[[#This Row],[RH Kit?]] = "Y"),1,COUNTIFS(tbl_RawData_Report1[RH Kit?],"Y",tbl_RawData_Report1[REQ_ID],tbl_RawData_Report1[[#This Row],[REQ_ID]]))</f>
        <v>0</v>
      </c>
      <c r="BG451" s="49">
        <f>COUNTIFS(tbl_RawData_Report1[RH Kit?],"Y",tbl_RawData_Report1[Order No.],tbl_RawData_Report1[[#This Row],[Order No.]])</f>
        <v>0</v>
      </c>
      <c r="BH451" s="49">
        <f>SUM(tbl_RawData_Report1[[#This Row],[RH Kit Req]:[RH Kit PO]])</f>
        <v>0</v>
      </c>
      <c r="BI451" s="49" t="str">
        <f>IFERROR(VLOOKUP(B451,Lookup!A:B,2,FALSE),B451)</f>
        <v>WATERINJ_10ML</v>
      </c>
      <c r="BJ451" s="49" t="b">
        <f t="shared" si="7"/>
        <v>0</v>
      </c>
      <c r="BK451" s="49" t="str">
        <f>tbl_RawData_Report1[[#This Row],[Item ID]]&amp;tbl_RawData_Report1[[#This Row],[Order No.]]</f>
        <v>WATERINJ_10ML0000037024</v>
      </c>
      <c r="BL451"/>
      <c r="BM451"/>
      <c r="BN451"/>
    </row>
    <row r="452" spans="1:66" hidden="1" x14ac:dyDescent="0.25">
      <c r="A452" t="s">
        <v>8</v>
      </c>
      <c r="B452" t="s">
        <v>762</v>
      </c>
      <c r="C452">
        <v>6</v>
      </c>
      <c r="D452">
        <v>1</v>
      </c>
      <c r="E452">
        <v>2</v>
      </c>
      <c r="F452" t="s">
        <v>444</v>
      </c>
      <c r="G452" s="35" t="s">
        <v>1927</v>
      </c>
      <c r="H452" s="35" t="s">
        <v>763</v>
      </c>
      <c r="I452" s="35" t="s">
        <v>2338</v>
      </c>
      <c r="J452" s="35">
        <v>0</v>
      </c>
      <c r="K452" s="35" t="s">
        <v>1845</v>
      </c>
      <c r="L452" s="35" t="s">
        <v>1846</v>
      </c>
      <c r="M452" s="35" t="s">
        <v>396</v>
      </c>
      <c r="N452" s="35" t="s">
        <v>122</v>
      </c>
      <c r="O452" s="35" t="s">
        <v>1847</v>
      </c>
      <c r="P452" s="35" t="s">
        <v>1848</v>
      </c>
      <c r="Q452" s="35" t="s">
        <v>311</v>
      </c>
      <c r="R452" s="35" t="s">
        <v>430</v>
      </c>
      <c r="S452" s="35" t="s">
        <v>431</v>
      </c>
      <c r="T452" s="35" t="s">
        <v>5058</v>
      </c>
      <c r="U452" s="35" t="s">
        <v>269</v>
      </c>
      <c r="V452" s="35">
        <v>0</v>
      </c>
      <c r="W452" s="35">
        <v>0</v>
      </c>
      <c r="X452" s="49">
        <v>0</v>
      </c>
      <c r="Y452" s="45" t="s">
        <v>703</v>
      </c>
      <c r="Z452" s="49">
        <v>50</v>
      </c>
      <c r="AA452" s="49">
        <v>0</v>
      </c>
      <c r="AB452" s="45" t="s">
        <v>637</v>
      </c>
      <c r="AC452" s="45" t="s">
        <v>725</v>
      </c>
      <c r="AD452" s="45" t="s">
        <v>694</v>
      </c>
      <c r="AE452" s="45" t="s">
        <v>695</v>
      </c>
      <c r="AF452" s="49">
        <v>2018</v>
      </c>
      <c r="AG452" s="45" t="s">
        <v>1840</v>
      </c>
      <c r="AH452" s="45">
        <v>43453</v>
      </c>
      <c r="AI452" s="45">
        <v>43453</v>
      </c>
      <c r="AJ452" s="45">
        <v>43457</v>
      </c>
      <c r="AK452" s="45"/>
      <c r="AL452" s="45"/>
      <c r="AM452" s="45" t="s">
        <v>566</v>
      </c>
      <c r="AN452" s="45" t="s">
        <v>1928</v>
      </c>
      <c r="AO452" s="45" t="s">
        <v>1968</v>
      </c>
      <c r="AP452" s="49"/>
      <c r="AQ452" s="45" t="s">
        <v>2337</v>
      </c>
      <c r="AR452" s="45" t="s">
        <v>174</v>
      </c>
      <c r="AS452" s="45" t="s">
        <v>174</v>
      </c>
      <c r="AT452" s="49">
        <v>6</v>
      </c>
      <c r="AU452" s="49">
        <v>1</v>
      </c>
      <c r="AV452" s="49">
        <v>1</v>
      </c>
      <c r="AW452" s="45">
        <v>43383</v>
      </c>
      <c r="AX452" s="45" t="s">
        <v>183</v>
      </c>
      <c r="AY452" s="45">
        <v>43866.540051006945</v>
      </c>
      <c r="AZ452" s="45">
        <v>43376</v>
      </c>
      <c r="BA452" s="45">
        <v>43381</v>
      </c>
      <c r="BB452" s="45" t="s">
        <v>1969</v>
      </c>
      <c r="BC452" s="45">
        <v>43396.723715277774</v>
      </c>
      <c r="BD452" s="45">
        <v>43465</v>
      </c>
      <c r="BE452" s="53">
        <v>44286</v>
      </c>
      <c r="BF452" s="49">
        <f>IF(AND(ISBLANK(tbl_RawData_Report1[[#This Row],[REQ_ID]]),tbl_RawData_Report1[[#This Row],[RH Kit?]] = "Y"),1,COUNTIFS(tbl_RawData_Report1[RH Kit?],"Y",tbl_RawData_Report1[REQ_ID],tbl_RawData_Report1[[#This Row],[REQ_ID]]))</f>
        <v>0</v>
      </c>
      <c r="BG452" s="49">
        <f>COUNTIFS(tbl_RawData_Report1[RH Kit?],"Y",tbl_RawData_Report1[Order No.],tbl_RawData_Report1[[#This Row],[Order No.]])</f>
        <v>0</v>
      </c>
      <c r="BH452" s="49">
        <f>SUM(tbl_RawData_Report1[[#This Row],[RH Kit Req]:[RH Kit PO]])</f>
        <v>0</v>
      </c>
      <c r="BI452" s="49" t="str">
        <f>IFERROR(VLOOKUP(B452,Lookup!A:B,2,FALSE),B452)</f>
        <v>WATERINJ_10ML</v>
      </c>
      <c r="BJ452" s="49" t="b">
        <f t="shared" si="7"/>
        <v>1</v>
      </c>
      <c r="BK452" s="49" t="str">
        <f>tbl_RawData_Report1[[#This Row],[Item ID]]&amp;tbl_RawData_Report1[[#This Row],[Order No.]]</f>
        <v>WATERINJ_10ML0000037024</v>
      </c>
      <c r="BL452"/>
      <c r="BM452"/>
      <c r="BN452"/>
    </row>
    <row r="453" spans="1:66" hidden="1" x14ac:dyDescent="0.25">
      <c r="A453" t="s">
        <v>8</v>
      </c>
      <c r="B453" t="s">
        <v>757</v>
      </c>
      <c r="C453">
        <v>8</v>
      </c>
      <c r="D453">
        <v>1</v>
      </c>
      <c r="E453">
        <v>3</v>
      </c>
      <c r="F453" t="s">
        <v>444</v>
      </c>
      <c r="G453" s="35" t="s">
        <v>1927</v>
      </c>
      <c r="H453" s="35" t="s">
        <v>758</v>
      </c>
      <c r="I453" s="35" t="s">
        <v>593</v>
      </c>
      <c r="J453" s="35">
        <v>0</v>
      </c>
      <c r="K453" s="35" t="s">
        <v>1845</v>
      </c>
      <c r="L453" s="35" t="s">
        <v>1846</v>
      </c>
      <c r="M453" s="35" t="s">
        <v>396</v>
      </c>
      <c r="N453" s="35" t="s">
        <v>122</v>
      </c>
      <c r="O453" s="35" t="s">
        <v>1847</v>
      </c>
      <c r="P453" s="35" t="s">
        <v>1848</v>
      </c>
      <c r="Q453" s="35" t="s">
        <v>311</v>
      </c>
      <c r="R453" s="35" t="s">
        <v>430</v>
      </c>
      <c r="S453" s="35" t="s">
        <v>431</v>
      </c>
      <c r="T453" s="35" t="s">
        <v>5058</v>
      </c>
      <c r="U453" s="35" t="s">
        <v>269</v>
      </c>
      <c r="V453" s="35">
        <v>0</v>
      </c>
      <c r="W453" s="35">
        <v>0</v>
      </c>
      <c r="X453" s="49">
        <v>0</v>
      </c>
      <c r="Y453" s="45" t="s">
        <v>346</v>
      </c>
      <c r="Z453" s="49">
        <v>1000</v>
      </c>
      <c r="AA453" s="49">
        <v>0</v>
      </c>
      <c r="AB453" s="45" t="s">
        <v>637</v>
      </c>
      <c r="AC453" s="45" t="s">
        <v>761</v>
      </c>
      <c r="AD453" s="45" t="s">
        <v>694</v>
      </c>
      <c r="AE453" s="45" t="s">
        <v>695</v>
      </c>
      <c r="AF453" s="49">
        <v>2018</v>
      </c>
      <c r="AG453" s="45" t="s">
        <v>1840</v>
      </c>
      <c r="AH453" s="45">
        <v>43453</v>
      </c>
      <c r="AI453" s="45">
        <v>43453</v>
      </c>
      <c r="AJ453" s="45">
        <v>43457</v>
      </c>
      <c r="AK453" s="45">
        <v>43465</v>
      </c>
      <c r="AL453" s="45"/>
      <c r="AM453" s="45" t="s">
        <v>566</v>
      </c>
      <c r="AN453" s="45" t="s">
        <v>1928</v>
      </c>
      <c r="AO453" s="45" t="s">
        <v>2268</v>
      </c>
      <c r="AP453" s="49"/>
      <c r="AQ453" s="45" t="s">
        <v>266</v>
      </c>
      <c r="AR453" s="45" t="s">
        <v>174</v>
      </c>
      <c r="AS453" s="45" t="s">
        <v>174</v>
      </c>
      <c r="AT453" s="49">
        <v>8</v>
      </c>
      <c r="AU453" s="49">
        <v>1</v>
      </c>
      <c r="AV453" s="49">
        <v>1</v>
      </c>
      <c r="AW453" s="45">
        <v>43383</v>
      </c>
      <c r="AX453" s="45" t="s">
        <v>183</v>
      </c>
      <c r="AY453" s="45">
        <v>43866.540051006945</v>
      </c>
      <c r="AZ453" s="45">
        <v>43376</v>
      </c>
      <c r="BA453" s="45">
        <v>43381</v>
      </c>
      <c r="BB453" s="45" t="s">
        <v>1996</v>
      </c>
      <c r="BC453" s="45">
        <v>43396.723715277774</v>
      </c>
      <c r="BD453" s="45">
        <v>43465</v>
      </c>
      <c r="BE453" s="53">
        <v>44286</v>
      </c>
      <c r="BF453" s="49">
        <f>IF(AND(ISBLANK(tbl_RawData_Report1[[#This Row],[REQ_ID]]),tbl_RawData_Report1[[#This Row],[RH Kit?]] = "Y"),1,COUNTIFS(tbl_RawData_Report1[RH Kit?],"Y",tbl_RawData_Report1[REQ_ID],tbl_RawData_Report1[[#This Row],[REQ_ID]]))</f>
        <v>0</v>
      </c>
      <c r="BG453" s="49">
        <f>COUNTIFS(tbl_RawData_Report1[RH Kit?],"Y",tbl_RawData_Report1[Order No.],tbl_RawData_Report1[[#This Row],[Order No.]])</f>
        <v>0</v>
      </c>
      <c r="BH453" s="49">
        <f>SUM(tbl_RawData_Report1[[#This Row],[RH Kit Req]:[RH Kit PO]])</f>
        <v>0</v>
      </c>
      <c r="BI453" s="49" t="str">
        <f>IFERROR(VLOOKUP(B453,Lookup!A:B,2,FALSE),B453)</f>
        <v>METRONIDAZOL_250MG</v>
      </c>
      <c r="BJ453" s="49" t="b">
        <f t="shared" si="7"/>
        <v>1</v>
      </c>
      <c r="BK453" s="49" t="str">
        <f>tbl_RawData_Report1[[#This Row],[Item ID]]&amp;tbl_RawData_Report1[[#This Row],[Order No.]]</f>
        <v>METRONIDAZOL_250MG0000037024</v>
      </c>
      <c r="BL453"/>
      <c r="BM453"/>
      <c r="BN453"/>
    </row>
    <row r="454" spans="1:66" hidden="1" x14ac:dyDescent="0.25">
      <c r="A454" t="s">
        <v>8</v>
      </c>
      <c r="B454" t="s">
        <v>1611</v>
      </c>
      <c r="C454">
        <v>7</v>
      </c>
      <c r="D454">
        <v>1</v>
      </c>
      <c r="E454">
        <v>1</v>
      </c>
      <c r="F454" t="s">
        <v>444</v>
      </c>
      <c r="G454" s="35" t="s">
        <v>1927</v>
      </c>
      <c r="H454" s="35" t="s">
        <v>1612</v>
      </c>
      <c r="I454" s="35" t="s">
        <v>2338</v>
      </c>
      <c r="J454" s="35">
        <v>0</v>
      </c>
      <c r="K454" s="35" t="s">
        <v>1845</v>
      </c>
      <c r="L454" s="35" t="s">
        <v>1846</v>
      </c>
      <c r="M454" s="35" t="s">
        <v>396</v>
      </c>
      <c r="N454" s="35" t="s">
        <v>122</v>
      </c>
      <c r="O454" s="35" t="s">
        <v>1847</v>
      </c>
      <c r="P454" s="35" t="s">
        <v>1848</v>
      </c>
      <c r="Q454" s="35" t="s">
        <v>311</v>
      </c>
      <c r="R454" s="35" t="s">
        <v>430</v>
      </c>
      <c r="S454" s="35" t="s">
        <v>431</v>
      </c>
      <c r="T454" s="35" t="s">
        <v>5058</v>
      </c>
      <c r="U454" s="35" t="s">
        <v>269</v>
      </c>
      <c r="V454" s="35">
        <v>0</v>
      </c>
      <c r="W454" s="35">
        <v>0</v>
      </c>
      <c r="X454" s="49">
        <v>0</v>
      </c>
      <c r="Y454" s="45" t="s">
        <v>341</v>
      </c>
      <c r="Z454" s="49">
        <v>100</v>
      </c>
      <c r="AA454" s="49">
        <v>0</v>
      </c>
      <c r="AB454" s="45" t="s">
        <v>637</v>
      </c>
      <c r="AC454" s="45" t="s">
        <v>660</v>
      </c>
      <c r="AD454" s="45" t="s">
        <v>694</v>
      </c>
      <c r="AE454" s="45" t="s">
        <v>695</v>
      </c>
      <c r="AF454" s="49">
        <v>2018</v>
      </c>
      <c r="AG454" s="45" t="s">
        <v>1840</v>
      </c>
      <c r="AH454" s="45">
        <v>43453</v>
      </c>
      <c r="AI454" s="45">
        <v>43453</v>
      </c>
      <c r="AJ454" s="45">
        <v>43457</v>
      </c>
      <c r="AK454" s="45"/>
      <c r="AL454" s="45"/>
      <c r="AM454" s="45" t="s">
        <v>566</v>
      </c>
      <c r="AN454" s="45" t="s">
        <v>1928</v>
      </c>
      <c r="AO454" s="45" t="s">
        <v>1971</v>
      </c>
      <c r="AP454" s="49"/>
      <c r="AQ454" s="45" t="s">
        <v>2337</v>
      </c>
      <c r="AR454" s="45" t="s">
        <v>174</v>
      </c>
      <c r="AS454" s="45" t="s">
        <v>174</v>
      </c>
      <c r="AT454" s="49">
        <v>7</v>
      </c>
      <c r="AU454" s="49">
        <v>1</v>
      </c>
      <c r="AV454" s="49">
        <v>1</v>
      </c>
      <c r="AW454" s="45">
        <v>43383</v>
      </c>
      <c r="AX454" s="45" t="s">
        <v>183</v>
      </c>
      <c r="AY454" s="45">
        <v>43866.540051006945</v>
      </c>
      <c r="AZ454" s="45">
        <v>43376</v>
      </c>
      <c r="BA454" s="45">
        <v>43381</v>
      </c>
      <c r="BB454" s="45" t="s">
        <v>1972</v>
      </c>
      <c r="BC454" s="45">
        <v>43396.723715277774</v>
      </c>
      <c r="BD454" s="45">
        <v>43465</v>
      </c>
      <c r="BE454" s="53">
        <v>44286</v>
      </c>
      <c r="BF454" s="49">
        <f>IF(AND(ISBLANK(tbl_RawData_Report1[[#This Row],[REQ_ID]]),tbl_RawData_Report1[[#This Row],[RH Kit?]] = "Y"),1,COUNTIFS(tbl_RawData_Report1[RH Kit?],"Y",tbl_RawData_Report1[REQ_ID],tbl_RawData_Report1[[#This Row],[REQ_ID]]))</f>
        <v>0</v>
      </c>
      <c r="BG454" s="49">
        <f>COUNTIFS(tbl_RawData_Report1[RH Kit?],"Y",tbl_RawData_Report1[Order No.],tbl_RawData_Report1[[#This Row],[Order No.]])</f>
        <v>0</v>
      </c>
      <c r="BH454" s="49">
        <f>SUM(tbl_RawData_Report1[[#This Row],[RH Kit Req]:[RH Kit PO]])</f>
        <v>0</v>
      </c>
      <c r="BI454" s="49" t="str">
        <f>IFERROR(VLOOKUP(B454,Lookup!A:B,2,FALSE),B454)</f>
        <v>CEFIXIME_400MG</v>
      </c>
      <c r="BJ454" s="49" t="b">
        <f t="shared" si="7"/>
        <v>0</v>
      </c>
      <c r="BK454" s="49" t="str">
        <f>tbl_RawData_Report1[[#This Row],[Item ID]]&amp;tbl_RawData_Report1[[#This Row],[Order No.]]</f>
        <v>CEFIXIME_400MG0000037024</v>
      </c>
      <c r="BL454"/>
      <c r="BM454"/>
      <c r="BN454"/>
    </row>
    <row r="455" spans="1:66" hidden="1" x14ac:dyDescent="0.25">
      <c r="A455" t="s">
        <v>8</v>
      </c>
      <c r="B455" t="s">
        <v>1611</v>
      </c>
      <c r="C455">
        <v>7</v>
      </c>
      <c r="D455">
        <v>1</v>
      </c>
      <c r="E455">
        <v>2</v>
      </c>
      <c r="F455" t="s">
        <v>444</v>
      </c>
      <c r="G455" s="35" t="s">
        <v>1927</v>
      </c>
      <c r="H455" s="35" t="s">
        <v>1612</v>
      </c>
      <c r="I455" s="35" t="s">
        <v>2338</v>
      </c>
      <c r="J455" s="35">
        <v>0</v>
      </c>
      <c r="K455" s="35" t="s">
        <v>1845</v>
      </c>
      <c r="L455" s="35" t="s">
        <v>1846</v>
      </c>
      <c r="M455" s="35" t="s">
        <v>396</v>
      </c>
      <c r="N455" s="35" t="s">
        <v>122</v>
      </c>
      <c r="O455" s="35" t="s">
        <v>1847</v>
      </c>
      <c r="P455" s="35" t="s">
        <v>1848</v>
      </c>
      <c r="Q455" s="35" t="s">
        <v>311</v>
      </c>
      <c r="R455" s="35" t="s">
        <v>430</v>
      </c>
      <c r="S455" s="35" t="s">
        <v>431</v>
      </c>
      <c r="T455" s="35" t="s">
        <v>5058</v>
      </c>
      <c r="U455" s="35" t="s">
        <v>269</v>
      </c>
      <c r="V455" s="35">
        <v>0</v>
      </c>
      <c r="W455" s="35">
        <v>0</v>
      </c>
      <c r="X455" s="49">
        <v>0</v>
      </c>
      <c r="Y455" s="45" t="s">
        <v>341</v>
      </c>
      <c r="Z455" s="49">
        <v>100</v>
      </c>
      <c r="AA455" s="49">
        <v>0</v>
      </c>
      <c r="AB455" s="45" t="s">
        <v>637</v>
      </c>
      <c r="AC455" s="45" t="s">
        <v>660</v>
      </c>
      <c r="AD455" s="45" t="s">
        <v>694</v>
      </c>
      <c r="AE455" s="45" t="s">
        <v>695</v>
      </c>
      <c r="AF455" s="49">
        <v>2018</v>
      </c>
      <c r="AG455" s="45" t="s">
        <v>1840</v>
      </c>
      <c r="AH455" s="45">
        <v>43453</v>
      </c>
      <c r="AI455" s="45">
        <v>43453</v>
      </c>
      <c r="AJ455" s="45">
        <v>43457</v>
      </c>
      <c r="AK455" s="45"/>
      <c r="AL455" s="45"/>
      <c r="AM455" s="45" t="s">
        <v>566</v>
      </c>
      <c r="AN455" s="45" t="s">
        <v>1928</v>
      </c>
      <c r="AO455" s="45" t="s">
        <v>1973</v>
      </c>
      <c r="AP455" s="49"/>
      <c r="AQ455" s="45" t="s">
        <v>2337</v>
      </c>
      <c r="AR455" s="45" t="s">
        <v>174</v>
      </c>
      <c r="AS455" s="45" t="s">
        <v>174</v>
      </c>
      <c r="AT455" s="49">
        <v>7</v>
      </c>
      <c r="AU455" s="49">
        <v>1</v>
      </c>
      <c r="AV455" s="49">
        <v>1</v>
      </c>
      <c r="AW455" s="45">
        <v>43383</v>
      </c>
      <c r="AX455" s="45" t="s">
        <v>183</v>
      </c>
      <c r="AY455" s="45">
        <v>43866.540051006945</v>
      </c>
      <c r="AZ455" s="45">
        <v>43376</v>
      </c>
      <c r="BA455" s="45">
        <v>43381</v>
      </c>
      <c r="BB455" s="45" t="s">
        <v>1972</v>
      </c>
      <c r="BC455" s="45">
        <v>43396.723715277774</v>
      </c>
      <c r="BD455" s="45">
        <v>43465</v>
      </c>
      <c r="BE455" s="53">
        <v>44286</v>
      </c>
      <c r="BF455" s="49">
        <f>IF(AND(ISBLANK(tbl_RawData_Report1[[#This Row],[REQ_ID]]),tbl_RawData_Report1[[#This Row],[RH Kit?]] = "Y"),1,COUNTIFS(tbl_RawData_Report1[RH Kit?],"Y",tbl_RawData_Report1[REQ_ID],tbl_RawData_Report1[[#This Row],[REQ_ID]]))</f>
        <v>0</v>
      </c>
      <c r="BG455" s="49">
        <f>COUNTIFS(tbl_RawData_Report1[RH Kit?],"Y",tbl_RawData_Report1[Order No.],tbl_RawData_Report1[[#This Row],[Order No.]])</f>
        <v>0</v>
      </c>
      <c r="BH455" s="49">
        <f>SUM(tbl_RawData_Report1[[#This Row],[RH Kit Req]:[RH Kit PO]])</f>
        <v>0</v>
      </c>
      <c r="BI455" s="49" t="str">
        <f>IFERROR(VLOOKUP(B455,Lookup!A:B,2,FALSE),B455)</f>
        <v>CEFIXIME_400MG</v>
      </c>
      <c r="BJ455" s="49" t="b">
        <f t="shared" si="7"/>
        <v>1</v>
      </c>
      <c r="BK455" s="49" t="str">
        <f>tbl_RawData_Report1[[#This Row],[Item ID]]&amp;tbl_RawData_Report1[[#This Row],[Order No.]]</f>
        <v>CEFIXIME_400MG0000037024</v>
      </c>
      <c r="BL455"/>
      <c r="BM455"/>
      <c r="BN455"/>
    </row>
    <row r="456" spans="1:66" hidden="1" x14ac:dyDescent="0.25">
      <c r="A456" t="s">
        <v>8</v>
      </c>
      <c r="B456" t="s">
        <v>1504</v>
      </c>
      <c r="C456">
        <v>13</v>
      </c>
      <c r="D456">
        <v>1</v>
      </c>
      <c r="E456">
        <v>2</v>
      </c>
      <c r="F456" t="s">
        <v>444</v>
      </c>
      <c r="G456" s="35" t="s">
        <v>1927</v>
      </c>
      <c r="H456" s="35" t="s">
        <v>1505</v>
      </c>
      <c r="I456" s="35" t="s">
        <v>2338</v>
      </c>
      <c r="J456" s="35">
        <v>0</v>
      </c>
      <c r="K456" s="35" t="s">
        <v>1845</v>
      </c>
      <c r="L456" s="35" t="s">
        <v>1846</v>
      </c>
      <c r="M456" s="35" t="s">
        <v>396</v>
      </c>
      <c r="N456" s="35" t="s">
        <v>122</v>
      </c>
      <c r="O456" s="35" t="s">
        <v>1847</v>
      </c>
      <c r="P456" s="35" t="s">
        <v>1848</v>
      </c>
      <c r="Q456" s="35" t="s">
        <v>311</v>
      </c>
      <c r="R456" s="35" t="s">
        <v>430</v>
      </c>
      <c r="S456" s="35" t="s">
        <v>431</v>
      </c>
      <c r="T456" s="35" t="s">
        <v>5058</v>
      </c>
      <c r="U456" s="35" t="s">
        <v>269</v>
      </c>
      <c r="V456" s="35">
        <v>0</v>
      </c>
      <c r="W456" s="35">
        <v>0</v>
      </c>
      <c r="X456" s="49">
        <v>0</v>
      </c>
      <c r="Y456" s="45" t="s">
        <v>791</v>
      </c>
      <c r="Z456" s="49">
        <v>20</v>
      </c>
      <c r="AA456" s="49">
        <v>0</v>
      </c>
      <c r="AB456" s="45" t="s">
        <v>637</v>
      </c>
      <c r="AC456" s="45" t="s">
        <v>684</v>
      </c>
      <c r="AD456" s="45" t="s">
        <v>694</v>
      </c>
      <c r="AE456" s="45" t="s">
        <v>695</v>
      </c>
      <c r="AF456" s="49">
        <v>2018</v>
      </c>
      <c r="AG456" s="45" t="s">
        <v>1840</v>
      </c>
      <c r="AH456" s="45">
        <v>43453</v>
      </c>
      <c r="AI456" s="45">
        <v>43453</v>
      </c>
      <c r="AJ456" s="45">
        <v>43457</v>
      </c>
      <c r="AK456" s="45"/>
      <c r="AL456" s="45"/>
      <c r="AM456" s="45" t="s">
        <v>566</v>
      </c>
      <c r="AN456" s="45" t="s">
        <v>1928</v>
      </c>
      <c r="AO456" s="45" t="s">
        <v>2004</v>
      </c>
      <c r="AP456" s="49"/>
      <c r="AQ456" s="45" t="s">
        <v>2337</v>
      </c>
      <c r="AR456" s="45" t="s">
        <v>174</v>
      </c>
      <c r="AS456" s="45" t="s">
        <v>174</v>
      </c>
      <c r="AT456" s="49">
        <v>13</v>
      </c>
      <c r="AU456" s="49">
        <v>1</v>
      </c>
      <c r="AV456" s="49">
        <v>1</v>
      </c>
      <c r="AW456" s="45">
        <v>43383</v>
      </c>
      <c r="AX456" s="45" t="s">
        <v>183</v>
      </c>
      <c r="AY456" s="45">
        <v>43866.540051006945</v>
      </c>
      <c r="AZ456" s="45">
        <v>43376</v>
      </c>
      <c r="BA456" s="45">
        <v>43381</v>
      </c>
      <c r="BB456" s="45" t="s">
        <v>2005</v>
      </c>
      <c r="BC456" s="45">
        <v>43396.723715277774</v>
      </c>
      <c r="BD456" s="45">
        <v>43465</v>
      </c>
      <c r="BE456" s="53">
        <v>44286</v>
      </c>
      <c r="BF456" s="49">
        <f>IF(AND(ISBLANK(tbl_RawData_Report1[[#This Row],[REQ_ID]]),tbl_RawData_Report1[[#This Row],[RH Kit?]] = "Y"),1,COUNTIFS(tbl_RawData_Report1[RH Kit?],"Y",tbl_RawData_Report1[REQ_ID],tbl_RawData_Report1[[#This Row],[REQ_ID]]))</f>
        <v>0</v>
      </c>
      <c r="BG456" s="49">
        <f>COUNTIFS(tbl_RawData_Report1[RH Kit?],"Y",tbl_RawData_Report1[Order No.],tbl_RawData_Report1[[#This Row],[Order No.]])</f>
        <v>0</v>
      </c>
      <c r="BH456" s="49">
        <f>SUM(tbl_RawData_Report1[[#This Row],[RH Kit Req]:[RH Kit PO]])</f>
        <v>0</v>
      </c>
      <c r="BI456" s="49" t="str">
        <f>IFERROR(VLOOKUP(B456,Lookup!A:B,2,FALSE),B456)</f>
        <v>LIDOCAINEHCL1/20</v>
      </c>
      <c r="BJ456" s="49" t="b">
        <f t="shared" si="7"/>
        <v>1</v>
      </c>
      <c r="BK456" s="49" t="str">
        <f>tbl_RawData_Report1[[#This Row],[Item ID]]&amp;tbl_RawData_Report1[[#This Row],[Order No.]]</f>
        <v>LIDOCAINEHCL1/200000037024</v>
      </c>
      <c r="BL456"/>
      <c r="BM456"/>
      <c r="BN456"/>
    </row>
    <row r="457" spans="1:66" hidden="1" x14ac:dyDescent="0.25">
      <c r="A457" t="s">
        <v>8</v>
      </c>
      <c r="B457" t="s">
        <v>1384</v>
      </c>
      <c r="C457">
        <v>3</v>
      </c>
      <c r="D457">
        <v>1</v>
      </c>
      <c r="E457">
        <v>1</v>
      </c>
      <c r="F457" t="s">
        <v>444</v>
      </c>
      <c r="G457" s="35" t="s">
        <v>1927</v>
      </c>
      <c r="H457" s="35" t="s">
        <v>1385</v>
      </c>
      <c r="I457" s="35" t="s">
        <v>593</v>
      </c>
      <c r="J457" s="35">
        <v>0</v>
      </c>
      <c r="K457" s="35" t="s">
        <v>1845</v>
      </c>
      <c r="L457" s="35" t="s">
        <v>1846</v>
      </c>
      <c r="M457" s="35" t="s">
        <v>396</v>
      </c>
      <c r="N457" s="35" t="s">
        <v>122</v>
      </c>
      <c r="O457" s="35" t="s">
        <v>1847</v>
      </c>
      <c r="P457" s="35" t="s">
        <v>1848</v>
      </c>
      <c r="Q457" s="35" t="s">
        <v>311</v>
      </c>
      <c r="R457" s="35" t="s">
        <v>430</v>
      </c>
      <c r="S457" s="35" t="s">
        <v>431</v>
      </c>
      <c r="T457" s="35" t="s">
        <v>5058</v>
      </c>
      <c r="U457" s="35" t="s">
        <v>269</v>
      </c>
      <c r="V457" s="35">
        <v>0</v>
      </c>
      <c r="W457" s="35">
        <v>0</v>
      </c>
      <c r="X457" s="49">
        <v>0</v>
      </c>
      <c r="Y457" s="45" t="s">
        <v>703</v>
      </c>
      <c r="Z457" s="49">
        <v>50</v>
      </c>
      <c r="AA457" s="49">
        <v>0</v>
      </c>
      <c r="AB457" s="45" t="s">
        <v>637</v>
      </c>
      <c r="AC457" s="45" t="s">
        <v>660</v>
      </c>
      <c r="AD457" s="45" t="s">
        <v>694</v>
      </c>
      <c r="AE457" s="45" t="s">
        <v>695</v>
      </c>
      <c r="AF457" s="49">
        <v>2018</v>
      </c>
      <c r="AG457" s="45" t="s">
        <v>1840</v>
      </c>
      <c r="AH457" s="45">
        <v>43453</v>
      </c>
      <c r="AI457" s="45">
        <v>43453</v>
      </c>
      <c r="AJ457" s="45">
        <v>43457</v>
      </c>
      <c r="AK457" s="45">
        <v>43465</v>
      </c>
      <c r="AL457" s="45"/>
      <c r="AM457" s="45" t="s">
        <v>566</v>
      </c>
      <c r="AN457" s="45" t="s">
        <v>1928</v>
      </c>
      <c r="AO457" s="45" t="s">
        <v>1934</v>
      </c>
      <c r="AP457" s="49"/>
      <c r="AQ457" s="45" t="s">
        <v>266</v>
      </c>
      <c r="AR457" s="45" t="s">
        <v>174</v>
      </c>
      <c r="AS457" s="45" t="s">
        <v>174</v>
      </c>
      <c r="AT457" s="49">
        <v>3</v>
      </c>
      <c r="AU457" s="49">
        <v>1</v>
      </c>
      <c r="AV457" s="49">
        <v>1</v>
      </c>
      <c r="AW457" s="45">
        <v>43383</v>
      </c>
      <c r="AX457" s="45" t="s">
        <v>183</v>
      </c>
      <c r="AY457" s="45">
        <v>43866.540051006945</v>
      </c>
      <c r="AZ457" s="45">
        <v>43376</v>
      </c>
      <c r="BA457" s="45">
        <v>43381</v>
      </c>
      <c r="BB457" s="45" t="s">
        <v>1933</v>
      </c>
      <c r="BC457" s="45">
        <v>43396.723715277774</v>
      </c>
      <c r="BD457" s="45">
        <v>43465</v>
      </c>
      <c r="BE457" s="53">
        <v>44286</v>
      </c>
      <c r="BF457" s="49">
        <f>IF(AND(ISBLANK(tbl_RawData_Report1[[#This Row],[REQ_ID]]),tbl_RawData_Report1[[#This Row],[RH Kit?]] = "Y"),1,COUNTIFS(tbl_RawData_Report1[RH Kit?],"Y",tbl_RawData_Report1[REQ_ID],tbl_RawData_Report1[[#This Row],[REQ_ID]]))</f>
        <v>0</v>
      </c>
      <c r="BG457" s="49">
        <f>COUNTIFS(tbl_RawData_Report1[RH Kit?],"Y",tbl_RawData_Report1[Order No.],tbl_RawData_Report1[[#This Row],[Order No.]])</f>
        <v>0</v>
      </c>
      <c r="BH457" s="49">
        <f>SUM(tbl_RawData_Report1[[#This Row],[RH Kit Req]:[RH Kit PO]])</f>
        <v>0</v>
      </c>
      <c r="BI457" s="49" t="str">
        <f>IFERROR(VLOOKUP(B457,Lookup!A:B,2,FALSE),B457)</f>
        <v>AMPICILLIN500MGINJ</v>
      </c>
      <c r="BJ457" s="49" t="b">
        <f t="shared" si="7"/>
        <v>0</v>
      </c>
      <c r="BK457" s="49" t="str">
        <f>tbl_RawData_Report1[[#This Row],[Item ID]]&amp;tbl_RawData_Report1[[#This Row],[Order No.]]</f>
        <v>AMPICILLIN500MGINJ0000037024</v>
      </c>
      <c r="BL457"/>
      <c r="BM457"/>
      <c r="BN457"/>
    </row>
    <row r="458" spans="1:66" hidden="1" x14ac:dyDescent="0.25">
      <c r="A458" t="s">
        <v>8</v>
      </c>
      <c r="B458" t="s">
        <v>1384</v>
      </c>
      <c r="C458">
        <v>3</v>
      </c>
      <c r="D458">
        <v>1</v>
      </c>
      <c r="E458">
        <v>3</v>
      </c>
      <c r="F458" t="s">
        <v>444</v>
      </c>
      <c r="G458" s="35" t="s">
        <v>1927</v>
      </c>
      <c r="H458" s="35" t="s">
        <v>1385</v>
      </c>
      <c r="I458" s="35" t="s">
        <v>593</v>
      </c>
      <c r="J458" s="35">
        <v>0</v>
      </c>
      <c r="K458" s="35" t="s">
        <v>1845</v>
      </c>
      <c r="L458" s="35" t="s">
        <v>1846</v>
      </c>
      <c r="M458" s="35" t="s">
        <v>396</v>
      </c>
      <c r="N458" s="35" t="s">
        <v>122</v>
      </c>
      <c r="O458" s="35" t="s">
        <v>1847</v>
      </c>
      <c r="P458" s="35" t="s">
        <v>1848</v>
      </c>
      <c r="Q458" s="35" t="s">
        <v>311</v>
      </c>
      <c r="R458" s="35" t="s">
        <v>430</v>
      </c>
      <c r="S458" s="35" t="s">
        <v>431</v>
      </c>
      <c r="T458" s="35" t="s">
        <v>5058</v>
      </c>
      <c r="U458" s="35" t="s">
        <v>269</v>
      </c>
      <c r="V458" s="35">
        <v>0</v>
      </c>
      <c r="W458" s="35">
        <v>0</v>
      </c>
      <c r="X458" s="49">
        <v>0</v>
      </c>
      <c r="Y458" s="45" t="s">
        <v>703</v>
      </c>
      <c r="Z458" s="49">
        <v>50</v>
      </c>
      <c r="AA458" s="49">
        <v>0</v>
      </c>
      <c r="AB458" s="45" t="s">
        <v>637</v>
      </c>
      <c r="AC458" s="45" t="s">
        <v>660</v>
      </c>
      <c r="AD458" s="45" t="s">
        <v>694</v>
      </c>
      <c r="AE458" s="45" t="s">
        <v>695</v>
      </c>
      <c r="AF458" s="49">
        <v>2018</v>
      </c>
      <c r="AG458" s="45" t="s">
        <v>1840</v>
      </c>
      <c r="AH458" s="45">
        <v>43453</v>
      </c>
      <c r="AI458" s="45">
        <v>43453</v>
      </c>
      <c r="AJ458" s="45">
        <v>43457</v>
      </c>
      <c r="AK458" s="45">
        <v>43465</v>
      </c>
      <c r="AL458" s="45"/>
      <c r="AM458" s="45" t="s">
        <v>566</v>
      </c>
      <c r="AN458" s="45" t="s">
        <v>1928</v>
      </c>
      <c r="AO458" s="45" t="s">
        <v>2267</v>
      </c>
      <c r="AP458" s="49"/>
      <c r="AQ458" s="45" t="s">
        <v>266</v>
      </c>
      <c r="AR458" s="45" t="s">
        <v>174</v>
      </c>
      <c r="AS458" s="45" t="s">
        <v>174</v>
      </c>
      <c r="AT458" s="49">
        <v>3</v>
      </c>
      <c r="AU458" s="49">
        <v>1</v>
      </c>
      <c r="AV458" s="49">
        <v>1</v>
      </c>
      <c r="AW458" s="45">
        <v>43383</v>
      </c>
      <c r="AX458" s="45" t="s">
        <v>183</v>
      </c>
      <c r="AY458" s="45">
        <v>43866.540051006945</v>
      </c>
      <c r="AZ458" s="45">
        <v>43376</v>
      </c>
      <c r="BA458" s="45">
        <v>43381</v>
      </c>
      <c r="BB458" s="45" t="s">
        <v>1933</v>
      </c>
      <c r="BC458" s="45">
        <v>43396.723715277774</v>
      </c>
      <c r="BD458" s="45">
        <v>43465</v>
      </c>
      <c r="BE458" s="53">
        <v>44286</v>
      </c>
      <c r="BF458" s="49">
        <f>IF(AND(ISBLANK(tbl_RawData_Report1[[#This Row],[REQ_ID]]),tbl_RawData_Report1[[#This Row],[RH Kit?]] = "Y"),1,COUNTIFS(tbl_RawData_Report1[RH Kit?],"Y",tbl_RawData_Report1[REQ_ID],tbl_RawData_Report1[[#This Row],[REQ_ID]]))</f>
        <v>0</v>
      </c>
      <c r="BG458" s="49">
        <f>COUNTIFS(tbl_RawData_Report1[RH Kit?],"Y",tbl_RawData_Report1[Order No.],tbl_RawData_Report1[[#This Row],[Order No.]])</f>
        <v>0</v>
      </c>
      <c r="BH458" s="49">
        <f>SUM(tbl_RawData_Report1[[#This Row],[RH Kit Req]:[RH Kit PO]])</f>
        <v>0</v>
      </c>
      <c r="BI458" s="49" t="str">
        <f>IFERROR(VLOOKUP(B458,Lookup!A:B,2,FALSE),B458)</f>
        <v>AMPICILLIN500MGINJ</v>
      </c>
      <c r="BJ458" s="49" t="b">
        <f t="shared" si="7"/>
        <v>1</v>
      </c>
      <c r="BK458" s="49" t="str">
        <f>tbl_RawData_Report1[[#This Row],[Item ID]]&amp;tbl_RawData_Report1[[#This Row],[Order No.]]</f>
        <v>AMPICILLIN500MGINJ0000037024</v>
      </c>
      <c r="BL458"/>
      <c r="BM458"/>
      <c r="BN458"/>
    </row>
    <row r="459" spans="1:66" hidden="1" x14ac:dyDescent="0.25">
      <c r="A459" t="s">
        <v>8</v>
      </c>
      <c r="B459" t="s">
        <v>1277</v>
      </c>
      <c r="C459">
        <v>9</v>
      </c>
      <c r="D459">
        <v>1</v>
      </c>
      <c r="E459">
        <v>2</v>
      </c>
      <c r="F459" t="s">
        <v>444</v>
      </c>
      <c r="G459" s="35" t="s">
        <v>1927</v>
      </c>
      <c r="H459" s="35" t="s">
        <v>1278</v>
      </c>
      <c r="I459" s="35" t="s">
        <v>593</v>
      </c>
      <c r="J459" s="35">
        <v>79</v>
      </c>
      <c r="K459" s="35" t="s">
        <v>1845</v>
      </c>
      <c r="L459" s="35" t="s">
        <v>1846</v>
      </c>
      <c r="M459" s="35" t="s">
        <v>396</v>
      </c>
      <c r="N459" s="35" t="s">
        <v>122</v>
      </c>
      <c r="O459" s="35" t="s">
        <v>1847</v>
      </c>
      <c r="P459" s="35" t="s">
        <v>1848</v>
      </c>
      <c r="Q459" s="35" t="s">
        <v>311</v>
      </c>
      <c r="R459" s="35" t="s">
        <v>430</v>
      </c>
      <c r="S459" s="35" t="s">
        <v>431</v>
      </c>
      <c r="T459" s="35" t="s">
        <v>5058</v>
      </c>
      <c r="U459" s="35" t="s">
        <v>269</v>
      </c>
      <c r="V459" s="35">
        <v>0</v>
      </c>
      <c r="W459" s="35">
        <v>0</v>
      </c>
      <c r="X459" s="49">
        <v>100</v>
      </c>
      <c r="Y459" s="45" t="s">
        <v>340</v>
      </c>
      <c r="Z459" s="49">
        <v>1</v>
      </c>
      <c r="AA459" s="49">
        <v>100</v>
      </c>
      <c r="AB459" s="45" t="s">
        <v>637</v>
      </c>
      <c r="AC459" s="45" t="s">
        <v>668</v>
      </c>
      <c r="AD459" s="45" t="s">
        <v>694</v>
      </c>
      <c r="AE459" s="45" t="s">
        <v>695</v>
      </c>
      <c r="AF459" s="49">
        <v>2018</v>
      </c>
      <c r="AG459" s="45" t="s">
        <v>1840</v>
      </c>
      <c r="AH459" s="45">
        <v>43453</v>
      </c>
      <c r="AI459" s="45">
        <v>43453</v>
      </c>
      <c r="AJ459" s="45">
        <v>43457</v>
      </c>
      <c r="AK459" s="45">
        <v>43465</v>
      </c>
      <c r="AL459" s="45"/>
      <c r="AM459" s="45" t="s">
        <v>566</v>
      </c>
      <c r="AN459" s="45" t="s">
        <v>1928</v>
      </c>
      <c r="AO459" s="45" t="s">
        <v>2000</v>
      </c>
      <c r="AP459" s="49"/>
      <c r="AQ459" s="45" t="s">
        <v>266</v>
      </c>
      <c r="AR459" s="45" t="s">
        <v>174</v>
      </c>
      <c r="AS459" s="45" t="s">
        <v>174</v>
      </c>
      <c r="AT459" s="49">
        <v>9</v>
      </c>
      <c r="AU459" s="49">
        <v>1</v>
      </c>
      <c r="AV459" s="49">
        <v>1</v>
      </c>
      <c r="AW459" s="45">
        <v>43383</v>
      </c>
      <c r="AX459" s="45" t="s">
        <v>183</v>
      </c>
      <c r="AY459" s="45">
        <v>43866.540051006945</v>
      </c>
      <c r="AZ459" s="45">
        <v>43376</v>
      </c>
      <c r="BA459" s="45">
        <v>43381</v>
      </c>
      <c r="BB459" s="45" t="s">
        <v>1999</v>
      </c>
      <c r="BC459" s="45">
        <v>43396.723715277774</v>
      </c>
      <c r="BD459" s="45">
        <v>43465</v>
      </c>
      <c r="BE459" s="53">
        <v>44286</v>
      </c>
      <c r="BF459" s="49">
        <f>IF(AND(ISBLANK(tbl_RawData_Report1[[#This Row],[REQ_ID]]),tbl_RawData_Report1[[#This Row],[RH Kit?]] = "Y"),1,COUNTIFS(tbl_RawData_Report1[RH Kit?],"Y",tbl_RawData_Report1[REQ_ID],tbl_RawData_Report1[[#This Row],[REQ_ID]]))</f>
        <v>0</v>
      </c>
      <c r="BG459" s="49">
        <f>COUNTIFS(tbl_RawData_Report1[RH Kit?],"Y",tbl_RawData_Report1[Order No.],tbl_RawData_Report1[[#This Row],[Order No.]])</f>
        <v>0</v>
      </c>
      <c r="BH459" s="49">
        <f>SUM(tbl_RawData_Report1[[#This Row],[RH Kit Req]:[RH Kit PO]])</f>
        <v>0</v>
      </c>
      <c r="BI459" s="49" t="str">
        <f>IFERROR(VLOOKUP(B459,Lookup!A:B,2,FALSE),B459)</f>
        <v>GLUCOSE5%_1L</v>
      </c>
      <c r="BJ459" s="49" t="b">
        <f t="shared" si="7"/>
        <v>0</v>
      </c>
      <c r="BK459" s="49" t="str">
        <f>tbl_RawData_Report1[[#This Row],[Item ID]]&amp;tbl_RawData_Report1[[#This Row],[Order No.]]</f>
        <v>GLUCOSE5%_1L0000037024</v>
      </c>
      <c r="BL459"/>
      <c r="BM459"/>
      <c r="BN459"/>
    </row>
    <row r="460" spans="1:66" hidden="1" x14ac:dyDescent="0.25">
      <c r="A460" t="s">
        <v>8</v>
      </c>
      <c r="B460" t="s">
        <v>1277</v>
      </c>
      <c r="C460">
        <v>9</v>
      </c>
      <c r="D460">
        <v>1</v>
      </c>
      <c r="E460">
        <v>3</v>
      </c>
      <c r="F460" t="s">
        <v>444</v>
      </c>
      <c r="G460" s="35" t="s">
        <v>1927</v>
      </c>
      <c r="H460" s="35" t="s">
        <v>1278</v>
      </c>
      <c r="I460" s="35" t="s">
        <v>593</v>
      </c>
      <c r="J460" s="35">
        <v>0</v>
      </c>
      <c r="K460" s="35" t="s">
        <v>1845</v>
      </c>
      <c r="L460" s="35" t="s">
        <v>1846</v>
      </c>
      <c r="M460" s="35" t="s">
        <v>396</v>
      </c>
      <c r="N460" s="35" t="s">
        <v>122</v>
      </c>
      <c r="O460" s="35" t="s">
        <v>1847</v>
      </c>
      <c r="P460" s="35" t="s">
        <v>1848</v>
      </c>
      <c r="Q460" s="35" t="s">
        <v>311</v>
      </c>
      <c r="R460" s="35" t="s">
        <v>430</v>
      </c>
      <c r="S460" s="35" t="s">
        <v>431</v>
      </c>
      <c r="T460" s="35" t="s">
        <v>5058</v>
      </c>
      <c r="U460" s="35" t="s">
        <v>269</v>
      </c>
      <c r="V460" s="35">
        <v>0</v>
      </c>
      <c r="W460" s="35">
        <v>0</v>
      </c>
      <c r="X460" s="49">
        <v>0</v>
      </c>
      <c r="Y460" s="45" t="s">
        <v>340</v>
      </c>
      <c r="Z460" s="49">
        <v>1</v>
      </c>
      <c r="AA460" s="49">
        <v>0</v>
      </c>
      <c r="AB460" s="45" t="s">
        <v>637</v>
      </c>
      <c r="AC460" s="45" t="s">
        <v>668</v>
      </c>
      <c r="AD460" s="45" t="s">
        <v>694</v>
      </c>
      <c r="AE460" s="45" t="s">
        <v>695</v>
      </c>
      <c r="AF460" s="49">
        <v>2018</v>
      </c>
      <c r="AG460" s="45" t="s">
        <v>1840</v>
      </c>
      <c r="AH460" s="45">
        <v>43453</v>
      </c>
      <c r="AI460" s="45">
        <v>43453</v>
      </c>
      <c r="AJ460" s="45">
        <v>43457</v>
      </c>
      <c r="AK460" s="45">
        <v>43465</v>
      </c>
      <c r="AL460" s="45"/>
      <c r="AM460" s="45" t="s">
        <v>566</v>
      </c>
      <c r="AN460" s="45" t="s">
        <v>1928</v>
      </c>
      <c r="AO460" s="45" t="s">
        <v>2270</v>
      </c>
      <c r="AP460" s="49"/>
      <c r="AQ460" s="45" t="s">
        <v>266</v>
      </c>
      <c r="AR460" s="45" t="s">
        <v>174</v>
      </c>
      <c r="AS460" s="45" t="s">
        <v>174</v>
      </c>
      <c r="AT460" s="49">
        <v>9</v>
      </c>
      <c r="AU460" s="49">
        <v>1</v>
      </c>
      <c r="AV460" s="49">
        <v>1</v>
      </c>
      <c r="AW460" s="45">
        <v>43383</v>
      </c>
      <c r="AX460" s="45" t="s">
        <v>183</v>
      </c>
      <c r="AY460" s="45">
        <v>43866.540051006945</v>
      </c>
      <c r="AZ460" s="45">
        <v>43376</v>
      </c>
      <c r="BA460" s="45">
        <v>43381</v>
      </c>
      <c r="BB460" s="45" t="s">
        <v>1999</v>
      </c>
      <c r="BC460" s="45">
        <v>43396.723715277774</v>
      </c>
      <c r="BD460" s="45">
        <v>43465</v>
      </c>
      <c r="BE460" s="53">
        <v>44286</v>
      </c>
      <c r="BF460" s="49">
        <f>IF(AND(ISBLANK(tbl_RawData_Report1[[#This Row],[REQ_ID]]),tbl_RawData_Report1[[#This Row],[RH Kit?]] = "Y"),1,COUNTIFS(tbl_RawData_Report1[RH Kit?],"Y",tbl_RawData_Report1[REQ_ID],tbl_RawData_Report1[[#This Row],[REQ_ID]]))</f>
        <v>0</v>
      </c>
      <c r="BG460" s="49">
        <f>COUNTIFS(tbl_RawData_Report1[RH Kit?],"Y",tbl_RawData_Report1[Order No.],tbl_RawData_Report1[[#This Row],[Order No.]])</f>
        <v>0</v>
      </c>
      <c r="BH460" s="49">
        <f>SUM(tbl_RawData_Report1[[#This Row],[RH Kit Req]:[RH Kit PO]])</f>
        <v>0</v>
      </c>
      <c r="BI460" s="49" t="str">
        <f>IFERROR(VLOOKUP(B460,Lookup!A:B,2,FALSE),B460)</f>
        <v>GLUCOSE5%_1L</v>
      </c>
      <c r="BJ460" s="49" t="b">
        <f t="shared" si="7"/>
        <v>0</v>
      </c>
      <c r="BK460" s="49" t="str">
        <f>tbl_RawData_Report1[[#This Row],[Item ID]]&amp;tbl_RawData_Report1[[#This Row],[Order No.]]</f>
        <v>GLUCOSE5%_1L0000037024</v>
      </c>
      <c r="BL460"/>
      <c r="BM460"/>
      <c r="BN460"/>
    </row>
    <row r="461" spans="1:66" hidden="1" x14ac:dyDescent="0.25">
      <c r="A461" t="s">
        <v>8</v>
      </c>
      <c r="B461" t="s">
        <v>1277</v>
      </c>
      <c r="C461">
        <v>9</v>
      </c>
      <c r="D461">
        <v>1</v>
      </c>
      <c r="E461">
        <v>1</v>
      </c>
      <c r="F461" t="s">
        <v>444</v>
      </c>
      <c r="G461" s="35" t="s">
        <v>1927</v>
      </c>
      <c r="H461" s="35" t="s">
        <v>1278</v>
      </c>
      <c r="I461" s="35" t="s">
        <v>593</v>
      </c>
      <c r="J461" s="35">
        <v>0</v>
      </c>
      <c r="K461" s="35" t="s">
        <v>1845</v>
      </c>
      <c r="L461" s="35" t="s">
        <v>1846</v>
      </c>
      <c r="M461" s="35" t="s">
        <v>396</v>
      </c>
      <c r="N461" s="35" t="s">
        <v>122</v>
      </c>
      <c r="O461" s="35" t="s">
        <v>1847</v>
      </c>
      <c r="P461" s="35" t="s">
        <v>1848</v>
      </c>
      <c r="Q461" s="35" t="s">
        <v>311</v>
      </c>
      <c r="R461" s="35" t="s">
        <v>430</v>
      </c>
      <c r="S461" s="35" t="s">
        <v>431</v>
      </c>
      <c r="T461" s="35" t="s">
        <v>5058</v>
      </c>
      <c r="U461" s="35" t="s">
        <v>269</v>
      </c>
      <c r="V461" s="35">
        <v>0</v>
      </c>
      <c r="W461" s="35">
        <v>0</v>
      </c>
      <c r="X461" s="49">
        <v>0</v>
      </c>
      <c r="Y461" s="45" t="s">
        <v>340</v>
      </c>
      <c r="Z461" s="49">
        <v>1</v>
      </c>
      <c r="AA461" s="49">
        <v>0</v>
      </c>
      <c r="AB461" s="45" t="s">
        <v>637</v>
      </c>
      <c r="AC461" s="45" t="s">
        <v>668</v>
      </c>
      <c r="AD461" s="45" t="s">
        <v>694</v>
      </c>
      <c r="AE461" s="45" t="s">
        <v>695</v>
      </c>
      <c r="AF461" s="49">
        <v>2018</v>
      </c>
      <c r="AG461" s="45" t="s">
        <v>1840</v>
      </c>
      <c r="AH461" s="45">
        <v>43453</v>
      </c>
      <c r="AI461" s="45">
        <v>43453</v>
      </c>
      <c r="AJ461" s="45">
        <v>43457</v>
      </c>
      <c r="AK461" s="45">
        <v>43465</v>
      </c>
      <c r="AL461" s="45"/>
      <c r="AM461" s="45" t="s">
        <v>566</v>
      </c>
      <c r="AN461" s="45" t="s">
        <v>1928</v>
      </c>
      <c r="AO461" s="45" t="s">
        <v>1998</v>
      </c>
      <c r="AP461" s="49"/>
      <c r="AQ461" s="45" t="s">
        <v>266</v>
      </c>
      <c r="AR461" s="45" t="s">
        <v>174</v>
      </c>
      <c r="AS461" s="45" t="s">
        <v>174</v>
      </c>
      <c r="AT461" s="49">
        <v>9</v>
      </c>
      <c r="AU461" s="49">
        <v>1</v>
      </c>
      <c r="AV461" s="49">
        <v>1</v>
      </c>
      <c r="AW461" s="45">
        <v>43383</v>
      </c>
      <c r="AX461" s="45" t="s">
        <v>183</v>
      </c>
      <c r="AY461" s="45">
        <v>43866.540051006945</v>
      </c>
      <c r="AZ461" s="45">
        <v>43376</v>
      </c>
      <c r="BA461" s="45">
        <v>43381</v>
      </c>
      <c r="BB461" s="45" t="s">
        <v>1999</v>
      </c>
      <c r="BC461" s="45">
        <v>43396.723715277774</v>
      </c>
      <c r="BD461" s="45">
        <v>43465</v>
      </c>
      <c r="BE461" s="53">
        <v>44286</v>
      </c>
      <c r="BF461" s="49">
        <f>IF(AND(ISBLANK(tbl_RawData_Report1[[#This Row],[REQ_ID]]),tbl_RawData_Report1[[#This Row],[RH Kit?]] = "Y"),1,COUNTIFS(tbl_RawData_Report1[RH Kit?],"Y",tbl_RawData_Report1[REQ_ID],tbl_RawData_Report1[[#This Row],[REQ_ID]]))</f>
        <v>0</v>
      </c>
      <c r="BG461" s="49">
        <f>COUNTIFS(tbl_RawData_Report1[RH Kit?],"Y",tbl_RawData_Report1[Order No.],tbl_RawData_Report1[[#This Row],[Order No.]])</f>
        <v>0</v>
      </c>
      <c r="BH461" s="49">
        <f>SUM(tbl_RawData_Report1[[#This Row],[RH Kit Req]:[RH Kit PO]])</f>
        <v>0</v>
      </c>
      <c r="BI461" s="49" t="str">
        <f>IFERROR(VLOOKUP(B461,Lookup!A:B,2,FALSE),B461)</f>
        <v>GLUCOSE5%_1L</v>
      </c>
      <c r="BJ461" s="49" t="b">
        <f t="shared" si="7"/>
        <v>1</v>
      </c>
      <c r="BK461" s="49" t="str">
        <f>tbl_RawData_Report1[[#This Row],[Item ID]]&amp;tbl_RawData_Report1[[#This Row],[Order No.]]</f>
        <v>GLUCOSE5%_1L0000037024</v>
      </c>
      <c r="BL461"/>
      <c r="BM461"/>
      <c r="BN461"/>
    </row>
    <row r="462" spans="1:66" hidden="1" x14ac:dyDescent="0.25">
      <c r="A462" t="s">
        <v>8</v>
      </c>
      <c r="B462" t="s">
        <v>1619</v>
      </c>
      <c r="C462">
        <v>4</v>
      </c>
      <c r="D462">
        <v>1</v>
      </c>
      <c r="E462">
        <v>1</v>
      </c>
      <c r="F462" t="s">
        <v>444</v>
      </c>
      <c r="G462" s="35" t="s">
        <v>1927</v>
      </c>
      <c r="H462" s="35" t="s">
        <v>1923</v>
      </c>
      <c r="I462" s="35" t="s">
        <v>593</v>
      </c>
      <c r="J462" s="35">
        <v>0</v>
      </c>
      <c r="K462" s="35" t="s">
        <v>1845</v>
      </c>
      <c r="L462" s="35" t="s">
        <v>1846</v>
      </c>
      <c r="M462" s="35" t="s">
        <v>396</v>
      </c>
      <c r="N462" s="35" t="s">
        <v>122</v>
      </c>
      <c r="O462" s="35" t="s">
        <v>1847</v>
      </c>
      <c r="P462" s="35" t="s">
        <v>1848</v>
      </c>
      <c r="Q462" s="35" t="s">
        <v>311</v>
      </c>
      <c r="R462" s="35" t="s">
        <v>430</v>
      </c>
      <c r="S462" s="35" t="s">
        <v>431</v>
      </c>
      <c r="T462" s="35" t="s">
        <v>5058</v>
      </c>
      <c r="U462" s="35" t="s">
        <v>269</v>
      </c>
      <c r="V462" s="35">
        <v>0</v>
      </c>
      <c r="W462" s="35">
        <v>0</v>
      </c>
      <c r="X462" s="49">
        <v>0</v>
      </c>
      <c r="Y462" s="45" t="s">
        <v>673</v>
      </c>
      <c r="Z462" s="49">
        <v>500</v>
      </c>
      <c r="AA462" s="49">
        <v>0</v>
      </c>
      <c r="AB462" s="45" t="s">
        <v>637</v>
      </c>
      <c r="AC462" s="45" t="s">
        <v>660</v>
      </c>
      <c r="AD462" s="45" t="s">
        <v>694</v>
      </c>
      <c r="AE462" s="45" t="s">
        <v>695</v>
      </c>
      <c r="AF462" s="49">
        <v>2018</v>
      </c>
      <c r="AG462" s="45" t="s">
        <v>1840</v>
      </c>
      <c r="AH462" s="45">
        <v>43453</v>
      </c>
      <c r="AI462" s="45">
        <v>43453</v>
      </c>
      <c r="AJ462" s="45">
        <v>43457</v>
      </c>
      <c r="AK462" s="45">
        <v>43465</v>
      </c>
      <c r="AL462" s="45"/>
      <c r="AM462" s="45" t="s">
        <v>566</v>
      </c>
      <c r="AN462" s="45" t="s">
        <v>1928</v>
      </c>
      <c r="AO462" s="45" t="s">
        <v>1937</v>
      </c>
      <c r="AP462" s="49"/>
      <c r="AQ462" s="45" t="s">
        <v>266</v>
      </c>
      <c r="AR462" s="45" t="s">
        <v>174</v>
      </c>
      <c r="AS462" s="45" t="s">
        <v>174</v>
      </c>
      <c r="AT462" s="49">
        <v>4</v>
      </c>
      <c r="AU462" s="49">
        <v>1</v>
      </c>
      <c r="AV462" s="49">
        <v>1</v>
      </c>
      <c r="AW462" s="45">
        <v>43383</v>
      </c>
      <c r="AX462" s="45" t="s">
        <v>183</v>
      </c>
      <c r="AY462" s="45">
        <v>43866.540051006945</v>
      </c>
      <c r="AZ462" s="45">
        <v>43376</v>
      </c>
      <c r="BA462" s="45">
        <v>43381</v>
      </c>
      <c r="BB462" s="45" t="s">
        <v>1936</v>
      </c>
      <c r="BC462" s="45">
        <v>43396.723715277774</v>
      </c>
      <c r="BD462" s="45">
        <v>43465</v>
      </c>
      <c r="BE462" s="53">
        <v>44286</v>
      </c>
      <c r="BF462" s="49">
        <f>IF(AND(ISBLANK(tbl_RawData_Report1[[#This Row],[REQ_ID]]),tbl_RawData_Report1[[#This Row],[RH Kit?]] = "Y"),1,COUNTIFS(tbl_RawData_Report1[RH Kit?],"Y",tbl_RawData_Report1[REQ_ID],tbl_RawData_Report1[[#This Row],[REQ_ID]]))</f>
        <v>0</v>
      </c>
      <c r="BG462" s="49">
        <f>COUNTIFS(tbl_RawData_Report1[RH Kit?],"Y",tbl_RawData_Report1[Order No.],tbl_RawData_Report1[[#This Row],[Order No.]])</f>
        <v>0</v>
      </c>
      <c r="BH462" s="49">
        <f>SUM(tbl_RawData_Report1[[#This Row],[RH Kit Req]:[RH Kit PO]])</f>
        <v>0</v>
      </c>
      <c r="BI462" s="49" t="str">
        <f>IFERROR(VLOOKUP(B462,Lookup!A:B,2,FALSE),B462)</f>
        <v>AZITHROMYCIN_500MG</v>
      </c>
      <c r="BJ462" s="49" t="b">
        <f t="shared" si="7"/>
        <v>1</v>
      </c>
      <c r="BK462" s="49" t="str">
        <f>tbl_RawData_Report1[[#This Row],[Item ID]]&amp;tbl_RawData_Report1[[#This Row],[Order No.]]</f>
        <v>AZITHROMYCIN_500MG0000037024</v>
      </c>
      <c r="BL462"/>
      <c r="BM462"/>
      <c r="BN462"/>
    </row>
    <row r="463" spans="1:66" hidden="1" x14ac:dyDescent="0.25">
      <c r="A463" t="s">
        <v>8</v>
      </c>
      <c r="B463" t="s">
        <v>699</v>
      </c>
      <c r="C463">
        <v>2</v>
      </c>
      <c r="D463">
        <v>1</v>
      </c>
      <c r="E463">
        <v>1</v>
      </c>
      <c r="F463" t="s">
        <v>444</v>
      </c>
      <c r="G463" s="35" t="s">
        <v>1927</v>
      </c>
      <c r="H463" s="35" t="s">
        <v>700</v>
      </c>
      <c r="I463" s="35" t="s">
        <v>593</v>
      </c>
      <c r="J463" s="35">
        <v>0</v>
      </c>
      <c r="K463" s="35" t="s">
        <v>1845</v>
      </c>
      <c r="L463" s="35" t="s">
        <v>1846</v>
      </c>
      <c r="M463" s="35" t="s">
        <v>396</v>
      </c>
      <c r="N463" s="35" t="s">
        <v>122</v>
      </c>
      <c r="O463" s="35" t="s">
        <v>1847</v>
      </c>
      <c r="P463" s="35" t="s">
        <v>1848</v>
      </c>
      <c r="Q463" s="35" t="s">
        <v>311</v>
      </c>
      <c r="R463" s="35" t="s">
        <v>430</v>
      </c>
      <c r="S463" s="35" t="s">
        <v>431</v>
      </c>
      <c r="T463" s="35" t="s">
        <v>5058</v>
      </c>
      <c r="U463" s="35" t="s">
        <v>269</v>
      </c>
      <c r="V463" s="35">
        <v>0</v>
      </c>
      <c r="W463" s="35">
        <v>0</v>
      </c>
      <c r="X463" s="49">
        <v>0</v>
      </c>
      <c r="Y463" s="45" t="s">
        <v>703</v>
      </c>
      <c r="Z463" s="49">
        <v>50</v>
      </c>
      <c r="AA463" s="49">
        <v>0</v>
      </c>
      <c r="AB463" s="45" t="s">
        <v>637</v>
      </c>
      <c r="AC463" s="45" t="s">
        <v>660</v>
      </c>
      <c r="AD463" s="45" t="s">
        <v>694</v>
      </c>
      <c r="AE463" s="45" t="s">
        <v>695</v>
      </c>
      <c r="AF463" s="49">
        <v>2018</v>
      </c>
      <c r="AG463" s="45" t="s">
        <v>1840</v>
      </c>
      <c r="AH463" s="45">
        <v>43453</v>
      </c>
      <c r="AI463" s="45">
        <v>43453</v>
      </c>
      <c r="AJ463" s="45">
        <v>43457</v>
      </c>
      <c r="AK463" s="45">
        <v>43465</v>
      </c>
      <c r="AL463" s="45"/>
      <c r="AM463" s="45" t="s">
        <v>566</v>
      </c>
      <c r="AN463" s="45" t="s">
        <v>1928</v>
      </c>
      <c r="AO463" s="45" t="s">
        <v>1931</v>
      </c>
      <c r="AP463" s="49"/>
      <c r="AQ463" s="45" t="s">
        <v>266</v>
      </c>
      <c r="AR463" s="45" t="s">
        <v>174</v>
      </c>
      <c r="AS463" s="45" t="s">
        <v>174</v>
      </c>
      <c r="AT463" s="49">
        <v>2</v>
      </c>
      <c r="AU463" s="49">
        <v>1</v>
      </c>
      <c r="AV463" s="49">
        <v>1</v>
      </c>
      <c r="AW463" s="45">
        <v>43383</v>
      </c>
      <c r="AX463" s="45" t="s">
        <v>183</v>
      </c>
      <c r="AY463" s="45">
        <v>43866.540051006945</v>
      </c>
      <c r="AZ463" s="45">
        <v>43376</v>
      </c>
      <c r="BA463" s="45">
        <v>43381</v>
      </c>
      <c r="BB463" s="45" t="s">
        <v>1930</v>
      </c>
      <c r="BC463" s="45">
        <v>43396.723715277774</v>
      </c>
      <c r="BD463" s="45">
        <v>43465</v>
      </c>
      <c r="BE463" s="53">
        <v>44286</v>
      </c>
      <c r="BF463" s="49">
        <f>IF(AND(ISBLANK(tbl_RawData_Report1[[#This Row],[REQ_ID]]),tbl_RawData_Report1[[#This Row],[RH Kit?]] = "Y"),1,COUNTIFS(tbl_RawData_Report1[RH Kit?],"Y",tbl_RawData_Report1[REQ_ID],tbl_RawData_Report1[[#This Row],[REQ_ID]]))</f>
        <v>0</v>
      </c>
      <c r="BG463" s="49">
        <f>COUNTIFS(tbl_RawData_Report1[RH Kit?],"Y",tbl_RawData_Report1[Order No.],tbl_RawData_Report1[[#This Row],[Order No.]])</f>
        <v>0</v>
      </c>
      <c r="BH463" s="49">
        <f>SUM(tbl_RawData_Report1[[#This Row],[RH Kit Req]:[RH Kit PO]])</f>
        <v>0</v>
      </c>
      <c r="BI463" s="49" t="str">
        <f>IFERROR(VLOOKUP(B463,Lookup!A:B,2,FALSE),B463)</f>
        <v>AMPICILLIN_1GINJ</v>
      </c>
      <c r="BJ463" s="49" t="b">
        <f t="shared" si="7"/>
        <v>1</v>
      </c>
      <c r="BK463" s="49" t="str">
        <f>tbl_RawData_Report1[[#This Row],[Item ID]]&amp;tbl_RawData_Report1[[#This Row],[Order No.]]</f>
        <v>AMPICILLIN_1GINJ0000037024</v>
      </c>
      <c r="BL463"/>
      <c r="BM463"/>
      <c r="BN463"/>
    </row>
    <row r="464" spans="1:66" hidden="1" x14ac:dyDescent="0.25">
      <c r="A464" t="s">
        <v>8</v>
      </c>
      <c r="B464" t="s">
        <v>1806</v>
      </c>
      <c r="C464">
        <v>5</v>
      </c>
      <c r="D464">
        <v>1</v>
      </c>
      <c r="E464">
        <v>1</v>
      </c>
      <c r="F464" t="s">
        <v>444</v>
      </c>
      <c r="G464" s="35" t="s">
        <v>1927</v>
      </c>
      <c r="H464" s="35" t="s">
        <v>1964</v>
      </c>
      <c r="I464" s="35" t="s">
        <v>2338</v>
      </c>
      <c r="J464" s="35">
        <v>0</v>
      </c>
      <c r="K464" s="35" t="s">
        <v>1845</v>
      </c>
      <c r="L464" s="35" t="s">
        <v>1846</v>
      </c>
      <c r="M464" s="35" t="s">
        <v>396</v>
      </c>
      <c r="N464" s="35" t="s">
        <v>122</v>
      </c>
      <c r="O464" s="35" t="s">
        <v>1847</v>
      </c>
      <c r="P464" s="35" t="s">
        <v>1848</v>
      </c>
      <c r="Q464" s="35" t="s">
        <v>311</v>
      </c>
      <c r="R464" s="35" t="s">
        <v>430</v>
      </c>
      <c r="S464" s="35" t="s">
        <v>431</v>
      </c>
      <c r="T464" s="35" t="s">
        <v>5058</v>
      </c>
      <c r="U464" s="35" t="s">
        <v>269</v>
      </c>
      <c r="V464" s="35">
        <v>0</v>
      </c>
      <c r="W464" s="35">
        <v>0</v>
      </c>
      <c r="X464" s="49">
        <v>0</v>
      </c>
      <c r="Y464" s="45" t="s">
        <v>860</v>
      </c>
      <c r="Z464" s="49">
        <v>4</v>
      </c>
      <c r="AA464" s="49">
        <v>0</v>
      </c>
      <c r="AB464" s="45" t="s">
        <v>637</v>
      </c>
      <c r="AC464" s="45" t="s">
        <v>660</v>
      </c>
      <c r="AD464" s="45" t="s">
        <v>694</v>
      </c>
      <c r="AE464" s="45" t="s">
        <v>695</v>
      </c>
      <c r="AF464" s="49">
        <v>2018</v>
      </c>
      <c r="AG464" s="45" t="s">
        <v>1840</v>
      </c>
      <c r="AH464" s="45">
        <v>43453</v>
      </c>
      <c r="AI464" s="45">
        <v>43453</v>
      </c>
      <c r="AJ464" s="45">
        <v>43457</v>
      </c>
      <c r="AK464" s="45"/>
      <c r="AL464" s="45"/>
      <c r="AM464" s="45" t="s">
        <v>566</v>
      </c>
      <c r="AN464" s="45" t="s">
        <v>1928</v>
      </c>
      <c r="AO464" s="45" t="s">
        <v>1967</v>
      </c>
      <c r="AP464" s="49"/>
      <c r="AQ464" s="45" t="s">
        <v>2337</v>
      </c>
      <c r="AR464" s="45" t="s">
        <v>174</v>
      </c>
      <c r="AS464" s="45" t="s">
        <v>174</v>
      </c>
      <c r="AT464" s="49">
        <v>5</v>
      </c>
      <c r="AU464" s="49">
        <v>1</v>
      </c>
      <c r="AV464" s="49">
        <v>1</v>
      </c>
      <c r="AW464" s="45">
        <v>43383</v>
      </c>
      <c r="AX464" s="45" t="s">
        <v>183</v>
      </c>
      <c r="AY464" s="45">
        <v>43866.540051006945</v>
      </c>
      <c r="AZ464" s="45">
        <v>43376</v>
      </c>
      <c r="BA464" s="45">
        <v>43381</v>
      </c>
      <c r="BB464" s="45" t="s">
        <v>1966</v>
      </c>
      <c r="BC464" s="45">
        <v>43396.723715277774</v>
      </c>
      <c r="BD464" s="45">
        <v>43465</v>
      </c>
      <c r="BE464" s="53">
        <v>44286</v>
      </c>
      <c r="BF464" s="49">
        <f>IF(AND(ISBLANK(tbl_RawData_Report1[[#This Row],[REQ_ID]]),tbl_RawData_Report1[[#This Row],[RH Kit?]] = "Y"),1,COUNTIFS(tbl_RawData_Report1[RH Kit?],"Y",tbl_RawData_Report1[REQ_ID],tbl_RawData_Report1[[#This Row],[REQ_ID]]))</f>
        <v>0</v>
      </c>
      <c r="BG464" s="49">
        <f>COUNTIFS(tbl_RawData_Report1[RH Kit?],"Y",tbl_RawData_Report1[Order No.],tbl_RawData_Report1[[#This Row],[Order No.]])</f>
        <v>0</v>
      </c>
      <c r="BH464" s="49">
        <f>SUM(tbl_RawData_Report1[[#This Row],[RH Kit Req]:[RH Kit PO]])</f>
        <v>0</v>
      </c>
      <c r="BI464" s="49" t="str">
        <f>IFERROR(VLOOKUP(B464,Lookup!A:B,2,FALSE),B464)</f>
        <v>AZITHROMYCIN_250MG</v>
      </c>
      <c r="BJ464" s="49" t="b">
        <f t="shared" si="7"/>
        <v>0</v>
      </c>
      <c r="BK464" s="49" t="str">
        <f>tbl_RawData_Report1[[#This Row],[Item ID]]&amp;tbl_RawData_Report1[[#This Row],[Order No.]]</f>
        <v>AZITHROMYCIN_250MG0000037024</v>
      </c>
      <c r="BL464"/>
      <c r="BM464"/>
      <c r="BN464"/>
    </row>
    <row r="465" spans="1:66" hidden="1" x14ac:dyDescent="0.25">
      <c r="A465" t="s">
        <v>8</v>
      </c>
      <c r="B465" t="s">
        <v>1806</v>
      </c>
      <c r="C465">
        <v>5</v>
      </c>
      <c r="D465">
        <v>1</v>
      </c>
      <c r="E465">
        <v>2</v>
      </c>
      <c r="F465" t="s">
        <v>444</v>
      </c>
      <c r="G465" s="35" t="s">
        <v>1927</v>
      </c>
      <c r="H465" s="35" t="s">
        <v>1964</v>
      </c>
      <c r="I465" s="35" t="s">
        <v>2338</v>
      </c>
      <c r="J465" s="35">
        <v>0</v>
      </c>
      <c r="K465" s="35" t="s">
        <v>1845</v>
      </c>
      <c r="L465" s="35" t="s">
        <v>1846</v>
      </c>
      <c r="M465" s="35" t="s">
        <v>396</v>
      </c>
      <c r="N465" s="35" t="s">
        <v>122</v>
      </c>
      <c r="O465" s="35" t="s">
        <v>1847</v>
      </c>
      <c r="P465" s="35" t="s">
        <v>1848</v>
      </c>
      <c r="Q465" s="35" t="s">
        <v>311</v>
      </c>
      <c r="R465" s="35" t="s">
        <v>430</v>
      </c>
      <c r="S465" s="35" t="s">
        <v>431</v>
      </c>
      <c r="T465" s="35" t="s">
        <v>5058</v>
      </c>
      <c r="U465" s="35" t="s">
        <v>269</v>
      </c>
      <c r="V465" s="35">
        <v>0</v>
      </c>
      <c r="W465" s="35">
        <v>0</v>
      </c>
      <c r="X465" s="49">
        <v>0</v>
      </c>
      <c r="Y465" s="45" t="s">
        <v>860</v>
      </c>
      <c r="Z465" s="49">
        <v>4</v>
      </c>
      <c r="AA465" s="49">
        <v>0</v>
      </c>
      <c r="AB465" s="45" t="s">
        <v>637</v>
      </c>
      <c r="AC465" s="45" t="s">
        <v>660</v>
      </c>
      <c r="AD465" s="45" t="s">
        <v>694</v>
      </c>
      <c r="AE465" s="45" t="s">
        <v>695</v>
      </c>
      <c r="AF465" s="49">
        <v>2018</v>
      </c>
      <c r="AG465" s="45" t="s">
        <v>1840</v>
      </c>
      <c r="AH465" s="45">
        <v>43453</v>
      </c>
      <c r="AI465" s="45">
        <v>43453</v>
      </c>
      <c r="AJ465" s="45">
        <v>43457</v>
      </c>
      <c r="AK465" s="45"/>
      <c r="AL465" s="45"/>
      <c r="AM465" s="45" t="s">
        <v>566</v>
      </c>
      <c r="AN465" s="45" t="s">
        <v>1928</v>
      </c>
      <c r="AO465" s="45" t="s">
        <v>1965</v>
      </c>
      <c r="AP465" s="49"/>
      <c r="AQ465" s="45" t="s">
        <v>2337</v>
      </c>
      <c r="AR465" s="45" t="s">
        <v>174</v>
      </c>
      <c r="AS465" s="45" t="s">
        <v>174</v>
      </c>
      <c r="AT465" s="49">
        <v>5</v>
      </c>
      <c r="AU465" s="49">
        <v>1</v>
      </c>
      <c r="AV465" s="49">
        <v>1</v>
      </c>
      <c r="AW465" s="45">
        <v>43383</v>
      </c>
      <c r="AX465" s="45" t="s">
        <v>183</v>
      </c>
      <c r="AY465" s="45">
        <v>43866.540051006945</v>
      </c>
      <c r="AZ465" s="45">
        <v>43376</v>
      </c>
      <c r="BA465" s="45">
        <v>43381</v>
      </c>
      <c r="BB465" s="45" t="s">
        <v>1966</v>
      </c>
      <c r="BC465" s="45">
        <v>43396.723715277774</v>
      </c>
      <c r="BD465" s="45">
        <v>43465</v>
      </c>
      <c r="BE465" s="53">
        <v>44286</v>
      </c>
      <c r="BF465" s="49">
        <f>IF(AND(ISBLANK(tbl_RawData_Report1[[#This Row],[REQ_ID]]),tbl_RawData_Report1[[#This Row],[RH Kit?]] = "Y"),1,COUNTIFS(tbl_RawData_Report1[RH Kit?],"Y",tbl_RawData_Report1[REQ_ID],tbl_RawData_Report1[[#This Row],[REQ_ID]]))</f>
        <v>0</v>
      </c>
      <c r="BG465" s="49">
        <f>COUNTIFS(tbl_RawData_Report1[RH Kit?],"Y",tbl_RawData_Report1[Order No.],tbl_RawData_Report1[[#This Row],[Order No.]])</f>
        <v>0</v>
      </c>
      <c r="BH465" s="49">
        <f>SUM(tbl_RawData_Report1[[#This Row],[RH Kit Req]:[RH Kit PO]])</f>
        <v>0</v>
      </c>
      <c r="BI465" s="49" t="str">
        <f>IFERROR(VLOOKUP(B465,Lookup!A:B,2,FALSE),B465)</f>
        <v>AZITHROMYCIN_250MG</v>
      </c>
      <c r="BJ465" s="49" t="b">
        <f t="shared" si="7"/>
        <v>1</v>
      </c>
      <c r="BK465" s="49" t="str">
        <f>tbl_RawData_Report1[[#This Row],[Item ID]]&amp;tbl_RawData_Report1[[#This Row],[Order No.]]</f>
        <v>AZITHROMYCIN_250MG0000037024</v>
      </c>
      <c r="BL465"/>
      <c r="BM465"/>
      <c r="BN465"/>
    </row>
    <row r="466" spans="1:66" hidden="1" x14ac:dyDescent="0.25">
      <c r="A466" t="s">
        <v>8</v>
      </c>
      <c r="B466" t="s">
        <v>699</v>
      </c>
      <c r="C466">
        <v>2</v>
      </c>
      <c r="D466">
        <v>1</v>
      </c>
      <c r="E466">
        <v>3</v>
      </c>
      <c r="F466" t="s">
        <v>444</v>
      </c>
      <c r="G466" s="35" t="s">
        <v>1927</v>
      </c>
      <c r="H466" s="35" t="s">
        <v>700</v>
      </c>
      <c r="I466" s="35" t="s">
        <v>593</v>
      </c>
      <c r="J466" s="35">
        <v>0</v>
      </c>
      <c r="K466" s="35" t="s">
        <v>1845</v>
      </c>
      <c r="L466" s="35" t="s">
        <v>1846</v>
      </c>
      <c r="M466" s="35" t="s">
        <v>396</v>
      </c>
      <c r="N466" s="35" t="s">
        <v>122</v>
      </c>
      <c r="O466" s="35" t="s">
        <v>1847</v>
      </c>
      <c r="P466" s="35" t="s">
        <v>1848</v>
      </c>
      <c r="Q466" s="35" t="s">
        <v>311</v>
      </c>
      <c r="R466" s="35" t="s">
        <v>430</v>
      </c>
      <c r="S466" s="35" t="s">
        <v>431</v>
      </c>
      <c r="T466" s="35" t="s">
        <v>5058</v>
      </c>
      <c r="U466" s="35" t="s">
        <v>269</v>
      </c>
      <c r="V466" s="35">
        <v>0</v>
      </c>
      <c r="W466" s="35">
        <v>0</v>
      </c>
      <c r="X466" s="49">
        <v>0</v>
      </c>
      <c r="Y466" s="45" t="s">
        <v>703</v>
      </c>
      <c r="Z466" s="49">
        <v>50</v>
      </c>
      <c r="AA466" s="49">
        <v>0</v>
      </c>
      <c r="AB466" s="45" t="s">
        <v>637</v>
      </c>
      <c r="AC466" s="45" t="s">
        <v>660</v>
      </c>
      <c r="AD466" s="45" t="s">
        <v>694</v>
      </c>
      <c r="AE466" s="45" t="s">
        <v>695</v>
      </c>
      <c r="AF466" s="49">
        <v>2018</v>
      </c>
      <c r="AG466" s="45" t="s">
        <v>1840</v>
      </c>
      <c r="AH466" s="45">
        <v>43453</v>
      </c>
      <c r="AI466" s="45">
        <v>43453</v>
      </c>
      <c r="AJ466" s="45">
        <v>43457</v>
      </c>
      <c r="AK466" s="45">
        <v>43465</v>
      </c>
      <c r="AL466" s="45"/>
      <c r="AM466" s="45" t="s">
        <v>566</v>
      </c>
      <c r="AN466" s="45" t="s">
        <v>1928</v>
      </c>
      <c r="AO466" s="45" t="s">
        <v>2266</v>
      </c>
      <c r="AP466" s="49"/>
      <c r="AQ466" s="45" t="s">
        <v>266</v>
      </c>
      <c r="AR466" s="45" t="s">
        <v>174</v>
      </c>
      <c r="AS466" s="45" t="s">
        <v>174</v>
      </c>
      <c r="AT466" s="49">
        <v>2</v>
      </c>
      <c r="AU466" s="49">
        <v>1</v>
      </c>
      <c r="AV466" s="49">
        <v>1</v>
      </c>
      <c r="AW466" s="45">
        <v>43383</v>
      </c>
      <c r="AX466" s="45" t="s">
        <v>183</v>
      </c>
      <c r="AY466" s="45">
        <v>43866.540051006945</v>
      </c>
      <c r="AZ466" s="45">
        <v>43376</v>
      </c>
      <c r="BA466" s="45">
        <v>43381</v>
      </c>
      <c r="BB466" s="45" t="s">
        <v>1930</v>
      </c>
      <c r="BC466" s="45">
        <v>43396.723715277774</v>
      </c>
      <c r="BD466" s="45">
        <v>43465</v>
      </c>
      <c r="BE466" s="53">
        <v>44286</v>
      </c>
      <c r="BF466" s="49">
        <f>IF(AND(ISBLANK(tbl_RawData_Report1[[#This Row],[REQ_ID]]),tbl_RawData_Report1[[#This Row],[RH Kit?]] = "Y"),1,COUNTIFS(tbl_RawData_Report1[RH Kit?],"Y",tbl_RawData_Report1[REQ_ID],tbl_RawData_Report1[[#This Row],[REQ_ID]]))</f>
        <v>0</v>
      </c>
      <c r="BG466" s="49">
        <f>COUNTIFS(tbl_RawData_Report1[RH Kit?],"Y",tbl_RawData_Report1[Order No.],tbl_RawData_Report1[[#This Row],[Order No.]])</f>
        <v>0</v>
      </c>
      <c r="BH466" s="49">
        <f>SUM(tbl_RawData_Report1[[#This Row],[RH Kit Req]:[RH Kit PO]])</f>
        <v>0</v>
      </c>
      <c r="BI466" s="49" t="str">
        <f>IFERROR(VLOOKUP(B466,Lookup!A:B,2,FALSE),B466)</f>
        <v>AMPICILLIN_1GINJ</v>
      </c>
      <c r="BJ466" s="49" t="b">
        <f t="shared" si="7"/>
        <v>1</v>
      </c>
      <c r="BK466" s="49" t="str">
        <f>tbl_RawData_Report1[[#This Row],[Item ID]]&amp;tbl_RawData_Report1[[#This Row],[Order No.]]</f>
        <v>AMPICILLIN_1GINJ0000037024</v>
      </c>
      <c r="BL466"/>
      <c r="BM466"/>
      <c r="BN466"/>
    </row>
    <row r="467" spans="1:66" hidden="1" x14ac:dyDescent="0.25">
      <c r="A467" t="s">
        <v>8</v>
      </c>
      <c r="B467" t="s">
        <v>847</v>
      </c>
      <c r="C467">
        <v>12</v>
      </c>
      <c r="D467">
        <v>1</v>
      </c>
      <c r="E467">
        <v>1</v>
      </c>
      <c r="F467" t="s">
        <v>444</v>
      </c>
      <c r="G467" s="35" t="s">
        <v>1927</v>
      </c>
      <c r="H467" s="35" t="s">
        <v>848</v>
      </c>
      <c r="I467" s="35" t="s">
        <v>593</v>
      </c>
      <c r="J467" s="35">
        <v>0</v>
      </c>
      <c r="K467" s="35" t="s">
        <v>1845</v>
      </c>
      <c r="L467" s="35" t="s">
        <v>1846</v>
      </c>
      <c r="M467" s="35" t="s">
        <v>396</v>
      </c>
      <c r="N467" s="35" t="s">
        <v>122</v>
      </c>
      <c r="O467" s="35" t="s">
        <v>1847</v>
      </c>
      <c r="P467" s="35" t="s">
        <v>1848</v>
      </c>
      <c r="Q467" s="35" t="s">
        <v>311</v>
      </c>
      <c r="R467" s="35" t="s">
        <v>430</v>
      </c>
      <c r="S467" s="35" t="s">
        <v>431</v>
      </c>
      <c r="T467" s="35" t="s">
        <v>5058</v>
      </c>
      <c r="U467" s="35" t="s">
        <v>269</v>
      </c>
      <c r="V467" s="35">
        <v>0</v>
      </c>
      <c r="W467" s="35">
        <v>0</v>
      </c>
      <c r="X467" s="49">
        <v>0</v>
      </c>
      <c r="Y467" s="45" t="s">
        <v>346</v>
      </c>
      <c r="Z467" s="49">
        <v>1000</v>
      </c>
      <c r="AA467" s="49">
        <v>0</v>
      </c>
      <c r="AB467" s="45" t="s">
        <v>637</v>
      </c>
      <c r="AC467" s="45" t="s">
        <v>679</v>
      </c>
      <c r="AD467" s="45" t="s">
        <v>694</v>
      </c>
      <c r="AE467" s="45" t="s">
        <v>695</v>
      </c>
      <c r="AF467" s="49">
        <v>2018</v>
      </c>
      <c r="AG467" s="45" t="s">
        <v>1840</v>
      </c>
      <c r="AH467" s="45">
        <v>43453</v>
      </c>
      <c r="AI467" s="45">
        <v>43453</v>
      </c>
      <c r="AJ467" s="45">
        <v>43457</v>
      </c>
      <c r="AK467" s="45">
        <v>43465</v>
      </c>
      <c r="AL467" s="45"/>
      <c r="AM467" s="45" t="s">
        <v>566</v>
      </c>
      <c r="AN467" s="45" t="s">
        <v>1928</v>
      </c>
      <c r="AO467" s="45" t="s">
        <v>2072</v>
      </c>
      <c r="AP467" s="49"/>
      <c r="AQ467" s="45" t="s">
        <v>266</v>
      </c>
      <c r="AR467" s="45" t="s">
        <v>174</v>
      </c>
      <c r="AS467" s="45" t="s">
        <v>174</v>
      </c>
      <c r="AT467" s="49">
        <v>12</v>
      </c>
      <c r="AU467" s="49">
        <v>1</v>
      </c>
      <c r="AV467" s="49">
        <v>1</v>
      </c>
      <c r="AW467" s="45">
        <v>43383</v>
      </c>
      <c r="AX467" s="45" t="s">
        <v>183</v>
      </c>
      <c r="AY467" s="45">
        <v>43866.540051006945</v>
      </c>
      <c r="AZ467" s="45">
        <v>43376</v>
      </c>
      <c r="BA467" s="45">
        <v>43381</v>
      </c>
      <c r="BB467" s="45" t="s">
        <v>2073</v>
      </c>
      <c r="BC467" s="45">
        <v>43396.723715277774</v>
      </c>
      <c r="BD467" s="45">
        <v>43465</v>
      </c>
      <c r="BE467" s="53">
        <v>44286</v>
      </c>
      <c r="BF467" s="49">
        <f>IF(AND(ISBLANK(tbl_RawData_Report1[[#This Row],[REQ_ID]]),tbl_RawData_Report1[[#This Row],[RH Kit?]] = "Y"),1,COUNTIFS(tbl_RawData_Report1[RH Kit?],"Y",tbl_RawData_Report1[REQ_ID],tbl_RawData_Report1[[#This Row],[REQ_ID]]))</f>
        <v>0</v>
      </c>
      <c r="BG467" s="49">
        <f>COUNTIFS(tbl_RawData_Report1[RH Kit?],"Y",tbl_RawData_Report1[Order No.],tbl_RawData_Report1[[#This Row],[Order No.]])</f>
        <v>0</v>
      </c>
      <c r="BH467" s="49">
        <f>SUM(tbl_RawData_Report1[[#This Row],[RH Kit Req]:[RH Kit PO]])</f>
        <v>0</v>
      </c>
      <c r="BI467" s="49" t="str">
        <f>IFERROR(VLOOKUP(B467,Lookup!A:B,2,FALSE),B467)</f>
        <v>PARACETAMOL_500MG</v>
      </c>
      <c r="BJ467" s="49" t="b">
        <f t="shared" si="7"/>
        <v>1</v>
      </c>
      <c r="BK467" s="49" t="str">
        <f>tbl_RawData_Report1[[#This Row],[Item ID]]&amp;tbl_RawData_Report1[[#This Row],[Order No.]]</f>
        <v>PARACETAMOL_500MG0000037024</v>
      </c>
      <c r="BL467"/>
      <c r="BM467"/>
      <c r="BN467"/>
    </row>
    <row r="468" spans="1:66" hidden="1" x14ac:dyDescent="0.25">
      <c r="A468" t="s">
        <v>8</v>
      </c>
      <c r="B468" t="s">
        <v>711</v>
      </c>
      <c r="C468">
        <v>14</v>
      </c>
      <c r="D468">
        <v>1</v>
      </c>
      <c r="E468">
        <v>1</v>
      </c>
      <c r="F468" t="s">
        <v>444</v>
      </c>
      <c r="G468" s="35" t="s">
        <v>1927</v>
      </c>
      <c r="H468" s="35" t="s">
        <v>712</v>
      </c>
      <c r="I468" s="35" t="s">
        <v>593</v>
      </c>
      <c r="J468" s="35">
        <v>0</v>
      </c>
      <c r="K468" s="35" t="s">
        <v>1845</v>
      </c>
      <c r="L468" s="35" t="s">
        <v>1846</v>
      </c>
      <c r="M468" s="35" t="s">
        <v>396</v>
      </c>
      <c r="N468" s="35" t="s">
        <v>122</v>
      </c>
      <c r="O468" s="35" t="s">
        <v>1847</v>
      </c>
      <c r="P468" s="35" t="s">
        <v>1848</v>
      </c>
      <c r="Q468" s="35" t="s">
        <v>311</v>
      </c>
      <c r="R468" s="35" t="s">
        <v>430</v>
      </c>
      <c r="S468" s="35" t="s">
        <v>431</v>
      </c>
      <c r="T468" s="35" t="s">
        <v>5058</v>
      </c>
      <c r="U468" s="35" t="s">
        <v>269</v>
      </c>
      <c r="V468" s="35">
        <v>0</v>
      </c>
      <c r="W468" s="35">
        <v>0</v>
      </c>
      <c r="X468" s="49">
        <v>0</v>
      </c>
      <c r="Y468" s="45" t="s">
        <v>860</v>
      </c>
      <c r="Z468" s="49">
        <v>4</v>
      </c>
      <c r="AA468" s="49">
        <v>0</v>
      </c>
      <c r="AB468" s="45" t="s">
        <v>637</v>
      </c>
      <c r="AC468" s="45" t="s">
        <v>715</v>
      </c>
      <c r="AD468" s="45" t="s">
        <v>694</v>
      </c>
      <c r="AE468" s="45" t="s">
        <v>695</v>
      </c>
      <c r="AF468" s="49">
        <v>2018</v>
      </c>
      <c r="AG468" s="45" t="s">
        <v>1840</v>
      </c>
      <c r="AH468" s="45">
        <v>43453</v>
      </c>
      <c r="AI468" s="45">
        <v>43453</v>
      </c>
      <c r="AJ468" s="45">
        <v>43457</v>
      </c>
      <c r="AK468" s="45">
        <v>43465</v>
      </c>
      <c r="AL468" s="45"/>
      <c r="AM468" s="45" t="s">
        <v>566</v>
      </c>
      <c r="AN468" s="45" t="s">
        <v>1928</v>
      </c>
      <c r="AO468" s="45" t="s">
        <v>1982</v>
      </c>
      <c r="AP468" s="49"/>
      <c r="AQ468" s="45" t="s">
        <v>266</v>
      </c>
      <c r="AR468" s="45" t="s">
        <v>369</v>
      </c>
      <c r="AS468" s="45" t="s">
        <v>174</v>
      </c>
      <c r="AT468" s="49">
        <v>17</v>
      </c>
      <c r="AU468" s="49">
        <v>1</v>
      </c>
      <c r="AV468" s="49">
        <v>1</v>
      </c>
      <c r="AW468" s="45">
        <v>43383</v>
      </c>
      <c r="AX468" s="45" t="s">
        <v>183</v>
      </c>
      <c r="AY468" s="45">
        <v>43866.540051006945</v>
      </c>
      <c r="AZ468" s="45">
        <v>43376</v>
      </c>
      <c r="BA468" s="45">
        <v>43381</v>
      </c>
      <c r="BB468" s="45" t="s">
        <v>1981</v>
      </c>
      <c r="BC468" s="45">
        <v>43396.723715277774</v>
      </c>
      <c r="BD468" s="45">
        <v>43465</v>
      </c>
      <c r="BE468" s="53">
        <v>44286</v>
      </c>
      <c r="BF468" s="49">
        <f>IF(AND(ISBLANK(tbl_RawData_Report1[[#This Row],[REQ_ID]]),tbl_RawData_Report1[[#This Row],[RH Kit?]] = "Y"),1,COUNTIFS(tbl_RawData_Report1[RH Kit?],"Y",tbl_RawData_Report1[REQ_ID],tbl_RawData_Report1[[#This Row],[REQ_ID]]))</f>
        <v>0</v>
      </c>
      <c r="BG468" s="49">
        <f>COUNTIFS(tbl_RawData_Report1[RH Kit?],"Y",tbl_RawData_Report1[Order No.],tbl_RawData_Report1[[#This Row],[Order No.]])</f>
        <v>0</v>
      </c>
      <c r="BH468" s="49">
        <f>SUM(tbl_RawData_Report1[[#This Row],[RH Kit Req]:[RH Kit PO]])</f>
        <v>0</v>
      </c>
      <c r="BI468" s="49" t="str">
        <f>IFERROR(VLOOKUP(B468,Lookup!A:B,2,FALSE),B468)</f>
        <v>MISOPROSTOL_200MG</v>
      </c>
      <c r="BJ468" s="49" t="b">
        <f t="shared" si="7"/>
        <v>0</v>
      </c>
      <c r="BK468" s="49" t="str">
        <f>tbl_RawData_Report1[[#This Row],[Item ID]]&amp;tbl_RawData_Report1[[#This Row],[Order No.]]</f>
        <v>MISOPROSTOL_200MG0000037024</v>
      </c>
      <c r="BL468"/>
      <c r="BM468"/>
      <c r="BN468"/>
    </row>
    <row r="469" spans="1:66" hidden="1" x14ac:dyDescent="0.25">
      <c r="A469" t="s">
        <v>8</v>
      </c>
      <c r="B469" t="s">
        <v>711</v>
      </c>
      <c r="C469">
        <v>14</v>
      </c>
      <c r="D469">
        <v>1</v>
      </c>
      <c r="E469">
        <v>3</v>
      </c>
      <c r="F469" t="s">
        <v>444</v>
      </c>
      <c r="G469" s="35" t="s">
        <v>1927</v>
      </c>
      <c r="H469" s="35" t="s">
        <v>712</v>
      </c>
      <c r="I469" s="35" t="s">
        <v>593</v>
      </c>
      <c r="J469" s="35">
        <v>0</v>
      </c>
      <c r="K469" s="35" t="s">
        <v>1845</v>
      </c>
      <c r="L469" s="35" t="s">
        <v>1846</v>
      </c>
      <c r="M469" s="35" t="s">
        <v>396</v>
      </c>
      <c r="N469" s="35" t="s">
        <v>122</v>
      </c>
      <c r="O469" s="35" t="s">
        <v>1847</v>
      </c>
      <c r="P469" s="35" t="s">
        <v>1848</v>
      </c>
      <c r="Q469" s="35" t="s">
        <v>311</v>
      </c>
      <c r="R469" s="35" t="s">
        <v>430</v>
      </c>
      <c r="S469" s="35" t="s">
        <v>431</v>
      </c>
      <c r="T469" s="35" t="s">
        <v>5058</v>
      </c>
      <c r="U469" s="35" t="s">
        <v>269</v>
      </c>
      <c r="V469" s="35">
        <v>0</v>
      </c>
      <c r="W469" s="35">
        <v>0</v>
      </c>
      <c r="X469" s="49">
        <v>0</v>
      </c>
      <c r="Y469" s="45" t="s">
        <v>860</v>
      </c>
      <c r="Z469" s="49">
        <v>4</v>
      </c>
      <c r="AA469" s="49">
        <v>0</v>
      </c>
      <c r="AB469" s="45" t="s">
        <v>637</v>
      </c>
      <c r="AC469" s="45" t="s">
        <v>715</v>
      </c>
      <c r="AD469" s="45" t="s">
        <v>694</v>
      </c>
      <c r="AE469" s="45" t="s">
        <v>695</v>
      </c>
      <c r="AF469" s="49">
        <v>2018</v>
      </c>
      <c r="AG469" s="45" t="s">
        <v>1840</v>
      </c>
      <c r="AH469" s="45">
        <v>43453</v>
      </c>
      <c r="AI469" s="45">
        <v>43453</v>
      </c>
      <c r="AJ469" s="45">
        <v>43457</v>
      </c>
      <c r="AK469" s="45">
        <v>43465</v>
      </c>
      <c r="AL469" s="45"/>
      <c r="AM469" s="45" t="s">
        <v>566</v>
      </c>
      <c r="AN469" s="45" t="s">
        <v>1928</v>
      </c>
      <c r="AO469" s="45" t="s">
        <v>2274</v>
      </c>
      <c r="AP469" s="49"/>
      <c r="AQ469" s="45" t="s">
        <v>266</v>
      </c>
      <c r="AR469" s="45" t="s">
        <v>369</v>
      </c>
      <c r="AS469" s="45" t="s">
        <v>174</v>
      </c>
      <c r="AT469" s="49">
        <v>17</v>
      </c>
      <c r="AU469" s="49">
        <v>1</v>
      </c>
      <c r="AV469" s="49">
        <v>1</v>
      </c>
      <c r="AW469" s="45">
        <v>43383</v>
      </c>
      <c r="AX469" s="45" t="s">
        <v>183</v>
      </c>
      <c r="AY469" s="45">
        <v>43866.540051006945</v>
      </c>
      <c r="AZ469" s="45">
        <v>43376</v>
      </c>
      <c r="BA469" s="45">
        <v>43381</v>
      </c>
      <c r="BB469" s="45" t="s">
        <v>1981</v>
      </c>
      <c r="BC469" s="45">
        <v>43396.723715277774</v>
      </c>
      <c r="BD469" s="45">
        <v>43465</v>
      </c>
      <c r="BE469" s="53">
        <v>44286</v>
      </c>
      <c r="BF469" s="49">
        <f>IF(AND(ISBLANK(tbl_RawData_Report1[[#This Row],[REQ_ID]]),tbl_RawData_Report1[[#This Row],[RH Kit?]] = "Y"),1,COUNTIFS(tbl_RawData_Report1[RH Kit?],"Y",tbl_RawData_Report1[REQ_ID],tbl_RawData_Report1[[#This Row],[REQ_ID]]))</f>
        <v>0</v>
      </c>
      <c r="BG469" s="49">
        <f>COUNTIFS(tbl_RawData_Report1[RH Kit?],"Y",tbl_RawData_Report1[Order No.],tbl_RawData_Report1[[#This Row],[Order No.]])</f>
        <v>0</v>
      </c>
      <c r="BH469" s="49">
        <f>SUM(tbl_RawData_Report1[[#This Row],[RH Kit Req]:[RH Kit PO]])</f>
        <v>0</v>
      </c>
      <c r="BI469" s="49" t="str">
        <f>IFERROR(VLOOKUP(B469,Lookup!A:B,2,FALSE),B469)</f>
        <v>MISOPROSTOL_200MG</v>
      </c>
      <c r="BJ469" s="49" t="b">
        <f t="shared" si="7"/>
        <v>1</v>
      </c>
      <c r="BK469" s="49" t="str">
        <f>tbl_RawData_Report1[[#This Row],[Item ID]]&amp;tbl_RawData_Report1[[#This Row],[Order No.]]</f>
        <v>MISOPROSTOL_200MG0000037024</v>
      </c>
      <c r="BL469"/>
      <c r="BM469"/>
      <c r="BN469"/>
    </row>
    <row r="470" spans="1:66" hidden="1" x14ac:dyDescent="0.25">
      <c r="A470" t="s">
        <v>8</v>
      </c>
      <c r="B470" t="s">
        <v>1504</v>
      </c>
      <c r="C470">
        <v>13</v>
      </c>
      <c r="D470">
        <v>1</v>
      </c>
      <c r="E470">
        <v>1</v>
      </c>
      <c r="F470" t="s">
        <v>444</v>
      </c>
      <c r="G470" s="35" t="s">
        <v>1927</v>
      </c>
      <c r="H470" s="35" t="s">
        <v>1505</v>
      </c>
      <c r="I470" s="35" t="s">
        <v>2338</v>
      </c>
      <c r="J470" s="35">
        <v>0</v>
      </c>
      <c r="K470" s="35" t="s">
        <v>1845</v>
      </c>
      <c r="L470" s="35" t="s">
        <v>1846</v>
      </c>
      <c r="M470" s="35" t="s">
        <v>396</v>
      </c>
      <c r="N470" s="35" t="s">
        <v>122</v>
      </c>
      <c r="O470" s="35" t="s">
        <v>1847</v>
      </c>
      <c r="P470" s="35" t="s">
        <v>1848</v>
      </c>
      <c r="Q470" s="35" t="s">
        <v>311</v>
      </c>
      <c r="R470" s="35" t="s">
        <v>430</v>
      </c>
      <c r="S470" s="35" t="s">
        <v>431</v>
      </c>
      <c r="T470" s="35" t="s">
        <v>5058</v>
      </c>
      <c r="U470" s="35" t="s">
        <v>269</v>
      </c>
      <c r="V470" s="35">
        <v>0</v>
      </c>
      <c r="W470" s="35">
        <v>0</v>
      </c>
      <c r="X470" s="49">
        <v>0</v>
      </c>
      <c r="Y470" s="45" t="s">
        <v>791</v>
      </c>
      <c r="Z470" s="49">
        <v>20</v>
      </c>
      <c r="AA470" s="49">
        <v>0</v>
      </c>
      <c r="AB470" s="45" t="s">
        <v>637</v>
      </c>
      <c r="AC470" s="45" t="s">
        <v>684</v>
      </c>
      <c r="AD470" s="45" t="s">
        <v>694</v>
      </c>
      <c r="AE470" s="45" t="s">
        <v>695</v>
      </c>
      <c r="AF470" s="49">
        <v>2018</v>
      </c>
      <c r="AG470" s="45" t="s">
        <v>1840</v>
      </c>
      <c r="AH470" s="45">
        <v>43453</v>
      </c>
      <c r="AI470" s="45">
        <v>43453</v>
      </c>
      <c r="AJ470" s="45">
        <v>43457</v>
      </c>
      <c r="AK470" s="45"/>
      <c r="AL470" s="45"/>
      <c r="AM470" s="45" t="s">
        <v>566</v>
      </c>
      <c r="AN470" s="45" t="s">
        <v>1928</v>
      </c>
      <c r="AO470" s="45" t="s">
        <v>2006</v>
      </c>
      <c r="AP470" s="49"/>
      <c r="AQ470" s="45" t="s">
        <v>2337</v>
      </c>
      <c r="AR470" s="45" t="s">
        <v>174</v>
      </c>
      <c r="AS470" s="45" t="s">
        <v>174</v>
      </c>
      <c r="AT470" s="49">
        <v>13</v>
      </c>
      <c r="AU470" s="49">
        <v>1</v>
      </c>
      <c r="AV470" s="49">
        <v>1</v>
      </c>
      <c r="AW470" s="45">
        <v>43383</v>
      </c>
      <c r="AX470" s="45" t="s">
        <v>183</v>
      </c>
      <c r="AY470" s="45">
        <v>43866.540051006945</v>
      </c>
      <c r="AZ470" s="45">
        <v>43376</v>
      </c>
      <c r="BA470" s="45">
        <v>43381</v>
      </c>
      <c r="BB470" s="45" t="s">
        <v>2005</v>
      </c>
      <c r="BC470" s="45">
        <v>43396.723715277774</v>
      </c>
      <c r="BD470" s="45">
        <v>43465</v>
      </c>
      <c r="BE470" s="53">
        <v>44286</v>
      </c>
      <c r="BF470" s="49">
        <f>IF(AND(ISBLANK(tbl_RawData_Report1[[#This Row],[REQ_ID]]),tbl_RawData_Report1[[#This Row],[RH Kit?]] = "Y"),1,COUNTIFS(tbl_RawData_Report1[RH Kit?],"Y",tbl_RawData_Report1[REQ_ID],tbl_RawData_Report1[[#This Row],[REQ_ID]]))</f>
        <v>0</v>
      </c>
      <c r="BG470" s="49">
        <f>COUNTIFS(tbl_RawData_Report1[RH Kit?],"Y",tbl_RawData_Report1[Order No.],tbl_RawData_Report1[[#This Row],[Order No.]])</f>
        <v>0</v>
      </c>
      <c r="BH470" s="49">
        <f>SUM(tbl_RawData_Report1[[#This Row],[RH Kit Req]:[RH Kit PO]])</f>
        <v>0</v>
      </c>
      <c r="BI470" s="49" t="str">
        <f>IFERROR(VLOOKUP(B470,Lookup!A:B,2,FALSE),B470)</f>
        <v>LIDOCAINEHCL1/20</v>
      </c>
      <c r="BJ470" s="49" t="b">
        <f t="shared" si="7"/>
        <v>1</v>
      </c>
      <c r="BK470" s="49" t="str">
        <f>tbl_RawData_Report1[[#This Row],[Item ID]]&amp;tbl_RawData_Report1[[#This Row],[Order No.]]</f>
        <v>LIDOCAINEHCL1/200000037024</v>
      </c>
      <c r="BL470"/>
      <c r="BM470"/>
      <c r="BN470"/>
    </row>
    <row r="471" spans="1:66" hidden="1" x14ac:dyDescent="0.25">
      <c r="A471" t="s">
        <v>8</v>
      </c>
      <c r="B471" t="s">
        <v>847</v>
      </c>
      <c r="C471">
        <v>12</v>
      </c>
      <c r="D471">
        <v>1</v>
      </c>
      <c r="E471">
        <v>2</v>
      </c>
      <c r="F471" t="s">
        <v>444</v>
      </c>
      <c r="G471" s="35" t="s">
        <v>1927</v>
      </c>
      <c r="H471" s="35" t="s">
        <v>848</v>
      </c>
      <c r="I471" s="35" t="s">
        <v>593</v>
      </c>
      <c r="J471" s="35">
        <v>958</v>
      </c>
      <c r="K471" s="35" t="s">
        <v>1845</v>
      </c>
      <c r="L471" s="35" t="s">
        <v>1846</v>
      </c>
      <c r="M471" s="35" t="s">
        <v>396</v>
      </c>
      <c r="N471" s="35" t="s">
        <v>122</v>
      </c>
      <c r="O471" s="35" t="s">
        <v>1847</v>
      </c>
      <c r="P471" s="35" t="s">
        <v>1848</v>
      </c>
      <c r="Q471" s="35" t="s">
        <v>311</v>
      </c>
      <c r="R471" s="35" t="s">
        <v>430</v>
      </c>
      <c r="S471" s="35" t="s">
        <v>431</v>
      </c>
      <c r="T471" s="35" t="s">
        <v>5058</v>
      </c>
      <c r="U471" s="35" t="s">
        <v>269</v>
      </c>
      <c r="V471" s="35">
        <v>0</v>
      </c>
      <c r="W471" s="35">
        <v>0</v>
      </c>
      <c r="X471" s="49">
        <v>200</v>
      </c>
      <c r="Y471" s="45" t="s">
        <v>346</v>
      </c>
      <c r="Z471" s="49">
        <v>1000</v>
      </c>
      <c r="AA471" s="49">
        <v>200000</v>
      </c>
      <c r="AB471" s="45" t="s">
        <v>637</v>
      </c>
      <c r="AC471" s="45" t="s">
        <v>679</v>
      </c>
      <c r="AD471" s="45" t="s">
        <v>694</v>
      </c>
      <c r="AE471" s="45" t="s">
        <v>695</v>
      </c>
      <c r="AF471" s="49">
        <v>2018</v>
      </c>
      <c r="AG471" s="45" t="s">
        <v>1840</v>
      </c>
      <c r="AH471" s="45">
        <v>43453</v>
      </c>
      <c r="AI471" s="45">
        <v>43453</v>
      </c>
      <c r="AJ471" s="45">
        <v>43457</v>
      </c>
      <c r="AK471" s="45">
        <v>43465</v>
      </c>
      <c r="AL471" s="45"/>
      <c r="AM471" s="45" t="s">
        <v>566</v>
      </c>
      <c r="AN471" s="45" t="s">
        <v>1928</v>
      </c>
      <c r="AO471" s="45" t="s">
        <v>2074</v>
      </c>
      <c r="AP471" s="49"/>
      <c r="AQ471" s="45" t="s">
        <v>266</v>
      </c>
      <c r="AR471" s="45" t="s">
        <v>174</v>
      </c>
      <c r="AS471" s="45" t="s">
        <v>174</v>
      </c>
      <c r="AT471" s="49">
        <v>12</v>
      </c>
      <c r="AU471" s="49">
        <v>1</v>
      </c>
      <c r="AV471" s="49">
        <v>1</v>
      </c>
      <c r="AW471" s="45">
        <v>43383</v>
      </c>
      <c r="AX471" s="45" t="s">
        <v>183</v>
      </c>
      <c r="AY471" s="45">
        <v>43866.540051006945</v>
      </c>
      <c r="AZ471" s="45">
        <v>43376</v>
      </c>
      <c r="BA471" s="45">
        <v>43381</v>
      </c>
      <c r="BB471" s="45" t="s">
        <v>2073</v>
      </c>
      <c r="BC471" s="45">
        <v>43396.723715277774</v>
      </c>
      <c r="BD471" s="45">
        <v>43465</v>
      </c>
      <c r="BE471" s="53">
        <v>44286</v>
      </c>
      <c r="BF471" s="49">
        <f>IF(AND(ISBLANK(tbl_RawData_Report1[[#This Row],[REQ_ID]]),tbl_RawData_Report1[[#This Row],[RH Kit?]] = "Y"),1,COUNTIFS(tbl_RawData_Report1[RH Kit?],"Y",tbl_RawData_Report1[REQ_ID],tbl_RawData_Report1[[#This Row],[REQ_ID]]))</f>
        <v>0</v>
      </c>
      <c r="BG471" s="49">
        <f>COUNTIFS(tbl_RawData_Report1[RH Kit?],"Y",tbl_RawData_Report1[Order No.],tbl_RawData_Report1[[#This Row],[Order No.]])</f>
        <v>0</v>
      </c>
      <c r="BH471" s="49">
        <f>SUM(tbl_RawData_Report1[[#This Row],[RH Kit Req]:[RH Kit PO]])</f>
        <v>0</v>
      </c>
      <c r="BI471" s="49" t="str">
        <f>IFERROR(VLOOKUP(B471,Lookup!A:B,2,FALSE),B471)</f>
        <v>PARACETAMOL_500MG</v>
      </c>
      <c r="BJ471" s="49" t="b">
        <f t="shared" si="7"/>
        <v>1</v>
      </c>
      <c r="BK471" s="49" t="str">
        <f>tbl_RawData_Report1[[#This Row],[Item ID]]&amp;tbl_RawData_Report1[[#This Row],[Order No.]]</f>
        <v>PARACETAMOL_500MG0000037024</v>
      </c>
      <c r="BL471"/>
      <c r="BM471"/>
      <c r="BN471"/>
    </row>
    <row r="472" spans="1:66" hidden="1" x14ac:dyDescent="0.25">
      <c r="A472" t="s">
        <v>8</v>
      </c>
      <c r="B472" t="s">
        <v>711</v>
      </c>
      <c r="C472">
        <v>14</v>
      </c>
      <c r="D472">
        <v>1</v>
      </c>
      <c r="E472">
        <v>2</v>
      </c>
      <c r="F472" t="s">
        <v>444</v>
      </c>
      <c r="G472" s="35" t="s">
        <v>1927</v>
      </c>
      <c r="H472" s="35" t="s">
        <v>712</v>
      </c>
      <c r="I472" s="35" t="s">
        <v>593</v>
      </c>
      <c r="J472" s="35">
        <v>88.4</v>
      </c>
      <c r="K472" s="35" t="s">
        <v>1845</v>
      </c>
      <c r="L472" s="35" t="s">
        <v>1846</v>
      </c>
      <c r="M472" s="35" t="s">
        <v>396</v>
      </c>
      <c r="N472" s="35" t="s">
        <v>122</v>
      </c>
      <c r="O472" s="35" t="s">
        <v>1847</v>
      </c>
      <c r="P472" s="35" t="s">
        <v>1848</v>
      </c>
      <c r="Q472" s="35" t="s">
        <v>311</v>
      </c>
      <c r="R472" s="35" t="s">
        <v>430</v>
      </c>
      <c r="S472" s="35" t="s">
        <v>431</v>
      </c>
      <c r="T472" s="35" t="s">
        <v>5058</v>
      </c>
      <c r="U472" s="35" t="s">
        <v>269</v>
      </c>
      <c r="V472" s="35">
        <v>0</v>
      </c>
      <c r="W472" s="35">
        <v>0</v>
      </c>
      <c r="X472" s="49">
        <v>130</v>
      </c>
      <c r="Y472" s="45" t="s">
        <v>860</v>
      </c>
      <c r="Z472" s="49">
        <v>4</v>
      </c>
      <c r="AA472" s="49">
        <v>520</v>
      </c>
      <c r="AB472" s="45" t="s">
        <v>637</v>
      </c>
      <c r="AC472" s="45" t="s">
        <v>715</v>
      </c>
      <c r="AD472" s="45" t="s">
        <v>694</v>
      </c>
      <c r="AE472" s="45" t="s">
        <v>695</v>
      </c>
      <c r="AF472" s="49">
        <v>2018</v>
      </c>
      <c r="AG472" s="45" t="s">
        <v>1840</v>
      </c>
      <c r="AH472" s="45">
        <v>43453</v>
      </c>
      <c r="AI472" s="45">
        <v>43453</v>
      </c>
      <c r="AJ472" s="45">
        <v>43457</v>
      </c>
      <c r="AK472" s="45">
        <v>43465</v>
      </c>
      <c r="AL472" s="45"/>
      <c r="AM472" s="45" t="s">
        <v>566</v>
      </c>
      <c r="AN472" s="45" t="s">
        <v>1928</v>
      </c>
      <c r="AO472" s="45" t="s">
        <v>1980</v>
      </c>
      <c r="AP472" s="49"/>
      <c r="AQ472" s="45" t="s">
        <v>266</v>
      </c>
      <c r="AR472" s="45" t="s">
        <v>369</v>
      </c>
      <c r="AS472" s="45" t="s">
        <v>174</v>
      </c>
      <c r="AT472" s="49">
        <v>17</v>
      </c>
      <c r="AU472" s="49">
        <v>1</v>
      </c>
      <c r="AV472" s="49">
        <v>1</v>
      </c>
      <c r="AW472" s="45">
        <v>43383</v>
      </c>
      <c r="AX472" s="45" t="s">
        <v>183</v>
      </c>
      <c r="AY472" s="45">
        <v>43866.540051006945</v>
      </c>
      <c r="AZ472" s="45">
        <v>43376</v>
      </c>
      <c r="BA472" s="45">
        <v>43381</v>
      </c>
      <c r="BB472" s="45" t="s">
        <v>1981</v>
      </c>
      <c r="BC472" s="45">
        <v>43396.723715277774</v>
      </c>
      <c r="BD472" s="45">
        <v>43465</v>
      </c>
      <c r="BE472" s="53">
        <v>44286</v>
      </c>
      <c r="BF472" s="49">
        <f>IF(AND(ISBLANK(tbl_RawData_Report1[[#This Row],[REQ_ID]]),tbl_RawData_Report1[[#This Row],[RH Kit?]] = "Y"),1,COUNTIFS(tbl_RawData_Report1[RH Kit?],"Y",tbl_RawData_Report1[REQ_ID],tbl_RawData_Report1[[#This Row],[REQ_ID]]))</f>
        <v>0</v>
      </c>
      <c r="BG472" s="49">
        <f>COUNTIFS(tbl_RawData_Report1[RH Kit?],"Y",tbl_RawData_Report1[Order No.],tbl_RawData_Report1[[#This Row],[Order No.]])</f>
        <v>0</v>
      </c>
      <c r="BH472" s="49">
        <f>SUM(tbl_RawData_Report1[[#This Row],[RH Kit Req]:[RH Kit PO]])</f>
        <v>0</v>
      </c>
      <c r="BI472" s="49" t="str">
        <f>IFERROR(VLOOKUP(B472,Lookup!A:B,2,FALSE),B472)</f>
        <v>MISOPROSTOL_200MG</v>
      </c>
      <c r="BJ472" s="49" t="b">
        <f t="shared" si="7"/>
        <v>1</v>
      </c>
      <c r="BK472" s="49" t="str">
        <f>tbl_RawData_Report1[[#This Row],[Item ID]]&amp;tbl_RawData_Report1[[#This Row],[Order No.]]</f>
        <v>MISOPROSTOL_200MG0000037024</v>
      </c>
      <c r="BL472"/>
      <c r="BM472"/>
      <c r="BN472"/>
    </row>
    <row r="473" spans="1:66" hidden="1" x14ac:dyDescent="0.25">
      <c r="A473" t="s">
        <v>8</v>
      </c>
      <c r="B473" t="s">
        <v>808</v>
      </c>
      <c r="C473">
        <v>1</v>
      </c>
      <c r="D473">
        <v>1</v>
      </c>
      <c r="E473">
        <v>2</v>
      </c>
      <c r="F473" t="s">
        <v>444</v>
      </c>
      <c r="G473" s="35" t="s">
        <v>1927</v>
      </c>
      <c r="H473" s="35" t="s">
        <v>809</v>
      </c>
      <c r="I473" s="35" t="s">
        <v>593</v>
      </c>
      <c r="J473" s="35">
        <v>4638</v>
      </c>
      <c r="K473" s="35" t="s">
        <v>1845</v>
      </c>
      <c r="L473" s="35" t="s">
        <v>1846</v>
      </c>
      <c r="M473" s="35" t="s">
        <v>396</v>
      </c>
      <c r="N473" s="35" t="s">
        <v>122</v>
      </c>
      <c r="O473" s="35" t="s">
        <v>1847</v>
      </c>
      <c r="P473" s="35" t="s">
        <v>1848</v>
      </c>
      <c r="Q473" s="35" t="s">
        <v>311</v>
      </c>
      <c r="R473" s="35" t="s">
        <v>430</v>
      </c>
      <c r="S473" s="35" t="s">
        <v>431</v>
      </c>
      <c r="T473" s="35" t="s">
        <v>5058</v>
      </c>
      <c r="U473" s="35" t="s">
        <v>269</v>
      </c>
      <c r="V473" s="35">
        <v>0</v>
      </c>
      <c r="W473" s="35">
        <v>0</v>
      </c>
      <c r="X473" s="49">
        <v>150</v>
      </c>
      <c r="Y473" s="45" t="s">
        <v>346</v>
      </c>
      <c r="Z473" s="49">
        <v>1000</v>
      </c>
      <c r="AA473" s="49">
        <v>150000</v>
      </c>
      <c r="AB473" s="45" t="s">
        <v>637</v>
      </c>
      <c r="AC473" s="45" t="s">
        <v>660</v>
      </c>
      <c r="AD473" s="45" t="s">
        <v>694</v>
      </c>
      <c r="AE473" s="45" t="s">
        <v>695</v>
      </c>
      <c r="AF473" s="49">
        <v>2018</v>
      </c>
      <c r="AG473" s="45" t="s">
        <v>1840</v>
      </c>
      <c r="AH473" s="45">
        <v>43453</v>
      </c>
      <c r="AI473" s="45">
        <v>43453</v>
      </c>
      <c r="AJ473" s="45">
        <v>43457</v>
      </c>
      <c r="AK473" s="45">
        <v>43465</v>
      </c>
      <c r="AL473" s="45"/>
      <c r="AM473" s="45" t="s">
        <v>566</v>
      </c>
      <c r="AN473" s="45" t="s">
        <v>1928</v>
      </c>
      <c r="AO473" s="45" t="s">
        <v>1946</v>
      </c>
      <c r="AP473" s="49"/>
      <c r="AQ473" s="45" t="s">
        <v>266</v>
      </c>
      <c r="AR473" s="45" t="s">
        <v>174</v>
      </c>
      <c r="AS473" s="45" t="s">
        <v>174</v>
      </c>
      <c r="AT473" s="49">
        <v>1</v>
      </c>
      <c r="AU473" s="49">
        <v>1</v>
      </c>
      <c r="AV473" s="49">
        <v>1</v>
      </c>
      <c r="AW473" s="45">
        <v>43383</v>
      </c>
      <c r="AX473" s="45" t="s">
        <v>183</v>
      </c>
      <c r="AY473" s="45">
        <v>43866.540051006945</v>
      </c>
      <c r="AZ473" s="45">
        <v>43376</v>
      </c>
      <c r="BA473" s="45">
        <v>43381</v>
      </c>
      <c r="BB473" s="45" t="s">
        <v>1945</v>
      </c>
      <c r="BC473" s="45">
        <v>43396.723715277774</v>
      </c>
      <c r="BD473" s="45">
        <v>43465</v>
      </c>
      <c r="BE473" s="53">
        <v>44286</v>
      </c>
      <c r="BF473" s="49">
        <f>IF(AND(ISBLANK(tbl_RawData_Report1[[#This Row],[REQ_ID]]),tbl_RawData_Report1[[#This Row],[RH Kit?]] = "Y"),1,COUNTIFS(tbl_RawData_Report1[RH Kit?],"Y",tbl_RawData_Report1[REQ_ID],tbl_RawData_Report1[[#This Row],[REQ_ID]]))</f>
        <v>0</v>
      </c>
      <c r="BG473" s="49">
        <f>COUNTIFS(tbl_RawData_Report1[RH Kit?],"Y",tbl_RawData_Report1[Order No.],tbl_RawData_Report1[[#This Row],[Order No.]])</f>
        <v>0</v>
      </c>
      <c r="BH473" s="49">
        <f>SUM(tbl_RawData_Report1[[#This Row],[RH Kit Req]:[RH Kit PO]])</f>
        <v>0</v>
      </c>
      <c r="BI473" s="49" t="str">
        <f>IFERROR(VLOOKUP(B473,Lookup!A:B,2,FALSE),B473)</f>
        <v>AMOXYCILLIN_500MG</v>
      </c>
      <c r="BJ473" s="49" t="b">
        <f t="shared" si="7"/>
        <v>1</v>
      </c>
      <c r="BK473" s="49" t="str">
        <f>tbl_RawData_Report1[[#This Row],[Item ID]]&amp;tbl_RawData_Report1[[#This Row],[Order No.]]</f>
        <v>AMOXYCILLIN_500MG0000037024</v>
      </c>
      <c r="BL473"/>
      <c r="BM473"/>
      <c r="BN473"/>
    </row>
    <row r="474" spans="1:66" hidden="1" x14ac:dyDescent="0.25">
      <c r="A474" t="s">
        <v>8</v>
      </c>
      <c r="B474" t="s">
        <v>1484</v>
      </c>
      <c r="C474">
        <v>10</v>
      </c>
      <c r="D474">
        <v>1</v>
      </c>
      <c r="E474">
        <v>2</v>
      </c>
      <c r="F474" t="s">
        <v>444</v>
      </c>
      <c r="G474" s="35" t="s">
        <v>1927</v>
      </c>
      <c r="H474" s="35" t="s">
        <v>1485</v>
      </c>
      <c r="I474" s="35" t="s">
        <v>2338</v>
      </c>
      <c r="J474" s="35">
        <v>0</v>
      </c>
      <c r="K474" s="35" t="s">
        <v>1845</v>
      </c>
      <c r="L474" s="35" t="s">
        <v>1846</v>
      </c>
      <c r="M474" s="35" t="s">
        <v>396</v>
      </c>
      <c r="N474" s="35" t="s">
        <v>122</v>
      </c>
      <c r="O474" s="35" t="s">
        <v>1847</v>
      </c>
      <c r="P474" s="35" t="s">
        <v>1848</v>
      </c>
      <c r="Q474" s="35" t="s">
        <v>311</v>
      </c>
      <c r="R474" s="35" t="s">
        <v>430</v>
      </c>
      <c r="S474" s="35" t="s">
        <v>431</v>
      </c>
      <c r="T474" s="35" t="s">
        <v>5058</v>
      </c>
      <c r="U474" s="35" t="s">
        <v>269</v>
      </c>
      <c r="V474" s="35">
        <v>0</v>
      </c>
      <c r="W474" s="35">
        <v>0</v>
      </c>
      <c r="X474" s="49">
        <v>0</v>
      </c>
      <c r="Y474" s="45" t="s">
        <v>667</v>
      </c>
      <c r="Z474" s="49">
        <v>1</v>
      </c>
      <c r="AA474" s="49">
        <v>0</v>
      </c>
      <c r="AB474" s="45" t="s">
        <v>637</v>
      </c>
      <c r="AC474" s="45" t="s">
        <v>668</v>
      </c>
      <c r="AD474" s="45" t="s">
        <v>694</v>
      </c>
      <c r="AE474" s="45" t="s">
        <v>695</v>
      </c>
      <c r="AF474" s="49">
        <v>2018</v>
      </c>
      <c r="AG474" s="45" t="s">
        <v>1840</v>
      </c>
      <c r="AH474" s="45">
        <v>43453</v>
      </c>
      <c r="AI474" s="45">
        <v>43453</v>
      </c>
      <c r="AJ474" s="45">
        <v>43457</v>
      </c>
      <c r="AK474" s="45"/>
      <c r="AL474" s="45"/>
      <c r="AM474" s="45" t="s">
        <v>566</v>
      </c>
      <c r="AN474" s="45" t="s">
        <v>1928</v>
      </c>
      <c r="AO474" s="45" t="s">
        <v>1976</v>
      </c>
      <c r="AP474" s="49"/>
      <c r="AQ474" s="45" t="s">
        <v>2337</v>
      </c>
      <c r="AR474" s="45" t="s">
        <v>174</v>
      </c>
      <c r="AS474" s="45" t="s">
        <v>174</v>
      </c>
      <c r="AT474" s="49">
        <v>10</v>
      </c>
      <c r="AU474" s="49">
        <v>1</v>
      </c>
      <c r="AV474" s="49">
        <v>1</v>
      </c>
      <c r="AW474" s="45">
        <v>43383</v>
      </c>
      <c r="AX474" s="45" t="s">
        <v>183</v>
      </c>
      <c r="AY474" s="45">
        <v>43866.540051006945</v>
      </c>
      <c r="AZ474" s="45">
        <v>43376</v>
      </c>
      <c r="BA474" s="45">
        <v>43381</v>
      </c>
      <c r="BB474" s="45" t="s">
        <v>1975</v>
      </c>
      <c r="BC474" s="45">
        <v>43396.723715277774</v>
      </c>
      <c r="BD474" s="45">
        <v>43465</v>
      </c>
      <c r="BE474" s="53">
        <v>44286</v>
      </c>
      <c r="BF474" s="49">
        <f>IF(AND(ISBLANK(tbl_RawData_Report1[[#This Row],[REQ_ID]]),tbl_RawData_Report1[[#This Row],[RH Kit?]] = "Y"),1,COUNTIFS(tbl_RawData_Report1[RH Kit?],"Y",tbl_RawData_Report1[REQ_ID],tbl_RawData_Report1[[#This Row],[REQ_ID]]))</f>
        <v>0</v>
      </c>
      <c r="BG474" s="49">
        <f>COUNTIFS(tbl_RawData_Report1[RH Kit?],"Y",tbl_RawData_Report1[Order No.],tbl_RawData_Report1[[#This Row],[Order No.]])</f>
        <v>0</v>
      </c>
      <c r="BH474" s="49">
        <f>SUM(tbl_RawData_Report1[[#This Row],[RH Kit Req]:[RH Kit PO]])</f>
        <v>0</v>
      </c>
      <c r="BI474" s="49" t="str">
        <f>IFERROR(VLOOKUP(B474,Lookup!A:B,2,FALSE),B474)</f>
        <v>HARTMANNSOL0.5L</v>
      </c>
      <c r="BJ474" s="49" t="b">
        <f t="shared" si="7"/>
        <v>1</v>
      </c>
      <c r="BK474" s="49" t="str">
        <f>tbl_RawData_Report1[[#This Row],[Item ID]]&amp;tbl_RawData_Report1[[#This Row],[Order No.]]</f>
        <v>HARTMANNSOL0.5L0000037024</v>
      </c>
      <c r="BL474"/>
      <c r="BM474"/>
      <c r="BN474"/>
    </row>
    <row r="475" spans="1:66" hidden="1" x14ac:dyDescent="0.25">
      <c r="A475" t="s">
        <v>8</v>
      </c>
      <c r="B475" t="s">
        <v>757</v>
      </c>
      <c r="C475">
        <v>8</v>
      </c>
      <c r="D475">
        <v>1</v>
      </c>
      <c r="E475">
        <v>2</v>
      </c>
      <c r="F475" t="s">
        <v>444</v>
      </c>
      <c r="G475" s="35" t="s">
        <v>1927</v>
      </c>
      <c r="H475" s="35" t="s">
        <v>758</v>
      </c>
      <c r="I475" s="35" t="s">
        <v>593</v>
      </c>
      <c r="J475" s="35">
        <v>21.87</v>
      </c>
      <c r="K475" s="35" t="s">
        <v>1845</v>
      </c>
      <c r="L475" s="35" t="s">
        <v>1846</v>
      </c>
      <c r="M475" s="35" t="s">
        <v>396</v>
      </c>
      <c r="N475" s="35" t="s">
        <v>122</v>
      </c>
      <c r="O475" s="35" t="s">
        <v>1847</v>
      </c>
      <c r="P475" s="35" t="s">
        <v>1848</v>
      </c>
      <c r="Q475" s="35" t="s">
        <v>311</v>
      </c>
      <c r="R475" s="35" t="s">
        <v>430</v>
      </c>
      <c r="S475" s="35" t="s">
        <v>431</v>
      </c>
      <c r="T475" s="35" t="s">
        <v>5058</v>
      </c>
      <c r="U475" s="35" t="s">
        <v>269</v>
      </c>
      <c r="V475" s="35">
        <v>0</v>
      </c>
      <c r="W475" s="35">
        <v>0</v>
      </c>
      <c r="X475" s="49">
        <v>3</v>
      </c>
      <c r="Y475" s="45" t="s">
        <v>346</v>
      </c>
      <c r="Z475" s="49">
        <v>1000</v>
      </c>
      <c r="AA475" s="49">
        <v>3000</v>
      </c>
      <c r="AB475" s="45" t="s">
        <v>637</v>
      </c>
      <c r="AC475" s="45" t="s">
        <v>761</v>
      </c>
      <c r="AD475" s="45" t="s">
        <v>694</v>
      </c>
      <c r="AE475" s="45" t="s">
        <v>695</v>
      </c>
      <c r="AF475" s="49">
        <v>2018</v>
      </c>
      <c r="AG475" s="45" t="s">
        <v>1840</v>
      </c>
      <c r="AH475" s="45">
        <v>43453</v>
      </c>
      <c r="AI475" s="45">
        <v>43453</v>
      </c>
      <c r="AJ475" s="45">
        <v>43457</v>
      </c>
      <c r="AK475" s="45">
        <v>43465</v>
      </c>
      <c r="AL475" s="45"/>
      <c r="AM475" s="45" t="s">
        <v>566</v>
      </c>
      <c r="AN475" s="45" t="s">
        <v>1928</v>
      </c>
      <c r="AO475" s="45" t="s">
        <v>1997</v>
      </c>
      <c r="AP475" s="49"/>
      <c r="AQ475" s="45" t="s">
        <v>266</v>
      </c>
      <c r="AR475" s="45" t="s">
        <v>174</v>
      </c>
      <c r="AS475" s="45" t="s">
        <v>174</v>
      </c>
      <c r="AT475" s="49">
        <v>8</v>
      </c>
      <c r="AU475" s="49">
        <v>1</v>
      </c>
      <c r="AV475" s="49">
        <v>1</v>
      </c>
      <c r="AW475" s="45">
        <v>43383</v>
      </c>
      <c r="AX475" s="45" t="s">
        <v>183</v>
      </c>
      <c r="AY475" s="45">
        <v>43866.540051006945</v>
      </c>
      <c r="AZ475" s="45">
        <v>43376</v>
      </c>
      <c r="BA475" s="45">
        <v>43381</v>
      </c>
      <c r="BB475" s="45" t="s">
        <v>1996</v>
      </c>
      <c r="BC475" s="45">
        <v>43396.723715277774</v>
      </c>
      <c r="BD475" s="45">
        <v>43465</v>
      </c>
      <c r="BE475" s="53">
        <v>44286</v>
      </c>
      <c r="BF475" s="49">
        <f>IF(AND(ISBLANK(tbl_RawData_Report1[[#This Row],[REQ_ID]]),tbl_RawData_Report1[[#This Row],[RH Kit?]] = "Y"),1,COUNTIFS(tbl_RawData_Report1[RH Kit?],"Y",tbl_RawData_Report1[REQ_ID],tbl_RawData_Report1[[#This Row],[REQ_ID]]))</f>
        <v>0</v>
      </c>
      <c r="BG475" s="49">
        <f>COUNTIFS(tbl_RawData_Report1[RH Kit?],"Y",tbl_RawData_Report1[Order No.],tbl_RawData_Report1[[#This Row],[Order No.]])</f>
        <v>0</v>
      </c>
      <c r="BH475" s="49">
        <f>SUM(tbl_RawData_Report1[[#This Row],[RH Kit Req]:[RH Kit PO]])</f>
        <v>0</v>
      </c>
      <c r="BI475" s="49" t="str">
        <f>IFERROR(VLOOKUP(B475,Lookup!A:B,2,FALSE),B475)</f>
        <v>METRONIDAZOL_250MG</v>
      </c>
      <c r="BJ475" s="49" t="b">
        <f t="shared" si="7"/>
        <v>1</v>
      </c>
      <c r="BK475" s="49" t="str">
        <f>tbl_RawData_Report1[[#This Row],[Item ID]]&amp;tbl_RawData_Report1[[#This Row],[Order No.]]</f>
        <v>METRONIDAZOL_250MG0000037024</v>
      </c>
      <c r="BL475"/>
      <c r="BM475"/>
      <c r="BN475"/>
    </row>
    <row r="476" spans="1:66" hidden="1" x14ac:dyDescent="0.25">
      <c r="A476" t="s">
        <v>8</v>
      </c>
      <c r="B476" t="s">
        <v>699</v>
      </c>
      <c r="C476">
        <v>2</v>
      </c>
      <c r="D476">
        <v>1</v>
      </c>
      <c r="E476">
        <v>2</v>
      </c>
      <c r="F476" t="s">
        <v>444</v>
      </c>
      <c r="G476" s="35" t="s">
        <v>1927</v>
      </c>
      <c r="H476" s="35" t="s">
        <v>700</v>
      </c>
      <c r="I476" s="35" t="s">
        <v>593</v>
      </c>
      <c r="J476" s="35">
        <v>356.16</v>
      </c>
      <c r="K476" s="35" t="s">
        <v>1845</v>
      </c>
      <c r="L476" s="35" t="s">
        <v>1846</v>
      </c>
      <c r="M476" s="35" t="s">
        <v>396</v>
      </c>
      <c r="N476" s="35" t="s">
        <v>122</v>
      </c>
      <c r="O476" s="35" t="s">
        <v>1847</v>
      </c>
      <c r="P476" s="35" t="s">
        <v>1848</v>
      </c>
      <c r="Q476" s="35" t="s">
        <v>311</v>
      </c>
      <c r="R476" s="35" t="s">
        <v>430</v>
      </c>
      <c r="S476" s="35" t="s">
        <v>431</v>
      </c>
      <c r="T476" s="35" t="s">
        <v>5058</v>
      </c>
      <c r="U476" s="35" t="s">
        <v>269</v>
      </c>
      <c r="V476" s="35">
        <v>0</v>
      </c>
      <c r="W476" s="35">
        <v>0</v>
      </c>
      <c r="X476" s="49">
        <v>48</v>
      </c>
      <c r="Y476" s="45" t="s">
        <v>703</v>
      </c>
      <c r="Z476" s="49">
        <v>50</v>
      </c>
      <c r="AA476" s="49">
        <v>2400</v>
      </c>
      <c r="AB476" s="45" t="s">
        <v>637</v>
      </c>
      <c r="AC476" s="45" t="s">
        <v>660</v>
      </c>
      <c r="AD476" s="45" t="s">
        <v>694</v>
      </c>
      <c r="AE476" s="45" t="s">
        <v>695</v>
      </c>
      <c r="AF476" s="49">
        <v>2018</v>
      </c>
      <c r="AG476" s="45" t="s">
        <v>1840</v>
      </c>
      <c r="AH476" s="45">
        <v>43453</v>
      </c>
      <c r="AI476" s="45">
        <v>43453</v>
      </c>
      <c r="AJ476" s="45">
        <v>43457</v>
      </c>
      <c r="AK476" s="45">
        <v>43465</v>
      </c>
      <c r="AL476" s="45"/>
      <c r="AM476" s="45" t="s">
        <v>566</v>
      </c>
      <c r="AN476" s="45" t="s">
        <v>1928</v>
      </c>
      <c r="AO476" s="45" t="s">
        <v>1929</v>
      </c>
      <c r="AP476" s="49"/>
      <c r="AQ476" s="45" t="s">
        <v>266</v>
      </c>
      <c r="AR476" s="45" t="s">
        <v>174</v>
      </c>
      <c r="AS476" s="45" t="s">
        <v>174</v>
      </c>
      <c r="AT476" s="49">
        <v>2</v>
      </c>
      <c r="AU476" s="49">
        <v>1</v>
      </c>
      <c r="AV476" s="49">
        <v>1</v>
      </c>
      <c r="AW476" s="45">
        <v>43383</v>
      </c>
      <c r="AX476" s="45" t="s">
        <v>183</v>
      </c>
      <c r="AY476" s="45">
        <v>43866.540051006945</v>
      </c>
      <c r="AZ476" s="45">
        <v>43376</v>
      </c>
      <c r="BA476" s="45">
        <v>43381</v>
      </c>
      <c r="BB476" s="45" t="s">
        <v>1930</v>
      </c>
      <c r="BC476" s="45">
        <v>43396.723715277774</v>
      </c>
      <c r="BD476" s="45">
        <v>43465</v>
      </c>
      <c r="BE476" s="53">
        <v>44286</v>
      </c>
      <c r="BF476" s="49">
        <f>IF(AND(ISBLANK(tbl_RawData_Report1[[#This Row],[REQ_ID]]),tbl_RawData_Report1[[#This Row],[RH Kit?]] = "Y"),1,COUNTIFS(tbl_RawData_Report1[RH Kit?],"Y",tbl_RawData_Report1[REQ_ID],tbl_RawData_Report1[[#This Row],[REQ_ID]]))</f>
        <v>0</v>
      </c>
      <c r="BG476" s="49">
        <f>COUNTIFS(tbl_RawData_Report1[RH Kit?],"Y",tbl_RawData_Report1[Order No.],tbl_RawData_Report1[[#This Row],[Order No.]])</f>
        <v>0</v>
      </c>
      <c r="BH476" s="49">
        <f>SUM(tbl_RawData_Report1[[#This Row],[RH Kit Req]:[RH Kit PO]])</f>
        <v>0</v>
      </c>
      <c r="BI476" s="49" t="str">
        <f>IFERROR(VLOOKUP(B476,Lookup!A:B,2,FALSE),B476)</f>
        <v>AMPICILLIN_1GINJ</v>
      </c>
      <c r="BJ476" s="49" t="b">
        <f t="shared" si="7"/>
        <v>1</v>
      </c>
      <c r="BK476" s="49" t="str">
        <f>tbl_RawData_Report1[[#This Row],[Item ID]]&amp;tbl_RawData_Report1[[#This Row],[Order No.]]</f>
        <v>AMPICILLIN_1GINJ0000037024</v>
      </c>
      <c r="BL476"/>
      <c r="BM476"/>
      <c r="BN476"/>
    </row>
    <row r="477" spans="1:66" hidden="1" x14ac:dyDescent="0.25">
      <c r="A477" t="s">
        <v>8</v>
      </c>
      <c r="B477" t="s">
        <v>1619</v>
      </c>
      <c r="C477">
        <v>4</v>
      </c>
      <c r="D477">
        <v>1</v>
      </c>
      <c r="E477">
        <v>2</v>
      </c>
      <c r="F477" t="s">
        <v>444</v>
      </c>
      <c r="G477" s="35" t="s">
        <v>1927</v>
      </c>
      <c r="H477" s="35" t="s">
        <v>1923</v>
      </c>
      <c r="I477" s="35" t="s">
        <v>593</v>
      </c>
      <c r="J477" s="35">
        <v>1836.25</v>
      </c>
      <c r="K477" s="35" t="s">
        <v>1845</v>
      </c>
      <c r="L477" s="35" t="s">
        <v>1846</v>
      </c>
      <c r="M477" s="35" t="s">
        <v>396</v>
      </c>
      <c r="N477" s="35" t="s">
        <v>122</v>
      </c>
      <c r="O477" s="35" t="s">
        <v>1847</v>
      </c>
      <c r="P477" s="35" t="s">
        <v>1848</v>
      </c>
      <c r="Q477" s="35" t="s">
        <v>311</v>
      </c>
      <c r="R477" s="35" t="s">
        <v>430</v>
      </c>
      <c r="S477" s="35" t="s">
        <v>431</v>
      </c>
      <c r="T477" s="35" t="s">
        <v>5058</v>
      </c>
      <c r="U477" s="35" t="s">
        <v>269</v>
      </c>
      <c r="V477" s="35">
        <v>0</v>
      </c>
      <c r="W477" s="35">
        <v>0</v>
      </c>
      <c r="X477" s="49">
        <v>25</v>
      </c>
      <c r="Y477" s="45" t="s">
        <v>673</v>
      </c>
      <c r="Z477" s="49">
        <v>500</v>
      </c>
      <c r="AA477" s="49">
        <v>12500</v>
      </c>
      <c r="AB477" s="45" t="s">
        <v>637</v>
      </c>
      <c r="AC477" s="45" t="s">
        <v>660</v>
      </c>
      <c r="AD477" s="45" t="s">
        <v>694</v>
      </c>
      <c r="AE477" s="45" t="s">
        <v>695</v>
      </c>
      <c r="AF477" s="49">
        <v>2018</v>
      </c>
      <c r="AG477" s="45" t="s">
        <v>1840</v>
      </c>
      <c r="AH477" s="45">
        <v>43453</v>
      </c>
      <c r="AI477" s="45">
        <v>43453</v>
      </c>
      <c r="AJ477" s="45">
        <v>43457</v>
      </c>
      <c r="AK477" s="45">
        <v>43465</v>
      </c>
      <c r="AL477" s="45"/>
      <c r="AM477" s="45" t="s">
        <v>566</v>
      </c>
      <c r="AN477" s="45" t="s">
        <v>1928</v>
      </c>
      <c r="AO477" s="45" t="s">
        <v>1935</v>
      </c>
      <c r="AP477" s="49"/>
      <c r="AQ477" s="45" t="s">
        <v>266</v>
      </c>
      <c r="AR477" s="45" t="s">
        <v>174</v>
      </c>
      <c r="AS477" s="45" t="s">
        <v>174</v>
      </c>
      <c r="AT477" s="49">
        <v>4</v>
      </c>
      <c r="AU477" s="49">
        <v>1</v>
      </c>
      <c r="AV477" s="49">
        <v>1</v>
      </c>
      <c r="AW477" s="45">
        <v>43383</v>
      </c>
      <c r="AX477" s="45" t="s">
        <v>183</v>
      </c>
      <c r="AY477" s="45">
        <v>43866.540051006945</v>
      </c>
      <c r="AZ477" s="45">
        <v>43376</v>
      </c>
      <c r="BA477" s="45">
        <v>43381</v>
      </c>
      <c r="BB477" s="45" t="s">
        <v>1936</v>
      </c>
      <c r="BC477" s="45">
        <v>43396.723715277774</v>
      </c>
      <c r="BD477" s="45">
        <v>43465</v>
      </c>
      <c r="BE477" s="53">
        <v>44286</v>
      </c>
      <c r="BF477" s="49">
        <f>IF(AND(ISBLANK(tbl_RawData_Report1[[#This Row],[REQ_ID]]),tbl_RawData_Report1[[#This Row],[RH Kit?]] = "Y"),1,COUNTIFS(tbl_RawData_Report1[RH Kit?],"Y",tbl_RawData_Report1[REQ_ID],tbl_RawData_Report1[[#This Row],[REQ_ID]]))</f>
        <v>0</v>
      </c>
      <c r="BG477" s="49">
        <f>COUNTIFS(tbl_RawData_Report1[RH Kit?],"Y",tbl_RawData_Report1[Order No.],tbl_RawData_Report1[[#This Row],[Order No.]])</f>
        <v>0</v>
      </c>
      <c r="BH477" s="49">
        <f>SUM(tbl_RawData_Report1[[#This Row],[RH Kit Req]:[RH Kit PO]])</f>
        <v>0</v>
      </c>
      <c r="BI477" s="49" t="str">
        <f>IFERROR(VLOOKUP(B477,Lookup!A:B,2,FALSE),B477)</f>
        <v>AZITHROMYCIN_500MG</v>
      </c>
      <c r="BJ477" s="49" t="b">
        <f t="shared" si="7"/>
        <v>1</v>
      </c>
      <c r="BK477" s="49" t="str">
        <f>tbl_RawData_Report1[[#This Row],[Item ID]]&amp;tbl_RawData_Report1[[#This Row],[Order No.]]</f>
        <v>AZITHROMYCIN_500MG0000037024</v>
      </c>
      <c r="BL477"/>
      <c r="BM477"/>
      <c r="BN477"/>
    </row>
    <row r="478" spans="1:66" hidden="1" x14ac:dyDescent="0.25">
      <c r="A478" t="s">
        <v>8</v>
      </c>
      <c r="B478" t="s">
        <v>1384</v>
      </c>
      <c r="C478">
        <v>3</v>
      </c>
      <c r="D478">
        <v>1</v>
      </c>
      <c r="E478">
        <v>2</v>
      </c>
      <c r="F478" t="s">
        <v>444</v>
      </c>
      <c r="G478" s="35" t="s">
        <v>1927</v>
      </c>
      <c r="H478" s="35" t="s">
        <v>1385</v>
      </c>
      <c r="I478" s="35" t="s">
        <v>593</v>
      </c>
      <c r="J478" s="35">
        <v>324.26</v>
      </c>
      <c r="K478" s="35" t="s">
        <v>1845</v>
      </c>
      <c r="L478" s="35" t="s">
        <v>1846</v>
      </c>
      <c r="M478" s="35" t="s">
        <v>396</v>
      </c>
      <c r="N478" s="35" t="s">
        <v>122</v>
      </c>
      <c r="O478" s="35" t="s">
        <v>1847</v>
      </c>
      <c r="P478" s="35" t="s">
        <v>1848</v>
      </c>
      <c r="Q478" s="35" t="s">
        <v>311</v>
      </c>
      <c r="R478" s="35" t="s">
        <v>430</v>
      </c>
      <c r="S478" s="35" t="s">
        <v>431</v>
      </c>
      <c r="T478" s="35" t="s">
        <v>5058</v>
      </c>
      <c r="U478" s="35" t="s">
        <v>269</v>
      </c>
      <c r="V478" s="35">
        <v>0</v>
      </c>
      <c r="W478" s="35">
        <v>0</v>
      </c>
      <c r="X478" s="49">
        <v>62</v>
      </c>
      <c r="Y478" s="45" t="s">
        <v>703</v>
      </c>
      <c r="Z478" s="49">
        <v>50</v>
      </c>
      <c r="AA478" s="49">
        <v>3100</v>
      </c>
      <c r="AB478" s="45" t="s">
        <v>637</v>
      </c>
      <c r="AC478" s="45" t="s">
        <v>660</v>
      </c>
      <c r="AD478" s="45" t="s">
        <v>694</v>
      </c>
      <c r="AE478" s="45" t="s">
        <v>695</v>
      </c>
      <c r="AF478" s="49">
        <v>2018</v>
      </c>
      <c r="AG478" s="45" t="s">
        <v>1840</v>
      </c>
      <c r="AH478" s="45">
        <v>43453</v>
      </c>
      <c r="AI478" s="45">
        <v>43453</v>
      </c>
      <c r="AJ478" s="45">
        <v>43457</v>
      </c>
      <c r="AK478" s="45">
        <v>43465</v>
      </c>
      <c r="AL478" s="45"/>
      <c r="AM478" s="45" t="s">
        <v>566</v>
      </c>
      <c r="AN478" s="45" t="s">
        <v>1928</v>
      </c>
      <c r="AO478" s="45" t="s">
        <v>1932</v>
      </c>
      <c r="AP478" s="49"/>
      <c r="AQ478" s="45" t="s">
        <v>266</v>
      </c>
      <c r="AR478" s="45" t="s">
        <v>174</v>
      </c>
      <c r="AS478" s="45" t="s">
        <v>174</v>
      </c>
      <c r="AT478" s="49">
        <v>3</v>
      </c>
      <c r="AU478" s="49">
        <v>1</v>
      </c>
      <c r="AV478" s="49">
        <v>1</v>
      </c>
      <c r="AW478" s="45">
        <v>43383</v>
      </c>
      <c r="AX478" s="45" t="s">
        <v>183</v>
      </c>
      <c r="AY478" s="45">
        <v>43866.540051006945</v>
      </c>
      <c r="AZ478" s="45">
        <v>43376</v>
      </c>
      <c r="BA478" s="45">
        <v>43381</v>
      </c>
      <c r="BB478" s="45" t="s">
        <v>1933</v>
      </c>
      <c r="BC478" s="45">
        <v>43396.723715277774</v>
      </c>
      <c r="BD478" s="45">
        <v>43465</v>
      </c>
      <c r="BE478" s="53">
        <v>44286</v>
      </c>
      <c r="BF478" s="49">
        <f>IF(AND(ISBLANK(tbl_RawData_Report1[[#This Row],[REQ_ID]]),tbl_RawData_Report1[[#This Row],[RH Kit?]] = "Y"),1,COUNTIFS(tbl_RawData_Report1[RH Kit?],"Y",tbl_RawData_Report1[REQ_ID],tbl_RawData_Report1[[#This Row],[REQ_ID]]))</f>
        <v>0</v>
      </c>
      <c r="BG478" s="49">
        <f>COUNTIFS(tbl_RawData_Report1[RH Kit?],"Y",tbl_RawData_Report1[Order No.],tbl_RawData_Report1[[#This Row],[Order No.]])</f>
        <v>0</v>
      </c>
      <c r="BH478" s="49">
        <f>SUM(tbl_RawData_Report1[[#This Row],[RH Kit Req]:[RH Kit PO]])</f>
        <v>0</v>
      </c>
      <c r="BI478" s="49" t="str">
        <f>IFERROR(VLOOKUP(B478,Lookup!A:B,2,FALSE),B478)</f>
        <v>AMPICILLIN500MGINJ</v>
      </c>
      <c r="BJ478" s="49" t="b">
        <f t="shared" si="7"/>
        <v>1</v>
      </c>
      <c r="BK478" s="49" t="str">
        <f>tbl_RawData_Report1[[#This Row],[Item ID]]&amp;tbl_RawData_Report1[[#This Row],[Order No.]]</f>
        <v>AMPICILLIN500MGINJ0000037024</v>
      </c>
      <c r="BL478"/>
      <c r="BM478"/>
      <c r="BN478"/>
    </row>
    <row r="479" spans="1:66" hidden="1" x14ac:dyDescent="0.25">
      <c r="A479" t="s">
        <v>8</v>
      </c>
      <c r="B479" t="s">
        <v>4571</v>
      </c>
      <c r="C479">
        <v>2</v>
      </c>
      <c r="D479">
        <v>1</v>
      </c>
      <c r="E479">
        <v>1</v>
      </c>
      <c r="F479" t="s">
        <v>408</v>
      </c>
      <c r="G479" s="35" t="s">
        <v>4940</v>
      </c>
      <c r="H479" s="35" t="s">
        <v>4572</v>
      </c>
      <c r="I479" s="35" t="s">
        <v>593</v>
      </c>
      <c r="J479" s="35">
        <v>0</v>
      </c>
      <c r="K479" s="35" t="s">
        <v>2048</v>
      </c>
      <c r="L479" s="35" t="s">
        <v>397</v>
      </c>
      <c r="M479" s="35" t="s">
        <v>396</v>
      </c>
      <c r="N479" s="35" t="s">
        <v>122</v>
      </c>
      <c r="O479" s="35" t="s">
        <v>2049</v>
      </c>
      <c r="P479" s="35" t="s">
        <v>2050</v>
      </c>
      <c r="Q479" s="35" t="s">
        <v>311</v>
      </c>
      <c r="R479" s="35" t="s">
        <v>298</v>
      </c>
      <c r="S479" s="35" t="s">
        <v>191</v>
      </c>
      <c r="T479" s="35" t="s">
        <v>5068</v>
      </c>
      <c r="U479" s="35" t="s">
        <v>272</v>
      </c>
      <c r="V479" s="35">
        <v>0</v>
      </c>
      <c r="W479" s="35">
        <v>0</v>
      </c>
      <c r="X479" s="49">
        <v>0</v>
      </c>
      <c r="Y479" s="45" t="s">
        <v>340</v>
      </c>
      <c r="Z479" s="49">
        <v>1</v>
      </c>
      <c r="AA479" s="49">
        <v>0</v>
      </c>
      <c r="AB479" s="45" t="s">
        <v>4570</v>
      </c>
      <c r="AC479" s="45" t="s">
        <v>4573</v>
      </c>
      <c r="AD479" s="45" t="s">
        <v>2618</v>
      </c>
      <c r="AE479" s="45" t="s">
        <v>2619</v>
      </c>
      <c r="AF479" s="49">
        <v>2018</v>
      </c>
      <c r="AG479" s="45" t="s">
        <v>4939</v>
      </c>
      <c r="AH479" s="45">
        <v>43453</v>
      </c>
      <c r="AI479" s="45">
        <v>43491</v>
      </c>
      <c r="AJ479" s="45">
        <v>43484</v>
      </c>
      <c r="AK479" s="45">
        <v>43452</v>
      </c>
      <c r="AL479" s="45">
        <v>43491</v>
      </c>
      <c r="AM479" s="45" t="s">
        <v>568</v>
      </c>
      <c r="AN479" s="45" t="s">
        <v>4941</v>
      </c>
      <c r="AO479" s="45" t="s">
        <v>4945</v>
      </c>
      <c r="AP479" s="49"/>
      <c r="AQ479" s="45" t="s">
        <v>266</v>
      </c>
      <c r="AR479" s="45" t="s">
        <v>174</v>
      </c>
      <c r="AS479" s="45" t="s">
        <v>174</v>
      </c>
      <c r="AT479" s="49">
        <v>1</v>
      </c>
      <c r="AU479" s="49">
        <v>1</v>
      </c>
      <c r="AV479" s="49">
        <v>1</v>
      </c>
      <c r="AW479" s="45">
        <v>43384</v>
      </c>
      <c r="AX479" s="45" t="s">
        <v>183</v>
      </c>
      <c r="AY479" s="45">
        <v>43538.579606134263</v>
      </c>
      <c r="AZ479" s="45">
        <v>43318</v>
      </c>
      <c r="BA479" s="45">
        <v>43336</v>
      </c>
      <c r="BB479" s="45" t="s">
        <v>4943</v>
      </c>
      <c r="BC479" s="45">
        <v>43384.627997685187</v>
      </c>
      <c r="BD479" s="45">
        <v>43453</v>
      </c>
      <c r="BE479" s="53">
        <v>73050</v>
      </c>
      <c r="BF479" s="49">
        <f>IF(AND(ISBLANK(tbl_RawData_Report1[[#This Row],[REQ_ID]]),tbl_RawData_Report1[[#This Row],[RH Kit?]] = "Y"),1,COUNTIFS(tbl_RawData_Report1[RH Kit?],"Y",tbl_RawData_Report1[REQ_ID],tbl_RawData_Report1[[#This Row],[REQ_ID]]))</f>
        <v>0</v>
      </c>
      <c r="BG479" s="49">
        <f>COUNTIFS(tbl_RawData_Report1[RH Kit?],"Y",tbl_RawData_Report1[Order No.],tbl_RawData_Report1[[#This Row],[Order No.]])</f>
        <v>0</v>
      </c>
      <c r="BH479" s="49">
        <f>SUM(tbl_RawData_Report1[[#This Row],[RH Kit Req]:[RH Kit PO]])</f>
        <v>0</v>
      </c>
      <c r="BI479" s="49" t="str">
        <f>IFERROR(VLOOKUP(B479,Lookup!A:B,2,FALSE),B479)</f>
        <v>PREG_TEST_STRIP</v>
      </c>
      <c r="BJ479" s="49" t="b">
        <f t="shared" si="7"/>
        <v>0</v>
      </c>
      <c r="BK479" s="49" t="str">
        <f>tbl_RawData_Report1[[#This Row],[Item ID]]&amp;tbl_RawData_Report1[[#This Row],[Order No.]]</f>
        <v>PREG_TEST_STRIP0000037028</v>
      </c>
      <c r="BL479"/>
      <c r="BM479"/>
      <c r="BN479"/>
    </row>
    <row r="480" spans="1:66" hidden="1" x14ac:dyDescent="0.25">
      <c r="A480" t="s">
        <v>8</v>
      </c>
      <c r="B480" t="s">
        <v>4571</v>
      </c>
      <c r="C480">
        <v>2</v>
      </c>
      <c r="D480">
        <v>1</v>
      </c>
      <c r="E480">
        <v>2</v>
      </c>
      <c r="F480" t="s">
        <v>408</v>
      </c>
      <c r="G480" s="35" t="s">
        <v>4940</v>
      </c>
      <c r="H480" s="35" t="s">
        <v>4572</v>
      </c>
      <c r="I480" s="35" t="s">
        <v>593</v>
      </c>
      <c r="J480" s="35">
        <v>0</v>
      </c>
      <c r="K480" s="35" t="s">
        <v>2048</v>
      </c>
      <c r="L480" s="35" t="s">
        <v>397</v>
      </c>
      <c r="M480" s="35" t="s">
        <v>396</v>
      </c>
      <c r="N480" s="35" t="s">
        <v>122</v>
      </c>
      <c r="O480" s="35" t="s">
        <v>2049</v>
      </c>
      <c r="P480" s="35" t="s">
        <v>2050</v>
      </c>
      <c r="Q480" s="35" t="s">
        <v>311</v>
      </c>
      <c r="R480" s="35" t="s">
        <v>298</v>
      </c>
      <c r="S480" s="35" t="s">
        <v>191</v>
      </c>
      <c r="T480" s="35" t="s">
        <v>5068</v>
      </c>
      <c r="U480" s="35" t="s">
        <v>272</v>
      </c>
      <c r="V480" s="35">
        <v>0</v>
      </c>
      <c r="W480" s="35">
        <v>0</v>
      </c>
      <c r="X480" s="49">
        <v>0</v>
      </c>
      <c r="Y480" s="45" t="s">
        <v>340</v>
      </c>
      <c r="Z480" s="49">
        <v>1</v>
      </c>
      <c r="AA480" s="49">
        <v>0</v>
      </c>
      <c r="AB480" s="45" t="s">
        <v>4570</v>
      </c>
      <c r="AC480" s="45" t="s">
        <v>4573</v>
      </c>
      <c r="AD480" s="45" t="s">
        <v>2618</v>
      </c>
      <c r="AE480" s="45" t="s">
        <v>2619</v>
      </c>
      <c r="AF480" s="49">
        <v>2018</v>
      </c>
      <c r="AG480" s="45" t="s">
        <v>4939</v>
      </c>
      <c r="AH480" s="45">
        <v>43453</v>
      </c>
      <c r="AI480" s="45">
        <v>43491</v>
      </c>
      <c r="AJ480" s="45">
        <v>43484</v>
      </c>
      <c r="AK480" s="45">
        <v>43452</v>
      </c>
      <c r="AL480" s="45">
        <v>43491</v>
      </c>
      <c r="AM480" s="45" t="s">
        <v>568</v>
      </c>
      <c r="AN480" s="45" t="s">
        <v>4941</v>
      </c>
      <c r="AO480" s="45" t="s">
        <v>4942</v>
      </c>
      <c r="AP480" s="49"/>
      <c r="AQ480" s="45" t="s">
        <v>266</v>
      </c>
      <c r="AR480" s="45" t="s">
        <v>174</v>
      </c>
      <c r="AS480" s="45" t="s">
        <v>174</v>
      </c>
      <c r="AT480" s="49">
        <v>1</v>
      </c>
      <c r="AU480" s="49">
        <v>1</v>
      </c>
      <c r="AV480" s="49">
        <v>1</v>
      </c>
      <c r="AW480" s="45">
        <v>43384</v>
      </c>
      <c r="AX480" s="45" t="s">
        <v>183</v>
      </c>
      <c r="AY480" s="45">
        <v>43538.579606134263</v>
      </c>
      <c r="AZ480" s="45">
        <v>43318</v>
      </c>
      <c r="BA480" s="45">
        <v>43336</v>
      </c>
      <c r="BB480" s="45" t="s">
        <v>4943</v>
      </c>
      <c r="BC480" s="45">
        <v>43384.627997685187</v>
      </c>
      <c r="BD480" s="45">
        <v>43453</v>
      </c>
      <c r="BE480" s="53">
        <v>73050</v>
      </c>
      <c r="BF480" s="49">
        <f>IF(AND(ISBLANK(tbl_RawData_Report1[[#This Row],[REQ_ID]]),tbl_RawData_Report1[[#This Row],[RH Kit?]] = "Y"),1,COUNTIFS(tbl_RawData_Report1[RH Kit?],"Y",tbl_RawData_Report1[REQ_ID],tbl_RawData_Report1[[#This Row],[REQ_ID]]))</f>
        <v>0</v>
      </c>
      <c r="BG480" s="49">
        <f>COUNTIFS(tbl_RawData_Report1[RH Kit?],"Y",tbl_RawData_Report1[Order No.],tbl_RawData_Report1[[#This Row],[Order No.]])</f>
        <v>0</v>
      </c>
      <c r="BH480" s="49">
        <f>SUM(tbl_RawData_Report1[[#This Row],[RH Kit Req]:[RH Kit PO]])</f>
        <v>0</v>
      </c>
      <c r="BI480" s="49" t="str">
        <f>IFERROR(VLOOKUP(B480,Lookup!A:B,2,FALSE),B480)</f>
        <v>PREG_TEST_STRIP</v>
      </c>
      <c r="BJ480" s="49" t="b">
        <f t="shared" si="7"/>
        <v>0</v>
      </c>
      <c r="BK480" s="49" t="str">
        <f>tbl_RawData_Report1[[#This Row],[Item ID]]&amp;tbl_RawData_Report1[[#This Row],[Order No.]]</f>
        <v>PREG_TEST_STRIP0000037028</v>
      </c>
      <c r="BL480"/>
      <c r="BM480"/>
      <c r="BN480"/>
    </row>
    <row r="481" spans="1:66" hidden="1" x14ac:dyDescent="0.25">
      <c r="A481" t="s">
        <v>8</v>
      </c>
      <c r="B481" t="s">
        <v>4571</v>
      </c>
      <c r="C481">
        <v>2</v>
      </c>
      <c r="D481">
        <v>1</v>
      </c>
      <c r="E481">
        <v>3</v>
      </c>
      <c r="F481" t="s">
        <v>408</v>
      </c>
      <c r="G481" s="35" t="s">
        <v>4940</v>
      </c>
      <c r="H481" s="35" t="s">
        <v>4572</v>
      </c>
      <c r="I481" s="35" t="s">
        <v>593</v>
      </c>
      <c r="J481" s="35">
        <v>708.8</v>
      </c>
      <c r="K481" s="35" t="s">
        <v>2048</v>
      </c>
      <c r="L481" s="35" t="s">
        <v>397</v>
      </c>
      <c r="M481" s="35" t="s">
        <v>396</v>
      </c>
      <c r="N481" s="35" t="s">
        <v>122</v>
      </c>
      <c r="O481" s="35" t="s">
        <v>2049</v>
      </c>
      <c r="P481" s="35" t="s">
        <v>2050</v>
      </c>
      <c r="Q481" s="35" t="s">
        <v>311</v>
      </c>
      <c r="R481" s="35" t="s">
        <v>298</v>
      </c>
      <c r="S481" s="35" t="s">
        <v>191</v>
      </c>
      <c r="T481" s="35" t="s">
        <v>5068</v>
      </c>
      <c r="U481" s="35" t="s">
        <v>272</v>
      </c>
      <c r="V481" s="35">
        <v>0</v>
      </c>
      <c r="W481" s="35">
        <v>0</v>
      </c>
      <c r="X481" s="49">
        <v>1772</v>
      </c>
      <c r="Y481" s="45" t="s">
        <v>340</v>
      </c>
      <c r="Z481" s="49">
        <v>1</v>
      </c>
      <c r="AA481" s="49">
        <v>1772</v>
      </c>
      <c r="AB481" s="45" t="s">
        <v>4570</v>
      </c>
      <c r="AC481" s="45" t="s">
        <v>4573</v>
      </c>
      <c r="AD481" s="45" t="s">
        <v>2618</v>
      </c>
      <c r="AE481" s="45" t="s">
        <v>2619</v>
      </c>
      <c r="AF481" s="49">
        <v>2018</v>
      </c>
      <c r="AG481" s="45" t="s">
        <v>4939</v>
      </c>
      <c r="AH481" s="45">
        <v>43453</v>
      </c>
      <c r="AI481" s="45">
        <v>43491</v>
      </c>
      <c r="AJ481" s="45">
        <v>43484</v>
      </c>
      <c r="AK481" s="45">
        <v>43452</v>
      </c>
      <c r="AL481" s="45">
        <v>43491</v>
      </c>
      <c r="AM481" s="45" t="s">
        <v>568</v>
      </c>
      <c r="AN481" s="45" t="s">
        <v>4941</v>
      </c>
      <c r="AO481" s="45" t="s">
        <v>4944</v>
      </c>
      <c r="AP481" s="49"/>
      <c r="AQ481" s="45" t="s">
        <v>266</v>
      </c>
      <c r="AR481" s="45" t="s">
        <v>174</v>
      </c>
      <c r="AS481" s="45" t="s">
        <v>174</v>
      </c>
      <c r="AT481" s="49">
        <v>1</v>
      </c>
      <c r="AU481" s="49">
        <v>1</v>
      </c>
      <c r="AV481" s="49">
        <v>1</v>
      </c>
      <c r="AW481" s="45">
        <v>43384</v>
      </c>
      <c r="AX481" s="45" t="s">
        <v>183</v>
      </c>
      <c r="AY481" s="45">
        <v>43538.579606134263</v>
      </c>
      <c r="AZ481" s="45">
        <v>43318</v>
      </c>
      <c r="BA481" s="45">
        <v>43336</v>
      </c>
      <c r="BB481" s="45" t="s">
        <v>4943</v>
      </c>
      <c r="BC481" s="45">
        <v>43384.627997685187</v>
      </c>
      <c r="BD481" s="45">
        <v>43453</v>
      </c>
      <c r="BE481" s="53">
        <v>73050</v>
      </c>
      <c r="BF481" s="49">
        <f>IF(AND(ISBLANK(tbl_RawData_Report1[[#This Row],[REQ_ID]]),tbl_RawData_Report1[[#This Row],[RH Kit?]] = "Y"),1,COUNTIFS(tbl_RawData_Report1[RH Kit?],"Y",tbl_RawData_Report1[REQ_ID],tbl_RawData_Report1[[#This Row],[REQ_ID]]))</f>
        <v>0</v>
      </c>
      <c r="BG481" s="49">
        <f>COUNTIFS(tbl_RawData_Report1[RH Kit?],"Y",tbl_RawData_Report1[Order No.],tbl_RawData_Report1[[#This Row],[Order No.]])</f>
        <v>0</v>
      </c>
      <c r="BH481" s="49">
        <f>SUM(tbl_RawData_Report1[[#This Row],[RH Kit Req]:[RH Kit PO]])</f>
        <v>0</v>
      </c>
      <c r="BI481" s="49" t="str">
        <f>IFERROR(VLOOKUP(B481,Lookup!A:B,2,FALSE),B481)</f>
        <v>PREG_TEST_STRIP</v>
      </c>
      <c r="BJ481" s="49" t="b">
        <f t="shared" si="7"/>
        <v>1</v>
      </c>
      <c r="BK481" s="49" t="str">
        <f>tbl_RawData_Report1[[#This Row],[Item ID]]&amp;tbl_RawData_Report1[[#This Row],[Order No.]]</f>
        <v>PREG_TEST_STRIP0000037028</v>
      </c>
      <c r="BL481"/>
      <c r="BM481"/>
      <c r="BN481"/>
    </row>
    <row r="482" spans="1:66" hidden="1" x14ac:dyDescent="0.25">
      <c r="A482" t="s">
        <v>8</v>
      </c>
      <c r="B482" t="s">
        <v>4581</v>
      </c>
      <c r="C482">
        <v>1</v>
      </c>
      <c r="D482">
        <v>1</v>
      </c>
      <c r="E482">
        <v>1</v>
      </c>
      <c r="F482" t="s">
        <v>612</v>
      </c>
      <c r="G482" s="35" t="s">
        <v>4946</v>
      </c>
      <c r="H482" s="35" t="s">
        <v>4582</v>
      </c>
      <c r="I482" s="35" t="s">
        <v>593</v>
      </c>
      <c r="J482" s="35">
        <v>4950</v>
      </c>
      <c r="K482" s="35" t="s">
        <v>1955</v>
      </c>
      <c r="L482" s="35" t="s">
        <v>1956</v>
      </c>
      <c r="M482" s="35" t="s">
        <v>396</v>
      </c>
      <c r="N482" s="35" t="s">
        <v>122</v>
      </c>
      <c r="O482" s="35" t="s">
        <v>1957</v>
      </c>
      <c r="P482" s="35" t="s">
        <v>1958</v>
      </c>
      <c r="Q482" s="35" t="s">
        <v>311</v>
      </c>
      <c r="R482" s="35" t="s">
        <v>326</v>
      </c>
      <c r="S482" s="35" t="s">
        <v>201</v>
      </c>
      <c r="T482" s="35" t="s">
        <v>5085</v>
      </c>
      <c r="U482" s="35" t="s">
        <v>272</v>
      </c>
      <c r="V482" s="35">
        <v>0</v>
      </c>
      <c r="W482" s="35">
        <v>0</v>
      </c>
      <c r="X482" s="49">
        <v>300</v>
      </c>
      <c r="Y482" s="45" t="s">
        <v>1858</v>
      </c>
      <c r="Z482" s="49">
        <v>30</v>
      </c>
      <c r="AA482" s="49">
        <v>9000</v>
      </c>
      <c r="AB482" s="45" t="s">
        <v>4570</v>
      </c>
      <c r="AC482" s="45" t="s">
        <v>4575</v>
      </c>
      <c r="AD482" s="45" t="s">
        <v>2288</v>
      </c>
      <c r="AE482" s="45" t="s">
        <v>2289</v>
      </c>
      <c r="AF482" s="49">
        <v>2018</v>
      </c>
      <c r="AG482" s="45" t="s">
        <v>1950</v>
      </c>
      <c r="AH482" s="45">
        <v>43448</v>
      </c>
      <c r="AI482" s="45"/>
      <c r="AJ482" s="45"/>
      <c r="AK482" s="45">
        <v>43436</v>
      </c>
      <c r="AL482" s="45"/>
      <c r="AM482" s="45" t="s">
        <v>566</v>
      </c>
      <c r="AN482" s="45" t="s">
        <v>1952</v>
      </c>
      <c r="AO482" s="45" t="s">
        <v>4947</v>
      </c>
      <c r="AP482" s="49"/>
      <c r="AQ482" s="45" t="s">
        <v>266</v>
      </c>
      <c r="AR482" s="45" t="s">
        <v>174</v>
      </c>
      <c r="AS482" s="45" t="s">
        <v>174</v>
      </c>
      <c r="AT482" s="49">
        <v>3</v>
      </c>
      <c r="AU482" s="49">
        <v>1</v>
      </c>
      <c r="AV482" s="49">
        <v>1</v>
      </c>
      <c r="AW482" s="45">
        <v>43390</v>
      </c>
      <c r="AX482" s="45" t="s">
        <v>183</v>
      </c>
      <c r="AY482" s="45">
        <v>43496.817980752312</v>
      </c>
      <c r="AZ482" s="45">
        <v>43334</v>
      </c>
      <c r="BA482" s="45">
        <v>43390</v>
      </c>
      <c r="BB482" s="45" t="s">
        <v>4948</v>
      </c>
      <c r="BC482" s="45">
        <v>43391.757407407407</v>
      </c>
      <c r="BD482" s="45">
        <v>43434</v>
      </c>
      <c r="BE482" s="53">
        <v>44312</v>
      </c>
      <c r="BF482" s="49">
        <f>IF(AND(ISBLANK(tbl_RawData_Report1[[#This Row],[REQ_ID]]),tbl_RawData_Report1[[#This Row],[RH Kit?]] = "Y"),1,COUNTIFS(tbl_RawData_Report1[RH Kit?],"Y",tbl_RawData_Report1[REQ_ID],tbl_RawData_Report1[[#This Row],[REQ_ID]]))</f>
        <v>0</v>
      </c>
      <c r="BG482" s="49">
        <f>COUNTIFS(tbl_RawData_Report1[RH Kit?],"Y",tbl_RawData_Report1[Order No.],tbl_RawData_Report1[[#This Row],[Order No.]])</f>
        <v>0</v>
      </c>
      <c r="BH482" s="49">
        <f>SUM(tbl_RawData_Report1[[#This Row],[RH Kit Req]:[RH Kit PO]])</f>
        <v>0</v>
      </c>
      <c r="BI482" s="49" t="str">
        <f>IFERROR(VLOOKUP(B482,Lookup!A:B,2,FALSE),B482)</f>
        <v>SYPHILIS_RAP3</v>
      </c>
      <c r="BJ482" s="49" t="b">
        <f t="shared" si="7"/>
        <v>1</v>
      </c>
      <c r="BK482" s="49" t="str">
        <f>tbl_RawData_Report1[[#This Row],[Item ID]]&amp;tbl_RawData_Report1[[#This Row],[Order No.]]</f>
        <v>SYPHILIS_RAP30000037067</v>
      </c>
      <c r="BL482"/>
      <c r="BM482"/>
      <c r="BN482"/>
    </row>
    <row r="483" spans="1:66" hidden="1" x14ac:dyDescent="0.25">
      <c r="A483" t="s">
        <v>8</v>
      </c>
      <c r="B483" t="s">
        <v>817</v>
      </c>
      <c r="C483">
        <v>2</v>
      </c>
      <c r="D483">
        <v>1</v>
      </c>
      <c r="E483">
        <v>2</v>
      </c>
      <c r="F483" t="s">
        <v>612</v>
      </c>
      <c r="G483" s="35" t="s">
        <v>1951</v>
      </c>
      <c r="H483" s="35" t="s">
        <v>818</v>
      </c>
      <c r="I483" s="35" t="s">
        <v>593</v>
      </c>
      <c r="J483" s="35">
        <v>0</v>
      </c>
      <c r="K483" s="35" t="s">
        <v>1955</v>
      </c>
      <c r="L483" s="35" t="s">
        <v>1956</v>
      </c>
      <c r="M483" s="35" t="s">
        <v>396</v>
      </c>
      <c r="N483" s="35" t="s">
        <v>122</v>
      </c>
      <c r="O483" s="35" t="s">
        <v>1957</v>
      </c>
      <c r="P483" s="35" t="s">
        <v>1958</v>
      </c>
      <c r="Q483" s="35" t="s">
        <v>311</v>
      </c>
      <c r="R483" s="35" t="s">
        <v>326</v>
      </c>
      <c r="S483" s="35" t="s">
        <v>201</v>
      </c>
      <c r="T483" s="35" t="s">
        <v>5085</v>
      </c>
      <c r="U483" s="35" t="s">
        <v>272</v>
      </c>
      <c r="V483" s="35">
        <v>0</v>
      </c>
      <c r="W483" s="35">
        <v>0</v>
      </c>
      <c r="X483" s="49">
        <v>0</v>
      </c>
      <c r="Y483" s="45" t="s">
        <v>346</v>
      </c>
      <c r="Z483" s="49">
        <v>1000</v>
      </c>
      <c r="AA483" s="49">
        <v>0</v>
      </c>
      <c r="AB483" s="45" t="s">
        <v>637</v>
      </c>
      <c r="AC483" s="45" t="s">
        <v>660</v>
      </c>
      <c r="AD483" s="45" t="s">
        <v>792</v>
      </c>
      <c r="AE483" s="45" t="s">
        <v>793</v>
      </c>
      <c r="AF483" s="49">
        <v>2018</v>
      </c>
      <c r="AG483" s="45" t="s">
        <v>1950</v>
      </c>
      <c r="AH483" s="45">
        <v>43440</v>
      </c>
      <c r="AI483" s="45">
        <v>43442</v>
      </c>
      <c r="AJ483" s="45"/>
      <c r="AK483" s="45">
        <v>43439</v>
      </c>
      <c r="AL483" s="45"/>
      <c r="AM483" s="45" t="s">
        <v>566</v>
      </c>
      <c r="AN483" s="45" t="s">
        <v>1952</v>
      </c>
      <c r="AO483" s="45" t="s">
        <v>1963</v>
      </c>
      <c r="AP483" s="49"/>
      <c r="AQ483" s="45" t="s">
        <v>266</v>
      </c>
      <c r="AR483" s="45" t="s">
        <v>174</v>
      </c>
      <c r="AS483" s="45" t="s">
        <v>174</v>
      </c>
      <c r="AT483" s="49">
        <v>6</v>
      </c>
      <c r="AU483" s="49">
        <v>1</v>
      </c>
      <c r="AV483" s="49">
        <v>1</v>
      </c>
      <c r="AW483" s="45">
        <v>43390</v>
      </c>
      <c r="AX483" s="45" t="s">
        <v>183</v>
      </c>
      <c r="AY483" s="45">
        <v>43510.119765011572</v>
      </c>
      <c r="AZ483" s="45">
        <v>43334</v>
      </c>
      <c r="BA483" s="45">
        <v>43390</v>
      </c>
      <c r="BB483" s="45" t="s">
        <v>1954</v>
      </c>
      <c r="BC483" s="45">
        <v>43391.764189814814</v>
      </c>
      <c r="BD483" s="45">
        <v>43434</v>
      </c>
      <c r="BE483" s="53">
        <v>44312</v>
      </c>
      <c r="BF483" s="49">
        <f>IF(AND(ISBLANK(tbl_RawData_Report1[[#This Row],[REQ_ID]]),tbl_RawData_Report1[[#This Row],[RH Kit?]] = "Y"),1,COUNTIFS(tbl_RawData_Report1[RH Kit?],"Y",tbl_RawData_Report1[REQ_ID],tbl_RawData_Report1[[#This Row],[REQ_ID]]))</f>
        <v>0</v>
      </c>
      <c r="BG483" s="49">
        <f>COUNTIFS(tbl_RawData_Report1[RH Kit?],"Y",tbl_RawData_Report1[Order No.],tbl_RawData_Report1[[#This Row],[Order No.]])</f>
        <v>0</v>
      </c>
      <c r="BH483" s="49">
        <f>SUM(tbl_RawData_Report1[[#This Row],[RH Kit Req]:[RH Kit PO]])</f>
        <v>0</v>
      </c>
      <c r="BI483" s="49" t="str">
        <f>IFERROR(VLOOKUP(B483,Lookup!A:B,2,FALSE),B483)</f>
        <v>DOXYCYCLINE_100MG</v>
      </c>
      <c r="BJ483" s="49" t="b">
        <f t="shared" si="7"/>
        <v>0</v>
      </c>
      <c r="BK483" s="49" t="str">
        <f>tbl_RawData_Report1[[#This Row],[Item ID]]&amp;tbl_RawData_Report1[[#This Row],[Order No.]]</f>
        <v>DOXYCYCLINE_100MG0000037069</v>
      </c>
      <c r="BL483"/>
      <c r="BM483"/>
      <c r="BN483"/>
    </row>
    <row r="484" spans="1:66" hidden="1" x14ac:dyDescent="0.25">
      <c r="A484" t="s">
        <v>8</v>
      </c>
      <c r="B484" t="s">
        <v>817</v>
      </c>
      <c r="C484">
        <v>2</v>
      </c>
      <c r="D484">
        <v>1</v>
      </c>
      <c r="E484">
        <v>3</v>
      </c>
      <c r="F484" t="s">
        <v>612</v>
      </c>
      <c r="G484" s="35" t="s">
        <v>1951</v>
      </c>
      <c r="H484" s="35" t="s">
        <v>818</v>
      </c>
      <c r="I484" s="35" t="s">
        <v>593</v>
      </c>
      <c r="J484" s="35">
        <v>134.19999999999999</v>
      </c>
      <c r="K484" s="35" t="s">
        <v>1955</v>
      </c>
      <c r="L484" s="35" t="s">
        <v>1956</v>
      </c>
      <c r="M484" s="35" t="s">
        <v>396</v>
      </c>
      <c r="N484" s="35" t="s">
        <v>122</v>
      </c>
      <c r="O484" s="35" t="s">
        <v>1957</v>
      </c>
      <c r="P484" s="35" t="s">
        <v>1958</v>
      </c>
      <c r="Q484" s="35" t="s">
        <v>311</v>
      </c>
      <c r="R484" s="35" t="s">
        <v>326</v>
      </c>
      <c r="S484" s="35" t="s">
        <v>201</v>
      </c>
      <c r="T484" s="35" t="s">
        <v>5085</v>
      </c>
      <c r="U484" s="35" t="s">
        <v>272</v>
      </c>
      <c r="V484" s="35">
        <v>0</v>
      </c>
      <c r="W484" s="35">
        <v>0</v>
      </c>
      <c r="X484" s="49">
        <v>10</v>
      </c>
      <c r="Y484" s="45" t="s">
        <v>346</v>
      </c>
      <c r="Z484" s="49">
        <v>1000</v>
      </c>
      <c r="AA484" s="49">
        <v>10000</v>
      </c>
      <c r="AB484" s="45" t="s">
        <v>637</v>
      </c>
      <c r="AC484" s="45" t="s">
        <v>660</v>
      </c>
      <c r="AD484" s="45" t="s">
        <v>792</v>
      </c>
      <c r="AE484" s="45" t="s">
        <v>793</v>
      </c>
      <c r="AF484" s="49">
        <v>2018</v>
      </c>
      <c r="AG484" s="45" t="s">
        <v>1950</v>
      </c>
      <c r="AH484" s="45">
        <v>43440</v>
      </c>
      <c r="AI484" s="45">
        <v>43442</v>
      </c>
      <c r="AJ484" s="45"/>
      <c r="AK484" s="45">
        <v>43439</v>
      </c>
      <c r="AL484" s="45"/>
      <c r="AM484" s="45" t="s">
        <v>566</v>
      </c>
      <c r="AN484" s="45" t="s">
        <v>1952</v>
      </c>
      <c r="AO484" s="45" t="s">
        <v>1983</v>
      </c>
      <c r="AP484" s="49"/>
      <c r="AQ484" s="45" t="s">
        <v>266</v>
      </c>
      <c r="AR484" s="45" t="s">
        <v>174</v>
      </c>
      <c r="AS484" s="45" t="s">
        <v>174</v>
      </c>
      <c r="AT484" s="49">
        <v>6</v>
      </c>
      <c r="AU484" s="49">
        <v>1</v>
      </c>
      <c r="AV484" s="49">
        <v>1</v>
      </c>
      <c r="AW484" s="45">
        <v>43390</v>
      </c>
      <c r="AX484" s="45" t="s">
        <v>183</v>
      </c>
      <c r="AY484" s="45">
        <v>43510.119765011572</v>
      </c>
      <c r="AZ484" s="45">
        <v>43334</v>
      </c>
      <c r="BA484" s="45">
        <v>43390</v>
      </c>
      <c r="BB484" s="45" t="s">
        <v>1954</v>
      </c>
      <c r="BC484" s="45">
        <v>43391.764189814814</v>
      </c>
      <c r="BD484" s="45">
        <v>43434</v>
      </c>
      <c r="BE484" s="53">
        <v>44312</v>
      </c>
      <c r="BF484" s="49">
        <f>IF(AND(ISBLANK(tbl_RawData_Report1[[#This Row],[REQ_ID]]),tbl_RawData_Report1[[#This Row],[RH Kit?]] = "Y"),1,COUNTIFS(tbl_RawData_Report1[RH Kit?],"Y",tbl_RawData_Report1[REQ_ID],tbl_RawData_Report1[[#This Row],[REQ_ID]]))</f>
        <v>0</v>
      </c>
      <c r="BG484" s="49">
        <f>COUNTIFS(tbl_RawData_Report1[RH Kit?],"Y",tbl_RawData_Report1[Order No.],tbl_RawData_Report1[[#This Row],[Order No.]])</f>
        <v>0</v>
      </c>
      <c r="BH484" s="49">
        <f>SUM(tbl_RawData_Report1[[#This Row],[RH Kit Req]:[RH Kit PO]])</f>
        <v>0</v>
      </c>
      <c r="BI484" s="49" t="str">
        <f>IFERROR(VLOOKUP(B484,Lookup!A:B,2,FALSE),B484)</f>
        <v>DOXYCYCLINE_100MG</v>
      </c>
      <c r="BJ484" s="49" t="b">
        <f t="shared" si="7"/>
        <v>0</v>
      </c>
      <c r="BK484" s="49" t="str">
        <f>tbl_RawData_Report1[[#This Row],[Item ID]]&amp;tbl_RawData_Report1[[#This Row],[Order No.]]</f>
        <v>DOXYCYCLINE_100MG0000037069</v>
      </c>
      <c r="BL484"/>
      <c r="BM484"/>
      <c r="BN484"/>
    </row>
    <row r="485" spans="1:66" hidden="1" x14ac:dyDescent="0.25">
      <c r="A485" t="s">
        <v>8</v>
      </c>
      <c r="B485" t="s">
        <v>817</v>
      </c>
      <c r="C485">
        <v>2</v>
      </c>
      <c r="D485">
        <v>1</v>
      </c>
      <c r="E485">
        <v>1</v>
      </c>
      <c r="F485" t="s">
        <v>612</v>
      </c>
      <c r="G485" s="35" t="s">
        <v>1951</v>
      </c>
      <c r="H485" s="35" t="s">
        <v>818</v>
      </c>
      <c r="I485" s="35" t="s">
        <v>593</v>
      </c>
      <c r="J485" s="35">
        <v>0</v>
      </c>
      <c r="K485" s="35" t="s">
        <v>1955</v>
      </c>
      <c r="L485" s="35" t="s">
        <v>1956</v>
      </c>
      <c r="M485" s="35" t="s">
        <v>396</v>
      </c>
      <c r="N485" s="35" t="s">
        <v>122</v>
      </c>
      <c r="O485" s="35" t="s">
        <v>1957</v>
      </c>
      <c r="P485" s="35" t="s">
        <v>1958</v>
      </c>
      <c r="Q485" s="35" t="s">
        <v>311</v>
      </c>
      <c r="R485" s="35" t="s">
        <v>326</v>
      </c>
      <c r="S485" s="35" t="s">
        <v>201</v>
      </c>
      <c r="T485" s="35" t="s">
        <v>5085</v>
      </c>
      <c r="U485" s="35" t="s">
        <v>272</v>
      </c>
      <c r="V485" s="35">
        <v>0</v>
      </c>
      <c r="W485" s="35">
        <v>0</v>
      </c>
      <c r="X485" s="49">
        <v>0</v>
      </c>
      <c r="Y485" s="45" t="s">
        <v>346</v>
      </c>
      <c r="Z485" s="49">
        <v>1000</v>
      </c>
      <c r="AA485" s="49">
        <v>0</v>
      </c>
      <c r="AB485" s="45" t="s">
        <v>637</v>
      </c>
      <c r="AC485" s="45" t="s">
        <v>660</v>
      </c>
      <c r="AD485" s="45" t="s">
        <v>792</v>
      </c>
      <c r="AE485" s="45" t="s">
        <v>793</v>
      </c>
      <c r="AF485" s="49">
        <v>2018</v>
      </c>
      <c r="AG485" s="45" t="s">
        <v>1950</v>
      </c>
      <c r="AH485" s="45">
        <v>43440</v>
      </c>
      <c r="AI485" s="45">
        <v>43442</v>
      </c>
      <c r="AJ485" s="45"/>
      <c r="AK485" s="45">
        <v>43439</v>
      </c>
      <c r="AL485" s="45"/>
      <c r="AM485" s="45" t="s">
        <v>566</v>
      </c>
      <c r="AN485" s="45" t="s">
        <v>1952</v>
      </c>
      <c r="AO485" s="45" t="s">
        <v>1953</v>
      </c>
      <c r="AP485" s="49"/>
      <c r="AQ485" s="45" t="s">
        <v>266</v>
      </c>
      <c r="AR485" s="45" t="s">
        <v>174</v>
      </c>
      <c r="AS485" s="45" t="s">
        <v>174</v>
      </c>
      <c r="AT485" s="49">
        <v>6</v>
      </c>
      <c r="AU485" s="49">
        <v>1</v>
      </c>
      <c r="AV485" s="49">
        <v>1</v>
      </c>
      <c r="AW485" s="45">
        <v>43390</v>
      </c>
      <c r="AX485" s="45" t="s">
        <v>183</v>
      </c>
      <c r="AY485" s="45">
        <v>43510.119765011572</v>
      </c>
      <c r="AZ485" s="45">
        <v>43334</v>
      </c>
      <c r="BA485" s="45">
        <v>43390</v>
      </c>
      <c r="BB485" s="45" t="s">
        <v>1954</v>
      </c>
      <c r="BC485" s="45">
        <v>43391.764189814814</v>
      </c>
      <c r="BD485" s="45">
        <v>43434</v>
      </c>
      <c r="BE485" s="53">
        <v>44312</v>
      </c>
      <c r="BF485" s="49">
        <f>IF(AND(ISBLANK(tbl_RawData_Report1[[#This Row],[REQ_ID]]),tbl_RawData_Report1[[#This Row],[RH Kit?]] = "Y"),1,COUNTIFS(tbl_RawData_Report1[RH Kit?],"Y",tbl_RawData_Report1[REQ_ID],tbl_RawData_Report1[[#This Row],[REQ_ID]]))</f>
        <v>0</v>
      </c>
      <c r="BG485" s="49">
        <f>COUNTIFS(tbl_RawData_Report1[RH Kit?],"Y",tbl_RawData_Report1[Order No.],tbl_RawData_Report1[[#This Row],[Order No.]])</f>
        <v>0</v>
      </c>
      <c r="BH485" s="49">
        <f>SUM(tbl_RawData_Report1[[#This Row],[RH Kit Req]:[RH Kit PO]])</f>
        <v>0</v>
      </c>
      <c r="BI485" s="49" t="str">
        <f>IFERROR(VLOOKUP(B485,Lookup!A:B,2,FALSE),B485)</f>
        <v>DOXYCYCLINE_100MG</v>
      </c>
      <c r="BJ485" s="49" t="b">
        <f t="shared" si="7"/>
        <v>1</v>
      </c>
      <c r="BK485" s="49" t="str">
        <f>tbl_RawData_Report1[[#This Row],[Item ID]]&amp;tbl_RawData_Report1[[#This Row],[Order No.]]</f>
        <v>DOXYCYCLINE_100MG0000037069</v>
      </c>
      <c r="BL485"/>
      <c r="BM485"/>
      <c r="BN485"/>
    </row>
    <row r="486" spans="1:66" hidden="1" x14ac:dyDescent="0.25">
      <c r="A486" t="s">
        <v>8</v>
      </c>
      <c r="B486" t="s">
        <v>1343</v>
      </c>
      <c r="C486">
        <v>1</v>
      </c>
      <c r="D486">
        <v>1</v>
      </c>
      <c r="E486">
        <v>1</v>
      </c>
      <c r="F486" t="s">
        <v>612</v>
      </c>
      <c r="G486" s="35" t="s">
        <v>1951</v>
      </c>
      <c r="H486" s="35" t="s">
        <v>1344</v>
      </c>
      <c r="I486" s="35" t="s">
        <v>593</v>
      </c>
      <c r="J486" s="35">
        <v>0</v>
      </c>
      <c r="K486" s="35" t="s">
        <v>1955</v>
      </c>
      <c r="L486" s="35" t="s">
        <v>1956</v>
      </c>
      <c r="M486" s="35" t="s">
        <v>396</v>
      </c>
      <c r="N486" s="35" t="s">
        <v>122</v>
      </c>
      <c r="O486" s="35" t="s">
        <v>1957</v>
      </c>
      <c r="P486" s="35" t="s">
        <v>1958</v>
      </c>
      <c r="Q486" s="35" t="s">
        <v>311</v>
      </c>
      <c r="R486" s="35" t="s">
        <v>326</v>
      </c>
      <c r="S486" s="35" t="s">
        <v>201</v>
      </c>
      <c r="T486" s="35" t="s">
        <v>5085</v>
      </c>
      <c r="U486" s="35" t="s">
        <v>272</v>
      </c>
      <c r="V486" s="35">
        <v>0</v>
      </c>
      <c r="W486" s="35">
        <v>0</v>
      </c>
      <c r="X486" s="49">
        <v>0</v>
      </c>
      <c r="Y486" s="45" t="s">
        <v>703</v>
      </c>
      <c r="Z486" s="49">
        <v>50</v>
      </c>
      <c r="AA486" s="49">
        <v>0</v>
      </c>
      <c r="AB486" s="45" t="s">
        <v>637</v>
      </c>
      <c r="AC486" s="45" t="s">
        <v>660</v>
      </c>
      <c r="AD486" s="45" t="s">
        <v>792</v>
      </c>
      <c r="AE486" s="45" t="s">
        <v>793</v>
      </c>
      <c r="AF486" s="49">
        <v>2018</v>
      </c>
      <c r="AG486" s="45" t="s">
        <v>1950</v>
      </c>
      <c r="AH486" s="45">
        <v>43440</v>
      </c>
      <c r="AI486" s="45">
        <v>43442</v>
      </c>
      <c r="AJ486" s="45"/>
      <c r="AK486" s="45">
        <v>43439</v>
      </c>
      <c r="AL486" s="45"/>
      <c r="AM486" s="45" t="s">
        <v>566</v>
      </c>
      <c r="AN486" s="45" t="s">
        <v>1952</v>
      </c>
      <c r="AO486" s="45" t="s">
        <v>1961</v>
      </c>
      <c r="AP486" s="49"/>
      <c r="AQ486" s="45" t="s">
        <v>266</v>
      </c>
      <c r="AR486" s="45" t="s">
        <v>174</v>
      </c>
      <c r="AS486" s="45" t="s">
        <v>174</v>
      </c>
      <c r="AT486" s="49">
        <v>4</v>
      </c>
      <c r="AU486" s="49">
        <v>1</v>
      </c>
      <c r="AV486" s="49">
        <v>1</v>
      </c>
      <c r="AW486" s="45">
        <v>43390</v>
      </c>
      <c r="AX486" s="45" t="s">
        <v>183</v>
      </c>
      <c r="AY486" s="45">
        <v>43510.119765011572</v>
      </c>
      <c r="AZ486" s="45">
        <v>43334</v>
      </c>
      <c r="BA486" s="45">
        <v>43390</v>
      </c>
      <c r="BB486" s="45" t="s">
        <v>1960</v>
      </c>
      <c r="BC486" s="45">
        <v>43391.764189814814</v>
      </c>
      <c r="BD486" s="45">
        <v>43434</v>
      </c>
      <c r="BE486" s="53">
        <v>44312</v>
      </c>
      <c r="BF486" s="49">
        <f>IF(AND(ISBLANK(tbl_RawData_Report1[[#This Row],[REQ_ID]]),tbl_RawData_Report1[[#This Row],[RH Kit?]] = "Y"),1,COUNTIFS(tbl_RawData_Report1[RH Kit?],"Y",tbl_RawData_Report1[REQ_ID],tbl_RawData_Report1[[#This Row],[REQ_ID]]))</f>
        <v>0</v>
      </c>
      <c r="BG486" s="49">
        <f>COUNTIFS(tbl_RawData_Report1[RH Kit?],"Y",tbl_RawData_Report1[Order No.],tbl_RawData_Report1[[#This Row],[Order No.]])</f>
        <v>0</v>
      </c>
      <c r="BH486" s="49">
        <f>SUM(tbl_RawData_Report1[[#This Row],[RH Kit Req]:[RH Kit PO]])</f>
        <v>0</v>
      </c>
      <c r="BI486" s="49" t="str">
        <f>IFERROR(VLOOKUP(B486,Lookup!A:B,2,FALSE),B486)</f>
        <v>BENZABENPENI1.44MG</v>
      </c>
      <c r="BJ486" s="49" t="b">
        <f t="shared" si="7"/>
        <v>0</v>
      </c>
      <c r="BK486" s="49" t="str">
        <f>tbl_RawData_Report1[[#This Row],[Item ID]]&amp;tbl_RawData_Report1[[#This Row],[Order No.]]</f>
        <v>BENZABENPENI1.44MG0000037069</v>
      </c>
      <c r="BL486"/>
      <c r="BM486"/>
      <c r="BN486"/>
    </row>
    <row r="487" spans="1:66" hidden="1" x14ac:dyDescent="0.25">
      <c r="A487" t="s">
        <v>8</v>
      </c>
      <c r="B487" t="s">
        <v>1343</v>
      </c>
      <c r="C487">
        <v>1</v>
      </c>
      <c r="D487">
        <v>1</v>
      </c>
      <c r="E487">
        <v>2</v>
      </c>
      <c r="F487" t="s">
        <v>612</v>
      </c>
      <c r="G487" s="35" t="s">
        <v>1951</v>
      </c>
      <c r="H487" s="35" t="s">
        <v>1344</v>
      </c>
      <c r="I487" s="35" t="s">
        <v>593</v>
      </c>
      <c r="J487" s="35">
        <v>0</v>
      </c>
      <c r="K487" s="35" t="s">
        <v>1955</v>
      </c>
      <c r="L487" s="35" t="s">
        <v>1956</v>
      </c>
      <c r="M487" s="35" t="s">
        <v>396</v>
      </c>
      <c r="N487" s="35" t="s">
        <v>122</v>
      </c>
      <c r="O487" s="35" t="s">
        <v>1957</v>
      </c>
      <c r="P487" s="35" t="s">
        <v>1958</v>
      </c>
      <c r="Q487" s="35" t="s">
        <v>311</v>
      </c>
      <c r="R487" s="35" t="s">
        <v>326</v>
      </c>
      <c r="S487" s="35" t="s">
        <v>201</v>
      </c>
      <c r="T487" s="35" t="s">
        <v>5085</v>
      </c>
      <c r="U487" s="35" t="s">
        <v>272</v>
      </c>
      <c r="V487" s="35">
        <v>0</v>
      </c>
      <c r="W487" s="35">
        <v>0</v>
      </c>
      <c r="X487" s="49">
        <v>0</v>
      </c>
      <c r="Y487" s="45" t="s">
        <v>703</v>
      </c>
      <c r="Z487" s="49">
        <v>50</v>
      </c>
      <c r="AA487" s="49">
        <v>0</v>
      </c>
      <c r="AB487" s="45" t="s">
        <v>637</v>
      </c>
      <c r="AC487" s="45" t="s">
        <v>660</v>
      </c>
      <c r="AD487" s="45" t="s">
        <v>792</v>
      </c>
      <c r="AE487" s="45" t="s">
        <v>793</v>
      </c>
      <c r="AF487" s="49">
        <v>2018</v>
      </c>
      <c r="AG487" s="45" t="s">
        <v>1950</v>
      </c>
      <c r="AH487" s="45">
        <v>43440</v>
      </c>
      <c r="AI487" s="45">
        <v>43442</v>
      </c>
      <c r="AJ487" s="45"/>
      <c r="AK487" s="45">
        <v>43439</v>
      </c>
      <c r="AL487" s="45"/>
      <c r="AM487" s="45" t="s">
        <v>566</v>
      </c>
      <c r="AN487" s="45" t="s">
        <v>1952</v>
      </c>
      <c r="AO487" s="45" t="s">
        <v>1959</v>
      </c>
      <c r="AP487" s="49"/>
      <c r="AQ487" s="45" t="s">
        <v>266</v>
      </c>
      <c r="AR487" s="45" t="s">
        <v>174</v>
      </c>
      <c r="AS487" s="45" t="s">
        <v>174</v>
      </c>
      <c r="AT487" s="49">
        <v>4</v>
      </c>
      <c r="AU487" s="49">
        <v>1</v>
      </c>
      <c r="AV487" s="49">
        <v>1</v>
      </c>
      <c r="AW487" s="45">
        <v>43390</v>
      </c>
      <c r="AX487" s="45" t="s">
        <v>183</v>
      </c>
      <c r="AY487" s="45">
        <v>43510.119765011572</v>
      </c>
      <c r="AZ487" s="45">
        <v>43334</v>
      </c>
      <c r="BA487" s="45">
        <v>43390</v>
      </c>
      <c r="BB487" s="45" t="s">
        <v>1960</v>
      </c>
      <c r="BC487" s="45">
        <v>43391.764189814814</v>
      </c>
      <c r="BD487" s="45">
        <v>43434</v>
      </c>
      <c r="BE487" s="53">
        <v>44312</v>
      </c>
      <c r="BF487" s="49">
        <f>IF(AND(ISBLANK(tbl_RawData_Report1[[#This Row],[REQ_ID]]),tbl_RawData_Report1[[#This Row],[RH Kit?]] = "Y"),1,COUNTIFS(tbl_RawData_Report1[RH Kit?],"Y",tbl_RawData_Report1[REQ_ID],tbl_RawData_Report1[[#This Row],[REQ_ID]]))</f>
        <v>0</v>
      </c>
      <c r="BG487" s="49">
        <f>COUNTIFS(tbl_RawData_Report1[RH Kit?],"Y",tbl_RawData_Report1[Order No.],tbl_RawData_Report1[[#This Row],[Order No.]])</f>
        <v>0</v>
      </c>
      <c r="BH487" s="49">
        <f>SUM(tbl_RawData_Report1[[#This Row],[RH Kit Req]:[RH Kit PO]])</f>
        <v>0</v>
      </c>
      <c r="BI487" s="49" t="str">
        <f>IFERROR(VLOOKUP(B487,Lookup!A:B,2,FALSE),B487)</f>
        <v>BENZABENPENI1.44MG</v>
      </c>
      <c r="BJ487" s="49" t="b">
        <f t="shared" si="7"/>
        <v>0</v>
      </c>
      <c r="BK487" s="49" t="str">
        <f>tbl_RawData_Report1[[#This Row],[Item ID]]&amp;tbl_RawData_Report1[[#This Row],[Order No.]]</f>
        <v>BENZABENPENI1.44MG0000037069</v>
      </c>
      <c r="BL487"/>
      <c r="BM487"/>
      <c r="BN487"/>
    </row>
    <row r="488" spans="1:66" hidden="1" x14ac:dyDescent="0.25">
      <c r="A488" t="s">
        <v>8</v>
      </c>
      <c r="B488" t="s">
        <v>1343</v>
      </c>
      <c r="C488">
        <v>1</v>
      </c>
      <c r="D488">
        <v>1</v>
      </c>
      <c r="E488">
        <v>3</v>
      </c>
      <c r="F488" t="s">
        <v>612</v>
      </c>
      <c r="G488" s="35" t="s">
        <v>1951</v>
      </c>
      <c r="H488" s="35" t="s">
        <v>1344</v>
      </c>
      <c r="I488" s="35" t="s">
        <v>593</v>
      </c>
      <c r="J488" s="35">
        <v>172.05</v>
      </c>
      <c r="K488" s="35" t="s">
        <v>1955</v>
      </c>
      <c r="L488" s="35" t="s">
        <v>1956</v>
      </c>
      <c r="M488" s="35" t="s">
        <v>396</v>
      </c>
      <c r="N488" s="35" t="s">
        <v>122</v>
      </c>
      <c r="O488" s="35" t="s">
        <v>1957</v>
      </c>
      <c r="P488" s="35" t="s">
        <v>1958</v>
      </c>
      <c r="Q488" s="35" t="s">
        <v>311</v>
      </c>
      <c r="R488" s="35" t="s">
        <v>326</v>
      </c>
      <c r="S488" s="35" t="s">
        <v>201</v>
      </c>
      <c r="T488" s="35" t="s">
        <v>5085</v>
      </c>
      <c r="U488" s="35" t="s">
        <v>272</v>
      </c>
      <c r="V488" s="35">
        <v>0</v>
      </c>
      <c r="W488" s="35">
        <v>0</v>
      </c>
      <c r="X488" s="49">
        <v>15</v>
      </c>
      <c r="Y488" s="45" t="s">
        <v>703</v>
      </c>
      <c r="Z488" s="49">
        <v>50</v>
      </c>
      <c r="AA488" s="49">
        <v>750</v>
      </c>
      <c r="AB488" s="45" t="s">
        <v>637</v>
      </c>
      <c r="AC488" s="45" t="s">
        <v>660</v>
      </c>
      <c r="AD488" s="45" t="s">
        <v>792</v>
      </c>
      <c r="AE488" s="45" t="s">
        <v>793</v>
      </c>
      <c r="AF488" s="49">
        <v>2018</v>
      </c>
      <c r="AG488" s="45" t="s">
        <v>1950</v>
      </c>
      <c r="AH488" s="45">
        <v>43440</v>
      </c>
      <c r="AI488" s="45">
        <v>43442</v>
      </c>
      <c r="AJ488" s="45"/>
      <c r="AK488" s="45">
        <v>43439</v>
      </c>
      <c r="AL488" s="45"/>
      <c r="AM488" s="45" t="s">
        <v>566</v>
      </c>
      <c r="AN488" s="45" t="s">
        <v>1952</v>
      </c>
      <c r="AO488" s="45" t="s">
        <v>1962</v>
      </c>
      <c r="AP488" s="49"/>
      <c r="AQ488" s="45" t="s">
        <v>266</v>
      </c>
      <c r="AR488" s="45" t="s">
        <v>174</v>
      </c>
      <c r="AS488" s="45" t="s">
        <v>174</v>
      </c>
      <c r="AT488" s="49">
        <v>4</v>
      </c>
      <c r="AU488" s="49">
        <v>1</v>
      </c>
      <c r="AV488" s="49">
        <v>1</v>
      </c>
      <c r="AW488" s="45">
        <v>43390</v>
      </c>
      <c r="AX488" s="45" t="s">
        <v>183</v>
      </c>
      <c r="AY488" s="45">
        <v>43510.119765011572</v>
      </c>
      <c r="AZ488" s="45">
        <v>43334</v>
      </c>
      <c r="BA488" s="45">
        <v>43390</v>
      </c>
      <c r="BB488" s="45" t="s">
        <v>1960</v>
      </c>
      <c r="BC488" s="45">
        <v>43391.764189814814</v>
      </c>
      <c r="BD488" s="45">
        <v>43434</v>
      </c>
      <c r="BE488" s="53">
        <v>44312</v>
      </c>
      <c r="BF488" s="49">
        <f>IF(AND(ISBLANK(tbl_RawData_Report1[[#This Row],[REQ_ID]]),tbl_RawData_Report1[[#This Row],[RH Kit?]] = "Y"),1,COUNTIFS(tbl_RawData_Report1[RH Kit?],"Y",tbl_RawData_Report1[REQ_ID],tbl_RawData_Report1[[#This Row],[REQ_ID]]))</f>
        <v>0</v>
      </c>
      <c r="BG488" s="49">
        <f>COUNTIFS(tbl_RawData_Report1[RH Kit?],"Y",tbl_RawData_Report1[Order No.],tbl_RawData_Report1[[#This Row],[Order No.]])</f>
        <v>0</v>
      </c>
      <c r="BH488" s="49">
        <f>SUM(tbl_RawData_Report1[[#This Row],[RH Kit Req]:[RH Kit PO]])</f>
        <v>0</v>
      </c>
      <c r="BI488" s="49" t="str">
        <f>IFERROR(VLOOKUP(B488,Lookup!A:B,2,FALSE),B488)</f>
        <v>BENZABENPENI1.44MG</v>
      </c>
      <c r="BJ488" s="49" t="b">
        <f t="shared" si="7"/>
        <v>1</v>
      </c>
      <c r="BK488" s="49" t="str">
        <f>tbl_RawData_Report1[[#This Row],[Item ID]]&amp;tbl_RawData_Report1[[#This Row],[Order No.]]</f>
        <v>BENZABENPENI1.44MG0000037069</v>
      </c>
      <c r="BL488"/>
      <c r="BM488"/>
      <c r="BN488"/>
    </row>
    <row r="489" spans="1:66" hidden="1" x14ac:dyDescent="0.25">
      <c r="A489" t="s">
        <v>8</v>
      </c>
      <c r="B489" t="s">
        <v>772</v>
      </c>
      <c r="C489">
        <v>1</v>
      </c>
      <c r="D489">
        <v>1</v>
      </c>
      <c r="E489">
        <v>1</v>
      </c>
      <c r="F489" t="s">
        <v>612</v>
      </c>
      <c r="G489" s="35" t="s">
        <v>1984</v>
      </c>
      <c r="H489" s="35" t="s">
        <v>773</v>
      </c>
      <c r="I489" s="35" t="s">
        <v>593</v>
      </c>
      <c r="J489" s="35">
        <v>270</v>
      </c>
      <c r="K489" s="35" t="s">
        <v>1955</v>
      </c>
      <c r="L489" s="35" t="s">
        <v>1956</v>
      </c>
      <c r="M489" s="35" t="s">
        <v>396</v>
      </c>
      <c r="N489" s="35" t="s">
        <v>122</v>
      </c>
      <c r="O489" s="35" t="s">
        <v>1957</v>
      </c>
      <c r="P489" s="35" t="s">
        <v>1958</v>
      </c>
      <c r="Q489" s="35" t="s">
        <v>311</v>
      </c>
      <c r="R489" s="35" t="s">
        <v>326</v>
      </c>
      <c r="S489" s="35" t="s">
        <v>201</v>
      </c>
      <c r="T489" s="35" t="s">
        <v>5085</v>
      </c>
      <c r="U489" s="35" t="s">
        <v>272</v>
      </c>
      <c r="V489" s="35">
        <v>0</v>
      </c>
      <c r="W489" s="35">
        <v>0</v>
      </c>
      <c r="X489" s="49">
        <v>200</v>
      </c>
      <c r="Y489" s="45" t="s">
        <v>655</v>
      </c>
      <c r="Z489" s="49">
        <v>10</v>
      </c>
      <c r="AA489" s="49">
        <v>2000</v>
      </c>
      <c r="AB489" s="45" t="s">
        <v>637</v>
      </c>
      <c r="AC489" s="45" t="s">
        <v>660</v>
      </c>
      <c r="AD489" s="45" t="s">
        <v>779</v>
      </c>
      <c r="AE489" s="45" t="s">
        <v>780</v>
      </c>
      <c r="AF489" s="49">
        <v>2018</v>
      </c>
      <c r="AG489" s="45" t="s">
        <v>1950</v>
      </c>
      <c r="AH489" s="45">
        <v>43410</v>
      </c>
      <c r="AI489" s="45">
        <v>43412</v>
      </c>
      <c r="AJ489" s="45">
        <v>43413</v>
      </c>
      <c r="AK489" s="45">
        <v>43410</v>
      </c>
      <c r="AL489" s="45">
        <v>43415</v>
      </c>
      <c r="AM489" s="45" t="s">
        <v>566</v>
      </c>
      <c r="AN489" s="45" t="s">
        <v>1952</v>
      </c>
      <c r="AO489" s="45" t="s">
        <v>1985</v>
      </c>
      <c r="AP489" s="49"/>
      <c r="AQ489" s="45" t="s">
        <v>266</v>
      </c>
      <c r="AR489" s="45" t="s">
        <v>174</v>
      </c>
      <c r="AS489" s="45" t="s">
        <v>174</v>
      </c>
      <c r="AT489" s="49">
        <v>5</v>
      </c>
      <c r="AU489" s="49">
        <v>1</v>
      </c>
      <c r="AV489" s="49">
        <v>1</v>
      </c>
      <c r="AW489" s="45">
        <v>43390</v>
      </c>
      <c r="AX489" s="45" t="s">
        <v>183</v>
      </c>
      <c r="AY489" s="45">
        <v>43453.917990775466</v>
      </c>
      <c r="AZ489" s="45">
        <v>43334</v>
      </c>
      <c r="BA489" s="45">
        <v>43390</v>
      </c>
      <c r="BB489" s="45" t="s">
        <v>1986</v>
      </c>
      <c r="BC489" s="45">
        <v>43396.710381944446</v>
      </c>
      <c r="BD489" s="45">
        <v>43417</v>
      </c>
      <c r="BE489" s="53">
        <v>44312</v>
      </c>
      <c r="BF489" s="49">
        <f>IF(AND(ISBLANK(tbl_RawData_Report1[[#This Row],[REQ_ID]]),tbl_RawData_Report1[[#This Row],[RH Kit?]] = "Y"),1,COUNTIFS(tbl_RawData_Report1[RH Kit?],"Y",tbl_RawData_Report1[REQ_ID],tbl_RawData_Report1[[#This Row],[REQ_ID]]))</f>
        <v>0</v>
      </c>
      <c r="BG489" s="49">
        <f>COUNTIFS(tbl_RawData_Report1[RH Kit?],"Y",tbl_RawData_Report1[Order No.],tbl_RawData_Report1[[#This Row],[Order No.]])</f>
        <v>0</v>
      </c>
      <c r="BH489" s="49">
        <f>SUM(tbl_RawData_Report1[[#This Row],[RH Kit Req]:[RH Kit PO]])</f>
        <v>0</v>
      </c>
      <c r="BI489" s="49" t="str">
        <f>IFERROR(VLOOKUP(B489,Lookup!A:B,2,FALSE),B489)</f>
        <v>CIPROFLOXACI_500MG</v>
      </c>
      <c r="BJ489" s="49" t="b">
        <f t="shared" si="7"/>
        <v>1</v>
      </c>
      <c r="BK489" s="49" t="str">
        <f>tbl_RawData_Report1[[#This Row],[Item ID]]&amp;tbl_RawData_Report1[[#This Row],[Order No.]]</f>
        <v>CIPROFLOXACI_500MG0000037071</v>
      </c>
      <c r="BL489"/>
      <c r="BM489"/>
      <c r="BN489"/>
    </row>
    <row r="490" spans="1:66" hidden="1" x14ac:dyDescent="0.25">
      <c r="A490" t="s">
        <v>8</v>
      </c>
      <c r="B490" t="s">
        <v>2302</v>
      </c>
      <c r="C490">
        <v>1</v>
      </c>
      <c r="D490">
        <v>1</v>
      </c>
      <c r="E490">
        <v>1</v>
      </c>
      <c r="F490" t="s">
        <v>612</v>
      </c>
      <c r="G490" s="35" t="s">
        <v>4949</v>
      </c>
      <c r="H490" s="35" t="s">
        <v>4950</v>
      </c>
      <c r="I490" s="35" t="s">
        <v>593</v>
      </c>
      <c r="J490" s="35">
        <v>652.5</v>
      </c>
      <c r="K490" s="35" t="s">
        <v>1955</v>
      </c>
      <c r="L490" s="35" t="s">
        <v>1956</v>
      </c>
      <c r="M490" s="35" t="s">
        <v>396</v>
      </c>
      <c r="N490" s="35" t="s">
        <v>122</v>
      </c>
      <c r="O490" s="35" t="s">
        <v>1957</v>
      </c>
      <c r="P490" s="35" t="s">
        <v>1958</v>
      </c>
      <c r="Q490" s="35" t="s">
        <v>311</v>
      </c>
      <c r="R490" s="35" t="s">
        <v>326</v>
      </c>
      <c r="S490" s="35" t="s">
        <v>201</v>
      </c>
      <c r="T490" s="35" t="s">
        <v>5085</v>
      </c>
      <c r="U490" s="35" t="s">
        <v>272</v>
      </c>
      <c r="V490" s="35">
        <v>0</v>
      </c>
      <c r="W490" s="35">
        <v>0</v>
      </c>
      <c r="X490" s="49">
        <v>90</v>
      </c>
      <c r="Y490" s="45" t="s">
        <v>341</v>
      </c>
      <c r="Z490" s="49">
        <v>100</v>
      </c>
      <c r="AA490" s="49">
        <v>9000</v>
      </c>
      <c r="AB490" s="45" t="s">
        <v>4570</v>
      </c>
      <c r="AC490" s="45" t="s">
        <v>4574</v>
      </c>
      <c r="AD490" s="45" t="s">
        <v>2342</v>
      </c>
      <c r="AE490" s="45" t="s">
        <v>2343</v>
      </c>
      <c r="AF490" s="49">
        <v>2018</v>
      </c>
      <c r="AG490" s="45" t="s">
        <v>1950</v>
      </c>
      <c r="AH490" s="45">
        <v>43440</v>
      </c>
      <c r="AI490" s="45">
        <v>43447</v>
      </c>
      <c r="AJ490" s="45">
        <v>43440</v>
      </c>
      <c r="AK490" s="45">
        <v>43439</v>
      </c>
      <c r="AL490" s="45"/>
      <c r="AM490" s="45" t="s">
        <v>566</v>
      </c>
      <c r="AN490" s="45" t="s">
        <v>1952</v>
      </c>
      <c r="AO490" s="45" t="s">
        <v>4951</v>
      </c>
      <c r="AP490" s="49"/>
      <c r="AQ490" s="45" t="s">
        <v>266</v>
      </c>
      <c r="AR490" s="45" t="s">
        <v>174</v>
      </c>
      <c r="AS490" s="45" t="s">
        <v>174</v>
      </c>
      <c r="AT490" s="49">
        <v>2</v>
      </c>
      <c r="AU490" s="49">
        <v>1</v>
      </c>
      <c r="AV490" s="49">
        <v>1</v>
      </c>
      <c r="AW490" s="45">
        <v>43390</v>
      </c>
      <c r="AX490" s="45" t="s">
        <v>183</v>
      </c>
      <c r="AY490" s="45">
        <v>43496.817980752312</v>
      </c>
      <c r="AZ490" s="45">
        <v>43334</v>
      </c>
      <c r="BA490" s="45">
        <v>43390</v>
      </c>
      <c r="BB490" s="45" t="s">
        <v>4952</v>
      </c>
      <c r="BC490" s="45">
        <v>43391.767337962963</v>
      </c>
      <c r="BD490" s="45">
        <v>43406</v>
      </c>
      <c r="BE490" s="53">
        <v>44312</v>
      </c>
      <c r="BF490" s="49">
        <f>IF(AND(ISBLANK(tbl_RawData_Report1[[#This Row],[REQ_ID]]),tbl_RawData_Report1[[#This Row],[RH Kit?]] = "Y"),1,COUNTIFS(tbl_RawData_Report1[RH Kit?],"Y",tbl_RawData_Report1[REQ_ID],tbl_RawData_Report1[[#This Row],[REQ_ID]]))</f>
        <v>0</v>
      </c>
      <c r="BG490" s="49">
        <f>COUNTIFS(tbl_RawData_Report1[RH Kit?],"Y",tbl_RawData_Report1[Order No.],tbl_RawData_Report1[[#This Row],[Order No.]])</f>
        <v>0</v>
      </c>
      <c r="BH490" s="49">
        <f>SUM(tbl_RawData_Report1[[#This Row],[RH Kit Req]:[RH Kit PO]])</f>
        <v>0</v>
      </c>
      <c r="BI490" s="49" t="str">
        <f>IFERROR(VLOOKUP(B490,Lookup!A:B,2,FALSE),B490)</f>
        <v>HIV1/2_BUF_RAPID</v>
      </c>
      <c r="BJ490" s="49" t="b">
        <f t="shared" si="7"/>
        <v>1</v>
      </c>
      <c r="BK490" s="49" t="str">
        <f>tbl_RawData_Report1[[#This Row],[Item ID]]&amp;tbl_RawData_Report1[[#This Row],[Order No.]]</f>
        <v>HIV1/2_BUF_RAPID0000037072</v>
      </c>
      <c r="BL490"/>
      <c r="BM490"/>
      <c r="BN490"/>
    </row>
    <row r="491" spans="1:66" hidden="1" x14ac:dyDescent="0.25">
      <c r="A491" t="s">
        <v>8</v>
      </c>
      <c r="B491" t="s">
        <v>1619</v>
      </c>
      <c r="C491">
        <v>1</v>
      </c>
      <c r="D491">
        <v>1</v>
      </c>
      <c r="E491">
        <v>1</v>
      </c>
      <c r="F491" t="s">
        <v>416</v>
      </c>
      <c r="G491" s="35" t="s">
        <v>1921</v>
      </c>
      <c r="H491" s="35" t="s">
        <v>1923</v>
      </c>
      <c r="I491" s="35" t="s">
        <v>593</v>
      </c>
      <c r="J491" s="35">
        <v>0</v>
      </c>
      <c r="K491" s="35" t="s">
        <v>1220</v>
      </c>
      <c r="L491" s="35" t="s">
        <v>1221</v>
      </c>
      <c r="M491" s="35" t="s">
        <v>396</v>
      </c>
      <c r="N491" s="35" t="s">
        <v>122</v>
      </c>
      <c r="O491" s="35" t="s">
        <v>1222</v>
      </c>
      <c r="P491" s="35" t="s">
        <v>1223</v>
      </c>
      <c r="Q491" s="35" t="s">
        <v>311</v>
      </c>
      <c r="R491" s="35" t="s">
        <v>277</v>
      </c>
      <c r="S491" s="35" t="s">
        <v>200</v>
      </c>
      <c r="T491" s="35" t="s">
        <v>5068</v>
      </c>
      <c r="U491" s="35" t="s">
        <v>272</v>
      </c>
      <c r="V491" s="35">
        <v>0</v>
      </c>
      <c r="W491" s="35">
        <v>0</v>
      </c>
      <c r="X491" s="49">
        <v>0</v>
      </c>
      <c r="Y491" s="45" t="s">
        <v>673</v>
      </c>
      <c r="Z491" s="49">
        <v>500</v>
      </c>
      <c r="AA491" s="49">
        <v>0</v>
      </c>
      <c r="AB491" s="45" t="s">
        <v>637</v>
      </c>
      <c r="AC491" s="45" t="s">
        <v>660</v>
      </c>
      <c r="AD491" s="45" t="s">
        <v>694</v>
      </c>
      <c r="AE491" s="45" t="s">
        <v>695</v>
      </c>
      <c r="AF491" s="49">
        <v>2018</v>
      </c>
      <c r="AG491" s="45" t="s">
        <v>1215</v>
      </c>
      <c r="AH491" s="45">
        <v>43566</v>
      </c>
      <c r="AI491" s="45">
        <v>43569</v>
      </c>
      <c r="AJ491" s="45">
        <v>43566</v>
      </c>
      <c r="AK491" s="45">
        <v>43517</v>
      </c>
      <c r="AL491" s="45">
        <v>43569</v>
      </c>
      <c r="AM491" s="45" t="s">
        <v>567</v>
      </c>
      <c r="AN491" s="45" t="s">
        <v>1922</v>
      </c>
      <c r="AO491" s="45" t="s">
        <v>1924</v>
      </c>
      <c r="AP491" s="49"/>
      <c r="AQ491" s="45" t="s">
        <v>266</v>
      </c>
      <c r="AR491" s="45" t="s">
        <v>174</v>
      </c>
      <c r="AS491" s="45" t="s">
        <v>174</v>
      </c>
      <c r="AT491" s="49">
        <v>5</v>
      </c>
      <c r="AU491" s="49">
        <v>1</v>
      </c>
      <c r="AV491" s="49">
        <v>1</v>
      </c>
      <c r="AW491" s="45">
        <v>43395</v>
      </c>
      <c r="AX491" s="45" t="s">
        <v>183</v>
      </c>
      <c r="AY491" s="45">
        <v>43613.759861805556</v>
      </c>
      <c r="AZ491" s="45">
        <v>43213</v>
      </c>
      <c r="BA491" s="45">
        <v>43217</v>
      </c>
      <c r="BB491" s="45" t="s">
        <v>1925</v>
      </c>
      <c r="BC491" s="45">
        <v>43410.629907407405</v>
      </c>
      <c r="BD491" s="45">
        <v>43820</v>
      </c>
      <c r="BE491" s="53">
        <v>44469</v>
      </c>
      <c r="BF491" s="49">
        <f>IF(AND(ISBLANK(tbl_RawData_Report1[[#This Row],[REQ_ID]]),tbl_RawData_Report1[[#This Row],[RH Kit?]] = "Y"),1,COUNTIFS(tbl_RawData_Report1[RH Kit?],"Y",tbl_RawData_Report1[REQ_ID],tbl_RawData_Report1[[#This Row],[REQ_ID]]))</f>
        <v>0</v>
      </c>
      <c r="BG491" s="49">
        <f>COUNTIFS(tbl_RawData_Report1[RH Kit?],"Y",tbl_RawData_Report1[Order No.],tbl_RawData_Report1[[#This Row],[Order No.]])</f>
        <v>0</v>
      </c>
      <c r="BH491" s="49">
        <f>SUM(tbl_RawData_Report1[[#This Row],[RH Kit Req]:[RH Kit PO]])</f>
        <v>0</v>
      </c>
      <c r="BI491" s="49" t="str">
        <f>IFERROR(VLOOKUP(B491,Lookup!A:B,2,FALSE),B491)</f>
        <v>AZITHROMYCIN_500MG</v>
      </c>
      <c r="BJ491" s="49" t="b">
        <f t="shared" si="7"/>
        <v>0</v>
      </c>
      <c r="BK491" s="49" t="str">
        <f>tbl_RawData_Report1[[#This Row],[Item ID]]&amp;tbl_RawData_Report1[[#This Row],[Order No.]]</f>
        <v>AZITHROMYCIN_500MG0000037097</v>
      </c>
      <c r="BL491"/>
      <c r="BM491"/>
      <c r="BN491"/>
    </row>
    <row r="492" spans="1:66" hidden="1" x14ac:dyDescent="0.25">
      <c r="A492" t="s">
        <v>8</v>
      </c>
      <c r="B492" t="s">
        <v>1619</v>
      </c>
      <c r="C492">
        <v>1</v>
      </c>
      <c r="D492">
        <v>1</v>
      </c>
      <c r="E492">
        <v>2</v>
      </c>
      <c r="F492" t="s">
        <v>416</v>
      </c>
      <c r="G492" s="35" t="s">
        <v>1921</v>
      </c>
      <c r="H492" s="35" t="s">
        <v>1923</v>
      </c>
      <c r="I492" s="35" t="s">
        <v>593</v>
      </c>
      <c r="J492" s="35">
        <v>0</v>
      </c>
      <c r="K492" s="35" t="s">
        <v>1220</v>
      </c>
      <c r="L492" s="35" t="s">
        <v>1221</v>
      </c>
      <c r="M492" s="35" t="s">
        <v>396</v>
      </c>
      <c r="N492" s="35" t="s">
        <v>122</v>
      </c>
      <c r="O492" s="35" t="s">
        <v>1222</v>
      </c>
      <c r="P492" s="35" t="s">
        <v>1223</v>
      </c>
      <c r="Q492" s="35" t="s">
        <v>311</v>
      </c>
      <c r="R492" s="35" t="s">
        <v>277</v>
      </c>
      <c r="S492" s="35" t="s">
        <v>200</v>
      </c>
      <c r="T492" s="35" t="s">
        <v>5068</v>
      </c>
      <c r="U492" s="35" t="s">
        <v>272</v>
      </c>
      <c r="V492" s="35">
        <v>0</v>
      </c>
      <c r="W492" s="35">
        <v>0</v>
      </c>
      <c r="X492" s="49">
        <v>0</v>
      </c>
      <c r="Y492" s="45" t="s">
        <v>673</v>
      </c>
      <c r="Z492" s="49">
        <v>500</v>
      </c>
      <c r="AA492" s="49">
        <v>0</v>
      </c>
      <c r="AB492" s="45" t="s">
        <v>637</v>
      </c>
      <c r="AC492" s="45" t="s">
        <v>660</v>
      </c>
      <c r="AD492" s="45" t="s">
        <v>694</v>
      </c>
      <c r="AE492" s="45" t="s">
        <v>695</v>
      </c>
      <c r="AF492" s="49">
        <v>2018</v>
      </c>
      <c r="AG492" s="45" t="s">
        <v>1215</v>
      </c>
      <c r="AH492" s="45">
        <v>43566</v>
      </c>
      <c r="AI492" s="45">
        <v>43569</v>
      </c>
      <c r="AJ492" s="45">
        <v>43566</v>
      </c>
      <c r="AK492" s="45">
        <v>43517</v>
      </c>
      <c r="AL492" s="45">
        <v>43569</v>
      </c>
      <c r="AM492" s="45" t="s">
        <v>567</v>
      </c>
      <c r="AN492" s="45" t="s">
        <v>1922</v>
      </c>
      <c r="AO492" s="45" t="s">
        <v>1926</v>
      </c>
      <c r="AP492" s="49"/>
      <c r="AQ492" s="45" t="s">
        <v>266</v>
      </c>
      <c r="AR492" s="45" t="s">
        <v>174</v>
      </c>
      <c r="AS492" s="45" t="s">
        <v>174</v>
      </c>
      <c r="AT492" s="49">
        <v>5</v>
      </c>
      <c r="AU492" s="49">
        <v>1</v>
      </c>
      <c r="AV492" s="49">
        <v>1</v>
      </c>
      <c r="AW492" s="45">
        <v>43395</v>
      </c>
      <c r="AX492" s="45" t="s">
        <v>183</v>
      </c>
      <c r="AY492" s="45">
        <v>43613.759861805556</v>
      </c>
      <c r="AZ492" s="45">
        <v>43213</v>
      </c>
      <c r="BA492" s="45">
        <v>43217</v>
      </c>
      <c r="BB492" s="45" t="s">
        <v>1925</v>
      </c>
      <c r="BC492" s="45">
        <v>43410.629907407405</v>
      </c>
      <c r="BD492" s="45">
        <v>43820</v>
      </c>
      <c r="BE492" s="53">
        <v>44469</v>
      </c>
      <c r="BF492" s="49">
        <f>IF(AND(ISBLANK(tbl_RawData_Report1[[#This Row],[REQ_ID]]),tbl_RawData_Report1[[#This Row],[RH Kit?]] = "Y"),1,COUNTIFS(tbl_RawData_Report1[RH Kit?],"Y",tbl_RawData_Report1[REQ_ID],tbl_RawData_Report1[[#This Row],[REQ_ID]]))</f>
        <v>0</v>
      </c>
      <c r="BG492" s="49">
        <f>COUNTIFS(tbl_RawData_Report1[RH Kit?],"Y",tbl_RawData_Report1[Order No.],tbl_RawData_Report1[[#This Row],[Order No.]])</f>
        <v>0</v>
      </c>
      <c r="BH492" s="49">
        <f>SUM(tbl_RawData_Report1[[#This Row],[RH Kit Req]:[RH Kit PO]])</f>
        <v>0</v>
      </c>
      <c r="BI492" s="49" t="str">
        <f>IFERROR(VLOOKUP(B492,Lookup!A:B,2,FALSE),B492)</f>
        <v>AZITHROMYCIN_500MG</v>
      </c>
      <c r="BJ492" s="49" t="b">
        <f t="shared" si="7"/>
        <v>1</v>
      </c>
      <c r="BK492" s="49" t="str">
        <f>tbl_RawData_Report1[[#This Row],[Item ID]]&amp;tbl_RawData_Report1[[#This Row],[Order No.]]</f>
        <v>AZITHROMYCIN_500MG0000037097</v>
      </c>
      <c r="BL492"/>
      <c r="BM492"/>
      <c r="BN492"/>
    </row>
    <row r="493" spans="1:66" hidden="1" x14ac:dyDescent="0.25">
      <c r="A493" t="s">
        <v>8</v>
      </c>
      <c r="B493" t="s">
        <v>2099</v>
      </c>
      <c r="C493">
        <v>2</v>
      </c>
      <c r="D493">
        <v>1</v>
      </c>
      <c r="E493">
        <v>1</v>
      </c>
      <c r="F493" t="s">
        <v>416</v>
      </c>
      <c r="G493" s="35" t="s">
        <v>1921</v>
      </c>
      <c r="H493" s="35" t="s">
        <v>2100</v>
      </c>
      <c r="I493" s="35" t="s">
        <v>593</v>
      </c>
      <c r="J493" s="35">
        <v>0</v>
      </c>
      <c r="K493" s="35" t="s">
        <v>1220</v>
      </c>
      <c r="L493" s="35" t="s">
        <v>1221</v>
      </c>
      <c r="M493" s="35" t="s">
        <v>396</v>
      </c>
      <c r="N493" s="35" t="s">
        <v>122</v>
      </c>
      <c r="O493" s="35" t="s">
        <v>1222</v>
      </c>
      <c r="P493" s="35" t="s">
        <v>1223</v>
      </c>
      <c r="Q493" s="35" t="s">
        <v>311</v>
      </c>
      <c r="R493" s="35" t="s">
        <v>277</v>
      </c>
      <c r="S493" s="35" t="s">
        <v>200</v>
      </c>
      <c r="T493" s="35" t="s">
        <v>5068</v>
      </c>
      <c r="U493" s="35" t="s">
        <v>272</v>
      </c>
      <c r="V493" s="35">
        <v>0</v>
      </c>
      <c r="W493" s="35">
        <v>0</v>
      </c>
      <c r="X493" s="49">
        <v>0</v>
      </c>
      <c r="Y493" s="45" t="s">
        <v>346</v>
      </c>
      <c r="Z493" s="49">
        <v>1000</v>
      </c>
      <c r="AA493" s="49">
        <v>0</v>
      </c>
      <c r="AB493" s="45" t="s">
        <v>637</v>
      </c>
      <c r="AC493" s="45" t="s">
        <v>2103</v>
      </c>
      <c r="AD493" s="45" t="s">
        <v>694</v>
      </c>
      <c r="AE493" s="45" t="s">
        <v>695</v>
      </c>
      <c r="AF493" s="49">
        <v>2018</v>
      </c>
      <c r="AG493" s="45" t="s">
        <v>1215</v>
      </c>
      <c r="AH493" s="45">
        <v>43566</v>
      </c>
      <c r="AI493" s="45">
        <v>43569</v>
      </c>
      <c r="AJ493" s="45">
        <v>43566</v>
      </c>
      <c r="AK493" s="45">
        <v>43517</v>
      </c>
      <c r="AL493" s="45">
        <v>43569</v>
      </c>
      <c r="AM493" s="45" t="s">
        <v>567</v>
      </c>
      <c r="AN493" s="45" t="s">
        <v>1922</v>
      </c>
      <c r="AO493" s="45" t="s">
        <v>2101</v>
      </c>
      <c r="AP493" s="49"/>
      <c r="AQ493" s="45" t="s">
        <v>266</v>
      </c>
      <c r="AR493" s="45" t="s">
        <v>174</v>
      </c>
      <c r="AS493" s="45" t="s">
        <v>174</v>
      </c>
      <c r="AT493" s="49">
        <v>15</v>
      </c>
      <c r="AU493" s="49">
        <v>1</v>
      </c>
      <c r="AV493" s="49">
        <v>1</v>
      </c>
      <c r="AW493" s="45">
        <v>43395</v>
      </c>
      <c r="AX493" s="45" t="s">
        <v>183</v>
      </c>
      <c r="AY493" s="45">
        <v>43613.759861805556</v>
      </c>
      <c r="AZ493" s="45">
        <v>43213</v>
      </c>
      <c r="BA493" s="45">
        <v>43217</v>
      </c>
      <c r="BB493" s="45" t="s">
        <v>2102</v>
      </c>
      <c r="BC493" s="45">
        <v>43410.629907407405</v>
      </c>
      <c r="BD493" s="45">
        <v>43455</v>
      </c>
      <c r="BE493" s="53">
        <v>44469</v>
      </c>
      <c r="BF493" s="49">
        <f>IF(AND(ISBLANK(tbl_RawData_Report1[[#This Row],[REQ_ID]]),tbl_RawData_Report1[[#This Row],[RH Kit?]] = "Y"),1,COUNTIFS(tbl_RawData_Report1[RH Kit?],"Y",tbl_RawData_Report1[REQ_ID],tbl_RawData_Report1[[#This Row],[REQ_ID]]))</f>
        <v>0</v>
      </c>
      <c r="BG493" s="49">
        <f>COUNTIFS(tbl_RawData_Report1[RH Kit?],"Y",tbl_RawData_Report1[Order No.],tbl_RawData_Report1[[#This Row],[Order No.]])</f>
        <v>0</v>
      </c>
      <c r="BH493" s="49">
        <f>SUM(tbl_RawData_Report1[[#This Row],[RH Kit Req]:[RH Kit PO]])</f>
        <v>0</v>
      </c>
      <c r="BI493" s="49" t="str">
        <f>IFERROR(VLOOKUP(B493,Lookup!A:B,2,FALSE),B493)</f>
        <v>METHYLDOPA_250MG</v>
      </c>
      <c r="BJ493" s="49" t="b">
        <f t="shared" si="7"/>
        <v>0</v>
      </c>
      <c r="BK493" s="49" t="str">
        <f>tbl_RawData_Report1[[#This Row],[Item ID]]&amp;tbl_RawData_Report1[[#This Row],[Order No.]]</f>
        <v>METHYLDOPA_250MG0000037097</v>
      </c>
      <c r="BL493"/>
      <c r="BM493"/>
      <c r="BN493"/>
    </row>
    <row r="494" spans="1:66" hidden="1" x14ac:dyDescent="0.25">
      <c r="A494" t="s">
        <v>8</v>
      </c>
      <c r="B494" t="s">
        <v>2099</v>
      </c>
      <c r="C494">
        <v>2</v>
      </c>
      <c r="D494">
        <v>1</v>
      </c>
      <c r="E494">
        <v>2</v>
      </c>
      <c r="F494" t="s">
        <v>416</v>
      </c>
      <c r="G494" s="35" t="s">
        <v>1921</v>
      </c>
      <c r="H494" s="35" t="s">
        <v>2100</v>
      </c>
      <c r="I494" s="35" t="s">
        <v>593</v>
      </c>
      <c r="J494" s="35">
        <v>0</v>
      </c>
      <c r="K494" s="35" t="s">
        <v>1220</v>
      </c>
      <c r="L494" s="35" t="s">
        <v>1221</v>
      </c>
      <c r="M494" s="35" t="s">
        <v>396</v>
      </c>
      <c r="N494" s="35" t="s">
        <v>122</v>
      </c>
      <c r="O494" s="35" t="s">
        <v>1222</v>
      </c>
      <c r="P494" s="35" t="s">
        <v>1223</v>
      </c>
      <c r="Q494" s="35" t="s">
        <v>311</v>
      </c>
      <c r="R494" s="35" t="s">
        <v>277</v>
      </c>
      <c r="S494" s="35" t="s">
        <v>200</v>
      </c>
      <c r="T494" s="35" t="s">
        <v>5068</v>
      </c>
      <c r="U494" s="35" t="s">
        <v>272</v>
      </c>
      <c r="V494" s="35">
        <v>0</v>
      </c>
      <c r="W494" s="35">
        <v>0</v>
      </c>
      <c r="X494" s="49">
        <v>0</v>
      </c>
      <c r="Y494" s="45" t="s">
        <v>346</v>
      </c>
      <c r="Z494" s="49">
        <v>1000</v>
      </c>
      <c r="AA494" s="49">
        <v>0</v>
      </c>
      <c r="AB494" s="45" t="s">
        <v>637</v>
      </c>
      <c r="AC494" s="45" t="s">
        <v>2103</v>
      </c>
      <c r="AD494" s="45" t="s">
        <v>694</v>
      </c>
      <c r="AE494" s="45" t="s">
        <v>695</v>
      </c>
      <c r="AF494" s="49">
        <v>2018</v>
      </c>
      <c r="AG494" s="45" t="s">
        <v>1215</v>
      </c>
      <c r="AH494" s="45">
        <v>43566</v>
      </c>
      <c r="AI494" s="45">
        <v>43569</v>
      </c>
      <c r="AJ494" s="45">
        <v>43566</v>
      </c>
      <c r="AK494" s="45">
        <v>43517</v>
      </c>
      <c r="AL494" s="45">
        <v>43569</v>
      </c>
      <c r="AM494" s="45" t="s">
        <v>567</v>
      </c>
      <c r="AN494" s="45" t="s">
        <v>1922</v>
      </c>
      <c r="AO494" s="45" t="s">
        <v>2104</v>
      </c>
      <c r="AP494" s="49"/>
      <c r="AQ494" s="45" t="s">
        <v>266</v>
      </c>
      <c r="AR494" s="45" t="s">
        <v>174</v>
      </c>
      <c r="AS494" s="45" t="s">
        <v>174</v>
      </c>
      <c r="AT494" s="49">
        <v>15</v>
      </c>
      <c r="AU494" s="49">
        <v>1</v>
      </c>
      <c r="AV494" s="49">
        <v>2</v>
      </c>
      <c r="AW494" s="45">
        <v>43395</v>
      </c>
      <c r="AX494" s="45" t="s">
        <v>183</v>
      </c>
      <c r="AY494" s="45">
        <v>43613.759861805556</v>
      </c>
      <c r="AZ494" s="45">
        <v>43213</v>
      </c>
      <c r="BA494" s="45">
        <v>43217</v>
      </c>
      <c r="BB494" s="45" t="s">
        <v>2102</v>
      </c>
      <c r="BC494" s="45">
        <v>43410.629907407405</v>
      </c>
      <c r="BD494" s="45">
        <v>43455</v>
      </c>
      <c r="BE494" s="53">
        <v>44469</v>
      </c>
      <c r="BF494" s="49">
        <f>IF(AND(ISBLANK(tbl_RawData_Report1[[#This Row],[REQ_ID]]),tbl_RawData_Report1[[#This Row],[RH Kit?]] = "Y"),1,COUNTIFS(tbl_RawData_Report1[RH Kit?],"Y",tbl_RawData_Report1[REQ_ID],tbl_RawData_Report1[[#This Row],[REQ_ID]]))</f>
        <v>0</v>
      </c>
      <c r="BG494" s="49">
        <f>COUNTIFS(tbl_RawData_Report1[RH Kit?],"Y",tbl_RawData_Report1[Order No.],tbl_RawData_Report1[[#This Row],[Order No.]])</f>
        <v>0</v>
      </c>
      <c r="BH494" s="49">
        <f>SUM(tbl_RawData_Report1[[#This Row],[RH Kit Req]:[RH Kit PO]])</f>
        <v>0</v>
      </c>
      <c r="BI494" s="49" t="str">
        <f>IFERROR(VLOOKUP(B494,Lookup!A:B,2,FALSE),B494)</f>
        <v>METHYLDOPA_250MG</v>
      </c>
      <c r="BJ494" s="49" t="b">
        <f t="shared" si="7"/>
        <v>0</v>
      </c>
      <c r="BK494" s="49" t="str">
        <f>tbl_RawData_Report1[[#This Row],[Item ID]]&amp;tbl_RawData_Report1[[#This Row],[Order No.]]</f>
        <v>METHYLDOPA_250MG0000037097</v>
      </c>
      <c r="BL494"/>
      <c r="BM494"/>
      <c r="BN494"/>
    </row>
    <row r="495" spans="1:66" hidden="1" x14ac:dyDescent="0.25">
      <c r="A495" t="s">
        <v>8</v>
      </c>
      <c r="B495" t="s">
        <v>2099</v>
      </c>
      <c r="C495">
        <v>2</v>
      </c>
      <c r="D495">
        <v>1</v>
      </c>
      <c r="E495">
        <v>4</v>
      </c>
      <c r="F495" t="s">
        <v>416</v>
      </c>
      <c r="G495" s="35" t="s">
        <v>1921</v>
      </c>
      <c r="H495" s="35" t="s">
        <v>2100</v>
      </c>
      <c r="I495" s="35" t="s">
        <v>593</v>
      </c>
      <c r="J495" s="35">
        <v>0</v>
      </c>
      <c r="K495" s="35" t="s">
        <v>1220</v>
      </c>
      <c r="L495" s="35" t="s">
        <v>1221</v>
      </c>
      <c r="M495" s="35" t="s">
        <v>396</v>
      </c>
      <c r="N495" s="35" t="s">
        <v>122</v>
      </c>
      <c r="O495" s="35" t="s">
        <v>1222</v>
      </c>
      <c r="P495" s="35" t="s">
        <v>1223</v>
      </c>
      <c r="Q495" s="35" t="s">
        <v>311</v>
      </c>
      <c r="R495" s="35" t="s">
        <v>277</v>
      </c>
      <c r="S495" s="35" t="s">
        <v>200</v>
      </c>
      <c r="T495" s="35" t="s">
        <v>5068</v>
      </c>
      <c r="U495" s="35" t="s">
        <v>272</v>
      </c>
      <c r="V495" s="35">
        <v>0</v>
      </c>
      <c r="W495" s="35">
        <v>0</v>
      </c>
      <c r="X495" s="49">
        <v>0</v>
      </c>
      <c r="Y495" s="45" t="s">
        <v>346</v>
      </c>
      <c r="Z495" s="49">
        <v>1000</v>
      </c>
      <c r="AA495" s="49">
        <v>0</v>
      </c>
      <c r="AB495" s="45" t="s">
        <v>637</v>
      </c>
      <c r="AC495" s="45" t="s">
        <v>2103</v>
      </c>
      <c r="AD495" s="45" t="s">
        <v>694</v>
      </c>
      <c r="AE495" s="45" t="s">
        <v>695</v>
      </c>
      <c r="AF495" s="49">
        <v>2018</v>
      </c>
      <c r="AG495" s="45" t="s">
        <v>1215</v>
      </c>
      <c r="AH495" s="45">
        <v>43566</v>
      </c>
      <c r="AI495" s="45">
        <v>43569</v>
      </c>
      <c r="AJ495" s="45">
        <v>43566</v>
      </c>
      <c r="AK495" s="45">
        <v>43517</v>
      </c>
      <c r="AL495" s="45">
        <v>43569</v>
      </c>
      <c r="AM495" s="45" t="s">
        <v>567</v>
      </c>
      <c r="AN495" s="45" t="s">
        <v>1922</v>
      </c>
      <c r="AO495" s="45" t="s">
        <v>2117</v>
      </c>
      <c r="AP495" s="49"/>
      <c r="AQ495" s="45" t="s">
        <v>266</v>
      </c>
      <c r="AR495" s="45" t="s">
        <v>174</v>
      </c>
      <c r="AS495" s="45" t="s">
        <v>174</v>
      </c>
      <c r="AT495" s="49">
        <v>15</v>
      </c>
      <c r="AU495" s="49">
        <v>1</v>
      </c>
      <c r="AV495" s="49"/>
      <c r="AW495" s="45">
        <v>43395</v>
      </c>
      <c r="AX495" s="45" t="s">
        <v>183</v>
      </c>
      <c r="AY495" s="45">
        <v>43613.759861805556</v>
      </c>
      <c r="AZ495" s="45">
        <v>43213</v>
      </c>
      <c r="BA495" s="45">
        <v>43217</v>
      </c>
      <c r="BB495" s="45" t="s">
        <v>2102</v>
      </c>
      <c r="BC495" s="45">
        <v>43410.629907407405</v>
      </c>
      <c r="BD495" s="45">
        <v>43455</v>
      </c>
      <c r="BE495" s="53">
        <v>44469</v>
      </c>
      <c r="BF495" s="49">
        <f>IF(AND(ISBLANK(tbl_RawData_Report1[[#This Row],[REQ_ID]]),tbl_RawData_Report1[[#This Row],[RH Kit?]] = "Y"),1,COUNTIFS(tbl_RawData_Report1[RH Kit?],"Y",tbl_RawData_Report1[REQ_ID],tbl_RawData_Report1[[#This Row],[REQ_ID]]))</f>
        <v>0</v>
      </c>
      <c r="BG495" s="49">
        <f>COUNTIFS(tbl_RawData_Report1[RH Kit?],"Y",tbl_RawData_Report1[Order No.],tbl_RawData_Report1[[#This Row],[Order No.]])</f>
        <v>0</v>
      </c>
      <c r="BH495" s="49">
        <f>SUM(tbl_RawData_Report1[[#This Row],[RH Kit Req]:[RH Kit PO]])</f>
        <v>0</v>
      </c>
      <c r="BI495" s="49" t="str">
        <f>IFERROR(VLOOKUP(B495,Lookup!A:B,2,FALSE),B495)</f>
        <v>METHYLDOPA_250MG</v>
      </c>
      <c r="BJ495" s="49" t="b">
        <f t="shared" si="7"/>
        <v>0</v>
      </c>
      <c r="BK495" s="49" t="str">
        <f>tbl_RawData_Report1[[#This Row],[Item ID]]&amp;tbl_RawData_Report1[[#This Row],[Order No.]]</f>
        <v>METHYLDOPA_250MG0000037097</v>
      </c>
      <c r="BL495"/>
      <c r="BM495"/>
      <c r="BN495"/>
    </row>
    <row r="496" spans="1:66" hidden="1" x14ac:dyDescent="0.25">
      <c r="A496" t="s">
        <v>8</v>
      </c>
      <c r="B496" t="s">
        <v>2099</v>
      </c>
      <c r="C496">
        <v>2</v>
      </c>
      <c r="D496">
        <v>1</v>
      </c>
      <c r="E496">
        <v>3</v>
      </c>
      <c r="F496" t="s">
        <v>416</v>
      </c>
      <c r="G496" s="35" t="s">
        <v>1921</v>
      </c>
      <c r="H496" s="35" t="s">
        <v>2100</v>
      </c>
      <c r="I496" s="35" t="s">
        <v>593</v>
      </c>
      <c r="J496" s="35">
        <v>0</v>
      </c>
      <c r="K496" s="35" t="s">
        <v>1220</v>
      </c>
      <c r="L496" s="35" t="s">
        <v>1221</v>
      </c>
      <c r="M496" s="35" t="s">
        <v>396</v>
      </c>
      <c r="N496" s="35" t="s">
        <v>122</v>
      </c>
      <c r="O496" s="35" t="s">
        <v>1222</v>
      </c>
      <c r="P496" s="35" t="s">
        <v>1223</v>
      </c>
      <c r="Q496" s="35" t="s">
        <v>311</v>
      </c>
      <c r="R496" s="35" t="s">
        <v>277</v>
      </c>
      <c r="S496" s="35" t="s">
        <v>200</v>
      </c>
      <c r="T496" s="35" t="s">
        <v>5068</v>
      </c>
      <c r="U496" s="35" t="s">
        <v>272</v>
      </c>
      <c r="V496" s="35">
        <v>0</v>
      </c>
      <c r="W496" s="35">
        <v>0</v>
      </c>
      <c r="X496" s="49">
        <v>0</v>
      </c>
      <c r="Y496" s="45" t="s">
        <v>346</v>
      </c>
      <c r="Z496" s="49">
        <v>1000</v>
      </c>
      <c r="AA496" s="49">
        <v>0</v>
      </c>
      <c r="AB496" s="45" t="s">
        <v>637</v>
      </c>
      <c r="AC496" s="45" t="s">
        <v>2103</v>
      </c>
      <c r="AD496" s="45" t="s">
        <v>694</v>
      </c>
      <c r="AE496" s="45" t="s">
        <v>695</v>
      </c>
      <c r="AF496" s="49">
        <v>2018</v>
      </c>
      <c r="AG496" s="45" t="s">
        <v>1215</v>
      </c>
      <c r="AH496" s="45">
        <v>43566</v>
      </c>
      <c r="AI496" s="45">
        <v>43569</v>
      </c>
      <c r="AJ496" s="45">
        <v>43566</v>
      </c>
      <c r="AK496" s="45">
        <v>43517</v>
      </c>
      <c r="AL496" s="45">
        <v>43569</v>
      </c>
      <c r="AM496" s="45" t="s">
        <v>567</v>
      </c>
      <c r="AN496" s="45" t="s">
        <v>1922</v>
      </c>
      <c r="AO496" s="45" t="s">
        <v>2106</v>
      </c>
      <c r="AP496" s="49"/>
      <c r="AQ496" s="45" t="s">
        <v>266</v>
      </c>
      <c r="AR496" s="45" t="s">
        <v>174</v>
      </c>
      <c r="AS496" s="45" t="s">
        <v>174</v>
      </c>
      <c r="AT496" s="49">
        <v>15</v>
      </c>
      <c r="AU496" s="49">
        <v>1</v>
      </c>
      <c r="AV496" s="49"/>
      <c r="AW496" s="45">
        <v>43395</v>
      </c>
      <c r="AX496" s="45" t="s">
        <v>183</v>
      </c>
      <c r="AY496" s="45">
        <v>43613.759861805556</v>
      </c>
      <c r="AZ496" s="45">
        <v>43213</v>
      </c>
      <c r="BA496" s="45">
        <v>43217</v>
      </c>
      <c r="BB496" s="45" t="s">
        <v>2102</v>
      </c>
      <c r="BC496" s="45">
        <v>43410.629907407405</v>
      </c>
      <c r="BD496" s="45">
        <v>43455</v>
      </c>
      <c r="BE496" s="53">
        <v>44469</v>
      </c>
      <c r="BF496" s="49">
        <f>IF(AND(ISBLANK(tbl_RawData_Report1[[#This Row],[REQ_ID]]),tbl_RawData_Report1[[#This Row],[RH Kit?]] = "Y"),1,COUNTIFS(tbl_RawData_Report1[RH Kit?],"Y",tbl_RawData_Report1[REQ_ID],tbl_RawData_Report1[[#This Row],[REQ_ID]]))</f>
        <v>0</v>
      </c>
      <c r="BG496" s="49">
        <f>COUNTIFS(tbl_RawData_Report1[RH Kit?],"Y",tbl_RawData_Report1[Order No.],tbl_RawData_Report1[[#This Row],[Order No.]])</f>
        <v>0</v>
      </c>
      <c r="BH496" s="49">
        <f>SUM(tbl_RawData_Report1[[#This Row],[RH Kit Req]:[RH Kit PO]])</f>
        <v>0</v>
      </c>
      <c r="BI496" s="49" t="str">
        <f>IFERROR(VLOOKUP(B496,Lookup!A:B,2,FALSE),B496)</f>
        <v>METHYLDOPA_250MG</v>
      </c>
      <c r="BJ496" s="49" t="b">
        <f t="shared" si="7"/>
        <v>0</v>
      </c>
      <c r="BK496" s="49" t="str">
        <f>tbl_RawData_Report1[[#This Row],[Item ID]]&amp;tbl_RawData_Report1[[#This Row],[Order No.]]</f>
        <v>METHYLDOPA_250MG0000037097</v>
      </c>
      <c r="BL496"/>
      <c r="BM496"/>
      <c r="BN496"/>
    </row>
    <row r="497" spans="1:66" hidden="1" x14ac:dyDescent="0.25">
      <c r="A497" t="s">
        <v>8</v>
      </c>
      <c r="B497" t="s">
        <v>2099</v>
      </c>
      <c r="C497">
        <v>2</v>
      </c>
      <c r="D497">
        <v>1</v>
      </c>
      <c r="E497">
        <v>6</v>
      </c>
      <c r="F497" t="s">
        <v>416</v>
      </c>
      <c r="G497" s="35" t="s">
        <v>1921</v>
      </c>
      <c r="H497" s="35" t="s">
        <v>2100</v>
      </c>
      <c r="I497" s="35" t="s">
        <v>593</v>
      </c>
      <c r="J497" s="35">
        <v>104.48</v>
      </c>
      <c r="K497" s="35" t="s">
        <v>1220</v>
      </c>
      <c r="L497" s="35" t="s">
        <v>1221</v>
      </c>
      <c r="M497" s="35" t="s">
        <v>396</v>
      </c>
      <c r="N497" s="35" t="s">
        <v>122</v>
      </c>
      <c r="O497" s="35" t="s">
        <v>1222</v>
      </c>
      <c r="P497" s="35" t="s">
        <v>1223</v>
      </c>
      <c r="Q497" s="35" t="s">
        <v>311</v>
      </c>
      <c r="R497" s="35" t="s">
        <v>277</v>
      </c>
      <c r="S497" s="35" t="s">
        <v>200</v>
      </c>
      <c r="T497" s="35" t="s">
        <v>5068</v>
      </c>
      <c r="U497" s="35" t="s">
        <v>272</v>
      </c>
      <c r="V497" s="35">
        <v>0</v>
      </c>
      <c r="W497" s="35">
        <v>0</v>
      </c>
      <c r="X497" s="49">
        <v>3.5</v>
      </c>
      <c r="Y497" s="45" t="s">
        <v>346</v>
      </c>
      <c r="Z497" s="49">
        <v>1000</v>
      </c>
      <c r="AA497" s="49">
        <v>3500</v>
      </c>
      <c r="AB497" s="45" t="s">
        <v>637</v>
      </c>
      <c r="AC497" s="45" t="s">
        <v>2103</v>
      </c>
      <c r="AD497" s="45" t="s">
        <v>694</v>
      </c>
      <c r="AE497" s="45" t="s">
        <v>695</v>
      </c>
      <c r="AF497" s="49">
        <v>2018</v>
      </c>
      <c r="AG497" s="45" t="s">
        <v>1215</v>
      </c>
      <c r="AH497" s="45">
        <v>43566</v>
      </c>
      <c r="AI497" s="45">
        <v>43569</v>
      </c>
      <c r="AJ497" s="45">
        <v>43566</v>
      </c>
      <c r="AK497" s="45">
        <v>43517</v>
      </c>
      <c r="AL497" s="45">
        <v>43569</v>
      </c>
      <c r="AM497" s="45" t="s">
        <v>567</v>
      </c>
      <c r="AN497" s="45" t="s">
        <v>1922</v>
      </c>
      <c r="AO497" s="45" t="s">
        <v>2116</v>
      </c>
      <c r="AP497" s="49"/>
      <c r="AQ497" s="45" t="s">
        <v>266</v>
      </c>
      <c r="AR497" s="45" t="s">
        <v>174</v>
      </c>
      <c r="AS497" s="45" t="s">
        <v>174</v>
      </c>
      <c r="AT497" s="49">
        <v>15</v>
      </c>
      <c r="AU497" s="49">
        <v>1</v>
      </c>
      <c r="AV497" s="49"/>
      <c r="AW497" s="45">
        <v>43395</v>
      </c>
      <c r="AX497" s="45" t="s">
        <v>183</v>
      </c>
      <c r="AY497" s="45">
        <v>43613.759861805556</v>
      </c>
      <c r="AZ497" s="45">
        <v>43213</v>
      </c>
      <c r="BA497" s="45">
        <v>43217</v>
      </c>
      <c r="BB497" s="45" t="s">
        <v>2102</v>
      </c>
      <c r="BC497" s="45">
        <v>43410.629907407405</v>
      </c>
      <c r="BD497" s="45">
        <v>43455</v>
      </c>
      <c r="BE497" s="53">
        <v>44469</v>
      </c>
      <c r="BF497" s="49">
        <f>IF(AND(ISBLANK(tbl_RawData_Report1[[#This Row],[REQ_ID]]),tbl_RawData_Report1[[#This Row],[RH Kit?]] = "Y"),1,COUNTIFS(tbl_RawData_Report1[RH Kit?],"Y",tbl_RawData_Report1[REQ_ID],tbl_RawData_Report1[[#This Row],[REQ_ID]]))</f>
        <v>0</v>
      </c>
      <c r="BG497" s="49">
        <f>COUNTIFS(tbl_RawData_Report1[RH Kit?],"Y",tbl_RawData_Report1[Order No.],tbl_RawData_Report1[[#This Row],[Order No.]])</f>
        <v>0</v>
      </c>
      <c r="BH497" s="49">
        <f>SUM(tbl_RawData_Report1[[#This Row],[RH Kit Req]:[RH Kit PO]])</f>
        <v>0</v>
      </c>
      <c r="BI497" s="49" t="str">
        <f>IFERROR(VLOOKUP(B497,Lookup!A:B,2,FALSE),B497)</f>
        <v>METHYLDOPA_250MG</v>
      </c>
      <c r="BJ497" s="49" t="b">
        <f t="shared" si="7"/>
        <v>1</v>
      </c>
      <c r="BK497" s="49" t="str">
        <f>tbl_RawData_Report1[[#This Row],[Item ID]]&amp;tbl_RawData_Report1[[#This Row],[Order No.]]</f>
        <v>METHYLDOPA_250MG0000037097</v>
      </c>
      <c r="BL497"/>
      <c r="BM497"/>
      <c r="BN497"/>
    </row>
    <row r="498" spans="1:66" hidden="1" x14ac:dyDescent="0.25">
      <c r="A498" t="s">
        <v>8</v>
      </c>
      <c r="B498" t="s">
        <v>1619</v>
      </c>
      <c r="C498">
        <v>1</v>
      </c>
      <c r="D498">
        <v>2</v>
      </c>
      <c r="E498">
        <v>2</v>
      </c>
      <c r="F498" t="s">
        <v>416</v>
      </c>
      <c r="G498" s="35" t="s">
        <v>1921</v>
      </c>
      <c r="H498" s="35" t="s">
        <v>1923</v>
      </c>
      <c r="I498" s="35" t="s">
        <v>593</v>
      </c>
      <c r="J498" s="35">
        <v>0</v>
      </c>
      <c r="K498" s="35" t="s">
        <v>1220</v>
      </c>
      <c r="L498" s="35" t="s">
        <v>1221</v>
      </c>
      <c r="M498" s="35" t="s">
        <v>396</v>
      </c>
      <c r="N498" s="35" t="s">
        <v>122</v>
      </c>
      <c r="O498" s="35" t="s">
        <v>1222</v>
      </c>
      <c r="P498" s="35" t="s">
        <v>1223</v>
      </c>
      <c r="Q498" s="35" t="s">
        <v>311</v>
      </c>
      <c r="R498" s="35" t="s">
        <v>277</v>
      </c>
      <c r="S498" s="35" t="s">
        <v>200</v>
      </c>
      <c r="T498" s="35" t="s">
        <v>5068</v>
      </c>
      <c r="U498" s="35" t="s">
        <v>272</v>
      </c>
      <c r="V498" s="35">
        <v>0</v>
      </c>
      <c r="W498" s="35">
        <v>0</v>
      </c>
      <c r="X498" s="49">
        <v>0</v>
      </c>
      <c r="Y498" s="45" t="s">
        <v>673</v>
      </c>
      <c r="Z498" s="49">
        <v>500</v>
      </c>
      <c r="AA498" s="49">
        <v>0</v>
      </c>
      <c r="AB498" s="45" t="s">
        <v>637</v>
      </c>
      <c r="AC498" s="45" t="s">
        <v>660</v>
      </c>
      <c r="AD498" s="45" t="s">
        <v>694</v>
      </c>
      <c r="AE498" s="45" t="s">
        <v>695</v>
      </c>
      <c r="AF498" s="49">
        <v>2018</v>
      </c>
      <c r="AG498" s="45" t="s">
        <v>1215</v>
      </c>
      <c r="AH498" s="45">
        <v>43566</v>
      </c>
      <c r="AI498" s="45">
        <v>43569</v>
      </c>
      <c r="AJ498" s="45">
        <v>43566</v>
      </c>
      <c r="AK498" s="45">
        <v>43563</v>
      </c>
      <c r="AL498" s="45">
        <v>43569</v>
      </c>
      <c r="AM498" s="45" t="s">
        <v>567</v>
      </c>
      <c r="AN498" s="45" t="s">
        <v>1922</v>
      </c>
      <c r="AO498" s="45" t="s">
        <v>2075</v>
      </c>
      <c r="AP498" s="49"/>
      <c r="AQ498" s="45" t="s">
        <v>266</v>
      </c>
      <c r="AR498" s="45" t="s">
        <v>174</v>
      </c>
      <c r="AS498" s="45" t="s">
        <v>174</v>
      </c>
      <c r="AT498" s="49">
        <v>5</v>
      </c>
      <c r="AU498" s="49">
        <v>1</v>
      </c>
      <c r="AV498" s="49">
        <v>2</v>
      </c>
      <c r="AW498" s="45">
        <v>43395</v>
      </c>
      <c r="AX498" s="45" t="s">
        <v>183</v>
      </c>
      <c r="AY498" s="45">
        <v>43613.759861805556</v>
      </c>
      <c r="AZ498" s="45">
        <v>43213</v>
      </c>
      <c r="BA498" s="45">
        <v>43217</v>
      </c>
      <c r="BB498" s="45" t="s">
        <v>2076</v>
      </c>
      <c r="BC498" s="45">
        <v>43410.629907407405</v>
      </c>
      <c r="BD498" s="45">
        <v>43511</v>
      </c>
      <c r="BE498" s="53">
        <v>44469</v>
      </c>
      <c r="BF498" s="49">
        <f>IF(AND(ISBLANK(tbl_RawData_Report1[[#This Row],[REQ_ID]]),tbl_RawData_Report1[[#This Row],[RH Kit?]] = "Y"),1,COUNTIFS(tbl_RawData_Report1[RH Kit?],"Y",tbl_RawData_Report1[REQ_ID],tbl_RawData_Report1[[#This Row],[REQ_ID]]))</f>
        <v>0</v>
      </c>
      <c r="BG498" s="49">
        <f>COUNTIFS(tbl_RawData_Report1[RH Kit?],"Y",tbl_RawData_Report1[Order No.],tbl_RawData_Report1[[#This Row],[Order No.]])</f>
        <v>0</v>
      </c>
      <c r="BH498" s="49">
        <f>SUM(tbl_RawData_Report1[[#This Row],[RH Kit Req]:[RH Kit PO]])</f>
        <v>0</v>
      </c>
      <c r="BI498" s="49" t="str">
        <f>IFERROR(VLOOKUP(B498,Lookup!A:B,2,FALSE),B498)</f>
        <v>AZITHROMYCIN_500MG</v>
      </c>
      <c r="BJ498" s="49" t="b">
        <f t="shared" si="7"/>
        <v>0</v>
      </c>
      <c r="BK498" s="49" t="str">
        <f>tbl_RawData_Report1[[#This Row],[Item ID]]&amp;tbl_RawData_Report1[[#This Row],[Order No.]]</f>
        <v>AZITHROMYCIN_500MG0000037097</v>
      </c>
      <c r="BL498"/>
      <c r="BM498"/>
      <c r="BN498"/>
    </row>
    <row r="499" spans="1:66" hidden="1" x14ac:dyDescent="0.25">
      <c r="A499" s="35" t="s">
        <v>8</v>
      </c>
      <c r="B499" s="35" t="s">
        <v>1619</v>
      </c>
      <c r="C499" s="35">
        <v>1</v>
      </c>
      <c r="D499" s="35">
        <v>2</v>
      </c>
      <c r="E499" s="35">
        <v>1</v>
      </c>
      <c r="F499" s="35" t="s">
        <v>416</v>
      </c>
      <c r="G499" s="35" t="s">
        <v>1921</v>
      </c>
      <c r="H499" s="35" t="s">
        <v>1923</v>
      </c>
      <c r="I499" s="35" t="s">
        <v>593</v>
      </c>
      <c r="J499" s="35">
        <v>0</v>
      </c>
      <c r="K499" s="35" t="s">
        <v>1220</v>
      </c>
      <c r="L499" s="35" t="s">
        <v>1221</v>
      </c>
      <c r="M499" s="35" t="s">
        <v>396</v>
      </c>
      <c r="N499" s="35" t="s">
        <v>122</v>
      </c>
      <c r="O499" s="35" t="s">
        <v>1222</v>
      </c>
      <c r="P499" s="35" t="s">
        <v>1223</v>
      </c>
      <c r="Q499" s="35" t="s">
        <v>311</v>
      </c>
      <c r="R499" s="35" t="s">
        <v>277</v>
      </c>
      <c r="S499" s="35" t="s">
        <v>200</v>
      </c>
      <c r="T499" s="35" t="s">
        <v>5068</v>
      </c>
      <c r="U499" s="35" t="s">
        <v>272</v>
      </c>
      <c r="V499" s="35">
        <v>0</v>
      </c>
      <c r="W499" s="35">
        <v>0</v>
      </c>
      <c r="X499" s="49">
        <v>0</v>
      </c>
      <c r="Y499" s="60" t="s">
        <v>673</v>
      </c>
      <c r="Z499" s="49">
        <v>500</v>
      </c>
      <c r="AA499" s="49">
        <v>0</v>
      </c>
      <c r="AB499" s="60" t="s">
        <v>637</v>
      </c>
      <c r="AC499" s="60" t="s">
        <v>660</v>
      </c>
      <c r="AD499" s="60" t="s">
        <v>694</v>
      </c>
      <c r="AE499" s="60" t="s">
        <v>695</v>
      </c>
      <c r="AF499" s="49">
        <v>2018</v>
      </c>
      <c r="AG499" s="60" t="s">
        <v>1215</v>
      </c>
      <c r="AH499" s="60">
        <v>43566</v>
      </c>
      <c r="AI499" s="60">
        <v>43569</v>
      </c>
      <c r="AJ499" s="60">
        <v>43566</v>
      </c>
      <c r="AK499" s="60">
        <v>43563</v>
      </c>
      <c r="AL499" s="60">
        <v>43569</v>
      </c>
      <c r="AM499" s="60" t="s">
        <v>567</v>
      </c>
      <c r="AN499" s="60" t="s">
        <v>1922</v>
      </c>
      <c r="AO499" s="60" t="s">
        <v>2077</v>
      </c>
      <c r="AP499" s="49"/>
      <c r="AQ499" s="60" t="s">
        <v>266</v>
      </c>
      <c r="AR499" s="60" t="s">
        <v>174</v>
      </c>
      <c r="AS499" s="60" t="s">
        <v>174</v>
      </c>
      <c r="AT499" s="49">
        <v>5</v>
      </c>
      <c r="AU499" s="49">
        <v>1</v>
      </c>
      <c r="AV499" s="49">
        <v>1</v>
      </c>
      <c r="AW499" s="60">
        <v>43395</v>
      </c>
      <c r="AX499" s="60" t="s">
        <v>183</v>
      </c>
      <c r="AY499" s="60">
        <v>43613.759861805556</v>
      </c>
      <c r="AZ499" s="60">
        <v>43213</v>
      </c>
      <c r="BA499" s="60">
        <v>43217</v>
      </c>
      <c r="BB499" s="60" t="s">
        <v>2076</v>
      </c>
      <c r="BC499" s="60">
        <v>43410.629907407405</v>
      </c>
      <c r="BD499" s="60">
        <v>43511</v>
      </c>
      <c r="BE499" s="60">
        <v>44469</v>
      </c>
      <c r="BF499" s="49">
        <f>IF(AND(ISBLANK(tbl_RawData_Report1[[#This Row],[REQ_ID]]),tbl_RawData_Report1[[#This Row],[RH Kit?]] = "Y"),1,COUNTIFS(tbl_RawData_Report1[RH Kit?],"Y",tbl_RawData_Report1[REQ_ID],tbl_RawData_Report1[[#This Row],[REQ_ID]]))</f>
        <v>0</v>
      </c>
      <c r="BG499" s="49">
        <f>COUNTIFS(tbl_RawData_Report1[RH Kit?],"Y",tbl_RawData_Report1[Order No.],tbl_RawData_Report1[[#This Row],[Order No.]])</f>
        <v>0</v>
      </c>
      <c r="BH499" s="49">
        <f>SUM(tbl_RawData_Report1[[#This Row],[RH Kit Req]:[RH Kit PO]])</f>
        <v>0</v>
      </c>
      <c r="BI499" s="49" t="str">
        <f>IFERROR(VLOOKUP(B499,Lookup!A:B,2,FALSE),B499)</f>
        <v>AZITHROMYCIN_500MG</v>
      </c>
      <c r="BJ499" s="49" t="b">
        <f t="shared" si="7"/>
        <v>0</v>
      </c>
      <c r="BK499" s="49" t="str">
        <f>tbl_RawData_Report1[[#This Row],[Item ID]]&amp;tbl_RawData_Report1[[#This Row],[Order No.]]</f>
        <v>AZITHROMYCIN_500MG0000037097</v>
      </c>
      <c r="BL499"/>
      <c r="BM499"/>
      <c r="BN499"/>
    </row>
    <row r="500" spans="1:66" hidden="1" x14ac:dyDescent="0.25">
      <c r="A500" s="35" t="s">
        <v>8</v>
      </c>
      <c r="B500" s="35" t="s">
        <v>1619</v>
      </c>
      <c r="C500" s="35">
        <v>1</v>
      </c>
      <c r="D500" s="35">
        <v>2</v>
      </c>
      <c r="E500" s="35">
        <v>3</v>
      </c>
      <c r="F500" s="35" t="s">
        <v>416</v>
      </c>
      <c r="G500" s="35" t="s">
        <v>1921</v>
      </c>
      <c r="H500" s="35" t="s">
        <v>1923</v>
      </c>
      <c r="I500" s="35" t="s">
        <v>593</v>
      </c>
      <c r="J500" s="35">
        <v>1469</v>
      </c>
      <c r="K500" s="35" t="s">
        <v>1220</v>
      </c>
      <c r="L500" s="35" t="s">
        <v>1221</v>
      </c>
      <c r="M500" s="35" t="s">
        <v>396</v>
      </c>
      <c r="N500" s="35" t="s">
        <v>122</v>
      </c>
      <c r="O500" s="35" t="s">
        <v>1948</v>
      </c>
      <c r="P500" s="35" t="s">
        <v>1949</v>
      </c>
      <c r="Q500" s="35" t="s">
        <v>311</v>
      </c>
      <c r="R500" s="35" t="s">
        <v>277</v>
      </c>
      <c r="S500" s="35" t="s">
        <v>200</v>
      </c>
      <c r="T500" s="35" t="s">
        <v>5068</v>
      </c>
      <c r="U500" s="35" t="s">
        <v>272</v>
      </c>
      <c r="V500" s="35">
        <v>0</v>
      </c>
      <c r="W500" s="35">
        <v>0</v>
      </c>
      <c r="X500" s="49">
        <v>20</v>
      </c>
      <c r="Y500" s="60" t="s">
        <v>673</v>
      </c>
      <c r="Z500" s="49">
        <v>500</v>
      </c>
      <c r="AA500" s="49">
        <v>10000</v>
      </c>
      <c r="AB500" s="60" t="s">
        <v>637</v>
      </c>
      <c r="AC500" s="60" t="s">
        <v>660</v>
      </c>
      <c r="AD500" s="60" t="s">
        <v>694</v>
      </c>
      <c r="AE500" s="60" t="s">
        <v>695</v>
      </c>
      <c r="AF500" s="49">
        <v>2018</v>
      </c>
      <c r="AG500" s="60" t="s">
        <v>1215</v>
      </c>
      <c r="AH500" s="60">
        <v>43566</v>
      </c>
      <c r="AI500" s="60">
        <v>43569</v>
      </c>
      <c r="AJ500" s="60">
        <v>43566</v>
      </c>
      <c r="AK500" s="60">
        <v>43563</v>
      </c>
      <c r="AL500" s="60">
        <v>43569</v>
      </c>
      <c r="AM500" s="60" t="s">
        <v>567</v>
      </c>
      <c r="AN500" s="60" t="s">
        <v>1922</v>
      </c>
      <c r="AO500" s="60" t="s">
        <v>2098</v>
      </c>
      <c r="AP500" s="49"/>
      <c r="AQ500" s="60" t="s">
        <v>266</v>
      </c>
      <c r="AR500" s="60" t="s">
        <v>174</v>
      </c>
      <c r="AS500" s="60" t="s">
        <v>174</v>
      </c>
      <c r="AT500" s="49">
        <v>5</v>
      </c>
      <c r="AU500" s="49">
        <v>1</v>
      </c>
      <c r="AV500" s="49"/>
      <c r="AW500" s="60">
        <v>43395</v>
      </c>
      <c r="AX500" s="60" t="s">
        <v>183</v>
      </c>
      <c r="AY500" s="60">
        <v>43613.759861805556</v>
      </c>
      <c r="AZ500" s="60">
        <v>43213</v>
      </c>
      <c r="BA500" s="60">
        <v>43217</v>
      </c>
      <c r="BB500" s="60" t="s">
        <v>2076</v>
      </c>
      <c r="BC500" s="60">
        <v>43410.629907407405</v>
      </c>
      <c r="BD500" s="60">
        <v>43511</v>
      </c>
      <c r="BE500" s="60">
        <v>44469</v>
      </c>
      <c r="BF500" s="49">
        <f>IF(AND(ISBLANK(tbl_RawData_Report1[[#This Row],[REQ_ID]]),tbl_RawData_Report1[[#This Row],[RH Kit?]] = "Y"),1,COUNTIFS(tbl_RawData_Report1[RH Kit?],"Y",tbl_RawData_Report1[REQ_ID],tbl_RawData_Report1[[#This Row],[REQ_ID]]))</f>
        <v>0</v>
      </c>
      <c r="BG500" s="49">
        <f>COUNTIFS(tbl_RawData_Report1[RH Kit?],"Y",tbl_RawData_Report1[Order No.],tbl_RawData_Report1[[#This Row],[Order No.]])</f>
        <v>0</v>
      </c>
      <c r="BH500" s="49">
        <f>SUM(tbl_RawData_Report1[[#This Row],[RH Kit Req]:[RH Kit PO]])</f>
        <v>0</v>
      </c>
      <c r="BI500" s="49" t="str">
        <f>IFERROR(VLOOKUP(B500,Lookup!A:B,2,FALSE),B500)</f>
        <v>AZITHROMYCIN_500MG</v>
      </c>
      <c r="BJ500" s="49" t="b">
        <f t="shared" si="7"/>
        <v>0</v>
      </c>
      <c r="BK500" s="49" t="str">
        <f>tbl_RawData_Report1[[#This Row],[Item ID]]&amp;tbl_RawData_Report1[[#This Row],[Order No.]]</f>
        <v>AZITHROMYCIN_500MG0000037097</v>
      </c>
      <c r="BL500"/>
      <c r="BM500"/>
      <c r="BN500"/>
    </row>
    <row r="501" spans="1:66" hidden="1" x14ac:dyDescent="0.25">
      <c r="A501" s="35" t="s">
        <v>8</v>
      </c>
      <c r="B501" s="35" t="s">
        <v>1619</v>
      </c>
      <c r="C501" s="35">
        <v>1</v>
      </c>
      <c r="D501" s="35">
        <v>2</v>
      </c>
      <c r="E501" s="35">
        <v>4</v>
      </c>
      <c r="F501" s="35" t="s">
        <v>416</v>
      </c>
      <c r="G501" s="35" t="s">
        <v>1921</v>
      </c>
      <c r="H501" s="35" t="s">
        <v>1923</v>
      </c>
      <c r="I501" s="35" t="s">
        <v>593</v>
      </c>
      <c r="J501" s="35">
        <v>5141.5</v>
      </c>
      <c r="K501" s="35" t="s">
        <v>1220</v>
      </c>
      <c r="L501" s="35" t="s">
        <v>1221</v>
      </c>
      <c r="M501" s="35" t="s">
        <v>396</v>
      </c>
      <c r="N501" s="35" t="s">
        <v>122</v>
      </c>
      <c r="O501" s="35" t="s">
        <v>1948</v>
      </c>
      <c r="P501" s="35" t="s">
        <v>1949</v>
      </c>
      <c r="Q501" s="35" t="s">
        <v>311</v>
      </c>
      <c r="R501" s="35" t="s">
        <v>277</v>
      </c>
      <c r="S501" s="35" t="s">
        <v>200</v>
      </c>
      <c r="T501" s="35" t="s">
        <v>5068</v>
      </c>
      <c r="U501" s="35" t="s">
        <v>272</v>
      </c>
      <c r="V501" s="35">
        <v>0</v>
      </c>
      <c r="W501" s="35">
        <v>0</v>
      </c>
      <c r="X501" s="49">
        <v>70</v>
      </c>
      <c r="Y501" s="60" t="s">
        <v>673</v>
      </c>
      <c r="Z501" s="49">
        <v>500</v>
      </c>
      <c r="AA501" s="49">
        <v>35000</v>
      </c>
      <c r="AB501" s="60" t="s">
        <v>637</v>
      </c>
      <c r="AC501" s="60" t="s">
        <v>660</v>
      </c>
      <c r="AD501" s="60" t="s">
        <v>694</v>
      </c>
      <c r="AE501" s="60" t="s">
        <v>695</v>
      </c>
      <c r="AF501" s="49">
        <v>2018</v>
      </c>
      <c r="AG501" s="60" t="s">
        <v>1215</v>
      </c>
      <c r="AH501" s="60">
        <v>43566</v>
      </c>
      <c r="AI501" s="60">
        <v>43569</v>
      </c>
      <c r="AJ501" s="60">
        <v>43566</v>
      </c>
      <c r="AK501" s="60">
        <v>43563</v>
      </c>
      <c r="AL501" s="60">
        <v>43569</v>
      </c>
      <c r="AM501" s="60" t="s">
        <v>567</v>
      </c>
      <c r="AN501" s="60" t="s">
        <v>1922</v>
      </c>
      <c r="AO501" s="60" t="s">
        <v>2097</v>
      </c>
      <c r="AP501" s="49"/>
      <c r="AQ501" s="60" t="s">
        <v>266</v>
      </c>
      <c r="AR501" s="60" t="s">
        <v>174</v>
      </c>
      <c r="AS501" s="60" t="s">
        <v>174</v>
      </c>
      <c r="AT501" s="49">
        <v>5</v>
      </c>
      <c r="AU501" s="49">
        <v>1</v>
      </c>
      <c r="AV501" s="49"/>
      <c r="AW501" s="60">
        <v>43395</v>
      </c>
      <c r="AX501" s="60" t="s">
        <v>183</v>
      </c>
      <c r="AY501" s="60">
        <v>43613.759861805556</v>
      </c>
      <c r="AZ501" s="60">
        <v>43213</v>
      </c>
      <c r="BA501" s="60">
        <v>43217</v>
      </c>
      <c r="BB501" s="60" t="s">
        <v>2076</v>
      </c>
      <c r="BC501" s="60">
        <v>43410.629907407405</v>
      </c>
      <c r="BD501" s="60">
        <v>43511</v>
      </c>
      <c r="BE501" s="60">
        <v>44469</v>
      </c>
      <c r="BF501" s="49">
        <f>IF(AND(ISBLANK(tbl_RawData_Report1[[#This Row],[REQ_ID]]),tbl_RawData_Report1[[#This Row],[RH Kit?]] = "Y"),1,COUNTIFS(tbl_RawData_Report1[RH Kit?],"Y",tbl_RawData_Report1[REQ_ID],tbl_RawData_Report1[[#This Row],[REQ_ID]]))</f>
        <v>0</v>
      </c>
      <c r="BG501" s="49">
        <f>COUNTIFS(tbl_RawData_Report1[RH Kit?],"Y",tbl_RawData_Report1[Order No.],tbl_RawData_Report1[[#This Row],[Order No.]])</f>
        <v>0</v>
      </c>
      <c r="BH501" s="49">
        <f>SUM(tbl_RawData_Report1[[#This Row],[RH Kit Req]:[RH Kit PO]])</f>
        <v>0</v>
      </c>
      <c r="BI501" s="49" t="str">
        <f>IFERROR(VLOOKUP(B501,Lookup!A:B,2,FALSE),B501)</f>
        <v>AZITHROMYCIN_500MG</v>
      </c>
      <c r="BJ501" s="49" t="b">
        <f t="shared" si="7"/>
        <v>1</v>
      </c>
      <c r="BK501" s="49" t="str">
        <f>tbl_RawData_Report1[[#This Row],[Item ID]]&amp;tbl_RawData_Report1[[#This Row],[Order No.]]</f>
        <v>AZITHROMYCIN_500MG0000037097</v>
      </c>
      <c r="BL501"/>
      <c r="BM501"/>
      <c r="BN501"/>
    </row>
    <row r="502" spans="1:66" hidden="1" x14ac:dyDescent="0.25">
      <c r="A502" s="35" t="s">
        <v>8</v>
      </c>
      <c r="B502" s="35" t="s">
        <v>2099</v>
      </c>
      <c r="C502" s="35">
        <v>2</v>
      </c>
      <c r="D502" s="35">
        <v>1</v>
      </c>
      <c r="E502" s="35">
        <v>5</v>
      </c>
      <c r="F502" s="35" t="s">
        <v>416</v>
      </c>
      <c r="G502" s="35" t="s">
        <v>1921</v>
      </c>
      <c r="H502" s="35" t="s">
        <v>2100</v>
      </c>
      <c r="I502" s="35" t="s">
        <v>593</v>
      </c>
      <c r="J502" s="35">
        <v>104.47</v>
      </c>
      <c r="K502" s="35" t="s">
        <v>1220</v>
      </c>
      <c r="L502" s="35" t="s">
        <v>1221</v>
      </c>
      <c r="M502" s="35" t="s">
        <v>396</v>
      </c>
      <c r="N502" s="35" t="s">
        <v>122</v>
      </c>
      <c r="O502" s="35" t="s">
        <v>1222</v>
      </c>
      <c r="P502" s="35" t="s">
        <v>1223</v>
      </c>
      <c r="Q502" s="35" t="s">
        <v>311</v>
      </c>
      <c r="R502" s="35" t="s">
        <v>277</v>
      </c>
      <c r="S502" s="35" t="s">
        <v>200</v>
      </c>
      <c r="T502" s="35" t="s">
        <v>5068</v>
      </c>
      <c r="U502" s="35" t="s">
        <v>272</v>
      </c>
      <c r="V502" s="35">
        <v>0</v>
      </c>
      <c r="W502" s="35">
        <v>0</v>
      </c>
      <c r="X502" s="49">
        <v>3.5</v>
      </c>
      <c r="Y502" s="60" t="s">
        <v>346</v>
      </c>
      <c r="Z502" s="49">
        <v>1000</v>
      </c>
      <c r="AA502" s="49">
        <v>3500</v>
      </c>
      <c r="AB502" s="60" t="s">
        <v>637</v>
      </c>
      <c r="AC502" s="60" t="s">
        <v>2103</v>
      </c>
      <c r="AD502" s="60" t="s">
        <v>694</v>
      </c>
      <c r="AE502" s="60" t="s">
        <v>695</v>
      </c>
      <c r="AF502" s="49">
        <v>2018</v>
      </c>
      <c r="AG502" s="60" t="s">
        <v>1215</v>
      </c>
      <c r="AH502" s="60">
        <v>43566</v>
      </c>
      <c r="AI502" s="60">
        <v>43569</v>
      </c>
      <c r="AJ502" s="60">
        <v>43566</v>
      </c>
      <c r="AK502" s="60">
        <v>43517</v>
      </c>
      <c r="AL502" s="60">
        <v>43569</v>
      </c>
      <c r="AM502" s="60" t="s">
        <v>567</v>
      </c>
      <c r="AN502" s="60" t="s">
        <v>1922</v>
      </c>
      <c r="AO502" s="60" t="s">
        <v>2105</v>
      </c>
      <c r="AP502" s="49"/>
      <c r="AQ502" s="60" t="s">
        <v>266</v>
      </c>
      <c r="AR502" s="60" t="s">
        <v>174</v>
      </c>
      <c r="AS502" s="60" t="s">
        <v>174</v>
      </c>
      <c r="AT502" s="49">
        <v>15</v>
      </c>
      <c r="AU502" s="49">
        <v>1</v>
      </c>
      <c r="AV502" s="49"/>
      <c r="AW502" s="60">
        <v>43395</v>
      </c>
      <c r="AX502" s="60" t="s">
        <v>183</v>
      </c>
      <c r="AY502" s="60">
        <v>43613.759861805556</v>
      </c>
      <c r="AZ502" s="60">
        <v>43213</v>
      </c>
      <c r="BA502" s="60">
        <v>43217</v>
      </c>
      <c r="BB502" s="60" t="s">
        <v>2102</v>
      </c>
      <c r="BC502" s="60">
        <v>43410.629907407405</v>
      </c>
      <c r="BD502" s="60">
        <v>43455</v>
      </c>
      <c r="BE502" s="60">
        <v>44469</v>
      </c>
      <c r="BF502" s="49">
        <f>IF(AND(ISBLANK(tbl_RawData_Report1[[#This Row],[REQ_ID]]),tbl_RawData_Report1[[#This Row],[RH Kit?]] = "Y"),1,COUNTIFS(tbl_RawData_Report1[RH Kit?],"Y",tbl_RawData_Report1[REQ_ID],tbl_RawData_Report1[[#This Row],[REQ_ID]]))</f>
        <v>0</v>
      </c>
      <c r="BG502" s="49">
        <f>COUNTIFS(tbl_RawData_Report1[RH Kit?],"Y",tbl_RawData_Report1[Order No.],tbl_RawData_Report1[[#This Row],[Order No.]])</f>
        <v>0</v>
      </c>
      <c r="BH502" s="49">
        <f>SUM(tbl_RawData_Report1[[#This Row],[RH Kit Req]:[RH Kit PO]])</f>
        <v>0</v>
      </c>
      <c r="BI502" s="49" t="str">
        <f>IFERROR(VLOOKUP(B502,Lookup!A:B,2,FALSE),B502)</f>
        <v>METHYLDOPA_250MG</v>
      </c>
      <c r="BJ502" s="49" t="b">
        <f t="shared" si="7"/>
        <v>1</v>
      </c>
      <c r="BK502" s="49" t="str">
        <f>tbl_RawData_Report1[[#This Row],[Item ID]]&amp;tbl_RawData_Report1[[#This Row],[Order No.]]</f>
        <v>METHYLDOPA_250MG0000037097</v>
      </c>
      <c r="BL502"/>
      <c r="BM502"/>
      <c r="BN502"/>
    </row>
    <row r="503" spans="1:66" hidden="1" x14ac:dyDescent="0.25">
      <c r="A503" s="35" t="s">
        <v>8</v>
      </c>
      <c r="B503" s="35" t="s">
        <v>1619</v>
      </c>
      <c r="C503" s="35">
        <v>1</v>
      </c>
      <c r="D503" s="35">
        <v>1</v>
      </c>
      <c r="E503" s="35">
        <v>3</v>
      </c>
      <c r="F503" s="35" t="s">
        <v>416</v>
      </c>
      <c r="G503" s="35" t="s">
        <v>1921</v>
      </c>
      <c r="H503" s="35" t="s">
        <v>1923</v>
      </c>
      <c r="I503" s="35" t="s">
        <v>593</v>
      </c>
      <c r="J503" s="35">
        <v>3672.5</v>
      </c>
      <c r="K503" s="35" t="s">
        <v>1220</v>
      </c>
      <c r="L503" s="35" t="s">
        <v>1221</v>
      </c>
      <c r="M503" s="35" t="s">
        <v>396</v>
      </c>
      <c r="N503" s="35" t="s">
        <v>122</v>
      </c>
      <c r="O503" s="35" t="s">
        <v>1948</v>
      </c>
      <c r="P503" s="35" t="s">
        <v>1949</v>
      </c>
      <c r="Q503" s="35" t="s">
        <v>311</v>
      </c>
      <c r="R503" s="35" t="s">
        <v>277</v>
      </c>
      <c r="S503" s="35" t="s">
        <v>200</v>
      </c>
      <c r="T503" s="35" t="s">
        <v>5068</v>
      </c>
      <c r="U503" s="35" t="s">
        <v>272</v>
      </c>
      <c r="V503" s="35">
        <v>0</v>
      </c>
      <c r="W503" s="35">
        <v>0</v>
      </c>
      <c r="X503" s="49">
        <v>50</v>
      </c>
      <c r="Y503" s="60" t="s">
        <v>673</v>
      </c>
      <c r="Z503" s="49">
        <v>500</v>
      </c>
      <c r="AA503" s="49">
        <v>25000</v>
      </c>
      <c r="AB503" s="60" t="s">
        <v>637</v>
      </c>
      <c r="AC503" s="60" t="s">
        <v>660</v>
      </c>
      <c r="AD503" s="60" t="s">
        <v>694</v>
      </c>
      <c r="AE503" s="60" t="s">
        <v>695</v>
      </c>
      <c r="AF503" s="49">
        <v>2018</v>
      </c>
      <c r="AG503" s="60" t="s">
        <v>1215</v>
      </c>
      <c r="AH503" s="60">
        <v>43566</v>
      </c>
      <c r="AI503" s="60">
        <v>43569</v>
      </c>
      <c r="AJ503" s="60">
        <v>43566</v>
      </c>
      <c r="AK503" s="60">
        <v>43517</v>
      </c>
      <c r="AL503" s="60">
        <v>43569</v>
      </c>
      <c r="AM503" s="60" t="s">
        <v>567</v>
      </c>
      <c r="AN503" s="60" t="s">
        <v>1922</v>
      </c>
      <c r="AO503" s="60" t="s">
        <v>1947</v>
      </c>
      <c r="AP503" s="49"/>
      <c r="AQ503" s="60" t="s">
        <v>266</v>
      </c>
      <c r="AR503" s="60" t="s">
        <v>174</v>
      </c>
      <c r="AS503" s="60" t="s">
        <v>174</v>
      </c>
      <c r="AT503" s="49">
        <v>5</v>
      </c>
      <c r="AU503" s="49">
        <v>1</v>
      </c>
      <c r="AV503" s="49">
        <v>1</v>
      </c>
      <c r="AW503" s="60">
        <v>43395</v>
      </c>
      <c r="AX503" s="60" t="s">
        <v>183</v>
      </c>
      <c r="AY503" s="60">
        <v>43613.759861805556</v>
      </c>
      <c r="AZ503" s="60">
        <v>43213</v>
      </c>
      <c r="BA503" s="60">
        <v>43217</v>
      </c>
      <c r="BB503" s="60" t="s">
        <v>1925</v>
      </c>
      <c r="BC503" s="60">
        <v>43410.629907407405</v>
      </c>
      <c r="BD503" s="60">
        <v>43820</v>
      </c>
      <c r="BE503" s="60">
        <v>44469</v>
      </c>
      <c r="BF503" s="49">
        <f>IF(AND(ISBLANK(tbl_RawData_Report1[[#This Row],[REQ_ID]]),tbl_RawData_Report1[[#This Row],[RH Kit?]] = "Y"),1,COUNTIFS(tbl_RawData_Report1[RH Kit?],"Y",tbl_RawData_Report1[REQ_ID],tbl_RawData_Report1[[#This Row],[REQ_ID]]))</f>
        <v>0</v>
      </c>
      <c r="BG503" s="49">
        <f>COUNTIFS(tbl_RawData_Report1[RH Kit?],"Y",tbl_RawData_Report1[Order No.],tbl_RawData_Report1[[#This Row],[Order No.]])</f>
        <v>0</v>
      </c>
      <c r="BH503" s="49">
        <f>SUM(tbl_RawData_Report1[[#This Row],[RH Kit Req]:[RH Kit PO]])</f>
        <v>0</v>
      </c>
      <c r="BI503" s="49" t="str">
        <f>IFERROR(VLOOKUP(B503,Lookup!A:B,2,FALSE),B503)</f>
        <v>AZITHROMYCIN_500MG</v>
      </c>
      <c r="BJ503" s="49" t="b">
        <f t="shared" si="7"/>
        <v>1</v>
      </c>
      <c r="BK503" s="49" t="str">
        <f>tbl_RawData_Report1[[#This Row],[Item ID]]&amp;tbl_RawData_Report1[[#This Row],[Order No.]]</f>
        <v>AZITHROMYCIN_500MG0000037097</v>
      </c>
      <c r="BL503"/>
      <c r="BM503"/>
      <c r="BN503"/>
    </row>
    <row r="504" spans="1:66" hidden="1" x14ac:dyDescent="0.25">
      <c r="A504" s="35" t="s">
        <v>8</v>
      </c>
      <c r="B504" s="35" t="s">
        <v>4583</v>
      </c>
      <c r="C504" s="35">
        <v>1</v>
      </c>
      <c r="D504" s="35">
        <v>3</v>
      </c>
      <c r="E504" s="35">
        <v>1</v>
      </c>
      <c r="F504" s="35" t="s">
        <v>410</v>
      </c>
      <c r="G504" s="35" t="s">
        <v>4954</v>
      </c>
      <c r="H504" s="35" t="s">
        <v>4584</v>
      </c>
      <c r="I504" s="35" t="s">
        <v>593</v>
      </c>
      <c r="J504" s="35">
        <v>0</v>
      </c>
      <c r="K504" s="35" t="s">
        <v>400</v>
      </c>
      <c r="L504" s="35" t="s">
        <v>401</v>
      </c>
      <c r="M504" s="35" t="s">
        <v>396</v>
      </c>
      <c r="N504" s="35" t="s">
        <v>122</v>
      </c>
      <c r="O504" s="35" t="s">
        <v>402</v>
      </c>
      <c r="P504" s="35" t="s">
        <v>403</v>
      </c>
      <c r="Q504" s="35" t="s">
        <v>311</v>
      </c>
      <c r="R504" s="35" t="s">
        <v>314</v>
      </c>
      <c r="S504" s="35" t="s">
        <v>315</v>
      </c>
      <c r="T504" s="35" t="s">
        <v>5068</v>
      </c>
      <c r="U504" s="35" t="s">
        <v>209</v>
      </c>
      <c r="V504" s="35">
        <v>0</v>
      </c>
      <c r="W504" s="35">
        <v>0</v>
      </c>
      <c r="X504" s="49">
        <v>0</v>
      </c>
      <c r="Y504" s="60" t="s">
        <v>341</v>
      </c>
      <c r="Z504" s="49">
        <v>100</v>
      </c>
      <c r="AA504" s="49">
        <v>0</v>
      </c>
      <c r="AB504" s="60" t="s">
        <v>4570</v>
      </c>
      <c r="AC504" s="60" t="s">
        <v>4574</v>
      </c>
      <c r="AD504" s="60" t="s">
        <v>2342</v>
      </c>
      <c r="AE504" s="60" t="s">
        <v>2343</v>
      </c>
      <c r="AF504" s="49">
        <v>2018</v>
      </c>
      <c r="AG504" s="60" t="s">
        <v>4953</v>
      </c>
      <c r="AH504" s="60"/>
      <c r="AI504" s="60"/>
      <c r="AJ504" s="60"/>
      <c r="AK504" s="60">
        <v>43502</v>
      </c>
      <c r="AL504" s="60"/>
      <c r="AM504" s="60" t="s">
        <v>568</v>
      </c>
      <c r="AN504" s="60" t="s">
        <v>4955</v>
      </c>
      <c r="AO504" s="60" t="s">
        <v>4956</v>
      </c>
      <c r="AP504" s="49"/>
      <c r="AQ504" s="60" t="s">
        <v>266</v>
      </c>
      <c r="AR504" s="60" t="s">
        <v>174</v>
      </c>
      <c r="AS504" s="60" t="s">
        <v>174</v>
      </c>
      <c r="AT504" s="49">
        <v>1</v>
      </c>
      <c r="AU504" s="49">
        <v>1</v>
      </c>
      <c r="AV504" s="49">
        <v>1</v>
      </c>
      <c r="AW504" s="60">
        <v>43399</v>
      </c>
      <c r="AX504" s="60" t="s">
        <v>183</v>
      </c>
      <c r="AY504" s="60">
        <v>43538.579606134263</v>
      </c>
      <c r="AZ504" s="60">
        <v>43353</v>
      </c>
      <c r="BA504" s="60">
        <v>43389</v>
      </c>
      <c r="BB504" s="60" t="s">
        <v>4957</v>
      </c>
      <c r="BC504" s="60">
        <v>43426.692187499997</v>
      </c>
      <c r="BD504" s="60">
        <v>43444</v>
      </c>
      <c r="BE504" s="60">
        <v>47848</v>
      </c>
      <c r="BF504" s="49">
        <f>IF(AND(ISBLANK(tbl_RawData_Report1[[#This Row],[REQ_ID]]),tbl_RawData_Report1[[#This Row],[RH Kit?]] = "Y"),1,COUNTIFS(tbl_RawData_Report1[RH Kit?],"Y",tbl_RawData_Report1[REQ_ID],tbl_RawData_Report1[[#This Row],[REQ_ID]]))</f>
        <v>0</v>
      </c>
      <c r="BG504" s="49">
        <f>COUNTIFS(tbl_RawData_Report1[RH Kit?],"Y",tbl_RawData_Report1[Order No.],tbl_RawData_Report1[[#This Row],[Order No.]])</f>
        <v>0</v>
      </c>
      <c r="BH504" s="49">
        <f>SUM(tbl_RawData_Report1[[#This Row],[RH Kit Req]:[RH Kit PO]])</f>
        <v>0</v>
      </c>
      <c r="BI504" s="49" t="str">
        <f>IFERROR(VLOOKUP(B504,Lookup!A:B,2,FALSE),B504)</f>
        <v>HIV_RAPID3</v>
      </c>
      <c r="BJ504" s="49" t="b">
        <f t="shared" si="7"/>
        <v>0</v>
      </c>
      <c r="BK504" s="49" t="str">
        <f>tbl_RawData_Report1[[#This Row],[Item ID]]&amp;tbl_RawData_Report1[[#This Row],[Order No.]]</f>
        <v>HIV_RAPID30000037135</v>
      </c>
      <c r="BL504"/>
      <c r="BM504"/>
      <c r="BN504"/>
    </row>
    <row r="505" spans="1:66" hidden="1" x14ac:dyDescent="0.25">
      <c r="A505" s="35" t="s">
        <v>8</v>
      </c>
      <c r="B505" s="35" t="s">
        <v>4583</v>
      </c>
      <c r="C505" s="35">
        <v>1</v>
      </c>
      <c r="D505" s="35">
        <v>3</v>
      </c>
      <c r="E505" s="35">
        <v>2</v>
      </c>
      <c r="F505" s="35" t="s">
        <v>410</v>
      </c>
      <c r="G505" s="35" t="s">
        <v>4954</v>
      </c>
      <c r="H505" s="35" t="s">
        <v>4584</v>
      </c>
      <c r="I505" s="35" t="s">
        <v>593</v>
      </c>
      <c r="J505" s="35">
        <v>30240</v>
      </c>
      <c r="K505" s="35" t="s">
        <v>400</v>
      </c>
      <c r="L505" s="35" t="s">
        <v>401</v>
      </c>
      <c r="M505" s="35" t="s">
        <v>396</v>
      </c>
      <c r="N505" s="35" t="s">
        <v>122</v>
      </c>
      <c r="O505" s="35" t="s">
        <v>402</v>
      </c>
      <c r="P505" s="35" t="s">
        <v>403</v>
      </c>
      <c r="Q505" s="35" t="s">
        <v>311</v>
      </c>
      <c r="R505" s="35" t="s">
        <v>314</v>
      </c>
      <c r="S505" s="35" t="s">
        <v>315</v>
      </c>
      <c r="T505" s="35" t="s">
        <v>5068</v>
      </c>
      <c r="U505" s="35" t="s">
        <v>209</v>
      </c>
      <c r="V505" s="35">
        <v>0</v>
      </c>
      <c r="W505" s="35">
        <v>0</v>
      </c>
      <c r="X505" s="49">
        <v>336</v>
      </c>
      <c r="Y505" s="60" t="s">
        <v>341</v>
      </c>
      <c r="Z505" s="49">
        <v>100</v>
      </c>
      <c r="AA505" s="49">
        <v>33600</v>
      </c>
      <c r="AB505" s="60" t="s">
        <v>4570</v>
      </c>
      <c r="AC505" s="60" t="s">
        <v>4574</v>
      </c>
      <c r="AD505" s="60" t="s">
        <v>2342</v>
      </c>
      <c r="AE505" s="60" t="s">
        <v>2343</v>
      </c>
      <c r="AF505" s="49">
        <v>2018</v>
      </c>
      <c r="AG505" s="60" t="s">
        <v>4953</v>
      </c>
      <c r="AH505" s="60"/>
      <c r="AI505" s="60"/>
      <c r="AJ505" s="60"/>
      <c r="AK505" s="60">
        <v>43502</v>
      </c>
      <c r="AL505" s="60"/>
      <c r="AM505" s="60" t="s">
        <v>568</v>
      </c>
      <c r="AN505" s="60" t="s">
        <v>4955</v>
      </c>
      <c r="AO505" s="60" t="s">
        <v>4958</v>
      </c>
      <c r="AP505" s="49"/>
      <c r="AQ505" s="60" t="s">
        <v>266</v>
      </c>
      <c r="AR505" s="60" t="s">
        <v>174</v>
      </c>
      <c r="AS505" s="60" t="s">
        <v>174</v>
      </c>
      <c r="AT505" s="49">
        <v>1</v>
      </c>
      <c r="AU505" s="49">
        <v>1</v>
      </c>
      <c r="AV505" s="49">
        <v>1</v>
      </c>
      <c r="AW505" s="60">
        <v>43399</v>
      </c>
      <c r="AX505" s="60" t="s">
        <v>183</v>
      </c>
      <c r="AY505" s="60">
        <v>43538.579606134263</v>
      </c>
      <c r="AZ505" s="60">
        <v>43353</v>
      </c>
      <c r="BA505" s="60">
        <v>43389</v>
      </c>
      <c r="BB505" s="60" t="s">
        <v>4957</v>
      </c>
      <c r="BC505" s="60">
        <v>43426.692187499997</v>
      </c>
      <c r="BD505" s="60">
        <v>43444</v>
      </c>
      <c r="BE505" s="60">
        <v>47848</v>
      </c>
      <c r="BF505" s="49">
        <f>IF(AND(ISBLANK(tbl_RawData_Report1[[#This Row],[REQ_ID]]),tbl_RawData_Report1[[#This Row],[RH Kit?]] = "Y"),1,COUNTIFS(tbl_RawData_Report1[RH Kit?],"Y",tbl_RawData_Report1[REQ_ID],tbl_RawData_Report1[[#This Row],[REQ_ID]]))</f>
        <v>0</v>
      </c>
      <c r="BG505" s="49">
        <f>COUNTIFS(tbl_RawData_Report1[RH Kit?],"Y",tbl_RawData_Report1[Order No.],tbl_RawData_Report1[[#This Row],[Order No.]])</f>
        <v>0</v>
      </c>
      <c r="BH505" s="49">
        <f>SUM(tbl_RawData_Report1[[#This Row],[RH Kit Req]:[RH Kit PO]])</f>
        <v>0</v>
      </c>
      <c r="BI505" s="49" t="str">
        <f>IFERROR(VLOOKUP(B505,Lookup!A:B,2,FALSE),B505)</f>
        <v>HIV_RAPID3</v>
      </c>
      <c r="BJ505" s="49" t="b">
        <f t="shared" si="7"/>
        <v>0</v>
      </c>
      <c r="BK505" s="49" t="str">
        <f>tbl_RawData_Report1[[#This Row],[Item ID]]&amp;tbl_RawData_Report1[[#This Row],[Order No.]]</f>
        <v>HIV_RAPID30000037135</v>
      </c>
      <c r="BL505"/>
      <c r="BM505"/>
      <c r="BN505"/>
    </row>
    <row r="506" spans="1:66" hidden="1" x14ac:dyDescent="0.25">
      <c r="A506" s="35" t="s">
        <v>8</v>
      </c>
      <c r="B506" s="35" t="s">
        <v>4583</v>
      </c>
      <c r="C506" s="35">
        <v>1</v>
      </c>
      <c r="D506" s="35">
        <v>1</v>
      </c>
      <c r="E506" s="35">
        <v>1</v>
      </c>
      <c r="F506" s="35" t="s">
        <v>410</v>
      </c>
      <c r="G506" s="35" t="s">
        <v>4954</v>
      </c>
      <c r="H506" s="35" t="s">
        <v>4584</v>
      </c>
      <c r="I506" s="35" t="s">
        <v>593</v>
      </c>
      <c r="J506" s="35">
        <v>0</v>
      </c>
      <c r="K506" s="35" t="s">
        <v>400</v>
      </c>
      <c r="L506" s="35" t="s">
        <v>401</v>
      </c>
      <c r="M506" s="35" t="s">
        <v>396</v>
      </c>
      <c r="N506" s="35" t="s">
        <v>122</v>
      </c>
      <c r="O506" s="35" t="s">
        <v>402</v>
      </c>
      <c r="P506" s="35" t="s">
        <v>403</v>
      </c>
      <c r="Q506" s="35" t="s">
        <v>311</v>
      </c>
      <c r="R506" s="35" t="s">
        <v>314</v>
      </c>
      <c r="S506" s="35" t="s">
        <v>315</v>
      </c>
      <c r="T506" s="35" t="s">
        <v>5068</v>
      </c>
      <c r="U506" s="35" t="s">
        <v>209</v>
      </c>
      <c r="V506" s="35">
        <v>0</v>
      </c>
      <c r="W506" s="35">
        <v>0</v>
      </c>
      <c r="X506" s="49">
        <v>0</v>
      </c>
      <c r="Y506" s="60" t="s">
        <v>341</v>
      </c>
      <c r="Z506" s="49">
        <v>100</v>
      </c>
      <c r="AA506" s="49">
        <v>0</v>
      </c>
      <c r="AB506" s="60" t="s">
        <v>4570</v>
      </c>
      <c r="AC506" s="60" t="s">
        <v>4574</v>
      </c>
      <c r="AD506" s="60" t="s">
        <v>2342</v>
      </c>
      <c r="AE506" s="60" t="s">
        <v>2343</v>
      </c>
      <c r="AF506" s="49">
        <v>2018</v>
      </c>
      <c r="AG506" s="60" t="s">
        <v>4953</v>
      </c>
      <c r="AH506" s="60"/>
      <c r="AI506" s="60"/>
      <c r="AJ506" s="60"/>
      <c r="AK506" s="60">
        <v>43461</v>
      </c>
      <c r="AL506" s="60"/>
      <c r="AM506" s="60" t="s">
        <v>568</v>
      </c>
      <c r="AN506" s="60" t="s">
        <v>4955</v>
      </c>
      <c r="AO506" s="60" t="s">
        <v>4964</v>
      </c>
      <c r="AP506" s="49"/>
      <c r="AQ506" s="60" t="s">
        <v>266</v>
      </c>
      <c r="AR506" s="60" t="s">
        <v>174</v>
      </c>
      <c r="AS506" s="60" t="s">
        <v>174</v>
      </c>
      <c r="AT506" s="49">
        <v>1</v>
      </c>
      <c r="AU506" s="49">
        <v>1</v>
      </c>
      <c r="AV506" s="49">
        <v>1</v>
      </c>
      <c r="AW506" s="60">
        <v>43399</v>
      </c>
      <c r="AX506" s="60" t="s">
        <v>183</v>
      </c>
      <c r="AY506" s="60">
        <v>43538.579606134263</v>
      </c>
      <c r="AZ506" s="60">
        <v>43353</v>
      </c>
      <c r="BA506" s="60">
        <v>43389</v>
      </c>
      <c r="BB506" s="60" t="s">
        <v>4963</v>
      </c>
      <c r="BC506" s="60">
        <v>43426.692187499997</v>
      </c>
      <c r="BD506" s="60">
        <v>43444</v>
      </c>
      <c r="BE506" s="60">
        <v>47848</v>
      </c>
      <c r="BF506" s="49">
        <f>IF(AND(ISBLANK(tbl_RawData_Report1[[#This Row],[REQ_ID]]),tbl_RawData_Report1[[#This Row],[RH Kit?]] = "Y"),1,COUNTIFS(tbl_RawData_Report1[RH Kit?],"Y",tbl_RawData_Report1[REQ_ID],tbl_RawData_Report1[[#This Row],[REQ_ID]]))</f>
        <v>0</v>
      </c>
      <c r="BG506" s="49">
        <f>COUNTIFS(tbl_RawData_Report1[RH Kit?],"Y",tbl_RawData_Report1[Order No.],tbl_RawData_Report1[[#This Row],[Order No.]])</f>
        <v>0</v>
      </c>
      <c r="BH506" s="49">
        <f>SUM(tbl_RawData_Report1[[#This Row],[RH Kit Req]:[RH Kit PO]])</f>
        <v>0</v>
      </c>
      <c r="BI506" s="49" t="str">
        <f>IFERROR(VLOOKUP(B506,Lookup!A:B,2,FALSE),B506)</f>
        <v>HIV_RAPID3</v>
      </c>
      <c r="BJ506" s="49" t="b">
        <f t="shared" si="7"/>
        <v>0</v>
      </c>
      <c r="BK506" s="49" t="str">
        <f>tbl_RawData_Report1[[#This Row],[Item ID]]&amp;tbl_RawData_Report1[[#This Row],[Order No.]]</f>
        <v>HIV_RAPID30000037135</v>
      </c>
      <c r="BL506"/>
      <c r="BM506"/>
      <c r="BN506"/>
    </row>
    <row r="507" spans="1:66" hidden="1" x14ac:dyDescent="0.25">
      <c r="A507" s="35" t="s">
        <v>8</v>
      </c>
      <c r="B507" s="35" t="s">
        <v>4583</v>
      </c>
      <c r="C507" s="35">
        <v>1</v>
      </c>
      <c r="D507" s="35">
        <v>1</v>
      </c>
      <c r="E507" s="35">
        <v>2</v>
      </c>
      <c r="F507" s="35" t="s">
        <v>410</v>
      </c>
      <c r="G507" s="35" t="s">
        <v>4954</v>
      </c>
      <c r="H507" s="35" t="s">
        <v>4584</v>
      </c>
      <c r="I507" s="35" t="s">
        <v>593</v>
      </c>
      <c r="J507" s="35">
        <v>43200</v>
      </c>
      <c r="K507" s="35" t="s">
        <v>400</v>
      </c>
      <c r="L507" s="35" t="s">
        <v>401</v>
      </c>
      <c r="M507" s="35" t="s">
        <v>396</v>
      </c>
      <c r="N507" s="35" t="s">
        <v>122</v>
      </c>
      <c r="O507" s="35" t="s">
        <v>402</v>
      </c>
      <c r="P507" s="35" t="s">
        <v>403</v>
      </c>
      <c r="Q507" s="35" t="s">
        <v>311</v>
      </c>
      <c r="R507" s="35" t="s">
        <v>314</v>
      </c>
      <c r="S507" s="35" t="s">
        <v>315</v>
      </c>
      <c r="T507" s="35" t="s">
        <v>5068</v>
      </c>
      <c r="U507" s="35" t="s">
        <v>209</v>
      </c>
      <c r="V507" s="35">
        <v>0</v>
      </c>
      <c r="W507" s="35">
        <v>0</v>
      </c>
      <c r="X507" s="49">
        <v>480</v>
      </c>
      <c r="Y507" s="60" t="s">
        <v>341</v>
      </c>
      <c r="Z507" s="49">
        <v>100</v>
      </c>
      <c r="AA507" s="49">
        <v>48000</v>
      </c>
      <c r="AB507" s="60" t="s">
        <v>4570</v>
      </c>
      <c r="AC507" s="60" t="s">
        <v>4574</v>
      </c>
      <c r="AD507" s="60" t="s">
        <v>2342</v>
      </c>
      <c r="AE507" s="60" t="s">
        <v>2343</v>
      </c>
      <c r="AF507" s="49">
        <v>2018</v>
      </c>
      <c r="AG507" s="60" t="s">
        <v>4953</v>
      </c>
      <c r="AH507" s="60"/>
      <c r="AI507" s="60"/>
      <c r="AJ507" s="60"/>
      <c r="AK507" s="60">
        <v>43461</v>
      </c>
      <c r="AL507" s="60"/>
      <c r="AM507" s="60" t="s">
        <v>568</v>
      </c>
      <c r="AN507" s="60" t="s">
        <v>4955</v>
      </c>
      <c r="AO507" s="60" t="s">
        <v>4962</v>
      </c>
      <c r="AP507" s="49"/>
      <c r="AQ507" s="60" t="s">
        <v>266</v>
      </c>
      <c r="AR507" s="60" t="s">
        <v>174</v>
      </c>
      <c r="AS507" s="60" t="s">
        <v>174</v>
      </c>
      <c r="AT507" s="49">
        <v>1</v>
      </c>
      <c r="AU507" s="49">
        <v>1</v>
      </c>
      <c r="AV507" s="49">
        <v>1</v>
      </c>
      <c r="AW507" s="60">
        <v>43399</v>
      </c>
      <c r="AX507" s="60" t="s">
        <v>183</v>
      </c>
      <c r="AY507" s="60">
        <v>43538.579606134263</v>
      </c>
      <c r="AZ507" s="60">
        <v>43353</v>
      </c>
      <c r="BA507" s="60">
        <v>43389</v>
      </c>
      <c r="BB507" s="60" t="s">
        <v>4963</v>
      </c>
      <c r="BC507" s="60">
        <v>43426.692187499997</v>
      </c>
      <c r="BD507" s="60">
        <v>43444</v>
      </c>
      <c r="BE507" s="60">
        <v>47848</v>
      </c>
      <c r="BF507" s="49">
        <f>IF(AND(ISBLANK(tbl_RawData_Report1[[#This Row],[REQ_ID]]),tbl_RawData_Report1[[#This Row],[RH Kit?]] = "Y"),1,COUNTIFS(tbl_RawData_Report1[RH Kit?],"Y",tbl_RawData_Report1[REQ_ID],tbl_RawData_Report1[[#This Row],[REQ_ID]]))</f>
        <v>0</v>
      </c>
      <c r="BG507" s="49">
        <f>COUNTIFS(tbl_RawData_Report1[RH Kit?],"Y",tbl_RawData_Report1[Order No.],tbl_RawData_Report1[[#This Row],[Order No.]])</f>
        <v>0</v>
      </c>
      <c r="BH507" s="49">
        <f>SUM(tbl_RawData_Report1[[#This Row],[RH Kit Req]:[RH Kit PO]])</f>
        <v>0</v>
      </c>
      <c r="BI507" s="49" t="str">
        <f>IFERROR(VLOOKUP(B507,Lookup!A:B,2,FALSE),B507)</f>
        <v>HIV_RAPID3</v>
      </c>
      <c r="BJ507" s="49" t="b">
        <f t="shared" si="7"/>
        <v>0</v>
      </c>
      <c r="BK507" s="49" t="str">
        <f>tbl_RawData_Report1[[#This Row],[Item ID]]&amp;tbl_RawData_Report1[[#This Row],[Order No.]]</f>
        <v>HIV_RAPID30000037135</v>
      </c>
      <c r="BL507"/>
      <c r="BM507"/>
      <c r="BN507"/>
    </row>
    <row r="508" spans="1:66" hidden="1" x14ac:dyDescent="0.25">
      <c r="A508" s="35" t="s">
        <v>8</v>
      </c>
      <c r="B508" s="35" t="s">
        <v>4583</v>
      </c>
      <c r="C508" s="35">
        <v>1</v>
      </c>
      <c r="D508" s="35">
        <v>2</v>
      </c>
      <c r="E508" s="35">
        <v>1</v>
      </c>
      <c r="F508" s="35" t="s">
        <v>410</v>
      </c>
      <c r="G508" s="35" t="s">
        <v>4954</v>
      </c>
      <c r="H508" s="35" t="s">
        <v>4584</v>
      </c>
      <c r="I508" s="35" t="s">
        <v>593</v>
      </c>
      <c r="J508" s="35">
        <v>0</v>
      </c>
      <c r="K508" s="35" t="s">
        <v>400</v>
      </c>
      <c r="L508" s="35" t="s">
        <v>401</v>
      </c>
      <c r="M508" s="35" t="s">
        <v>396</v>
      </c>
      <c r="N508" s="35" t="s">
        <v>122</v>
      </c>
      <c r="O508" s="35" t="s">
        <v>402</v>
      </c>
      <c r="P508" s="35" t="s">
        <v>403</v>
      </c>
      <c r="Q508" s="35" t="s">
        <v>311</v>
      </c>
      <c r="R508" s="35" t="s">
        <v>314</v>
      </c>
      <c r="S508" s="35" t="s">
        <v>315</v>
      </c>
      <c r="T508" s="35" t="s">
        <v>5068</v>
      </c>
      <c r="U508" s="35" t="s">
        <v>209</v>
      </c>
      <c r="V508" s="35">
        <v>0</v>
      </c>
      <c r="W508" s="35">
        <v>0</v>
      </c>
      <c r="X508" s="49">
        <v>0</v>
      </c>
      <c r="Y508" s="60" t="s">
        <v>341</v>
      </c>
      <c r="Z508" s="49">
        <v>100</v>
      </c>
      <c r="AA508" s="49">
        <v>0</v>
      </c>
      <c r="AB508" s="60" t="s">
        <v>4570</v>
      </c>
      <c r="AC508" s="60" t="s">
        <v>4574</v>
      </c>
      <c r="AD508" s="60" t="s">
        <v>2342</v>
      </c>
      <c r="AE508" s="60" t="s">
        <v>2343</v>
      </c>
      <c r="AF508" s="49">
        <v>2018</v>
      </c>
      <c r="AG508" s="60" t="s">
        <v>4953</v>
      </c>
      <c r="AH508" s="60"/>
      <c r="AI508" s="60"/>
      <c r="AJ508" s="60"/>
      <c r="AK508" s="60">
        <v>43502</v>
      </c>
      <c r="AL508" s="60"/>
      <c r="AM508" s="60" t="s">
        <v>568</v>
      </c>
      <c r="AN508" s="60" t="s">
        <v>4955</v>
      </c>
      <c r="AO508" s="60" t="s">
        <v>4959</v>
      </c>
      <c r="AP508" s="49"/>
      <c r="AQ508" s="60" t="s">
        <v>266</v>
      </c>
      <c r="AR508" s="60" t="s">
        <v>174</v>
      </c>
      <c r="AS508" s="60" t="s">
        <v>174</v>
      </c>
      <c r="AT508" s="49">
        <v>1</v>
      </c>
      <c r="AU508" s="49">
        <v>1</v>
      </c>
      <c r="AV508" s="49">
        <v>1</v>
      </c>
      <c r="AW508" s="60">
        <v>43399</v>
      </c>
      <c r="AX508" s="60" t="s">
        <v>183</v>
      </c>
      <c r="AY508" s="60">
        <v>43538.579606134263</v>
      </c>
      <c r="AZ508" s="60">
        <v>43353</v>
      </c>
      <c r="BA508" s="60">
        <v>43389</v>
      </c>
      <c r="BB508" s="60" t="s">
        <v>4960</v>
      </c>
      <c r="BC508" s="60">
        <v>43426.692187499997</v>
      </c>
      <c r="BD508" s="60">
        <v>43444</v>
      </c>
      <c r="BE508" s="60">
        <v>47848</v>
      </c>
      <c r="BF508" s="49">
        <f>IF(AND(ISBLANK(tbl_RawData_Report1[[#This Row],[REQ_ID]]),tbl_RawData_Report1[[#This Row],[RH Kit?]] = "Y"),1,COUNTIFS(tbl_RawData_Report1[RH Kit?],"Y",tbl_RawData_Report1[REQ_ID],tbl_RawData_Report1[[#This Row],[REQ_ID]]))</f>
        <v>0</v>
      </c>
      <c r="BG508" s="49">
        <f>COUNTIFS(tbl_RawData_Report1[RH Kit?],"Y",tbl_RawData_Report1[Order No.],tbl_RawData_Report1[[#This Row],[Order No.]])</f>
        <v>0</v>
      </c>
      <c r="BH508" s="49">
        <f>SUM(tbl_RawData_Report1[[#This Row],[RH Kit Req]:[RH Kit PO]])</f>
        <v>0</v>
      </c>
      <c r="BI508" s="49" t="str">
        <f>IFERROR(VLOOKUP(B508,Lookup!A:B,2,FALSE),B508)</f>
        <v>HIV_RAPID3</v>
      </c>
      <c r="BJ508" s="49" t="b">
        <f t="shared" si="7"/>
        <v>0</v>
      </c>
      <c r="BK508" s="49" t="str">
        <f>tbl_RawData_Report1[[#This Row],[Item ID]]&amp;tbl_RawData_Report1[[#This Row],[Order No.]]</f>
        <v>HIV_RAPID30000037135</v>
      </c>
      <c r="BL508"/>
      <c r="BM508"/>
      <c r="BN508"/>
    </row>
    <row r="509" spans="1:66" hidden="1" x14ac:dyDescent="0.25">
      <c r="A509" s="35" t="s">
        <v>8</v>
      </c>
      <c r="B509" s="35" t="s">
        <v>4583</v>
      </c>
      <c r="C509" s="35">
        <v>1</v>
      </c>
      <c r="D509" s="35">
        <v>2</v>
      </c>
      <c r="E509" s="35">
        <v>2</v>
      </c>
      <c r="F509" s="35" t="s">
        <v>410</v>
      </c>
      <c r="G509" s="35" t="s">
        <v>4954</v>
      </c>
      <c r="H509" s="35" t="s">
        <v>4584</v>
      </c>
      <c r="I509" s="35" t="s">
        <v>593</v>
      </c>
      <c r="J509" s="35">
        <v>34560</v>
      </c>
      <c r="K509" s="35" t="s">
        <v>400</v>
      </c>
      <c r="L509" s="35" t="s">
        <v>401</v>
      </c>
      <c r="M509" s="35" t="s">
        <v>396</v>
      </c>
      <c r="N509" s="35" t="s">
        <v>122</v>
      </c>
      <c r="O509" s="35" t="s">
        <v>402</v>
      </c>
      <c r="P509" s="35" t="s">
        <v>403</v>
      </c>
      <c r="Q509" s="35" t="s">
        <v>311</v>
      </c>
      <c r="R509" s="35" t="s">
        <v>314</v>
      </c>
      <c r="S509" s="35" t="s">
        <v>315</v>
      </c>
      <c r="T509" s="35" t="s">
        <v>5068</v>
      </c>
      <c r="U509" s="35" t="s">
        <v>209</v>
      </c>
      <c r="V509" s="35">
        <v>0</v>
      </c>
      <c r="W509" s="35">
        <v>0</v>
      </c>
      <c r="X509" s="49">
        <v>384</v>
      </c>
      <c r="Y509" s="60" t="s">
        <v>341</v>
      </c>
      <c r="Z509" s="49">
        <v>100</v>
      </c>
      <c r="AA509" s="49">
        <v>38400</v>
      </c>
      <c r="AB509" s="60" t="s">
        <v>4570</v>
      </c>
      <c r="AC509" s="60" t="s">
        <v>4574</v>
      </c>
      <c r="AD509" s="60" t="s">
        <v>2342</v>
      </c>
      <c r="AE509" s="60" t="s">
        <v>2343</v>
      </c>
      <c r="AF509" s="49">
        <v>2018</v>
      </c>
      <c r="AG509" s="60" t="s">
        <v>4953</v>
      </c>
      <c r="AH509" s="60"/>
      <c r="AI509" s="60"/>
      <c r="AJ509" s="60"/>
      <c r="AK509" s="60">
        <v>43502</v>
      </c>
      <c r="AL509" s="60"/>
      <c r="AM509" s="60" t="s">
        <v>568</v>
      </c>
      <c r="AN509" s="60" t="s">
        <v>4955</v>
      </c>
      <c r="AO509" s="60" t="s">
        <v>4961</v>
      </c>
      <c r="AP509" s="49"/>
      <c r="AQ509" s="60" t="s">
        <v>266</v>
      </c>
      <c r="AR509" s="60" t="s">
        <v>174</v>
      </c>
      <c r="AS509" s="60" t="s">
        <v>174</v>
      </c>
      <c r="AT509" s="49">
        <v>1</v>
      </c>
      <c r="AU509" s="49">
        <v>1</v>
      </c>
      <c r="AV509" s="49">
        <v>1</v>
      </c>
      <c r="AW509" s="60">
        <v>43399</v>
      </c>
      <c r="AX509" s="60" t="s">
        <v>183</v>
      </c>
      <c r="AY509" s="60">
        <v>43538.579606134263</v>
      </c>
      <c r="AZ509" s="60">
        <v>43353</v>
      </c>
      <c r="BA509" s="60">
        <v>43389</v>
      </c>
      <c r="BB509" s="60" t="s">
        <v>4960</v>
      </c>
      <c r="BC509" s="60">
        <v>43426.692187499997</v>
      </c>
      <c r="BD509" s="60">
        <v>43444</v>
      </c>
      <c r="BE509" s="60">
        <v>47848</v>
      </c>
      <c r="BF509" s="49">
        <f>IF(AND(ISBLANK(tbl_RawData_Report1[[#This Row],[REQ_ID]]),tbl_RawData_Report1[[#This Row],[RH Kit?]] = "Y"),1,COUNTIFS(tbl_RawData_Report1[RH Kit?],"Y",tbl_RawData_Report1[REQ_ID],tbl_RawData_Report1[[#This Row],[REQ_ID]]))</f>
        <v>0</v>
      </c>
      <c r="BG509" s="49">
        <f>COUNTIFS(tbl_RawData_Report1[RH Kit?],"Y",tbl_RawData_Report1[Order No.],tbl_RawData_Report1[[#This Row],[Order No.]])</f>
        <v>0</v>
      </c>
      <c r="BH509" s="49">
        <f>SUM(tbl_RawData_Report1[[#This Row],[RH Kit Req]:[RH Kit PO]])</f>
        <v>0</v>
      </c>
      <c r="BI509" s="49" t="str">
        <f>IFERROR(VLOOKUP(B509,Lookup!A:B,2,FALSE),B509)</f>
        <v>HIV_RAPID3</v>
      </c>
      <c r="BJ509" s="49" t="b">
        <f t="shared" si="7"/>
        <v>1</v>
      </c>
      <c r="BK509" s="49" t="str">
        <f>tbl_RawData_Report1[[#This Row],[Item ID]]&amp;tbl_RawData_Report1[[#This Row],[Order No.]]</f>
        <v>HIV_RAPID30000037135</v>
      </c>
      <c r="BL509"/>
      <c r="BM509"/>
      <c r="BN509"/>
    </row>
    <row r="510" spans="1:66" hidden="1" x14ac:dyDescent="0.25">
      <c r="A510" s="35" t="s">
        <v>8</v>
      </c>
      <c r="B510" s="35" t="s">
        <v>876</v>
      </c>
      <c r="C510" s="35">
        <v>1</v>
      </c>
      <c r="D510" s="35">
        <v>1</v>
      </c>
      <c r="E510" s="35">
        <v>1</v>
      </c>
      <c r="F510" s="35" t="s">
        <v>428</v>
      </c>
      <c r="G510" s="35" t="s">
        <v>2054</v>
      </c>
      <c r="H510" s="35" t="s">
        <v>877</v>
      </c>
      <c r="I510" s="35" t="s">
        <v>593</v>
      </c>
      <c r="J510" s="35">
        <v>28808.65</v>
      </c>
      <c r="K510" s="35" t="s">
        <v>400</v>
      </c>
      <c r="L510" s="35" t="s">
        <v>401</v>
      </c>
      <c r="M510" s="35" t="s">
        <v>396</v>
      </c>
      <c r="N510" s="35" t="s">
        <v>122</v>
      </c>
      <c r="O510" s="35" t="s">
        <v>402</v>
      </c>
      <c r="P510" s="35" t="s">
        <v>403</v>
      </c>
      <c r="Q510" s="35" t="s">
        <v>311</v>
      </c>
      <c r="R510" s="35" t="s">
        <v>290</v>
      </c>
      <c r="S510" s="35" t="s">
        <v>186</v>
      </c>
      <c r="T510" s="35" t="s">
        <v>5061</v>
      </c>
      <c r="U510" s="35" t="s">
        <v>272</v>
      </c>
      <c r="V510" s="35">
        <v>0</v>
      </c>
      <c r="W510" s="35">
        <v>0</v>
      </c>
      <c r="X510" s="49">
        <v>14053</v>
      </c>
      <c r="Y510" s="60" t="s">
        <v>655</v>
      </c>
      <c r="Z510" s="49">
        <v>10</v>
      </c>
      <c r="AA510" s="49">
        <v>140530</v>
      </c>
      <c r="AB510" s="60" t="s">
        <v>637</v>
      </c>
      <c r="AC510" s="60" t="s">
        <v>715</v>
      </c>
      <c r="AD510" s="60" t="s">
        <v>880</v>
      </c>
      <c r="AE510" s="60" t="s">
        <v>881</v>
      </c>
      <c r="AF510" s="49">
        <v>2018</v>
      </c>
      <c r="AG510" s="60" t="s">
        <v>2053</v>
      </c>
      <c r="AH510" s="60">
        <v>43439</v>
      </c>
      <c r="AI510" s="60">
        <v>43439</v>
      </c>
      <c r="AJ510" s="60">
        <v>43443</v>
      </c>
      <c r="AK510" s="60">
        <v>43438</v>
      </c>
      <c r="AL510" s="60">
        <v>43504</v>
      </c>
      <c r="AM510" s="60" t="s">
        <v>567</v>
      </c>
      <c r="AN510" s="60" t="s">
        <v>2055</v>
      </c>
      <c r="AO510" s="60" t="s">
        <v>2056</v>
      </c>
      <c r="AP510" s="49"/>
      <c r="AQ510" s="60" t="s">
        <v>266</v>
      </c>
      <c r="AR510" s="60" t="s">
        <v>369</v>
      </c>
      <c r="AS510" s="60" t="s">
        <v>174</v>
      </c>
      <c r="AT510" s="49">
        <v>4</v>
      </c>
      <c r="AU510" s="49">
        <v>1</v>
      </c>
      <c r="AV510" s="49">
        <v>1</v>
      </c>
      <c r="AW510" s="60">
        <v>43399</v>
      </c>
      <c r="AX510" s="60" t="s">
        <v>183</v>
      </c>
      <c r="AY510" s="60">
        <v>43472.686674421297</v>
      </c>
      <c r="AZ510" s="60">
        <v>43391</v>
      </c>
      <c r="BA510" s="60">
        <v>43392</v>
      </c>
      <c r="BB510" s="60" t="s">
        <v>2057</v>
      </c>
      <c r="BC510" s="60">
        <v>43400.894444444442</v>
      </c>
      <c r="BD510" s="60">
        <v>43437</v>
      </c>
      <c r="BE510" s="60">
        <v>47848</v>
      </c>
      <c r="BF510" s="49">
        <f>IF(AND(ISBLANK(tbl_RawData_Report1[[#This Row],[REQ_ID]]),tbl_RawData_Report1[[#This Row],[RH Kit?]] = "Y"),1,COUNTIFS(tbl_RawData_Report1[RH Kit?],"Y",tbl_RawData_Report1[REQ_ID],tbl_RawData_Report1[[#This Row],[REQ_ID]]))</f>
        <v>0</v>
      </c>
      <c r="BG510" s="49">
        <f>COUNTIFS(tbl_RawData_Report1[RH Kit?],"Y",tbl_RawData_Report1[Order No.],tbl_RawData_Report1[[#This Row],[Order No.]])</f>
        <v>0</v>
      </c>
      <c r="BH510" s="49">
        <f>SUM(tbl_RawData_Report1[[#This Row],[RH Kit Req]:[RH Kit PO]])</f>
        <v>0</v>
      </c>
      <c r="BI510" s="49" t="str">
        <f>IFERROR(VLOOKUP(B510,Lookup!A:B,2,FALSE),B510)</f>
        <v>OXYTOCIN_10IU/ML</v>
      </c>
      <c r="BJ510" s="49" t="b">
        <f t="shared" si="7"/>
        <v>1</v>
      </c>
      <c r="BK510" s="49" t="str">
        <f>tbl_RawData_Report1[[#This Row],[Item ID]]&amp;tbl_RawData_Report1[[#This Row],[Order No.]]</f>
        <v>OXYTOCIN_10IU/ML0000037137</v>
      </c>
      <c r="BL510"/>
      <c r="BM510"/>
      <c r="BN510"/>
    </row>
    <row r="511" spans="1:66" hidden="1" x14ac:dyDescent="0.25">
      <c r="A511" s="35" t="s">
        <v>8</v>
      </c>
      <c r="B511" s="35" t="s">
        <v>1277</v>
      </c>
      <c r="C511" s="35">
        <v>2</v>
      </c>
      <c r="D511" s="35">
        <v>1</v>
      </c>
      <c r="E511" s="35">
        <v>1</v>
      </c>
      <c r="F511" s="35" t="s">
        <v>408</v>
      </c>
      <c r="G511" s="35" t="s">
        <v>2059</v>
      </c>
      <c r="H511" s="35" t="s">
        <v>1278</v>
      </c>
      <c r="I511" s="35" t="s">
        <v>593</v>
      </c>
      <c r="J511" s="35">
        <v>158</v>
      </c>
      <c r="K511" s="35" t="s">
        <v>2048</v>
      </c>
      <c r="L511" s="35" t="s">
        <v>397</v>
      </c>
      <c r="M511" s="35" t="s">
        <v>396</v>
      </c>
      <c r="N511" s="35" t="s">
        <v>122</v>
      </c>
      <c r="O511" s="35" t="s">
        <v>2063</v>
      </c>
      <c r="P511" s="35" t="s">
        <v>2064</v>
      </c>
      <c r="Q511" s="35" t="s">
        <v>311</v>
      </c>
      <c r="R511" s="35" t="s">
        <v>298</v>
      </c>
      <c r="S511" s="35" t="s">
        <v>191</v>
      </c>
      <c r="T511" s="35" t="s">
        <v>5068</v>
      </c>
      <c r="U511" s="35" t="s">
        <v>272</v>
      </c>
      <c r="V511" s="35">
        <v>0</v>
      </c>
      <c r="W511" s="35">
        <v>0</v>
      </c>
      <c r="X511" s="49">
        <v>200</v>
      </c>
      <c r="Y511" s="60" t="s">
        <v>340</v>
      </c>
      <c r="Z511" s="49">
        <v>1</v>
      </c>
      <c r="AA511" s="49">
        <v>200</v>
      </c>
      <c r="AB511" s="60" t="s">
        <v>637</v>
      </c>
      <c r="AC511" s="60" t="s">
        <v>668</v>
      </c>
      <c r="AD511" s="60" t="s">
        <v>694</v>
      </c>
      <c r="AE511" s="60" t="s">
        <v>695</v>
      </c>
      <c r="AF511" s="49">
        <v>2018</v>
      </c>
      <c r="AG511" s="60" t="s">
        <v>2058</v>
      </c>
      <c r="AH511" s="60">
        <v>43421</v>
      </c>
      <c r="AI511" s="60">
        <v>43424</v>
      </c>
      <c r="AJ511" s="60">
        <v>43421</v>
      </c>
      <c r="AK511" s="60">
        <v>43420</v>
      </c>
      <c r="AL511" s="60">
        <v>43424</v>
      </c>
      <c r="AM511" s="60" t="s">
        <v>568</v>
      </c>
      <c r="AN511" s="60" t="s">
        <v>2060</v>
      </c>
      <c r="AO511" s="60" t="s">
        <v>2061</v>
      </c>
      <c r="AP511" s="49"/>
      <c r="AQ511" s="60" t="s">
        <v>266</v>
      </c>
      <c r="AR511" s="60" t="s">
        <v>174</v>
      </c>
      <c r="AS511" s="60" t="s">
        <v>174</v>
      </c>
      <c r="AT511" s="49">
        <v>7</v>
      </c>
      <c r="AU511" s="49">
        <v>1</v>
      </c>
      <c r="AV511" s="49">
        <v>1</v>
      </c>
      <c r="AW511" s="60">
        <v>43399</v>
      </c>
      <c r="AX511" s="60" t="s">
        <v>183</v>
      </c>
      <c r="AY511" s="60">
        <v>43462.80540355324</v>
      </c>
      <c r="AZ511" s="60">
        <v>43202</v>
      </c>
      <c r="BA511" s="60">
        <v>43346</v>
      </c>
      <c r="BB511" s="60" t="s">
        <v>2062</v>
      </c>
      <c r="BC511" s="60">
        <v>43399.713113425925</v>
      </c>
      <c r="BD511" s="60">
        <v>43427</v>
      </c>
      <c r="BE511" s="60">
        <v>73050</v>
      </c>
      <c r="BF511" s="49">
        <f>IF(AND(ISBLANK(tbl_RawData_Report1[[#This Row],[REQ_ID]]),tbl_RawData_Report1[[#This Row],[RH Kit?]] = "Y"),1,COUNTIFS(tbl_RawData_Report1[RH Kit?],"Y",tbl_RawData_Report1[REQ_ID],tbl_RawData_Report1[[#This Row],[REQ_ID]]))</f>
        <v>0</v>
      </c>
      <c r="BG511" s="49">
        <f>COUNTIFS(tbl_RawData_Report1[RH Kit?],"Y",tbl_RawData_Report1[Order No.],tbl_RawData_Report1[[#This Row],[Order No.]])</f>
        <v>0</v>
      </c>
      <c r="BH511" s="49">
        <f>SUM(tbl_RawData_Report1[[#This Row],[RH Kit Req]:[RH Kit PO]])</f>
        <v>0</v>
      </c>
      <c r="BI511" s="49" t="str">
        <f>IFERROR(VLOOKUP(B511,Lookup!A:B,2,FALSE),B511)</f>
        <v>GLUCOSE5%_1L</v>
      </c>
      <c r="BJ511" s="49" t="b">
        <f t="shared" si="7"/>
        <v>1</v>
      </c>
      <c r="BK511" s="49" t="str">
        <f>tbl_RawData_Report1[[#This Row],[Item ID]]&amp;tbl_RawData_Report1[[#This Row],[Order No.]]</f>
        <v>GLUCOSE5%_1L0000037139</v>
      </c>
      <c r="BL511"/>
      <c r="BM511"/>
      <c r="BN511"/>
    </row>
    <row r="512" spans="1:66" hidden="1" x14ac:dyDescent="0.25">
      <c r="A512" s="35" t="s">
        <v>8</v>
      </c>
      <c r="B512" s="35" t="s">
        <v>122</v>
      </c>
      <c r="C512" s="35">
        <v>2</v>
      </c>
      <c r="D512" s="35">
        <v>1</v>
      </c>
      <c r="E512" s="35">
        <v>1</v>
      </c>
      <c r="F512" s="35" t="s">
        <v>408</v>
      </c>
      <c r="G512" s="35" t="s">
        <v>2043</v>
      </c>
      <c r="H512" s="35" t="s">
        <v>2045</v>
      </c>
      <c r="I512" s="35" t="s">
        <v>593</v>
      </c>
      <c r="J512" s="35">
        <v>0</v>
      </c>
      <c r="K512" s="35" t="s">
        <v>2048</v>
      </c>
      <c r="L512" s="35" t="s">
        <v>397</v>
      </c>
      <c r="M512" s="35" t="s">
        <v>396</v>
      </c>
      <c r="N512" s="35" t="s">
        <v>122</v>
      </c>
      <c r="O512" s="35" t="s">
        <v>2049</v>
      </c>
      <c r="P512" s="35" t="s">
        <v>2050</v>
      </c>
      <c r="Q512" s="35" t="s">
        <v>311</v>
      </c>
      <c r="R512" s="35" t="s">
        <v>298</v>
      </c>
      <c r="S512" s="35" t="s">
        <v>191</v>
      </c>
      <c r="T512" s="35" t="s">
        <v>5068</v>
      </c>
      <c r="U512" s="35" t="s">
        <v>272</v>
      </c>
      <c r="V512" s="35">
        <v>0</v>
      </c>
      <c r="W512" s="35">
        <v>0</v>
      </c>
      <c r="X512" s="49">
        <v>0</v>
      </c>
      <c r="Y512" s="60" t="s">
        <v>340</v>
      </c>
      <c r="Z512" s="49">
        <v>1</v>
      </c>
      <c r="AA512" s="49">
        <v>0</v>
      </c>
      <c r="AB512" s="60" t="s">
        <v>637</v>
      </c>
      <c r="AC512" s="60" t="s">
        <v>725</v>
      </c>
      <c r="AD512" s="60" t="s">
        <v>733</v>
      </c>
      <c r="AE512" s="60" t="s">
        <v>734</v>
      </c>
      <c r="AF512" s="49">
        <v>2018</v>
      </c>
      <c r="AG512" s="60" t="s">
        <v>2042</v>
      </c>
      <c r="AH512" s="60"/>
      <c r="AI512" s="60"/>
      <c r="AJ512" s="60"/>
      <c r="AK512" s="60">
        <v>43444</v>
      </c>
      <c r="AL512" s="60"/>
      <c r="AM512" s="60" t="s">
        <v>568</v>
      </c>
      <c r="AN512" s="60" t="s">
        <v>2044</v>
      </c>
      <c r="AO512" s="60" t="s">
        <v>2051</v>
      </c>
      <c r="AP512" s="49"/>
      <c r="AQ512" s="60" t="s">
        <v>266</v>
      </c>
      <c r="AR512" s="60"/>
      <c r="AS512" s="60" t="s">
        <v>174</v>
      </c>
      <c r="AT512" s="49">
        <v>1</v>
      </c>
      <c r="AU512" s="49">
        <v>1</v>
      </c>
      <c r="AV512" s="49">
        <v>1</v>
      </c>
      <c r="AW512" s="60">
        <v>43402</v>
      </c>
      <c r="AX512" s="60" t="s">
        <v>183</v>
      </c>
      <c r="AY512" s="60">
        <v>43559.940671909724</v>
      </c>
      <c r="AZ512" s="60">
        <v>43194</v>
      </c>
      <c r="BA512" s="60">
        <v>43402</v>
      </c>
      <c r="BB512" s="60" t="s">
        <v>2047</v>
      </c>
      <c r="BC512" s="60">
        <v>43403.649351851855</v>
      </c>
      <c r="BD512" s="60">
        <v>43444</v>
      </c>
      <c r="BE512" s="60">
        <v>73050</v>
      </c>
      <c r="BF512" s="49">
        <f>IF(AND(ISBLANK(tbl_RawData_Report1[[#This Row],[REQ_ID]]),tbl_RawData_Report1[[#This Row],[RH Kit?]] = "Y"),1,COUNTIFS(tbl_RawData_Report1[RH Kit?],"Y",tbl_RawData_Report1[REQ_ID],tbl_RawData_Report1[[#This Row],[REQ_ID]]))</f>
        <v>0</v>
      </c>
      <c r="BG512" s="49">
        <f>COUNTIFS(tbl_RawData_Report1[RH Kit?],"Y",tbl_RawData_Report1[Order No.],tbl_RawData_Report1[[#This Row],[Order No.]])</f>
        <v>0</v>
      </c>
      <c r="BH512" s="49">
        <f>SUM(tbl_RawData_Report1[[#This Row],[RH Kit Req]:[RH Kit PO]])</f>
        <v>0</v>
      </c>
      <c r="BI512" s="49" t="str">
        <f>IFERROR(VLOOKUP(B512,Lookup!A:B,2,FALSE),B512)</f>
        <v xml:space="preserve"> </v>
      </c>
      <c r="BJ512" s="49" t="b">
        <f t="shared" si="7"/>
        <v>0</v>
      </c>
      <c r="BK512" s="49" t="str">
        <f>tbl_RawData_Report1[[#This Row],[Item ID]]&amp;tbl_RawData_Report1[[#This Row],[Order No.]]</f>
        <v xml:space="preserve"> 0000037146</v>
      </c>
      <c r="BL512"/>
      <c r="BM512"/>
      <c r="BN512"/>
    </row>
    <row r="513" spans="1:66" hidden="1" x14ac:dyDescent="0.25">
      <c r="A513" s="35" t="s">
        <v>8</v>
      </c>
      <c r="B513" s="35" t="s">
        <v>122</v>
      </c>
      <c r="C513" s="35">
        <v>1</v>
      </c>
      <c r="D513" s="35">
        <v>1</v>
      </c>
      <c r="E513" s="35">
        <v>2</v>
      </c>
      <c r="F513" s="35" t="s">
        <v>408</v>
      </c>
      <c r="G513" s="35" t="s">
        <v>2043</v>
      </c>
      <c r="H513" s="35" t="s">
        <v>2066</v>
      </c>
      <c r="I513" s="35" t="s">
        <v>593</v>
      </c>
      <c r="J513" s="35">
        <v>0</v>
      </c>
      <c r="K513" s="35" t="s">
        <v>2048</v>
      </c>
      <c r="L513" s="35" t="s">
        <v>397</v>
      </c>
      <c r="M513" s="35" t="s">
        <v>396</v>
      </c>
      <c r="N513" s="35" t="s">
        <v>122</v>
      </c>
      <c r="O513" s="35" t="s">
        <v>2063</v>
      </c>
      <c r="P513" s="35" t="s">
        <v>2064</v>
      </c>
      <c r="Q513" s="35" t="s">
        <v>311</v>
      </c>
      <c r="R513" s="35" t="s">
        <v>298</v>
      </c>
      <c r="S513" s="35" t="s">
        <v>191</v>
      </c>
      <c r="T513" s="35" t="s">
        <v>5068</v>
      </c>
      <c r="U513" s="35" t="s">
        <v>272</v>
      </c>
      <c r="V513" s="35">
        <v>0</v>
      </c>
      <c r="W513" s="35">
        <v>0</v>
      </c>
      <c r="X513" s="49">
        <v>0</v>
      </c>
      <c r="Y513" s="60" t="s">
        <v>340</v>
      </c>
      <c r="Z513" s="49">
        <v>1</v>
      </c>
      <c r="AA513" s="49">
        <v>0</v>
      </c>
      <c r="AB513" s="60" t="s">
        <v>637</v>
      </c>
      <c r="AC513" s="60" t="s">
        <v>725</v>
      </c>
      <c r="AD513" s="60" t="s">
        <v>733</v>
      </c>
      <c r="AE513" s="60" t="s">
        <v>734</v>
      </c>
      <c r="AF513" s="49">
        <v>2018</v>
      </c>
      <c r="AG513" s="60" t="s">
        <v>2065</v>
      </c>
      <c r="AH513" s="60"/>
      <c r="AI513" s="60"/>
      <c r="AJ513" s="60"/>
      <c r="AK513" s="60">
        <v>43444</v>
      </c>
      <c r="AL513" s="60"/>
      <c r="AM513" s="60" t="s">
        <v>568</v>
      </c>
      <c r="AN513" s="60" t="s">
        <v>2044</v>
      </c>
      <c r="AO513" s="60" t="s">
        <v>2078</v>
      </c>
      <c r="AP513" s="49"/>
      <c r="AQ513" s="60" t="s">
        <v>266</v>
      </c>
      <c r="AR513" s="60"/>
      <c r="AS513" s="60" t="s">
        <v>174</v>
      </c>
      <c r="AT513" s="49">
        <v>1</v>
      </c>
      <c r="AU513" s="49">
        <v>1</v>
      </c>
      <c r="AV513" s="49">
        <v>1</v>
      </c>
      <c r="AW513" s="60">
        <v>43402</v>
      </c>
      <c r="AX513" s="60" t="s">
        <v>183</v>
      </c>
      <c r="AY513" s="60">
        <v>43559.940671909724</v>
      </c>
      <c r="AZ513" s="60">
        <v>43402</v>
      </c>
      <c r="BA513" s="60">
        <v>43402</v>
      </c>
      <c r="BB513" s="60" t="s">
        <v>2068</v>
      </c>
      <c r="BC513" s="60">
        <v>43403.649351851855</v>
      </c>
      <c r="BD513" s="60">
        <v>43444</v>
      </c>
      <c r="BE513" s="60">
        <v>73050</v>
      </c>
      <c r="BF513" s="49">
        <f>IF(AND(ISBLANK(tbl_RawData_Report1[[#This Row],[REQ_ID]]),tbl_RawData_Report1[[#This Row],[RH Kit?]] = "Y"),1,COUNTIFS(tbl_RawData_Report1[RH Kit?],"Y",tbl_RawData_Report1[REQ_ID],tbl_RawData_Report1[[#This Row],[REQ_ID]]))</f>
        <v>0</v>
      </c>
      <c r="BG513" s="49">
        <f>COUNTIFS(tbl_RawData_Report1[RH Kit?],"Y",tbl_RawData_Report1[Order No.],tbl_RawData_Report1[[#This Row],[Order No.]])</f>
        <v>0</v>
      </c>
      <c r="BH513" s="49">
        <f>SUM(tbl_RawData_Report1[[#This Row],[RH Kit Req]:[RH Kit PO]])</f>
        <v>0</v>
      </c>
      <c r="BI513" s="49" t="str">
        <f>IFERROR(VLOOKUP(B513,Lookup!A:B,2,FALSE),B513)</f>
        <v xml:space="preserve"> </v>
      </c>
      <c r="BJ513" s="49" t="b">
        <f t="shared" si="7"/>
        <v>0</v>
      </c>
      <c r="BK513" s="49" t="str">
        <f>tbl_RawData_Report1[[#This Row],[Item ID]]&amp;tbl_RawData_Report1[[#This Row],[Order No.]]</f>
        <v xml:space="preserve"> 0000037146</v>
      </c>
      <c r="BL513"/>
      <c r="BM513"/>
      <c r="BN513"/>
    </row>
    <row r="514" spans="1:66" hidden="1" x14ac:dyDescent="0.25">
      <c r="A514" s="35" t="s">
        <v>8</v>
      </c>
      <c r="B514" s="35" t="s">
        <v>122</v>
      </c>
      <c r="C514" s="35">
        <v>1</v>
      </c>
      <c r="D514" s="35">
        <v>1</v>
      </c>
      <c r="E514" s="35">
        <v>1</v>
      </c>
      <c r="F514" s="35" t="s">
        <v>408</v>
      </c>
      <c r="G514" s="35" t="s">
        <v>2043</v>
      </c>
      <c r="H514" s="35" t="s">
        <v>2066</v>
      </c>
      <c r="I514" s="35" t="s">
        <v>593</v>
      </c>
      <c r="J514" s="35">
        <v>0</v>
      </c>
      <c r="K514" s="35" t="s">
        <v>2048</v>
      </c>
      <c r="L514" s="35" t="s">
        <v>397</v>
      </c>
      <c r="M514" s="35" t="s">
        <v>396</v>
      </c>
      <c r="N514" s="35" t="s">
        <v>122</v>
      </c>
      <c r="O514" s="35" t="s">
        <v>2063</v>
      </c>
      <c r="P514" s="35" t="s">
        <v>2064</v>
      </c>
      <c r="Q514" s="35" t="s">
        <v>311</v>
      </c>
      <c r="R514" s="35" t="s">
        <v>298</v>
      </c>
      <c r="S514" s="35" t="s">
        <v>191</v>
      </c>
      <c r="T514" s="35" t="s">
        <v>5068</v>
      </c>
      <c r="U514" s="35" t="s">
        <v>272</v>
      </c>
      <c r="V514" s="35">
        <v>0</v>
      </c>
      <c r="W514" s="35">
        <v>0</v>
      </c>
      <c r="X514" s="49">
        <v>0</v>
      </c>
      <c r="Y514" s="60" t="s">
        <v>340</v>
      </c>
      <c r="Z514" s="49">
        <v>1</v>
      </c>
      <c r="AA514" s="49">
        <v>0</v>
      </c>
      <c r="AB514" s="60" t="s">
        <v>637</v>
      </c>
      <c r="AC514" s="60" t="s">
        <v>725</v>
      </c>
      <c r="AD514" s="60" t="s">
        <v>733</v>
      </c>
      <c r="AE514" s="60" t="s">
        <v>734</v>
      </c>
      <c r="AF514" s="49">
        <v>2018</v>
      </c>
      <c r="AG514" s="60" t="s">
        <v>2065</v>
      </c>
      <c r="AH514" s="60"/>
      <c r="AI514" s="60"/>
      <c r="AJ514" s="60"/>
      <c r="AK514" s="60">
        <v>43444</v>
      </c>
      <c r="AL514" s="60"/>
      <c r="AM514" s="60" t="s">
        <v>568</v>
      </c>
      <c r="AN514" s="60" t="s">
        <v>2044</v>
      </c>
      <c r="AO514" s="60" t="s">
        <v>2067</v>
      </c>
      <c r="AP514" s="49"/>
      <c r="AQ514" s="60" t="s">
        <v>266</v>
      </c>
      <c r="AR514" s="60"/>
      <c r="AS514" s="60" t="s">
        <v>174</v>
      </c>
      <c r="AT514" s="49">
        <v>1</v>
      </c>
      <c r="AU514" s="49">
        <v>1</v>
      </c>
      <c r="AV514" s="49">
        <v>1</v>
      </c>
      <c r="AW514" s="60">
        <v>43402</v>
      </c>
      <c r="AX514" s="60" t="s">
        <v>183</v>
      </c>
      <c r="AY514" s="60">
        <v>43559.940671909724</v>
      </c>
      <c r="AZ514" s="60">
        <v>43402</v>
      </c>
      <c r="BA514" s="60">
        <v>43402</v>
      </c>
      <c r="BB514" s="60" t="s">
        <v>2068</v>
      </c>
      <c r="BC514" s="60">
        <v>43403.649351851855</v>
      </c>
      <c r="BD514" s="60">
        <v>43444</v>
      </c>
      <c r="BE514" s="60">
        <v>73050</v>
      </c>
      <c r="BF514" s="49">
        <f>IF(AND(ISBLANK(tbl_RawData_Report1[[#This Row],[REQ_ID]]),tbl_RawData_Report1[[#This Row],[RH Kit?]] = "Y"),1,COUNTIFS(tbl_RawData_Report1[RH Kit?],"Y",tbl_RawData_Report1[REQ_ID],tbl_RawData_Report1[[#This Row],[REQ_ID]]))</f>
        <v>0</v>
      </c>
      <c r="BG514" s="49">
        <f>COUNTIFS(tbl_RawData_Report1[RH Kit?],"Y",tbl_RawData_Report1[Order No.],tbl_RawData_Report1[[#This Row],[Order No.]])</f>
        <v>0</v>
      </c>
      <c r="BH514" s="49">
        <f>SUM(tbl_RawData_Report1[[#This Row],[RH Kit Req]:[RH Kit PO]])</f>
        <v>0</v>
      </c>
      <c r="BI514" s="49" t="str">
        <f>IFERROR(VLOOKUP(B514,Lookup!A:B,2,FALSE),B514)</f>
        <v xml:space="preserve"> </v>
      </c>
      <c r="BJ514" s="49" t="b">
        <f t="shared" ref="BJ514:BJ577" si="8">BK514&lt;&gt;BK515</f>
        <v>0</v>
      </c>
      <c r="BK514" s="49" t="str">
        <f>tbl_RawData_Report1[[#This Row],[Item ID]]&amp;tbl_RawData_Report1[[#This Row],[Order No.]]</f>
        <v xml:space="preserve"> 0000037146</v>
      </c>
      <c r="BL514"/>
      <c r="BM514"/>
      <c r="BN514"/>
    </row>
    <row r="515" spans="1:66" hidden="1" x14ac:dyDescent="0.25">
      <c r="A515" s="35" t="s">
        <v>8</v>
      </c>
      <c r="B515" s="35" t="s">
        <v>122</v>
      </c>
      <c r="C515" s="35">
        <v>2</v>
      </c>
      <c r="D515" s="35">
        <v>1</v>
      </c>
      <c r="E515" s="35">
        <v>2</v>
      </c>
      <c r="F515" s="35" t="s">
        <v>408</v>
      </c>
      <c r="G515" s="35" t="s">
        <v>2043</v>
      </c>
      <c r="H515" s="35" t="s">
        <v>2045</v>
      </c>
      <c r="I515" s="35" t="s">
        <v>593</v>
      </c>
      <c r="J515" s="35">
        <v>0</v>
      </c>
      <c r="K515" s="35" t="s">
        <v>2048</v>
      </c>
      <c r="L515" s="35" t="s">
        <v>397</v>
      </c>
      <c r="M515" s="35" t="s">
        <v>396</v>
      </c>
      <c r="N515" s="35" t="s">
        <v>122</v>
      </c>
      <c r="O515" s="35" t="s">
        <v>2049</v>
      </c>
      <c r="P515" s="35" t="s">
        <v>2050</v>
      </c>
      <c r="Q515" s="35" t="s">
        <v>311</v>
      </c>
      <c r="R515" s="35" t="s">
        <v>298</v>
      </c>
      <c r="S515" s="35" t="s">
        <v>191</v>
      </c>
      <c r="T515" s="35" t="s">
        <v>5068</v>
      </c>
      <c r="U515" s="35" t="s">
        <v>272</v>
      </c>
      <c r="V515" s="35">
        <v>0</v>
      </c>
      <c r="W515" s="35">
        <v>0</v>
      </c>
      <c r="X515" s="49">
        <v>0</v>
      </c>
      <c r="Y515" s="60" t="s">
        <v>340</v>
      </c>
      <c r="Z515" s="49">
        <v>1</v>
      </c>
      <c r="AA515" s="49">
        <v>0</v>
      </c>
      <c r="AB515" s="60" t="s">
        <v>637</v>
      </c>
      <c r="AC515" s="60" t="s">
        <v>725</v>
      </c>
      <c r="AD515" s="60" t="s">
        <v>733</v>
      </c>
      <c r="AE515" s="60" t="s">
        <v>734</v>
      </c>
      <c r="AF515" s="49">
        <v>2018</v>
      </c>
      <c r="AG515" s="60" t="s">
        <v>2042</v>
      </c>
      <c r="AH515" s="60"/>
      <c r="AI515" s="60"/>
      <c r="AJ515" s="60"/>
      <c r="AK515" s="60">
        <v>43444</v>
      </c>
      <c r="AL515" s="60"/>
      <c r="AM515" s="60" t="s">
        <v>568</v>
      </c>
      <c r="AN515" s="60" t="s">
        <v>2044</v>
      </c>
      <c r="AO515" s="60" t="s">
        <v>2052</v>
      </c>
      <c r="AP515" s="49"/>
      <c r="AQ515" s="60" t="s">
        <v>266</v>
      </c>
      <c r="AR515" s="60"/>
      <c r="AS515" s="60" t="s">
        <v>174</v>
      </c>
      <c r="AT515" s="49">
        <v>1</v>
      </c>
      <c r="AU515" s="49">
        <v>1</v>
      </c>
      <c r="AV515" s="49">
        <v>1</v>
      </c>
      <c r="AW515" s="60">
        <v>43402</v>
      </c>
      <c r="AX515" s="60" t="s">
        <v>183</v>
      </c>
      <c r="AY515" s="60">
        <v>43559.940671909724</v>
      </c>
      <c r="AZ515" s="60">
        <v>43194</v>
      </c>
      <c r="BA515" s="60">
        <v>43402</v>
      </c>
      <c r="BB515" s="60" t="s">
        <v>2047</v>
      </c>
      <c r="BC515" s="60">
        <v>43403.649351851855</v>
      </c>
      <c r="BD515" s="60">
        <v>43444</v>
      </c>
      <c r="BE515" s="60">
        <v>73050</v>
      </c>
      <c r="BF515" s="49">
        <f>IF(AND(ISBLANK(tbl_RawData_Report1[[#This Row],[REQ_ID]]),tbl_RawData_Report1[[#This Row],[RH Kit?]] = "Y"),1,COUNTIFS(tbl_RawData_Report1[RH Kit?],"Y",tbl_RawData_Report1[REQ_ID],tbl_RawData_Report1[[#This Row],[REQ_ID]]))</f>
        <v>0</v>
      </c>
      <c r="BG515" s="49">
        <f>COUNTIFS(tbl_RawData_Report1[RH Kit?],"Y",tbl_RawData_Report1[Order No.],tbl_RawData_Report1[[#This Row],[Order No.]])</f>
        <v>0</v>
      </c>
      <c r="BH515" s="49">
        <f>SUM(tbl_RawData_Report1[[#This Row],[RH Kit Req]:[RH Kit PO]])</f>
        <v>0</v>
      </c>
      <c r="BI515" s="49" t="str">
        <f>IFERROR(VLOOKUP(B515,Lookup!A:B,2,FALSE),B515)</f>
        <v xml:space="preserve"> </v>
      </c>
      <c r="BJ515" s="49" t="b">
        <f t="shared" si="8"/>
        <v>0</v>
      </c>
      <c r="BK515" s="49" t="str">
        <f>tbl_RawData_Report1[[#This Row],[Item ID]]&amp;tbl_RawData_Report1[[#This Row],[Order No.]]</f>
        <v xml:space="preserve"> 0000037146</v>
      </c>
      <c r="BL515"/>
      <c r="BM515"/>
      <c r="BN515"/>
    </row>
    <row r="516" spans="1:66" hidden="1" x14ac:dyDescent="0.25">
      <c r="A516" s="35" t="s">
        <v>8</v>
      </c>
      <c r="B516" s="35" t="s">
        <v>122</v>
      </c>
      <c r="C516" s="35">
        <v>1</v>
      </c>
      <c r="D516" s="35">
        <v>1</v>
      </c>
      <c r="E516" s="35">
        <v>3</v>
      </c>
      <c r="F516" s="35" t="s">
        <v>408</v>
      </c>
      <c r="G516" s="35" t="s">
        <v>2043</v>
      </c>
      <c r="H516" s="35" t="s">
        <v>2066</v>
      </c>
      <c r="I516" s="35" t="s">
        <v>593</v>
      </c>
      <c r="J516" s="35">
        <v>192.39</v>
      </c>
      <c r="K516" s="35" t="s">
        <v>2048</v>
      </c>
      <c r="L516" s="35" t="s">
        <v>397</v>
      </c>
      <c r="M516" s="35" t="s">
        <v>396</v>
      </c>
      <c r="N516" s="35" t="s">
        <v>122</v>
      </c>
      <c r="O516" s="35" t="s">
        <v>2063</v>
      </c>
      <c r="P516" s="35" t="s">
        <v>2064</v>
      </c>
      <c r="Q516" s="35" t="s">
        <v>311</v>
      </c>
      <c r="R516" s="35" t="s">
        <v>298</v>
      </c>
      <c r="S516" s="35" t="s">
        <v>191</v>
      </c>
      <c r="T516" s="35" t="s">
        <v>5068</v>
      </c>
      <c r="U516" s="35" t="s">
        <v>272</v>
      </c>
      <c r="V516" s="35">
        <v>0</v>
      </c>
      <c r="W516" s="35">
        <v>0</v>
      </c>
      <c r="X516" s="49">
        <v>110</v>
      </c>
      <c r="Y516" s="60" t="s">
        <v>340</v>
      </c>
      <c r="Z516" s="49">
        <v>1</v>
      </c>
      <c r="AA516" s="49">
        <v>110</v>
      </c>
      <c r="AB516" s="60" t="s">
        <v>637</v>
      </c>
      <c r="AC516" s="60" t="s">
        <v>725</v>
      </c>
      <c r="AD516" s="60" t="s">
        <v>733</v>
      </c>
      <c r="AE516" s="60" t="s">
        <v>734</v>
      </c>
      <c r="AF516" s="49">
        <v>2018</v>
      </c>
      <c r="AG516" s="60" t="s">
        <v>2065</v>
      </c>
      <c r="AH516" s="60"/>
      <c r="AI516" s="60"/>
      <c r="AJ516" s="60"/>
      <c r="AK516" s="60">
        <v>43444</v>
      </c>
      <c r="AL516" s="60"/>
      <c r="AM516" s="60" t="s">
        <v>568</v>
      </c>
      <c r="AN516" s="60" t="s">
        <v>2044</v>
      </c>
      <c r="AO516" s="60" t="s">
        <v>2079</v>
      </c>
      <c r="AP516" s="49"/>
      <c r="AQ516" s="60" t="s">
        <v>266</v>
      </c>
      <c r="AR516" s="60"/>
      <c r="AS516" s="60" t="s">
        <v>174</v>
      </c>
      <c r="AT516" s="49">
        <v>1</v>
      </c>
      <c r="AU516" s="49">
        <v>1</v>
      </c>
      <c r="AV516" s="49">
        <v>1</v>
      </c>
      <c r="AW516" s="60">
        <v>43402</v>
      </c>
      <c r="AX516" s="60" t="s">
        <v>183</v>
      </c>
      <c r="AY516" s="60">
        <v>43559.940671909724</v>
      </c>
      <c r="AZ516" s="60">
        <v>43402</v>
      </c>
      <c r="BA516" s="60">
        <v>43402</v>
      </c>
      <c r="BB516" s="60" t="s">
        <v>2068</v>
      </c>
      <c r="BC516" s="60">
        <v>43403.649351851855</v>
      </c>
      <c r="BD516" s="60">
        <v>43444</v>
      </c>
      <c r="BE516" s="60">
        <v>73050</v>
      </c>
      <c r="BF516" s="49">
        <f>IF(AND(ISBLANK(tbl_RawData_Report1[[#This Row],[REQ_ID]]),tbl_RawData_Report1[[#This Row],[RH Kit?]] = "Y"),1,COUNTIFS(tbl_RawData_Report1[RH Kit?],"Y",tbl_RawData_Report1[REQ_ID],tbl_RawData_Report1[[#This Row],[REQ_ID]]))</f>
        <v>0</v>
      </c>
      <c r="BG516" s="49">
        <f>COUNTIFS(tbl_RawData_Report1[RH Kit?],"Y",tbl_RawData_Report1[Order No.],tbl_RawData_Report1[[#This Row],[Order No.]])</f>
        <v>0</v>
      </c>
      <c r="BH516" s="49">
        <f>SUM(tbl_RawData_Report1[[#This Row],[RH Kit Req]:[RH Kit PO]])</f>
        <v>0</v>
      </c>
      <c r="BI516" s="49" t="str">
        <f>IFERROR(VLOOKUP(B516,Lookup!A:B,2,FALSE),B516)</f>
        <v xml:space="preserve"> </v>
      </c>
      <c r="BJ516" s="49" t="b">
        <f t="shared" si="8"/>
        <v>0</v>
      </c>
      <c r="BK516" s="49" t="str">
        <f>tbl_RawData_Report1[[#This Row],[Item ID]]&amp;tbl_RawData_Report1[[#This Row],[Order No.]]</f>
        <v xml:space="preserve"> 0000037146</v>
      </c>
      <c r="BL516"/>
      <c r="BM516"/>
      <c r="BN516"/>
    </row>
    <row r="517" spans="1:66" hidden="1" x14ac:dyDescent="0.25">
      <c r="A517" s="35" t="s">
        <v>8</v>
      </c>
      <c r="B517" s="35" t="s">
        <v>122</v>
      </c>
      <c r="C517" s="35">
        <v>2</v>
      </c>
      <c r="D517" s="35">
        <v>1</v>
      </c>
      <c r="E517" s="35">
        <v>3</v>
      </c>
      <c r="F517" s="35" t="s">
        <v>408</v>
      </c>
      <c r="G517" s="35" t="s">
        <v>2043</v>
      </c>
      <c r="H517" s="35" t="s">
        <v>2045</v>
      </c>
      <c r="I517" s="35" t="s">
        <v>593</v>
      </c>
      <c r="J517" s="35">
        <v>269.5</v>
      </c>
      <c r="K517" s="35" t="s">
        <v>2048</v>
      </c>
      <c r="L517" s="35" t="s">
        <v>397</v>
      </c>
      <c r="M517" s="35" t="s">
        <v>396</v>
      </c>
      <c r="N517" s="35" t="s">
        <v>122</v>
      </c>
      <c r="O517" s="35" t="s">
        <v>2049</v>
      </c>
      <c r="P517" s="35" t="s">
        <v>2050</v>
      </c>
      <c r="Q517" s="35" t="s">
        <v>311</v>
      </c>
      <c r="R517" s="35" t="s">
        <v>298</v>
      </c>
      <c r="S517" s="35" t="s">
        <v>191</v>
      </c>
      <c r="T517" s="35" t="s">
        <v>5068</v>
      </c>
      <c r="U517" s="35" t="s">
        <v>272</v>
      </c>
      <c r="V517" s="35">
        <v>0</v>
      </c>
      <c r="W517" s="35">
        <v>0</v>
      </c>
      <c r="X517" s="49">
        <v>500</v>
      </c>
      <c r="Y517" s="60" t="s">
        <v>340</v>
      </c>
      <c r="Z517" s="49">
        <v>1</v>
      </c>
      <c r="AA517" s="49">
        <v>500</v>
      </c>
      <c r="AB517" s="60" t="s">
        <v>637</v>
      </c>
      <c r="AC517" s="60" t="s">
        <v>725</v>
      </c>
      <c r="AD517" s="60" t="s">
        <v>733</v>
      </c>
      <c r="AE517" s="60" t="s">
        <v>734</v>
      </c>
      <c r="AF517" s="49">
        <v>2018</v>
      </c>
      <c r="AG517" s="60" t="s">
        <v>2042</v>
      </c>
      <c r="AH517" s="60"/>
      <c r="AI517" s="60"/>
      <c r="AJ517" s="60"/>
      <c r="AK517" s="60">
        <v>43444</v>
      </c>
      <c r="AL517" s="60"/>
      <c r="AM517" s="60" t="s">
        <v>568</v>
      </c>
      <c r="AN517" s="60" t="s">
        <v>2044</v>
      </c>
      <c r="AO517" s="60" t="s">
        <v>2046</v>
      </c>
      <c r="AP517" s="49"/>
      <c r="AQ517" s="60" t="s">
        <v>266</v>
      </c>
      <c r="AR517" s="60"/>
      <c r="AS517" s="60" t="s">
        <v>174</v>
      </c>
      <c r="AT517" s="49">
        <v>1</v>
      </c>
      <c r="AU517" s="49">
        <v>1</v>
      </c>
      <c r="AV517" s="49">
        <v>1</v>
      </c>
      <c r="AW517" s="60">
        <v>43402</v>
      </c>
      <c r="AX517" s="60" t="s">
        <v>183</v>
      </c>
      <c r="AY517" s="60">
        <v>43559.940671909724</v>
      </c>
      <c r="AZ517" s="60">
        <v>43194</v>
      </c>
      <c r="BA517" s="60">
        <v>43402</v>
      </c>
      <c r="BB517" s="60" t="s">
        <v>2047</v>
      </c>
      <c r="BC517" s="60">
        <v>43403.649351851855</v>
      </c>
      <c r="BD517" s="60">
        <v>43444</v>
      </c>
      <c r="BE517" s="60">
        <v>73050</v>
      </c>
      <c r="BF517" s="49">
        <f>IF(AND(ISBLANK(tbl_RawData_Report1[[#This Row],[REQ_ID]]),tbl_RawData_Report1[[#This Row],[RH Kit?]] = "Y"),1,COUNTIFS(tbl_RawData_Report1[RH Kit?],"Y",tbl_RawData_Report1[REQ_ID],tbl_RawData_Report1[[#This Row],[REQ_ID]]))</f>
        <v>0</v>
      </c>
      <c r="BG517" s="49">
        <f>COUNTIFS(tbl_RawData_Report1[RH Kit?],"Y",tbl_RawData_Report1[Order No.],tbl_RawData_Report1[[#This Row],[Order No.]])</f>
        <v>0</v>
      </c>
      <c r="BH517" s="49">
        <f>SUM(tbl_RawData_Report1[[#This Row],[RH Kit Req]:[RH Kit PO]])</f>
        <v>0</v>
      </c>
      <c r="BI517" s="49" t="str">
        <f>IFERROR(VLOOKUP(B517,Lookup!A:B,2,FALSE),B517)</f>
        <v xml:space="preserve"> </v>
      </c>
      <c r="BJ517" s="49" t="b">
        <f t="shared" si="8"/>
        <v>1</v>
      </c>
      <c r="BK517" s="49" t="str">
        <f>tbl_RawData_Report1[[#This Row],[Item ID]]&amp;tbl_RawData_Report1[[#This Row],[Order No.]]</f>
        <v xml:space="preserve"> 0000037146</v>
      </c>
      <c r="BL517"/>
      <c r="BM517"/>
      <c r="BN517"/>
    </row>
    <row r="518" spans="1:66" hidden="1" x14ac:dyDescent="0.25">
      <c r="A518" s="35" t="s">
        <v>8</v>
      </c>
      <c r="B518" s="35" t="s">
        <v>639</v>
      </c>
      <c r="C518" s="35">
        <v>1</v>
      </c>
      <c r="D518" s="35">
        <v>1</v>
      </c>
      <c r="E518" s="35">
        <v>1</v>
      </c>
      <c r="F518" s="35" t="s">
        <v>423</v>
      </c>
      <c r="G518" s="35" t="s">
        <v>2132</v>
      </c>
      <c r="H518" s="35" t="s">
        <v>2134</v>
      </c>
      <c r="I518" s="35" t="s">
        <v>593</v>
      </c>
      <c r="J518" s="35">
        <v>630</v>
      </c>
      <c r="K518" s="35" t="s">
        <v>636</v>
      </c>
      <c r="L518" s="35" t="s">
        <v>991</v>
      </c>
      <c r="M518" s="35" t="s">
        <v>396</v>
      </c>
      <c r="N518" s="35" t="s">
        <v>122</v>
      </c>
      <c r="O518" s="35" t="s">
        <v>992</v>
      </c>
      <c r="P518" s="35" t="s">
        <v>993</v>
      </c>
      <c r="Q518" s="35" t="s">
        <v>311</v>
      </c>
      <c r="R518" s="35" t="s">
        <v>283</v>
      </c>
      <c r="S518" s="35" t="s">
        <v>284</v>
      </c>
      <c r="T518" s="35" t="s">
        <v>5061</v>
      </c>
      <c r="U518" s="35" t="s">
        <v>209</v>
      </c>
      <c r="V518" s="35">
        <v>0</v>
      </c>
      <c r="W518" s="35">
        <v>0</v>
      </c>
      <c r="X518" s="49">
        <v>1</v>
      </c>
      <c r="Y518" s="60" t="s">
        <v>340</v>
      </c>
      <c r="Z518" s="49">
        <v>1</v>
      </c>
      <c r="AA518" s="49">
        <v>1</v>
      </c>
      <c r="AB518" s="60" t="s">
        <v>637</v>
      </c>
      <c r="AC518" s="60" t="s">
        <v>641</v>
      </c>
      <c r="AD518" s="60" t="s">
        <v>347</v>
      </c>
      <c r="AE518" s="60" t="s">
        <v>348</v>
      </c>
      <c r="AF518" s="49">
        <v>2018</v>
      </c>
      <c r="AG518" s="60" t="s">
        <v>2131</v>
      </c>
      <c r="AH518" s="60"/>
      <c r="AI518" s="60"/>
      <c r="AJ518" s="60"/>
      <c r="AK518" s="60">
        <v>43431</v>
      </c>
      <c r="AL518" s="60"/>
      <c r="AM518" s="60" t="s">
        <v>568</v>
      </c>
      <c r="AN518" s="60" t="s">
        <v>2133</v>
      </c>
      <c r="AO518" s="60" t="s">
        <v>2135</v>
      </c>
      <c r="AP518" s="49"/>
      <c r="AQ518" s="60" t="s">
        <v>266</v>
      </c>
      <c r="AR518" s="60" t="s">
        <v>174</v>
      </c>
      <c r="AS518" s="60" t="s">
        <v>174</v>
      </c>
      <c r="AT518" s="49">
        <v>1</v>
      </c>
      <c r="AU518" s="49">
        <v>1</v>
      </c>
      <c r="AV518" s="49">
        <v>1</v>
      </c>
      <c r="AW518" s="60">
        <v>43405</v>
      </c>
      <c r="AX518" s="60" t="s">
        <v>183</v>
      </c>
      <c r="AY518" s="60">
        <v>43475.80003564815</v>
      </c>
      <c r="AZ518" s="60">
        <v>43399</v>
      </c>
      <c r="BA518" s="60">
        <v>43399</v>
      </c>
      <c r="BB518" s="60" t="s">
        <v>2136</v>
      </c>
      <c r="BC518" s="60">
        <v>43405.425775462965</v>
      </c>
      <c r="BD518" s="60">
        <v>43446</v>
      </c>
      <c r="BE518" s="60">
        <v>43799</v>
      </c>
      <c r="BF518" s="49">
        <f>IF(AND(ISBLANK(tbl_RawData_Report1[[#This Row],[REQ_ID]]),tbl_RawData_Report1[[#This Row],[RH Kit?]] = "Y"),1,COUNTIFS(tbl_RawData_Report1[RH Kit?],"Y",tbl_RawData_Report1[REQ_ID],tbl_RawData_Report1[[#This Row],[REQ_ID]]))</f>
        <v>0</v>
      </c>
      <c r="BG518" s="49">
        <f>COUNTIFS(tbl_RawData_Report1[RH Kit?],"Y",tbl_RawData_Report1[Order No.],tbl_RawData_Report1[[#This Row],[Order No.]])</f>
        <v>0</v>
      </c>
      <c r="BH518" s="49">
        <f>SUM(tbl_RawData_Report1[[#This Row],[RH Kit Req]:[RH Kit PO]])</f>
        <v>0</v>
      </c>
      <c r="BI518" s="49" t="str">
        <f>IFERROR(VLOOKUP(B518,Lookup!A:B,2,FALSE),B518)</f>
        <v>PRESHIPMENTINSPCPH</v>
      </c>
      <c r="BJ518" s="49" t="b">
        <f t="shared" si="8"/>
        <v>1</v>
      </c>
      <c r="BK518" s="49" t="str">
        <f>tbl_RawData_Report1[[#This Row],[Item ID]]&amp;tbl_RawData_Report1[[#This Row],[Order No.]]</f>
        <v>PRESHIPMENTINSPCPH0000037187</v>
      </c>
      <c r="BL518"/>
      <c r="BM518"/>
      <c r="BN518"/>
    </row>
    <row r="519" spans="1:66" hidden="1" x14ac:dyDescent="0.25">
      <c r="A519" s="35" t="s">
        <v>8</v>
      </c>
      <c r="B519" s="35" t="s">
        <v>876</v>
      </c>
      <c r="C519" s="35">
        <v>1</v>
      </c>
      <c r="D519" s="35">
        <v>1</v>
      </c>
      <c r="E519" s="35">
        <v>1</v>
      </c>
      <c r="F519" s="35" t="s">
        <v>631</v>
      </c>
      <c r="G519" s="35" t="s">
        <v>2138</v>
      </c>
      <c r="H519" s="35" t="s">
        <v>877</v>
      </c>
      <c r="I519" s="35" t="s">
        <v>593</v>
      </c>
      <c r="J519" s="35">
        <v>0</v>
      </c>
      <c r="K519" s="35" t="s">
        <v>400</v>
      </c>
      <c r="L519" s="35" t="s">
        <v>401</v>
      </c>
      <c r="M519" s="35" t="s">
        <v>396</v>
      </c>
      <c r="N519" s="35" t="s">
        <v>122</v>
      </c>
      <c r="O519" s="35" t="s">
        <v>628</v>
      </c>
      <c r="P519" s="35" t="s">
        <v>629</v>
      </c>
      <c r="Q519" s="35" t="s">
        <v>311</v>
      </c>
      <c r="R519" s="35" t="s">
        <v>632</v>
      </c>
      <c r="S519" s="35" t="s">
        <v>633</v>
      </c>
      <c r="T519" s="35" t="s">
        <v>5085</v>
      </c>
      <c r="U519" s="35" t="s">
        <v>269</v>
      </c>
      <c r="V519" s="35">
        <v>0</v>
      </c>
      <c r="W519" s="35">
        <v>0</v>
      </c>
      <c r="X519" s="49">
        <v>0</v>
      </c>
      <c r="Y519" s="60" t="s">
        <v>655</v>
      </c>
      <c r="Z519" s="49">
        <v>10</v>
      </c>
      <c r="AA519" s="49">
        <v>0</v>
      </c>
      <c r="AB519" s="60" t="s">
        <v>637</v>
      </c>
      <c r="AC519" s="60" t="s">
        <v>715</v>
      </c>
      <c r="AD519" s="60" t="s">
        <v>1875</v>
      </c>
      <c r="AE519" s="60" t="s">
        <v>1876</v>
      </c>
      <c r="AF519" s="49">
        <v>2018</v>
      </c>
      <c r="AG519" s="60" t="s">
        <v>2137</v>
      </c>
      <c r="AH519" s="60"/>
      <c r="AI519" s="60"/>
      <c r="AJ519" s="60"/>
      <c r="AK519" s="60">
        <v>43501</v>
      </c>
      <c r="AL519" s="60"/>
      <c r="AM519" s="60" t="s">
        <v>566</v>
      </c>
      <c r="AN519" s="60" t="s">
        <v>2139</v>
      </c>
      <c r="AO519" s="60" t="s">
        <v>2140</v>
      </c>
      <c r="AP519" s="49"/>
      <c r="AQ519" s="60" t="s">
        <v>266</v>
      </c>
      <c r="AR519" s="60" t="s">
        <v>369</v>
      </c>
      <c r="AS519" s="60" t="s">
        <v>174</v>
      </c>
      <c r="AT519" s="49">
        <v>5</v>
      </c>
      <c r="AU519" s="49">
        <v>1</v>
      </c>
      <c r="AV519" s="49">
        <v>1</v>
      </c>
      <c r="AW519" s="60">
        <v>43410</v>
      </c>
      <c r="AX519" s="60" t="s">
        <v>183</v>
      </c>
      <c r="AY519" s="60">
        <v>43538.579606134263</v>
      </c>
      <c r="AZ519" s="60">
        <v>43378</v>
      </c>
      <c r="BA519" s="60">
        <v>43402</v>
      </c>
      <c r="BB519" s="60" t="s">
        <v>2141</v>
      </c>
      <c r="BC519" s="60">
        <v>43411.451180555552</v>
      </c>
      <c r="BD519" s="60">
        <v>43480</v>
      </c>
      <c r="BE519" s="60">
        <v>47848</v>
      </c>
      <c r="BF519" s="49">
        <f>IF(AND(ISBLANK(tbl_RawData_Report1[[#This Row],[REQ_ID]]),tbl_RawData_Report1[[#This Row],[RH Kit?]] = "Y"),1,COUNTIFS(tbl_RawData_Report1[RH Kit?],"Y",tbl_RawData_Report1[REQ_ID],tbl_RawData_Report1[[#This Row],[REQ_ID]]))</f>
        <v>0</v>
      </c>
      <c r="BG519" s="49">
        <f>COUNTIFS(tbl_RawData_Report1[RH Kit?],"Y",tbl_RawData_Report1[Order No.],tbl_RawData_Report1[[#This Row],[Order No.]])</f>
        <v>0</v>
      </c>
      <c r="BH519" s="49">
        <f>SUM(tbl_RawData_Report1[[#This Row],[RH Kit Req]:[RH Kit PO]])</f>
        <v>0</v>
      </c>
      <c r="BI519" s="49" t="str">
        <f>IFERROR(VLOOKUP(B519,Lookup!A:B,2,FALSE),B519)</f>
        <v>OXYTOCIN_10IU/ML</v>
      </c>
      <c r="BJ519" s="49" t="b">
        <f t="shared" si="8"/>
        <v>0</v>
      </c>
      <c r="BK519" s="49" t="str">
        <f>tbl_RawData_Report1[[#This Row],[Item ID]]&amp;tbl_RawData_Report1[[#This Row],[Order No.]]</f>
        <v>OXYTOCIN_10IU/ML0000037211</v>
      </c>
      <c r="BL519"/>
      <c r="BM519"/>
      <c r="BN519"/>
    </row>
    <row r="520" spans="1:66" hidden="1" x14ac:dyDescent="0.25">
      <c r="A520" s="35" t="s">
        <v>8</v>
      </c>
      <c r="B520" s="35" t="s">
        <v>876</v>
      </c>
      <c r="C520" s="35">
        <v>1</v>
      </c>
      <c r="D520" s="35">
        <v>1</v>
      </c>
      <c r="E520" s="35">
        <v>2</v>
      </c>
      <c r="F520" s="35" t="s">
        <v>631</v>
      </c>
      <c r="G520" s="35" t="s">
        <v>2138</v>
      </c>
      <c r="H520" s="35" t="s">
        <v>877</v>
      </c>
      <c r="I520" s="35" t="s">
        <v>593</v>
      </c>
      <c r="J520" s="35">
        <v>71820</v>
      </c>
      <c r="K520" s="35" t="s">
        <v>400</v>
      </c>
      <c r="L520" s="35" t="s">
        <v>401</v>
      </c>
      <c r="M520" s="35" t="s">
        <v>396</v>
      </c>
      <c r="N520" s="35" t="s">
        <v>122</v>
      </c>
      <c r="O520" s="35" t="s">
        <v>628</v>
      </c>
      <c r="P520" s="35" t="s">
        <v>629</v>
      </c>
      <c r="Q520" s="35" t="s">
        <v>311</v>
      </c>
      <c r="R520" s="35" t="s">
        <v>632</v>
      </c>
      <c r="S520" s="35" t="s">
        <v>633</v>
      </c>
      <c r="T520" s="35" t="s">
        <v>5085</v>
      </c>
      <c r="U520" s="35" t="s">
        <v>269</v>
      </c>
      <c r="V520" s="35">
        <v>0</v>
      </c>
      <c r="W520" s="35">
        <v>0</v>
      </c>
      <c r="X520" s="49">
        <v>34200</v>
      </c>
      <c r="Y520" s="60" t="s">
        <v>655</v>
      </c>
      <c r="Z520" s="49">
        <v>10</v>
      </c>
      <c r="AA520" s="49">
        <v>342000</v>
      </c>
      <c r="AB520" s="60" t="s">
        <v>637</v>
      </c>
      <c r="AC520" s="60" t="s">
        <v>715</v>
      </c>
      <c r="AD520" s="60" t="s">
        <v>1875</v>
      </c>
      <c r="AE520" s="60" t="s">
        <v>1876</v>
      </c>
      <c r="AF520" s="49">
        <v>2018</v>
      </c>
      <c r="AG520" s="60" t="s">
        <v>2137</v>
      </c>
      <c r="AH520" s="60"/>
      <c r="AI520" s="60"/>
      <c r="AJ520" s="60"/>
      <c r="AK520" s="60">
        <v>43501</v>
      </c>
      <c r="AL520" s="60"/>
      <c r="AM520" s="60" t="s">
        <v>566</v>
      </c>
      <c r="AN520" s="60" t="s">
        <v>2139</v>
      </c>
      <c r="AO520" s="60" t="s">
        <v>2142</v>
      </c>
      <c r="AP520" s="49"/>
      <c r="AQ520" s="60" t="s">
        <v>266</v>
      </c>
      <c r="AR520" s="60" t="s">
        <v>369</v>
      </c>
      <c r="AS520" s="60" t="s">
        <v>174</v>
      </c>
      <c r="AT520" s="49">
        <v>5</v>
      </c>
      <c r="AU520" s="49">
        <v>1</v>
      </c>
      <c r="AV520" s="49">
        <v>1</v>
      </c>
      <c r="AW520" s="60">
        <v>43410</v>
      </c>
      <c r="AX520" s="60" t="s">
        <v>183</v>
      </c>
      <c r="AY520" s="60">
        <v>43538.579606134263</v>
      </c>
      <c r="AZ520" s="60">
        <v>43378</v>
      </c>
      <c r="BA520" s="60">
        <v>43402</v>
      </c>
      <c r="BB520" s="60" t="s">
        <v>2141</v>
      </c>
      <c r="BC520" s="60">
        <v>43411.451180555552</v>
      </c>
      <c r="BD520" s="60">
        <v>43480</v>
      </c>
      <c r="BE520" s="60">
        <v>47848</v>
      </c>
      <c r="BF520" s="49">
        <f>IF(AND(ISBLANK(tbl_RawData_Report1[[#This Row],[REQ_ID]]),tbl_RawData_Report1[[#This Row],[RH Kit?]] = "Y"),1,COUNTIFS(tbl_RawData_Report1[RH Kit?],"Y",tbl_RawData_Report1[REQ_ID],tbl_RawData_Report1[[#This Row],[REQ_ID]]))</f>
        <v>0</v>
      </c>
      <c r="BG520" s="49">
        <f>COUNTIFS(tbl_RawData_Report1[RH Kit?],"Y",tbl_RawData_Report1[Order No.],tbl_RawData_Report1[[#This Row],[Order No.]])</f>
        <v>0</v>
      </c>
      <c r="BH520" s="49">
        <f>SUM(tbl_RawData_Report1[[#This Row],[RH Kit Req]:[RH Kit PO]])</f>
        <v>0</v>
      </c>
      <c r="BI520" s="49" t="str">
        <f>IFERROR(VLOOKUP(B520,Lookup!A:B,2,FALSE),B520)</f>
        <v>OXYTOCIN_10IU/ML</v>
      </c>
      <c r="BJ520" s="49" t="b">
        <f t="shared" si="8"/>
        <v>1</v>
      </c>
      <c r="BK520" s="49" t="str">
        <f>tbl_RawData_Report1[[#This Row],[Item ID]]&amp;tbl_RawData_Report1[[#This Row],[Order No.]]</f>
        <v>OXYTOCIN_10IU/ML0000037211</v>
      </c>
      <c r="BL520"/>
      <c r="BM520"/>
      <c r="BN520"/>
    </row>
    <row r="521" spans="1:66" hidden="1" x14ac:dyDescent="0.25">
      <c r="A521" s="35" t="s">
        <v>8</v>
      </c>
      <c r="B521" s="35" t="s">
        <v>812</v>
      </c>
      <c r="C521" s="35">
        <v>1</v>
      </c>
      <c r="D521" s="35">
        <v>1</v>
      </c>
      <c r="E521" s="35">
        <v>2</v>
      </c>
      <c r="F521" s="35" t="s">
        <v>416</v>
      </c>
      <c r="G521" s="35" t="s">
        <v>2037</v>
      </c>
      <c r="H521" s="35" t="s">
        <v>813</v>
      </c>
      <c r="I521" s="35" t="s">
        <v>593</v>
      </c>
      <c r="J521" s="35">
        <v>560</v>
      </c>
      <c r="K521" s="35" t="s">
        <v>1220</v>
      </c>
      <c r="L521" s="35" t="s">
        <v>1228</v>
      </c>
      <c r="M521" s="35" t="s">
        <v>396</v>
      </c>
      <c r="N521" s="35" t="s">
        <v>122</v>
      </c>
      <c r="O521" s="35" t="s">
        <v>1222</v>
      </c>
      <c r="P521" s="35" t="s">
        <v>1223</v>
      </c>
      <c r="Q521" s="35" t="s">
        <v>311</v>
      </c>
      <c r="R521" s="35" t="s">
        <v>277</v>
      </c>
      <c r="S521" s="35" t="s">
        <v>200</v>
      </c>
      <c r="T521" s="35" t="s">
        <v>5068</v>
      </c>
      <c r="U521" s="35" t="s">
        <v>272</v>
      </c>
      <c r="V521" s="35">
        <v>0</v>
      </c>
      <c r="W521" s="35">
        <v>0</v>
      </c>
      <c r="X521" s="49">
        <v>140</v>
      </c>
      <c r="Y521" s="60" t="s">
        <v>667</v>
      </c>
      <c r="Z521" s="49">
        <v>1</v>
      </c>
      <c r="AA521" s="49">
        <v>140</v>
      </c>
      <c r="AB521" s="60" t="s">
        <v>637</v>
      </c>
      <c r="AC521" s="60" t="s">
        <v>816</v>
      </c>
      <c r="AD521" s="60" t="s">
        <v>661</v>
      </c>
      <c r="AE521" s="60" t="s">
        <v>662</v>
      </c>
      <c r="AF521" s="49">
        <v>2018</v>
      </c>
      <c r="AG521" s="60" t="s">
        <v>1215</v>
      </c>
      <c r="AH521" s="60">
        <v>43456</v>
      </c>
      <c r="AI521" s="60">
        <v>43460</v>
      </c>
      <c r="AJ521" s="60">
        <v>43456</v>
      </c>
      <c r="AK521" s="60">
        <v>43453</v>
      </c>
      <c r="AL521" s="60">
        <v>43460</v>
      </c>
      <c r="AM521" s="60" t="s">
        <v>567</v>
      </c>
      <c r="AN521" s="60" t="s">
        <v>2038</v>
      </c>
      <c r="AO521" s="60" t="s">
        <v>2145</v>
      </c>
      <c r="AP521" s="49"/>
      <c r="AQ521" s="60" t="s">
        <v>266</v>
      </c>
      <c r="AR521" s="60" t="s">
        <v>174</v>
      </c>
      <c r="AS521" s="60" t="s">
        <v>174</v>
      </c>
      <c r="AT521" s="49">
        <v>13</v>
      </c>
      <c r="AU521" s="49">
        <v>1</v>
      </c>
      <c r="AV521" s="49">
        <v>2</v>
      </c>
      <c r="AW521" s="60">
        <v>43410</v>
      </c>
      <c r="AX521" s="60" t="s">
        <v>183</v>
      </c>
      <c r="AY521" s="60">
        <v>43454.615335682873</v>
      </c>
      <c r="AZ521" s="60">
        <v>43213</v>
      </c>
      <c r="BA521" s="60">
        <v>43217</v>
      </c>
      <c r="BB521" s="60" t="s">
        <v>2144</v>
      </c>
      <c r="BC521" s="60">
        <v>43419.860277777778</v>
      </c>
      <c r="BD521" s="60">
        <v>43431</v>
      </c>
      <c r="BE521" s="60">
        <v>43465</v>
      </c>
      <c r="BF521" s="49">
        <f>IF(AND(ISBLANK(tbl_RawData_Report1[[#This Row],[REQ_ID]]),tbl_RawData_Report1[[#This Row],[RH Kit?]] = "Y"),1,COUNTIFS(tbl_RawData_Report1[RH Kit?],"Y",tbl_RawData_Report1[REQ_ID],tbl_RawData_Report1[[#This Row],[REQ_ID]]))</f>
        <v>0</v>
      </c>
      <c r="BG521" s="49">
        <f>COUNTIFS(tbl_RawData_Report1[RH Kit?],"Y",tbl_RawData_Report1[Order No.],tbl_RawData_Report1[[#This Row],[Order No.]])</f>
        <v>0</v>
      </c>
      <c r="BH521" s="49">
        <f>SUM(tbl_RawData_Report1[[#This Row],[RH Kit Req]:[RH Kit PO]])</f>
        <v>0</v>
      </c>
      <c r="BI521" s="49" t="str">
        <f>IFERROR(VLOOKUP(B521,Lookup!A:B,2,FALSE),B521)</f>
        <v>CHLORHEXIDINE5%</v>
      </c>
      <c r="BJ521" s="49" t="b">
        <f t="shared" si="8"/>
        <v>1</v>
      </c>
      <c r="BK521" s="49" t="str">
        <f>tbl_RawData_Report1[[#This Row],[Item ID]]&amp;tbl_RawData_Report1[[#This Row],[Order No.]]</f>
        <v>CHLORHEXIDINE5%0000037222</v>
      </c>
      <c r="BL521"/>
      <c r="BM521"/>
      <c r="BN521"/>
    </row>
    <row r="522" spans="1:66" hidden="1" x14ac:dyDescent="0.25">
      <c r="A522" s="35" t="s">
        <v>8</v>
      </c>
      <c r="B522" s="35" t="s">
        <v>837</v>
      </c>
      <c r="C522" s="35">
        <v>2</v>
      </c>
      <c r="D522" s="35">
        <v>1</v>
      </c>
      <c r="E522" s="35">
        <v>1</v>
      </c>
      <c r="F522" s="35" t="s">
        <v>416</v>
      </c>
      <c r="G522" s="35" t="s">
        <v>2037</v>
      </c>
      <c r="H522" s="35" t="s">
        <v>838</v>
      </c>
      <c r="I522" s="35" t="s">
        <v>593</v>
      </c>
      <c r="J522" s="35">
        <v>350</v>
      </c>
      <c r="K522" s="35" t="s">
        <v>1220</v>
      </c>
      <c r="L522" s="35" t="s">
        <v>1221</v>
      </c>
      <c r="M522" s="35" t="s">
        <v>396</v>
      </c>
      <c r="N522" s="35" t="s">
        <v>122</v>
      </c>
      <c r="O522" s="35" t="s">
        <v>1222</v>
      </c>
      <c r="P522" s="35" t="s">
        <v>1223</v>
      </c>
      <c r="Q522" s="35" t="s">
        <v>311</v>
      </c>
      <c r="R522" s="35" t="s">
        <v>277</v>
      </c>
      <c r="S522" s="35" t="s">
        <v>200</v>
      </c>
      <c r="T522" s="35" t="s">
        <v>5068</v>
      </c>
      <c r="U522" s="35" t="s">
        <v>272</v>
      </c>
      <c r="V522" s="35">
        <v>0</v>
      </c>
      <c r="W522" s="35">
        <v>0</v>
      </c>
      <c r="X522" s="49">
        <v>35</v>
      </c>
      <c r="Y522" s="60" t="s">
        <v>346</v>
      </c>
      <c r="Z522" s="49">
        <v>1000</v>
      </c>
      <c r="AA522" s="49">
        <v>35000</v>
      </c>
      <c r="AB522" s="60" t="s">
        <v>637</v>
      </c>
      <c r="AC522" s="60" t="s">
        <v>693</v>
      </c>
      <c r="AD522" s="60" t="s">
        <v>661</v>
      </c>
      <c r="AE522" s="60" t="s">
        <v>662</v>
      </c>
      <c r="AF522" s="49">
        <v>2018</v>
      </c>
      <c r="AG522" s="60" t="s">
        <v>1215</v>
      </c>
      <c r="AH522" s="60">
        <v>43456</v>
      </c>
      <c r="AI522" s="60">
        <v>43460</v>
      </c>
      <c r="AJ522" s="60">
        <v>43456</v>
      </c>
      <c r="AK522" s="60">
        <v>43453</v>
      </c>
      <c r="AL522" s="60">
        <v>43460</v>
      </c>
      <c r="AM522" s="60" t="s">
        <v>567</v>
      </c>
      <c r="AN522" s="60" t="s">
        <v>2038</v>
      </c>
      <c r="AO522" s="60" t="s">
        <v>2039</v>
      </c>
      <c r="AP522" s="49"/>
      <c r="AQ522" s="60" t="s">
        <v>266</v>
      </c>
      <c r="AR522" s="60" t="s">
        <v>174</v>
      </c>
      <c r="AS522" s="60" t="s">
        <v>174</v>
      </c>
      <c r="AT522" s="49">
        <v>16</v>
      </c>
      <c r="AU522" s="49">
        <v>1</v>
      </c>
      <c r="AV522" s="49">
        <v>1</v>
      </c>
      <c r="AW522" s="60">
        <v>43410</v>
      </c>
      <c r="AX522" s="60" t="s">
        <v>183</v>
      </c>
      <c r="AY522" s="60">
        <v>43454.615335682873</v>
      </c>
      <c r="AZ522" s="60">
        <v>43213</v>
      </c>
      <c r="BA522" s="60">
        <v>43217</v>
      </c>
      <c r="BB522" s="60" t="s">
        <v>2040</v>
      </c>
      <c r="BC522" s="60">
        <v>43419.860277777778</v>
      </c>
      <c r="BD522" s="60">
        <v>43431</v>
      </c>
      <c r="BE522" s="60">
        <v>44469</v>
      </c>
      <c r="BF522" s="49">
        <f>IF(AND(ISBLANK(tbl_RawData_Report1[[#This Row],[REQ_ID]]),tbl_RawData_Report1[[#This Row],[RH Kit?]] = "Y"),1,COUNTIFS(tbl_RawData_Report1[RH Kit?],"Y",tbl_RawData_Report1[REQ_ID],tbl_RawData_Report1[[#This Row],[REQ_ID]]))</f>
        <v>0</v>
      </c>
      <c r="BG522" s="49">
        <f>COUNTIFS(tbl_RawData_Report1[RH Kit?],"Y",tbl_RawData_Report1[Order No.],tbl_RawData_Report1[[#This Row],[Order No.]])</f>
        <v>0</v>
      </c>
      <c r="BH522" s="49">
        <f>SUM(tbl_RawData_Report1[[#This Row],[RH Kit Req]:[RH Kit PO]])</f>
        <v>0</v>
      </c>
      <c r="BI522" s="49" t="str">
        <f>IFERROR(VLOOKUP(B522,Lookup!A:B,2,FALSE),B522)</f>
        <v>FESULPFOLIC_200MG</v>
      </c>
      <c r="BJ522" s="49" t="b">
        <f t="shared" si="8"/>
        <v>1</v>
      </c>
      <c r="BK522" s="49" t="str">
        <f>tbl_RawData_Report1[[#This Row],[Item ID]]&amp;tbl_RawData_Report1[[#This Row],[Order No.]]</f>
        <v>FESULPFOLIC_200MG0000037222</v>
      </c>
      <c r="BL522"/>
      <c r="BM522"/>
      <c r="BN522"/>
    </row>
    <row r="523" spans="1:66" hidden="1" x14ac:dyDescent="0.25">
      <c r="A523" s="35" t="s">
        <v>8</v>
      </c>
      <c r="B523" s="35" t="s">
        <v>812</v>
      </c>
      <c r="C523" s="35">
        <v>1</v>
      </c>
      <c r="D523" s="35">
        <v>1</v>
      </c>
      <c r="E523" s="35">
        <v>1</v>
      </c>
      <c r="F523" s="35" t="s">
        <v>416</v>
      </c>
      <c r="G523" s="35" t="s">
        <v>2037</v>
      </c>
      <c r="H523" s="35" t="s">
        <v>813</v>
      </c>
      <c r="I523" s="35" t="s">
        <v>593</v>
      </c>
      <c r="J523" s="35">
        <v>560</v>
      </c>
      <c r="K523" s="35" t="s">
        <v>1220</v>
      </c>
      <c r="L523" s="35" t="s">
        <v>1221</v>
      </c>
      <c r="M523" s="35" t="s">
        <v>396</v>
      </c>
      <c r="N523" s="35" t="s">
        <v>122</v>
      </c>
      <c r="O523" s="35" t="s">
        <v>1222</v>
      </c>
      <c r="P523" s="35" t="s">
        <v>1223</v>
      </c>
      <c r="Q523" s="35" t="s">
        <v>311</v>
      </c>
      <c r="R523" s="35" t="s">
        <v>277</v>
      </c>
      <c r="S523" s="35" t="s">
        <v>200</v>
      </c>
      <c r="T523" s="35" t="s">
        <v>5068</v>
      </c>
      <c r="U523" s="35" t="s">
        <v>272</v>
      </c>
      <c r="V523" s="35">
        <v>0</v>
      </c>
      <c r="W523" s="35">
        <v>0</v>
      </c>
      <c r="X523" s="49">
        <v>140</v>
      </c>
      <c r="Y523" s="60" t="s">
        <v>667</v>
      </c>
      <c r="Z523" s="49">
        <v>1</v>
      </c>
      <c r="AA523" s="49">
        <v>140</v>
      </c>
      <c r="AB523" s="60" t="s">
        <v>637</v>
      </c>
      <c r="AC523" s="60" t="s">
        <v>816</v>
      </c>
      <c r="AD523" s="60" t="s">
        <v>661</v>
      </c>
      <c r="AE523" s="60" t="s">
        <v>662</v>
      </c>
      <c r="AF523" s="49">
        <v>2018</v>
      </c>
      <c r="AG523" s="60" t="s">
        <v>1215</v>
      </c>
      <c r="AH523" s="60">
        <v>43456</v>
      </c>
      <c r="AI523" s="60">
        <v>43460</v>
      </c>
      <c r="AJ523" s="60">
        <v>43456</v>
      </c>
      <c r="AK523" s="60">
        <v>43453</v>
      </c>
      <c r="AL523" s="60">
        <v>43460</v>
      </c>
      <c r="AM523" s="60" t="s">
        <v>567</v>
      </c>
      <c r="AN523" s="60" t="s">
        <v>2038</v>
      </c>
      <c r="AO523" s="60" t="s">
        <v>2143</v>
      </c>
      <c r="AP523" s="49"/>
      <c r="AQ523" s="60" t="s">
        <v>266</v>
      </c>
      <c r="AR523" s="60" t="s">
        <v>174</v>
      </c>
      <c r="AS523" s="60" t="s">
        <v>174</v>
      </c>
      <c r="AT523" s="49">
        <v>13</v>
      </c>
      <c r="AU523" s="49">
        <v>1</v>
      </c>
      <c r="AV523" s="49">
        <v>1</v>
      </c>
      <c r="AW523" s="60">
        <v>43410</v>
      </c>
      <c r="AX523" s="60" t="s">
        <v>183</v>
      </c>
      <c r="AY523" s="60">
        <v>43454.615335682873</v>
      </c>
      <c r="AZ523" s="60">
        <v>43213</v>
      </c>
      <c r="BA523" s="60">
        <v>43217</v>
      </c>
      <c r="BB523" s="60" t="s">
        <v>2144</v>
      </c>
      <c r="BC523" s="60">
        <v>43419.860277777778</v>
      </c>
      <c r="BD523" s="60">
        <v>43431</v>
      </c>
      <c r="BE523" s="60">
        <v>44469</v>
      </c>
      <c r="BF523" s="49">
        <f>IF(AND(ISBLANK(tbl_RawData_Report1[[#This Row],[REQ_ID]]),tbl_RawData_Report1[[#This Row],[RH Kit?]] = "Y"),1,COUNTIFS(tbl_RawData_Report1[RH Kit?],"Y",tbl_RawData_Report1[REQ_ID],tbl_RawData_Report1[[#This Row],[REQ_ID]]))</f>
        <v>0</v>
      </c>
      <c r="BG523" s="49">
        <f>COUNTIFS(tbl_RawData_Report1[RH Kit?],"Y",tbl_RawData_Report1[Order No.],tbl_RawData_Report1[[#This Row],[Order No.]])</f>
        <v>0</v>
      </c>
      <c r="BH523" s="49">
        <f>SUM(tbl_RawData_Report1[[#This Row],[RH Kit Req]:[RH Kit PO]])</f>
        <v>0</v>
      </c>
      <c r="BI523" s="49" t="str">
        <f>IFERROR(VLOOKUP(B523,Lookup!A:B,2,FALSE),B523)</f>
        <v>CHLORHEXIDINE5%</v>
      </c>
      <c r="BJ523" s="49" t="b">
        <f t="shared" si="8"/>
        <v>1</v>
      </c>
      <c r="BK523" s="49" t="str">
        <f>tbl_RawData_Report1[[#This Row],[Item ID]]&amp;tbl_RawData_Report1[[#This Row],[Order No.]]</f>
        <v>CHLORHEXIDINE5%0000037222</v>
      </c>
      <c r="BL523"/>
      <c r="BM523"/>
      <c r="BN523"/>
    </row>
    <row r="524" spans="1:66" hidden="1" x14ac:dyDescent="0.25">
      <c r="A524" s="35" t="s">
        <v>8</v>
      </c>
      <c r="B524" s="35" t="s">
        <v>837</v>
      </c>
      <c r="C524" s="35">
        <v>2</v>
      </c>
      <c r="D524" s="35">
        <v>1</v>
      </c>
      <c r="E524" s="35">
        <v>2</v>
      </c>
      <c r="F524" s="35" t="s">
        <v>416</v>
      </c>
      <c r="G524" s="35" t="s">
        <v>2037</v>
      </c>
      <c r="H524" s="35" t="s">
        <v>838</v>
      </c>
      <c r="I524" s="35" t="s">
        <v>593</v>
      </c>
      <c r="J524" s="35">
        <v>350</v>
      </c>
      <c r="K524" s="35" t="s">
        <v>1220</v>
      </c>
      <c r="L524" s="35" t="s">
        <v>1228</v>
      </c>
      <c r="M524" s="35" t="s">
        <v>396</v>
      </c>
      <c r="N524" s="35" t="s">
        <v>122</v>
      </c>
      <c r="O524" s="35" t="s">
        <v>1222</v>
      </c>
      <c r="P524" s="35" t="s">
        <v>1223</v>
      </c>
      <c r="Q524" s="35" t="s">
        <v>311</v>
      </c>
      <c r="R524" s="35" t="s">
        <v>277</v>
      </c>
      <c r="S524" s="35" t="s">
        <v>200</v>
      </c>
      <c r="T524" s="35" t="s">
        <v>5068</v>
      </c>
      <c r="U524" s="35" t="s">
        <v>272</v>
      </c>
      <c r="V524" s="35">
        <v>0</v>
      </c>
      <c r="W524" s="35">
        <v>0</v>
      </c>
      <c r="X524" s="49">
        <v>35</v>
      </c>
      <c r="Y524" s="60" t="s">
        <v>346</v>
      </c>
      <c r="Z524" s="49">
        <v>1000</v>
      </c>
      <c r="AA524" s="49">
        <v>35000</v>
      </c>
      <c r="AB524" s="60" t="s">
        <v>637</v>
      </c>
      <c r="AC524" s="60" t="s">
        <v>693</v>
      </c>
      <c r="AD524" s="60" t="s">
        <v>661</v>
      </c>
      <c r="AE524" s="60" t="s">
        <v>662</v>
      </c>
      <c r="AF524" s="49">
        <v>2018</v>
      </c>
      <c r="AG524" s="60" t="s">
        <v>1215</v>
      </c>
      <c r="AH524" s="60">
        <v>43456</v>
      </c>
      <c r="AI524" s="60">
        <v>43460</v>
      </c>
      <c r="AJ524" s="60">
        <v>43456</v>
      </c>
      <c r="AK524" s="60">
        <v>43453</v>
      </c>
      <c r="AL524" s="60">
        <v>43460</v>
      </c>
      <c r="AM524" s="60" t="s">
        <v>567</v>
      </c>
      <c r="AN524" s="60" t="s">
        <v>2038</v>
      </c>
      <c r="AO524" s="60" t="s">
        <v>2041</v>
      </c>
      <c r="AP524" s="49"/>
      <c r="AQ524" s="60" t="s">
        <v>266</v>
      </c>
      <c r="AR524" s="60" t="s">
        <v>174</v>
      </c>
      <c r="AS524" s="60" t="s">
        <v>174</v>
      </c>
      <c r="AT524" s="49">
        <v>16</v>
      </c>
      <c r="AU524" s="49">
        <v>1</v>
      </c>
      <c r="AV524" s="49">
        <v>2</v>
      </c>
      <c r="AW524" s="60">
        <v>43410</v>
      </c>
      <c r="AX524" s="60" t="s">
        <v>183</v>
      </c>
      <c r="AY524" s="60">
        <v>43454.615335682873</v>
      </c>
      <c r="AZ524" s="60">
        <v>43213</v>
      </c>
      <c r="BA524" s="60">
        <v>43217</v>
      </c>
      <c r="BB524" s="60" t="s">
        <v>2040</v>
      </c>
      <c r="BC524" s="60">
        <v>43419.860277777778</v>
      </c>
      <c r="BD524" s="60">
        <v>43431</v>
      </c>
      <c r="BE524" s="60">
        <v>43465</v>
      </c>
      <c r="BF524" s="49">
        <f>IF(AND(ISBLANK(tbl_RawData_Report1[[#This Row],[REQ_ID]]),tbl_RawData_Report1[[#This Row],[RH Kit?]] = "Y"),1,COUNTIFS(tbl_RawData_Report1[RH Kit?],"Y",tbl_RawData_Report1[REQ_ID],tbl_RawData_Report1[[#This Row],[REQ_ID]]))</f>
        <v>0</v>
      </c>
      <c r="BG524" s="49">
        <f>COUNTIFS(tbl_RawData_Report1[RH Kit?],"Y",tbl_RawData_Report1[Order No.],tbl_RawData_Report1[[#This Row],[Order No.]])</f>
        <v>0</v>
      </c>
      <c r="BH524" s="49">
        <f>SUM(tbl_RawData_Report1[[#This Row],[RH Kit Req]:[RH Kit PO]])</f>
        <v>0</v>
      </c>
      <c r="BI524" s="49" t="str">
        <f>IFERROR(VLOOKUP(B524,Lookup!A:B,2,FALSE),B524)</f>
        <v>FESULPFOLIC_200MG</v>
      </c>
      <c r="BJ524" s="49" t="b">
        <f t="shared" si="8"/>
        <v>1</v>
      </c>
      <c r="BK524" s="49" t="str">
        <f>tbl_RawData_Report1[[#This Row],[Item ID]]&amp;tbl_RawData_Report1[[#This Row],[Order No.]]</f>
        <v>FESULPFOLIC_200MG0000037222</v>
      </c>
      <c r="BL524"/>
      <c r="BM524"/>
      <c r="BN524"/>
    </row>
    <row r="525" spans="1:66" hidden="1" x14ac:dyDescent="0.25">
      <c r="A525" s="35" t="s">
        <v>8</v>
      </c>
      <c r="B525" s="35" t="s">
        <v>2302</v>
      </c>
      <c r="C525" s="35">
        <v>1</v>
      </c>
      <c r="D525" s="35">
        <v>1</v>
      </c>
      <c r="E525" s="35">
        <v>2</v>
      </c>
      <c r="F525" s="35" t="s">
        <v>444</v>
      </c>
      <c r="G525" s="35" t="s">
        <v>4692</v>
      </c>
      <c r="H525" s="35" t="s">
        <v>4587</v>
      </c>
      <c r="I525" s="35" t="s">
        <v>593</v>
      </c>
      <c r="J525" s="35">
        <v>90</v>
      </c>
      <c r="K525" s="35" t="s">
        <v>1845</v>
      </c>
      <c r="L525" s="35" t="s">
        <v>4696</v>
      </c>
      <c r="M525" s="35" t="s">
        <v>396</v>
      </c>
      <c r="N525" s="35" t="s">
        <v>122</v>
      </c>
      <c r="O525" s="35" t="s">
        <v>1847</v>
      </c>
      <c r="P525" s="35" t="s">
        <v>1848</v>
      </c>
      <c r="Q525" s="35" t="s">
        <v>311</v>
      </c>
      <c r="R525" s="35" t="s">
        <v>430</v>
      </c>
      <c r="S525" s="35" t="s">
        <v>431</v>
      </c>
      <c r="T525" s="35" t="s">
        <v>5058</v>
      </c>
      <c r="U525" s="35" t="s">
        <v>272</v>
      </c>
      <c r="V525" s="35">
        <v>0</v>
      </c>
      <c r="W525" s="35">
        <v>0</v>
      </c>
      <c r="X525" s="49">
        <v>1500</v>
      </c>
      <c r="Y525" s="60" t="s">
        <v>4588</v>
      </c>
      <c r="Z525" s="49">
        <v>1</v>
      </c>
      <c r="AA525" s="49">
        <v>1500</v>
      </c>
      <c r="AB525" s="60" t="s">
        <v>4570</v>
      </c>
      <c r="AC525" s="60" t="s">
        <v>4574</v>
      </c>
      <c r="AD525" s="60" t="s">
        <v>2342</v>
      </c>
      <c r="AE525" s="60" t="s">
        <v>2343</v>
      </c>
      <c r="AF525" s="49">
        <v>2018</v>
      </c>
      <c r="AG525" s="60" t="s">
        <v>4691</v>
      </c>
      <c r="AH525" s="60">
        <v>43441</v>
      </c>
      <c r="AI525" s="60">
        <v>43451</v>
      </c>
      <c r="AJ525" s="60"/>
      <c r="AK525" s="60">
        <v>43465</v>
      </c>
      <c r="AL525" s="60"/>
      <c r="AM525" s="60" t="s">
        <v>566</v>
      </c>
      <c r="AN525" s="60" t="s">
        <v>4693</v>
      </c>
      <c r="AO525" s="60" t="s">
        <v>4694</v>
      </c>
      <c r="AP525" s="49"/>
      <c r="AQ525" s="60" t="s">
        <v>266</v>
      </c>
      <c r="AR525" s="60" t="s">
        <v>174</v>
      </c>
      <c r="AS525" s="60" t="s">
        <v>174</v>
      </c>
      <c r="AT525" s="49">
        <v>15</v>
      </c>
      <c r="AU525" s="49">
        <v>1</v>
      </c>
      <c r="AV525" s="49">
        <v>1</v>
      </c>
      <c r="AW525" s="60">
        <v>43411</v>
      </c>
      <c r="AX525" s="60" t="s">
        <v>183</v>
      </c>
      <c r="AY525" s="60">
        <v>43538.579606134263</v>
      </c>
      <c r="AZ525" s="60">
        <v>43230</v>
      </c>
      <c r="BA525" s="60">
        <v>43231</v>
      </c>
      <c r="BB525" s="60" t="s">
        <v>4695</v>
      </c>
      <c r="BC525" s="60">
        <v>43412.67690972222</v>
      </c>
      <c r="BD525" s="60">
        <v>43441</v>
      </c>
      <c r="BE525" s="60">
        <v>43585</v>
      </c>
      <c r="BF525" s="49">
        <f>IF(AND(ISBLANK(tbl_RawData_Report1[[#This Row],[REQ_ID]]),tbl_RawData_Report1[[#This Row],[RH Kit?]] = "Y"),1,COUNTIFS(tbl_RawData_Report1[RH Kit?],"Y",tbl_RawData_Report1[REQ_ID],tbl_RawData_Report1[[#This Row],[REQ_ID]]))</f>
        <v>0</v>
      </c>
      <c r="BG525" s="49">
        <f>COUNTIFS(tbl_RawData_Report1[RH Kit?],"Y",tbl_RawData_Report1[Order No.],tbl_RawData_Report1[[#This Row],[Order No.]])</f>
        <v>0</v>
      </c>
      <c r="BH525" s="49">
        <f>SUM(tbl_RawData_Report1[[#This Row],[RH Kit Req]:[RH Kit PO]])</f>
        <v>0</v>
      </c>
      <c r="BI525" s="49" t="str">
        <f>IFERROR(VLOOKUP(B525,Lookup!A:B,2,FALSE),B525)</f>
        <v>HIV1/2_BUF_RAPID</v>
      </c>
      <c r="BJ525" s="49" t="b">
        <f t="shared" si="8"/>
        <v>0</v>
      </c>
      <c r="BK525" s="49" t="str">
        <f>tbl_RawData_Report1[[#This Row],[Item ID]]&amp;tbl_RawData_Report1[[#This Row],[Order No.]]</f>
        <v>HIV1/2_BUF_RAPID0000037229</v>
      </c>
      <c r="BL525"/>
      <c r="BM525"/>
      <c r="BN525"/>
    </row>
    <row r="526" spans="1:66" hidden="1" x14ac:dyDescent="0.25">
      <c r="A526" s="35" t="s">
        <v>8</v>
      </c>
      <c r="B526" s="35" t="s">
        <v>2302</v>
      </c>
      <c r="C526" s="35">
        <v>1</v>
      </c>
      <c r="D526" s="35">
        <v>1</v>
      </c>
      <c r="E526" s="35">
        <v>1</v>
      </c>
      <c r="F526" s="35" t="s">
        <v>444</v>
      </c>
      <c r="G526" s="35" t="s">
        <v>4692</v>
      </c>
      <c r="H526" s="35" t="s">
        <v>4587</v>
      </c>
      <c r="I526" s="35" t="s">
        <v>593</v>
      </c>
      <c r="J526" s="35">
        <v>0</v>
      </c>
      <c r="K526" s="35" t="s">
        <v>1845</v>
      </c>
      <c r="L526" s="35" t="s">
        <v>4696</v>
      </c>
      <c r="M526" s="35" t="s">
        <v>396</v>
      </c>
      <c r="N526" s="35" t="s">
        <v>122</v>
      </c>
      <c r="O526" s="35" t="s">
        <v>1847</v>
      </c>
      <c r="P526" s="35" t="s">
        <v>1848</v>
      </c>
      <c r="Q526" s="35" t="s">
        <v>311</v>
      </c>
      <c r="R526" s="35" t="s">
        <v>430</v>
      </c>
      <c r="S526" s="35" t="s">
        <v>431</v>
      </c>
      <c r="T526" s="35" t="s">
        <v>5058</v>
      </c>
      <c r="U526" s="35" t="s">
        <v>272</v>
      </c>
      <c r="V526" s="35">
        <v>0</v>
      </c>
      <c r="W526" s="35">
        <v>0</v>
      </c>
      <c r="X526" s="49">
        <v>0</v>
      </c>
      <c r="Y526" s="60" t="s">
        <v>4588</v>
      </c>
      <c r="Z526" s="49">
        <v>1</v>
      </c>
      <c r="AA526" s="49">
        <v>0</v>
      </c>
      <c r="AB526" s="60" t="s">
        <v>4570</v>
      </c>
      <c r="AC526" s="60" t="s">
        <v>4574</v>
      </c>
      <c r="AD526" s="60" t="s">
        <v>2342</v>
      </c>
      <c r="AE526" s="60" t="s">
        <v>2343</v>
      </c>
      <c r="AF526" s="49">
        <v>2018</v>
      </c>
      <c r="AG526" s="60" t="s">
        <v>4691</v>
      </c>
      <c r="AH526" s="60">
        <v>43441</v>
      </c>
      <c r="AI526" s="60">
        <v>43451</v>
      </c>
      <c r="AJ526" s="60"/>
      <c r="AK526" s="60">
        <v>43465</v>
      </c>
      <c r="AL526" s="60"/>
      <c r="AM526" s="60" t="s">
        <v>566</v>
      </c>
      <c r="AN526" s="60" t="s">
        <v>4693</v>
      </c>
      <c r="AO526" s="60" t="s">
        <v>4697</v>
      </c>
      <c r="AP526" s="49"/>
      <c r="AQ526" s="60" t="s">
        <v>266</v>
      </c>
      <c r="AR526" s="60" t="s">
        <v>174</v>
      </c>
      <c r="AS526" s="60" t="s">
        <v>174</v>
      </c>
      <c r="AT526" s="49">
        <v>15</v>
      </c>
      <c r="AU526" s="49">
        <v>1</v>
      </c>
      <c r="AV526" s="49">
        <v>1</v>
      </c>
      <c r="AW526" s="60">
        <v>43411</v>
      </c>
      <c r="AX526" s="60" t="s">
        <v>183</v>
      </c>
      <c r="AY526" s="60">
        <v>43538.579606134263</v>
      </c>
      <c r="AZ526" s="60">
        <v>43230</v>
      </c>
      <c r="BA526" s="60">
        <v>43231</v>
      </c>
      <c r="BB526" s="60" t="s">
        <v>4695</v>
      </c>
      <c r="BC526" s="60">
        <v>43412.67690972222</v>
      </c>
      <c r="BD526" s="60">
        <v>43441</v>
      </c>
      <c r="BE526" s="60">
        <v>43585</v>
      </c>
      <c r="BF526" s="49">
        <f>IF(AND(ISBLANK(tbl_RawData_Report1[[#This Row],[REQ_ID]]),tbl_RawData_Report1[[#This Row],[RH Kit?]] = "Y"),1,COUNTIFS(tbl_RawData_Report1[RH Kit?],"Y",tbl_RawData_Report1[REQ_ID],tbl_RawData_Report1[[#This Row],[REQ_ID]]))</f>
        <v>0</v>
      </c>
      <c r="BG526" s="49">
        <f>COUNTIFS(tbl_RawData_Report1[RH Kit?],"Y",tbl_RawData_Report1[Order No.],tbl_RawData_Report1[[#This Row],[Order No.]])</f>
        <v>0</v>
      </c>
      <c r="BH526" s="49">
        <f>SUM(tbl_RawData_Report1[[#This Row],[RH Kit Req]:[RH Kit PO]])</f>
        <v>0</v>
      </c>
      <c r="BI526" s="49" t="str">
        <f>IFERROR(VLOOKUP(B526,Lookup!A:B,2,FALSE),B526)</f>
        <v>HIV1/2_BUF_RAPID</v>
      </c>
      <c r="BJ526" s="49" t="b">
        <f t="shared" si="8"/>
        <v>1</v>
      </c>
      <c r="BK526" s="49" t="str">
        <f>tbl_RawData_Report1[[#This Row],[Item ID]]&amp;tbl_RawData_Report1[[#This Row],[Order No.]]</f>
        <v>HIV1/2_BUF_RAPID0000037229</v>
      </c>
      <c r="BL526"/>
      <c r="BM526"/>
      <c r="BN526"/>
    </row>
    <row r="527" spans="1:66" hidden="1" x14ac:dyDescent="0.25">
      <c r="A527" s="35" t="s">
        <v>8</v>
      </c>
      <c r="B527" s="35" t="s">
        <v>639</v>
      </c>
      <c r="C527" s="35">
        <v>1</v>
      </c>
      <c r="D527" s="35">
        <v>1</v>
      </c>
      <c r="E527" s="35">
        <v>1</v>
      </c>
      <c r="F527" s="35" t="s">
        <v>423</v>
      </c>
      <c r="G527" s="35" t="s">
        <v>2081</v>
      </c>
      <c r="H527" s="35" t="s">
        <v>2083</v>
      </c>
      <c r="I527" s="35" t="s">
        <v>593</v>
      </c>
      <c r="J527" s="35">
        <v>630</v>
      </c>
      <c r="K527" s="35" t="s">
        <v>636</v>
      </c>
      <c r="L527" s="35" t="s">
        <v>991</v>
      </c>
      <c r="M527" s="35" t="s">
        <v>396</v>
      </c>
      <c r="N527" s="35" t="s">
        <v>122</v>
      </c>
      <c r="O527" s="35" t="s">
        <v>992</v>
      </c>
      <c r="P527" s="35" t="s">
        <v>2086</v>
      </c>
      <c r="Q527" s="35" t="s">
        <v>311</v>
      </c>
      <c r="R527" s="35" t="s">
        <v>283</v>
      </c>
      <c r="S527" s="35" t="s">
        <v>284</v>
      </c>
      <c r="T527" s="35" t="s">
        <v>5061</v>
      </c>
      <c r="U527" s="35" t="s">
        <v>209</v>
      </c>
      <c r="V527" s="35">
        <v>0</v>
      </c>
      <c r="W527" s="35">
        <v>0</v>
      </c>
      <c r="X527" s="49">
        <v>1</v>
      </c>
      <c r="Y527" s="60" t="s">
        <v>340</v>
      </c>
      <c r="Z527" s="49">
        <v>1</v>
      </c>
      <c r="AA527" s="49">
        <v>1</v>
      </c>
      <c r="AB527" s="60" t="s">
        <v>637</v>
      </c>
      <c r="AC527" s="60" t="s">
        <v>641</v>
      </c>
      <c r="AD527" s="60" t="s">
        <v>347</v>
      </c>
      <c r="AE527" s="60" t="s">
        <v>348</v>
      </c>
      <c r="AF527" s="49">
        <v>2018</v>
      </c>
      <c r="AG527" s="60" t="s">
        <v>2080</v>
      </c>
      <c r="AH527" s="60"/>
      <c r="AI527" s="60"/>
      <c r="AJ527" s="60"/>
      <c r="AK527" s="60">
        <v>43424</v>
      </c>
      <c r="AL527" s="60"/>
      <c r="AM527" s="60" t="s">
        <v>568</v>
      </c>
      <c r="AN527" s="60" t="s">
        <v>2082</v>
      </c>
      <c r="AO527" s="60" t="s">
        <v>2084</v>
      </c>
      <c r="AP527" s="49"/>
      <c r="AQ527" s="60" t="s">
        <v>266</v>
      </c>
      <c r="AR527" s="60" t="s">
        <v>174</v>
      </c>
      <c r="AS527" s="60" t="s">
        <v>174</v>
      </c>
      <c r="AT527" s="49">
        <v>1</v>
      </c>
      <c r="AU527" s="49">
        <v>1</v>
      </c>
      <c r="AV527" s="49">
        <v>1</v>
      </c>
      <c r="AW527" s="60">
        <v>43416</v>
      </c>
      <c r="AX527" s="60" t="s">
        <v>183</v>
      </c>
      <c r="AY527" s="60">
        <v>43462.80540355324</v>
      </c>
      <c r="AZ527" s="60">
        <v>43416</v>
      </c>
      <c r="BA527" s="60">
        <v>43416</v>
      </c>
      <c r="BB527" s="60" t="s">
        <v>2085</v>
      </c>
      <c r="BC527" s="60">
        <v>43417.459629629629</v>
      </c>
      <c r="BD527" s="60">
        <v>43427</v>
      </c>
      <c r="BE527" s="60">
        <v>43799</v>
      </c>
      <c r="BF527" s="49">
        <f>IF(AND(ISBLANK(tbl_RawData_Report1[[#This Row],[REQ_ID]]),tbl_RawData_Report1[[#This Row],[RH Kit?]] = "Y"),1,COUNTIFS(tbl_RawData_Report1[RH Kit?],"Y",tbl_RawData_Report1[REQ_ID],tbl_RawData_Report1[[#This Row],[REQ_ID]]))</f>
        <v>0</v>
      </c>
      <c r="BG527" s="49">
        <f>COUNTIFS(tbl_RawData_Report1[RH Kit?],"Y",tbl_RawData_Report1[Order No.],tbl_RawData_Report1[[#This Row],[Order No.]])</f>
        <v>0</v>
      </c>
      <c r="BH527" s="49">
        <f>SUM(tbl_RawData_Report1[[#This Row],[RH Kit Req]:[RH Kit PO]])</f>
        <v>0</v>
      </c>
      <c r="BI527" s="49" t="str">
        <f>IFERROR(VLOOKUP(B527,Lookup!A:B,2,FALSE),B527)</f>
        <v>PRESHIPMENTINSPCPH</v>
      </c>
      <c r="BJ527" s="49" t="b">
        <f t="shared" si="8"/>
        <v>1</v>
      </c>
      <c r="BK527" s="49" t="str">
        <f>tbl_RawData_Report1[[#This Row],[Item ID]]&amp;tbl_RawData_Report1[[#This Row],[Order No.]]</f>
        <v>PRESHIPMENTINSPCPH0000037260</v>
      </c>
      <c r="BL527"/>
      <c r="BM527"/>
      <c r="BN527"/>
    </row>
    <row r="528" spans="1:66" hidden="1" x14ac:dyDescent="0.25">
      <c r="A528" s="35" t="s">
        <v>8</v>
      </c>
      <c r="B528" s="35" t="s">
        <v>957</v>
      </c>
      <c r="C528" s="35">
        <v>3</v>
      </c>
      <c r="D528" s="35">
        <v>1</v>
      </c>
      <c r="E528" s="35">
        <v>1</v>
      </c>
      <c r="F528" s="35" t="s">
        <v>444</v>
      </c>
      <c r="G528" s="35" t="s">
        <v>2088</v>
      </c>
      <c r="H528" s="35" t="s">
        <v>958</v>
      </c>
      <c r="I528" s="35" t="s">
        <v>593</v>
      </c>
      <c r="J528" s="35">
        <v>0</v>
      </c>
      <c r="K528" s="35" t="s">
        <v>1845</v>
      </c>
      <c r="L528" s="35" t="s">
        <v>1846</v>
      </c>
      <c r="M528" s="35" t="s">
        <v>396</v>
      </c>
      <c r="N528" s="35" t="s">
        <v>122</v>
      </c>
      <c r="O528" s="35" t="s">
        <v>1847</v>
      </c>
      <c r="P528" s="35" t="s">
        <v>1848</v>
      </c>
      <c r="Q528" s="35" t="s">
        <v>311</v>
      </c>
      <c r="R528" s="35" t="s">
        <v>430</v>
      </c>
      <c r="S528" s="35" t="s">
        <v>431</v>
      </c>
      <c r="T528" s="35" t="s">
        <v>5058</v>
      </c>
      <c r="U528" s="35" t="s">
        <v>272</v>
      </c>
      <c r="V528" s="35">
        <v>0</v>
      </c>
      <c r="W528" s="35">
        <v>0</v>
      </c>
      <c r="X528" s="49">
        <v>0</v>
      </c>
      <c r="Y528" s="60" t="s">
        <v>655</v>
      </c>
      <c r="Z528" s="49">
        <v>10</v>
      </c>
      <c r="AA528" s="49">
        <v>0</v>
      </c>
      <c r="AB528" s="60" t="s">
        <v>637</v>
      </c>
      <c r="AC528" s="60" t="s">
        <v>725</v>
      </c>
      <c r="AD528" s="60" t="s">
        <v>661</v>
      </c>
      <c r="AE528" s="60" t="s">
        <v>662</v>
      </c>
      <c r="AF528" s="49">
        <v>2018</v>
      </c>
      <c r="AG528" s="60" t="s">
        <v>2087</v>
      </c>
      <c r="AH528" s="60">
        <v>43453</v>
      </c>
      <c r="AI528" s="60">
        <v>43467</v>
      </c>
      <c r="AJ528" s="60">
        <v>43453</v>
      </c>
      <c r="AK528" s="60">
        <v>43465</v>
      </c>
      <c r="AL528" s="60">
        <v>43467</v>
      </c>
      <c r="AM528" s="60" t="s">
        <v>566</v>
      </c>
      <c r="AN528" s="60" t="s">
        <v>2089</v>
      </c>
      <c r="AO528" s="60" t="s">
        <v>2090</v>
      </c>
      <c r="AP528" s="49"/>
      <c r="AQ528" s="60" t="s">
        <v>266</v>
      </c>
      <c r="AR528" s="60" t="s">
        <v>369</v>
      </c>
      <c r="AS528" s="60" t="s">
        <v>174</v>
      </c>
      <c r="AT528" s="49">
        <v>4</v>
      </c>
      <c r="AU528" s="49">
        <v>1</v>
      </c>
      <c r="AV528" s="49">
        <v>1</v>
      </c>
      <c r="AW528" s="60">
        <v>43418</v>
      </c>
      <c r="AX528" s="60" t="s">
        <v>183</v>
      </c>
      <c r="AY528" s="60">
        <v>43866.552691932869</v>
      </c>
      <c r="AZ528" s="60">
        <v>43417</v>
      </c>
      <c r="BA528" s="60">
        <v>43417</v>
      </c>
      <c r="BB528" s="60" t="s">
        <v>2091</v>
      </c>
      <c r="BC528" s="60">
        <v>43418.730914351851</v>
      </c>
      <c r="BD528" s="60">
        <v>43465</v>
      </c>
      <c r="BE528" s="60">
        <v>44286</v>
      </c>
      <c r="BF528" s="49">
        <f>IF(AND(ISBLANK(tbl_RawData_Report1[[#This Row],[REQ_ID]]),tbl_RawData_Report1[[#This Row],[RH Kit?]] = "Y"),1,COUNTIFS(tbl_RawData_Report1[RH Kit?],"Y",tbl_RawData_Report1[REQ_ID],tbl_RawData_Report1[[#This Row],[REQ_ID]]))</f>
        <v>0</v>
      </c>
      <c r="BG528" s="49">
        <f>COUNTIFS(tbl_RawData_Report1[RH Kit?],"Y",tbl_RawData_Report1[Order No.],tbl_RawData_Report1[[#This Row],[Order No.]])</f>
        <v>0</v>
      </c>
      <c r="BH528" s="49">
        <f>SUM(tbl_RawData_Report1[[#This Row],[RH Kit Req]:[RH Kit PO]])</f>
        <v>0</v>
      </c>
      <c r="BI528" s="49" t="str">
        <f>IFERROR(VLOOKUP(B528,Lookup!A:B,2,FALSE),B528)</f>
        <v>MGSULPHATE_10ML</v>
      </c>
      <c r="BJ528" s="49" t="b">
        <f t="shared" si="8"/>
        <v>0</v>
      </c>
      <c r="BK528" s="49" t="str">
        <f>tbl_RawData_Report1[[#This Row],[Item ID]]&amp;tbl_RawData_Report1[[#This Row],[Order No.]]</f>
        <v>MGSULPHATE_10ML0000037276</v>
      </c>
      <c r="BL528"/>
      <c r="BM528"/>
      <c r="BN528"/>
    </row>
    <row r="529" spans="1:66" hidden="1" x14ac:dyDescent="0.25">
      <c r="A529" s="35" t="s">
        <v>8</v>
      </c>
      <c r="B529" s="35" t="s">
        <v>957</v>
      </c>
      <c r="C529" s="35">
        <v>3</v>
      </c>
      <c r="D529" s="35">
        <v>1</v>
      </c>
      <c r="E529" s="35">
        <v>2</v>
      </c>
      <c r="F529" s="35" t="s">
        <v>444</v>
      </c>
      <c r="G529" s="35" t="s">
        <v>2088</v>
      </c>
      <c r="H529" s="35" t="s">
        <v>958</v>
      </c>
      <c r="I529" s="35" t="s">
        <v>593</v>
      </c>
      <c r="J529" s="35">
        <v>50000</v>
      </c>
      <c r="K529" s="35" t="s">
        <v>1845</v>
      </c>
      <c r="L529" s="35" t="s">
        <v>1846</v>
      </c>
      <c r="M529" s="35" t="s">
        <v>396</v>
      </c>
      <c r="N529" s="35" t="s">
        <v>122</v>
      </c>
      <c r="O529" s="35" t="s">
        <v>1847</v>
      </c>
      <c r="P529" s="35" t="s">
        <v>1848</v>
      </c>
      <c r="Q529" s="35" t="s">
        <v>311</v>
      </c>
      <c r="R529" s="35" t="s">
        <v>430</v>
      </c>
      <c r="S529" s="35" t="s">
        <v>431</v>
      </c>
      <c r="T529" s="35" t="s">
        <v>5058</v>
      </c>
      <c r="U529" s="35" t="s">
        <v>272</v>
      </c>
      <c r="V529" s="35">
        <v>0</v>
      </c>
      <c r="W529" s="35">
        <v>0</v>
      </c>
      <c r="X529" s="49">
        <v>5000</v>
      </c>
      <c r="Y529" s="60" t="s">
        <v>655</v>
      </c>
      <c r="Z529" s="49">
        <v>10</v>
      </c>
      <c r="AA529" s="49">
        <v>50000</v>
      </c>
      <c r="AB529" s="60" t="s">
        <v>637</v>
      </c>
      <c r="AC529" s="60" t="s">
        <v>725</v>
      </c>
      <c r="AD529" s="60" t="s">
        <v>661</v>
      </c>
      <c r="AE529" s="60" t="s">
        <v>662</v>
      </c>
      <c r="AF529" s="49">
        <v>2018</v>
      </c>
      <c r="AG529" s="60" t="s">
        <v>2087</v>
      </c>
      <c r="AH529" s="60">
        <v>43453</v>
      </c>
      <c r="AI529" s="60">
        <v>43467</v>
      </c>
      <c r="AJ529" s="60">
        <v>43453</v>
      </c>
      <c r="AK529" s="60">
        <v>43465</v>
      </c>
      <c r="AL529" s="60">
        <v>43467</v>
      </c>
      <c r="AM529" s="60" t="s">
        <v>566</v>
      </c>
      <c r="AN529" s="60" t="s">
        <v>2089</v>
      </c>
      <c r="AO529" s="60" t="s">
        <v>2092</v>
      </c>
      <c r="AP529" s="49"/>
      <c r="AQ529" s="60" t="s">
        <v>266</v>
      </c>
      <c r="AR529" s="60" t="s">
        <v>369</v>
      </c>
      <c r="AS529" s="60" t="s">
        <v>174</v>
      </c>
      <c r="AT529" s="49">
        <v>4</v>
      </c>
      <c r="AU529" s="49">
        <v>1</v>
      </c>
      <c r="AV529" s="49">
        <v>1</v>
      </c>
      <c r="AW529" s="60">
        <v>43418</v>
      </c>
      <c r="AX529" s="60" t="s">
        <v>183</v>
      </c>
      <c r="AY529" s="60">
        <v>43866.552691932869</v>
      </c>
      <c r="AZ529" s="60">
        <v>43417</v>
      </c>
      <c r="BA529" s="60">
        <v>43417</v>
      </c>
      <c r="BB529" s="60" t="s">
        <v>2091</v>
      </c>
      <c r="BC529" s="60">
        <v>43418.730914351851</v>
      </c>
      <c r="BD529" s="60">
        <v>43465</v>
      </c>
      <c r="BE529" s="60">
        <v>44286</v>
      </c>
      <c r="BF529" s="49">
        <f>IF(AND(ISBLANK(tbl_RawData_Report1[[#This Row],[REQ_ID]]),tbl_RawData_Report1[[#This Row],[RH Kit?]] = "Y"),1,COUNTIFS(tbl_RawData_Report1[RH Kit?],"Y",tbl_RawData_Report1[REQ_ID],tbl_RawData_Report1[[#This Row],[REQ_ID]]))</f>
        <v>0</v>
      </c>
      <c r="BG529" s="49">
        <f>COUNTIFS(tbl_RawData_Report1[RH Kit?],"Y",tbl_RawData_Report1[Order No.],tbl_RawData_Report1[[#This Row],[Order No.]])</f>
        <v>0</v>
      </c>
      <c r="BH529" s="49">
        <f>SUM(tbl_RawData_Report1[[#This Row],[RH Kit Req]:[RH Kit PO]])</f>
        <v>0</v>
      </c>
      <c r="BI529" s="49" t="str">
        <f>IFERROR(VLOOKUP(B529,Lookup!A:B,2,FALSE),B529)</f>
        <v>MGSULPHATE_10ML</v>
      </c>
      <c r="BJ529" s="49" t="b">
        <f t="shared" si="8"/>
        <v>1</v>
      </c>
      <c r="BK529" s="49" t="str">
        <f>tbl_RawData_Report1[[#This Row],[Item ID]]&amp;tbl_RawData_Report1[[#This Row],[Order No.]]</f>
        <v>MGSULPHATE_10ML0000037276</v>
      </c>
      <c r="BL529"/>
      <c r="BM529"/>
      <c r="BN529"/>
    </row>
    <row r="530" spans="1:66" hidden="1" x14ac:dyDescent="0.25">
      <c r="A530" s="35" t="s">
        <v>8</v>
      </c>
      <c r="B530" s="35" t="s">
        <v>1504</v>
      </c>
      <c r="C530" s="35">
        <v>1</v>
      </c>
      <c r="D530" s="35">
        <v>1</v>
      </c>
      <c r="E530" s="35">
        <v>1</v>
      </c>
      <c r="F530" s="35" t="s">
        <v>444</v>
      </c>
      <c r="G530" s="35" t="s">
        <v>2088</v>
      </c>
      <c r="H530" s="35" t="s">
        <v>1505</v>
      </c>
      <c r="I530" s="35" t="s">
        <v>593</v>
      </c>
      <c r="J530" s="35">
        <v>0</v>
      </c>
      <c r="K530" s="35" t="s">
        <v>1845</v>
      </c>
      <c r="L530" s="35" t="s">
        <v>1846</v>
      </c>
      <c r="M530" s="35" t="s">
        <v>396</v>
      </c>
      <c r="N530" s="35" t="s">
        <v>122</v>
      </c>
      <c r="O530" s="35" t="s">
        <v>1847</v>
      </c>
      <c r="P530" s="35" t="s">
        <v>1848</v>
      </c>
      <c r="Q530" s="35" t="s">
        <v>311</v>
      </c>
      <c r="R530" s="35" t="s">
        <v>430</v>
      </c>
      <c r="S530" s="35" t="s">
        <v>431</v>
      </c>
      <c r="T530" s="35" t="s">
        <v>5058</v>
      </c>
      <c r="U530" s="35" t="s">
        <v>272</v>
      </c>
      <c r="V530" s="35">
        <v>0</v>
      </c>
      <c r="W530" s="35">
        <v>0</v>
      </c>
      <c r="X530" s="49">
        <v>0</v>
      </c>
      <c r="Y530" s="60" t="s">
        <v>791</v>
      </c>
      <c r="Z530" s="49">
        <v>20</v>
      </c>
      <c r="AA530" s="49">
        <v>0</v>
      </c>
      <c r="AB530" s="60" t="s">
        <v>637</v>
      </c>
      <c r="AC530" s="60" t="s">
        <v>684</v>
      </c>
      <c r="AD530" s="60" t="s">
        <v>661</v>
      </c>
      <c r="AE530" s="60" t="s">
        <v>662</v>
      </c>
      <c r="AF530" s="49">
        <v>2018</v>
      </c>
      <c r="AG530" s="60" t="s">
        <v>2087</v>
      </c>
      <c r="AH530" s="60">
        <v>43453</v>
      </c>
      <c r="AI530" s="60">
        <v>43467</v>
      </c>
      <c r="AJ530" s="60">
        <v>43453</v>
      </c>
      <c r="AK530" s="60">
        <v>43465</v>
      </c>
      <c r="AL530" s="60">
        <v>43467</v>
      </c>
      <c r="AM530" s="60" t="s">
        <v>566</v>
      </c>
      <c r="AN530" s="60" t="s">
        <v>2089</v>
      </c>
      <c r="AO530" s="60" t="s">
        <v>2160</v>
      </c>
      <c r="AP530" s="49"/>
      <c r="AQ530" s="60" t="s">
        <v>266</v>
      </c>
      <c r="AR530" s="60" t="s">
        <v>174</v>
      </c>
      <c r="AS530" s="60" t="s">
        <v>174</v>
      </c>
      <c r="AT530" s="49">
        <v>1</v>
      </c>
      <c r="AU530" s="49">
        <v>1</v>
      </c>
      <c r="AV530" s="49">
        <v>1</v>
      </c>
      <c r="AW530" s="60">
        <v>43418</v>
      </c>
      <c r="AX530" s="60" t="s">
        <v>183</v>
      </c>
      <c r="AY530" s="60">
        <v>43866.552691932869</v>
      </c>
      <c r="AZ530" s="60">
        <v>43417</v>
      </c>
      <c r="BA530" s="60">
        <v>43417</v>
      </c>
      <c r="BB530" s="60" t="s">
        <v>2161</v>
      </c>
      <c r="BC530" s="60">
        <v>43418.730914351851</v>
      </c>
      <c r="BD530" s="60">
        <v>43465</v>
      </c>
      <c r="BE530" s="60">
        <v>44286</v>
      </c>
      <c r="BF530" s="49">
        <f>IF(AND(ISBLANK(tbl_RawData_Report1[[#This Row],[REQ_ID]]),tbl_RawData_Report1[[#This Row],[RH Kit?]] = "Y"),1,COUNTIFS(tbl_RawData_Report1[RH Kit?],"Y",tbl_RawData_Report1[REQ_ID],tbl_RawData_Report1[[#This Row],[REQ_ID]]))</f>
        <v>0</v>
      </c>
      <c r="BG530" s="49">
        <f>COUNTIFS(tbl_RawData_Report1[RH Kit?],"Y",tbl_RawData_Report1[Order No.],tbl_RawData_Report1[[#This Row],[Order No.]])</f>
        <v>0</v>
      </c>
      <c r="BH530" s="49">
        <f>SUM(tbl_RawData_Report1[[#This Row],[RH Kit Req]:[RH Kit PO]])</f>
        <v>0</v>
      </c>
      <c r="BI530" s="49" t="str">
        <f>IFERROR(VLOOKUP(B530,Lookup!A:B,2,FALSE),B530)</f>
        <v>LIDOCAINEHCL1/20</v>
      </c>
      <c r="BJ530" s="49" t="b">
        <f t="shared" si="8"/>
        <v>0</v>
      </c>
      <c r="BK530" s="49" t="str">
        <f>tbl_RawData_Report1[[#This Row],[Item ID]]&amp;tbl_RawData_Report1[[#This Row],[Order No.]]</f>
        <v>LIDOCAINEHCL1/200000037276</v>
      </c>
      <c r="BL530"/>
      <c r="BM530"/>
      <c r="BN530"/>
    </row>
    <row r="531" spans="1:66" hidden="1" x14ac:dyDescent="0.25">
      <c r="A531" s="35" t="s">
        <v>8</v>
      </c>
      <c r="B531" s="35" t="s">
        <v>1504</v>
      </c>
      <c r="C531" s="35">
        <v>1</v>
      </c>
      <c r="D531" s="35">
        <v>1</v>
      </c>
      <c r="E531" s="35">
        <v>2</v>
      </c>
      <c r="F531" s="35" t="s">
        <v>444</v>
      </c>
      <c r="G531" s="35" t="s">
        <v>2088</v>
      </c>
      <c r="H531" s="35" t="s">
        <v>1505</v>
      </c>
      <c r="I531" s="35" t="s">
        <v>593</v>
      </c>
      <c r="J531" s="35">
        <v>1500</v>
      </c>
      <c r="K531" s="35" t="s">
        <v>1845</v>
      </c>
      <c r="L531" s="35" t="s">
        <v>1846</v>
      </c>
      <c r="M531" s="35" t="s">
        <v>396</v>
      </c>
      <c r="N531" s="35" t="s">
        <v>122</v>
      </c>
      <c r="O531" s="35" t="s">
        <v>1847</v>
      </c>
      <c r="P531" s="35" t="s">
        <v>1848</v>
      </c>
      <c r="Q531" s="35" t="s">
        <v>311</v>
      </c>
      <c r="R531" s="35" t="s">
        <v>430</v>
      </c>
      <c r="S531" s="35" t="s">
        <v>431</v>
      </c>
      <c r="T531" s="35" t="s">
        <v>5058</v>
      </c>
      <c r="U531" s="35" t="s">
        <v>272</v>
      </c>
      <c r="V531" s="35">
        <v>0</v>
      </c>
      <c r="W531" s="35">
        <v>0</v>
      </c>
      <c r="X531" s="49">
        <v>150</v>
      </c>
      <c r="Y531" s="60" t="s">
        <v>791</v>
      </c>
      <c r="Z531" s="49">
        <v>20</v>
      </c>
      <c r="AA531" s="49">
        <v>3000</v>
      </c>
      <c r="AB531" s="60" t="s">
        <v>637</v>
      </c>
      <c r="AC531" s="60" t="s">
        <v>684</v>
      </c>
      <c r="AD531" s="60" t="s">
        <v>661</v>
      </c>
      <c r="AE531" s="60" t="s">
        <v>662</v>
      </c>
      <c r="AF531" s="49">
        <v>2018</v>
      </c>
      <c r="AG531" s="60" t="s">
        <v>2087</v>
      </c>
      <c r="AH531" s="60">
        <v>43453</v>
      </c>
      <c r="AI531" s="60">
        <v>43467</v>
      </c>
      <c r="AJ531" s="60">
        <v>43453</v>
      </c>
      <c r="AK531" s="60">
        <v>43465</v>
      </c>
      <c r="AL531" s="60">
        <v>43467</v>
      </c>
      <c r="AM531" s="60" t="s">
        <v>566</v>
      </c>
      <c r="AN531" s="60" t="s">
        <v>2089</v>
      </c>
      <c r="AO531" s="60" t="s">
        <v>2162</v>
      </c>
      <c r="AP531" s="49"/>
      <c r="AQ531" s="60" t="s">
        <v>266</v>
      </c>
      <c r="AR531" s="60" t="s">
        <v>174</v>
      </c>
      <c r="AS531" s="60" t="s">
        <v>174</v>
      </c>
      <c r="AT531" s="49">
        <v>1</v>
      </c>
      <c r="AU531" s="49">
        <v>1</v>
      </c>
      <c r="AV531" s="49">
        <v>1</v>
      </c>
      <c r="AW531" s="60">
        <v>43418</v>
      </c>
      <c r="AX531" s="60" t="s">
        <v>183</v>
      </c>
      <c r="AY531" s="60">
        <v>43866.552691932869</v>
      </c>
      <c r="AZ531" s="60">
        <v>43417</v>
      </c>
      <c r="BA531" s="60">
        <v>43417</v>
      </c>
      <c r="BB531" s="60" t="s">
        <v>2161</v>
      </c>
      <c r="BC531" s="60">
        <v>43418.730914351851</v>
      </c>
      <c r="BD531" s="60">
        <v>43465</v>
      </c>
      <c r="BE531" s="60">
        <v>44286</v>
      </c>
      <c r="BF531" s="49">
        <f>IF(AND(ISBLANK(tbl_RawData_Report1[[#This Row],[REQ_ID]]),tbl_RawData_Report1[[#This Row],[RH Kit?]] = "Y"),1,COUNTIFS(tbl_RawData_Report1[RH Kit?],"Y",tbl_RawData_Report1[REQ_ID],tbl_RawData_Report1[[#This Row],[REQ_ID]]))</f>
        <v>0</v>
      </c>
      <c r="BG531" s="49">
        <f>COUNTIFS(tbl_RawData_Report1[RH Kit?],"Y",tbl_RawData_Report1[Order No.],tbl_RawData_Report1[[#This Row],[Order No.]])</f>
        <v>0</v>
      </c>
      <c r="BH531" s="49">
        <f>SUM(tbl_RawData_Report1[[#This Row],[RH Kit Req]:[RH Kit PO]])</f>
        <v>0</v>
      </c>
      <c r="BI531" s="49" t="str">
        <f>IFERROR(VLOOKUP(B531,Lookup!A:B,2,FALSE),B531)</f>
        <v>LIDOCAINEHCL1/20</v>
      </c>
      <c r="BJ531" s="49" t="b">
        <f t="shared" si="8"/>
        <v>1</v>
      </c>
      <c r="BK531" s="49" t="str">
        <f>tbl_RawData_Report1[[#This Row],[Item ID]]&amp;tbl_RawData_Report1[[#This Row],[Order No.]]</f>
        <v>LIDOCAINEHCL1/200000037276</v>
      </c>
      <c r="BL531"/>
      <c r="BM531"/>
      <c r="BN531"/>
    </row>
    <row r="532" spans="1:66" hidden="1" x14ac:dyDescent="0.25">
      <c r="A532" s="35" t="s">
        <v>8</v>
      </c>
      <c r="B532" s="35" t="s">
        <v>1504</v>
      </c>
      <c r="C532" s="35">
        <v>1</v>
      </c>
      <c r="D532" s="35">
        <v>1</v>
      </c>
      <c r="E532" s="35">
        <v>1</v>
      </c>
      <c r="F532" s="35" t="s">
        <v>444</v>
      </c>
      <c r="G532" s="35" t="s">
        <v>2093</v>
      </c>
      <c r="H532" s="35" t="s">
        <v>1505</v>
      </c>
      <c r="I532" s="35" t="s">
        <v>593</v>
      </c>
      <c r="J532" s="35">
        <v>0</v>
      </c>
      <c r="K532" s="35" t="s">
        <v>1845</v>
      </c>
      <c r="L532" s="35" t="s">
        <v>1846</v>
      </c>
      <c r="M532" s="35" t="s">
        <v>396</v>
      </c>
      <c r="N532" s="35" t="s">
        <v>122</v>
      </c>
      <c r="O532" s="35" t="s">
        <v>1847</v>
      </c>
      <c r="P532" s="35" t="s">
        <v>1848</v>
      </c>
      <c r="Q532" s="35" t="s">
        <v>311</v>
      </c>
      <c r="R532" s="35" t="s">
        <v>430</v>
      </c>
      <c r="S532" s="35" t="s">
        <v>431</v>
      </c>
      <c r="T532" s="35" t="s">
        <v>5058</v>
      </c>
      <c r="U532" s="35" t="s">
        <v>272</v>
      </c>
      <c r="V532" s="35">
        <v>0</v>
      </c>
      <c r="W532" s="35">
        <v>0</v>
      </c>
      <c r="X532" s="49">
        <v>0</v>
      </c>
      <c r="Y532" s="60" t="s">
        <v>791</v>
      </c>
      <c r="Z532" s="49">
        <v>20</v>
      </c>
      <c r="AA532" s="49">
        <v>0</v>
      </c>
      <c r="AB532" s="60" t="s">
        <v>637</v>
      </c>
      <c r="AC532" s="60" t="s">
        <v>684</v>
      </c>
      <c r="AD532" s="60" t="s">
        <v>661</v>
      </c>
      <c r="AE532" s="60" t="s">
        <v>662</v>
      </c>
      <c r="AF532" s="49">
        <v>2018</v>
      </c>
      <c r="AG532" s="60" t="s">
        <v>2087</v>
      </c>
      <c r="AH532" s="60">
        <v>43447</v>
      </c>
      <c r="AI532" s="60">
        <v>43450</v>
      </c>
      <c r="AJ532" s="60">
        <v>43447</v>
      </c>
      <c r="AK532" s="60">
        <v>43465</v>
      </c>
      <c r="AL532" s="60">
        <v>43450</v>
      </c>
      <c r="AM532" s="60" t="s">
        <v>566</v>
      </c>
      <c r="AN532" s="60" t="s">
        <v>2094</v>
      </c>
      <c r="AO532" s="60" t="s">
        <v>2155</v>
      </c>
      <c r="AP532" s="49"/>
      <c r="AQ532" s="60" t="s">
        <v>266</v>
      </c>
      <c r="AR532" s="60" t="s">
        <v>174</v>
      </c>
      <c r="AS532" s="60" t="s">
        <v>174</v>
      </c>
      <c r="AT532" s="49">
        <v>1</v>
      </c>
      <c r="AU532" s="49">
        <v>1</v>
      </c>
      <c r="AV532" s="49">
        <v>1</v>
      </c>
      <c r="AW532" s="60">
        <v>43418</v>
      </c>
      <c r="AX532" s="60" t="s">
        <v>183</v>
      </c>
      <c r="AY532" s="60">
        <v>43495.503443437497</v>
      </c>
      <c r="AZ532" s="60">
        <v>43417</v>
      </c>
      <c r="BA532" s="60">
        <v>43417</v>
      </c>
      <c r="BB532" s="60" t="s">
        <v>2096</v>
      </c>
      <c r="BC532" s="60">
        <v>43418.717118055552</v>
      </c>
      <c r="BD532" s="60">
        <v>43465</v>
      </c>
      <c r="BE532" s="60">
        <v>44286</v>
      </c>
      <c r="BF532" s="49">
        <f>IF(AND(ISBLANK(tbl_RawData_Report1[[#This Row],[REQ_ID]]),tbl_RawData_Report1[[#This Row],[RH Kit?]] = "Y"),1,COUNTIFS(tbl_RawData_Report1[RH Kit?],"Y",tbl_RawData_Report1[REQ_ID],tbl_RawData_Report1[[#This Row],[REQ_ID]]))</f>
        <v>0</v>
      </c>
      <c r="BG532" s="49">
        <f>COUNTIFS(tbl_RawData_Report1[RH Kit?],"Y",tbl_RawData_Report1[Order No.],tbl_RawData_Report1[[#This Row],[Order No.]])</f>
        <v>0</v>
      </c>
      <c r="BH532" s="49">
        <f>SUM(tbl_RawData_Report1[[#This Row],[RH Kit Req]:[RH Kit PO]])</f>
        <v>0</v>
      </c>
      <c r="BI532" s="49" t="str">
        <f>IFERROR(VLOOKUP(B532,Lookup!A:B,2,FALSE),B532)</f>
        <v>LIDOCAINEHCL1/20</v>
      </c>
      <c r="BJ532" s="49" t="b">
        <f t="shared" si="8"/>
        <v>1</v>
      </c>
      <c r="BK532" s="49" t="str">
        <f>tbl_RawData_Report1[[#This Row],[Item ID]]&amp;tbl_RawData_Report1[[#This Row],[Order No.]]</f>
        <v>LIDOCAINEHCL1/200000037277</v>
      </c>
      <c r="BL532"/>
      <c r="BM532"/>
      <c r="BN532"/>
    </row>
    <row r="533" spans="1:66" hidden="1" x14ac:dyDescent="0.25">
      <c r="A533" s="35" t="s">
        <v>8</v>
      </c>
      <c r="B533" s="35" t="s">
        <v>957</v>
      </c>
      <c r="C533" s="35">
        <v>3</v>
      </c>
      <c r="D533" s="35">
        <v>1</v>
      </c>
      <c r="E533" s="35">
        <v>1</v>
      </c>
      <c r="F533" s="35" t="s">
        <v>444</v>
      </c>
      <c r="G533" s="35" t="s">
        <v>2093</v>
      </c>
      <c r="H533" s="35" t="s">
        <v>958</v>
      </c>
      <c r="I533" s="35" t="s">
        <v>593</v>
      </c>
      <c r="J533" s="35">
        <v>0</v>
      </c>
      <c r="K533" s="35" t="s">
        <v>1845</v>
      </c>
      <c r="L533" s="35" t="s">
        <v>1846</v>
      </c>
      <c r="M533" s="35" t="s">
        <v>396</v>
      </c>
      <c r="N533" s="35" t="s">
        <v>122</v>
      </c>
      <c r="O533" s="35" t="s">
        <v>1847</v>
      </c>
      <c r="P533" s="35" t="s">
        <v>1848</v>
      </c>
      <c r="Q533" s="35" t="s">
        <v>311</v>
      </c>
      <c r="R533" s="35" t="s">
        <v>430</v>
      </c>
      <c r="S533" s="35" t="s">
        <v>431</v>
      </c>
      <c r="T533" s="35" t="s">
        <v>5058</v>
      </c>
      <c r="U533" s="35" t="s">
        <v>272</v>
      </c>
      <c r="V533" s="35">
        <v>0</v>
      </c>
      <c r="W533" s="35">
        <v>0</v>
      </c>
      <c r="X533" s="49">
        <v>0</v>
      </c>
      <c r="Y533" s="60" t="s">
        <v>655</v>
      </c>
      <c r="Z533" s="49">
        <v>10</v>
      </c>
      <c r="AA533" s="49">
        <v>0</v>
      </c>
      <c r="AB533" s="60" t="s">
        <v>637</v>
      </c>
      <c r="AC533" s="60" t="s">
        <v>725</v>
      </c>
      <c r="AD533" s="60" t="s">
        <v>661</v>
      </c>
      <c r="AE533" s="60" t="s">
        <v>662</v>
      </c>
      <c r="AF533" s="49">
        <v>2018</v>
      </c>
      <c r="AG533" s="60" t="s">
        <v>2087</v>
      </c>
      <c r="AH533" s="60">
        <v>43447</v>
      </c>
      <c r="AI533" s="60">
        <v>43450</v>
      </c>
      <c r="AJ533" s="60">
        <v>43447</v>
      </c>
      <c r="AK533" s="60">
        <v>43465</v>
      </c>
      <c r="AL533" s="60">
        <v>43450</v>
      </c>
      <c r="AM533" s="60" t="s">
        <v>566</v>
      </c>
      <c r="AN533" s="60" t="s">
        <v>2094</v>
      </c>
      <c r="AO533" s="60" t="s">
        <v>2165</v>
      </c>
      <c r="AP533" s="49"/>
      <c r="AQ533" s="60" t="s">
        <v>266</v>
      </c>
      <c r="AR533" s="60" t="s">
        <v>369</v>
      </c>
      <c r="AS533" s="60" t="s">
        <v>174</v>
      </c>
      <c r="AT533" s="49">
        <v>4</v>
      </c>
      <c r="AU533" s="49">
        <v>1</v>
      </c>
      <c r="AV533" s="49">
        <v>1</v>
      </c>
      <c r="AW533" s="60">
        <v>43418</v>
      </c>
      <c r="AX533" s="60" t="s">
        <v>183</v>
      </c>
      <c r="AY533" s="60">
        <v>43495.503443437497</v>
      </c>
      <c r="AZ533" s="60">
        <v>43417</v>
      </c>
      <c r="BA533" s="60">
        <v>43417</v>
      </c>
      <c r="BB533" s="60" t="s">
        <v>2164</v>
      </c>
      <c r="BC533" s="60">
        <v>43418.717118055552</v>
      </c>
      <c r="BD533" s="60">
        <v>43465</v>
      </c>
      <c r="BE533" s="60">
        <v>44286</v>
      </c>
      <c r="BF533" s="49">
        <f>IF(AND(ISBLANK(tbl_RawData_Report1[[#This Row],[REQ_ID]]),tbl_RawData_Report1[[#This Row],[RH Kit?]] = "Y"),1,COUNTIFS(tbl_RawData_Report1[RH Kit?],"Y",tbl_RawData_Report1[REQ_ID],tbl_RawData_Report1[[#This Row],[REQ_ID]]))</f>
        <v>0</v>
      </c>
      <c r="BG533" s="49">
        <f>COUNTIFS(tbl_RawData_Report1[RH Kit?],"Y",tbl_RawData_Report1[Order No.],tbl_RawData_Report1[[#This Row],[Order No.]])</f>
        <v>0</v>
      </c>
      <c r="BH533" s="49">
        <f>SUM(tbl_RawData_Report1[[#This Row],[RH Kit Req]:[RH Kit PO]])</f>
        <v>0</v>
      </c>
      <c r="BI533" s="49" t="str">
        <f>IFERROR(VLOOKUP(B533,Lookup!A:B,2,FALSE),B533)</f>
        <v>MGSULPHATE_10ML</v>
      </c>
      <c r="BJ533" s="49" t="b">
        <f t="shared" si="8"/>
        <v>0</v>
      </c>
      <c r="BK533" s="49" t="str">
        <f>tbl_RawData_Report1[[#This Row],[Item ID]]&amp;tbl_RawData_Report1[[#This Row],[Order No.]]</f>
        <v>MGSULPHATE_10ML0000037277</v>
      </c>
      <c r="BL533"/>
      <c r="BM533"/>
      <c r="BN533"/>
    </row>
    <row r="534" spans="1:66" hidden="1" x14ac:dyDescent="0.25">
      <c r="A534" s="35" t="s">
        <v>8</v>
      </c>
      <c r="B534" s="35" t="s">
        <v>957</v>
      </c>
      <c r="C534" s="35">
        <v>3</v>
      </c>
      <c r="D534" s="35">
        <v>1</v>
      </c>
      <c r="E534" s="35">
        <v>2</v>
      </c>
      <c r="F534" s="35" t="s">
        <v>444</v>
      </c>
      <c r="G534" s="35" t="s">
        <v>2093</v>
      </c>
      <c r="H534" s="35" t="s">
        <v>958</v>
      </c>
      <c r="I534" s="35" t="s">
        <v>593</v>
      </c>
      <c r="J534" s="35">
        <v>149990</v>
      </c>
      <c r="K534" s="35" t="s">
        <v>1845</v>
      </c>
      <c r="L534" s="35" t="s">
        <v>1846</v>
      </c>
      <c r="M534" s="35" t="s">
        <v>396</v>
      </c>
      <c r="N534" s="35" t="s">
        <v>122</v>
      </c>
      <c r="O534" s="35" t="s">
        <v>1847</v>
      </c>
      <c r="P534" s="35" t="s">
        <v>1848</v>
      </c>
      <c r="Q534" s="35" t="s">
        <v>311</v>
      </c>
      <c r="R534" s="35" t="s">
        <v>430</v>
      </c>
      <c r="S534" s="35" t="s">
        <v>431</v>
      </c>
      <c r="T534" s="35" t="s">
        <v>5058</v>
      </c>
      <c r="U534" s="35" t="s">
        <v>272</v>
      </c>
      <c r="V534" s="35">
        <v>0</v>
      </c>
      <c r="W534" s="35">
        <v>0</v>
      </c>
      <c r="X534" s="49">
        <v>14999</v>
      </c>
      <c r="Y534" s="60" t="s">
        <v>655</v>
      </c>
      <c r="Z534" s="49">
        <v>10</v>
      </c>
      <c r="AA534" s="49">
        <v>149990</v>
      </c>
      <c r="AB534" s="60" t="s">
        <v>637</v>
      </c>
      <c r="AC534" s="60" t="s">
        <v>725</v>
      </c>
      <c r="AD534" s="60" t="s">
        <v>661</v>
      </c>
      <c r="AE534" s="60" t="s">
        <v>662</v>
      </c>
      <c r="AF534" s="49">
        <v>2018</v>
      </c>
      <c r="AG534" s="60" t="s">
        <v>2087</v>
      </c>
      <c r="AH534" s="60">
        <v>43447</v>
      </c>
      <c r="AI534" s="60">
        <v>43450</v>
      </c>
      <c r="AJ534" s="60">
        <v>43447</v>
      </c>
      <c r="AK534" s="60">
        <v>43465</v>
      </c>
      <c r="AL534" s="60">
        <v>43450</v>
      </c>
      <c r="AM534" s="60" t="s">
        <v>566</v>
      </c>
      <c r="AN534" s="60" t="s">
        <v>2094</v>
      </c>
      <c r="AO534" s="60" t="s">
        <v>2163</v>
      </c>
      <c r="AP534" s="49"/>
      <c r="AQ534" s="60" t="s">
        <v>266</v>
      </c>
      <c r="AR534" s="60" t="s">
        <v>369</v>
      </c>
      <c r="AS534" s="60" t="s">
        <v>174</v>
      </c>
      <c r="AT534" s="49">
        <v>4</v>
      </c>
      <c r="AU534" s="49">
        <v>1</v>
      </c>
      <c r="AV534" s="49">
        <v>1</v>
      </c>
      <c r="AW534" s="60">
        <v>43418</v>
      </c>
      <c r="AX534" s="60" t="s">
        <v>183</v>
      </c>
      <c r="AY534" s="60">
        <v>43495.503443437497</v>
      </c>
      <c r="AZ534" s="60">
        <v>43417</v>
      </c>
      <c r="BA534" s="60">
        <v>43417</v>
      </c>
      <c r="BB534" s="60" t="s">
        <v>2164</v>
      </c>
      <c r="BC534" s="60">
        <v>43418.717118055552</v>
      </c>
      <c r="BD534" s="60">
        <v>43465</v>
      </c>
      <c r="BE534" s="60">
        <v>44286</v>
      </c>
      <c r="BF534" s="49">
        <f>IF(AND(ISBLANK(tbl_RawData_Report1[[#This Row],[REQ_ID]]),tbl_RawData_Report1[[#This Row],[RH Kit?]] = "Y"),1,COUNTIFS(tbl_RawData_Report1[RH Kit?],"Y",tbl_RawData_Report1[REQ_ID],tbl_RawData_Report1[[#This Row],[REQ_ID]]))</f>
        <v>0</v>
      </c>
      <c r="BG534" s="49">
        <f>COUNTIFS(tbl_RawData_Report1[RH Kit?],"Y",tbl_RawData_Report1[Order No.],tbl_RawData_Report1[[#This Row],[Order No.]])</f>
        <v>0</v>
      </c>
      <c r="BH534" s="49">
        <f>SUM(tbl_RawData_Report1[[#This Row],[RH Kit Req]:[RH Kit PO]])</f>
        <v>0</v>
      </c>
      <c r="BI534" s="49" t="str">
        <f>IFERROR(VLOOKUP(B534,Lookup!A:B,2,FALSE),B534)</f>
        <v>MGSULPHATE_10ML</v>
      </c>
      <c r="BJ534" s="49" t="b">
        <f t="shared" si="8"/>
        <v>1</v>
      </c>
      <c r="BK534" s="49" t="str">
        <f>tbl_RawData_Report1[[#This Row],[Item ID]]&amp;tbl_RawData_Report1[[#This Row],[Order No.]]</f>
        <v>MGSULPHATE_10ML0000037277</v>
      </c>
      <c r="BL534"/>
      <c r="BM534"/>
      <c r="BN534"/>
    </row>
    <row r="535" spans="1:66" hidden="1" x14ac:dyDescent="0.25">
      <c r="A535" s="35" t="s">
        <v>8</v>
      </c>
      <c r="B535" s="35" t="s">
        <v>1504</v>
      </c>
      <c r="C535" s="35">
        <v>1</v>
      </c>
      <c r="D535" s="35">
        <v>1</v>
      </c>
      <c r="E535" s="35">
        <v>2</v>
      </c>
      <c r="F535" s="35" t="s">
        <v>444</v>
      </c>
      <c r="G535" s="35" t="s">
        <v>2093</v>
      </c>
      <c r="H535" s="35" t="s">
        <v>1505</v>
      </c>
      <c r="I535" s="35" t="s">
        <v>593</v>
      </c>
      <c r="J535" s="35">
        <v>4500</v>
      </c>
      <c r="K535" s="35" t="s">
        <v>1845</v>
      </c>
      <c r="L535" s="35" t="s">
        <v>1846</v>
      </c>
      <c r="M535" s="35" t="s">
        <v>396</v>
      </c>
      <c r="N535" s="35" t="s">
        <v>122</v>
      </c>
      <c r="O535" s="35" t="s">
        <v>1847</v>
      </c>
      <c r="P535" s="35" t="s">
        <v>1848</v>
      </c>
      <c r="Q535" s="35" t="s">
        <v>311</v>
      </c>
      <c r="R535" s="35" t="s">
        <v>430</v>
      </c>
      <c r="S535" s="35" t="s">
        <v>431</v>
      </c>
      <c r="T535" s="35" t="s">
        <v>5058</v>
      </c>
      <c r="U535" s="35" t="s">
        <v>272</v>
      </c>
      <c r="V535" s="35">
        <v>0</v>
      </c>
      <c r="W535" s="35">
        <v>0</v>
      </c>
      <c r="X535" s="49">
        <v>450</v>
      </c>
      <c r="Y535" s="60" t="s">
        <v>791</v>
      </c>
      <c r="Z535" s="49">
        <v>20</v>
      </c>
      <c r="AA535" s="49">
        <v>9000</v>
      </c>
      <c r="AB535" s="60" t="s">
        <v>637</v>
      </c>
      <c r="AC535" s="60" t="s">
        <v>684</v>
      </c>
      <c r="AD535" s="60" t="s">
        <v>661</v>
      </c>
      <c r="AE535" s="60" t="s">
        <v>662</v>
      </c>
      <c r="AF535" s="49">
        <v>2018</v>
      </c>
      <c r="AG535" s="60" t="s">
        <v>2087</v>
      </c>
      <c r="AH535" s="60">
        <v>43447</v>
      </c>
      <c r="AI535" s="60">
        <v>43450</v>
      </c>
      <c r="AJ535" s="60">
        <v>43447</v>
      </c>
      <c r="AK535" s="60">
        <v>43465</v>
      </c>
      <c r="AL535" s="60">
        <v>43450</v>
      </c>
      <c r="AM535" s="60" t="s">
        <v>566</v>
      </c>
      <c r="AN535" s="60" t="s">
        <v>2094</v>
      </c>
      <c r="AO535" s="60" t="s">
        <v>2095</v>
      </c>
      <c r="AP535" s="49"/>
      <c r="AQ535" s="60" t="s">
        <v>266</v>
      </c>
      <c r="AR535" s="60" t="s">
        <v>174</v>
      </c>
      <c r="AS535" s="60" t="s">
        <v>174</v>
      </c>
      <c r="AT535" s="49">
        <v>1</v>
      </c>
      <c r="AU535" s="49">
        <v>1</v>
      </c>
      <c r="AV535" s="49">
        <v>1</v>
      </c>
      <c r="AW535" s="60">
        <v>43418</v>
      </c>
      <c r="AX535" s="60" t="s">
        <v>183</v>
      </c>
      <c r="AY535" s="60">
        <v>43495.503443437497</v>
      </c>
      <c r="AZ535" s="60">
        <v>43417</v>
      </c>
      <c r="BA535" s="60">
        <v>43417</v>
      </c>
      <c r="BB535" s="60" t="s">
        <v>2096</v>
      </c>
      <c r="BC535" s="60">
        <v>43418.717118055552</v>
      </c>
      <c r="BD535" s="60">
        <v>43465</v>
      </c>
      <c r="BE535" s="60">
        <v>44286</v>
      </c>
      <c r="BF535" s="49">
        <f>IF(AND(ISBLANK(tbl_RawData_Report1[[#This Row],[REQ_ID]]),tbl_RawData_Report1[[#This Row],[RH Kit?]] = "Y"),1,COUNTIFS(tbl_RawData_Report1[RH Kit?],"Y",tbl_RawData_Report1[REQ_ID],tbl_RawData_Report1[[#This Row],[REQ_ID]]))</f>
        <v>0</v>
      </c>
      <c r="BG535" s="49">
        <f>COUNTIFS(tbl_RawData_Report1[RH Kit?],"Y",tbl_RawData_Report1[Order No.],tbl_RawData_Report1[[#This Row],[Order No.]])</f>
        <v>0</v>
      </c>
      <c r="BH535" s="49">
        <f>SUM(tbl_RawData_Report1[[#This Row],[RH Kit Req]:[RH Kit PO]])</f>
        <v>0</v>
      </c>
      <c r="BI535" s="49" t="str">
        <f>IFERROR(VLOOKUP(B535,Lookup!A:B,2,FALSE),B535)</f>
        <v>LIDOCAINEHCL1/20</v>
      </c>
      <c r="BJ535" s="49" t="b">
        <f t="shared" si="8"/>
        <v>1</v>
      </c>
      <c r="BK535" s="49" t="str">
        <f>tbl_RawData_Report1[[#This Row],[Item ID]]&amp;tbl_RawData_Report1[[#This Row],[Order No.]]</f>
        <v>LIDOCAINEHCL1/200000037277</v>
      </c>
      <c r="BL535"/>
      <c r="BM535"/>
      <c r="BN535"/>
    </row>
    <row r="536" spans="1:66" hidden="1" x14ac:dyDescent="0.25">
      <c r="A536" s="35" t="s">
        <v>8</v>
      </c>
      <c r="B536" s="35" t="s">
        <v>711</v>
      </c>
      <c r="C536" s="35">
        <v>2</v>
      </c>
      <c r="D536" s="35">
        <v>1</v>
      </c>
      <c r="E536" s="35">
        <v>1</v>
      </c>
      <c r="F536" s="35" t="s">
        <v>442</v>
      </c>
      <c r="G536" s="35" t="s">
        <v>2245</v>
      </c>
      <c r="H536" s="35" t="s">
        <v>712</v>
      </c>
      <c r="I536" s="35" t="s">
        <v>593</v>
      </c>
      <c r="J536" s="35">
        <v>0</v>
      </c>
      <c r="K536" s="35" t="s">
        <v>400</v>
      </c>
      <c r="L536" s="35" t="s">
        <v>401</v>
      </c>
      <c r="M536" s="35" t="s">
        <v>396</v>
      </c>
      <c r="N536" s="35" t="s">
        <v>122</v>
      </c>
      <c r="O536" s="35" t="s">
        <v>628</v>
      </c>
      <c r="P536" s="35" t="s">
        <v>629</v>
      </c>
      <c r="Q536" s="35" t="s">
        <v>311</v>
      </c>
      <c r="R536" s="35" t="s">
        <v>288</v>
      </c>
      <c r="S536" s="35" t="s">
        <v>206</v>
      </c>
      <c r="T536" s="35" t="s">
        <v>5085</v>
      </c>
      <c r="U536" s="35" t="s">
        <v>272</v>
      </c>
      <c r="V536" s="35">
        <v>0</v>
      </c>
      <c r="W536" s="35">
        <v>0</v>
      </c>
      <c r="X536" s="49">
        <v>0</v>
      </c>
      <c r="Y536" s="60" t="s">
        <v>860</v>
      </c>
      <c r="Z536" s="49">
        <v>4</v>
      </c>
      <c r="AA536" s="49">
        <v>0</v>
      </c>
      <c r="AB536" s="60" t="s">
        <v>637</v>
      </c>
      <c r="AC536" s="60" t="s">
        <v>715</v>
      </c>
      <c r="AD536" s="60" t="s">
        <v>694</v>
      </c>
      <c r="AE536" s="60" t="s">
        <v>695</v>
      </c>
      <c r="AF536" s="49">
        <v>2018</v>
      </c>
      <c r="AG536" s="60" t="s">
        <v>2244</v>
      </c>
      <c r="AH536" s="60">
        <v>43490</v>
      </c>
      <c r="AI536" s="60">
        <v>43493</v>
      </c>
      <c r="AJ536" s="60">
        <v>43532</v>
      </c>
      <c r="AK536" s="60">
        <v>43529</v>
      </c>
      <c r="AL536" s="60">
        <v>43534</v>
      </c>
      <c r="AM536" s="60" t="s">
        <v>566</v>
      </c>
      <c r="AN536" s="60" t="s">
        <v>2246</v>
      </c>
      <c r="AO536" s="60" t="s">
        <v>2249</v>
      </c>
      <c r="AP536" s="49"/>
      <c r="AQ536" s="60" t="s">
        <v>266</v>
      </c>
      <c r="AR536" s="60" t="s">
        <v>369</v>
      </c>
      <c r="AS536" s="60" t="s">
        <v>174</v>
      </c>
      <c r="AT536" s="49">
        <v>3</v>
      </c>
      <c r="AU536" s="49">
        <v>1</v>
      </c>
      <c r="AV536" s="49">
        <v>1</v>
      </c>
      <c r="AW536" s="60">
        <v>43426</v>
      </c>
      <c r="AX536" s="60" t="s">
        <v>183</v>
      </c>
      <c r="AY536" s="60">
        <v>43573.850742974537</v>
      </c>
      <c r="AZ536" s="60">
        <v>43417</v>
      </c>
      <c r="BA536" s="60">
        <v>43425</v>
      </c>
      <c r="BB536" s="60" t="s">
        <v>2248</v>
      </c>
      <c r="BC536" s="60">
        <v>43427.608298611114</v>
      </c>
      <c r="BD536" s="60">
        <v>43490</v>
      </c>
      <c r="BE536" s="60">
        <v>47848</v>
      </c>
      <c r="BF536" s="49">
        <f>IF(AND(ISBLANK(tbl_RawData_Report1[[#This Row],[REQ_ID]]),tbl_RawData_Report1[[#This Row],[RH Kit?]] = "Y"),1,COUNTIFS(tbl_RawData_Report1[RH Kit?],"Y",tbl_RawData_Report1[REQ_ID],tbl_RawData_Report1[[#This Row],[REQ_ID]]))</f>
        <v>0</v>
      </c>
      <c r="BG536" s="49">
        <f>COUNTIFS(tbl_RawData_Report1[RH Kit?],"Y",tbl_RawData_Report1[Order No.],tbl_RawData_Report1[[#This Row],[Order No.]])</f>
        <v>0</v>
      </c>
      <c r="BH536" s="49">
        <f>SUM(tbl_RawData_Report1[[#This Row],[RH Kit Req]:[RH Kit PO]])</f>
        <v>0</v>
      </c>
      <c r="BI536" s="49" t="str">
        <f>IFERROR(VLOOKUP(B536,Lookup!A:B,2,FALSE),B536)</f>
        <v>MISOPROSTOL_200MG</v>
      </c>
      <c r="BJ536" s="49" t="b">
        <f t="shared" si="8"/>
        <v>0</v>
      </c>
      <c r="BK536" s="49" t="str">
        <f>tbl_RawData_Report1[[#This Row],[Item ID]]&amp;tbl_RawData_Report1[[#This Row],[Order No.]]</f>
        <v>MISOPROSTOL_200MG0000037342</v>
      </c>
      <c r="BL536"/>
      <c r="BM536"/>
      <c r="BN536"/>
    </row>
    <row r="537" spans="1:66" hidden="1" x14ac:dyDescent="0.25">
      <c r="A537" s="35" t="s">
        <v>8</v>
      </c>
      <c r="B537" s="35" t="s">
        <v>711</v>
      </c>
      <c r="C537" s="35">
        <v>2</v>
      </c>
      <c r="D537" s="35">
        <v>1</v>
      </c>
      <c r="E537" s="35">
        <v>2</v>
      </c>
      <c r="F537" s="35" t="s">
        <v>442</v>
      </c>
      <c r="G537" s="35" t="s">
        <v>2245</v>
      </c>
      <c r="H537" s="35" t="s">
        <v>712</v>
      </c>
      <c r="I537" s="35" t="s">
        <v>593</v>
      </c>
      <c r="J537" s="35">
        <v>21962.639999999999</v>
      </c>
      <c r="K537" s="35" t="s">
        <v>400</v>
      </c>
      <c r="L537" s="35" t="s">
        <v>401</v>
      </c>
      <c r="M537" s="35" t="s">
        <v>396</v>
      </c>
      <c r="N537" s="35" t="s">
        <v>122</v>
      </c>
      <c r="O537" s="35" t="s">
        <v>628</v>
      </c>
      <c r="P537" s="35" t="s">
        <v>629</v>
      </c>
      <c r="Q537" s="35" t="s">
        <v>311</v>
      </c>
      <c r="R537" s="35" t="s">
        <v>288</v>
      </c>
      <c r="S537" s="35" t="s">
        <v>206</v>
      </c>
      <c r="T537" s="35" t="s">
        <v>5085</v>
      </c>
      <c r="U537" s="35" t="s">
        <v>272</v>
      </c>
      <c r="V537" s="35">
        <v>0</v>
      </c>
      <c r="W537" s="35">
        <v>0</v>
      </c>
      <c r="X537" s="49">
        <v>32298</v>
      </c>
      <c r="Y537" s="60" t="s">
        <v>860</v>
      </c>
      <c r="Z537" s="49">
        <v>4</v>
      </c>
      <c r="AA537" s="49">
        <v>129192</v>
      </c>
      <c r="AB537" s="60" t="s">
        <v>637</v>
      </c>
      <c r="AC537" s="60" t="s">
        <v>715</v>
      </c>
      <c r="AD537" s="60" t="s">
        <v>694</v>
      </c>
      <c r="AE537" s="60" t="s">
        <v>695</v>
      </c>
      <c r="AF537" s="49">
        <v>2018</v>
      </c>
      <c r="AG537" s="60" t="s">
        <v>2244</v>
      </c>
      <c r="AH537" s="60">
        <v>43490</v>
      </c>
      <c r="AI537" s="60">
        <v>43493</v>
      </c>
      <c r="AJ537" s="60">
        <v>43532</v>
      </c>
      <c r="AK537" s="60">
        <v>43529</v>
      </c>
      <c r="AL537" s="60">
        <v>43534</v>
      </c>
      <c r="AM537" s="60" t="s">
        <v>566</v>
      </c>
      <c r="AN537" s="60" t="s">
        <v>2246</v>
      </c>
      <c r="AO537" s="60" t="s">
        <v>2247</v>
      </c>
      <c r="AP537" s="49"/>
      <c r="AQ537" s="60" t="s">
        <v>266</v>
      </c>
      <c r="AR537" s="60" t="s">
        <v>369</v>
      </c>
      <c r="AS537" s="60" t="s">
        <v>174</v>
      </c>
      <c r="AT537" s="49">
        <v>3</v>
      </c>
      <c r="AU537" s="49">
        <v>1</v>
      </c>
      <c r="AV537" s="49">
        <v>1</v>
      </c>
      <c r="AW537" s="60">
        <v>43426</v>
      </c>
      <c r="AX537" s="60" t="s">
        <v>183</v>
      </c>
      <c r="AY537" s="60">
        <v>43573.850742974537</v>
      </c>
      <c r="AZ537" s="60">
        <v>43417</v>
      </c>
      <c r="BA537" s="60">
        <v>43425</v>
      </c>
      <c r="BB537" s="60" t="s">
        <v>2248</v>
      </c>
      <c r="BC537" s="60">
        <v>43427.608298611114</v>
      </c>
      <c r="BD537" s="60">
        <v>43490</v>
      </c>
      <c r="BE537" s="60">
        <v>47848</v>
      </c>
      <c r="BF537" s="49">
        <f>IF(AND(ISBLANK(tbl_RawData_Report1[[#This Row],[REQ_ID]]),tbl_RawData_Report1[[#This Row],[RH Kit?]] = "Y"),1,COUNTIFS(tbl_RawData_Report1[RH Kit?],"Y",tbl_RawData_Report1[REQ_ID],tbl_RawData_Report1[[#This Row],[REQ_ID]]))</f>
        <v>0</v>
      </c>
      <c r="BG537" s="49">
        <f>COUNTIFS(tbl_RawData_Report1[RH Kit?],"Y",tbl_RawData_Report1[Order No.],tbl_RawData_Report1[[#This Row],[Order No.]])</f>
        <v>0</v>
      </c>
      <c r="BH537" s="49">
        <f>SUM(tbl_RawData_Report1[[#This Row],[RH Kit Req]:[RH Kit PO]])</f>
        <v>0</v>
      </c>
      <c r="BI537" s="49" t="str">
        <f>IFERROR(VLOOKUP(B537,Lookup!A:B,2,FALSE),B537)</f>
        <v>MISOPROSTOL_200MG</v>
      </c>
      <c r="BJ537" s="49" t="b">
        <f t="shared" si="8"/>
        <v>1</v>
      </c>
      <c r="BK537" s="49" t="str">
        <f>tbl_RawData_Report1[[#This Row],[Item ID]]&amp;tbl_RawData_Report1[[#This Row],[Order No.]]</f>
        <v>MISOPROSTOL_200MG0000037342</v>
      </c>
      <c r="BL537"/>
      <c r="BM537"/>
      <c r="BN537"/>
    </row>
    <row r="538" spans="1:66" hidden="1" x14ac:dyDescent="0.25">
      <c r="A538" s="35" t="s">
        <v>8</v>
      </c>
      <c r="B538" s="35" t="s">
        <v>904</v>
      </c>
      <c r="C538" s="35">
        <v>1</v>
      </c>
      <c r="D538" s="35">
        <v>1</v>
      </c>
      <c r="E538" s="35">
        <v>1</v>
      </c>
      <c r="F538" s="35" t="s">
        <v>429</v>
      </c>
      <c r="G538" s="35" t="s">
        <v>2119</v>
      </c>
      <c r="H538" s="35" t="s">
        <v>2121</v>
      </c>
      <c r="I538" s="35" t="s">
        <v>593</v>
      </c>
      <c r="J538" s="35">
        <v>14550</v>
      </c>
      <c r="K538" s="35" t="s">
        <v>400</v>
      </c>
      <c r="L538" s="35" t="s">
        <v>401</v>
      </c>
      <c r="M538" s="35" t="s">
        <v>396</v>
      </c>
      <c r="N538" s="35" t="s">
        <v>122</v>
      </c>
      <c r="O538" s="35" t="s">
        <v>402</v>
      </c>
      <c r="P538" s="35" t="s">
        <v>403</v>
      </c>
      <c r="Q538" s="35" t="s">
        <v>311</v>
      </c>
      <c r="R538" s="35" t="s">
        <v>274</v>
      </c>
      <c r="S538" s="35" t="s">
        <v>190</v>
      </c>
      <c r="T538" s="35" t="s">
        <v>5061</v>
      </c>
      <c r="U538" s="35" t="s">
        <v>269</v>
      </c>
      <c r="V538" s="35">
        <v>0</v>
      </c>
      <c r="W538" s="35">
        <v>0</v>
      </c>
      <c r="X538" s="49">
        <v>3000</v>
      </c>
      <c r="Y538" s="60" t="s">
        <v>791</v>
      </c>
      <c r="Z538" s="49">
        <v>20</v>
      </c>
      <c r="AA538" s="49">
        <v>60000</v>
      </c>
      <c r="AB538" s="60" t="s">
        <v>637</v>
      </c>
      <c r="AC538" s="60" t="s">
        <v>725</v>
      </c>
      <c r="AD538" s="60" t="s">
        <v>661</v>
      </c>
      <c r="AE538" s="60" t="s">
        <v>662</v>
      </c>
      <c r="AF538" s="49">
        <v>2018</v>
      </c>
      <c r="AG538" s="60" t="s">
        <v>2118</v>
      </c>
      <c r="AH538" s="60">
        <v>43445</v>
      </c>
      <c r="AI538" s="60">
        <v>43472</v>
      </c>
      <c r="AJ538" s="60">
        <v>43445</v>
      </c>
      <c r="AK538" s="60">
        <v>43444</v>
      </c>
      <c r="AL538" s="60">
        <v>43472</v>
      </c>
      <c r="AM538" s="60" t="s">
        <v>567</v>
      </c>
      <c r="AN538" s="60" t="s">
        <v>2120</v>
      </c>
      <c r="AO538" s="60" t="s">
        <v>2122</v>
      </c>
      <c r="AP538" s="49"/>
      <c r="AQ538" s="60" t="s">
        <v>266</v>
      </c>
      <c r="AR538" s="60" t="s">
        <v>174</v>
      </c>
      <c r="AS538" s="60" t="s">
        <v>174</v>
      </c>
      <c r="AT538" s="49">
        <v>1</v>
      </c>
      <c r="AU538" s="49">
        <v>1</v>
      </c>
      <c r="AV538" s="49">
        <v>1</v>
      </c>
      <c r="AW538" s="60">
        <v>43431</v>
      </c>
      <c r="AX538" s="60" t="s">
        <v>183</v>
      </c>
      <c r="AY538" s="60">
        <v>43495.622829826389</v>
      </c>
      <c r="AZ538" s="60">
        <v>43425</v>
      </c>
      <c r="BA538" s="60">
        <v>43430</v>
      </c>
      <c r="BB538" s="60" t="s">
        <v>2123</v>
      </c>
      <c r="BC538" s="60">
        <v>43431.640682870369</v>
      </c>
      <c r="BD538" s="60">
        <v>43441</v>
      </c>
      <c r="BE538" s="60">
        <v>47848</v>
      </c>
      <c r="BF538" s="49">
        <f>IF(AND(ISBLANK(tbl_RawData_Report1[[#This Row],[REQ_ID]]),tbl_RawData_Report1[[#This Row],[RH Kit?]] = "Y"),1,COUNTIFS(tbl_RawData_Report1[RH Kit?],"Y",tbl_RawData_Report1[REQ_ID],tbl_RawData_Report1[[#This Row],[REQ_ID]]))</f>
        <v>0</v>
      </c>
      <c r="BG538" s="49">
        <f>COUNTIFS(tbl_RawData_Report1[RH Kit?],"Y",tbl_RawData_Report1[Order No.],tbl_RawData_Report1[[#This Row],[Order No.]])</f>
        <v>0</v>
      </c>
      <c r="BH538" s="49">
        <f>SUM(tbl_RawData_Report1[[#This Row],[RH Kit Req]:[RH Kit PO]])</f>
        <v>0</v>
      </c>
      <c r="BI538" s="49" t="str">
        <f>IFERROR(VLOOKUP(B538,Lookup!A:B,2,FALSE),B538)</f>
        <v>CALGLUCONATE_100MG</v>
      </c>
      <c r="BJ538" s="49" t="b">
        <f t="shared" si="8"/>
        <v>1</v>
      </c>
      <c r="BK538" s="49" t="str">
        <f>tbl_RawData_Report1[[#This Row],[Item ID]]&amp;tbl_RawData_Report1[[#This Row],[Order No.]]</f>
        <v>CALGLUCONATE_100MG0000037371</v>
      </c>
      <c r="BL538"/>
      <c r="BM538"/>
      <c r="BN538"/>
    </row>
    <row r="539" spans="1:66" hidden="1" x14ac:dyDescent="0.25">
      <c r="A539" s="35" t="s">
        <v>8</v>
      </c>
      <c r="B539" s="35" t="s">
        <v>639</v>
      </c>
      <c r="C539" s="35">
        <v>1</v>
      </c>
      <c r="D539" s="35">
        <v>1</v>
      </c>
      <c r="E539" s="35">
        <v>3</v>
      </c>
      <c r="F539" s="35" t="s">
        <v>416</v>
      </c>
      <c r="G539" s="35" t="s">
        <v>2125</v>
      </c>
      <c r="H539" s="35" t="s">
        <v>640</v>
      </c>
      <c r="I539" s="35" t="s">
        <v>593</v>
      </c>
      <c r="J539" s="35">
        <v>650</v>
      </c>
      <c r="K539" s="35" t="s">
        <v>1220</v>
      </c>
      <c r="L539" s="35" t="s">
        <v>1221</v>
      </c>
      <c r="M539" s="35" t="s">
        <v>396</v>
      </c>
      <c r="N539" s="35" t="s">
        <v>122</v>
      </c>
      <c r="O539" s="35" t="s">
        <v>1222</v>
      </c>
      <c r="P539" s="35" t="s">
        <v>1223</v>
      </c>
      <c r="Q539" s="35" t="s">
        <v>311</v>
      </c>
      <c r="R539" s="35" t="s">
        <v>277</v>
      </c>
      <c r="S539" s="35" t="s">
        <v>200</v>
      </c>
      <c r="T539" s="35" t="s">
        <v>5068</v>
      </c>
      <c r="U539" s="35" t="s">
        <v>209</v>
      </c>
      <c r="V539" s="35">
        <v>0</v>
      </c>
      <c r="W539" s="35">
        <v>0</v>
      </c>
      <c r="X539" s="49">
        <v>1</v>
      </c>
      <c r="Y539" s="60" t="s">
        <v>340</v>
      </c>
      <c r="Z539" s="49">
        <v>1</v>
      </c>
      <c r="AA539" s="49">
        <v>1</v>
      </c>
      <c r="AB539" s="60" t="s">
        <v>637</v>
      </c>
      <c r="AC539" s="60" t="s">
        <v>641</v>
      </c>
      <c r="AD539" s="60" t="s">
        <v>342</v>
      </c>
      <c r="AE539" s="60" t="s">
        <v>343</v>
      </c>
      <c r="AF539" s="49">
        <v>2018</v>
      </c>
      <c r="AG539" s="60" t="s">
        <v>2124</v>
      </c>
      <c r="AH539" s="60"/>
      <c r="AI539" s="60"/>
      <c r="AJ539" s="60"/>
      <c r="AK539" s="60">
        <v>43474</v>
      </c>
      <c r="AL539" s="60"/>
      <c r="AM539" s="60" t="s">
        <v>567</v>
      </c>
      <c r="AN539" s="60" t="s">
        <v>2126</v>
      </c>
      <c r="AO539" s="60" t="s">
        <v>2127</v>
      </c>
      <c r="AP539" s="49"/>
      <c r="AQ539" s="60" t="s">
        <v>266</v>
      </c>
      <c r="AR539" s="60" t="s">
        <v>174</v>
      </c>
      <c r="AS539" s="60" t="s">
        <v>174</v>
      </c>
      <c r="AT539" s="49">
        <v>1</v>
      </c>
      <c r="AU539" s="49">
        <v>1</v>
      </c>
      <c r="AV539" s="49">
        <v>1</v>
      </c>
      <c r="AW539" s="60">
        <v>43433</v>
      </c>
      <c r="AX539" s="60" t="s">
        <v>183</v>
      </c>
      <c r="AY539" s="60">
        <v>43537.89345181713</v>
      </c>
      <c r="AZ539" s="60">
        <v>43430</v>
      </c>
      <c r="BA539" s="60">
        <v>43430</v>
      </c>
      <c r="BB539" s="60" t="s">
        <v>2128</v>
      </c>
      <c r="BC539" s="60">
        <v>43434.565775462965</v>
      </c>
      <c r="BD539" s="60">
        <v>43441</v>
      </c>
      <c r="BE539" s="60">
        <v>44469</v>
      </c>
      <c r="BF539" s="49">
        <f>IF(AND(ISBLANK(tbl_RawData_Report1[[#This Row],[REQ_ID]]),tbl_RawData_Report1[[#This Row],[RH Kit?]] = "Y"),1,COUNTIFS(tbl_RawData_Report1[RH Kit?],"Y",tbl_RawData_Report1[REQ_ID],tbl_RawData_Report1[[#This Row],[REQ_ID]]))</f>
        <v>0</v>
      </c>
      <c r="BG539" s="49">
        <f>COUNTIFS(tbl_RawData_Report1[RH Kit?],"Y",tbl_RawData_Report1[Order No.],tbl_RawData_Report1[[#This Row],[Order No.]])</f>
        <v>0</v>
      </c>
      <c r="BH539" s="49">
        <f>SUM(tbl_RawData_Report1[[#This Row],[RH Kit Req]:[RH Kit PO]])</f>
        <v>0</v>
      </c>
      <c r="BI539" s="49" t="str">
        <f>IFERROR(VLOOKUP(B539,Lookup!A:B,2,FALSE),B539)</f>
        <v>PRESHIPMENTINSPCPH</v>
      </c>
      <c r="BJ539" s="49" t="b">
        <f t="shared" si="8"/>
        <v>0</v>
      </c>
      <c r="BK539" s="49" t="str">
        <f>tbl_RawData_Report1[[#This Row],[Item ID]]&amp;tbl_RawData_Report1[[#This Row],[Order No.]]</f>
        <v>PRESHIPMENTINSPCPH0000037387</v>
      </c>
      <c r="BL539"/>
      <c r="BM539"/>
      <c r="BN539"/>
    </row>
    <row r="540" spans="1:66" hidden="1" x14ac:dyDescent="0.25">
      <c r="A540" s="35" t="s">
        <v>8</v>
      </c>
      <c r="B540" s="35" t="s">
        <v>639</v>
      </c>
      <c r="C540" s="35">
        <v>1</v>
      </c>
      <c r="D540" s="35">
        <v>1</v>
      </c>
      <c r="E540" s="35">
        <v>1</v>
      </c>
      <c r="F540" s="35" t="s">
        <v>416</v>
      </c>
      <c r="G540" s="35" t="s">
        <v>2125</v>
      </c>
      <c r="H540" s="35" t="s">
        <v>640</v>
      </c>
      <c r="I540" s="35" t="s">
        <v>593</v>
      </c>
      <c r="J540" s="35">
        <v>0</v>
      </c>
      <c r="K540" s="35" t="s">
        <v>1220</v>
      </c>
      <c r="L540" s="35" t="s">
        <v>1221</v>
      </c>
      <c r="M540" s="35" t="s">
        <v>396</v>
      </c>
      <c r="N540" s="35" t="s">
        <v>122</v>
      </c>
      <c r="O540" s="35" t="s">
        <v>1222</v>
      </c>
      <c r="P540" s="35" t="s">
        <v>1223</v>
      </c>
      <c r="Q540" s="35" t="s">
        <v>311</v>
      </c>
      <c r="R540" s="35" t="s">
        <v>277</v>
      </c>
      <c r="S540" s="35" t="s">
        <v>200</v>
      </c>
      <c r="T540" s="35" t="s">
        <v>5068</v>
      </c>
      <c r="U540" s="35" t="s">
        <v>209</v>
      </c>
      <c r="V540" s="35">
        <v>0</v>
      </c>
      <c r="W540" s="35">
        <v>0</v>
      </c>
      <c r="X540" s="49">
        <v>0</v>
      </c>
      <c r="Y540" s="60" t="s">
        <v>340</v>
      </c>
      <c r="Z540" s="49">
        <v>1</v>
      </c>
      <c r="AA540" s="49">
        <v>0</v>
      </c>
      <c r="AB540" s="60" t="s">
        <v>637</v>
      </c>
      <c r="AC540" s="60" t="s">
        <v>641</v>
      </c>
      <c r="AD540" s="60" t="s">
        <v>342</v>
      </c>
      <c r="AE540" s="60" t="s">
        <v>343</v>
      </c>
      <c r="AF540" s="49">
        <v>2018</v>
      </c>
      <c r="AG540" s="60" t="s">
        <v>2124</v>
      </c>
      <c r="AH540" s="60"/>
      <c r="AI540" s="60"/>
      <c r="AJ540" s="60"/>
      <c r="AK540" s="60">
        <v>43474</v>
      </c>
      <c r="AL540" s="60"/>
      <c r="AM540" s="60" t="s">
        <v>567</v>
      </c>
      <c r="AN540" s="60" t="s">
        <v>2126</v>
      </c>
      <c r="AO540" s="60" t="s">
        <v>2130</v>
      </c>
      <c r="AP540" s="49"/>
      <c r="AQ540" s="60" t="s">
        <v>266</v>
      </c>
      <c r="AR540" s="60" t="s">
        <v>174</v>
      </c>
      <c r="AS540" s="60" t="s">
        <v>174</v>
      </c>
      <c r="AT540" s="49">
        <v>1</v>
      </c>
      <c r="AU540" s="49">
        <v>1</v>
      </c>
      <c r="AV540" s="49">
        <v>1</v>
      </c>
      <c r="AW540" s="60">
        <v>43433</v>
      </c>
      <c r="AX540" s="60" t="s">
        <v>183</v>
      </c>
      <c r="AY540" s="60">
        <v>43537.89345181713</v>
      </c>
      <c r="AZ540" s="60">
        <v>43430</v>
      </c>
      <c r="BA540" s="60">
        <v>43430</v>
      </c>
      <c r="BB540" s="60" t="s">
        <v>2128</v>
      </c>
      <c r="BC540" s="60">
        <v>43434.565775462965</v>
      </c>
      <c r="BD540" s="60">
        <v>43441</v>
      </c>
      <c r="BE540" s="60">
        <v>44469</v>
      </c>
      <c r="BF540" s="49">
        <f>IF(AND(ISBLANK(tbl_RawData_Report1[[#This Row],[REQ_ID]]),tbl_RawData_Report1[[#This Row],[RH Kit?]] = "Y"),1,COUNTIFS(tbl_RawData_Report1[RH Kit?],"Y",tbl_RawData_Report1[REQ_ID],tbl_RawData_Report1[[#This Row],[REQ_ID]]))</f>
        <v>0</v>
      </c>
      <c r="BG540" s="49">
        <f>COUNTIFS(tbl_RawData_Report1[RH Kit?],"Y",tbl_RawData_Report1[Order No.],tbl_RawData_Report1[[#This Row],[Order No.]])</f>
        <v>0</v>
      </c>
      <c r="BH540" s="49">
        <f>SUM(tbl_RawData_Report1[[#This Row],[RH Kit Req]:[RH Kit PO]])</f>
        <v>0</v>
      </c>
      <c r="BI540" s="49" t="str">
        <f>IFERROR(VLOOKUP(B540,Lookup!A:B,2,FALSE),B540)</f>
        <v>PRESHIPMENTINSPCPH</v>
      </c>
      <c r="BJ540" s="49" t="b">
        <f t="shared" si="8"/>
        <v>0</v>
      </c>
      <c r="BK540" s="49" t="str">
        <f>tbl_RawData_Report1[[#This Row],[Item ID]]&amp;tbl_RawData_Report1[[#This Row],[Order No.]]</f>
        <v>PRESHIPMENTINSPCPH0000037387</v>
      </c>
      <c r="BL540"/>
      <c r="BM540"/>
      <c r="BN540"/>
    </row>
    <row r="541" spans="1:66" hidden="1" x14ac:dyDescent="0.25">
      <c r="A541" s="35" t="s">
        <v>8</v>
      </c>
      <c r="B541" s="35" t="s">
        <v>639</v>
      </c>
      <c r="C541" s="35">
        <v>1</v>
      </c>
      <c r="D541" s="35">
        <v>1</v>
      </c>
      <c r="E541" s="35">
        <v>2</v>
      </c>
      <c r="F541" s="35" t="s">
        <v>416</v>
      </c>
      <c r="G541" s="35" t="s">
        <v>2125</v>
      </c>
      <c r="H541" s="35" t="s">
        <v>640</v>
      </c>
      <c r="I541" s="35" t="s">
        <v>593</v>
      </c>
      <c r="J541" s="35">
        <v>0</v>
      </c>
      <c r="K541" s="35" t="s">
        <v>1220</v>
      </c>
      <c r="L541" s="35" t="s">
        <v>1221</v>
      </c>
      <c r="M541" s="35" t="s">
        <v>396</v>
      </c>
      <c r="N541" s="35" t="s">
        <v>122</v>
      </c>
      <c r="O541" s="35" t="s">
        <v>1222</v>
      </c>
      <c r="P541" s="35" t="s">
        <v>1223</v>
      </c>
      <c r="Q541" s="35" t="s">
        <v>311</v>
      </c>
      <c r="R541" s="35" t="s">
        <v>277</v>
      </c>
      <c r="S541" s="35" t="s">
        <v>200</v>
      </c>
      <c r="T541" s="35" t="s">
        <v>5068</v>
      </c>
      <c r="U541" s="35" t="s">
        <v>209</v>
      </c>
      <c r="V541" s="35">
        <v>0</v>
      </c>
      <c r="W541" s="35">
        <v>0</v>
      </c>
      <c r="X541" s="49">
        <v>0</v>
      </c>
      <c r="Y541" s="60" t="s">
        <v>340</v>
      </c>
      <c r="Z541" s="49">
        <v>1</v>
      </c>
      <c r="AA541" s="49">
        <v>0</v>
      </c>
      <c r="AB541" s="60" t="s">
        <v>637</v>
      </c>
      <c r="AC541" s="60" t="s">
        <v>641</v>
      </c>
      <c r="AD541" s="60" t="s">
        <v>342</v>
      </c>
      <c r="AE541" s="60" t="s">
        <v>343</v>
      </c>
      <c r="AF541" s="49">
        <v>2018</v>
      </c>
      <c r="AG541" s="60" t="s">
        <v>2124</v>
      </c>
      <c r="AH541" s="60"/>
      <c r="AI541" s="60"/>
      <c r="AJ541" s="60"/>
      <c r="AK541" s="60">
        <v>43474</v>
      </c>
      <c r="AL541" s="60"/>
      <c r="AM541" s="60" t="s">
        <v>567</v>
      </c>
      <c r="AN541" s="60" t="s">
        <v>2126</v>
      </c>
      <c r="AO541" s="60" t="s">
        <v>2129</v>
      </c>
      <c r="AP541" s="49"/>
      <c r="AQ541" s="60" t="s">
        <v>266</v>
      </c>
      <c r="AR541" s="60" t="s">
        <v>174</v>
      </c>
      <c r="AS541" s="60" t="s">
        <v>174</v>
      </c>
      <c r="AT541" s="49">
        <v>1</v>
      </c>
      <c r="AU541" s="49">
        <v>1</v>
      </c>
      <c r="AV541" s="49">
        <v>1</v>
      </c>
      <c r="AW541" s="60">
        <v>43433</v>
      </c>
      <c r="AX541" s="60" t="s">
        <v>183</v>
      </c>
      <c r="AY541" s="60">
        <v>43537.89345181713</v>
      </c>
      <c r="AZ541" s="60">
        <v>43430</v>
      </c>
      <c r="BA541" s="60">
        <v>43430</v>
      </c>
      <c r="BB541" s="60" t="s">
        <v>2128</v>
      </c>
      <c r="BC541" s="60">
        <v>43434.565775462965</v>
      </c>
      <c r="BD541" s="60">
        <v>43441</v>
      </c>
      <c r="BE541" s="60">
        <v>44469</v>
      </c>
      <c r="BF541" s="49">
        <f>IF(AND(ISBLANK(tbl_RawData_Report1[[#This Row],[REQ_ID]]),tbl_RawData_Report1[[#This Row],[RH Kit?]] = "Y"),1,COUNTIFS(tbl_RawData_Report1[RH Kit?],"Y",tbl_RawData_Report1[REQ_ID],tbl_RawData_Report1[[#This Row],[REQ_ID]]))</f>
        <v>0</v>
      </c>
      <c r="BG541" s="49">
        <f>COUNTIFS(tbl_RawData_Report1[RH Kit?],"Y",tbl_RawData_Report1[Order No.],tbl_RawData_Report1[[#This Row],[Order No.]])</f>
        <v>0</v>
      </c>
      <c r="BH541" s="49">
        <f>SUM(tbl_RawData_Report1[[#This Row],[RH Kit Req]:[RH Kit PO]])</f>
        <v>0</v>
      </c>
      <c r="BI541" s="49" t="str">
        <f>IFERROR(VLOOKUP(B541,Lookup!A:B,2,FALSE),B541)</f>
        <v>PRESHIPMENTINSPCPH</v>
      </c>
      <c r="BJ541" s="49" t="b">
        <f t="shared" si="8"/>
        <v>1</v>
      </c>
      <c r="BK541" s="49" t="str">
        <f>tbl_RawData_Report1[[#This Row],[Item ID]]&amp;tbl_RawData_Report1[[#This Row],[Order No.]]</f>
        <v>PRESHIPMENTINSPCPH0000037387</v>
      </c>
      <c r="BL541"/>
      <c r="BM541"/>
      <c r="BN541"/>
    </row>
    <row r="542" spans="1:66" hidden="1" x14ac:dyDescent="0.25">
      <c r="A542" s="35" t="s">
        <v>8</v>
      </c>
      <c r="B542" s="35" t="s">
        <v>2149</v>
      </c>
      <c r="C542" s="35">
        <v>2</v>
      </c>
      <c r="D542" s="35">
        <v>1</v>
      </c>
      <c r="E542" s="35">
        <v>1</v>
      </c>
      <c r="F542" s="35" t="s">
        <v>414</v>
      </c>
      <c r="G542" s="35" t="s">
        <v>2147</v>
      </c>
      <c r="H542" s="35" t="s">
        <v>2150</v>
      </c>
      <c r="I542" s="35" t="s">
        <v>593</v>
      </c>
      <c r="J542" s="35">
        <v>7369.62</v>
      </c>
      <c r="K542" s="35" t="s">
        <v>400</v>
      </c>
      <c r="L542" s="35" t="s">
        <v>401</v>
      </c>
      <c r="M542" s="35" t="s">
        <v>396</v>
      </c>
      <c r="N542" s="35" t="s">
        <v>122</v>
      </c>
      <c r="O542" s="35" t="s">
        <v>402</v>
      </c>
      <c r="P542" s="35" t="s">
        <v>403</v>
      </c>
      <c r="Q542" s="35" t="s">
        <v>308</v>
      </c>
      <c r="R542" s="35" t="s">
        <v>304</v>
      </c>
      <c r="S542" s="35" t="s">
        <v>187</v>
      </c>
      <c r="T542" s="35" t="s">
        <v>5061</v>
      </c>
      <c r="U542" s="35" t="s">
        <v>209</v>
      </c>
      <c r="V542" s="35">
        <v>0</v>
      </c>
      <c r="W542" s="35">
        <v>0</v>
      </c>
      <c r="X542" s="49">
        <v>1</v>
      </c>
      <c r="Y542" s="60" t="s">
        <v>340</v>
      </c>
      <c r="Z542" s="49">
        <v>1</v>
      </c>
      <c r="AA542" s="49">
        <v>1</v>
      </c>
      <c r="AB542" s="60" t="s">
        <v>637</v>
      </c>
      <c r="AC542" s="60" t="s">
        <v>638</v>
      </c>
      <c r="AD542" s="60" t="s">
        <v>2153</v>
      </c>
      <c r="AE542" s="60" t="s">
        <v>2154</v>
      </c>
      <c r="AF542" s="49">
        <v>2018</v>
      </c>
      <c r="AG542" s="60" t="s">
        <v>2146</v>
      </c>
      <c r="AH542" s="60"/>
      <c r="AI542" s="60"/>
      <c r="AJ542" s="60"/>
      <c r="AK542" s="60">
        <v>43440</v>
      </c>
      <c r="AL542" s="60"/>
      <c r="AM542" s="60" t="s">
        <v>567</v>
      </c>
      <c r="AN542" s="60" t="s">
        <v>2148</v>
      </c>
      <c r="AO542" s="60" t="s">
        <v>2151</v>
      </c>
      <c r="AP542" s="49"/>
      <c r="AQ542" s="60" t="s">
        <v>266</v>
      </c>
      <c r="AR542" s="60"/>
      <c r="AS542" s="60" t="s">
        <v>174</v>
      </c>
      <c r="AT542" s="49">
        <v>1</v>
      </c>
      <c r="AU542" s="49">
        <v>1</v>
      </c>
      <c r="AV542" s="49">
        <v>1</v>
      </c>
      <c r="AW542" s="60">
        <v>43440</v>
      </c>
      <c r="AX542" s="60" t="s">
        <v>183</v>
      </c>
      <c r="AY542" s="60">
        <v>43447.653043171296</v>
      </c>
      <c r="AZ542" s="60">
        <v>43341</v>
      </c>
      <c r="BA542" s="60">
        <v>43342</v>
      </c>
      <c r="BB542" s="60" t="s">
        <v>2152</v>
      </c>
      <c r="BC542" s="60">
        <v>43440.695810185185</v>
      </c>
      <c r="BD542" s="60">
        <v>43441</v>
      </c>
      <c r="BE542" s="60">
        <v>47848</v>
      </c>
      <c r="BF542" s="49">
        <f>IF(AND(ISBLANK(tbl_RawData_Report1[[#This Row],[REQ_ID]]),tbl_RawData_Report1[[#This Row],[RH Kit?]] = "Y"),1,COUNTIFS(tbl_RawData_Report1[RH Kit?],"Y",tbl_RawData_Report1[REQ_ID],tbl_RawData_Report1[[#This Row],[REQ_ID]]))</f>
        <v>0</v>
      </c>
      <c r="BG542" s="49">
        <f>COUNTIFS(tbl_RawData_Report1[RH Kit?],"Y",tbl_RawData_Report1[Order No.],tbl_RawData_Report1[[#This Row],[Order No.]])</f>
        <v>0</v>
      </c>
      <c r="BH542" s="49">
        <f>SUM(tbl_RawData_Report1[[#This Row],[RH Kit Req]:[RH Kit PO]])</f>
        <v>0</v>
      </c>
      <c r="BI542" s="49" t="str">
        <f>IFERROR(VLOOKUP(B542,Lookup!A:B,2,FALSE),B542)</f>
        <v>NET-EN_50MG_EV_5MG</v>
      </c>
      <c r="BJ542" s="49" t="b">
        <f t="shared" si="8"/>
        <v>0</v>
      </c>
      <c r="BK542" s="49" t="str">
        <f>tbl_RawData_Report1[[#This Row],[Item ID]]&amp;tbl_RawData_Report1[[#This Row],[Order No.]]</f>
        <v>NET-EN_50MG_EV_5MG0000037441</v>
      </c>
      <c r="BL542"/>
      <c r="BM542"/>
      <c r="BN542"/>
    </row>
    <row r="543" spans="1:66" hidden="1" x14ac:dyDescent="0.25">
      <c r="A543" s="35" t="s">
        <v>8</v>
      </c>
      <c r="B543" s="35" t="s">
        <v>2149</v>
      </c>
      <c r="C543" s="35">
        <v>1</v>
      </c>
      <c r="D543" s="35">
        <v>1</v>
      </c>
      <c r="E543" s="35">
        <v>1</v>
      </c>
      <c r="F543" s="35" t="s">
        <v>414</v>
      </c>
      <c r="G543" s="35" t="s">
        <v>2147</v>
      </c>
      <c r="H543" s="35" t="s">
        <v>2157</v>
      </c>
      <c r="I543" s="35" t="s">
        <v>593</v>
      </c>
      <c r="J543" s="35">
        <v>4913.08</v>
      </c>
      <c r="K543" s="35" t="s">
        <v>400</v>
      </c>
      <c r="L543" s="35" t="s">
        <v>401</v>
      </c>
      <c r="M543" s="35" t="s">
        <v>396</v>
      </c>
      <c r="N543" s="35" t="s">
        <v>122</v>
      </c>
      <c r="O543" s="35" t="s">
        <v>402</v>
      </c>
      <c r="P543" s="35" t="s">
        <v>403</v>
      </c>
      <c r="Q543" s="35" t="s">
        <v>308</v>
      </c>
      <c r="R543" s="35" t="s">
        <v>304</v>
      </c>
      <c r="S543" s="35" t="s">
        <v>187</v>
      </c>
      <c r="T543" s="35" t="s">
        <v>5061</v>
      </c>
      <c r="U543" s="35" t="s">
        <v>209</v>
      </c>
      <c r="V543" s="35">
        <v>0</v>
      </c>
      <c r="W543" s="35">
        <v>0</v>
      </c>
      <c r="X543" s="49">
        <v>1</v>
      </c>
      <c r="Y543" s="60" t="s">
        <v>340</v>
      </c>
      <c r="Z543" s="49">
        <v>1</v>
      </c>
      <c r="AA543" s="49">
        <v>1</v>
      </c>
      <c r="AB543" s="60" t="s">
        <v>637</v>
      </c>
      <c r="AC543" s="60" t="s">
        <v>638</v>
      </c>
      <c r="AD543" s="60" t="s">
        <v>2153</v>
      </c>
      <c r="AE543" s="60" t="s">
        <v>2154</v>
      </c>
      <c r="AF543" s="49">
        <v>2018</v>
      </c>
      <c r="AG543" s="60" t="s">
        <v>2156</v>
      </c>
      <c r="AH543" s="60"/>
      <c r="AI543" s="60"/>
      <c r="AJ543" s="60"/>
      <c r="AK543" s="60">
        <v>43420</v>
      </c>
      <c r="AL543" s="60"/>
      <c r="AM543" s="60" t="s">
        <v>567</v>
      </c>
      <c r="AN543" s="60" t="s">
        <v>2148</v>
      </c>
      <c r="AO543" s="60" t="s">
        <v>2158</v>
      </c>
      <c r="AP543" s="49"/>
      <c r="AQ543" s="60" t="s">
        <v>266</v>
      </c>
      <c r="AR543" s="60"/>
      <c r="AS543" s="60" t="s">
        <v>174</v>
      </c>
      <c r="AT543" s="49">
        <v>1</v>
      </c>
      <c r="AU543" s="49">
        <v>1</v>
      </c>
      <c r="AV543" s="49">
        <v>1</v>
      </c>
      <c r="AW543" s="60">
        <v>43440</v>
      </c>
      <c r="AX543" s="60" t="s">
        <v>183</v>
      </c>
      <c r="AY543" s="60">
        <v>43447.653043171296</v>
      </c>
      <c r="AZ543" s="60">
        <v>43207</v>
      </c>
      <c r="BA543" s="60">
        <v>43217</v>
      </c>
      <c r="BB543" s="60" t="s">
        <v>2159</v>
      </c>
      <c r="BC543" s="60">
        <v>43440.695810185185</v>
      </c>
      <c r="BD543" s="60">
        <v>43441</v>
      </c>
      <c r="BE543" s="60">
        <v>47848</v>
      </c>
      <c r="BF543" s="49">
        <f>IF(AND(ISBLANK(tbl_RawData_Report1[[#This Row],[REQ_ID]]),tbl_RawData_Report1[[#This Row],[RH Kit?]] = "Y"),1,COUNTIFS(tbl_RawData_Report1[RH Kit?],"Y",tbl_RawData_Report1[REQ_ID],tbl_RawData_Report1[[#This Row],[REQ_ID]]))</f>
        <v>0</v>
      </c>
      <c r="BG543" s="49">
        <f>COUNTIFS(tbl_RawData_Report1[RH Kit?],"Y",tbl_RawData_Report1[Order No.],tbl_RawData_Report1[[#This Row],[Order No.]])</f>
        <v>0</v>
      </c>
      <c r="BH543" s="49">
        <f>SUM(tbl_RawData_Report1[[#This Row],[RH Kit Req]:[RH Kit PO]])</f>
        <v>0</v>
      </c>
      <c r="BI543" s="49" t="str">
        <f>IFERROR(VLOOKUP(B543,Lookup!A:B,2,FALSE),B543)</f>
        <v>NET-EN_50MG_EV_5MG</v>
      </c>
      <c r="BJ543" s="49" t="b">
        <f t="shared" si="8"/>
        <v>1</v>
      </c>
      <c r="BK543" s="49" t="str">
        <f>tbl_RawData_Report1[[#This Row],[Item ID]]&amp;tbl_RawData_Report1[[#This Row],[Order No.]]</f>
        <v>NET-EN_50MG_EV_5MG0000037441</v>
      </c>
      <c r="BL543"/>
      <c r="BM543"/>
      <c r="BN543"/>
    </row>
    <row r="544" spans="1:66" hidden="1" x14ac:dyDescent="0.25">
      <c r="A544" s="35" t="s">
        <v>8</v>
      </c>
      <c r="B544" s="35" t="s">
        <v>639</v>
      </c>
      <c r="C544" s="35">
        <v>1</v>
      </c>
      <c r="D544" s="35">
        <v>1</v>
      </c>
      <c r="E544" s="35">
        <v>1</v>
      </c>
      <c r="F544" s="35" t="s">
        <v>379</v>
      </c>
      <c r="G544" s="35" t="s">
        <v>2167</v>
      </c>
      <c r="H544" s="35" t="s">
        <v>640</v>
      </c>
      <c r="I544" s="35" t="s">
        <v>593</v>
      </c>
      <c r="J544" s="35">
        <v>0</v>
      </c>
      <c r="K544" s="35" t="s">
        <v>267</v>
      </c>
      <c r="L544" s="35" t="s">
        <v>373</v>
      </c>
      <c r="M544" s="35" t="s">
        <v>122</v>
      </c>
      <c r="N544" s="35" t="s">
        <v>2171</v>
      </c>
      <c r="O544" s="35" t="s">
        <v>122</v>
      </c>
      <c r="P544" s="35" t="s">
        <v>122</v>
      </c>
      <c r="Q544" s="35" t="s">
        <v>311</v>
      </c>
      <c r="R544" s="35" t="s">
        <v>323</v>
      </c>
      <c r="S544" s="35" t="s">
        <v>324</v>
      </c>
      <c r="T544" s="35" t="s">
        <v>5052</v>
      </c>
      <c r="U544" s="35" t="s">
        <v>209</v>
      </c>
      <c r="V544" s="35">
        <v>1</v>
      </c>
      <c r="W544" s="35">
        <v>0</v>
      </c>
      <c r="X544" s="49">
        <v>0</v>
      </c>
      <c r="Y544" s="60" t="s">
        <v>340</v>
      </c>
      <c r="Z544" s="49">
        <v>1</v>
      </c>
      <c r="AA544" s="49">
        <v>0</v>
      </c>
      <c r="AB544" s="60" t="s">
        <v>637</v>
      </c>
      <c r="AC544" s="60" t="s">
        <v>641</v>
      </c>
      <c r="AD544" s="60" t="s">
        <v>342</v>
      </c>
      <c r="AE544" s="60" t="s">
        <v>343</v>
      </c>
      <c r="AF544" s="49">
        <v>2018</v>
      </c>
      <c r="AG544" s="60" t="s">
        <v>2166</v>
      </c>
      <c r="AH544" s="60"/>
      <c r="AI544" s="60"/>
      <c r="AJ544" s="60"/>
      <c r="AK544" s="60">
        <v>43473</v>
      </c>
      <c r="AL544" s="60"/>
      <c r="AM544" s="60" t="s">
        <v>5221</v>
      </c>
      <c r="AN544" s="60" t="s">
        <v>2168</v>
      </c>
      <c r="AO544" s="60" t="s">
        <v>2172</v>
      </c>
      <c r="AP544" s="49"/>
      <c r="AQ544" s="60" t="s">
        <v>266</v>
      </c>
      <c r="AR544" s="60" t="s">
        <v>174</v>
      </c>
      <c r="AS544" s="60" t="s">
        <v>174</v>
      </c>
      <c r="AT544" s="49"/>
      <c r="AU544" s="49"/>
      <c r="AV544" s="49"/>
      <c r="AW544" s="60">
        <v>43441</v>
      </c>
      <c r="AX544" s="60" t="s">
        <v>183</v>
      </c>
      <c r="AY544" s="60">
        <v>43538.579606134263</v>
      </c>
      <c r="AZ544" s="60"/>
      <c r="BA544" s="60"/>
      <c r="BB544" s="60" t="s">
        <v>2170</v>
      </c>
      <c r="BC544" s="60">
        <v>43441.641180555554</v>
      </c>
      <c r="BD544" s="60">
        <v>43490</v>
      </c>
      <c r="BE544" s="60"/>
      <c r="BF544" s="49">
        <f>IF(AND(ISBLANK(tbl_RawData_Report1[[#This Row],[REQ_ID]]),tbl_RawData_Report1[[#This Row],[RH Kit?]] = "Y"),1,COUNTIFS(tbl_RawData_Report1[RH Kit?],"Y",tbl_RawData_Report1[REQ_ID],tbl_RawData_Report1[[#This Row],[REQ_ID]]))</f>
        <v>0</v>
      </c>
      <c r="BG544" s="49">
        <f>COUNTIFS(tbl_RawData_Report1[RH Kit?],"Y",tbl_RawData_Report1[Order No.],tbl_RawData_Report1[[#This Row],[Order No.]])</f>
        <v>0</v>
      </c>
      <c r="BH544" s="49">
        <f>SUM(tbl_RawData_Report1[[#This Row],[RH Kit Req]:[RH Kit PO]])</f>
        <v>0</v>
      </c>
      <c r="BI544" s="49" t="str">
        <f>IFERROR(VLOOKUP(B544,Lookup!A:B,2,FALSE),B544)</f>
        <v>PRESHIPMENTINSPCPH</v>
      </c>
      <c r="BJ544" s="49" t="b">
        <f t="shared" si="8"/>
        <v>0</v>
      </c>
      <c r="BK544" s="49" t="str">
        <f>tbl_RawData_Report1[[#This Row],[Item ID]]&amp;tbl_RawData_Report1[[#This Row],[Order No.]]</f>
        <v>PRESHIPMENTINSPCPH0000037448</v>
      </c>
      <c r="BL544"/>
      <c r="BM544"/>
      <c r="BN544"/>
    </row>
    <row r="545" spans="1:66" hidden="1" x14ac:dyDescent="0.25">
      <c r="A545" s="35" t="s">
        <v>8</v>
      </c>
      <c r="B545" s="35" t="s">
        <v>639</v>
      </c>
      <c r="C545" s="35">
        <v>1</v>
      </c>
      <c r="D545" s="35">
        <v>1</v>
      </c>
      <c r="E545" s="35">
        <v>2</v>
      </c>
      <c r="F545" s="35" t="s">
        <v>379</v>
      </c>
      <c r="G545" s="35" t="s">
        <v>2167</v>
      </c>
      <c r="H545" s="35" t="s">
        <v>640</v>
      </c>
      <c r="I545" s="35" t="s">
        <v>593</v>
      </c>
      <c r="J545" s="35">
        <v>525</v>
      </c>
      <c r="K545" s="35" t="s">
        <v>267</v>
      </c>
      <c r="L545" s="35" t="s">
        <v>373</v>
      </c>
      <c r="M545" s="35" t="s">
        <v>122</v>
      </c>
      <c r="N545" s="35" t="s">
        <v>2171</v>
      </c>
      <c r="O545" s="35" t="s">
        <v>122</v>
      </c>
      <c r="P545" s="35" t="s">
        <v>122</v>
      </c>
      <c r="Q545" s="35" t="s">
        <v>311</v>
      </c>
      <c r="R545" s="35" t="s">
        <v>323</v>
      </c>
      <c r="S545" s="35" t="s">
        <v>324</v>
      </c>
      <c r="T545" s="35" t="s">
        <v>5052</v>
      </c>
      <c r="U545" s="35" t="s">
        <v>209</v>
      </c>
      <c r="V545" s="35">
        <v>1</v>
      </c>
      <c r="W545" s="35">
        <v>0</v>
      </c>
      <c r="X545" s="49">
        <v>1</v>
      </c>
      <c r="Y545" s="60" t="s">
        <v>340</v>
      </c>
      <c r="Z545" s="49">
        <v>1</v>
      </c>
      <c r="AA545" s="49">
        <v>1</v>
      </c>
      <c r="AB545" s="60" t="s">
        <v>637</v>
      </c>
      <c r="AC545" s="60" t="s">
        <v>641</v>
      </c>
      <c r="AD545" s="60" t="s">
        <v>342</v>
      </c>
      <c r="AE545" s="60" t="s">
        <v>343</v>
      </c>
      <c r="AF545" s="49">
        <v>2018</v>
      </c>
      <c r="AG545" s="60" t="s">
        <v>2166</v>
      </c>
      <c r="AH545" s="60"/>
      <c r="AI545" s="60"/>
      <c r="AJ545" s="60"/>
      <c r="AK545" s="60">
        <v>43473</v>
      </c>
      <c r="AL545" s="60"/>
      <c r="AM545" s="60" t="s">
        <v>5221</v>
      </c>
      <c r="AN545" s="60" t="s">
        <v>2168</v>
      </c>
      <c r="AO545" s="60" t="s">
        <v>2169</v>
      </c>
      <c r="AP545" s="49"/>
      <c r="AQ545" s="60" t="s">
        <v>266</v>
      </c>
      <c r="AR545" s="60" t="s">
        <v>174</v>
      </c>
      <c r="AS545" s="60" t="s">
        <v>174</v>
      </c>
      <c r="AT545" s="49"/>
      <c r="AU545" s="49"/>
      <c r="AV545" s="49"/>
      <c r="AW545" s="60">
        <v>43441</v>
      </c>
      <c r="AX545" s="60" t="s">
        <v>183</v>
      </c>
      <c r="AY545" s="60">
        <v>43538.579606134263</v>
      </c>
      <c r="AZ545" s="60"/>
      <c r="BA545" s="60"/>
      <c r="BB545" s="60" t="s">
        <v>2170</v>
      </c>
      <c r="BC545" s="60">
        <v>43441.641180555554</v>
      </c>
      <c r="BD545" s="60">
        <v>43490</v>
      </c>
      <c r="BE545" s="60"/>
      <c r="BF545" s="49">
        <f>IF(AND(ISBLANK(tbl_RawData_Report1[[#This Row],[REQ_ID]]),tbl_RawData_Report1[[#This Row],[RH Kit?]] = "Y"),1,COUNTIFS(tbl_RawData_Report1[RH Kit?],"Y",tbl_RawData_Report1[REQ_ID],tbl_RawData_Report1[[#This Row],[REQ_ID]]))</f>
        <v>0</v>
      </c>
      <c r="BG545" s="49">
        <f>COUNTIFS(tbl_RawData_Report1[RH Kit?],"Y",tbl_RawData_Report1[Order No.],tbl_RawData_Report1[[#This Row],[Order No.]])</f>
        <v>0</v>
      </c>
      <c r="BH545" s="49">
        <f>SUM(tbl_RawData_Report1[[#This Row],[RH Kit Req]:[RH Kit PO]])</f>
        <v>0</v>
      </c>
      <c r="BI545" s="49" t="str">
        <f>IFERROR(VLOOKUP(B545,Lookup!A:B,2,FALSE),B545)</f>
        <v>PRESHIPMENTINSPCPH</v>
      </c>
      <c r="BJ545" s="49" t="b">
        <f t="shared" si="8"/>
        <v>1</v>
      </c>
      <c r="BK545" s="49" t="str">
        <f>tbl_RawData_Report1[[#This Row],[Item ID]]&amp;tbl_RawData_Report1[[#This Row],[Order No.]]</f>
        <v>PRESHIPMENTINSPCPH0000037448</v>
      </c>
      <c r="BL545"/>
      <c r="BM545"/>
      <c r="BN545"/>
    </row>
    <row r="546" spans="1:66" hidden="1" x14ac:dyDescent="0.25">
      <c r="A546" s="35" t="s">
        <v>8</v>
      </c>
      <c r="B546" s="35" t="s">
        <v>639</v>
      </c>
      <c r="C546" s="35">
        <v>1</v>
      </c>
      <c r="D546" s="35">
        <v>1</v>
      </c>
      <c r="E546" s="35">
        <v>1</v>
      </c>
      <c r="F546" s="35" t="s">
        <v>2187</v>
      </c>
      <c r="G546" s="35" t="s">
        <v>2181</v>
      </c>
      <c r="H546" s="35" t="s">
        <v>2183</v>
      </c>
      <c r="I546" s="35" t="s">
        <v>593</v>
      </c>
      <c r="J546" s="35">
        <v>0</v>
      </c>
      <c r="K546" s="35" t="s">
        <v>267</v>
      </c>
      <c r="L546" s="35" t="s">
        <v>374</v>
      </c>
      <c r="M546" s="35" t="s">
        <v>122</v>
      </c>
      <c r="N546" s="35" t="s">
        <v>2186</v>
      </c>
      <c r="O546" s="35" t="s">
        <v>122</v>
      </c>
      <c r="P546" s="35" t="s">
        <v>122</v>
      </c>
      <c r="Q546" s="35" t="s">
        <v>311</v>
      </c>
      <c r="R546" s="35" t="s">
        <v>291</v>
      </c>
      <c r="S546" s="35" t="s">
        <v>292</v>
      </c>
      <c r="T546" s="35" t="s">
        <v>5061</v>
      </c>
      <c r="U546" s="35" t="s">
        <v>209</v>
      </c>
      <c r="V546" s="35">
        <v>1</v>
      </c>
      <c r="W546" s="35">
        <v>0</v>
      </c>
      <c r="X546" s="49">
        <v>0</v>
      </c>
      <c r="Y546" s="60" t="s">
        <v>340</v>
      </c>
      <c r="Z546" s="49">
        <v>1</v>
      </c>
      <c r="AA546" s="49">
        <v>0</v>
      </c>
      <c r="AB546" s="60" t="s">
        <v>637</v>
      </c>
      <c r="AC546" s="60" t="s">
        <v>641</v>
      </c>
      <c r="AD546" s="60" t="s">
        <v>347</v>
      </c>
      <c r="AE546" s="60" t="s">
        <v>348</v>
      </c>
      <c r="AF546" s="49">
        <v>2018</v>
      </c>
      <c r="AG546" s="60" t="s">
        <v>2180</v>
      </c>
      <c r="AH546" s="60"/>
      <c r="AI546" s="60"/>
      <c r="AJ546" s="60"/>
      <c r="AK546" s="60">
        <v>43462</v>
      </c>
      <c r="AL546" s="60"/>
      <c r="AM546" s="60" t="s">
        <v>567</v>
      </c>
      <c r="AN546" s="60" t="s">
        <v>2182</v>
      </c>
      <c r="AO546" s="60" t="s">
        <v>2234</v>
      </c>
      <c r="AP546" s="49"/>
      <c r="AQ546" s="60" t="s">
        <v>266</v>
      </c>
      <c r="AR546" s="60" t="s">
        <v>174</v>
      </c>
      <c r="AS546" s="60" t="s">
        <v>174</v>
      </c>
      <c r="AT546" s="49"/>
      <c r="AU546" s="49"/>
      <c r="AV546" s="49"/>
      <c r="AW546" s="60">
        <v>43444</v>
      </c>
      <c r="AX546" s="60" t="s">
        <v>183</v>
      </c>
      <c r="AY546" s="60">
        <v>43537.896087384259</v>
      </c>
      <c r="AZ546" s="60"/>
      <c r="BA546" s="60"/>
      <c r="BB546" s="60" t="s">
        <v>2185</v>
      </c>
      <c r="BC546" s="60">
        <v>43445.55673611111</v>
      </c>
      <c r="BD546" s="60">
        <v>43451</v>
      </c>
      <c r="BE546" s="60"/>
      <c r="BF546" s="49">
        <f>IF(AND(ISBLANK(tbl_RawData_Report1[[#This Row],[REQ_ID]]),tbl_RawData_Report1[[#This Row],[RH Kit?]] = "Y"),1,COUNTIFS(tbl_RawData_Report1[RH Kit?],"Y",tbl_RawData_Report1[REQ_ID],tbl_RawData_Report1[[#This Row],[REQ_ID]]))</f>
        <v>0</v>
      </c>
      <c r="BG546" s="49">
        <f>COUNTIFS(tbl_RawData_Report1[RH Kit?],"Y",tbl_RawData_Report1[Order No.],tbl_RawData_Report1[[#This Row],[Order No.]])</f>
        <v>0</v>
      </c>
      <c r="BH546" s="49">
        <f>SUM(tbl_RawData_Report1[[#This Row],[RH Kit Req]:[RH Kit PO]])</f>
        <v>0</v>
      </c>
      <c r="BI546" s="49" t="str">
        <f>IFERROR(VLOOKUP(B546,Lookup!A:B,2,FALSE),B546)</f>
        <v>PRESHIPMENTINSPCPH</v>
      </c>
      <c r="BJ546" s="49" t="b">
        <f t="shared" si="8"/>
        <v>0</v>
      </c>
      <c r="BK546" s="49" t="str">
        <f>tbl_RawData_Report1[[#This Row],[Item ID]]&amp;tbl_RawData_Report1[[#This Row],[Order No.]]</f>
        <v>PRESHIPMENTINSPCPH0000037455</v>
      </c>
      <c r="BL546"/>
      <c r="BM546"/>
      <c r="BN546"/>
    </row>
    <row r="547" spans="1:66" hidden="1" x14ac:dyDescent="0.25">
      <c r="A547" s="35" t="s">
        <v>8</v>
      </c>
      <c r="B547" s="35" t="s">
        <v>639</v>
      </c>
      <c r="C547" s="35">
        <v>1</v>
      </c>
      <c r="D547" s="35">
        <v>1</v>
      </c>
      <c r="E547" s="35">
        <v>2</v>
      </c>
      <c r="F547" s="35" t="s">
        <v>2187</v>
      </c>
      <c r="G547" s="35" t="s">
        <v>2181</v>
      </c>
      <c r="H547" s="35" t="s">
        <v>2183</v>
      </c>
      <c r="I547" s="35" t="s">
        <v>593</v>
      </c>
      <c r="J547" s="35">
        <v>0</v>
      </c>
      <c r="K547" s="35" t="s">
        <v>267</v>
      </c>
      <c r="L547" s="35" t="s">
        <v>374</v>
      </c>
      <c r="M547" s="35" t="s">
        <v>122</v>
      </c>
      <c r="N547" s="35" t="s">
        <v>2186</v>
      </c>
      <c r="O547" s="35" t="s">
        <v>122</v>
      </c>
      <c r="P547" s="35" t="s">
        <v>122</v>
      </c>
      <c r="Q547" s="35" t="s">
        <v>311</v>
      </c>
      <c r="R547" s="35" t="s">
        <v>291</v>
      </c>
      <c r="S547" s="35" t="s">
        <v>292</v>
      </c>
      <c r="T547" s="35" t="s">
        <v>5061</v>
      </c>
      <c r="U547" s="35" t="s">
        <v>209</v>
      </c>
      <c r="V547" s="35">
        <v>1</v>
      </c>
      <c r="W547" s="35">
        <v>0</v>
      </c>
      <c r="X547" s="49">
        <v>0</v>
      </c>
      <c r="Y547" s="60" t="s">
        <v>340</v>
      </c>
      <c r="Z547" s="49">
        <v>1</v>
      </c>
      <c r="AA547" s="49">
        <v>0</v>
      </c>
      <c r="AB547" s="60" t="s">
        <v>637</v>
      </c>
      <c r="AC547" s="60" t="s">
        <v>641</v>
      </c>
      <c r="AD547" s="60" t="s">
        <v>347</v>
      </c>
      <c r="AE547" s="60" t="s">
        <v>348</v>
      </c>
      <c r="AF547" s="49">
        <v>2018</v>
      </c>
      <c r="AG547" s="60" t="s">
        <v>2180</v>
      </c>
      <c r="AH547" s="60"/>
      <c r="AI547" s="60"/>
      <c r="AJ547" s="60"/>
      <c r="AK547" s="60">
        <v>43462</v>
      </c>
      <c r="AL547" s="60"/>
      <c r="AM547" s="60" t="s">
        <v>567</v>
      </c>
      <c r="AN547" s="60" t="s">
        <v>2182</v>
      </c>
      <c r="AO547" s="60" t="s">
        <v>2235</v>
      </c>
      <c r="AP547" s="49"/>
      <c r="AQ547" s="60" t="s">
        <v>266</v>
      </c>
      <c r="AR547" s="60" t="s">
        <v>174</v>
      </c>
      <c r="AS547" s="60" t="s">
        <v>174</v>
      </c>
      <c r="AT547" s="49"/>
      <c r="AU547" s="49"/>
      <c r="AV547" s="49"/>
      <c r="AW547" s="60">
        <v>43444</v>
      </c>
      <c r="AX547" s="60" t="s">
        <v>183</v>
      </c>
      <c r="AY547" s="60">
        <v>43537.896087384259</v>
      </c>
      <c r="AZ547" s="60"/>
      <c r="BA547" s="60"/>
      <c r="BB547" s="60" t="s">
        <v>2185</v>
      </c>
      <c r="BC547" s="60">
        <v>43445.55673611111</v>
      </c>
      <c r="BD547" s="60">
        <v>43451</v>
      </c>
      <c r="BE547" s="60"/>
      <c r="BF547" s="49">
        <f>IF(AND(ISBLANK(tbl_RawData_Report1[[#This Row],[REQ_ID]]),tbl_RawData_Report1[[#This Row],[RH Kit?]] = "Y"),1,COUNTIFS(tbl_RawData_Report1[RH Kit?],"Y",tbl_RawData_Report1[REQ_ID],tbl_RawData_Report1[[#This Row],[REQ_ID]]))</f>
        <v>0</v>
      </c>
      <c r="BG547" s="49">
        <f>COUNTIFS(tbl_RawData_Report1[RH Kit?],"Y",tbl_RawData_Report1[Order No.],tbl_RawData_Report1[[#This Row],[Order No.]])</f>
        <v>0</v>
      </c>
      <c r="BH547" s="49">
        <f>SUM(tbl_RawData_Report1[[#This Row],[RH Kit Req]:[RH Kit PO]])</f>
        <v>0</v>
      </c>
      <c r="BI547" s="49" t="str">
        <f>IFERROR(VLOOKUP(B547,Lookup!A:B,2,FALSE),B547)</f>
        <v>PRESHIPMENTINSPCPH</v>
      </c>
      <c r="BJ547" s="49" t="b">
        <f t="shared" si="8"/>
        <v>0</v>
      </c>
      <c r="BK547" s="49" t="str">
        <f>tbl_RawData_Report1[[#This Row],[Item ID]]&amp;tbl_RawData_Report1[[#This Row],[Order No.]]</f>
        <v>PRESHIPMENTINSPCPH0000037455</v>
      </c>
      <c r="BL547"/>
      <c r="BM547"/>
      <c r="BN547"/>
    </row>
    <row r="548" spans="1:66" hidden="1" x14ac:dyDescent="0.25">
      <c r="A548" s="35" t="s">
        <v>8</v>
      </c>
      <c r="B548" s="35" t="s">
        <v>639</v>
      </c>
      <c r="C548" s="35">
        <v>1</v>
      </c>
      <c r="D548" s="35">
        <v>1</v>
      </c>
      <c r="E548" s="35">
        <v>3</v>
      </c>
      <c r="F548" s="35" t="s">
        <v>2187</v>
      </c>
      <c r="G548" s="35" t="s">
        <v>2181</v>
      </c>
      <c r="H548" s="35" t="s">
        <v>2183</v>
      </c>
      <c r="I548" s="35" t="s">
        <v>593</v>
      </c>
      <c r="J548" s="35">
        <v>630</v>
      </c>
      <c r="K548" s="35" t="s">
        <v>267</v>
      </c>
      <c r="L548" s="35" t="s">
        <v>374</v>
      </c>
      <c r="M548" s="35" t="s">
        <v>122</v>
      </c>
      <c r="N548" s="35" t="s">
        <v>2186</v>
      </c>
      <c r="O548" s="35" t="s">
        <v>122</v>
      </c>
      <c r="P548" s="35" t="s">
        <v>122</v>
      </c>
      <c r="Q548" s="35" t="s">
        <v>311</v>
      </c>
      <c r="R548" s="35" t="s">
        <v>291</v>
      </c>
      <c r="S548" s="35" t="s">
        <v>292</v>
      </c>
      <c r="T548" s="35" t="s">
        <v>5061</v>
      </c>
      <c r="U548" s="35" t="s">
        <v>209</v>
      </c>
      <c r="V548" s="35">
        <v>1</v>
      </c>
      <c r="W548" s="35">
        <v>0</v>
      </c>
      <c r="X548" s="49">
        <v>1</v>
      </c>
      <c r="Y548" s="60" t="s">
        <v>340</v>
      </c>
      <c r="Z548" s="49">
        <v>1</v>
      </c>
      <c r="AA548" s="49">
        <v>1</v>
      </c>
      <c r="AB548" s="60" t="s">
        <v>637</v>
      </c>
      <c r="AC548" s="60" t="s">
        <v>641</v>
      </c>
      <c r="AD548" s="60" t="s">
        <v>347</v>
      </c>
      <c r="AE548" s="60" t="s">
        <v>348</v>
      </c>
      <c r="AF548" s="49">
        <v>2018</v>
      </c>
      <c r="AG548" s="60" t="s">
        <v>2180</v>
      </c>
      <c r="AH548" s="60"/>
      <c r="AI548" s="60"/>
      <c r="AJ548" s="60"/>
      <c r="AK548" s="60">
        <v>43462</v>
      </c>
      <c r="AL548" s="60"/>
      <c r="AM548" s="60" t="s">
        <v>567</v>
      </c>
      <c r="AN548" s="60" t="s">
        <v>2182</v>
      </c>
      <c r="AO548" s="60" t="s">
        <v>2184</v>
      </c>
      <c r="AP548" s="49"/>
      <c r="AQ548" s="60" t="s">
        <v>266</v>
      </c>
      <c r="AR548" s="60" t="s">
        <v>174</v>
      </c>
      <c r="AS548" s="60" t="s">
        <v>174</v>
      </c>
      <c r="AT548" s="49"/>
      <c r="AU548" s="49"/>
      <c r="AV548" s="49"/>
      <c r="AW548" s="60">
        <v>43444</v>
      </c>
      <c r="AX548" s="60" t="s">
        <v>183</v>
      </c>
      <c r="AY548" s="60">
        <v>43537.896087384259</v>
      </c>
      <c r="AZ548" s="60"/>
      <c r="BA548" s="60"/>
      <c r="BB548" s="60" t="s">
        <v>2185</v>
      </c>
      <c r="BC548" s="60">
        <v>43445.55673611111</v>
      </c>
      <c r="BD548" s="60">
        <v>43451</v>
      </c>
      <c r="BE548" s="60"/>
      <c r="BF548" s="49">
        <f>IF(AND(ISBLANK(tbl_RawData_Report1[[#This Row],[REQ_ID]]),tbl_RawData_Report1[[#This Row],[RH Kit?]] = "Y"),1,COUNTIFS(tbl_RawData_Report1[RH Kit?],"Y",tbl_RawData_Report1[REQ_ID],tbl_RawData_Report1[[#This Row],[REQ_ID]]))</f>
        <v>0</v>
      </c>
      <c r="BG548" s="49">
        <f>COUNTIFS(tbl_RawData_Report1[RH Kit?],"Y",tbl_RawData_Report1[Order No.],tbl_RawData_Report1[[#This Row],[Order No.]])</f>
        <v>0</v>
      </c>
      <c r="BH548" s="49">
        <f>SUM(tbl_RawData_Report1[[#This Row],[RH Kit Req]:[RH Kit PO]])</f>
        <v>0</v>
      </c>
      <c r="BI548" s="49" t="str">
        <f>IFERROR(VLOOKUP(B548,Lookup!A:B,2,FALSE),B548)</f>
        <v>PRESHIPMENTINSPCPH</v>
      </c>
      <c r="BJ548" s="49" t="b">
        <f t="shared" si="8"/>
        <v>1</v>
      </c>
      <c r="BK548" s="49" t="str">
        <f>tbl_RawData_Report1[[#This Row],[Item ID]]&amp;tbl_RawData_Report1[[#This Row],[Order No.]]</f>
        <v>PRESHIPMENTINSPCPH0000037455</v>
      </c>
      <c r="BL548"/>
      <c r="BM548"/>
      <c r="BN548"/>
    </row>
    <row r="549" spans="1:66" hidden="1" x14ac:dyDescent="0.25">
      <c r="A549" s="35" t="s">
        <v>8</v>
      </c>
      <c r="B549" s="35" t="s">
        <v>738</v>
      </c>
      <c r="C549" s="35">
        <v>1</v>
      </c>
      <c r="D549" s="35">
        <v>1</v>
      </c>
      <c r="E549" s="35">
        <v>1</v>
      </c>
      <c r="F549" s="35" t="s">
        <v>439</v>
      </c>
      <c r="G549" s="35" t="s">
        <v>2174</v>
      </c>
      <c r="H549" s="35" t="s">
        <v>739</v>
      </c>
      <c r="I549" s="35" t="s">
        <v>593</v>
      </c>
      <c r="J549" s="35">
        <v>0</v>
      </c>
      <c r="K549" s="35" t="s">
        <v>437</v>
      </c>
      <c r="L549" s="35" t="s">
        <v>627</v>
      </c>
      <c r="M549" s="35" t="s">
        <v>396</v>
      </c>
      <c r="N549" s="35" t="s">
        <v>122</v>
      </c>
      <c r="O549" s="35" t="s">
        <v>887</v>
      </c>
      <c r="P549" s="35" t="s">
        <v>438</v>
      </c>
      <c r="Q549" s="35" t="s">
        <v>311</v>
      </c>
      <c r="R549" s="35" t="s">
        <v>440</v>
      </c>
      <c r="S549" s="35" t="s">
        <v>441</v>
      </c>
      <c r="T549" s="35" t="s">
        <v>5058</v>
      </c>
      <c r="U549" s="35" t="s">
        <v>272</v>
      </c>
      <c r="V549" s="35">
        <v>0</v>
      </c>
      <c r="W549" s="35">
        <v>0</v>
      </c>
      <c r="X549" s="49">
        <v>0</v>
      </c>
      <c r="Y549" s="60" t="s">
        <v>344</v>
      </c>
      <c r="Z549" s="49">
        <v>1</v>
      </c>
      <c r="AA549" s="49">
        <v>0</v>
      </c>
      <c r="AB549" s="60" t="s">
        <v>637</v>
      </c>
      <c r="AC549" s="60" t="s">
        <v>725</v>
      </c>
      <c r="AD549" s="60" t="s">
        <v>661</v>
      </c>
      <c r="AE549" s="60" t="s">
        <v>662</v>
      </c>
      <c r="AF549" s="49">
        <v>2018</v>
      </c>
      <c r="AG549" s="60" t="s">
        <v>2173</v>
      </c>
      <c r="AH549" s="60">
        <v>43585</v>
      </c>
      <c r="AI549" s="60">
        <v>43586</v>
      </c>
      <c r="AJ549" s="60">
        <v>43585</v>
      </c>
      <c r="AK549" s="60">
        <v>43573</v>
      </c>
      <c r="AL549" s="60">
        <v>43586</v>
      </c>
      <c r="AM549" s="60" t="s">
        <v>566</v>
      </c>
      <c r="AN549" s="60" t="s">
        <v>2175</v>
      </c>
      <c r="AO549" s="60" t="s">
        <v>2178</v>
      </c>
      <c r="AP549" s="49"/>
      <c r="AQ549" s="60" t="s">
        <v>266</v>
      </c>
      <c r="AR549" s="60" t="s">
        <v>174</v>
      </c>
      <c r="AS549" s="60" t="s">
        <v>174</v>
      </c>
      <c r="AT549" s="49">
        <v>1</v>
      </c>
      <c r="AU549" s="49">
        <v>1</v>
      </c>
      <c r="AV549" s="49">
        <v>1</v>
      </c>
      <c r="AW549" s="60">
        <v>43444</v>
      </c>
      <c r="AX549" s="60" t="s">
        <v>183</v>
      </c>
      <c r="AY549" s="60">
        <v>43661.541607256942</v>
      </c>
      <c r="AZ549" s="60">
        <v>43431</v>
      </c>
      <c r="BA549" s="60">
        <v>43431</v>
      </c>
      <c r="BB549" s="60" t="s">
        <v>2177</v>
      </c>
      <c r="BC549" s="60">
        <v>43444.703321759262</v>
      </c>
      <c r="BD549" s="60">
        <v>43544</v>
      </c>
      <c r="BE549" s="60">
        <v>43738</v>
      </c>
      <c r="BF549" s="49">
        <f>IF(AND(ISBLANK(tbl_RawData_Report1[[#This Row],[REQ_ID]]),tbl_RawData_Report1[[#This Row],[RH Kit?]] = "Y"),1,COUNTIFS(tbl_RawData_Report1[RH Kit?],"Y",tbl_RawData_Report1[REQ_ID],tbl_RawData_Report1[[#This Row],[REQ_ID]]))</f>
        <v>0</v>
      </c>
      <c r="BG549" s="49">
        <f>COUNTIFS(tbl_RawData_Report1[RH Kit?],"Y",tbl_RawData_Report1[Order No.],tbl_RawData_Report1[[#This Row],[Order No.]])</f>
        <v>0</v>
      </c>
      <c r="BH549" s="49">
        <f>SUM(tbl_RawData_Report1[[#This Row],[RH Kit Req]:[RH Kit PO]])</f>
        <v>0</v>
      </c>
      <c r="BI549" s="49" t="str">
        <f>IFERROR(VLOOKUP(B549,Lookup!A:B,2,FALSE),B549)</f>
        <v>ANTI-DIG0.30MG</v>
      </c>
      <c r="BJ549" s="49" t="b">
        <f t="shared" si="8"/>
        <v>0</v>
      </c>
      <c r="BK549" s="49" t="str">
        <f>tbl_RawData_Report1[[#This Row],[Item ID]]&amp;tbl_RawData_Report1[[#This Row],[Order No.]]</f>
        <v>ANTI-DIG0.30MG0000037465</v>
      </c>
      <c r="BL549"/>
      <c r="BM549"/>
      <c r="BN549"/>
    </row>
    <row r="550" spans="1:66" hidden="1" x14ac:dyDescent="0.25">
      <c r="A550" s="35" t="s">
        <v>8</v>
      </c>
      <c r="B550" s="35" t="s">
        <v>738</v>
      </c>
      <c r="C550" s="35">
        <v>1</v>
      </c>
      <c r="D550" s="35">
        <v>1</v>
      </c>
      <c r="E550" s="35">
        <v>2</v>
      </c>
      <c r="F550" s="35" t="s">
        <v>439</v>
      </c>
      <c r="G550" s="35" t="s">
        <v>2174</v>
      </c>
      <c r="H550" s="35" t="s">
        <v>739</v>
      </c>
      <c r="I550" s="35" t="s">
        <v>593</v>
      </c>
      <c r="J550" s="35">
        <v>0</v>
      </c>
      <c r="K550" s="35" t="s">
        <v>437</v>
      </c>
      <c r="L550" s="35" t="s">
        <v>627</v>
      </c>
      <c r="M550" s="35" t="s">
        <v>396</v>
      </c>
      <c r="N550" s="35" t="s">
        <v>122</v>
      </c>
      <c r="O550" s="35" t="s">
        <v>887</v>
      </c>
      <c r="P550" s="35" t="s">
        <v>438</v>
      </c>
      <c r="Q550" s="35" t="s">
        <v>311</v>
      </c>
      <c r="R550" s="35" t="s">
        <v>440</v>
      </c>
      <c r="S550" s="35" t="s">
        <v>441</v>
      </c>
      <c r="T550" s="35" t="s">
        <v>5058</v>
      </c>
      <c r="U550" s="35" t="s">
        <v>272</v>
      </c>
      <c r="V550" s="35">
        <v>0</v>
      </c>
      <c r="W550" s="35">
        <v>0</v>
      </c>
      <c r="X550" s="49">
        <v>0</v>
      </c>
      <c r="Y550" s="60" t="s">
        <v>344</v>
      </c>
      <c r="Z550" s="49">
        <v>1</v>
      </c>
      <c r="AA550" s="49">
        <v>0</v>
      </c>
      <c r="AB550" s="60" t="s">
        <v>637</v>
      </c>
      <c r="AC550" s="60" t="s">
        <v>725</v>
      </c>
      <c r="AD550" s="60" t="s">
        <v>661</v>
      </c>
      <c r="AE550" s="60" t="s">
        <v>662</v>
      </c>
      <c r="AF550" s="49">
        <v>2018</v>
      </c>
      <c r="AG550" s="60" t="s">
        <v>2173</v>
      </c>
      <c r="AH550" s="60">
        <v>43585</v>
      </c>
      <c r="AI550" s="60">
        <v>43586</v>
      </c>
      <c r="AJ550" s="60">
        <v>43585</v>
      </c>
      <c r="AK550" s="60">
        <v>43573</v>
      </c>
      <c r="AL550" s="60">
        <v>43586</v>
      </c>
      <c r="AM550" s="60" t="s">
        <v>566</v>
      </c>
      <c r="AN550" s="60" t="s">
        <v>2175</v>
      </c>
      <c r="AO550" s="60" t="s">
        <v>2176</v>
      </c>
      <c r="AP550" s="49"/>
      <c r="AQ550" s="60" t="s">
        <v>266</v>
      </c>
      <c r="AR550" s="60" t="s">
        <v>174</v>
      </c>
      <c r="AS550" s="60" t="s">
        <v>174</v>
      </c>
      <c r="AT550" s="49">
        <v>1</v>
      </c>
      <c r="AU550" s="49">
        <v>1</v>
      </c>
      <c r="AV550" s="49">
        <v>1</v>
      </c>
      <c r="AW550" s="60">
        <v>43444</v>
      </c>
      <c r="AX550" s="60" t="s">
        <v>183</v>
      </c>
      <c r="AY550" s="60">
        <v>43661.541607256942</v>
      </c>
      <c r="AZ550" s="60">
        <v>43431</v>
      </c>
      <c r="BA550" s="60">
        <v>43431</v>
      </c>
      <c r="BB550" s="60" t="s">
        <v>2177</v>
      </c>
      <c r="BC550" s="60">
        <v>43444.703321759262</v>
      </c>
      <c r="BD550" s="60">
        <v>43544</v>
      </c>
      <c r="BE550" s="60">
        <v>43738</v>
      </c>
      <c r="BF550" s="49">
        <f>IF(AND(ISBLANK(tbl_RawData_Report1[[#This Row],[REQ_ID]]),tbl_RawData_Report1[[#This Row],[RH Kit?]] = "Y"),1,COUNTIFS(tbl_RawData_Report1[RH Kit?],"Y",tbl_RawData_Report1[REQ_ID],tbl_RawData_Report1[[#This Row],[REQ_ID]]))</f>
        <v>0</v>
      </c>
      <c r="BG550" s="49">
        <f>COUNTIFS(tbl_RawData_Report1[RH Kit?],"Y",tbl_RawData_Report1[Order No.],tbl_RawData_Report1[[#This Row],[Order No.]])</f>
        <v>0</v>
      </c>
      <c r="BH550" s="49">
        <f>SUM(tbl_RawData_Report1[[#This Row],[RH Kit Req]:[RH Kit PO]])</f>
        <v>0</v>
      </c>
      <c r="BI550" s="49" t="str">
        <f>IFERROR(VLOOKUP(B550,Lookup!A:B,2,FALSE),B550)</f>
        <v>ANTI-DIG0.30MG</v>
      </c>
      <c r="BJ550" s="49" t="b">
        <f t="shared" si="8"/>
        <v>0</v>
      </c>
      <c r="BK550" s="49" t="str">
        <f>tbl_RawData_Report1[[#This Row],[Item ID]]&amp;tbl_RawData_Report1[[#This Row],[Order No.]]</f>
        <v>ANTI-DIG0.30MG0000037465</v>
      </c>
      <c r="BL550"/>
      <c r="BM550"/>
      <c r="BN550"/>
    </row>
    <row r="551" spans="1:66" hidden="1" x14ac:dyDescent="0.25">
      <c r="A551" s="35" t="s">
        <v>8</v>
      </c>
      <c r="B551" s="35" t="s">
        <v>738</v>
      </c>
      <c r="C551" s="35">
        <v>1</v>
      </c>
      <c r="D551" s="35">
        <v>1</v>
      </c>
      <c r="E551" s="35">
        <v>3</v>
      </c>
      <c r="F551" s="35" t="s">
        <v>439</v>
      </c>
      <c r="G551" s="35" t="s">
        <v>2174</v>
      </c>
      <c r="H551" s="35" t="s">
        <v>739</v>
      </c>
      <c r="I551" s="35" t="s">
        <v>593</v>
      </c>
      <c r="J551" s="35">
        <v>100000</v>
      </c>
      <c r="K551" s="35" t="s">
        <v>437</v>
      </c>
      <c r="L551" s="35" t="s">
        <v>627</v>
      </c>
      <c r="M551" s="35" t="s">
        <v>396</v>
      </c>
      <c r="N551" s="35" t="s">
        <v>122</v>
      </c>
      <c r="O551" s="35" t="s">
        <v>887</v>
      </c>
      <c r="P551" s="35" t="s">
        <v>438</v>
      </c>
      <c r="Q551" s="35" t="s">
        <v>311</v>
      </c>
      <c r="R551" s="35" t="s">
        <v>440</v>
      </c>
      <c r="S551" s="35" t="s">
        <v>441</v>
      </c>
      <c r="T551" s="35" t="s">
        <v>5058</v>
      </c>
      <c r="U551" s="35" t="s">
        <v>272</v>
      </c>
      <c r="V551" s="35">
        <v>0</v>
      </c>
      <c r="W551" s="35">
        <v>0</v>
      </c>
      <c r="X551" s="49">
        <v>2500</v>
      </c>
      <c r="Y551" s="60" t="s">
        <v>344</v>
      </c>
      <c r="Z551" s="49">
        <v>1</v>
      </c>
      <c r="AA551" s="49">
        <v>2500</v>
      </c>
      <c r="AB551" s="60" t="s">
        <v>637</v>
      </c>
      <c r="AC551" s="60" t="s">
        <v>725</v>
      </c>
      <c r="AD551" s="60" t="s">
        <v>661</v>
      </c>
      <c r="AE551" s="60" t="s">
        <v>662</v>
      </c>
      <c r="AF551" s="49">
        <v>2018</v>
      </c>
      <c r="AG551" s="60" t="s">
        <v>2173</v>
      </c>
      <c r="AH551" s="60">
        <v>43585</v>
      </c>
      <c r="AI551" s="60">
        <v>43586</v>
      </c>
      <c r="AJ551" s="60">
        <v>43585</v>
      </c>
      <c r="AK551" s="60">
        <v>43573</v>
      </c>
      <c r="AL551" s="60">
        <v>43586</v>
      </c>
      <c r="AM551" s="60" t="s">
        <v>566</v>
      </c>
      <c r="AN551" s="60" t="s">
        <v>2175</v>
      </c>
      <c r="AO551" s="60" t="s">
        <v>2179</v>
      </c>
      <c r="AP551" s="49"/>
      <c r="AQ551" s="60" t="s">
        <v>266</v>
      </c>
      <c r="AR551" s="60" t="s">
        <v>174</v>
      </c>
      <c r="AS551" s="60" t="s">
        <v>174</v>
      </c>
      <c r="AT551" s="49">
        <v>1</v>
      </c>
      <c r="AU551" s="49">
        <v>1</v>
      </c>
      <c r="AV551" s="49">
        <v>1</v>
      </c>
      <c r="AW551" s="60">
        <v>43444</v>
      </c>
      <c r="AX551" s="60" t="s">
        <v>183</v>
      </c>
      <c r="AY551" s="60">
        <v>43661.541607256942</v>
      </c>
      <c r="AZ551" s="60">
        <v>43431</v>
      </c>
      <c r="BA551" s="60">
        <v>43431</v>
      </c>
      <c r="BB551" s="60" t="s">
        <v>2177</v>
      </c>
      <c r="BC551" s="60">
        <v>43444.703321759262</v>
      </c>
      <c r="BD551" s="60">
        <v>43544</v>
      </c>
      <c r="BE551" s="60">
        <v>43738</v>
      </c>
      <c r="BF551" s="49">
        <f>IF(AND(ISBLANK(tbl_RawData_Report1[[#This Row],[REQ_ID]]),tbl_RawData_Report1[[#This Row],[RH Kit?]] = "Y"),1,COUNTIFS(tbl_RawData_Report1[RH Kit?],"Y",tbl_RawData_Report1[REQ_ID],tbl_RawData_Report1[[#This Row],[REQ_ID]]))</f>
        <v>0</v>
      </c>
      <c r="BG551" s="49">
        <f>COUNTIFS(tbl_RawData_Report1[RH Kit?],"Y",tbl_RawData_Report1[Order No.],tbl_RawData_Report1[[#This Row],[Order No.]])</f>
        <v>0</v>
      </c>
      <c r="BH551" s="49">
        <f>SUM(tbl_RawData_Report1[[#This Row],[RH Kit Req]:[RH Kit PO]])</f>
        <v>0</v>
      </c>
      <c r="BI551" s="49" t="str">
        <f>IFERROR(VLOOKUP(B551,Lookup!A:B,2,FALSE),B551)</f>
        <v>ANTI-DIG0.30MG</v>
      </c>
      <c r="BJ551" s="49" t="b">
        <f t="shared" si="8"/>
        <v>1</v>
      </c>
      <c r="BK551" s="49" t="str">
        <f>tbl_RawData_Report1[[#This Row],[Item ID]]&amp;tbl_RawData_Report1[[#This Row],[Order No.]]</f>
        <v>ANTI-DIG0.30MG0000037465</v>
      </c>
      <c r="BL551"/>
      <c r="BM551"/>
      <c r="BN551"/>
    </row>
    <row r="552" spans="1:66" hidden="1" x14ac:dyDescent="0.25">
      <c r="A552" s="35" t="s">
        <v>8</v>
      </c>
      <c r="B552" s="35" t="s">
        <v>639</v>
      </c>
      <c r="C552" s="35">
        <v>1</v>
      </c>
      <c r="D552" s="35">
        <v>1</v>
      </c>
      <c r="E552" s="35">
        <v>1</v>
      </c>
      <c r="F552" s="35" t="s">
        <v>416</v>
      </c>
      <c r="G552" s="35" t="s">
        <v>2237</v>
      </c>
      <c r="H552" s="35" t="s">
        <v>2239</v>
      </c>
      <c r="I552" s="35" t="s">
        <v>593</v>
      </c>
      <c r="J552" s="35">
        <v>0</v>
      </c>
      <c r="K552" s="35" t="s">
        <v>1220</v>
      </c>
      <c r="L552" s="35" t="s">
        <v>1221</v>
      </c>
      <c r="M552" s="35" t="s">
        <v>396</v>
      </c>
      <c r="N552" s="35" t="s">
        <v>122</v>
      </c>
      <c r="O552" s="35" t="s">
        <v>1222</v>
      </c>
      <c r="P552" s="35" t="s">
        <v>1223</v>
      </c>
      <c r="Q552" s="35" t="s">
        <v>311</v>
      </c>
      <c r="R552" s="35" t="s">
        <v>277</v>
      </c>
      <c r="S552" s="35" t="s">
        <v>200</v>
      </c>
      <c r="T552" s="35" t="s">
        <v>5068</v>
      </c>
      <c r="U552" s="35" t="s">
        <v>209</v>
      </c>
      <c r="V552" s="35">
        <v>0</v>
      </c>
      <c r="W552" s="35">
        <v>0</v>
      </c>
      <c r="X552" s="49">
        <v>0</v>
      </c>
      <c r="Y552" s="60" t="s">
        <v>340</v>
      </c>
      <c r="Z552" s="49">
        <v>1</v>
      </c>
      <c r="AA552" s="49">
        <v>0</v>
      </c>
      <c r="AB552" s="60" t="s">
        <v>637</v>
      </c>
      <c r="AC552" s="60" t="s">
        <v>641</v>
      </c>
      <c r="AD552" s="60" t="s">
        <v>342</v>
      </c>
      <c r="AE552" s="60" t="s">
        <v>343</v>
      </c>
      <c r="AF552" s="49">
        <v>2018</v>
      </c>
      <c r="AG552" s="60" t="s">
        <v>2236</v>
      </c>
      <c r="AH552" s="60"/>
      <c r="AI552" s="60"/>
      <c r="AJ552" s="60"/>
      <c r="AK552" s="60">
        <v>43475</v>
      </c>
      <c r="AL552" s="60"/>
      <c r="AM552" s="60" t="s">
        <v>567</v>
      </c>
      <c r="AN552" s="60" t="s">
        <v>2238</v>
      </c>
      <c r="AO552" s="60" t="s">
        <v>2240</v>
      </c>
      <c r="AP552" s="49"/>
      <c r="AQ552" s="60" t="s">
        <v>266</v>
      </c>
      <c r="AR552" s="60" t="s">
        <v>174</v>
      </c>
      <c r="AS552" s="60" t="s">
        <v>174</v>
      </c>
      <c r="AT552" s="49">
        <v>3</v>
      </c>
      <c r="AU552" s="49">
        <v>1</v>
      </c>
      <c r="AV552" s="49">
        <v>1</v>
      </c>
      <c r="AW552" s="60">
        <v>43444</v>
      </c>
      <c r="AX552" s="60" t="s">
        <v>183</v>
      </c>
      <c r="AY552" s="60">
        <v>43537.897962581017</v>
      </c>
      <c r="AZ552" s="60">
        <v>43392</v>
      </c>
      <c r="BA552" s="60">
        <v>43395</v>
      </c>
      <c r="BB552" s="60" t="s">
        <v>2241</v>
      </c>
      <c r="BC552" s="60">
        <v>43445.780185185184</v>
      </c>
      <c r="BD552" s="60">
        <v>43451</v>
      </c>
      <c r="BE552" s="60">
        <v>44469</v>
      </c>
      <c r="BF552" s="49">
        <f>IF(AND(ISBLANK(tbl_RawData_Report1[[#This Row],[REQ_ID]]),tbl_RawData_Report1[[#This Row],[RH Kit?]] = "Y"),1,COUNTIFS(tbl_RawData_Report1[RH Kit?],"Y",tbl_RawData_Report1[REQ_ID],tbl_RawData_Report1[[#This Row],[REQ_ID]]))</f>
        <v>0</v>
      </c>
      <c r="BG552" s="49">
        <f>COUNTIFS(tbl_RawData_Report1[RH Kit?],"Y",tbl_RawData_Report1[Order No.],tbl_RawData_Report1[[#This Row],[Order No.]])</f>
        <v>0</v>
      </c>
      <c r="BH552" s="49">
        <f>SUM(tbl_RawData_Report1[[#This Row],[RH Kit Req]:[RH Kit PO]])</f>
        <v>0</v>
      </c>
      <c r="BI552" s="49" t="str">
        <f>IFERROR(VLOOKUP(B552,Lookup!A:B,2,FALSE),B552)</f>
        <v>PRESHIPMENTINSPCPH</v>
      </c>
      <c r="BJ552" s="49" t="b">
        <f t="shared" si="8"/>
        <v>0</v>
      </c>
      <c r="BK552" s="49" t="str">
        <f>tbl_RawData_Report1[[#This Row],[Item ID]]&amp;tbl_RawData_Report1[[#This Row],[Order No.]]</f>
        <v>PRESHIPMENTINSPCPH0000037469</v>
      </c>
      <c r="BL552"/>
      <c r="BM552"/>
      <c r="BN552"/>
    </row>
    <row r="553" spans="1:66" hidden="1" x14ac:dyDescent="0.25">
      <c r="A553" s="35" t="s">
        <v>8</v>
      </c>
      <c r="B553" s="35" t="s">
        <v>639</v>
      </c>
      <c r="C553" s="35">
        <v>1</v>
      </c>
      <c r="D553" s="35">
        <v>1</v>
      </c>
      <c r="E553" s="35">
        <v>2</v>
      </c>
      <c r="F553" s="35" t="s">
        <v>416</v>
      </c>
      <c r="G553" s="35" t="s">
        <v>2237</v>
      </c>
      <c r="H553" s="35" t="s">
        <v>2239</v>
      </c>
      <c r="I553" s="35" t="s">
        <v>593</v>
      </c>
      <c r="J553" s="35">
        <v>0</v>
      </c>
      <c r="K553" s="35" t="s">
        <v>1220</v>
      </c>
      <c r="L553" s="35" t="s">
        <v>1221</v>
      </c>
      <c r="M553" s="35" t="s">
        <v>396</v>
      </c>
      <c r="N553" s="35" t="s">
        <v>122</v>
      </c>
      <c r="O553" s="35" t="s">
        <v>1222</v>
      </c>
      <c r="P553" s="35" t="s">
        <v>1223</v>
      </c>
      <c r="Q553" s="35" t="s">
        <v>311</v>
      </c>
      <c r="R553" s="35" t="s">
        <v>277</v>
      </c>
      <c r="S553" s="35" t="s">
        <v>200</v>
      </c>
      <c r="T553" s="35" t="s">
        <v>5068</v>
      </c>
      <c r="U553" s="35" t="s">
        <v>209</v>
      </c>
      <c r="V553" s="35">
        <v>0</v>
      </c>
      <c r="W553" s="35">
        <v>0</v>
      </c>
      <c r="X553" s="49">
        <v>0</v>
      </c>
      <c r="Y553" s="60" t="s">
        <v>340</v>
      </c>
      <c r="Z553" s="49">
        <v>1</v>
      </c>
      <c r="AA553" s="49">
        <v>0</v>
      </c>
      <c r="AB553" s="60" t="s">
        <v>637</v>
      </c>
      <c r="AC553" s="60" t="s">
        <v>641</v>
      </c>
      <c r="AD553" s="60" t="s">
        <v>342</v>
      </c>
      <c r="AE553" s="60" t="s">
        <v>343</v>
      </c>
      <c r="AF553" s="49">
        <v>2018</v>
      </c>
      <c r="AG553" s="60" t="s">
        <v>2236</v>
      </c>
      <c r="AH553" s="60"/>
      <c r="AI553" s="60"/>
      <c r="AJ553" s="60"/>
      <c r="AK553" s="60">
        <v>43475</v>
      </c>
      <c r="AL553" s="60"/>
      <c r="AM553" s="60" t="s">
        <v>567</v>
      </c>
      <c r="AN553" s="60" t="s">
        <v>2238</v>
      </c>
      <c r="AO553" s="60" t="s">
        <v>2243</v>
      </c>
      <c r="AP553" s="49"/>
      <c r="AQ553" s="60" t="s">
        <v>266</v>
      </c>
      <c r="AR553" s="60" t="s">
        <v>174</v>
      </c>
      <c r="AS553" s="60" t="s">
        <v>174</v>
      </c>
      <c r="AT553" s="49">
        <v>3</v>
      </c>
      <c r="AU553" s="49">
        <v>1</v>
      </c>
      <c r="AV553" s="49">
        <v>1</v>
      </c>
      <c r="AW553" s="60">
        <v>43444</v>
      </c>
      <c r="AX553" s="60" t="s">
        <v>183</v>
      </c>
      <c r="AY553" s="60">
        <v>43537.897962581017</v>
      </c>
      <c r="AZ553" s="60">
        <v>43392</v>
      </c>
      <c r="BA553" s="60">
        <v>43395</v>
      </c>
      <c r="BB553" s="60" t="s">
        <v>2241</v>
      </c>
      <c r="BC553" s="60">
        <v>43445.780185185184</v>
      </c>
      <c r="BD553" s="60">
        <v>43451</v>
      </c>
      <c r="BE553" s="60">
        <v>44469</v>
      </c>
      <c r="BF553" s="49">
        <f>IF(AND(ISBLANK(tbl_RawData_Report1[[#This Row],[REQ_ID]]),tbl_RawData_Report1[[#This Row],[RH Kit?]] = "Y"),1,COUNTIFS(tbl_RawData_Report1[RH Kit?],"Y",tbl_RawData_Report1[REQ_ID],tbl_RawData_Report1[[#This Row],[REQ_ID]]))</f>
        <v>0</v>
      </c>
      <c r="BG553" s="49">
        <f>COUNTIFS(tbl_RawData_Report1[RH Kit?],"Y",tbl_RawData_Report1[Order No.],tbl_RawData_Report1[[#This Row],[Order No.]])</f>
        <v>0</v>
      </c>
      <c r="BH553" s="49">
        <f>SUM(tbl_RawData_Report1[[#This Row],[RH Kit Req]:[RH Kit PO]])</f>
        <v>0</v>
      </c>
      <c r="BI553" s="49" t="str">
        <f>IFERROR(VLOOKUP(B553,Lookup!A:B,2,FALSE),B553)</f>
        <v>PRESHIPMENTINSPCPH</v>
      </c>
      <c r="BJ553" s="49" t="b">
        <f t="shared" si="8"/>
        <v>0</v>
      </c>
      <c r="BK553" s="49" t="str">
        <f>tbl_RawData_Report1[[#This Row],[Item ID]]&amp;tbl_RawData_Report1[[#This Row],[Order No.]]</f>
        <v>PRESHIPMENTINSPCPH0000037469</v>
      </c>
      <c r="BL553"/>
      <c r="BM553"/>
      <c r="BN553"/>
    </row>
    <row r="554" spans="1:66" hidden="1" x14ac:dyDescent="0.25">
      <c r="A554" s="35" t="s">
        <v>8</v>
      </c>
      <c r="B554" s="35" t="s">
        <v>639</v>
      </c>
      <c r="C554" s="35">
        <v>1</v>
      </c>
      <c r="D554" s="35">
        <v>1</v>
      </c>
      <c r="E554" s="35">
        <v>3</v>
      </c>
      <c r="F554" s="35" t="s">
        <v>416</v>
      </c>
      <c r="G554" s="35" t="s">
        <v>2237</v>
      </c>
      <c r="H554" s="35" t="s">
        <v>2239</v>
      </c>
      <c r="I554" s="35" t="s">
        <v>593</v>
      </c>
      <c r="J554" s="35">
        <v>650</v>
      </c>
      <c r="K554" s="35" t="s">
        <v>1220</v>
      </c>
      <c r="L554" s="35" t="s">
        <v>1221</v>
      </c>
      <c r="M554" s="35" t="s">
        <v>396</v>
      </c>
      <c r="N554" s="35" t="s">
        <v>122</v>
      </c>
      <c r="O554" s="35" t="s">
        <v>1222</v>
      </c>
      <c r="P554" s="35" t="s">
        <v>1223</v>
      </c>
      <c r="Q554" s="35" t="s">
        <v>311</v>
      </c>
      <c r="R554" s="35" t="s">
        <v>277</v>
      </c>
      <c r="S554" s="35" t="s">
        <v>200</v>
      </c>
      <c r="T554" s="35" t="s">
        <v>5068</v>
      </c>
      <c r="U554" s="35" t="s">
        <v>209</v>
      </c>
      <c r="V554" s="35">
        <v>0</v>
      </c>
      <c r="W554" s="35">
        <v>0</v>
      </c>
      <c r="X554" s="49">
        <v>1</v>
      </c>
      <c r="Y554" s="60" t="s">
        <v>340</v>
      </c>
      <c r="Z554" s="49">
        <v>1</v>
      </c>
      <c r="AA554" s="49">
        <v>1</v>
      </c>
      <c r="AB554" s="60" t="s">
        <v>637</v>
      </c>
      <c r="AC554" s="60" t="s">
        <v>641</v>
      </c>
      <c r="AD554" s="60" t="s">
        <v>342</v>
      </c>
      <c r="AE554" s="60" t="s">
        <v>343</v>
      </c>
      <c r="AF554" s="49">
        <v>2018</v>
      </c>
      <c r="AG554" s="60" t="s">
        <v>2236</v>
      </c>
      <c r="AH554" s="60"/>
      <c r="AI554" s="60"/>
      <c r="AJ554" s="60"/>
      <c r="AK554" s="60">
        <v>43475</v>
      </c>
      <c r="AL554" s="60"/>
      <c r="AM554" s="60" t="s">
        <v>567</v>
      </c>
      <c r="AN554" s="60" t="s">
        <v>2238</v>
      </c>
      <c r="AO554" s="60" t="s">
        <v>2242</v>
      </c>
      <c r="AP554" s="49"/>
      <c r="AQ554" s="60" t="s">
        <v>266</v>
      </c>
      <c r="AR554" s="60" t="s">
        <v>174</v>
      </c>
      <c r="AS554" s="60" t="s">
        <v>174</v>
      </c>
      <c r="AT554" s="49">
        <v>3</v>
      </c>
      <c r="AU554" s="49">
        <v>1</v>
      </c>
      <c r="AV554" s="49">
        <v>1</v>
      </c>
      <c r="AW554" s="60">
        <v>43444</v>
      </c>
      <c r="AX554" s="60" t="s">
        <v>183</v>
      </c>
      <c r="AY554" s="60">
        <v>43537.897962581017</v>
      </c>
      <c r="AZ554" s="60">
        <v>43392</v>
      </c>
      <c r="BA554" s="60">
        <v>43395</v>
      </c>
      <c r="BB554" s="60" t="s">
        <v>2241</v>
      </c>
      <c r="BC554" s="60">
        <v>43445.780185185184</v>
      </c>
      <c r="BD554" s="60">
        <v>43451</v>
      </c>
      <c r="BE554" s="60">
        <v>44469</v>
      </c>
      <c r="BF554" s="49">
        <f>IF(AND(ISBLANK(tbl_RawData_Report1[[#This Row],[REQ_ID]]),tbl_RawData_Report1[[#This Row],[RH Kit?]] = "Y"),1,COUNTIFS(tbl_RawData_Report1[RH Kit?],"Y",tbl_RawData_Report1[REQ_ID],tbl_RawData_Report1[[#This Row],[REQ_ID]]))</f>
        <v>0</v>
      </c>
      <c r="BG554" s="49">
        <f>COUNTIFS(tbl_RawData_Report1[RH Kit?],"Y",tbl_RawData_Report1[Order No.],tbl_RawData_Report1[[#This Row],[Order No.]])</f>
        <v>0</v>
      </c>
      <c r="BH554" s="49">
        <f>SUM(tbl_RawData_Report1[[#This Row],[RH Kit Req]:[RH Kit PO]])</f>
        <v>0</v>
      </c>
      <c r="BI554" s="49" t="str">
        <f>IFERROR(VLOOKUP(B554,Lookup!A:B,2,FALSE),B554)</f>
        <v>PRESHIPMENTINSPCPH</v>
      </c>
      <c r="BJ554" s="49" t="b">
        <f t="shared" si="8"/>
        <v>1</v>
      </c>
      <c r="BK554" s="49" t="str">
        <f>tbl_RawData_Report1[[#This Row],[Item ID]]&amp;tbl_RawData_Report1[[#This Row],[Order No.]]</f>
        <v>PRESHIPMENTINSPCPH0000037469</v>
      </c>
      <c r="BL554"/>
      <c r="BM554"/>
      <c r="BN554"/>
    </row>
    <row r="555" spans="1:66" hidden="1" x14ac:dyDescent="0.25">
      <c r="A555" s="35" t="s">
        <v>8</v>
      </c>
      <c r="B555" s="35" t="s">
        <v>4756</v>
      </c>
      <c r="C555" s="35">
        <v>2</v>
      </c>
      <c r="D555" s="35">
        <v>1</v>
      </c>
      <c r="E555" s="35">
        <v>2</v>
      </c>
      <c r="F555" s="35" t="s">
        <v>462</v>
      </c>
      <c r="G555" s="35" t="s">
        <v>4717</v>
      </c>
      <c r="H555" s="35" t="s">
        <v>4757</v>
      </c>
      <c r="I555" s="35" t="s">
        <v>593</v>
      </c>
      <c r="J555" s="35">
        <v>4800</v>
      </c>
      <c r="K555" s="35" t="s">
        <v>400</v>
      </c>
      <c r="L555" s="35" t="s">
        <v>401</v>
      </c>
      <c r="M555" s="35" t="s">
        <v>396</v>
      </c>
      <c r="N555" s="35" t="s">
        <v>122</v>
      </c>
      <c r="O555" s="35" t="s">
        <v>402</v>
      </c>
      <c r="P555" s="35" t="s">
        <v>403</v>
      </c>
      <c r="Q555" s="35" t="s">
        <v>311</v>
      </c>
      <c r="R555" s="35" t="s">
        <v>300</v>
      </c>
      <c r="S555" s="35" t="s">
        <v>301</v>
      </c>
      <c r="T555" s="35" t="s">
        <v>5058</v>
      </c>
      <c r="U555" s="35" t="s">
        <v>272</v>
      </c>
      <c r="V555" s="35">
        <v>0</v>
      </c>
      <c r="W555" s="35">
        <v>0</v>
      </c>
      <c r="X555" s="49">
        <v>200</v>
      </c>
      <c r="Y555" s="60" t="s">
        <v>1858</v>
      </c>
      <c r="Z555" s="49">
        <v>30</v>
      </c>
      <c r="AA555" s="49">
        <v>6000</v>
      </c>
      <c r="AB555" s="60" t="s">
        <v>4570</v>
      </c>
      <c r="AC555" s="60" t="s">
        <v>4574</v>
      </c>
      <c r="AD555" s="60" t="s">
        <v>2288</v>
      </c>
      <c r="AE555" s="60" t="s">
        <v>2289</v>
      </c>
      <c r="AF555" s="49">
        <v>2018</v>
      </c>
      <c r="AG555" s="60" t="s">
        <v>4716</v>
      </c>
      <c r="AH555" s="60"/>
      <c r="AI555" s="60"/>
      <c r="AJ555" s="60"/>
      <c r="AK555" s="60">
        <v>43465</v>
      </c>
      <c r="AL555" s="60"/>
      <c r="AM555" s="60" t="s">
        <v>566</v>
      </c>
      <c r="AN555" s="60" t="s">
        <v>4718</v>
      </c>
      <c r="AO555" s="60" t="s">
        <v>4760</v>
      </c>
      <c r="AP555" s="49"/>
      <c r="AQ555" s="60" t="s">
        <v>266</v>
      </c>
      <c r="AR555" s="60" t="s">
        <v>174</v>
      </c>
      <c r="AS555" s="60" t="s">
        <v>174</v>
      </c>
      <c r="AT555" s="49">
        <v>9</v>
      </c>
      <c r="AU555" s="49">
        <v>1</v>
      </c>
      <c r="AV555" s="49">
        <v>1</v>
      </c>
      <c r="AW555" s="60">
        <v>43448</v>
      </c>
      <c r="AX555" s="60" t="s">
        <v>183</v>
      </c>
      <c r="AY555" s="60">
        <v>43517.690317210647</v>
      </c>
      <c r="AZ555" s="60">
        <v>43257</v>
      </c>
      <c r="BA555" s="60">
        <v>43298</v>
      </c>
      <c r="BB555" s="60" t="s">
        <v>4759</v>
      </c>
      <c r="BC555" s="60">
        <v>43448.661238425928</v>
      </c>
      <c r="BD555" s="60">
        <v>43452</v>
      </c>
      <c r="BE555" s="60">
        <v>47848</v>
      </c>
      <c r="BF555" s="49">
        <f>IF(AND(ISBLANK(tbl_RawData_Report1[[#This Row],[REQ_ID]]),tbl_RawData_Report1[[#This Row],[RH Kit?]] = "Y"),1,COUNTIFS(tbl_RawData_Report1[RH Kit?],"Y",tbl_RawData_Report1[REQ_ID],tbl_RawData_Report1[[#This Row],[REQ_ID]]))</f>
        <v>0</v>
      </c>
      <c r="BG555" s="49">
        <f>COUNTIFS(tbl_RawData_Report1[RH Kit?],"Y",tbl_RawData_Report1[Order No.],tbl_RawData_Report1[[#This Row],[Order No.]])</f>
        <v>0</v>
      </c>
      <c r="BH555" s="49">
        <f>SUM(tbl_RawData_Report1[[#This Row],[RH Kit Req]:[RH Kit PO]])</f>
        <v>0</v>
      </c>
      <c r="BI555" s="49" t="str">
        <f>IFERROR(VLOOKUP(B555,Lookup!A:B,2,FALSE),B555)</f>
        <v>HIV_RAPID9</v>
      </c>
      <c r="BJ555" s="49" t="b">
        <f t="shared" si="8"/>
        <v>0</v>
      </c>
      <c r="BK555" s="49" t="str">
        <f>tbl_RawData_Report1[[#This Row],[Item ID]]&amp;tbl_RawData_Report1[[#This Row],[Order No.]]</f>
        <v>HIV_RAPID90000037480</v>
      </c>
      <c r="BL555"/>
      <c r="BM555"/>
      <c r="BN555"/>
    </row>
    <row r="556" spans="1:66" hidden="1" x14ac:dyDescent="0.25">
      <c r="A556" s="35" t="s">
        <v>8</v>
      </c>
      <c r="B556" s="35" t="s">
        <v>4756</v>
      </c>
      <c r="C556" s="35">
        <v>2</v>
      </c>
      <c r="D556" s="35">
        <v>1</v>
      </c>
      <c r="E556" s="35">
        <v>1</v>
      </c>
      <c r="F556" s="35" t="s">
        <v>462</v>
      </c>
      <c r="G556" s="35" t="s">
        <v>4717</v>
      </c>
      <c r="H556" s="35" t="s">
        <v>4757</v>
      </c>
      <c r="I556" s="35" t="s">
        <v>593</v>
      </c>
      <c r="J556" s="35">
        <v>0</v>
      </c>
      <c r="K556" s="35" t="s">
        <v>400</v>
      </c>
      <c r="L556" s="35" t="s">
        <v>401</v>
      </c>
      <c r="M556" s="35" t="s">
        <v>396</v>
      </c>
      <c r="N556" s="35" t="s">
        <v>122</v>
      </c>
      <c r="O556" s="35" t="s">
        <v>402</v>
      </c>
      <c r="P556" s="35" t="s">
        <v>403</v>
      </c>
      <c r="Q556" s="35" t="s">
        <v>311</v>
      </c>
      <c r="R556" s="35" t="s">
        <v>300</v>
      </c>
      <c r="S556" s="35" t="s">
        <v>301</v>
      </c>
      <c r="T556" s="35" t="s">
        <v>5058</v>
      </c>
      <c r="U556" s="35" t="s">
        <v>272</v>
      </c>
      <c r="V556" s="35">
        <v>0</v>
      </c>
      <c r="W556" s="35">
        <v>0</v>
      </c>
      <c r="X556" s="49">
        <v>0</v>
      </c>
      <c r="Y556" s="60" t="s">
        <v>1858</v>
      </c>
      <c r="Z556" s="49">
        <v>30</v>
      </c>
      <c r="AA556" s="49">
        <v>0</v>
      </c>
      <c r="AB556" s="60" t="s">
        <v>4570</v>
      </c>
      <c r="AC556" s="60" t="s">
        <v>4574</v>
      </c>
      <c r="AD556" s="60" t="s">
        <v>2288</v>
      </c>
      <c r="AE556" s="60" t="s">
        <v>2289</v>
      </c>
      <c r="AF556" s="49">
        <v>2018</v>
      </c>
      <c r="AG556" s="60" t="s">
        <v>4716</v>
      </c>
      <c r="AH556" s="60"/>
      <c r="AI556" s="60"/>
      <c r="AJ556" s="60"/>
      <c r="AK556" s="60">
        <v>43465</v>
      </c>
      <c r="AL556" s="60"/>
      <c r="AM556" s="60" t="s">
        <v>566</v>
      </c>
      <c r="AN556" s="60" t="s">
        <v>4718</v>
      </c>
      <c r="AO556" s="60" t="s">
        <v>4758</v>
      </c>
      <c r="AP556" s="49"/>
      <c r="AQ556" s="60" t="s">
        <v>266</v>
      </c>
      <c r="AR556" s="60" t="s">
        <v>174</v>
      </c>
      <c r="AS556" s="60" t="s">
        <v>174</v>
      </c>
      <c r="AT556" s="49">
        <v>9</v>
      </c>
      <c r="AU556" s="49">
        <v>1</v>
      </c>
      <c r="AV556" s="49">
        <v>1</v>
      </c>
      <c r="AW556" s="60">
        <v>43448</v>
      </c>
      <c r="AX556" s="60" t="s">
        <v>183</v>
      </c>
      <c r="AY556" s="60">
        <v>43517.690317210647</v>
      </c>
      <c r="AZ556" s="60">
        <v>43257</v>
      </c>
      <c r="BA556" s="60">
        <v>43298</v>
      </c>
      <c r="BB556" s="60" t="s">
        <v>4759</v>
      </c>
      <c r="BC556" s="60">
        <v>43448.661238425928</v>
      </c>
      <c r="BD556" s="60">
        <v>43452</v>
      </c>
      <c r="BE556" s="60">
        <v>47848</v>
      </c>
      <c r="BF556" s="49">
        <f>IF(AND(ISBLANK(tbl_RawData_Report1[[#This Row],[REQ_ID]]),tbl_RawData_Report1[[#This Row],[RH Kit?]] = "Y"),1,COUNTIFS(tbl_RawData_Report1[RH Kit?],"Y",tbl_RawData_Report1[REQ_ID],tbl_RawData_Report1[[#This Row],[REQ_ID]]))</f>
        <v>0</v>
      </c>
      <c r="BG556" s="49">
        <f>COUNTIFS(tbl_RawData_Report1[RH Kit?],"Y",tbl_RawData_Report1[Order No.],tbl_RawData_Report1[[#This Row],[Order No.]])</f>
        <v>0</v>
      </c>
      <c r="BH556" s="49">
        <f>SUM(tbl_RawData_Report1[[#This Row],[RH Kit Req]:[RH Kit PO]])</f>
        <v>0</v>
      </c>
      <c r="BI556" s="49" t="str">
        <f>IFERROR(VLOOKUP(B556,Lookup!A:B,2,FALSE),B556)</f>
        <v>HIV_RAPID9</v>
      </c>
      <c r="BJ556" s="49" t="b">
        <f t="shared" si="8"/>
        <v>1</v>
      </c>
      <c r="BK556" s="49" t="str">
        <f>tbl_RawData_Report1[[#This Row],[Item ID]]&amp;tbl_RawData_Report1[[#This Row],[Order No.]]</f>
        <v>HIV_RAPID90000037480</v>
      </c>
      <c r="BL556"/>
      <c r="BM556"/>
      <c r="BN556"/>
    </row>
    <row r="557" spans="1:66" hidden="1" x14ac:dyDescent="0.25">
      <c r="A557" s="35" t="s">
        <v>8</v>
      </c>
      <c r="B557" s="35" t="s">
        <v>4576</v>
      </c>
      <c r="C557" s="35">
        <v>1</v>
      </c>
      <c r="D557" s="35">
        <v>1</v>
      </c>
      <c r="E557" s="35">
        <v>2</v>
      </c>
      <c r="F557" s="35" t="s">
        <v>462</v>
      </c>
      <c r="G557" s="35" t="s">
        <v>4717</v>
      </c>
      <c r="H557" s="35" t="s">
        <v>4577</v>
      </c>
      <c r="I557" s="35" t="s">
        <v>593</v>
      </c>
      <c r="J557" s="35">
        <v>6150</v>
      </c>
      <c r="K557" s="35" t="s">
        <v>400</v>
      </c>
      <c r="L557" s="35" t="s">
        <v>401</v>
      </c>
      <c r="M557" s="35" t="s">
        <v>396</v>
      </c>
      <c r="N557" s="35" t="s">
        <v>122</v>
      </c>
      <c r="O557" s="35" t="s">
        <v>402</v>
      </c>
      <c r="P557" s="35" t="s">
        <v>403</v>
      </c>
      <c r="Q557" s="35" t="s">
        <v>311</v>
      </c>
      <c r="R557" s="35" t="s">
        <v>300</v>
      </c>
      <c r="S557" s="35" t="s">
        <v>301</v>
      </c>
      <c r="T557" s="35" t="s">
        <v>5058</v>
      </c>
      <c r="U557" s="35" t="s">
        <v>272</v>
      </c>
      <c r="V557" s="35">
        <v>0</v>
      </c>
      <c r="W557" s="35">
        <v>0</v>
      </c>
      <c r="X557" s="49">
        <v>300</v>
      </c>
      <c r="Y557" s="60" t="s">
        <v>1483</v>
      </c>
      <c r="Z557" s="49">
        <v>25</v>
      </c>
      <c r="AA557" s="49">
        <v>7500</v>
      </c>
      <c r="AB557" s="60" t="s">
        <v>4570</v>
      </c>
      <c r="AC557" s="60" t="s">
        <v>4574</v>
      </c>
      <c r="AD557" s="60" t="s">
        <v>2288</v>
      </c>
      <c r="AE557" s="60" t="s">
        <v>2289</v>
      </c>
      <c r="AF557" s="49">
        <v>2018</v>
      </c>
      <c r="AG557" s="60" t="s">
        <v>4716</v>
      </c>
      <c r="AH557" s="60"/>
      <c r="AI557" s="60"/>
      <c r="AJ557" s="60"/>
      <c r="AK557" s="60">
        <v>43465</v>
      </c>
      <c r="AL557" s="60"/>
      <c r="AM557" s="60" t="s">
        <v>566</v>
      </c>
      <c r="AN557" s="60" t="s">
        <v>4718</v>
      </c>
      <c r="AO557" s="60" t="s">
        <v>4719</v>
      </c>
      <c r="AP557" s="49"/>
      <c r="AQ557" s="60" t="s">
        <v>266</v>
      </c>
      <c r="AR557" s="60" t="s">
        <v>174</v>
      </c>
      <c r="AS557" s="60" t="s">
        <v>174</v>
      </c>
      <c r="AT557" s="49">
        <v>8</v>
      </c>
      <c r="AU557" s="49">
        <v>1</v>
      </c>
      <c r="AV557" s="49">
        <v>1</v>
      </c>
      <c r="AW557" s="60">
        <v>43448</v>
      </c>
      <c r="AX557" s="60" t="s">
        <v>183</v>
      </c>
      <c r="AY557" s="60">
        <v>43517.690317210647</v>
      </c>
      <c r="AZ557" s="60">
        <v>43257</v>
      </c>
      <c r="BA557" s="60">
        <v>43298</v>
      </c>
      <c r="BB557" s="60" t="s">
        <v>4720</v>
      </c>
      <c r="BC557" s="60">
        <v>43448.661238425928</v>
      </c>
      <c r="BD557" s="60">
        <v>43452</v>
      </c>
      <c r="BE557" s="60">
        <v>47848</v>
      </c>
      <c r="BF557" s="49">
        <f>IF(AND(ISBLANK(tbl_RawData_Report1[[#This Row],[REQ_ID]]),tbl_RawData_Report1[[#This Row],[RH Kit?]] = "Y"),1,COUNTIFS(tbl_RawData_Report1[RH Kit?],"Y",tbl_RawData_Report1[REQ_ID],tbl_RawData_Report1[[#This Row],[REQ_ID]]))</f>
        <v>0</v>
      </c>
      <c r="BG557" s="49">
        <f>COUNTIFS(tbl_RawData_Report1[RH Kit?],"Y",tbl_RawData_Report1[Order No.],tbl_RawData_Report1[[#This Row],[Order No.]])</f>
        <v>0</v>
      </c>
      <c r="BH557" s="49">
        <f>SUM(tbl_RawData_Report1[[#This Row],[RH Kit Req]:[RH Kit PO]])</f>
        <v>0</v>
      </c>
      <c r="BI557" s="49" t="str">
        <f>IFERROR(VLOOKUP(B557,Lookup!A:B,2,FALSE),B557)</f>
        <v>HIV_RAPID8</v>
      </c>
      <c r="BJ557" s="49" t="b">
        <f t="shared" si="8"/>
        <v>0</v>
      </c>
      <c r="BK557" s="49" t="str">
        <f>tbl_RawData_Report1[[#This Row],[Item ID]]&amp;tbl_RawData_Report1[[#This Row],[Order No.]]</f>
        <v>HIV_RAPID80000037480</v>
      </c>
      <c r="BL557"/>
      <c r="BM557"/>
      <c r="BN557"/>
    </row>
    <row r="558" spans="1:66" hidden="1" x14ac:dyDescent="0.25">
      <c r="A558" s="35" t="s">
        <v>8</v>
      </c>
      <c r="B558" s="35" t="s">
        <v>4576</v>
      </c>
      <c r="C558" s="35">
        <v>1</v>
      </c>
      <c r="D558" s="35">
        <v>1</v>
      </c>
      <c r="E558" s="35">
        <v>1</v>
      </c>
      <c r="F558" s="35" t="s">
        <v>462</v>
      </c>
      <c r="G558" s="35" t="s">
        <v>4717</v>
      </c>
      <c r="H558" s="35" t="s">
        <v>4577</v>
      </c>
      <c r="I558" s="35" t="s">
        <v>593</v>
      </c>
      <c r="J558" s="35">
        <v>0</v>
      </c>
      <c r="K558" s="35" t="s">
        <v>400</v>
      </c>
      <c r="L558" s="35" t="s">
        <v>401</v>
      </c>
      <c r="M558" s="35" t="s">
        <v>396</v>
      </c>
      <c r="N558" s="35" t="s">
        <v>122</v>
      </c>
      <c r="O558" s="35" t="s">
        <v>402</v>
      </c>
      <c r="P558" s="35" t="s">
        <v>403</v>
      </c>
      <c r="Q558" s="35" t="s">
        <v>311</v>
      </c>
      <c r="R558" s="35" t="s">
        <v>300</v>
      </c>
      <c r="S558" s="35" t="s">
        <v>301</v>
      </c>
      <c r="T558" s="35" t="s">
        <v>5058</v>
      </c>
      <c r="U558" s="35" t="s">
        <v>272</v>
      </c>
      <c r="V558" s="35">
        <v>0</v>
      </c>
      <c r="W558" s="35">
        <v>0</v>
      </c>
      <c r="X558" s="49">
        <v>0</v>
      </c>
      <c r="Y558" s="60" t="s">
        <v>1483</v>
      </c>
      <c r="Z558" s="49">
        <v>25</v>
      </c>
      <c r="AA558" s="49">
        <v>0</v>
      </c>
      <c r="AB558" s="60" t="s">
        <v>4570</v>
      </c>
      <c r="AC558" s="60" t="s">
        <v>4574</v>
      </c>
      <c r="AD558" s="60" t="s">
        <v>2288</v>
      </c>
      <c r="AE558" s="60" t="s">
        <v>2289</v>
      </c>
      <c r="AF558" s="49">
        <v>2018</v>
      </c>
      <c r="AG558" s="60" t="s">
        <v>4716</v>
      </c>
      <c r="AH558" s="60"/>
      <c r="AI558" s="60"/>
      <c r="AJ558" s="60"/>
      <c r="AK558" s="60">
        <v>43465</v>
      </c>
      <c r="AL558" s="60"/>
      <c r="AM558" s="60" t="s">
        <v>566</v>
      </c>
      <c r="AN558" s="60" t="s">
        <v>4718</v>
      </c>
      <c r="AO558" s="60" t="s">
        <v>4721</v>
      </c>
      <c r="AP558" s="49"/>
      <c r="AQ558" s="60" t="s">
        <v>266</v>
      </c>
      <c r="AR558" s="60" t="s">
        <v>174</v>
      </c>
      <c r="AS558" s="60" t="s">
        <v>174</v>
      </c>
      <c r="AT558" s="49">
        <v>8</v>
      </c>
      <c r="AU558" s="49">
        <v>1</v>
      </c>
      <c r="AV558" s="49">
        <v>1</v>
      </c>
      <c r="AW558" s="60">
        <v>43448</v>
      </c>
      <c r="AX558" s="60" t="s">
        <v>183</v>
      </c>
      <c r="AY558" s="60">
        <v>43517.690317210647</v>
      </c>
      <c r="AZ558" s="60">
        <v>43257</v>
      </c>
      <c r="BA558" s="60">
        <v>43298</v>
      </c>
      <c r="BB558" s="60" t="s">
        <v>4720</v>
      </c>
      <c r="BC558" s="60">
        <v>43448.661238425928</v>
      </c>
      <c r="BD558" s="60">
        <v>43452</v>
      </c>
      <c r="BE558" s="60">
        <v>47848</v>
      </c>
      <c r="BF558" s="49">
        <f>IF(AND(ISBLANK(tbl_RawData_Report1[[#This Row],[REQ_ID]]),tbl_RawData_Report1[[#This Row],[RH Kit?]] = "Y"),1,COUNTIFS(tbl_RawData_Report1[RH Kit?],"Y",tbl_RawData_Report1[REQ_ID],tbl_RawData_Report1[[#This Row],[REQ_ID]]))</f>
        <v>0</v>
      </c>
      <c r="BG558" s="49">
        <f>COUNTIFS(tbl_RawData_Report1[RH Kit?],"Y",tbl_RawData_Report1[Order No.],tbl_RawData_Report1[[#This Row],[Order No.]])</f>
        <v>0</v>
      </c>
      <c r="BH558" s="49">
        <f>SUM(tbl_RawData_Report1[[#This Row],[RH Kit Req]:[RH Kit PO]])</f>
        <v>0</v>
      </c>
      <c r="BI558" s="49" t="str">
        <f>IFERROR(VLOOKUP(B558,Lookup!A:B,2,FALSE),B558)</f>
        <v>HIV_RAPID8</v>
      </c>
      <c r="BJ558" s="49" t="b">
        <f t="shared" si="8"/>
        <v>1</v>
      </c>
      <c r="BK558" s="49" t="str">
        <f>tbl_RawData_Report1[[#This Row],[Item ID]]&amp;tbl_RawData_Report1[[#This Row],[Order No.]]</f>
        <v>HIV_RAPID80000037480</v>
      </c>
      <c r="BL558"/>
      <c r="BM558"/>
      <c r="BN558"/>
    </row>
    <row r="559" spans="1:66" hidden="1" x14ac:dyDescent="0.25">
      <c r="A559" s="35" t="s">
        <v>8</v>
      </c>
      <c r="B559" s="35" t="s">
        <v>639</v>
      </c>
      <c r="C559" s="35">
        <v>2</v>
      </c>
      <c r="D559" s="35">
        <v>1</v>
      </c>
      <c r="E559" s="35">
        <v>1</v>
      </c>
      <c r="F559" s="35" t="s">
        <v>2210</v>
      </c>
      <c r="G559" s="35" t="s">
        <v>2205</v>
      </c>
      <c r="H559" s="35" t="s">
        <v>640</v>
      </c>
      <c r="I559" s="35" t="s">
        <v>593</v>
      </c>
      <c r="J559" s="35">
        <v>0</v>
      </c>
      <c r="K559" s="35" t="s">
        <v>267</v>
      </c>
      <c r="L559" s="35" t="s">
        <v>373</v>
      </c>
      <c r="M559" s="35" t="s">
        <v>122</v>
      </c>
      <c r="N559" s="35" t="s">
        <v>2209</v>
      </c>
      <c r="O559" s="35" t="s">
        <v>122</v>
      </c>
      <c r="P559" s="35" t="s">
        <v>122</v>
      </c>
      <c r="Q559" s="35" t="s">
        <v>311</v>
      </c>
      <c r="R559" s="35" t="s">
        <v>286</v>
      </c>
      <c r="S559" s="35" t="s">
        <v>198</v>
      </c>
      <c r="T559" s="35" t="s">
        <v>5068</v>
      </c>
      <c r="U559" s="35" t="s">
        <v>209</v>
      </c>
      <c r="V559" s="35">
        <v>1</v>
      </c>
      <c r="W559" s="35">
        <v>0</v>
      </c>
      <c r="X559" s="49">
        <v>0</v>
      </c>
      <c r="Y559" s="60" t="s">
        <v>340</v>
      </c>
      <c r="Z559" s="49">
        <v>1</v>
      </c>
      <c r="AA559" s="49">
        <v>0</v>
      </c>
      <c r="AB559" s="60" t="s">
        <v>637</v>
      </c>
      <c r="AC559" s="60" t="s">
        <v>641</v>
      </c>
      <c r="AD559" s="60" t="s">
        <v>342</v>
      </c>
      <c r="AE559" s="60" t="s">
        <v>343</v>
      </c>
      <c r="AF559" s="49">
        <v>2018</v>
      </c>
      <c r="AG559" s="60" t="s">
        <v>2204</v>
      </c>
      <c r="AH559" s="60"/>
      <c r="AI559" s="60"/>
      <c r="AJ559" s="60"/>
      <c r="AK559" s="60">
        <v>43761</v>
      </c>
      <c r="AL559" s="60"/>
      <c r="AM559" s="60" t="s">
        <v>5221</v>
      </c>
      <c r="AN559" s="60" t="s">
        <v>2206</v>
      </c>
      <c r="AO559" s="60" t="s">
        <v>2211</v>
      </c>
      <c r="AP559" s="49"/>
      <c r="AQ559" s="60" t="s">
        <v>266</v>
      </c>
      <c r="AR559" s="60" t="s">
        <v>174</v>
      </c>
      <c r="AS559" s="60" t="s">
        <v>174</v>
      </c>
      <c r="AT559" s="49"/>
      <c r="AU559" s="49"/>
      <c r="AV559" s="49"/>
      <c r="AW559" s="60">
        <v>43453</v>
      </c>
      <c r="AX559" s="60" t="s">
        <v>183</v>
      </c>
      <c r="AY559" s="60">
        <v>43769.406679826388</v>
      </c>
      <c r="AZ559" s="60"/>
      <c r="BA559" s="60"/>
      <c r="BB559" s="60" t="s">
        <v>2208</v>
      </c>
      <c r="BC559" s="60">
        <v>43453.652881944443</v>
      </c>
      <c r="BD559" s="60">
        <v>43579</v>
      </c>
      <c r="BE559" s="60"/>
      <c r="BF559" s="49">
        <f>IF(AND(ISBLANK(tbl_RawData_Report1[[#This Row],[REQ_ID]]),tbl_RawData_Report1[[#This Row],[RH Kit?]] = "Y"),1,COUNTIFS(tbl_RawData_Report1[RH Kit?],"Y",tbl_RawData_Report1[REQ_ID],tbl_RawData_Report1[[#This Row],[REQ_ID]]))</f>
        <v>0</v>
      </c>
      <c r="BG559" s="49">
        <f>COUNTIFS(tbl_RawData_Report1[RH Kit?],"Y",tbl_RawData_Report1[Order No.],tbl_RawData_Report1[[#This Row],[Order No.]])</f>
        <v>0</v>
      </c>
      <c r="BH559" s="49">
        <f>SUM(tbl_RawData_Report1[[#This Row],[RH Kit Req]:[RH Kit PO]])</f>
        <v>0</v>
      </c>
      <c r="BI559" s="49" t="str">
        <f>IFERROR(VLOOKUP(B559,Lookup!A:B,2,FALSE),B559)</f>
        <v>PRESHIPMENTINSPCPH</v>
      </c>
      <c r="BJ559" s="49" t="b">
        <f t="shared" si="8"/>
        <v>0</v>
      </c>
      <c r="BK559" s="49" t="str">
        <f>tbl_RawData_Report1[[#This Row],[Item ID]]&amp;tbl_RawData_Report1[[#This Row],[Order No.]]</f>
        <v>PRESHIPMENTINSPCPH0000037508</v>
      </c>
      <c r="BL559"/>
      <c r="BM559"/>
      <c r="BN559"/>
    </row>
    <row r="560" spans="1:66" hidden="1" x14ac:dyDescent="0.25">
      <c r="A560" s="35" t="s">
        <v>8</v>
      </c>
      <c r="B560" s="35" t="s">
        <v>639</v>
      </c>
      <c r="C560" s="35">
        <v>2</v>
      </c>
      <c r="D560" s="35">
        <v>1</v>
      </c>
      <c r="E560" s="35">
        <v>2</v>
      </c>
      <c r="F560" s="35" t="s">
        <v>2210</v>
      </c>
      <c r="G560" s="35" t="s">
        <v>2205</v>
      </c>
      <c r="H560" s="35" t="s">
        <v>640</v>
      </c>
      <c r="I560" s="35" t="s">
        <v>593</v>
      </c>
      <c r="J560" s="35">
        <v>550</v>
      </c>
      <c r="K560" s="35" t="s">
        <v>267</v>
      </c>
      <c r="L560" s="35" t="s">
        <v>373</v>
      </c>
      <c r="M560" s="35" t="s">
        <v>122</v>
      </c>
      <c r="N560" s="35" t="s">
        <v>2209</v>
      </c>
      <c r="O560" s="35" t="s">
        <v>122</v>
      </c>
      <c r="P560" s="35" t="s">
        <v>122</v>
      </c>
      <c r="Q560" s="35" t="s">
        <v>311</v>
      </c>
      <c r="R560" s="35" t="s">
        <v>286</v>
      </c>
      <c r="S560" s="35" t="s">
        <v>198</v>
      </c>
      <c r="T560" s="35" t="s">
        <v>5068</v>
      </c>
      <c r="U560" s="35" t="s">
        <v>209</v>
      </c>
      <c r="V560" s="35">
        <v>1</v>
      </c>
      <c r="W560" s="35">
        <v>0</v>
      </c>
      <c r="X560" s="49">
        <v>1</v>
      </c>
      <c r="Y560" s="60" t="s">
        <v>340</v>
      </c>
      <c r="Z560" s="49">
        <v>1</v>
      </c>
      <c r="AA560" s="49">
        <v>1</v>
      </c>
      <c r="AB560" s="60" t="s">
        <v>637</v>
      </c>
      <c r="AC560" s="60" t="s">
        <v>641</v>
      </c>
      <c r="AD560" s="60" t="s">
        <v>342</v>
      </c>
      <c r="AE560" s="60" t="s">
        <v>343</v>
      </c>
      <c r="AF560" s="49">
        <v>2018</v>
      </c>
      <c r="AG560" s="60" t="s">
        <v>2204</v>
      </c>
      <c r="AH560" s="60"/>
      <c r="AI560" s="60"/>
      <c r="AJ560" s="60"/>
      <c r="AK560" s="60">
        <v>43761</v>
      </c>
      <c r="AL560" s="60"/>
      <c r="AM560" s="60" t="s">
        <v>5221</v>
      </c>
      <c r="AN560" s="60" t="s">
        <v>2206</v>
      </c>
      <c r="AO560" s="60" t="s">
        <v>2207</v>
      </c>
      <c r="AP560" s="49"/>
      <c r="AQ560" s="60" t="s">
        <v>266</v>
      </c>
      <c r="AR560" s="60" t="s">
        <v>174</v>
      </c>
      <c r="AS560" s="60" t="s">
        <v>174</v>
      </c>
      <c r="AT560" s="49"/>
      <c r="AU560" s="49"/>
      <c r="AV560" s="49"/>
      <c r="AW560" s="60">
        <v>43453</v>
      </c>
      <c r="AX560" s="60" t="s">
        <v>183</v>
      </c>
      <c r="AY560" s="60">
        <v>43769.406679826388</v>
      </c>
      <c r="AZ560" s="60"/>
      <c r="BA560" s="60"/>
      <c r="BB560" s="60" t="s">
        <v>2208</v>
      </c>
      <c r="BC560" s="60">
        <v>43453.652881944443</v>
      </c>
      <c r="BD560" s="60">
        <v>43579</v>
      </c>
      <c r="BE560" s="60"/>
      <c r="BF560" s="49">
        <f>IF(AND(ISBLANK(tbl_RawData_Report1[[#This Row],[REQ_ID]]),tbl_RawData_Report1[[#This Row],[RH Kit?]] = "Y"),1,COUNTIFS(tbl_RawData_Report1[RH Kit?],"Y",tbl_RawData_Report1[REQ_ID],tbl_RawData_Report1[[#This Row],[REQ_ID]]))</f>
        <v>0</v>
      </c>
      <c r="BG560" s="49">
        <f>COUNTIFS(tbl_RawData_Report1[RH Kit?],"Y",tbl_RawData_Report1[Order No.],tbl_RawData_Report1[[#This Row],[Order No.]])</f>
        <v>0</v>
      </c>
      <c r="BH560" s="49">
        <f>SUM(tbl_RawData_Report1[[#This Row],[RH Kit Req]:[RH Kit PO]])</f>
        <v>0</v>
      </c>
      <c r="BI560" s="49" t="str">
        <f>IFERROR(VLOOKUP(B560,Lookup!A:B,2,FALSE),B560)</f>
        <v>PRESHIPMENTINSPCPH</v>
      </c>
      <c r="BJ560" s="49" t="b">
        <f t="shared" si="8"/>
        <v>1</v>
      </c>
      <c r="BK560" s="49" t="str">
        <f>tbl_RawData_Report1[[#This Row],[Item ID]]&amp;tbl_RawData_Report1[[#This Row],[Order No.]]</f>
        <v>PRESHIPMENTINSPCPH0000037508</v>
      </c>
      <c r="BL560"/>
      <c r="BM560"/>
      <c r="BN560"/>
    </row>
    <row r="561" spans="1:66" hidden="1" x14ac:dyDescent="0.25">
      <c r="A561" s="35" t="s">
        <v>8</v>
      </c>
      <c r="B561" s="35" t="s">
        <v>4589</v>
      </c>
      <c r="C561" s="35">
        <v>1</v>
      </c>
      <c r="D561" s="35">
        <v>1</v>
      </c>
      <c r="E561" s="35">
        <v>1</v>
      </c>
      <c r="F561" s="35" t="s">
        <v>4416</v>
      </c>
      <c r="G561" s="35" t="s">
        <v>4723</v>
      </c>
      <c r="H561" s="35" t="s">
        <v>4725</v>
      </c>
      <c r="I561" s="35" t="s">
        <v>593</v>
      </c>
      <c r="J561" s="35">
        <v>0</v>
      </c>
      <c r="K561" s="35" t="s">
        <v>4412</v>
      </c>
      <c r="L561" s="35" t="s">
        <v>4728</v>
      </c>
      <c r="M561" s="35" t="s">
        <v>396</v>
      </c>
      <c r="N561" s="35" t="s">
        <v>122</v>
      </c>
      <c r="O561" s="35" t="s">
        <v>4729</v>
      </c>
      <c r="P561" s="35" t="s">
        <v>4730</v>
      </c>
      <c r="Q561" s="35" t="s">
        <v>311</v>
      </c>
      <c r="R561" s="35" t="s">
        <v>327</v>
      </c>
      <c r="S561" s="35" t="s">
        <v>205</v>
      </c>
      <c r="T561" s="35" t="s">
        <v>5052</v>
      </c>
      <c r="U561" s="35" t="s">
        <v>272</v>
      </c>
      <c r="V561" s="35">
        <v>0</v>
      </c>
      <c r="W561" s="35">
        <v>0</v>
      </c>
      <c r="X561" s="49">
        <v>0</v>
      </c>
      <c r="Y561" s="60" t="s">
        <v>341</v>
      </c>
      <c r="Z561" s="49">
        <v>100</v>
      </c>
      <c r="AA561" s="49">
        <v>0</v>
      </c>
      <c r="AB561" s="60" t="s">
        <v>4570</v>
      </c>
      <c r="AC561" s="60" t="s">
        <v>4574</v>
      </c>
      <c r="AD561" s="60" t="s">
        <v>2342</v>
      </c>
      <c r="AE561" s="60" t="s">
        <v>2343</v>
      </c>
      <c r="AF561" s="49">
        <v>2018</v>
      </c>
      <c r="AG561" s="60" t="s">
        <v>4722</v>
      </c>
      <c r="AH561" s="60">
        <v>43547</v>
      </c>
      <c r="AI561" s="60">
        <v>43553</v>
      </c>
      <c r="AJ561" s="60">
        <v>43547</v>
      </c>
      <c r="AK561" s="60">
        <v>43591</v>
      </c>
      <c r="AL561" s="60">
        <v>43553</v>
      </c>
      <c r="AM561" s="60" t="s">
        <v>569</v>
      </c>
      <c r="AN561" s="60" t="s">
        <v>4724</v>
      </c>
      <c r="AO561" s="60" t="s">
        <v>4726</v>
      </c>
      <c r="AP561" s="49"/>
      <c r="AQ561" s="60" t="s">
        <v>266</v>
      </c>
      <c r="AR561" s="60" t="s">
        <v>174</v>
      </c>
      <c r="AS561" s="60" t="s">
        <v>174</v>
      </c>
      <c r="AT561" s="49">
        <v>1</v>
      </c>
      <c r="AU561" s="49">
        <v>1</v>
      </c>
      <c r="AV561" s="49">
        <v>1</v>
      </c>
      <c r="AW561" s="60">
        <v>43454</v>
      </c>
      <c r="AX561" s="60" t="s">
        <v>183</v>
      </c>
      <c r="AY561" s="60">
        <v>43623.678959293982</v>
      </c>
      <c r="AZ561" s="60">
        <v>43448</v>
      </c>
      <c r="BA561" s="60">
        <v>43448</v>
      </c>
      <c r="BB561" s="60" t="s">
        <v>4727</v>
      </c>
      <c r="BC561" s="60">
        <v>43461.483310185184</v>
      </c>
      <c r="BD561" s="60">
        <v>43496</v>
      </c>
      <c r="BE561" s="60">
        <v>43699</v>
      </c>
      <c r="BF561" s="49">
        <f>IF(AND(ISBLANK(tbl_RawData_Report1[[#This Row],[REQ_ID]]),tbl_RawData_Report1[[#This Row],[RH Kit?]] = "Y"),1,COUNTIFS(tbl_RawData_Report1[RH Kit?],"Y",tbl_RawData_Report1[REQ_ID],tbl_RawData_Report1[[#This Row],[REQ_ID]]))</f>
        <v>0</v>
      </c>
      <c r="BG561" s="49">
        <f>COUNTIFS(tbl_RawData_Report1[RH Kit?],"Y",tbl_RawData_Report1[Order No.],tbl_RawData_Report1[[#This Row],[Order No.]])</f>
        <v>0</v>
      </c>
      <c r="BH561" s="49">
        <f>SUM(tbl_RawData_Report1[[#This Row],[RH Kit Req]:[RH Kit PO]])</f>
        <v>0</v>
      </c>
      <c r="BI561" s="49" t="str">
        <f>IFERROR(VLOOKUP(B561,Lookup!A:B,2,FALSE),B561)</f>
        <v>HIV_RAPID2</v>
      </c>
      <c r="BJ561" s="49" t="b">
        <f t="shared" si="8"/>
        <v>0</v>
      </c>
      <c r="BK561" s="49" t="str">
        <f>tbl_RawData_Report1[[#This Row],[Item ID]]&amp;tbl_RawData_Report1[[#This Row],[Order No.]]</f>
        <v>HIV_RAPID20000037509</v>
      </c>
      <c r="BL561"/>
      <c r="BM561"/>
      <c r="BN561"/>
    </row>
    <row r="562" spans="1:66" hidden="1" x14ac:dyDescent="0.25">
      <c r="A562" s="35" t="s">
        <v>8</v>
      </c>
      <c r="B562" s="35" t="s">
        <v>4589</v>
      </c>
      <c r="C562" s="35">
        <v>1</v>
      </c>
      <c r="D562" s="35">
        <v>1</v>
      </c>
      <c r="E562" s="35">
        <v>2</v>
      </c>
      <c r="F562" s="35" t="s">
        <v>4416</v>
      </c>
      <c r="G562" s="35" t="s">
        <v>4723</v>
      </c>
      <c r="H562" s="35" t="s">
        <v>4725</v>
      </c>
      <c r="I562" s="35" t="s">
        <v>593</v>
      </c>
      <c r="J562" s="35">
        <v>30200</v>
      </c>
      <c r="K562" s="35" t="s">
        <v>4412</v>
      </c>
      <c r="L562" s="35" t="s">
        <v>4728</v>
      </c>
      <c r="M562" s="35" t="s">
        <v>396</v>
      </c>
      <c r="N562" s="35" t="s">
        <v>122</v>
      </c>
      <c r="O562" s="35" t="s">
        <v>4729</v>
      </c>
      <c r="P562" s="35" t="s">
        <v>4730</v>
      </c>
      <c r="Q562" s="35" t="s">
        <v>311</v>
      </c>
      <c r="R562" s="35" t="s">
        <v>327</v>
      </c>
      <c r="S562" s="35" t="s">
        <v>205</v>
      </c>
      <c r="T562" s="35" t="s">
        <v>5052</v>
      </c>
      <c r="U562" s="35" t="s">
        <v>272</v>
      </c>
      <c r="V562" s="35">
        <v>0</v>
      </c>
      <c r="W562" s="35">
        <v>0</v>
      </c>
      <c r="X562" s="49">
        <v>302</v>
      </c>
      <c r="Y562" s="60" t="s">
        <v>341</v>
      </c>
      <c r="Z562" s="49">
        <v>100</v>
      </c>
      <c r="AA562" s="49">
        <v>30200</v>
      </c>
      <c r="AB562" s="60" t="s">
        <v>4570</v>
      </c>
      <c r="AC562" s="60" t="s">
        <v>4574</v>
      </c>
      <c r="AD562" s="60" t="s">
        <v>2342</v>
      </c>
      <c r="AE562" s="60" t="s">
        <v>2343</v>
      </c>
      <c r="AF562" s="49">
        <v>2018</v>
      </c>
      <c r="AG562" s="60" t="s">
        <v>4722</v>
      </c>
      <c r="AH562" s="60">
        <v>43547</v>
      </c>
      <c r="AI562" s="60">
        <v>43553</v>
      </c>
      <c r="AJ562" s="60">
        <v>43547</v>
      </c>
      <c r="AK562" s="60">
        <v>43591</v>
      </c>
      <c r="AL562" s="60">
        <v>43553</v>
      </c>
      <c r="AM562" s="60" t="s">
        <v>569</v>
      </c>
      <c r="AN562" s="60" t="s">
        <v>4724</v>
      </c>
      <c r="AO562" s="60" t="s">
        <v>4731</v>
      </c>
      <c r="AP562" s="49"/>
      <c r="AQ562" s="60" t="s">
        <v>266</v>
      </c>
      <c r="AR562" s="60" t="s">
        <v>174</v>
      </c>
      <c r="AS562" s="60" t="s">
        <v>174</v>
      </c>
      <c r="AT562" s="49">
        <v>1</v>
      </c>
      <c r="AU562" s="49">
        <v>1</v>
      </c>
      <c r="AV562" s="49">
        <v>1</v>
      </c>
      <c r="AW562" s="60">
        <v>43454</v>
      </c>
      <c r="AX562" s="60" t="s">
        <v>183</v>
      </c>
      <c r="AY562" s="60">
        <v>43623.678959293982</v>
      </c>
      <c r="AZ562" s="60">
        <v>43448</v>
      </c>
      <c r="BA562" s="60">
        <v>43448</v>
      </c>
      <c r="BB562" s="60" t="s">
        <v>4727</v>
      </c>
      <c r="BC562" s="60">
        <v>43461.483310185184</v>
      </c>
      <c r="BD562" s="60">
        <v>43496</v>
      </c>
      <c r="BE562" s="60">
        <v>43699</v>
      </c>
      <c r="BF562" s="49">
        <f>IF(AND(ISBLANK(tbl_RawData_Report1[[#This Row],[REQ_ID]]),tbl_RawData_Report1[[#This Row],[RH Kit?]] = "Y"),1,COUNTIFS(tbl_RawData_Report1[RH Kit?],"Y",tbl_RawData_Report1[REQ_ID],tbl_RawData_Report1[[#This Row],[REQ_ID]]))</f>
        <v>0</v>
      </c>
      <c r="BG562" s="49">
        <f>COUNTIFS(tbl_RawData_Report1[RH Kit?],"Y",tbl_RawData_Report1[Order No.],tbl_RawData_Report1[[#This Row],[Order No.]])</f>
        <v>0</v>
      </c>
      <c r="BH562" s="49">
        <f>SUM(tbl_RawData_Report1[[#This Row],[RH Kit Req]:[RH Kit PO]])</f>
        <v>0</v>
      </c>
      <c r="BI562" s="49" t="str">
        <f>IFERROR(VLOOKUP(B562,Lookup!A:B,2,FALSE),B562)</f>
        <v>HIV_RAPID2</v>
      </c>
      <c r="BJ562" s="49" t="b">
        <f t="shared" si="8"/>
        <v>1</v>
      </c>
      <c r="BK562" s="49" t="str">
        <f>tbl_RawData_Report1[[#This Row],[Item ID]]&amp;tbl_RawData_Report1[[#This Row],[Order No.]]</f>
        <v>HIV_RAPID20000037509</v>
      </c>
      <c r="BL562"/>
      <c r="BM562"/>
      <c r="BN562"/>
    </row>
    <row r="563" spans="1:66" hidden="1" x14ac:dyDescent="0.25">
      <c r="A563" s="35" t="s">
        <v>8</v>
      </c>
      <c r="B563" s="35" t="s">
        <v>4733</v>
      </c>
      <c r="C563" s="35">
        <v>2</v>
      </c>
      <c r="D563" s="35">
        <v>1</v>
      </c>
      <c r="E563" s="35">
        <v>1</v>
      </c>
      <c r="F563" s="35" t="s">
        <v>4416</v>
      </c>
      <c r="G563" s="35" t="s">
        <v>4723</v>
      </c>
      <c r="H563" s="35" t="s">
        <v>4734</v>
      </c>
      <c r="I563" s="35" t="s">
        <v>593</v>
      </c>
      <c r="J563" s="35">
        <v>0</v>
      </c>
      <c r="K563" s="35" t="s">
        <v>4412</v>
      </c>
      <c r="L563" s="35" t="s">
        <v>4728</v>
      </c>
      <c r="M563" s="35" t="s">
        <v>396</v>
      </c>
      <c r="N563" s="35" t="s">
        <v>122</v>
      </c>
      <c r="O563" s="35" t="s">
        <v>4729</v>
      </c>
      <c r="P563" s="35" t="s">
        <v>4730</v>
      </c>
      <c r="Q563" s="35" t="s">
        <v>311</v>
      </c>
      <c r="R563" s="35" t="s">
        <v>327</v>
      </c>
      <c r="S563" s="35" t="s">
        <v>205</v>
      </c>
      <c r="T563" s="35" t="s">
        <v>5052</v>
      </c>
      <c r="U563" s="35" t="s">
        <v>272</v>
      </c>
      <c r="V563" s="35">
        <v>0</v>
      </c>
      <c r="W563" s="35">
        <v>0</v>
      </c>
      <c r="X563" s="49">
        <v>0</v>
      </c>
      <c r="Y563" s="60" t="s">
        <v>341</v>
      </c>
      <c r="Z563" s="49">
        <v>100</v>
      </c>
      <c r="AA563" s="49">
        <v>0</v>
      </c>
      <c r="AB563" s="60" t="s">
        <v>4570</v>
      </c>
      <c r="AC563" s="60" t="s">
        <v>4575</v>
      </c>
      <c r="AD563" s="60" t="s">
        <v>2342</v>
      </c>
      <c r="AE563" s="60" t="s">
        <v>2343</v>
      </c>
      <c r="AF563" s="49">
        <v>2018</v>
      </c>
      <c r="AG563" s="60" t="s">
        <v>4722</v>
      </c>
      <c r="AH563" s="60">
        <v>43547</v>
      </c>
      <c r="AI563" s="60">
        <v>43553</v>
      </c>
      <c r="AJ563" s="60">
        <v>43547</v>
      </c>
      <c r="AK563" s="60">
        <v>43591</v>
      </c>
      <c r="AL563" s="60">
        <v>43553</v>
      </c>
      <c r="AM563" s="60" t="s">
        <v>569</v>
      </c>
      <c r="AN563" s="60" t="s">
        <v>4724</v>
      </c>
      <c r="AO563" s="60" t="s">
        <v>4735</v>
      </c>
      <c r="AP563" s="49"/>
      <c r="AQ563" s="60" t="s">
        <v>266</v>
      </c>
      <c r="AR563" s="60" t="s">
        <v>174</v>
      </c>
      <c r="AS563" s="60" t="s">
        <v>174</v>
      </c>
      <c r="AT563" s="49">
        <v>2</v>
      </c>
      <c r="AU563" s="49">
        <v>1</v>
      </c>
      <c r="AV563" s="49">
        <v>1</v>
      </c>
      <c r="AW563" s="60">
        <v>43454</v>
      </c>
      <c r="AX563" s="60" t="s">
        <v>183</v>
      </c>
      <c r="AY563" s="60">
        <v>43623.678959293982</v>
      </c>
      <c r="AZ563" s="60">
        <v>43448</v>
      </c>
      <c r="BA563" s="60">
        <v>43448</v>
      </c>
      <c r="BB563" s="60" t="s">
        <v>4736</v>
      </c>
      <c r="BC563" s="60">
        <v>43461.483310185184</v>
      </c>
      <c r="BD563" s="60">
        <v>43496</v>
      </c>
      <c r="BE563" s="60">
        <v>43699</v>
      </c>
      <c r="BF563" s="49">
        <f>IF(AND(ISBLANK(tbl_RawData_Report1[[#This Row],[REQ_ID]]),tbl_RawData_Report1[[#This Row],[RH Kit?]] = "Y"),1,COUNTIFS(tbl_RawData_Report1[RH Kit?],"Y",tbl_RawData_Report1[REQ_ID],tbl_RawData_Report1[[#This Row],[REQ_ID]]))</f>
        <v>0</v>
      </c>
      <c r="BG563" s="49">
        <f>COUNTIFS(tbl_RawData_Report1[RH Kit?],"Y",tbl_RawData_Report1[Order No.],tbl_RawData_Report1[[#This Row],[Order No.]])</f>
        <v>0</v>
      </c>
      <c r="BH563" s="49">
        <f>SUM(tbl_RawData_Report1[[#This Row],[RH Kit Req]:[RH Kit PO]])</f>
        <v>0</v>
      </c>
      <c r="BI563" s="49" t="str">
        <f>IFERROR(VLOOKUP(B563,Lookup!A:B,2,FALSE),B563)</f>
        <v>SYPHILIS_RAP1</v>
      </c>
      <c r="BJ563" s="49" t="b">
        <f t="shared" si="8"/>
        <v>0</v>
      </c>
      <c r="BK563" s="49" t="str">
        <f>tbl_RawData_Report1[[#This Row],[Item ID]]&amp;tbl_RawData_Report1[[#This Row],[Order No.]]</f>
        <v>SYPHILIS_RAP10000037509</v>
      </c>
      <c r="BL563"/>
      <c r="BM563"/>
      <c r="BN563"/>
    </row>
    <row r="564" spans="1:66" hidden="1" x14ac:dyDescent="0.25">
      <c r="A564" s="35" t="s">
        <v>8</v>
      </c>
      <c r="B564" s="35" t="s">
        <v>4733</v>
      </c>
      <c r="C564" s="35">
        <v>2</v>
      </c>
      <c r="D564" s="35">
        <v>1</v>
      </c>
      <c r="E564" s="35">
        <v>2</v>
      </c>
      <c r="F564" s="35" t="s">
        <v>4416</v>
      </c>
      <c r="G564" s="35" t="s">
        <v>4723</v>
      </c>
      <c r="H564" s="35" t="s">
        <v>4734</v>
      </c>
      <c r="I564" s="35" t="s">
        <v>593</v>
      </c>
      <c r="J564" s="35">
        <v>65520</v>
      </c>
      <c r="K564" s="35" t="s">
        <v>4412</v>
      </c>
      <c r="L564" s="35" t="s">
        <v>4728</v>
      </c>
      <c r="M564" s="35" t="s">
        <v>396</v>
      </c>
      <c r="N564" s="35" t="s">
        <v>122</v>
      </c>
      <c r="O564" s="35" t="s">
        <v>4729</v>
      </c>
      <c r="P564" s="35" t="s">
        <v>4730</v>
      </c>
      <c r="Q564" s="35" t="s">
        <v>311</v>
      </c>
      <c r="R564" s="35" t="s">
        <v>327</v>
      </c>
      <c r="S564" s="35" t="s">
        <v>205</v>
      </c>
      <c r="T564" s="35" t="s">
        <v>5052</v>
      </c>
      <c r="U564" s="35" t="s">
        <v>272</v>
      </c>
      <c r="V564" s="35">
        <v>0</v>
      </c>
      <c r="W564" s="35">
        <v>0</v>
      </c>
      <c r="X564" s="49">
        <v>504</v>
      </c>
      <c r="Y564" s="60" t="s">
        <v>341</v>
      </c>
      <c r="Z564" s="49">
        <v>100</v>
      </c>
      <c r="AA564" s="49">
        <v>50400</v>
      </c>
      <c r="AB564" s="60" t="s">
        <v>4570</v>
      </c>
      <c r="AC564" s="60" t="s">
        <v>4575</v>
      </c>
      <c r="AD564" s="60" t="s">
        <v>2342</v>
      </c>
      <c r="AE564" s="60" t="s">
        <v>2343</v>
      </c>
      <c r="AF564" s="49">
        <v>2018</v>
      </c>
      <c r="AG564" s="60" t="s">
        <v>4722</v>
      </c>
      <c r="AH564" s="60">
        <v>43547</v>
      </c>
      <c r="AI564" s="60">
        <v>43553</v>
      </c>
      <c r="AJ564" s="60">
        <v>43547</v>
      </c>
      <c r="AK564" s="60">
        <v>43591</v>
      </c>
      <c r="AL564" s="60">
        <v>43553</v>
      </c>
      <c r="AM564" s="60" t="s">
        <v>569</v>
      </c>
      <c r="AN564" s="60" t="s">
        <v>4724</v>
      </c>
      <c r="AO564" s="60" t="s">
        <v>4737</v>
      </c>
      <c r="AP564" s="49"/>
      <c r="AQ564" s="60" t="s">
        <v>266</v>
      </c>
      <c r="AR564" s="60" t="s">
        <v>174</v>
      </c>
      <c r="AS564" s="60" t="s">
        <v>174</v>
      </c>
      <c r="AT564" s="49">
        <v>2</v>
      </c>
      <c r="AU564" s="49">
        <v>1</v>
      </c>
      <c r="AV564" s="49">
        <v>1</v>
      </c>
      <c r="AW564" s="60">
        <v>43454</v>
      </c>
      <c r="AX564" s="60" t="s">
        <v>183</v>
      </c>
      <c r="AY564" s="60">
        <v>43623.678959293982</v>
      </c>
      <c r="AZ564" s="60">
        <v>43448</v>
      </c>
      <c r="BA564" s="60">
        <v>43448</v>
      </c>
      <c r="BB564" s="60" t="s">
        <v>4736</v>
      </c>
      <c r="BC564" s="60">
        <v>43461.483310185184</v>
      </c>
      <c r="BD564" s="60">
        <v>43496</v>
      </c>
      <c r="BE564" s="60">
        <v>43699</v>
      </c>
      <c r="BF564" s="49">
        <f>IF(AND(ISBLANK(tbl_RawData_Report1[[#This Row],[REQ_ID]]),tbl_RawData_Report1[[#This Row],[RH Kit?]] = "Y"),1,COUNTIFS(tbl_RawData_Report1[RH Kit?],"Y",tbl_RawData_Report1[REQ_ID],tbl_RawData_Report1[[#This Row],[REQ_ID]]))</f>
        <v>0</v>
      </c>
      <c r="BG564" s="49">
        <f>COUNTIFS(tbl_RawData_Report1[RH Kit?],"Y",tbl_RawData_Report1[Order No.],tbl_RawData_Report1[[#This Row],[Order No.]])</f>
        <v>0</v>
      </c>
      <c r="BH564" s="49">
        <f>SUM(tbl_RawData_Report1[[#This Row],[RH Kit Req]:[RH Kit PO]])</f>
        <v>0</v>
      </c>
      <c r="BI564" s="49" t="str">
        <f>IFERROR(VLOOKUP(B564,Lookup!A:B,2,FALSE),B564)</f>
        <v>SYPHILIS_RAP1</v>
      </c>
      <c r="BJ564" s="49" t="b">
        <f t="shared" si="8"/>
        <v>1</v>
      </c>
      <c r="BK564" s="49" t="str">
        <f>tbl_RawData_Report1[[#This Row],[Item ID]]&amp;tbl_RawData_Report1[[#This Row],[Order No.]]</f>
        <v>SYPHILIS_RAP10000037509</v>
      </c>
      <c r="BL564"/>
      <c r="BM564"/>
      <c r="BN564"/>
    </row>
    <row r="565" spans="1:66" hidden="1" x14ac:dyDescent="0.25">
      <c r="A565" s="35" t="s">
        <v>8</v>
      </c>
      <c r="B565" s="35" t="s">
        <v>757</v>
      </c>
      <c r="C565" s="35">
        <v>2</v>
      </c>
      <c r="D565" s="35">
        <v>1</v>
      </c>
      <c r="E565" s="35">
        <v>1</v>
      </c>
      <c r="F565" s="35" t="s">
        <v>439</v>
      </c>
      <c r="G565" s="35" t="s">
        <v>2219</v>
      </c>
      <c r="H565" s="35" t="s">
        <v>758</v>
      </c>
      <c r="I565" s="35" t="s">
        <v>593</v>
      </c>
      <c r="J565" s="35">
        <v>0</v>
      </c>
      <c r="K565" s="35" t="s">
        <v>437</v>
      </c>
      <c r="L565" s="35" t="s">
        <v>627</v>
      </c>
      <c r="M565" s="35" t="s">
        <v>396</v>
      </c>
      <c r="N565" s="35" t="s">
        <v>122</v>
      </c>
      <c r="O565" s="35" t="s">
        <v>887</v>
      </c>
      <c r="P565" s="35" t="s">
        <v>438</v>
      </c>
      <c r="Q565" s="35" t="s">
        <v>311</v>
      </c>
      <c r="R565" s="35" t="s">
        <v>440</v>
      </c>
      <c r="S565" s="35" t="s">
        <v>441</v>
      </c>
      <c r="T565" s="35" t="s">
        <v>5058</v>
      </c>
      <c r="U565" s="35" t="s">
        <v>269</v>
      </c>
      <c r="V565" s="35">
        <v>0</v>
      </c>
      <c r="W565" s="35">
        <v>0</v>
      </c>
      <c r="X565" s="49">
        <v>0</v>
      </c>
      <c r="Y565" s="60" t="s">
        <v>346</v>
      </c>
      <c r="Z565" s="49">
        <v>1000</v>
      </c>
      <c r="AA565" s="49">
        <v>0</v>
      </c>
      <c r="AB565" s="60" t="s">
        <v>637</v>
      </c>
      <c r="AC565" s="60" t="s">
        <v>761</v>
      </c>
      <c r="AD565" s="60" t="s">
        <v>694</v>
      </c>
      <c r="AE565" s="60" t="s">
        <v>695</v>
      </c>
      <c r="AF565" s="49">
        <v>2018</v>
      </c>
      <c r="AG565" s="60" t="s">
        <v>2218</v>
      </c>
      <c r="AH565" s="60">
        <v>43524</v>
      </c>
      <c r="AI565" s="60">
        <v>43597</v>
      </c>
      <c r="AJ565" s="60">
        <v>43572</v>
      </c>
      <c r="AK565" s="60">
        <v>43581</v>
      </c>
      <c r="AL565" s="60">
        <v>43591</v>
      </c>
      <c r="AM565" s="60" t="s">
        <v>566</v>
      </c>
      <c r="AN565" s="60" t="s">
        <v>2220</v>
      </c>
      <c r="AO565" s="60" t="s">
        <v>2221</v>
      </c>
      <c r="AP565" s="49"/>
      <c r="AQ565" s="60" t="s">
        <v>266</v>
      </c>
      <c r="AR565" s="60" t="s">
        <v>174</v>
      </c>
      <c r="AS565" s="60" t="s">
        <v>174</v>
      </c>
      <c r="AT565" s="49">
        <v>2</v>
      </c>
      <c r="AU565" s="49">
        <v>1</v>
      </c>
      <c r="AV565" s="49">
        <v>1</v>
      </c>
      <c r="AW565" s="60">
        <v>43455</v>
      </c>
      <c r="AX565" s="60" t="s">
        <v>183</v>
      </c>
      <c r="AY565" s="60">
        <v>43623.678959293982</v>
      </c>
      <c r="AZ565" s="60">
        <v>43453</v>
      </c>
      <c r="BA565" s="60">
        <v>43453</v>
      </c>
      <c r="BB565" s="60" t="s">
        <v>2222</v>
      </c>
      <c r="BC565" s="60">
        <v>43458.512858796297</v>
      </c>
      <c r="BD565" s="60">
        <v>43524</v>
      </c>
      <c r="BE565" s="60">
        <v>43738</v>
      </c>
      <c r="BF565" s="49">
        <f>IF(AND(ISBLANK(tbl_RawData_Report1[[#This Row],[REQ_ID]]),tbl_RawData_Report1[[#This Row],[RH Kit?]] = "Y"),1,COUNTIFS(tbl_RawData_Report1[RH Kit?],"Y",tbl_RawData_Report1[REQ_ID],tbl_RawData_Report1[[#This Row],[REQ_ID]]))</f>
        <v>0</v>
      </c>
      <c r="BG565" s="49">
        <f>COUNTIFS(tbl_RawData_Report1[RH Kit?],"Y",tbl_RawData_Report1[Order No.],tbl_RawData_Report1[[#This Row],[Order No.]])</f>
        <v>0</v>
      </c>
      <c r="BH565" s="49">
        <f>SUM(tbl_RawData_Report1[[#This Row],[RH Kit Req]:[RH Kit PO]])</f>
        <v>0</v>
      </c>
      <c r="BI565" s="49" t="str">
        <f>IFERROR(VLOOKUP(B565,Lookup!A:B,2,FALSE),B565)</f>
        <v>METRONIDAZOL_250MG</v>
      </c>
      <c r="BJ565" s="49" t="b">
        <f t="shared" si="8"/>
        <v>0</v>
      </c>
      <c r="BK565" s="49" t="str">
        <f>tbl_RawData_Report1[[#This Row],[Item ID]]&amp;tbl_RawData_Report1[[#This Row],[Order No.]]</f>
        <v>METRONIDAZOL_250MG0000037510</v>
      </c>
      <c r="BL565"/>
      <c r="BM565"/>
      <c r="BN565"/>
    </row>
    <row r="566" spans="1:66" hidden="1" x14ac:dyDescent="0.25">
      <c r="A566" s="35" t="s">
        <v>8</v>
      </c>
      <c r="B566" s="35" t="s">
        <v>757</v>
      </c>
      <c r="C566" s="35">
        <v>2</v>
      </c>
      <c r="D566" s="35">
        <v>1</v>
      </c>
      <c r="E566" s="35">
        <v>2</v>
      </c>
      <c r="F566" s="35" t="s">
        <v>439</v>
      </c>
      <c r="G566" s="35" t="s">
        <v>2219</v>
      </c>
      <c r="H566" s="35" t="s">
        <v>758</v>
      </c>
      <c r="I566" s="35" t="s">
        <v>593</v>
      </c>
      <c r="J566" s="35">
        <v>0</v>
      </c>
      <c r="K566" s="35" t="s">
        <v>437</v>
      </c>
      <c r="L566" s="35" t="s">
        <v>627</v>
      </c>
      <c r="M566" s="35" t="s">
        <v>396</v>
      </c>
      <c r="N566" s="35" t="s">
        <v>122</v>
      </c>
      <c r="O566" s="35" t="s">
        <v>887</v>
      </c>
      <c r="P566" s="35" t="s">
        <v>438</v>
      </c>
      <c r="Q566" s="35" t="s">
        <v>311</v>
      </c>
      <c r="R566" s="35" t="s">
        <v>440</v>
      </c>
      <c r="S566" s="35" t="s">
        <v>441</v>
      </c>
      <c r="T566" s="35" t="s">
        <v>5058</v>
      </c>
      <c r="U566" s="35" t="s">
        <v>269</v>
      </c>
      <c r="V566" s="35">
        <v>0</v>
      </c>
      <c r="W566" s="35">
        <v>0</v>
      </c>
      <c r="X566" s="49">
        <v>0</v>
      </c>
      <c r="Y566" s="60" t="s">
        <v>346</v>
      </c>
      <c r="Z566" s="49">
        <v>1000</v>
      </c>
      <c r="AA566" s="49">
        <v>0</v>
      </c>
      <c r="AB566" s="60" t="s">
        <v>637</v>
      </c>
      <c r="AC566" s="60" t="s">
        <v>761</v>
      </c>
      <c r="AD566" s="60" t="s">
        <v>694</v>
      </c>
      <c r="AE566" s="60" t="s">
        <v>695</v>
      </c>
      <c r="AF566" s="49">
        <v>2018</v>
      </c>
      <c r="AG566" s="60" t="s">
        <v>2218</v>
      </c>
      <c r="AH566" s="60">
        <v>43524</v>
      </c>
      <c r="AI566" s="60">
        <v>43597</v>
      </c>
      <c r="AJ566" s="60">
        <v>43572</v>
      </c>
      <c r="AK566" s="60">
        <v>43581</v>
      </c>
      <c r="AL566" s="60">
        <v>43591</v>
      </c>
      <c r="AM566" s="60" t="s">
        <v>566</v>
      </c>
      <c r="AN566" s="60" t="s">
        <v>2220</v>
      </c>
      <c r="AO566" s="60" t="s">
        <v>2257</v>
      </c>
      <c r="AP566" s="49"/>
      <c r="AQ566" s="60" t="s">
        <v>266</v>
      </c>
      <c r="AR566" s="60" t="s">
        <v>174</v>
      </c>
      <c r="AS566" s="60" t="s">
        <v>174</v>
      </c>
      <c r="AT566" s="49">
        <v>2</v>
      </c>
      <c r="AU566" s="49">
        <v>1</v>
      </c>
      <c r="AV566" s="49">
        <v>1</v>
      </c>
      <c r="AW566" s="60">
        <v>43455</v>
      </c>
      <c r="AX566" s="60" t="s">
        <v>183</v>
      </c>
      <c r="AY566" s="60">
        <v>43623.678959293982</v>
      </c>
      <c r="AZ566" s="60">
        <v>43453</v>
      </c>
      <c r="BA566" s="60">
        <v>43453</v>
      </c>
      <c r="BB566" s="60" t="s">
        <v>2222</v>
      </c>
      <c r="BC566" s="60">
        <v>43458.512858796297</v>
      </c>
      <c r="BD566" s="60">
        <v>43524</v>
      </c>
      <c r="BE566" s="60">
        <v>43738</v>
      </c>
      <c r="BF566" s="49">
        <f>IF(AND(ISBLANK(tbl_RawData_Report1[[#This Row],[REQ_ID]]),tbl_RawData_Report1[[#This Row],[RH Kit?]] = "Y"),1,COUNTIFS(tbl_RawData_Report1[RH Kit?],"Y",tbl_RawData_Report1[REQ_ID],tbl_RawData_Report1[[#This Row],[REQ_ID]]))</f>
        <v>0</v>
      </c>
      <c r="BG566" s="49">
        <f>COUNTIFS(tbl_RawData_Report1[RH Kit?],"Y",tbl_RawData_Report1[Order No.],tbl_RawData_Report1[[#This Row],[Order No.]])</f>
        <v>0</v>
      </c>
      <c r="BH566" s="49">
        <f>SUM(tbl_RawData_Report1[[#This Row],[RH Kit Req]:[RH Kit PO]])</f>
        <v>0</v>
      </c>
      <c r="BI566" s="49" t="str">
        <f>IFERROR(VLOOKUP(B566,Lookup!A:B,2,FALSE),B566)</f>
        <v>METRONIDAZOL_250MG</v>
      </c>
      <c r="BJ566" s="49" t="b">
        <f t="shared" si="8"/>
        <v>0</v>
      </c>
      <c r="BK566" s="49" t="str">
        <f>tbl_RawData_Report1[[#This Row],[Item ID]]&amp;tbl_RawData_Report1[[#This Row],[Order No.]]</f>
        <v>METRONIDAZOL_250MG0000037510</v>
      </c>
      <c r="BL566"/>
      <c r="BM566"/>
      <c r="BN566"/>
    </row>
    <row r="567" spans="1:66" hidden="1" x14ac:dyDescent="0.25">
      <c r="A567" s="35" t="s">
        <v>8</v>
      </c>
      <c r="B567" s="35" t="s">
        <v>757</v>
      </c>
      <c r="C567" s="35">
        <v>2</v>
      </c>
      <c r="D567" s="35">
        <v>1</v>
      </c>
      <c r="E567" s="35">
        <v>3</v>
      </c>
      <c r="F567" s="35" t="s">
        <v>439</v>
      </c>
      <c r="G567" s="35" t="s">
        <v>2219</v>
      </c>
      <c r="H567" s="35" t="s">
        <v>758</v>
      </c>
      <c r="I567" s="35" t="s">
        <v>593</v>
      </c>
      <c r="J567" s="35">
        <v>8748</v>
      </c>
      <c r="K567" s="35" t="s">
        <v>437</v>
      </c>
      <c r="L567" s="35" t="s">
        <v>627</v>
      </c>
      <c r="M567" s="35" t="s">
        <v>396</v>
      </c>
      <c r="N567" s="35" t="s">
        <v>122</v>
      </c>
      <c r="O567" s="35" t="s">
        <v>887</v>
      </c>
      <c r="P567" s="35" t="s">
        <v>438</v>
      </c>
      <c r="Q567" s="35" t="s">
        <v>311</v>
      </c>
      <c r="R567" s="35" t="s">
        <v>440</v>
      </c>
      <c r="S567" s="35" t="s">
        <v>441</v>
      </c>
      <c r="T567" s="35" t="s">
        <v>5058</v>
      </c>
      <c r="U567" s="35" t="s">
        <v>269</v>
      </c>
      <c r="V567" s="35">
        <v>0</v>
      </c>
      <c r="W567" s="35">
        <v>0</v>
      </c>
      <c r="X567" s="49">
        <v>1200</v>
      </c>
      <c r="Y567" s="60" t="s">
        <v>346</v>
      </c>
      <c r="Z567" s="49">
        <v>1000</v>
      </c>
      <c r="AA567" s="49">
        <v>1200000</v>
      </c>
      <c r="AB567" s="60" t="s">
        <v>637</v>
      </c>
      <c r="AC567" s="60" t="s">
        <v>761</v>
      </c>
      <c r="AD567" s="60" t="s">
        <v>694</v>
      </c>
      <c r="AE567" s="60" t="s">
        <v>695</v>
      </c>
      <c r="AF567" s="49">
        <v>2018</v>
      </c>
      <c r="AG567" s="60" t="s">
        <v>2218</v>
      </c>
      <c r="AH567" s="60">
        <v>43524</v>
      </c>
      <c r="AI567" s="60">
        <v>43597</v>
      </c>
      <c r="AJ567" s="60">
        <v>43572</v>
      </c>
      <c r="AK567" s="60">
        <v>43581</v>
      </c>
      <c r="AL567" s="60">
        <v>43591</v>
      </c>
      <c r="AM567" s="60" t="s">
        <v>566</v>
      </c>
      <c r="AN567" s="60" t="s">
        <v>2220</v>
      </c>
      <c r="AO567" s="60" t="s">
        <v>2258</v>
      </c>
      <c r="AP567" s="49"/>
      <c r="AQ567" s="60" t="s">
        <v>266</v>
      </c>
      <c r="AR567" s="60" t="s">
        <v>174</v>
      </c>
      <c r="AS567" s="60" t="s">
        <v>174</v>
      </c>
      <c r="AT567" s="49">
        <v>2</v>
      </c>
      <c r="AU567" s="49">
        <v>1</v>
      </c>
      <c r="AV567" s="49">
        <v>1</v>
      </c>
      <c r="AW567" s="60">
        <v>43455</v>
      </c>
      <c r="AX567" s="60" t="s">
        <v>183</v>
      </c>
      <c r="AY567" s="60">
        <v>43623.678959293982</v>
      </c>
      <c r="AZ567" s="60">
        <v>43453</v>
      </c>
      <c r="BA567" s="60">
        <v>43453</v>
      </c>
      <c r="BB567" s="60" t="s">
        <v>2222</v>
      </c>
      <c r="BC567" s="60">
        <v>43458.512858796297</v>
      </c>
      <c r="BD567" s="60">
        <v>43524</v>
      </c>
      <c r="BE567" s="60">
        <v>43738</v>
      </c>
      <c r="BF567" s="49">
        <f>IF(AND(ISBLANK(tbl_RawData_Report1[[#This Row],[REQ_ID]]),tbl_RawData_Report1[[#This Row],[RH Kit?]] = "Y"),1,COUNTIFS(tbl_RawData_Report1[RH Kit?],"Y",tbl_RawData_Report1[REQ_ID],tbl_RawData_Report1[[#This Row],[REQ_ID]]))</f>
        <v>0</v>
      </c>
      <c r="BG567" s="49">
        <f>COUNTIFS(tbl_RawData_Report1[RH Kit?],"Y",tbl_RawData_Report1[Order No.],tbl_RawData_Report1[[#This Row],[Order No.]])</f>
        <v>0</v>
      </c>
      <c r="BH567" s="49">
        <f>SUM(tbl_RawData_Report1[[#This Row],[RH Kit Req]:[RH Kit PO]])</f>
        <v>0</v>
      </c>
      <c r="BI567" s="49" t="str">
        <f>IFERROR(VLOOKUP(B567,Lookup!A:B,2,FALSE),B567)</f>
        <v>METRONIDAZOL_250MG</v>
      </c>
      <c r="BJ567" s="49" t="b">
        <f t="shared" si="8"/>
        <v>1</v>
      </c>
      <c r="BK567" s="49" t="str">
        <f>tbl_RawData_Report1[[#This Row],[Item ID]]&amp;tbl_RawData_Report1[[#This Row],[Order No.]]</f>
        <v>METRONIDAZOL_250MG0000037510</v>
      </c>
      <c r="BL567"/>
      <c r="BM567"/>
      <c r="BN567"/>
    </row>
    <row r="568" spans="1:66" hidden="1" x14ac:dyDescent="0.25">
      <c r="A568" s="35" t="s">
        <v>8</v>
      </c>
      <c r="B568" s="35" t="s">
        <v>2251</v>
      </c>
      <c r="C568" s="35">
        <v>1</v>
      </c>
      <c r="D568" s="35">
        <v>1</v>
      </c>
      <c r="E568" s="35">
        <v>1</v>
      </c>
      <c r="F568" s="35" t="s">
        <v>390</v>
      </c>
      <c r="G568" s="35" t="s">
        <v>2250</v>
      </c>
      <c r="H568" s="35" t="s">
        <v>2252</v>
      </c>
      <c r="I568" s="35" t="s">
        <v>593</v>
      </c>
      <c r="J568" s="35">
        <v>0</v>
      </c>
      <c r="K568" s="35" t="s">
        <v>267</v>
      </c>
      <c r="L568" s="35" t="s">
        <v>373</v>
      </c>
      <c r="M568" s="35" t="s">
        <v>122</v>
      </c>
      <c r="N568" s="35" t="s">
        <v>1448</v>
      </c>
      <c r="O568" s="35" t="s">
        <v>122</v>
      </c>
      <c r="P568" s="35" t="s">
        <v>122</v>
      </c>
      <c r="Q568" s="35" t="s">
        <v>311</v>
      </c>
      <c r="R568" s="35" t="s">
        <v>271</v>
      </c>
      <c r="S568" s="35" t="s">
        <v>194</v>
      </c>
      <c r="T568" s="35" t="s">
        <v>5061</v>
      </c>
      <c r="U568" s="35" t="s">
        <v>272</v>
      </c>
      <c r="V568" s="35">
        <v>1</v>
      </c>
      <c r="W568" s="35">
        <v>0</v>
      </c>
      <c r="X568" s="49">
        <v>0</v>
      </c>
      <c r="Y568" s="60" t="s">
        <v>791</v>
      </c>
      <c r="Z568" s="49">
        <v>20</v>
      </c>
      <c r="AA568" s="49">
        <v>0</v>
      </c>
      <c r="AB568" s="60" t="s">
        <v>637</v>
      </c>
      <c r="AC568" s="60" t="s">
        <v>684</v>
      </c>
      <c r="AD568" s="60" t="s">
        <v>661</v>
      </c>
      <c r="AE568" s="60" t="s">
        <v>662</v>
      </c>
      <c r="AF568" s="49">
        <v>2018</v>
      </c>
      <c r="AG568" s="60" t="s">
        <v>2192</v>
      </c>
      <c r="AH568" s="60">
        <v>43542</v>
      </c>
      <c r="AI568" s="60">
        <v>43544</v>
      </c>
      <c r="AJ568" s="60">
        <v>43558</v>
      </c>
      <c r="AK568" s="60">
        <v>43557</v>
      </c>
      <c r="AL568" s="60">
        <v>43559</v>
      </c>
      <c r="AM568" s="60" t="s">
        <v>568</v>
      </c>
      <c r="AN568" s="60" t="s">
        <v>2194</v>
      </c>
      <c r="AO568" s="60" t="s">
        <v>2253</v>
      </c>
      <c r="AP568" s="49"/>
      <c r="AQ568" s="60" t="s">
        <v>266</v>
      </c>
      <c r="AR568" s="60" t="s">
        <v>174</v>
      </c>
      <c r="AS568" s="60" t="s">
        <v>174</v>
      </c>
      <c r="AT568" s="49"/>
      <c r="AU568" s="49"/>
      <c r="AV568" s="49"/>
      <c r="AW568" s="60">
        <v>43455</v>
      </c>
      <c r="AX568" s="60" t="s">
        <v>183</v>
      </c>
      <c r="AY568" s="60">
        <v>43937.926214930558</v>
      </c>
      <c r="AZ568" s="60"/>
      <c r="BA568" s="60"/>
      <c r="BB568" s="60" t="s">
        <v>2254</v>
      </c>
      <c r="BC568" s="60">
        <v>43458.489166666666</v>
      </c>
      <c r="BD568" s="60">
        <v>43542</v>
      </c>
      <c r="BE568" s="60"/>
      <c r="BF568" s="49">
        <f>IF(AND(ISBLANK(tbl_RawData_Report1[[#This Row],[REQ_ID]]),tbl_RawData_Report1[[#This Row],[RH Kit?]] = "Y"),1,COUNTIFS(tbl_RawData_Report1[RH Kit?],"Y",tbl_RawData_Report1[REQ_ID],tbl_RawData_Report1[[#This Row],[REQ_ID]]))</f>
        <v>0</v>
      </c>
      <c r="BG568" s="49">
        <f>COUNTIFS(tbl_RawData_Report1[RH Kit?],"Y",tbl_RawData_Report1[Order No.],tbl_RawData_Report1[[#This Row],[Order No.]])</f>
        <v>0</v>
      </c>
      <c r="BH568" s="49">
        <f>SUM(tbl_RawData_Report1[[#This Row],[RH Kit Req]:[RH Kit PO]])</f>
        <v>0</v>
      </c>
      <c r="BI568" s="49" t="str">
        <f>IFERROR(VLOOKUP(B568,Lookup!A:B,2,FALSE),B568)</f>
        <v>LIDOCAINEHCL1/10</v>
      </c>
      <c r="BJ568" s="49" t="b">
        <f t="shared" si="8"/>
        <v>0</v>
      </c>
      <c r="BK568" s="49" t="str">
        <f>tbl_RawData_Report1[[#This Row],[Item ID]]&amp;tbl_RawData_Report1[[#This Row],[Order No.]]</f>
        <v>LIDOCAINEHCL1/100000037511</v>
      </c>
      <c r="BL568"/>
      <c r="BM568"/>
      <c r="BN568"/>
    </row>
    <row r="569" spans="1:66" hidden="1" x14ac:dyDescent="0.25">
      <c r="A569" s="35" t="s">
        <v>8</v>
      </c>
      <c r="B569" s="35" t="s">
        <v>2251</v>
      </c>
      <c r="C569" s="35">
        <v>1</v>
      </c>
      <c r="D569" s="35">
        <v>1</v>
      </c>
      <c r="E569" s="35">
        <v>2</v>
      </c>
      <c r="F569" s="35" t="s">
        <v>390</v>
      </c>
      <c r="G569" s="35" t="s">
        <v>2250</v>
      </c>
      <c r="H569" s="35" t="s">
        <v>2252</v>
      </c>
      <c r="I569" s="35" t="s">
        <v>593</v>
      </c>
      <c r="J569" s="35">
        <v>3500</v>
      </c>
      <c r="K569" s="35" t="s">
        <v>267</v>
      </c>
      <c r="L569" s="35" t="s">
        <v>373</v>
      </c>
      <c r="M569" s="35" t="s">
        <v>122</v>
      </c>
      <c r="N569" s="35" t="s">
        <v>1448</v>
      </c>
      <c r="O569" s="35" t="s">
        <v>122</v>
      </c>
      <c r="P569" s="35" t="s">
        <v>122</v>
      </c>
      <c r="Q569" s="35" t="s">
        <v>311</v>
      </c>
      <c r="R569" s="35" t="s">
        <v>271</v>
      </c>
      <c r="S569" s="35" t="s">
        <v>194</v>
      </c>
      <c r="T569" s="35" t="s">
        <v>5061</v>
      </c>
      <c r="U569" s="35" t="s">
        <v>272</v>
      </c>
      <c r="V569" s="35">
        <v>1</v>
      </c>
      <c r="W569" s="35">
        <v>0</v>
      </c>
      <c r="X569" s="49">
        <v>500</v>
      </c>
      <c r="Y569" s="60" t="s">
        <v>791</v>
      </c>
      <c r="Z569" s="49">
        <v>20</v>
      </c>
      <c r="AA569" s="49">
        <v>10000</v>
      </c>
      <c r="AB569" s="60" t="s">
        <v>637</v>
      </c>
      <c r="AC569" s="60" t="s">
        <v>684</v>
      </c>
      <c r="AD569" s="60" t="s">
        <v>661</v>
      </c>
      <c r="AE569" s="60" t="s">
        <v>662</v>
      </c>
      <c r="AF569" s="49">
        <v>2018</v>
      </c>
      <c r="AG569" s="60" t="s">
        <v>2192</v>
      </c>
      <c r="AH569" s="60">
        <v>43542</v>
      </c>
      <c r="AI569" s="60">
        <v>43544</v>
      </c>
      <c r="AJ569" s="60">
        <v>43558</v>
      </c>
      <c r="AK569" s="60">
        <v>43557</v>
      </c>
      <c r="AL569" s="60">
        <v>43559</v>
      </c>
      <c r="AM569" s="60" t="s">
        <v>568</v>
      </c>
      <c r="AN569" s="60" t="s">
        <v>2194</v>
      </c>
      <c r="AO569" s="60" t="s">
        <v>2255</v>
      </c>
      <c r="AP569" s="49"/>
      <c r="AQ569" s="60" t="s">
        <v>266</v>
      </c>
      <c r="AR569" s="60" t="s">
        <v>174</v>
      </c>
      <c r="AS569" s="60" t="s">
        <v>174</v>
      </c>
      <c r="AT569" s="49"/>
      <c r="AU569" s="49"/>
      <c r="AV569" s="49"/>
      <c r="AW569" s="60">
        <v>43455</v>
      </c>
      <c r="AX569" s="60" t="s">
        <v>183</v>
      </c>
      <c r="AY569" s="60">
        <v>43937.926214930558</v>
      </c>
      <c r="AZ569" s="60"/>
      <c r="BA569" s="60"/>
      <c r="BB569" s="60" t="s">
        <v>2254</v>
      </c>
      <c r="BC569" s="60">
        <v>43458.489166666666</v>
      </c>
      <c r="BD569" s="60">
        <v>43542</v>
      </c>
      <c r="BE569" s="60"/>
      <c r="BF569" s="49">
        <f>IF(AND(ISBLANK(tbl_RawData_Report1[[#This Row],[REQ_ID]]),tbl_RawData_Report1[[#This Row],[RH Kit?]] = "Y"),1,COUNTIFS(tbl_RawData_Report1[RH Kit?],"Y",tbl_RawData_Report1[REQ_ID],tbl_RawData_Report1[[#This Row],[REQ_ID]]))</f>
        <v>0</v>
      </c>
      <c r="BG569" s="49">
        <f>COUNTIFS(tbl_RawData_Report1[RH Kit?],"Y",tbl_RawData_Report1[Order No.],tbl_RawData_Report1[[#This Row],[Order No.]])</f>
        <v>0</v>
      </c>
      <c r="BH569" s="49">
        <f>SUM(tbl_RawData_Report1[[#This Row],[RH Kit Req]:[RH Kit PO]])</f>
        <v>0</v>
      </c>
      <c r="BI569" s="49" t="str">
        <f>IFERROR(VLOOKUP(B569,Lookup!A:B,2,FALSE),B569)</f>
        <v>LIDOCAINEHCL1/10</v>
      </c>
      <c r="BJ569" s="49" t="b">
        <f t="shared" si="8"/>
        <v>1</v>
      </c>
      <c r="BK569" s="49" t="str">
        <f>tbl_RawData_Report1[[#This Row],[Item ID]]&amp;tbl_RawData_Report1[[#This Row],[Order No.]]</f>
        <v>LIDOCAINEHCL1/100000037511</v>
      </c>
      <c r="BL569"/>
      <c r="BM569"/>
      <c r="BN569"/>
    </row>
    <row r="570" spans="1:66" hidden="1" x14ac:dyDescent="0.25">
      <c r="A570" s="35" t="s">
        <v>8</v>
      </c>
      <c r="B570" s="35" t="s">
        <v>961</v>
      </c>
      <c r="C570" s="35">
        <v>11</v>
      </c>
      <c r="D570" s="35">
        <v>1</v>
      </c>
      <c r="E570" s="35">
        <v>1</v>
      </c>
      <c r="F570" s="35" t="s">
        <v>390</v>
      </c>
      <c r="G570" s="35" t="s">
        <v>2225</v>
      </c>
      <c r="H570" s="35" t="s">
        <v>962</v>
      </c>
      <c r="I570" s="35" t="s">
        <v>593</v>
      </c>
      <c r="J570" s="35">
        <v>0</v>
      </c>
      <c r="K570" s="35" t="s">
        <v>267</v>
      </c>
      <c r="L570" s="35" t="s">
        <v>373</v>
      </c>
      <c r="M570" s="35" t="s">
        <v>122</v>
      </c>
      <c r="N570" s="35" t="s">
        <v>1448</v>
      </c>
      <c r="O570" s="35" t="s">
        <v>122</v>
      </c>
      <c r="P570" s="35" t="s">
        <v>122</v>
      </c>
      <c r="Q570" s="35" t="s">
        <v>311</v>
      </c>
      <c r="R570" s="35" t="s">
        <v>271</v>
      </c>
      <c r="S570" s="35" t="s">
        <v>194</v>
      </c>
      <c r="T570" s="35" t="s">
        <v>5061</v>
      </c>
      <c r="U570" s="35" t="s">
        <v>269</v>
      </c>
      <c r="V570" s="35">
        <v>1</v>
      </c>
      <c r="W570" s="35">
        <v>0</v>
      </c>
      <c r="X570" s="49">
        <v>0</v>
      </c>
      <c r="Y570" s="60" t="s">
        <v>340</v>
      </c>
      <c r="Z570" s="49">
        <v>1</v>
      </c>
      <c r="AA570" s="49">
        <v>0</v>
      </c>
      <c r="AB570" s="60" t="s">
        <v>637</v>
      </c>
      <c r="AC570" s="60" t="s">
        <v>816</v>
      </c>
      <c r="AD570" s="60" t="s">
        <v>694</v>
      </c>
      <c r="AE570" s="60" t="s">
        <v>695</v>
      </c>
      <c r="AF570" s="49">
        <v>2018</v>
      </c>
      <c r="AG570" s="60" t="s">
        <v>2192</v>
      </c>
      <c r="AH570" s="60">
        <v>43577</v>
      </c>
      <c r="AI570" s="60">
        <v>43612</v>
      </c>
      <c r="AJ570" s="60">
        <v>43745</v>
      </c>
      <c r="AK570" s="60">
        <v>43746</v>
      </c>
      <c r="AL570" s="60">
        <v>43792</v>
      </c>
      <c r="AM570" s="60" t="s">
        <v>568</v>
      </c>
      <c r="AN570" s="60" t="s">
        <v>2194</v>
      </c>
      <c r="AO570" s="60" t="s">
        <v>2226</v>
      </c>
      <c r="AP570" s="49"/>
      <c r="AQ570" s="60" t="s">
        <v>266</v>
      </c>
      <c r="AR570" s="60" t="s">
        <v>174</v>
      </c>
      <c r="AS570" s="60" t="s">
        <v>174</v>
      </c>
      <c r="AT570" s="49"/>
      <c r="AU570" s="49"/>
      <c r="AV570" s="49"/>
      <c r="AW570" s="60">
        <v>43455</v>
      </c>
      <c r="AX570" s="60" t="s">
        <v>183</v>
      </c>
      <c r="AY570" s="60">
        <v>43937.922416006943</v>
      </c>
      <c r="AZ570" s="60"/>
      <c r="BA570" s="60"/>
      <c r="BB570" s="60" t="s">
        <v>2227</v>
      </c>
      <c r="BC570" s="60">
        <v>43458.497025462966</v>
      </c>
      <c r="BD570" s="60">
        <v>43584</v>
      </c>
      <c r="BE570" s="60"/>
      <c r="BF570" s="49">
        <f>IF(AND(ISBLANK(tbl_RawData_Report1[[#This Row],[REQ_ID]]),tbl_RawData_Report1[[#This Row],[RH Kit?]] = "Y"),1,COUNTIFS(tbl_RawData_Report1[RH Kit?],"Y",tbl_RawData_Report1[REQ_ID],tbl_RawData_Report1[[#This Row],[REQ_ID]]))</f>
        <v>0</v>
      </c>
      <c r="BG570" s="49">
        <f>COUNTIFS(tbl_RawData_Report1[RH Kit?],"Y",tbl_RawData_Report1[Order No.],tbl_RawData_Report1[[#This Row],[Order No.]])</f>
        <v>0</v>
      </c>
      <c r="BH570" s="49">
        <f>SUM(tbl_RawData_Report1[[#This Row],[RH Kit Req]:[RH Kit PO]])</f>
        <v>0</v>
      </c>
      <c r="BI570" s="49" t="str">
        <f>IFERROR(VLOOKUP(B570,Lookup!A:B,2,FALSE),B570)</f>
        <v>POVIODINE10%_500ML</v>
      </c>
      <c r="BJ570" s="49" t="b">
        <f t="shared" si="8"/>
        <v>0</v>
      </c>
      <c r="BK570" s="49" t="str">
        <f>tbl_RawData_Report1[[#This Row],[Item ID]]&amp;tbl_RawData_Report1[[#This Row],[Order No.]]</f>
        <v>POVIODINE10%_500ML0000037513</v>
      </c>
      <c r="BL570"/>
      <c r="BM570"/>
      <c r="BN570"/>
    </row>
    <row r="571" spans="1:66" hidden="1" x14ac:dyDescent="0.25">
      <c r="A571" s="35" t="s">
        <v>8</v>
      </c>
      <c r="B571" s="35" t="s">
        <v>961</v>
      </c>
      <c r="C571" s="35">
        <v>11</v>
      </c>
      <c r="D571" s="35">
        <v>1</v>
      </c>
      <c r="E571" s="35">
        <v>2</v>
      </c>
      <c r="F571" s="35" t="s">
        <v>390</v>
      </c>
      <c r="G571" s="35" t="s">
        <v>2225</v>
      </c>
      <c r="H571" s="35" t="s">
        <v>962</v>
      </c>
      <c r="I571" s="35" t="s">
        <v>593</v>
      </c>
      <c r="J571" s="35">
        <v>0</v>
      </c>
      <c r="K571" s="35" t="s">
        <v>267</v>
      </c>
      <c r="L571" s="35" t="s">
        <v>373</v>
      </c>
      <c r="M571" s="35" t="s">
        <v>122</v>
      </c>
      <c r="N571" s="35" t="s">
        <v>1448</v>
      </c>
      <c r="O571" s="35" t="s">
        <v>122</v>
      </c>
      <c r="P571" s="35" t="s">
        <v>122</v>
      </c>
      <c r="Q571" s="35" t="s">
        <v>311</v>
      </c>
      <c r="R571" s="35" t="s">
        <v>271</v>
      </c>
      <c r="S571" s="35" t="s">
        <v>194</v>
      </c>
      <c r="T571" s="35" t="s">
        <v>5061</v>
      </c>
      <c r="U571" s="35" t="s">
        <v>269</v>
      </c>
      <c r="V571" s="35">
        <v>1</v>
      </c>
      <c r="W571" s="35">
        <v>0</v>
      </c>
      <c r="X571" s="49">
        <v>0</v>
      </c>
      <c r="Y571" s="60" t="s">
        <v>340</v>
      </c>
      <c r="Z571" s="49">
        <v>1</v>
      </c>
      <c r="AA571" s="49">
        <v>0</v>
      </c>
      <c r="AB571" s="60" t="s">
        <v>637</v>
      </c>
      <c r="AC571" s="60" t="s">
        <v>816</v>
      </c>
      <c r="AD571" s="60" t="s">
        <v>694</v>
      </c>
      <c r="AE571" s="60" t="s">
        <v>695</v>
      </c>
      <c r="AF571" s="49">
        <v>2018</v>
      </c>
      <c r="AG571" s="60" t="s">
        <v>2192</v>
      </c>
      <c r="AH571" s="60">
        <v>43577</v>
      </c>
      <c r="AI571" s="60">
        <v>43612</v>
      </c>
      <c r="AJ571" s="60">
        <v>43745</v>
      </c>
      <c r="AK571" s="60">
        <v>43746</v>
      </c>
      <c r="AL571" s="60">
        <v>43792</v>
      </c>
      <c r="AM571" s="60" t="s">
        <v>568</v>
      </c>
      <c r="AN571" s="60" t="s">
        <v>2194</v>
      </c>
      <c r="AO571" s="60" t="s">
        <v>2228</v>
      </c>
      <c r="AP571" s="49"/>
      <c r="AQ571" s="60" t="s">
        <v>266</v>
      </c>
      <c r="AR571" s="60" t="s">
        <v>174</v>
      </c>
      <c r="AS571" s="60" t="s">
        <v>174</v>
      </c>
      <c r="AT571" s="49"/>
      <c r="AU571" s="49"/>
      <c r="AV571" s="49"/>
      <c r="AW571" s="60">
        <v>43455</v>
      </c>
      <c r="AX571" s="60" t="s">
        <v>183</v>
      </c>
      <c r="AY571" s="60">
        <v>43937.922416006943</v>
      </c>
      <c r="AZ571" s="60"/>
      <c r="BA571" s="60"/>
      <c r="BB571" s="60" t="s">
        <v>2227</v>
      </c>
      <c r="BC571" s="60">
        <v>43458.497025462966</v>
      </c>
      <c r="BD571" s="60">
        <v>43584</v>
      </c>
      <c r="BE571" s="60"/>
      <c r="BF571" s="49">
        <f>IF(AND(ISBLANK(tbl_RawData_Report1[[#This Row],[REQ_ID]]),tbl_RawData_Report1[[#This Row],[RH Kit?]] = "Y"),1,COUNTIFS(tbl_RawData_Report1[RH Kit?],"Y",tbl_RawData_Report1[REQ_ID],tbl_RawData_Report1[[#This Row],[REQ_ID]]))</f>
        <v>0</v>
      </c>
      <c r="BG571" s="49">
        <f>COUNTIFS(tbl_RawData_Report1[RH Kit?],"Y",tbl_RawData_Report1[Order No.],tbl_RawData_Report1[[#This Row],[Order No.]])</f>
        <v>0</v>
      </c>
      <c r="BH571" s="49">
        <f>SUM(tbl_RawData_Report1[[#This Row],[RH Kit Req]:[RH Kit PO]])</f>
        <v>0</v>
      </c>
      <c r="BI571" s="49" t="str">
        <f>IFERROR(VLOOKUP(B571,Lookup!A:B,2,FALSE),B571)</f>
        <v>POVIODINE10%_500ML</v>
      </c>
      <c r="BJ571" s="49" t="b">
        <f t="shared" si="8"/>
        <v>0</v>
      </c>
      <c r="BK571" s="49" t="str">
        <f>tbl_RawData_Report1[[#This Row],[Item ID]]&amp;tbl_RawData_Report1[[#This Row],[Order No.]]</f>
        <v>POVIODINE10%_500ML0000037513</v>
      </c>
      <c r="BL571"/>
      <c r="BM571"/>
      <c r="BN571"/>
    </row>
    <row r="572" spans="1:66" hidden="1" x14ac:dyDescent="0.25">
      <c r="A572" s="35" t="s">
        <v>8</v>
      </c>
      <c r="B572" s="35" t="s">
        <v>961</v>
      </c>
      <c r="C572" s="35">
        <v>11</v>
      </c>
      <c r="D572" s="35">
        <v>1</v>
      </c>
      <c r="E572" s="35">
        <v>3</v>
      </c>
      <c r="F572" s="35" t="s">
        <v>390</v>
      </c>
      <c r="G572" s="35" t="s">
        <v>2225</v>
      </c>
      <c r="H572" s="35" t="s">
        <v>962</v>
      </c>
      <c r="I572" s="35" t="s">
        <v>593</v>
      </c>
      <c r="J572" s="35">
        <v>22960</v>
      </c>
      <c r="K572" s="35" t="s">
        <v>267</v>
      </c>
      <c r="L572" s="35" t="s">
        <v>373</v>
      </c>
      <c r="M572" s="35" t="s">
        <v>122</v>
      </c>
      <c r="N572" s="35" t="s">
        <v>1448</v>
      </c>
      <c r="O572" s="35" t="s">
        <v>122</v>
      </c>
      <c r="P572" s="35" t="s">
        <v>122</v>
      </c>
      <c r="Q572" s="35" t="s">
        <v>311</v>
      </c>
      <c r="R572" s="35" t="s">
        <v>271</v>
      </c>
      <c r="S572" s="35" t="s">
        <v>194</v>
      </c>
      <c r="T572" s="35" t="s">
        <v>5061</v>
      </c>
      <c r="U572" s="35" t="s">
        <v>269</v>
      </c>
      <c r="V572" s="35">
        <v>1</v>
      </c>
      <c r="W572" s="35">
        <v>0</v>
      </c>
      <c r="X572" s="49">
        <v>7000</v>
      </c>
      <c r="Y572" s="60" t="s">
        <v>340</v>
      </c>
      <c r="Z572" s="49">
        <v>1</v>
      </c>
      <c r="AA572" s="49">
        <v>7000</v>
      </c>
      <c r="AB572" s="60" t="s">
        <v>637</v>
      </c>
      <c r="AC572" s="60" t="s">
        <v>816</v>
      </c>
      <c r="AD572" s="60" t="s">
        <v>694</v>
      </c>
      <c r="AE572" s="60" t="s">
        <v>695</v>
      </c>
      <c r="AF572" s="49">
        <v>2018</v>
      </c>
      <c r="AG572" s="60" t="s">
        <v>2192</v>
      </c>
      <c r="AH572" s="60">
        <v>43577</v>
      </c>
      <c r="AI572" s="60">
        <v>43612</v>
      </c>
      <c r="AJ572" s="60">
        <v>43745</v>
      </c>
      <c r="AK572" s="60">
        <v>43746</v>
      </c>
      <c r="AL572" s="60">
        <v>43792</v>
      </c>
      <c r="AM572" s="60" t="s">
        <v>568</v>
      </c>
      <c r="AN572" s="60" t="s">
        <v>2194</v>
      </c>
      <c r="AO572" s="60" t="s">
        <v>2229</v>
      </c>
      <c r="AP572" s="49"/>
      <c r="AQ572" s="60" t="s">
        <v>266</v>
      </c>
      <c r="AR572" s="60" t="s">
        <v>174</v>
      </c>
      <c r="AS572" s="60" t="s">
        <v>174</v>
      </c>
      <c r="AT572" s="49"/>
      <c r="AU572" s="49"/>
      <c r="AV572" s="49"/>
      <c r="AW572" s="60">
        <v>43455</v>
      </c>
      <c r="AX572" s="60" t="s">
        <v>183</v>
      </c>
      <c r="AY572" s="60">
        <v>43937.922416006943</v>
      </c>
      <c r="AZ572" s="60"/>
      <c r="BA572" s="60"/>
      <c r="BB572" s="60" t="s">
        <v>2227</v>
      </c>
      <c r="BC572" s="60">
        <v>43458.497025462966</v>
      </c>
      <c r="BD572" s="60">
        <v>43584</v>
      </c>
      <c r="BE572" s="60"/>
      <c r="BF572" s="49">
        <f>IF(AND(ISBLANK(tbl_RawData_Report1[[#This Row],[REQ_ID]]),tbl_RawData_Report1[[#This Row],[RH Kit?]] = "Y"),1,COUNTIFS(tbl_RawData_Report1[RH Kit?],"Y",tbl_RawData_Report1[REQ_ID],tbl_RawData_Report1[[#This Row],[REQ_ID]]))</f>
        <v>0</v>
      </c>
      <c r="BG572" s="49">
        <f>COUNTIFS(tbl_RawData_Report1[RH Kit?],"Y",tbl_RawData_Report1[Order No.],tbl_RawData_Report1[[#This Row],[Order No.]])</f>
        <v>0</v>
      </c>
      <c r="BH572" s="49">
        <f>SUM(tbl_RawData_Report1[[#This Row],[RH Kit Req]:[RH Kit PO]])</f>
        <v>0</v>
      </c>
      <c r="BI572" s="49" t="str">
        <f>IFERROR(VLOOKUP(B572,Lookup!A:B,2,FALSE),B572)</f>
        <v>POVIODINE10%_500ML</v>
      </c>
      <c r="BJ572" s="49" t="b">
        <f t="shared" si="8"/>
        <v>1</v>
      </c>
      <c r="BK572" s="49" t="str">
        <f>tbl_RawData_Report1[[#This Row],[Item ID]]&amp;tbl_RawData_Report1[[#This Row],[Order No.]]</f>
        <v>POVIODINE10%_500ML0000037513</v>
      </c>
      <c r="BL572"/>
      <c r="BM572"/>
      <c r="BN572"/>
    </row>
    <row r="573" spans="1:66" hidden="1" x14ac:dyDescent="0.25">
      <c r="A573" s="35" t="s">
        <v>8</v>
      </c>
      <c r="B573" s="35" t="s">
        <v>122</v>
      </c>
      <c r="C573" s="35">
        <v>2</v>
      </c>
      <c r="D573" s="35">
        <v>1</v>
      </c>
      <c r="E573" s="35">
        <v>1</v>
      </c>
      <c r="F573" s="35" t="s">
        <v>390</v>
      </c>
      <c r="G573" s="35" t="s">
        <v>2193</v>
      </c>
      <c r="H573" s="35" t="s">
        <v>2195</v>
      </c>
      <c r="I573" s="35" t="s">
        <v>593</v>
      </c>
      <c r="J573" s="35">
        <v>0</v>
      </c>
      <c r="K573" s="35" t="s">
        <v>267</v>
      </c>
      <c r="L573" s="35" t="s">
        <v>373</v>
      </c>
      <c r="M573" s="35" t="s">
        <v>122</v>
      </c>
      <c r="N573" s="35" t="s">
        <v>1448</v>
      </c>
      <c r="O573" s="35" t="s">
        <v>122</v>
      </c>
      <c r="P573" s="35" t="s">
        <v>122</v>
      </c>
      <c r="Q573" s="35" t="s">
        <v>311</v>
      </c>
      <c r="R573" s="35" t="s">
        <v>271</v>
      </c>
      <c r="S573" s="35" t="s">
        <v>194</v>
      </c>
      <c r="T573" s="35" t="s">
        <v>5061</v>
      </c>
      <c r="U573" s="35" t="s">
        <v>269</v>
      </c>
      <c r="V573" s="35">
        <v>1</v>
      </c>
      <c r="W573" s="35">
        <v>0</v>
      </c>
      <c r="X573" s="49">
        <v>0</v>
      </c>
      <c r="Y573" s="60" t="s">
        <v>655</v>
      </c>
      <c r="Z573" s="49">
        <v>10</v>
      </c>
      <c r="AA573" s="49">
        <v>0</v>
      </c>
      <c r="AB573" s="60" t="s">
        <v>637</v>
      </c>
      <c r="AC573" s="60" t="s">
        <v>2198</v>
      </c>
      <c r="AD573" s="60" t="s">
        <v>733</v>
      </c>
      <c r="AE573" s="60" t="s">
        <v>734</v>
      </c>
      <c r="AF573" s="49">
        <v>2018</v>
      </c>
      <c r="AG573" s="60" t="s">
        <v>2192</v>
      </c>
      <c r="AH573" s="60"/>
      <c r="AI573" s="60"/>
      <c r="AJ573" s="60"/>
      <c r="AK573" s="60">
        <v>43797</v>
      </c>
      <c r="AL573" s="60"/>
      <c r="AM573" s="60" t="s">
        <v>568</v>
      </c>
      <c r="AN573" s="60" t="s">
        <v>2194</v>
      </c>
      <c r="AO573" s="60" t="s">
        <v>2196</v>
      </c>
      <c r="AP573" s="49"/>
      <c r="AQ573" s="60" t="s">
        <v>266</v>
      </c>
      <c r="AR573" s="60"/>
      <c r="AS573" s="60" t="s">
        <v>174</v>
      </c>
      <c r="AT573" s="49"/>
      <c r="AU573" s="49"/>
      <c r="AV573" s="49"/>
      <c r="AW573" s="60">
        <v>43455</v>
      </c>
      <c r="AX573" s="60" t="s">
        <v>183</v>
      </c>
      <c r="AY573" s="60">
        <v>43937.921948807867</v>
      </c>
      <c r="AZ573" s="60"/>
      <c r="BA573" s="60"/>
      <c r="BB573" s="60" t="s">
        <v>2197</v>
      </c>
      <c r="BC573" s="60">
        <v>43458.500138888892</v>
      </c>
      <c r="BD573" s="60">
        <v>43557</v>
      </c>
      <c r="BE573" s="60"/>
      <c r="BF573" s="49">
        <f>IF(AND(ISBLANK(tbl_RawData_Report1[[#This Row],[REQ_ID]]),tbl_RawData_Report1[[#This Row],[RH Kit?]] = "Y"),1,COUNTIFS(tbl_RawData_Report1[RH Kit?],"Y",tbl_RawData_Report1[REQ_ID],tbl_RawData_Report1[[#This Row],[REQ_ID]]))</f>
        <v>0</v>
      </c>
      <c r="BG573" s="49">
        <f>COUNTIFS(tbl_RawData_Report1[RH Kit?],"Y",tbl_RawData_Report1[Order No.],tbl_RawData_Report1[[#This Row],[Order No.]])</f>
        <v>0</v>
      </c>
      <c r="BH573" s="49">
        <f>SUM(tbl_RawData_Report1[[#This Row],[RH Kit Req]:[RH Kit PO]])</f>
        <v>0</v>
      </c>
      <c r="BI573" s="49" t="str">
        <f>IFERROR(VLOOKUP(B573,Lookup!A:B,2,FALSE),B573)</f>
        <v xml:space="preserve"> </v>
      </c>
      <c r="BJ573" s="49" t="b">
        <f t="shared" si="8"/>
        <v>0</v>
      </c>
      <c r="BK573" s="49" t="str">
        <f>tbl_RawData_Report1[[#This Row],[Item ID]]&amp;tbl_RawData_Report1[[#This Row],[Order No.]]</f>
        <v xml:space="preserve"> 0000037516</v>
      </c>
      <c r="BL573"/>
      <c r="BM573"/>
      <c r="BN573"/>
    </row>
    <row r="574" spans="1:66" hidden="1" x14ac:dyDescent="0.25">
      <c r="A574" s="35" t="s">
        <v>8</v>
      </c>
      <c r="B574" s="35" t="s">
        <v>122</v>
      </c>
      <c r="C574" s="35">
        <v>2</v>
      </c>
      <c r="D574" s="35">
        <v>1</v>
      </c>
      <c r="E574" s="35">
        <v>2</v>
      </c>
      <c r="F574" s="35" t="s">
        <v>390</v>
      </c>
      <c r="G574" s="35" t="s">
        <v>2193</v>
      </c>
      <c r="H574" s="35" t="s">
        <v>2195</v>
      </c>
      <c r="I574" s="35" t="s">
        <v>593</v>
      </c>
      <c r="J574" s="35">
        <v>0</v>
      </c>
      <c r="K574" s="35" t="s">
        <v>267</v>
      </c>
      <c r="L574" s="35" t="s">
        <v>373</v>
      </c>
      <c r="M574" s="35" t="s">
        <v>122</v>
      </c>
      <c r="N574" s="35" t="s">
        <v>1448</v>
      </c>
      <c r="O574" s="35" t="s">
        <v>122</v>
      </c>
      <c r="P574" s="35" t="s">
        <v>122</v>
      </c>
      <c r="Q574" s="35" t="s">
        <v>311</v>
      </c>
      <c r="R574" s="35" t="s">
        <v>271</v>
      </c>
      <c r="S574" s="35" t="s">
        <v>194</v>
      </c>
      <c r="T574" s="35" t="s">
        <v>5061</v>
      </c>
      <c r="U574" s="35" t="s">
        <v>269</v>
      </c>
      <c r="V574" s="35">
        <v>1</v>
      </c>
      <c r="W574" s="35">
        <v>0</v>
      </c>
      <c r="X574" s="49">
        <v>0</v>
      </c>
      <c r="Y574" s="60" t="s">
        <v>655</v>
      </c>
      <c r="Z574" s="49">
        <v>10</v>
      </c>
      <c r="AA574" s="49">
        <v>0</v>
      </c>
      <c r="AB574" s="60" t="s">
        <v>637</v>
      </c>
      <c r="AC574" s="60" t="s">
        <v>2198</v>
      </c>
      <c r="AD574" s="60" t="s">
        <v>733</v>
      </c>
      <c r="AE574" s="60" t="s">
        <v>734</v>
      </c>
      <c r="AF574" s="49">
        <v>2018</v>
      </c>
      <c r="AG574" s="60" t="s">
        <v>2192</v>
      </c>
      <c r="AH574" s="60"/>
      <c r="AI574" s="60"/>
      <c r="AJ574" s="60"/>
      <c r="AK574" s="60">
        <v>43797</v>
      </c>
      <c r="AL574" s="60"/>
      <c r="AM574" s="60" t="s">
        <v>568</v>
      </c>
      <c r="AN574" s="60" t="s">
        <v>2194</v>
      </c>
      <c r="AO574" s="60" t="s">
        <v>2199</v>
      </c>
      <c r="AP574" s="49"/>
      <c r="AQ574" s="60" t="s">
        <v>266</v>
      </c>
      <c r="AR574" s="60"/>
      <c r="AS574" s="60" t="s">
        <v>174</v>
      </c>
      <c r="AT574" s="49"/>
      <c r="AU574" s="49"/>
      <c r="AV574" s="49"/>
      <c r="AW574" s="60">
        <v>43455</v>
      </c>
      <c r="AX574" s="60" t="s">
        <v>183</v>
      </c>
      <c r="AY574" s="60">
        <v>43937.921948807867</v>
      </c>
      <c r="AZ574" s="60"/>
      <c r="BA574" s="60"/>
      <c r="BB574" s="60" t="s">
        <v>2197</v>
      </c>
      <c r="BC574" s="60">
        <v>43458.500138888892</v>
      </c>
      <c r="BD574" s="60">
        <v>43557</v>
      </c>
      <c r="BE574" s="60"/>
      <c r="BF574" s="49">
        <f>IF(AND(ISBLANK(tbl_RawData_Report1[[#This Row],[REQ_ID]]),tbl_RawData_Report1[[#This Row],[RH Kit?]] = "Y"),1,COUNTIFS(tbl_RawData_Report1[RH Kit?],"Y",tbl_RawData_Report1[REQ_ID],tbl_RawData_Report1[[#This Row],[REQ_ID]]))</f>
        <v>0</v>
      </c>
      <c r="BG574" s="49">
        <f>COUNTIFS(tbl_RawData_Report1[RH Kit?],"Y",tbl_RawData_Report1[Order No.],tbl_RawData_Report1[[#This Row],[Order No.]])</f>
        <v>0</v>
      </c>
      <c r="BH574" s="49">
        <f>SUM(tbl_RawData_Report1[[#This Row],[RH Kit Req]:[RH Kit PO]])</f>
        <v>0</v>
      </c>
      <c r="BI574" s="49" t="str">
        <f>IFERROR(VLOOKUP(B574,Lookup!A:B,2,FALSE),B574)</f>
        <v xml:space="preserve"> </v>
      </c>
      <c r="BJ574" s="49" t="b">
        <f t="shared" si="8"/>
        <v>0</v>
      </c>
      <c r="BK574" s="49" t="str">
        <f>tbl_RawData_Report1[[#This Row],[Item ID]]&amp;tbl_RawData_Report1[[#This Row],[Order No.]]</f>
        <v xml:space="preserve"> 0000037516</v>
      </c>
      <c r="BL574"/>
      <c r="BM574"/>
      <c r="BN574"/>
    </row>
    <row r="575" spans="1:66" hidden="1" x14ac:dyDescent="0.25">
      <c r="A575" s="35" t="s">
        <v>8</v>
      </c>
      <c r="B575" s="35" t="s">
        <v>122</v>
      </c>
      <c r="C575" s="35">
        <v>3</v>
      </c>
      <c r="D575" s="35">
        <v>1</v>
      </c>
      <c r="E575" s="35">
        <v>1</v>
      </c>
      <c r="F575" s="35" t="s">
        <v>390</v>
      </c>
      <c r="G575" s="35" t="s">
        <v>2193</v>
      </c>
      <c r="H575" s="35" t="s">
        <v>2230</v>
      </c>
      <c r="I575" s="35" t="s">
        <v>593</v>
      </c>
      <c r="J575" s="35">
        <v>0</v>
      </c>
      <c r="K575" s="35" t="s">
        <v>267</v>
      </c>
      <c r="L575" s="35" t="s">
        <v>373</v>
      </c>
      <c r="M575" s="35" t="s">
        <v>122</v>
      </c>
      <c r="N575" s="35" t="s">
        <v>1448</v>
      </c>
      <c r="O575" s="35" t="s">
        <v>122</v>
      </c>
      <c r="P575" s="35" t="s">
        <v>122</v>
      </c>
      <c r="Q575" s="35" t="s">
        <v>311</v>
      </c>
      <c r="R575" s="35" t="s">
        <v>271</v>
      </c>
      <c r="S575" s="35" t="s">
        <v>194</v>
      </c>
      <c r="T575" s="35" t="s">
        <v>5061</v>
      </c>
      <c r="U575" s="35" t="s">
        <v>269</v>
      </c>
      <c r="V575" s="35">
        <v>1</v>
      </c>
      <c r="W575" s="35">
        <v>0</v>
      </c>
      <c r="X575" s="49">
        <v>0</v>
      </c>
      <c r="Y575" s="60" t="s">
        <v>341</v>
      </c>
      <c r="Z575" s="49">
        <v>100</v>
      </c>
      <c r="AA575" s="49">
        <v>0</v>
      </c>
      <c r="AB575" s="60" t="s">
        <v>637</v>
      </c>
      <c r="AC575" s="60" t="s">
        <v>679</v>
      </c>
      <c r="AD575" s="60" t="s">
        <v>733</v>
      </c>
      <c r="AE575" s="60" t="s">
        <v>734</v>
      </c>
      <c r="AF575" s="49">
        <v>2018</v>
      </c>
      <c r="AG575" s="60" t="s">
        <v>2192</v>
      </c>
      <c r="AH575" s="60"/>
      <c r="AI575" s="60"/>
      <c r="AJ575" s="60"/>
      <c r="AK575" s="60">
        <v>43797</v>
      </c>
      <c r="AL575" s="60"/>
      <c r="AM575" s="60" t="s">
        <v>568</v>
      </c>
      <c r="AN575" s="60" t="s">
        <v>2194</v>
      </c>
      <c r="AO575" s="60" t="s">
        <v>2233</v>
      </c>
      <c r="AP575" s="49"/>
      <c r="AQ575" s="60" t="s">
        <v>266</v>
      </c>
      <c r="AR575" s="60"/>
      <c r="AS575" s="60" t="s">
        <v>174</v>
      </c>
      <c r="AT575" s="49"/>
      <c r="AU575" s="49"/>
      <c r="AV575" s="49"/>
      <c r="AW575" s="60">
        <v>43455</v>
      </c>
      <c r="AX575" s="60" t="s">
        <v>183</v>
      </c>
      <c r="AY575" s="60">
        <v>43937.921948807867</v>
      </c>
      <c r="AZ575" s="60"/>
      <c r="BA575" s="60"/>
      <c r="BB575" s="60" t="s">
        <v>2232</v>
      </c>
      <c r="BC575" s="60">
        <v>43458.500138888892</v>
      </c>
      <c r="BD575" s="60">
        <v>43557</v>
      </c>
      <c r="BE575" s="60"/>
      <c r="BF575" s="49">
        <f>IF(AND(ISBLANK(tbl_RawData_Report1[[#This Row],[REQ_ID]]),tbl_RawData_Report1[[#This Row],[RH Kit?]] = "Y"),1,COUNTIFS(tbl_RawData_Report1[RH Kit?],"Y",tbl_RawData_Report1[REQ_ID],tbl_RawData_Report1[[#This Row],[REQ_ID]]))</f>
        <v>0</v>
      </c>
      <c r="BG575" s="49">
        <f>COUNTIFS(tbl_RawData_Report1[RH Kit?],"Y",tbl_RawData_Report1[Order No.],tbl_RawData_Report1[[#This Row],[Order No.]])</f>
        <v>0</v>
      </c>
      <c r="BH575" s="49">
        <f>SUM(tbl_RawData_Report1[[#This Row],[RH Kit Req]:[RH Kit PO]])</f>
        <v>0</v>
      </c>
      <c r="BI575" s="49" t="str">
        <f>IFERROR(VLOOKUP(B575,Lookup!A:B,2,FALSE),B575)</f>
        <v xml:space="preserve"> </v>
      </c>
      <c r="BJ575" s="49" t="b">
        <f t="shared" si="8"/>
        <v>0</v>
      </c>
      <c r="BK575" s="49" t="str">
        <f>tbl_RawData_Report1[[#This Row],[Item ID]]&amp;tbl_RawData_Report1[[#This Row],[Order No.]]</f>
        <v xml:space="preserve"> 0000037516</v>
      </c>
      <c r="BL575"/>
      <c r="BM575"/>
      <c r="BN575"/>
    </row>
    <row r="576" spans="1:66" hidden="1" x14ac:dyDescent="0.25">
      <c r="A576" s="35" t="s">
        <v>8</v>
      </c>
      <c r="B576" s="35" t="s">
        <v>122</v>
      </c>
      <c r="C576" s="35">
        <v>3</v>
      </c>
      <c r="D576" s="35">
        <v>1</v>
      </c>
      <c r="E576" s="35">
        <v>2</v>
      </c>
      <c r="F576" s="35" t="s">
        <v>390</v>
      </c>
      <c r="G576" s="35" t="s">
        <v>2193</v>
      </c>
      <c r="H576" s="35" t="s">
        <v>2230</v>
      </c>
      <c r="I576" s="35" t="s">
        <v>593</v>
      </c>
      <c r="J576" s="35">
        <v>0</v>
      </c>
      <c r="K576" s="35" t="s">
        <v>267</v>
      </c>
      <c r="L576" s="35" t="s">
        <v>373</v>
      </c>
      <c r="M576" s="35" t="s">
        <v>122</v>
      </c>
      <c r="N576" s="35" t="s">
        <v>1448</v>
      </c>
      <c r="O576" s="35" t="s">
        <v>122</v>
      </c>
      <c r="P576" s="35" t="s">
        <v>122</v>
      </c>
      <c r="Q576" s="35" t="s">
        <v>311</v>
      </c>
      <c r="R576" s="35" t="s">
        <v>271</v>
      </c>
      <c r="S576" s="35" t="s">
        <v>194</v>
      </c>
      <c r="T576" s="35" t="s">
        <v>5061</v>
      </c>
      <c r="U576" s="35" t="s">
        <v>269</v>
      </c>
      <c r="V576" s="35">
        <v>1</v>
      </c>
      <c r="W576" s="35">
        <v>0</v>
      </c>
      <c r="X576" s="49">
        <v>0</v>
      </c>
      <c r="Y576" s="60" t="s">
        <v>341</v>
      </c>
      <c r="Z576" s="49">
        <v>100</v>
      </c>
      <c r="AA576" s="49">
        <v>0</v>
      </c>
      <c r="AB576" s="60" t="s">
        <v>637</v>
      </c>
      <c r="AC576" s="60" t="s">
        <v>679</v>
      </c>
      <c r="AD576" s="60" t="s">
        <v>733</v>
      </c>
      <c r="AE576" s="60" t="s">
        <v>734</v>
      </c>
      <c r="AF576" s="49">
        <v>2018</v>
      </c>
      <c r="AG576" s="60" t="s">
        <v>2192</v>
      </c>
      <c r="AH576" s="60"/>
      <c r="AI576" s="60"/>
      <c r="AJ576" s="60"/>
      <c r="AK576" s="60">
        <v>43797</v>
      </c>
      <c r="AL576" s="60"/>
      <c r="AM576" s="60" t="s">
        <v>568</v>
      </c>
      <c r="AN576" s="60" t="s">
        <v>2194</v>
      </c>
      <c r="AO576" s="60" t="s">
        <v>2231</v>
      </c>
      <c r="AP576" s="49"/>
      <c r="AQ576" s="60" t="s">
        <v>266</v>
      </c>
      <c r="AR576" s="60"/>
      <c r="AS576" s="60" t="s">
        <v>174</v>
      </c>
      <c r="AT576" s="49"/>
      <c r="AU576" s="49"/>
      <c r="AV576" s="49"/>
      <c r="AW576" s="60">
        <v>43455</v>
      </c>
      <c r="AX576" s="60" t="s">
        <v>183</v>
      </c>
      <c r="AY576" s="60">
        <v>43937.921948807867</v>
      </c>
      <c r="AZ576" s="60"/>
      <c r="BA576" s="60"/>
      <c r="BB576" s="60" t="s">
        <v>2232</v>
      </c>
      <c r="BC576" s="60">
        <v>43458.500138888892</v>
      </c>
      <c r="BD576" s="60">
        <v>43557</v>
      </c>
      <c r="BE576" s="60"/>
      <c r="BF576" s="49">
        <f>IF(AND(ISBLANK(tbl_RawData_Report1[[#This Row],[REQ_ID]]),tbl_RawData_Report1[[#This Row],[RH Kit?]] = "Y"),1,COUNTIFS(tbl_RawData_Report1[RH Kit?],"Y",tbl_RawData_Report1[REQ_ID],tbl_RawData_Report1[[#This Row],[REQ_ID]]))</f>
        <v>0</v>
      </c>
      <c r="BG576" s="49">
        <f>COUNTIFS(tbl_RawData_Report1[RH Kit?],"Y",tbl_RawData_Report1[Order No.],tbl_RawData_Report1[[#This Row],[Order No.]])</f>
        <v>0</v>
      </c>
      <c r="BH576" s="49">
        <f>SUM(tbl_RawData_Report1[[#This Row],[RH Kit Req]:[RH Kit PO]])</f>
        <v>0</v>
      </c>
      <c r="BI576" s="49" t="str">
        <f>IFERROR(VLOOKUP(B576,Lookup!A:B,2,FALSE),B576)</f>
        <v xml:space="preserve"> </v>
      </c>
      <c r="BJ576" s="49" t="b">
        <f t="shared" si="8"/>
        <v>0</v>
      </c>
      <c r="BK576" s="49" t="str">
        <f>tbl_RawData_Report1[[#This Row],[Item ID]]&amp;tbl_RawData_Report1[[#This Row],[Order No.]]</f>
        <v xml:space="preserve"> 0000037516</v>
      </c>
      <c r="BL576"/>
      <c r="BM576"/>
      <c r="BN576"/>
    </row>
    <row r="577" spans="1:66" hidden="1" x14ac:dyDescent="0.25">
      <c r="A577" s="35" t="s">
        <v>8</v>
      </c>
      <c r="B577" s="35" t="s">
        <v>122</v>
      </c>
      <c r="C577" s="35">
        <v>4</v>
      </c>
      <c r="D577" s="35">
        <v>1</v>
      </c>
      <c r="E577" s="35">
        <v>1</v>
      </c>
      <c r="F577" s="35" t="s">
        <v>390</v>
      </c>
      <c r="G577" s="35" t="s">
        <v>2193</v>
      </c>
      <c r="H577" s="35" t="s">
        <v>2201</v>
      </c>
      <c r="I577" s="35" t="s">
        <v>593</v>
      </c>
      <c r="J577" s="35">
        <v>0</v>
      </c>
      <c r="K577" s="35" t="s">
        <v>267</v>
      </c>
      <c r="L577" s="35" t="s">
        <v>373</v>
      </c>
      <c r="M577" s="35" t="s">
        <v>122</v>
      </c>
      <c r="N577" s="35" t="s">
        <v>1448</v>
      </c>
      <c r="O577" s="35" t="s">
        <v>122</v>
      </c>
      <c r="P577" s="35" t="s">
        <v>122</v>
      </c>
      <c r="Q577" s="35" t="s">
        <v>311</v>
      </c>
      <c r="R577" s="35" t="s">
        <v>271</v>
      </c>
      <c r="S577" s="35" t="s">
        <v>194</v>
      </c>
      <c r="T577" s="35" t="s">
        <v>5061</v>
      </c>
      <c r="U577" s="35" t="s">
        <v>269</v>
      </c>
      <c r="V577" s="35">
        <v>1</v>
      </c>
      <c r="W577" s="35">
        <v>0</v>
      </c>
      <c r="X577" s="49">
        <v>0</v>
      </c>
      <c r="Y577" s="60" t="s">
        <v>341</v>
      </c>
      <c r="Z577" s="49">
        <v>100</v>
      </c>
      <c r="AA577" s="49">
        <v>0</v>
      </c>
      <c r="AB577" s="60" t="s">
        <v>637</v>
      </c>
      <c r="AC577" s="60" t="s">
        <v>660</v>
      </c>
      <c r="AD577" s="60" t="s">
        <v>733</v>
      </c>
      <c r="AE577" s="60" t="s">
        <v>734</v>
      </c>
      <c r="AF577" s="49">
        <v>2018</v>
      </c>
      <c r="AG577" s="60" t="s">
        <v>2192</v>
      </c>
      <c r="AH577" s="60"/>
      <c r="AI577" s="60"/>
      <c r="AJ577" s="60"/>
      <c r="AK577" s="60">
        <v>43797</v>
      </c>
      <c r="AL577" s="60"/>
      <c r="AM577" s="60" t="s">
        <v>568</v>
      </c>
      <c r="AN577" s="60" t="s">
        <v>2194</v>
      </c>
      <c r="AO577" s="60" t="s">
        <v>2202</v>
      </c>
      <c r="AP577" s="49"/>
      <c r="AQ577" s="60" t="s">
        <v>266</v>
      </c>
      <c r="AR577" s="60"/>
      <c r="AS577" s="60" t="s">
        <v>174</v>
      </c>
      <c r="AT577" s="49"/>
      <c r="AU577" s="49"/>
      <c r="AV577" s="49"/>
      <c r="AW577" s="60">
        <v>43455</v>
      </c>
      <c r="AX577" s="60" t="s">
        <v>183</v>
      </c>
      <c r="AY577" s="60">
        <v>43937.921948807867</v>
      </c>
      <c r="AZ577" s="60"/>
      <c r="BA577" s="60"/>
      <c r="BB577" s="60" t="s">
        <v>2203</v>
      </c>
      <c r="BC577" s="60">
        <v>43458.500138888892</v>
      </c>
      <c r="BD577" s="60">
        <v>43557</v>
      </c>
      <c r="BE577" s="60"/>
      <c r="BF577" s="49">
        <f>IF(AND(ISBLANK(tbl_RawData_Report1[[#This Row],[REQ_ID]]),tbl_RawData_Report1[[#This Row],[RH Kit?]] = "Y"),1,COUNTIFS(tbl_RawData_Report1[RH Kit?],"Y",tbl_RawData_Report1[REQ_ID],tbl_RawData_Report1[[#This Row],[REQ_ID]]))</f>
        <v>0</v>
      </c>
      <c r="BG577" s="49">
        <f>COUNTIFS(tbl_RawData_Report1[RH Kit?],"Y",tbl_RawData_Report1[Order No.],tbl_RawData_Report1[[#This Row],[Order No.]])</f>
        <v>0</v>
      </c>
      <c r="BH577" s="49">
        <f>SUM(tbl_RawData_Report1[[#This Row],[RH Kit Req]:[RH Kit PO]])</f>
        <v>0</v>
      </c>
      <c r="BI577" s="49" t="str">
        <f>IFERROR(VLOOKUP(B577,Lookup!A:B,2,FALSE),B577)</f>
        <v xml:space="preserve"> </v>
      </c>
      <c r="BJ577" s="49" t="b">
        <f t="shared" si="8"/>
        <v>0</v>
      </c>
      <c r="BK577" s="49" t="str">
        <f>tbl_RawData_Report1[[#This Row],[Item ID]]&amp;tbl_RawData_Report1[[#This Row],[Order No.]]</f>
        <v xml:space="preserve"> 0000037516</v>
      </c>
      <c r="BL577"/>
      <c r="BM577"/>
      <c r="BN577"/>
    </row>
    <row r="578" spans="1:66" hidden="1" x14ac:dyDescent="0.25">
      <c r="A578" s="35" t="s">
        <v>8</v>
      </c>
      <c r="B578" s="35" t="s">
        <v>122</v>
      </c>
      <c r="C578" s="35">
        <v>4</v>
      </c>
      <c r="D578" s="35">
        <v>1</v>
      </c>
      <c r="E578" s="35">
        <v>2</v>
      </c>
      <c r="F578" s="35" t="s">
        <v>390</v>
      </c>
      <c r="G578" s="35" t="s">
        <v>2193</v>
      </c>
      <c r="H578" s="35" t="s">
        <v>2201</v>
      </c>
      <c r="I578" s="35" t="s">
        <v>593</v>
      </c>
      <c r="J578" s="35">
        <v>0</v>
      </c>
      <c r="K578" s="35" t="s">
        <v>267</v>
      </c>
      <c r="L578" s="35" t="s">
        <v>373</v>
      </c>
      <c r="M578" s="35" t="s">
        <v>122</v>
      </c>
      <c r="N578" s="35" t="s">
        <v>1448</v>
      </c>
      <c r="O578" s="35" t="s">
        <v>122</v>
      </c>
      <c r="P578" s="35" t="s">
        <v>122</v>
      </c>
      <c r="Q578" s="35" t="s">
        <v>311</v>
      </c>
      <c r="R578" s="35" t="s">
        <v>271</v>
      </c>
      <c r="S578" s="35" t="s">
        <v>194</v>
      </c>
      <c r="T578" s="35" t="s">
        <v>5061</v>
      </c>
      <c r="U578" s="35" t="s">
        <v>269</v>
      </c>
      <c r="V578" s="35">
        <v>1</v>
      </c>
      <c r="W578" s="35">
        <v>0</v>
      </c>
      <c r="X578" s="49">
        <v>0</v>
      </c>
      <c r="Y578" s="60" t="s">
        <v>341</v>
      </c>
      <c r="Z578" s="49">
        <v>100</v>
      </c>
      <c r="AA578" s="49">
        <v>0</v>
      </c>
      <c r="AB578" s="60" t="s">
        <v>637</v>
      </c>
      <c r="AC578" s="60" t="s">
        <v>660</v>
      </c>
      <c r="AD578" s="60" t="s">
        <v>733</v>
      </c>
      <c r="AE578" s="60" t="s">
        <v>734</v>
      </c>
      <c r="AF578" s="49">
        <v>2018</v>
      </c>
      <c r="AG578" s="60" t="s">
        <v>2192</v>
      </c>
      <c r="AH578" s="60"/>
      <c r="AI578" s="60"/>
      <c r="AJ578" s="60"/>
      <c r="AK578" s="60">
        <v>43797</v>
      </c>
      <c r="AL578" s="60"/>
      <c r="AM578" s="60" t="s">
        <v>568</v>
      </c>
      <c r="AN578" s="60" t="s">
        <v>2194</v>
      </c>
      <c r="AO578" s="60" t="s">
        <v>2224</v>
      </c>
      <c r="AP578" s="49"/>
      <c r="AQ578" s="60" t="s">
        <v>266</v>
      </c>
      <c r="AR578" s="60"/>
      <c r="AS578" s="60" t="s">
        <v>174</v>
      </c>
      <c r="AT578" s="49"/>
      <c r="AU578" s="49"/>
      <c r="AV578" s="49"/>
      <c r="AW578" s="60">
        <v>43455</v>
      </c>
      <c r="AX578" s="60" t="s">
        <v>183</v>
      </c>
      <c r="AY578" s="60">
        <v>43937.921948807867</v>
      </c>
      <c r="AZ578" s="60"/>
      <c r="BA578" s="60"/>
      <c r="BB578" s="60" t="s">
        <v>2203</v>
      </c>
      <c r="BC578" s="60">
        <v>43458.500138888892</v>
      </c>
      <c r="BD578" s="60">
        <v>43557</v>
      </c>
      <c r="BE578" s="60"/>
      <c r="BF578" s="49">
        <f>IF(AND(ISBLANK(tbl_RawData_Report1[[#This Row],[REQ_ID]]),tbl_RawData_Report1[[#This Row],[RH Kit?]] = "Y"),1,COUNTIFS(tbl_RawData_Report1[RH Kit?],"Y",tbl_RawData_Report1[REQ_ID],tbl_RawData_Report1[[#This Row],[REQ_ID]]))</f>
        <v>0</v>
      </c>
      <c r="BG578" s="49">
        <f>COUNTIFS(tbl_RawData_Report1[RH Kit?],"Y",tbl_RawData_Report1[Order No.],tbl_RawData_Report1[[#This Row],[Order No.]])</f>
        <v>0</v>
      </c>
      <c r="BH578" s="49">
        <f>SUM(tbl_RawData_Report1[[#This Row],[RH Kit Req]:[RH Kit PO]])</f>
        <v>0</v>
      </c>
      <c r="BI578" s="49" t="str">
        <f>IFERROR(VLOOKUP(B578,Lookup!A:B,2,FALSE),B578)</f>
        <v xml:space="preserve"> </v>
      </c>
      <c r="BJ578" s="49" t="b">
        <f t="shared" ref="BJ578:BJ641" si="9">BK578&lt;&gt;BK579</f>
        <v>0</v>
      </c>
      <c r="BK578" s="49" t="str">
        <f>tbl_RawData_Report1[[#This Row],[Item ID]]&amp;tbl_RawData_Report1[[#This Row],[Order No.]]</f>
        <v xml:space="preserve"> 0000037516</v>
      </c>
      <c r="BL578"/>
      <c r="BM578"/>
      <c r="BN578"/>
    </row>
    <row r="579" spans="1:66" hidden="1" x14ac:dyDescent="0.25">
      <c r="A579" s="35" t="s">
        <v>8</v>
      </c>
      <c r="B579" s="35" t="s">
        <v>122</v>
      </c>
      <c r="C579" s="35">
        <v>3</v>
      </c>
      <c r="D579" s="35">
        <v>1</v>
      </c>
      <c r="E579" s="35">
        <v>3</v>
      </c>
      <c r="F579" s="35" t="s">
        <v>390</v>
      </c>
      <c r="G579" s="35" t="s">
        <v>2193</v>
      </c>
      <c r="H579" s="35" t="s">
        <v>2230</v>
      </c>
      <c r="I579" s="35" t="s">
        <v>593</v>
      </c>
      <c r="J579" s="35">
        <v>296.39</v>
      </c>
      <c r="K579" s="35" t="s">
        <v>267</v>
      </c>
      <c r="L579" s="35" t="s">
        <v>373</v>
      </c>
      <c r="M579" s="35" t="s">
        <v>122</v>
      </c>
      <c r="N579" s="35" t="s">
        <v>1448</v>
      </c>
      <c r="O579" s="35" t="s">
        <v>122</v>
      </c>
      <c r="P579" s="35" t="s">
        <v>122</v>
      </c>
      <c r="Q579" s="35" t="s">
        <v>311</v>
      </c>
      <c r="R579" s="35" t="s">
        <v>271</v>
      </c>
      <c r="S579" s="35" t="s">
        <v>194</v>
      </c>
      <c r="T579" s="35" t="s">
        <v>5061</v>
      </c>
      <c r="U579" s="35" t="s">
        <v>269</v>
      </c>
      <c r="V579" s="35">
        <v>1</v>
      </c>
      <c r="W579" s="35">
        <v>0</v>
      </c>
      <c r="X579" s="49">
        <v>200</v>
      </c>
      <c r="Y579" s="60" t="s">
        <v>341</v>
      </c>
      <c r="Z579" s="49">
        <v>100</v>
      </c>
      <c r="AA579" s="49">
        <v>20000</v>
      </c>
      <c r="AB579" s="60" t="s">
        <v>637</v>
      </c>
      <c r="AC579" s="60" t="s">
        <v>679</v>
      </c>
      <c r="AD579" s="60" t="s">
        <v>733</v>
      </c>
      <c r="AE579" s="60" t="s">
        <v>734</v>
      </c>
      <c r="AF579" s="49">
        <v>2018</v>
      </c>
      <c r="AG579" s="60" t="s">
        <v>2192</v>
      </c>
      <c r="AH579" s="60"/>
      <c r="AI579" s="60"/>
      <c r="AJ579" s="60"/>
      <c r="AK579" s="60">
        <v>43797</v>
      </c>
      <c r="AL579" s="60"/>
      <c r="AM579" s="60" t="s">
        <v>568</v>
      </c>
      <c r="AN579" s="60" t="s">
        <v>2194</v>
      </c>
      <c r="AO579" s="60" t="s">
        <v>2256</v>
      </c>
      <c r="AP579" s="49"/>
      <c r="AQ579" s="60" t="s">
        <v>266</v>
      </c>
      <c r="AR579" s="60"/>
      <c r="AS579" s="60" t="s">
        <v>174</v>
      </c>
      <c r="AT579" s="49"/>
      <c r="AU579" s="49"/>
      <c r="AV579" s="49"/>
      <c r="AW579" s="60">
        <v>43455</v>
      </c>
      <c r="AX579" s="60" t="s">
        <v>183</v>
      </c>
      <c r="AY579" s="60">
        <v>43937.921948807867</v>
      </c>
      <c r="AZ579" s="60"/>
      <c r="BA579" s="60"/>
      <c r="BB579" s="60" t="s">
        <v>2232</v>
      </c>
      <c r="BC579" s="60">
        <v>43458.500138888892</v>
      </c>
      <c r="BD579" s="60">
        <v>43557</v>
      </c>
      <c r="BE579" s="60"/>
      <c r="BF579" s="49">
        <f>IF(AND(ISBLANK(tbl_RawData_Report1[[#This Row],[REQ_ID]]),tbl_RawData_Report1[[#This Row],[RH Kit?]] = "Y"),1,COUNTIFS(tbl_RawData_Report1[RH Kit?],"Y",tbl_RawData_Report1[REQ_ID],tbl_RawData_Report1[[#This Row],[REQ_ID]]))</f>
        <v>0</v>
      </c>
      <c r="BG579" s="49">
        <f>COUNTIFS(tbl_RawData_Report1[RH Kit?],"Y",tbl_RawData_Report1[Order No.],tbl_RawData_Report1[[#This Row],[Order No.]])</f>
        <v>0</v>
      </c>
      <c r="BH579" s="49">
        <f>SUM(tbl_RawData_Report1[[#This Row],[RH Kit Req]:[RH Kit PO]])</f>
        <v>0</v>
      </c>
      <c r="BI579" s="49" t="str">
        <f>IFERROR(VLOOKUP(B579,Lookup!A:B,2,FALSE),B579)</f>
        <v xml:space="preserve"> </v>
      </c>
      <c r="BJ579" s="49" t="b">
        <f t="shared" si="9"/>
        <v>0</v>
      </c>
      <c r="BK579" s="49" t="str">
        <f>tbl_RawData_Report1[[#This Row],[Item ID]]&amp;tbl_RawData_Report1[[#This Row],[Order No.]]</f>
        <v xml:space="preserve"> 0000037516</v>
      </c>
      <c r="BL579"/>
      <c r="BM579"/>
      <c r="BN579"/>
    </row>
    <row r="580" spans="1:66" hidden="1" x14ac:dyDescent="0.25">
      <c r="A580" s="35" t="s">
        <v>8</v>
      </c>
      <c r="B580" s="35" t="s">
        <v>122</v>
      </c>
      <c r="C580" s="35">
        <v>2</v>
      </c>
      <c r="D580" s="35">
        <v>1</v>
      </c>
      <c r="E580" s="35">
        <v>3</v>
      </c>
      <c r="F580" s="35" t="s">
        <v>390</v>
      </c>
      <c r="G580" s="35" t="s">
        <v>2193</v>
      </c>
      <c r="H580" s="35" t="s">
        <v>2195</v>
      </c>
      <c r="I580" s="35" t="s">
        <v>593</v>
      </c>
      <c r="J580" s="35">
        <v>658.49</v>
      </c>
      <c r="K580" s="35" t="s">
        <v>267</v>
      </c>
      <c r="L580" s="35" t="s">
        <v>373</v>
      </c>
      <c r="M580" s="35" t="s">
        <v>122</v>
      </c>
      <c r="N580" s="35" t="s">
        <v>1448</v>
      </c>
      <c r="O580" s="35" t="s">
        <v>122</v>
      </c>
      <c r="P580" s="35" t="s">
        <v>122</v>
      </c>
      <c r="Q580" s="35" t="s">
        <v>311</v>
      </c>
      <c r="R580" s="35" t="s">
        <v>271</v>
      </c>
      <c r="S580" s="35" t="s">
        <v>194</v>
      </c>
      <c r="T580" s="35" t="s">
        <v>5061</v>
      </c>
      <c r="U580" s="35" t="s">
        <v>269</v>
      </c>
      <c r="V580" s="35">
        <v>1</v>
      </c>
      <c r="W580" s="35">
        <v>0</v>
      </c>
      <c r="X580" s="49">
        <v>300</v>
      </c>
      <c r="Y580" s="60" t="s">
        <v>655</v>
      </c>
      <c r="Z580" s="49">
        <v>10</v>
      </c>
      <c r="AA580" s="49">
        <v>3000</v>
      </c>
      <c r="AB580" s="60" t="s">
        <v>637</v>
      </c>
      <c r="AC580" s="60" t="s">
        <v>2198</v>
      </c>
      <c r="AD580" s="60" t="s">
        <v>733</v>
      </c>
      <c r="AE580" s="60" t="s">
        <v>734</v>
      </c>
      <c r="AF580" s="49">
        <v>2018</v>
      </c>
      <c r="AG580" s="60" t="s">
        <v>2192</v>
      </c>
      <c r="AH580" s="60"/>
      <c r="AI580" s="60"/>
      <c r="AJ580" s="60"/>
      <c r="AK580" s="60">
        <v>43797</v>
      </c>
      <c r="AL580" s="60"/>
      <c r="AM580" s="60" t="s">
        <v>568</v>
      </c>
      <c r="AN580" s="60" t="s">
        <v>2194</v>
      </c>
      <c r="AO580" s="60" t="s">
        <v>2200</v>
      </c>
      <c r="AP580" s="49"/>
      <c r="AQ580" s="60" t="s">
        <v>266</v>
      </c>
      <c r="AR580" s="60"/>
      <c r="AS580" s="60" t="s">
        <v>174</v>
      </c>
      <c r="AT580" s="49"/>
      <c r="AU580" s="49"/>
      <c r="AV580" s="49"/>
      <c r="AW580" s="60">
        <v>43455</v>
      </c>
      <c r="AX580" s="60" t="s">
        <v>183</v>
      </c>
      <c r="AY580" s="60">
        <v>43937.921948807867</v>
      </c>
      <c r="AZ580" s="60"/>
      <c r="BA580" s="60"/>
      <c r="BB580" s="60" t="s">
        <v>2197</v>
      </c>
      <c r="BC580" s="60">
        <v>43458.500138888892</v>
      </c>
      <c r="BD580" s="60">
        <v>43557</v>
      </c>
      <c r="BE580" s="60"/>
      <c r="BF580" s="49">
        <f>IF(AND(ISBLANK(tbl_RawData_Report1[[#This Row],[REQ_ID]]),tbl_RawData_Report1[[#This Row],[RH Kit?]] = "Y"),1,COUNTIFS(tbl_RawData_Report1[RH Kit?],"Y",tbl_RawData_Report1[REQ_ID],tbl_RawData_Report1[[#This Row],[REQ_ID]]))</f>
        <v>0</v>
      </c>
      <c r="BG580" s="49">
        <f>COUNTIFS(tbl_RawData_Report1[RH Kit?],"Y",tbl_RawData_Report1[Order No.],tbl_RawData_Report1[[#This Row],[Order No.]])</f>
        <v>0</v>
      </c>
      <c r="BH580" s="49">
        <f>SUM(tbl_RawData_Report1[[#This Row],[RH Kit Req]:[RH Kit PO]])</f>
        <v>0</v>
      </c>
      <c r="BI580" s="49" t="str">
        <f>IFERROR(VLOOKUP(B580,Lookup!A:B,2,FALSE),B580)</f>
        <v xml:space="preserve"> </v>
      </c>
      <c r="BJ580" s="49" t="b">
        <f t="shared" si="9"/>
        <v>0</v>
      </c>
      <c r="BK580" s="49" t="str">
        <f>tbl_RawData_Report1[[#This Row],[Item ID]]&amp;tbl_RawData_Report1[[#This Row],[Order No.]]</f>
        <v xml:space="preserve"> 0000037516</v>
      </c>
      <c r="BL580"/>
      <c r="BM580"/>
      <c r="BN580"/>
    </row>
    <row r="581" spans="1:66" hidden="1" x14ac:dyDescent="0.25">
      <c r="A581" s="35" t="s">
        <v>8</v>
      </c>
      <c r="B581" s="35" t="s">
        <v>122</v>
      </c>
      <c r="C581" s="35">
        <v>4</v>
      </c>
      <c r="D581" s="35">
        <v>1</v>
      </c>
      <c r="E581" s="35">
        <v>3</v>
      </c>
      <c r="F581" s="35" t="s">
        <v>390</v>
      </c>
      <c r="G581" s="35" t="s">
        <v>2193</v>
      </c>
      <c r="H581" s="35" t="s">
        <v>2201</v>
      </c>
      <c r="I581" s="35" t="s">
        <v>593</v>
      </c>
      <c r="J581" s="35">
        <v>1018.01</v>
      </c>
      <c r="K581" s="35" t="s">
        <v>267</v>
      </c>
      <c r="L581" s="35" t="s">
        <v>373</v>
      </c>
      <c r="M581" s="35" t="s">
        <v>122</v>
      </c>
      <c r="N581" s="35" t="s">
        <v>1448</v>
      </c>
      <c r="O581" s="35" t="s">
        <v>122</v>
      </c>
      <c r="P581" s="35" t="s">
        <v>122</v>
      </c>
      <c r="Q581" s="35" t="s">
        <v>311</v>
      </c>
      <c r="R581" s="35" t="s">
        <v>271</v>
      </c>
      <c r="S581" s="35" t="s">
        <v>194</v>
      </c>
      <c r="T581" s="35" t="s">
        <v>5061</v>
      </c>
      <c r="U581" s="35" t="s">
        <v>269</v>
      </c>
      <c r="V581" s="35">
        <v>1</v>
      </c>
      <c r="W581" s="35">
        <v>0</v>
      </c>
      <c r="X581" s="49">
        <v>200</v>
      </c>
      <c r="Y581" s="60" t="s">
        <v>341</v>
      </c>
      <c r="Z581" s="49">
        <v>100</v>
      </c>
      <c r="AA581" s="49">
        <v>20000</v>
      </c>
      <c r="AB581" s="60" t="s">
        <v>637</v>
      </c>
      <c r="AC581" s="60" t="s">
        <v>660</v>
      </c>
      <c r="AD581" s="60" t="s">
        <v>733</v>
      </c>
      <c r="AE581" s="60" t="s">
        <v>734</v>
      </c>
      <c r="AF581" s="49">
        <v>2018</v>
      </c>
      <c r="AG581" s="60" t="s">
        <v>2192</v>
      </c>
      <c r="AH581" s="60"/>
      <c r="AI581" s="60"/>
      <c r="AJ581" s="60"/>
      <c r="AK581" s="60">
        <v>43797</v>
      </c>
      <c r="AL581" s="60"/>
      <c r="AM581" s="60" t="s">
        <v>568</v>
      </c>
      <c r="AN581" s="60" t="s">
        <v>2194</v>
      </c>
      <c r="AO581" s="60" t="s">
        <v>2223</v>
      </c>
      <c r="AP581" s="49"/>
      <c r="AQ581" s="60" t="s">
        <v>266</v>
      </c>
      <c r="AR581" s="60"/>
      <c r="AS581" s="60" t="s">
        <v>174</v>
      </c>
      <c r="AT581" s="49"/>
      <c r="AU581" s="49"/>
      <c r="AV581" s="49"/>
      <c r="AW581" s="60">
        <v>43455</v>
      </c>
      <c r="AX581" s="60" t="s">
        <v>183</v>
      </c>
      <c r="AY581" s="60">
        <v>43937.921948807867</v>
      </c>
      <c r="AZ581" s="60"/>
      <c r="BA581" s="60"/>
      <c r="BB581" s="60" t="s">
        <v>2203</v>
      </c>
      <c r="BC581" s="60">
        <v>43458.500138888892</v>
      </c>
      <c r="BD581" s="60">
        <v>43557</v>
      </c>
      <c r="BE581" s="60"/>
      <c r="BF581" s="49">
        <f>IF(AND(ISBLANK(tbl_RawData_Report1[[#This Row],[REQ_ID]]),tbl_RawData_Report1[[#This Row],[RH Kit?]] = "Y"),1,COUNTIFS(tbl_RawData_Report1[RH Kit?],"Y",tbl_RawData_Report1[REQ_ID],tbl_RawData_Report1[[#This Row],[REQ_ID]]))</f>
        <v>0</v>
      </c>
      <c r="BG581" s="49">
        <f>COUNTIFS(tbl_RawData_Report1[RH Kit?],"Y",tbl_RawData_Report1[Order No.],tbl_RawData_Report1[[#This Row],[Order No.]])</f>
        <v>0</v>
      </c>
      <c r="BH581" s="49">
        <f>SUM(tbl_RawData_Report1[[#This Row],[RH Kit Req]:[RH Kit PO]])</f>
        <v>0</v>
      </c>
      <c r="BI581" s="49" t="str">
        <f>IFERROR(VLOOKUP(B581,Lookup!A:B,2,FALSE),B581)</f>
        <v xml:space="preserve"> </v>
      </c>
      <c r="BJ581" s="49" t="b">
        <f t="shared" si="9"/>
        <v>1</v>
      </c>
      <c r="BK581" s="49" t="str">
        <f>tbl_RawData_Report1[[#This Row],[Item ID]]&amp;tbl_RawData_Report1[[#This Row],[Order No.]]</f>
        <v xml:space="preserve"> 0000037516</v>
      </c>
      <c r="BL581"/>
      <c r="BM581"/>
      <c r="BN581"/>
    </row>
    <row r="582" spans="1:66" hidden="1" x14ac:dyDescent="0.25">
      <c r="A582" s="35" t="s">
        <v>8</v>
      </c>
      <c r="B582" s="35" t="s">
        <v>4581</v>
      </c>
      <c r="C582" s="35">
        <v>2</v>
      </c>
      <c r="D582" s="35">
        <v>1</v>
      </c>
      <c r="E582" s="35">
        <v>1</v>
      </c>
      <c r="F582" s="35" t="s">
        <v>618</v>
      </c>
      <c r="G582" s="35" t="s">
        <v>4739</v>
      </c>
      <c r="H582" s="35" t="s">
        <v>4582</v>
      </c>
      <c r="I582" s="35" t="s">
        <v>593</v>
      </c>
      <c r="J582" s="35">
        <v>0</v>
      </c>
      <c r="K582" s="35" t="s">
        <v>267</v>
      </c>
      <c r="L582" s="35" t="s">
        <v>373</v>
      </c>
      <c r="M582" s="35" t="s">
        <v>122</v>
      </c>
      <c r="N582" s="35" t="s">
        <v>4640</v>
      </c>
      <c r="O582" s="35" t="s">
        <v>122</v>
      </c>
      <c r="P582" s="35" t="s">
        <v>122</v>
      </c>
      <c r="Q582" s="35" t="s">
        <v>311</v>
      </c>
      <c r="R582" s="35" t="s">
        <v>327</v>
      </c>
      <c r="S582" s="35" t="s">
        <v>205</v>
      </c>
      <c r="T582" s="35" t="s">
        <v>5052</v>
      </c>
      <c r="U582" s="35" t="s">
        <v>272</v>
      </c>
      <c r="V582" s="35">
        <v>1</v>
      </c>
      <c r="W582" s="35">
        <v>0</v>
      </c>
      <c r="X582" s="49">
        <v>0</v>
      </c>
      <c r="Y582" s="60" t="s">
        <v>1858</v>
      </c>
      <c r="Z582" s="49">
        <v>30</v>
      </c>
      <c r="AA582" s="49">
        <v>0</v>
      </c>
      <c r="AB582" s="60" t="s">
        <v>4570</v>
      </c>
      <c r="AC582" s="60" t="s">
        <v>4575</v>
      </c>
      <c r="AD582" s="60" t="s">
        <v>2288</v>
      </c>
      <c r="AE582" s="60" t="s">
        <v>2289</v>
      </c>
      <c r="AF582" s="49">
        <v>2018</v>
      </c>
      <c r="AG582" s="60" t="s">
        <v>4738</v>
      </c>
      <c r="AH582" s="60">
        <v>43531</v>
      </c>
      <c r="AI582" s="60"/>
      <c r="AJ582" s="60"/>
      <c r="AK582" s="60">
        <v>43548</v>
      </c>
      <c r="AL582" s="60"/>
      <c r="AM582" s="60" t="s">
        <v>569</v>
      </c>
      <c r="AN582" s="60" t="s">
        <v>4740</v>
      </c>
      <c r="AO582" s="60" t="s">
        <v>4743</v>
      </c>
      <c r="AP582" s="49"/>
      <c r="AQ582" s="60" t="s">
        <v>266</v>
      </c>
      <c r="AR582" s="60" t="s">
        <v>174</v>
      </c>
      <c r="AS582" s="60" t="s">
        <v>174</v>
      </c>
      <c r="AT582" s="49"/>
      <c r="AU582" s="49"/>
      <c r="AV582" s="49"/>
      <c r="AW582" s="60">
        <v>43461</v>
      </c>
      <c r="AX582" s="60" t="s">
        <v>183</v>
      </c>
      <c r="AY582" s="60">
        <v>43594.879591319448</v>
      </c>
      <c r="AZ582" s="60"/>
      <c r="BA582" s="60"/>
      <c r="BB582" s="60" t="s">
        <v>4742</v>
      </c>
      <c r="BC582" s="60">
        <v>43461.48704861111</v>
      </c>
      <c r="BD582" s="60">
        <v>43496</v>
      </c>
      <c r="BE582" s="60"/>
      <c r="BF582" s="49">
        <f>IF(AND(ISBLANK(tbl_RawData_Report1[[#This Row],[REQ_ID]]),tbl_RawData_Report1[[#This Row],[RH Kit?]] = "Y"),1,COUNTIFS(tbl_RawData_Report1[RH Kit?],"Y",tbl_RawData_Report1[REQ_ID],tbl_RawData_Report1[[#This Row],[REQ_ID]]))</f>
        <v>0</v>
      </c>
      <c r="BG582" s="49">
        <f>COUNTIFS(tbl_RawData_Report1[RH Kit?],"Y",tbl_RawData_Report1[Order No.],tbl_RawData_Report1[[#This Row],[Order No.]])</f>
        <v>0</v>
      </c>
      <c r="BH582" s="49">
        <f>SUM(tbl_RawData_Report1[[#This Row],[RH Kit Req]:[RH Kit PO]])</f>
        <v>0</v>
      </c>
      <c r="BI582" s="49" t="str">
        <f>IFERROR(VLOOKUP(B582,Lookup!A:B,2,FALSE),B582)</f>
        <v>SYPHILIS_RAP3</v>
      </c>
      <c r="BJ582" s="49" t="b">
        <f t="shared" si="9"/>
        <v>0</v>
      </c>
      <c r="BK582" s="49" t="str">
        <f>tbl_RawData_Report1[[#This Row],[Item ID]]&amp;tbl_RawData_Report1[[#This Row],[Order No.]]</f>
        <v>SYPHILIS_RAP30000037534</v>
      </c>
      <c r="BL582"/>
      <c r="BM582"/>
      <c r="BN582"/>
    </row>
    <row r="583" spans="1:66" hidden="1" x14ac:dyDescent="0.25">
      <c r="A583" s="35" t="s">
        <v>8</v>
      </c>
      <c r="B583" s="35" t="s">
        <v>4581</v>
      </c>
      <c r="C583" s="35">
        <v>2</v>
      </c>
      <c r="D583" s="35">
        <v>1</v>
      </c>
      <c r="E583" s="35">
        <v>2</v>
      </c>
      <c r="F583" s="35" t="s">
        <v>618</v>
      </c>
      <c r="G583" s="35" t="s">
        <v>4739</v>
      </c>
      <c r="H583" s="35" t="s">
        <v>4582</v>
      </c>
      <c r="I583" s="35" t="s">
        <v>593</v>
      </c>
      <c r="J583" s="35">
        <v>1930.5</v>
      </c>
      <c r="K583" s="35" t="s">
        <v>267</v>
      </c>
      <c r="L583" s="35" t="s">
        <v>373</v>
      </c>
      <c r="M583" s="35" t="s">
        <v>122</v>
      </c>
      <c r="N583" s="35" t="s">
        <v>4640</v>
      </c>
      <c r="O583" s="35" t="s">
        <v>122</v>
      </c>
      <c r="P583" s="35" t="s">
        <v>122</v>
      </c>
      <c r="Q583" s="35" t="s">
        <v>311</v>
      </c>
      <c r="R583" s="35" t="s">
        <v>327</v>
      </c>
      <c r="S583" s="35" t="s">
        <v>205</v>
      </c>
      <c r="T583" s="35" t="s">
        <v>5052</v>
      </c>
      <c r="U583" s="35" t="s">
        <v>272</v>
      </c>
      <c r="V583" s="35">
        <v>1</v>
      </c>
      <c r="W583" s="35">
        <v>0</v>
      </c>
      <c r="X583" s="49">
        <v>117</v>
      </c>
      <c r="Y583" s="60" t="s">
        <v>1858</v>
      </c>
      <c r="Z583" s="49">
        <v>30</v>
      </c>
      <c r="AA583" s="49">
        <v>3510</v>
      </c>
      <c r="AB583" s="60" t="s">
        <v>4570</v>
      </c>
      <c r="AC583" s="60" t="s">
        <v>4575</v>
      </c>
      <c r="AD583" s="60" t="s">
        <v>2288</v>
      </c>
      <c r="AE583" s="60" t="s">
        <v>2289</v>
      </c>
      <c r="AF583" s="49">
        <v>2018</v>
      </c>
      <c r="AG583" s="60" t="s">
        <v>4738</v>
      </c>
      <c r="AH583" s="60">
        <v>43531</v>
      </c>
      <c r="AI583" s="60"/>
      <c r="AJ583" s="60"/>
      <c r="AK583" s="60">
        <v>43548</v>
      </c>
      <c r="AL583" s="60"/>
      <c r="AM583" s="60" t="s">
        <v>569</v>
      </c>
      <c r="AN583" s="60" t="s">
        <v>4740</v>
      </c>
      <c r="AO583" s="60" t="s">
        <v>4741</v>
      </c>
      <c r="AP583" s="49"/>
      <c r="AQ583" s="60" t="s">
        <v>266</v>
      </c>
      <c r="AR583" s="60" t="s">
        <v>174</v>
      </c>
      <c r="AS583" s="60" t="s">
        <v>174</v>
      </c>
      <c r="AT583" s="49"/>
      <c r="AU583" s="49"/>
      <c r="AV583" s="49"/>
      <c r="AW583" s="60">
        <v>43461</v>
      </c>
      <c r="AX583" s="60" t="s">
        <v>183</v>
      </c>
      <c r="AY583" s="60">
        <v>43594.879591319448</v>
      </c>
      <c r="AZ583" s="60"/>
      <c r="BA583" s="60"/>
      <c r="BB583" s="60" t="s">
        <v>4742</v>
      </c>
      <c r="BC583" s="60">
        <v>43461.48704861111</v>
      </c>
      <c r="BD583" s="60">
        <v>43496</v>
      </c>
      <c r="BE583" s="60"/>
      <c r="BF583" s="49">
        <f>IF(AND(ISBLANK(tbl_RawData_Report1[[#This Row],[REQ_ID]]),tbl_RawData_Report1[[#This Row],[RH Kit?]] = "Y"),1,COUNTIFS(tbl_RawData_Report1[RH Kit?],"Y",tbl_RawData_Report1[REQ_ID],tbl_RawData_Report1[[#This Row],[REQ_ID]]))</f>
        <v>0</v>
      </c>
      <c r="BG583" s="49">
        <f>COUNTIFS(tbl_RawData_Report1[RH Kit?],"Y",tbl_RawData_Report1[Order No.],tbl_RawData_Report1[[#This Row],[Order No.]])</f>
        <v>0</v>
      </c>
      <c r="BH583" s="49">
        <f>SUM(tbl_RawData_Report1[[#This Row],[RH Kit Req]:[RH Kit PO]])</f>
        <v>0</v>
      </c>
      <c r="BI583" s="49" t="str">
        <f>IFERROR(VLOOKUP(B583,Lookup!A:B,2,FALSE),B583)</f>
        <v>SYPHILIS_RAP3</v>
      </c>
      <c r="BJ583" s="49" t="b">
        <f t="shared" si="9"/>
        <v>1</v>
      </c>
      <c r="BK583" s="49" t="str">
        <f>tbl_RawData_Report1[[#This Row],[Item ID]]&amp;tbl_RawData_Report1[[#This Row],[Order No.]]</f>
        <v>SYPHILIS_RAP30000037534</v>
      </c>
      <c r="BL583"/>
      <c r="BM583"/>
      <c r="BN583"/>
    </row>
    <row r="584" spans="1:66" hidden="1" x14ac:dyDescent="0.25">
      <c r="A584" s="35" t="s">
        <v>8</v>
      </c>
      <c r="B584" s="35" t="s">
        <v>4576</v>
      </c>
      <c r="C584" s="35">
        <v>1</v>
      </c>
      <c r="D584" s="35">
        <v>1</v>
      </c>
      <c r="E584" s="35">
        <v>1</v>
      </c>
      <c r="F584" s="35" t="s">
        <v>618</v>
      </c>
      <c r="G584" s="35" t="s">
        <v>4739</v>
      </c>
      <c r="H584" s="35" t="s">
        <v>4577</v>
      </c>
      <c r="I584" s="35" t="s">
        <v>593</v>
      </c>
      <c r="J584" s="35">
        <v>0</v>
      </c>
      <c r="K584" s="35" t="s">
        <v>267</v>
      </c>
      <c r="L584" s="35" t="s">
        <v>373</v>
      </c>
      <c r="M584" s="35" t="s">
        <v>122</v>
      </c>
      <c r="N584" s="35" t="s">
        <v>4640</v>
      </c>
      <c r="O584" s="35" t="s">
        <v>122</v>
      </c>
      <c r="P584" s="35" t="s">
        <v>122</v>
      </c>
      <c r="Q584" s="35" t="s">
        <v>311</v>
      </c>
      <c r="R584" s="35" t="s">
        <v>327</v>
      </c>
      <c r="S584" s="35" t="s">
        <v>205</v>
      </c>
      <c r="T584" s="35" t="s">
        <v>5052</v>
      </c>
      <c r="U584" s="35" t="s">
        <v>272</v>
      </c>
      <c r="V584" s="35">
        <v>1</v>
      </c>
      <c r="W584" s="35">
        <v>0</v>
      </c>
      <c r="X584" s="49">
        <v>0</v>
      </c>
      <c r="Y584" s="60" t="s">
        <v>1483</v>
      </c>
      <c r="Z584" s="49">
        <v>25</v>
      </c>
      <c r="AA584" s="49">
        <v>0</v>
      </c>
      <c r="AB584" s="60" t="s">
        <v>4570</v>
      </c>
      <c r="AC584" s="60" t="s">
        <v>4574</v>
      </c>
      <c r="AD584" s="60" t="s">
        <v>2288</v>
      </c>
      <c r="AE584" s="60" t="s">
        <v>2289</v>
      </c>
      <c r="AF584" s="49">
        <v>2018</v>
      </c>
      <c r="AG584" s="60" t="s">
        <v>4738</v>
      </c>
      <c r="AH584" s="60">
        <v>43531</v>
      </c>
      <c r="AI584" s="60"/>
      <c r="AJ584" s="60"/>
      <c r="AK584" s="60">
        <v>43548</v>
      </c>
      <c r="AL584" s="60"/>
      <c r="AM584" s="60" t="s">
        <v>569</v>
      </c>
      <c r="AN584" s="60" t="s">
        <v>4740</v>
      </c>
      <c r="AO584" s="60" t="s">
        <v>4746</v>
      </c>
      <c r="AP584" s="49"/>
      <c r="AQ584" s="60" t="s">
        <v>266</v>
      </c>
      <c r="AR584" s="60" t="s">
        <v>174</v>
      </c>
      <c r="AS584" s="60" t="s">
        <v>174</v>
      </c>
      <c r="AT584" s="49"/>
      <c r="AU584" s="49"/>
      <c r="AV584" s="49"/>
      <c r="AW584" s="60">
        <v>43461</v>
      </c>
      <c r="AX584" s="60" t="s">
        <v>183</v>
      </c>
      <c r="AY584" s="60">
        <v>43594.879591319448</v>
      </c>
      <c r="AZ584" s="60"/>
      <c r="BA584" s="60"/>
      <c r="BB584" s="60" t="s">
        <v>4745</v>
      </c>
      <c r="BC584" s="60">
        <v>43461.48704861111</v>
      </c>
      <c r="BD584" s="60">
        <v>43496</v>
      </c>
      <c r="BE584" s="60"/>
      <c r="BF584" s="49">
        <f>IF(AND(ISBLANK(tbl_RawData_Report1[[#This Row],[REQ_ID]]),tbl_RawData_Report1[[#This Row],[RH Kit?]] = "Y"),1,COUNTIFS(tbl_RawData_Report1[RH Kit?],"Y",tbl_RawData_Report1[REQ_ID],tbl_RawData_Report1[[#This Row],[REQ_ID]]))</f>
        <v>0</v>
      </c>
      <c r="BG584" s="49">
        <f>COUNTIFS(tbl_RawData_Report1[RH Kit?],"Y",tbl_RawData_Report1[Order No.],tbl_RawData_Report1[[#This Row],[Order No.]])</f>
        <v>0</v>
      </c>
      <c r="BH584" s="49">
        <f>SUM(tbl_RawData_Report1[[#This Row],[RH Kit Req]:[RH Kit PO]])</f>
        <v>0</v>
      </c>
      <c r="BI584" s="49" t="str">
        <f>IFERROR(VLOOKUP(B584,Lookup!A:B,2,FALSE),B584)</f>
        <v>HIV_RAPID8</v>
      </c>
      <c r="BJ584" s="49" t="b">
        <f t="shared" si="9"/>
        <v>0</v>
      </c>
      <c r="BK584" s="49" t="str">
        <f>tbl_RawData_Report1[[#This Row],[Item ID]]&amp;tbl_RawData_Report1[[#This Row],[Order No.]]</f>
        <v>HIV_RAPID80000037534</v>
      </c>
      <c r="BL584"/>
      <c r="BM584"/>
      <c r="BN584"/>
    </row>
    <row r="585" spans="1:66" hidden="1" x14ac:dyDescent="0.25">
      <c r="A585" s="35" t="s">
        <v>8</v>
      </c>
      <c r="B585" s="35" t="s">
        <v>4576</v>
      </c>
      <c r="C585" s="35">
        <v>1</v>
      </c>
      <c r="D585" s="35">
        <v>1</v>
      </c>
      <c r="E585" s="35">
        <v>2</v>
      </c>
      <c r="F585" s="35" t="s">
        <v>618</v>
      </c>
      <c r="G585" s="35" t="s">
        <v>4739</v>
      </c>
      <c r="H585" s="35" t="s">
        <v>4577</v>
      </c>
      <c r="I585" s="35" t="s">
        <v>593</v>
      </c>
      <c r="J585" s="35">
        <v>3280</v>
      </c>
      <c r="K585" s="35" t="s">
        <v>267</v>
      </c>
      <c r="L585" s="35" t="s">
        <v>373</v>
      </c>
      <c r="M585" s="35" t="s">
        <v>122</v>
      </c>
      <c r="N585" s="35" t="s">
        <v>4640</v>
      </c>
      <c r="O585" s="35" t="s">
        <v>122</v>
      </c>
      <c r="P585" s="35" t="s">
        <v>122</v>
      </c>
      <c r="Q585" s="35" t="s">
        <v>311</v>
      </c>
      <c r="R585" s="35" t="s">
        <v>327</v>
      </c>
      <c r="S585" s="35" t="s">
        <v>205</v>
      </c>
      <c r="T585" s="35" t="s">
        <v>5052</v>
      </c>
      <c r="U585" s="35" t="s">
        <v>272</v>
      </c>
      <c r="V585" s="35">
        <v>1</v>
      </c>
      <c r="W585" s="35">
        <v>0</v>
      </c>
      <c r="X585" s="49">
        <v>160</v>
      </c>
      <c r="Y585" s="60" t="s">
        <v>1483</v>
      </c>
      <c r="Z585" s="49">
        <v>25</v>
      </c>
      <c r="AA585" s="49">
        <v>4000</v>
      </c>
      <c r="AB585" s="60" t="s">
        <v>4570</v>
      </c>
      <c r="AC585" s="60" t="s">
        <v>4574</v>
      </c>
      <c r="AD585" s="60" t="s">
        <v>2288</v>
      </c>
      <c r="AE585" s="60" t="s">
        <v>2289</v>
      </c>
      <c r="AF585" s="49">
        <v>2018</v>
      </c>
      <c r="AG585" s="60" t="s">
        <v>4738</v>
      </c>
      <c r="AH585" s="60">
        <v>43531</v>
      </c>
      <c r="AI585" s="60"/>
      <c r="AJ585" s="60"/>
      <c r="AK585" s="60">
        <v>43548</v>
      </c>
      <c r="AL585" s="60"/>
      <c r="AM585" s="60" t="s">
        <v>569</v>
      </c>
      <c r="AN585" s="60" t="s">
        <v>4740</v>
      </c>
      <c r="AO585" s="60" t="s">
        <v>4744</v>
      </c>
      <c r="AP585" s="49"/>
      <c r="AQ585" s="60" t="s">
        <v>266</v>
      </c>
      <c r="AR585" s="60" t="s">
        <v>174</v>
      </c>
      <c r="AS585" s="60" t="s">
        <v>174</v>
      </c>
      <c r="AT585" s="49"/>
      <c r="AU585" s="49"/>
      <c r="AV585" s="49"/>
      <c r="AW585" s="60">
        <v>43461</v>
      </c>
      <c r="AX585" s="60" t="s">
        <v>183</v>
      </c>
      <c r="AY585" s="60">
        <v>43594.879591319448</v>
      </c>
      <c r="AZ585" s="60"/>
      <c r="BA585" s="60"/>
      <c r="BB585" s="60" t="s">
        <v>4745</v>
      </c>
      <c r="BC585" s="60">
        <v>43461.48704861111</v>
      </c>
      <c r="BD585" s="60">
        <v>43496</v>
      </c>
      <c r="BE585" s="60"/>
      <c r="BF585" s="49">
        <f>IF(AND(ISBLANK(tbl_RawData_Report1[[#This Row],[REQ_ID]]),tbl_RawData_Report1[[#This Row],[RH Kit?]] = "Y"),1,COUNTIFS(tbl_RawData_Report1[RH Kit?],"Y",tbl_RawData_Report1[REQ_ID],tbl_RawData_Report1[[#This Row],[REQ_ID]]))</f>
        <v>0</v>
      </c>
      <c r="BG585" s="49">
        <f>COUNTIFS(tbl_RawData_Report1[RH Kit?],"Y",tbl_RawData_Report1[Order No.],tbl_RawData_Report1[[#This Row],[Order No.]])</f>
        <v>0</v>
      </c>
      <c r="BH585" s="49">
        <f>SUM(tbl_RawData_Report1[[#This Row],[RH Kit Req]:[RH Kit PO]])</f>
        <v>0</v>
      </c>
      <c r="BI585" s="49" t="str">
        <f>IFERROR(VLOOKUP(B585,Lookup!A:B,2,FALSE),B585)</f>
        <v>HIV_RAPID8</v>
      </c>
      <c r="BJ585" s="49" t="b">
        <f t="shared" si="9"/>
        <v>1</v>
      </c>
      <c r="BK585" s="49" t="str">
        <f>tbl_RawData_Report1[[#This Row],[Item ID]]&amp;tbl_RawData_Report1[[#This Row],[Order No.]]</f>
        <v>HIV_RAPID80000037534</v>
      </c>
      <c r="BL585"/>
      <c r="BM585"/>
      <c r="BN585"/>
    </row>
    <row r="586" spans="1:66" hidden="1" x14ac:dyDescent="0.25">
      <c r="A586" s="35" t="s">
        <v>8</v>
      </c>
      <c r="B586" s="35" t="s">
        <v>876</v>
      </c>
      <c r="C586" s="35">
        <v>1</v>
      </c>
      <c r="D586" s="35">
        <v>1</v>
      </c>
      <c r="E586" s="35">
        <v>1</v>
      </c>
      <c r="F586" s="35" t="s">
        <v>434</v>
      </c>
      <c r="G586" s="35" t="s">
        <v>2213</v>
      </c>
      <c r="H586" s="35" t="s">
        <v>877</v>
      </c>
      <c r="I586" s="35" t="s">
        <v>593</v>
      </c>
      <c r="J586" s="35">
        <v>0</v>
      </c>
      <c r="K586" s="35" t="s">
        <v>400</v>
      </c>
      <c r="L586" s="35" t="s">
        <v>401</v>
      </c>
      <c r="M586" s="35" t="s">
        <v>396</v>
      </c>
      <c r="N586" s="35" t="s">
        <v>122</v>
      </c>
      <c r="O586" s="35" t="s">
        <v>402</v>
      </c>
      <c r="P586" s="35" t="s">
        <v>403</v>
      </c>
      <c r="Q586" s="35" t="s">
        <v>311</v>
      </c>
      <c r="R586" s="35" t="s">
        <v>309</v>
      </c>
      <c r="S586" s="35" t="s">
        <v>310</v>
      </c>
      <c r="T586" s="35" t="s">
        <v>5068</v>
      </c>
      <c r="U586" s="35" t="s">
        <v>269</v>
      </c>
      <c r="V586" s="35">
        <v>0</v>
      </c>
      <c r="W586" s="35">
        <v>0</v>
      </c>
      <c r="X586" s="49">
        <v>0</v>
      </c>
      <c r="Y586" s="60" t="s">
        <v>655</v>
      </c>
      <c r="Z586" s="49">
        <v>10</v>
      </c>
      <c r="AA586" s="49">
        <v>0</v>
      </c>
      <c r="AB586" s="60" t="s">
        <v>637</v>
      </c>
      <c r="AC586" s="60" t="s">
        <v>715</v>
      </c>
      <c r="AD586" s="60" t="s">
        <v>880</v>
      </c>
      <c r="AE586" s="60" t="s">
        <v>881</v>
      </c>
      <c r="AF586" s="49">
        <v>2018</v>
      </c>
      <c r="AG586" s="60" t="s">
        <v>2212</v>
      </c>
      <c r="AH586" s="60">
        <v>43549</v>
      </c>
      <c r="AI586" s="60">
        <v>43580</v>
      </c>
      <c r="AJ586" s="60">
        <v>43588</v>
      </c>
      <c r="AK586" s="60">
        <v>43600</v>
      </c>
      <c r="AL586" s="60"/>
      <c r="AM586" s="60" t="s">
        <v>567</v>
      </c>
      <c r="AN586" s="60" t="s">
        <v>2214</v>
      </c>
      <c r="AO586" s="60" t="s">
        <v>2215</v>
      </c>
      <c r="AP586" s="49"/>
      <c r="AQ586" s="60" t="s">
        <v>266</v>
      </c>
      <c r="AR586" s="60" t="s">
        <v>369</v>
      </c>
      <c r="AS586" s="60" t="s">
        <v>174</v>
      </c>
      <c r="AT586" s="49">
        <v>6</v>
      </c>
      <c r="AU586" s="49">
        <v>1</v>
      </c>
      <c r="AV586" s="49">
        <v>1</v>
      </c>
      <c r="AW586" s="60">
        <v>43462</v>
      </c>
      <c r="AX586" s="60" t="s">
        <v>183</v>
      </c>
      <c r="AY586" s="60">
        <v>43606.701483645833</v>
      </c>
      <c r="AZ586" s="60">
        <v>43403</v>
      </c>
      <c r="BA586" s="60">
        <v>43406</v>
      </c>
      <c r="BB586" s="60" t="s">
        <v>2216</v>
      </c>
      <c r="BC586" s="60">
        <v>43465.696886574071</v>
      </c>
      <c r="BD586" s="60">
        <v>43572</v>
      </c>
      <c r="BE586" s="60">
        <v>47848</v>
      </c>
      <c r="BF586" s="49">
        <f>IF(AND(ISBLANK(tbl_RawData_Report1[[#This Row],[REQ_ID]]),tbl_RawData_Report1[[#This Row],[RH Kit?]] = "Y"),1,COUNTIFS(tbl_RawData_Report1[RH Kit?],"Y",tbl_RawData_Report1[REQ_ID],tbl_RawData_Report1[[#This Row],[REQ_ID]]))</f>
        <v>0</v>
      </c>
      <c r="BG586" s="49">
        <f>COUNTIFS(tbl_RawData_Report1[RH Kit?],"Y",tbl_RawData_Report1[Order No.],tbl_RawData_Report1[[#This Row],[Order No.]])</f>
        <v>0</v>
      </c>
      <c r="BH586" s="49">
        <f>SUM(tbl_RawData_Report1[[#This Row],[RH Kit Req]:[RH Kit PO]])</f>
        <v>0</v>
      </c>
      <c r="BI586" s="49" t="str">
        <f>IFERROR(VLOOKUP(B586,Lookup!A:B,2,FALSE),B586)</f>
        <v>OXYTOCIN_10IU/ML</v>
      </c>
      <c r="BJ586" s="49" t="b">
        <f t="shared" si="9"/>
        <v>0</v>
      </c>
      <c r="BK586" s="49" t="str">
        <f>tbl_RawData_Report1[[#This Row],[Item ID]]&amp;tbl_RawData_Report1[[#This Row],[Order No.]]</f>
        <v>OXYTOCIN_10IU/ML0000037541</v>
      </c>
      <c r="BL586"/>
      <c r="BM586"/>
      <c r="BN586"/>
    </row>
    <row r="587" spans="1:66" hidden="1" x14ac:dyDescent="0.25">
      <c r="A587" s="35" t="s">
        <v>8</v>
      </c>
      <c r="B587" s="35" t="s">
        <v>876</v>
      </c>
      <c r="C587" s="35">
        <v>1</v>
      </c>
      <c r="D587" s="35">
        <v>1</v>
      </c>
      <c r="E587" s="35">
        <v>2</v>
      </c>
      <c r="F587" s="35" t="s">
        <v>434</v>
      </c>
      <c r="G587" s="35" t="s">
        <v>2213</v>
      </c>
      <c r="H587" s="35" t="s">
        <v>877</v>
      </c>
      <c r="I587" s="35" t="s">
        <v>593</v>
      </c>
      <c r="J587" s="35">
        <v>123000</v>
      </c>
      <c r="K587" s="35" t="s">
        <v>400</v>
      </c>
      <c r="L587" s="35" t="s">
        <v>401</v>
      </c>
      <c r="M587" s="35" t="s">
        <v>396</v>
      </c>
      <c r="N587" s="35" t="s">
        <v>122</v>
      </c>
      <c r="O587" s="35" t="s">
        <v>402</v>
      </c>
      <c r="P587" s="35" t="s">
        <v>403</v>
      </c>
      <c r="Q587" s="35" t="s">
        <v>311</v>
      </c>
      <c r="R587" s="35" t="s">
        <v>309</v>
      </c>
      <c r="S587" s="35" t="s">
        <v>310</v>
      </c>
      <c r="T587" s="35" t="s">
        <v>5068</v>
      </c>
      <c r="U587" s="35" t="s">
        <v>269</v>
      </c>
      <c r="V587" s="35">
        <v>0</v>
      </c>
      <c r="W587" s="35">
        <v>0</v>
      </c>
      <c r="X587" s="49">
        <v>60000</v>
      </c>
      <c r="Y587" s="60" t="s">
        <v>655</v>
      </c>
      <c r="Z587" s="49">
        <v>10</v>
      </c>
      <c r="AA587" s="49">
        <v>600000</v>
      </c>
      <c r="AB587" s="60" t="s">
        <v>637</v>
      </c>
      <c r="AC587" s="60" t="s">
        <v>715</v>
      </c>
      <c r="AD587" s="60" t="s">
        <v>880</v>
      </c>
      <c r="AE587" s="60" t="s">
        <v>881</v>
      </c>
      <c r="AF587" s="49">
        <v>2018</v>
      </c>
      <c r="AG587" s="60" t="s">
        <v>2212</v>
      </c>
      <c r="AH587" s="60">
        <v>43549</v>
      </c>
      <c r="AI587" s="60">
        <v>43580</v>
      </c>
      <c r="AJ587" s="60">
        <v>43588</v>
      </c>
      <c r="AK587" s="60">
        <v>43600</v>
      </c>
      <c r="AL587" s="60"/>
      <c r="AM587" s="60" t="s">
        <v>567</v>
      </c>
      <c r="AN587" s="60" t="s">
        <v>2214</v>
      </c>
      <c r="AO587" s="60" t="s">
        <v>2217</v>
      </c>
      <c r="AP587" s="49"/>
      <c r="AQ587" s="60" t="s">
        <v>266</v>
      </c>
      <c r="AR587" s="60" t="s">
        <v>369</v>
      </c>
      <c r="AS587" s="60" t="s">
        <v>174</v>
      </c>
      <c r="AT587" s="49">
        <v>6</v>
      </c>
      <c r="AU587" s="49">
        <v>1</v>
      </c>
      <c r="AV587" s="49">
        <v>1</v>
      </c>
      <c r="AW587" s="60">
        <v>43462</v>
      </c>
      <c r="AX587" s="60" t="s">
        <v>183</v>
      </c>
      <c r="AY587" s="60">
        <v>43606.701483645833</v>
      </c>
      <c r="AZ587" s="60">
        <v>43403</v>
      </c>
      <c r="BA587" s="60">
        <v>43406</v>
      </c>
      <c r="BB587" s="60" t="s">
        <v>2216</v>
      </c>
      <c r="BC587" s="60">
        <v>43465.696886574071</v>
      </c>
      <c r="BD587" s="60">
        <v>43572</v>
      </c>
      <c r="BE587" s="60">
        <v>47848</v>
      </c>
      <c r="BF587" s="49">
        <f>IF(AND(ISBLANK(tbl_RawData_Report1[[#This Row],[REQ_ID]]),tbl_RawData_Report1[[#This Row],[RH Kit?]] = "Y"),1,COUNTIFS(tbl_RawData_Report1[RH Kit?],"Y",tbl_RawData_Report1[REQ_ID],tbl_RawData_Report1[[#This Row],[REQ_ID]]))</f>
        <v>0</v>
      </c>
      <c r="BG587" s="49">
        <f>COUNTIFS(tbl_RawData_Report1[RH Kit?],"Y",tbl_RawData_Report1[Order No.],tbl_RawData_Report1[[#This Row],[Order No.]])</f>
        <v>0</v>
      </c>
      <c r="BH587" s="49">
        <f>SUM(tbl_RawData_Report1[[#This Row],[RH Kit Req]:[RH Kit PO]])</f>
        <v>0</v>
      </c>
      <c r="BI587" s="49" t="str">
        <f>IFERROR(VLOOKUP(B587,Lookup!A:B,2,FALSE),B587)</f>
        <v>OXYTOCIN_10IU/ML</v>
      </c>
      <c r="BJ587" s="49" t="b">
        <f t="shared" si="9"/>
        <v>1</v>
      </c>
      <c r="BK587" s="49" t="str">
        <f>tbl_RawData_Report1[[#This Row],[Item ID]]&amp;tbl_RawData_Report1[[#This Row],[Order No.]]</f>
        <v>OXYTOCIN_10IU/ML0000037541</v>
      </c>
      <c r="BL587"/>
      <c r="BM587"/>
      <c r="BN587"/>
    </row>
    <row r="588" spans="1:66" hidden="1" x14ac:dyDescent="0.25">
      <c r="A588" s="35" t="s">
        <v>8</v>
      </c>
      <c r="B588" s="35" t="s">
        <v>639</v>
      </c>
      <c r="C588" s="35">
        <v>1</v>
      </c>
      <c r="D588" s="35">
        <v>1</v>
      </c>
      <c r="E588" s="35">
        <v>1</v>
      </c>
      <c r="F588" s="35" t="s">
        <v>439</v>
      </c>
      <c r="G588" s="35" t="s">
        <v>4089</v>
      </c>
      <c r="H588" s="35" t="s">
        <v>4101</v>
      </c>
      <c r="I588" s="35" t="s">
        <v>593</v>
      </c>
      <c r="J588" s="35">
        <v>630</v>
      </c>
      <c r="K588" s="35" t="s">
        <v>437</v>
      </c>
      <c r="L588" s="35" t="s">
        <v>4104</v>
      </c>
      <c r="M588" s="35" t="s">
        <v>396</v>
      </c>
      <c r="N588" s="35" t="s">
        <v>122</v>
      </c>
      <c r="O588" s="35" t="s">
        <v>887</v>
      </c>
      <c r="P588" s="35" t="s">
        <v>438</v>
      </c>
      <c r="Q588" s="35" t="s">
        <v>311</v>
      </c>
      <c r="R588" s="35" t="s">
        <v>440</v>
      </c>
      <c r="S588" s="35" t="s">
        <v>441</v>
      </c>
      <c r="T588" s="35" t="s">
        <v>5058</v>
      </c>
      <c r="U588" s="35" t="s">
        <v>276</v>
      </c>
      <c r="V588" s="35">
        <v>0</v>
      </c>
      <c r="W588" s="35">
        <v>0</v>
      </c>
      <c r="X588" s="49">
        <v>1</v>
      </c>
      <c r="Y588" s="60" t="s">
        <v>340</v>
      </c>
      <c r="Z588" s="49">
        <v>1</v>
      </c>
      <c r="AA588" s="49">
        <v>1</v>
      </c>
      <c r="AB588" s="60" t="s">
        <v>637</v>
      </c>
      <c r="AC588" s="60" t="s">
        <v>641</v>
      </c>
      <c r="AD588" s="60" t="s">
        <v>347</v>
      </c>
      <c r="AE588" s="60" t="s">
        <v>348</v>
      </c>
      <c r="AF588" s="49">
        <v>2019</v>
      </c>
      <c r="AG588" s="60" t="s">
        <v>4088</v>
      </c>
      <c r="AH588" s="60"/>
      <c r="AI588" s="60"/>
      <c r="AJ588" s="60"/>
      <c r="AK588" s="60">
        <v>43586</v>
      </c>
      <c r="AL588" s="60"/>
      <c r="AM588" s="60" t="s">
        <v>566</v>
      </c>
      <c r="AN588" s="60" t="s">
        <v>4090</v>
      </c>
      <c r="AO588" s="60" t="s">
        <v>4102</v>
      </c>
      <c r="AP588" s="49"/>
      <c r="AQ588" s="60" t="s">
        <v>266</v>
      </c>
      <c r="AR588" s="60" t="s">
        <v>174</v>
      </c>
      <c r="AS588" s="60" t="s">
        <v>174</v>
      </c>
      <c r="AT588" s="49">
        <v>1</v>
      </c>
      <c r="AU588" s="49">
        <v>1</v>
      </c>
      <c r="AV588" s="49">
        <v>1</v>
      </c>
      <c r="AW588" s="60">
        <v>43480</v>
      </c>
      <c r="AX588" s="60" t="s">
        <v>183</v>
      </c>
      <c r="AY588" s="60">
        <v>43623.678959293982</v>
      </c>
      <c r="AZ588" s="60">
        <v>43478</v>
      </c>
      <c r="BA588" s="60">
        <v>43478</v>
      </c>
      <c r="BB588" s="60" t="s">
        <v>4103</v>
      </c>
      <c r="BC588" s="60">
        <v>43482.66746527778</v>
      </c>
      <c r="BD588" s="60">
        <v>43546</v>
      </c>
      <c r="BE588" s="60">
        <v>43830</v>
      </c>
      <c r="BF588" s="49">
        <f>IF(AND(ISBLANK(tbl_RawData_Report1[[#This Row],[REQ_ID]]),tbl_RawData_Report1[[#This Row],[RH Kit?]] = "Y"),1,COUNTIFS(tbl_RawData_Report1[RH Kit?],"Y",tbl_RawData_Report1[REQ_ID],tbl_RawData_Report1[[#This Row],[REQ_ID]]))</f>
        <v>0</v>
      </c>
      <c r="BG588" s="49">
        <f>COUNTIFS(tbl_RawData_Report1[RH Kit?],"Y",tbl_RawData_Report1[Order No.],tbl_RawData_Report1[[#This Row],[Order No.]])</f>
        <v>0</v>
      </c>
      <c r="BH588" s="49">
        <f>SUM(tbl_RawData_Report1[[#This Row],[RH Kit Req]:[RH Kit PO]])</f>
        <v>0</v>
      </c>
      <c r="BI588" s="49" t="str">
        <f>IFERROR(VLOOKUP(B588,Lookup!A:B,2,FALSE),B588)</f>
        <v>PRESHIPMENTINSPCPH</v>
      </c>
      <c r="BJ588" s="49" t="b">
        <f t="shared" si="9"/>
        <v>0</v>
      </c>
      <c r="BK588" s="49" t="str">
        <f>tbl_RawData_Report1[[#This Row],[Item ID]]&amp;tbl_RawData_Report1[[#This Row],[Order No.]]</f>
        <v>PRESHIPMENTINSPCPH0000037558</v>
      </c>
      <c r="BL588"/>
      <c r="BM588"/>
      <c r="BN588"/>
    </row>
    <row r="589" spans="1:66" hidden="1" x14ac:dyDescent="0.25">
      <c r="A589" s="35" t="s">
        <v>8</v>
      </c>
      <c r="B589" s="35" t="s">
        <v>639</v>
      </c>
      <c r="C589" s="35">
        <v>2</v>
      </c>
      <c r="D589" s="35">
        <v>1</v>
      </c>
      <c r="E589" s="35">
        <v>1</v>
      </c>
      <c r="F589" s="35" t="s">
        <v>439</v>
      </c>
      <c r="G589" s="35" t="s">
        <v>4089</v>
      </c>
      <c r="H589" s="35" t="s">
        <v>4091</v>
      </c>
      <c r="I589" s="35" t="s">
        <v>593</v>
      </c>
      <c r="J589" s="35">
        <v>630</v>
      </c>
      <c r="K589" s="35" t="s">
        <v>437</v>
      </c>
      <c r="L589" s="35" t="s">
        <v>627</v>
      </c>
      <c r="M589" s="35" t="s">
        <v>396</v>
      </c>
      <c r="N589" s="35" t="s">
        <v>122</v>
      </c>
      <c r="O589" s="35" t="s">
        <v>887</v>
      </c>
      <c r="P589" s="35" t="s">
        <v>438</v>
      </c>
      <c r="Q589" s="35" t="s">
        <v>311</v>
      </c>
      <c r="R589" s="35" t="s">
        <v>440</v>
      </c>
      <c r="S589" s="35" t="s">
        <v>441</v>
      </c>
      <c r="T589" s="35" t="s">
        <v>5058</v>
      </c>
      <c r="U589" s="35" t="s">
        <v>276</v>
      </c>
      <c r="V589" s="35">
        <v>0</v>
      </c>
      <c r="W589" s="35">
        <v>0</v>
      </c>
      <c r="X589" s="49">
        <v>1</v>
      </c>
      <c r="Y589" s="60" t="s">
        <v>340</v>
      </c>
      <c r="Z589" s="49">
        <v>1</v>
      </c>
      <c r="AA589" s="49">
        <v>1</v>
      </c>
      <c r="AB589" s="60" t="s">
        <v>637</v>
      </c>
      <c r="AC589" s="60" t="s">
        <v>641</v>
      </c>
      <c r="AD589" s="60" t="s">
        <v>347</v>
      </c>
      <c r="AE589" s="60" t="s">
        <v>348</v>
      </c>
      <c r="AF589" s="49">
        <v>2019</v>
      </c>
      <c r="AG589" s="60" t="s">
        <v>4088</v>
      </c>
      <c r="AH589" s="60"/>
      <c r="AI589" s="60"/>
      <c r="AJ589" s="60"/>
      <c r="AK589" s="60">
        <v>43552</v>
      </c>
      <c r="AL589" s="60"/>
      <c r="AM589" s="60" t="s">
        <v>566</v>
      </c>
      <c r="AN589" s="60" t="s">
        <v>4090</v>
      </c>
      <c r="AO589" s="60" t="s">
        <v>4092</v>
      </c>
      <c r="AP589" s="49"/>
      <c r="AQ589" s="60" t="s">
        <v>266</v>
      </c>
      <c r="AR589" s="60" t="s">
        <v>174</v>
      </c>
      <c r="AS589" s="60" t="s">
        <v>174</v>
      </c>
      <c r="AT589" s="49">
        <v>2</v>
      </c>
      <c r="AU589" s="49">
        <v>1</v>
      </c>
      <c r="AV589" s="49">
        <v>1</v>
      </c>
      <c r="AW589" s="60">
        <v>43480</v>
      </c>
      <c r="AX589" s="60" t="s">
        <v>183</v>
      </c>
      <c r="AY589" s="60">
        <v>43623.678959293982</v>
      </c>
      <c r="AZ589" s="60">
        <v>43478</v>
      </c>
      <c r="BA589" s="60">
        <v>43478</v>
      </c>
      <c r="BB589" s="60" t="s">
        <v>4093</v>
      </c>
      <c r="BC589" s="60">
        <v>43482.66746527778</v>
      </c>
      <c r="BD589" s="60">
        <v>43518</v>
      </c>
      <c r="BE589" s="60">
        <v>43738</v>
      </c>
      <c r="BF589" s="49">
        <f>IF(AND(ISBLANK(tbl_RawData_Report1[[#This Row],[REQ_ID]]),tbl_RawData_Report1[[#This Row],[RH Kit?]] = "Y"),1,COUNTIFS(tbl_RawData_Report1[RH Kit?],"Y",tbl_RawData_Report1[REQ_ID],tbl_RawData_Report1[[#This Row],[REQ_ID]]))</f>
        <v>0</v>
      </c>
      <c r="BG589" s="49">
        <f>COUNTIFS(tbl_RawData_Report1[RH Kit?],"Y",tbl_RawData_Report1[Order No.],tbl_RawData_Report1[[#This Row],[Order No.]])</f>
        <v>0</v>
      </c>
      <c r="BH589" s="49">
        <f>SUM(tbl_RawData_Report1[[#This Row],[RH Kit Req]:[RH Kit PO]])</f>
        <v>0</v>
      </c>
      <c r="BI589" s="49" t="str">
        <f>IFERROR(VLOOKUP(B589,Lookup!A:B,2,FALSE),B589)</f>
        <v>PRESHIPMENTINSPCPH</v>
      </c>
      <c r="BJ589" s="49" t="b">
        <f t="shared" si="9"/>
        <v>1</v>
      </c>
      <c r="BK589" s="49" t="str">
        <f>tbl_RawData_Report1[[#This Row],[Item ID]]&amp;tbl_RawData_Report1[[#This Row],[Order No.]]</f>
        <v>PRESHIPMENTINSPCPH0000037558</v>
      </c>
      <c r="BL589"/>
      <c r="BM589"/>
      <c r="BN589"/>
    </row>
    <row r="590" spans="1:66" hidden="1" x14ac:dyDescent="0.25">
      <c r="A590" s="35" t="s">
        <v>8</v>
      </c>
      <c r="B590" s="35" t="s">
        <v>1611</v>
      </c>
      <c r="C590" s="35">
        <v>1</v>
      </c>
      <c r="D590" s="35">
        <v>1</v>
      </c>
      <c r="E590" s="35">
        <v>1</v>
      </c>
      <c r="F590" s="35" t="s">
        <v>423</v>
      </c>
      <c r="G590" s="35" t="s">
        <v>4081</v>
      </c>
      <c r="H590" s="35" t="s">
        <v>1612</v>
      </c>
      <c r="I590" s="35" t="s">
        <v>593</v>
      </c>
      <c r="J590" s="35">
        <v>8127</v>
      </c>
      <c r="K590" s="35" t="s">
        <v>636</v>
      </c>
      <c r="L590" s="35" t="s">
        <v>4085</v>
      </c>
      <c r="M590" s="35" t="s">
        <v>396</v>
      </c>
      <c r="N590" s="35" t="s">
        <v>122</v>
      </c>
      <c r="O590" s="35" t="s">
        <v>4086</v>
      </c>
      <c r="P590" s="35" t="s">
        <v>4087</v>
      </c>
      <c r="Q590" s="35" t="s">
        <v>311</v>
      </c>
      <c r="R590" s="35" t="s">
        <v>283</v>
      </c>
      <c r="S590" s="35" t="s">
        <v>284</v>
      </c>
      <c r="T590" s="35" t="s">
        <v>5061</v>
      </c>
      <c r="U590" s="35" t="s">
        <v>272</v>
      </c>
      <c r="V590" s="35">
        <v>0</v>
      </c>
      <c r="W590" s="35">
        <v>0</v>
      </c>
      <c r="X590" s="49">
        <v>900</v>
      </c>
      <c r="Y590" s="60" t="s">
        <v>341</v>
      </c>
      <c r="Z590" s="49">
        <v>100</v>
      </c>
      <c r="AA590" s="49">
        <v>90000</v>
      </c>
      <c r="AB590" s="60" t="s">
        <v>637</v>
      </c>
      <c r="AC590" s="60" t="s">
        <v>660</v>
      </c>
      <c r="AD590" s="60" t="s">
        <v>694</v>
      </c>
      <c r="AE590" s="60" t="s">
        <v>695</v>
      </c>
      <c r="AF590" s="49">
        <v>2019</v>
      </c>
      <c r="AG590" s="60" t="s">
        <v>4080</v>
      </c>
      <c r="AH590" s="60">
        <v>43544</v>
      </c>
      <c r="AI590" s="60">
        <v>43547</v>
      </c>
      <c r="AJ590" s="60">
        <v>43543</v>
      </c>
      <c r="AK590" s="60">
        <v>43585</v>
      </c>
      <c r="AL590" s="60">
        <v>43545</v>
      </c>
      <c r="AM590" s="60" t="s">
        <v>568</v>
      </c>
      <c r="AN590" s="60" t="s">
        <v>4082</v>
      </c>
      <c r="AO590" s="60" t="s">
        <v>4105</v>
      </c>
      <c r="AP590" s="49"/>
      <c r="AQ590" s="60" t="s">
        <v>266</v>
      </c>
      <c r="AR590" s="60" t="s">
        <v>174</v>
      </c>
      <c r="AS590" s="60" t="s">
        <v>174</v>
      </c>
      <c r="AT590" s="49">
        <v>1</v>
      </c>
      <c r="AU590" s="49">
        <v>1</v>
      </c>
      <c r="AV590" s="49">
        <v>1</v>
      </c>
      <c r="AW590" s="60">
        <v>43481</v>
      </c>
      <c r="AX590" s="60" t="s">
        <v>183</v>
      </c>
      <c r="AY590" s="60">
        <v>43637.777757986114</v>
      </c>
      <c r="AZ590" s="60">
        <v>43474</v>
      </c>
      <c r="BA590" s="60">
        <v>43474</v>
      </c>
      <c r="BB590" s="60" t="s">
        <v>4106</v>
      </c>
      <c r="BC590" s="60">
        <v>43481.717372685183</v>
      </c>
      <c r="BD590" s="60">
        <v>43544</v>
      </c>
      <c r="BE590" s="60">
        <v>43555</v>
      </c>
      <c r="BF590" s="49">
        <f>IF(AND(ISBLANK(tbl_RawData_Report1[[#This Row],[REQ_ID]]),tbl_RawData_Report1[[#This Row],[RH Kit?]] = "Y"),1,COUNTIFS(tbl_RawData_Report1[RH Kit?],"Y",tbl_RawData_Report1[REQ_ID],tbl_RawData_Report1[[#This Row],[REQ_ID]]))</f>
        <v>0</v>
      </c>
      <c r="BG590" s="49">
        <f>COUNTIFS(tbl_RawData_Report1[RH Kit?],"Y",tbl_RawData_Report1[Order No.],tbl_RawData_Report1[[#This Row],[Order No.]])</f>
        <v>0</v>
      </c>
      <c r="BH590" s="49">
        <f>SUM(tbl_RawData_Report1[[#This Row],[RH Kit Req]:[RH Kit PO]])</f>
        <v>0</v>
      </c>
      <c r="BI590" s="49" t="str">
        <f>IFERROR(VLOOKUP(B590,Lookup!A:B,2,FALSE),B590)</f>
        <v>CEFIXIME_400MG</v>
      </c>
      <c r="BJ590" s="49" t="b">
        <f t="shared" si="9"/>
        <v>1</v>
      </c>
      <c r="BK590" s="49" t="str">
        <f>tbl_RawData_Report1[[#This Row],[Item ID]]&amp;tbl_RawData_Report1[[#This Row],[Order No.]]</f>
        <v>CEFIXIME_400MG0000037563</v>
      </c>
      <c r="BL590"/>
      <c r="BM590"/>
      <c r="BN590"/>
    </row>
    <row r="591" spans="1:66" hidden="1" x14ac:dyDescent="0.25">
      <c r="A591" s="35" t="s">
        <v>8</v>
      </c>
      <c r="B591" s="35" t="s">
        <v>757</v>
      </c>
      <c r="C591" s="35">
        <v>3</v>
      </c>
      <c r="D591" s="35">
        <v>1</v>
      </c>
      <c r="E591" s="35">
        <v>1</v>
      </c>
      <c r="F591" s="35" t="s">
        <v>423</v>
      </c>
      <c r="G591" s="35" t="s">
        <v>4081</v>
      </c>
      <c r="H591" s="35" t="s">
        <v>758</v>
      </c>
      <c r="I591" s="35" t="s">
        <v>593</v>
      </c>
      <c r="J591" s="35">
        <v>495.72</v>
      </c>
      <c r="K591" s="35" t="s">
        <v>636</v>
      </c>
      <c r="L591" s="35" t="s">
        <v>4085</v>
      </c>
      <c r="M591" s="35" t="s">
        <v>396</v>
      </c>
      <c r="N591" s="35" t="s">
        <v>122</v>
      </c>
      <c r="O591" s="35" t="s">
        <v>4086</v>
      </c>
      <c r="P591" s="35" t="s">
        <v>4087</v>
      </c>
      <c r="Q591" s="35" t="s">
        <v>311</v>
      </c>
      <c r="R591" s="35" t="s">
        <v>283</v>
      </c>
      <c r="S591" s="35" t="s">
        <v>284</v>
      </c>
      <c r="T591" s="35" t="s">
        <v>5061</v>
      </c>
      <c r="U591" s="35" t="s">
        <v>272</v>
      </c>
      <c r="V591" s="35">
        <v>0</v>
      </c>
      <c r="W591" s="35">
        <v>0</v>
      </c>
      <c r="X591" s="49">
        <v>68</v>
      </c>
      <c r="Y591" s="60" t="s">
        <v>346</v>
      </c>
      <c r="Z591" s="49">
        <v>1000</v>
      </c>
      <c r="AA591" s="49">
        <v>68000</v>
      </c>
      <c r="AB591" s="60" t="s">
        <v>637</v>
      </c>
      <c r="AC591" s="60" t="s">
        <v>761</v>
      </c>
      <c r="AD591" s="60" t="s">
        <v>694</v>
      </c>
      <c r="AE591" s="60" t="s">
        <v>695</v>
      </c>
      <c r="AF591" s="49">
        <v>2019</v>
      </c>
      <c r="AG591" s="60" t="s">
        <v>4080</v>
      </c>
      <c r="AH591" s="60">
        <v>43544</v>
      </c>
      <c r="AI591" s="60">
        <v>43547</v>
      </c>
      <c r="AJ591" s="60">
        <v>43543</v>
      </c>
      <c r="AK591" s="60">
        <v>43585</v>
      </c>
      <c r="AL591" s="60">
        <v>43545</v>
      </c>
      <c r="AM591" s="60" t="s">
        <v>568</v>
      </c>
      <c r="AN591" s="60" t="s">
        <v>4082</v>
      </c>
      <c r="AO591" s="60" t="s">
        <v>4094</v>
      </c>
      <c r="AP591" s="49"/>
      <c r="AQ591" s="60" t="s">
        <v>266</v>
      </c>
      <c r="AR591" s="60" t="s">
        <v>174</v>
      </c>
      <c r="AS591" s="60" t="s">
        <v>174</v>
      </c>
      <c r="AT591" s="49">
        <v>3</v>
      </c>
      <c r="AU591" s="49">
        <v>1</v>
      </c>
      <c r="AV591" s="49">
        <v>1</v>
      </c>
      <c r="AW591" s="60">
        <v>43481</v>
      </c>
      <c r="AX591" s="60" t="s">
        <v>183</v>
      </c>
      <c r="AY591" s="60">
        <v>43637.777757986114</v>
      </c>
      <c r="AZ591" s="60">
        <v>43474</v>
      </c>
      <c r="BA591" s="60">
        <v>43474</v>
      </c>
      <c r="BB591" s="60" t="s">
        <v>4095</v>
      </c>
      <c r="BC591" s="60">
        <v>43481.717372685183</v>
      </c>
      <c r="BD591" s="60">
        <v>43544</v>
      </c>
      <c r="BE591" s="60">
        <v>43555</v>
      </c>
      <c r="BF591" s="49">
        <f>IF(AND(ISBLANK(tbl_RawData_Report1[[#This Row],[REQ_ID]]),tbl_RawData_Report1[[#This Row],[RH Kit?]] = "Y"),1,COUNTIFS(tbl_RawData_Report1[RH Kit?],"Y",tbl_RawData_Report1[REQ_ID],tbl_RawData_Report1[[#This Row],[REQ_ID]]))</f>
        <v>0</v>
      </c>
      <c r="BG591" s="49">
        <f>COUNTIFS(tbl_RawData_Report1[RH Kit?],"Y",tbl_RawData_Report1[Order No.],tbl_RawData_Report1[[#This Row],[Order No.]])</f>
        <v>0</v>
      </c>
      <c r="BH591" s="49">
        <f>SUM(tbl_RawData_Report1[[#This Row],[RH Kit Req]:[RH Kit PO]])</f>
        <v>0</v>
      </c>
      <c r="BI591" s="49" t="str">
        <f>IFERROR(VLOOKUP(B591,Lookup!A:B,2,FALSE),B591)</f>
        <v>METRONIDAZOL_250MG</v>
      </c>
      <c r="BJ591" s="49" t="b">
        <f t="shared" si="9"/>
        <v>1</v>
      </c>
      <c r="BK591" s="49" t="str">
        <f>tbl_RawData_Report1[[#This Row],[Item ID]]&amp;tbl_RawData_Report1[[#This Row],[Order No.]]</f>
        <v>METRONIDAZOL_250MG0000037563</v>
      </c>
      <c r="BL591"/>
      <c r="BM591"/>
      <c r="BN591"/>
    </row>
    <row r="592" spans="1:66" hidden="1" x14ac:dyDescent="0.25">
      <c r="A592" s="35" t="s">
        <v>8</v>
      </c>
      <c r="B592" s="35" t="s">
        <v>675</v>
      </c>
      <c r="C592" s="35">
        <v>2</v>
      </c>
      <c r="D592" s="35">
        <v>1</v>
      </c>
      <c r="E592" s="35">
        <v>1</v>
      </c>
      <c r="F592" s="35" t="s">
        <v>423</v>
      </c>
      <c r="G592" s="35" t="s">
        <v>4081</v>
      </c>
      <c r="H592" s="35" t="s">
        <v>676</v>
      </c>
      <c r="I592" s="35" t="s">
        <v>593</v>
      </c>
      <c r="J592" s="35">
        <v>302.38</v>
      </c>
      <c r="K592" s="35" t="s">
        <v>636</v>
      </c>
      <c r="L592" s="35" t="s">
        <v>4085</v>
      </c>
      <c r="M592" s="35" t="s">
        <v>396</v>
      </c>
      <c r="N592" s="35" t="s">
        <v>122</v>
      </c>
      <c r="O592" s="35" t="s">
        <v>4086</v>
      </c>
      <c r="P592" s="35" t="s">
        <v>4087</v>
      </c>
      <c r="Q592" s="35" t="s">
        <v>311</v>
      </c>
      <c r="R592" s="35" t="s">
        <v>283</v>
      </c>
      <c r="S592" s="35" t="s">
        <v>284</v>
      </c>
      <c r="T592" s="35" t="s">
        <v>5061</v>
      </c>
      <c r="U592" s="35" t="s">
        <v>272</v>
      </c>
      <c r="V592" s="35">
        <v>0</v>
      </c>
      <c r="W592" s="35">
        <v>0</v>
      </c>
      <c r="X592" s="49">
        <v>26</v>
      </c>
      <c r="Y592" s="60" t="s">
        <v>340</v>
      </c>
      <c r="Z592" s="49">
        <v>1</v>
      </c>
      <c r="AA592" s="49">
        <v>26</v>
      </c>
      <c r="AB592" s="60" t="s">
        <v>637</v>
      </c>
      <c r="AC592" s="60" t="s">
        <v>679</v>
      </c>
      <c r="AD592" s="60" t="s">
        <v>694</v>
      </c>
      <c r="AE592" s="60" t="s">
        <v>695</v>
      </c>
      <c r="AF592" s="49">
        <v>2019</v>
      </c>
      <c r="AG592" s="60" t="s">
        <v>4080</v>
      </c>
      <c r="AH592" s="60">
        <v>43544</v>
      </c>
      <c r="AI592" s="60">
        <v>43547</v>
      </c>
      <c r="AJ592" s="60">
        <v>43543</v>
      </c>
      <c r="AK592" s="60">
        <v>43585</v>
      </c>
      <c r="AL592" s="60">
        <v>43545</v>
      </c>
      <c r="AM592" s="60" t="s">
        <v>568</v>
      </c>
      <c r="AN592" s="60" t="s">
        <v>4082</v>
      </c>
      <c r="AO592" s="60" t="s">
        <v>4083</v>
      </c>
      <c r="AP592" s="49"/>
      <c r="AQ592" s="60" t="s">
        <v>266</v>
      </c>
      <c r="AR592" s="60" t="s">
        <v>174</v>
      </c>
      <c r="AS592" s="60" t="s">
        <v>174</v>
      </c>
      <c r="AT592" s="49">
        <v>2</v>
      </c>
      <c r="AU592" s="49">
        <v>1</v>
      </c>
      <c r="AV592" s="49">
        <v>1</v>
      </c>
      <c r="AW592" s="60">
        <v>43481</v>
      </c>
      <c r="AX592" s="60" t="s">
        <v>183</v>
      </c>
      <c r="AY592" s="60">
        <v>43637.777757986114</v>
      </c>
      <c r="AZ592" s="60">
        <v>43474</v>
      </c>
      <c r="BA592" s="60">
        <v>43474</v>
      </c>
      <c r="BB592" s="60" t="s">
        <v>4084</v>
      </c>
      <c r="BC592" s="60">
        <v>43481.717372685183</v>
      </c>
      <c r="BD592" s="60">
        <v>43544</v>
      </c>
      <c r="BE592" s="60">
        <v>43555</v>
      </c>
      <c r="BF592" s="49">
        <f>IF(AND(ISBLANK(tbl_RawData_Report1[[#This Row],[REQ_ID]]),tbl_RawData_Report1[[#This Row],[RH Kit?]] = "Y"),1,COUNTIFS(tbl_RawData_Report1[RH Kit?],"Y",tbl_RawData_Report1[REQ_ID],tbl_RawData_Report1[[#This Row],[REQ_ID]]))</f>
        <v>0</v>
      </c>
      <c r="BG592" s="49">
        <f>COUNTIFS(tbl_RawData_Report1[RH Kit?],"Y",tbl_RawData_Report1[Order No.],tbl_RawData_Report1[[#This Row],[Order No.]])</f>
        <v>0</v>
      </c>
      <c r="BH592" s="49">
        <f>SUM(tbl_RawData_Report1[[#This Row],[RH Kit Req]:[RH Kit PO]])</f>
        <v>0</v>
      </c>
      <c r="BI592" s="49" t="str">
        <f>IFERROR(VLOOKUP(B592,Lookup!A:B,2,FALSE),B592)</f>
        <v>IBUPROFEN_400MG</v>
      </c>
      <c r="BJ592" s="49" t="b">
        <f t="shared" si="9"/>
        <v>1</v>
      </c>
      <c r="BK592" s="49" t="str">
        <f>tbl_RawData_Report1[[#This Row],[Item ID]]&amp;tbl_RawData_Report1[[#This Row],[Order No.]]</f>
        <v>IBUPROFEN_400MG0000037563</v>
      </c>
      <c r="BL592"/>
      <c r="BM592"/>
      <c r="BN592"/>
    </row>
    <row r="593" spans="1:66" hidden="1" x14ac:dyDescent="0.25">
      <c r="A593" s="35" t="s">
        <v>8</v>
      </c>
      <c r="B593" s="35" t="s">
        <v>711</v>
      </c>
      <c r="C593" s="35">
        <v>1</v>
      </c>
      <c r="D593" s="35">
        <v>1</v>
      </c>
      <c r="E593" s="35">
        <v>1</v>
      </c>
      <c r="F593" s="35" t="s">
        <v>385</v>
      </c>
      <c r="G593" s="35" t="s">
        <v>4097</v>
      </c>
      <c r="H593" s="35" t="s">
        <v>712</v>
      </c>
      <c r="I593" s="35" t="s">
        <v>593</v>
      </c>
      <c r="J593" s="35">
        <v>1525</v>
      </c>
      <c r="K593" s="35" t="s">
        <v>267</v>
      </c>
      <c r="L593" s="35" t="s">
        <v>373</v>
      </c>
      <c r="M593" s="35" t="s">
        <v>122</v>
      </c>
      <c r="N593" s="35" t="s">
        <v>389</v>
      </c>
      <c r="O593" s="35" t="s">
        <v>122</v>
      </c>
      <c r="P593" s="35" t="s">
        <v>122</v>
      </c>
      <c r="Q593" s="35" t="s">
        <v>311</v>
      </c>
      <c r="R593" s="35" t="s">
        <v>289</v>
      </c>
      <c r="S593" s="35" t="s">
        <v>199</v>
      </c>
      <c r="T593" s="35" t="s">
        <v>5052</v>
      </c>
      <c r="U593" s="35" t="s">
        <v>272</v>
      </c>
      <c r="V593" s="35">
        <v>1</v>
      </c>
      <c r="W593" s="35">
        <v>0</v>
      </c>
      <c r="X593" s="49">
        <v>1525</v>
      </c>
      <c r="Y593" s="60" t="s">
        <v>860</v>
      </c>
      <c r="Z593" s="49">
        <v>4</v>
      </c>
      <c r="AA593" s="49">
        <v>6100</v>
      </c>
      <c r="AB593" s="60" t="s">
        <v>637</v>
      </c>
      <c r="AC593" s="60" t="s">
        <v>715</v>
      </c>
      <c r="AD593" s="60" t="s">
        <v>661</v>
      </c>
      <c r="AE593" s="60" t="s">
        <v>662</v>
      </c>
      <c r="AF593" s="49">
        <v>2019</v>
      </c>
      <c r="AG593" s="60" t="s">
        <v>4096</v>
      </c>
      <c r="AH593" s="60">
        <v>43624</v>
      </c>
      <c r="AI593" s="60">
        <v>43626</v>
      </c>
      <c r="AJ593" s="60">
        <v>43624</v>
      </c>
      <c r="AK593" s="60">
        <v>43614</v>
      </c>
      <c r="AL593" s="60">
        <v>43626</v>
      </c>
      <c r="AM593" s="60" t="s">
        <v>569</v>
      </c>
      <c r="AN593" s="60" t="s">
        <v>4098</v>
      </c>
      <c r="AO593" s="60" t="s">
        <v>4099</v>
      </c>
      <c r="AP593" s="49"/>
      <c r="AQ593" s="60" t="s">
        <v>266</v>
      </c>
      <c r="AR593" s="60" t="s">
        <v>369</v>
      </c>
      <c r="AS593" s="60" t="s">
        <v>174</v>
      </c>
      <c r="AT593" s="49"/>
      <c r="AU593" s="49"/>
      <c r="AV593" s="49"/>
      <c r="AW593" s="60">
        <v>43496</v>
      </c>
      <c r="AX593" s="60" t="s">
        <v>183</v>
      </c>
      <c r="AY593" s="60">
        <v>43693.739451157409</v>
      </c>
      <c r="AZ593" s="60"/>
      <c r="BA593" s="60"/>
      <c r="BB593" s="60" t="s">
        <v>4100</v>
      </c>
      <c r="BC593" s="60">
        <v>43496.616828703707</v>
      </c>
      <c r="BD593" s="60">
        <v>43560</v>
      </c>
      <c r="BE593" s="60"/>
      <c r="BF593" s="49">
        <f>IF(AND(ISBLANK(tbl_RawData_Report1[[#This Row],[REQ_ID]]),tbl_RawData_Report1[[#This Row],[RH Kit?]] = "Y"),1,COUNTIFS(tbl_RawData_Report1[RH Kit?],"Y",tbl_RawData_Report1[REQ_ID],tbl_RawData_Report1[[#This Row],[REQ_ID]]))</f>
        <v>0</v>
      </c>
      <c r="BG593" s="49">
        <f>COUNTIFS(tbl_RawData_Report1[RH Kit?],"Y",tbl_RawData_Report1[Order No.],tbl_RawData_Report1[[#This Row],[Order No.]])</f>
        <v>0</v>
      </c>
      <c r="BH593" s="49">
        <f>SUM(tbl_RawData_Report1[[#This Row],[RH Kit Req]:[RH Kit PO]])</f>
        <v>0</v>
      </c>
      <c r="BI593" s="49" t="str">
        <f>IFERROR(VLOOKUP(B593,Lookup!A:B,2,FALSE),B593)</f>
        <v>MISOPROSTOL_200MG</v>
      </c>
      <c r="BJ593" s="49" t="b">
        <f t="shared" si="9"/>
        <v>1</v>
      </c>
      <c r="BK593" s="49" t="str">
        <f>tbl_RawData_Report1[[#This Row],[Item ID]]&amp;tbl_RawData_Report1[[#This Row],[Order No.]]</f>
        <v>MISOPROSTOL_200MG0000037616</v>
      </c>
      <c r="BL593"/>
      <c r="BM593"/>
      <c r="BN593"/>
    </row>
    <row r="594" spans="1:66" hidden="1" x14ac:dyDescent="0.25">
      <c r="A594" s="35" t="s">
        <v>8</v>
      </c>
      <c r="B594" s="35" t="s">
        <v>876</v>
      </c>
      <c r="C594" s="35">
        <v>1</v>
      </c>
      <c r="D594" s="35">
        <v>1</v>
      </c>
      <c r="E594" s="35">
        <v>1</v>
      </c>
      <c r="F594" s="35" t="s">
        <v>418</v>
      </c>
      <c r="G594" s="35" t="s">
        <v>4141</v>
      </c>
      <c r="H594" s="35" t="s">
        <v>877</v>
      </c>
      <c r="I594" s="35" t="s">
        <v>593</v>
      </c>
      <c r="J594" s="35">
        <v>615</v>
      </c>
      <c r="K594" s="35" t="s">
        <v>400</v>
      </c>
      <c r="L594" s="35" t="s">
        <v>401</v>
      </c>
      <c r="M594" s="35" t="s">
        <v>396</v>
      </c>
      <c r="N594" s="35" t="s">
        <v>122</v>
      </c>
      <c r="O594" s="35" t="s">
        <v>628</v>
      </c>
      <c r="P594" s="35" t="s">
        <v>629</v>
      </c>
      <c r="Q594" s="35" t="s">
        <v>311</v>
      </c>
      <c r="R594" s="35" t="s">
        <v>285</v>
      </c>
      <c r="S594" s="35" t="s">
        <v>208</v>
      </c>
      <c r="T594" s="35" t="s">
        <v>5061</v>
      </c>
      <c r="U594" s="35" t="s">
        <v>272</v>
      </c>
      <c r="V594" s="35">
        <v>0</v>
      </c>
      <c r="W594" s="35">
        <v>0</v>
      </c>
      <c r="X594" s="49">
        <v>300</v>
      </c>
      <c r="Y594" s="60" t="s">
        <v>655</v>
      </c>
      <c r="Z594" s="49">
        <v>10</v>
      </c>
      <c r="AA594" s="49">
        <v>3000</v>
      </c>
      <c r="AB594" s="60" t="s">
        <v>637</v>
      </c>
      <c r="AC594" s="60" t="s">
        <v>715</v>
      </c>
      <c r="AD594" s="60" t="s">
        <v>880</v>
      </c>
      <c r="AE594" s="60" t="s">
        <v>881</v>
      </c>
      <c r="AF594" s="49">
        <v>2019</v>
      </c>
      <c r="AG594" s="60" t="s">
        <v>4140</v>
      </c>
      <c r="AH594" s="60">
        <v>43543</v>
      </c>
      <c r="AI594" s="60">
        <v>43553</v>
      </c>
      <c r="AJ594" s="60">
        <v>43550</v>
      </c>
      <c r="AK594" s="60">
        <v>43546</v>
      </c>
      <c r="AL594" s="60">
        <v>43553</v>
      </c>
      <c r="AM594" s="60" t="s">
        <v>568</v>
      </c>
      <c r="AN594" s="60" t="s">
        <v>4142</v>
      </c>
      <c r="AO594" s="60" t="s">
        <v>4143</v>
      </c>
      <c r="AP594" s="49"/>
      <c r="AQ594" s="60" t="s">
        <v>266</v>
      </c>
      <c r="AR594" s="60" t="s">
        <v>369</v>
      </c>
      <c r="AS594" s="60" t="s">
        <v>174</v>
      </c>
      <c r="AT594" s="49">
        <v>1</v>
      </c>
      <c r="AU594" s="49">
        <v>1</v>
      </c>
      <c r="AV594" s="49">
        <v>1</v>
      </c>
      <c r="AW594" s="60">
        <v>43501</v>
      </c>
      <c r="AX594" s="60" t="s">
        <v>183</v>
      </c>
      <c r="AY594" s="60">
        <v>43935.568772071761</v>
      </c>
      <c r="AZ594" s="60">
        <v>43500</v>
      </c>
      <c r="BA594" s="60">
        <v>43500</v>
      </c>
      <c r="BB594" s="60" t="s">
        <v>4144</v>
      </c>
      <c r="BC594" s="60">
        <v>43501.558055555557</v>
      </c>
      <c r="BD594" s="60">
        <v>43543</v>
      </c>
      <c r="BE594" s="60">
        <v>47848</v>
      </c>
      <c r="BF594" s="49">
        <f>IF(AND(ISBLANK(tbl_RawData_Report1[[#This Row],[REQ_ID]]),tbl_RawData_Report1[[#This Row],[RH Kit?]] = "Y"),1,COUNTIFS(tbl_RawData_Report1[RH Kit?],"Y",tbl_RawData_Report1[REQ_ID],tbl_RawData_Report1[[#This Row],[REQ_ID]]))</f>
        <v>0</v>
      </c>
      <c r="BG594" s="49">
        <f>COUNTIFS(tbl_RawData_Report1[RH Kit?],"Y",tbl_RawData_Report1[Order No.],tbl_RawData_Report1[[#This Row],[Order No.]])</f>
        <v>0</v>
      </c>
      <c r="BH594" s="49">
        <f>SUM(tbl_RawData_Report1[[#This Row],[RH Kit Req]:[RH Kit PO]])</f>
        <v>0</v>
      </c>
      <c r="BI594" s="49" t="str">
        <f>IFERROR(VLOOKUP(B594,Lookup!A:B,2,FALSE),B594)</f>
        <v>OXYTOCIN_10IU/ML</v>
      </c>
      <c r="BJ594" s="49" t="b">
        <f t="shared" si="9"/>
        <v>1</v>
      </c>
      <c r="BK594" s="49" t="str">
        <f>tbl_RawData_Report1[[#This Row],[Item ID]]&amp;tbl_RawData_Report1[[#This Row],[Order No.]]</f>
        <v>OXYTOCIN_10IU/ML0000037633</v>
      </c>
      <c r="BL594"/>
      <c r="BM594"/>
      <c r="BN594"/>
    </row>
    <row r="595" spans="1:66" hidden="1" x14ac:dyDescent="0.25">
      <c r="A595" s="35" t="s">
        <v>8</v>
      </c>
      <c r="B595" s="35" t="s">
        <v>876</v>
      </c>
      <c r="C595" s="35">
        <v>1</v>
      </c>
      <c r="D595" s="35">
        <v>1</v>
      </c>
      <c r="E595" s="35">
        <v>1</v>
      </c>
      <c r="F595" s="35" t="s">
        <v>451</v>
      </c>
      <c r="G595" s="35" t="s">
        <v>4183</v>
      </c>
      <c r="H595" s="35" t="s">
        <v>877</v>
      </c>
      <c r="I595" s="35" t="s">
        <v>593</v>
      </c>
      <c r="J595" s="35">
        <v>15878.5</v>
      </c>
      <c r="K595" s="35" t="s">
        <v>400</v>
      </c>
      <c r="L595" s="35" t="s">
        <v>401</v>
      </c>
      <c r="M595" s="35" t="s">
        <v>396</v>
      </c>
      <c r="N595" s="35" t="s">
        <v>122</v>
      </c>
      <c r="O595" s="35" t="s">
        <v>402</v>
      </c>
      <c r="P595" s="35" t="s">
        <v>403</v>
      </c>
      <c r="Q595" s="35" t="s">
        <v>311</v>
      </c>
      <c r="R595" s="35" t="s">
        <v>319</v>
      </c>
      <c r="S595" s="35" t="s">
        <v>320</v>
      </c>
      <c r="T595" s="35" t="s">
        <v>5068</v>
      </c>
      <c r="U595" s="35" t="s">
        <v>272</v>
      </c>
      <c r="V595" s="35">
        <v>0</v>
      </c>
      <c r="W595" s="35">
        <v>0</v>
      </c>
      <c r="X595" s="49">
        <v>5774</v>
      </c>
      <c r="Y595" s="60" t="s">
        <v>655</v>
      </c>
      <c r="Z595" s="49">
        <v>10</v>
      </c>
      <c r="AA595" s="49">
        <v>57740</v>
      </c>
      <c r="AB595" s="60" t="s">
        <v>637</v>
      </c>
      <c r="AC595" s="60" t="s">
        <v>715</v>
      </c>
      <c r="AD595" s="60" t="s">
        <v>661</v>
      </c>
      <c r="AE595" s="60" t="s">
        <v>662</v>
      </c>
      <c r="AF595" s="49">
        <v>2019</v>
      </c>
      <c r="AG595" s="60" t="s">
        <v>4182</v>
      </c>
      <c r="AH595" s="60">
        <v>43529</v>
      </c>
      <c r="AI595" s="60">
        <v>43529</v>
      </c>
      <c r="AJ595" s="60">
        <v>43529</v>
      </c>
      <c r="AK595" s="60">
        <v>43521</v>
      </c>
      <c r="AL595" s="60">
        <v>43529</v>
      </c>
      <c r="AM595" s="60" t="s">
        <v>567</v>
      </c>
      <c r="AN595" s="60" t="s">
        <v>4184</v>
      </c>
      <c r="AO595" s="60" t="s">
        <v>4185</v>
      </c>
      <c r="AP595" s="49"/>
      <c r="AQ595" s="60" t="s">
        <v>266</v>
      </c>
      <c r="AR595" s="60" t="s">
        <v>369</v>
      </c>
      <c r="AS595" s="60" t="s">
        <v>174</v>
      </c>
      <c r="AT595" s="49">
        <v>1</v>
      </c>
      <c r="AU595" s="49">
        <v>1</v>
      </c>
      <c r="AV595" s="49">
        <v>1</v>
      </c>
      <c r="AW595" s="60">
        <v>43511</v>
      </c>
      <c r="AX595" s="60" t="s">
        <v>183</v>
      </c>
      <c r="AY595" s="60">
        <v>43567.769181284719</v>
      </c>
      <c r="AZ595" s="60">
        <v>43507</v>
      </c>
      <c r="BA595" s="60">
        <v>43510</v>
      </c>
      <c r="BB595" s="60" t="s">
        <v>4186</v>
      </c>
      <c r="BC595" s="60">
        <v>43511.690625000003</v>
      </c>
      <c r="BD595" s="60">
        <v>43542</v>
      </c>
      <c r="BE595" s="60">
        <v>47848</v>
      </c>
      <c r="BF595" s="49">
        <f>IF(AND(ISBLANK(tbl_RawData_Report1[[#This Row],[REQ_ID]]),tbl_RawData_Report1[[#This Row],[RH Kit?]] = "Y"),1,COUNTIFS(tbl_RawData_Report1[RH Kit?],"Y",tbl_RawData_Report1[REQ_ID],tbl_RawData_Report1[[#This Row],[REQ_ID]]))</f>
        <v>0</v>
      </c>
      <c r="BG595" s="49">
        <f>COUNTIFS(tbl_RawData_Report1[RH Kit?],"Y",tbl_RawData_Report1[Order No.],tbl_RawData_Report1[[#This Row],[Order No.]])</f>
        <v>0</v>
      </c>
      <c r="BH595" s="49">
        <f>SUM(tbl_RawData_Report1[[#This Row],[RH Kit Req]:[RH Kit PO]])</f>
        <v>0</v>
      </c>
      <c r="BI595" s="49" t="str">
        <f>IFERROR(VLOOKUP(B595,Lookup!A:B,2,FALSE),B595)</f>
        <v>OXYTOCIN_10IU/ML</v>
      </c>
      <c r="BJ595" s="49" t="b">
        <f t="shared" si="9"/>
        <v>1</v>
      </c>
      <c r="BK595" s="49" t="str">
        <f>tbl_RawData_Report1[[#This Row],[Item ID]]&amp;tbl_RawData_Report1[[#This Row],[Order No.]]</f>
        <v>OXYTOCIN_10IU/ML0000037676</v>
      </c>
      <c r="BL595"/>
      <c r="BM595"/>
      <c r="BN595"/>
    </row>
    <row r="596" spans="1:66" hidden="1" x14ac:dyDescent="0.25">
      <c r="A596" s="35" t="s">
        <v>8</v>
      </c>
      <c r="B596" s="35" t="s">
        <v>639</v>
      </c>
      <c r="C596" s="35">
        <v>1</v>
      </c>
      <c r="D596" s="35">
        <v>1</v>
      </c>
      <c r="E596" s="35">
        <v>1</v>
      </c>
      <c r="F596" s="35" t="s">
        <v>423</v>
      </c>
      <c r="G596" s="35" t="s">
        <v>4113</v>
      </c>
      <c r="H596" s="35" t="s">
        <v>640</v>
      </c>
      <c r="I596" s="35" t="s">
        <v>593</v>
      </c>
      <c r="J596" s="35">
        <v>630</v>
      </c>
      <c r="K596" s="35" t="s">
        <v>636</v>
      </c>
      <c r="L596" s="35" t="s">
        <v>4085</v>
      </c>
      <c r="M596" s="35" t="s">
        <v>396</v>
      </c>
      <c r="N596" s="35" t="s">
        <v>122</v>
      </c>
      <c r="O596" s="35" t="s">
        <v>4086</v>
      </c>
      <c r="P596" s="35" t="s">
        <v>4087</v>
      </c>
      <c r="Q596" s="35" t="s">
        <v>311</v>
      </c>
      <c r="R596" s="35" t="s">
        <v>283</v>
      </c>
      <c r="S596" s="35" t="s">
        <v>284</v>
      </c>
      <c r="T596" s="35" t="s">
        <v>5061</v>
      </c>
      <c r="U596" s="35" t="s">
        <v>209</v>
      </c>
      <c r="V596" s="35">
        <v>0</v>
      </c>
      <c r="W596" s="35">
        <v>0</v>
      </c>
      <c r="X596" s="49">
        <v>1</v>
      </c>
      <c r="Y596" s="60" t="s">
        <v>340</v>
      </c>
      <c r="Z596" s="49">
        <v>1</v>
      </c>
      <c r="AA596" s="49">
        <v>1</v>
      </c>
      <c r="AB596" s="60" t="s">
        <v>637</v>
      </c>
      <c r="AC596" s="60" t="s">
        <v>641</v>
      </c>
      <c r="AD596" s="60" t="s">
        <v>347</v>
      </c>
      <c r="AE596" s="60" t="s">
        <v>348</v>
      </c>
      <c r="AF596" s="49">
        <v>2019</v>
      </c>
      <c r="AG596" s="60" t="s">
        <v>4112</v>
      </c>
      <c r="AH596" s="60"/>
      <c r="AI596" s="60"/>
      <c r="AJ596" s="60"/>
      <c r="AK596" s="60">
        <v>43525</v>
      </c>
      <c r="AL596" s="60"/>
      <c r="AM596" s="60" t="s">
        <v>568</v>
      </c>
      <c r="AN596" s="60" t="s">
        <v>4114</v>
      </c>
      <c r="AO596" s="60" t="s">
        <v>4115</v>
      </c>
      <c r="AP596" s="49"/>
      <c r="AQ596" s="60" t="s">
        <v>266</v>
      </c>
      <c r="AR596" s="60" t="s">
        <v>174</v>
      </c>
      <c r="AS596" s="60" t="s">
        <v>174</v>
      </c>
      <c r="AT596" s="49">
        <v>1</v>
      </c>
      <c r="AU596" s="49">
        <v>1</v>
      </c>
      <c r="AV596" s="49">
        <v>1</v>
      </c>
      <c r="AW596" s="60">
        <v>43517</v>
      </c>
      <c r="AX596" s="60" t="s">
        <v>183</v>
      </c>
      <c r="AY596" s="60">
        <v>43559.940671909724</v>
      </c>
      <c r="AZ596" s="60">
        <v>43511</v>
      </c>
      <c r="BA596" s="60">
        <v>43511</v>
      </c>
      <c r="BB596" s="60" t="s">
        <v>4116</v>
      </c>
      <c r="BC596" s="60">
        <v>43517.503819444442</v>
      </c>
      <c r="BD596" s="60">
        <v>43524</v>
      </c>
      <c r="BE596" s="60">
        <v>43555</v>
      </c>
      <c r="BF596" s="49">
        <f>IF(AND(ISBLANK(tbl_RawData_Report1[[#This Row],[REQ_ID]]),tbl_RawData_Report1[[#This Row],[RH Kit?]] = "Y"),1,COUNTIFS(tbl_RawData_Report1[RH Kit?],"Y",tbl_RawData_Report1[REQ_ID],tbl_RawData_Report1[[#This Row],[REQ_ID]]))</f>
        <v>0</v>
      </c>
      <c r="BG596" s="49">
        <f>COUNTIFS(tbl_RawData_Report1[RH Kit?],"Y",tbl_RawData_Report1[Order No.],tbl_RawData_Report1[[#This Row],[Order No.]])</f>
        <v>0</v>
      </c>
      <c r="BH596" s="49">
        <f>SUM(tbl_RawData_Report1[[#This Row],[RH Kit Req]:[RH Kit PO]])</f>
        <v>0</v>
      </c>
      <c r="BI596" s="49" t="str">
        <f>IFERROR(VLOOKUP(B596,Lookup!A:B,2,FALSE),B596)</f>
        <v>PRESHIPMENTINSPCPH</v>
      </c>
      <c r="BJ596" s="49" t="b">
        <f t="shared" si="9"/>
        <v>1</v>
      </c>
      <c r="BK596" s="49" t="str">
        <f>tbl_RawData_Report1[[#This Row],[Item ID]]&amp;tbl_RawData_Report1[[#This Row],[Order No.]]</f>
        <v>PRESHIPMENTINSPCPH0000037690</v>
      </c>
      <c r="BL596"/>
      <c r="BM596"/>
      <c r="BN596"/>
    </row>
    <row r="597" spans="1:66" hidden="1" x14ac:dyDescent="0.25">
      <c r="A597" s="35" t="s">
        <v>8</v>
      </c>
      <c r="B597" s="35" t="s">
        <v>876</v>
      </c>
      <c r="C597" s="35">
        <v>1</v>
      </c>
      <c r="D597" s="35">
        <v>1</v>
      </c>
      <c r="E597" s="35">
        <v>1</v>
      </c>
      <c r="F597" s="35" t="s">
        <v>451</v>
      </c>
      <c r="G597" s="35" t="s">
        <v>4108</v>
      </c>
      <c r="H597" s="35" t="s">
        <v>877</v>
      </c>
      <c r="I597" s="35" t="s">
        <v>593</v>
      </c>
      <c r="J597" s="35">
        <v>116030.75</v>
      </c>
      <c r="K597" s="35" t="s">
        <v>400</v>
      </c>
      <c r="L597" s="35" t="s">
        <v>401</v>
      </c>
      <c r="M597" s="35" t="s">
        <v>396</v>
      </c>
      <c r="N597" s="35" t="s">
        <v>122</v>
      </c>
      <c r="O597" s="35" t="s">
        <v>402</v>
      </c>
      <c r="P597" s="35" t="s">
        <v>403</v>
      </c>
      <c r="Q597" s="35" t="s">
        <v>311</v>
      </c>
      <c r="R597" s="35" t="s">
        <v>319</v>
      </c>
      <c r="S597" s="35" t="s">
        <v>320</v>
      </c>
      <c r="T597" s="35" t="s">
        <v>5068</v>
      </c>
      <c r="U597" s="35" t="s">
        <v>269</v>
      </c>
      <c r="V597" s="35">
        <v>0</v>
      </c>
      <c r="W597" s="35">
        <v>0</v>
      </c>
      <c r="X597" s="49">
        <v>42193</v>
      </c>
      <c r="Y597" s="60" t="s">
        <v>655</v>
      </c>
      <c r="Z597" s="49">
        <v>10</v>
      </c>
      <c r="AA597" s="49">
        <v>421930</v>
      </c>
      <c r="AB597" s="60" t="s">
        <v>637</v>
      </c>
      <c r="AC597" s="60" t="s">
        <v>715</v>
      </c>
      <c r="AD597" s="60" t="s">
        <v>661</v>
      </c>
      <c r="AE597" s="60" t="s">
        <v>662</v>
      </c>
      <c r="AF597" s="49">
        <v>2019</v>
      </c>
      <c r="AG597" s="60" t="s">
        <v>4107</v>
      </c>
      <c r="AH597" s="60">
        <v>43609</v>
      </c>
      <c r="AI597" s="60">
        <v>43646</v>
      </c>
      <c r="AJ597" s="60"/>
      <c r="AK597" s="60">
        <v>43584</v>
      </c>
      <c r="AL597" s="60"/>
      <c r="AM597" s="60" t="s">
        <v>567</v>
      </c>
      <c r="AN597" s="60" t="s">
        <v>4109</v>
      </c>
      <c r="AO597" s="60" t="s">
        <v>4110</v>
      </c>
      <c r="AP597" s="49"/>
      <c r="AQ597" s="60" t="s">
        <v>266</v>
      </c>
      <c r="AR597" s="60" t="s">
        <v>369</v>
      </c>
      <c r="AS597" s="60" t="s">
        <v>174</v>
      </c>
      <c r="AT597" s="49">
        <v>5</v>
      </c>
      <c r="AU597" s="49">
        <v>1</v>
      </c>
      <c r="AV597" s="49">
        <v>1</v>
      </c>
      <c r="AW597" s="60">
        <v>43517</v>
      </c>
      <c r="AX597" s="60" t="s">
        <v>183</v>
      </c>
      <c r="AY597" s="60">
        <v>43651.727506446761</v>
      </c>
      <c r="AZ597" s="60">
        <v>43508</v>
      </c>
      <c r="BA597" s="60">
        <v>43510</v>
      </c>
      <c r="BB597" s="60" t="s">
        <v>4111</v>
      </c>
      <c r="BC597" s="60">
        <v>43517.753206018519</v>
      </c>
      <c r="BD597" s="60">
        <v>43609</v>
      </c>
      <c r="BE597" s="60">
        <v>47848</v>
      </c>
      <c r="BF597" s="49">
        <f>IF(AND(ISBLANK(tbl_RawData_Report1[[#This Row],[REQ_ID]]),tbl_RawData_Report1[[#This Row],[RH Kit?]] = "Y"),1,COUNTIFS(tbl_RawData_Report1[RH Kit?],"Y",tbl_RawData_Report1[REQ_ID],tbl_RawData_Report1[[#This Row],[REQ_ID]]))</f>
        <v>0</v>
      </c>
      <c r="BG597" s="49">
        <f>COUNTIFS(tbl_RawData_Report1[RH Kit?],"Y",tbl_RawData_Report1[Order No.],tbl_RawData_Report1[[#This Row],[Order No.]])</f>
        <v>0</v>
      </c>
      <c r="BH597" s="49">
        <f>SUM(tbl_RawData_Report1[[#This Row],[RH Kit Req]:[RH Kit PO]])</f>
        <v>0</v>
      </c>
      <c r="BI597" s="49" t="str">
        <f>IFERROR(VLOOKUP(B597,Lookup!A:B,2,FALSE),B597)</f>
        <v>OXYTOCIN_10IU/ML</v>
      </c>
      <c r="BJ597" s="49" t="b">
        <f t="shared" si="9"/>
        <v>1</v>
      </c>
      <c r="BK597" s="49" t="str">
        <f>tbl_RawData_Report1[[#This Row],[Item ID]]&amp;tbl_RawData_Report1[[#This Row],[Order No.]]</f>
        <v>OXYTOCIN_10IU/ML0000037701</v>
      </c>
      <c r="BL597"/>
      <c r="BM597"/>
      <c r="BN597"/>
    </row>
    <row r="598" spans="1:66" hidden="1" x14ac:dyDescent="0.25">
      <c r="A598" s="35" t="s">
        <v>8</v>
      </c>
      <c r="B598" s="35" t="s">
        <v>711</v>
      </c>
      <c r="C598" s="35">
        <v>1</v>
      </c>
      <c r="D598" s="35">
        <v>1</v>
      </c>
      <c r="E598" s="35">
        <v>1</v>
      </c>
      <c r="F598" s="35" t="s">
        <v>434</v>
      </c>
      <c r="G598" s="35" t="s">
        <v>4118</v>
      </c>
      <c r="H598" s="35" t="s">
        <v>712</v>
      </c>
      <c r="I598" s="35" t="s">
        <v>593</v>
      </c>
      <c r="J598" s="35">
        <v>1460</v>
      </c>
      <c r="K598" s="35" t="s">
        <v>400</v>
      </c>
      <c r="L598" s="35" t="s">
        <v>401</v>
      </c>
      <c r="M598" s="35" t="s">
        <v>396</v>
      </c>
      <c r="N598" s="35" t="s">
        <v>122</v>
      </c>
      <c r="O598" s="35" t="s">
        <v>402</v>
      </c>
      <c r="P598" s="35" t="s">
        <v>403</v>
      </c>
      <c r="Q598" s="35" t="s">
        <v>311</v>
      </c>
      <c r="R598" s="35" t="s">
        <v>309</v>
      </c>
      <c r="S598" s="35" t="s">
        <v>310</v>
      </c>
      <c r="T598" s="35" t="s">
        <v>5068</v>
      </c>
      <c r="U598" s="35" t="s">
        <v>272</v>
      </c>
      <c r="V598" s="35">
        <v>0</v>
      </c>
      <c r="W598" s="35">
        <v>0</v>
      </c>
      <c r="X598" s="49">
        <v>1460</v>
      </c>
      <c r="Y598" s="60" t="s">
        <v>860</v>
      </c>
      <c r="Z598" s="49">
        <v>4</v>
      </c>
      <c r="AA598" s="49">
        <v>5840</v>
      </c>
      <c r="AB598" s="60" t="s">
        <v>637</v>
      </c>
      <c r="AC598" s="60" t="s">
        <v>715</v>
      </c>
      <c r="AD598" s="60" t="s">
        <v>661</v>
      </c>
      <c r="AE598" s="60" t="s">
        <v>662</v>
      </c>
      <c r="AF598" s="49">
        <v>2019</v>
      </c>
      <c r="AG598" s="60" t="s">
        <v>4117</v>
      </c>
      <c r="AH598" s="60">
        <v>43594</v>
      </c>
      <c r="AI598" s="60">
        <v>43596</v>
      </c>
      <c r="AJ598" s="60">
        <v>43594</v>
      </c>
      <c r="AK598" s="60">
        <v>43594</v>
      </c>
      <c r="AL598" s="60">
        <v>43596</v>
      </c>
      <c r="AM598" s="60" t="s">
        <v>567</v>
      </c>
      <c r="AN598" s="60" t="s">
        <v>4119</v>
      </c>
      <c r="AO598" s="60" t="s">
        <v>4120</v>
      </c>
      <c r="AP598" s="49"/>
      <c r="AQ598" s="60" t="s">
        <v>266</v>
      </c>
      <c r="AR598" s="60" t="s">
        <v>369</v>
      </c>
      <c r="AS598" s="60" t="s">
        <v>174</v>
      </c>
      <c r="AT598" s="49">
        <v>3</v>
      </c>
      <c r="AU598" s="49">
        <v>1</v>
      </c>
      <c r="AV598" s="49">
        <v>1</v>
      </c>
      <c r="AW598" s="60">
        <v>43529</v>
      </c>
      <c r="AX598" s="60" t="s">
        <v>183</v>
      </c>
      <c r="AY598" s="60">
        <v>43606.703619988424</v>
      </c>
      <c r="AZ598" s="60">
        <v>43512</v>
      </c>
      <c r="BA598" s="60">
        <v>43516</v>
      </c>
      <c r="BB598" s="60" t="s">
        <v>4121</v>
      </c>
      <c r="BC598" s="60">
        <v>43529.699976851851</v>
      </c>
      <c r="BD598" s="60">
        <v>43567</v>
      </c>
      <c r="BE598" s="60">
        <v>47848</v>
      </c>
      <c r="BF598" s="49">
        <f>IF(AND(ISBLANK(tbl_RawData_Report1[[#This Row],[REQ_ID]]),tbl_RawData_Report1[[#This Row],[RH Kit?]] = "Y"),1,COUNTIFS(tbl_RawData_Report1[RH Kit?],"Y",tbl_RawData_Report1[REQ_ID],tbl_RawData_Report1[[#This Row],[REQ_ID]]))</f>
        <v>0</v>
      </c>
      <c r="BG598" s="49">
        <f>COUNTIFS(tbl_RawData_Report1[RH Kit?],"Y",tbl_RawData_Report1[Order No.],tbl_RawData_Report1[[#This Row],[Order No.]])</f>
        <v>0</v>
      </c>
      <c r="BH598" s="49">
        <f>SUM(tbl_RawData_Report1[[#This Row],[RH Kit Req]:[RH Kit PO]])</f>
        <v>0</v>
      </c>
      <c r="BI598" s="49" t="str">
        <f>IFERROR(VLOOKUP(B598,Lookup!A:B,2,FALSE),B598)</f>
        <v>MISOPROSTOL_200MG</v>
      </c>
      <c r="BJ598" s="49" t="b">
        <f t="shared" si="9"/>
        <v>1</v>
      </c>
      <c r="BK598" s="49" t="str">
        <f>tbl_RawData_Report1[[#This Row],[Item ID]]&amp;tbl_RawData_Report1[[#This Row],[Order No.]]</f>
        <v>MISOPROSTOL_200MG0000037746</v>
      </c>
      <c r="BL598"/>
      <c r="BM598"/>
      <c r="BN598"/>
    </row>
    <row r="599" spans="1:66" hidden="1" x14ac:dyDescent="0.25">
      <c r="A599" s="35" t="s">
        <v>8</v>
      </c>
      <c r="B599" s="35" t="s">
        <v>639</v>
      </c>
      <c r="C599" s="35">
        <v>1</v>
      </c>
      <c r="D599" s="35">
        <v>1</v>
      </c>
      <c r="E599" s="35">
        <v>1</v>
      </c>
      <c r="F599" s="35" t="s">
        <v>416</v>
      </c>
      <c r="G599" s="35" t="s">
        <v>4123</v>
      </c>
      <c r="H599" s="35" t="s">
        <v>4125</v>
      </c>
      <c r="I599" s="35" t="s">
        <v>593</v>
      </c>
      <c r="J599" s="35">
        <v>650</v>
      </c>
      <c r="K599" s="35" t="s">
        <v>1220</v>
      </c>
      <c r="L599" s="35" t="s">
        <v>1221</v>
      </c>
      <c r="M599" s="35" t="s">
        <v>396</v>
      </c>
      <c r="N599" s="35" t="s">
        <v>122</v>
      </c>
      <c r="O599" s="35" t="s">
        <v>1948</v>
      </c>
      <c r="P599" s="35" t="s">
        <v>1949</v>
      </c>
      <c r="Q599" s="35" t="s">
        <v>311</v>
      </c>
      <c r="R599" s="35" t="s">
        <v>277</v>
      </c>
      <c r="S599" s="35" t="s">
        <v>200</v>
      </c>
      <c r="T599" s="35" t="s">
        <v>5068</v>
      </c>
      <c r="U599" s="35" t="s">
        <v>209</v>
      </c>
      <c r="V599" s="35">
        <v>0</v>
      </c>
      <c r="W599" s="35">
        <v>0</v>
      </c>
      <c r="X599" s="49">
        <v>1</v>
      </c>
      <c r="Y599" s="60" t="s">
        <v>340</v>
      </c>
      <c r="Z599" s="49">
        <v>1</v>
      </c>
      <c r="AA599" s="49">
        <v>1</v>
      </c>
      <c r="AB599" s="60" t="s">
        <v>637</v>
      </c>
      <c r="AC599" s="60" t="s">
        <v>641</v>
      </c>
      <c r="AD599" s="60" t="s">
        <v>342</v>
      </c>
      <c r="AE599" s="60" t="s">
        <v>343</v>
      </c>
      <c r="AF599" s="49">
        <v>2019</v>
      </c>
      <c r="AG599" s="60" t="s">
        <v>4122</v>
      </c>
      <c r="AH599" s="60"/>
      <c r="AI599" s="60"/>
      <c r="AJ599" s="60"/>
      <c r="AK599" s="60">
        <v>43551</v>
      </c>
      <c r="AL599" s="60"/>
      <c r="AM599" s="60" t="s">
        <v>567</v>
      </c>
      <c r="AN599" s="60" t="s">
        <v>4124</v>
      </c>
      <c r="AO599" s="60" t="s">
        <v>4126</v>
      </c>
      <c r="AP599" s="49"/>
      <c r="AQ599" s="60" t="s">
        <v>266</v>
      </c>
      <c r="AR599" s="60" t="s">
        <v>174</v>
      </c>
      <c r="AS599" s="60" t="s">
        <v>174</v>
      </c>
      <c r="AT599" s="49">
        <v>2</v>
      </c>
      <c r="AU599" s="49">
        <v>1</v>
      </c>
      <c r="AV599" s="49">
        <v>1</v>
      </c>
      <c r="AW599" s="60">
        <v>43530</v>
      </c>
      <c r="AX599" s="60" t="s">
        <v>183</v>
      </c>
      <c r="AY599" s="60">
        <v>43589.401728090277</v>
      </c>
      <c r="AZ599" s="60">
        <v>43508</v>
      </c>
      <c r="BA599" s="60">
        <v>43508</v>
      </c>
      <c r="BB599" s="60" t="s">
        <v>4127</v>
      </c>
      <c r="BC599" s="60">
        <v>43531.485208333332</v>
      </c>
      <c r="BD599" s="60">
        <v>43563</v>
      </c>
      <c r="BE599" s="60">
        <v>44469</v>
      </c>
      <c r="BF599" s="49">
        <f>IF(AND(ISBLANK(tbl_RawData_Report1[[#This Row],[REQ_ID]]),tbl_RawData_Report1[[#This Row],[RH Kit?]] = "Y"),1,COUNTIFS(tbl_RawData_Report1[RH Kit?],"Y",tbl_RawData_Report1[REQ_ID],tbl_RawData_Report1[[#This Row],[REQ_ID]]))</f>
        <v>0</v>
      </c>
      <c r="BG599" s="49">
        <f>COUNTIFS(tbl_RawData_Report1[RH Kit?],"Y",tbl_RawData_Report1[Order No.],tbl_RawData_Report1[[#This Row],[Order No.]])</f>
        <v>0</v>
      </c>
      <c r="BH599" s="49">
        <f>SUM(tbl_RawData_Report1[[#This Row],[RH Kit Req]:[RH Kit PO]])</f>
        <v>0</v>
      </c>
      <c r="BI599" s="49" t="str">
        <f>IFERROR(VLOOKUP(B599,Lookup!A:B,2,FALSE),B599)</f>
        <v>PRESHIPMENTINSPCPH</v>
      </c>
      <c r="BJ599" s="49" t="b">
        <f t="shared" si="9"/>
        <v>1</v>
      </c>
      <c r="BK599" s="49" t="str">
        <f>tbl_RawData_Report1[[#This Row],[Item ID]]&amp;tbl_RawData_Report1[[#This Row],[Order No.]]</f>
        <v>PRESHIPMENTINSPCPH0000037750</v>
      </c>
      <c r="BL599"/>
      <c r="BM599"/>
      <c r="BN599"/>
    </row>
    <row r="600" spans="1:66" hidden="1" x14ac:dyDescent="0.25">
      <c r="A600" s="35" t="s">
        <v>8</v>
      </c>
      <c r="B600" s="35" t="s">
        <v>1251</v>
      </c>
      <c r="C600" s="35">
        <v>3</v>
      </c>
      <c r="D600" s="35">
        <v>1</v>
      </c>
      <c r="E600" s="35">
        <v>1</v>
      </c>
      <c r="F600" s="35" t="s">
        <v>423</v>
      </c>
      <c r="G600" s="35" t="s">
        <v>4134</v>
      </c>
      <c r="H600" s="35" t="s">
        <v>1252</v>
      </c>
      <c r="I600" s="35" t="s">
        <v>593</v>
      </c>
      <c r="J600" s="35">
        <v>1065</v>
      </c>
      <c r="K600" s="35" t="s">
        <v>636</v>
      </c>
      <c r="L600" s="35" t="s">
        <v>991</v>
      </c>
      <c r="M600" s="35" t="s">
        <v>396</v>
      </c>
      <c r="N600" s="35" t="s">
        <v>122</v>
      </c>
      <c r="O600" s="35" t="s">
        <v>992</v>
      </c>
      <c r="P600" s="35" t="s">
        <v>993</v>
      </c>
      <c r="Q600" s="35" t="s">
        <v>311</v>
      </c>
      <c r="R600" s="35" t="s">
        <v>283</v>
      </c>
      <c r="S600" s="35" t="s">
        <v>284</v>
      </c>
      <c r="T600" s="35" t="s">
        <v>5061</v>
      </c>
      <c r="U600" s="35" t="s">
        <v>269</v>
      </c>
      <c r="V600" s="35">
        <v>0</v>
      </c>
      <c r="W600" s="35">
        <v>0</v>
      </c>
      <c r="X600" s="49">
        <v>1500</v>
      </c>
      <c r="Y600" s="60" t="s">
        <v>667</v>
      </c>
      <c r="Z600" s="49">
        <v>1</v>
      </c>
      <c r="AA600" s="49">
        <v>1500</v>
      </c>
      <c r="AB600" s="60" t="s">
        <v>637</v>
      </c>
      <c r="AC600" s="60" t="s">
        <v>668</v>
      </c>
      <c r="AD600" s="60" t="s">
        <v>694</v>
      </c>
      <c r="AE600" s="60" t="s">
        <v>695</v>
      </c>
      <c r="AF600" s="49">
        <v>2019</v>
      </c>
      <c r="AG600" s="60" t="s">
        <v>4133</v>
      </c>
      <c r="AH600" s="60">
        <v>43656</v>
      </c>
      <c r="AI600" s="60">
        <v>43687</v>
      </c>
      <c r="AJ600" s="60">
        <v>43647</v>
      </c>
      <c r="AK600" s="60">
        <v>43644</v>
      </c>
      <c r="AL600" s="60">
        <v>43678</v>
      </c>
      <c r="AM600" s="60" t="s">
        <v>568</v>
      </c>
      <c r="AN600" s="60" t="s">
        <v>4135</v>
      </c>
      <c r="AO600" s="60" t="s">
        <v>4136</v>
      </c>
      <c r="AP600" s="49"/>
      <c r="AQ600" s="60" t="s">
        <v>266</v>
      </c>
      <c r="AR600" s="60" t="s">
        <v>174</v>
      </c>
      <c r="AS600" s="60" t="s">
        <v>174</v>
      </c>
      <c r="AT600" s="49">
        <v>3</v>
      </c>
      <c r="AU600" s="49">
        <v>1</v>
      </c>
      <c r="AV600" s="49">
        <v>1</v>
      </c>
      <c r="AW600" s="60">
        <v>43537</v>
      </c>
      <c r="AX600" s="60" t="s">
        <v>183</v>
      </c>
      <c r="AY600" s="60">
        <v>43693.739451157409</v>
      </c>
      <c r="AZ600" s="60">
        <v>43529</v>
      </c>
      <c r="BA600" s="60">
        <v>43529</v>
      </c>
      <c r="BB600" s="60" t="s">
        <v>4137</v>
      </c>
      <c r="BC600" s="60">
        <v>43537.47760416667</v>
      </c>
      <c r="BD600" s="60">
        <v>43656</v>
      </c>
      <c r="BE600" s="60">
        <v>43799</v>
      </c>
      <c r="BF600" s="49">
        <f>IF(AND(ISBLANK(tbl_RawData_Report1[[#This Row],[REQ_ID]]),tbl_RawData_Report1[[#This Row],[RH Kit?]] = "Y"),1,COUNTIFS(tbl_RawData_Report1[RH Kit?],"Y",tbl_RawData_Report1[REQ_ID],tbl_RawData_Report1[[#This Row],[REQ_ID]]))</f>
        <v>0</v>
      </c>
      <c r="BG600" s="49">
        <f>COUNTIFS(tbl_RawData_Report1[RH Kit?],"Y",tbl_RawData_Report1[Order No.],tbl_RawData_Report1[[#This Row],[Order No.]])</f>
        <v>0</v>
      </c>
      <c r="BH600" s="49">
        <f>SUM(tbl_RawData_Report1[[#This Row],[RH Kit Req]:[RH Kit PO]])</f>
        <v>0</v>
      </c>
      <c r="BI600" s="49" t="str">
        <f>IFERROR(VLOOKUP(B600,Lookup!A:B,2,FALSE),B600)</f>
        <v>NACL1L</v>
      </c>
      <c r="BJ600" s="49" t="b">
        <f t="shared" si="9"/>
        <v>1</v>
      </c>
      <c r="BK600" s="49" t="str">
        <f>tbl_RawData_Report1[[#This Row],[Item ID]]&amp;tbl_RawData_Report1[[#This Row],[Order No.]]</f>
        <v>NACL1L0000037790</v>
      </c>
      <c r="BL600"/>
      <c r="BM600"/>
      <c r="BN600"/>
    </row>
    <row r="601" spans="1:66" hidden="1" x14ac:dyDescent="0.25">
      <c r="A601" s="35" t="s">
        <v>8</v>
      </c>
      <c r="B601" s="35" t="s">
        <v>1277</v>
      </c>
      <c r="C601" s="35">
        <v>1</v>
      </c>
      <c r="D601" s="35">
        <v>1</v>
      </c>
      <c r="E601" s="35">
        <v>1</v>
      </c>
      <c r="F601" s="35" t="s">
        <v>423</v>
      </c>
      <c r="G601" s="35" t="s">
        <v>4134</v>
      </c>
      <c r="H601" s="35" t="s">
        <v>1278</v>
      </c>
      <c r="I601" s="35" t="s">
        <v>593</v>
      </c>
      <c r="J601" s="35">
        <v>876</v>
      </c>
      <c r="K601" s="35" t="s">
        <v>636</v>
      </c>
      <c r="L601" s="35" t="s">
        <v>991</v>
      </c>
      <c r="M601" s="35" t="s">
        <v>396</v>
      </c>
      <c r="N601" s="35" t="s">
        <v>122</v>
      </c>
      <c r="O601" s="35" t="s">
        <v>992</v>
      </c>
      <c r="P601" s="35" t="s">
        <v>993</v>
      </c>
      <c r="Q601" s="35" t="s">
        <v>311</v>
      </c>
      <c r="R601" s="35" t="s">
        <v>283</v>
      </c>
      <c r="S601" s="35" t="s">
        <v>284</v>
      </c>
      <c r="T601" s="35" t="s">
        <v>5061</v>
      </c>
      <c r="U601" s="35" t="s">
        <v>269</v>
      </c>
      <c r="V601" s="35">
        <v>0</v>
      </c>
      <c r="W601" s="35">
        <v>0</v>
      </c>
      <c r="X601" s="49">
        <v>1200</v>
      </c>
      <c r="Y601" s="60" t="s">
        <v>340</v>
      </c>
      <c r="Z601" s="49">
        <v>1</v>
      </c>
      <c r="AA601" s="49">
        <v>1200</v>
      </c>
      <c r="AB601" s="60" t="s">
        <v>637</v>
      </c>
      <c r="AC601" s="60" t="s">
        <v>668</v>
      </c>
      <c r="AD601" s="60" t="s">
        <v>694</v>
      </c>
      <c r="AE601" s="60" t="s">
        <v>695</v>
      </c>
      <c r="AF601" s="49">
        <v>2019</v>
      </c>
      <c r="AG601" s="60" t="s">
        <v>4133</v>
      </c>
      <c r="AH601" s="60">
        <v>43656</v>
      </c>
      <c r="AI601" s="60">
        <v>43687</v>
      </c>
      <c r="AJ601" s="60">
        <v>43647</v>
      </c>
      <c r="AK601" s="60">
        <v>43644</v>
      </c>
      <c r="AL601" s="60">
        <v>43678</v>
      </c>
      <c r="AM601" s="60" t="s">
        <v>568</v>
      </c>
      <c r="AN601" s="60" t="s">
        <v>4135</v>
      </c>
      <c r="AO601" s="60" t="s">
        <v>4198</v>
      </c>
      <c r="AP601" s="49"/>
      <c r="AQ601" s="60" t="s">
        <v>266</v>
      </c>
      <c r="AR601" s="60" t="s">
        <v>174</v>
      </c>
      <c r="AS601" s="60" t="s">
        <v>174</v>
      </c>
      <c r="AT601" s="49">
        <v>1</v>
      </c>
      <c r="AU601" s="49">
        <v>1</v>
      </c>
      <c r="AV601" s="49">
        <v>1</v>
      </c>
      <c r="AW601" s="60">
        <v>43537</v>
      </c>
      <c r="AX601" s="60" t="s">
        <v>183</v>
      </c>
      <c r="AY601" s="60">
        <v>43693.739451157409</v>
      </c>
      <c r="AZ601" s="60">
        <v>43529</v>
      </c>
      <c r="BA601" s="60">
        <v>43529</v>
      </c>
      <c r="BB601" s="60" t="s">
        <v>4199</v>
      </c>
      <c r="BC601" s="60">
        <v>43537.47760416667</v>
      </c>
      <c r="BD601" s="60">
        <v>43656</v>
      </c>
      <c r="BE601" s="60">
        <v>43799</v>
      </c>
      <c r="BF601" s="49">
        <f>IF(AND(ISBLANK(tbl_RawData_Report1[[#This Row],[REQ_ID]]),tbl_RawData_Report1[[#This Row],[RH Kit?]] = "Y"),1,COUNTIFS(tbl_RawData_Report1[RH Kit?],"Y",tbl_RawData_Report1[REQ_ID],tbl_RawData_Report1[[#This Row],[REQ_ID]]))</f>
        <v>0</v>
      </c>
      <c r="BG601" s="49">
        <f>COUNTIFS(tbl_RawData_Report1[RH Kit?],"Y",tbl_RawData_Report1[Order No.],tbl_RawData_Report1[[#This Row],[Order No.]])</f>
        <v>0</v>
      </c>
      <c r="BH601" s="49">
        <f>SUM(tbl_RawData_Report1[[#This Row],[RH Kit Req]:[RH Kit PO]])</f>
        <v>0</v>
      </c>
      <c r="BI601" s="49" t="str">
        <f>IFERROR(VLOOKUP(B601,Lookup!A:B,2,FALSE),B601)</f>
        <v>GLUCOSE5%_1L</v>
      </c>
      <c r="BJ601" s="49" t="b">
        <f t="shared" si="9"/>
        <v>1</v>
      </c>
      <c r="BK601" s="49" t="str">
        <f>tbl_RawData_Report1[[#This Row],[Item ID]]&amp;tbl_RawData_Report1[[#This Row],[Order No.]]</f>
        <v>GLUCOSE5%_1L0000037790</v>
      </c>
      <c r="BL601"/>
      <c r="BM601"/>
      <c r="BN601"/>
    </row>
    <row r="602" spans="1:66" hidden="1" x14ac:dyDescent="0.25">
      <c r="A602" s="35" t="s">
        <v>8</v>
      </c>
      <c r="B602" s="35" t="s">
        <v>957</v>
      </c>
      <c r="C602" s="35">
        <v>1</v>
      </c>
      <c r="D602" s="35">
        <v>2</v>
      </c>
      <c r="E602" s="35">
        <v>1</v>
      </c>
      <c r="F602" s="35" t="s">
        <v>429</v>
      </c>
      <c r="G602" s="35" t="s">
        <v>4129</v>
      </c>
      <c r="H602" s="35" t="s">
        <v>958</v>
      </c>
      <c r="I602" s="35" t="s">
        <v>593</v>
      </c>
      <c r="J602" s="35">
        <v>37149</v>
      </c>
      <c r="K602" s="35" t="s">
        <v>400</v>
      </c>
      <c r="L602" s="35" t="s">
        <v>401</v>
      </c>
      <c r="M602" s="35" t="s">
        <v>396</v>
      </c>
      <c r="N602" s="35" t="s">
        <v>122</v>
      </c>
      <c r="O602" s="35" t="s">
        <v>402</v>
      </c>
      <c r="P602" s="35" t="s">
        <v>403</v>
      </c>
      <c r="Q602" s="35" t="s">
        <v>311</v>
      </c>
      <c r="R602" s="35" t="s">
        <v>274</v>
      </c>
      <c r="S602" s="35" t="s">
        <v>190</v>
      </c>
      <c r="T602" s="35" t="s">
        <v>5061</v>
      </c>
      <c r="U602" s="35" t="s">
        <v>269</v>
      </c>
      <c r="V602" s="35">
        <v>0</v>
      </c>
      <c r="W602" s="35">
        <v>0</v>
      </c>
      <c r="X602" s="49">
        <v>812</v>
      </c>
      <c r="Y602" s="60" t="s">
        <v>703</v>
      </c>
      <c r="Z602" s="49">
        <v>50</v>
      </c>
      <c r="AA602" s="49">
        <v>40600</v>
      </c>
      <c r="AB602" s="60" t="s">
        <v>637</v>
      </c>
      <c r="AC602" s="60" t="s">
        <v>725</v>
      </c>
      <c r="AD602" s="60" t="s">
        <v>1362</v>
      </c>
      <c r="AE602" s="60" t="s">
        <v>1363</v>
      </c>
      <c r="AF602" s="49">
        <v>2019</v>
      </c>
      <c r="AG602" s="60" t="s">
        <v>4128</v>
      </c>
      <c r="AH602" s="60">
        <v>43761</v>
      </c>
      <c r="AI602" s="60">
        <v>43766</v>
      </c>
      <c r="AJ602" s="60"/>
      <c r="AK602" s="60">
        <v>43770</v>
      </c>
      <c r="AL602" s="60"/>
      <c r="AM602" s="60" t="s">
        <v>567</v>
      </c>
      <c r="AN602" s="60" t="s">
        <v>4130</v>
      </c>
      <c r="AO602" s="60" t="s">
        <v>4131</v>
      </c>
      <c r="AP602" s="49"/>
      <c r="AQ602" s="60" t="s">
        <v>266</v>
      </c>
      <c r="AR602" s="60" t="s">
        <v>369</v>
      </c>
      <c r="AS602" s="60" t="s">
        <v>174</v>
      </c>
      <c r="AT602" s="49">
        <v>3</v>
      </c>
      <c r="AU602" s="49">
        <v>1</v>
      </c>
      <c r="AV602" s="49">
        <v>1</v>
      </c>
      <c r="AW602" s="60">
        <v>43538</v>
      </c>
      <c r="AX602" s="60" t="s">
        <v>183</v>
      </c>
      <c r="AY602" s="60">
        <v>43825.671134374999</v>
      </c>
      <c r="AZ602" s="60">
        <v>43511</v>
      </c>
      <c r="BA602" s="60">
        <v>43518</v>
      </c>
      <c r="BB602" s="60" t="s">
        <v>4132</v>
      </c>
      <c r="BC602" s="60">
        <v>43539.481805555559</v>
      </c>
      <c r="BD602" s="60">
        <v>43734</v>
      </c>
      <c r="BE602" s="60">
        <v>47848</v>
      </c>
      <c r="BF602" s="49">
        <f>IF(AND(ISBLANK(tbl_RawData_Report1[[#This Row],[REQ_ID]]),tbl_RawData_Report1[[#This Row],[RH Kit?]] = "Y"),1,COUNTIFS(tbl_RawData_Report1[RH Kit?],"Y",tbl_RawData_Report1[REQ_ID],tbl_RawData_Report1[[#This Row],[REQ_ID]]))</f>
        <v>0</v>
      </c>
      <c r="BG602" s="49">
        <f>COUNTIFS(tbl_RawData_Report1[RH Kit?],"Y",tbl_RawData_Report1[Order No.],tbl_RawData_Report1[[#This Row],[Order No.]])</f>
        <v>0</v>
      </c>
      <c r="BH602" s="49">
        <f>SUM(tbl_RawData_Report1[[#This Row],[RH Kit Req]:[RH Kit PO]])</f>
        <v>0</v>
      </c>
      <c r="BI602" s="49" t="str">
        <f>IFERROR(VLOOKUP(B602,Lookup!A:B,2,FALSE),B602)</f>
        <v>MGSULPHATE_10ML</v>
      </c>
      <c r="BJ602" s="49" t="b">
        <f t="shared" si="9"/>
        <v>0</v>
      </c>
      <c r="BK602" s="49" t="str">
        <f>tbl_RawData_Report1[[#This Row],[Item ID]]&amp;tbl_RawData_Report1[[#This Row],[Order No.]]</f>
        <v>MGSULPHATE_10ML0000037800</v>
      </c>
      <c r="BL602"/>
      <c r="BM602"/>
      <c r="BN602"/>
    </row>
    <row r="603" spans="1:66" hidden="1" x14ac:dyDescent="0.25">
      <c r="A603" s="35" t="s">
        <v>8</v>
      </c>
      <c r="B603" s="35" t="s">
        <v>957</v>
      </c>
      <c r="C603" s="35">
        <v>1</v>
      </c>
      <c r="D603" s="35">
        <v>1</v>
      </c>
      <c r="E603" s="35">
        <v>1</v>
      </c>
      <c r="F603" s="35" t="s">
        <v>429</v>
      </c>
      <c r="G603" s="35" t="s">
        <v>4129</v>
      </c>
      <c r="H603" s="35" t="s">
        <v>958</v>
      </c>
      <c r="I603" s="35" t="s">
        <v>593</v>
      </c>
      <c r="J603" s="35">
        <v>54351</v>
      </c>
      <c r="K603" s="35" t="s">
        <v>400</v>
      </c>
      <c r="L603" s="35" t="s">
        <v>401</v>
      </c>
      <c r="M603" s="35" t="s">
        <v>396</v>
      </c>
      <c r="N603" s="35" t="s">
        <v>122</v>
      </c>
      <c r="O603" s="35" t="s">
        <v>402</v>
      </c>
      <c r="P603" s="35" t="s">
        <v>403</v>
      </c>
      <c r="Q603" s="35" t="s">
        <v>311</v>
      </c>
      <c r="R603" s="35" t="s">
        <v>274</v>
      </c>
      <c r="S603" s="35" t="s">
        <v>190</v>
      </c>
      <c r="T603" s="35" t="s">
        <v>5061</v>
      </c>
      <c r="U603" s="35" t="s">
        <v>269</v>
      </c>
      <c r="V603" s="35">
        <v>0</v>
      </c>
      <c r="W603" s="35">
        <v>0</v>
      </c>
      <c r="X603" s="49">
        <v>1188</v>
      </c>
      <c r="Y603" s="60" t="s">
        <v>703</v>
      </c>
      <c r="Z603" s="49">
        <v>50</v>
      </c>
      <c r="AA603" s="49">
        <v>59400</v>
      </c>
      <c r="AB603" s="60" t="s">
        <v>637</v>
      </c>
      <c r="AC603" s="60" t="s">
        <v>725</v>
      </c>
      <c r="AD603" s="60" t="s">
        <v>1362</v>
      </c>
      <c r="AE603" s="60" t="s">
        <v>1363</v>
      </c>
      <c r="AF603" s="49">
        <v>2019</v>
      </c>
      <c r="AG603" s="60" t="s">
        <v>4128</v>
      </c>
      <c r="AH603" s="60">
        <v>43684</v>
      </c>
      <c r="AI603" s="60">
        <v>43710</v>
      </c>
      <c r="AJ603" s="60">
        <v>43682</v>
      </c>
      <c r="AK603" s="60">
        <v>43682</v>
      </c>
      <c r="AL603" s="60"/>
      <c r="AM603" s="60" t="s">
        <v>567</v>
      </c>
      <c r="AN603" s="60" t="s">
        <v>4130</v>
      </c>
      <c r="AO603" s="60" t="s">
        <v>4138</v>
      </c>
      <c r="AP603" s="49"/>
      <c r="AQ603" s="60" t="s">
        <v>266</v>
      </c>
      <c r="AR603" s="60" t="s">
        <v>369</v>
      </c>
      <c r="AS603" s="60" t="s">
        <v>174</v>
      </c>
      <c r="AT603" s="49">
        <v>3</v>
      </c>
      <c r="AU603" s="49">
        <v>1</v>
      </c>
      <c r="AV603" s="49">
        <v>1</v>
      </c>
      <c r="AW603" s="60">
        <v>43538</v>
      </c>
      <c r="AX603" s="60" t="s">
        <v>183</v>
      </c>
      <c r="AY603" s="60">
        <v>43825.671134374999</v>
      </c>
      <c r="AZ603" s="60">
        <v>43511</v>
      </c>
      <c r="BA603" s="60">
        <v>43518</v>
      </c>
      <c r="BB603" s="60" t="s">
        <v>4139</v>
      </c>
      <c r="BC603" s="60">
        <v>43539.481805555559</v>
      </c>
      <c r="BD603" s="60">
        <v>43662</v>
      </c>
      <c r="BE603" s="60">
        <v>47848</v>
      </c>
      <c r="BF603" s="49">
        <f>IF(AND(ISBLANK(tbl_RawData_Report1[[#This Row],[REQ_ID]]),tbl_RawData_Report1[[#This Row],[RH Kit?]] = "Y"),1,COUNTIFS(tbl_RawData_Report1[RH Kit?],"Y",tbl_RawData_Report1[REQ_ID],tbl_RawData_Report1[[#This Row],[REQ_ID]]))</f>
        <v>0</v>
      </c>
      <c r="BG603" s="49">
        <f>COUNTIFS(tbl_RawData_Report1[RH Kit?],"Y",tbl_RawData_Report1[Order No.],tbl_RawData_Report1[[#This Row],[Order No.]])</f>
        <v>0</v>
      </c>
      <c r="BH603" s="49">
        <f>SUM(tbl_RawData_Report1[[#This Row],[RH Kit Req]:[RH Kit PO]])</f>
        <v>0</v>
      </c>
      <c r="BI603" s="49" t="str">
        <f>IFERROR(VLOOKUP(B603,Lookup!A:B,2,FALSE),B603)</f>
        <v>MGSULPHATE_10ML</v>
      </c>
      <c r="BJ603" s="49" t="b">
        <f t="shared" si="9"/>
        <v>1</v>
      </c>
      <c r="BK603" s="49" t="str">
        <f>tbl_RawData_Report1[[#This Row],[Item ID]]&amp;tbl_RawData_Report1[[#This Row],[Order No.]]</f>
        <v>MGSULPHATE_10ML0000037800</v>
      </c>
      <c r="BL603"/>
      <c r="BM603"/>
      <c r="BN603"/>
    </row>
    <row r="604" spans="1:66" hidden="1" x14ac:dyDescent="0.25">
      <c r="A604" s="35" t="s">
        <v>8</v>
      </c>
      <c r="B604" s="35" t="s">
        <v>904</v>
      </c>
      <c r="C604" s="35">
        <v>1</v>
      </c>
      <c r="D604" s="35">
        <v>1</v>
      </c>
      <c r="E604" s="35">
        <v>1</v>
      </c>
      <c r="F604" s="35" t="s">
        <v>429</v>
      </c>
      <c r="G604" s="35" t="s">
        <v>4155</v>
      </c>
      <c r="H604" s="35" t="s">
        <v>2121</v>
      </c>
      <c r="I604" s="35" t="s">
        <v>593</v>
      </c>
      <c r="J604" s="35">
        <v>4850</v>
      </c>
      <c r="K604" s="35" t="s">
        <v>400</v>
      </c>
      <c r="L604" s="35" t="s">
        <v>401</v>
      </c>
      <c r="M604" s="35" t="s">
        <v>396</v>
      </c>
      <c r="N604" s="35" t="s">
        <v>122</v>
      </c>
      <c r="O604" s="35" t="s">
        <v>402</v>
      </c>
      <c r="P604" s="35" t="s">
        <v>403</v>
      </c>
      <c r="Q604" s="35" t="s">
        <v>311</v>
      </c>
      <c r="R604" s="35" t="s">
        <v>274</v>
      </c>
      <c r="S604" s="35" t="s">
        <v>190</v>
      </c>
      <c r="T604" s="35" t="s">
        <v>5061</v>
      </c>
      <c r="U604" s="35" t="s">
        <v>272</v>
      </c>
      <c r="V604" s="35">
        <v>0</v>
      </c>
      <c r="W604" s="35">
        <v>0</v>
      </c>
      <c r="X604" s="49">
        <v>1000</v>
      </c>
      <c r="Y604" s="60" t="s">
        <v>791</v>
      </c>
      <c r="Z604" s="49">
        <v>20</v>
      </c>
      <c r="AA604" s="49">
        <v>20000</v>
      </c>
      <c r="AB604" s="60" t="s">
        <v>637</v>
      </c>
      <c r="AC604" s="60" t="s">
        <v>725</v>
      </c>
      <c r="AD604" s="60" t="s">
        <v>661</v>
      </c>
      <c r="AE604" s="60" t="s">
        <v>662</v>
      </c>
      <c r="AF604" s="49">
        <v>2019</v>
      </c>
      <c r="AG604" s="60" t="s">
        <v>4128</v>
      </c>
      <c r="AH604" s="60">
        <v>43615</v>
      </c>
      <c r="AI604" s="60">
        <v>43616</v>
      </c>
      <c r="AJ604" s="60">
        <v>43615</v>
      </c>
      <c r="AK604" s="60">
        <v>43609</v>
      </c>
      <c r="AL604" s="60">
        <v>43616</v>
      </c>
      <c r="AM604" s="60" t="s">
        <v>567</v>
      </c>
      <c r="AN604" s="60" t="s">
        <v>4156</v>
      </c>
      <c r="AO604" s="60" t="s">
        <v>4157</v>
      </c>
      <c r="AP604" s="49"/>
      <c r="AQ604" s="60" t="s">
        <v>266</v>
      </c>
      <c r="AR604" s="60" t="s">
        <v>174</v>
      </c>
      <c r="AS604" s="60" t="s">
        <v>174</v>
      </c>
      <c r="AT604" s="49">
        <v>1</v>
      </c>
      <c r="AU604" s="49">
        <v>1</v>
      </c>
      <c r="AV604" s="49">
        <v>1</v>
      </c>
      <c r="AW604" s="60">
        <v>43538</v>
      </c>
      <c r="AX604" s="60" t="s">
        <v>183</v>
      </c>
      <c r="AY604" s="60">
        <v>43693.739451157409</v>
      </c>
      <c r="AZ604" s="60">
        <v>43511</v>
      </c>
      <c r="BA604" s="60">
        <v>43518</v>
      </c>
      <c r="BB604" s="60" t="s">
        <v>4158</v>
      </c>
      <c r="BC604" s="60">
        <v>43539.420208333337</v>
      </c>
      <c r="BD604" s="60">
        <v>43630</v>
      </c>
      <c r="BE604" s="60">
        <v>47848</v>
      </c>
      <c r="BF604" s="49">
        <f>IF(AND(ISBLANK(tbl_RawData_Report1[[#This Row],[REQ_ID]]),tbl_RawData_Report1[[#This Row],[RH Kit?]] = "Y"),1,COUNTIFS(tbl_RawData_Report1[RH Kit?],"Y",tbl_RawData_Report1[REQ_ID],tbl_RawData_Report1[[#This Row],[REQ_ID]]))</f>
        <v>0</v>
      </c>
      <c r="BG604" s="49">
        <f>COUNTIFS(tbl_RawData_Report1[RH Kit?],"Y",tbl_RawData_Report1[Order No.],tbl_RawData_Report1[[#This Row],[Order No.]])</f>
        <v>0</v>
      </c>
      <c r="BH604" s="49">
        <f>SUM(tbl_RawData_Report1[[#This Row],[RH Kit Req]:[RH Kit PO]])</f>
        <v>0</v>
      </c>
      <c r="BI604" s="49" t="str">
        <f>IFERROR(VLOOKUP(B604,Lookup!A:B,2,FALSE),B604)</f>
        <v>CALGLUCONATE_100MG</v>
      </c>
      <c r="BJ604" s="49" t="b">
        <f t="shared" si="9"/>
        <v>1</v>
      </c>
      <c r="BK604" s="49" t="str">
        <f>tbl_RawData_Report1[[#This Row],[Item ID]]&amp;tbl_RawData_Report1[[#This Row],[Order No.]]</f>
        <v>CALGLUCONATE_100MG0000037805</v>
      </c>
      <c r="BL604"/>
      <c r="BM604"/>
      <c r="BN604"/>
    </row>
    <row r="605" spans="1:66" hidden="1" x14ac:dyDescent="0.25">
      <c r="A605" s="35" t="s">
        <v>8</v>
      </c>
      <c r="B605" s="35" t="s">
        <v>711</v>
      </c>
      <c r="C605" s="35">
        <v>2</v>
      </c>
      <c r="D605" s="35">
        <v>1</v>
      </c>
      <c r="E605" s="35">
        <v>1</v>
      </c>
      <c r="F605" s="35" t="s">
        <v>429</v>
      </c>
      <c r="G605" s="35" t="s">
        <v>4155</v>
      </c>
      <c r="H605" s="35" t="s">
        <v>712</v>
      </c>
      <c r="I605" s="35" t="s">
        <v>593</v>
      </c>
      <c r="J605" s="35">
        <v>10000</v>
      </c>
      <c r="K605" s="35" t="s">
        <v>400</v>
      </c>
      <c r="L605" s="35" t="s">
        <v>401</v>
      </c>
      <c r="M605" s="35" t="s">
        <v>396</v>
      </c>
      <c r="N605" s="35" t="s">
        <v>122</v>
      </c>
      <c r="O605" s="35" t="s">
        <v>402</v>
      </c>
      <c r="P605" s="35" t="s">
        <v>403</v>
      </c>
      <c r="Q605" s="35" t="s">
        <v>311</v>
      </c>
      <c r="R605" s="35" t="s">
        <v>274</v>
      </c>
      <c r="S605" s="35" t="s">
        <v>190</v>
      </c>
      <c r="T605" s="35" t="s">
        <v>5061</v>
      </c>
      <c r="U605" s="35" t="s">
        <v>272</v>
      </c>
      <c r="V605" s="35">
        <v>0</v>
      </c>
      <c r="W605" s="35">
        <v>0</v>
      </c>
      <c r="X605" s="49">
        <v>10000</v>
      </c>
      <c r="Y605" s="60" t="s">
        <v>860</v>
      </c>
      <c r="Z605" s="49">
        <v>4</v>
      </c>
      <c r="AA605" s="49">
        <v>40000</v>
      </c>
      <c r="AB605" s="60" t="s">
        <v>637</v>
      </c>
      <c r="AC605" s="60" t="s">
        <v>715</v>
      </c>
      <c r="AD605" s="60" t="s">
        <v>661</v>
      </c>
      <c r="AE605" s="60" t="s">
        <v>662</v>
      </c>
      <c r="AF605" s="49">
        <v>2019</v>
      </c>
      <c r="AG605" s="60" t="s">
        <v>4128</v>
      </c>
      <c r="AH605" s="60">
        <v>43615</v>
      </c>
      <c r="AI605" s="60">
        <v>43616</v>
      </c>
      <c r="AJ605" s="60">
        <v>43615</v>
      </c>
      <c r="AK605" s="60">
        <v>43609</v>
      </c>
      <c r="AL605" s="60">
        <v>43616</v>
      </c>
      <c r="AM605" s="60" t="s">
        <v>567</v>
      </c>
      <c r="AN605" s="60" t="s">
        <v>4156</v>
      </c>
      <c r="AO605" s="60" t="s">
        <v>4200</v>
      </c>
      <c r="AP605" s="49"/>
      <c r="AQ605" s="60" t="s">
        <v>266</v>
      </c>
      <c r="AR605" s="60" t="s">
        <v>369</v>
      </c>
      <c r="AS605" s="60" t="s">
        <v>174</v>
      </c>
      <c r="AT605" s="49">
        <v>4</v>
      </c>
      <c r="AU605" s="49">
        <v>1</v>
      </c>
      <c r="AV605" s="49">
        <v>1</v>
      </c>
      <c r="AW605" s="60">
        <v>43538</v>
      </c>
      <c r="AX605" s="60" t="s">
        <v>183</v>
      </c>
      <c r="AY605" s="60">
        <v>43693.739451157409</v>
      </c>
      <c r="AZ605" s="60">
        <v>43511</v>
      </c>
      <c r="BA605" s="60">
        <v>43518</v>
      </c>
      <c r="BB605" s="60" t="s">
        <v>4201</v>
      </c>
      <c r="BC605" s="60">
        <v>43539.420208333337</v>
      </c>
      <c r="BD605" s="60">
        <v>43630</v>
      </c>
      <c r="BE605" s="60">
        <v>47848</v>
      </c>
      <c r="BF605" s="49">
        <f>IF(AND(ISBLANK(tbl_RawData_Report1[[#This Row],[REQ_ID]]),tbl_RawData_Report1[[#This Row],[RH Kit?]] = "Y"),1,COUNTIFS(tbl_RawData_Report1[RH Kit?],"Y",tbl_RawData_Report1[REQ_ID],tbl_RawData_Report1[[#This Row],[REQ_ID]]))</f>
        <v>0</v>
      </c>
      <c r="BG605" s="49">
        <f>COUNTIFS(tbl_RawData_Report1[RH Kit?],"Y",tbl_RawData_Report1[Order No.],tbl_RawData_Report1[[#This Row],[Order No.]])</f>
        <v>0</v>
      </c>
      <c r="BH605" s="49">
        <f>SUM(tbl_RawData_Report1[[#This Row],[RH Kit Req]:[RH Kit PO]])</f>
        <v>0</v>
      </c>
      <c r="BI605" s="49" t="str">
        <f>IFERROR(VLOOKUP(B605,Lookup!A:B,2,FALSE),B605)</f>
        <v>MISOPROSTOL_200MG</v>
      </c>
      <c r="BJ605" s="49" t="b">
        <f t="shared" si="9"/>
        <v>1</v>
      </c>
      <c r="BK605" s="49" t="str">
        <f>tbl_RawData_Report1[[#This Row],[Item ID]]&amp;tbl_RawData_Report1[[#This Row],[Order No.]]</f>
        <v>MISOPROSTOL_200MG0000037805</v>
      </c>
      <c r="BL605"/>
      <c r="BM605"/>
      <c r="BN605"/>
    </row>
    <row r="606" spans="1:66" hidden="1" x14ac:dyDescent="0.25">
      <c r="A606" s="35" t="s">
        <v>8</v>
      </c>
      <c r="B606" s="35" t="s">
        <v>1306</v>
      </c>
      <c r="C606" s="35">
        <v>1</v>
      </c>
      <c r="D606" s="35">
        <v>1</v>
      </c>
      <c r="E606" s="35">
        <v>1</v>
      </c>
      <c r="F606" s="35" t="s">
        <v>457</v>
      </c>
      <c r="G606" s="35" t="s">
        <v>4160</v>
      </c>
      <c r="H606" s="35" t="s">
        <v>1307</v>
      </c>
      <c r="I606" s="35" t="s">
        <v>593</v>
      </c>
      <c r="J606" s="35">
        <v>1050</v>
      </c>
      <c r="K606" s="35" t="s">
        <v>1438</v>
      </c>
      <c r="L606" s="35" t="s">
        <v>4164</v>
      </c>
      <c r="M606" s="35" t="s">
        <v>396</v>
      </c>
      <c r="N606" s="35" t="s">
        <v>122</v>
      </c>
      <c r="O606" s="35" t="s">
        <v>1439</v>
      </c>
      <c r="P606" s="35" t="s">
        <v>4165</v>
      </c>
      <c r="Q606" s="35" t="s">
        <v>311</v>
      </c>
      <c r="R606" s="35" t="s">
        <v>291</v>
      </c>
      <c r="S606" s="35" t="s">
        <v>292</v>
      </c>
      <c r="T606" s="35" t="s">
        <v>5061</v>
      </c>
      <c r="U606" s="35" t="s">
        <v>269</v>
      </c>
      <c r="V606" s="35">
        <v>0</v>
      </c>
      <c r="W606" s="35">
        <v>0</v>
      </c>
      <c r="X606" s="49">
        <v>100</v>
      </c>
      <c r="Y606" s="60" t="s">
        <v>791</v>
      </c>
      <c r="Z606" s="49">
        <v>20</v>
      </c>
      <c r="AA606" s="49">
        <v>2000</v>
      </c>
      <c r="AB606" s="60" t="s">
        <v>637</v>
      </c>
      <c r="AC606" s="60" t="s">
        <v>684</v>
      </c>
      <c r="AD606" s="60" t="s">
        <v>661</v>
      </c>
      <c r="AE606" s="60" t="s">
        <v>662</v>
      </c>
      <c r="AF606" s="49">
        <v>2019</v>
      </c>
      <c r="AG606" s="60" t="s">
        <v>4159</v>
      </c>
      <c r="AH606" s="60">
        <v>43707</v>
      </c>
      <c r="AI606" s="60">
        <v>43738</v>
      </c>
      <c r="AJ606" s="60">
        <v>43707</v>
      </c>
      <c r="AK606" s="60">
        <v>43711</v>
      </c>
      <c r="AL606" s="60">
        <v>43738</v>
      </c>
      <c r="AM606" s="60" t="s">
        <v>567</v>
      </c>
      <c r="AN606" s="60" t="s">
        <v>4161</v>
      </c>
      <c r="AO606" s="60" t="s">
        <v>4162</v>
      </c>
      <c r="AP606" s="49"/>
      <c r="AQ606" s="60" t="s">
        <v>266</v>
      </c>
      <c r="AR606" s="60" t="s">
        <v>174</v>
      </c>
      <c r="AS606" s="60" t="s">
        <v>174</v>
      </c>
      <c r="AT606" s="49">
        <v>1</v>
      </c>
      <c r="AU606" s="49">
        <v>1</v>
      </c>
      <c r="AV606" s="49">
        <v>1</v>
      </c>
      <c r="AW606" s="60">
        <v>43538</v>
      </c>
      <c r="AX606" s="60" t="s">
        <v>183</v>
      </c>
      <c r="AY606" s="60">
        <v>43805.834035150459</v>
      </c>
      <c r="AZ606" s="60">
        <v>43536</v>
      </c>
      <c r="BA606" s="60">
        <v>43538</v>
      </c>
      <c r="BB606" s="60" t="s">
        <v>4163</v>
      </c>
      <c r="BC606" s="60">
        <v>43543.620092592595</v>
      </c>
      <c r="BD606" s="60">
        <v>43668</v>
      </c>
      <c r="BE606" s="60">
        <v>44377</v>
      </c>
      <c r="BF606" s="49">
        <f>IF(AND(ISBLANK(tbl_RawData_Report1[[#This Row],[REQ_ID]]),tbl_RawData_Report1[[#This Row],[RH Kit?]] = "Y"),1,COUNTIFS(tbl_RawData_Report1[RH Kit?],"Y",tbl_RawData_Report1[REQ_ID],tbl_RawData_Report1[[#This Row],[REQ_ID]]))</f>
        <v>0</v>
      </c>
      <c r="BG606" s="49">
        <f>COUNTIFS(tbl_RawData_Report1[RH Kit?],"Y",tbl_RawData_Report1[Order No.],tbl_RawData_Report1[[#This Row],[Order No.]])</f>
        <v>0</v>
      </c>
      <c r="BH606" s="49">
        <f>SUM(tbl_RawData_Report1[[#This Row],[RH Kit Req]:[RH Kit PO]])</f>
        <v>0</v>
      </c>
      <c r="BI606" s="49" t="str">
        <f>IFERROR(VLOOKUP(B606,Lookup!A:B,2,FALSE),B606)</f>
        <v>LIDOCAINEHCL2/20</v>
      </c>
      <c r="BJ606" s="49" t="b">
        <f t="shared" si="9"/>
        <v>1</v>
      </c>
      <c r="BK606" s="49" t="str">
        <f>tbl_RawData_Report1[[#This Row],[Item ID]]&amp;tbl_RawData_Report1[[#This Row],[Order No.]]</f>
        <v>LIDOCAINEHCL2/200000037810</v>
      </c>
      <c r="BL606"/>
      <c r="BM606"/>
      <c r="BN606"/>
    </row>
    <row r="607" spans="1:66" hidden="1" x14ac:dyDescent="0.25">
      <c r="A607" s="35" t="s">
        <v>8</v>
      </c>
      <c r="B607" s="35" t="s">
        <v>876</v>
      </c>
      <c r="C607" s="35">
        <v>1</v>
      </c>
      <c r="D607" s="35">
        <v>1</v>
      </c>
      <c r="E607" s="35">
        <v>1</v>
      </c>
      <c r="F607" s="35" t="s">
        <v>398</v>
      </c>
      <c r="G607" s="35" t="s">
        <v>4166</v>
      </c>
      <c r="H607" s="35" t="s">
        <v>877</v>
      </c>
      <c r="I607" s="35" t="s">
        <v>593</v>
      </c>
      <c r="J607" s="35">
        <v>158193.75</v>
      </c>
      <c r="K607" s="35" t="s">
        <v>400</v>
      </c>
      <c r="L607" s="35" t="s">
        <v>401</v>
      </c>
      <c r="M607" s="35" t="s">
        <v>396</v>
      </c>
      <c r="N607" s="35" t="s">
        <v>122</v>
      </c>
      <c r="O607" s="35" t="s">
        <v>402</v>
      </c>
      <c r="P607" s="35" t="s">
        <v>403</v>
      </c>
      <c r="Q607" s="35" t="s">
        <v>311</v>
      </c>
      <c r="R607" s="35" t="s">
        <v>299</v>
      </c>
      <c r="S607" s="35" t="s">
        <v>193</v>
      </c>
      <c r="T607" s="35" t="s">
        <v>5068</v>
      </c>
      <c r="U607" s="35" t="s">
        <v>269</v>
      </c>
      <c r="V607" s="35">
        <v>0</v>
      </c>
      <c r="W607" s="35">
        <v>0</v>
      </c>
      <c r="X607" s="49">
        <v>57525</v>
      </c>
      <c r="Y607" s="60" t="s">
        <v>655</v>
      </c>
      <c r="Z607" s="49">
        <v>10</v>
      </c>
      <c r="AA607" s="49">
        <v>575250</v>
      </c>
      <c r="AB607" s="60" t="s">
        <v>637</v>
      </c>
      <c r="AC607" s="60" t="s">
        <v>715</v>
      </c>
      <c r="AD607" s="60" t="s">
        <v>661</v>
      </c>
      <c r="AE607" s="60" t="s">
        <v>662</v>
      </c>
      <c r="AF607" s="49">
        <v>2019</v>
      </c>
      <c r="AG607" s="60" t="s">
        <v>2762</v>
      </c>
      <c r="AH607" s="60">
        <v>43717</v>
      </c>
      <c r="AI607" s="60">
        <v>43762</v>
      </c>
      <c r="AJ607" s="60">
        <v>43717</v>
      </c>
      <c r="AK607" s="60">
        <v>43732</v>
      </c>
      <c r="AL607" s="60">
        <v>43762</v>
      </c>
      <c r="AM607" s="60" t="s">
        <v>568</v>
      </c>
      <c r="AN607" s="60" t="s">
        <v>4167</v>
      </c>
      <c r="AO607" s="60" t="s">
        <v>4168</v>
      </c>
      <c r="AP607" s="49"/>
      <c r="AQ607" s="60" t="s">
        <v>266</v>
      </c>
      <c r="AR607" s="60" t="s">
        <v>369</v>
      </c>
      <c r="AS607" s="60" t="s">
        <v>174</v>
      </c>
      <c r="AT607" s="49">
        <v>10</v>
      </c>
      <c r="AU607" s="49">
        <v>1</v>
      </c>
      <c r="AV607" s="49">
        <v>1</v>
      </c>
      <c r="AW607" s="60">
        <v>43539</v>
      </c>
      <c r="AX607" s="60" t="s">
        <v>183</v>
      </c>
      <c r="AY607" s="60">
        <v>43805.834035150459</v>
      </c>
      <c r="AZ607" s="60">
        <v>43511</v>
      </c>
      <c r="BA607" s="60">
        <v>43516</v>
      </c>
      <c r="BB607" s="60" t="s">
        <v>4169</v>
      </c>
      <c r="BC607" s="60">
        <v>43542.461875000001</v>
      </c>
      <c r="BD607" s="60">
        <v>43692</v>
      </c>
      <c r="BE607" s="60">
        <v>47848</v>
      </c>
      <c r="BF607" s="49">
        <f>IF(AND(ISBLANK(tbl_RawData_Report1[[#This Row],[REQ_ID]]),tbl_RawData_Report1[[#This Row],[RH Kit?]] = "Y"),1,COUNTIFS(tbl_RawData_Report1[RH Kit?],"Y",tbl_RawData_Report1[REQ_ID],tbl_RawData_Report1[[#This Row],[REQ_ID]]))</f>
        <v>0</v>
      </c>
      <c r="BG607" s="49">
        <f>COUNTIFS(tbl_RawData_Report1[RH Kit?],"Y",tbl_RawData_Report1[Order No.],tbl_RawData_Report1[[#This Row],[Order No.]])</f>
        <v>0</v>
      </c>
      <c r="BH607" s="49">
        <f>SUM(tbl_RawData_Report1[[#This Row],[RH Kit Req]:[RH Kit PO]])</f>
        <v>0</v>
      </c>
      <c r="BI607" s="49" t="str">
        <f>IFERROR(VLOOKUP(B607,Lookup!A:B,2,FALSE),B607)</f>
        <v>OXYTOCIN_10IU/ML</v>
      </c>
      <c r="BJ607" s="49" t="b">
        <f t="shared" si="9"/>
        <v>1</v>
      </c>
      <c r="BK607" s="49" t="str">
        <f>tbl_RawData_Report1[[#This Row],[Item ID]]&amp;tbl_RawData_Report1[[#This Row],[Order No.]]</f>
        <v>OXYTOCIN_10IU/ML0000037817</v>
      </c>
      <c r="BL607"/>
      <c r="BM607"/>
      <c r="BN607"/>
    </row>
    <row r="608" spans="1:66" hidden="1" x14ac:dyDescent="0.25">
      <c r="A608" s="35" t="s">
        <v>8</v>
      </c>
      <c r="B608" s="35" t="s">
        <v>766</v>
      </c>
      <c r="C608" s="35">
        <v>2</v>
      </c>
      <c r="D608" s="35">
        <v>1</v>
      </c>
      <c r="E608" s="35">
        <v>1</v>
      </c>
      <c r="F608" s="35" t="s">
        <v>445</v>
      </c>
      <c r="G608" s="35" t="s">
        <v>4146</v>
      </c>
      <c r="H608" s="35" t="s">
        <v>767</v>
      </c>
      <c r="I608" s="35" t="s">
        <v>593</v>
      </c>
      <c r="J608" s="35">
        <v>11040</v>
      </c>
      <c r="K608" s="35" t="s">
        <v>400</v>
      </c>
      <c r="L608" s="35" t="s">
        <v>401</v>
      </c>
      <c r="M608" s="35" t="s">
        <v>396</v>
      </c>
      <c r="N608" s="35" t="s">
        <v>122</v>
      </c>
      <c r="O608" s="35" t="s">
        <v>402</v>
      </c>
      <c r="P608" s="35" t="s">
        <v>403</v>
      </c>
      <c r="Q608" s="35" t="s">
        <v>311</v>
      </c>
      <c r="R608" s="35" t="s">
        <v>446</v>
      </c>
      <c r="S608" s="35" t="s">
        <v>447</v>
      </c>
      <c r="T608" s="35" t="s">
        <v>5061</v>
      </c>
      <c r="U608" s="35" t="s">
        <v>269</v>
      </c>
      <c r="V608" s="35">
        <v>0</v>
      </c>
      <c r="W608" s="35">
        <v>0</v>
      </c>
      <c r="X608" s="49">
        <v>1380</v>
      </c>
      <c r="Y608" s="60" t="s">
        <v>655</v>
      </c>
      <c r="Z608" s="49">
        <v>10</v>
      </c>
      <c r="AA608" s="49">
        <v>13800</v>
      </c>
      <c r="AB608" s="60" t="s">
        <v>637</v>
      </c>
      <c r="AC608" s="60" t="s">
        <v>725</v>
      </c>
      <c r="AD608" s="60" t="s">
        <v>661</v>
      </c>
      <c r="AE608" s="60" t="s">
        <v>662</v>
      </c>
      <c r="AF608" s="49">
        <v>2019</v>
      </c>
      <c r="AG608" s="60" t="s">
        <v>4145</v>
      </c>
      <c r="AH608" s="60">
        <v>43716</v>
      </c>
      <c r="AI608" s="60">
        <v>43733</v>
      </c>
      <c r="AJ608" s="60">
        <v>43716</v>
      </c>
      <c r="AK608" s="60">
        <v>43716</v>
      </c>
      <c r="AL608" s="60">
        <v>43733</v>
      </c>
      <c r="AM608" s="60" t="s">
        <v>568</v>
      </c>
      <c r="AN608" s="60" t="s">
        <v>4147</v>
      </c>
      <c r="AO608" s="60" t="s">
        <v>4173</v>
      </c>
      <c r="AP608" s="49"/>
      <c r="AQ608" s="60" t="s">
        <v>266</v>
      </c>
      <c r="AR608" s="60" t="s">
        <v>174</v>
      </c>
      <c r="AS608" s="60" t="s">
        <v>174</v>
      </c>
      <c r="AT608" s="49">
        <v>7</v>
      </c>
      <c r="AU608" s="49">
        <v>1</v>
      </c>
      <c r="AV608" s="49">
        <v>1</v>
      </c>
      <c r="AW608" s="60">
        <v>43539</v>
      </c>
      <c r="AX608" s="60" t="s">
        <v>183</v>
      </c>
      <c r="AY608" s="60">
        <v>43978.290143715276</v>
      </c>
      <c r="AZ608" s="60">
        <v>43511</v>
      </c>
      <c r="BA608" s="60">
        <v>43518</v>
      </c>
      <c r="BB608" s="60" t="s">
        <v>4174</v>
      </c>
      <c r="BC608" s="60">
        <v>43545.504791666666</v>
      </c>
      <c r="BD608" s="60">
        <v>43637</v>
      </c>
      <c r="BE608" s="60">
        <v>47848</v>
      </c>
      <c r="BF608" s="49">
        <f>IF(AND(ISBLANK(tbl_RawData_Report1[[#This Row],[REQ_ID]]),tbl_RawData_Report1[[#This Row],[RH Kit?]] = "Y"),1,COUNTIFS(tbl_RawData_Report1[RH Kit?],"Y",tbl_RawData_Report1[REQ_ID],tbl_RawData_Report1[[#This Row],[REQ_ID]]))</f>
        <v>0</v>
      </c>
      <c r="BG608" s="49">
        <f>COUNTIFS(tbl_RawData_Report1[RH Kit?],"Y",tbl_RawData_Report1[Order No.],tbl_RawData_Report1[[#This Row],[Order No.]])</f>
        <v>0</v>
      </c>
      <c r="BH608" s="49">
        <f>SUM(tbl_RawData_Report1[[#This Row],[RH Kit Req]:[RH Kit PO]])</f>
        <v>0</v>
      </c>
      <c r="BI608" s="49" t="str">
        <f>IFERROR(VLOOKUP(B608,Lookup!A:B,2,FALSE),B608)</f>
        <v>MGSULPHATE_2ML</v>
      </c>
      <c r="BJ608" s="49" t="b">
        <f t="shared" si="9"/>
        <v>1</v>
      </c>
      <c r="BK608" s="49" t="str">
        <f>tbl_RawData_Report1[[#This Row],[Item ID]]&amp;tbl_RawData_Report1[[#This Row],[Order No.]]</f>
        <v>MGSULPHATE_2ML0000037819</v>
      </c>
      <c r="BL608"/>
      <c r="BM608"/>
      <c r="BN608"/>
    </row>
    <row r="609" spans="1:66" hidden="1" x14ac:dyDescent="0.25">
      <c r="A609" s="35" t="s">
        <v>8</v>
      </c>
      <c r="B609" s="35" t="s">
        <v>904</v>
      </c>
      <c r="C609" s="35">
        <v>1</v>
      </c>
      <c r="D609" s="35">
        <v>1</v>
      </c>
      <c r="E609" s="35">
        <v>1</v>
      </c>
      <c r="F609" s="35" t="s">
        <v>445</v>
      </c>
      <c r="G609" s="35" t="s">
        <v>4146</v>
      </c>
      <c r="H609" s="35" t="s">
        <v>2121</v>
      </c>
      <c r="I609" s="35" t="s">
        <v>593</v>
      </c>
      <c r="J609" s="35">
        <v>3264.05</v>
      </c>
      <c r="K609" s="35" t="s">
        <v>400</v>
      </c>
      <c r="L609" s="35" t="s">
        <v>401</v>
      </c>
      <c r="M609" s="35" t="s">
        <v>396</v>
      </c>
      <c r="N609" s="35" t="s">
        <v>122</v>
      </c>
      <c r="O609" s="35" t="s">
        <v>402</v>
      </c>
      <c r="P609" s="35" t="s">
        <v>403</v>
      </c>
      <c r="Q609" s="35" t="s">
        <v>311</v>
      </c>
      <c r="R609" s="35" t="s">
        <v>446</v>
      </c>
      <c r="S609" s="35" t="s">
        <v>447</v>
      </c>
      <c r="T609" s="35" t="s">
        <v>5061</v>
      </c>
      <c r="U609" s="35" t="s">
        <v>269</v>
      </c>
      <c r="V609" s="35">
        <v>0</v>
      </c>
      <c r="W609" s="35">
        <v>0</v>
      </c>
      <c r="X609" s="49">
        <v>673</v>
      </c>
      <c r="Y609" s="60" t="s">
        <v>791</v>
      </c>
      <c r="Z609" s="49">
        <v>20</v>
      </c>
      <c r="AA609" s="49">
        <v>13460</v>
      </c>
      <c r="AB609" s="60" t="s">
        <v>637</v>
      </c>
      <c r="AC609" s="60" t="s">
        <v>725</v>
      </c>
      <c r="AD609" s="60" t="s">
        <v>661</v>
      </c>
      <c r="AE609" s="60" t="s">
        <v>662</v>
      </c>
      <c r="AF609" s="49">
        <v>2019</v>
      </c>
      <c r="AG609" s="60" t="s">
        <v>4145</v>
      </c>
      <c r="AH609" s="60">
        <v>43716</v>
      </c>
      <c r="AI609" s="60">
        <v>43733</v>
      </c>
      <c r="AJ609" s="60">
        <v>43716</v>
      </c>
      <c r="AK609" s="60">
        <v>43716</v>
      </c>
      <c r="AL609" s="60">
        <v>43733</v>
      </c>
      <c r="AM609" s="60" t="s">
        <v>568</v>
      </c>
      <c r="AN609" s="60" t="s">
        <v>4147</v>
      </c>
      <c r="AO609" s="60" t="s">
        <v>4202</v>
      </c>
      <c r="AP609" s="49"/>
      <c r="AQ609" s="60" t="s">
        <v>266</v>
      </c>
      <c r="AR609" s="60" t="s">
        <v>174</v>
      </c>
      <c r="AS609" s="60" t="s">
        <v>174</v>
      </c>
      <c r="AT609" s="49">
        <v>2</v>
      </c>
      <c r="AU609" s="49">
        <v>1</v>
      </c>
      <c r="AV609" s="49">
        <v>1</v>
      </c>
      <c r="AW609" s="60">
        <v>43539</v>
      </c>
      <c r="AX609" s="60" t="s">
        <v>183</v>
      </c>
      <c r="AY609" s="60">
        <v>43978.290143715276</v>
      </c>
      <c r="AZ609" s="60">
        <v>43511</v>
      </c>
      <c r="BA609" s="60">
        <v>43518</v>
      </c>
      <c r="BB609" s="60" t="s">
        <v>4203</v>
      </c>
      <c r="BC609" s="60">
        <v>43545.504791666666</v>
      </c>
      <c r="BD609" s="60">
        <v>43637</v>
      </c>
      <c r="BE609" s="60">
        <v>47848</v>
      </c>
      <c r="BF609" s="49">
        <f>IF(AND(ISBLANK(tbl_RawData_Report1[[#This Row],[REQ_ID]]),tbl_RawData_Report1[[#This Row],[RH Kit?]] = "Y"),1,COUNTIFS(tbl_RawData_Report1[RH Kit?],"Y",tbl_RawData_Report1[REQ_ID],tbl_RawData_Report1[[#This Row],[REQ_ID]]))</f>
        <v>0</v>
      </c>
      <c r="BG609" s="49">
        <f>COUNTIFS(tbl_RawData_Report1[RH Kit?],"Y",tbl_RawData_Report1[Order No.],tbl_RawData_Report1[[#This Row],[Order No.]])</f>
        <v>0</v>
      </c>
      <c r="BH609" s="49">
        <f>SUM(tbl_RawData_Report1[[#This Row],[RH Kit Req]:[RH Kit PO]])</f>
        <v>0</v>
      </c>
      <c r="BI609" s="49" t="str">
        <f>IFERROR(VLOOKUP(B609,Lookup!A:B,2,FALSE),B609)</f>
        <v>CALGLUCONATE_100MG</v>
      </c>
      <c r="BJ609" s="49" t="b">
        <f t="shared" si="9"/>
        <v>1</v>
      </c>
      <c r="BK609" s="49" t="str">
        <f>tbl_RawData_Report1[[#This Row],[Item ID]]&amp;tbl_RawData_Report1[[#This Row],[Order No.]]</f>
        <v>CALGLUCONATE_100MG0000037819</v>
      </c>
      <c r="BL609"/>
      <c r="BM609"/>
      <c r="BN609"/>
    </row>
    <row r="610" spans="1:66" hidden="1" x14ac:dyDescent="0.25">
      <c r="A610" s="35" t="s">
        <v>8</v>
      </c>
      <c r="B610" s="35" t="s">
        <v>711</v>
      </c>
      <c r="C610" s="35">
        <v>3</v>
      </c>
      <c r="D610" s="35">
        <v>1</v>
      </c>
      <c r="E610" s="35">
        <v>1</v>
      </c>
      <c r="F610" s="35" t="s">
        <v>445</v>
      </c>
      <c r="G610" s="35" t="s">
        <v>4146</v>
      </c>
      <c r="H610" s="35" t="s">
        <v>712</v>
      </c>
      <c r="I610" s="35" t="s">
        <v>593</v>
      </c>
      <c r="J610" s="35">
        <v>8688</v>
      </c>
      <c r="K610" s="35" t="s">
        <v>400</v>
      </c>
      <c r="L610" s="35" t="s">
        <v>401</v>
      </c>
      <c r="M610" s="35" t="s">
        <v>396</v>
      </c>
      <c r="N610" s="35" t="s">
        <v>122</v>
      </c>
      <c r="O610" s="35" t="s">
        <v>402</v>
      </c>
      <c r="P610" s="35" t="s">
        <v>403</v>
      </c>
      <c r="Q610" s="35" t="s">
        <v>311</v>
      </c>
      <c r="R610" s="35" t="s">
        <v>446</v>
      </c>
      <c r="S610" s="35" t="s">
        <v>447</v>
      </c>
      <c r="T610" s="35" t="s">
        <v>5061</v>
      </c>
      <c r="U610" s="35" t="s">
        <v>269</v>
      </c>
      <c r="V610" s="35">
        <v>0</v>
      </c>
      <c r="W610" s="35">
        <v>0</v>
      </c>
      <c r="X610" s="49">
        <v>8688</v>
      </c>
      <c r="Y610" s="60" t="s">
        <v>860</v>
      </c>
      <c r="Z610" s="49">
        <v>4</v>
      </c>
      <c r="AA610" s="49">
        <v>34752</v>
      </c>
      <c r="AB610" s="60" t="s">
        <v>637</v>
      </c>
      <c r="AC610" s="60" t="s">
        <v>715</v>
      </c>
      <c r="AD610" s="60" t="s">
        <v>661</v>
      </c>
      <c r="AE610" s="60" t="s">
        <v>662</v>
      </c>
      <c r="AF610" s="49">
        <v>2019</v>
      </c>
      <c r="AG610" s="60" t="s">
        <v>4145</v>
      </c>
      <c r="AH610" s="60">
        <v>43716</v>
      </c>
      <c r="AI610" s="60">
        <v>43733</v>
      </c>
      <c r="AJ610" s="60">
        <v>43716</v>
      </c>
      <c r="AK610" s="60">
        <v>43716</v>
      </c>
      <c r="AL610" s="60">
        <v>43733</v>
      </c>
      <c r="AM610" s="60" t="s">
        <v>568</v>
      </c>
      <c r="AN610" s="60" t="s">
        <v>4147</v>
      </c>
      <c r="AO610" s="60" t="s">
        <v>4148</v>
      </c>
      <c r="AP610" s="49"/>
      <c r="AQ610" s="60" t="s">
        <v>266</v>
      </c>
      <c r="AR610" s="60" t="s">
        <v>369</v>
      </c>
      <c r="AS610" s="60" t="s">
        <v>174</v>
      </c>
      <c r="AT610" s="49">
        <v>8</v>
      </c>
      <c r="AU610" s="49">
        <v>1</v>
      </c>
      <c r="AV610" s="49">
        <v>1</v>
      </c>
      <c r="AW610" s="60">
        <v>43539</v>
      </c>
      <c r="AX610" s="60" t="s">
        <v>183</v>
      </c>
      <c r="AY610" s="60">
        <v>43978.290143715276</v>
      </c>
      <c r="AZ610" s="60">
        <v>43511</v>
      </c>
      <c r="BA610" s="60">
        <v>43518</v>
      </c>
      <c r="BB610" s="60" t="s">
        <v>4149</v>
      </c>
      <c r="BC610" s="60">
        <v>43545.504791666666</v>
      </c>
      <c r="BD610" s="60">
        <v>43637</v>
      </c>
      <c r="BE610" s="60">
        <v>47848</v>
      </c>
      <c r="BF610" s="49">
        <f>IF(AND(ISBLANK(tbl_RawData_Report1[[#This Row],[REQ_ID]]),tbl_RawData_Report1[[#This Row],[RH Kit?]] = "Y"),1,COUNTIFS(tbl_RawData_Report1[RH Kit?],"Y",tbl_RawData_Report1[REQ_ID],tbl_RawData_Report1[[#This Row],[REQ_ID]]))</f>
        <v>0</v>
      </c>
      <c r="BG610" s="49">
        <f>COUNTIFS(tbl_RawData_Report1[RH Kit?],"Y",tbl_RawData_Report1[Order No.],tbl_RawData_Report1[[#This Row],[Order No.]])</f>
        <v>0</v>
      </c>
      <c r="BH610" s="49">
        <f>SUM(tbl_RawData_Report1[[#This Row],[RH Kit Req]:[RH Kit PO]])</f>
        <v>0</v>
      </c>
      <c r="BI610" s="49" t="str">
        <f>IFERROR(VLOOKUP(B610,Lookup!A:B,2,FALSE),B610)</f>
        <v>MISOPROSTOL_200MG</v>
      </c>
      <c r="BJ610" s="49" t="b">
        <f t="shared" si="9"/>
        <v>1</v>
      </c>
      <c r="BK610" s="49" t="str">
        <f>tbl_RawData_Report1[[#This Row],[Item ID]]&amp;tbl_RawData_Report1[[#This Row],[Order No.]]</f>
        <v>MISOPROSTOL_200MG0000037819</v>
      </c>
      <c r="BL610"/>
      <c r="BM610"/>
      <c r="BN610"/>
    </row>
    <row r="611" spans="1:66" hidden="1" x14ac:dyDescent="0.25">
      <c r="A611" s="35" t="s">
        <v>8</v>
      </c>
      <c r="B611" s="35" t="s">
        <v>957</v>
      </c>
      <c r="C611" s="35">
        <v>1</v>
      </c>
      <c r="D611" s="35">
        <v>1</v>
      </c>
      <c r="E611" s="35">
        <v>1</v>
      </c>
      <c r="F611" s="35" t="s">
        <v>445</v>
      </c>
      <c r="G611" s="35" t="s">
        <v>4170</v>
      </c>
      <c r="H611" s="35" t="s">
        <v>958</v>
      </c>
      <c r="I611" s="35" t="s">
        <v>593</v>
      </c>
      <c r="J611" s="35">
        <v>12936</v>
      </c>
      <c r="K611" s="35" t="s">
        <v>400</v>
      </c>
      <c r="L611" s="35" t="s">
        <v>401</v>
      </c>
      <c r="M611" s="35" t="s">
        <v>396</v>
      </c>
      <c r="N611" s="35" t="s">
        <v>122</v>
      </c>
      <c r="O611" s="35" t="s">
        <v>402</v>
      </c>
      <c r="P611" s="35" t="s">
        <v>403</v>
      </c>
      <c r="Q611" s="35" t="s">
        <v>311</v>
      </c>
      <c r="R611" s="35" t="s">
        <v>446</v>
      </c>
      <c r="S611" s="35" t="s">
        <v>447</v>
      </c>
      <c r="T611" s="35" t="s">
        <v>5061</v>
      </c>
      <c r="U611" s="35" t="s">
        <v>272</v>
      </c>
      <c r="V611" s="35">
        <v>0</v>
      </c>
      <c r="W611" s="35">
        <v>0</v>
      </c>
      <c r="X611" s="49">
        <v>140</v>
      </c>
      <c r="Y611" s="60" t="s">
        <v>703</v>
      </c>
      <c r="Z611" s="49">
        <v>50</v>
      </c>
      <c r="AA611" s="49">
        <v>7000</v>
      </c>
      <c r="AB611" s="60" t="s">
        <v>637</v>
      </c>
      <c r="AC611" s="60" t="s">
        <v>725</v>
      </c>
      <c r="AD611" s="60" t="s">
        <v>1362</v>
      </c>
      <c r="AE611" s="60" t="s">
        <v>1363</v>
      </c>
      <c r="AF611" s="49">
        <v>2019</v>
      </c>
      <c r="AG611" s="60" t="s">
        <v>4145</v>
      </c>
      <c r="AH611" s="60">
        <v>43670</v>
      </c>
      <c r="AI611" s="60">
        <v>43673</v>
      </c>
      <c r="AJ611" s="60">
        <v>43670</v>
      </c>
      <c r="AK611" s="60">
        <v>43670</v>
      </c>
      <c r="AL611" s="60"/>
      <c r="AM611" s="60" t="s">
        <v>568</v>
      </c>
      <c r="AN611" s="60" t="s">
        <v>4147</v>
      </c>
      <c r="AO611" s="60" t="s">
        <v>4171</v>
      </c>
      <c r="AP611" s="49"/>
      <c r="AQ611" s="60" t="s">
        <v>266</v>
      </c>
      <c r="AR611" s="60" t="s">
        <v>369</v>
      </c>
      <c r="AS611" s="60" t="s">
        <v>174</v>
      </c>
      <c r="AT611" s="49">
        <v>6</v>
      </c>
      <c r="AU611" s="49">
        <v>1</v>
      </c>
      <c r="AV611" s="49">
        <v>1</v>
      </c>
      <c r="AW611" s="60">
        <v>43539</v>
      </c>
      <c r="AX611" s="60" t="s">
        <v>183</v>
      </c>
      <c r="AY611" s="60">
        <v>43978.289215127312</v>
      </c>
      <c r="AZ611" s="60">
        <v>43511</v>
      </c>
      <c r="BA611" s="60">
        <v>43518</v>
      </c>
      <c r="BB611" s="60" t="s">
        <v>4172</v>
      </c>
      <c r="BC611" s="60">
        <v>43547.87945601852</v>
      </c>
      <c r="BD611" s="60">
        <v>43675</v>
      </c>
      <c r="BE611" s="60">
        <v>47848</v>
      </c>
      <c r="BF611" s="49">
        <f>IF(AND(ISBLANK(tbl_RawData_Report1[[#This Row],[REQ_ID]]),tbl_RawData_Report1[[#This Row],[RH Kit?]] = "Y"),1,COUNTIFS(tbl_RawData_Report1[RH Kit?],"Y",tbl_RawData_Report1[REQ_ID],tbl_RawData_Report1[[#This Row],[REQ_ID]]))</f>
        <v>0</v>
      </c>
      <c r="BG611" s="49">
        <f>COUNTIFS(tbl_RawData_Report1[RH Kit?],"Y",tbl_RawData_Report1[Order No.],tbl_RawData_Report1[[#This Row],[Order No.]])</f>
        <v>0</v>
      </c>
      <c r="BH611" s="49">
        <f>SUM(tbl_RawData_Report1[[#This Row],[RH Kit Req]:[RH Kit PO]])</f>
        <v>0</v>
      </c>
      <c r="BI611" s="49" t="str">
        <f>IFERROR(VLOOKUP(B611,Lookup!A:B,2,FALSE),B611)</f>
        <v>MGSULPHATE_10ML</v>
      </c>
      <c r="BJ611" s="49" t="b">
        <f t="shared" si="9"/>
        <v>1</v>
      </c>
      <c r="BK611" s="49" t="str">
        <f>tbl_RawData_Report1[[#This Row],[Item ID]]&amp;tbl_RawData_Report1[[#This Row],[Order No.]]</f>
        <v>MGSULPHATE_10ML0000037820</v>
      </c>
      <c r="BL611"/>
      <c r="BM611"/>
      <c r="BN611"/>
    </row>
    <row r="612" spans="1:66" hidden="1" x14ac:dyDescent="0.25">
      <c r="A612" s="35" t="s">
        <v>8</v>
      </c>
      <c r="B612" s="35" t="s">
        <v>876</v>
      </c>
      <c r="C612" s="35">
        <v>3</v>
      </c>
      <c r="D612" s="35">
        <v>1</v>
      </c>
      <c r="E612" s="35">
        <v>1</v>
      </c>
      <c r="F612" s="35" t="s">
        <v>457</v>
      </c>
      <c r="G612" s="35" t="s">
        <v>4151</v>
      </c>
      <c r="H612" s="35" t="s">
        <v>877</v>
      </c>
      <c r="I612" s="35" t="s">
        <v>593</v>
      </c>
      <c r="J612" s="35">
        <v>3327.5</v>
      </c>
      <c r="K612" s="35" t="s">
        <v>400</v>
      </c>
      <c r="L612" s="35" t="s">
        <v>401</v>
      </c>
      <c r="M612" s="35" t="s">
        <v>396</v>
      </c>
      <c r="N612" s="35" t="s">
        <v>122</v>
      </c>
      <c r="O612" s="35" t="s">
        <v>402</v>
      </c>
      <c r="P612" s="35" t="s">
        <v>403</v>
      </c>
      <c r="Q612" s="35" t="s">
        <v>311</v>
      </c>
      <c r="R612" s="35" t="s">
        <v>291</v>
      </c>
      <c r="S612" s="35" t="s">
        <v>292</v>
      </c>
      <c r="T612" s="35" t="s">
        <v>5061</v>
      </c>
      <c r="U612" s="35" t="s">
        <v>269</v>
      </c>
      <c r="V612" s="35">
        <v>0</v>
      </c>
      <c r="W612" s="35">
        <v>0</v>
      </c>
      <c r="X612" s="49">
        <v>1210</v>
      </c>
      <c r="Y612" s="60" t="s">
        <v>655</v>
      </c>
      <c r="Z612" s="49">
        <v>10</v>
      </c>
      <c r="AA612" s="49">
        <v>12100</v>
      </c>
      <c r="AB612" s="60" t="s">
        <v>637</v>
      </c>
      <c r="AC612" s="60" t="s">
        <v>715</v>
      </c>
      <c r="AD612" s="60" t="s">
        <v>661</v>
      </c>
      <c r="AE612" s="60" t="s">
        <v>662</v>
      </c>
      <c r="AF612" s="49">
        <v>2019</v>
      </c>
      <c r="AG612" s="60" t="s">
        <v>4150</v>
      </c>
      <c r="AH612" s="60">
        <v>43651</v>
      </c>
      <c r="AI612" s="60">
        <v>43697</v>
      </c>
      <c r="AJ612" s="60">
        <v>43651</v>
      </c>
      <c r="AK612" s="60">
        <v>43683</v>
      </c>
      <c r="AL612" s="60">
        <v>43697</v>
      </c>
      <c r="AM612" s="60" t="s">
        <v>567</v>
      </c>
      <c r="AN612" s="60" t="s">
        <v>4152</v>
      </c>
      <c r="AO612" s="60" t="s">
        <v>4175</v>
      </c>
      <c r="AP612" s="49"/>
      <c r="AQ612" s="60" t="s">
        <v>266</v>
      </c>
      <c r="AR612" s="60" t="s">
        <v>369</v>
      </c>
      <c r="AS612" s="60" t="s">
        <v>174</v>
      </c>
      <c r="AT612" s="49">
        <v>11</v>
      </c>
      <c r="AU612" s="49">
        <v>1</v>
      </c>
      <c r="AV612" s="49">
        <v>1</v>
      </c>
      <c r="AW612" s="60">
        <v>43543</v>
      </c>
      <c r="AX612" s="60" t="s">
        <v>183</v>
      </c>
      <c r="AY612" s="60">
        <v>43829.630555706019</v>
      </c>
      <c r="AZ612" s="60">
        <v>43513</v>
      </c>
      <c r="BA612" s="60">
        <v>43538</v>
      </c>
      <c r="BB612" s="60" t="s">
        <v>4176</v>
      </c>
      <c r="BC612" s="60">
        <v>43544.905543981484</v>
      </c>
      <c r="BD612" s="60">
        <v>43637</v>
      </c>
      <c r="BE612" s="60">
        <v>47848</v>
      </c>
      <c r="BF612" s="49">
        <f>IF(AND(ISBLANK(tbl_RawData_Report1[[#This Row],[REQ_ID]]),tbl_RawData_Report1[[#This Row],[RH Kit?]] = "Y"),1,COUNTIFS(tbl_RawData_Report1[RH Kit?],"Y",tbl_RawData_Report1[REQ_ID],tbl_RawData_Report1[[#This Row],[REQ_ID]]))</f>
        <v>0</v>
      </c>
      <c r="BG612" s="49">
        <f>COUNTIFS(tbl_RawData_Report1[RH Kit?],"Y",tbl_RawData_Report1[Order No.],tbl_RawData_Report1[[#This Row],[Order No.]])</f>
        <v>0</v>
      </c>
      <c r="BH612" s="49">
        <f>SUM(tbl_RawData_Report1[[#This Row],[RH Kit Req]:[RH Kit PO]])</f>
        <v>0</v>
      </c>
      <c r="BI612" s="49" t="str">
        <f>IFERROR(VLOOKUP(B612,Lookup!A:B,2,FALSE),B612)</f>
        <v>OXYTOCIN_10IU/ML</v>
      </c>
      <c r="BJ612" s="49" t="b">
        <f t="shared" si="9"/>
        <v>1</v>
      </c>
      <c r="BK612" s="49" t="str">
        <f>tbl_RawData_Report1[[#This Row],[Item ID]]&amp;tbl_RawData_Report1[[#This Row],[Order No.]]</f>
        <v>OXYTOCIN_10IU/ML0000037846</v>
      </c>
      <c r="BL612"/>
      <c r="BM612"/>
      <c r="BN612"/>
    </row>
    <row r="613" spans="1:66" hidden="1" x14ac:dyDescent="0.25">
      <c r="A613" s="35" t="s">
        <v>8</v>
      </c>
      <c r="B613" s="35" t="s">
        <v>904</v>
      </c>
      <c r="C613" s="35">
        <v>1</v>
      </c>
      <c r="D613" s="35">
        <v>1</v>
      </c>
      <c r="E613" s="35">
        <v>1</v>
      </c>
      <c r="F613" s="35" t="s">
        <v>457</v>
      </c>
      <c r="G613" s="35" t="s">
        <v>4151</v>
      </c>
      <c r="H613" s="35" t="s">
        <v>2121</v>
      </c>
      <c r="I613" s="35" t="s">
        <v>593</v>
      </c>
      <c r="J613" s="35">
        <v>315.25</v>
      </c>
      <c r="K613" s="35" t="s">
        <v>400</v>
      </c>
      <c r="L613" s="35" t="s">
        <v>401</v>
      </c>
      <c r="M613" s="35" t="s">
        <v>396</v>
      </c>
      <c r="N613" s="35" t="s">
        <v>122</v>
      </c>
      <c r="O613" s="35" t="s">
        <v>402</v>
      </c>
      <c r="P613" s="35" t="s">
        <v>403</v>
      </c>
      <c r="Q613" s="35" t="s">
        <v>311</v>
      </c>
      <c r="R613" s="35" t="s">
        <v>291</v>
      </c>
      <c r="S613" s="35" t="s">
        <v>292</v>
      </c>
      <c r="T613" s="35" t="s">
        <v>5061</v>
      </c>
      <c r="U613" s="35" t="s">
        <v>272</v>
      </c>
      <c r="V613" s="35">
        <v>0</v>
      </c>
      <c r="W613" s="35">
        <v>0</v>
      </c>
      <c r="X613" s="49">
        <v>65</v>
      </c>
      <c r="Y613" s="60" t="s">
        <v>791</v>
      </c>
      <c r="Z613" s="49">
        <v>20</v>
      </c>
      <c r="AA613" s="49">
        <v>1300</v>
      </c>
      <c r="AB613" s="60" t="s">
        <v>637</v>
      </c>
      <c r="AC613" s="60" t="s">
        <v>725</v>
      </c>
      <c r="AD613" s="60" t="s">
        <v>661</v>
      </c>
      <c r="AE613" s="60" t="s">
        <v>662</v>
      </c>
      <c r="AF613" s="49">
        <v>2019</v>
      </c>
      <c r="AG613" s="60" t="s">
        <v>4150</v>
      </c>
      <c r="AH613" s="60">
        <v>43569</v>
      </c>
      <c r="AI613" s="60">
        <v>43571</v>
      </c>
      <c r="AJ613" s="60">
        <v>43569</v>
      </c>
      <c r="AK613" s="60">
        <v>43566</v>
      </c>
      <c r="AL613" s="60">
        <v>43571</v>
      </c>
      <c r="AM613" s="60" t="s">
        <v>567</v>
      </c>
      <c r="AN613" s="60" t="s">
        <v>4152</v>
      </c>
      <c r="AO613" s="60" t="s">
        <v>4153</v>
      </c>
      <c r="AP613" s="49"/>
      <c r="AQ613" s="60" t="s">
        <v>266</v>
      </c>
      <c r="AR613" s="60" t="s">
        <v>174</v>
      </c>
      <c r="AS613" s="60" t="s">
        <v>174</v>
      </c>
      <c r="AT613" s="49">
        <v>1</v>
      </c>
      <c r="AU613" s="49">
        <v>1</v>
      </c>
      <c r="AV613" s="49">
        <v>1</v>
      </c>
      <c r="AW613" s="60">
        <v>43543</v>
      </c>
      <c r="AX613" s="60" t="s">
        <v>183</v>
      </c>
      <c r="AY613" s="60">
        <v>43829.630555706019</v>
      </c>
      <c r="AZ613" s="60">
        <v>43513</v>
      </c>
      <c r="BA613" s="60">
        <v>43538</v>
      </c>
      <c r="BB613" s="60" t="s">
        <v>4154</v>
      </c>
      <c r="BC613" s="60">
        <v>43544.905543981484</v>
      </c>
      <c r="BD613" s="60">
        <v>43595</v>
      </c>
      <c r="BE613" s="60">
        <v>47848</v>
      </c>
      <c r="BF613" s="49">
        <f>IF(AND(ISBLANK(tbl_RawData_Report1[[#This Row],[REQ_ID]]),tbl_RawData_Report1[[#This Row],[RH Kit?]] = "Y"),1,COUNTIFS(tbl_RawData_Report1[RH Kit?],"Y",tbl_RawData_Report1[REQ_ID],tbl_RawData_Report1[[#This Row],[REQ_ID]]))</f>
        <v>0</v>
      </c>
      <c r="BG613" s="49">
        <f>COUNTIFS(tbl_RawData_Report1[RH Kit?],"Y",tbl_RawData_Report1[Order No.],tbl_RawData_Report1[[#This Row],[Order No.]])</f>
        <v>0</v>
      </c>
      <c r="BH613" s="49">
        <f>SUM(tbl_RawData_Report1[[#This Row],[RH Kit Req]:[RH Kit PO]])</f>
        <v>0</v>
      </c>
      <c r="BI613" s="49" t="str">
        <f>IFERROR(VLOOKUP(B613,Lookup!A:B,2,FALSE),B613)</f>
        <v>CALGLUCONATE_100MG</v>
      </c>
      <c r="BJ613" s="49" t="b">
        <f t="shared" si="9"/>
        <v>1</v>
      </c>
      <c r="BK613" s="49" t="str">
        <f>tbl_RawData_Report1[[#This Row],[Item ID]]&amp;tbl_RawData_Report1[[#This Row],[Order No.]]</f>
        <v>CALGLUCONATE_100MG0000037846</v>
      </c>
      <c r="BL613"/>
      <c r="BM613"/>
      <c r="BN613"/>
    </row>
    <row r="614" spans="1:66" hidden="1" x14ac:dyDescent="0.25">
      <c r="A614" s="35" t="s">
        <v>8</v>
      </c>
      <c r="B614" s="35" t="s">
        <v>711</v>
      </c>
      <c r="C614" s="35">
        <v>2</v>
      </c>
      <c r="D614" s="35">
        <v>1</v>
      </c>
      <c r="E614" s="35">
        <v>1</v>
      </c>
      <c r="F614" s="35" t="s">
        <v>457</v>
      </c>
      <c r="G614" s="35" t="s">
        <v>4151</v>
      </c>
      <c r="H614" s="35" t="s">
        <v>712</v>
      </c>
      <c r="I614" s="35" t="s">
        <v>593</v>
      </c>
      <c r="J614" s="35">
        <v>2100</v>
      </c>
      <c r="K614" s="35" t="s">
        <v>400</v>
      </c>
      <c r="L614" s="35" t="s">
        <v>401</v>
      </c>
      <c r="M614" s="35" t="s">
        <v>396</v>
      </c>
      <c r="N614" s="35" t="s">
        <v>122</v>
      </c>
      <c r="O614" s="35" t="s">
        <v>402</v>
      </c>
      <c r="P614" s="35" t="s">
        <v>403</v>
      </c>
      <c r="Q614" s="35" t="s">
        <v>311</v>
      </c>
      <c r="R614" s="35" t="s">
        <v>291</v>
      </c>
      <c r="S614" s="35" t="s">
        <v>292</v>
      </c>
      <c r="T614" s="35" t="s">
        <v>5061</v>
      </c>
      <c r="U614" s="35" t="s">
        <v>272</v>
      </c>
      <c r="V614" s="35">
        <v>0</v>
      </c>
      <c r="W614" s="35">
        <v>0</v>
      </c>
      <c r="X614" s="49">
        <v>2100</v>
      </c>
      <c r="Y614" s="60" t="s">
        <v>860</v>
      </c>
      <c r="Z614" s="49">
        <v>4</v>
      </c>
      <c r="AA614" s="49">
        <v>8400</v>
      </c>
      <c r="AB614" s="60" t="s">
        <v>637</v>
      </c>
      <c r="AC614" s="60" t="s">
        <v>715</v>
      </c>
      <c r="AD614" s="60" t="s">
        <v>661</v>
      </c>
      <c r="AE614" s="60" t="s">
        <v>662</v>
      </c>
      <c r="AF614" s="49">
        <v>2019</v>
      </c>
      <c r="AG614" s="60" t="s">
        <v>4150</v>
      </c>
      <c r="AH614" s="60">
        <v>43569</v>
      </c>
      <c r="AI614" s="60">
        <v>43571</v>
      </c>
      <c r="AJ614" s="60">
        <v>43569</v>
      </c>
      <c r="AK614" s="60">
        <v>43566</v>
      </c>
      <c r="AL614" s="60">
        <v>43571</v>
      </c>
      <c r="AM614" s="60" t="s">
        <v>567</v>
      </c>
      <c r="AN614" s="60" t="s">
        <v>4152</v>
      </c>
      <c r="AO614" s="60" t="s">
        <v>4208</v>
      </c>
      <c r="AP614" s="49"/>
      <c r="AQ614" s="60" t="s">
        <v>266</v>
      </c>
      <c r="AR614" s="60" t="s">
        <v>369</v>
      </c>
      <c r="AS614" s="60" t="s">
        <v>174</v>
      </c>
      <c r="AT614" s="49">
        <v>9</v>
      </c>
      <c r="AU614" s="49">
        <v>1</v>
      </c>
      <c r="AV614" s="49">
        <v>1</v>
      </c>
      <c r="AW614" s="60">
        <v>43543</v>
      </c>
      <c r="AX614" s="60" t="s">
        <v>183</v>
      </c>
      <c r="AY614" s="60">
        <v>43829.630555706019</v>
      </c>
      <c r="AZ614" s="60">
        <v>43513</v>
      </c>
      <c r="BA614" s="60">
        <v>43538</v>
      </c>
      <c r="BB614" s="60" t="s">
        <v>4209</v>
      </c>
      <c r="BC614" s="60">
        <v>43544.905543981484</v>
      </c>
      <c r="BD614" s="60">
        <v>43595</v>
      </c>
      <c r="BE614" s="60">
        <v>47848</v>
      </c>
      <c r="BF614" s="49">
        <f>IF(AND(ISBLANK(tbl_RawData_Report1[[#This Row],[REQ_ID]]),tbl_RawData_Report1[[#This Row],[RH Kit?]] = "Y"),1,COUNTIFS(tbl_RawData_Report1[RH Kit?],"Y",tbl_RawData_Report1[REQ_ID],tbl_RawData_Report1[[#This Row],[REQ_ID]]))</f>
        <v>0</v>
      </c>
      <c r="BG614" s="49">
        <f>COUNTIFS(tbl_RawData_Report1[RH Kit?],"Y",tbl_RawData_Report1[Order No.],tbl_RawData_Report1[[#This Row],[Order No.]])</f>
        <v>0</v>
      </c>
      <c r="BH614" s="49">
        <f>SUM(tbl_RawData_Report1[[#This Row],[RH Kit Req]:[RH Kit PO]])</f>
        <v>0</v>
      </c>
      <c r="BI614" s="49" t="str">
        <f>IFERROR(VLOOKUP(B614,Lookup!A:B,2,FALSE),B614)</f>
        <v>MISOPROSTOL_200MG</v>
      </c>
      <c r="BJ614" s="49" t="b">
        <f t="shared" si="9"/>
        <v>1</v>
      </c>
      <c r="BK614" s="49" t="str">
        <f>tbl_RawData_Report1[[#This Row],[Item ID]]&amp;tbl_RawData_Report1[[#This Row],[Order No.]]</f>
        <v>MISOPROSTOL_200MG0000037846</v>
      </c>
      <c r="BL614"/>
      <c r="BM614"/>
      <c r="BN614"/>
    </row>
    <row r="615" spans="1:66" hidden="1" x14ac:dyDescent="0.25">
      <c r="A615" s="35" t="s">
        <v>8</v>
      </c>
      <c r="B615" s="35" t="s">
        <v>4571</v>
      </c>
      <c r="C615" s="35">
        <v>1</v>
      </c>
      <c r="D615" s="35">
        <v>1</v>
      </c>
      <c r="E615" s="35">
        <v>1</v>
      </c>
      <c r="F615" s="35" t="s">
        <v>381</v>
      </c>
      <c r="G615" s="35" t="s">
        <v>4781</v>
      </c>
      <c r="H615" s="35" t="s">
        <v>4783</v>
      </c>
      <c r="I615" s="35" t="s">
        <v>593</v>
      </c>
      <c r="J615" s="35">
        <v>2000.06</v>
      </c>
      <c r="K615" s="35" t="s">
        <v>267</v>
      </c>
      <c r="L615" s="35" t="s">
        <v>373</v>
      </c>
      <c r="M615" s="35" t="s">
        <v>122</v>
      </c>
      <c r="N615" s="35" t="s">
        <v>380</v>
      </c>
      <c r="O615" s="35" t="s">
        <v>122</v>
      </c>
      <c r="P615" s="35" t="s">
        <v>122</v>
      </c>
      <c r="Q615" s="35" t="s">
        <v>311</v>
      </c>
      <c r="R615" s="35" t="s">
        <v>382</v>
      </c>
      <c r="S615" s="35" t="s">
        <v>383</v>
      </c>
      <c r="T615" s="35" t="s">
        <v>5052</v>
      </c>
      <c r="U615" s="35" t="s">
        <v>272</v>
      </c>
      <c r="V615" s="35">
        <v>1</v>
      </c>
      <c r="W615" s="35">
        <v>0</v>
      </c>
      <c r="X615" s="49">
        <v>19200</v>
      </c>
      <c r="Y615" s="60" t="s">
        <v>340</v>
      </c>
      <c r="Z615" s="49">
        <v>1</v>
      </c>
      <c r="AA615" s="49">
        <v>19200</v>
      </c>
      <c r="AB615" s="60" t="s">
        <v>4570</v>
      </c>
      <c r="AC615" s="60" t="s">
        <v>4573</v>
      </c>
      <c r="AD615" s="60" t="s">
        <v>2618</v>
      </c>
      <c r="AE615" s="60" t="s">
        <v>2619</v>
      </c>
      <c r="AF615" s="49">
        <v>2019</v>
      </c>
      <c r="AG615" s="60" t="s">
        <v>4780</v>
      </c>
      <c r="AH615" s="60">
        <v>43642</v>
      </c>
      <c r="AI615" s="60">
        <v>43649</v>
      </c>
      <c r="AJ615" s="60">
        <v>43642</v>
      </c>
      <c r="AK615" s="60">
        <v>43641</v>
      </c>
      <c r="AL615" s="60">
        <v>43646</v>
      </c>
      <c r="AM615" s="60" t="s">
        <v>569</v>
      </c>
      <c r="AN615" s="60" t="s">
        <v>4782</v>
      </c>
      <c r="AO615" s="60" t="s">
        <v>4784</v>
      </c>
      <c r="AP615" s="49"/>
      <c r="AQ615" s="60" t="s">
        <v>266</v>
      </c>
      <c r="AR615" s="60" t="s">
        <v>174</v>
      </c>
      <c r="AS615" s="60" t="s">
        <v>174</v>
      </c>
      <c r="AT615" s="49"/>
      <c r="AU615" s="49"/>
      <c r="AV615" s="49"/>
      <c r="AW615" s="60">
        <v>43543</v>
      </c>
      <c r="AX615" s="60" t="s">
        <v>183</v>
      </c>
      <c r="AY615" s="60">
        <v>43693.739451157409</v>
      </c>
      <c r="AZ615" s="60"/>
      <c r="BA615" s="60"/>
      <c r="BB615" s="60" t="s">
        <v>4785</v>
      </c>
      <c r="BC615" s="60">
        <v>43544.659004629626</v>
      </c>
      <c r="BD615" s="60">
        <v>43613</v>
      </c>
      <c r="BE615" s="60"/>
      <c r="BF615" s="49">
        <f>IF(AND(ISBLANK(tbl_RawData_Report1[[#This Row],[REQ_ID]]),tbl_RawData_Report1[[#This Row],[RH Kit?]] = "Y"),1,COUNTIFS(tbl_RawData_Report1[RH Kit?],"Y",tbl_RawData_Report1[REQ_ID],tbl_RawData_Report1[[#This Row],[REQ_ID]]))</f>
        <v>0</v>
      </c>
      <c r="BG615" s="49">
        <f>COUNTIFS(tbl_RawData_Report1[RH Kit?],"Y",tbl_RawData_Report1[Order No.],tbl_RawData_Report1[[#This Row],[Order No.]])</f>
        <v>0</v>
      </c>
      <c r="BH615" s="49">
        <f>SUM(tbl_RawData_Report1[[#This Row],[RH Kit Req]:[RH Kit PO]])</f>
        <v>0</v>
      </c>
      <c r="BI615" s="49" t="str">
        <f>IFERROR(VLOOKUP(B615,Lookup!A:B,2,FALSE),B615)</f>
        <v>PREG_TEST_STRIP</v>
      </c>
      <c r="BJ615" s="49" t="b">
        <f t="shared" si="9"/>
        <v>1</v>
      </c>
      <c r="BK615" s="49" t="str">
        <f>tbl_RawData_Report1[[#This Row],[Item ID]]&amp;tbl_RawData_Report1[[#This Row],[Order No.]]</f>
        <v>PREG_TEST_STRIP0000037854</v>
      </c>
      <c r="BL615"/>
      <c r="BM615"/>
      <c r="BN615"/>
    </row>
    <row r="616" spans="1:66" hidden="1" x14ac:dyDescent="0.25">
      <c r="A616" s="35" t="s">
        <v>8</v>
      </c>
      <c r="B616" s="35" t="s">
        <v>711</v>
      </c>
      <c r="C616" s="35">
        <v>1</v>
      </c>
      <c r="D616" s="35">
        <v>1</v>
      </c>
      <c r="E616" s="35">
        <v>1</v>
      </c>
      <c r="F616" s="35" t="s">
        <v>436</v>
      </c>
      <c r="G616" s="35" t="s">
        <v>4178</v>
      </c>
      <c r="H616" s="35" t="s">
        <v>712</v>
      </c>
      <c r="I616" s="35" t="s">
        <v>593</v>
      </c>
      <c r="J616" s="35">
        <v>78960</v>
      </c>
      <c r="K616" s="35" t="s">
        <v>400</v>
      </c>
      <c r="L616" s="35" t="s">
        <v>401</v>
      </c>
      <c r="M616" s="35" t="s">
        <v>396</v>
      </c>
      <c r="N616" s="35" t="s">
        <v>122</v>
      </c>
      <c r="O616" s="35" t="s">
        <v>402</v>
      </c>
      <c r="P616" s="35" t="s">
        <v>403</v>
      </c>
      <c r="Q616" s="35" t="s">
        <v>311</v>
      </c>
      <c r="R616" s="35" t="s">
        <v>316</v>
      </c>
      <c r="S616" s="35" t="s">
        <v>202</v>
      </c>
      <c r="T616" s="35" t="s">
        <v>5068</v>
      </c>
      <c r="U616" s="35" t="s">
        <v>272</v>
      </c>
      <c r="V616" s="35">
        <v>0</v>
      </c>
      <c r="W616" s="35">
        <v>0</v>
      </c>
      <c r="X616" s="49">
        <v>112800</v>
      </c>
      <c r="Y616" s="60" t="s">
        <v>345</v>
      </c>
      <c r="Z616" s="49">
        <v>3</v>
      </c>
      <c r="AA616" s="49">
        <v>338400</v>
      </c>
      <c r="AB616" s="60" t="s">
        <v>637</v>
      </c>
      <c r="AC616" s="60" t="s">
        <v>715</v>
      </c>
      <c r="AD616" s="60" t="s">
        <v>661</v>
      </c>
      <c r="AE616" s="60" t="s">
        <v>662</v>
      </c>
      <c r="AF616" s="49">
        <v>2019</v>
      </c>
      <c r="AG616" s="60" t="s">
        <v>4177</v>
      </c>
      <c r="AH616" s="60">
        <v>43662</v>
      </c>
      <c r="AI616" s="60">
        <v>43664</v>
      </c>
      <c r="AJ616" s="60">
        <v>43662</v>
      </c>
      <c r="AK616" s="60">
        <v>43662</v>
      </c>
      <c r="AL616" s="60">
        <v>43664</v>
      </c>
      <c r="AM616" s="60" t="s">
        <v>567</v>
      </c>
      <c r="AN616" s="60" t="s">
        <v>4179</v>
      </c>
      <c r="AO616" s="60" t="s">
        <v>4180</v>
      </c>
      <c r="AP616" s="49"/>
      <c r="AQ616" s="60" t="s">
        <v>266</v>
      </c>
      <c r="AR616" s="60" t="s">
        <v>369</v>
      </c>
      <c r="AS616" s="60" t="s">
        <v>174</v>
      </c>
      <c r="AT616" s="49">
        <v>7</v>
      </c>
      <c r="AU616" s="49">
        <v>1</v>
      </c>
      <c r="AV616" s="49">
        <v>1</v>
      </c>
      <c r="AW616" s="60">
        <v>43543</v>
      </c>
      <c r="AX616" s="60" t="s">
        <v>183</v>
      </c>
      <c r="AY616" s="60">
        <v>43721.839369444446</v>
      </c>
      <c r="AZ616" s="60">
        <v>43511</v>
      </c>
      <c r="BA616" s="60">
        <v>43516</v>
      </c>
      <c r="BB616" s="60" t="s">
        <v>4181</v>
      </c>
      <c r="BC616" s="60">
        <v>43544.746574074074</v>
      </c>
      <c r="BD616" s="60">
        <v>43649</v>
      </c>
      <c r="BE616" s="60">
        <v>47848</v>
      </c>
      <c r="BF616" s="49">
        <f>IF(AND(ISBLANK(tbl_RawData_Report1[[#This Row],[REQ_ID]]),tbl_RawData_Report1[[#This Row],[RH Kit?]] = "Y"),1,COUNTIFS(tbl_RawData_Report1[RH Kit?],"Y",tbl_RawData_Report1[REQ_ID],tbl_RawData_Report1[[#This Row],[REQ_ID]]))</f>
        <v>0</v>
      </c>
      <c r="BG616" s="49">
        <f>COUNTIFS(tbl_RawData_Report1[RH Kit?],"Y",tbl_RawData_Report1[Order No.],tbl_RawData_Report1[[#This Row],[Order No.]])</f>
        <v>0</v>
      </c>
      <c r="BH616" s="49">
        <f>SUM(tbl_RawData_Report1[[#This Row],[RH Kit Req]:[RH Kit PO]])</f>
        <v>0</v>
      </c>
      <c r="BI616" s="49" t="str">
        <f>IFERROR(VLOOKUP(B616,Lookup!A:B,2,FALSE),B616)</f>
        <v>MISOPROSTOL_200MG</v>
      </c>
      <c r="BJ616" s="49" t="b">
        <f t="shared" si="9"/>
        <v>1</v>
      </c>
      <c r="BK616" s="49" t="str">
        <f>tbl_RawData_Report1[[#This Row],[Item ID]]&amp;tbl_RawData_Report1[[#This Row],[Order No.]]</f>
        <v>MISOPROSTOL_200MG0000037856</v>
      </c>
      <c r="BL616"/>
      <c r="BM616"/>
      <c r="BN616"/>
    </row>
    <row r="617" spans="1:66" hidden="1" x14ac:dyDescent="0.25">
      <c r="A617" s="35" t="s">
        <v>8</v>
      </c>
      <c r="B617" s="35" t="s">
        <v>711</v>
      </c>
      <c r="C617" s="35">
        <v>1</v>
      </c>
      <c r="D617" s="35">
        <v>1</v>
      </c>
      <c r="E617" s="35">
        <v>1</v>
      </c>
      <c r="F617" s="35" t="s">
        <v>436</v>
      </c>
      <c r="G617" s="35" t="s">
        <v>4224</v>
      </c>
      <c r="H617" s="35" t="s">
        <v>712</v>
      </c>
      <c r="I617" s="35" t="s">
        <v>593</v>
      </c>
      <c r="J617" s="35">
        <v>6720</v>
      </c>
      <c r="K617" s="35" t="s">
        <v>400</v>
      </c>
      <c r="L617" s="35" t="s">
        <v>401</v>
      </c>
      <c r="M617" s="35" t="s">
        <v>396</v>
      </c>
      <c r="N617" s="35" t="s">
        <v>122</v>
      </c>
      <c r="O617" s="35" t="s">
        <v>402</v>
      </c>
      <c r="P617" s="35" t="s">
        <v>403</v>
      </c>
      <c r="Q617" s="35" t="s">
        <v>311</v>
      </c>
      <c r="R617" s="35" t="s">
        <v>316</v>
      </c>
      <c r="S617" s="35" t="s">
        <v>202</v>
      </c>
      <c r="T617" s="35" t="s">
        <v>5068</v>
      </c>
      <c r="U617" s="35" t="s">
        <v>272</v>
      </c>
      <c r="V617" s="35">
        <v>0</v>
      </c>
      <c r="W617" s="35">
        <v>0</v>
      </c>
      <c r="X617" s="49">
        <v>9600</v>
      </c>
      <c r="Y617" s="60" t="s">
        <v>345</v>
      </c>
      <c r="Z617" s="49">
        <v>3</v>
      </c>
      <c r="AA617" s="49">
        <v>28800</v>
      </c>
      <c r="AB617" s="60" t="s">
        <v>637</v>
      </c>
      <c r="AC617" s="60" t="s">
        <v>715</v>
      </c>
      <c r="AD617" s="60" t="s">
        <v>661</v>
      </c>
      <c r="AE617" s="60" t="s">
        <v>662</v>
      </c>
      <c r="AF617" s="49">
        <v>2019</v>
      </c>
      <c r="AG617" s="60" t="s">
        <v>4177</v>
      </c>
      <c r="AH617" s="60">
        <v>43661</v>
      </c>
      <c r="AI617" s="60">
        <v>43672</v>
      </c>
      <c r="AJ617" s="60">
        <v>43661</v>
      </c>
      <c r="AK617" s="60">
        <v>43661</v>
      </c>
      <c r="AL617" s="60">
        <v>43672</v>
      </c>
      <c r="AM617" s="60" t="s">
        <v>567</v>
      </c>
      <c r="AN617" s="60" t="s">
        <v>4225</v>
      </c>
      <c r="AO617" s="60" t="s">
        <v>4226</v>
      </c>
      <c r="AP617" s="49"/>
      <c r="AQ617" s="60" t="s">
        <v>266</v>
      </c>
      <c r="AR617" s="60" t="s">
        <v>369</v>
      </c>
      <c r="AS617" s="60" t="s">
        <v>174</v>
      </c>
      <c r="AT617" s="49">
        <v>7</v>
      </c>
      <c r="AU617" s="49">
        <v>1</v>
      </c>
      <c r="AV617" s="49">
        <v>1</v>
      </c>
      <c r="AW617" s="60">
        <v>43545</v>
      </c>
      <c r="AX617" s="60" t="s">
        <v>183</v>
      </c>
      <c r="AY617" s="60">
        <v>43721.839369444446</v>
      </c>
      <c r="AZ617" s="60">
        <v>43511</v>
      </c>
      <c r="BA617" s="60">
        <v>43516</v>
      </c>
      <c r="BB617" s="60" t="s">
        <v>4227</v>
      </c>
      <c r="BC617" s="60">
        <v>43549.751192129632</v>
      </c>
      <c r="BD617" s="60">
        <v>43650</v>
      </c>
      <c r="BE617" s="60">
        <v>47848</v>
      </c>
      <c r="BF617" s="49">
        <f>IF(AND(ISBLANK(tbl_RawData_Report1[[#This Row],[REQ_ID]]),tbl_RawData_Report1[[#This Row],[RH Kit?]] = "Y"),1,COUNTIFS(tbl_RawData_Report1[RH Kit?],"Y",tbl_RawData_Report1[REQ_ID],tbl_RawData_Report1[[#This Row],[REQ_ID]]))</f>
        <v>0</v>
      </c>
      <c r="BG617" s="49">
        <f>COUNTIFS(tbl_RawData_Report1[RH Kit?],"Y",tbl_RawData_Report1[Order No.],tbl_RawData_Report1[[#This Row],[Order No.]])</f>
        <v>0</v>
      </c>
      <c r="BH617" s="49">
        <f>SUM(tbl_RawData_Report1[[#This Row],[RH Kit Req]:[RH Kit PO]])</f>
        <v>0</v>
      </c>
      <c r="BI617" s="49" t="str">
        <f>IFERROR(VLOOKUP(B617,Lookup!A:B,2,FALSE),B617)</f>
        <v>MISOPROSTOL_200MG</v>
      </c>
      <c r="BJ617" s="49" t="b">
        <f t="shared" si="9"/>
        <v>1</v>
      </c>
      <c r="BK617" s="49" t="str">
        <f>tbl_RawData_Report1[[#This Row],[Item ID]]&amp;tbl_RawData_Report1[[#This Row],[Order No.]]</f>
        <v>MISOPROSTOL_200MG0000037894</v>
      </c>
      <c r="BL617"/>
      <c r="BM617"/>
      <c r="BN617"/>
    </row>
    <row r="618" spans="1:66" hidden="1" x14ac:dyDescent="0.25">
      <c r="A618" s="35" t="s">
        <v>8</v>
      </c>
      <c r="B618" s="35" t="s">
        <v>711</v>
      </c>
      <c r="C618" s="35">
        <v>2</v>
      </c>
      <c r="D618" s="35">
        <v>1</v>
      </c>
      <c r="E618" s="35">
        <v>1</v>
      </c>
      <c r="F618" s="35" t="s">
        <v>419</v>
      </c>
      <c r="G618" s="35" t="s">
        <v>4188</v>
      </c>
      <c r="H618" s="35" t="s">
        <v>712</v>
      </c>
      <c r="I618" s="35" t="s">
        <v>593</v>
      </c>
      <c r="J618" s="35">
        <v>12500</v>
      </c>
      <c r="K618" s="35" t="s">
        <v>400</v>
      </c>
      <c r="L618" s="35" t="s">
        <v>401</v>
      </c>
      <c r="M618" s="35" t="s">
        <v>396</v>
      </c>
      <c r="N618" s="35" t="s">
        <v>122</v>
      </c>
      <c r="O618" s="35" t="s">
        <v>402</v>
      </c>
      <c r="P618" s="35" t="s">
        <v>403</v>
      </c>
      <c r="Q618" s="35" t="s">
        <v>311</v>
      </c>
      <c r="R618" s="35" t="s">
        <v>305</v>
      </c>
      <c r="S618" s="35" t="s">
        <v>306</v>
      </c>
      <c r="T618" s="35" t="s">
        <v>5061</v>
      </c>
      <c r="U618" s="35" t="s">
        <v>272</v>
      </c>
      <c r="V618" s="35">
        <v>0</v>
      </c>
      <c r="W618" s="35">
        <v>0</v>
      </c>
      <c r="X618" s="49">
        <v>12500</v>
      </c>
      <c r="Y618" s="60" t="s">
        <v>860</v>
      </c>
      <c r="Z618" s="49">
        <v>4</v>
      </c>
      <c r="AA618" s="49">
        <v>50000</v>
      </c>
      <c r="AB618" s="60" t="s">
        <v>637</v>
      </c>
      <c r="AC618" s="60" t="s">
        <v>715</v>
      </c>
      <c r="AD618" s="60" t="s">
        <v>661</v>
      </c>
      <c r="AE618" s="60" t="s">
        <v>662</v>
      </c>
      <c r="AF618" s="49">
        <v>2019</v>
      </c>
      <c r="AG618" s="60" t="s">
        <v>4187</v>
      </c>
      <c r="AH618" s="60">
        <v>43672</v>
      </c>
      <c r="AI618" s="60">
        <v>43673</v>
      </c>
      <c r="AJ618" s="60">
        <v>43672</v>
      </c>
      <c r="AK618" s="60">
        <v>43670</v>
      </c>
      <c r="AL618" s="60">
        <v>43673</v>
      </c>
      <c r="AM618" s="60" t="s">
        <v>568</v>
      </c>
      <c r="AN618" s="60" t="s">
        <v>4189</v>
      </c>
      <c r="AO618" s="60" t="s">
        <v>4228</v>
      </c>
      <c r="AP618" s="49"/>
      <c r="AQ618" s="60" t="s">
        <v>266</v>
      </c>
      <c r="AR618" s="60" t="s">
        <v>369</v>
      </c>
      <c r="AS618" s="60" t="s">
        <v>174</v>
      </c>
      <c r="AT618" s="49">
        <v>9</v>
      </c>
      <c r="AU618" s="49">
        <v>1</v>
      </c>
      <c r="AV618" s="49">
        <v>1</v>
      </c>
      <c r="AW618" s="60">
        <v>43545</v>
      </c>
      <c r="AX618" s="60" t="s">
        <v>183</v>
      </c>
      <c r="AY618" s="60">
        <v>44098.611550729169</v>
      </c>
      <c r="AZ618" s="60">
        <v>43511</v>
      </c>
      <c r="BA618" s="60">
        <v>43518</v>
      </c>
      <c r="BB618" s="60" t="s">
        <v>4229</v>
      </c>
      <c r="BC618" s="60">
        <v>43551.464930555558</v>
      </c>
      <c r="BD618" s="60">
        <v>43665</v>
      </c>
      <c r="BE618" s="60">
        <v>47848</v>
      </c>
      <c r="BF618" s="49">
        <f>IF(AND(ISBLANK(tbl_RawData_Report1[[#This Row],[REQ_ID]]),tbl_RawData_Report1[[#This Row],[RH Kit?]] = "Y"),1,COUNTIFS(tbl_RawData_Report1[RH Kit?],"Y",tbl_RawData_Report1[REQ_ID],tbl_RawData_Report1[[#This Row],[REQ_ID]]))</f>
        <v>0</v>
      </c>
      <c r="BG618" s="49">
        <f>COUNTIFS(tbl_RawData_Report1[RH Kit?],"Y",tbl_RawData_Report1[Order No.],tbl_RawData_Report1[[#This Row],[Order No.]])</f>
        <v>0</v>
      </c>
      <c r="BH618" s="49">
        <f>SUM(tbl_RawData_Report1[[#This Row],[RH Kit Req]:[RH Kit PO]])</f>
        <v>0</v>
      </c>
      <c r="BI618" s="49" t="str">
        <f>IFERROR(VLOOKUP(B618,Lookup!A:B,2,FALSE),B618)</f>
        <v>MISOPROSTOL_200MG</v>
      </c>
      <c r="BJ618" s="49" t="b">
        <f t="shared" si="9"/>
        <v>1</v>
      </c>
      <c r="BK618" s="49" t="str">
        <f>tbl_RawData_Report1[[#This Row],[Item ID]]&amp;tbl_RawData_Report1[[#This Row],[Order No.]]</f>
        <v>MISOPROSTOL_200MG0000037904</v>
      </c>
      <c r="BL618"/>
      <c r="BM618"/>
      <c r="BN618"/>
    </row>
    <row r="619" spans="1:66" hidden="1" x14ac:dyDescent="0.25">
      <c r="A619" s="35" t="s">
        <v>8</v>
      </c>
      <c r="B619" s="35" t="s">
        <v>876</v>
      </c>
      <c r="C619" s="35">
        <v>3</v>
      </c>
      <c r="D619" s="35">
        <v>1</v>
      </c>
      <c r="E619" s="35">
        <v>1</v>
      </c>
      <c r="F619" s="35" t="s">
        <v>419</v>
      </c>
      <c r="G619" s="35" t="s">
        <v>4188</v>
      </c>
      <c r="H619" s="35" t="s">
        <v>877</v>
      </c>
      <c r="I619" s="35" t="s">
        <v>593</v>
      </c>
      <c r="J619" s="35">
        <v>13750</v>
      </c>
      <c r="K619" s="35" t="s">
        <v>400</v>
      </c>
      <c r="L619" s="35" t="s">
        <v>401</v>
      </c>
      <c r="M619" s="35" t="s">
        <v>396</v>
      </c>
      <c r="N619" s="35" t="s">
        <v>122</v>
      </c>
      <c r="O619" s="35" t="s">
        <v>402</v>
      </c>
      <c r="P619" s="35" t="s">
        <v>403</v>
      </c>
      <c r="Q619" s="35" t="s">
        <v>311</v>
      </c>
      <c r="R619" s="35" t="s">
        <v>305</v>
      </c>
      <c r="S619" s="35" t="s">
        <v>306</v>
      </c>
      <c r="T619" s="35" t="s">
        <v>5061</v>
      </c>
      <c r="U619" s="35" t="s">
        <v>272</v>
      </c>
      <c r="V619" s="35">
        <v>0</v>
      </c>
      <c r="W619" s="35">
        <v>0</v>
      </c>
      <c r="X619" s="49">
        <v>5000</v>
      </c>
      <c r="Y619" s="60" t="s">
        <v>655</v>
      </c>
      <c r="Z619" s="49">
        <v>10</v>
      </c>
      <c r="AA619" s="49">
        <v>50000</v>
      </c>
      <c r="AB619" s="60" t="s">
        <v>637</v>
      </c>
      <c r="AC619" s="60" t="s">
        <v>715</v>
      </c>
      <c r="AD619" s="60" t="s">
        <v>661</v>
      </c>
      <c r="AE619" s="60" t="s">
        <v>662</v>
      </c>
      <c r="AF619" s="49">
        <v>2019</v>
      </c>
      <c r="AG619" s="60" t="s">
        <v>4187</v>
      </c>
      <c r="AH619" s="60">
        <v>43726</v>
      </c>
      <c r="AI619" s="60">
        <v>43728</v>
      </c>
      <c r="AJ619" s="60">
        <v>43726</v>
      </c>
      <c r="AK619" s="60">
        <v>43593</v>
      </c>
      <c r="AL619" s="60">
        <v>43728</v>
      </c>
      <c r="AM619" s="60" t="s">
        <v>568</v>
      </c>
      <c r="AN619" s="60" t="s">
        <v>4189</v>
      </c>
      <c r="AO619" s="60" t="s">
        <v>4204</v>
      </c>
      <c r="AP619" s="49"/>
      <c r="AQ619" s="60" t="s">
        <v>266</v>
      </c>
      <c r="AR619" s="60" t="s">
        <v>369</v>
      </c>
      <c r="AS619" s="60" t="s">
        <v>174</v>
      </c>
      <c r="AT619" s="49">
        <v>12</v>
      </c>
      <c r="AU619" s="49">
        <v>1</v>
      </c>
      <c r="AV619" s="49">
        <v>1</v>
      </c>
      <c r="AW619" s="60">
        <v>43545</v>
      </c>
      <c r="AX619" s="60" t="s">
        <v>183</v>
      </c>
      <c r="AY619" s="60">
        <v>44098.611550729169</v>
      </c>
      <c r="AZ619" s="60">
        <v>43511</v>
      </c>
      <c r="BA619" s="60">
        <v>43518</v>
      </c>
      <c r="BB619" s="60" t="s">
        <v>4205</v>
      </c>
      <c r="BC619" s="60">
        <v>43551.464930555558</v>
      </c>
      <c r="BD619" s="60">
        <v>43689</v>
      </c>
      <c r="BE619" s="60">
        <v>47848</v>
      </c>
      <c r="BF619" s="49">
        <f>IF(AND(ISBLANK(tbl_RawData_Report1[[#This Row],[REQ_ID]]),tbl_RawData_Report1[[#This Row],[RH Kit?]] = "Y"),1,COUNTIFS(tbl_RawData_Report1[RH Kit?],"Y",tbl_RawData_Report1[REQ_ID],tbl_RawData_Report1[[#This Row],[REQ_ID]]))</f>
        <v>0</v>
      </c>
      <c r="BG619" s="49">
        <f>COUNTIFS(tbl_RawData_Report1[RH Kit?],"Y",tbl_RawData_Report1[Order No.],tbl_RawData_Report1[[#This Row],[Order No.]])</f>
        <v>0</v>
      </c>
      <c r="BH619" s="49">
        <f>SUM(tbl_RawData_Report1[[#This Row],[RH Kit Req]:[RH Kit PO]])</f>
        <v>0</v>
      </c>
      <c r="BI619" s="49" t="str">
        <f>IFERROR(VLOOKUP(B619,Lookup!A:B,2,FALSE),B619)</f>
        <v>OXYTOCIN_10IU/ML</v>
      </c>
      <c r="BJ619" s="49" t="b">
        <f t="shared" si="9"/>
        <v>1</v>
      </c>
      <c r="BK619" s="49" t="str">
        <f>tbl_RawData_Report1[[#This Row],[Item ID]]&amp;tbl_RawData_Report1[[#This Row],[Order No.]]</f>
        <v>OXYTOCIN_10IU/ML0000037904</v>
      </c>
      <c r="BL619"/>
      <c r="BM619"/>
      <c r="BN619"/>
    </row>
    <row r="620" spans="1:66" hidden="1" x14ac:dyDescent="0.25">
      <c r="A620" s="35" t="s">
        <v>8</v>
      </c>
      <c r="B620" s="35" t="s">
        <v>766</v>
      </c>
      <c r="C620" s="35">
        <v>1</v>
      </c>
      <c r="D620" s="35">
        <v>1</v>
      </c>
      <c r="E620" s="35">
        <v>1</v>
      </c>
      <c r="F620" s="35" t="s">
        <v>419</v>
      </c>
      <c r="G620" s="35" t="s">
        <v>4188</v>
      </c>
      <c r="H620" s="35" t="s">
        <v>767</v>
      </c>
      <c r="I620" s="35" t="s">
        <v>593</v>
      </c>
      <c r="J620" s="35">
        <v>0</v>
      </c>
      <c r="K620" s="35" t="s">
        <v>400</v>
      </c>
      <c r="L620" s="35" t="s">
        <v>401</v>
      </c>
      <c r="M620" s="35" t="s">
        <v>396</v>
      </c>
      <c r="N620" s="35" t="s">
        <v>122</v>
      </c>
      <c r="O620" s="35" t="s">
        <v>402</v>
      </c>
      <c r="P620" s="35" t="s">
        <v>403</v>
      </c>
      <c r="Q620" s="35" t="s">
        <v>311</v>
      </c>
      <c r="R620" s="35" t="s">
        <v>305</v>
      </c>
      <c r="S620" s="35" t="s">
        <v>306</v>
      </c>
      <c r="T620" s="35" t="s">
        <v>5061</v>
      </c>
      <c r="U620" s="35" t="s">
        <v>272</v>
      </c>
      <c r="V620" s="35">
        <v>0</v>
      </c>
      <c r="W620" s="35">
        <v>0</v>
      </c>
      <c r="X620" s="49">
        <v>0</v>
      </c>
      <c r="Y620" s="60" t="s">
        <v>655</v>
      </c>
      <c r="Z620" s="49">
        <v>10</v>
      </c>
      <c r="AA620" s="49">
        <v>0</v>
      </c>
      <c r="AB620" s="60" t="s">
        <v>637</v>
      </c>
      <c r="AC620" s="60" t="s">
        <v>725</v>
      </c>
      <c r="AD620" s="60" t="s">
        <v>661</v>
      </c>
      <c r="AE620" s="60" t="s">
        <v>662</v>
      </c>
      <c r="AF620" s="49">
        <v>2019</v>
      </c>
      <c r="AG620" s="60" t="s">
        <v>4187</v>
      </c>
      <c r="AH620" s="60">
        <v>43905</v>
      </c>
      <c r="AI620" s="60">
        <v>43906</v>
      </c>
      <c r="AJ620" s="60">
        <v>43905</v>
      </c>
      <c r="AK620" s="60">
        <v>44067</v>
      </c>
      <c r="AL620" s="60">
        <v>43906</v>
      </c>
      <c r="AM620" s="60" t="s">
        <v>568</v>
      </c>
      <c r="AN620" s="60" t="s">
        <v>4189</v>
      </c>
      <c r="AO620" s="60" t="s">
        <v>4190</v>
      </c>
      <c r="AP620" s="49"/>
      <c r="AQ620" s="60" t="s">
        <v>266</v>
      </c>
      <c r="AR620" s="60" t="s">
        <v>174</v>
      </c>
      <c r="AS620" s="60" t="s">
        <v>174</v>
      </c>
      <c r="AT620" s="49">
        <v>8</v>
      </c>
      <c r="AU620" s="49">
        <v>1</v>
      </c>
      <c r="AV620" s="49">
        <v>1</v>
      </c>
      <c r="AW620" s="60">
        <v>43545</v>
      </c>
      <c r="AX620" s="60" t="s">
        <v>183</v>
      </c>
      <c r="AY620" s="60">
        <v>44098.611550729169</v>
      </c>
      <c r="AZ620" s="60">
        <v>43511</v>
      </c>
      <c r="BA620" s="60">
        <v>43518</v>
      </c>
      <c r="BB620" s="60" t="s">
        <v>4191</v>
      </c>
      <c r="BC620" s="60">
        <v>43551.464930555558</v>
      </c>
      <c r="BD620" s="60">
        <v>43665</v>
      </c>
      <c r="BE620" s="60">
        <v>47848</v>
      </c>
      <c r="BF620" s="49">
        <f>IF(AND(ISBLANK(tbl_RawData_Report1[[#This Row],[REQ_ID]]),tbl_RawData_Report1[[#This Row],[RH Kit?]] = "Y"),1,COUNTIFS(tbl_RawData_Report1[RH Kit?],"Y",tbl_RawData_Report1[REQ_ID],tbl_RawData_Report1[[#This Row],[REQ_ID]]))</f>
        <v>0</v>
      </c>
      <c r="BG620" s="49">
        <f>COUNTIFS(tbl_RawData_Report1[RH Kit?],"Y",tbl_RawData_Report1[Order No.],tbl_RawData_Report1[[#This Row],[Order No.]])</f>
        <v>0</v>
      </c>
      <c r="BH620" s="49">
        <f>SUM(tbl_RawData_Report1[[#This Row],[RH Kit Req]:[RH Kit PO]])</f>
        <v>0</v>
      </c>
      <c r="BI620" s="49" t="str">
        <f>IFERROR(VLOOKUP(B620,Lookup!A:B,2,FALSE),B620)</f>
        <v>MGSULPHATE_2ML</v>
      </c>
      <c r="BJ620" s="49" t="b">
        <f t="shared" si="9"/>
        <v>1</v>
      </c>
      <c r="BK620" s="49" t="str">
        <f>tbl_RawData_Report1[[#This Row],[Item ID]]&amp;tbl_RawData_Report1[[#This Row],[Order No.]]</f>
        <v>MGSULPHATE_2ML0000037904</v>
      </c>
      <c r="BL620"/>
      <c r="BM620"/>
      <c r="BN620"/>
    </row>
    <row r="621" spans="1:66" hidden="1" x14ac:dyDescent="0.25">
      <c r="A621" s="35" t="s">
        <v>8</v>
      </c>
      <c r="B621" s="35" t="s">
        <v>876</v>
      </c>
      <c r="C621" s="35">
        <v>3</v>
      </c>
      <c r="D621" s="35">
        <v>2</v>
      </c>
      <c r="E621" s="35">
        <v>1</v>
      </c>
      <c r="F621" s="35" t="s">
        <v>419</v>
      </c>
      <c r="G621" s="35" t="s">
        <v>4188</v>
      </c>
      <c r="H621" s="35" t="s">
        <v>877</v>
      </c>
      <c r="I621" s="35" t="s">
        <v>593</v>
      </c>
      <c r="J621" s="35">
        <v>13750</v>
      </c>
      <c r="K621" s="35" t="s">
        <v>400</v>
      </c>
      <c r="L621" s="35" t="s">
        <v>401</v>
      </c>
      <c r="M621" s="35" t="s">
        <v>396</v>
      </c>
      <c r="N621" s="35" t="s">
        <v>122</v>
      </c>
      <c r="O621" s="35" t="s">
        <v>402</v>
      </c>
      <c r="P621" s="35" t="s">
        <v>403</v>
      </c>
      <c r="Q621" s="35" t="s">
        <v>311</v>
      </c>
      <c r="R621" s="35" t="s">
        <v>305</v>
      </c>
      <c r="S621" s="35" t="s">
        <v>306</v>
      </c>
      <c r="T621" s="35" t="s">
        <v>5061</v>
      </c>
      <c r="U621" s="35" t="s">
        <v>272</v>
      </c>
      <c r="V621" s="35">
        <v>0</v>
      </c>
      <c r="W621" s="35">
        <v>0</v>
      </c>
      <c r="X621" s="49">
        <v>5000</v>
      </c>
      <c r="Y621" s="60" t="s">
        <v>655</v>
      </c>
      <c r="Z621" s="49">
        <v>10</v>
      </c>
      <c r="AA621" s="49">
        <v>50000</v>
      </c>
      <c r="AB621" s="60" t="s">
        <v>637</v>
      </c>
      <c r="AC621" s="60" t="s">
        <v>715</v>
      </c>
      <c r="AD621" s="60" t="s">
        <v>661</v>
      </c>
      <c r="AE621" s="60" t="s">
        <v>662</v>
      </c>
      <c r="AF621" s="49">
        <v>2019</v>
      </c>
      <c r="AG621" s="60" t="s">
        <v>4187</v>
      </c>
      <c r="AH621" s="60">
        <v>43606</v>
      </c>
      <c r="AI621" s="60">
        <v>43607</v>
      </c>
      <c r="AJ621" s="60">
        <v>43606</v>
      </c>
      <c r="AK621" s="60">
        <v>43738</v>
      </c>
      <c r="AL621" s="60">
        <v>43607</v>
      </c>
      <c r="AM621" s="60" t="s">
        <v>568</v>
      </c>
      <c r="AN621" s="60" t="s">
        <v>4189</v>
      </c>
      <c r="AO621" s="60" t="s">
        <v>4206</v>
      </c>
      <c r="AP621" s="49"/>
      <c r="AQ621" s="60" t="s">
        <v>266</v>
      </c>
      <c r="AR621" s="60" t="s">
        <v>369</v>
      </c>
      <c r="AS621" s="60" t="s">
        <v>174</v>
      </c>
      <c r="AT621" s="49">
        <v>12</v>
      </c>
      <c r="AU621" s="49">
        <v>1</v>
      </c>
      <c r="AV621" s="49">
        <v>1</v>
      </c>
      <c r="AW621" s="60">
        <v>43545</v>
      </c>
      <c r="AX621" s="60" t="s">
        <v>183</v>
      </c>
      <c r="AY621" s="60">
        <v>44098.611550729169</v>
      </c>
      <c r="AZ621" s="60">
        <v>43511</v>
      </c>
      <c r="BA621" s="60">
        <v>43518</v>
      </c>
      <c r="BB621" s="60" t="s">
        <v>4207</v>
      </c>
      <c r="BC621" s="60">
        <v>43551.464930555558</v>
      </c>
      <c r="BD621" s="60">
        <v>43600</v>
      </c>
      <c r="BE621" s="60">
        <v>47848</v>
      </c>
      <c r="BF621" s="49">
        <f>IF(AND(ISBLANK(tbl_RawData_Report1[[#This Row],[REQ_ID]]),tbl_RawData_Report1[[#This Row],[RH Kit?]] = "Y"),1,COUNTIFS(tbl_RawData_Report1[RH Kit?],"Y",tbl_RawData_Report1[REQ_ID],tbl_RawData_Report1[[#This Row],[REQ_ID]]))</f>
        <v>0</v>
      </c>
      <c r="BG621" s="49">
        <f>COUNTIFS(tbl_RawData_Report1[RH Kit?],"Y",tbl_RawData_Report1[Order No.],tbl_RawData_Report1[[#This Row],[Order No.]])</f>
        <v>0</v>
      </c>
      <c r="BH621" s="49">
        <f>SUM(tbl_RawData_Report1[[#This Row],[RH Kit Req]:[RH Kit PO]])</f>
        <v>0</v>
      </c>
      <c r="BI621" s="49" t="str">
        <f>IFERROR(VLOOKUP(B621,Lookup!A:B,2,FALSE),B621)</f>
        <v>OXYTOCIN_10IU/ML</v>
      </c>
      <c r="BJ621" s="49" t="b">
        <f t="shared" si="9"/>
        <v>1</v>
      </c>
      <c r="BK621" s="49" t="str">
        <f>tbl_RawData_Report1[[#This Row],[Item ID]]&amp;tbl_RawData_Report1[[#This Row],[Order No.]]</f>
        <v>OXYTOCIN_10IU/ML0000037904</v>
      </c>
      <c r="BL621"/>
      <c r="BM621"/>
      <c r="BN621"/>
    </row>
    <row r="622" spans="1:66" hidden="1" x14ac:dyDescent="0.25">
      <c r="A622" s="35" t="s">
        <v>8</v>
      </c>
      <c r="B622" s="35" t="s">
        <v>766</v>
      </c>
      <c r="C622" s="35">
        <v>1</v>
      </c>
      <c r="D622" s="35">
        <v>1</v>
      </c>
      <c r="E622" s="35">
        <v>2</v>
      </c>
      <c r="F622" s="35" t="s">
        <v>419</v>
      </c>
      <c r="G622" s="35" t="s">
        <v>4188</v>
      </c>
      <c r="H622" s="35" t="s">
        <v>767</v>
      </c>
      <c r="I622" s="35" t="s">
        <v>593</v>
      </c>
      <c r="J622" s="35">
        <v>96000</v>
      </c>
      <c r="K622" s="35" t="s">
        <v>400</v>
      </c>
      <c r="L622" s="35" t="s">
        <v>401</v>
      </c>
      <c r="M622" s="35" t="s">
        <v>396</v>
      </c>
      <c r="N622" s="35" t="s">
        <v>122</v>
      </c>
      <c r="O622" s="35" t="s">
        <v>402</v>
      </c>
      <c r="P622" s="35" t="s">
        <v>403</v>
      </c>
      <c r="Q622" s="35" t="s">
        <v>311</v>
      </c>
      <c r="R622" s="35" t="s">
        <v>305</v>
      </c>
      <c r="S622" s="35" t="s">
        <v>306</v>
      </c>
      <c r="T622" s="35" t="s">
        <v>5061</v>
      </c>
      <c r="U622" s="35" t="s">
        <v>272</v>
      </c>
      <c r="V622" s="35">
        <v>0</v>
      </c>
      <c r="W622" s="35">
        <v>0</v>
      </c>
      <c r="X622" s="49">
        <v>12000</v>
      </c>
      <c r="Y622" s="60" t="s">
        <v>655</v>
      </c>
      <c r="Z622" s="49">
        <v>10</v>
      </c>
      <c r="AA622" s="49">
        <v>120000</v>
      </c>
      <c r="AB622" s="60" t="s">
        <v>637</v>
      </c>
      <c r="AC622" s="60" t="s">
        <v>725</v>
      </c>
      <c r="AD622" s="60" t="s">
        <v>661</v>
      </c>
      <c r="AE622" s="60" t="s">
        <v>662</v>
      </c>
      <c r="AF622" s="49">
        <v>2019</v>
      </c>
      <c r="AG622" s="60" t="s">
        <v>4187</v>
      </c>
      <c r="AH622" s="60">
        <v>43905</v>
      </c>
      <c r="AI622" s="60">
        <v>43906</v>
      </c>
      <c r="AJ622" s="60">
        <v>43905</v>
      </c>
      <c r="AK622" s="60">
        <v>44067</v>
      </c>
      <c r="AL622" s="60">
        <v>43906</v>
      </c>
      <c r="AM622" s="60" t="s">
        <v>568</v>
      </c>
      <c r="AN622" s="60" t="s">
        <v>4189</v>
      </c>
      <c r="AO622" s="60" t="s">
        <v>4192</v>
      </c>
      <c r="AP622" s="49"/>
      <c r="AQ622" s="60" t="s">
        <v>266</v>
      </c>
      <c r="AR622" s="60" t="s">
        <v>174</v>
      </c>
      <c r="AS622" s="60" t="s">
        <v>174</v>
      </c>
      <c r="AT622" s="49">
        <v>8</v>
      </c>
      <c r="AU622" s="49">
        <v>1</v>
      </c>
      <c r="AV622" s="49">
        <v>1</v>
      </c>
      <c r="AW622" s="60">
        <v>43545</v>
      </c>
      <c r="AX622" s="60" t="s">
        <v>183</v>
      </c>
      <c r="AY622" s="60">
        <v>44098.611550729169</v>
      </c>
      <c r="AZ622" s="60">
        <v>43511</v>
      </c>
      <c r="BA622" s="60">
        <v>43518</v>
      </c>
      <c r="BB622" s="60" t="s">
        <v>4191</v>
      </c>
      <c r="BC622" s="60">
        <v>43551.464930555558</v>
      </c>
      <c r="BD622" s="60">
        <v>43665</v>
      </c>
      <c r="BE622" s="60">
        <v>47848</v>
      </c>
      <c r="BF622" s="49">
        <f>IF(AND(ISBLANK(tbl_RawData_Report1[[#This Row],[REQ_ID]]),tbl_RawData_Report1[[#This Row],[RH Kit?]] = "Y"),1,COUNTIFS(tbl_RawData_Report1[RH Kit?],"Y",tbl_RawData_Report1[REQ_ID],tbl_RawData_Report1[[#This Row],[REQ_ID]]))</f>
        <v>0</v>
      </c>
      <c r="BG622" s="49">
        <f>COUNTIFS(tbl_RawData_Report1[RH Kit?],"Y",tbl_RawData_Report1[Order No.],tbl_RawData_Report1[[#This Row],[Order No.]])</f>
        <v>0</v>
      </c>
      <c r="BH622" s="49">
        <f>SUM(tbl_RawData_Report1[[#This Row],[RH Kit Req]:[RH Kit PO]])</f>
        <v>0</v>
      </c>
      <c r="BI622" s="49" t="str">
        <f>IFERROR(VLOOKUP(B622,Lookup!A:B,2,FALSE),B622)</f>
        <v>MGSULPHATE_2ML</v>
      </c>
      <c r="BJ622" s="49" t="b">
        <f t="shared" si="9"/>
        <v>1</v>
      </c>
      <c r="BK622" s="49" t="str">
        <f>tbl_RawData_Report1[[#This Row],[Item ID]]&amp;tbl_RawData_Report1[[#This Row],[Order No.]]</f>
        <v>MGSULPHATE_2ML0000037904</v>
      </c>
      <c r="BL622"/>
      <c r="BM622"/>
      <c r="BN622"/>
    </row>
    <row r="623" spans="1:66" hidden="1" x14ac:dyDescent="0.25">
      <c r="A623" s="35" t="s">
        <v>8</v>
      </c>
      <c r="B623" s="35" t="s">
        <v>876</v>
      </c>
      <c r="C623" s="35">
        <v>2</v>
      </c>
      <c r="D623" s="35">
        <v>1</v>
      </c>
      <c r="E623" s="35">
        <v>1</v>
      </c>
      <c r="F623" s="35" t="s">
        <v>418</v>
      </c>
      <c r="G623" s="35" t="s">
        <v>4193</v>
      </c>
      <c r="H623" s="35" t="s">
        <v>4230</v>
      </c>
      <c r="I623" s="35" t="s">
        <v>593</v>
      </c>
      <c r="J623" s="35">
        <v>275000</v>
      </c>
      <c r="K623" s="35" t="s">
        <v>400</v>
      </c>
      <c r="L623" s="35" t="s">
        <v>401</v>
      </c>
      <c r="M623" s="35" t="s">
        <v>396</v>
      </c>
      <c r="N623" s="35" t="s">
        <v>122</v>
      </c>
      <c r="O623" s="35" t="s">
        <v>402</v>
      </c>
      <c r="P623" s="35" t="s">
        <v>403</v>
      </c>
      <c r="Q623" s="35" t="s">
        <v>311</v>
      </c>
      <c r="R623" s="35" t="s">
        <v>285</v>
      </c>
      <c r="S623" s="35" t="s">
        <v>208</v>
      </c>
      <c r="T623" s="35" t="s">
        <v>5061</v>
      </c>
      <c r="U623" s="35" t="s">
        <v>276</v>
      </c>
      <c r="V623" s="35">
        <v>0</v>
      </c>
      <c r="W623" s="35">
        <v>0</v>
      </c>
      <c r="X623" s="49">
        <v>100000</v>
      </c>
      <c r="Y623" s="60" t="s">
        <v>655</v>
      </c>
      <c r="Z623" s="49">
        <v>10</v>
      </c>
      <c r="AA623" s="49">
        <v>1000000</v>
      </c>
      <c r="AB623" s="60" t="s">
        <v>637</v>
      </c>
      <c r="AC623" s="60" t="s">
        <v>715</v>
      </c>
      <c r="AD623" s="60" t="s">
        <v>661</v>
      </c>
      <c r="AE623" s="60" t="s">
        <v>662</v>
      </c>
      <c r="AF623" s="49">
        <v>2019</v>
      </c>
      <c r="AG623" s="60" t="s">
        <v>2613</v>
      </c>
      <c r="AH623" s="60">
        <v>43728</v>
      </c>
      <c r="AI623" s="60">
        <v>43784</v>
      </c>
      <c r="AJ623" s="60"/>
      <c r="AK623" s="60">
        <v>43727</v>
      </c>
      <c r="AL623" s="60"/>
      <c r="AM623" s="60" t="s">
        <v>568</v>
      </c>
      <c r="AN623" s="60" t="s">
        <v>4194</v>
      </c>
      <c r="AO623" s="60" t="s">
        <v>4231</v>
      </c>
      <c r="AP623" s="49"/>
      <c r="AQ623" s="60" t="s">
        <v>266</v>
      </c>
      <c r="AR623" s="60" t="s">
        <v>369</v>
      </c>
      <c r="AS623" s="60" t="s">
        <v>174</v>
      </c>
      <c r="AT623" s="49">
        <v>15</v>
      </c>
      <c r="AU623" s="49">
        <v>1</v>
      </c>
      <c r="AV623" s="49">
        <v>1</v>
      </c>
      <c r="AW623" s="60">
        <v>43546</v>
      </c>
      <c r="AX623" s="60" t="s">
        <v>183</v>
      </c>
      <c r="AY623" s="60">
        <v>43805.834035150459</v>
      </c>
      <c r="AZ623" s="60">
        <v>43511</v>
      </c>
      <c r="BA623" s="60">
        <v>43516</v>
      </c>
      <c r="BB623" s="60" t="s">
        <v>4232</v>
      </c>
      <c r="BC623" s="60">
        <v>43546.754108796296</v>
      </c>
      <c r="BD623" s="60">
        <v>43728</v>
      </c>
      <c r="BE623" s="60">
        <v>47848</v>
      </c>
      <c r="BF623" s="49">
        <f>IF(AND(ISBLANK(tbl_RawData_Report1[[#This Row],[REQ_ID]]),tbl_RawData_Report1[[#This Row],[RH Kit?]] = "Y"),1,COUNTIFS(tbl_RawData_Report1[RH Kit?],"Y",tbl_RawData_Report1[REQ_ID],tbl_RawData_Report1[[#This Row],[REQ_ID]]))</f>
        <v>0</v>
      </c>
      <c r="BG623" s="49">
        <f>COUNTIFS(tbl_RawData_Report1[RH Kit?],"Y",tbl_RawData_Report1[Order No.],tbl_RawData_Report1[[#This Row],[Order No.]])</f>
        <v>0</v>
      </c>
      <c r="BH623" s="49">
        <f>SUM(tbl_RawData_Report1[[#This Row],[RH Kit Req]:[RH Kit PO]])</f>
        <v>0</v>
      </c>
      <c r="BI623" s="49" t="str">
        <f>IFERROR(VLOOKUP(B623,Lookup!A:B,2,FALSE),B623)</f>
        <v>OXYTOCIN_10IU/ML</v>
      </c>
      <c r="BJ623" s="49" t="b">
        <f t="shared" si="9"/>
        <v>1</v>
      </c>
      <c r="BK623" s="49" t="str">
        <f>tbl_RawData_Report1[[#This Row],[Item ID]]&amp;tbl_RawData_Report1[[#This Row],[Order No.]]</f>
        <v>OXYTOCIN_10IU/ML0000037910</v>
      </c>
      <c r="BL623"/>
      <c r="BM623"/>
      <c r="BN623"/>
    </row>
    <row r="624" spans="1:66" hidden="1" x14ac:dyDescent="0.25">
      <c r="A624" s="35" t="s">
        <v>8</v>
      </c>
      <c r="B624" s="35" t="s">
        <v>711</v>
      </c>
      <c r="C624" s="35">
        <v>1</v>
      </c>
      <c r="D624" s="35">
        <v>1</v>
      </c>
      <c r="E624" s="35">
        <v>1</v>
      </c>
      <c r="F624" s="35" t="s">
        <v>418</v>
      </c>
      <c r="G624" s="35" t="s">
        <v>4193</v>
      </c>
      <c r="H624" s="35" t="s">
        <v>4195</v>
      </c>
      <c r="I624" s="35" t="s">
        <v>593</v>
      </c>
      <c r="J624" s="35">
        <v>53667</v>
      </c>
      <c r="K624" s="35" t="s">
        <v>400</v>
      </c>
      <c r="L624" s="35" t="s">
        <v>401</v>
      </c>
      <c r="M624" s="35" t="s">
        <v>396</v>
      </c>
      <c r="N624" s="35" t="s">
        <v>122</v>
      </c>
      <c r="O624" s="35" t="s">
        <v>402</v>
      </c>
      <c r="P624" s="35" t="s">
        <v>403</v>
      </c>
      <c r="Q624" s="35" t="s">
        <v>311</v>
      </c>
      <c r="R624" s="35" t="s">
        <v>285</v>
      </c>
      <c r="S624" s="35" t="s">
        <v>208</v>
      </c>
      <c r="T624" s="35" t="s">
        <v>5061</v>
      </c>
      <c r="U624" s="35" t="s">
        <v>272</v>
      </c>
      <c r="V624" s="35">
        <v>0</v>
      </c>
      <c r="W624" s="35">
        <v>0</v>
      </c>
      <c r="X624" s="49">
        <v>53667</v>
      </c>
      <c r="Y624" s="60" t="s">
        <v>860</v>
      </c>
      <c r="Z624" s="49">
        <v>4</v>
      </c>
      <c r="AA624" s="49">
        <v>214668</v>
      </c>
      <c r="AB624" s="60" t="s">
        <v>637</v>
      </c>
      <c r="AC624" s="60" t="s">
        <v>715</v>
      </c>
      <c r="AD624" s="60" t="s">
        <v>661</v>
      </c>
      <c r="AE624" s="60" t="s">
        <v>662</v>
      </c>
      <c r="AF624" s="49">
        <v>2019</v>
      </c>
      <c r="AG624" s="60" t="s">
        <v>2613</v>
      </c>
      <c r="AH624" s="60">
        <v>43641</v>
      </c>
      <c r="AI624" s="60">
        <v>43642</v>
      </c>
      <c r="AJ624" s="60">
        <v>43641</v>
      </c>
      <c r="AK624" s="60">
        <v>43636</v>
      </c>
      <c r="AL624" s="60">
        <v>43642</v>
      </c>
      <c r="AM624" s="60" t="s">
        <v>568</v>
      </c>
      <c r="AN624" s="60" t="s">
        <v>4194</v>
      </c>
      <c r="AO624" s="60" t="s">
        <v>4196</v>
      </c>
      <c r="AP624" s="49"/>
      <c r="AQ624" s="60" t="s">
        <v>266</v>
      </c>
      <c r="AR624" s="60" t="s">
        <v>369</v>
      </c>
      <c r="AS624" s="60" t="s">
        <v>174</v>
      </c>
      <c r="AT624" s="49">
        <v>11</v>
      </c>
      <c r="AU624" s="49">
        <v>1</v>
      </c>
      <c r="AV624" s="49">
        <v>1</v>
      </c>
      <c r="AW624" s="60">
        <v>43546</v>
      </c>
      <c r="AX624" s="60" t="s">
        <v>183</v>
      </c>
      <c r="AY624" s="60">
        <v>43805.834035150459</v>
      </c>
      <c r="AZ624" s="60">
        <v>43511</v>
      </c>
      <c r="BA624" s="60">
        <v>43516</v>
      </c>
      <c r="BB624" s="60" t="s">
        <v>4197</v>
      </c>
      <c r="BC624" s="60">
        <v>43546.754108796296</v>
      </c>
      <c r="BD624" s="60">
        <v>43633</v>
      </c>
      <c r="BE624" s="60">
        <v>47848</v>
      </c>
      <c r="BF624" s="49">
        <f>IF(AND(ISBLANK(tbl_RawData_Report1[[#This Row],[REQ_ID]]),tbl_RawData_Report1[[#This Row],[RH Kit?]] = "Y"),1,COUNTIFS(tbl_RawData_Report1[RH Kit?],"Y",tbl_RawData_Report1[REQ_ID],tbl_RawData_Report1[[#This Row],[REQ_ID]]))</f>
        <v>0</v>
      </c>
      <c r="BG624" s="49">
        <f>COUNTIFS(tbl_RawData_Report1[RH Kit?],"Y",tbl_RawData_Report1[Order No.],tbl_RawData_Report1[[#This Row],[Order No.]])</f>
        <v>0</v>
      </c>
      <c r="BH624" s="49">
        <f>SUM(tbl_RawData_Report1[[#This Row],[RH Kit Req]:[RH Kit PO]])</f>
        <v>0</v>
      </c>
      <c r="BI624" s="49" t="str">
        <f>IFERROR(VLOOKUP(B624,Lookup!A:B,2,FALSE),B624)</f>
        <v>MISOPROSTOL_200MG</v>
      </c>
      <c r="BJ624" s="49" t="b">
        <f t="shared" si="9"/>
        <v>1</v>
      </c>
      <c r="BK624" s="49" t="str">
        <f>tbl_RawData_Report1[[#This Row],[Item ID]]&amp;tbl_RawData_Report1[[#This Row],[Order No.]]</f>
        <v>MISOPROSTOL_200MG0000037910</v>
      </c>
      <c r="BL624"/>
      <c r="BM624"/>
      <c r="BN624"/>
    </row>
    <row r="625" spans="1:66" hidden="1" x14ac:dyDescent="0.25">
      <c r="A625" s="35" t="s">
        <v>8</v>
      </c>
      <c r="B625" s="35" t="s">
        <v>876</v>
      </c>
      <c r="C625" s="35">
        <v>1</v>
      </c>
      <c r="D625" s="35">
        <v>1</v>
      </c>
      <c r="E625" s="35">
        <v>1</v>
      </c>
      <c r="F625" s="35" t="s">
        <v>451</v>
      </c>
      <c r="G625" s="35" t="s">
        <v>4215</v>
      </c>
      <c r="H625" s="35" t="s">
        <v>877</v>
      </c>
      <c r="I625" s="35" t="s">
        <v>593</v>
      </c>
      <c r="J625" s="35">
        <v>85426</v>
      </c>
      <c r="K625" s="35" t="s">
        <v>400</v>
      </c>
      <c r="L625" s="35" t="s">
        <v>401</v>
      </c>
      <c r="M625" s="35" t="s">
        <v>396</v>
      </c>
      <c r="N625" s="35" t="s">
        <v>122</v>
      </c>
      <c r="O625" s="35" t="s">
        <v>402</v>
      </c>
      <c r="P625" s="35" t="s">
        <v>403</v>
      </c>
      <c r="Q625" s="35" t="s">
        <v>311</v>
      </c>
      <c r="R625" s="35" t="s">
        <v>319</v>
      </c>
      <c r="S625" s="35" t="s">
        <v>320</v>
      </c>
      <c r="T625" s="35" t="s">
        <v>5068</v>
      </c>
      <c r="U625" s="35" t="s">
        <v>269</v>
      </c>
      <c r="V625" s="35">
        <v>0</v>
      </c>
      <c r="W625" s="35">
        <v>0</v>
      </c>
      <c r="X625" s="49">
        <v>31064</v>
      </c>
      <c r="Y625" s="60" t="s">
        <v>655</v>
      </c>
      <c r="Z625" s="49">
        <v>10</v>
      </c>
      <c r="AA625" s="49">
        <v>310640</v>
      </c>
      <c r="AB625" s="60" t="s">
        <v>637</v>
      </c>
      <c r="AC625" s="60" t="s">
        <v>715</v>
      </c>
      <c r="AD625" s="60" t="s">
        <v>661</v>
      </c>
      <c r="AE625" s="60" t="s">
        <v>662</v>
      </c>
      <c r="AF625" s="49">
        <v>2019</v>
      </c>
      <c r="AG625" s="60" t="s">
        <v>4214</v>
      </c>
      <c r="AH625" s="60">
        <v>43800</v>
      </c>
      <c r="AI625" s="60">
        <v>43850</v>
      </c>
      <c r="AJ625" s="60">
        <v>43800</v>
      </c>
      <c r="AK625" s="60">
        <v>43800</v>
      </c>
      <c r="AL625" s="60">
        <v>43850</v>
      </c>
      <c r="AM625" s="60" t="s">
        <v>567</v>
      </c>
      <c r="AN625" s="60" t="s">
        <v>4216</v>
      </c>
      <c r="AO625" s="60" t="s">
        <v>4217</v>
      </c>
      <c r="AP625" s="49"/>
      <c r="AQ625" s="60" t="s">
        <v>266</v>
      </c>
      <c r="AR625" s="60" t="s">
        <v>369</v>
      </c>
      <c r="AS625" s="60" t="s">
        <v>174</v>
      </c>
      <c r="AT625" s="49">
        <v>9</v>
      </c>
      <c r="AU625" s="49">
        <v>1</v>
      </c>
      <c r="AV625" s="49">
        <v>1</v>
      </c>
      <c r="AW625" s="60">
        <v>43550</v>
      </c>
      <c r="AX625" s="60" t="s">
        <v>183</v>
      </c>
      <c r="AY625" s="60">
        <v>43833.502140046294</v>
      </c>
      <c r="AZ625" s="60">
        <v>43521</v>
      </c>
      <c r="BA625" s="60">
        <v>43523</v>
      </c>
      <c r="BB625" s="60" t="s">
        <v>4218</v>
      </c>
      <c r="BC625" s="60">
        <v>43550.633831018517</v>
      </c>
      <c r="BD625" s="60">
        <v>43707</v>
      </c>
      <c r="BE625" s="60">
        <v>47848</v>
      </c>
      <c r="BF625" s="49">
        <f>IF(AND(ISBLANK(tbl_RawData_Report1[[#This Row],[REQ_ID]]),tbl_RawData_Report1[[#This Row],[RH Kit?]] = "Y"),1,COUNTIFS(tbl_RawData_Report1[RH Kit?],"Y",tbl_RawData_Report1[REQ_ID],tbl_RawData_Report1[[#This Row],[REQ_ID]]))</f>
        <v>0</v>
      </c>
      <c r="BG625" s="49">
        <f>COUNTIFS(tbl_RawData_Report1[RH Kit?],"Y",tbl_RawData_Report1[Order No.],tbl_RawData_Report1[[#This Row],[Order No.]])</f>
        <v>0</v>
      </c>
      <c r="BH625" s="49">
        <f>SUM(tbl_RawData_Report1[[#This Row],[RH Kit Req]:[RH Kit PO]])</f>
        <v>0</v>
      </c>
      <c r="BI625" s="49" t="str">
        <f>IFERROR(VLOOKUP(B625,Lookup!A:B,2,FALSE),B625)</f>
        <v>OXYTOCIN_10IU/ML</v>
      </c>
      <c r="BJ625" s="49" t="b">
        <f t="shared" si="9"/>
        <v>1</v>
      </c>
      <c r="BK625" s="49" t="str">
        <f>tbl_RawData_Report1[[#This Row],[Item ID]]&amp;tbl_RawData_Report1[[#This Row],[Order No.]]</f>
        <v>OXYTOCIN_10IU/ML0000037931</v>
      </c>
      <c r="BL625"/>
      <c r="BM625"/>
      <c r="BN625"/>
    </row>
    <row r="626" spans="1:66" hidden="1" x14ac:dyDescent="0.25">
      <c r="A626" s="35" t="s">
        <v>8</v>
      </c>
      <c r="B626" s="35" t="s">
        <v>4571</v>
      </c>
      <c r="C626" s="35">
        <v>4</v>
      </c>
      <c r="D626" s="35">
        <v>1</v>
      </c>
      <c r="E626" s="35">
        <v>1</v>
      </c>
      <c r="F626" s="35" t="s">
        <v>2315</v>
      </c>
      <c r="G626" s="35" t="s">
        <v>4845</v>
      </c>
      <c r="H626" s="35" t="s">
        <v>4572</v>
      </c>
      <c r="I626" s="35" t="s">
        <v>593</v>
      </c>
      <c r="J626" s="35">
        <v>700</v>
      </c>
      <c r="K626" s="35" t="s">
        <v>400</v>
      </c>
      <c r="L626" s="35" t="s">
        <v>401</v>
      </c>
      <c r="M626" s="35" t="s">
        <v>396</v>
      </c>
      <c r="N626" s="35" t="s">
        <v>122</v>
      </c>
      <c r="O626" s="35" t="s">
        <v>402</v>
      </c>
      <c r="P626" s="35" t="s">
        <v>403</v>
      </c>
      <c r="Q626" s="35" t="s">
        <v>311</v>
      </c>
      <c r="R626" s="35" t="s">
        <v>278</v>
      </c>
      <c r="S626" s="35" t="s">
        <v>279</v>
      </c>
      <c r="T626" s="35" t="s">
        <v>5085</v>
      </c>
      <c r="U626" s="35" t="s">
        <v>272</v>
      </c>
      <c r="V626" s="35">
        <v>0</v>
      </c>
      <c r="W626" s="35">
        <v>0</v>
      </c>
      <c r="X626" s="49">
        <v>10000</v>
      </c>
      <c r="Y626" s="60" t="s">
        <v>340</v>
      </c>
      <c r="Z626" s="49">
        <v>1</v>
      </c>
      <c r="AA626" s="49">
        <v>10000</v>
      </c>
      <c r="AB626" s="60" t="s">
        <v>4570</v>
      </c>
      <c r="AC626" s="60" t="s">
        <v>4573</v>
      </c>
      <c r="AD626" s="60" t="s">
        <v>694</v>
      </c>
      <c r="AE626" s="60" t="s">
        <v>695</v>
      </c>
      <c r="AF626" s="49">
        <v>2019</v>
      </c>
      <c r="AG626" s="60" t="s">
        <v>4844</v>
      </c>
      <c r="AH626" s="60">
        <v>43648</v>
      </c>
      <c r="AI626" s="60">
        <v>43654</v>
      </c>
      <c r="AJ626" s="60">
        <v>43648</v>
      </c>
      <c r="AK626" s="60">
        <v>43682</v>
      </c>
      <c r="AL626" s="60">
        <v>43654</v>
      </c>
      <c r="AM626" s="60" t="s">
        <v>566</v>
      </c>
      <c r="AN626" s="60" t="s">
        <v>4846</v>
      </c>
      <c r="AO626" s="60" t="s">
        <v>4847</v>
      </c>
      <c r="AP626" s="49"/>
      <c r="AQ626" s="60" t="s">
        <v>266</v>
      </c>
      <c r="AR626" s="60" t="s">
        <v>174</v>
      </c>
      <c r="AS626" s="60" t="s">
        <v>174</v>
      </c>
      <c r="AT626" s="49">
        <v>7</v>
      </c>
      <c r="AU626" s="49">
        <v>1</v>
      </c>
      <c r="AV626" s="49">
        <v>1</v>
      </c>
      <c r="AW626" s="60">
        <v>43550</v>
      </c>
      <c r="AX626" s="60" t="s">
        <v>183</v>
      </c>
      <c r="AY626" s="60">
        <v>43742.85701010417</v>
      </c>
      <c r="AZ626" s="60">
        <v>43543</v>
      </c>
      <c r="BA626" s="60">
        <v>43544</v>
      </c>
      <c r="BB626" s="60" t="s">
        <v>4848</v>
      </c>
      <c r="BC626" s="60">
        <v>43551.398217592592</v>
      </c>
      <c r="BD626" s="60">
        <v>43600</v>
      </c>
      <c r="BE626" s="60">
        <v>47848</v>
      </c>
      <c r="BF626" s="49">
        <f>IF(AND(ISBLANK(tbl_RawData_Report1[[#This Row],[REQ_ID]]),tbl_RawData_Report1[[#This Row],[RH Kit?]] = "Y"),1,COUNTIFS(tbl_RawData_Report1[RH Kit?],"Y",tbl_RawData_Report1[REQ_ID],tbl_RawData_Report1[[#This Row],[REQ_ID]]))</f>
        <v>0</v>
      </c>
      <c r="BG626" s="49">
        <f>COUNTIFS(tbl_RawData_Report1[RH Kit?],"Y",tbl_RawData_Report1[Order No.],tbl_RawData_Report1[[#This Row],[Order No.]])</f>
        <v>0</v>
      </c>
      <c r="BH626" s="49">
        <f>SUM(tbl_RawData_Report1[[#This Row],[RH Kit Req]:[RH Kit PO]])</f>
        <v>0</v>
      </c>
      <c r="BI626" s="49" t="str">
        <f>IFERROR(VLOOKUP(B626,Lookup!A:B,2,FALSE),B626)</f>
        <v>PREG_TEST_STRIP</v>
      </c>
      <c r="BJ626" s="49" t="b">
        <f t="shared" si="9"/>
        <v>1</v>
      </c>
      <c r="BK626" s="49" t="str">
        <f>tbl_RawData_Report1[[#This Row],[Item ID]]&amp;tbl_RawData_Report1[[#This Row],[Order No.]]</f>
        <v>PREG_TEST_STRIP0000037933</v>
      </c>
      <c r="BL626"/>
      <c r="BM626"/>
      <c r="BN626"/>
    </row>
    <row r="627" spans="1:66" hidden="1" x14ac:dyDescent="0.25">
      <c r="A627" s="35" t="s">
        <v>8</v>
      </c>
      <c r="B627" s="35" t="s">
        <v>711</v>
      </c>
      <c r="C627" s="35">
        <v>1</v>
      </c>
      <c r="D627" s="35">
        <v>1</v>
      </c>
      <c r="E627" s="35">
        <v>1</v>
      </c>
      <c r="F627" s="35" t="s">
        <v>410</v>
      </c>
      <c r="G627" s="35" t="s">
        <v>4210</v>
      </c>
      <c r="H627" s="35" t="s">
        <v>712</v>
      </c>
      <c r="I627" s="35" t="s">
        <v>593</v>
      </c>
      <c r="J627" s="35">
        <v>1933.44</v>
      </c>
      <c r="K627" s="35" t="s">
        <v>400</v>
      </c>
      <c r="L627" s="35" t="s">
        <v>401</v>
      </c>
      <c r="M627" s="35" t="s">
        <v>396</v>
      </c>
      <c r="N627" s="35" t="s">
        <v>122</v>
      </c>
      <c r="O627" s="35" t="s">
        <v>402</v>
      </c>
      <c r="P627" s="35" t="s">
        <v>403</v>
      </c>
      <c r="Q627" s="35" t="s">
        <v>311</v>
      </c>
      <c r="R627" s="35" t="s">
        <v>314</v>
      </c>
      <c r="S627" s="35" t="s">
        <v>315</v>
      </c>
      <c r="T627" s="35" t="s">
        <v>5068</v>
      </c>
      <c r="U627" s="35" t="s">
        <v>272</v>
      </c>
      <c r="V627" s="35">
        <v>0</v>
      </c>
      <c r="W627" s="35">
        <v>0</v>
      </c>
      <c r="X627" s="49">
        <v>2544</v>
      </c>
      <c r="Y627" s="60" t="s">
        <v>860</v>
      </c>
      <c r="Z627" s="49">
        <v>4</v>
      </c>
      <c r="AA627" s="49">
        <v>10176</v>
      </c>
      <c r="AB627" s="60" t="s">
        <v>637</v>
      </c>
      <c r="AC627" s="60" t="s">
        <v>715</v>
      </c>
      <c r="AD627" s="60" t="s">
        <v>716</v>
      </c>
      <c r="AE627" s="60" t="s">
        <v>717</v>
      </c>
      <c r="AF627" s="49">
        <v>2019</v>
      </c>
      <c r="AG627" s="60"/>
      <c r="AH627" s="60">
        <v>43603</v>
      </c>
      <c r="AI627" s="60">
        <v>43610</v>
      </c>
      <c r="AJ627" s="60">
        <v>43603</v>
      </c>
      <c r="AK627" s="60">
        <v>43586</v>
      </c>
      <c r="AL627" s="60">
        <v>43606</v>
      </c>
      <c r="AM627" s="60" t="s">
        <v>568</v>
      </c>
      <c r="AN627" s="60" t="s">
        <v>4211</v>
      </c>
      <c r="AO627" s="60" t="s">
        <v>4212</v>
      </c>
      <c r="AP627" s="49"/>
      <c r="AQ627" s="60" t="s">
        <v>266</v>
      </c>
      <c r="AR627" s="60" t="s">
        <v>369</v>
      </c>
      <c r="AS627" s="60" t="s">
        <v>174</v>
      </c>
      <c r="AT627" s="49"/>
      <c r="AU627" s="49"/>
      <c r="AV627" s="49"/>
      <c r="AW627" s="60">
        <v>43550</v>
      </c>
      <c r="AX627" s="60" t="s">
        <v>183</v>
      </c>
      <c r="AY627" s="60">
        <v>43805.834035150459</v>
      </c>
      <c r="AZ627" s="60"/>
      <c r="BA627" s="60"/>
      <c r="BB627" s="60" t="s">
        <v>4213</v>
      </c>
      <c r="BC627" s="60">
        <v>43551.578564814816</v>
      </c>
      <c r="BD627" s="60">
        <v>43603</v>
      </c>
      <c r="BE627" s="60">
        <v>47848</v>
      </c>
      <c r="BF627" s="49">
        <f>IF(AND(ISBLANK(tbl_RawData_Report1[[#This Row],[REQ_ID]]),tbl_RawData_Report1[[#This Row],[RH Kit?]] = "Y"),1,COUNTIFS(tbl_RawData_Report1[RH Kit?],"Y",tbl_RawData_Report1[REQ_ID],tbl_RawData_Report1[[#This Row],[REQ_ID]]))</f>
        <v>0</v>
      </c>
      <c r="BG627" s="49">
        <f>COUNTIFS(tbl_RawData_Report1[RH Kit?],"Y",tbl_RawData_Report1[Order No.],tbl_RawData_Report1[[#This Row],[Order No.]])</f>
        <v>0</v>
      </c>
      <c r="BH627" s="49">
        <f>SUM(tbl_RawData_Report1[[#This Row],[RH Kit Req]:[RH Kit PO]])</f>
        <v>0</v>
      </c>
      <c r="BI627" s="49" t="str">
        <f>IFERROR(VLOOKUP(B627,Lookup!A:B,2,FALSE),B627)</f>
        <v>MISOPROSTOL_200MG</v>
      </c>
      <c r="BJ627" s="49" t="b">
        <f t="shared" si="9"/>
        <v>1</v>
      </c>
      <c r="BK627" s="49" t="str">
        <f>tbl_RawData_Report1[[#This Row],[Item ID]]&amp;tbl_RawData_Report1[[#This Row],[Order No.]]</f>
        <v>MISOPROSTOL_200MG0000037942</v>
      </c>
      <c r="BL627"/>
      <c r="BM627"/>
      <c r="BN627"/>
    </row>
    <row r="628" spans="1:66" hidden="1" x14ac:dyDescent="0.25">
      <c r="A628" s="35" t="s">
        <v>8</v>
      </c>
      <c r="B628" s="35" t="s">
        <v>2476</v>
      </c>
      <c r="C628" s="35">
        <v>1</v>
      </c>
      <c r="D628" s="35">
        <v>1</v>
      </c>
      <c r="E628" s="35">
        <v>1</v>
      </c>
      <c r="F628" s="35" t="s">
        <v>457</v>
      </c>
      <c r="G628" s="35" t="s">
        <v>4251</v>
      </c>
      <c r="H628" s="35" t="s">
        <v>958</v>
      </c>
      <c r="I628" s="35" t="s">
        <v>593</v>
      </c>
      <c r="J628" s="35">
        <v>2112</v>
      </c>
      <c r="K628" s="35" t="s">
        <v>400</v>
      </c>
      <c r="L628" s="35" t="s">
        <v>401</v>
      </c>
      <c r="M628" s="35" t="s">
        <v>396</v>
      </c>
      <c r="N628" s="35" t="s">
        <v>122</v>
      </c>
      <c r="O628" s="35" t="s">
        <v>402</v>
      </c>
      <c r="P628" s="35" t="s">
        <v>403</v>
      </c>
      <c r="Q628" s="35" t="s">
        <v>311</v>
      </c>
      <c r="R628" s="35" t="s">
        <v>291</v>
      </c>
      <c r="S628" s="35" t="s">
        <v>292</v>
      </c>
      <c r="T628" s="35" t="s">
        <v>5061</v>
      </c>
      <c r="U628" s="35" t="s">
        <v>272</v>
      </c>
      <c r="V628" s="35">
        <v>0</v>
      </c>
      <c r="W628" s="35">
        <v>0</v>
      </c>
      <c r="X628" s="49">
        <v>160</v>
      </c>
      <c r="Y628" s="60" t="s">
        <v>655</v>
      </c>
      <c r="Z628" s="49">
        <v>10</v>
      </c>
      <c r="AA628" s="49">
        <v>1600</v>
      </c>
      <c r="AB628" s="60" t="s">
        <v>637</v>
      </c>
      <c r="AC628" s="60" t="s">
        <v>715</v>
      </c>
      <c r="AD628" s="60" t="s">
        <v>3810</v>
      </c>
      <c r="AE628" s="60" t="s">
        <v>3811</v>
      </c>
      <c r="AF628" s="49">
        <v>2019</v>
      </c>
      <c r="AG628" s="60" t="s">
        <v>4150</v>
      </c>
      <c r="AH628" s="60">
        <v>43626</v>
      </c>
      <c r="AI628" s="60">
        <v>43629</v>
      </c>
      <c r="AJ628" s="60">
        <v>43626</v>
      </c>
      <c r="AK628" s="60">
        <v>43644</v>
      </c>
      <c r="AL628" s="60"/>
      <c r="AM628" s="60" t="s">
        <v>567</v>
      </c>
      <c r="AN628" s="60" t="s">
        <v>4252</v>
      </c>
      <c r="AO628" s="60" t="s">
        <v>4253</v>
      </c>
      <c r="AP628" s="49"/>
      <c r="AQ628" s="60" t="s">
        <v>266</v>
      </c>
      <c r="AR628" s="60" t="s">
        <v>174</v>
      </c>
      <c r="AS628" s="60" t="s">
        <v>174</v>
      </c>
      <c r="AT628" s="49">
        <v>8</v>
      </c>
      <c r="AU628" s="49">
        <v>1</v>
      </c>
      <c r="AV628" s="49">
        <v>1</v>
      </c>
      <c r="AW628" s="60">
        <v>43551</v>
      </c>
      <c r="AX628" s="60" t="s">
        <v>183</v>
      </c>
      <c r="AY628" s="60">
        <v>43703.533241898149</v>
      </c>
      <c r="AZ628" s="60">
        <v>43513</v>
      </c>
      <c r="BA628" s="60">
        <v>43538</v>
      </c>
      <c r="BB628" s="60" t="s">
        <v>4254</v>
      </c>
      <c r="BC628" s="60">
        <v>43565.600937499999</v>
      </c>
      <c r="BD628" s="60">
        <v>43642</v>
      </c>
      <c r="BE628" s="60">
        <v>47848</v>
      </c>
      <c r="BF628" s="49">
        <f>IF(AND(ISBLANK(tbl_RawData_Report1[[#This Row],[REQ_ID]]),tbl_RawData_Report1[[#This Row],[RH Kit?]] = "Y"),1,COUNTIFS(tbl_RawData_Report1[RH Kit?],"Y",tbl_RawData_Report1[REQ_ID],tbl_RawData_Report1[[#This Row],[REQ_ID]]))</f>
        <v>0</v>
      </c>
      <c r="BG628" s="49">
        <f>COUNTIFS(tbl_RawData_Report1[RH Kit?],"Y",tbl_RawData_Report1[Order No.],tbl_RawData_Report1[[#This Row],[Order No.]])</f>
        <v>0</v>
      </c>
      <c r="BH628" s="49">
        <f>SUM(tbl_RawData_Report1[[#This Row],[RH Kit Req]:[RH Kit PO]])</f>
        <v>0</v>
      </c>
      <c r="BI628" s="49" t="str">
        <f>IFERROR(VLOOKUP(B628,Lookup!A:B,2,FALSE),B628)</f>
        <v>MGSULPHATE10ML_10</v>
      </c>
      <c r="BJ628" s="49" t="b">
        <f t="shared" si="9"/>
        <v>1</v>
      </c>
      <c r="BK628" s="49" t="str">
        <f>tbl_RawData_Report1[[#This Row],[Item ID]]&amp;tbl_RawData_Report1[[#This Row],[Order No.]]</f>
        <v>MGSULPHATE10ML_100000037954</v>
      </c>
      <c r="BL628"/>
      <c r="BM628"/>
      <c r="BN628"/>
    </row>
    <row r="629" spans="1:66" hidden="1" x14ac:dyDescent="0.25">
      <c r="A629" s="35" t="s">
        <v>8</v>
      </c>
      <c r="B629" s="35" t="s">
        <v>847</v>
      </c>
      <c r="C629" s="35">
        <v>3</v>
      </c>
      <c r="D629" s="35">
        <v>1</v>
      </c>
      <c r="E629" s="35">
        <v>1</v>
      </c>
      <c r="F629" s="35" t="s">
        <v>410</v>
      </c>
      <c r="G629" s="35" t="s">
        <v>4255</v>
      </c>
      <c r="H629" s="35" t="s">
        <v>848</v>
      </c>
      <c r="I629" s="35" t="s">
        <v>593</v>
      </c>
      <c r="J629" s="35">
        <v>3655</v>
      </c>
      <c r="K629" s="35" t="s">
        <v>400</v>
      </c>
      <c r="L629" s="35" t="s">
        <v>401</v>
      </c>
      <c r="M629" s="35" t="s">
        <v>396</v>
      </c>
      <c r="N629" s="35" t="s">
        <v>122</v>
      </c>
      <c r="O629" s="35" t="s">
        <v>402</v>
      </c>
      <c r="P629" s="35" t="s">
        <v>403</v>
      </c>
      <c r="Q629" s="35" t="s">
        <v>311</v>
      </c>
      <c r="R629" s="35" t="s">
        <v>314</v>
      </c>
      <c r="S629" s="35" t="s">
        <v>315</v>
      </c>
      <c r="T629" s="35" t="s">
        <v>5068</v>
      </c>
      <c r="U629" s="35" t="s">
        <v>272</v>
      </c>
      <c r="V629" s="35">
        <v>0</v>
      </c>
      <c r="W629" s="35">
        <v>0</v>
      </c>
      <c r="X629" s="49">
        <v>860</v>
      </c>
      <c r="Y629" s="60" t="s">
        <v>340</v>
      </c>
      <c r="Z629" s="49">
        <v>1</v>
      </c>
      <c r="AA629" s="49">
        <v>860</v>
      </c>
      <c r="AB629" s="60" t="s">
        <v>637</v>
      </c>
      <c r="AC629" s="60" t="s">
        <v>679</v>
      </c>
      <c r="AD629" s="60" t="s">
        <v>661</v>
      </c>
      <c r="AE629" s="60" t="s">
        <v>662</v>
      </c>
      <c r="AF629" s="49">
        <v>2019</v>
      </c>
      <c r="AG629" s="60"/>
      <c r="AH629" s="60">
        <v>43767</v>
      </c>
      <c r="AI629" s="60">
        <v>43769</v>
      </c>
      <c r="AJ629" s="60">
        <v>43767</v>
      </c>
      <c r="AK629" s="60">
        <v>43763</v>
      </c>
      <c r="AL629" s="60">
        <v>43769</v>
      </c>
      <c r="AM629" s="60" t="s">
        <v>568</v>
      </c>
      <c r="AN629" s="60" t="s">
        <v>4211</v>
      </c>
      <c r="AO629" s="60" t="s">
        <v>4256</v>
      </c>
      <c r="AP629" s="49"/>
      <c r="AQ629" s="60" t="s">
        <v>266</v>
      </c>
      <c r="AR629" s="60" t="s">
        <v>174</v>
      </c>
      <c r="AS629" s="60" t="s">
        <v>174</v>
      </c>
      <c r="AT629" s="49"/>
      <c r="AU629" s="49"/>
      <c r="AV629" s="49"/>
      <c r="AW629" s="60">
        <v>43551</v>
      </c>
      <c r="AX629" s="60" t="s">
        <v>183</v>
      </c>
      <c r="AY629" s="60">
        <v>43805.834035150459</v>
      </c>
      <c r="AZ629" s="60"/>
      <c r="BA629" s="60"/>
      <c r="BB629" s="60" t="s">
        <v>4257</v>
      </c>
      <c r="BC629" s="60">
        <v>43551.713252314818</v>
      </c>
      <c r="BD629" s="60">
        <v>43707</v>
      </c>
      <c r="BE629" s="60">
        <v>47848</v>
      </c>
      <c r="BF629" s="49">
        <f>IF(AND(ISBLANK(tbl_RawData_Report1[[#This Row],[REQ_ID]]),tbl_RawData_Report1[[#This Row],[RH Kit?]] = "Y"),1,COUNTIFS(tbl_RawData_Report1[RH Kit?],"Y",tbl_RawData_Report1[REQ_ID],tbl_RawData_Report1[[#This Row],[REQ_ID]]))</f>
        <v>0</v>
      </c>
      <c r="BG629" s="49">
        <f>COUNTIFS(tbl_RawData_Report1[RH Kit?],"Y",tbl_RawData_Report1[Order No.],tbl_RawData_Report1[[#This Row],[Order No.]])</f>
        <v>0</v>
      </c>
      <c r="BH629" s="49">
        <f>SUM(tbl_RawData_Report1[[#This Row],[RH Kit Req]:[RH Kit PO]])</f>
        <v>0</v>
      </c>
      <c r="BI629" s="49" t="str">
        <f>IFERROR(VLOOKUP(B629,Lookup!A:B,2,FALSE),B629)</f>
        <v>PARACETAMOL_500MG</v>
      </c>
      <c r="BJ629" s="49" t="b">
        <f t="shared" si="9"/>
        <v>1</v>
      </c>
      <c r="BK629" s="49" t="str">
        <f>tbl_RawData_Report1[[#This Row],[Item ID]]&amp;tbl_RawData_Report1[[#This Row],[Order No.]]</f>
        <v>PARACETAMOL_500MG0000037956</v>
      </c>
      <c r="BL629"/>
      <c r="BM629"/>
      <c r="BN629"/>
    </row>
    <row r="630" spans="1:66" hidden="1" x14ac:dyDescent="0.25">
      <c r="A630" s="35" t="s">
        <v>8</v>
      </c>
      <c r="B630" s="35" t="s">
        <v>766</v>
      </c>
      <c r="C630" s="35">
        <v>1</v>
      </c>
      <c r="D630" s="35">
        <v>1</v>
      </c>
      <c r="E630" s="35">
        <v>1</v>
      </c>
      <c r="F630" s="35" t="s">
        <v>2276</v>
      </c>
      <c r="G630" s="35" t="s">
        <v>4233</v>
      </c>
      <c r="H630" s="35" t="s">
        <v>767</v>
      </c>
      <c r="I630" s="35" t="s">
        <v>593</v>
      </c>
      <c r="J630" s="35">
        <v>0</v>
      </c>
      <c r="K630" s="35" t="s">
        <v>400</v>
      </c>
      <c r="L630" s="35" t="s">
        <v>401</v>
      </c>
      <c r="M630" s="35" t="s">
        <v>396</v>
      </c>
      <c r="N630" s="35" t="s">
        <v>122</v>
      </c>
      <c r="O630" s="35" t="s">
        <v>402</v>
      </c>
      <c r="P630" s="35" t="s">
        <v>403</v>
      </c>
      <c r="Q630" s="35" t="s">
        <v>311</v>
      </c>
      <c r="R630" s="35" t="s">
        <v>2277</v>
      </c>
      <c r="S630" s="35" t="s">
        <v>2278</v>
      </c>
      <c r="T630" s="35" t="s">
        <v>5061</v>
      </c>
      <c r="U630" s="35" t="s">
        <v>272</v>
      </c>
      <c r="V630" s="35">
        <v>0</v>
      </c>
      <c r="W630" s="35">
        <v>0</v>
      </c>
      <c r="X630" s="49">
        <v>0</v>
      </c>
      <c r="Y630" s="60" t="s">
        <v>655</v>
      </c>
      <c r="Z630" s="49">
        <v>10</v>
      </c>
      <c r="AA630" s="49">
        <v>0</v>
      </c>
      <c r="AB630" s="60" t="s">
        <v>637</v>
      </c>
      <c r="AC630" s="60" t="s">
        <v>725</v>
      </c>
      <c r="AD630" s="60" t="s">
        <v>661</v>
      </c>
      <c r="AE630" s="60" t="s">
        <v>662</v>
      </c>
      <c r="AF630" s="49">
        <v>2019</v>
      </c>
      <c r="AG630" s="60" t="s">
        <v>2908</v>
      </c>
      <c r="AH630" s="60">
        <v>43905</v>
      </c>
      <c r="AI630" s="60">
        <v>43906</v>
      </c>
      <c r="AJ630" s="60">
        <v>43905</v>
      </c>
      <c r="AK630" s="60">
        <v>43901</v>
      </c>
      <c r="AL630" s="60">
        <v>43906</v>
      </c>
      <c r="AM630" s="60" t="s">
        <v>568</v>
      </c>
      <c r="AN630" s="60" t="s">
        <v>4234</v>
      </c>
      <c r="AO630" s="60" t="s">
        <v>4244</v>
      </c>
      <c r="AP630" s="49"/>
      <c r="AQ630" s="60" t="s">
        <v>266</v>
      </c>
      <c r="AR630" s="60" t="s">
        <v>174</v>
      </c>
      <c r="AS630" s="60" t="s">
        <v>174</v>
      </c>
      <c r="AT630" s="49">
        <v>8</v>
      </c>
      <c r="AU630" s="49">
        <v>1</v>
      </c>
      <c r="AV630" s="49">
        <v>1</v>
      </c>
      <c r="AW630" s="60">
        <v>43552</v>
      </c>
      <c r="AX630" s="60" t="s">
        <v>183</v>
      </c>
      <c r="AY630" s="60">
        <v>43948.470072453703</v>
      </c>
      <c r="AZ630" s="60">
        <v>43544</v>
      </c>
      <c r="BA630" s="60">
        <v>43544</v>
      </c>
      <c r="BB630" s="60" t="s">
        <v>4243</v>
      </c>
      <c r="BC630" s="60">
        <v>43552.679942129631</v>
      </c>
      <c r="BD630" s="60">
        <v>43707</v>
      </c>
      <c r="BE630" s="60">
        <v>47848</v>
      </c>
      <c r="BF630" s="49">
        <f>IF(AND(ISBLANK(tbl_RawData_Report1[[#This Row],[REQ_ID]]),tbl_RawData_Report1[[#This Row],[RH Kit?]] = "Y"),1,COUNTIFS(tbl_RawData_Report1[RH Kit?],"Y",tbl_RawData_Report1[REQ_ID],tbl_RawData_Report1[[#This Row],[REQ_ID]]))</f>
        <v>0</v>
      </c>
      <c r="BG630" s="49">
        <f>COUNTIFS(tbl_RawData_Report1[RH Kit?],"Y",tbl_RawData_Report1[Order No.],tbl_RawData_Report1[[#This Row],[Order No.]])</f>
        <v>0</v>
      </c>
      <c r="BH630" s="49">
        <f>SUM(tbl_RawData_Report1[[#This Row],[RH Kit Req]:[RH Kit PO]])</f>
        <v>0</v>
      </c>
      <c r="BI630" s="49" t="str">
        <f>IFERROR(VLOOKUP(B630,Lookup!A:B,2,FALSE),B630)</f>
        <v>MGSULPHATE_2ML</v>
      </c>
      <c r="BJ630" s="49" t="b">
        <f t="shared" si="9"/>
        <v>1</v>
      </c>
      <c r="BK630" s="49" t="str">
        <f>tbl_RawData_Report1[[#This Row],[Item ID]]&amp;tbl_RawData_Report1[[#This Row],[Order No.]]</f>
        <v>MGSULPHATE_2ML0000037982</v>
      </c>
      <c r="BL630"/>
      <c r="BM630"/>
      <c r="BN630"/>
    </row>
    <row r="631" spans="1:66" hidden="1" x14ac:dyDescent="0.25">
      <c r="A631" s="35" t="s">
        <v>8</v>
      </c>
      <c r="B631" s="35" t="s">
        <v>876</v>
      </c>
      <c r="C631" s="35">
        <v>3</v>
      </c>
      <c r="D631" s="35">
        <v>1</v>
      </c>
      <c r="E631" s="35">
        <v>1</v>
      </c>
      <c r="F631" s="35" t="s">
        <v>2276</v>
      </c>
      <c r="G631" s="35" t="s">
        <v>4233</v>
      </c>
      <c r="H631" s="35" t="s">
        <v>877</v>
      </c>
      <c r="I631" s="35" t="s">
        <v>593</v>
      </c>
      <c r="J631" s="35">
        <v>48950</v>
      </c>
      <c r="K631" s="35" t="s">
        <v>400</v>
      </c>
      <c r="L631" s="35" t="s">
        <v>401</v>
      </c>
      <c r="M631" s="35" t="s">
        <v>396</v>
      </c>
      <c r="N631" s="35" t="s">
        <v>122</v>
      </c>
      <c r="O631" s="35" t="s">
        <v>402</v>
      </c>
      <c r="P631" s="35" t="s">
        <v>403</v>
      </c>
      <c r="Q631" s="35" t="s">
        <v>311</v>
      </c>
      <c r="R631" s="35" t="s">
        <v>2277</v>
      </c>
      <c r="S631" s="35" t="s">
        <v>2278</v>
      </c>
      <c r="T631" s="35" t="s">
        <v>5061</v>
      </c>
      <c r="U631" s="35" t="s">
        <v>269</v>
      </c>
      <c r="V631" s="35">
        <v>0</v>
      </c>
      <c r="W631" s="35">
        <v>0</v>
      </c>
      <c r="X631" s="49">
        <v>17800</v>
      </c>
      <c r="Y631" s="60" t="s">
        <v>655</v>
      </c>
      <c r="Z631" s="49">
        <v>10</v>
      </c>
      <c r="AA631" s="49">
        <v>178000</v>
      </c>
      <c r="AB631" s="60" t="s">
        <v>637</v>
      </c>
      <c r="AC631" s="60" t="s">
        <v>715</v>
      </c>
      <c r="AD631" s="60" t="s">
        <v>661</v>
      </c>
      <c r="AE631" s="60" t="s">
        <v>662</v>
      </c>
      <c r="AF631" s="49">
        <v>2019</v>
      </c>
      <c r="AG631" s="60" t="s">
        <v>2908</v>
      </c>
      <c r="AH631" s="60">
        <v>43815</v>
      </c>
      <c r="AI631" s="60">
        <v>43834</v>
      </c>
      <c r="AJ631" s="60">
        <v>43815</v>
      </c>
      <c r="AK631" s="60">
        <v>43824</v>
      </c>
      <c r="AL631" s="60">
        <v>43834</v>
      </c>
      <c r="AM631" s="60" t="s">
        <v>568</v>
      </c>
      <c r="AN631" s="60" t="s">
        <v>4234</v>
      </c>
      <c r="AO631" s="60" t="s">
        <v>4258</v>
      </c>
      <c r="AP631" s="49"/>
      <c r="AQ631" s="60" t="s">
        <v>266</v>
      </c>
      <c r="AR631" s="60" t="s">
        <v>369</v>
      </c>
      <c r="AS631" s="60" t="s">
        <v>174</v>
      </c>
      <c r="AT631" s="49">
        <v>12</v>
      </c>
      <c r="AU631" s="49">
        <v>1</v>
      </c>
      <c r="AV631" s="49">
        <v>1</v>
      </c>
      <c r="AW631" s="60">
        <v>43552</v>
      </c>
      <c r="AX631" s="60" t="s">
        <v>183</v>
      </c>
      <c r="AY631" s="60">
        <v>43948.470072453703</v>
      </c>
      <c r="AZ631" s="60">
        <v>43544</v>
      </c>
      <c r="BA631" s="60">
        <v>43544</v>
      </c>
      <c r="BB631" s="60" t="s">
        <v>4259</v>
      </c>
      <c r="BC631" s="60">
        <v>43552.679942129631</v>
      </c>
      <c r="BD631" s="60">
        <v>43763</v>
      </c>
      <c r="BE631" s="60">
        <v>47848</v>
      </c>
      <c r="BF631" s="49">
        <f>IF(AND(ISBLANK(tbl_RawData_Report1[[#This Row],[REQ_ID]]),tbl_RawData_Report1[[#This Row],[RH Kit?]] = "Y"),1,COUNTIFS(tbl_RawData_Report1[RH Kit?],"Y",tbl_RawData_Report1[REQ_ID],tbl_RawData_Report1[[#This Row],[REQ_ID]]))</f>
        <v>0</v>
      </c>
      <c r="BG631" s="49">
        <f>COUNTIFS(tbl_RawData_Report1[RH Kit?],"Y",tbl_RawData_Report1[Order No.],tbl_RawData_Report1[[#This Row],[Order No.]])</f>
        <v>0</v>
      </c>
      <c r="BH631" s="49">
        <f>SUM(tbl_RawData_Report1[[#This Row],[RH Kit Req]:[RH Kit PO]])</f>
        <v>0</v>
      </c>
      <c r="BI631" s="49" t="str">
        <f>IFERROR(VLOOKUP(B631,Lookup!A:B,2,FALSE),B631)</f>
        <v>OXYTOCIN_10IU/ML</v>
      </c>
      <c r="BJ631" s="49" t="b">
        <f t="shared" si="9"/>
        <v>1</v>
      </c>
      <c r="BK631" s="49" t="str">
        <f>tbl_RawData_Report1[[#This Row],[Item ID]]&amp;tbl_RawData_Report1[[#This Row],[Order No.]]</f>
        <v>OXYTOCIN_10IU/ML0000037982</v>
      </c>
      <c r="BL631"/>
      <c r="BM631"/>
      <c r="BN631"/>
    </row>
    <row r="632" spans="1:66" hidden="1" x14ac:dyDescent="0.25">
      <c r="A632" s="35" t="s">
        <v>8</v>
      </c>
      <c r="B632" s="35" t="s">
        <v>711</v>
      </c>
      <c r="C632" s="35">
        <v>2</v>
      </c>
      <c r="D632" s="35">
        <v>1</v>
      </c>
      <c r="E632" s="35">
        <v>1</v>
      </c>
      <c r="F632" s="35" t="s">
        <v>2276</v>
      </c>
      <c r="G632" s="35" t="s">
        <v>4233</v>
      </c>
      <c r="H632" s="35" t="s">
        <v>712</v>
      </c>
      <c r="I632" s="35" t="s">
        <v>593</v>
      </c>
      <c r="J632" s="35">
        <v>5600</v>
      </c>
      <c r="K632" s="35" t="s">
        <v>400</v>
      </c>
      <c r="L632" s="35" t="s">
        <v>401</v>
      </c>
      <c r="M632" s="35" t="s">
        <v>396</v>
      </c>
      <c r="N632" s="35" t="s">
        <v>122</v>
      </c>
      <c r="O632" s="35" t="s">
        <v>402</v>
      </c>
      <c r="P632" s="35" t="s">
        <v>403</v>
      </c>
      <c r="Q632" s="35" t="s">
        <v>311</v>
      </c>
      <c r="R632" s="35" t="s">
        <v>2277</v>
      </c>
      <c r="S632" s="35" t="s">
        <v>2278</v>
      </c>
      <c r="T632" s="35" t="s">
        <v>5061</v>
      </c>
      <c r="U632" s="35" t="s">
        <v>272</v>
      </c>
      <c r="V632" s="35">
        <v>0</v>
      </c>
      <c r="W632" s="35">
        <v>0</v>
      </c>
      <c r="X632" s="49">
        <v>5600</v>
      </c>
      <c r="Y632" s="60" t="s">
        <v>860</v>
      </c>
      <c r="Z632" s="49">
        <v>4</v>
      </c>
      <c r="AA632" s="49">
        <v>22400</v>
      </c>
      <c r="AB632" s="60" t="s">
        <v>637</v>
      </c>
      <c r="AC632" s="60" t="s">
        <v>715</v>
      </c>
      <c r="AD632" s="60" t="s">
        <v>661</v>
      </c>
      <c r="AE632" s="60" t="s">
        <v>662</v>
      </c>
      <c r="AF632" s="49">
        <v>2019</v>
      </c>
      <c r="AG632" s="60" t="s">
        <v>2908</v>
      </c>
      <c r="AH632" s="60">
        <v>43707</v>
      </c>
      <c r="AI632" s="60">
        <v>43709</v>
      </c>
      <c r="AJ632" s="60">
        <v>43707</v>
      </c>
      <c r="AK632" s="60">
        <v>43703</v>
      </c>
      <c r="AL632" s="60">
        <v>43709</v>
      </c>
      <c r="AM632" s="60" t="s">
        <v>568</v>
      </c>
      <c r="AN632" s="60" t="s">
        <v>4234</v>
      </c>
      <c r="AO632" s="60" t="s">
        <v>4235</v>
      </c>
      <c r="AP632" s="49"/>
      <c r="AQ632" s="60" t="s">
        <v>266</v>
      </c>
      <c r="AR632" s="60" t="s">
        <v>369</v>
      </c>
      <c r="AS632" s="60" t="s">
        <v>174</v>
      </c>
      <c r="AT632" s="49">
        <v>9</v>
      </c>
      <c r="AU632" s="49">
        <v>1</v>
      </c>
      <c r="AV632" s="49">
        <v>1</v>
      </c>
      <c r="AW632" s="60">
        <v>43552</v>
      </c>
      <c r="AX632" s="60" t="s">
        <v>183</v>
      </c>
      <c r="AY632" s="60">
        <v>43948.470072453703</v>
      </c>
      <c r="AZ632" s="60">
        <v>43544</v>
      </c>
      <c r="BA632" s="60">
        <v>43544</v>
      </c>
      <c r="BB632" s="60" t="s">
        <v>4236</v>
      </c>
      <c r="BC632" s="60">
        <v>43552.679942129631</v>
      </c>
      <c r="BD632" s="60">
        <v>43707</v>
      </c>
      <c r="BE632" s="60">
        <v>47848</v>
      </c>
      <c r="BF632" s="49">
        <f>IF(AND(ISBLANK(tbl_RawData_Report1[[#This Row],[REQ_ID]]),tbl_RawData_Report1[[#This Row],[RH Kit?]] = "Y"),1,COUNTIFS(tbl_RawData_Report1[RH Kit?],"Y",tbl_RawData_Report1[REQ_ID],tbl_RawData_Report1[[#This Row],[REQ_ID]]))</f>
        <v>0</v>
      </c>
      <c r="BG632" s="49">
        <f>COUNTIFS(tbl_RawData_Report1[RH Kit?],"Y",tbl_RawData_Report1[Order No.],tbl_RawData_Report1[[#This Row],[Order No.]])</f>
        <v>0</v>
      </c>
      <c r="BH632" s="49">
        <f>SUM(tbl_RawData_Report1[[#This Row],[RH Kit Req]:[RH Kit PO]])</f>
        <v>0</v>
      </c>
      <c r="BI632" s="49" t="str">
        <f>IFERROR(VLOOKUP(B632,Lookup!A:B,2,FALSE),B632)</f>
        <v>MISOPROSTOL_200MG</v>
      </c>
      <c r="BJ632" s="49" t="b">
        <f t="shared" si="9"/>
        <v>1</v>
      </c>
      <c r="BK632" s="49" t="str">
        <f>tbl_RawData_Report1[[#This Row],[Item ID]]&amp;tbl_RawData_Report1[[#This Row],[Order No.]]</f>
        <v>MISOPROSTOL_200MG0000037982</v>
      </c>
      <c r="BL632"/>
      <c r="BM632"/>
      <c r="BN632"/>
    </row>
    <row r="633" spans="1:66" hidden="1" x14ac:dyDescent="0.25">
      <c r="A633" s="35" t="s">
        <v>8</v>
      </c>
      <c r="B633" s="35" t="s">
        <v>766</v>
      </c>
      <c r="C633" s="35">
        <v>1</v>
      </c>
      <c r="D633" s="35">
        <v>1</v>
      </c>
      <c r="E633" s="35">
        <v>2</v>
      </c>
      <c r="F633" s="35" t="s">
        <v>2276</v>
      </c>
      <c r="G633" s="35" t="s">
        <v>4233</v>
      </c>
      <c r="H633" s="35" t="s">
        <v>767</v>
      </c>
      <c r="I633" s="35" t="s">
        <v>593</v>
      </c>
      <c r="J633" s="35">
        <v>59200</v>
      </c>
      <c r="K633" s="35" t="s">
        <v>400</v>
      </c>
      <c r="L633" s="35" t="s">
        <v>401</v>
      </c>
      <c r="M633" s="35" t="s">
        <v>396</v>
      </c>
      <c r="N633" s="35" t="s">
        <v>122</v>
      </c>
      <c r="O633" s="35" t="s">
        <v>402</v>
      </c>
      <c r="P633" s="35" t="s">
        <v>403</v>
      </c>
      <c r="Q633" s="35" t="s">
        <v>311</v>
      </c>
      <c r="R633" s="35" t="s">
        <v>2277</v>
      </c>
      <c r="S633" s="35" t="s">
        <v>2278</v>
      </c>
      <c r="T633" s="35" t="s">
        <v>5061</v>
      </c>
      <c r="U633" s="35" t="s">
        <v>272</v>
      </c>
      <c r="V633" s="35">
        <v>0</v>
      </c>
      <c r="W633" s="35">
        <v>0</v>
      </c>
      <c r="X633" s="49">
        <v>7400</v>
      </c>
      <c r="Y633" s="60" t="s">
        <v>655</v>
      </c>
      <c r="Z633" s="49">
        <v>10</v>
      </c>
      <c r="AA633" s="49">
        <v>74000</v>
      </c>
      <c r="AB633" s="60" t="s">
        <v>637</v>
      </c>
      <c r="AC633" s="60" t="s">
        <v>725</v>
      </c>
      <c r="AD633" s="60" t="s">
        <v>661</v>
      </c>
      <c r="AE633" s="60" t="s">
        <v>662</v>
      </c>
      <c r="AF633" s="49">
        <v>2019</v>
      </c>
      <c r="AG633" s="60" t="s">
        <v>2908</v>
      </c>
      <c r="AH633" s="60">
        <v>43905</v>
      </c>
      <c r="AI633" s="60">
        <v>43906</v>
      </c>
      <c r="AJ633" s="60">
        <v>43905</v>
      </c>
      <c r="AK633" s="60">
        <v>43901</v>
      </c>
      <c r="AL633" s="60">
        <v>43906</v>
      </c>
      <c r="AM633" s="60" t="s">
        <v>568</v>
      </c>
      <c r="AN633" s="60" t="s">
        <v>4234</v>
      </c>
      <c r="AO633" s="60" t="s">
        <v>4242</v>
      </c>
      <c r="AP633" s="49"/>
      <c r="AQ633" s="60" t="s">
        <v>266</v>
      </c>
      <c r="AR633" s="60" t="s">
        <v>174</v>
      </c>
      <c r="AS633" s="60" t="s">
        <v>174</v>
      </c>
      <c r="AT633" s="49">
        <v>8</v>
      </c>
      <c r="AU633" s="49">
        <v>1</v>
      </c>
      <c r="AV633" s="49">
        <v>1</v>
      </c>
      <c r="AW633" s="60">
        <v>43552</v>
      </c>
      <c r="AX633" s="60" t="s">
        <v>183</v>
      </c>
      <c r="AY633" s="60">
        <v>43948.470072453703</v>
      </c>
      <c r="AZ633" s="60">
        <v>43544</v>
      </c>
      <c r="BA633" s="60">
        <v>43544</v>
      </c>
      <c r="BB633" s="60" t="s">
        <v>4243</v>
      </c>
      <c r="BC633" s="60">
        <v>43552.679942129631</v>
      </c>
      <c r="BD633" s="60">
        <v>43707</v>
      </c>
      <c r="BE633" s="60">
        <v>47848</v>
      </c>
      <c r="BF633" s="49">
        <f>IF(AND(ISBLANK(tbl_RawData_Report1[[#This Row],[REQ_ID]]),tbl_RawData_Report1[[#This Row],[RH Kit?]] = "Y"),1,COUNTIFS(tbl_RawData_Report1[RH Kit?],"Y",tbl_RawData_Report1[REQ_ID],tbl_RawData_Report1[[#This Row],[REQ_ID]]))</f>
        <v>0</v>
      </c>
      <c r="BG633" s="49">
        <f>COUNTIFS(tbl_RawData_Report1[RH Kit?],"Y",tbl_RawData_Report1[Order No.],tbl_RawData_Report1[[#This Row],[Order No.]])</f>
        <v>0</v>
      </c>
      <c r="BH633" s="49">
        <f>SUM(tbl_RawData_Report1[[#This Row],[RH Kit Req]:[RH Kit PO]])</f>
        <v>0</v>
      </c>
      <c r="BI633" s="49" t="str">
        <f>IFERROR(VLOOKUP(B633,Lookup!A:B,2,FALSE),B633)</f>
        <v>MGSULPHATE_2ML</v>
      </c>
      <c r="BJ633" s="49" t="b">
        <f t="shared" si="9"/>
        <v>1</v>
      </c>
      <c r="BK633" s="49" t="str">
        <f>tbl_RawData_Report1[[#This Row],[Item ID]]&amp;tbl_RawData_Report1[[#This Row],[Order No.]]</f>
        <v>MGSULPHATE_2ML0000037982</v>
      </c>
      <c r="BL633"/>
      <c r="BM633"/>
      <c r="BN633"/>
    </row>
    <row r="634" spans="1:66" hidden="1" x14ac:dyDescent="0.25">
      <c r="A634" s="35" t="s">
        <v>8</v>
      </c>
      <c r="B634" s="35" t="s">
        <v>711</v>
      </c>
      <c r="C634" s="35">
        <v>2</v>
      </c>
      <c r="D634" s="35">
        <v>1</v>
      </c>
      <c r="E634" s="35">
        <v>1</v>
      </c>
      <c r="F634" s="35" t="s">
        <v>2482</v>
      </c>
      <c r="G634" s="35" t="s">
        <v>4238</v>
      </c>
      <c r="H634" s="35" t="s">
        <v>712</v>
      </c>
      <c r="I634" s="35" t="s">
        <v>593</v>
      </c>
      <c r="J634" s="35">
        <v>1200</v>
      </c>
      <c r="K634" s="35" t="s">
        <v>400</v>
      </c>
      <c r="L634" s="35" t="s">
        <v>401</v>
      </c>
      <c r="M634" s="35" t="s">
        <v>396</v>
      </c>
      <c r="N634" s="35" t="s">
        <v>122</v>
      </c>
      <c r="O634" s="35" t="s">
        <v>402</v>
      </c>
      <c r="P634" s="35" t="s">
        <v>403</v>
      </c>
      <c r="Q634" s="35" t="s">
        <v>311</v>
      </c>
      <c r="R634" s="35" t="s">
        <v>2483</v>
      </c>
      <c r="S634" s="35" t="s">
        <v>2484</v>
      </c>
      <c r="T634" s="35" t="s">
        <v>5052</v>
      </c>
      <c r="U634" s="35" t="s">
        <v>272</v>
      </c>
      <c r="V634" s="35">
        <v>0</v>
      </c>
      <c r="W634" s="35">
        <v>0</v>
      </c>
      <c r="X634" s="49">
        <v>1200</v>
      </c>
      <c r="Y634" s="60" t="s">
        <v>860</v>
      </c>
      <c r="Z634" s="49">
        <v>4</v>
      </c>
      <c r="AA634" s="49">
        <v>4800</v>
      </c>
      <c r="AB634" s="60" t="s">
        <v>637</v>
      </c>
      <c r="AC634" s="60" t="s">
        <v>715</v>
      </c>
      <c r="AD634" s="60" t="s">
        <v>661</v>
      </c>
      <c r="AE634" s="60" t="s">
        <v>662</v>
      </c>
      <c r="AF634" s="49">
        <v>2019</v>
      </c>
      <c r="AG634" s="60" t="s">
        <v>4237</v>
      </c>
      <c r="AH634" s="60">
        <v>43671</v>
      </c>
      <c r="AI634" s="60">
        <v>43673</v>
      </c>
      <c r="AJ634" s="60">
        <v>43671</v>
      </c>
      <c r="AK634" s="60">
        <v>43672</v>
      </c>
      <c r="AL634" s="60">
        <v>43673</v>
      </c>
      <c r="AM634" s="60" t="s">
        <v>569</v>
      </c>
      <c r="AN634" s="60" t="s">
        <v>4239</v>
      </c>
      <c r="AO634" s="60" t="s">
        <v>4240</v>
      </c>
      <c r="AP634" s="49"/>
      <c r="AQ634" s="60" t="s">
        <v>266</v>
      </c>
      <c r="AR634" s="60" t="s">
        <v>369</v>
      </c>
      <c r="AS634" s="60" t="s">
        <v>174</v>
      </c>
      <c r="AT634" s="49">
        <v>5</v>
      </c>
      <c r="AU634" s="49">
        <v>1</v>
      </c>
      <c r="AV634" s="49">
        <v>1</v>
      </c>
      <c r="AW634" s="60">
        <v>43552</v>
      </c>
      <c r="AX634" s="60" t="s">
        <v>183</v>
      </c>
      <c r="AY634" s="60">
        <v>43742.85701010417</v>
      </c>
      <c r="AZ634" s="60">
        <v>43511</v>
      </c>
      <c r="BA634" s="60">
        <v>43538</v>
      </c>
      <c r="BB634" s="60" t="s">
        <v>4241</v>
      </c>
      <c r="BC634" s="60">
        <v>43553.510254629633</v>
      </c>
      <c r="BD634" s="60">
        <v>43637</v>
      </c>
      <c r="BE634" s="60">
        <v>47848</v>
      </c>
      <c r="BF634" s="49">
        <f>IF(AND(ISBLANK(tbl_RawData_Report1[[#This Row],[REQ_ID]]),tbl_RawData_Report1[[#This Row],[RH Kit?]] = "Y"),1,COUNTIFS(tbl_RawData_Report1[RH Kit?],"Y",tbl_RawData_Report1[REQ_ID],tbl_RawData_Report1[[#This Row],[REQ_ID]]))</f>
        <v>0</v>
      </c>
      <c r="BG634" s="49">
        <f>COUNTIFS(tbl_RawData_Report1[RH Kit?],"Y",tbl_RawData_Report1[Order No.],tbl_RawData_Report1[[#This Row],[Order No.]])</f>
        <v>0</v>
      </c>
      <c r="BH634" s="49">
        <f>SUM(tbl_RawData_Report1[[#This Row],[RH Kit Req]:[RH Kit PO]])</f>
        <v>0</v>
      </c>
      <c r="BI634" s="49" t="str">
        <f>IFERROR(VLOOKUP(B634,Lookup!A:B,2,FALSE),B634)</f>
        <v>MISOPROSTOL_200MG</v>
      </c>
      <c r="BJ634" s="49" t="b">
        <f t="shared" si="9"/>
        <v>1</v>
      </c>
      <c r="BK634" s="49" t="str">
        <f>tbl_RawData_Report1[[#This Row],[Item ID]]&amp;tbl_RawData_Report1[[#This Row],[Order No.]]</f>
        <v>MISOPROSTOL_200MG0000037985</v>
      </c>
      <c r="BL634"/>
      <c r="BM634"/>
      <c r="BN634"/>
    </row>
    <row r="635" spans="1:66" hidden="1" x14ac:dyDescent="0.25">
      <c r="A635" s="35" t="s">
        <v>8</v>
      </c>
      <c r="B635" s="35" t="s">
        <v>904</v>
      </c>
      <c r="C635" s="35">
        <v>1</v>
      </c>
      <c r="D635" s="35">
        <v>1</v>
      </c>
      <c r="E635" s="35">
        <v>1</v>
      </c>
      <c r="F635" s="35" t="s">
        <v>2482</v>
      </c>
      <c r="G635" s="35" t="s">
        <v>4238</v>
      </c>
      <c r="H635" s="35" t="s">
        <v>2121</v>
      </c>
      <c r="I635" s="35" t="s">
        <v>593</v>
      </c>
      <c r="J635" s="35">
        <v>1212.5</v>
      </c>
      <c r="K635" s="35" t="s">
        <v>400</v>
      </c>
      <c r="L635" s="35" t="s">
        <v>401</v>
      </c>
      <c r="M635" s="35" t="s">
        <v>396</v>
      </c>
      <c r="N635" s="35" t="s">
        <v>122</v>
      </c>
      <c r="O635" s="35" t="s">
        <v>402</v>
      </c>
      <c r="P635" s="35" t="s">
        <v>403</v>
      </c>
      <c r="Q635" s="35" t="s">
        <v>311</v>
      </c>
      <c r="R635" s="35" t="s">
        <v>2483</v>
      </c>
      <c r="S635" s="35" t="s">
        <v>2484</v>
      </c>
      <c r="T635" s="35" t="s">
        <v>5052</v>
      </c>
      <c r="U635" s="35" t="s">
        <v>272</v>
      </c>
      <c r="V635" s="35">
        <v>0</v>
      </c>
      <c r="W635" s="35">
        <v>0</v>
      </c>
      <c r="X635" s="49">
        <v>250</v>
      </c>
      <c r="Y635" s="60" t="s">
        <v>791</v>
      </c>
      <c r="Z635" s="49">
        <v>20</v>
      </c>
      <c r="AA635" s="49">
        <v>5000</v>
      </c>
      <c r="AB635" s="60" t="s">
        <v>637</v>
      </c>
      <c r="AC635" s="60" t="s">
        <v>725</v>
      </c>
      <c r="AD635" s="60" t="s">
        <v>661</v>
      </c>
      <c r="AE635" s="60" t="s">
        <v>662</v>
      </c>
      <c r="AF635" s="49">
        <v>2019</v>
      </c>
      <c r="AG635" s="60" t="s">
        <v>4237</v>
      </c>
      <c r="AH635" s="60">
        <v>43671</v>
      </c>
      <c r="AI635" s="60">
        <v>43673</v>
      </c>
      <c r="AJ635" s="60">
        <v>43671</v>
      </c>
      <c r="AK635" s="60">
        <v>43672</v>
      </c>
      <c r="AL635" s="60">
        <v>43673</v>
      </c>
      <c r="AM635" s="60" t="s">
        <v>569</v>
      </c>
      <c r="AN635" s="60" t="s">
        <v>4239</v>
      </c>
      <c r="AO635" s="60" t="s">
        <v>4245</v>
      </c>
      <c r="AP635" s="49"/>
      <c r="AQ635" s="60" t="s">
        <v>266</v>
      </c>
      <c r="AR635" s="60" t="s">
        <v>174</v>
      </c>
      <c r="AS635" s="60" t="s">
        <v>174</v>
      </c>
      <c r="AT635" s="49">
        <v>1</v>
      </c>
      <c r="AU635" s="49">
        <v>1</v>
      </c>
      <c r="AV635" s="49">
        <v>1</v>
      </c>
      <c r="AW635" s="60">
        <v>43552</v>
      </c>
      <c r="AX635" s="60" t="s">
        <v>183</v>
      </c>
      <c r="AY635" s="60">
        <v>43742.85701010417</v>
      </c>
      <c r="AZ635" s="60">
        <v>43511</v>
      </c>
      <c r="BA635" s="60">
        <v>43538</v>
      </c>
      <c r="BB635" s="60" t="s">
        <v>4246</v>
      </c>
      <c r="BC635" s="60">
        <v>43553.510254629633</v>
      </c>
      <c r="BD635" s="60">
        <v>43637</v>
      </c>
      <c r="BE635" s="60">
        <v>47848</v>
      </c>
      <c r="BF635" s="49">
        <f>IF(AND(ISBLANK(tbl_RawData_Report1[[#This Row],[REQ_ID]]),tbl_RawData_Report1[[#This Row],[RH Kit?]] = "Y"),1,COUNTIFS(tbl_RawData_Report1[RH Kit?],"Y",tbl_RawData_Report1[REQ_ID],tbl_RawData_Report1[[#This Row],[REQ_ID]]))</f>
        <v>0</v>
      </c>
      <c r="BG635" s="49">
        <f>COUNTIFS(tbl_RawData_Report1[RH Kit?],"Y",tbl_RawData_Report1[Order No.],tbl_RawData_Report1[[#This Row],[Order No.]])</f>
        <v>0</v>
      </c>
      <c r="BH635" s="49">
        <f>SUM(tbl_RawData_Report1[[#This Row],[RH Kit Req]:[RH Kit PO]])</f>
        <v>0</v>
      </c>
      <c r="BI635" s="49" t="str">
        <f>IFERROR(VLOOKUP(B635,Lookup!A:B,2,FALSE),B635)</f>
        <v>CALGLUCONATE_100MG</v>
      </c>
      <c r="BJ635" s="49" t="b">
        <f t="shared" si="9"/>
        <v>1</v>
      </c>
      <c r="BK635" s="49" t="str">
        <f>tbl_RawData_Report1[[#This Row],[Item ID]]&amp;tbl_RawData_Report1[[#This Row],[Order No.]]</f>
        <v>CALGLUCONATE_100MG0000037985</v>
      </c>
      <c r="BL635"/>
      <c r="BM635"/>
      <c r="BN635"/>
    </row>
    <row r="636" spans="1:66" hidden="1" x14ac:dyDescent="0.25">
      <c r="A636" s="35" t="s">
        <v>8</v>
      </c>
      <c r="B636" s="35" t="s">
        <v>876</v>
      </c>
      <c r="C636" s="35">
        <v>4</v>
      </c>
      <c r="D636" s="35">
        <v>1</v>
      </c>
      <c r="E636" s="35">
        <v>1</v>
      </c>
      <c r="F636" s="35" t="s">
        <v>428</v>
      </c>
      <c r="G636" s="35" t="s">
        <v>4220</v>
      </c>
      <c r="H636" s="35" t="s">
        <v>877</v>
      </c>
      <c r="I636" s="35" t="s">
        <v>593</v>
      </c>
      <c r="J636" s="35">
        <v>73345.25</v>
      </c>
      <c r="K636" s="35" t="s">
        <v>400</v>
      </c>
      <c r="L636" s="35" t="s">
        <v>401</v>
      </c>
      <c r="M636" s="35" t="s">
        <v>396</v>
      </c>
      <c r="N636" s="35" t="s">
        <v>122</v>
      </c>
      <c r="O636" s="35" t="s">
        <v>402</v>
      </c>
      <c r="P636" s="35" t="s">
        <v>403</v>
      </c>
      <c r="Q636" s="35" t="s">
        <v>311</v>
      </c>
      <c r="R636" s="35" t="s">
        <v>290</v>
      </c>
      <c r="S636" s="35" t="s">
        <v>186</v>
      </c>
      <c r="T636" s="35" t="s">
        <v>5061</v>
      </c>
      <c r="U636" s="35" t="s">
        <v>269</v>
      </c>
      <c r="V636" s="35">
        <v>0</v>
      </c>
      <c r="W636" s="35">
        <v>0</v>
      </c>
      <c r="X636" s="49">
        <v>26671</v>
      </c>
      <c r="Y636" s="60" t="s">
        <v>655</v>
      </c>
      <c r="Z636" s="49">
        <v>10</v>
      </c>
      <c r="AA636" s="49">
        <v>266710</v>
      </c>
      <c r="AB636" s="60" t="s">
        <v>637</v>
      </c>
      <c r="AC636" s="60" t="s">
        <v>715</v>
      </c>
      <c r="AD636" s="60" t="s">
        <v>661</v>
      </c>
      <c r="AE636" s="60" t="s">
        <v>662</v>
      </c>
      <c r="AF636" s="49">
        <v>2019</v>
      </c>
      <c r="AG636" s="60" t="s">
        <v>4219</v>
      </c>
      <c r="AH636" s="60">
        <v>43769</v>
      </c>
      <c r="AI636" s="60">
        <v>43787</v>
      </c>
      <c r="AJ636" s="60">
        <v>43769</v>
      </c>
      <c r="AK636" s="60">
        <v>43769</v>
      </c>
      <c r="AL636" s="60">
        <v>43787</v>
      </c>
      <c r="AM636" s="60" t="s">
        <v>567</v>
      </c>
      <c r="AN636" s="60" t="s">
        <v>4221</v>
      </c>
      <c r="AO636" s="60" t="s">
        <v>4249</v>
      </c>
      <c r="AP636" s="49"/>
      <c r="AQ636" s="60" t="s">
        <v>266</v>
      </c>
      <c r="AR636" s="60" t="s">
        <v>369</v>
      </c>
      <c r="AS636" s="60" t="s">
        <v>174</v>
      </c>
      <c r="AT636" s="49">
        <v>15</v>
      </c>
      <c r="AU636" s="49">
        <v>1</v>
      </c>
      <c r="AV636" s="49">
        <v>1</v>
      </c>
      <c r="AW636" s="60">
        <v>43552</v>
      </c>
      <c r="AX636" s="60" t="s">
        <v>183</v>
      </c>
      <c r="AY636" s="60">
        <v>43852.928361493054</v>
      </c>
      <c r="AZ636" s="60">
        <v>43513</v>
      </c>
      <c r="BA636" s="60">
        <v>43542</v>
      </c>
      <c r="BB636" s="60" t="s">
        <v>4250</v>
      </c>
      <c r="BC636" s="60">
        <v>43553.74962962963</v>
      </c>
      <c r="BD636" s="60">
        <v>43791</v>
      </c>
      <c r="BE636" s="60">
        <v>47848</v>
      </c>
      <c r="BF636" s="49">
        <f>IF(AND(ISBLANK(tbl_RawData_Report1[[#This Row],[REQ_ID]]),tbl_RawData_Report1[[#This Row],[RH Kit?]] = "Y"),1,COUNTIFS(tbl_RawData_Report1[RH Kit?],"Y",tbl_RawData_Report1[REQ_ID],tbl_RawData_Report1[[#This Row],[REQ_ID]]))</f>
        <v>0</v>
      </c>
      <c r="BG636" s="49">
        <f>COUNTIFS(tbl_RawData_Report1[RH Kit?],"Y",tbl_RawData_Report1[Order No.],tbl_RawData_Report1[[#This Row],[Order No.]])</f>
        <v>0</v>
      </c>
      <c r="BH636" s="49">
        <f>SUM(tbl_RawData_Report1[[#This Row],[RH Kit Req]:[RH Kit PO]])</f>
        <v>0</v>
      </c>
      <c r="BI636" s="49" t="str">
        <f>IFERROR(VLOOKUP(B636,Lookup!A:B,2,FALSE),B636)</f>
        <v>OXYTOCIN_10IU/ML</v>
      </c>
      <c r="BJ636" s="49" t="b">
        <f t="shared" si="9"/>
        <v>1</v>
      </c>
      <c r="BK636" s="49" t="str">
        <f>tbl_RawData_Report1[[#This Row],[Item ID]]&amp;tbl_RawData_Report1[[#This Row],[Order No.]]</f>
        <v>OXYTOCIN_10IU/ML0000037987</v>
      </c>
      <c r="BL636"/>
      <c r="BM636"/>
      <c r="BN636"/>
    </row>
    <row r="637" spans="1:66" hidden="1" x14ac:dyDescent="0.25">
      <c r="A637" s="35" t="s">
        <v>8</v>
      </c>
      <c r="B637" s="35" t="s">
        <v>904</v>
      </c>
      <c r="C637" s="35">
        <v>1</v>
      </c>
      <c r="D637" s="35">
        <v>1</v>
      </c>
      <c r="E637" s="35">
        <v>1</v>
      </c>
      <c r="F637" s="35" t="s">
        <v>428</v>
      </c>
      <c r="G637" s="35" t="s">
        <v>4220</v>
      </c>
      <c r="H637" s="35" t="s">
        <v>2121</v>
      </c>
      <c r="I637" s="35" t="s">
        <v>593</v>
      </c>
      <c r="J637" s="35">
        <v>8662.1</v>
      </c>
      <c r="K637" s="35" t="s">
        <v>400</v>
      </c>
      <c r="L637" s="35" t="s">
        <v>401</v>
      </c>
      <c r="M637" s="35" t="s">
        <v>396</v>
      </c>
      <c r="N637" s="35" t="s">
        <v>122</v>
      </c>
      <c r="O637" s="35" t="s">
        <v>402</v>
      </c>
      <c r="P637" s="35" t="s">
        <v>403</v>
      </c>
      <c r="Q637" s="35" t="s">
        <v>311</v>
      </c>
      <c r="R637" s="35" t="s">
        <v>290</v>
      </c>
      <c r="S637" s="35" t="s">
        <v>186</v>
      </c>
      <c r="T637" s="35" t="s">
        <v>5061</v>
      </c>
      <c r="U637" s="35" t="s">
        <v>269</v>
      </c>
      <c r="V637" s="35">
        <v>0</v>
      </c>
      <c r="W637" s="35">
        <v>0</v>
      </c>
      <c r="X637" s="49">
        <v>1786</v>
      </c>
      <c r="Y637" s="60" t="s">
        <v>791</v>
      </c>
      <c r="Z637" s="49">
        <v>20</v>
      </c>
      <c r="AA637" s="49">
        <v>35720</v>
      </c>
      <c r="AB637" s="60" t="s">
        <v>637</v>
      </c>
      <c r="AC637" s="60" t="s">
        <v>725</v>
      </c>
      <c r="AD637" s="60" t="s">
        <v>661</v>
      </c>
      <c r="AE637" s="60" t="s">
        <v>662</v>
      </c>
      <c r="AF637" s="49">
        <v>2019</v>
      </c>
      <c r="AG637" s="60" t="s">
        <v>4219</v>
      </c>
      <c r="AH637" s="60">
        <v>43709</v>
      </c>
      <c r="AI637" s="60">
        <v>43747</v>
      </c>
      <c r="AJ637" s="60">
        <v>43709</v>
      </c>
      <c r="AK637" s="60">
        <v>43718</v>
      </c>
      <c r="AL637" s="60">
        <v>43747</v>
      </c>
      <c r="AM637" s="60" t="s">
        <v>567</v>
      </c>
      <c r="AN637" s="60" t="s">
        <v>4221</v>
      </c>
      <c r="AO637" s="60" t="s">
        <v>4222</v>
      </c>
      <c r="AP637" s="49"/>
      <c r="AQ637" s="60" t="s">
        <v>266</v>
      </c>
      <c r="AR637" s="60" t="s">
        <v>174</v>
      </c>
      <c r="AS637" s="60" t="s">
        <v>174</v>
      </c>
      <c r="AT637" s="49">
        <v>1</v>
      </c>
      <c r="AU637" s="49">
        <v>1</v>
      </c>
      <c r="AV637" s="49">
        <v>1</v>
      </c>
      <c r="AW637" s="60">
        <v>43552</v>
      </c>
      <c r="AX637" s="60" t="s">
        <v>183</v>
      </c>
      <c r="AY637" s="60">
        <v>43852.928361493054</v>
      </c>
      <c r="AZ637" s="60">
        <v>43513</v>
      </c>
      <c r="BA637" s="60">
        <v>43542</v>
      </c>
      <c r="BB637" s="60" t="s">
        <v>4223</v>
      </c>
      <c r="BC637" s="60">
        <v>43553.74962962963</v>
      </c>
      <c r="BD637" s="60">
        <v>43739</v>
      </c>
      <c r="BE637" s="60">
        <v>47848</v>
      </c>
      <c r="BF637" s="49">
        <f>IF(AND(ISBLANK(tbl_RawData_Report1[[#This Row],[REQ_ID]]),tbl_RawData_Report1[[#This Row],[RH Kit?]] = "Y"),1,COUNTIFS(tbl_RawData_Report1[RH Kit?],"Y",tbl_RawData_Report1[REQ_ID],tbl_RawData_Report1[[#This Row],[REQ_ID]]))</f>
        <v>0</v>
      </c>
      <c r="BG637" s="49">
        <f>COUNTIFS(tbl_RawData_Report1[RH Kit?],"Y",tbl_RawData_Report1[Order No.],tbl_RawData_Report1[[#This Row],[Order No.]])</f>
        <v>0</v>
      </c>
      <c r="BH637" s="49">
        <f>SUM(tbl_RawData_Report1[[#This Row],[RH Kit Req]:[RH Kit PO]])</f>
        <v>0</v>
      </c>
      <c r="BI637" s="49" t="str">
        <f>IFERROR(VLOOKUP(B637,Lookup!A:B,2,FALSE),B637)</f>
        <v>CALGLUCONATE_100MG</v>
      </c>
      <c r="BJ637" s="49" t="b">
        <f t="shared" si="9"/>
        <v>1</v>
      </c>
      <c r="BK637" s="49" t="str">
        <f>tbl_RawData_Report1[[#This Row],[Item ID]]&amp;tbl_RawData_Report1[[#This Row],[Order No.]]</f>
        <v>CALGLUCONATE_100MG0000037987</v>
      </c>
      <c r="BL637"/>
      <c r="BM637"/>
      <c r="BN637"/>
    </row>
    <row r="638" spans="1:66" hidden="1" x14ac:dyDescent="0.25">
      <c r="A638" s="35" t="s">
        <v>8</v>
      </c>
      <c r="B638" s="35" t="s">
        <v>711</v>
      </c>
      <c r="C638" s="35">
        <v>3</v>
      </c>
      <c r="D638" s="35">
        <v>1</v>
      </c>
      <c r="E638" s="35">
        <v>1</v>
      </c>
      <c r="F638" s="35" t="s">
        <v>428</v>
      </c>
      <c r="G638" s="35" t="s">
        <v>4220</v>
      </c>
      <c r="H638" s="35" t="s">
        <v>712</v>
      </c>
      <c r="I638" s="35" t="s">
        <v>593</v>
      </c>
      <c r="J638" s="35">
        <v>250</v>
      </c>
      <c r="K638" s="35" t="s">
        <v>400</v>
      </c>
      <c r="L638" s="35" t="s">
        <v>401</v>
      </c>
      <c r="M638" s="35" t="s">
        <v>396</v>
      </c>
      <c r="N638" s="35" t="s">
        <v>122</v>
      </c>
      <c r="O638" s="35" t="s">
        <v>402</v>
      </c>
      <c r="P638" s="35" t="s">
        <v>403</v>
      </c>
      <c r="Q638" s="35" t="s">
        <v>311</v>
      </c>
      <c r="R638" s="35" t="s">
        <v>290</v>
      </c>
      <c r="S638" s="35" t="s">
        <v>186</v>
      </c>
      <c r="T638" s="35" t="s">
        <v>5061</v>
      </c>
      <c r="U638" s="35" t="s">
        <v>269</v>
      </c>
      <c r="V638" s="35">
        <v>0</v>
      </c>
      <c r="W638" s="35">
        <v>0</v>
      </c>
      <c r="X638" s="49">
        <v>250</v>
      </c>
      <c r="Y638" s="60" t="s">
        <v>860</v>
      </c>
      <c r="Z638" s="49">
        <v>4</v>
      </c>
      <c r="AA638" s="49">
        <v>1000</v>
      </c>
      <c r="AB638" s="60" t="s">
        <v>637</v>
      </c>
      <c r="AC638" s="60" t="s">
        <v>715</v>
      </c>
      <c r="AD638" s="60" t="s">
        <v>661</v>
      </c>
      <c r="AE638" s="60" t="s">
        <v>662</v>
      </c>
      <c r="AF638" s="49">
        <v>2019</v>
      </c>
      <c r="AG638" s="60" t="s">
        <v>4219</v>
      </c>
      <c r="AH638" s="60">
        <v>43709</v>
      </c>
      <c r="AI638" s="60">
        <v>43747</v>
      </c>
      <c r="AJ638" s="60">
        <v>43709</v>
      </c>
      <c r="AK638" s="60">
        <v>43718</v>
      </c>
      <c r="AL638" s="60">
        <v>43747</v>
      </c>
      <c r="AM638" s="60" t="s">
        <v>567</v>
      </c>
      <c r="AN638" s="60" t="s">
        <v>4221</v>
      </c>
      <c r="AO638" s="60" t="s">
        <v>4247</v>
      </c>
      <c r="AP638" s="49"/>
      <c r="AQ638" s="60" t="s">
        <v>266</v>
      </c>
      <c r="AR638" s="60" t="s">
        <v>369</v>
      </c>
      <c r="AS638" s="60" t="s">
        <v>174</v>
      </c>
      <c r="AT638" s="49">
        <v>11</v>
      </c>
      <c r="AU638" s="49">
        <v>1</v>
      </c>
      <c r="AV638" s="49">
        <v>1</v>
      </c>
      <c r="AW638" s="60">
        <v>43552</v>
      </c>
      <c r="AX638" s="60" t="s">
        <v>183</v>
      </c>
      <c r="AY638" s="60">
        <v>43852.928361493054</v>
      </c>
      <c r="AZ638" s="60">
        <v>43513</v>
      </c>
      <c r="BA638" s="60">
        <v>43542</v>
      </c>
      <c r="BB638" s="60" t="s">
        <v>4248</v>
      </c>
      <c r="BC638" s="60">
        <v>43553.74962962963</v>
      </c>
      <c r="BD638" s="60">
        <v>43739</v>
      </c>
      <c r="BE638" s="60">
        <v>47848</v>
      </c>
      <c r="BF638" s="49">
        <f>IF(AND(ISBLANK(tbl_RawData_Report1[[#This Row],[REQ_ID]]),tbl_RawData_Report1[[#This Row],[RH Kit?]] = "Y"),1,COUNTIFS(tbl_RawData_Report1[RH Kit?],"Y",tbl_RawData_Report1[REQ_ID],tbl_RawData_Report1[[#This Row],[REQ_ID]]))</f>
        <v>0</v>
      </c>
      <c r="BG638" s="49">
        <f>COUNTIFS(tbl_RawData_Report1[RH Kit?],"Y",tbl_RawData_Report1[Order No.],tbl_RawData_Report1[[#This Row],[Order No.]])</f>
        <v>0</v>
      </c>
      <c r="BH638" s="49">
        <f>SUM(tbl_RawData_Report1[[#This Row],[RH Kit Req]:[RH Kit PO]])</f>
        <v>0</v>
      </c>
      <c r="BI638" s="49" t="str">
        <f>IFERROR(VLOOKUP(B638,Lookup!A:B,2,FALSE),B638)</f>
        <v>MISOPROSTOL_200MG</v>
      </c>
      <c r="BJ638" s="49" t="b">
        <f t="shared" si="9"/>
        <v>1</v>
      </c>
      <c r="BK638" s="49" t="str">
        <f>tbl_RawData_Report1[[#This Row],[Item ID]]&amp;tbl_RawData_Report1[[#This Row],[Order No.]]</f>
        <v>MISOPROSTOL_200MG0000037987</v>
      </c>
      <c r="BL638"/>
      <c r="BM638"/>
      <c r="BN638"/>
    </row>
    <row r="639" spans="1:66" hidden="1" x14ac:dyDescent="0.25">
      <c r="A639" s="35" t="s">
        <v>8</v>
      </c>
      <c r="B639" s="35" t="s">
        <v>766</v>
      </c>
      <c r="C639" s="35">
        <v>2</v>
      </c>
      <c r="D639" s="35">
        <v>1</v>
      </c>
      <c r="E639" s="35">
        <v>1</v>
      </c>
      <c r="F639" s="35" t="s">
        <v>428</v>
      </c>
      <c r="G639" s="35" t="s">
        <v>4220</v>
      </c>
      <c r="H639" s="35" t="s">
        <v>767</v>
      </c>
      <c r="I639" s="35" t="s">
        <v>593</v>
      </c>
      <c r="J639" s="35">
        <v>28856</v>
      </c>
      <c r="K639" s="35" t="s">
        <v>400</v>
      </c>
      <c r="L639" s="35" t="s">
        <v>401</v>
      </c>
      <c r="M639" s="35" t="s">
        <v>396</v>
      </c>
      <c r="N639" s="35" t="s">
        <v>122</v>
      </c>
      <c r="O639" s="35" t="s">
        <v>402</v>
      </c>
      <c r="P639" s="35" t="s">
        <v>403</v>
      </c>
      <c r="Q639" s="35" t="s">
        <v>311</v>
      </c>
      <c r="R639" s="35" t="s">
        <v>290</v>
      </c>
      <c r="S639" s="35" t="s">
        <v>186</v>
      </c>
      <c r="T639" s="35" t="s">
        <v>5061</v>
      </c>
      <c r="U639" s="35" t="s">
        <v>269</v>
      </c>
      <c r="V639" s="35">
        <v>0</v>
      </c>
      <c r="W639" s="35">
        <v>0</v>
      </c>
      <c r="X639" s="49">
        <v>3607</v>
      </c>
      <c r="Y639" s="60" t="s">
        <v>655</v>
      </c>
      <c r="Z639" s="49">
        <v>10</v>
      </c>
      <c r="AA639" s="49">
        <v>36070</v>
      </c>
      <c r="AB639" s="60" t="s">
        <v>637</v>
      </c>
      <c r="AC639" s="60" t="s">
        <v>725</v>
      </c>
      <c r="AD639" s="60" t="s">
        <v>661</v>
      </c>
      <c r="AE639" s="60" t="s">
        <v>662</v>
      </c>
      <c r="AF639" s="49">
        <v>2019</v>
      </c>
      <c r="AG639" s="60" t="s">
        <v>4219</v>
      </c>
      <c r="AH639" s="60">
        <v>43709</v>
      </c>
      <c r="AI639" s="60">
        <v>43747</v>
      </c>
      <c r="AJ639" s="60">
        <v>43709</v>
      </c>
      <c r="AK639" s="60">
        <v>43718</v>
      </c>
      <c r="AL639" s="60">
        <v>43747</v>
      </c>
      <c r="AM639" s="60" t="s">
        <v>567</v>
      </c>
      <c r="AN639" s="60" t="s">
        <v>4221</v>
      </c>
      <c r="AO639" s="60" t="s">
        <v>4260</v>
      </c>
      <c r="AP639" s="49"/>
      <c r="AQ639" s="60" t="s">
        <v>266</v>
      </c>
      <c r="AR639" s="60" t="s">
        <v>174</v>
      </c>
      <c r="AS639" s="60" t="s">
        <v>174</v>
      </c>
      <c r="AT639" s="49">
        <v>10</v>
      </c>
      <c r="AU639" s="49">
        <v>1</v>
      </c>
      <c r="AV639" s="49">
        <v>1</v>
      </c>
      <c r="AW639" s="60">
        <v>43552</v>
      </c>
      <c r="AX639" s="60" t="s">
        <v>183</v>
      </c>
      <c r="AY639" s="60">
        <v>43852.928361493054</v>
      </c>
      <c r="AZ639" s="60">
        <v>43513</v>
      </c>
      <c r="BA639" s="60">
        <v>43542</v>
      </c>
      <c r="BB639" s="60" t="s">
        <v>4261</v>
      </c>
      <c r="BC639" s="60">
        <v>43553.74962962963</v>
      </c>
      <c r="BD639" s="60">
        <v>43739</v>
      </c>
      <c r="BE639" s="60">
        <v>47848</v>
      </c>
      <c r="BF639" s="49">
        <f>IF(AND(ISBLANK(tbl_RawData_Report1[[#This Row],[REQ_ID]]),tbl_RawData_Report1[[#This Row],[RH Kit?]] = "Y"),1,COUNTIFS(tbl_RawData_Report1[RH Kit?],"Y",tbl_RawData_Report1[REQ_ID],tbl_RawData_Report1[[#This Row],[REQ_ID]]))</f>
        <v>0</v>
      </c>
      <c r="BG639" s="49">
        <f>COUNTIFS(tbl_RawData_Report1[RH Kit?],"Y",tbl_RawData_Report1[Order No.],tbl_RawData_Report1[[#This Row],[Order No.]])</f>
        <v>0</v>
      </c>
      <c r="BH639" s="49">
        <f>SUM(tbl_RawData_Report1[[#This Row],[RH Kit Req]:[RH Kit PO]])</f>
        <v>0</v>
      </c>
      <c r="BI639" s="49" t="str">
        <f>IFERROR(VLOOKUP(B639,Lookup!A:B,2,FALSE),B639)</f>
        <v>MGSULPHATE_2ML</v>
      </c>
      <c r="BJ639" s="49" t="b">
        <f t="shared" si="9"/>
        <v>1</v>
      </c>
      <c r="BK639" s="49" t="str">
        <f>tbl_RawData_Report1[[#This Row],[Item ID]]&amp;tbl_RawData_Report1[[#This Row],[Order No.]]</f>
        <v>MGSULPHATE_2ML0000037987</v>
      </c>
      <c r="BL639"/>
      <c r="BM639"/>
      <c r="BN639"/>
    </row>
    <row r="640" spans="1:66" hidden="1" x14ac:dyDescent="0.25">
      <c r="A640" s="35" t="s">
        <v>8</v>
      </c>
      <c r="B640" s="35" t="s">
        <v>876</v>
      </c>
      <c r="C640" s="35">
        <v>4</v>
      </c>
      <c r="D640" s="35">
        <v>2</v>
      </c>
      <c r="E640" s="35">
        <v>1</v>
      </c>
      <c r="F640" s="35" t="s">
        <v>428</v>
      </c>
      <c r="G640" s="35" t="s">
        <v>4220</v>
      </c>
      <c r="H640" s="35" t="s">
        <v>877</v>
      </c>
      <c r="I640" s="35" t="s">
        <v>593</v>
      </c>
      <c r="J640" s="35">
        <v>3509</v>
      </c>
      <c r="K640" s="35" t="s">
        <v>400</v>
      </c>
      <c r="L640" s="35" t="s">
        <v>401</v>
      </c>
      <c r="M640" s="35" t="s">
        <v>396</v>
      </c>
      <c r="N640" s="35" t="s">
        <v>122</v>
      </c>
      <c r="O640" s="35" t="s">
        <v>402</v>
      </c>
      <c r="P640" s="35" t="s">
        <v>403</v>
      </c>
      <c r="Q640" s="35" t="s">
        <v>311</v>
      </c>
      <c r="R640" s="35" t="s">
        <v>290</v>
      </c>
      <c r="S640" s="35" t="s">
        <v>186</v>
      </c>
      <c r="T640" s="35" t="s">
        <v>5061</v>
      </c>
      <c r="U640" s="35" t="s">
        <v>269</v>
      </c>
      <c r="V640" s="35">
        <v>0</v>
      </c>
      <c r="W640" s="35">
        <v>0</v>
      </c>
      <c r="X640" s="49">
        <v>1276</v>
      </c>
      <c r="Y640" s="60" t="s">
        <v>655</v>
      </c>
      <c r="Z640" s="49">
        <v>10</v>
      </c>
      <c r="AA640" s="49">
        <v>12760</v>
      </c>
      <c r="AB640" s="60" t="s">
        <v>637</v>
      </c>
      <c r="AC640" s="60" t="s">
        <v>715</v>
      </c>
      <c r="AD640" s="60" t="s">
        <v>661</v>
      </c>
      <c r="AE640" s="60" t="s">
        <v>662</v>
      </c>
      <c r="AF640" s="49">
        <v>2019</v>
      </c>
      <c r="AG640" s="60" t="s">
        <v>4219</v>
      </c>
      <c r="AH640" s="60">
        <v>43632</v>
      </c>
      <c r="AI640" s="60">
        <v>43633</v>
      </c>
      <c r="AJ640" s="60">
        <v>43632</v>
      </c>
      <c r="AK640" s="60">
        <v>43629</v>
      </c>
      <c r="AL640" s="60">
        <v>43633</v>
      </c>
      <c r="AM640" s="60" t="s">
        <v>567</v>
      </c>
      <c r="AN640" s="60" t="s">
        <v>4221</v>
      </c>
      <c r="AO640" s="60" t="s">
        <v>4262</v>
      </c>
      <c r="AP640" s="49"/>
      <c r="AQ640" s="60" t="s">
        <v>266</v>
      </c>
      <c r="AR640" s="60" t="s">
        <v>369</v>
      </c>
      <c r="AS640" s="60" t="s">
        <v>174</v>
      </c>
      <c r="AT640" s="49">
        <v>15</v>
      </c>
      <c r="AU640" s="49">
        <v>1</v>
      </c>
      <c r="AV640" s="49">
        <v>1</v>
      </c>
      <c r="AW640" s="60">
        <v>43552</v>
      </c>
      <c r="AX640" s="60" t="s">
        <v>183</v>
      </c>
      <c r="AY640" s="60">
        <v>43852.928361493054</v>
      </c>
      <c r="AZ640" s="60">
        <v>43513</v>
      </c>
      <c r="BA640" s="60">
        <v>43542</v>
      </c>
      <c r="BB640" s="60" t="s">
        <v>4263</v>
      </c>
      <c r="BC640" s="60">
        <v>43553.74962962963</v>
      </c>
      <c r="BD640" s="60">
        <v>43686</v>
      </c>
      <c r="BE640" s="60">
        <v>47848</v>
      </c>
      <c r="BF640" s="49">
        <f>IF(AND(ISBLANK(tbl_RawData_Report1[[#This Row],[REQ_ID]]),tbl_RawData_Report1[[#This Row],[RH Kit?]] = "Y"),1,COUNTIFS(tbl_RawData_Report1[RH Kit?],"Y",tbl_RawData_Report1[REQ_ID],tbl_RawData_Report1[[#This Row],[REQ_ID]]))</f>
        <v>0</v>
      </c>
      <c r="BG640" s="49">
        <f>COUNTIFS(tbl_RawData_Report1[RH Kit?],"Y",tbl_RawData_Report1[Order No.],tbl_RawData_Report1[[#This Row],[Order No.]])</f>
        <v>0</v>
      </c>
      <c r="BH640" s="49">
        <f>SUM(tbl_RawData_Report1[[#This Row],[RH Kit Req]:[RH Kit PO]])</f>
        <v>0</v>
      </c>
      <c r="BI640" s="49" t="str">
        <f>IFERROR(VLOOKUP(B640,Lookup!A:B,2,FALSE),B640)</f>
        <v>OXYTOCIN_10IU/ML</v>
      </c>
      <c r="BJ640" s="49" t="b">
        <f t="shared" si="9"/>
        <v>1</v>
      </c>
      <c r="BK640" s="49" t="str">
        <f>tbl_RawData_Report1[[#This Row],[Item ID]]&amp;tbl_RawData_Report1[[#This Row],[Order No.]]</f>
        <v>OXYTOCIN_10IU/ML0000037987</v>
      </c>
      <c r="BL640"/>
      <c r="BM640"/>
      <c r="BN640"/>
    </row>
    <row r="641" spans="1:66" hidden="1" x14ac:dyDescent="0.25">
      <c r="A641" s="35" t="s">
        <v>8</v>
      </c>
      <c r="B641" s="35" t="s">
        <v>766</v>
      </c>
      <c r="C641" s="35">
        <v>2</v>
      </c>
      <c r="D641" s="35">
        <v>1</v>
      </c>
      <c r="E641" s="35">
        <v>1</v>
      </c>
      <c r="F641" s="35" t="s">
        <v>404</v>
      </c>
      <c r="G641" s="35" t="s">
        <v>2814</v>
      </c>
      <c r="H641" s="35" t="s">
        <v>767</v>
      </c>
      <c r="I641" s="35" t="s">
        <v>593</v>
      </c>
      <c r="J641" s="35">
        <v>4463.3999999999996</v>
      </c>
      <c r="K641" s="35" t="s">
        <v>400</v>
      </c>
      <c r="L641" s="35" t="s">
        <v>401</v>
      </c>
      <c r="M641" s="35" t="s">
        <v>396</v>
      </c>
      <c r="N641" s="35" t="s">
        <v>122</v>
      </c>
      <c r="O641" s="35" t="s">
        <v>402</v>
      </c>
      <c r="P641" s="35" t="s">
        <v>403</v>
      </c>
      <c r="Q641" s="35" t="s">
        <v>311</v>
      </c>
      <c r="R641" s="35" t="s">
        <v>282</v>
      </c>
      <c r="S641" s="35" t="s">
        <v>204</v>
      </c>
      <c r="T641" s="35" t="s">
        <v>5061</v>
      </c>
      <c r="U641" s="35" t="s">
        <v>269</v>
      </c>
      <c r="V641" s="35">
        <v>0</v>
      </c>
      <c r="W641" s="35">
        <v>0</v>
      </c>
      <c r="X641" s="49">
        <v>860</v>
      </c>
      <c r="Y641" s="60" t="s">
        <v>655</v>
      </c>
      <c r="Z641" s="49">
        <v>10</v>
      </c>
      <c r="AA641" s="49">
        <v>8600</v>
      </c>
      <c r="AB641" s="60" t="s">
        <v>637</v>
      </c>
      <c r="AC641" s="60" t="s">
        <v>725</v>
      </c>
      <c r="AD641" s="60" t="s">
        <v>694</v>
      </c>
      <c r="AE641" s="60" t="s">
        <v>695</v>
      </c>
      <c r="AF641" s="49">
        <v>2019</v>
      </c>
      <c r="AG641" s="60" t="s">
        <v>2813</v>
      </c>
      <c r="AH641" s="60">
        <v>43766</v>
      </c>
      <c r="AI641" s="60">
        <v>43810</v>
      </c>
      <c r="AJ641" s="60">
        <v>43766</v>
      </c>
      <c r="AK641" s="60">
        <v>43773</v>
      </c>
      <c r="AL641" s="60">
        <v>43810</v>
      </c>
      <c r="AM641" s="60" t="s">
        <v>568</v>
      </c>
      <c r="AN641" s="60" t="s">
        <v>2815</v>
      </c>
      <c r="AO641" s="60" t="s">
        <v>2816</v>
      </c>
      <c r="AP641" s="49"/>
      <c r="AQ641" s="60" t="s">
        <v>266</v>
      </c>
      <c r="AR641" s="60" t="s">
        <v>174</v>
      </c>
      <c r="AS641" s="60" t="s">
        <v>174</v>
      </c>
      <c r="AT641" s="49">
        <v>6</v>
      </c>
      <c r="AU641" s="49">
        <v>1</v>
      </c>
      <c r="AV641" s="49">
        <v>1</v>
      </c>
      <c r="AW641" s="60">
        <v>43565</v>
      </c>
      <c r="AX641" s="60" t="s">
        <v>183</v>
      </c>
      <c r="AY641" s="60">
        <v>43935.568772071761</v>
      </c>
      <c r="AZ641" s="60">
        <v>43551</v>
      </c>
      <c r="BA641" s="60">
        <v>43563</v>
      </c>
      <c r="BB641" s="60" t="s">
        <v>2817</v>
      </c>
      <c r="BC641" s="60">
        <v>43572.59039351852</v>
      </c>
      <c r="BD641" s="60">
        <v>43759</v>
      </c>
      <c r="BE641" s="60">
        <v>47848</v>
      </c>
      <c r="BF641" s="49">
        <f>IF(AND(ISBLANK(tbl_RawData_Report1[[#This Row],[REQ_ID]]),tbl_RawData_Report1[[#This Row],[RH Kit?]] = "Y"),1,COUNTIFS(tbl_RawData_Report1[RH Kit?],"Y",tbl_RawData_Report1[REQ_ID],tbl_RawData_Report1[[#This Row],[REQ_ID]]))</f>
        <v>0</v>
      </c>
      <c r="BG641" s="49">
        <f>COUNTIFS(tbl_RawData_Report1[RH Kit?],"Y",tbl_RawData_Report1[Order No.],tbl_RawData_Report1[[#This Row],[Order No.]])</f>
        <v>0</v>
      </c>
      <c r="BH641" s="49">
        <f>SUM(tbl_RawData_Report1[[#This Row],[RH Kit Req]:[RH Kit PO]])</f>
        <v>0</v>
      </c>
      <c r="BI641" s="49" t="str">
        <f>IFERROR(VLOOKUP(B641,Lookup!A:B,2,FALSE),B641)</f>
        <v>MGSULPHATE_2ML</v>
      </c>
      <c r="BJ641" s="49" t="b">
        <f t="shared" si="9"/>
        <v>1</v>
      </c>
      <c r="BK641" s="49" t="str">
        <f>tbl_RawData_Report1[[#This Row],[Item ID]]&amp;tbl_RawData_Report1[[#This Row],[Order No.]]</f>
        <v>MGSULPHATE_2ML0000038069</v>
      </c>
      <c r="BL641"/>
      <c r="BM641"/>
      <c r="BN641"/>
    </row>
    <row r="642" spans="1:66" hidden="1" x14ac:dyDescent="0.25">
      <c r="A642" s="35" t="s">
        <v>8</v>
      </c>
      <c r="B642" s="35" t="s">
        <v>2476</v>
      </c>
      <c r="C642" s="35">
        <v>1</v>
      </c>
      <c r="D642" s="35">
        <v>1</v>
      </c>
      <c r="E642" s="35">
        <v>1</v>
      </c>
      <c r="F642" s="35" t="s">
        <v>418</v>
      </c>
      <c r="G642" s="35" t="s">
        <v>2614</v>
      </c>
      <c r="H642" s="35" t="s">
        <v>958</v>
      </c>
      <c r="I642" s="35" t="s">
        <v>593</v>
      </c>
      <c r="J642" s="35">
        <v>453872.25</v>
      </c>
      <c r="K642" s="35" t="s">
        <v>400</v>
      </c>
      <c r="L642" s="35" t="s">
        <v>401</v>
      </c>
      <c r="M642" s="35" t="s">
        <v>396</v>
      </c>
      <c r="N642" s="35" t="s">
        <v>122</v>
      </c>
      <c r="O642" s="35" t="s">
        <v>402</v>
      </c>
      <c r="P642" s="35" t="s">
        <v>403</v>
      </c>
      <c r="Q642" s="35" t="s">
        <v>311</v>
      </c>
      <c r="R642" s="35" t="s">
        <v>285</v>
      </c>
      <c r="S642" s="35" t="s">
        <v>208</v>
      </c>
      <c r="T642" s="35" t="s">
        <v>5061</v>
      </c>
      <c r="U642" s="35" t="s">
        <v>269</v>
      </c>
      <c r="V642" s="35">
        <v>0</v>
      </c>
      <c r="W642" s="35">
        <v>0</v>
      </c>
      <c r="X642" s="49">
        <v>51285</v>
      </c>
      <c r="Y642" s="60" t="s">
        <v>655</v>
      </c>
      <c r="Z642" s="49">
        <v>10</v>
      </c>
      <c r="AA642" s="49">
        <v>512850</v>
      </c>
      <c r="AB642" s="60" t="s">
        <v>637</v>
      </c>
      <c r="AC642" s="60" t="s">
        <v>715</v>
      </c>
      <c r="AD642" s="60" t="s">
        <v>2618</v>
      </c>
      <c r="AE642" s="60" t="s">
        <v>2619</v>
      </c>
      <c r="AF642" s="49">
        <v>2019</v>
      </c>
      <c r="AG642" s="60" t="s">
        <v>2613</v>
      </c>
      <c r="AH642" s="60">
        <v>43763</v>
      </c>
      <c r="AI642" s="60">
        <v>43794</v>
      </c>
      <c r="AJ642" s="60">
        <v>43763</v>
      </c>
      <c r="AK642" s="60">
        <v>43774</v>
      </c>
      <c r="AL642" s="60"/>
      <c r="AM642" s="60" t="s">
        <v>568</v>
      </c>
      <c r="AN642" s="60" t="s">
        <v>2615</v>
      </c>
      <c r="AO642" s="60" t="s">
        <v>2616</v>
      </c>
      <c r="AP642" s="49"/>
      <c r="AQ642" s="60" t="s">
        <v>266</v>
      </c>
      <c r="AR642" s="60" t="s">
        <v>174</v>
      </c>
      <c r="AS642" s="60" t="s">
        <v>174</v>
      </c>
      <c r="AT642" s="49">
        <v>10</v>
      </c>
      <c r="AU642" s="49">
        <v>1</v>
      </c>
      <c r="AV642" s="49">
        <v>1</v>
      </c>
      <c r="AW642" s="60">
        <v>43565</v>
      </c>
      <c r="AX642" s="60" t="s">
        <v>183</v>
      </c>
      <c r="AY642" s="60">
        <v>43816.998695289352</v>
      </c>
      <c r="AZ642" s="60">
        <v>43511</v>
      </c>
      <c r="BA642" s="60">
        <v>43516</v>
      </c>
      <c r="BB642" s="60" t="s">
        <v>2617</v>
      </c>
      <c r="BC642" s="60">
        <v>43567.635405092595</v>
      </c>
      <c r="BD642" s="60">
        <v>43700</v>
      </c>
      <c r="BE642" s="60">
        <v>47848</v>
      </c>
      <c r="BF642" s="49">
        <f>IF(AND(ISBLANK(tbl_RawData_Report1[[#This Row],[REQ_ID]]),tbl_RawData_Report1[[#This Row],[RH Kit?]] = "Y"),1,COUNTIFS(tbl_RawData_Report1[RH Kit?],"Y",tbl_RawData_Report1[REQ_ID],tbl_RawData_Report1[[#This Row],[REQ_ID]]))</f>
        <v>0</v>
      </c>
      <c r="BG642" s="49">
        <f>COUNTIFS(tbl_RawData_Report1[RH Kit?],"Y",tbl_RawData_Report1[Order No.],tbl_RawData_Report1[[#This Row],[Order No.]])</f>
        <v>0</v>
      </c>
      <c r="BH642" s="49">
        <f>SUM(tbl_RawData_Report1[[#This Row],[RH Kit Req]:[RH Kit PO]])</f>
        <v>0</v>
      </c>
      <c r="BI642" s="49" t="str">
        <f>IFERROR(VLOOKUP(B642,Lookup!A:B,2,FALSE),B642)</f>
        <v>MGSULPHATE10ML_10</v>
      </c>
      <c r="BJ642" s="49" t="b">
        <f t="shared" ref="BJ642:BJ705" si="10">BK642&lt;&gt;BK643</f>
        <v>1</v>
      </c>
      <c r="BK642" s="49" t="str">
        <f>tbl_RawData_Report1[[#This Row],[Item ID]]&amp;tbl_RawData_Report1[[#This Row],[Order No.]]</f>
        <v>MGSULPHATE10ML_100000038076</v>
      </c>
      <c r="BL642"/>
      <c r="BM642"/>
      <c r="BN642"/>
    </row>
    <row r="643" spans="1:66" hidden="1" x14ac:dyDescent="0.25">
      <c r="A643" s="35" t="s">
        <v>8</v>
      </c>
      <c r="B643" s="35" t="s">
        <v>2632</v>
      </c>
      <c r="C643" s="35">
        <v>2</v>
      </c>
      <c r="D643" s="35">
        <v>1</v>
      </c>
      <c r="E643" s="35">
        <v>1</v>
      </c>
      <c r="F643" s="35" t="s">
        <v>443</v>
      </c>
      <c r="G643" s="35" t="s">
        <v>2630</v>
      </c>
      <c r="H643" s="35" t="s">
        <v>712</v>
      </c>
      <c r="I643" s="35" t="s">
        <v>593</v>
      </c>
      <c r="J643" s="35">
        <v>49000</v>
      </c>
      <c r="K643" s="35" t="s">
        <v>400</v>
      </c>
      <c r="L643" s="35" t="s">
        <v>401</v>
      </c>
      <c r="M643" s="35" t="s">
        <v>396</v>
      </c>
      <c r="N643" s="35" t="s">
        <v>122</v>
      </c>
      <c r="O643" s="35" t="s">
        <v>402</v>
      </c>
      <c r="P643" s="35" t="s">
        <v>403</v>
      </c>
      <c r="Q643" s="35" t="s">
        <v>311</v>
      </c>
      <c r="R643" s="35" t="s">
        <v>287</v>
      </c>
      <c r="S643" s="35" t="s">
        <v>197</v>
      </c>
      <c r="T643" s="35" t="s">
        <v>5058</v>
      </c>
      <c r="U643" s="35" t="s">
        <v>269</v>
      </c>
      <c r="V643" s="35">
        <v>0</v>
      </c>
      <c r="W643" s="35">
        <v>0</v>
      </c>
      <c r="X643" s="49">
        <v>100000</v>
      </c>
      <c r="Y643" s="60" t="s">
        <v>860</v>
      </c>
      <c r="Z643" s="49">
        <v>4</v>
      </c>
      <c r="AA643" s="49">
        <v>400000</v>
      </c>
      <c r="AB643" s="60" t="s">
        <v>637</v>
      </c>
      <c r="AC643" s="60" t="s">
        <v>715</v>
      </c>
      <c r="AD643" s="60" t="s">
        <v>2471</v>
      </c>
      <c r="AE643" s="60" t="s">
        <v>2472</v>
      </c>
      <c r="AF643" s="49">
        <v>2019</v>
      </c>
      <c r="AG643" s="60" t="s">
        <v>2629</v>
      </c>
      <c r="AH643" s="60">
        <v>43661</v>
      </c>
      <c r="AI643" s="60">
        <v>43727</v>
      </c>
      <c r="AJ643" s="60">
        <v>43667</v>
      </c>
      <c r="AK643" s="60">
        <v>43667</v>
      </c>
      <c r="AL643" s="60">
        <v>43710</v>
      </c>
      <c r="AM643" s="60" t="s">
        <v>566</v>
      </c>
      <c r="AN643" s="60" t="s">
        <v>2631</v>
      </c>
      <c r="AO643" s="60" t="s">
        <v>2633</v>
      </c>
      <c r="AP643" s="49"/>
      <c r="AQ643" s="60" t="s">
        <v>266</v>
      </c>
      <c r="AR643" s="60" t="s">
        <v>174</v>
      </c>
      <c r="AS643" s="60" t="s">
        <v>174</v>
      </c>
      <c r="AT643" s="49">
        <v>7</v>
      </c>
      <c r="AU643" s="49">
        <v>1</v>
      </c>
      <c r="AV643" s="49">
        <v>1</v>
      </c>
      <c r="AW643" s="60">
        <v>43566</v>
      </c>
      <c r="AX643" s="60" t="s">
        <v>183</v>
      </c>
      <c r="AY643" s="60">
        <v>43816.998695289352</v>
      </c>
      <c r="AZ643" s="60">
        <v>43551</v>
      </c>
      <c r="BA643" s="60">
        <v>43552</v>
      </c>
      <c r="BB643" s="60" t="s">
        <v>2634</v>
      </c>
      <c r="BC643" s="60">
        <v>43567.569421296299</v>
      </c>
      <c r="BD643" s="60">
        <v>43668</v>
      </c>
      <c r="BE643" s="60">
        <v>47848</v>
      </c>
      <c r="BF643" s="49">
        <f>IF(AND(ISBLANK(tbl_RawData_Report1[[#This Row],[REQ_ID]]),tbl_RawData_Report1[[#This Row],[RH Kit?]] = "Y"),1,COUNTIFS(tbl_RawData_Report1[RH Kit?],"Y",tbl_RawData_Report1[REQ_ID],tbl_RawData_Report1[[#This Row],[REQ_ID]]))</f>
        <v>0</v>
      </c>
      <c r="BG643" s="49">
        <f>COUNTIFS(tbl_RawData_Report1[RH Kit?],"Y",tbl_RawData_Report1[Order No.],tbl_RawData_Report1[[#This Row],[Order No.]])</f>
        <v>0</v>
      </c>
      <c r="BH643" s="49">
        <f>SUM(tbl_RawData_Report1[[#This Row],[RH Kit Req]:[RH Kit PO]])</f>
        <v>0</v>
      </c>
      <c r="BI643" s="49" t="str">
        <f>IFERROR(VLOOKUP(B643,Lookup!A:B,2,FALSE),B643)</f>
        <v>MISOPROSTOL200MG_4</v>
      </c>
      <c r="BJ643" s="49" t="b">
        <f t="shared" si="10"/>
        <v>1</v>
      </c>
      <c r="BK643" s="49" t="str">
        <f>tbl_RawData_Report1[[#This Row],[Item ID]]&amp;tbl_RawData_Report1[[#This Row],[Order No.]]</f>
        <v>MISOPROSTOL200MG_40000038081</v>
      </c>
      <c r="BL643"/>
      <c r="BM643"/>
      <c r="BN643"/>
    </row>
    <row r="644" spans="1:66" hidden="1" x14ac:dyDescent="0.25">
      <c r="A644" s="35" t="s">
        <v>8</v>
      </c>
      <c r="B644" s="35" t="s">
        <v>2476</v>
      </c>
      <c r="C644" s="35">
        <v>4</v>
      </c>
      <c r="D644" s="35">
        <v>1</v>
      </c>
      <c r="E644" s="35">
        <v>1</v>
      </c>
      <c r="F644" s="35" t="s">
        <v>443</v>
      </c>
      <c r="G644" s="35" t="s">
        <v>2630</v>
      </c>
      <c r="H644" s="35" t="s">
        <v>958</v>
      </c>
      <c r="I644" s="35" t="s">
        <v>593</v>
      </c>
      <c r="J644" s="35">
        <v>139500</v>
      </c>
      <c r="K644" s="35" t="s">
        <v>400</v>
      </c>
      <c r="L644" s="35" t="s">
        <v>401</v>
      </c>
      <c r="M644" s="35" t="s">
        <v>396</v>
      </c>
      <c r="N644" s="35" t="s">
        <v>122</v>
      </c>
      <c r="O644" s="35" t="s">
        <v>402</v>
      </c>
      <c r="P644" s="35" t="s">
        <v>403</v>
      </c>
      <c r="Q644" s="35" t="s">
        <v>311</v>
      </c>
      <c r="R644" s="35" t="s">
        <v>287</v>
      </c>
      <c r="S644" s="35" t="s">
        <v>197</v>
      </c>
      <c r="T644" s="35" t="s">
        <v>5058</v>
      </c>
      <c r="U644" s="35" t="s">
        <v>269</v>
      </c>
      <c r="V644" s="35">
        <v>0</v>
      </c>
      <c r="W644" s="35">
        <v>0</v>
      </c>
      <c r="X644" s="49">
        <v>15000</v>
      </c>
      <c r="Y644" s="60" t="s">
        <v>655</v>
      </c>
      <c r="Z644" s="49">
        <v>10</v>
      </c>
      <c r="AA644" s="49">
        <v>150000</v>
      </c>
      <c r="AB644" s="60" t="s">
        <v>637</v>
      </c>
      <c r="AC644" s="60" t="s">
        <v>725</v>
      </c>
      <c r="AD644" s="60" t="s">
        <v>2471</v>
      </c>
      <c r="AE644" s="60" t="s">
        <v>2472</v>
      </c>
      <c r="AF644" s="49">
        <v>2019</v>
      </c>
      <c r="AG644" s="60" t="s">
        <v>2635</v>
      </c>
      <c r="AH644" s="60">
        <v>43777</v>
      </c>
      <c r="AI644" s="60">
        <v>43813</v>
      </c>
      <c r="AJ644" s="60">
        <v>43777</v>
      </c>
      <c r="AK644" s="60">
        <v>43777</v>
      </c>
      <c r="AL644" s="60">
        <v>43813</v>
      </c>
      <c r="AM644" s="60" t="s">
        <v>566</v>
      </c>
      <c r="AN644" s="60" t="s">
        <v>2631</v>
      </c>
      <c r="AO644" s="60" t="s">
        <v>2636</v>
      </c>
      <c r="AP644" s="49"/>
      <c r="AQ644" s="60" t="s">
        <v>266</v>
      </c>
      <c r="AR644" s="60" t="s">
        <v>174</v>
      </c>
      <c r="AS644" s="60" t="s">
        <v>174</v>
      </c>
      <c r="AT644" s="49">
        <v>1</v>
      </c>
      <c r="AU644" s="49">
        <v>1</v>
      </c>
      <c r="AV644" s="49">
        <v>1</v>
      </c>
      <c r="AW644" s="60">
        <v>43566</v>
      </c>
      <c r="AX644" s="60" t="s">
        <v>183</v>
      </c>
      <c r="AY644" s="60">
        <v>43816.998695289352</v>
      </c>
      <c r="AZ644" s="60">
        <v>43732</v>
      </c>
      <c r="BA644" s="60">
        <v>43732</v>
      </c>
      <c r="BB644" s="60" t="s">
        <v>2637</v>
      </c>
      <c r="BC644" s="60">
        <v>43567.569421296299</v>
      </c>
      <c r="BD644" s="60">
        <v>43754</v>
      </c>
      <c r="BE644" s="60">
        <v>47848</v>
      </c>
      <c r="BF644" s="49">
        <f>IF(AND(ISBLANK(tbl_RawData_Report1[[#This Row],[REQ_ID]]),tbl_RawData_Report1[[#This Row],[RH Kit?]] = "Y"),1,COUNTIFS(tbl_RawData_Report1[RH Kit?],"Y",tbl_RawData_Report1[REQ_ID],tbl_RawData_Report1[[#This Row],[REQ_ID]]))</f>
        <v>0</v>
      </c>
      <c r="BG644" s="49">
        <f>COUNTIFS(tbl_RawData_Report1[RH Kit?],"Y",tbl_RawData_Report1[Order No.],tbl_RawData_Report1[[#This Row],[Order No.]])</f>
        <v>0</v>
      </c>
      <c r="BH644" s="49">
        <f>SUM(tbl_RawData_Report1[[#This Row],[RH Kit Req]:[RH Kit PO]])</f>
        <v>0</v>
      </c>
      <c r="BI644" s="49" t="str">
        <f>IFERROR(VLOOKUP(B644,Lookup!A:B,2,FALSE),B644)</f>
        <v>MGSULPHATE10ML_10</v>
      </c>
      <c r="BJ644" s="49" t="b">
        <f t="shared" si="10"/>
        <v>1</v>
      </c>
      <c r="BK644" s="49" t="str">
        <f>tbl_RawData_Report1[[#This Row],[Item ID]]&amp;tbl_RawData_Report1[[#This Row],[Order No.]]</f>
        <v>MGSULPHATE10ML_100000038081</v>
      </c>
      <c r="BL644"/>
      <c r="BM644"/>
      <c r="BN644"/>
    </row>
    <row r="645" spans="1:66" hidden="1" x14ac:dyDescent="0.25">
      <c r="A645" s="35" t="s">
        <v>8</v>
      </c>
      <c r="B645" s="35" t="s">
        <v>122</v>
      </c>
      <c r="C645" s="35">
        <v>34</v>
      </c>
      <c r="D645" s="35">
        <v>1</v>
      </c>
      <c r="E645" s="35">
        <v>1</v>
      </c>
      <c r="F645" s="35" t="s">
        <v>2293</v>
      </c>
      <c r="G645" s="35" t="s">
        <v>2584</v>
      </c>
      <c r="H645" s="35" t="s">
        <v>2651</v>
      </c>
      <c r="I645" s="35" t="s">
        <v>593</v>
      </c>
      <c r="J645" s="35">
        <v>1278.99</v>
      </c>
      <c r="K645" s="35" t="s">
        <v>2292</v>
      </c>
      <c r="L645" s="35" t="s">
        <v>2589</v>
      </c>
      <c r="M645" s="35" t="s">
        <v>396</v>
      </c>
      <c r="N645" s="35" t="s">
        <v>122</v>
      </c>
      <c r="O645" s="35" t="s">
        <v>2590</v>
      </c>
      <c r="P645" s="35" t="s">
        <v>2591</v>
      </c>
      <c r="Q645" s="35" t="s">
        <v>311</v>
      </c>
      <c r="R645" s="35" t="s">
        <v>2294</v>
      </c>
      <c r="S645" s="35" t="s">
        <v>2295</v>
      </c>
      <c r="T645" s="35" t="s">
        <v>5061</v>
      </c>
      <c r="U645" s="35" t="s">
        <v>269</v>
      </c>
      <c r="V645" s="35">
        <v>0</v>
      </c>
      <c r="W645" s="35">
        <v>0</v>
      </c>
      <c r="X645" s="49">
        <v>90</v>
      </c>
      <c r="Y645" s="60" t="s">
        <v>340</v>
      </c>
      <c r="Z645" s="49">
        <v>1</v>
      </c>
      <c r="AA645" s="49">
        <v>90</v>
      </c>
      <c r="AB645" s="60" t="s">
        <v>637</v>
      </c>
      <c r="AC645" s="60" t="s">
        <v>725</v>
      </c>
      <c r="AD645" s="60" t="s">
        <v>733</v>
      </c>
      <c r="AE645" s="60" t="s">
        <v>734</v>
      </c>
      <c r="AF645" s="49">
        <v>2019</v>
      </c>
      <c r="AG645" s="60" t="s">
        <v>2583</v>
      </c>
      <c r="AH645" s="60"/>
      <c r="AI645" s="60"/>
      <c r="AJ645" s="60"/>
      <c r="AK645" s="60">
        <v>43815</v>
      </c>
      <c r="AL645" s="60"/>
      <c r="AM645" s="60" t="s">
        <v>568</v>
      </c>
      <c r="AN645" s="60" t="s">
        <v>2585</v>
      </c>
      <c r="AO645" s="60" t="s">
        <v>2652</v>
      </c>
      <c r="AP645" s="49"/>
      <c r="AQ645" s="60" t="s">
        <v>266</v>
      </c>
      <c r="AR645" s="60"/>
      <c r="AS645" s="60" t="s">
        <v>174</v>
      </c>
      <c r="AT645" s="49">
        <v>34</v>
      </c>
      <c r="AU645" s="49">
        <v>1</v>
      </c>
      <c r="AV645" s="49">
        <v>1</v>
      </c>
      <c r="AW645" s="60">
        <v>43566</v>
      </c>
      <c r="AX645" s="60" t="s">
        <v>183</v>
      </c>
      <c r="AY645" s="60">
        <v>43859.598768368058</v>
      </c>
      <c r="AZ645" s="60">
        <v>43543</v>
      </c>
      <c r="BA645" s="60">
        <v>43564</v>
      </c>
      <c r="BB645" s="60" t="s">
        <v>2653</v>
      </c>
      <c r="BC645" s="60">
        <v>43567.636516203704</v>
      </c>
      <c r="BD645" s="60">
        <v>43608</v>
      </c>
      <c r="BE645" s="60">
        <v>44561</v>
      </c>
      <c r="BF645" s="49">
        <f>IF(AND(ISBLANK(tbl_RawData_Report1[[#This Row],[REQ_ID]]),tbl_RawData_Report1[[#This Row],[RH Kit?]] = "Y"),1,COUNTIFS(tbl_RawData_Report1[RH Kit?],"Y",tbl_RawData_Report1[REQ_ID],tbl_RawData_Report1[[#This Row],[REQ_ID]]))</f>
        <v>0</v>
      </c>
      <c r="BG645" s="49">
        <f>COUNTIFS(tbl_RawData_Report1[RH Kit?],"Y",tbl_RawData_Report1[Order No.],tbl_RawData_Report1[[#This Row],[Order No.]])</f>
        <v>0</v>
      </c>
      <c r="BH645" s="49">
        <f>SUM(tbl_RawData_Report1[[#This Row],[RH Kit Req]:[RH Kit PO]])</f>
        <v>0</v>
      </c>
      <c r="BI645" s="49" t="str">
        <f>IFERROR(VLOOKUP(B645,Lookup!A:B,2,FALSE),B645)</f>
        <v xml:space="preserve"> </v>
      </c>
      <c r="BJ645" s="49" t="b">
        <f t="shared" si="10"/>
        <v>0</v>
      </c>
      <c r="BK645" s="49" t="str">
        <f>tbl_RawData_Report1[[#This Row],[Item ID]]&amp;tbl_RawData_Report1[[#This Row],[Order No.]]</f>
        <v xml:space="preserve"> 0000038095</v>
      </c>
      <c r="BL645"/>
      <c r="BM645"/>
      <c r="BN645"/>
    </row>
    <row r="646" spans="1:66" hidden="1" x14ac:dyDescent="0.25">
      <c r="A646" s="35" t="s">
        <v>8</v>
      </c>
      <c r="B646" s="35" t="s">
        <v>122</v>
      </c>
      <c r="C646" s="35">
        <v>38</v>
      </c>
      <c r="D646" s="35">
        <v>1</v>
      </c>
      <c r="E646" s="35">
        <v>1</v>
      </c>
      <c r="F646" s="35" t="s">
        <v>2293</v>
      </c>
      <c r="G646" s="35" t="s">
        <v>2584</v>
      </c>
      <c r="H646" s="35" t="s">
        <v>2660</v>
      </c>
      <c r="I646" s="35" t="s">
        <v>593</v>
      </c>
      <c r="J646" s="35">
        <v>770.34</v>
      </c>
      <c r="K646" s="35" t="s">
        <v>2292</v>
      </c>
      <c r="L646" s="35" t="s">
        <v>2589</v>
      </c>
      <c r="M646" s="35" t="s">
        <v>396</v>
      </c>
      <c r="N646" s="35" t="s">
        <v>122</v>
      </c>
      <c r="O646" s="35" t="s">
        <v>2590</v>
      </c>
      <c r="P646" s="35" t="s">
        <v>2663</v>
      </c>
      <c r="Q646" s="35" t="s">
        <v>311</v>
      </c>
      <c r="R646" s="35" t="s">
        <v>2294</v>
      </c>
      <c r="S646" s="35" t="s">
        <v>2295</v>
      </c>
      <c r="T646" s="35" t="s">
        <v>5061</v>
      </c>
      <c r="U646" s="35" t="s">
        <v>269</v>
      </c>
      <c r="V646" s="35">
        <v>0</v>
      </c>
      <c r="W646" s="35">
        <v>0</v>
      </c>
      <c r="X646" s="49">
        <v>100</v>
      </c>
      <c r="Y646" s="60" t="s">
        <v>340</v>
      </c>
      <c r="Z646" s="49">
        <v>1</v>
      </c>
      <c r="AA646" s="49">
        <v>100</v>
      </c>
      <c r="AB646" s="60" t="s">
        <v>637</v>
      </c>
      <c r="AC646" s="60" t="s">
        <v>725</v>
      </c>
      <c r="AD646" s="60" t="s">
        <v>733</v>
      </c>
      <c r="AE646" s="60" t="s">
        <v>734</v>
      </c>
      <c r="AF646" s="49">
        <v>2019</v>
      </c>
      <c r="AG646" s="60" t="s">
        <v>2583</v>
      </c>
      <c r="AH646" s="60"/>
      <c r="AI646" s="60"/>
      <c r="AJ646" s="60"/>
      <c r="AK646" s="60">
        <v>43815</v>
      </c>
      <c r="AL646" s="60"/>
      <c r="AM646" s="60" t="s">
        <v>568</v>
      </c>
      <c r="AN646" s="60" t="s">
        <v>2585</v>
      </c>
      <c r="AO646" s="60" t="s">
        <v>2661</v>
      </c>
      <c r="AP646" s="49"/>
      <c r="AQ646" s="60" t="s">
        <v>266</v>
      </c>
      <c r="AR646" s="60"/>
      <c r="AS646" s="60" t="s">
        <v>174</v>
      </c>
      <c r="AT646" s="49">
        <v>38</v>
      </c>
      <c r="AU646" s="49">
        <v>1</v>
      </c>
      <c r="AV646" s="49">
        <v>1</v>
      </c>
      <c r="AW646" s="60">
        <v>43566</v>
      </c>
      <c r="AX646" s="60" t="s">
        <v>183</v>
      </c>
      <c r="AY646" s="60">
        <v>43859.598768368058</v>
      </c>
      <c r="AZ646" s="60">
        <v>43543</v>
      </c>
      <c r="BA646" s="60">
        <v>43564</v>
      </c>
      <c r="BB646" s="60" t="s">
        <v>2662</v>
      </c>
      <c r="BC646" s="60">
        <v>43567.636516203704</v>
      </c>
      <c r="BD646" s="60">
        <v>43608</v>
      </c>
      <c r="BE646" s="60">
        <v>44561</v>
      </c>
      <c r="BF646" s="49">
        <f>IF(AND(ISBLANK(tbl_RawData_Report1[[#This Row],[REQ_ID]]),tbl_RawData_Report1[[#This Row],[RH Kit?]] = "Y"),1,COUNTIFS(tbl_RawData_Report1[RH Kit?],"Y",tbl_RawData_Report1[REQ_ID],tbl_RawData_Report1[[#This Row],[REQ_ID]]))</f>
        <v>0</v>
      </c>
      <c r="BG646" s="49">
        <f>COUNTIFS(tbl_RawData_Report1[RH Kit?],"Y",tbl_RawData_Report1[Order No.],tbl_RawData_Report1[[#This Row],[Order No.]])</f>
        <v>0</v>
      </c>
      <c r="BH646" s="49">
        <f>SUM(tbl_RawData_Report1[[#This Row],[RH Kit Req]:[RH Kit PO]])</f>
        <v>0</v>
      </c>
      <c r="BI646" s="49" t="str">
        <f>IFERROR(VLOOKUP(B646,Lookup!A:B,2,FALSE),B646)</f>
        <v xml:space="preserve"> </v>
      </c>
      <c r="BJ646" s="49" t="b">
        <f t="shared" si="10"/>
        <v>0</v>
      </c>
      <c r="BK646" s="49" t="str">
        <f>tbl_RawData_Report1[[#This Row],[Item ID]]&amp;tbl_RawData_Report1[[#This Row],[Order No.]]</f>
        <v xml:space="preserve"> 0000038095</v>
      </c>
      <c r="BL646"/>
      <c r="BM646"/>
      <c r="BN646"/>
    </row>
    <row r="647" spans="1:66" hidden="1" x14ac:dyDescent="0.25">
      <c r="A647" s="35" t="s">
        <v>8</v>
      </c>
      <c r="B647" s="35" t="s">
        <v>122</v>
      </c>
      <c r="C647" s="35">
        <v>6</v>
      </c>
      <c r="D647" s="35">
        <v>1</v>
      </c>
      <c r="E647" s="35">
        <v>1</v>
      </c>
      <c r="F647" s="35" t="s">
        <v>2293</v>
      </c>
      <c r="G647" s="35" t="s">
        <v>2584</v>
      </c>
      <c r="H647" s="35" t="s">
        <v>2821</v>
      </c>
      <c r="I647" s="35" t="s">
        <v>593</v>
      </c>
      <c r="J647" s="35">
        <v>1032.94</v>
      </c>
      <c r="K647" s="35" t="s">
        <v>2292</v>
      </c>
      <c r="L647" s="35" t="s">
        <v>2589</v>
      </c>
      <c r="M647" s="35" t="s">
        <v>396</v>
      </c>
      <c r="N647" s="35" t="s">
        <v>122</v>
      </c>
      <c r="O647" s="35" t="s">
        <v>2590</v>
      </c>
      <c r="P647" s="35" t="s">
        <v>2591</v>
      </c>
      <c r="Q647" s="35" t="s">
        <v>311</v>
      </c>
      <c r="R647" s="35" t="s">
        <v>2294</v>
      </c>
      <c r="S647" s="35" t="s">
        <v>2295</v>
      </c>
      <c r="T647" s="35" t="s">
        <v>5061</v>
      </c>
      <c r="U647" s="35" t="s">
        <v>269</v>
      </c>
      <c r="V647" s="35">
        <v>0</v>
      </c>
      <c r="W647" s="35">
        <v>0</v>
      </c>
      <c r="X647" s="49">
        <v>102</v>
      </c>
      <c r="Y647" s="60" t="s">
        <v>340</v>
      </c>
      <c r="Z647" s="49">
        <v>1</v>
      </c>
      <c r="AA647" s="49">
        <v>102</v>
      </c>
      <c r="AB647" s="60" t="s">
        <v>637</v>
      </c>
      <c r="AC647" s="60" t="s">
        <v>725</v>
      </c>
      <c r="AD647" s="60" t="s">
        <v>733</v>
      </c>
      <c r="AE647" s="60" t="s">
        <v>734</v>
      </c>
      <c r="AF647" s="49">
        <v>2019</v>
      </c>
      <c r="AG647" s="60" t="s">
        <v>2583</v>
      </c>
      <c r="AH647" s="60"/>
      <c r="AI647" s="60"/>
      <c r="AJ647" s="60"/>
      <c r="AK647" s="60">
        <v>43815</v>
      </c>
      <c r="AL647" s="60"/>
      <c r="AM647" s="60" t="s">
        <v>568</v>
      </c>
      <c r="AN647" s="60" t="s">
        <v>2585</v>
      </c>
      <c r="AO647" s="60" t="s">
        <v>2822</v>
      </c>
      <c r="AP647" s="49"/>
      <c r="AQ647" s="60" t="s">
        <v>266</v>
      </c>
      <c r="AR647" s="60"/>
      <c r="AS647" s="60" t="s">
        <v>174</v>
      </c>
      <c r="AT647" s="49">
        <v>6</v>
      </c>
      <c r="AU647" s="49">
        <v>1</v>
      </c>
      <c r="AV647" s="49">
        <v>1</v>
      </c>
      <c r="AW647" s="60">
        <v>43566</v>
      </c>
      <c r="AX647" s="60" t="s">
        <v>183</v>
      </c>
      <c r="AY647" s="60">
        <v>43859.598768368058</v>
      </c>
      <c r="AZ647" s="60">
        <v>43543</v>
      </c>
      <c r="BA647" s="60">
        <v>43564</v>
      </c>
      <c r="BB647" s="60" t="s">
        <v>2823</v>
      </c>
      <c r="BC647" s="60">
        <v>43567.636516203704</v>
      </c>
      <c r="BD647" s="60">
        <v>43608</v>
      </c>
      <c r="BE647" s="60">
        <v>44561</v>
      </c>
      <c r="BF647" s="49">
        <f>IF(AND(ISBLANK(tbl_RawData_Report1[[#This Row],[REQ_ID]]),tbl_RawData_Report1[[#This Row],[RH Kit?]] = "Y"),1,COUNTIFS(tbl_RawData_Report1[RH Kit?],"Y",tbl_RawData_Report1[REQ_ID],tbl_RawData_Report1[[#This Row],[REQ_ID]]))</f>
        <v>0</v>
      </c>
      <c r="BG647" s="49">
        <f>COUNTIFS(tbl_RawData_Report1[RH Kit?],"Y",tbl_RawData_Report1[Order No.],tbl_RawData_Report1[[#This Row],[Order No.]])</f>
        <v>0</v>
      </c>
      <c r="BH647" s="49">
        <f>SUM(tbl_RawData_Report1[[#This Row],[RH Kit Req]:[RH Kit PO]])</f>
        <v>0</v>
      </c>
      <c r="BI647" s="49" t="str">
        <f>IFERROR(VLOOKUP(B647,Lookup!A:B,2,FALSE),B647)</f>
        <v xml:space="preserve"> </v>
      </c>
      <c r="BJ647" s="49" t="b">
        <f t="shared" si="10"/>
        <v>0</v>
      </c>
      <c r="BK647" s="49" t="str">
        <f>tbl_RawData_Report1[[#This Row],[Item ID]]&amp;tbl_RawData_Report1[[#This Row],[Order No.]]</f>
        <v xml:space="preserve"> 0000038095</v>
      </c>
      <c r="BL647"/>
      <c r="BM647"/>
      <c r="BN647"/>
    </row>
    <row r="648" spans="1:66" hidden="1" x14ac:dyDescent="0.25">
      <c r="A648" s="35" t="s">
        <v>8</v>
      </c>
      <c r="B648" s="35" t="s">
        <v>122</v>
      </c>
      <c r="C648" s="35">
        <v>19</v>
      </c>
      <c r="D648" s="35">
        <v>1</v>
      </c>
      <c r="E648" s="35">
        <v>1</v>
      </c>
      <c r="F648" s="35" t="s">
        <v>2293</v>
      </c>
      <c r="G648" s="35" t="s">
        <v>2584</v>
      </c>
      <c r="H648" s="35" t="s">
        <v>2827</v>
      </c>
      <c r="I648" s="35" t="s">
        <v>593</v>
      </c>
      <c r="J648" s="35">
        <v>3000</v>
      </c>
      <c r="K648" s="35" t="s">
        <v>2292</v>
      </c>
      <c r="L648" s="35" t="s">
        <v>2589</v>
      </c>
      <c r="M648" s="35" t="s">
        <v>396</v>
      </c>
      <c r="N648" s="35" t="s">
        <v>122</v>
      </c>
      <c r="O648" s="35" t="s">
        <v>2590</v>
      </c>
      <c r="P648" s="35" t="s">
        <v>2591</v>
      </c>
      <c r="Q648" s="35" t="s">
        <v>311</v>
      </c>
      <c r="R648" s="35" t="s">
        <v>2294</v>
      </c>
      <c r="S648" s="35" t="s">
        <v>2295</v>
      </c>
      <c r="T648" s="35" t="s">
        <v>5061</v>
      </c>
      <c r="U648" s="35" t="s">
        <v>272</v>
      </c>
      <c r="V648" s="35">
        <v>0</v>
      </c>
      <c r="W648" s="35">
        <v>0</v>
      </c>
      <c r="X648" s="49">
        <v>12500</v>
      </c>
      <c r="Y648" s="60" t="s">
        <v>340</v>
      </c>
      <c r="Z648" s="49">
        <v>1</v>
      </c>
      <c r="AA648" s="49">
        <v>12500</v>
      </c>
      <c r="AB648" s="60" t="s">
        <v>637</v>
      </c>
      <c r="AC648" s="60" t="s">
        <v>725</v>
      </c>
      <c r="AD648" s="60" t="s">
        <v>733</v>
      </c>
      <c r="AE648" s="60" t="s">
        <v>734</v>
      </c>
      <c r="AF648" s="49">
        <v>2019</v>
      </c>
      <c r="AG648" s="60" t="s">
        <v>2583</v>
      </c>
      <c r="AH648" s="60"/>
      <c r="AI648" s="60"/>
      <c r="AJ648" s="60"/>
      <c r="AK648" s="60">
        <v>43815</v>
      </c>
      <c r="AL648" s="60"/>
      <c r="AM648" s="60" t="s">
        <v>568</v>
      </c>
      <c r="AN648" s="60" t="s">
        <v>2585</v>
      </c>
      <c r="AO648" s="60" t="s">
        <v>2828</v>
      </c>
      <c r="AP648" s="49"/>
      <c r="AQ648" s="60" t="s">
        <v>266</v>
      </c>
      <c r="AR648" s="60"/>
      <c r="AS648" s="60" t="s">
        <v>174</v>
      </c>
      <c r="AT648" s="49">
        <v>19</v>
      </c>
      <c r="AU648" s="49">
        <v>1</v>
      </c>
      <c r="AV648" s="49">
        <v>1</v>
      </c>
      <c r="AW648" s="60">
        <v>43566</v>
      </c>
      <c r="AX648" s="60" t="s">
        <v>183</v>
      </c>
      <c r="AY648" s="60">
        <v>43859.598768368058</v>
      </c>
      <c r="AZ648" s="60">
        <v>43543</v>
      </c>
      <c r="BA648" s="60">
        <v>43564</v>
      </c>
      <c r="BB648" s="60" t="s">
        <v>2829</v>
      </c>
      <c r="BC648" s="60">
        <v>43567.636516203704</v>
      </c>
      <c r="BD648" s="60">
        <v>43608</v>
      </c>
      <c r="BE648" s="60">
        <v>44561</v>
      </c>
      <c r="BF648" s="49">
        <f>IF(AND(ISBLANK(tbl_RawData_Report1[[#This Row],[REQ_ID]]),tbl_RawData_Report1[[#This Row],[RH Kit?]] = "Y"),1,COUNTIFS(tbl_RawData_Report1[RH Kit?],"Y",tbl_RawData_Report1[REQ_ID],tbl_RawData_Report1[[#This Row],[REQ_ID]]))</f>
        <v>0</v>
      </c>
      <c r="BG648" s="49">
        <f>COUNTIFS(tbl_RawData_Report1[RH Kit?],"Y",tbl_RawData_Report1[Order No.],tbl_RawData_Report1[[#This Row],[Order No.]])</f>
        <v>0</v>
      </c>
      <c r="BH648" s="49">
        <f>SUM(tbl_RawData_Report1[[#This Row],[RH Kit Req]:[RH Kit PO]])</f>
        <v>0</v>
      </c>
      <c r="BI648" s="49" t="str">
        <f>IFERROR(VLOOKUP(B648,Lookup!A:B,2,FALSE),B648)</f>
        <v xml:space="preserve"> </v>
      </c>
      <c r="BJ648" s="49" t="b">
        <f t="shared" si="10"/>
        <v>0</v>
      </c>
      <c r="BK648" s="49" t="str">
        <f>tbl_RawData_Report1[[#This Row],[Item ID]]&amp;tbl_RawData_Report1[[#This Row],[Order No.]]</f>
        <v xml:space="preserve"> 0000038095</v>
      </c>
      <c r="BL648"/>
      <c r="BM648"/>
      <c r="BN648"/>
    </row>
    <row r="649" spans="1:66" hidden="1" x14ac:dyDescent="0.25">
      <c r="A649" s="35" t="s">
        <v>8</v>
      </c>
      <c r="B649" s="35" t="s">
        <v>122</v>
      </c>
      <c r="C649" s="35">
        <v>17</v>
      </c>
      <c r="D649" s="35">
        <v>1</v>
      </c>
      <c r="E649" s="35">
        <v>1</v>
      </c>
      <c r="F649" s="35" t="s">
        <v>2293</v>
      </c>
      <c r="G649" s="35" t="s">
        <v>2584</v>
      </c>
      <c r="H649" s="35" t="s">
        <v>2824</v>
      </c>
      <c r="I649" s="35" t="s">
        <v>593</v>
      </c>
      <c r="J649" s="35">
        <v>614.73</v>
      </c>
      <c r="K649" s="35" t="s">
        <v>2292</v>
      </c>
      <c r="L649" s="35" t="s">
        <v>2589</v>
      </c>
      <c r="M649" s="35" t="s">
        <v>396</v>
      </c>
      <c r="N649" s="35" t="s">
        <v>122</v>
      </c>
      <c r="O649" s="35" t="s">
        <v>2590</v>
      </c>
      <c r="P649" s="35" t="s">
        <v>2591</v>
      </c>
      <c r="Q649" s="35" t="s">
        <v>311</v>
      </c>
      <c r="R649" s="35" t="s">
        <v>2294</v>
      </c>
      <c r="S649" s="35" t="s">
        <v>2295</v>
      </c>
      <c r="T649" s="35" t="s">
        <v>5061</v>
      </c>
      <c r="U649" s="35" t="s">
        <v>269</v>
      </c>
      <c r="V649" s="35">
        <v>0</v>
      </c>
      <c r="W649" s="35">
        <v>0</v>
      </c>
      <c r="X649" s="49">
        <v>170</v>
      </c>
      <c r="Y649" s="60" t="s">
        <v>340</v>
      </c>
      <c r="Z649" s="49">
        <v>1</v>
      </c>
      <c r="AA649" s="49">
        <v>170</v>
      </c>
      <c r="AB649" s="60" t="s">
        <v>637</v>
      </c>
      <c r="AC649" s="60" t="s">
        <v>725</v>
      </c>
      <c r="AD649" s="60" t="s">
        <v>733</v>
      </c>
      <c r="AE649" s="60" t="s">
        <v>734</v>
      </c>
      <c r="AF649" s="49">
        <v>2019</v>
      </c>
      <c r="AG649" s="60" t="s">
        <v>2583</v>
      </c>
      <c r="AH649" s="60"/>
      <c r="AI649" s="60"/>
      <c r="AJ649" s="60"/>
      <c r="AK649" s="60">
        <v>43815</v>
      </c>
      <c r="AL649" s="60"/>
      <c r="AM649" s="60" t="s">
        <v>568</v>
      </c>
      <c r="AN649" s="60" t="s">
        <v>2585</v>
      </c>
      <c r="AO649" s="60" t="s">
        <v>2825</v>
      </c>
      <c r="AP649" s="49"/>
      <c r="AQ649" s="60" t="s">
        <v>266</v>
      </c>
      <c r="AR649" s="60"/>
      <c r="AS649" s="60" t="s">
        <v>174</v>
      </c>
      <c r="AT649" s="49">
        <v>17</v>
      </c>
      <c r="AU649" s="49">
        <v>1</v>
      </c>
      <c r="AV649" s="49">
        <v>1</v>
      </c>
      <c r="AW649" s="60">
        <v>43566</v>
      </c>
      <c r="AX649" s="60" t="s">
        <v>183</v>
      </c>
      <c r="AY649" s="60">
        <v>43859.598768368058</v>
      </c>
      <c r="AZ649" s="60">
        <v>43543</v>
      </c>
      <c r="BA649" s="60">
        <v>43564</v>
      </c>
      <c r="BB649" s="60" t="s">
        <v>2826</v>
      </c>
      <c r="BC649" s="60">
        <v>43567.636516203704</v>
      </c>
      <c r="BD649" s="60">
        <v>43608</v>
      </c>
      <c r="BE649" s="60">
        <v>44561</v>
      </c>
      <c r="BF649" s="49">
        <f>IF(AND(ISBLANK(tbl_RawData_Report1[[#This Row],[REQ_ID]]),tbl_RawData_Report1[[#This Row],[RH Kit?]] = "Y"),1,COUNTIFS(tbl_RawData_Report1[RH Kit?],"Y",tbl_RawData_Report1[REQ_ID],tbl_RawData_Report1[[#This Row],[REQ_ID]]))</f>
        <v>0</v>
      </c>
      <c r="BG649" s="49">
        <f>COUNTIFS(tbl_RawData_Report1[RH Kit?],"Y",tbl_RawData_Report1[Order No.],tbl_RawData_Report1[[#This Row],[Order No.]])</f>
        <v>0</v>
      </c>
      <c r="BH649" s="49">
        <f>SUM(tbl_RawData_Report1[[#This Row],[RH Kit Req]:[RH Kit PO]])</f>
        <v>0</v>
      </c>
      <c r="BI649" s="49" t="str">
        <f>IFERROR(VLOOKUP(B649,Lookup!A:B,2,FALSE),B649)</f>
        <v xml:space="preserve"> </v>
      </c>
      <c r="BJ649" s="49" t="b">
        <f t="shared" si="10"/>
        <v>0</v>
      </c>
      <c r="BK649" s="49" t="str">
        <f>tbl_RawData_Report1[[#This Row],[Item ID]]&amp;tbl_RawData_Report1[[#This Row],[Order No.]]</f>
        <v xml:space="preserve"> 0000038095</v>
      </c>
      <c r="BL649"/>
      <c r="BM649"/>
      <c r="BN649"/>
    </row>
    <row r="650" spans="1:66" hidden="1" x14ac:dyDescent="0.25">
      <c r="A650" s="35" t="s">
        <v>8</v>
      </c>
      <c r="B650" s="35" t="s">
        <v>122</v>
      </c>
      <c r="C650" s="35">
        <v>9</v>
      </c>
      <c r="D650" s="35">
        <v>1</v>
      </c>
      <c r="E650" s="35">
        <v>1</v>
      </c>
      <c r="F650" s="35" t="s">
        <v>2293</v>
      </c>
      <c r="G650" s="35" t="s">
        <v>2584</v>
      </c>
      <c r="H650" s="35" t="s">
        <v>2713</v>
      </c>
      <c r="I650" s="35" t="s">
        <v>593</v>
      </c>
      <c r="J650" s="35">
        <v>524.1</v>
      </c>
      <c r="K650" s="35" t="s">
        <v>2292</v>
      </c>
      <c r="L650" s="35" t="s">
        <v>2589</v>
      </c>
      <c r="M650" s="35" t="s">
        <v>396</v>
      </c>
      <c r="N650" s="35" t="s">
        <v>122</v>
      </c>
      <c r="O650" s="35" t="s">
        <v>2590</v>
      </c>
      <c r="P650" s="35" t="s">
        <v>2591</v>
      </c>
      <c r="Q650" s="35" t="s">
        <v>311</v>
      </c>
      <c r="R650" s="35" t="s">
        <v>2294</v>
      </c>
      <c r="S650" s="35" t="s">
        <v>2295</v>
      </c>
      <c r="T650" s="35" t="s">
        <v>5061</v>
      </c>
      <c r="U650" s="35" t="s">
        <v>269</v>
      </c>
      <c r="V650" s="35">
        <v>0</v>
      </c>
      <c r="W650" s="35">
        <v>0</v>
      </c>
      <c r="X650" s="49">
        <v>330</v>
      </c>
      <c r="Y650" s="60" t="s">
        <v>340</v>
      </c>
      <c r="Z650" s="49">
        <v>1</v>
      </c>
      <c r="AA650" s="49">
        <v>330</v>
      </c>
      <c r="AB650" s="60" t="s">
        <v>637</v>
      </c>
      <c r="AC650" s="60" t="s">
        <v>725</v>
      </c>
      <c r="AD650" s="60" t="s">
        <v>733</v>
      </c>
      <c r="AE650" s="60" t="s">
        <v>734</v>
      </c>
      <c r="AF650" s="49">
        <v>2019</v>
      </c>
      <c r="AG650" s="60" t="s">
        <v>2583</v>
      </c>
      <c r="AH650" s="60"/>
      <c r="AI650" s="60"/>
      <c r="AJ650" s="60"/>
      <c r="AK650" s="60">
        <v>43815</v>
      </c>
      <c r="AL650" s="60"/>
      <c r="AM650" s="60" t="s">
        <v>568</v>
      </c>
      <c r="AN650" s="60" t="s">
        <v>2585</v>
      </c>
      <c r="AO650" s="60" t="s">
        <v>2714</v>
      </c>
      <c r="AP650" s="49"/>
      <c r="AQ650" s="60" t="s">
        <v>266</v>
      </c>
      <c r="AR650" s="60"/>
      <c r="AS650" s="60" t="s">
        <v>174</v>
      </c>
      <c r="AT650" s="49">
        <v>9</v>
      </c>
      <c r="AU650" s="49">
        <v>1</v>
      </c>
      <c r="AV650" s="49">
        <v>1</v>
      </c>
      <c r="AW650" s="60">
        <v>43566</v>
      </c>
      <c r="AX650" s="60" t="s">
        <v>183</v>
      </c>
      <c r="AY650" s="60">
        <v>43859.598768368058</v>
      </c>
      <c r="AZ650" s="60">
        <v>43543</v>
      </c>
      <c r="BA650" s="60">
        <v>43564</v>
      </c>
      <c r="BB650" s="60" t="s">
        <v>2715</v>
      </c>
      <c r="BC650" s="60">
        <v>43567.636516203704</v>
      </c>
      <c r="BD650" s="60">
        <v>43608</v>
      </c>
      <c r="BE650" s="60">
        <v>44561</v>
      </c>
      <c r="BF650" s="49">
        <f>IF(AND(ISBLANK(tbl_RawData_Report1[[#This Row],[REQ_ID]]),tbl_RawData_Report1[[#This Row],[RH Kit?]] = "Y"),1,COUNTIFS(tbl_RawData_Report1[RH Kit?],"Y",tbl_RawData_Report1[REQ_ID],tbl_RawData_Report1[[#This Row],[REQ_ID]]))</f>
        <v>0</v>
      </c>
      <c r="BG650" s="49">
        <f>COUNTIFS(tbl_RawData_Report1[RH Kit?],"Y",tbl_RawData_Report1[Order No.],tbl_RawData_Report1[[#This Row],[Order No.]])</f>
        <v>0</v>
      </c>
      <c r="BH650" s="49">
        <f>SUM(tbl_RawData_Report1[[#This Row],[RH Kit Req]:[RH Kit PO]])</f>
        <v>0</v>
      </c>
      <c r="BI650" s="49" t="str">
        <f>IFERROR(VLOOKUP(B650,Lookup!A:B,2,FALSE),B650)</f>
        <v xml:space="preserve"> </v>
      </c>
      <c r="BJ650" s="49" t="b">
        <f t="shared" si="10"/>
        <v>0</v>
      </c>
      <c r="BK650" s="49" t="str">
        <f>tbl_RawData_Report1[[#This Row],[Item ID]]&amp;tbl_RawData_Report1[[#This Row],[Order No.]]</f>
        <v xml:space="preserve"> 0000038095</v>
      </c>
      <c r="BL650"/>
      <c r="BM650"/>
      <c r="BN650"/>
    </row>
    <row r="651" spans="1:66" hidden="1" x14ac:dyDescent="0.25">
      <c r="A651" s="35" t="s">
        <v>8</v>
      </c>
      <c r="B651" s="35" t="s">
        <v>122</v>
      </c>
      <c r="C651" s="35">
        <v>41</v>
      </c>
      <c r="D651" s="35">
        <v>1</v>
      </c>
      <c r="E651" s="35">
        <v>1</v>
      </c>
      <c r="F651" s="35" t="s">
        <v>2293</v>
      </c>
      <c r="G651" s="35" t="s">
        <v>2584</v>
      </c>
      <c r="H651" s="35" t="s">
        <v>2719</v>
      </c>
      <c r="I651" s="35" t="s">
        <v>593</v>
      </c>
      <c r="J651" s="35">
        <v>458.56</v>
      </c>
      <c r="K651" s="35" t="s">
        <v>2292</v>
      </c>
      <c r="L651" s="35" t="s">
        <v>2589</v>
      </c>
      <c r="M651" s="35" t="s">
        <v>396</v>
      </c>
      <c r="N651" s="35" t="s">
        <v>122</v>
      </c>
      <c r="O651" s="35" t="s">
        <v>2590</v>
      </c>
      <c r="P651" s="35" t="s">
        <v>2663</v>
      </c>
      <c r="Q651" s="35" t="s">
        <v>311</v>
      </c>
      <c r="R651" s="35" t="s">
        <v>2294</v>
      </c>
      <c r="S651" s="35" t="s">
        <v>2295</v>
      </c>
      <c r="T651" s="35" t="s">
        <v>5061</v>
      </c>
      <c r="U651" s="35" t="s">
        <v>269</v>
      </c>
      <c r="V651" s="35">
        <v>0</v>
      </c>
      <c r="W651" s="35">
        <v>0</v>
      </c>
      <c r="X651" s="49">
        <v>667</v>
      </c>
      <c r="Y651" s="60" t="s">
        <v>340</v>
      </c>
      <c r="Z651" s="49">
        <v>1</v>
      </c>
      <c r="AA651" s="49">
        <v>667</v>
      </c>
      <c r="AB651" s="60" t="s">
        <v>637</v>
      </c>
      <c r="AC651" s="60" t="s">
        <v>660</v>
      </c>
      <c r="AD651" s="60" t="s">
        <v>733</v>
      </c>
      <c r="AE651" s="60" t="s">
        <v>734</v>
      </c>
      <c r="AF651" s="49">
        <v>2019</v>
      </c>
      <c r="AG651" s="60" t="s">
        <v>2583</v>
      </c>
      <c r="AH651" s="60"/>
      <c r="AI651" s="60"/>
      <c r="AJ651" s="60"/>
      <c r="AK651" s="60">
        <v>43815</v>
      </c>
      <c r="AL651" s="60"/>
      <c r="AM651" s="60" t="s">
        <v>568</v>
      </c>
      <c r="AN651" s="60" t="s">
        <v>2585</v>
      </c>
      <c r="AO651" s="60" t="s">
        <v>2720</v>
      </c>
      <c r="AP651" s="49"/>
      <c r="AQ651" s="60" t="s">
        <v>266</v>
      </c>
      <c r="AR651" s="60"/>
      <c r="AS651" s="60" t="s">
        <v>174</v>
      </c>
      <c r="AT651" s="49">
        <v>41</v>
      </c>
      <c r="AU651" s="49">
        <v>1</v>
      </c>
      <c r="AV651" s="49">
        <v>1</v>
      </c>
      <c r="AW651" s="60">
        <v>43566</v>
      </c>
      <c r="AX651" s="60" t="s">
        <v>183</v>
      </c>
      <c r="AY651" s="60">
        <v>43859.598768368058</v>
      </c>
      <c r="AZ651" s="60">
        <v>43543</v>
      </c>
      <c r="BA651" s="60">
        <v>43564</v>
      </c>
      <c r="BB651" s="60" t="s">
        <v>2721</v>
      </c>
      <c r="BC651" s="60">
        <v>43567.636516203704</v>
      </c>
      <c r="BD651" s="60">
        <v>43608</v>
      </c>
      <c r="BE651" s="60">
        <v>44561</v>
      </c>
      <c r="BF651" s="49">
        <f>IF(AND(ISBLANK(tbl_RawData_Report1[[#This Row],[REQ_ID]]),tbl_RawData_Report1[[#This Row],[RH Kit?]] = "Y"),1,COUNTIFS(tbl_RawData_Report1[RH Kit?],"Y",tbl_RawData_Report1[REQ_ID],tbl_RawData_Report1[[#This Row],[REQ_ID]]))</f>
        <v>0</v>
      </c>
      <c r="BG651" s="49">
        <f>COUNTIFS(tbl_RawData_Report1[RH Kit?],"Y",tbl_RawData_Report1[Order No.],tbl_RawData_Report1[[#This Row],[Order No.]])</f>
        <v>0</v>
      </c>
      <c r="BH651" s="49">
        <f>SUM(tbl_RawData_Report1[[#This Row],[RH Kit Req]:[RH Kit PO]])</f>
        <v>0</v>
      </c>
      <c r="BI651" s="49" t="str">
        <f>IFERROR(VLOOKUP(B651,Lookup!A:B,2,FALSE),B651)</f>
        <v xml:space="preserve"> </v>
      </c>
      <c r="BJ651" s="49" t="b">
        <f t="shared" si="10"/>
        <v>0</v>
      </c>
      <c r="BK651" s="49" t="str">
        <f>tbl_RawData_Report1[[#This Row],[Item ID]]&amp;tbl_RawData_Report1[[#This Row],[Order No.]]</f>
        <v xml:space="preserve"> 0000038095</v>
      </c>
      <c r="BL651"/>
      <c r="BM651"/>
      <c r="BN651"/>
    </row>
    <row r="652" spans="1:66" hidden="1" x14ac:dyDescent="0.25">
      <c r="A652" s="35" t="s">
        <v>8</v>
      </c>
      <c r="B652" s="35" t="s">
        <v>122</v>
      </c>
      <c r="C652" s="35">
        <v>35</v>
      </c>
      <c r="D652" s="35">
        <v>1</v>
      </c>
      <c r="E652" s="35">
        <v>1</v>
      </c>
      <c r="F652" s="35" t="s">
        <v>2293</v>
      </c>
      <c r="G652" s="35" t="s">
        <v>2584</v>
      </c>
      <c r="H652" s="35" t="s">
        <v>2654</v>
      </c>
      <c r="I652" s="35" t="s">
        <v>593</v>
      </c>
      <c r="J652" s="35">
        <v>6231.56</v>
      </c>
      <c r="K652" s="35" t="s">
        <v>2292</v>
      </c>
      <c r="L652" s="35" t="s">
        <v>2589</v>
      </c>
      <c r="M652" s="35" t="s">
        <v>396</v>
      </c>
      <c r="N652" s="35" t="s">
        <v>122</v>
      </c>
      <c r="O652" s="35" t="s">
        <v>2590</v>
      </c>
      <c r="P652" s="35" t="s">
        <v>2591</v>
      </c>
      <c r="Q652" s="35" t="s">
        <v>311</v>
      </c>
      <c r="R652" s="35" t="s">
        <v>2294</v>
      </c>
      <c r="S652" s="35" t="s">
        <v>2295</v>
      </c>
      <c r="T652" s="35" t="s">
        <v>5061</v>
      </c>
      <c r="U652" s="35" t="s">
        <v>269</v>
      </c>
      <c r="V652" s="35">
        <v>0</v>
      </c>
      <c r="W652" s="35">
        <v>0</v>
      </c>
      <c r="X652" s="49">
        <v>1000</v>
      </c>
      <c r="Y652" s="60" t="s">
        <v>340</v>
      </c>
      <c r="Z652" s="49">
        <v>1</v>
      </c>
      <c r="AA652" s="49">
        <v>1000</v>
      </c>
      <c r="AB652" s="60" t="s">
        <v>637</v>
      </c>
      <c r="AC652" s="60" t="s">
        <v>725</v>
      </c>
      <c r="AD652" s="60" t="s">
        <v>733</v>
      </c>
      <c r="AE652" s="60" t="s">
        <v>734</v>
      </c>
      <c r="AF652" s="49">
        <v>2019</v>
      </c>
      <c r="AG652" s="60" t="s">
        <v>2583</v>
      </c>
      <c r="AH652" s="60"/>
      <c r="AI652" s="60"/>
      <c r="AJ652" s="60"/>
      <c r="AK652" s="60">
        <v>43815</v>
      </c>
      <c r="AL652" s="60"/>
      <c r="AM652" s="60" t="s">
        <v>568</v>
      </c>
      <c r="AN652" s="60" t="s">
        <v>2585</v>
      </c>
      <c r="AO652" s="60" t="s">
        <v>2655</v>
      </c>
      <c r="AP652" s="49"/>
      <c r="AQ652" s="60" t="s">
        <v>266</v>
      </c>
      <c r="AR652" s="60"/>
      <c r="AS652" s="60" t="s">
        <v>174</v>
      </c>
      <c r="AT652" s="49">
        <v>35</v>
      </c>
      <c r="AU652" s="49">
        <v>1</v>
      </c>
      <c r="AV652" s="49">
        <v>1</v>
      </c>
      <c r="AW652" s="60">
        <v>43566</v>
      </c>
      <c r="AX652" s="60" t="s">
        <v>183</v>
      </c>
      <c r="AY652" s="60">
        <v>43859.598768368058</v>
      </c>
      <c r="AZ652" s="60">
        <v>43543</v>
      </c>
      <c r="BA652" s="60">
        <v>43564</v>
      </c>
      <c r="BB652" s="60" t="s">
        <v>2656</v>
      </c>
      <c r="BC652" s="60">
        <v>43567.636516203704</v>
      </c>
      <c r="BD652" s="60">
        <v>43608</v>
      </c>
      <c r="BE652" s="60">
        <v>44561</v>
      </c>
      <c r="BF652" s="49">
        <f>IF(AND(ISBLANK(tbl_RawData_Report1[[#This Row],[REQ_ID]]),tbl_RawData_Report1[[#This Row],[RH Kit?]] = "Y"),1,COUNTIFS(tbl_RawData_Report1[RH Kit?],"Y",tbl_RawData_Report1[REQ_ID],tbl_RawData_Report1[[#This Row],[REQ_ID]]))</f>
        <v>0</v>
      </c>
      <c r="BG652" s="49">
        <f>COUNTIFS(tbl_RawData_Report1[RH Kit?],"Y",tbl_RawData_Report1[Order No.],tbl_RawData_Report1[[#This Row],[Order No.]])</f>
        <v>0</v>
      </c>
      <c r="BH652" s="49">
        <f>SUM(tbl_RawData_Report1[[#This Row],[RH Kit Req]:[RH Kit PO]])</f>
        <v>0</v>
      </c>
      <c r="BI652" s="49" t="str">
        <f>IFERROR(VLOOKUP(B652,Lookup!A:B,2,FALSE),B652)</f>
        <v xml:space="preserve"> </v>
      </c>
      <c r="BJ652" s="49" t="b">
        <f t="shared" si="10"/>
        <v>0</v>
      </c>
      <c r="BK652" s="49" t="str">
        <f>tbl_RawData_Report1[[#This Row],[Item ID]]&amp;tbl_RawData_Report1[[#This Row],[Order No.]]</f>
        <v xml:space="preserve"> 0000038095</v>
      </c>
      <c r="BL652"/>
      <c r="BM652"/>
      <c r="BN652"/>
    </row>
    <row r="653" spans="1:66" hidden="1" x14ac:dyDescent="0.25">
      <c r="A653" s="35" t="s">
        <v>8</v>
      </c>
      <c r="B653" s="35" t="s">
        <v>122</v>
      </c>
      <c r="C653" s="35">
        <v>14</v>
      </c>
      <c r="D653" s="35">
        <v>1</v>
      </c>
      <c r="E653" s="35">
        <v>1</v>
      </c>
      <c r="F653" s="35" t="s">
        <v>2293</v>
      </c>
      <c r="G653" s="35" t="s">
        <v>2584</v>
      </c>
      <c r="H653" s="35" t="s">
        <v>2657</v>
      </c>
      <c r="I653" s="35" t="s">
        <v>593</v>
      </c>
      <c r="J653" s="35">
        <v>143.69999999999999</v>
      </c>
      <c r="K653" s="35" t="s">
        <v>2292</v>
      </c>
      <c r="L653" s="35" t="s">
        <v>2589</v>
      </c>
      <c r="M653" s="35" t="s">
        <v>396</v>
      </c>
      <c r="N653" s="35" t="s">
        <v>122</v>
      </c>
      <c r="O653" s="35" t="s">
        <v>2590</v>
      </c>
      <c r="P653" s="35" t="s">
        <v>2591</v>
      </c>
      <c r="Q653" s="35" t="s">
        <v>311</v>
      </c>
      <c r="R653" s="35" t="s">
        <v>2294</v>
      </c>
      <c r="S653" s="35" t="s">
        <v>2295</v>
      </c>
      <c r="T653" s="35" t="s">
        <v>5061</v>
      </c>
      <c r="U653" s="35" t="s">
        <v>269</v>
      </c>
      <c r="V653" s="35">
        <v>0</v>
      </c>
      <c r="W653" s="35">
        <v>0</v>
      </c>
      <c r="X653" s="49">
        <v>120</v>
      </c>
      <c r="Y653" s="60" t="s">
        <v>340</v>
      </c>
      <c r="Z653" s="49">
        <v>1</v>
      </c>
      <c r="AA653" s="49">
        <v>120</v>
      </c>
      <c r="AB653" s="60" t="s">
        <v>637</v>
      </c>
      <c r="AC653" s="60" t="s">
        <v>725</v>
      </c>
      <c r="AD653" s="60" t="s">
        <v>733</v>
      </c>
      <c r="AE653" s="60" t="s">
        <v>734</v>
      </c>
      <c r="AF653" s="49">
        <v>2019</v>
      </c>
      <c r="AG653" s="60" t="s">
        <v>2583</v>
      </c>
      <c r="AH653" s="60"/>
      <c r="AI653" s="60"/>
      <c r="AJ653" s="60"/>
      <c r="AK653" s="60">
        <v>43815</v>
      </c>
      <c r="AL653" s="60"/>
      <c r="AM653" s="60" t="s">
        <v>568</v>
      </c>
      <c r="AN653" s="60" t="s">
        <v>2585</v>
      </c>
      <c r="AO653" s="60" t="s">
        <v>2658</v>
      </c>
      <c r="AP653" s="49"/>
      <c r="AQ653" s="60" t="s">
        <v>266</v>
      </c>
      <c r="AR653" s="60"/>
      <c r="AS653" s="60" t="s">
        <v>174</v>
      </c>
      <c r="AT653" s="49">
        <v>14</v>
      </c>
      <c r="AU653" s="49">
        <v>1</v>
      </c>
      <c r="AV653" s="49">
        <v>1</v>
      </c>
      <c r="AW653" s="60">
        <v>43566</v>
      </c>
      <c r="AX653" s="60" t="s">
        <v>183</v>
      </c>
      <c r="AY653" s="60">
        <v>43859.598768368058</v>
      </c>
      <c r="AZ653" s="60">
        <v>43543</v>
      </c>
      <c r="BA653" s="60">
        <v>43564</v>
      </c>
      <c r="BB653" s="60" t="s">
        <v>2659</v>
      </c>
      <c r="BC653" s="60">
        <v>43567.636516203704</v>
      </c>
      <c r="BD653" s="60">
        <v>43608</v>
      </c>
      <c r="BE653" s="60">
        <v>44561</v>
      </c>
      <c r="BF653" s="49">
        <f>IF(AND(ISBLANK(tbl_RawData_Report1[[#This Row],[REQ_ID]]),tbl_RawData_Report1[[#This Row],[RH Kit?]] = "Y"),1,COUNTIFS(tbl_RawData_Report1[RH Kit?],"Y",tbl_RawData_Report1[REQ_ID],tbl_RawData_Report1[[#This Row],[REQ_ID]]))</f>
        <v>0</v>
      </c>
      <c r="BG653" s="49">
        <f>COUNTIFS(tbl_RawData_Report1[RH Kit?],"Y",tbl_RawData_Report1[Order No.],tbl_RawData_Report1[[#This Row],[Order No.]])</f>
        <v>0</v>
      </c>
      <c r="BH653" s="49">
        <f>SUM(tbl_RawData_Report1[[#This Row],[RH Kit Req]:[RH Kit PO]])</f>
        <v>0</v>
      </c>
      <c r="BI653" s="49" t="str">
        <f>IFERROR(VLOOKUP(B653,Lookup!A:B,2,FALSE),B653)</f>
        <v xml:space="preserve"> </v>
      </c>
      <c r="BJ653" s="49" t="b">
        <f t="shared" si="10"/>
        <v>0</v>
      </c>
      <c r="BK653" s="49" t="str">
        <f>tbl_RawData_Report1[[#This Row],[Item ID]]&amp;tbl_RawData_Report1[[#This Row],[Order No.]]</f>
        <v xml:space="preserve"> 0000038095</v>
      </c>
      <c r="BL653"/>
      <c r="BM653"/>
      <c r="BN653"/>
    </row>
    <row r="654" spans="1:66" hidden="1" x14ac:dyDescent="0.25">
      <c r="A654" s="35" t="s">
        <v>8</v>
      </c>
      <c r="B654" s="35" t="s">
        <v>122</v>
      </c>
      <c r="C654" s="35">
        <v>4</v>
      </c>
      <c r="D654" s="35">
        <v>1</v>
      </c>
      <c r="E654" s="35">
        <v>1</v>
      </c>
      <c r="F654" s="35" t="s">
        <v>2293</v>
      </c>
      <c r="G654" s="35" t="s">
        <v>2584</v>
      </c>
      <c r="H654" s="35" t="s">
        <v>2667</v>
      </c>
      <c r="I654" s="35" t="s">
        <v>593</v>
      </c>
      <c r="J654" s="35">
        <v>10470.09</v>
      </c>
      <c r="K654" s="35" t="s">
        <v>2292</v>
      </c>
      <c r="L654" s="35" t="s">
        <v>2589</v>
      </c>
      <c r="M654" s="35" t="s">
        <v>396</v>
      </c>
      <c r="N654" s="35" t="s">
        <v>122</v>
      </c>
      <c r="O654" s="35" t="s">
        <v>2590</v>
      </c>
      <c r="P654" s="35" t="s">
        <v>2591</v>
      </c>
      <c r="Q654" s="35" t="s">
        <v>311</v>
      </c>
      <c r="R654" s="35" t="s">
        <v>2294</v>
      </c>
      <c r="S654" s="35" t="s">
        <v>2295</v>
      </c>
      <c r="T654" s="35" t="s">
        <v>5061</v>
      </c>
      <c r="U654" s="35" t="s">
        <v>269</v>
      </c>
      <c r="V654" s="35">
        <v>0</v>
      </c>
      <c r="W654" s="35">
        <v>0</v>
      </c>
      <c r="X654" s="49">
        <v>902</v>
      </c>
      <c r="Y654" s="60" t="s">
        <v>340</v>
      </c>
      <c r="Z654" s="49">
        <v>1</v>
      </c>
      <c r="AA654" s="49">
        <v>902</v>
      </c>
      <c r="AB654" s="60" t="s">
        <v>637</v>
      </c>
      <c r="AC654" s="60" t="s">
        <v>725</v>
      </c>
      <c r="AD654" s="60" t="s">
        <v>733</v>
      </c>
      <c r="AE654" s="60" t="s">
        <v>734</v>
      </c>
      <c r="AF654" s="49">
        <v>2019</v>
      </c>
      <c r="AG654" s="60" t="s">
        <v>2583</v>
      </c>
      <c r="AH654" s="60"/>
      <c r="AI654" s="60"/>
      <c r="AJ654" s="60"/>
      <c r="AK654" s="60">
        <v>43815</v>
      </c>
      <c r="AL654" s="60"/>
      <c r="AM654" s="60" t="s">
        <v>568</v>
      </c>
      <c r="AN654" s="60" t="s">
        <v>2585</v>
      </c>
      <c r="AO654" s="60" t="s">
        <v>2668</v>
      </c>
      <c r="AP654" s="49"/>
      <c r="AQ654" s="60" t="s">
        <v>266</v>
      </c>
      <c r="AR654" s="60"/>
      <c r="AS654" s="60" t="s">
        <v>174</v>
      </c>
      <c r="AT654" s="49">
        <v>4</v>
      </c>
      <c r="AU654" s="49">
        <v>1</v>
      </c>
      <c r="AV654" s="49">
        <v>1</v>
      </c>
      <c r="AW654" s="60">
        <v>43566</v>
      </c>
      <c r="AX654" s="60" t="s">
        <v>183</v>
      </c>
      <c r="AY654" s="60">
        <v>43859.598768368058</v>
      </c>
      <c r="AZ654" s="60">
        <v>43543</v>
      </c>
      <c r="BA654" s="60">
        <v>43564</v>
      </c>
      <c r="BB654" s="60" t="s">
        <v>2669</v>
      </c>
      <c r="BC654" s="60">
        <v>43567.636516203704</v>
      </c>
      <c r="BD654" s="60">
        <v>43608</v>
      </c>
      <c r="BE654" s="60">
        <v>44561</v>
      </c>
      <c r="BF654" s="49">
        <f>IF(AND(ISBLANK(tbl_RawData_Report1[[#This Row],[REQ_ID]]),tbl_RawData_Report1[[#This Row],[RH Kit?]] = "Y"),1,COUNTIFS(tbl_RawData_Report1[RH Kit?],"Y",tbl_RawData_Report1[REQ_ID],tbl_RawData_Report1[[#This Row],[REQ_ID]]))</f>
        <v>0</v>
      </c>
      <c r="BG654" s="49">
        <f>COUNTIFS(tbl_RawData_Report1[RH Kit?],"Y",tbl_RawData_Report1[Order No.],tbl_RawData_Report1[[#This Row],[Order No.]])</f>
        <v>0</v>
      </c>
      <c r="BH654" s="49">
        <f>SUM(tbl_RawData_Report1[[#This Row],[RH Kit Req]:[RH Kit PO]])</f>
        <v>0</v>
      </c>
      <c r="BI654" s="49" t="str">
        <f>IFERROR(VLOOKUP(B654,Lookup!A:B,2,FALSE),B654)</f>
        <v xml:space="preserve"> </v>
      </c>
      <c r="BJ654" s="49" t="b">
        <f t="shared" si="10"/>
        <v>0</v>
      </c>
      <c r="BK654" s="49" t="str">
        <f>tbl_RawData_Report1[[#This Row],[Item ID]]&amp;tbl_RawData_Report1[[#This Row],[Order No.]]</f>
        <v xml:space="preserve"> 0000038095</v>
      </c>
      <c r="BL654"/>
      <c r="BM654"/>
      <c r="BN654"/>
    </row>
    <row r="655" spans="1:66" hidden="1" x14ac:dyDescent="0.25">
      <c r="A655" s="35" t="s">
        <v>8</v>
      </c>
      <c r="B655" s="35" t="s">
        <v>122</v>
      </c>
      <c r="C655" s="35">
        <v>7</v>
      </c>
      <c r="D655" s="35">
        <v>1</v>
      </c>
      <c r="E655" s="35">
        <v>1</v>
      </c>
      <c r="F655" s="35" t="s">
        <v>2293</v>
      </c>
      <c r="G655" s="35" t="s">
        <v>2584</v>
      </c>
      <c r="H655" s="35" t="s">
        <v>2592</v>
      </c>
      <c r="I655" s="35" t="s">
        <v>593</v>
      </c>
      <c r="J655" s="35">
        <v>446.4</v>
      </c>
      <c r="K655" s="35" t="s">
        <v>2292</v>
      </c>
      <c r="L655" s="35" t="s">
        <v>2589</v>
      </c>
      <c r="M655" s="35" t="s">
        <v>396</v>
      </c>
      <c r="N655" s="35" t="s">
        <v>122</v>
      </c>
      <c r="O655" s="35" t="s">
        <v>2590</v>
      </c>
      <c r="P655" s="35" t="s">
        <v>2591</v>
      </c>
      <c r="Q655" s="35" t="s">
        <v>311</v>
      </c>
      <c r="R655" s="35" t="s">
        <v>2294</v>
      </c>
      <c r="S655" s="35" t="s">
        <v>2295</v>
      </c>
      <c r="T655" s="35" t="s">
        <v>5061</v>
      </c>
      <c r="U655" s="35" t="s">
        <v>269</v>
      </c>
      <c r="V655" s="35">
        <v>0</v>
      </c>
      <c r="W655" s="35">
        <v>0</v>
      </c>
      <c r="X655" s="49">
        <v>130</v>
      </c>
      <c r="Y655" s="60" t="s">
        <v>340</v>
      </c>
      <c r="Z655" s="49">
        <v>1</v>
      </c>
      <c r="AA655" s="49">
        <v>130</v>
      </c>
      <c r="AB655" s="60" t="s">
        <v>637</v>
      </c>
      <c r="AC655" s="60" t="s">
        <v>725</v>
      </c>
      <c r="AD655" s="60" t="s">
        <v>733</v>
      </c>
      <c r="AE655" s="60" t="s">
        <v>734</v>
      </c>
      <c r="AF655" s="49">
        <v>2019</v>
      </c>
      <c r="AG655" s="60" t="s">
        <v>2583</v>
      </c>
      <c r="AH655" s="60"/>
      <c r="AI655" s="60"/>
      <c r="AJ655" s="60"/>
      <c r="AK655" s="60">
        <v>43815</v>
      </c>
      <c r="AL655" s="60"/>
      <c r="AM655" s="60" t="s">
        <v>568</v>
      </c>
      <c r="AN655" s="60" t="s">
        <v>2585</v>
      </c>
      <c r="AO655" s="60" t="s">
        <v>2593</v>
      </c>
      <c r="AP655" s="49"/>
      <c r="AQ655" s="60" t="s">
        <v>266</v>
      </c>
      <c r="AR655" s="60"/>
      <c r="AS655" s="60" t="s">
        <v>174</v>
      </c>
      <c r="AT655" s="49">
        <v>7</v>
      </c>
      <c r="AU655" s="49">
        <v>1</v>
      </c>
      <c r="AV655" s="49">
        <v>1</v>
      </c>
      <c r="AW655" s="60">
        <v>43566</v>
      </c>
      <c r="AX655" s="60" t="s">
        <v>183</v>
      </c>
      <c r="AY655" s="60">
        <v>43859.598768368058</v>
      </c>
      <c r="AZ655" s="60">
        <v>43543</v>
      </c>
      <c r="BA655" s="60">
        <v>43564</v>
      </c>
      <c r="BB655" s="60" t="s">
        <v>2594</v>
      </c>
      <c r="BC655" s="60">
        <v>43567.636516203704</v>
      </c>
      <c r="BD655" s="60">
        <v>43608</v>
      </c>
      <c r="BE655" s="60">
        <v>44561</v>
      </c>
      <c r="BF655" s="49">
        <f>IF(AND(ISBLANK(tbl_RawData_Report1[[#This Row],[REQ_ID]]),tbl_RawData_Report1[[#This Row],[RH Kit?]] = "Y"),1,COUNTIFS(tbl_RawData_Report1[RH Kit?],"Y",tbl_RawData_Report1[REQ_ID],tbl_RawData_Report1[[#This Row],[REQ_ID]]))</f>
        <v>0</v>
      </c>
      <c r="BG655" s="49">
        <f>COUNTIFS(tbl_RawData_Report1[RH Kit?],"Y",tbl_RawData_Report1[Order No.],tbl_RawData_Report1[[#This Row],[Order No.]])</f>
        <v>0</v>
      </c>
      <c r="BH655" s="49">
        <f>SUM(tbl_RawData_Report1[[#This Row],[RH Kit Req]:[RH Kit PO]])</f>
        <v>0</v>
      </c>
      <c r="BI655" s="49" t="str">
        <f>IFERROR(VLOOKUP(B655,Lookup!A:B,2,FALSE),B655)</f>
        <v xml:space="preserve"> </v>
      </c>
      <c r="BJ655" s="49" t="b">
        <f t="shared" si="10"/>
        <v>0</v>
      </c>
      <c r="BK655" s="49" t="str">
        <f>tbl_RawData_Report1[[#This Row],[Item ID]]&amp;tbl_RawData_Report1[[#This Row],[Order No.]]</f>
        <v xml:space="preserve"> 0000038095</v>
      </c>
      <c r="BL655"/>
      <c r="BM655"/>
      <c r="BN655"/>
    </row>
    <row r="656" spans="1:66" hidden="1" x14ac:dyDescent="0.25">
      <c r="A656" s="35" t="s">
        <v>8</v>
      </c>
      <c r="B656" s="35" t="s">
        <v>122</v>
      </c>
      <c r="C656" s="35">
        <v>16</v>
      </c>
      <c r="D656" s="35">
        <v>1</v>
      </c>
      <c r="E656" s="35">
        <v>1</v>
      </c>
      <c r="F656" s="35" t="s">
        <v>2293</v>
      </c>
      <c r="G656" s="35" t="s">
        <v>2584</v>
      </c>
      <c r="H656" s="35" t="s">
        <v>2626</v>
      </c>
      <c r="I656" s="35" t="s">
        <v>593</v>
      </c>
      <c r="J656" s="35">
        <v>198.52</v>
      </c>
      <c r="K656" s="35" t="s">
        <v>2292</v>
      </c>
      <c r="L656" s="35" t="s">
        <v>2589</v>
      </c>
      <c r="M656" s="35" t="s">
        <v>396</v>
      </c>
      <c r="N656" s="35" t="s">
        <v>122</v>
      </c>
      <c r="O656" s="35" t="s">
        <v>2590</v>
      </c>
      <c r="P656" s="35" t="s">
        <v>2591</v>
      </c>
      <c r="Q656" s="35" t="s">
        <v>311</v>
      </c>
      <c r="R656" s="35" t="s">
        <v>2294</v>
      </c>
      <c r="S656" s="35" t="s">
        <v>2295</v>
      </c>
      <c r="T656" s="35" t="s">
        <v>5061</v>
      </c>
      <c r="U656" s="35" t="s">
        <v>269</v>
      </c>
      <c r="V656" s="35">
        <v>0</v>
      </c>
      <c r="W656" s="35">
        <v>0</v>
      </c>
      <c r="X656" s="49">
        <v>170</v>
      </c>
      <c r="Y656" s="60" t="s">
        <v>340</v>
      </c>
      <c r="Z656" s="49">
        <v>1</v>
      </c>
      <c r="AA656" s="49">
        <v>170</v>
      </c>
      <c r="AB656" s="60" t="s">
        <v>637</v>
      </c>
      <c r="AC656" s="60" t="s">
        <v>725</v>
      </c>
      <c r="AD656" s="60" t="s">
        <v>733</v>
      </c>
      <c r="AE656" s="60" t="s">
        <v>734</v>
      </c>
      <c r="AF656" s="49">
        <v>2019</v>
      </c>
      <c r="AG656" s="60" t="s">
        <v>2583</v>
      </c>
      <c r="AH656" s="60"/>
      <c r="AI656" s="60"/>
      <c r="AJ656" s="60"/>
      <c r="AK656" s="60">
        <v>43815</v>
      </c>
      <c r="AL656" s="60"/>
      <c r="AM656" s="60" t="s">
        <v>568</v>
      </c>
      <c r="AN656" s="60" t="s">
        <v>2585</v>
      </c>
      <c r="AO656" s="60" t="s">
        <v>2627</v>
      </c>
      <c r="AP656" s="49"/>
      <c r="AQ656" s="60" t="s">
        <v>266</v>
      </c>
      <c r="AR656" s="60"/>
      <c r="AS656" s="60" t="s">
        <v>174</v>
      </c>
      <c r="AT656" s="49">
        <v>16</v>
      </c>
      <c r="AU656" s="49">
        <v>1</v>
      </c>
      <c r="AV656" s="49">
        <v>1</v>
      </c>
      <c r="AW656" s="60">
        <v>43566</v>
      </c>
      <c r="AX656" s="60" t="s">
        <v>183</v>
      </c>
      <c r="AY656" s="60">
        <v>43859.598768368058</v>
      </c>
      <c r="AZ656" s="60">
        <v>43543</v>
      </c>
      <c r="BA656" s="60">
        <v>43564</v>
      </c>
      <c r="BB656" s="60" t="s">
        <v>2628</v>
      </c>
      <c r="BC656" s="60">
        <v>43567.636516203704</v>
      </c>
      <c r="BD656" s="60">
        <v>43608</v>
      </c>
      <c r="BE656" s="60">
        <v>44561</v>
      </c>
      <c r="BF656" s="49">
        <f>IF(AND(ISBLANK(tbl_RawData_Report1[[#This Row],[REQ_ID]]),tbl_RawData_Report1[[#This Row],[RH Kit?]] = "Y"),1,COUNTIFS(tbl_RawData_Report1[RH Kit?],"Y",tbl_RawData_Report1[REQ_ID],tbl_RawData_Report1[[#This Row],[REQ_ID]]))</f>
        <v>0</v>
      </c>
      <c r="BG656" s="49">
        <f>COUNTIFS(tbl_RawData_Report1[RH Kit?],"Y",tbl_RawData_Report1[Order No.],tbl_RawData_Report1[[#This Row],[Order No.]])</f>
        <v>0</v>
      </c>
      <c r="BH656" s="49">
        <f>SUM(tbl_RawData_Report1[[#This Row],[RH Kit Req]:[RH Kit PO]])</f>
        <v>0</v>
      </c>
      <c r="BI656" s="49" t="str">
        <f>IFERROR(VLOOKUP(B656,Lookup!A:B,2,FALSE),B656)</f>
        <v xml:space="preserve"> </v>
      </c>
      <c r="BJ656" s="49" t="b">
        <f t="shared" si="10"/>
        <v>0</v>
      </c>
      <c r="BK656" s="49" t="str">
        <f>tbl_RawData_Report1[[#This Row],[Item ID]]&amp;tbl_RawData_Report1[[#This Row],[Order No.]]</f>
        <v xml:space="preserve"> 0000038095</v>
      </c>
      <c r="BL656"/>
      <c r="BM656"/>
      <c r="BN656"/>
    </row>
    <row r="657" spans="1:66" hidden="1" x14ac:dyDescent="0.25">
      <c r="A657" s="35" t="s">
        <v>8</v>
      </c>
      <c r="B657" s="35" t="s">
        <v>122</v>
      </c>
      <c r="C657" s="35">
        <v>5</v>
      </c>
      <c r="D657" s="35">
        <v>1</v>
      </c>
      <c r="E657" s="35">
        <v>1</v>
      </c>
      <c r="F657" s="35" t="s">
        <v>2293</v>
      </c>
      <c r="G657" s="35" t="s">
        <v>2584</v>
      </c>
      <c r="H657" s="35" t="s">
        <v>2707</v>
      </c>
      <c r="I657" s="35" t="s">
        <v>593</v>
      </c>
      <c r="J657" s="35">
        <v>10436.17</v>
      </c>
      <c r="K657" s="35" t="s">
        <v>2292</v>
      </c>
      <c r="L657" s="35" t="s">
        <v>2589</v>
      </c>
      <c r="M657" s="35" t="s">
        <v>396</v>
      </c>
      <c r="N657" s="35" t="s">
        <v>122</v>
      </c>
      <c r="O657" s="35" t="s">
        <v>2590</v>
      </c>
      <c r="P657" s="35" t="s">
        <v>2591</v>
      </c>
      <c r="Q657" s="35" t="s">
        <v>311</v>
      </c>
      <c r="R657" s="35" t="s">
        <v>2294</v>
      </c>
      <c r="S657" s="35" t="s">
        <v>2295</v>
      </c>
      <c r="T657" s="35" t="s">
        <v>5061</v>
      </c>
      <c r="U657" s="35" t="s">
        <v>269</v>
      </c>
      <c r="V657" s="35">
        <v>0</v>
      </c>
      <c r="W657" s="35">
        <v>0</v>
      </c>
      <c r="X657" s="49">
        <v>390</v>
      </c>
      <c r="Y657" s="60" t="s">
        <v>340</v>
      </c>
      <c r="Z657" s="49">
        <v>1</v>
      </c>
      <c r="AA657" s="49">
        <v>390</v>
      </c>
      <c r="AB657" s="60" t="s">
        <v>637</v>
      </c>
      <c r="AC657" s="60" t="s">
        <v>725</v>
      </c>
      <c r="AD657" s="60" t="s">
        <v>733</v>
      </c>
      <c r="AE657" s="60" t="s">
        <v>734</v>
      </c>
      <c r="AF657" s="49">
        <v>2019</v>
      </c>
      <c r="AG657" s="60" t="s">
        <v>2583</v>
      </c>
      <c r="AH657" s="60"/>
      <c r="AI657" s="60"/>
      <c r="AJ657" s="60"/>
      <c r="AK657" s="60">
        <v>43815</v>
      </c>
      <c r="AL657" s="60"/>
      <c r="AM657" s="60" t="s">
        <v>568</v>
      </c>
      <c r="AN657" s="60" t="s">
        <v>2585</v>
      </c>
      <c r="AO657" s="60" t="s">
        <v>2708</v>
      </c>
      <c r="AP657" s="49"/>
      <c r="AQ657" s="60" t="s">
        <v>266</v>
      </c>
      <c r="AR657" s="60"/>
      <c r="AS657" s="60" t="s">
        <v>174</v>
      </c>
      <c r="AT657" s="49">
        <v>5</v>
      </c>
      <c r="AU657" s="49">
        <v>1</v>
      </c>
      <c r="AV657" s="49">
        <v>1</v>
      </c>
      <c r="AW657" s="60">
        <v>43566</v>
      </c>
      <c r="AX657" s="60" t="s">
        <v>183</v>
      </c>
      <c r="AY657" s="60">
        <v>43859.598768368058</v>
      </c>
      <c r="AZ657" s="60">
        <v>43543</v>
      </c>
      <c r="BA657" s="60">
        <v>43564</v>
      </c>
      <c r="BB657" s="60" t="s">
        <v>2709</v>
      </c>
      <c r="BC657" s="60">
        <v>43567.636516203704</v>
      </c>
      <c r="BD657" s="60">
        <v>43608</v>
      </c>
      <c r="BE657" s="60">
        <v>44561</v>
      </c>
      <c r="BF657" s="49">
        <f>IF(AND(ISBLANK(tbl_RawData_Report1[[#This Row],[REQ_ID]]),tbl_RawData_Report1[[#This Row],[RH Kit?]] = "Y"),1,COUNTIFS(tbl_RawData_Report1[RH Kit?],"Y",tbl_RawData_Report1[REQ_ID],tbl_RawData_Report1[[#This Row],[REQ_ID]]))</f>
        <v>0</v>
      </c>
      <c r="BG657" s="49">
        <f>COUNTIFS(tbl_RawData_Report1[RH Kit?],"Y",tbl_RawData_Report1[Order No.],tbl_RawData_Report1[[#This Row],[Order No.]])</f>
        <v>0</v>
      </c>
      <c r="BH657" s="49">
        <f>SUM(tbl_RawData_Report1[[#This Row],[RH Kit Req]:[RH Kit PO]])</f>
        <v>0</v>
      </c>
      <c r="BI657" s="49" t="str">
        <f>IFERROR(VLOOKUP(B657,Lookup!A:B,2,FALSE),B657)</f>
        <v xml:space="preserve"> </v>
      </c>
      <c r="BJ657" s="49" t="b">
        <f t="shared" si="10"/>
        <v>0</v>
      </c>
      <c r="BK657" s="49" t="str">
        <f>tbl_RawData_Report1[[#This Row],[Item ID]]&amp;tbl_RawData_Report1[[#This Row],[Order No.]]</f>
        <v xml:space="preserve"> 0000038095</v>
      </c>
      <c r="BL657"/>
      <c r="BM657"/>
      <c r="BN657"/>
    </row>
    <row r="658" spans="1:66" hidden="1" x14ac:dyDescent="0.25">
      <c r="A658" s="35" t="s">
        <v>8</v>
      </c>
      <c r="B658" s="35" t="s">
        <v>122</v>
      </c>
      <c r="C658" s="35">
        <v>11</v>
      </c>
      <c r="D658" s="35">
        <v>1</v>
      </c>
      <c r="E658" s="35">
        <v>1</v>
      </c>
      <c r="F658" s="35" t="s">
        <v>2293</v>
      </c>
      <c r="G658" s="35" t="s">
        <v>2584</v>
      </c>
      <c r="H658" s="35" t="s">
        <v>2716</v>
      </c>
      <c r="I658" s="35" t="s">
        <v>593</v>
      </c>
      <c r="J658" s="35">
        <v>756.15</v>
      </c>
      <c r="K658" s="35" t="s">
        <v>2292</v>
      </c>
      <c r="L658" s="35" t="s">
        <v>2589</v>
      </c>
      <c r="M658" s="35" t="s">
        <v>396</v>
      </c>
      <c r="N658" s="35" t="s">
        <v>122</v>
      </c>
      <c r="O658" s="35" t="s">
        <v>2590</v>
      </c>
      <c r="P658" s="35" t="s">
        <v>2591</v>
      </c>
      <c r="Q658" s="35" t="s">
        <v>311</v>
      </c>
      <c r="R658" s="35" t="s">
        <v>2294</v>
      </c>
      <c r="S658" s="35" t="s">
        <v>2295</v>
      </c>
      <c r="T658" s="35" t="s">
        <v>5061</v>
      </c>
      <c r="U658" s="35" t="s">
        <v>272</v>
      </c>
      <c r="V658" s="35">
        <v>0</v>
      </c>
      <c r="W658" s="35">
        <v>0</v>
      </c>
      <c r="X658" s="49">
        <v>40</v>
      </c>
      <c r="Y658" s="60" t="s">
        <v>340</v>
      </c>
      <c r="Z658" s="49">
        <v>1</v>
      </c>
      <c r="AA658" s="49">
        <v>40</v>
      </c>
      <c r="AB658" s="60" t="s">
        <v>637</v>
      </c>
      <c r="AC658" s="60" t="s">
        <v>725</v>
      </c>
      <c r="AD658" s="60" t="s">
        <v>733</v>
      </c>
      <c r="AE658" s="60" t="s">
        <v>734</v>
      </c>
      <c r="AF658" s="49">
        <v>2019</v>
      </c>
      <c r="AG658" s="60" t="s">
        <v>2583</v>
      </c>
      <c r="AH658" s="60"/>
      <c r="AI658" s="60"/>
      <c r="AJ658" s="60"/>
      <c r="AK658" s="60">
        <v>43815</v>
      </c>
      <c r="AL658" s="60"/>
      <c r="AM658" s="60" t="s">
        <v>568</v>
      </c>
      <c r="AN658" s="60" t="s">
        <v>2585</v>
      </c>
      <c r="AO658" s="60" t="s">
        <v>2717</v>
      </c>
      <c r="AP658" s="49"/>
      <c r="AQ658" s="60" t="s">
        <v>266</v>
      </c>
      <c r="AR658" s="60"/>
      <c r="AS658" s="60" t="s">
        <v>174</v>
      </c>
      <c r="AT658" s="49">
        <v>11</v>
      </c>
      <c r="AU658" s="49">
        <v>1</v>
      </c>
      <c r="AV658" s="49">
        <v>1</v>
      </c>
      <c r="AW658" s="60">
        <v>43566</v>
      </c>
      <c r="AX658" s="60" t="s">
        <v>183</v>
      </c>
      <c r="AY658" s="60">
        <v>43859.598768368058</v>
      </c>
      <c r="AZ658" s="60">
        <v>43543</v>
      </c>
      <c r="BA658" s="60">
        <v>43564</v>
      </c>
      <c r="BB658" s="60" t="s">
        <v>2718</v>
      </c>
      <c r="BC658" s="60">
        <v>43567.636516203704</v>
      </c>
      <c r="BD658" s="60">
        <v>43650</v>
      </c>
      <c r="BE658" s="60">
        <v>44561</v>
      </c>
      <c r="BF658" s="49">
        <f>IF(AND(ISBLANK(tbl_RawData_Report1[[#This Row],[REQ_ID]]),tbl_RawData_Report1[[#This Row],[RH Kit?]] = "Y"),1,COUNTIFS(tbl_RawData_Report1[RH Kit?],"Y",tbl_RawData_Report1[REQ_ID],tbl_RawData_Report1[[#This Row],[REQ_ID]]))</f>
        <v>0</v>
      </c>
      <c r="BG658" s="49">
        <f>COUNTIFS(tbl_RawData_Report1[RH Kit?],"Y",tbl_RawData_Report1[Order No.],tbl_RawData_Report1[[#This Row],[Order No.]])</f>
        <v>0</v>
      </c>
      <c r="BH658" s="49">
        <f>SUM(tbl_RawData_Report1[[#This Row],[RH Kit Req]:[RH Kit PO]])</f>
        <v>0</v>
      </c>
      <c r="BI658" s="49" t="str">
        <f>IFERROR(VLOOKUP(B658,Lookup!A:B,2,FALSE),B658)</f>
        <v xml:space="preserve"> </v>
      </c>
      <c r="BJ658" s="49" t="b">
        <f t="shared" si="10"/>
        <v>0</v>
      </c>
      <c r="BK658" s="49" t="str">
        <f>tbl_RawData_Report1[[#This Row],[Item ID]]&amp;tbl_RawData_Report1[[#This Row],[Order No.]]</f>
        <v xml:space="preserve"> 0000038095</v>
      </c>
      <c r="BL658"/>
      <c r="BM658"/>
      <c r="BN658"/>
    </row>
    <row r="659" spans="1:66" hidden="1" x14ac:dyDescent="0.25">
      <c r="A659" s="35" t="s">
        <v>8</v>
      </c>
      <c r="B659" s="35" t="s">
        <v>122</v>
      </c>
      <c r="C659" s="35">
        <v>15</v>
      </c>
      <c r="D659" s="35">
        <v>1</v>
      </c>
      <c r="E659" s="35">
        <v>1</v>
      </c>
      <c r="F659" s="35" t="s">
        <v>2293</v>
      </c>
      <c r="G659" s="35" t="s">
        <v>2584</v>
      </c>
      <c r="H659" s="35" t="s">
        <v>2623</v>
      </c>
      <c r="I659" s="35" t="s">
        <v>593</v>
      </c>
      <c r="J659" s="35">
        <v>2757.54</v>
      </c>
      <c r="K659" s="35" t="s">
        <v>2292</v>
      </c>
      <c r="L659" s="35" t="s">
        <v>2589</v>
      </c>
      <c r="M659" s="35" t="s">
        <v>396</v>
      </c>
      <c r="N659" s="35" t="s">
        <v>122</v>
      </c>
      <c r="O659" s="35" t="s">
        <v>2590</v>
      </c>
      <c r="P659" s="35" t="s">
        <v>2591</v>
      </c>
      <c r="Q659" s="35" t="s">
        <v>311</v>
      </c>
      <c r="R659" s="35" t="s">
        <v>2294</v>
      </c>
      <c r="S659" s="35" t="s">
        <v>2295</v>
      </c>
      <c r="T659" s="35" t="s">
        <v>5061</v>
      </c>
      <c r="U659" s="35" t="s">
        <v>269</v>
      </c>
      <c r="V659" s="35">
        <v>0</v>
      </c>
      <c r="W659" s="35">
        <v>0</v>
      </c>
      <c r="X659" s="49">
        <v>68</v>
      </c>
      <c r="Y659" s="60" t="s">
        <v>340</v>
      </c>
      <c r="Z659" s="49">
        <v>1</v>
      </c>
      <c r="AA659" s="49">
        <v>68</v>
      </c>
      <c r="AB659" s="60" t="s">
        <v>637</v>
      </c>
      <c r="AC659" s="60" t="s">
        <v>725</v>
      </c>
      <c r="AD659" s="60" t="s">
        <v>733</v>
      </c>
      <c r="AE659" s="60" t="s">
        <v>734</v>
      </c>
      <c r="AF659" s="49">
        <v>2019</v>
      </c>
      <c r="AG659" s="60" t="s">
        <v>2583</v>
      </c>
      <c r="AH659" s="60"/>
      <c r="AI659" s="60"/>
      <c r="AJ659" s="60"/>
      <c r="AK659" s="60">
        <v>43815</v>
      </c>
      <c r="AL659" s="60"/>
      <c r="AM659" s="60" t="s">
        <v>568</v>
      </c>
      <c r="AN659" s="60" t="s">
        <v>2585</v>
      </c>
      <c r="AO659" s="60" t="s">
        <v>2624</v>
      </c>
      <c r="AP659" s="49"/>
      <c r="AQ659" s="60" t="s">
        <v>266</v>
      </c>
      <c r="AR659" s="60"/>
      <c r="AS659" s="60" t="s">
        <v>174</v>
      </c>
      <c r="AT659" s="49">
        <v>15</v>
      </c>
      <c r="AU659" s="49">
        <v>1</v>
      </c>
      <c r="AV659" s="49">
        <v>1</v>
      </c>
      <c r="AW659" s="60">
        <v>43566</v>
      </c>
      <c r="AX659" s="60" t="s">
        <v>183</v>
      </c>
      <c r="AY659" s="60">
        <v>43859.598768368058</v>
      </c>
      <c r="AZ659" s="60">
        <v>43543</v>
      </c>
      <c r="BA659" s="60">
        <v>43564</v>
      </c>
      <c r="BB659" s="60" t="s">
        <v>2625</v>
      </c>
      <c r="BC659" s="60">
        <v>43567.636516203704</v>
      </c>
      <c r="BD659" s="60">
        <v>43608</v>
      </c>
      <c r="BE659" s="60">
        <v>44561</v>
      </c>
      <c r="BF659" s="49">
        <f>IF(AND(ISBLANK(tbl_RawData_Report1[[#This Row],[REQ_ID]]),tbl_RawData_Report1[[#This Row],[RH Kit?]] = "Y"),1,COUNTIFS(tbl_RawData_Report1[RH Kit?],"Y",tbl_RawData_Report1[REQ_ID],tbl_RawData_Report1[[#This Row],[REQ_ID]]))</f>
        <v>0</v>
      </c>
      <c r="BG659" s="49">
        <f>COUNTIFS(tbl_RawData_Report1[RH Kit?],"Y",tbl_RawData_Report1[Order No.],tbl_RawData_Report1[[#This Row],[Order No.]])</f>
        <v>0</v>
      </c>
      <c r="BH659" s="49">
        <f>SUM(tbl_RawData_Report1[[#This Row],[RH Kit Req]:[RH Kit PO]])</f>
        <v>0</v>
      </c>
      <c r="BI659" s="49" t="str">
        <f>IFERROR(VLOOKUP(B659,Lookup!A:B,2,FALSE),B659)</f>
        <v xml:space="preserve"> </v>
      </c>
      <c r="BJ659" s="49" t="b">
        <f t="shared" si="10"/>
        <v>0</v>
      </c>
      <c r="BK659" s="49" t="str">
        <f>tbl_RawData_Report1[[#This Row],[Item ID]]&amp;tbl_RawData_Report1[[#This Row],[Order No.]]</f>
        <v xml:space="preserve"> 0000038095</v>
      </c>
      <c r="BL659"/>
      <c r="BM659"/>
      <c r="BN659"/>
    </row>
    <row r="660" spans="1:66" hidden="1" x14ac:dyDescent="0.25">
      <c r="A660" s="35" t="s">
        <v>8</v>
      </c>
      <c r="B660" s="35" t="s">
        <v>122</v>
      </c>
      <c r="C660" s="35">
        <v>8</v>
      </c>
      <c r="D660" s="35">
        <v>1</v>
      </c>
      <c r="E660" s="35">
        <v>1</v>
      </c>
      <c r="F660" s="35" t="s">
        <v>2293</v>
      </c>
      <c r="G660" s="35" t="s">
        <v>2584</v>
      </c>
      <c r="H660" s="35" t="s">
        <v>2710</v>
      </c>
      <c r="I660" s="35" t="s">
        <v>593</v>
      </c>
      <c r="J660" s="35">
        <v>3665.4</v>
      </c>
      <c r="K660" s="35" t="s">
        <v>2292</v>
      </c>
      <c r="L660" s="35" t="s">
        <v>2589</v>
      </c>
      <c r="M660" s="35" t="s">
        <v>396</v>
      </c>
      <c r="N660" s="35" t="s">
        <v>122</v>
      </c>
      <c r="O660" s="35" t="s">
        <v>2590</v>
      </c>
      <c r="P660" s="35" t="s">
        <v>2591</v>
      </c>
      <c r="Q660" s="35" t="s">
        <v>311</v>
      </c>
      <c r="R660" s="35" t="s">
        <v>2294</v>
      </c>
      <c r="S660" s="35" t="s">
        <v>2295</v>
      </c>
      <c r="T660" s="35" t="s">
        <v>5061</v>
      </c>
      <c r="U660" s="35" t="s">
        <v>269</v>
      </c>
      <c r="V660" s="35">
        <v>0</v>
      </c>
      <c r="W660" s="35">
        <v>0</v>
      </c>
      <c r="X660" s="49">
        <v>174</v>
      </c>
      <c r="Y660" s="60" t="s">
        <v>340</v>
      </c>
      <c r="Z660" s="49">
        <v>1</v>
      </c>
      <c r="AA660" s="49">
        <v>174</v>
      </c>
      <c r="AB660" s="60" t="s">
        <v>637</v>
      </c>
      <c r="AC660" s="60" t="s">
        <v>725</v>
      </c>
      <c r="AD660" s="60" t="s">
        <v>733</v>
      </c>
      <c r="AE660" s="60" t="s">
        <v>734</v>
      </c>
      <c r="AF660" s="49">
        <v>2019</v>
      </c>
      <c r="AG660" s="60" t="s">
        <v>2583</v>
      </c>
      <c r="AH660" s="60"/>
      <c r="AI660" s="60"/>
      <c r="AJ660" s="60"/>
      <c r="AK660" s="60">
        <v>43815</v>
      </c>
      <c r="AL660" s="60"/>
      <c r="AM660" s="60" t="s">
        <v>568</v>
      </c>
      <c r="AN660" s="60" t="s">
        <v>2585</v>
      </c>
      <c r="AO660" s="60" t="s">
        <v>2711</v>
      </c>
      <c r="AP660" s="49"/>
      <c r="AQ660" s="60" t="s">
        <v>266</v>
      </c>
      <c r="AR660" s="60"/>
      <c r="AS660" s="60" t="s">
        <v>174</v>
      </c>
      <c r="AT660" s="49">
        <v>8</v>
      </c>
      <c r="AU660" s="49">
        <v>1</v>
      </c>
      <c r="AV660" s="49">
        <v>1</v>
      </c>
      <c r="AW660" s="60">
        <v>43566</v>
      </c>
      <c r="AX660" s="60" t="s">
        <v>183</v>
      </c>
      <c r="AY660" s="60">
        <v>43859.598768368058</v>
      </c>
      <c r="AZ660" s="60">
        <v>43543</v>
      </c>
      <c r="BA660" s="60">
        <v>43564</v>
      </c>
      <c r="BB660" s="60" t="s">
        <v>2712</v>
      </c>
      <c r="BC660" s="60">
        <v>43567.636516203704</v>
      </c>
      <c r="BD660" s="60">
        <v>43608</v>
      </c>
      <c r="BE660" s="60">
        <v>44561</v>
      </c>
      <c r="BF660" s="49">
        <f>IF(AND(ISBLANK(tbl_RawData_Report1[[#This Row],[REQ_ID]]),tbl_RawData_Report1[[#This Row],[RH Kit?]] = "Y"),1,COUNTIFS(tbl_RawData_Report1[RH Kit?],"Y",tbl_RawData_Report1[REQ_ID],tbl_RawData_Report1[[#This Row],[REQ_ID]]))</f>
        <v>0</v>
      </c>
      <c r="BG660" s="49">
        <f>COUNTIFS(tbl_RawData_Report1[RH Kit?],"Y",tbl_RawData_Report1[Order No.],tbl_RawData_Report1[[#This Row],[Order No.]])</f>
        <v>0</v>
      </c>
      <c r="BH660" s="49">
        <f>SUM(tbl_RawData_Report1[[#This Row],[RH Kit Req]:[RH Kit PO]])</f>
        <v>0</v>
      </c>
      <c r="BI660" s="49" t="str">
        <f>IFERROR(VLOOKUP(B660,Lookup!A:B,2,FALSE),B660)</f>
        <v xml:space="preserve"> </v>
      </c>
      <c r="BJ660" s="49" t="b">
        <f t="shared" si="10"/>
        <v>0</v>
      </c>
      <c r="BK660" s="49" t="str">
        <f>tbl_RawData_Report1[[#This Row],[Item ID]]&amp;tbl_RawData_Report1[[#This Row],[Order No.]]</f>
        <v xml:space="preserve"> 0000038095</v>
      </c>
      <c r="BL660"/>
      <c r="BM660"/>
      <c r="BN660"/>
    </row>
    <row r="661" spans="1:66" hidden="1" x14ac:dyDescent="0.25">
      <c r="A661" s="35" t="s">
        <v>8</v>
      </c>
      <c r="B661" s="35" t="s">
        <v>122</v>
      </c>
      <c r="C661" s="35">
        <v>2</v>
      </c>
      <c r="D661" s="35">
        <v>1</v>
      </c>
      <c r="E661" s="35">
        <v>1</v>
      </c>
      <c r="F661" s="35" t="s">
        <v>2293</v>
      </c>
      <c r="G661" s="35" t="s">
        <v>2584</v>
      </c>
      <c r="H661" s="35" t="s">
        <v>2664</v>
      </c>
      <c r="I661" s="35" t="s">
        <v>593</v>
      </c>
      <c r="J661" s="35">
        <v>71.97</v>
      </c>
      <c r="K661" s="35" t="s">
        <v>2292</v>
      </c>
      <c r="L661" s="35" t="s">
        <v>2589</v>
      </c>
      <c r="M661" s="35" t="s">
        <v>396</v>
      </c>
      <c r="N661" s="35" t="s">
        <v>122</v>
      </c>
      <c r="O661" s="35" t="s">
        <v>2590</v>
      </c>
      <c r="P661" s="35" t="s">
        <v>2591</v>
      </c>
      <c r="Q661" s="35" t="s">
        <v>311</v>
      </c>
      <c r="R661" s="35" t="s">
        <v>2294</v>
      </c>
      <c r="S661" s="35" t="s">
        <v>2295</v>
      </c>
      <c r="T661" s="35" t="s">
        <v>5061</v>
      </c>
      <c r="U661" s="35" t="s">
        <v>269</v>
      </c>
      <c r="V661" s="35">
        <v>0</v>
      </c>
      <c r="W661" s="35">
        <v>0</v>
      </c>
      <c r="X661" s="49">
        <v>60</v>
      </c>
      <c r="Y661" s="60" t="s">
        <v>340</v>
      </c>
      <c r="Z661" s="49">
        <v>1</v>
      </c>
      <c r="AA661" s="49">
        <v>60</v>
      </c>
      <c r="AB661" s="60" t="s">
        <v>637</v>
      </c>
      <c r="AC661" s="60" t="s">
        <v>725</v>
      </c>
      <c r="AD661" s="60" t="s">
        <v>733</v>
      </c>
      <c r="AE661" s="60" t="s">
        <v>734</v>
      </c>
      <c r="AF661" s="49">
        <v>2019</v>
      </c>
      <c r="AG661" s="60" t="s">
        <v>2583</v>
      </c>
      <c r="AH661" s="60"/>
      <c r="AI661" s="60"/>
      <c r="AJ661" s="60"/>
      <c r="AK661" s="60">
        <v>43815</v>
      </c>
      <c r="AL661" s="60"/>
      <c r="AM661" s="60" t="s">
        <v>568</v>
      </c>
      <c r="AN661" s="60" t="s">
        <v>2585</v>
      </c>
      <c r="AO661" s="60" t="s">
        <v>2665</v>
      </c>
      <c r="AP661" s="49"/>
      <c r="AQ661" s="60" t="s">
        <v>266</v>
      </c>
      <c r="AR661" s="60"/>
      <c r="AS661" s="60" t="s">
        <v>174</v>
      </c>
      <c r="AT661" s="49">
        <v>2</v>
      </c>
      <c r="AU661" s="49">
        <v>1</v>
      </c>
      <c r="AV661" s="49">
        <v>1</v>
      </c>
      <c r="AW661" s="60">
        <v>43566</v>
      </c>
      <c r="AX661" s="60" t="s">
        <v>183</v>
      </c>
      <c r="AY661" s="60">
        <v>43859.598768368058</v>
      </c>
      <c r="AZ661" s="60">
        <v>43543</v>
      </c>
      <c r="BA661" s="60">
        <v>43564</v>
      </c>
      <c r="BB661" s="60" t="s">
        <v>2666</v>
      </c>
      <c r="BC661" s="60">
        <v>43567.636516203704</v>
      </c>
      <c r="BD661" s="60">
        <v>43608</v>
      </c>
      <c r="BE661" s="60">
        <v>44561</v>
      </c>
      <c r="BF661" s="49">
        <f>IF(AND(ISBLANK(tbl_RawData_Report1[[#This Row],[REQ_ID]]),tbl_RawData_Report1[[#This Row],[RH Kit?]] = "Y"),1,COUNTIFS(tbl_RawData_Report1[RH Kit?],"Y",tbl_RawData_Report1[REQ_ID],tbl_RawData_Report1[[#This Row],[REQ_ID]]))</f>
        <v>0</v>
      </c>
      <c r="BG661" s="49">
        <f>COUNTIFS(tbl_RawData_Report1[RH Kit?],"Y",tbl_RawData_Report1[Order No.],tbl_RawData_Report1[[#This Row],[Order No.]])</f>
        <v>0</v>
      </c>
      <c r="BH661" s="49">
        <f>SUM(tbl_RawData_Report1[[#This Row],[RH Kit Req]:[RH Kit PO]])</f>
        <v>0</v>
      </c>
      <c r="BI661" s="49" t="str">
        <f>IFERROR(VLOOKUP(B661,Lookup!A:B,2,FALSE),B661)</f>
        <v xml:space="preserve"> </v>
      </c>
      <c r="BJ661" s="49" t="b">
        <f t="shared" si="10"/>
        <v>0</v>
      </c>
      <c r="BK661" s="49" t="str">
        <f>tbl_RawData_Report1[[#This Row],[Item ID]]&amp;tbl_RawData_Report1[[#This Row],[Order No.]]</f>
        <v xml:space="preserve"> 0000038095</v>
      </c>
      <c r="BL661"/>
      <c r="BM661"/>
      <c r="BN661"/>
    </row>
    <row r="662" spans="1:66" hidden="1" x14ac:dyDescent="0.25">
      <c r="A662" s="35" t="s">
        <v>8</v>
      </c>
      <c r="B662" s="35" t="s">
        <v>122</v>
      </c>
      <c r="C662" s="35">
        <v>39</v>
      </c>
      <c r="D662" s="35">
        <v>1</v>
      </c>
      <c r="E662" s="35">
        <v>1</v>
      </c>
      <c r="F662" s="35" t="s">
        <v>2293</v>
      </c>
      <c r="G662" s="35" t="s">
        <v>2584</v>
      </c>
      <c r="H662" s="35" t="s">
        <v>2830</v>
      </c>
      <c r="I662" s="35" t="s">
        <v>593</v>
      </c>
      <c r="J662" s="35">
        <v>4051.58</v>
      </c>
      <c r="K662" s="35" t="s">
        <v>2292</v>
      </c>
      <c r="L662" s="35" t="s">
        <v>2589</v>
      </c>
      <c r="M662" s="35" t="s">
        <v>396</v>
      </c>
      <c r="N662" s="35" t="s">
        <v>122</v>
      </c>
      <c r="O662" s="35" t="s">
        <v>2590</v>
      </c>
      <c r="P662" s="35" t="s">
        <v>2663</v>
      </c>
      <c r="Q662" s="35" t="s">
        <v>311</v>
      </c>
      <c r="R662" s="35" t="s">
        <v>2294</v>
      </c>
      <c r="S662" s="35" t="s">
        <v>2295</v>
      </c>
      <c r="T662" s="35" t="s">
        <v>5061</v>
      </c>
      <c r="U662" s="35" t="s">
        <v>269</v>
      </c>
      <c r="V662" s="35">
        <v>0</v>
      </c>
      <c r="W662" s="35">
        <v>0</v>
      </c>
      <c r="X662" s="49">
        <v>13000</v>
      </c>
      <c r="Y662" s="60" t="s">
        <v>340</v>
      </c>
      <c r="Z662" s="49">
        <v>1</v>
      </c>
      <c r="AA662" s="49">
        <v>13000</v>
      </c>
      <c r="AB662" s="60" t="s">
        <v>637</v>
      </c>
      <c r="AC662" s="60" t="s">
        <v>660</v>
      </c>
      <c r="AD662" s="60" t="s">
        <v>733</v>
      </c>
      <c r="AE662" s="60" t="s">
        <v>734</v>
      </c>
      <c r="AF662" s="49">
        <v>2019</v>
      </c>
      <c r="AG662" s="60" t="s">
        <v>2583</v>
      </c>
      <c r="AH662" s="60"/>
      <c r="AI662" s="60"/>
      <c r="AJ662" s="60"/>
      <c r="AK662" s="60">
        <v>43815</v>
      </c>
      <c r="AL662" s="60"/>
      <c r="AM662" s="60" t="s">
        <v>568</v>
      </c>
      <c r="AN662" s="60" t="s">
        <v>2585</v>
      </c>
      <c r="AO662" s="60" t="s">
        <v>2831</v>
      </c>
      <c r="AP662" s="49"/>
      <c r="AQ662" s="60" t="s">
        <v>266</v>
      </c>
      <c r="AR662" s="60"/>
      <c r="AS662" s="60" t="s">
        <v>174</v>
      </c>
      <c r="AT662" s="49">
        <v>39</v>
      </c>
      <c r="AU662" s="49">
        <v>1</v>
      </c>
      <c r="AV662" s="49">
        <v>1</v>
      </c>
      <c r="AW662" s="60">
        <v>43566</v>
      </c>
      <c r="AX662" s="60" t="s">
        <v>183</v>
      </c>
      <c r="AY662" s="60">
        <v>43859.598768368058</v>
      </c>
      <c r="AZ662" s="60">
        <v>43543</v>
      </c>
      <c r="BA662" s="60">
        <v>43564</v>
      </c>
      <c r="BB662" s="60" t="s">
        <v>2832</v>
      </c>
      <c r="BC662" s="60">
        <v>43567.636516203704</v>
      </c>
      <c r="BD662" s="60">
        <v>43608</v>
      </c>
      <c r="BE662" s="60">
        <v>44561</v>
      </c>
      <c r="BF662" s="49">
        <f>IF(AND(ISBLANK(tbl_RawData_Report1[[#This Row],[REQ_ID]]),tbl_RawData_Report1[[#This Row],[RH Kit?]] = "Y"),1,COUNTIFS(tbl_RawData_Report1[RH Kit?],"Y",tbl_RawData_Report1[REQ_ID],tbl_RawData_Report1[[#This Row],[REQ_ID]]))</f>
        <v>0</v>
      </c>
      <c r="BG662" s="49">
        <f>COUNTIFS(tbl_RawData_Report1[RH Kit?],"Y",tbl_RawData_Report1[Order No.],tbl_RawData_Report1[[#This Row],[Order No.]])</f>
        <v>0</v>
      </c>
      <c r="BH662" s="49">
        <f>SUM(tbl_RawData_Report1[[#This Row],[RH Kit Req]:[RH Kit PO]])</f>
        <v>0</v>
      </c>
      <c r="BI662" s="49" t="str">
        <f>IFERROR(VLOOKUP(B662,Lookup!A:B,2,FALSE),B662)</f>
        <v xml:space="preserve"> </v>
      </c>
      <c r="BJ662" s="49" t="b">
        <f t="shared" si="10"/>
        <v>0</v>
      </c>
      <c r="BK662" s="49" t="str">
        <f>tbl_RawData_Report1[[#This Row],[Item ID]]&amp;tbl_RawData_Report1[[#This Row],[Order No.]]</f>
        <v xml:space="preserve"> 0000038095</v>
      </c>
      <c r="BL662"/>
      <c r="BM662"/>
      <c r="BN662"/>
    </row>
    <row r="663" spans="1:66" hidden="1" x14ac:dyDescent="0.25">
      <c r="A663" s="35" t="s">
        <v>8</v>
      </c>
      <c r="B663" s="35" t="s">
        <v>122</v>
      </c>
      <c r="C663" s="35">
        <v>3</v>
      </c>
      <c r="D663" s="35">
        <v>1</v>
      </c>
      <c r="E663" s="35">
        <v>1</v>
      </c>
      <c r="F663" s="35" t="s">
        <v>2293</v>
      </c>
      <c r="G663" s="35" t="s">
        <v>2584</v>
      </c>
      <c r="H663" s="35" t="s">
        <v>2818</v>
      </c>
      <c r="I663" s="35" t="s">
        <v>593</v>
      </c>
      <c r="J663" s="35">
        <v>2474.19</v>
      </c>
      <c r="K663" s="35" t="s">
        <v>2292</v>
      </c>
      <c r="L663" s="35" t="s">
        <v>2589</v>
      </c>
      <c r="M663" s="35" t="s">
        <v>396</v>
      </c>
      <c r="N663" s="35" t="s">
        <v>122</v>
      </c>
      <c r="O663" s="35" t="s">
        <v>2590</v>
      </c>
      <c r="P663" s="35" t="s">
        <v>2591</v>
      </c>
      <c r="Q663" s="35" t="s">
        <v>311</v>
      </c>
      <c r="R663" s="35" t="s">
        <v>2294</v>
      </c>
      <c r="S663" s="35" t="s">
        <v>2295</v>
      </c>
      <c r="T663" s="35" t="s">
        <v>5061</v>
      </c>
      <c r="U663" s="35" t="s">
        <v>269</v>
      </c>
      <c r="V663" s="35">
        <v>0</v>
      </c>
      <c r="W663" s="35">
        <v>0</v>
      </c>
      <c r="X663" s="49">
        <v>507</v>
      </c>
      <c r="Y663" s="60" t="s">
        <v>340</v>
      </c>
      <c r="Z663" s="49">
        <v>1</v>
      </c>
      <c r="AA663" s="49">
        <v>507</v>
      </c>
      <c r="AB663" s="60" t="s">
        <v>637</v>
      </c>
      <c r="AC663" s="60" t="s">
        <v>725</v>
      </c>
      <c r="AD663" s="60" t="s">
        <v>733</v>
      </c>
      <c r="AE663" s="60" t="s">
        <v>734</v>
      </c>
      <c r="AF663" s="49">
        <v>2019</v>
      </c>
      <c r="AG663" s="60" t="s">
        <v>2583</v>
      </c>
      <c r="AH663" s="60"/>
      <c r="AI663" s="60"/>
      <c r="AJ663" s="60"/>
      <c r="AK663" s="60">
        <v>43815</v>
      </c>
      <c r="AL663" s="60"/>
      <c r="AM663" s="60" t="s">
        <v>568</v>
      </c>
      <c r="AN663" s="60" t="s">
        <v>2585</v>
      </c>
      <c r="AO663" s="60" t="s">
        <v>2819</v>
      </c>
      <c r="AP663" s="49"/>
      <c r="AQ663" s="60" t="s">
        <v>266</v>
      </c>
      <c r="AR663" s="60"/>
      <c r="AS663" s="60" t="s">
        <v>174</v>
      </c>
      <c r="AT663" s="49">
        <v>3</v>
      </c>
      <c r="AU663" s="49">
        <v>1</v>
      </c>
      <c r="AV663" s="49">
        <v>1</v>
      </c>
      <c r="AW663" s="60">
        <v>43566</v>
      </c>
      <c r="AX663" s="60" t="s">
        <v>183</v>
      </c>
      <c r="AY663" s="60">
        <v>43859.598768368058</v>
      </c>
      <c r="AZ663" s="60">
        <v>43543</v>
      </c>
      <c r="BA663" s="60">
        <v>43564</v>
      </c>
      <c r="BB663" s="60" t="s">
        <v>2820</v>
      </c>
      <c r="BC663" s="60">
        <v>43567.636516203704</v>
      </c>
      <c r="BD663" s="60">
        <v>43608</v>
      </c>
      <c r="BE663" s="60">
        <v>44561</v>
      </c>
      <c r="BF663" s="49">
        <f>IF(AND(ISBLANK(tbl_RawData_Report1[[#This Row],[REQ_ID]]),tbl_RawData_Report1[[#This Row],[RH Kit?]] = "Y"),1,COUNTIFS(tbl_RawData_Report1[RH Kit?],"Y",tbl_RawData_Report1[REQ_ID],tbl_RawData_Report1[[#This Row],[REQ_ID]]))</f>
        <v>0</v>
      </c>
      <c r="BG663" s="49">
        <f>COUNTIFS(tbl_RawData_Report1[RH Kit?],"Y",tbl_RawData_Report1[Order No.],tbl_RawData_Report1[[#This Row],[Order No.]])</f>
        <v>0</v>
      </c>
      <c r="BH663" s="49">
        <f>SUM(tbl_RawData_Report1[[#This Row],[RH Kit Req]:[RH Kit PO]])</f>
        <v>0</v>
      </c>
      <c r="BI663" s="49" t="str">
        <f>IFERROR(VLOOKUP(B663,Lookup!A:B,2,FALSE),B663)</f>
        <v xml:space="preserve"> </v>
      </c>
      <c r="BJ663" s="49" t="b">
        <f t="shared" si="10"/>
        <v>0</v>
      </c>
      <c r="BK663" s="49" t="str">
        <f>tbl_RawData_Report1[[#This Row],[Item ID]]&amp;tbl_RawData_Report1[[#This Row],[Order No.]]</f>
        <v xml:space="preserve"> 0000038095</v>
      </c>
      <c r="BL663"/>
      <c r="BM663"/>
      <c r="BN663"/>
    </row>
    <row r="664" spans="1:66" hidden="1" x14ac:dyDescent="0.25">
      <c r="A664" s="35" t="s">
        <v>8</v>
      </c>
      <c r="B664" s="35" t="s">
        <v>122</v>
      </c>
      <c r="C664" s="35">
        <v>13</v>
      </c>
      <c r="D664" s="35">
        <v>1</v>
      </c>
      <c r="E664" s="35">
        <v>1</v>
      </c>
      <c r="F664" s="35" t="s">
        <v>2293</v>
      </c>
      <c r="G664" s="35" t="s">
        <v>2584</v>
      </c>
      <c r="H664" s="35" t="s">
        <v>2620</v>
      </c>
      <c r="I664" s="35" t="s">
        <v>593</v>
      </c>
      <c r="J664" s="35">
        <v>4379.37</v>
      </c>
      <c r="K664" s="35" t="s">
        <v>2292</v>
      </c>
      <c r="L664" s="35" t="s">
        <v>2589</v>
      </c>
      <c r="M664" s="35" t="s">
        <v>396</v>
      </c>
      <c r="N664" s="35" t="s">
        <v>122</v>
      </c>
      <c r="O664" s="35" t="s">
        <v>2590</v>
      </c>
      <c r="P664" s="35" t="s">
        <v>2591</v>
      </c>
      <c r="Q664" s="35" t="s">
        <v>311</v>
      </c>
      <c r="R664" s="35" t="s">
        <v>2294</v>
      </c>
      <c r="S664" s="35" t="s">
        <v>2295</v>
      </c>
      <c r="T664" s="35" t="s">
        <v>5061</v>
      </c>
      <c r="U664" s="35" t="s">
        <v>269</v>
      </c>
      <c r="V664" s="35">
        <v>0</v>
      </c>
      <c r="W664" s="35">
        <v>0</v>
      </c>
      <c r="X664" s="49">
        <v>220</v>
      </c>
      <c r="Y664" s="60" t="s">
        <v>340</v>
      </c>
      <c r="Z664" s="49">
        <v>1</v>
      </c>
      <c r="AA664" s="49">
        <v>220</v>
      </c>
      <c r="AB664" s="60" t="s">
        <v>637</v>
      </c>
      <c r="AC664" s="60" t="s">
        <v>725</v>
      </c>
      <c r="AD664" s="60" t="s">
        <v>733</v>
      </c>
      <c r="AE664" s="60" t="s">
        <v>734</v>
      </c>
      <c r="AF664" s="49">
        <v>2019</v>
      </c>
      <c r="AG664" s="60" t="s">
        <v>2583</v>
      </c>
      <c r="AH664" s="60"/>
      <c r="AI664" s="60"/>
      <c r="AJ664" s="60"/>
      <c r="AK664" s="60">
        <v>43815</v>
      </c>
      <c r="AL664" s="60"/>
      <c r="AM664" s="60" t="s">
        <v>568</v>
      </c>
      <c r="AN664" s="60" t="s">
        <v>2585</v>
      </c>
      <c r="AO664" s="60" t="s">
        <v>2621</v>
      </c>
      <c r="AP664" s="49"/>
      <c r="AQ664" s="60" t="s">
        <v>266</v>
      </c>
      <c r="AR664" s="60"/>
      <c r="AS664" s="60" t="s">
        <v>174</v>
      </c>
      <c r="AT664" s="49">
        <v>13</v>
      </c>
      <c r="AU664" s="49">
        <v>1</v>
      </c>
      <c r="AV664" s="49">
        <v>1</v>
      </c>
      <c r="AW664" s="60">
        <v>43566</v>
      </c>
      <c r="AX664" s="60" t="s">
        <v>183</v>
      </c>
      <c r="AY664" s="60">
        <v>43859.598768368058</v>
      </c>
      <c r="AZ664" s="60">
        <v>43543</v>
      </c>
      <c r="BA664" s="60">
        <v>43564</v>
      </c>
      <c r="BB664" s="60" t="s">
        <v>2622</v>
      </c>
      <c r="BC664" s="60">
        <v>43567.636516203704</v>
      </c>
      <c r="BD664" s="60">
        <v>43608</v>
      </c>
      <c r="BE664" s="60">
        <v>44561</v>
      </c>
      <c r="BF664" s="49">
        <f>IF(AND(ISBLANK(tbl_RawData_Report1[[#This Row],[REQ_ID]]),tbl_RawData_Report1[[#This Row],[RH Kit?]] = "Y"),1,COUNTIFS(tbl_RawData_Report1[RH Kit?],"Y",tbl_RawData_Report1[REQ_ID],tbl_RawData_Report1[[#This Row],[REQ_ID]]))</f>
        <v>0</v>
      </c>
      <c r="BG664" s="49">
        <f>COUNTIFS(tbl_RawData_Report1[RH Kit?],"Y",tbl_RawData_Report1[Order No.],tbl_RawData_Report1[[#This Row],[Order No.]])</f>
        <v>0</v>
      </c>
      <c r="BH664" s="49">
        <f>SUM(tbl_RawData_Report1[[#This Row],[RH Kit Req]:[RH Kit PO]])</f>
        <v>0</v>
      </c>
      <c r="BI664" s="49" t="str">
        <f>IFERROR(VLOOKUP(B664,Lookup!A:B,2,FALSE),B664)</f>
        <v xml:space="preserve"> </v>
      </c>
      <c r="BJ664" s="49" t="b">
        <f t="shared" si="10"/>
        <v>0</v>
      </c>
      <c r="BK664" s="49" t="str">
        <f>tbl_RawData_Report1[[#This Row],[Item ID]]&amp;tbl_RawData_Report1[[#This Row],[Order No.]]</f>
        <v xml:space="preserve"> 0000038095</v>
      </c>
      <c r="BL664"/>
      <c r="BM664"/>
      <c r="BN664"/>
    </row>
    <row r="665" spans="1:66" hidden="1" x14ac:dyDescent="0.25">
      <c r="A665" s="35" t="s">
        <v>8</v>
      </c>
      <c r="B665" s="35" t="s">
        <v>122</v>
      </c>
      <c r="C665" s="35">
        <v>12</v>
      </c>
      <c r="D665" s="35">
        <v>1</v>
      </c>
      <c r="E665" s="35">
        <v>1</v>
      </c>
      <c r="F665" s="35" t="s">
        <v>2293</v>
      </c>
      <c r="G665" s="35" t="s">
        <v>2584</v>
      </c>
      <c r="H665" s="35" t="s">
        <v>2598</v>
      </c>
      <c r="I665" s="35" t="s">
        <v>593</v>
      </c>
      <c r="J665" s="35">
        <v>12306.72</v>
      </c>
      <c r="K665" s="35" t="s">
        <v>2292</v>
      </c>
      <c r="L665" s="35" t="s">
        <v>2589</v>
      </c>
      <c r="M665" s="35" t="s">
        <v>396</v>
      </c>
      <c r="N665" s="35" t="s">
        <v>122</v>
      </c>
      <c r="O665" s="35" t="s">
        <v>2590</v>
      </c>
      <c r="P665" s="35" t="s">
        <v>2591</v>
      </c>
      <c r="Q665" s="35" t="s">
        <v>311</v>
      </c>
      <c r="R665" s="35" t="s">
        <v>2294</v>
      </c>
      <c r="S665" s="35" t="s">
        <v>2295</v>
      </c>
      <c r="T665" s="35" t="s">
        <v>5061</v>
      </c>
      <c r="U665" s="35" t="s">
        <v>269</v>
      </c>
      <c r="V665" s="35">
        <v>0</v>
      </c>
      <c r="W665" s="35">
        <v>0</v>
      </c>
      <c r="X665" s="49">
        <v>6000</v>
      </c>
      <c r="Y665" s="60" t="s">
        <v>340</v>
      </c>
      <c r="Z665" s="49">
        <v>1</v>
      </c>
      <c r="AA665" s="49">
        <v>6000</v>
      </c>
      <c r="AB665" s="60" t="s">
        <v>637</v>
      </c>
      <c r="AC665" s="60" t="s">
        <v>725</v>
      </c>
      <c r="AD665" s="60" t="s">
        <v>733</v>
      </c>
      <c r="AE665" s="60" t="s">
        <v>734</v>
      </c>
      <c r="AF665" s="49">
        <v>2019</v>
      </c>
      <c r="AG665" s="60" t="s">
        <v>2583</v>
      </c>
      <c r="AH665" s="60"/>
      <c r="AI665" s="60"/>
      <c r="AJ665" s="60"/>
      <c r="AK665" s="60">
        <v>43815</v>
      </c>
      <c r="AL665" s="60"/>
      <c r="AM665" s="60" t="s">
        <v>568</v>
      </c>
      <c r="AN665" s="60" t="s">
        <v>2585</v>
      </c>
      <c r="AO665" s="60" t="s">
        <v>2599</v>
      </c>
      <c r="AP665" s="49"/>
      <c r="AQ665" s="60" t="s">
        <v>266</v>
      </c>
      <c r="AR665" s="60"/>
      <c r="AS665" s="60" t="s">
        <v>174</v>
      </c>
      <c r="AT665" s="49">
        <v>12</v>
      </c>
      <c r="AU665" s="49">
        <v>1</v>
      </c>
      <c r="AV665" s="49">
        <v>1</v>
      </c>
      <c r="AW665" s="60">
        <v>43566</v>
      </c>
      <c r="AX665" s="60" t="s">
        <v>183</v>
      </c>
      <c r="AY665" s="60">
        <v>43859.598768368058</v>
      </c>
      <c r="AZ665" s="60">
        <v>43543</v>
      </c>
      <c r="BA665" s="60">
        <v>43564</v>
      </c>
      <c r="BB665" s="60" t="s">
        <v>2600</v>
      </c>
      <c r="BC665" s="60">
        <v>43567.636516203704</v>
      </c>
      <c r="BD665" s="60">
        <v>43608</v>
      </c>
      <c r="BE665" s="60">
        <v>44561</v>
      </c>
      <c r="BF665" s="49">
        <f>IF(AND(ISBLANK(tbl_RawData_Report1[[#This Row],[REQ_ID]]),tbl_RawData_Report1[[#This Row],[RH Kit?]] = "Y"),1,COUNTIFS(tbl_RawData_Report1[RH Kit?],"Y",tbl_RawData_Report1[REQ_ID],tbl_RawData_Report1[[#This Row],[REQ_ID]]))</f>
        <v>0</v>
      </c>
      <c r="BG665" s="49">
        <f>COUNTIFS(tbl_RawData_Report1[RH Kit?],"Y",tbl_RawData_Report1[Order No.],tbl_RawData_Report1[[#This Row],[Order No.]])</f>
        <v>0</v>
      </c>
      <c r="BH665" s="49">
        <f>SUM(tbl_RawData_Report1[[#This Row],[RH Kit Req]:[RH Kit PO]])</f>
        <v>0</v>
      </c>
      <c r="BI665" s="49" t="str">
        <f>IFERROR(VLOOKUP(B665,Lookup!A:B,2,FALSE),B665)</f>
        <v xml:space="preserve"> </v>
      </c>
      <c r="BJ665" s="49" t="b">
        <f t="shared" si="10"/>
        <v>0</v>
      </c>
      <c r="BK665" s="49" t="str">
        <f>tbl_RawData_Report1[[#This Row],[Item ID]]&amp;tbl_RawData_Report1[[#This Row],[Order No.]]</f>
        <v xml:space="preserve"> 0000038095</v>
      </c>
      <c r="BL665"/>
      <c r="BM665"/>
      <c r="BN665"/>
    </row>
    <row r="666" spans="1:66" hidden="1" x14ac:dyDescent="0.25">
      <c r="A666" s="35" t="s">
        <v>8</v>
      </c>
      <c r="B666" s="35" t="s">
        <v>122</v>
      </c>
      <c r="C666" s="35">
        <v>1</v>
      </c>
      <c r="D666" s="35">
        <v>1</v>
      </c>
      <c r="E666" s="35">
        <v>1</v>
      </c>
      <c r="F666" s="35" t="s">
        <v>2293</v>
      </c>
      <c r="G666" s="35" t="s">
        <v>2584</v>
      </c>
      <c r="H666" s="35" t="s">
        <v>2586</v>
      </c>
      <c r="I666" s="35" t="s">
        <v>593</v>
      </c>
      <c r="J666" s="35">
        <v>2607.4</v>
      </c>
      <c r="K666" s="35" t="s">
        <v>2292</v>
      </c>
      <c r="L666" s="35" t="s">
        <v>2589</v>
      </c>
      <c r="M666" s="35" t="s">
        <v>396</v>
      </c>
      <c r="N666" s="35" t="s">
        <v>122</v>
      </c>
      <c r="O666" s="35" t="s">
        <v>2590</v>
      </c>
      <c r="P666" s="35" t="s">
        <v>2591</v>
      </c>
      <c r="Q666" s="35" t="s">
        <v>311</v>
      </c>
      <c r="R666" s="35" t="s">
        <v>2294</v>
      </c>
      <c r="S666" s="35" t="s">
        <v>2295</v>
      </c>
      <c r="T666" s="35" t="s">
        <v>5061</v>
      </c>
      <c r="U666" s="35" t="s">
        <v>269</v>
      </c>
      <c r="V666" s="35">
        <v>0</v>
      </c>
      <c r="W666" s="35">
        <v>0</v>
      </c>
      <c r="X666" s="49">
        <v>54</v>
      </c>
      <c r="Y666" s="60" t="s">
        <v>340</v>
      </c>
      <c r="Z666" s="49">
        <v>1</v>
      </c>
      <c r="AA666" s="49">
        <v>54</v>
      </c>
      <c r="AB666" s="60" t="s">
        <v>637</v>
      </c>
      <c r="AC666" s="60" t="s">
        <v>725</v>
      </c>
      <c r="AD666" s="60" t="s">
        <v>733</v>
      </c>
      <c r="AE666" s="60" t="s">
        <v>734</v>
      </c>
      <c r="AF666" s="49">
        <v>2019</v>
      </c>
      <c r="AG666" s="60" t="s">
        <v>2583</v>
      </c>
      <c r="AH666" s="60"/>
      <c r="AI666" s="60"/>
      <c r="AJ666" s="60"/>
      <c r="AK666" s="60">
        <v>43815</v>
      </c>
      <c r="AL666" s="60"/>
      <c r="AM666" s="60" t="s">
        <v>568</v>
      </c>
      <c r="AN666" s="60" t="s">
        <v>2585</v>
      </c>
      <c r="AO666" s="60" t="s">
        <v>2587</v>
      </c>
      <c r="AP666" s="49"/>
      <c r="AQ666" s="60" t="s">
        <v>266</v>
      </c>
      <c r="AR666" s="60"/>
      <c r="AS666" s="60" t="s">
        <v>174</v>
      </c>
      <c r="AT666" s="49">
        <v>1</v>
      </c>
      <c r="AU666" s="49">
        <v>1</v>
      </c>
      <c r="AV666" s="49">
        <v>1</v>
      </c>
      <c r="AW666" s="60">
        <v>43566</v>
      </c>
      <c r="AX666" s="60" t="s">
        <v>183</v>
      </c>
      <c r="AY666" s="60">
        <v>43859.598768368058</v>
      </c>
      <c r="AZ666" s="60">
        <v>43543</v>
      </c>
      <c r="BA666" s="60">
        <v>43564</v>
      </c>
      <c r="BB666" s="60" t="s">
        <v>2588</v>
      </c>
      <c r="BC666" s="60">
        <v>43567.636516203704</v>
      </c>
      <c r="BD666" s="60">
        <v>43608</v>
      </c>
      <c r="BE666" s="60">
        <v>44561</v>
      </c>
      <c r="BF666" s="49">
        <f>IF(AND(ISBLANK(tbl_RawData_Report1[[#This Row],[REQ_ID]]),tbl_RawData_Report1[[#This Row],[RH Kit?]] = "Y"),1,COUNTIFS(tbl_RawData_Report1[RH Kit?],"Y",tbl_RawData_Report1[REQ_ID],tbl_RawData_Report1[[#This Row],[REQ_ID]]))</f>
        <v>0</v>
      </c>
      <c r="BG666" s="49">
        <f>COUNTIFS(tbl_RawData_Report1[RH Kit?],"Y",tbl_RawData_Report1[Order No.],tbl_RawData_Report1[[#This Row],[Order No.]])</f>
        <v>0</v>
      </c>
      <c r="BH666" s="49">
        <f>SUM(tbl_RawData_Report1[[#This Row],[RH Kit Req]:[RH Kit PO]])</f>
        <v>0</v>
      </c>
      <c r="BI666" s="49" t="str">
        <f>IFERROR(VLOOKUP(B666,Lookup!A:B,2,FALSE),B666)</f>
        <v xml:space="preserve"> </v>
      </c>
      <c r="BJ666" s="49" t="b">
        <f t="shared" si="10"/>
        <v>0</v>
      </c>
      <c r="BK666" s="49" t="str">
        <f>tbl_RawData_Report1[[#This Row],[Item ID]]&amp;tbl_RawData_Report1[[#This Row],[Order No.]]</f>
        <v xml:space="preserve"> 0000038095</v>
      </c>
      <c r="BL666"/>
      <c r="BM666"/>
      <c r="BN666"/>
    </row>
    <row r="667" spans="1:66" hidden="1" x14ac:dyDescent="0.25">
      <c r="A667" s="35" t="s">
        <v>8</v>
      </c>
      <c r="B667" s="35" t="s">
        <v>122</v>
      </c>
      <c r="C667" s="35">
        <v>10</v>
      </c>
      <c r="D667" s="35">
        <v>1</v>
      </c>
      <c r="E667" s="35">
        <v>1</v>
      </c>
      <c r="F667" s="35" t="s">
        <v>2293</v>
      </c>
      <c r="G667" s="35" t="s">
        <v>2584</v>
      </c>
      <c r="H667" s="35" t="s">
        <v>2595</v>
      </c>
      <c r="I667" s="35" t="s">
        <v>593</v>
      </c>
      <c r="J667" s="35">
        <v>2059.89</v>
      </c>
      <c r="K667" s="35" t="s">
        <v>2292</v>
      </c>
      <c r="L667" s="35" t="s">
        <v>2589</v>
      </c>
      <c r="M667" s="35" t="s">
        <v>396</v>
      </c>
      <c r="N667" s="35" t="s">
        <v>122</v>
      </c>
      <c r="O667" s="35" t="s">
        <v>2590</v>
      </c>
      <c r="P667" s="35" t="s">
        <v>2591</v>
      </c>
      <c r="Q667" s="35" t="s">
        <v>311</v>
      </c>
      <c r="R667" s="35" t="s">
        <v>2294</v>
      </c>
      <c r="S667" s="35" t="s">
        <v>2295</v>
      </c>
      <c r="T667" s="35" t="s">
        <v>5061</v>
      </c>
      <c r="U667" s="35" t="s">
        <v>269</v>
      </c>
      <c r="V667" s="35">
        <v>0</v>
      </c>
      <c r="W667" s="35">
        <v>0</v>
      </c>
      <c r="X667" s="49">
        <v>600</v>
      </c>
      <c r="Y667" s="60" t="s">
        <v>340</v>
      </c>
      <c r="Z667" s="49">
        <v>1</v>
      </c>
      <c r="AA667" s="49">
        <v>600</v>
      </c>
      <c r="AB667" s="60" t="s">
        <v>637</v>
      </c>
      <c r="AC667" s="60" t="s">
        <v>725</v>
      </c>
      <c r="AD667" s="60" t="s">
        <v>733</v>
      </c>
      <c r="AE667" s="60" t="s">
        <v>734</v>
      </c>
      <c r="AF667" s="49">
        <v>2019</v>
      </c>
      <c r="AG667" s="60" t="s">
        <v>2583</v>
      </c>
      <c r="AH667" s="60"/>
      <c r="AI667" s="60"/>
      <c r="AJ667" s="60"/>
      <c r="AK667" s="60">
        <v>43815</v>
      </c>
      <c r="AL667" s="60"/>
      <c r="AM667" s="60" t="s">
        <v>568</v>
      </c>
      <c r="AN667" s="60" t="s">
        <v>2585</v>
      </c>
      <c r="AO667" s="60" t="s">
        <v>2596</v>
      </c>
      <c r="AP667" s="49"/>
      <c r="AQ667" s="60" t="s">
        <v>266</v>
      </c>
      <c r="AR667" s="60"/>
      <c r="AS667" s="60" t="s">
        <v>174</v>
      </c>
      <c r="AT667" s="49">
        <v>10</v>
      </c>
      <c r="AU667" s="49">
        <v>1</v>
      </c>
      <c r="AV667" s="49">
        <v>1</v>
      </c>
      <c r="AW667" s="60">
        <v>43566</v>
      </c>
      <c r="AX667" s="60" t="s">
        <v>183</v>
      </c>
      <c r="AY667" s="60">
        <v>43859.598768368058</v>
      </c>
      <c r="AZ667" s="60">
        <v>43543</v>
      </c>
      <c r="BA667" s="60">
        <v>43564</v>
      </c>
      <c r="BB667" s="60" t="s">
        <v>2597</v>
      </c>
      <c r="BC667" s="60">
        <v>43567.636516203704</v>
      </c>
      <c r="BD667" s="60">
        <v>43608</v>
      </c>
      <c r="BE667" s="60">
        <v>44561</v>
      </c>
      <c r="BF667" s="49">
        <f>IF(AND(ISBLANK(tbl_RawData_Report1[[#This Row],[REQ_ID]]),tbl_RawData_Report1[[#This Row],[RH Kit?]] = "Y"),1,COUNTIFS(tbl_RawData_Report1[RH Kit?],"Y",tbl_RawData_Report1[REQ_ID],tbl_RawData_Report1[[#This Row],[REQ_ID]]))</f>
        <v>0</v>
      </c>
      <c r="BG667" s="49">
        <f>COUNTIFS(tbl_RawData_Report1[RH Kit?],"Y",tbl_RawData_Report1[Order No.],tbl_RawData_Report1[[#This Row],[Order No.]])</f>
        <v>0</v>
      </c>
      <c r="BH667" s="49">
        <f>SUM(tbl_RawData_Report1[[#This Row],[RH Kit Req]:[RH Kit PO]])</f>
        <v>0</v>
      </c>
      <c r="BI667" s="49" t="str">
        <f>IFERROR(VLOOKUP(B667,Lookup!A:B,2,FALSE),B667)</f>
        <v xml:space="preserve"> </v>
      </c>
      <c r="BJ667" s="49" t="b">
        <f t="shared" si="10"/>
        <v>1</v>
      </c>
      <c r="BK667" s="49" t="str">
        <f>tbl_RawData_Report1[[#This Row],[Item ID]]&amp;tbl_RawData_Report1[[#This Row],[Order No.]]</f>
        <v xml:space="preserve"> 0000038095</v>
      </c>
      <c r="BL667"/>
      <c r="BM667"/>
      <c r="BN667"/>
    </row>
    <row r="668" spans="1:66" hidden="1" x14ac:dyDescent="0.25">
      <c r="A668" s="35" t="s">
        <v>8</v>
      </c>
      <c r="B668" s="35" t="s">
        <v>876</v>
      </c>
      <c r="C668" s="35">
        <v>1</v>
      </c>
      <c r="D668" s="35">
        <v>1</v>
      </c>
      <c r="E668" s="35">
        <v>1</v>
      </c>
      <c r="F668" s="35" t="s">
        <v>443</v>
      </c>
      <c r="G668" s="35" t="s">
        <v>2757</v>
      </c>
      <c r="H668" s="35" t="s">
        <v>877</v>
      </c>
      <c r="I668" s="35" t="s">
        <v>593</v>
      </c>
      <c r="J668" s="35">
        <v>27802.17</v>
      </c>
      <c r="K668" s="35" t="s">
        <v>400</v>
      </c>
      <c r="L668" s="35" t="s">
        <v>401</v>
      </c>
      <c r="M668" s="35" t="s">
        <v>396</v>
      </c>
      <c r="N668" s="35" t="s">
        <v>122</v>
      </c>
      <c r="O668" s="35" t="s">
        <v>402</v>
      </c>
      <c r="P668" s="35" t="s">
        <v>403</v>
      </c>
      <c r="Q668" s="35" t="s">
        <v>311</v>
      </c>
      <c r="R668" s="35" t="s">
        <v>287</v>
      </c>
      <c r="S668" s="35" t="s">
        <v>197</v>
      </c>
      <c r="T668" s="35" t="s">
        <v>5058</v>
      </c>
      <c r="U668" s="35" t="s">
        <v>269</v>
      </c>
      <c r="V668" s="35">
        <v>0</v>
      </c>
      <c r="W668" s="35">
        <v>0</v>
      </c>
      <c r="X668" s="49">
        <v>8349</v>
      </c>
      <c r="Y668" s="60" t="s">
        <v>655</v>
      </c>
      <c r="Z668" s="49">
        <v>10</v>
      </c>
      <c r="AA668" s="49">
        <v>83490</v>
      </c>
      <c r="AB668" s="60" t="s">
        <v>637</v>
      </c>
      <c r="AC668" s="60" t="s">
        <v>715</v>
      </c>
      <c r="AD668" s="60" t="s">
        <v>2760</v>
      </c>
      <c r="AE668" s="60" t="s">
        <v>2761</v>
      </c>
      <c r="AF668" s="49">
        <v>2019</v>
      </c>
      <c r="AG668" s="60" t="s">
        <v>2629</v>
      </c>
      <c r="AH668" s="60">
        <v>43805</v>
      </c>
      <c r="AI668" s="60">
        <v>43830</v>
      </c>
      <c r="AJ668" s="60">
        <v>43817</v>
      </c>
      <c r="AK668" s="60">
        <v>43817</v>
      </c>
      <c r="AL668" s="60">
        <v>43846</v>
      </c>
      <c r="AM668" s="60" t="s">
        <v>566</v>
      </c>
      <c r="AN668" s="60" t="s">
        <v>2631</v>
      </c>
      <c r="AO668" s="60" t="s">
        <v>2758</v>
      </c>
      <c r="AP668" s="49"/>
      <c r="AQ668" s="60" t="s">
        <v>266</v>
      </c>
      <c r="AR668" s="60" t="s">
        <v>369</v>
      </c>
      <c r="AS668" s="60" t="s">
        <v>174</v>
      </c>
      <c r="AT668" s="49">
        <v>9</v>
      </c>
      <c r="AU668" s="49">
        <v>1</v>
      </c>
      <c r="AV668" s="49">
        <v>1</v>
      </c>
      <c r="AW668" s="60">
        <v>43570</v>
      </c>
      <c r="AX668" s="60" t="s">
        <v>183</v>
      </c>
      <c r="AY668" s="60">
        <v>43836.431517094905</v>
      </c>
      <c r="AZ668" s="60">
        <v>43551</v>
      </c>
      <c r="BA668" s="60">
        <v>43552</v>
      </c>
      <c r="BB668" s="60" t="s">
        <v>2759</v>
      </c>
      <c r="BC668" s="60">
        <v>43570.598599537036</v>
      </c>
      <c r="BD668" s="60">
        <v>43712</v>
      </c>
      <c r="BE668" s="60">
        <v>47848</v>
      </c>
      <c r="BF668" s="49">
        <f>IF(AND(ISBLANK(tbl_RawData_Report1[[#This Row],[REQ_ID]]),tbl_RawData_Report1[[#This Row],[RH Kit?]] = "Y"),1,COUNTIFS(tbl_RawData_Report1[RH Kit?],"Y",tbl_RawData_Report1[REQ_ID],tbl_RawData_Report1[[#This Row],[REQ_ID]]))</f>
        <v>0</v>
      </c>
      <c r="BG668" s="49">
        <f>COUNTIFS(tbl_RawData_Report1[RH Kit?],"Y",tbl_RawData_Report1[Order No.],tbl_RawData_Report1[[#This Row],[Order No.]])</f>
        <v>0</v>
      </c>
      <c r="BH668" s="49">
        <f>SUM(tbl_RawData_Report1[[#This Row],[RH Kit Req]:[RH Kit PO]])</f>
        <v>0</v>
      </c>
      <c r="BI668" s="49" t="str">
        <f>IFERROR(VLOOKUP(B668,Lookup!A:B,2,FALSE),B668)</f>
        <v>OXYTOCIN_10IU/ML</v>
      </c>
      <c r="BJ668" s="49" t="b">
        <f t="shared" si="10"/>
        <v>1</v>
      </c>
      <c r="BK668" s="49" t="str">
        <f>tbl_RawData_Report1[[#This Row],[Item ID]]&amp;tbl_RawData_Report1[[#This Row],[Order No.]]</f>
        <v>OXYTOCIN_10IU/ML0000038110</v>
      </c>
      <c r="BL668"/>
      <c r="BM668"/>
      <c r="BN668"/>
    </row>
    <row r="669" spans="1:66" hidden="1" x14ac:dyDescent="0.25">
      <c r="A669" s="35" t="s">
        <v>8</v>
      </c>
      <c r="B669" s="35" t="s">
        <v>876</v>
      </c>
      <c r="C669" s="35">
        <v>1</v>
      </c>
      <c r="D669" s="35">
        <v>1</v>
      </c>
      <c r="E669" s="35">
        <v>1</v>
      </c>
      <c r="F669" s="35" t="s">
        <v>413</v>
      </c>
      <c r="G669" s="35" t="s">
        <v>2899</v>
      </c>
      <c r="H669" s="35" t="s">
        <v>877</v>
      </c>
      <c r="I669" s="35" t="s">
        <v>593</v>
      </c>
      <c r="J669" s="35">
        <v>82917</v>
      </c>
      <c r="K669" s="35" t="s">
        <v>400</v>
      </c>
      <c r="L669" s="35" t="s">
        <v>401</v>
      </c>
      <c r="M669" s="35" t="s">
        <v>396</v>
      </c>
      <c r="N669" s="35" t="s">
        <v>122</v>
      </c>
      <c r="O669" s="35" t="s">
        <v>402</v>
      </c>
      <c r="P669" s="35" t="s">
        <v>403</v>
      </c>
      <c r="Q669" s="35" t="s">
        <v>311</v>
      </c>
      <c r="R669" s="35" t="s">
        <v>268</v>
      </c>
      <c r="S669" s="35" t="s">
        <v>192</v>
      </c>
      <c r="T669" s="35" t="s">
        <v>5068</v>
      </c>
      <c r="U669" s="35" t="s">
        <v>272</v>
      </c>
      <c r="V669" s="35">
        <v>0</v>
      </c>
      <c r="W669" s="35">
        <v>0</v>
      </c>
      <c r="X669" s="49">
        <v>24900</v>
      </c>
      <c r="Y669" s="60" t="s">
        <v>655</v>
      </c>
      <c r="Z669" s="49">
        <v>10</v>
      </c>
      <c r="AA669" s="49">
        <v>249000</v>
      </c>
      <c r="AB669" s="60" t="s">
        <v>637</v>
      </c>
      <c r="AC669" s="60" t="s">
        <v>715</v>
      </c>
      <c r="AD669" s="60" t="s">
        <v>2760</v>
      </c>
      <c r="AE669" s="60" t="s">
        <v>2761</v>
      </c>
      <c r="AF669" s="49">
        <v>2019</v>
      </c>
      <c r="AG669" s="60" t="s">
        <v>2898</v>
      </c>
      <c r="AH669" s="60">
        <v>43767</v>
      </c>
      <c r="AI669" s="60">
        <v>43774</v>
      </c>
      <c r="AJ669" s="60">
        <v>43763</v>
      </c>
      <c r="AK669" s="60">
        <v>43809</v>
      </c>
      <c r="AL669" s="60">
        <v>43771</v>
      </c>
      <c r="AM669" s="60" t="s">
        <v>567</v>
      </c>
      <c r="AN669" s="60" t="s">
        <v>2900</v>
      </c>
      <c r="AO669" s="60" t="s">
        <v>2901</v>
      </c>
      <c r="AP669" s="49"/>
      <c r="AQ669" s="60" t="s">
        <v>266</v>
      </c>
      <c r="AR669" s="60" t="s">
        <v>369</v>
      </c>
      <c r="AS669" s="60" t="s">
        <v>174</v>
      </c>
      <c r="AT669" s="49">
        <v>12</v>
      </c>
      <c r="AU669" s="49">
        <v>1</v>
      </c>
      <c r="AV669" s="49">
        <v>1</v>
      </c>
      <c r="AW669" s="60">
        <v>43571</v>
      </c>
      <c r="AX669" s="60" t="s">
        <v>183</v>
      </c>
      <c r="AY669" s="60">
        <v>44113.643715474536</v>
      </c>
      <c r="AZ669" s="60">
        <v>43552</v>
      </c>
      <c r="BA669" s="60">
        <v>43557</v>
      </c>
      <c r="BB669" s="60" t="s">
        <v>2902</v>
      </c>
      <c r="BC669" s="60">
        <v>43572.44871527778</v>
      </c>
      <c r="BD669" s="60">
        <v>43724</v>
      </c>
      <c r="BE669" s="60">
        <v>47848</v>
      </c>
      <c r="BF669" s="49">
        <f>IF(AND(ISBLANK(tbl_RawData_Report1[[#This Row],[REQ_ID]]),tbl_RawData_Report1[[#This Row],[RH Kit?]] = "Y"),1,COUNTIFS(tbl_RawData_Report1[RH Kit?],"Y",tbl_RawData_Report1[REQ_ID],tbl_RawData_Report1[[#This Row],[REQ_ID]]))</f>
        <v>0</v>
      </c>
      <c r="BG669" s="49">
        <f>COUNTIFS(tbl_RawData_Report1[RH Kit?],"Y",tbl_RawData_Report1[Order No.],tbl_RawData_Report1[[#This Row],[Order No.]])</f>
        <v>0</v>
      </c>
      <c r="BH669" s="49">
        <f>SUM(tbl_RawData_Report1[[#This Row],[RH Kit Req]:[RH Kit PO]])</f>
        <v>0</v>
      </c>
      <c r="BI669" s="49" t="str">
        <f>IFERROR(VLOOKUP(B669,Lookup!A:B,2,FALSE),B669)</f>
        <v>OXYTOCIN_10IU/ML</v>
      </c>
      <c r="BJ669" s="49" t="b">
        <f t="shared" si="10"/>
        <v>1</v>
      </c>
      <c r="BK669" s="49" t="str">
        <f>tbl_RawData_Report1[[#This Row],[Item ID]]&amp;tbl_RawData_Report1[[#This Row],[Order No.]]</f>
        <v>OXYTOCIN_10IU/ML0000038122</v>
      </c>
      <c r="BL669"/>
      <c r="BM669"/>
      <c r="BN669"/>
    </row>
    <row r="670" spans="1:66" hidden="1" x14ac:dyDescent="0.25">
      <c r="A670" s="35" t="s">
        <v>8</v>
      </c>
      <c r="B670" s="35" t="s">
        <v>2632</v>
      </c>
      <c r="C670" s="35">
        <v>1</v>
      </c>
      <c r="D670" s="35">
        <v>1</v>
      </c>
      <c r="E670" s="35">
        <v>1</v>
      </c>
      <c r="F670" s="35" t="s">
        <v>398</v>
      </c>
      <c r="G670" s="35" t="s">
        <v>2763</v>
      </c>
      <c r="H670" s="35" t="s">
        <v>712</v>
      </c>
      <c r="I670" s="35" t="s">
        <v>593</v>
      </c>
      <c r="J670" s="35">
        <v>7272.2</v>
      </c>
      <c r="K670" s="35" t="s">
        <v>400</v>
      </c>
      <c r="L670" s="35" t="s">
        <v>401</v>
      </c>
      <c r="M670" s="35" t="s">
        <v>396</v>
      </c>
      <c r="N670" s="35" t="s">
        <v>122</v>
      </c>
      <c r="O670" s="35" t="s">
        <v>402</v>
      </c>
      <c r="P670" s="35" t="s">
        <v>403</v>
      </c>
      <c r="Q670" s="35" t="s">
        <v>311</v>
      </c>
      <c r="R670" s="35" t="s">
        <v>299</v>
      </c>
      <c r="S670" s="35" t="s">
        <v>193</v>
      </c>
      <c r="T670" s="35" t="s">
        <v>5068</v>
      </c>
      <c r="U670" s="35" t="s">
        <v>272</v>
      </c>
      <c r="V670" s="35">
        <v>0</v>
      </c>
      <c r="W670" s="35">
        <v>0</v>
      </c>
      <c r="X670" s="49">
        <v>13985</v>
      </c>
      <c r="Y670" s="60" t="s">
        <v>2544</v>
      </c>
      <c r="Z670" s="49">
        <v>1</v>
      </c>
      <c r="AA670" s="49">
        <v>13985</v>
      </c>
      <c r="AB670" s="60" t="s">
        <v>637</v>
      </c>
      <c r="AC670" s="60" t="s">
        <v>715</v>
      </c>
      <c r="AD670" s="60" t="s">
        <v>2299</v>
      </c>
      <c r="AE670" s="60" t="s">
        <v>2300</v>
      </c>
      <c r="AF670" s="49">
        <v>2019</v>
      </c>
      <c r="AG670" s="60" t="s">
        <v>2762</v>
      </c>
      <c r="AH670" s="60">
        <v>43621</v>
      </c>
      <c r="AI670" s="60">
        <v>43629</v>
      </c>
      <c r="AJ670" s="60">
        <v>43656</v>
      </c>
      <c r="AK670" s="60">
        <v>43661</v>
      </c>
      <c r="AL670" s="60">
        <v>43664</v>
      </c>
      <c r="AM670" s="60" t="s">
        <v>568</v>
      </c>
      <c r="AN670" s="60" t="s">
        <v>2764</v>
      </c>
      <c r="AO670" s="60" t="s">
        <v>2765</v>
      </c>
      <c r="AP670" s="49"/>
      <c r="AQ670" s="60" t="s">
        <v>266</v>
      </c>
      <c r="AR670" s="60" t="s">
        <v>174</v>
      </c>
      <c r="AS670" s="60" t="s">
        <v>174</v>
      </c>
      <c r="AT670" s="49">
        <v>9</v>
      </c>
      <c r="AU670" s="49">
        <v>1</v>
      </c>
      <c r="AV670" s="49">
        <v>1</v>
      </c>
      <c r="AW670" s="60">
        <v>43572</v>
      </c>
      <c r="AX670" s="60" t="s">
        <v>183</v>
      </c>
      <c r="AY670" s="60">
        <v>43693.739451157409</v>
      </c>
      <c r="AZ670" s="60">
        <v>43511</v>
      </c>
      <c r="BA670" s="60">
        <v>43516</v>
      </c>
      <c r="BB670" s="60" t="s">
        <v>2766</v>
      </c>
      <c r="BC670" s="60">
        <v>43572.647152777776</v>
      </c>
      <c r="BD670" s="60">
        <v>43621</v>
      </c>
      <c r="BE670" s="60">
        <v>47848</v>
      </c>
      <c r="BF670" s="49">
        <f>IF(AND(ISBLANK(tbl_RawData_Report1[[#This Row],[REQ_ID]]),tbl_RawData_Report1[[#This Row],[RH Kit?]] = "Y"),1,COUNTIFS(tbl_RawData_Report1[RH Kit?],"Y",tbl_RawData_Report1[REQ_ID],tbl_RawData_Report1[[#This Row],[REQ_ID]]))</f>
        <v>0</v>
      </c>
      <c r="BG670" s="49">
        <f>COUNTIFS(tbl_RawData_Report1[RH Kit?],"Y",tbl_RawData_Report1[Order No.],tbl_RawData_Report1[[#This Row],[Order No.]])</f>
        <v>0</v>
      </c>
      <c r="BH670" s="49">
        <f>SUM(tbl_RawData_Report1[[#This Row],[RH Kit Req]:[RH Kit PO]])</f>
        <v>0</v>
      </c>
      <c r="BI670" s="49" t="str">
        <f>IFERROR(VLOOKUP(B670,Lookup!A:B,2,FALSE),B670)</f>
        <v>MISOPROSTOL200MG_4</v>
      </c>
      <c r="BJ670" s="49" t="b">
        <f t="shared" si="10"/>
        <v>1</v>
      </c>
      <c r="BK670" s="49" t="str">
        <f>tbl_RawData_Report1[[#This Row],[Item ID]]&amp;tbl_RawData_Report1[[#This Row],[Order No.]]</f>
        <v>MISOPROSTOL200MG_40000038134</v>
      </c>
      <c r="BL670"/>
      <c r="BM670"/>
      <c r="BN670"/>
    </row>
    <row r="671" spans="1:66" hidden="1" x14ac:dyDescent="0.25">
      <c r="A671" s="35" t="s">
        <v>8</v>
      </c>
      <c r="B671" s="35" t="s">
        <v>1384</v>
      </c>
      <c r="C671" s="35">
        <v>2</v>
      </c>
      <c r="D671" s="35">
        <v>1</v>
      </c>
      <c r="E671" s="35">
        <v>1</v>
      </c>
      <c r="F671" s="35" t="s">
        <v>2293</v>
      </c>
      <c r="G671" s="35" t="s">
        <v>2723</v>
      </c>
      <c r="H671" s="35" t="s">
        <v>2388</v>
      </c>
      <c r="I671" s="35" t="s">
        <v>593</v>
      </c>
      <c r="J671" s="35">
        <v>2535</v>
      </c>
      <c r="K671" s="35" t="s">
        <v>2292</v>
      </c>
      <c r="L671" s="35" t="s">
        <v>2589</v>
      </c>
      <c r="M671" s="35" t="s">
        <v>396</v>
      </c>
      <c r="N671" s="35" t="s">
        <v>122</v>
      </c>
      <c r="O671" s="35" t="s">
        <v>2590</v>
      </c>
      <c r="P671" s="35" t="s">
        <v>2663</v>
      </c>
      <c r="Q671" s="35" t="s">
        <v>311</v>
      </c>
      <c r="R671" s="35" t="s">
        <v>2294</v>
      </c>
      <c r="S671" s="35" t="s">
        <v>2295</v>
      </c>
      <c r="T671" s="35" t="s">
        <v>5061</v>
      </c>
      <c r="U671" s="35" t="s">
        <v>269</v>
      </c>
      <c r="V671" s="35">
        <v>0</v>
      </c>
      <c r="W671" s="35">
        <v>0</v>
      </c>
      <c r="X671" s="49">
        <v>507</v>
      </c>
      <c r="Y671" s="60" t="s">
        <v>703</v>
      </c>
      <c r="Z671" s="49">
        <v>50</v>
      </c>
      <c r="AA671" s="49">
        <v>25350</v>
      </c>
      <c r="AB671" s="60" t="s">
        <v>637</v>
      </c>
      <c r="AC671" s="60" t="s">
        <v>660</v>
      </c>
      <c r="AD671" s="60" t="s">
        <v>661</v>
      </c>
      <c r="AE671" s="60" t="s">
        <v>662</v>
      </c>
      <c r="AF671" s="49">
        <v>2019</v>
      </c>
      <c r="AG671" s="60" t="s">
        <v>2722</v>
      </c>
      <c r="AH671" s="60">
        <v>43759</v>
      </c>
      <c r="AI671" s="60">
        <v>43798</v>
      </c>
      <c r="AJ671" s="60">
        <v>43759</v>
      </c>
      <c r="AK671" s="60">
        <v>43775</v>
      </c>
      <c r="AL671" s="60">
        <v>43798</v>
      </c>
      <c r="AM671" s="60" t="s">
        <v>568</v>
      </c>
      <c r="AN671" s="60" t="s">
        <v>2724</v>
      </c>
      <c r="AO671" s="60" t="s">
        <v>2903</v>
      </c>
      <c r="AP671" s="49"/>
      <c r="AQ671" s="60" t="s">
        <v>266</v>
      </c>
      <c r="AR671" s="60" t="s">
        <v>174</v>
      </c>
      <c r="AS671" s="60" t="s">
        <v>174</v>
      </c>
      <c r="AT671" s="49">
        <v>3</v>
      </c>
      <c r="AU671" s="49">
        <v>1</v>
      </c>
      <c r="AV671" s="49">
        <v>1</v>
      </c>
      <c r="AW671" s="60">
        <v>43572</v>
      </c>
      <c r="AX671" s="60" t="s">
        <v>183</v>
      </c>
      <c r="AY671" s="60">
        <v>43843.748343090279</v>
      </c>
      <c r="AZ671" s="60">
        <v>43550</v>
      </c>
      <c r="BA671" s="60">
        <v>43556</v>
      </c>
      <c r="BB671" s="60" t="s">
        <v>2904</v>
      </c>
      <c r="BC671" s="60">
        <v>43578.669664351852</v>
      </c>
      <c r="BD671" s="60">
        <v>43712</v>
      </c>
      <c r="BE671" s="60">
        <v>44561</v>
      </c>
      <c r="BF671" s="49">
        <f>IF(AND(ISBLANK(tbl_RawData_Report1[[#This Row],[REQ_ID]]),tbl_RawData_Report1[[#This Row],[RH Kit?]] = "Y"),1,COUNTIFS(tbl_RawData_Report1[RH Kit?],"Y",tbl_RawData_Report1[REQ_ID],tbl_RawData_Report1[[#This Row],[REQ_ID]]))</f>
        <v>0</v>
      </c>
      <c r="BG671" s="49">
        <f>COUNTIFS(tbl_RawData_Report1[RH Kit?],"Y",tbl_RawData_Report1[Order No.],tbl_RawData_Report1[[#This Row],[Order No.]])</f>
        <v>0</v>
      </c>
      <c r="BH671" s="49">
        <f>SUM(tbl_RawData_Report1[[#This Row],[RH Kit Req]:[RH Kit PO]])</f>
        <v>0</v>
      </c>
      <c r="BI671" s="49" t="str">
        <f>IFERROR(VLOOKUP(B671,Lookup!A:B,2,FALSE),B671)</f>
        <v>AMPICILLIN500MGINJ</v>
      </c>
      <c r="BJ671" s="49" t="b">
        <f t="shared" si="10"/>
        <v>1</v>
      </c>
      <c r="BK671" s="49" t="str">
        <f>tbl_RawData_Report1[[#This Row],[Item ID]]&amp;tbl_RawData_Report1[[#This Row],[Order No.]]</f>
        <v>AMPICILLIN500MGINJ0000038156</v>
      </c>
      <c r="BL671"/>
      <c r="BM671"/>
      <c r="BN671"/>
    </row>
    <row r="672" spans="1:66" hidden="1" x14ac:dyDescent="0.25">
      <c r="A672" s="35" t="s">
        <v>8</v>
      </c>
      <c r="B672" s="35" t="s">
        <v>2774</v>
      </c>
      <c r="C672" s="35">
        <v>3</v>
      </c>
      <c r="D672" s="35">
        <v>1</v>
      </c>
      <c r="E672" s="35">
        <v>1</v>
      </c>
      <c r="F672" s="35" t="s">
        <v>2293</v>
      </c>
      <c r="G672" s="35" t="s">
        <v>2723</v>
      </c>
      <c r="H672" s="35" t="s">
        <v>2775</v>
      </c>
      <c r="I672" s="35" t="s">
        <v>593</v>
      </c>
      <c r="J672" s="35">
        <v>20912.5</v>
      </c>
      <c r="K672" s="35" t="s">
        <v>2292</v>
      </c>
      <c r="L672" s="35" t="s">
        <v>2589</v>
      </c>
      <c r="M672" s="35" t="s">
        <v>396</v>
      </c>
      <c r="N672" s="35" t="s">
        <v>122</v>
      </c>
      <c r="O672" s="35" t="s">
        <v>2590</v>
      </c>
      <c r="P672" s="35" t="s">
        <v>2663</v>
      </c>
      <c r="Q672" s="35" t="s">
        <v>311</v>
      </c>
      <c r="R672" s="35" t="s">
        <v>2294</v>
      </c>
      <c r="S672" s="35" t="s">
        <v>2295</v>
      </c>
      <c r="T672" s="35" t="s">
        <v>5061</v>
      </c>
      <c r="U672" s="35" t="s">
        <v>269</v>
      </c>
      <c r="V672" s="35">
        <v>0</v>
      </c>
      <c r="W672" s="35">
        <v>0</v>
      </c>
      <c r="X672" s="49">
        <v>1195</v>
      </c>
      <c r="Y672" s="60" t="s">
        <v>346</v>
      </c>
      <c r="Z672" s="49">
        <v>1000</v>
      </c>
      <c r="AA672" s="49">
        <v>1195000</v>
      </c>
      <c r="AB672" s="60" t="s">
        <v>637</v>
      </c>
      <c r="AC672" s="60" t="s">
        <v>715</v>
      </c>
      <c r="AD672" s="60" t="s">
        <v>661</v>
      </c>
      <c r="AE672" s="60" t="s">
        <v>662</v>
      </c>
      <c r="AF672" s="49">
        <v>2019</v>
      </c>
      <c r="AG672" s="60" t="s">
        <v>2722</v>
      </c>
      <c r="AH672" s="60">
        <v>43816</v>
      </c>
      <c r="AI672" s="60">
        <v>43817</v>
      </c>
      <c r="AJ672" s="60">
        <v>43816</v>
      </c>
      <c r="AK672" s="60">
        <v>43810</v>
      </c>
      <c r="AL672" s="60">
        <v>43817</v>
      </c>
      <c r="AM672" s="60" t="s">
        <v>568</v>
      </c>
      <c r="AN672" s="60" t="s">
        <v>2724</v>
      </c>
      <c r="AO672" s="60" t="s">
        <v>2776</v>
      </c>
      <c r="AP672" s="49"/>
      <c r="AQ672" s="60" t="s">
        <v>266</v>
      </c>
      <c r="AR672" s="60" t="s">
        <v>174</v>
      </c>
      <c r="AS672" s="60" t="s">
        <v>174</v>
      </c>
      <c r="AT672" s="49">
        <v>5</v>
      </c>
      <c r="AU672" s="49">
        <v>1</v>
      </c>
      <c r="AV672" s="49">
        <v>1</v>
      </c>
      <c r="AW672" s="60">
        <v>43572</v>
      </c>
      <c r="AX672" s="60" t="s">
        <v>183</v>
      </c>
      <c r="AY672" s="60">
        <v>43843.748343090279</v>
      </c>
      <c r="AZ672" s="60">
        <v>43550</v>
      </c>
      <c r="BA672" s="60">
        <v>43556</v>
      </c>
      <c r="BB672" s="60" t="s">
        <v>2777</v>
      </c>
      <c r="BC672" s="60">
        <v>43578.669664351852</v>
      </c>
      <c r="BD672" s="60">
        <v>43712</v>
      </c>
      <c r="BE672" s="60">
        <v>44561</v>
      </c>
      <c r="BF672" s="49">
        <f>IF(AND(ISBLANK(tbl_RawData_Report1[[#This Row],[REQ_ID]]),tbl_RawData_Report1[[#This Row],[RH Kit?]] = "Y"),1,COUNTIFS(tbl_RawData_Report1[RH Kit?],"Y",tbl_RawData_Report1[REQ_ID],tbl_RawData_Report1[[#This Row],[REQ_ID]]))</f>
        <v>0</v>
      </c>
      <c r="BG672" s="49">
        <f>COUNTIFS(tbl_RawData_Report1[RH Kit?],"Y",tbl_RawData_Report1[Order No.],tbl_RawData_Report1[[#This Row],[Order No.]])</f>
        <v>0</v>
      </c>
      <c r="BH672" s="49">
        <f>SUM(tbl_RawData_Report1[[#This Row],[RH Kit Req]:[RH Kit PO]])</f>
        <v>0</v>
      </c>
      <c r="BI672" s="49" t="str">
        <f>IFERROR(VLOOKUP(B672,Lookup!A:B,2,FALSE),B672)</f>
        <v>FESULC200MG_1000BT</v>
      </c>
      <c r="BJ672" s="49" t="b">
        <f t="shared" si="10"/>
        <v>1</v>
      </c>
      <c r="BK672" s="49" t="str">
        <f>tbl_RawData_Report1[[#This Row],[Item ID]]&amp;tbl_RawData_Report1[[#This Row],[Order No.]]</f>
        <v>FESULC200MG_1000BT0000038156</v>
      </c>
      <c r="BL672"/>
      <c r="BM672"/>
      <c r="BN672"/>
    </row>
    <row r="673" spans="1:66" hidden="1" x14ac:dyDescent="0.25">
      <c r="A673" s="35" t="s">
        <v>8</v>
      </c>
      <c r="B673" s="35" t="s">
        <v>699</v>
      </c>
      <c r="C673" s="35">
        <v>5</v>
      </c>
      <c r="D673" s="35">
        <v>1</v>
      </c>
      <c r="E673" s="35">
        <v>1</v>
      </c>
      <c r="F673" s="35" t="s">
        <v>2293</v>
      </c>
      <c r="G673" s="35" t="s">
        <v>2723</v>
      </c>
      <c r="H673" s="35" t="s">
        <v>700</v>
      </c>
      <c r="I673" s="35" t="s">
        <v>593</v>
      </c>
      <c r="J673" s="35">
        <v>4296</v>
      </c>
      <c r="K673" s="35" t="s">
        <v>2292</v>
      </c>
      <c r="L673" s="35" t="s">
        <v>2589</v>
      </c>
      <c r="M673" s="35" t="s">
        <v>396</v>
      </c>
      <c r="N673" s="35" t="s">
        <v>122</v>
      </c>
      <c r="O673" s="35" t="s">
        <v>2590</v>
      </c>
      <c r="P673" s="35" t="s">
        <v>2663</v>
      </c>
      <c r="Q673" s="35" t="s">
        <v>311</v>
      </c>
      <c r="R673" s="35" t="s">
        <v>2294</v>
      </c>
      <c r="S673" s="35" t="s">
        <v>2295</v>
      </c>
      <c r="T673" s="35" t="s">
        <v>5061</v>
      </c>
      <c r="U673" s="35" t="s">
        <v>269</v>
      </c>
      <c r="V673" s="35">
        <v>0</v>
      </c>
      <c r="W673" s="35">
        <v>0</v>
      </c>
      <c r="X673" s="49">
        <v>537</v>
      </c>
      <c r="Y673" s="60" t="s">
        <v>703</v>
      </c>
      <c r="Z673" s="49">
        <v>50</v>
      </c>
      <c r="AA673" s="49">
        <v>26850</v>
      </c>
      <c r="AB673" s="60" t="s">
        <v>637</v>
      </c>
      <c r="AC673" s="60" t="s">
        <v>660</v>
      </c>
      <c r="AD673" s="60" t="s">
        <v>661</v>
      </c>
      <c r="AE673" s="60" t="s">
        <v>662</v>
      </c>
      <c r="AF673" s="49">
        <v>2019</v>
      </c>
      <c r="AG673" s="60" t="s">
        <v>2722</v>
      </c>
      <c r="AH673" s="60">
        <v>43759</v>
      </c>
      <c r="AI673" s="60">
        <v>43798</v>
      </c>
      <c r="AJ673" s="60">
        <v>43759</v>
      </c>
      <c r="AK673" s="60">
        <v>43775</v>
      </c>
      <c r="AL673" s="60">
        <v>43798</v>
      </c>
      <c r="AM673" s="60" t="s">
        <v>568</v>
      </c>
      <c r="AN673" s="60" t="s">
        <v>2724</v>
      </c>
      <c r="AO673" s="60" t="s">
        <v>2767</v>
      </c>
      <c r="AP673" s="49"/>
      <c r="AQ673" s="60" t="s">
        <v>266</v>
      </c>
      <c r="AR673" s="60" t="s">
        <v>174</v>
      </c>
      <c r="AS673" s="60" t="s">
        <v>174</v>
      </c>
      <c r="AT673" s="49">
        <v>12</v>
      </c>
      <c r="AU673" s="49">
        <v>1</v>
      </c>
      <c r="AV673" s="49">
        <v>1</v>
      </c>
      <c r="AW673" s="60">
        <v>43572</v>
      </c>
      <c r="AX673" s="60" t="s">
        <v>183</v>
      </c>
      <c r="AY673" s="60">
        <v>43843.748343090279</v>
      </c>
      <c r="AZ673" s="60">
        <v>43550</v>
      </c>
      <c r="BA673" s="60">
        <v>43556</v>
      </c>
      <c r="BB673" s="60" t="s">
        <v>2768</v>
      </c>
      <c r="BC673" s="60">
        <v>43578.669664351852</v>
      </c>
      <c r="BD673" s="60">
        <v>43712</v>
      </c>
      <c r="BE673" s="60">
        <v>44561</v>
      </c>
      <c r="BF673" s="49">
        <f>IF(AND(ISBLANK(tbl_RawData_Report1[[#This Row],[REQ_ID]]),tbl_RawData_Report1[[#This Row],[RH Kit?]] = "Y"),1,COUNTIFS(tbl_RawData_Report1[RH Kit?],"Y",tbl_RawData_Report1[REQ_ID],tbl_RawData_Report1[[#This Row],[REQ_ID]]))</f>
        <v>0</v>
      </c>
      <c r="BG673" s="49">
        <f>COUNTIFS(tbl_RawData_Report1[RH Kit?],"Y",tbl_RawData_Report1[Order No.],tbl_RawData_Report1[[#This Row],[Order No.]])</f>
        <v>0</v>
      </c>
      <c r="BH673" s="49">
        <f>SUM(tbl_RawData_Report1[[#This Row],[RH Kit Req]:[RH Kit PO]])</f>
        <v>0</v>
      </c>
      <c r="BI673" s="49" t="str">
        <f>IFERROR(VLOOKUP(B673,Lookup!A:B,2,FALSE),B673)</f>
        <v>AMPICILLIN_1GINJ</v>
      </c>
      <c r="BJ673" s="49" t="b">
        <f t="shared" si="10"/>
        <v>1</v>
      </c>
      <c r="BK673" s="49" t="str">
        <f>tbl_RawData_Report1[[#This Row],[Item ID]]&amp;tbl_RawData_Report1[[#This Row],[Order No.]]</f>
        <v>AMPICILLIN_1GINJ0000038156</v>
      </c>
      <c r="BL673"/>
      <c r="BM673"/>
      <c r="BN673"/>
    </row>
    <row r="674" spans="1:66" hidden="1" x14ac:dyDescent="0.25">
      <c r="A674" s="35" t="s">
        <v>8</v>
      </c>
      <c r="B674" s="35" t="s">
        <v>808</v>
      </c>
      <c r="C674" s="35">
        <v>1</v>
      </c>
      <c r="D674" s="35">
        <v>1</v>
      </c>
      <c r="E674" s="35">
        <v>1</v>
      </c>
      <c r="F674" s="35" t="s">
        <v>2293</v>
      </c>
      <c r="G674" s="35" t="s">
        <v>2723</v>
      </c>
      <c r="H674" s="35" t="s">
        <v>809</v>
      </c>
      <c r="I674" s="35" t="s">
        <v>593</v>
      </c>
      <c r="J674" s="35">
        <v>1320</v>
      </c>
      <c r="K674" s="35" t="s">
        <v>2292</v>
      </c>
      <c r="L674" s="35" t="s">
        <v>2589</v>
      </c>
      <c r="M674" s="35" t="s">
        <v>396</v>
      </c>
      <c r="N674" s="35" t="s">
        <v>122</v>
      </c>
      <c r="O674" s="35" t="s">
        <v>2590</v>
      </c>
      <c r="P674" s="35" t="s">
        <v>2663</v>
      </c>
      <c r="Q674" s="35" t="s">
        <v>311</v>
      </c>
      <c r="R674" s="35" t="s">
        <v>2294</v>
      </c>
      <c r="S674" s="35" t="s">
        <v>2295</v>
      </c>
      <c r="T674" s="35" t="s">
        <v>5061</v>
      </c>
      <c r="U674" s="35" t="s">
        <v>269</v>
      </c>
      <c r="V674" s="35">
        <v>0</v>
      </c>
      <c r="W674" s="35">
        <v>0</v>
      </c>
      <c r="X674" s="49">
        <v>48</v>
      </c>
      <c r="Y674" s="60" t="s">
        <v>346</v>
      </c>
      <c r="Z674" s="49">
        <v>1000</v>
      </c>
      <c r="AA674" s="49">
        <v>48000</v>
      </c>
      <c r="AB674" s="60" t="s">
        <v>637</v>
      </c>
      <c r="AC674" s="60" t="s">
        <v>660</v>
      </c>
      <c r="AD674" s="60" t="s">
        <v>661</v>
      </c>
      <c r="AE674" s="60" t="s">
        <v>662</v>
      </c>
      <c r="AF674" s="49">
        <v>2019</v>
      </c>
      <c r="AG674" s="60" t="s">
        <v>2722</v>
      </c>
      <c r="AH674" s="60">
        <v>43759</v>
      </c>
      <c r="AI674" s="60">
        <v>43798</v>
      </c>
      <c r="AJ674" s="60">
        <v>43759</v>
      </c>
      <c r="AK674" s="60">
        <v>43775</v>
      </c>
      <c r="AL674" s="60">
        <v>43798</v>
      </c>
      <c r="AM674" s="60" t="s">
        <v>568</v>
      </c>
      <c r="AN674" s="60" t="s">
        <v>2724</v>
      </c>
      <c r="AO674" s="60" t="s">
        <v>2725</v>
      </c>
      <c r="AP674" s="49"/>
      <c r="AQ674" s="60" t="s">
        <v>266</v>
      </c>
      <c r="AR674" s="60" t="s">
        <v>174</v>
      </c>
      <c r="AS674" s="60" t="s">
        <v>174</v>
      </c>
      <c r="AT674" s="49">
        <v>1</v>
      </c>
      <c r="AU674" s="49">
        <v>1</v>
      </c>
      <c r="AV674" s="49">
        <v>1</v>
      </c>
      <c r="AW674" s="60">
        <v>43572</v>
      </c>
      <c r="AX674" s="60" t="s">
        <v>183</v>
      </c>
      <c r="AY674" s="60">
        <v>43843.748343090279</v>
      </c>
      <c r="AZ674" s="60">
        <v>43550</v>
      </c>
      <c r="BA674" s="60">
        <v>43556</v>
      </c>
      <c r="BB674" s="60" t="s">
        <v>2726</v>
      </c>
      <c r="BC674" s="60">
        <v>43578.669664351852</v>
      </c>
      <c r="BD674" s="60">
        <v>43712</v>
      </c>
      <c r="BE674" s="60">
        <v>44561</v>
      </c>
      <c r="BF674" s="49">
        <f>IF(AND(ISBLANK(tbl_RawData_Report1[[#This Row],[REQ_ID]]),tbl_RawData_Report1[[#This Row],[RH Kit?]] = "Y"),1,COUNTIFS(tbl_RawData_Report1[RH Kit?],"Y",tbl_RawData_Report1[REQ_ID],tbl_RawData_Report1[[#This Row],[REQ_ID]]))</f>
        <v>0</v>
      </c>
      <c r="BG674" s="49">
        <f>COUNTIFS(tbl_RawData_Report1[RH Kit?],"Y",tbl_RawData_Report1[Order No.],tbl_RawData_Report1[[#This Row],[Order No.]])</f>
        <v>0</v>
      </c>
      <c r="BH674" s="49">
        <f>SUM(tbl_RawData_Report1[[#This Row],[RH Kit Req]:[RH Kit PO]])</f>
        <v>0</v>
      </c>
      <c r="BI674" s="49" t="str">
        <f>IFERROR(VLOOKUP(B674,Lookup!A:B,2,FALSE),B674)</f>
        <v>AMOXYCILLIN_500MG</v>
      </c>
      <c r="BJ674" s="49" t="b">
        <f t="shared" si="10"/>
        <v>1</v>
      </c>
      <c r="BK674" s="49" t="str">
        <f>tbl_RawData_Report1[[#This Row],[Item ID]]&amp;tbl_RawData_Report1[[#This Row],[Order No.]]</f>
        <v>AMOXYCILLIN_500MG0000038156</v>
      </c>
      <c r="BL674"/>
      <c r="BM674"/>
      <c r="BN674"/>
    </row>
    <row r="675" spans="1:66" hidden="1" x14ac:dyDescent="0.25">
      <c r="A675" s="35" t="s">
        <v>8</v>
      </c>
      <c r="B675" s="35" t="s">
        <v>766</v>
      </c>
      <c r="C675" s="35">
        <v>1</v>
      </c>
      <c r="D675" s="35">
        <v>1</v>
      </c>
      <c r="E675" s="35">
        <v>1</v>
      </c>
      <c r="F675" s="35" t="s">
        <v>435</v>
      </c>
      <c r="G675" s="35" t="s">
        <v>2770</v>
      </c>
      <c r="H675" s="35" t="s">
        <v>767</v>
      </c>
      <c r="I675" s="35" t="s">
        <v>593</v>
      </c>
      <c r="J675" s="35">
        <v>12500</v>
      </c>
      <c r="K675" s="35" t="s">
        <v>400</v>
      </c>
      <c r="L675" s="35" t="s">
        <v>401</v>
      </c>
      <c r="M675" s="35" t="s">
        <v>396</v>
      </c>
      <c r="N675" s="35" t="s">
        <v>122</v>
      </c>
      <c r="O675" s="35" t="s">
        <v>402</v>
      </c>
      <c r="P675" s="35" t="s">
        <v>403</v>
      </c>
      <c r="Q675" s="35" t="s">
        <v>311</v>
      </c>
      <c r="R675" s="35" t="s">
        <v>280</v>
      </c>
      <c r="S675" s="35" t="s">
        <v>189</v>
      </c>
      <c r="T675" s="35" t="s">
        <v>5061</v>
      </c>
      <c r="U675" s="35" t="s">
        <v>272</v>
      </c>
      <c r="V675" s="35">
        <v>0</v>
      </c>
      <c r="W675" s="35">
        <v>0</v>
      </c>
      <c r="X675" s="49">
        <v>2000</v>
      </c>
      <c r="Y675" s="60" t="s">
        <v>655</v>
      </c>
      <c r="Z675" s="49">
        <v>10</v>
      </c>
      <c r="AA675" s="49">
        <v>20000</v>
      </c>
      <c r="AB675" s="60" t="s">
        <v>637</v>
      </c>
      <c r="AC675" s="60" t="s">
        <v>725</v>
      </c>
      <c r="AD675" s="60" t="s">
        <v>661</v>
      </c>
      <c r="AE675" s="60" t="s">
        <v>662</v>
      </c>
      <c r="AF675" s="49">
        <v>2019</v>
      </c>
      <c r="AG675" s="60" t="s">
        <v>2769</v>
      </c>
      <c r="AH675" s="60">
        <v>43702</v>
      </c>
      <c r="AI675" s="60">
        <v>43703</v>
      </c>
      <c r="AJ675" s="60">
        <v>43702</v>
      </c>
      <c r="AK675" s="60">
        <v>43699</v>
      </c>
      <c r="AL675" s="60">
        <v>43703</v>
      </c>
      <c r="AM675" s="60" t="s">
        <v>568</v>
      </c>
      <c r="AN675" s="60" t="s">
        <v>2771</v>
      </c>
      <c r="AO675" s="60" t="s">
        <v>2778</v>
      </c>
      <c r="AP675" s="49"/>
      <c r="AQ675" s="60" t="s">
        <v>266</v>
      </c>
      <c r="AR675" s="60" t="s">
        <v>174</v>
      </c>
      <c r="AS675" s="60" t="s">
        <v>174</v>
      </c>
      <c r="AT675" s="49">
        <v>12</v>
      </c>
      <c r="AU675" s="49">
        <v>1</v>
      </c>
      <c r="AV675" s="49">
        <v>1</v>
      </c>
      <c r="AW675" s="60">
        <v>43579</v>
      </c>
      <c r="AX675" s="60" t="s">
        <v>183</v>
      </c>
      <c r="AY675" s="60">
        <v>43805.834035150459</v>
      </c>
      <c r="AZ675" s="60">
        <v>43512</v>
      </c>
      <c r="BA675" s="60">
        <v>43518</v>
      </c>
      <c r="BB675" s="60" t="s">
        <v>2779</v>
      </c>
      <c r="BC675" s="60">
        <v>43580.650057870371</v>
      </c>
      <c r="BD675" s="60">
        <v>43637</v>
      </c>
      <c r="BE675" s="60">
        <v>47848</v>
      </c>
      <c r="BF675" s="49">
        <f>IF(AND(ISBLANK(tbl_RawData_Report1[[#This Row],[REQ_ID]]),tbl_RawData_Report1[[#This Row],[RH Kit?]] = "Y"),1,COUNTIFS(tbl_RawData_Report1[RH Kit?],"Y",tbl_RawData_Report1[REQ_ID],tbl_RawData_Report1[[#This Row],[REQ_ID]]))</f>
        <v>0</v>
      </c>
      <c r="BG675" s="49">
        <f>COUNTIFS(tbl_RawData_Report1[RH Kit?],"Y",tbl_RawData_Report1[Order No.],tbl_RawData_Report1[[#This Row],[Order No.]])</f>
        <v>0</v>
      </c>
      <c r="BH675" s="49">
        <f>SUM(tbl_RawData_Report1[[#This Row],[RH Kit Req]:[RH Kit PO]])</f>
        <v>0</v>
      </c>
      <c r="BI675" s="49" t="str">
        <f>IFERROR(VLOOKUP(B675,Lookup!A:B,2,FALSE),B675)</f>
        <v>MGSULPHATE_2ML</v>
      </c>
      <c r="BJ675" s="49" t="b">
        <f t="shared" si="10"/>
        <v>1</v>
      </c>
      <c r="BK675" s="49" t="str">
        <f>tbl_RawData_Report1[[#This Row],[Item ID]]&amp;tbl_RawData_Report1[[#This Row],[Order No.]]</f>
        <v>MGSULPHATE_2ML0000038173</v>
      </c>
      <c r="BL675"/>
      <c r="BM675"/>
      <c r="BN675"/>
    </row>
    <row r="676" spans="1:66" hidden="1" x14ac:dyDescent="0.25">
      <c r="A676" s="35" t="s">
        <v>8</v>
      </c>
      <c r="B676" s="35" t="s">
        <v>2905</v>
      </c>
      <c r="C676" s="35">
        <v>2</v>
      </c>
      <c r="D676" s="35">
        <v>1</v>
      </c>
      <c r="E676" s="35">
        <v>1</v>
      </c>
      <c r="F676" s="35" t="s">
        <v>435</v>
      </c>
      <c r="G676" s="35" t="s">
        <v>2770</v>
      </c>
      <c r="H676" s="35" t="s">
        <v>712</v>
      </c>
      <c r="I676" s="35" t="s">
        <v>593</v>
      </c>
      <c r="J676" s="35">
        <v>2025</v>
      </c>
      <c r="K676" s="35" t="s">
        <v>400</v>
      </c>
      <c r="L676" s="35" t="s">
        <v>401</v>
      </c>
      <c r="M676" s="35" t="s">
        <v>396</v>
      </c>
      <c r="N676" s="35" t="s">
        <v>122</v>
      </c>
      <c r="O676" s="35" t="s">
        <v>402</v>
      </c>
      <c r="P676" s="35" t="s">
        <v>403</v>
      </c>
      <c r="Q676" s="35" t="s">
        <v>311</v>
      </c>
      <c r="R676" s="35" t="s">
        <v>280</v>
      </c>
      <c r="S676" s="35" t="s">
        <v>189</v>
      </c>
      <c r="T676" s="35" t="s">
        <v>5061</v>
      </c>
      <c r="U676" s="35" t="s">
        <v>272</v>
      </c>
      <c r="V676" s="35">
        <v>0</v>
      </c>
      <c r="W676" s="35">
        <v>0</v>
      </c>
      <c r="X676" s="49">
        <v>2700</v>
      </c>
      <c r="Y676" s="60" t="s">
        <v>345</v>
      </c>
      <c r="Z676" s="49">
        <v>3</v>
      </c>
      <c r="AA676" s="49">
        <v>8100</v>
      </c>
      <c r="AB676" s="60" t="s">
        <v>637</v>
      </c>
      <c r="AC676" s="60" t="s">
        <v>715</v>
      </c>
      <c r="AD676" s="60" t="s">
        <v>661</v>
      </c>
      <c r="AE676" s="60" t="s">
        <v>662</v>
      </c>
      <c r="AF676" s="49">
        <v>2019</v>
      </c>
      <c r="AG676" s="60" t="s">
        <v>2769</v>
      </c>
      <c r="AH676" s="60">
        <v>43702</v>
      </c>
      <c r="AI676" s="60">
        <v>43703</v>
      </c>
      <c r="AJ676" s="60">
        <v>43702</v>
      </c>
      <c r="AK676" s="60">
        <v>43699</v>
      </c>
      <c r="AL676" s="60">
        <v>43703</v>
      </c>
      <c r="AM676" s="60" t="s">
        <v>568</v>
      </c>
      <c r="AN676" s="60" t="s">
        <v>2771</v>
      </c>
      <c r="AO676" s="60" t="s">
        <v>2906</v>
      </c>
      <c r="AP676" s="49"/>
      <c r="AQ676" s="60" t="s">
        <v>266</v>
      </c>
      <c r="AR676" s="60" t="s">
        <v>174</v>
      </c>
      <c r="AS676" s="60" t="s">
        <v>174</v>
      </c>
      <c r="AT676" s="49">
        <v>13</v>
      </c>
      <c r="AU676" s="49">
        <v>1</v>
      </c>
      <c r="AV676" s="49">
        <v>1</v>
      </c>
      <c r="AW676" s="60">
        <v>43579</v>
      </c>
      <c r="AX676" s="60" t="s">
        <v>183</v>
      </c>
      <c r="AY676" s="60">
        <v>43805.834035150459</v>
      </c>
      <c r="AZ676" s="60">
        <v>43512</v>
      </c>
      <c r="BA676" s="60">
        <v>43518</v>
      </c>
      <c r="BB676" s="60" t="s">
        <v>2907</v>
      </c>
      <c r="BC676" s="60">
        <v>43580.650057870371</v>
      </c>
      <c r="BD676" s="60">
        <v>43637</v>
      </c>
      <c r="BE676" s="60">
        <v>47848</v>
      </c>
      <c r="BF676" s="49">
        <f>IF(AND(ISBLANK(tbl_RawData_Report1[[#This Row],[REQ_ID]]),tbl_RawData_Report1[[#This Row],[RH Kit?]] = "Y"),1,COUNTIFS(tbl_RawData_Report1[RH Kit?],"Y",tbl_RawData_Report1[REQ_ID],tbl_RawData_Report1[[#This Row],[REQ_ID]]))</f>
        <v>0</v>
      </c>
      <c r="BG676" s="49">
        <f>COUNTIFS(tbl_RawData_Report1[RH Kit?],"Y",tbl_RawData_Report1[Order No.],tbl_RawData_Report1[[#This Row],[Order No.]])</f>
        <v>0</v>
      </c>
      <c r="BH676" s="49">
        <f>SUM(tbl_RawData_Report1[[#This Row],[RH Kit Req]:[RH Kit PO]])</f>
        <v>0</v>
      </c>
      <c r="BI676" s="49" t="str">
        <f>IFERROR(VLOOKUP(B676,Lookup!A:B,2,FALSE),B676)</f>
        <v>MISOPROSTOL200MG_3</v>
      </c>
      <c r="BJ676" s="49" t="b">
        <f t="shared" si="10"/>
        <v>1</v>
      </c>
      <c r="BK676" s="49" t="str">
        <f>tbl_RawData_Report1[[#This Row],[Item ID]]&amp;tbl_RawData_Report1[[#This Row],[Order No.]]</f>
        <v>MISOPROSTOL200MG_30000038173</v>
      </c>
      <c r="BL676"/>
      <c r="BM676"/>
      <c r="BN676"/>
    </row>
    <row r="677" spans="1:66" hidden="1" x14ac:dyDescent="0.25">
      <c r="A677" s="35" t="s">
        <v>8</v>
      </c>
      <c r="B677" s="35" t="s">
        <v>876</v>
      </c>
      <c r="C677" s="35">
        <v>3</v>
      </c>
      <c r="D677" s="35">
        <v>1</v>
      </c>
      <c r="E677" s="35">
        <v>1</v>
      </c>
      <c r="F677" s="35" t="s">
        <v>435</v>
      </c>
      <c r="G677" s="35" t="s">
        <v>2770</v>
      </c>
      <c r="H677" s="35" t="s">
        <v>877</v>
      </c>
      <c r="I677" s="35" t="s">
        <v>593</v>
      </c>
      <c r="J677" s="35">
        <v>500</v>
      </c>
      <c r="K677" s="35" t="s">
        <v>400</v>
      </c>
      <c r="L677" s="35" t="s">
        <v>401</v>
      </c>
      <c r="M677" s="35" t="s">
        <v>396</v>
      </c>
      <c r="N677" s="35" t="s">
        <v>122</v>
      </c>
      <c r="O677" s="35" t="s">
        <v>402</v>
      </c>
      <c r="P677" s="35" t="s">
        <v>403</v>
      </c>
      <c r="Q677" s="35" t="s">
        <v>311</v>
      </c>
      <c r="R677" s="35" t="s">
        <v>280</v>
      </c>
      <c r="S677" s="35" t="s">
        <v>189</v>
      </c>
      <c r="T677" s="35" t="s">
        <v>5061</v>
      </c>
      <c r="U677" s="35" t="s">
        <v>272</v>
      </c>
      <c r="V677" s="35">
        <v>0</v>
      </c>
      <c r="W677" s="35">
        <v>0</v>
      </c>
      <c r="X677" s="49">
        <v>200</v>
      </c>
      <c r="Y677" s="60" t="s">
        <v>655</v>
      </c>
      <c r="Z677" s="49">
        <v>10</v>
      </c>
      <c r="AA677" s="49">
        <v>2000</v>
      </c>
      <c r="AB677" s="60" t="s">
        <v>637</v>
      </c>
      <c r="AC677" s="60" t="s">
        <v>715</v>
      </c>
      <c r="AD677" s="60" t="s">
        <v>661</v>
      </c>
      <c r="AE677" s="60" t="s">
        <v>662</v>
      </c>
      <c r="AF677" s="49">
        <v>2019</v>
      </c>
      <c r="AG677" s="60" t="s">
        <v>2769</v>
      </c>
      <c r="AH677" s="60">
        <v>43629</v>
      </c>
      <c r="AI677" s="60">
        <v>43630</v>
      </c>
      <c r="AJ677" s="60">
        <v>43629</v>
      </c>
      <c r="AK677" s="60">
        <v>43682</v>
      </c>
      <c r="AL677" s="60">
        <v>43630</v>
      </c>
      <c r="AM677" s="60" t="s">
        <v>568</v>
      </c>
      <c r="AN677" s="60" t="s">
        <v>2771</v>
      </c>
      <c r="AO677" s="60" t="s">
        <v>2772</v>
      </c>
      <c r="AP677" s="49"/>
      <c r="AQ677" s="60" t="s">
        <v>266</v>
      </c>
      <c r="AR677" s="60" t="s">
        <v>369</v>
      </c>
      <c r="AS677" s="60" t="s">
        <v>174</v>
      </c>
      <c r="AT677" s="49">
        <v>15</v>
      </c>
      <c r="AU677" s="49">
        <v>1</v>
      </c>
      <c r="AV677" s="49">
        <v>1</v>
      </c>
      <c r="AW677" s="60">
        <v>43579</v>
      </c>
      <c r="AX677" s="60" t="s">
        <v>183</v>
      </c>
      <c r="AY677" s="60">
        <v>43805.834035150459</v>
      </c>
      <c r="AZ677" s="60">
        <v>43512</v>
      </c>
      <c r="BA677" s="60">
        <v>43518</v>
      </c>
      <c r="BB677" s="60" t="s">
        <v>2773</v>
      </c>
      <c r="BC677" s="60">
        <v>43580.650057870371</v>
      </c>
      <c r="BD677" s="60">
        <v>43637</v>
      </c>
      <c r="BE677" s="60">
        <v>47848</v>
      </c>
      <c r="BF677" s="49">
        <f>IF(AND(ISBLANK(tbl_RawData_Report1[[#This Row],[REQ_ID]]),tbl_RawData_Report1[[#This Row],[RH Kit?]] = "Y"),1,COUNTIFS(tbl_RawData_Report1[RH Kit?],"Y",tbl_RawData_Report1[REQ_ID],tbl_RawData_Report1[[#This Row],[REQ_ID]]))</f>
        <v>0</v>
      </c>
      <c r="BG677" s="49">
        <f>COUNTIFS(tbl_RawData_Report1[RH Kit?],"Y",tbl_RawData_Report1[Order No.],tbl_RawData_Report1[[#This Row],[Order No.]])</f>
        <v>0</v>
      </c>
      <c r="BH677" s="49">
        <f>SUM(tbl_RawData_Report1[[#This Row],[RH Kit Req]:[RH Kit PO]])</f>
        <v>0</v>
      </c>
      <c r="BI677" s="49" t="str">
        <f>IFERROR(VLOOKUP(B677,Lookup!A:B,2,FALSE),B677)</f>
        <v>OXYTOCIN_10IU/ML</v>
      </c>
      <c r="BJ677" s="49" t="b">
        <f t="shared" si="10"/>
        <v>1</v>
      </c>
      <c r="BK677" s="49" t="str">
        <f>tbl_RawData_Report1[[#This Row],[Item ID]]&amp;tbl_RawData_Report1[[#This Row],[Order No.]]</f>
        <v>OXYTOCIN_10IU/ML0000038173</v>
      </c>
      <c r="BL677"/>
      <c r="BM677"/>
      <c r="BN677"/>
    </row>
    <row r="678" spans="1:66" hidden="1" x14ac:dyDescent="0.25">
      <c r="A678" s="35" t="s">
        <v>8</v>
      </c>
      <c r="B678" s="35" t="s">
        <v>2632</v>
      </c>
      <c r="C678" s="35">
        <v>1</v>
      </c>
      <c r="D678" s="35">
        <v>1</v>
      </c>
      <c r="E678" s="35">
        <v>1</v>
      </c>
      <c r="F678" s="35" t="s">
        <v>411</v>
      </c>
      <c r="G678" s="35" t="s">
        <v>2809</v>
      </c>
      <c r="H678" s="35" t="s">
        <v>712</v>
      </c>
      <c r="I678" s="35" t="s">
        <v>593</v>
      </c>
      <c r="J678" s="35">
        <v>33800</v>
      </c>
      <c r="K678" s="35" t="s">
        <v>400</v>
      </c>
      <c r="L678" s="35" t="s">
        <v>401</v>
      </c>
      <c r="M678" s="35" t="s">
        <v>396</v>
      </c>
      <c r="N678" s="35" t="s">
        <v>122</v>
      </c>
      <c r="O678" s="35" t="s">
        <v>402</v>
      </c>
      <c r="P678" s="35" t="s">
        <v>403</v>
      </c>
      <c r="Q678" s="35" t="s">
        <v>311</v>
      </c>
      <c r="R678" s="35" t="s">
        <v>297</v>
      </c>
      <c r="S678" s="35" t="s">
        <v>210</v>
      </c>
      <c r="T678" s="35" t="s">
        <v>5085</v>
      </c>
      <c r="U678" s="35" t="s">
        <v>272</v>
      </c>
      <c r="V678" s="35">
        <v>0</v>
      </c>
      <c r="W678" s="35">
        <v>0</v>
      </c>
      <c r="X678" s="49">
        <v>65000</v>
      </c>
      <c r="Y678" s="60" t="s">
        <v>2544</v>
      </c>
      <c r="Z678" s="49">
        <v>1</v>
      </c>
      <c r="AA678" s="49">
        <v>65000</v>
      </c>
      <c r="AB678" s="60" t="s">
        <v>637</v>
      </c>
      <c r="AC678" s="60" t="s">
        <v>715</v>
      </c>
      <c r="AD678" s="60" t="s">
        <v>2299</v>
      </c>
      <c r="AE678" s="60" t="s">
        <v>2300</v>
      </c>
      <c r="AF678" s="49">
        <v>2019</v>
      </c>
      <c r="AG678" s="60" t="s">
        <v>2808</v>
      </c>
      <c r="AH678" s="60">
        <v>43615</v>
      </c>
      <c r="AI678" s="60">
        <v>43624</v>
      </c>
      <c r="AJ678" s="60">
        <v>43616</v>
      </c>
      <c r="AK678" s="60">
        <v>43615</v>
      </c>
      <c r="AL678" s="60">
        <v>43628</v>
      </c>
      <c r="AM678" s="60" t="s">
        <v>566</v>
      </c>
      <c r="AN678" s="60" t="s">
        <v>2810</v>
      </c>
      <c r="AO678" s="60" t="s">
        <v>2811</v>
      </c>
      <c r="AP678" s="49"/>
      <c r="AQ678" s="60" t="s">
        <v>266</v>
      </c>
      <c r="AR678" s="60" t="s">
        <v>174</v>
      </c>
      <c r="AS678" s="60" t="s">
        <v>174</v>
      </c>
      <c r="AT678" s="49">
        <v>15</v>
      </c>
      <c r="AU678" s="49">
        <v>1</v>
      </c>
      <c r="AV678" s="49">
        <v>1</v>
      </c>
      <c r="AW678" s="60">
        <v>43579</v>
      </c>
      <c r="AX678" s="60" t="s">
        <v>183</v>
      </c>
      <c r="AY678" s="60">
        <v>43693.739451157409</v>
      </c>
      <c r="AZ678" s="60">
        <v>43538</v>
      </c>
      <c r="BA678" s="60">
        <v>43571</v>
      </c>
      <c r="BB678" s="60" t="s">
        <v>2812</v>
      </c>
      <c r="BC678" s="60">
        <v>43580.917881944442</v>
      </c>
      <c r="BD678" s="60">
        <v>43615</v>
      </c>
      <c r="BE678" s="60">
        <v>47848</v>
      </c>
      <c r="BF678" s="49">
        <f>IF(AND(ISBLANK(tbl_RawData_Report1[[#This Row],[REQ_ID]]),tbl_RawData_Report1[[#This Row],[RH Kit?]] = "Y"),1,COUNTIFS(tbl_RawData_Report1[RH Kit?],"Y",tbl_RawData_Report1[REQ_ID],tbl_RawData_Report1[[#This Row],[REQ_ID]]))</f>
        <v>0</v>
      </c>
      <c r="BG678" s="49">
        <f>COUNTIFS(tbl_RawData_Report1[RH Kit?],"Y",tbl_RawData_Report1[Order No.],tbl_RawData_Report1[[#This Row],[Order No.]])</f>
        <v>0</v>
      </c>
      <c r="BH678" s="49">
        <f>SUM(tbl_RawData_Report1[[#This Row],[RH Kit Req]:[RH Kit PO]])</f>
        <v>0</v>
      </c>
      <c r="BI678" s="49" t="str">
        <f>IFERROR(VLOOKUP(B678,Lookup!A:B,2,FALSE),B678)</f>
        <v>MISOPROSTOL200MG_4</v>
      </c>
      <c r="BJ678" s="49" t="b">
        <f t="shared" si="10"/>
        <v>1</v>
      </c>
      <c r="BK678" s="49" t="str">
        <f>tbl_RawData_Report1[[#This Row],[Item ID]]&amp;tbl_RawData_Report1[[#This Row],[Order No.]]</f>
        <v>MISOPROSTOL200MG_40000038190</v>
      </c>
      <c r="BL678"/>
      <c r="BM678"/>
      <c r="BN678"/>
    </row>
    <row r="679" spans="1:66" hidden="1" x14ac:dyDescent="0.25">
      <c r="A679" s="35" t="s">
        <v>8</v>
      </c>
      <c r="B679" s="35" t="s">
        <v>876</v>
      </c>
      <c r="C679" s="35">
        <v>1</v>
      </c>
      <c r="D679" s="35">
        <v>1</v>
      </c>
      <c r="E679" s="35">
        <v>1</v>
      </c>
      <c r="F679" s="35" t="s">
        <v>424</v>
      </c>
      <c r="G679" s="35" t="s">
        <v>2932</v>
      </c>
      <c r="H679" s="35" t="s">
        <v>2934</v>
      </c>
      <c r="I679" s="35" t="s">
        <v>593</v>
      </c>
      <c r="J679" s="35">
        <v>27895.41</v>
      </c>
      <c r="K679" s="35" t="s">
        <v>400</v>
      </c>
      <c r="L679" s="35" t="s">
        <v>401</v>
      </c>
      <c r="M679" s="35" t="s">
        <v>396</v>
      </c>
      <c r="N679" s="35" t="s">
        <v>122</v>
      </c>
      <c r="O679" s="35" t="s">
        <v>402</v>
      </c>
      <c r="P679" s="35" t="s">
        <v>403</v>
      </c>
      <c r="Q679" s="35" t="s">
        <v>311</v>
      </c>
      <c r="R679" s="35" t="s">
        <v>425</v>
      </c>
      <c r="S679" s="35" t="s">
        <v>426</v>
      </c>
      <c r="T679" s="35" t="s">
        <v>5085</v>
      </c>
      <c r="U679" s="35" t="s">
        <v>272</v>
      </c>
      <c r="V679" s="35">
        <v>0</v>
      </c>
      <c r="W679" s="35">
        <v>0</v>
      </c>
      <c r="X679" s="49">
        <v>8377</v>
      </c>
      <c r="Y679" s="60" t="s">
        <v>655</v>
      </c>
      <c r="Z679" s="49">
        <v>10</v>
      </c>
      <c r="AA679" s="49">
        <v>83770</v>
      </c>
      <c r="AB679" s="60" t="s">
        <v>637</v>
      </c>
      <c r="AC679" s="60" t="s">
        <v>715</v>
      </c>
      <c r="AD679" s="60" t="s">
        <v>2760</v>
      </c>
      <c r="AE679" s="60" t="s">
        <v>2761</v>
      </c>
      <c r="AF679" s="49">
        <v>2019</v>
      </c>
      <c r="AG679" s="60" t="s">
        <v>2931</v>
      </c>
      <c r="AH679" s="60">
        <v>43784</v>
      </c>
      <c r="AI679" s="60">
        <v>43794</v>
      </c>
      <c r="AJ679" s="60">
        <v>43791</v>
      </c>
      <c r="AK679" s="60">
        <v>43791</v>
      </c>
      <c r="AL679" s="60">
        <v>43796</v>
      </c>
      <c r="AM679" s="60" t="s">
        <v>566</v>
      </c>
      <c r="AN679" s="60" t="s">
        <v>2933</v>
      </c>
      <c r="AO679" s="60" t="s">
        <v>2935</v>
      </c>
      <c r="AP679" s="49"/>
      <c r="AQ679" s="60" t="s">
        <v>266</v>
      </c>
      <c r="AR679" s="60" t="s">
        <v>369</v>
      </c>
      <c r="AS679" s="60" t="s">
        <v>174</v>
      </c>
      <c r="AT679" s="49">
        <v>19</v>
      </c>
      <c r="AU679" s="49">
        <v>1</v>
      </c>
      <c r="AV679" s="49">
        <v>1</v>
      </c>
      <c r="AW679" s="60">
        <v>43580</v>
      </c>
      <c r="AX679" s="60" t="s">
        <v>183</v>
      </c>
      <c r="AY679" s="60">
        <v>43830.4498284375</v>
      </c>
      <c r="AZ679" s="60">
        <v>43571</v>
      </c>
      <c r="BA679" s="60">
        <v>43579</v>
      </c>
      <c r="BB679" s="60" t="s">
        <v>2936</v>
      </c>
      <c r="BC679" s="60">
        <v>43581.379780092589</v>
      </c>
      <c r="BD679" s="60">
        <v>43724</v>
      </c>
      <c r="BE679" s="60">
        <v>47848</v>
      </c>
      <c r="BF679" s="49">
        <f>IF(AND(ISBLANK(tbl_RawData_Report1[[#This Row],[REQ_ID]]),tbl_RawData_Report1[[#This Row],[RH Kit?]] = "Y"),1,COUNTIFS(tbl_RawData_Report1[RH Kit?],"Y",tbl_RawData_Report1[REQ_ID],tbl_RawData_Report1[[#This Row],[REQ_ID]]))</f>
        <v>0</v>
      </c>
      <c r="BG679" s="49">
        <f>COUNTIFS(tbl_RawData_Report1[RH Kit?],"Y",tbl_RawData_Report1[Order No.],tbl_RawData_Report1[[#This Row],[Order No.]])</f>
        <v>0</v>
      </c>
      <c r="BH679" s="49">
        <f>SUM(tbl_RawData_Report1[[#This Row],[RH Kit Req]:[RH Kit PO]])</f>
        <v>0</v>
      </c>
      <c r="BI679" s="49" t="str">
        <f>IFERROR(VLOOKUP(B679,Lookup!A:B,2,FALSE),B679)</f>
        <v>OXYTOCIN_10IU/ML</v>
      </c>
      <c r="BJ679" s="49" t="b">
        <f t="shared" si="10"/>
        <v>1</v>
      </c>
      <c r="BK679" s="49" t="str">
        <f>tbl_RawData_Report1[[#This Row],[Item ID]]&amp;tbl_RawData_Report1[[#This Row],[Order No.]]</f>
        <v>OXYTOCIN_10IU/ML0000038197</v>
      </c>
      <c r="BL679"/>
      <c r="BM679"/>
      <c r="BN679"/>
    </row>
    <row r="680" spans="1:66" hidden="1" x14ac:dyDescent="0.25">
      <c r="A680" s="35" t="s">
        <v>8</v>
      </c>
      <c r="B680" s="35" t="s">
        <v>688</v>
      </c>
      <c r="C680" s="35">
        <v>1</v>
      </c>
      <c r="D680" s="35">
        <v>1</v>
      </c>
      <c r="E680" s="35">
        <v>1</v>
      </c>
      <c r="F680" s="35" t="s">
        <v>450</v>
      </c>
      <c r="G680" s="35" t="s">
        <v>2834</v>
      </c>
      <c r="H680" s="35" t="s">
        <v>2841</v>
      </c>
      <c r="I680" s="35" t="s">
        <v>593</v>
      </c>
      <c r="J680" s="35">
        <v>6920</v>
      </c>
      <c r="K680" s="35" t="s">
        <v>449</v>
      </c>
      <c r="L680" s="35" t="s">
        <v>2839</v>
      </c>
      <c r="M680" s="35" t="s">
        <v>396</v>
      </c>
      <c r="N680" s="35" t="s">
        <v>122</v>
      </c>
      <c r="O680" s="35" t="s">
        <v>2370</v>
      </c>
      <c r="P680" s="35" t="s">
        <v>2840</v>
      </c>
      <c r="Q680" s="35" t="s">
        <v>311</v>
      </c>
      <c r="R680" s="35" t="s">
        <v>312</v>
      </c>
      <c r="S680" s="35" t="s">
        <v>313</v>
      </c>
      <c r="T680" s="35" t="s">
        <v>5085</v>
      </c>
      <c r="U680" s="35" t="s">
        <v>272</v>
      </c>
      <c r="V680" s="35">
        <v>0</v>
      </c>
      <c r="W680" s="35">
        <v>0</v>
      </c>
      <c r="X680" s="49">
        <v>2000</v>
      </c>
      <c r="Y680" s="60" t="s">
        <v>346</v>
      </c>
      <c r="Z680" s="49">
        <v>1000</v>
      </c>
      <c r="AA680" s="49">
        <v>2000000</v>
      </c>
      <c r="AB680" s="60" t="s">
        <v>637</v>
      </c>
      <c r="AC680" s="60" t="s">
        <v>693</v>
      </c>
      <c r="AD680" s="60" t="s">
        <v>694</v>
      </c>
      <c r="AE680" s="60" t="s">
        <v>695</v>
      </c>
      <c r="AF680" s="49">
        <v>2019</v>
      </c>
      <c r="AG680" s="60" t="s">
        <v>2833</v>
      </c>
      <c r="AH680" s="60">
        <v>43735</v>
      </c>
      <c r="AI680" s="60">
        <v>43737</v>
      </c>
      <c r="AJ680" s="60">
        <v>43735</v>
      </c>
      <c r="AK680" s="60">
        <v>43732</v>
      </c>
      <c r="AL680" s="60">
        <v>43737</v>
      </c>
      <c r="AM680" s="60" t="s">
        <v>566</v>
      </c>
      <c r="AN680" s="60" t="s">
        <v>2835</v>
      </c>
      <c r="AO680" s="60" t="s">
        <v>2842</v>
      </c>
      <c r="AP680" s="49"/>
      <c r="AQ680" s="60" t="s">
        <v>266</v>
      </c>
      <c r="AR680" s="60" t="s">
        <v>174</v>
      </c>
      <c r="AS680" s="60" t="s">
        <v>174</v>
      </c>
      <c r="AT680" s="49">
        <v>1</v>
      </c>
      <c r="AU680" s="49">
        <v>1</v>
      </c>
      <c r="AV680" s="49">
        <v>1</v>
      </c>
      <c r="AW680" s="60">
        <v>43584</v>
      </c>
      <c r="AX680" s="60" t="s">
        <v>183</v>
      </c>
      <c r="AY680" s="60">
        <v>43805.834035150459</v>
      </c>
      <c r="AZ680" s="60">
        <v>43580</v>
      </c>
      <c r="BA680" s="60">
        <v>43583</v>
      </c>
      <c r="BB680" s="60" t="s">
        <v>2843</v>
      </c>
      <c r="BC680" s="60">
        <v>43584.42527777778</v>
      </c>
      <c r="BD680" s="60">
        <v>43697</v>
      </c>
      <c r="BE680" s="60">
        <v>43738</v>
      </c>
      <c r="BF680" s="49">
        <f>IF(AND(ISBLANK(tbl_RawData_Report1[[#This Row],[REQ_ID]]),tbl_RawData_Report1[[#This Row],[RH Kit?]] = "Y"),1,COUNTIFS(tbl_RawData_Report1[RH Kit?],"Y",tbl_RawData_Report1[REQ_ID],tbl_RawData_Report1[[#This Row],[REQ_ID]]))</f>
        <v>0</v>
      </c>
      <c r="BG680" s="49">
        <f>COUNTIFS(tbl_RawData_Report1[RH Kit?],"Y",tbl_RawData_Report1[Order No.],tbl_RawData_Report1[[#This Row],[Order No.]])</f>
        <v>0</v>
      </c>
      <c r="BH680" s="49">
        <f>SUM(tbl_RawData_Report1[[#This Row],[RH Kit Req]:[RH Kit PO]])</f>
        <v>0</v>
      </c>
      <c r="BI680" s="49" t="str">
        <f>IFERROR(VLOOKUP(B680,Lookup!A:B,2,FALSE),B680)</f>
        <v>FESULP_200MG</v>
      </c>
      <c r="BJ680" s="49" t="b">
        <f t="shared" si="10"/>
        <v>1</v>
      </c>
      <c r="BK680" s="49" t="str">
        <f>tbl_RawData_Report1[[#This Row],[Item ID]]&amp;tbl_RawData_Report1[[#This Row],[Order No.]]</f>
        <v>FESULP_200MG0000038224</v>
      </c>
      <c r="BL680"/>
      <c r="BM680"/>
      <c r="BN680"/>
    </row>
    <row r="681" spans="1:66" hidden="1" x14ac:dyDescent="0.25">
      <c r="A681" s="35" t="s">
        <v>8</v>
      </c>
      <c r="B681" s="35" t="s">
        <v>2632</v>
      </c>
      <c r="C681" s="35">
        <v>2</v>
      </c>
      <c r="D681" s="35">
        <v>1</v>
      </c>
      <c r="E681" s="35">
        <v>1</v>
      </c>
      <c r="F681" s="35" t="s">
        <v>450</v>
      </c>
      <c r="G681" s="35" t="s">
        <v>2834</v>
      </c>
      <c r="H681" s="35" t="s">
        <v>2836</v>
      </c>
      <c r="I681" s="35" t="s">
        <v>593</v>
      </c>
      <c r="J681" s="35">
        <v>2040</v>
      </c>
      <c r="K681" s="35" t="s">
        <v>449</v>
      </c>
      <c r="L681" s="35" t="s">
        <v>2839</v>
      </c>
      <c r="M681" s="35" t="s">
        <v>396</v>
      </c>
      <c r="N681" s="35" t="s">
        <v>122</v>
      </c>
      <c r="O681" s="35" t="s">
        <v>2370</v>
      </c>
      <c r="P681" s="35" t="s">
        <v>2840</v>
      </c>
      <c r="Q681" s="35" t="s">
        <v>311</v>
      </c>
      <c r="R681" s="35" t="s">
        <v>312</v>
      </c>
      <c r="S681" s="35" t="s">
        <v>313</v>
      </c>
      <c r="T681" s="35" t="s">
        <v>5085</v>
      </c>
      <c r="U681" s="35" t="s">
        <v>272</v>
      </c>
      <c r="V681" s="35">
        <v>0</v>
      </c>
      <c r="W681" s="35">
        <v>0</v>
      </c>
      <c r="X681" s="49">
        <v>3000</v>
      </c>
      <c r="Y681" s="60" t="s">
        <v>2286</v>
      </c>
      <c r="Z681" s="49">
        <v>1</v>
      </c>
      <c r="AA681" s="49">
        <v>3000</v>
      </c>
      <c r="AB681" s="60" t="s">
        <v>637</v>
      </c>
      <c r="AC681" s="60" t="s">
        <v>715</v>
      </c>
      <c r="AD681" s="60" t="s">
        <v>694</v>
      </c>
      <c r="AE681" s="60" t="s">
        <v>695</v>
      </c>
      <c r="AF681" s="49">
        <v>2019</v>
      </c>
      <c r="AG681" s="60" t="s">
        <v>2833</v>
      </c>
      <c r="AH681" s="60">
        <v>43735</v>
      </c>
      <c r="AI681" s="60">
        <v>43737</v>
      </c>
      <c r="AJ681" s="60">
        <v>43735</v>
      </c>
      <c r="AK681" s="60">
        <v>43732</v>
      </c>
      <c r="AL681" s="60">
        <v>43737</v>
      </c>
      <c r="AM681" s="60" t="s">
        <v>566</v>
      </c>
      <c r="AN681" s="60" t="s">
        <v>2835</v>
      </c>
      <c r="AO681" s="60" t="s">
        <v>2837</v>
      </c>
      <c r="AP681" s="49"/>
      <c r="AQ681" s="60" t="s">
        <v>266</v>
      </c>
      <c r="AR681" s="60" t="s">
        <v>174</v>
      </c>
      <c r="AS681" s="60" t="s">
        <v>174</v>
      </c>
      <c r="AT681" s="49">
        <v>2</v>
      </c>
      <c r="AU681" s="49">
        <v>1</v>
      </c>
      <c r="AV681" s="49">
        <v>1</v>
      </c>
      <c r="AW681" s="60">
        <v>43584</v>
      </c>
      <c r="AX681" s="60" t="s">
        <v>183</v>
      </c>
      <c r="AY681" s="60">
        <v>43805.834035150459</v>
      </c>
      <c r="AZ681" s="60">
        <v>43580</v>
      </c>
      <c r="BA681" s="60">
        <v>43583</v>
      </c>
      <c r="BB681" s="60" t="s">
        <v>2838</v>
      </c>
      <c r="BC681" s="60">
        <v>43584.42527777778</v>
      </c>
      <c r="BD681" s="60">
        <v>43697</v>
      </c>
      <c r="BE681" s="60">
        <v>43738</v>
      </c>
      <c r="BF681" s="49">
        <f>IF(AND(ISBLANK(tbl_RawData_Report1[[#This Row],[REQ_ID]]),tbl_RawData_Report1[[#This Row],[RH Kit?]] = "Y"),1,COUNTIFS(tbl_RawData_Report1[RH Kit?],"Y",tbl_RawData_Report1[REQ_ID],tbl_RawData_Report1[[#This Row],[REQ_ID]]))</f>
        <v>0</v>
      </c>
      <c r="BG681" s="49">
        <f>COUNTIFS(tbl_RawData_Report1[RH Kit?],"Y",tbl_RawData_Report1[Order No.],tbl_RawData_Report1[[#This Row],[Order No.]])</f>
        <v>0</v>
      </c>
      <c r="BH681" s="49">
        <f>SUM(tbl_RawData_Report1[[#This Row],[RH Kit Req]:[RH Kit PO]])</f>
        <v>0</v>
      </c>
      <c r="BI681" s="49" t="str">
        <f>IFERROR(VLOOKUP(B681,Lookup!A:B,2,FALSE),B681)</f>
        <v>MISOPROSTOL200MG_4</v>
      </c>
      <c r="BJ681" s="49" t="b">
        <f t="shared" si="10"/>
        <v>1</v>
      </c>
      <c r="BK681" s="49" t="str">
        <f>tbl_RawData_Report1[[#This Row],[Item ID]]&amp;tbl_RawData_Report1[[#This Row],[Order No.]]</f>
        <v>MISOPROSTOL200MG_40000038224</v>
      </c>
      <c r="BL681"/>
      <c r="BM681"/>
      <c r="BN681"/>
    </row>
    <row r="682" spans="1:66" hidden="1" x14ac:dyDescent="0.25">
      <c r="A682" s="35" t="s">
        <v>8</v>
      </c>
      <c r="B682" s="35" t="s">
        <v>639</v>
      </c>
      <c r="C682" s="35">
        <v>1</v>
      </c>
      <c r="D682" s="35">
        <v>1</v>
      </c>
      <c r="E682" s="35">
        <v>1</v>
      </c>
      <c r="F682" s="35" t="s">
        <v>2293</v>
      </c>
      <c r="G682" s="35" t="s">
        <v>2850</v>
      </c>
      <c r="H682" s="35" t="s">
        <v>640</v>
      </c>
      <c r="I682" s="35" t="s">
        <v>593</v>
      </c>
      <c r="J682" s="35">
        <v>630</v>
      </c>
      <c r="K682" s="35" t="s">
        <v>2292</v>
      </c>
      <c r="L682" s="35" t="s">
        <v>2589</v>
      </c>
      <c r="M682" s="35" t="s">
        <v>396</v>
      </c>
      <c r="N682" s="35" t="s">
        <v>122</v>
      </c>
      <c r="O682" s="35" t="s">
        <v>2590</v>
      </c>
      <c r="P682" s="35" t="s">
        <v>2663</v>
      </c>
      <c r="Q682" s="35" t="s">
        <v>311</v>
      </c>
      <c r="R682" s="35" t="s">
        <v>2294</v>
      </c>
      <c r="S682" s="35" t="s">
        <v>2295</v>
      </c>
      <c r="T682" s="35" t="s">
        <v>5061</v>
      </c>
      <c r="U682" s="35" t="s">
        <v>209</v>
      </c>
      <c r="V682" s="35">
        <v>0</v>
      </c>
      <c r="W682" s="35">
        <v>0</v>
      </c>
      <c r="X682" s="49">
        <v>1</v>
      </c>
      <c r="Y682" s="60" t="s">
        <v>340</v>
      </c>
      <c r="Z682" s="49">
        <v>1</v>
      </c>
      <c r="AA682" s="49">
        <v>1</v>
      </c>
      <c r="AB682" s="60" t="s">
        <v>637</v>
      </c>
      <c r="AC682" s="60" t="s">
        <v>641</v>
      </c>
      <c r="AD682" s="60" t="s">
        <v>347</v>
      </c>
      <c r="AE682" s="60" t="s">
        <v>348</v>
      </c>
      <c r="AF682" s="49">
        <v>2019</v>
      </c>
      <c r="AG682" s="60" t="s">
        <v>2849</v>
      </c>
      <c r="AH682" s="60"/>
      <c r="AI682" s="60"/>
      <c r="AJ682" s="60"/>
      <c r="AK682" s="60">
        <v>43749</v>
      </c>
      <c r="AL682" s="60"/>
      <c r="AM682" s="60" t="s">
        <v>568</v>
      </c>
      <c r="AN682" s="60" t="s">
        <v>2851</v>
      </c>
      <c r="AO682" s="60" t="s">
        <v>2852</v>
      </c>
      <c r="AP682" s="49"/>
      <c r="AQ682" s="60" t="s">
        <v>266</v>
      </c>
      <c r="AR682" s="60" t="s">
        <v>174</v>
      </c>
      <c r="AS682" s="60" t="s">
        <v>174</v>
      </c>
      <c r="AT682" s="49">
        <v>1</v>
      </c>
      <c r="AU682" s="49">
        <v>1</v>
      </c>
      <c r="AV682" s="49">
        <v>1</v>
      </c>
      <c r="AW682" s="60">
        <v>43584</v>
      </c>
      <c r="AX682" s="60" t="s">
        <v>183</v>
      </c>
      <c r="AY682" s="60">
        <v>43805.834035150459</v>
      </c>
      <c r="AZ682" s="60">
        <v>43537</v>
      </c>
      <c r="BA682" s="60">
        <v>43537</v>
      </c>
      <c r="BB682" s="60" t="s">
        <v>2853</v>
      </c>
      <c r="BC682" s="60">
        <v>43586.60125</v>
      </c>
      <c r="BD682" s="60">
        <v>43698</v>
      </c>
      <c r="BE682" s="60">
        <v>44561</v>
      </c>
      <c r="BF682" s="49">
        <f>IF(AND(ISBLANK(tbl_RawData_Report1[[#This Row],[REQ_ID]]),tbl_RawData_Report1[[#This Row],[RH Kit?]] = "Y"),1,COUNTIFS(tbl_RawData_Report1[RH Kit?],"Y",tbl_RawData_Report1[REQ_ID],tbl_RawData_Report1[[#This Row],[REQ_ID]]))</f>
        <v>0</v>
      </c>
      <c r="BG682" s="49">
        <f>COUNTIFS(tbl_RawData_Report1[RH Kit?],"Y",tbl_RawData_Report1[Order No.],tbl_RawData_Report1[[#This Row],[Order No.]])</f>
        <v>0</v>
      </c>
      <c r="BH682" s="49">
        <f>SUM(tbl_RawData_Report1[[#This Row],[RH Kit Req]:[RH Kit PO]])</f>
        <v>0</v>
      </c>
      <c r="BI682" s="49" t="str">
        <f>IFERROR(VLOOKUP(B682,Lookup!A:B,2,FALSE),B682)</f>
        <v>PRESHIPMENTINSPCPH</v>
      </c>
      <c r="BJ682" s="49" t="b">
        <f t="shared" si="10"/>
        <v>1</v>
      </c>
      <c r="BK682" s="49" t="str">
        <f>tbl_RawData_Report1[[#This Row],[Item ID]]&amp;tbl_RawData_Report1[[#This Row],[Order No.]]</f>
        <v>PRESHIPMENTINSPCPH0000038232</v>
      </c>
      <c r="BL682"/>
      <c r="BM682"/>
      <c r="BN682"/>
    </row>
    <row r="683" spans="1:66" hidden="1" x14ac:dyDescent="0.25">
      <c r="A683" s="35" t="s">
        <v>8</v>
      </c>
      <c r="B683" s="35" t="s">
        <v>2846</v>
      </c>
      <c r="C683" s="35">
        <v>1</v>
      </c>
      <c r="D683" s="35">
        <v>1</v>
      </c>
      <c r="E683" s="35">
        <v>1</v>
      </c>
      <c r="F683" s="35" t="s">
        <v>411</v>
      </c>
      <c r="G683" s="35" t="s">
        <v>2844</v>
      </c>
      <c r="H683" s="35" t="s">
        <v>958</v>
      </c>
      <c r="I683" s="35" t="s">
        <v>593</v>
      </c>
      <c r="J683" s="35">
        <v>42228</v>
      </c>
      <c r="K683" s="35" t="s">
        <v>400</v>
      </c>
      <c r="L683" s="35" t="s">
        <v>401</v>
      </c>
      <c r="M683" s="35" t="s">
        <v>396</v>
      </c>
      <c r="N683" s="35" t="s">
        <v>122</v>
      </c>
      <c r="O683" s="35" t="s">
        <v>402</v>
      </c>
      <c r="P683" s="35" t="s">
        <v>403</v>
      </c>
      <c r="Q683" s="35" t="s">
        <v>311</v>
      </c>
      <c r="R683" s="35" t="s">
        <v>297</v>
      </c>
      <c r="S683" s="35" t="s">
        <v>210</v>
      </c>
      <c r="T683" s="35" t="s">
        <v>5085</v>
      </c>
      <c r="U683" s="35" t="s">
        <v>269</v>
      </c>
      <c r="V683" s="35">
        <v>0</v>
      </c>
      <c r="W683" s="35">
        <v>0</v>
      </c>
      <c r="X683" s="49">
        <v>900</v>
      </c>
      <c r="Y683" s="60" t="s">
        <v>703</v>
      </c>
      <c r="Z683" s="49">
        <v>50</v>
      </c>
      <c r="AA683" s="49">
        <v>45000</v>
      </c>
      <c r="AB683" s="60" t="s">
        <v>637</v>
      </c>
      <c r="AC683" s="60" t="s">
        <v>715</v>
      </c>
      <c r="AD683" s="60" t="s">
        <v>2471</v>
      </c>
      <c r="AE683" s="60" t="s">
        <v>2472</v>
      </c>
      <c r="AF683" s="49">
        <v>2019</v>
      </c>
      <c r="AG683" s="60" t="s">
        <v>2808</v>
      </c>
      <c r="AH683" s="60">
        <v>43713</v>
      </c>
      <c r="AI683" s="60">
        <v>43754</v>
      </c>
      <c r="AJ683" s="60">
        <v>43713</v>
      </c>
      <c r="AK683" s="60">
        <v>43711</v>
      </c>
      <c r="AL683" s="60">
        <v>43754</v>
      </c>
      <c r="AM683" s="60" t="s">
        <v>566</v>
      </c>
      <c r="AN683" s="60" t="s">
        <v>2845</v>
      </c>
      <c r="AO683" s="60" t="s">
        <v>2847</v>
      </c>
      <c r="AP683" s="49"/>
      <c r="AQ683" s="60" t="s">
        <v>266</v>
      </c>
      <c r="AR683" s="60" t="s">
        <v>174</v>
      </c>
      <c r="AS683" s="60" t="s">
        <v>174</v>
      </c>
      <c r="AT683" s="49">
        <v>17</v>
      </c>
      <c r="AU683" s="49">
        <v>1</v>
      </c>
      <c r="AV683" s="49">
        <v>1</v>
      </c>
      <c r="AW683" s="60">
        <v>43584</v>
      </c>
      <c r="AX683" s="60" t="s">
        <v>183</v>
      </c>
      <c r="AY683" s="60">
        <v>43796.704964814817</v>
      </c>
      <c r="AZ683" s="60">
        <v>43538</v>
      </c>
      <c r="BA683" s="60">
        <v>43571</v>
      </c>
      <c r="BB683" s="60" t="s">
        <v>2848</v>
      </c>
      <c r="BC683" s="60">
        <v>43585.383472222224</v>
      </c>
      <c r="BD683" s="60">
        <v>43676</v>
      </c>
      <c r="BE683" s="60">
        <v>47848</v>
      </c>
      <c r="BF683" s="49">
        <f>IF(AND(ISBLANK(tbl_RawData_Report1[[#This Row],[REQ_ID]]),tbl_RawData_Report1[[#This Row],[RH Kit?]] = "Y"),1,COUNTIFS(tbl_RawData_Report1[RH Kit?],"Y",tbl_RawData_Report1[REQ_ID],tbl_RawData_Report1[[#This Row],[REQ_ID]]))</f>
        <v>0</v>
      </c>
      <c r="BG683" s="49">
        <f>COUNTIFS(tbl_RawData_Report1[RH Kit?],"Y",tbl_RawData_Report1[Order No.],tbl_RawData_Report1[[#This Row],[Order No.]])</f>
        <v>0</v>
      </c>
      <c r="BH683" s="49">
        <f>SUM(tbl_RawData_Report1[[#This Row],[RH Kit Req]:[RH Kit PO]])</f>
        <v>0</v>
      </c>
      <c r="BI683" s="49" t="str">
        <f>IFERROR(VLOOKUP(B683,Lookup!A:B,2,FALSE),B683)</f>
        <v>MGSULPHATE10ML_50</v>
      </c>
      <c r="BJ683" s="49" t="b">
        <f t="shared" si="10"/>
        <v>1</v>
      </c>
      <c r="BK683" s="49" t="str">
        <f>tbl_RawData_Report1[[#This Row],[Item ID]]&amp;tbl_RawData_Report1[[#This Row],[Order No.]]</f>
        <v>MGSULPHATE10ML_500000038234</v>
      </c>
      <c r="BL683"/>
      <c r="BM683"/>
      <c r="BN683"/>
    </row>
    <row r="684" spans="1:66" hidden="1" x14ac:dyDescent="0.25">
      <c r="A684" s="35" t="s">
        <v>8</v>
      </c>
      <c r="B684" s="35" t="s">
        <v>639</v>
      </c>
      <c r="C684" s="35">
        <v>1</v>
      </c>
      <c r="D684" s="35">
        <v>1</v>
      </c>
      <c r="E684" s="35">
        <v>1</v>
      </c>
      <c r="F684" s="35" t="s">
        <v>450</v>
      </c>
      <c r="G684" s="35" t="s">
        <v>2854</v>
      </c>
      <c r="H684" s="35" t="s">
        <v>2856</v>
      </c>
      <c r="I684" s="35" t="s">
        <v>593</v>
      </c>
      <c r="J684" s="35">
        <v>630</v>
      </c>
      <c r="K684" s="35" t="s">
        <v>449</v>
      </c>
      <c r="L684" s="35" t="s">
        <v>2839</v>
      </c>
      <c r="M684" s="35" t="s">
        <v>396</v>
      </c>
      <c r="N684" s="35" t="s">
        <v>122</v>
      </c>
      <c r="O684" s="35" t="s">
        <v>2370</v>
      </c>
      <c r="P684" s="35" t="s">
        <v>2840</v>
      </c>
      <c r="Q684" s="35" t="s">
        <v>311</v>
      </c>
      <c r="R684" s="35" t="s">
        <v>312</v>
      </c>
      <c r="S684" s="35" t="s">
        <v>313</v>
      </c>
      <c r="T684" s="35" t="s">
        <v>5085</v>
      </c>
      <c r="U684" s="35" t="s">
        <v>209</v>
      </c>
      <c r="V684" s="35">
        <v>0</v>
      </c>
      <c r="W684" s="35">
        <v>0</v>
      </c>
      <c r="X684" s="49">
        <v>1</v>
      </c>
      <c r="Y684" s="60" t="s">
        <v>340</v>
      </c>
      <c r="Z684" s="49">
        <v>1</v>
      </c>
      <c r="AA684" s="49">
        <v>1</v>
      </c>
      <c r="AB684" s="60" t="s">
        <v>637</v>
      </c>
      <c r="AC684" s="60" t="s">
        <v>641</v>
      </c>
      <c r="AD684" s="60" t="s">
        <v>347</v>
      </c>
      <c r="AE684" s="60" t="s">
        <v>348</v>
      </c>
      <c r="AF684" s="49">
        <v>2019</v>
      </c>
      <c r="AG684" s="60" t="s">
        <v>2833</v>
      </c>
      <c r="AH684" s="60"/>
      <c r="AI684" s="60"/>
      <c r="AJ684" s="60"/>
      <c r="AK684" s="60">
        <v>43720</v>
      </c>
      <c r="AL684" s="60"/>
      <c r="AM684" s="60" t="s">
        <v>566</v>
      </c>
      <c r="AN684" s="60" t="s">
        <v>2855</v>
      </c>
      <c r="AO684" s="60" t="s">
        <v>2857</v>
      </c>
      <c r="AP684" s="49"/>
      <c r="AQ684" s="60" t="s">
        <v>266</v>
      </c>
      <c r="AR684" s="60" t="s">
        <v>174</v>
      </c>
      <c r="AS684" s="60" t="s">
        <v>174</v>
      </c>
      <c r="AT684" s="49">
        <v>3</v>
      </c>
      <c r="AU684" s="49">
        <v>1</v>
      </c>
      <c r="AV684" s="49">
        <v>1</v>
      </c>
      <c r="AW684" s="60">
        <v>43586</v>
      </c>
      <c r="AX684" s="60" t="s">
        <v>183</v>
      </c>
      <c r="AY684" s="60">
        <v>43755.402680057872</v>
      </c>
      <c r="AZ684" s="60">
        <v>43580</v>
      </c>
      <c r="BA684" s="60">
        <v>43583</v>
      </c>
      <c r="BB684" s="60" t="s">
        <v>2858</v>
      </c>
      <c r="BC684" s="60">
        <v>43586.604849537034</v>
      </c>
      <c r="BD684" s="60">
        <v>43683</v>
      </c>
      <c r="BE684" s="60">
        <v>43738</v>
      </c>
      <c r="BF684" s="49">
        <f>IF(AND(ISBLANK(tbl_RawData_Report1[[#This Row],[REQ_ID]]),tbl_RawData_Report1[[#This Row],[RH Kit?]] = "Y"),1,COUNTIFS(tbl_RawData_Report1[RH Kit?],"Y",tbl_RawData_Report1[REQ_ID],tbl_RawData_Report1[[#This Row],[REQ_ID]]))</f>
        <v>0</v>
      </c>
      <c r="BG684" s="49">
        <f>COUNTIFS(tbl_RawData_Report1[RH Kit?],"Y",tbl_RawData_Report1[Order No.],tbl_RawData_Report1[[#This Row],[Order No.]])</f>
        <v>0</v>
      </c>
      <c r="BH684" s="49">
        <f>SUM(tbl_RawData_Report1[[#This Row],[RH Kit Req]:[RH Kit PO]])</f>
        <v>0</v>
      </c>
      <c r="BI684" s="49" t="str">
        <f>IFERROR(VLOOKUP(B684,Lookup!A:B,2,FALSE),B684)</f>
        <v>PRESHIPMENTINSPCPH</v>
      </c>
      <c r="BJ684" s="49" t="b">
        <f t="shared" si="10"/>
        <v>1</v>
      </c>
      <c r="BK684" s="49" t="str">
        <f>tbl_RawData_Report1[[#This Row],[Item ID]]&amp;tbl_RawData_Report1[[#This Row],[Order No.]]</f>
        <v>PRESHIPMENTINSPCPH0000038250</v>
      </c>
      <c r="BL684"/>
      <c r="BM684"/>
      <c r="BN684"/>
    </row>
    <row r="685" spans="1:66" hidden="1" x14ac:dyDescent="0.25">
      <c r="A685" s="35" t="s">
        <v>8</v>
      </c>
      <c r="B685" s="35" t="s">
        <v>876</v>
      </c>
      <c r="C685" s="35">
        <v>1</v>
      </c>
      <c r="D685" s="35">
        <v>1</v>
      </c>
      <c r="E685" s="35">
        <v>1</v>
      </c>
      <c r="F685" s="35" t="s">
        <v>631</v>
      </c>
      <c r="G685" s="35" t="s">
        <v>2886</v>
      </c>
      <c r="H685" s="35" t="s">
        <v>2888</v>
      </c>
      <c r="I685" s="35" t="s">
        <v>593</v>
      </c>
      <c r="J685" s="35">
        <v>85500</v>
      </c>
      <c r="K685" s="35" t="s">
        <v>630</v>
      </c>
      <c r="L685" s="35" t="s">
        <v>2364</v>
      </c>
      <c r="M685" s="35" t="s">
        <v>396</v>
      </c>
      <c r="N685" s="35" t="s">
        <v>122</v>
      </c>
      <c r="O685" s="35" t="s">
        <v>634</v>
      </c>
      <c r="P685" s="35" t="s">
        <v>2891</v>
      </c>
      <c r="Q685" s="35" t="s">
        <v>311</v>
      </c>
      <c r="R685" s="35" t="s">
        <v>632</v>
      </c>
      <c r="S685" s="35" t="s">
        <v>633</v>
      </c>
      <c r="T685" s="35" t="s">
        <v>5085</v>
      </c>
      <c r="U685" s="35" t="s">
        <v>269</v>
      </c>
      <c r="V685" s="35">
        <v>0</v>
      </c>
      <c r="W685" s="35">
        <v>0</v>
      </c>
      <c r="X685" s="49">
        <v>34200</v>
      </c>
      <c r="Y685" s="60" t="s">
        <v>655</v>
      </c>
      <c r="Z685" s="49">
        <v>10</v>
      </c>
      <c r="AA685" s="49">
        <v>342000</v>
      </c>
      <c r="AB685" s="60" t="s">
        <v>637</v>
      </c>
      <c r="AC685" s="60" t="s">
        <v>715</v>
      </c>
      <c r="AD685" s="60" t="s">
        <v>661</v>
      </c>
      <c r="AE685" s="60" t="s">
        <v>662</v>
      </c>
      <c r="AF685" s="49">
        <v>2019</v>
      </c>
      <c r="AG685" s="60" t="s">
        <v>2885</v>
      </c>
      <c r="AH685" s="60">
        <v>43636</v>
      </c>
      <c r="AI685" s="60">
        <v>43682</v>
      </c>
      <c r="AJ685" s="60">
        <v>43636</v>
      </c>
      <c r="AK685" s="60">
        <v>43637</v>
      </c>
      <c r="AL685" s="60">
        <v>43682</v>
      </c>
      <c r="AM685" s="60" t="s">
        <v>566</v>
      </c>
      <c r="AN685" s="60" t="s">
        <v>2887</v>
      </c>
      <c r="AO685" s="60" t="s">
        <v>2889</v>
      </c>
      <c r="AP685" s="49"/>
      <c r="AQ685" s="60" t="s">
        <v>266</v>
      </c>
      <c r="AR685" s="60" t="s">
        <v>369</v>
      </c>
      <c r="AS685" s="60" t="s">
        <v>174</v>
      </c>
      <c r="AT685" s="49">
        <v>1</v>
      </c>
      <c r="AU685" s="49">
        <v>1</v>
      </c>
      <c r="AV685" s="49">
        <v>1</v>
      </c>
      <c r="AW685" s="60">
        <v>43588</v>
      </c>
      <c r="AX685" s="60" t="s">
        <v>183</v>
      </c>
      <c r="AY685" s="60">
        <v>43755.411922418978</v>
      </c>
      <c r="AZ685" s="60">
        <v>43588</v>
      </c>
      <c r="BA685" s="60">
        <v>43588</v>
      </c>
      <c r="BB685" s="60" t="s">
        <v>2890</v>
      </c>
      <c r="BC685" s="60">
        <v>43588.535729166666</v>
      </c>
      <c r="BD685" s="60">
        <v>43612</v>
      </c>
      <c r="BE685" s="60">
        <v>43830</v>
      </c>
      <c r="BF685" s="49">
        <f>IF(AND(ISBLANK(tbl_RawData_Report1[[#This Row],[REQ_ID]]),tbl_RawData_Report1[[#This Row],[RH Kit?]] = "Y"),1,COUNTIFS(tbl_RawData_Report1[RH Kit?],"Y",tbl_RawData_Report1[REQ_ID],tbl_RawData_Report1[[#This Row],[REQ_ID]]))</f>
        <v>0</v>
      </c>
      <c r="BG685" s="49">
        <f>COUNTIFS(tbl_RawData_Report1[RH Kit?],"Y",tbl_RawData_Report1[Order No.],tbl_RawData_Report1[[#This Row],[Order No.]])</f>
        <v>0</v>
      </c>
      <c r="BH685" s="49">
        <f>SUM(tbl_RawData_Report1[[#This Row],[RH Kit Req]:[RH Kit PO]])</f>
        <v>0</v>
      </c>
      <c r="BI685" s="49" t="str">
        <f>IFERROR(VLOOKUP(B685,Lookup!A:B,2,FALSE),B685)</f>
        <v>OXYTOCIN_10IU/ML</v>
      </c>
      <c r="BJ685" s="49" t="b">
        <f t="shared" si="10"/>
        <v>1</v>
      </c>
      <c r="BK685" s="49" t="str">
        <f>tbl_RawData_Report1[[#This Row],[Item ID]]&amp;tbl_RawData_Report1[[#This Row],[Order No.]]</f>
        <v>OXYTOCIN_10IU/ML0000038275</v>
      </c>
      <c r="BL685"/>
      <c r="BM685"/>
      <c r="BN685"/>
    </row>
    <row r="686" spans="1:66" hidden="1" x14ac:dyDescent="0.25">
      <c r="A686" s="35" t="s">
        <v>8</v>
      </c>
      <c r="B686" s="35" t="s">
        <v>122</v>
      </c>
      <c r="C686" s="35">
        <v>1</v>
      </c>
      <c r="D686" s="35">
        <v>1</v>
      </c>
      <c r="E686" s="35">
        <v>1</v>
      </c>
      <c r="F686" s="35" t="s">
        <v>457</v>
      </c>
      <c r="G686" s="35" t="s">
        <v>2893</v>
      </c>
      <c r="H686" s="35" t="s">
        <v>2895</v>
      </c>
      <c r="I686" s="35" t="s">
        <v>593</v>
      </c>
      <c r="J686" s="35">
        <v>3506.18</v>
      </c>
      <c r="K686" s="35" t="s">
        <v>1438</v>
      </c>
      <c r="L686" s="35" t="s">
        <v>397</v>
      </c>
      <c r="M686" s="35" t="s">
        <v>396</v>
      </c>
      <c r="N686" s="35" t="s">
        <v>122</v>
      </c>
      <c r="O686" s="35" t="s">
        <v>1439</v>
      </c>
      <c r="P686" s="35" t="s">
        <v>1440</v>
      </c>
      <c r="Q686" s="35" t="s">
        <v>311</v>
      </c>
      <c r="R686" s="35" t="s">
        <v>291</v>
      </c>
      <c r="S686" s="35" t="s">
        <v>292</v>
      </c>
      <c r="T686" s="35" t="s">
        <v>5061</v>
      </c>
      <c r="U686" s="35" t="s">
        <v>272</v>
      </c>
      <c r="V686" s="35">
        <v>0</v>
      </c>
      <c r="W686" s="35">
        <v>0</v>
      </c>
      <c r="X686" s="49">
        <v>72</v>
      </c>
      <c r="Y686" s="60" t="s">
        <v>2286</v>
      </c>
      <c r="Z686" s="49">
        <v>1</v>
      </c>
      <c r="AA686" s="49">
        <v>72</v>
      </c>
      <c r="AB686" s="60" t="s">
        <v>637</v>
      </c>
      <c r="AC686" s="60" t="s">
        <v>2318</v>
      </c>
      <c r="AD686" s="60" t="s">
        <v>733</v>
      </c>
      <c r="AE686" s="60" t="s">
        <v>734</v>
      </c>
      <c r="AF686" s="49">
        <v>2019</v>
      </c>
      <c r="AG686" s="60" t="s">
        <v>2892</v>
      </c>
      <c r="AH686" s="60"/>
      <c r="AI686" s="60"/>
      <c r="AJ686" s="60"/>
      <c r="AK686" s="60">
        <v>43635</v>
      </c>
      <c r="AL686" s="60"/>
      <c r="AM686" s="60" t="s">
        <v>567</v>
      </c>
      <c r="AN686" s="60" t="s">
        <v>2894</v>
      </c>
      <c r="AO686" s="60" t="s">
        <v>2896</v>
      </c>
      <c r="AP686" s="49"/>
      <c r="AQ686" s="60" t="s">
        <v>266</v>
      </c>
      <c r="AR686" s="60"/>
      <c r="AS686" s="60" t="s">
        <v>174</v>
      </c>
      <c r="AT686" s="49">
        <v>1</v>
      </c>
      <c r="AU686" s="49">
        <v>1</v>
      </c>
      <c r="AV686" s="49">
        <v>1</v>
      </c>
      <c r="AW686" s="60">
        <v>43588</v>
      </c>
      <c r="AX686" s="60" t="s">
        <v>183</v>
      </c>
      <c r="AY686" s="60">
        <v>43721.839369444446</v>
      </c>
      <c r="AZ686" s="60">
        <v>43587</v>
      </c>
      <c r="BA686" s="60">
        <v>43587</v>
      </c>
      <c r="BB686" s="60" t="s">
        <v>2897</v>
      </c>
      <c r="BC686" s="60">
        <v>43592.613657407404</v>
      </c>
      <c r="BD686" s="60">
        <v>43637</v>
      </c>
      <c r="BE686" s="60">
        <v>73050</v>
      </c>
      <c r="BF686" s="49">
        <f>IF(AND(ISBLANK(tbl_RawData_Report1[[#This Row],[REQ_ID]]),tbl_RawData_Report1[[#This Row],[RH Kit?]] = "Y"),1,COUNTIFS(tbl_RawData_Report1[RH Kit?],"Y",tbl_RawData_Report1[REQ_ID],tbl_RawData_Report1[[#This Row],[REQ_ID]]))</f>
        <v>0</v>
      </c>
      <c r="BG686" s="49">
        <f>COUNTIFS(tbl_RawData_Report1[RH Kit?],"Y",tbl_RawData_Report1[Order No.],tbl_RawData_Report1[[#This Row],[Order No.]])</f>
        <v>0</v>
      </c>
      <c r="BH686" s="49">
        <f>SUM(tbl_RawData_Report1[[#This Row],[RH Kit Req]:[RH Kit PO]])</f>
        <v>0</v>
      </c>
      <c r="BI686" s="49" t="str">
        <f>IFERROR(VLOOKUP(B686,Lookup!A:B,2,FALSE),B686)</f>
        <v xml:space="preserve"> </v>
      </c>
      <c r="BJ686" s="49" t="b">
        <f t="shared" si="10"/>
        <v>1</v>
      </c>
      <c r="BK686" s="49" t="str">
        <f>tbl_RawData_Report1[[#This Row],[Item ID]]&amp;tbl_RawData_Report1[[#This Row],[Order No.]]</f>
        <v xml:space="preserve"> 0000038285</v>
      </c>
      <c r="BL686"/>
      <c r="BM686"/>
      <c r="BN686"/>
    </row>
    <row r="687" spans="1:66" hidden="1" x14ac:dyDescent="0.25">
      <c r="A687" s="35" t="s">
        <v>8</v>
      </c>
      <c r="B687" s="35" t="s">
        <v>639</v>
      </c>
      <c r="C687" s="35">
        <v>1</v>
      </c>
      <c r="D687" s="35">
        <v>1</v>
      </c>
      <c r="E687" s="35">
        <v>1</v>
      </c>
      <c r="F687" s="35" t="s">
        <v>2276</v>
      </c>
      <c r="G687" s="35" t="s">
        <v>2909</v>
      </c>
      <c r="H687" s="35" t="s">
        <v>640</v>
      </c>
      <c r="I687" s="35" t="s">
        <v>593</v>
      </c>
      <c r="J687" s="35">
        <v>1440</v>
      </c>
      <c r="K687" s="35" t="s">
        <v>400</v>
      </c>
      <c r="L687" s="35" t="s">
        <v>401</v>
      </c>
      <c r="M687" s="35" t="s">
        <v>396</v>
      </c>
      <c r="N687" s="35" t="s">
        <v>122</v>
      </c>
      <c r="O687" s="35" t="s">
        <v>402</v>
      </c>
      <c r="P687" s="35" t="s">
        <v>403</v>
      </c>
      <c r="Q687" s="35" t="s">
        <v>311</v>
      </c>
      <c r="R687" s="35" t="s">
        <v>2277</v>
      </c>
      <c r="S687" s="35" t="s">
        <v>2278</v>
      </c>
      <c r="T687" s="35" t="s">
        <v>5061</v>
      </c>
      <c r="U687" s="35" t="s">
        <v>209</v>
      </c>
      <c r="V687" s="35">
        <v>0</v>
      </c>
      <c r="W687" s="35">
        <v>0</v>
      </c>
      <c r="X687" s="49">
        <v>1</v>
      </c>
      <c r="Y687" s="60" t="s">
        <v>340</v>
      </c>
      <c r="Z687" s="49">
        <v>1</v>
      </c>
      <c r="AA687" s="49">
        <v>1</v>
      </c>
      <c r="AB687" s="60" t="s">
        <v>637</v>
      </c>
      <c r="AC687" s="60" t="s">
        <v>641</v>
      </c>
      <c r="AD687" s="60" t="s">
        <v>347</v>
      </c>
      <c r="AE687" s="60" t="s">
        <v>348</v>
      </c>
      <c r="AF687" s="49">
        <v>2019</v>
      </c>
      <c r="AG687" s="60" t="s">
        <v>2908</v>
      </c>
      <c r="AH687" s="60"/>
      <c r="AI687" s="60"/>
      <c r="AJ687" s="60"/>
      <c r="AK687" s="60">
        <v>43677</v>
      </c>
      <c r="AL687" s="60"/>
      <c r="AM687" s="60" t="s">
        <v>568</v>
      </c>
      <c r="AN687" s="60" t="s">
        <v>2910</v>
      </c>
      <c r="AO687" s="60" t="s">
        <v>2911</v>
      </c>
      <c r="AP687" s="49"/>
      <c r="AQ687" s="60" t="s">
        <v>266</v>
      </c>
      <c r="AR687" s="60" t="s">
        <v>174</v>
      </c>
      <c r="AS687" s="60" t="s">
        <v>174</v>
      </c>
      <c r="AT687" s="49">
        <v>15</v>
      </c>
      <c r="AU687" s="49">
        <v>1</v>
      </c>
      <c r="AV687" s="49">
        <v>1</v>
      </c>
      <c r="AW687" s="60">
        <v>43588</v>
      </c>
      <c r="AX687" s="60" t="s">
        <v>183</v>
      </c>
      <c r="AY687" s="60">
        <v>43721.839369444446</v>
      </c>
      <c r="AZ687" s="60">
        <v>43544</v>
      </c>
      <c r="BA687" s="60">
        <v>43544</v>
      </c>
      <c r="BB687" s="60" t="s">
        <v>2912</v>
      </c>
      <c r="BC687" s="60">
        <v>43588.695509259262</v>
      </c>
      <c r="BD687" s="60">
        <v>43622</v>
      </c>
      <c r="BE687" s="60">
        <v>47848</v>
      </c>
      <c r="BF687" s="49">
        <f>IF(AND(ISBLANK(tbl_RawData_Report1[[#This Row],[REQ_ID]]),tbl_RawData_Report1[[#This Row],[RH Kit?]] = "Y"),1,COUNTIFS(tbl_RawData_Report1[RH Kit?],"Y",tbl_RawData_Report1[REQ_ID],tbl_RawData_Report1[[#This Row],[REQ_ID]]))</f>
        <v>0</v>
      </c>
      <c r="BG687" s="49">
        <f>COUNTIFS(tbl_RawData_Report1[RH Kit?],"Y",tbl_RawData_Report1[Order No.],tbl_RawData_Report1[[#This Row],[Order No.]])</f>
        <v>0</v>
      </c>
      <c r="BH687" s="49">
        <f>SUM(tbl_RawData_Report1[[#This Row],[RH Kit Req]:[RH Kit PO]])</f>
        <v>0</v>
      </c>
      <c r="BI687" s="49" t="str">
        <f>IFERROR(VLOOKUP(B687,Lookup!A:B,2,FALSE),B687)</f>
        <v>PRESHIPMENTINSPCPH</v>
      </c>
      <c r="BJ687" s="49" t="b">
        <f t="shared" si="10"/>
        <v>1</v>
      </c>
      <c r="BK687" s="49" t="str">
        <f>tbl_RawData_Report1[[#This Row],[Item ID]]&amp;tbl_RawData_Report1[[#This Row],[Order No.]]</f>
        <v>PRESHIPMENTINSPCPH0000038286</v>
      </c>
      <c r="BL687"/>
      <c r="BM687"/>
      <c r="BN687"/>
    </row>
    <row r="688" spans="1:66" hidden="1" x14ac:dyDescent="0.25">
      <c r="A688" s="35" t="s">
        <v>8</v>
      </c>
      <c r="B688" s="35" t="s">
        <v>757</v>
      </c>
      <c r="C688" s="35">
        <v>2</v>
      </c>
      <c r="D688" s="35">
        <v>1</v>
      </c>
      <c r="E688" s="35">
        <v>1</v>
      </c>
      <c r="F688" s="35" t="s">
        <v>631</v>
      </c>
      <c r="G688" s="35" t="s">
        <v>2922</v>
      </c>
      <c r="H688" s="35" t="s">
        <v>758</v>
      </c>
      <c r="I688" s="35" t="s">
        <v>593</v>
      </c>
      <c r="J688" s="35">
        <v>14540</v>
      </c>
      <c r="K688" s="35" t="s">
        <v>630</v>
      </c>
      <c r="L688" s="35" t="s">
        <v>2364</v>
      </c>
      <c r="M688" s="35" t="s">
        <v>396</v>
      </c>
      <c r="N688" s="35" t="s">
        <v>122</v>
      </c>
      <c r="O688" s="35" t="s">
        <v>634</v>
      </c>
      <c r="P688" s="35" t="s">
        <v>2891</v>
      </c>
      <c r="Q688" s="35" t="s">
        <v>311</v>
      </c>
      <c r="R688" s="35" t="s">
        <v>632</v>
      </c>
      <c r="S688" s="35" t="s">
        <v>633</v>
      </c>
      <c r="T688" s="35" t="s">
        <v>5085</v>
      </c>
      <c r="U688" s="35" t="s">
        <v>269</v>
      </c>
      <c r="V688" s="35">
        <v>0</v>
      </c>
      <c r="W688" s="35">
        <v>0</v>
      </c>
      <c r="X688" s="49">
        <v>2000</v>
      </c>
      <c r="Y688" s="60" t="s">
        <v>346</v>
      </c>
      <c r="Z688" s="49">
        <v>1000</v>
      </c>
      <c r="AA688" s="49">
        <v>2000000</v>
      </c>
      <c r="AB688" s="60" t="s">
        <v>637</v>
      </c>
      <c r="AC688" s="60" t="s">
        <v>761</v>
      </c>
      <c r="AD688" s="60" t="s">
        <v>694</v>
      </c>
      <c r="AE688" s="60" t="s">
        <v>695</v>
      </c>
      <c r="AF688" s="49">
        <v>2019</v>
      </c>
      <c r="AG688" s="60" t="s">
        <v>2885</v>
      </c>
      <c r="AH688" s="60">
        <v>43779</v>
      </c>
      <c r="AI688" s="60">
        <v>43830</v>
      </c>
      <c r="AJ688" s="60">
        <v>43779</v>
      </c>
      <c r="AK688" s="60">
        <v>43784</v>
      </c>
      <c r="AL688" s="60">
        <v>43830</v>
      </c>
      <c r="AM688" s="60" t="s">
        <v>566</v>
      </c>
      <c r="AN688" s="60" t="s">
        <v>2923</v>
      </c>
      <c r="AO688" s="60" t="s">
        <v>2924</v>
      </c>
      <c r="AP688" s="49"/>
      <c r="AQ688" s="60" t="s">
        <v>266</v>
      </c>
      <c r="AR688" s="60" t="s">
        <v>174</v>
      </c>
      <c r="AS688" s="60" t="s">
        <v>174</v>
      </c>
      <c r="AT688" s="49">
        <v>3</v>
      </c>
      <c r="AU688" s="49">
        <v>1</v>
      </c>
      <c r="AV688" s="49">
        <v>1</v>
      </c>
      <c r="AW688" s="60">
        <v>43593</v>
      </c>
      <c r="AX688" s="60" t="s">
        <v>183</v>
      </c>
      <c r="AY688" s="60">
        <v>43839.63524880787</v>
      </c>
      <c r="AZ688" s="60">
        <v>43588</v>
      </c>
      <c r="BA688" s="60">
        <v>43588</v>
      </c>
      <c r="BB688" s="60" t="s">
        <v>2925</v>
      </c>
      <c r="BC688" s="60">
        <v>43593.494375000002</v>
      </c>
      <c r="BD688" s="60">
        <v>43727</v>
      </c>
      <c r="BE688" s="60">
        <v>43830</v>
      </c>
      <c r="BF688" s="49">
        <f>IF(AND(ISBLANK(tbl_RawData_Report1[[#This Row],[REQ_ID]]),tbl_RawData_Report1[[#This Row],[RH Kit?]] = "Y"),1,COUNTIFS(tbl_RawData_Report1[RH Kit?],"Y",tbl_RawData_Report1[REQ_ID],tbl_RawData_Report1[[#This Row],[REQ_ID]]))</f>
        <v>0</v>
      </c>
      <c r="BG688" s="49">
        <f>COUNTIFS(tbl_RawData_Report1[RH Kit?],"Y",tbl_RawData_Report1[Order No.],tbl_RawData_Report1[[#This Row],[Order No.]])</f>
        <v>0</v>
      </c>
      <c r="BH688" s="49">
        <f>SUM(tbl_RawData_Report1[[#This Row],[RH Kit Req]:[RH Kit PO]])</f>
        <v>0</v>
      </c>
      <c r="BI688" s="49" t="str">
        <f>IFERROR(VLOOKUP(B688,Lookup!A:B,2,FALSE),B688)</f>
        <v>METRONIDAZOL_250MG</v>
      </c>
      <c r="BJ688" s="49" t="b">
        <f t="shared" si="10"/>
        <v>1</v>
      </c>
      <c r="BK688" s="49" t="str">
        <f>tbl_RawData_Report1[[#This Row],[Item ID]]&amp;tbl_RawData_Report1[[#This Row],[Order No.]]</f>
        <v>METRONIDAZOL_250MG0000038314</v>
      </c>
      <c r="BL688"/>
      <c r="BM688"/>
      <c r="BN688"/>
    </row>
    <row r="689" spans="1:66" hidden="1" x14ac:dyDescent="0.25">
      <c r="A689" s="35" t="s">
        <v>8</v>
      </c>
      <c r="B689" s="35" t="s">
        <v>639</v>
      </c>
      <c r="C689" s="35">
        <v>1</v>
      </c>
      <c r="D689" s="35">
        <v>1</v>
      </c>
      <c r="E689" s="35">
        <v>1</v>
      </c>
      <c r="F689" s="35" t="s">
        <v>631</v>
      </c>
      <c r="G689" s="35" t="s">
        <v>2926</v>
      </c>
      <c r="H689" s="35" t="s">
        <v>2928</v>
      </c>
      <c r="I689" s="35" t="s">
        <v>593</v>
      </c>
      <c r="J689" s="35">
        <v>650</v>
      </c>
      <c r="K689" s="35" t="s">
        <v>630</v>
      </c>
      <c r="L689" s="35" t="s">
        <v>2364</v>
      </c>
      <c r="M689" s="35" t="s">
        <v>396</v>
      </c>
      <c r="N689" s="35" t="s">
        <v>122</v>
      </c>
      <c r="O689" s="35" t="s">
        <v>634</v>
      </c>
      <c r="P689" s="35" t="s">
        <v>2891</v>
      </c>
      <c r="Q689" s="35" t="s">
        <v>311</v>
      </c>
      <c r="R689" s="35" t="s">
        <v>632</v>
      </c>
      <c r="S689" s="35" t="s">
        <v>633</v>
      </c>
      <c r="T689" s="35" t="s">
        <v>5085</v>
      </c>
      <c r="U689" s="35" t="s">
        <v>209</v>
      </c>
      <c r="V689" s="35">
        <v>0</v>
      </c>
      <c r="W689" s="35">
        <v>0</v>
      </c>
      <c r="X689" s="49">
        <v>1</v>
      </c>
      <c r="Y689" s="60" t="s">
        <v>340</v>
      </c>
      <c r="Z689" s="49">
        <v>1</v>
      </c>
      <c r="AA689" s="49">
        <v>1</v>
      </c>
      <c r="AB689" s="60" t="s">
        <v>637</v>
      </c>
      <c r="AC689" s="60" t="s">
        <v>641</v>
      </c>
      <c r="AD689" s="60" t="s">
        <v>342</v>
      </c>
      <c r="AE689" s="60" t="s">
        <v>343</v>
      </c>
      <c r="AF689" s="49">
        <v>2019</v>
      </c>
      <c r="AG689" s="60" t="s">
        <v>2885</v>
      </c>
      <c r="AH689" s="60"/>
      <c r="AI689" s="60"/>
      <c r="AJ689" s="60"/>
      <c r="AK689" s="60">
        <v>43738</v>
      </c>
      <c r="AL689" s="60"/>
      <c r="AM689" s="60" t="s">
        <v>566</v>
      </c>
      <c r="AN689" s="60" t="s">
        <v>2927</v>
      </c>
      <c r="AO689" s="60" t="s">
        <v>2929</v>
      </c>
      <c r="AP689" s="49"/>
      <c r="AQ689" s="60" t="s">
        <v>266</v>
      </c>
      <c r="AR689" s="60" t="s">
        <v>174</v>
      </c>
      <c r="AS689" s="60" t="s">
        <v>174</v>
      </c>
      <c r="AT689" s="49">
        <v>6</v>
      </c>
      <c r="AU689" s="49">
        <v>1</v>
      </c>
      <c r="AV689" s="49">
        <v>1</v>
      </c>
      <c r="AW689" s="60">
        <v>43593</v>
      </c>
      <c r="AX689" s="60" t="s">
        <v>183</v>
      </c>
      <c r="AY689" s="60">
        <v>43805.834035150459</v>
      </c>
      <c r="AZ689" s="60">
        <v>43588</v>
      </c>
      <c r="BA689" s="60">
        <v>43588</v>
      </c>
      <c r="BB689" s="60" t="s">
        <v>2930</v>
      </c>
      <c r="BC689" s="60">
        <v>43593.524618055555</v>
      </c>
      <c r="BD689" s="60">
        <v>43712</v>
      </c>
      <c r="BE689" s="60">
        <v>43830</v>
      </c>
      <c r="BF689" s="49">
        <f>IF(AND(ISBLANK(tbl_RawData_Report1[[#This Row],[REQ_ID]]),tbl_RawData_Report1[[#This Row],[RH Kit?]] = "Y"),1,COUNTIFS(tbl_RawData_Report1[RH Kit?],"Y",tbl_RawData_Report1[REQ_ID],tbl_RawData_Report1[[#This Row],[REQ_ID]]))</f>
        <v>0</v>
      </c>
      <c r="BG689" s="49">
        <f>COUNTIFS(tbl_RawData_Report1[RH Kit?],"Y",tbl_RawData_Report1[Order No.],tbl_RawData_Report1[[#This Row],[Order No.]])</f>
        <v>0</v>
      </c>
      <c r="BH689" s="49">
        <f>SUM(tbl_RawData_Report1[[#This Row],[RH Kit Req]:[RH Kit PO]])</f>
        <v>0</v>
      </c>
      <c r="BI689" s="49" t="str">
        <f>IFERROR(VLOOKUP(B689,Lookup!A:B,2,FALSE),B689)</f>
        <v>PRESHIPMENTINSPCPH</v>
      </c>
      <c r="BJ689" s="49" t="b">
        <f t="shared" si="10"/>
        <v>1</v>
      </c>
      <c r="BK689" s="49" t="str">
        <f>tbl_RawData_Report1[[#This Row],[Item ID]]&amp;tbl_RawData_Report1[[#This Row],[Order No.]]</f>
        <v>PRESHIPMENTINSPCPH0000038318</v>
      </c>
      <c r="BL689"/>
      <c r="BM689"/>
      <c r="BN689"/>
    </row>
    <row r="690" spans="1:66" hidden="1" x14ac:dyDescent="0.25">
      <c r="A690" s="35" t="s">
        <v>8</v>
      </c>
      <c r="B690" s="35" t="s">
        <v>4805</v>
      </c>
      <c r="C690" s="35">
        <v>1</v>
      </c>
      <c r="D690" s="35">
        <v>1</v>
      </c>
      <c r="E690" s="35">
        <v>1</v>
      </c>
      <c r="F690" s="35" t="s">
        <v>4812</v>
      </c>
      <c r="G690" s="35" t="s">
        <v>4803</v>
      </c>
      <c r="H690" s="35" t="s">
        <v>4806</v>
      </c>
      <c r="I690" s="35" t="s">
        <v>593</v>
      </c>
      <c r="J690" s="35">
        <v>102.35</v>
      </c>
      <c r="K690" s="35" t="s">
        <v>4809</v>
      </c>
      <c r="L690" s="35" t="s">
        <v>4818</v>
      </c>
      <c r="M690" s="35" t="s">
        <v>396</v>
      </c>
      <c r="N690" s="35" t="s">
        <v>122</v>
      </c>
      <c r="O690" s="35" t="s">
        <v>4819</v>
      </c>
      <c r="P690" s="35" t="s">
        <v>4820</v>
      </c>
      <c r="Q690" s="35" t="s">
        <v>311</v>
      </c>
      <c r="R690" s="35" t="s">
        <v>4813</v>
      </c>
      <c r="S690" s="35" t="s">
        <v>4814</v>
      </c>
      <c r="T690" s="35" t="s">
        <v>5052</v>
      </c>
      <c r="U690" s="35" t="s">
        <v>322</v>
      </c>
      <c r="V690" s="35">
        <v>0</v>
      </c>
      <c r="W690" s="35">
        <v>0</v>
      </c>
      <c r="X690" s="49">
        <v>40.94</v>
      </c>
      <c r="Y690" s="60" t="s">
        <v>340</v>
      </c>
      <c r="Z690" s="49">
        <v>1</v>
      </c>
      <c r="AA690" s="49">
        <v>40.94</v>
      </c>
      <c r="AB690" s="60" t="s">
        <v>4570</v>
      </c>
      <c r="AC690" s="60" t="s">
        <v>4573</v>
      </c>
      <c r="AD690" s="60" t="s">
        <v>4815</v>
      </c>
      <c r="AE690" s="60" t="s">
        <v>4816</v>
      </c>
      <c r="AF690" s="49">
        <v>2019</v>
      </c>
      <c r="AG690" s="60" t="s">
        <v>4802</v>
      </c>
      <c r="AH690" s="60">
        <v>43685</v>
      </c>
      <c r="AI690" s="60">
        <v>43691</v>
      </c>
      <c r="AJ690" s="60">
        <v>43685</v>
      </c>
      <c r="AK690" s="60">
        <v>43685</v>
      </c>
      <c r="AL690" s="60">
        <v>43697</v>
      </c>
      <c r="AM690" s="60" t="s">
        <v>569</v>
      </c>
      <c r="AN690" s="60" t="s">
        <v>4804</v>
      </c>
      <c r="AO690" s="60" t="s">
        <v>4817</v>
      </c>
      <c r="AP690" s="49"/>
      <c r="AQ690" s="60" t="s">
        <v>266</v>
      </c>
      <c r="AR690" s="60" t="s">
        <v>174</v>
      </c>
      <c r="AS690" s="60" t="s">
        <v>174</v>
      </c>
      <c r="AT690" s="49">
        <v>1</v>
      </c>
      <c r="AU690" s="49">
        <v>1</v>
      </c>
      <c r="AV690" s="49">
        <v>1</v>
      </c>
      <c r="AW690" s="60">
        <v>43593</v>
      </c>
      <c r="AX690" s="60" t="s">
        <v>183</v>
      </c>
      <c r="AY690" s="60">
        <v>43742.85701010417</v>
      </c>
      <c r="AZ690" s="60">
        <v>43585</v>
      </c>
      <c r="BA690" s="60">
        <v>43585</v>
      </c>
      <c r="BB690" s="60" t="s">
        <v>4808</v>
      </c>
      <c r="BC690" s="60">
        <v>43593.684884259259</v>
      </c>
      <c r="BD690" s="60">
        <v>43605</v>
      </c>
      <c r="BE690" s="60">
        <v>43861</v>
      </c>
      <c r="BF690" s="49">
        <f>IF(AND(ISBLANK(tbl_RawData_Report1[[#This Row],[REQ_ID]]),tbl_RawData_Report1[[#This Row],[RH Kit?]] = "Y"),1,COUNTIFS(tbl_RawData_Report1[RH Kit?],"Y",tbl_RawData_Report1[REQ_ID],tbl_RawData_Report1[[#This Row],[REQ_ID]]))</f>
        <v>0</v>
      </c>
      <c r="BG690" s="49">
        <f>COUNTIFS(tbl_RawData_Report1[RH Kit?],"Y",tbl_RawData_Report1[Order No.],tbl_RawData_Report1[[#This Row],[Order No.]])</f>
        <v>0</v>
      </c>
      <c r="BH690" s="49">
        <f>SUM(tbl_RawData_Report1[[#This Row],[RH Kit Req]:[RH Kit PO]])</f>
        <v>0</v>
      </c>
      <c r="BI690" s="49" t="str">
        <f>IFERROR(VLOOKUP(B690,Lookup!A:B,2,FALSE),B690)</f>
        <v>PREG_RAPID_TEST1</v>
      </c>
      <c r="BJ690" s="49" t="b">
        <f t="shared" si="10"/>
        <v>0</v>
      </c>
      <c r="BK690" s="49" t="str">
        <f>tbl_RawData_Report1[[#This Row],[Item ID]]&amp;tbl_RawData_Report1[[#This Row],[Order No.]]</f>
        <v>PREG_RAPID_TEST10000038331</v>
      </c>
      <c r="BL690"/>
      <c r="BM690"/>
      <c r="BN690"/>
    </row>
    <row r="691" spans="1:66" hidden="1" x14ac:dyDescent="0.25">
      <c r="A691" s="35" t="s">
        <v>8</v>
      </c>
      <c r="B691" s="35" t="s">
        <v>4805</v>
      </c>
      <c r="C691" s="35">
        <v>1</v>
      </c>
      <c r="D691" s="35">
        <v>1</v>
      </c>
      <c r="E691" s="35">
        <v>2</v>
      </c>
      <c r="F691" s="35" t="s">
        <v>4812</v>
      </c>
      <c r="G691" s="35" t="s">
        <v>4803</v>
      </c>
      <c r="H691" s="35" t="s">
        <v>4806</v>
      </c>
      <c r="I691" s="35" t="s">
        <v>593</v>
      </c>
      <c r="J691" s="35">
        <v>12.65</v>
      </c>
      <c r="K691" s="35" t="s">
        <v>4809</v>
      </c>
      <c r="L691" s="35" t="s">
        <v>397</v>
      </c>
      <c r="M691" s="35" t="s">
        <v>396</v>
      </c>
      <c r="N691" s="35" t="s">
        <v>122</v>
      </c>
      <c r="O691" s="35" t="s">
        <v>4810</v>
      </c>
      <c r="P691" s="35" t="s">
        <v>4811</v>
      </c>
      <c r="Q691" s="35" t="s">
        <v>311</v>
      </c>
      <c r="R691" s="35" t="s">
        <v>4813</v>
      </c>
      <c r="S691" s="35" t="s">
        <v>4814</v>
      </c>
      <c r="T691" s="35" t="s">
        <v>5052</v>
      </c>
      <c r="U691" s="35" t="s">
        <v>322</v>
      </c>
      <c r="V691" s="35">
        <v>0</v>
      </c>
      <c r="W691" s="35">
        <v>0</v>
      </c>
      <c r="X691" s="49">
        <v>5.0599999999999996</v>
      </c>
      <c r="Y691" s="60" t="s">
        <v>340</v>
      </c>
      <c r="Z691" s="49">
        <v>1</v>
      </c>
      <c r="AA691" s="49">
        <v>5.0599999999999996</v>
      </c>
      <c r="AB691" s="60" t="s">
        <v>4570</v>
      </c>
      <c r="AC691" s="60" t="s">
        <v>4573</v>
      </c>
      <c r="AD691" s="60" t="s">
        <v>4815</v>
      </c>
      <c r="AE691" s="60" t="s">
        <v>4816</v>
      </c>
      <c r="AF691" s="49">
        <v>2019</v>
      </c>
      <c r="AG691" s="60" t="s">
        <v>4802</v>
      </c>
      <c r="AH691" s="60">
        <v>43685</v>
      </c>
      <c r="AI691" s="60">
        <v>43691</v>
      </c>
      <c r="AJ691" s="60">
        <v>43685</v>
      </c>
      <c r="AK691" s="60">
        <v>43685</v>
      </c>
      <c r="AL691" s="60">
        <v>43697</v>
      </c>
      <c r="AM691" s="60" t="s">
        <v>569</v>
      </c>
      <c r="AN691" s="60" t="s">
        <v>4804</v>
      </c>
      <c r="AO691" s="60" t="s">
        <v>4807</v>
      </c>
      <c r="AP691" s="49"/>
      <c r="AQ691" s="60" t="s">
        <v>266</v>
      </c>
      <c r="AR691" s="60" t="s">
        <v>174</v>
      </c>
      <c r="AS691" s="60" t="s">
        <v>174</v>
      </c>
      <c r="AT691" s="49">
        <v>1</v>
      </c>
      <c r="AU691" s="49">
        <v>1</v>
      </c>
      <c r="AV691" s="49">
        <v>2</v>
      </c>
      <c r="AW691" s="60">
        <v>43593</v>
      </c>
      <c r="AX691" s="60" t="s">
        <v>183</v>
      </c>
      <c r="AY691" s="60">
        <v>43742.85701010417</v>
      </c>
      <c r="AZ691" s="60">
        <v>43585</v>
      </c>
      <c r="BA691" s="60">
        <v>43585</v>
      </c>
      <c r="BB691" s="60" t="s">
        <v>4808</v>
      </c>
      <c r="BC691" s="60">
        <v>43593.684884259259</v>
      </c>
      <c r="BD691" s="60">
        <v>43605</v>
      </c>
      <c r="BE691" s="60">
        <v>73050</v>
      </c>
      <c r="BF691" s="49">
        <f>IF(AND(ISBLANK(tbl_RawData_Report1[[#This Row],[REQ_ID]]),tbl_RawData_Report1[[#This Row],[RH Kit?]] = "Y"),1,COUNTIFS(tbl_RawData_Report1[RH Kit?],"Y",tbl_RawData_Report1[REQ_ID],tbl_RawData_Report1[[#This Row],[REQ_ID]]))</f>
        <v>0</v>
      </c>
      <c r="BG691" s="49">
        <f>COUNTIFS(tbl_RawData_Report1[RH Kit?],"Y",tbl_RawData_Report1[Order No.],tbl_RawData_Report1[[#This Row],[Order No.]])</f>
        <v>0</v>
      </c>
      <c r="BH691" s="49">
        <f>SUM(tbl_RawData_Report1[[#This Row],[RH Kit Req]:[RH Kit PO]])</f>
        <v>0</v>
      </c>
      <c r="BI691" s="49" t="str">
        <f>IFERROR(VLOOKUP(B691,Lookup!A:B,2,FALSE),B691)</f>
        <v>PREG_RAPID_TEST1</v>
      </c>
      <c r="BJ691" s="49" t="b">
        <f t="shared" si="10"/>
        <v>1</v>
      </c>
      <c r="BK691" s="49" t="str">
        <f>tbl_RawData_Report1[[#This Row],[Item ID]]&amp;tbl_RawData_Report1[[#This Row],[Order No.]]</f>
        <v>PREG_RAPID_TEST10000038331</v>
      </c>
      <c r="BL691"/>
      <c r="BM691"/>
      <c r="BN691"/>
    </row>
    <row r="692" spans="1:66" hidden="1" x14ac:dyDescent="0.25">
      <c r="A692" s="35" t="s">
        <v>8</v>
      </c>
      <c r="B692" s="35" t="s">
        <v>766</v>
      </c>
      <c r="C692" s="35">
        <v>1</v>
      </c>
      <c r="D692" s="35">
        <v>1</v>
      </c>
      <c r="E692" s="35">
        <v>1</v>
      </c>
      <c r="F692" s="35" t="s">
        <v>413</v>
      </c>
      <c r="G692" s="35" t="s">
        <v>2937</v>
      </c>
      <c r="H692" s="35" t="s">
        <v>767</v>
      </c>
      <c r="I692" s="35" t="s">
        <v>593</v>
      </c>
      <c r="J692" s="35">
        <v>125514.96</v>
      </c>
      <c r="K692" s="35" t="s">
        <v>400</v>
      </c>
      <c r="L692" s="35" t="s">
        <v>401</v>
      </c>
      <c r="M692" s="35" t="s">
        <v>396</v>
      </c>
      <c r="N692" s="35" t="s">
        <v>122</v>
      </c>
      <c r="O692" s="35" t="s">
        <v>402</v>
      </c>
      <c r="P692" s="35" t="s">
        <v>403</v>
      </c>
      <c r="Q692" s="35" t="s">
        <v>311</v>
      </c>
      <c r="R692" s="35" t="s">
        <v>268</v>
      </c>
      <c r="S692" s="35" t="s">
        <v>192</v>
      </c>
      <c r="T692" s="35" t="s">
        <v>5068</v>
      </c>
      <c r="U692" s="35" t="s">
        <v>269</v>
      </c>
      <c r="V692" s="35">
        <v>0</v>
      </c>
      <c r="W692" s="35">
        <v>0</v>
      </c>
      <c r="X692" s="49">
        <v>24184</v>
      </c>
      <c r="Y692" s="60" t="s">
        <v>655</v>
      </c>
      <c r="Z692" s="49">
        <v>10</v>
      </c>
      <c r="AA692" s="49">
        <v>241840</v>
      </c>
      <c r="AB692" s="60" t="s">
        <v>637</v>
      </c>
      <c r="AC692" s="60" t="s">
        <v>725</v>
      </c>
      <c r="AD692" s="60" t="s">
        <v>694</v>
      </c>
      <c r="AE692" s="60" t="s">
        <v>695</v>
      </c>
      <c r="AF692" s="49">
        <v>2019</v>
      </c>
      <c r="AG692" s="60" t="s">
        <v>2898</v>
      </c>
      <c r="AH692" s="60">
        <v>43797</v>
      </c>
      <c r="AI692" s="60">
        <v>43862</v>
      </c>
      <c r="AJ692" s="60">
        <v>43797</v>
      </c>
      <c r="AK692" s="60">
        <v>43713</v>
      </c>
      <c r="AL692" s="60">
        <v>43862</v>
      </c>
      <c r="AM692" s="60" t="s">
        <v>567</v>
      </c>
      <c r="AN692" s="60" t="s">
        <v>2938</v>
      </c>
      <c r="AO692" s="60" t="s">
        <v>2939</v>
      </c>
      <c r="AP692" s="49"/>
      <c r="AQ692" s="60" t="s">
        <v>266</v>
      </c>
      <c r="AR692" s="60" t="s">
        <v>174</v>
      </c>
      <c r="AS692" s="60" t="s">
        <v>174</v>
      </c>
      <c r="AT692" s="49">
        <v>9</v>
      </c>
      <c r="AU692" s="49">
        <v>1</v>
      </c>
      <c r="AV692" s="49">
        <v>1</v>
      </c>
      <c r="AW692" s="60">
        <v>43593</v>
      </c>
      <c r="AX692" s="60" t="s">
        <v>183</v>
      </c>
      <c r="AY692" s="60">
        <v>43851.521691203707</v>
      </c>
      <c r="AZ692" s="60">
        <v>43552</v>
      </c>
      <c r="BA692" s="60">
        <v>43557</v>
      </c>
      <c r="BB692" s="60" t="s">
        <v>2940</v>
      </c>
      <c r="BC692" s="60">
        <v>43594.589178240742</v>
      </c>
      <c r="BD692" s="60">
        <v>43706</v>
      </c>
      <c r="BE692" s="60">
        <v>47848</v>
      </c>
      <c r="BF692" s="49">
        <f>IF(AND(ISBLANK(tbl_RawData_Report1[[#This Row],[REQ_ID]]),tbl_RawData_Report1[[#This Row],[RH Kit?]] = "Y"),1,COUNTIFS(tbl_RawData_Report1[RH Kit?],"Y",tbl_RawData_Report1[REQ_ID],tbl_RawData_Report1[[#This Row],[REQ_ID]]))</f>
        <v>0</v>
      </c>
      <c r="BG692" s="49">
        <f>COUNTIFS(tbl_RawData_Report1[RH Kit?],"Y",tbl_RawData_Report1[Order No.],tbl_RawData_Report1[[#This Row],[Order No.]])</f>
        <v>0</v>
      </c>
      <c r="BH692" s="49">
        <f>SUM(tbl_RawData_Report1[[#This Row],[RH Kit Req]:[RH Kit PO]])</f>
        <v>0</v>
      </c>
      <c r="BI692" s="49" t="str">
        <f>IFERROR(VLOOKUP(B692,Lookup!A:B,2,FALSE),B692)</f>
        <v>MGSULPHATE_2ML</v>
      </c>
      <c r="BJ692" s="49" t="b">
        <f t="shared" si="10"/>
        <v>1</v>
      </c>
      <c r="BK692" s="49" t="str">
        <f>tbl_RawData_Report1[[#This Row],[Item ID]]&amp;tbl_RawData_Report1[[#This Row],[Order No.]]</f>
        <v>MGSULPHATE_2ML0000038335</v>
      </c>
      <c r="BL692"/>
      <c r="BM692"/>
      <c r="BN692"/>
    </row>
    <row r="693" spans="1:66" hidden="1" x14ac:dyDescent="0.25">
      <c r="A693" s="35" t="s">
        <v>8</v>
      </c>
      <c r="B693" s="35" t="s">
        <v>2632</v>
      </c>
      <c r="C693" s="35">
        <v>1</v>
      </c>
      <c r="D693" s="35">
        <v>1</v>
      </c>
      <c r="E693" s="35">
        <v>1</v>
      </c>
      <c r="F693" s="35" t="s">
        <v>413</v>
      </c>
      <c r="G693" s="35" t="s">
        <v>2966</v>
      </c>
      <c r="H693" s="35" t="s">
        <v>712</v>
      </c>
      <c r="I693" s="35" t="s">
        <v>593</v>
      </c>
      <c r="J693" s="35">
        <v>26760.240000000002</v>
      </c>
      <c r="K693" s="35" t="s">
        <v>400</v>
      </c>
      <c r="L693" s="35" t="s">
        <v>401</v>
      </c>
      <c r="M693" s="35" t="s">
        <v>396</v>
      </c>
      <c r="N693" s="35" t="s">
        <v>122</v>
      </c>
      <c r="O693" s="35" t="s">
        <v>402</v>
      </c>
      <c r="P693" s="35" t="s">
        <v>403</v>
      </c>
      <c r="Q693" s="35" t="s">
        <v>311</v>
      </c>
      <c r="R693" s="35" t="s">
        <v>268</v>
      </c>
      <c r="S693" s="35" t="s">
        <v>192</v>
      </c>
      <c r="T693" s="35" t="s">
        <v>5068</v>
      </c>
      <c r="U693" s="35" t="s">
        <v>272</v>
      </c>
      <c r="V693" s="35">
        <v>0</v>
      </c>
      <c r="W693" s="35">
        <v>0</v>
      </c>
      <c r="X693" s="49">
        <v>51462</v>
      </c>
      <c r="Y693" s="60" t="s">
        <v>2544</v>
      </c>
      <c r="Z693" s="49">
        <v>1</v>
      </c>
      <c r="AA693" s="49">
        <v>51462</v>
      </c>
      <c r="AB693" s="60" t="s">
        <v>637</v>
      </c>
      <c r="AC693" s="60" t="s">
        <v>715</v>
      </c>
      <c r="AD693" s="60" t="s">
        <v>2299</v>
      </c>
      <c r="AE693" s="60" t="s">
        <v>2300</v>
      </c>
      <c r="AF693" s="49">
        <v>2019</v>
      </c>
      <c r="AG693" s="60" t="s">
        <v>2898</v>
      </c>
      <c r="AH693" s="60">
        <v>43646</v>
      </c>
      <c r="AI693" s="60">
        <v>43654</v>
      </c>
      <c r="AJ693" s="60"/>
      <c r="AK693" s="60">
        <v>43759</v>
      </c>
      <c r="AL693" s="60"/>
      <c r="AM693" s="60" t="s">
        <v>567</v>
      </c>
      <c r="AN693" s="60" t="s">
        <v>2967</v>
      </c>
      <c r="AO693" s="60" t="s">
        <v>2968</v>
      </c>
      <c r="AP693" s="49"/>
      <c r="AQ693" s="60" t="s">
        <v>266</v>
      </c>
      <c r="AR693" s="60" t="s">
        <v>174</v>
      </c>
      <c r="AS693" s="60" t="s">
        <v>174</v>
      </c>
      <c r="AT693" s="49">
        <v>10</v>
      </c>
      <c r="AU693" s="49">
        <v>1</v>
      </c>
      <c r="AV693" s="49">
        <v>1</v>
      </c>
      <c r="AW693" s="60">
        <v>43599</v>
      </c>
      <c r="AX693" s="60" t="s">
        <v>183</v>
      </c>
      <c r="AY693" s="60">
        <v>43805.834035150459</v>
      </c>
      <c r="AZ693" s="60">
        <v>43552</v>
      </c>
      <c r="BA693" s="60">
        <v>43557</v>
      </c>
      <c r="BB693" s="60" t="s">
        <v>2969</v>
      </c>
      <c r="BC693" s="60">
        <v>43599.473958333336</v>
      </c>
      <c r="BD693" s="60">
        <v>43646</v>
      </c>
      <c r="BE693" s="60">
        <v>47848</v>
      </c>
      <c r="BF693" s="49">
        <f>IF(AND(ISBLANK(tbl_RawData_Report1[[#This Row],[REQ_ID]]),tbl_RawData_Report1[[#This Row],[RH Kit?]] = "Y"),1,COUNTIFS(tbl_RawData_Report1[RH Kit?],"Y",tbl_RawData_Report1[REQ_ID],tbl_RawData_Report1[[#This Row],[REQ_ID]]))</f>
        <v>0</v>
      </c>
      <c r="BG693" s="49">
        <f>COUNTIFS(tbl_RawData_Report1[RH Kit?],"Y",tbl_RawData_Report1[Order No.],tbl_RawData_Report1[[#This Row],[Order No.]])</f>
        <v>0</v>
      </c>
      <c r="BH693" s="49">
        <f>SUM(tbl_RawData_Report1[[#This Row],[RH Kit Req]:[RH Kit PO]])</f>
        <v>0</v>
      </c>
      <c r="BI693" s="49" t="str">
        <f>IFERROR(VLOOKUP(B693,Lookup!A:B,2,FALSE),B693)</f>
        <v>MISOPROSTOL200MG_4</v>
      </c>
      <c r="BJ693" s="49" t="b">
        <f t="shared" si="10"/>
        <v>1</v>
      </c>
      <c r="BK693" s="49" t="str">
        <f>tbl_RawData_Report1[[#This Row],[Item ID]]&amp;tbl_RawData_Report1[[#This Row],[Order No.]]</f>
        <v>MISOPROSTOL200MG_40000038369</v>
      </c>
      <c r="BL693"/>
      <c r="BM693"/>
      <c r="BN693"/>
    </row>
    <row r="694" spans="1:66" hidden="1" x14ac:dyDescent="0.25">
      <c r="A694" s="35" t="s">
        <v>8</v>
      </c>
      <c r="B694" s="35" t="s">
        <v>2632</v>
      </c>
      <c r="C694" s="35">
        <v>1</v>
      </c>
      <c r="D694" s="35">
        <v>1</v>
      </c>
      <c r="E694" s="35">
        <v>1</v>
      </c>
      <c r="F694" s="35" t="s">
        <v>399</v>
      </c>
      <c r="G694" s="35" t="s">
        <v>2958</v>
      </c>
      <c r="H694" s="35" t="s">
        <v>712</v>
      </c>
      <c r="I694" s="35" t="s">
        <v>593</v>
      </c>
      <c r="J694" s="35">
        <v>105901.25</v>
      </c>
      <c r="K694" s="35" t="s">
        <v>400</v>
      </c>
      <c r="L694" s="35" t="s">
        <v>401</v>
      </c>
      <c r="M694" s="35" t="s">
        <v>396</v>
      </c>
      <c r="N694" s="35" t="s">
        <v>122</v>
      </c>
      <c r="O694" s="35" t="s">
        <v>402</v>
      </c>
      <c r="P694" s="35" t="s">
        <v>403</v>
      </c>
      <c r="Q694" s="35" t="s">
        <v>311</v>
      </c>
      <c r="R694" s="35" t="s">
        <v>307</v>
      </c>
      <c r="S694" s="35" t="s">
        <v>203</v>
      </c>
      <c r="T694" s="35" t="s">
        <v>5058</v>
      </c>
      <c r="U694" s="35" t="s">
        <v>269</v>
      </c>
      <c r="V694" s="35">
        <v>0</v>
      </c>
      <c r="W694" s="35">
        <v>0</v>
      </c>
      <c r="X694" s="49">
        <v>216125</v>
      </c>
      <c r="Y694" s="60" t="s">
        <v>860</v>
      </c>
      <c r="Z694" s="49">
        <v>4</v>
      </c>
      <c r="AA694" s="49">
        <v>864500</v>
      </c>
      <c r="AB694" s="60" t="s">
        <v>637</v>
      </c>
      <c r="AC694" s="60" t="s">
        <v>715</v>
      </c>
      <c r="AD694" s="60" t="s">
        <v>2471</v>
      </c>
      <c r="AE694" s="60" t="s">
        <v>2472</v>
      </c>
      <c r="AF694" s="49">
        <v>2019</v>
      </c>
      <c r="AG694" s="60" t="s">
        <v>2957</v>
      </c>
      <c r="AH694" s="60">
        <v>43681</v>
      </c>
      <c r="AI694" s="60">
        <v>43702</v>
      </c>
      <c r="AJ694" s="60">
        <v>43681</v>
      </c>
      <c r="AK694" s="60">
        <v>43681</v>
      </c>
      <c r="AL694" s="60">
        <v>43702</v>
      </c>
      <c r="AM694" s="60" t="s">
        <v>566</v>
      </c>
      <c r="AN694" s="60" t="s">
        <v>2959</v>
      </c>
      <c r="AO694" s="60" t="s">
        <v>2960</v>
      </c>
      <c r="AP694" s="49"/>
      <c r="AQ694" s="60" t="s">
        <v>266</v>
      </c>
      <c r="AR694" s="60" t="s">
        <v>174</v>
      </c>
      <c r="AS694" s="60" t="s">
        <v>174</v>
      </c>
      <c r="AT694" s="49">
        <v>8</v>
      </c>
      <c r="AU694" s="49">
        <v>1</v>
      </c>
      <c r="AV694" s="49">
        <v>1</v>
      </c>
      <c r="AW694" s="60">
        <v>43599</v>
      </c>
      <c r="AX694" s="60" t="s">
        <v>183</v>
      </c>
      <c r="AY694" s="60">
        <v>43805.834035150459</v>
      </c>
      <c r="AZ694" s="60">
        <v>43513</v>
      </c>
      <c r="BA694" s="60">
        <v>43518</v>
      </c>
      <c r="BB694" s="60" t="s">
        <v>2961</v>
      </c>
      <c r="BC694" s="60">
        <v>43600.591886574075</v>
      </c>
      <c r="BD694" s="60">
        <v>43699</v>
      </c>
      <c r="BE694" s="60">
        <v>47848</v>
      </c>
      <c r="BF694" s="49">
        <f>IF(AND(ISBLANK(tbl_RawData_Report1[[#This Row],[REQ_ID]]),tbl_RawData_Report1[[#This Row],[RH Kit?]] = "Y"),1,COUNTIFS(tbl_RawData_Report1[RH Kit?],"Y",tbl_RawData_Report1[REQ_ID],tbl_RawData_Report1[[#This Row],[REQ_ID]]))</f>
        <v>0</v>
      </c>
      <c r="BG694" s="49">
        <f>COUNTIFS(tbl_RawData_Report1[RH Kit?],"Y",tbl_RawData_Report1[Order No.],tbl_RawData_Report1[[#This Row],[Order No.]])</f>
        <v>0</v>
      </c>
      <c r="BH694" s="49">
        <f>SUM(tbl_RawData_Report1[[#This Row],[RH Kit Req]:[RH Kit PO]])</f>
        <v>0</v>
      </c>
      <c r="BI694" s="49" t="str">
        <f>IFERROR(VLOOKUP(B694,Lookup!A:B,2,FALSE),B694)</f>
        <v>MISOPROSTOL200MG_4</v>
      </c>
      <c r="BJ694" s="49" t="b">
        <f t="shared" si="10"/>
        <v>1</v>
      </c>
      <c r="BK694" s="49" t="str">
        <f>tbl_RawData_Report1[[#This Row],[Item ID]]&amp;tbl_RawData_Report1[[#This Row],[Order No.]]</f>
        <v>MISOPROSTOL200MG_40000038374</v>
      </c>
      <c r="BL694"/>
      <c r="BM694"/>
      <c r="BN694"/>
    </row>
    <row r="695" spans="1:66" hidden="1" x14ac:dyDescent="0.25">
      <c r="A695" s="35" t="s">
        <v>8</v>
      </c>
      <c r="B695" s="35" t="s">
        <v>2440</v>
      </c>
      <c r="C695" s="35">
        <v>1</v>
      </c>
      <c r="D695" s="35">
        <v>1</v>
      </c>
      <c r="E695" s="35">
        <v>1</v>
      </c>
      <c r="F695" s="35" t="s">
        <v>436</v>
      </c>
      <c r="G695" s="35" t="s">
        <v>2942</v>
      </c>
      <c r="H695" s="35" t="s">
        <v>2944</v>
      </c>
      <c r="I695" s="35" t="s">
        <v>593</v>
      </c>
      <c r="J695" s="35">
        <v>0</v>
      </c>
      <c r="K695" s="35" t="s">
        <v>2365</v>
      </c>
      <c r="L695" s="35" t="s">
        <v>2947</v>
      </c>
      <c r="M695" s="35" t="s">
        <v>396</v>
      </c>
      <c r="N695" s="35" t="s">
        <v>122</v>
      </c>
      <c r="O695" s="35" t="s">
        <v>2379</v>
      </c>
      <c r="P695" s="35" t="s">
        <v>2461</v>
      </c>
      <c r="Q695" s="35" t="s">
        <v>311</v>
      </c>
      <c r="R695" s="35" t="s">
        <v>316</v>
      </c>
      <c r="S695" s="35" t="s">
        <v>202</v>
      </c>
      <c r="T695" s="35" t="s">
        <v>5068</v>
      </c>
      <c r="U695" s="35" t="s">
        <v>269</v>
      </c>
      <c r="V695" s="35">
        <v>0</v>
      </c>
      <c r="W695" s="35">
        <v>0</v>
      </c>
      <c r="X695" s="49">
        <v>0</v>
      </c>
      <c r="Y695" s="60" t="s">
        <v>667</v>
      </c>
      <c r="Z695" s="49">
        <v>1</v>
      </c>
      <c r="AA695" s="49">
        <v>0</v>
      </c>
      <c r="AB695" s="60" t="s">
        <v>637</v>
      </c>
      <c r="AC695" s="60" t="s">
        <v>715</v>
      </c>
      <c r="AD695" s="60" t="s">
        <v>694</v>
      </c>
      <c r="AE695" s="60" t="s">
        <v>695</v>
      </c>
      <c r="AF695" s="49">
        <v>2019</v>
      </c>
      <c r="AG695" s="60" t="s">
        <v>2941</v>
      </c>
      <c r="AH695" s="60">
        <v>43825</v>
      </c>
      <c r="AI695" s="60">
        <v>43857</v>
      </c>
      <c r="AJ695" s="60">
        <v>43825</v>
      </c>
      <c r="AK695" s="60">
        <v>43826</v>
      </c>
      <c r="AL695" s="60"/>
      <c r="AM695" s="60" t="s">
        <v>567</v>
      </c>
      <c r="AN695" s="60" t="s">
        <v>2943</v>
      </c>
      <c r="AO695" s="60" t="s">
        <v>2945</v>
      </c>
      <c r="AP695" s="49"/>
      <c r="AQ695" s="60" t="s">
        <v>266</v>
      </c>
      <c r="AR695" s="60" t="s">
        <v>174</v>
      </c>
      <c r="AS695" s="60" t="s">
        <v>174</v>
      </c>
      <c r="AT695" s="49">
        <v>1</v>
      </c>
      <c r="AU695" s="49">
        <v>1</v>
      </c>
      <c r="AV695" s="49">
        <v>1</v>
      </c>
      <c r="AW695" s="60">
        <v>43599</v>
      </c>
      <c r="AX695" s="60" t="s">
        <v>183</v>
      </c>
      <c r="AY695" s="60">
        <v>43871.818118483796</v>
      </c>
      <c r="AZ695" s="60">
        <v>43592</v>
      </c>
      <c r="BA695" s="60">
        <v>43594</v>
      </c>
      <c r="BB695" s="60" t="s">
        <v>2946</v>
      </c>
      <c r="BC695" s="60">
        <v>43600.679305555554</v>
      </c>
      <c r="BD695" s="60">
        <v>43728</v>
      </c>
      <c r="BE695" s="60">
        <v>44286</v>
      </c>
      <c r="BF695" s="49">
        <f>IF(AND(ISBLANK(tbl_RawData_Report1[[#This Row],[REQ_ID]]),tbl_RawData_Report1[[#This Row],[RH Kit?]] = "Y"),1,COUNTIFS(tbl_RawData_Report1[RH Kit?],"Y",tbl_RawData_Report1[REQ_ID],tbl_RawData_Report1[[#This Row],[REQ_ID]]))</f>
        <v>0</v>
      </c>
      <c r="BG695" s="49">
        <f>COUNTIFS(tbl_RawData_Report1[RH Kit?],"Y",tbl_RawData_Report1[Order No.],tbl_RawData_Report1[[#This Row],[Order No.]])</f>
        <v>0</v>
      </c>
      <c r="BH695" s="49">
        <f>SUM(tbl_RawData_Report1[[#This Row],[RH Kit Req]:[RH Kit PO]])</f>
        <v>0</v>
      </c>
      <c r="BI695" s="49" t="str">
        <f>IFERROR(VLOOKUP(B695,Lookup!A:B,2,FALSE),B695)</f>
        <v>METRONIDAZOL5_1BOT</v>
      </c>
      <c r="BJ695" s="49" t="b">
        <f t="shared" si="10"/>
        <v>0</v>
      </c>
      <c r="BK695" s="49" t="str">
        <f>tbl_RawData_Report1[[#This Row],[Item ID]]&amp;tbl_RawData_Report1[[#This Row],[Order No.]]</f>
        <v>METRONIDAZOL5_1BOT0000038377</v>
      </c>
      <c r="BL695"/>
      <c r="BM695"/>
      <c r="BN695"/>
    </row>
    <row r="696" spans="1:66" hidden="1" x14ac:dyDescent="0.25">
      <c r="A696" s="35" t="s">
        <v>8</v>
      </c>
      <c r="B696" s="35" t="s">
        <v>2440</v>
      </c>
      <c r="C696" s="35">
        <v>1</v>
      </c>
      <c r="D696" s="35">
        <v>1</v>
      </c>
      <c r="E696" s="35">
        <v>2</v>
      </c>
      <c r="F696" s="35" t="s">
        <v>436</v>
      </c>
      <c r="G696" s="35" t="s">
        <v>2942</v>
      </c>
      <c r="H696" s="35" t="s">
        <v>2944</v>
      </c>
      <c r="I696" s="35" t="s">
        <v>593</v>
      </c>
      <c r="J696" s="35">
        <v>32000</v>
      </c>
      <c r="K696" s="35" t="s">
        <v>2365</v>
      </c>
      <c r="L696" s="35" t="s">
        <v>2947</v>
      </c>
      <c r="M696" s="35" t="s">
        <v>396</v>
      </c>
      <c r="N696" s="35" t="s">
        <v>122</v>
      </c>
      <c r="O696" s="35" t="s">
        <v>2379</v>
      </c>
      <c r="P696" s="35" t="s">
        <v>2461</v>
      </c>
      <c r="Q696" s="35" t="s">
        <v>311</v>
      </c>
      <c r="R696" s="35" t="s">
        <v>316</v>
      </c>
      <c r="S696" s="35" t="s">
        <v>202</v>
      </c>
      <c r="T696" s="35" t="s">
        <v>5068</v>
      </c>
      <c r="U696" s="35" t="s">
        <v>269</v>
      </c>
      <c r="V696" s="35">
        <v>0</v>
      </c>
      <c r="W696" s="35">
        <v>0</v>
      </c>
      <c r="X696" s="49">
        <v>100000</v>
      </c>
      <c r="Y696" s="60" t="s">
        <v>667</v>
      </c>
      <c r="Z696" s="49">
        <v>1</v>
      </c>
      <c r="AA696" s="49">
        <v>100000</v>
      </c>
      <c r="AB696" s="60" t="s">
        <v>637</v>
      </c>
      <c r="AC696" s="60" t="s">
        <v>715</v>
      </c>
      <c r="AD696" s="60" t="s">
        <v>694</v>
      </c>
      <c r="AE696" s="60" t="s">
        <v>695</v>
      </c>
      <c r="AF696" s="49">
        <v>2019</v>
      </c>
      <c r="AG696" s="60" t="s">
        <v>2941</v>
      </c>
      <c r="AH696" s="60">
        <v>43825</v>
      </c>
      <c r="AI696" s="60">
        <v>43857</v>
      </c>
      <c r="AJ696" s="60">
        <v>43825</v>
      </c>
      <c r="AK696" s="60">
        <v>43826</v>
      </c>
      <c r="AL696" s="60"/>
      <c r="AM696" s="60" t="s">
        <v>567</v>
      </c>
      <c r="AN696" s="60" t="s">
        <v>2943</v>
      </c>
      <c r="AO696" s="60" t="s">
        <v>2948</v>
      </c>
      <c r="AP696" s="49"/>
      <c r="AQ696" s="60" t="s">
        <v>266</v>
      </c>
      <c r="AR696" s="60" t="s">
        <v>174</v>
      </c>
      <c r="AS696" s="60" t="s">
        <v>174</v>
      </c>
      <c r="AT696" s="49">
        <v>1</v>
      </c>
      <c r="AU696" s="49">
        <v>1</v>
      </c>
      <c r="AV696" s="49">
        <v>1</v>
      </c>
      <c r="AW696" s="60">
        <v>43599</v>
      </c>
      <c r="AX696" s="60" t="s">
        <v>183</v>
      </c>
      <c r="AY696" s="60">
        <v>43871.818118483796</v>
      </c>
      <c r="AZ696" s="60">
        <v>43592</v>
      </c>
      <c r="BA696" s="60">
        <v>43594</v>
      </c>
      <c r="BB696" s="60" t="s">
        <v>2946</v>
      </c>
      <c r="BC696" s="60">
        <v>43600.679305555554</v>
      </c>
      <c r="BD696" s="60">
        <v>43728</v>
      </c>
      <c r="BE696" s="60">
        <v>44286</v>
      </c>
      <c r="BF696" s="49">
        <f>IF(AND(ISBLANK(tbl_RawData_Report1[[#This Row],[REQ_ID]]),tbl_RawData_Report1[[#This Row],[RH Kit?]] = "Y"),1,COUNTIFS(tbl_RawData_Report1[RH Kit?],"Y",tbl_RawData_Report1[REQ_ID],tbl_RawData_Report1[[#This Row],[REQ_ID]]))</f>
        <v>0</v>
      </c>
      <c r="BG696" s="49">
        <f>COUNTIFS(tbl_RawData_Report1[RH Kit?],"Y",tbl_RawData_Report1[Order No.],tbl_RawData_Report1[[#This Row],[Order No.]])</f>
        <v>0</v>
      </c>
      <c r="BH696" s="49">
        <f>SUM(tbl_RawData_Report1[[#This Row],[RH Kit Req]:[RH Kit PO]])</f>
        <v>0</v>
      </c>
      <c r="BI696" s="49" t="str">
        <f>IFERROR(VLOOKUP(B696,Lookup!A:B,2,FALSE),B696)</f>
        <v>METRONIDAZOL5_1BOT</v>
      </c>
      <c r="BJ696" s="49" t="b">
        <f t="shared" si="10"/>
        <v>1</v>
      </c>
      <c r="BK696" s="49" t="str">
        <f>tbl_RawData_Report1[[#This Row],[Item ID]]&amp;tbl_RawData_Report1[[#This Row],[Order No.]]</f>
        <v>METRONIDAZOL5_1BOT0000038377</v>
      </c>
      <c r="BL696"/>
      <c r="BM696"/>
      <c r="BN696"/>
    </row>
    <row r="697" spans="1:66" hidden="1" x14ac:dyDescent="0.25">
      <c r="A697" s="35" t="s">
        <v>8</v>
      </c>
      <c r="B697" s="35" t="s">
        <v>2846</v>
      </c>
      <c r="C697" s="35">
        <v>1</v>
      </c>
      <c r="D697" s="35">
        <v>1</v>
      </c>
      <c r="E697" s="35">
        <v>1</v>
      </c>
      <c r="F697" s="35" t="s">
        <v>398</v>
      </c>
      <c r="G697" s="35" t="s">
        <v>2962</v>
      </c>
      <c r="H697" s="35" t="s">
        <v>958</v>
      </c>
      <c r="I697" s="35" t="s">
        <v>593</v>
      </c>
      <c r="J697" s="35">
        <v>195804</v>
      </c>
      <c r="K697" s="35" t="s">
        <v>400</v>
      </c>
      <c r="L697" s="35" t="s">
        <v>401</v>
      </c>
      <c r="M697" s="35" t="s">
        <v>396</v>
      </c>
      <c r="N697" s="35" t="s">
        <v>122</v>
      </c>
      <c r="O697" s="35" t="s">
        <v>402</v>
      </c>
      <c r="P697" s="35" t="s">
        <v>403</v>
      </c>
      <c r="Q697" s="35" t="s">
        <v>311</v>
      </c>
      <c r="R697" s="35" t="s">
        <v>299</v>
      </c>
      <c r="S697" s="35" t="s">
        <v>193</v>
      </c>
      <c r="T697" s="35" t="s">
        <v>5068</v>
      </c>
      <c r="U697" s="35" t="s">
        <v>269</v>
      </c>
      <c r="V697" s="35">
        <v>0</v>
      </c>
      <c r="W697" s="35">
        <v>0</v>
      </c>
      <c r="X697" s="49">
        <v>4662</v>
      </c>
      <c r="Y697" s="60" t="s">
        <v>703</v>
      </c>
      <c r="Z697" s="49">
        <v>50</v>
      </c>
      <c r="AA697" s="49">
        <v>233100</v>
      </c>
      <c r="AB697" s="60" t="s">
        <v>637</v>
      </c>
      <c r="AC697" s="60" t="s">
        <v>715</v>
      </c>
      <c r="AD697" s="60" t="s">
        <v>2618</v>
      </c>
      <c r="AE697" s="60" t="s">
        <v>2619</v>
      </c>
      <c r="AF697" s="49">
        <v>2019</v>
      </c>
      <c r="AG697" s="60" t="s">
        <v>2762</v>
      </c>
      <c r="AH697" s="60">
        <v>43768</v>
      </c>
      <c r="AI697" s="60">
        <v>43815</v>
      </c>
      <c r="AJ697" s="60">
        <v>43768</v>
      </c>
      <c r="AK697" s="60">
        <v>43773</v>
      </c>
      <c r="AL697" s="60">
        <v>43822</v>
      </c>
      <c r="AM697" s="60" t="s">
        <v>568</v>
      </c>
      <c r="AN697" s="60" t="s">
        <v>2963</v>
      </c>
      <c r="AO697" s="60" t="s">
        <v>2964</v>
      </c>
      <c r="AP697" s="49"/>
      <c r="AQ697" s="60" t="s">
        <v>266</v>
      </c>
      <c r="AR697" s="60" t="s">
        <v>174</v>
      </c>
      <c r="AS697" s="60" t="s">
        <v>174</v>
      </c>
      <c r="AT697" s="49">
        <v>8</v>
      </c>
      <c r="AU697" s="49">
        <v>1</v>
      </c>
      <c r="AV697" s="49">
        <v>1</v>
      </c>
      <c r="AW697" s="60">
        <v>43600</v>
      </c>
      <c r="AX697" s="60" t="s">
        <v>183</v>
      </c>
      <c r="AY697" s="60">
        <v>43805.834035150459</v>
      </c>
      <c r="AZ697" s="60">
        <v>43511</v>
      </c>
      <c r="BA697" s="60">
        <v>43516</v>
      </c>
      <c r="BB697" s="60" t="s">
        <v>2965</v>
      </c>
      <c r="BC697" s="60">
        <v>43600.714236111111</v>
      </c>
      <c r="BD697" s="60">
        <v>43755</v>
      </c>
      <c r="BE697" s="60">
        <v>47848</v>
      </c>
      <c r="BF697" s="49">
        <f>IF(AND(ISBLANK(tbl_RawData_Report1[[#This Row],[REQ_ID]]),tbl_RawData_Report1[[#This Row],[RH Kit?]] = "Y"),1,COUNTIFS(tbl_RawData_Report1[RH Kit?],"Y",tbl_RawData_Report1[REQ_ID],tbl_RawData_Report1[[#This Row],[REQ_ID]]))</f>
        <v>0</v>
      </c>
      <c r="BG697" s="49">
        <f>COUNTIFS(tbl_RawData_Report1[RH Kit?],"Y",tbl_RawData_Report1[Order No.],tbl_RawData_Report1[[#This Row],[Order No.]])</f>
        <v>0</v>
      </c>
      <c r="BH697" s="49">
        <f>SUM(tbl_RawData_Report1[[#This Row],[RH Kit Req]:[RH Kit PO]])</f>
        <v>0</v>
      </c>
      <c r="BI697" s="49" t="str">
        <f>IFERROR(VLOOKUP(B697,Lookup!A:B,2,FALSE),B697)</f>
        <v>MGSULPHATE10ML_50</v>
      </c>
      <c r="BJ697" s="49" t="b">
        <f t="shared" si="10"/>
        <v>1</v>
      </c>
      <c r="BK697" s="49" t="str">
        <f>tbl_RawData_Report1[[#This Row],[Item ID]]&amp;tbl_RawData_Report1[[#This Row],[Order No.]]</f>
        <v>MGSULPHATE10ML_500000038391</v>
      </c>
      <c r="BL697"/>
      <c r="BM697"/>
      <c r="BN697"/>
    </row>
    <row r="698" spans="1:66" hidden="1" x14ac:dyDescent="0.25">
      <c r="A698" s="35" t="s">
        <v>8</v>
      </c>
      <c r="B698" s="35" t="s">
        <v>904</v>
      </c>
      <c r="C698" s="35">
        <v>1</v>
      </c>
      <c r="D698" s="35">
        <v>2</v>
      </c>
      <c r="E698" s="35">
        <v>2</v>
      </c>
      <c r="F698" s="35" t="s">
        <v>410</v>
      </c>
      <c r="G698" s="35" t="s">
        <v>2971</v>
      </c>
      <c r="H698" s="35" t="s">
        <v>2973</v>
      </c>
      <c r="I698" s="35" t="s">
        <v>593</v>
      </c>
      <c r="J698" s="35">
        <v>1036.2</v>
      </c>
      <c r="K698" s="35" t="s">
        <v>400</v>
      </c>
      <c r="L698" s="35" t="s">
        <v>401</v>
      </c>
      <c r="M698" s="35" t="s">
        <v>396</v>
      </c>
      <c r="N698" s="35" t="s">
        <v>122</v>
      </c>
      <c r="O698" s="35" t="s">
        <v>402</v>
      </c>
      <c r="P698" s="35" t="s">
        <v>403</v>
      </c>
      <c r="Q698" s="35" t="s">
        <v>311</v>
      </c>
      <c r="R698" s="35" t="s">
        <v>314</v>
      </c>
      <c r="S698" s="35" t="s">
        <v>315</v>
      </c>
      <c r="T698" s="35" t="s">
        <v>5068</v>
      </c>
      <c r="U698" s="35" t="s">
        <v>272</v>
      </c>
      <c r="V698" s="35">
        <v>0</v>
      </c>
      <c r="W698" s="35">
        <v>0</v>
      </c>
      <c r="X698" s="49">
        <v>220</v>
      </c>
      <c r="Y698" s="60" t="s">
        <v>791</v>
      </c>
      <c r="Z698" s="49">
        <v>20</v>
      </c>
      <c r="AA698" s="49">
        <v>4400</v>
      </c>
      <c r="AB698" s="60" t="s">
        <v>637</v>
      </c>
      <c r="AC698" s="60" t="s">
        <v>725</v>
      </c>
      <c r="AD698" s="60" t="s">
        <v>792</v>
      </c>
      <c r="AE698" s="60" t="s">
        <v>793</v>
      </c>
      <c r="AF698" s="49">
        <v>2019</v>
      </c>
      <c r="AG698" s="60" t="s">
        <v>2970</v>
      </c>
      <c r="AH698" s="60">
        <v>43987</v>
      </c>
      <c r="AI698" s="60">
        <v>44000</v>
      </c>
      <c r="AJ698" s="60">
        <v>43970</v>
      </c>
      <c r="AK698" s="60">
        <v>43879</v>
      </c>
      <c r="AL698" s="60">
        <v>43980</v>
      </c>
      <c r="AM698" s="60" t="s">
        <v>568</v>
      </c>
      <c r="AN698" s="60" t="s">
        <v>2972</v>
      </c>
      <c r="AO698" s="60" t="s">
        <v>2990</v>
      </c>
      <c r="AP698" s="49"/>
      <c r="AQ698" s="60" t="s">
        <v>266</v>
      </c>
      <c r="AR698" s="60" t="s">
        <v>174</v>
      </c>
      <c r="AS698" s="60" t="s">
        <v>174</v>
      </c>
      <c r="AT698" s="49">
        <v>3</v>
      </c>
      <c r="AU698" s="49">
        <v>1</v>
      </c>
      <c r="AV698" s="49">
        <v>1</v>
      </c>
      <c r="AW698" s="60">
        <v>43600</v>
      </c>
      <c r="AX698" s="60" t="s">
        <v>183</v>
      </c>
      <c r="AY698" s="60">
        <v>44076.374518368058</v>
      </c>
      <c r="AZ698" s="60">
        <v>43552</v>
      </c>
      <c r="BA698" s="60">
        <v>43595</v>
      </c>
      <c r="BB698" s="60" t="s">
        <v>2977</v>
      </c>
      <c r="BC698" s="60">
        <v>43605.730081018519</v>
      </c>
      <c r="BD698" s="60">
        <v>43640</v>
      </c>
      <c r="BE698" s="60">
        <v>47848</v>
      </c>
      <c r="BF698" s="49">
        <f>IF(AND(ISBLANK(tbl_RawData_Report1[[#This Row],[REQ_ID]]),tbl_RawData_Report1[[#This Row],[RH Kit?]] = "Y"),1,COUNTIFS(tbl_RawData_Report1[RH Kit?],"Y",tbl_RawData_Report1[REQ_ID],tbl_RawData_Report1[[#This Row],[REQ_ID]]))</f>
        <v>0</v>
      </c>
      <c r="BG698" s="49">
        <f>COUNTIFS(tbl_RawData_Report1[RH Kit?],"Y",tbl_RawData_Report1[Order No.],tbl_RawData_Report1[[#This Row],[Order No.]])</f>
        <v>0</v>
      </c>
      <c r="BH698" s="49">
        <f>SUM(tbl_RawData_Report1[[#This Row],[RH Kit Req]:[RH Kit PO]])</f>
        <v>0</v>
      </c>
      <c r="BI698" s="49" t="str">
        <f>IFERROR(VLOOKUP(B698,Lookup!A:B,2,FALSE),B698)</f>
        <v>CALGLUCONATE_100MG</v>
      </c>
      <c r="BJ698" s="49" t="b">
        <f t="shared" si="10"/>
        <v>0</v>
      </c>
      <c r="BK698" s="49" t="str">
        <f>tbl_RawData_Report1[[#This Row],[Item ID]]&amp;tbl_RawData_Report1[[#This Row],[Order No.]]</f>
        <v>CALGLUCONATE_100MG0000038396</v>
      </c>
      <c r="BL698"/>
      <c r="BM698"/>
      <c r="BN698"/>
    </row>
    <row r="699" spans="1:66" hidden="1" x14ac:dyDescent="0.25">
      <c r="A699" s="35" t="s">
        <v>8</v>
      </c>
      <c r="B699" s="35" t="s">
        <v>904</v>
      </c>
      <c r="C699" s="35">
        <v>1</v>
      </c>
      <c r="D699" s="35">
        <v>3</v>
      </c>
      <c r="E699" s="35">
        <v>1</v>
      </c>
      <c r="F699" s="35" t="s">
        <v>410</v>
      </c>
      <c r="G699" s="35" t="s">
        <v>2971</v>
      </c>
      <c r="H699" s="35" t="s">
        <v>2973</v>
      </c>
      <c r="I699" s="35" t="s">
        <v>593</v>
      </c>
      <c r="J699" s="35">
        <v>0</v>
      </c>
      <c r="K699" s="35" t="s">
        <v>400</v>
      </c>
      <c r="L699" s="35" t="s">
        <v>401</v>
      </c>
      <c r="M699" s="35" t="s">
        <v>396</v>
      </c>
      <c r="N699" s="35" t="s">
        <v>122</v>
      </c>
      <c r="O699" s="35" t="s">
        <v>402</v>
      </c>
      <c r="P699" s="35" t="s">
        <v>403</v>
      </c>
      <c r="Q699" s="35" t="s">
        <v>311</v>
      </c>
      <c r="R699" s="35" t="s">
        <v>314</v>
      </c>
      <c r="S699" s="35" t="s">
        <v>315</v>
      </c>
      <c r="T699" s="35" t="s">
        <v>5068</v>
      </c>
      <c r="U699" s="35" t="s">
        <v>272</v>
      </c>
      <c r="V699" s="35">
        <v>0</v>
      </c>
      <c r="W699" s="35">
        <v>0</v>
      </c>
      <c r="X699" s="49">
        <v>0</v>
      </c>
      <c r="Y699" s="60" t="s">
        <v>791</v>
      </c>
      <c r="Z699" s="49">
        <v>20</v>
      </c>
      <c r="AA699" s="49">
        <v>0</v>
      </c>
      <c r="AB699" s="60" t="s">
        <v>637</v>
      </c>
      <c r="AC699" s="60" t="s">
        <v>725</v>
      </c>
      <c r="AD699" s="60" t="s">
        <v>792</v>
      </c>
      <c r="AE699" s="60" t="s">
        <v>793</v>
      </c>
      <c r="AF699" s="49">
        <v>2019</v>
      </c>
      <c r="AG699" s="60" t="s">
        <v>2970</v>
      </c>
      <c r="AH699" s="60">
        <v>43799</v>
      </c>
      <c r="AI699" s="60">
        <v>43805</v>
      </c>
      <c r="AJ699" s="60">
        <v>44013</v>
      </c>
      <c r="AK699" s="60">
        <v>43879</v>
      </c>
      <c r="AL699" s="60">
        <v>44027</v>
      </c>
      <c r="AM699" s="60" t="s">
        <v>568</v>
      </c>
      <c r="AN699" s="60" t="s">
        <v>2972</v>
      </c>
      <c r="AO699" s="60" t="s">
        <v>2993</v>
      </c>
      <c r="AP699" s="49"/>
      <c r="AQ699" s="60" t="s">
        <v>266</v>
      </c>
      <c r="AR699" s="60" t="s">
        <v>174</v>
      </c>
      <c r="AS699" s="60" t="s">
        <v>174</v>
      </c>
      <c r="AT699" s="49">
        <v>3</v>
      </c>
      <c r="AU699" s="49">
        <v>1</v>
      </c>
      <c r="AV699" s="49">
        <v>1</v>
      </c>
      <c r="AW699" s="60">
        <v>43600</v>
      </c>
      <c r="AX699" s="60" t="s">
        <v>183</v>
      </c>
      <c r="AY699" s="60">
        <v>44076.374518368058</v>
      </c>
      <c r="AZ699" s="60">
        <v>43552</v>
      </c>
      <c r="BA699" s="60">
        <v>43595</v>
      </c>
      <c r="BB699" s="60" t="s">
        <v>2992</v>
      </c>
      <c r="BC699" s="60">
        <v>43605.730081018519</v>
      </c>
      <c r="BD699" s="60">
        <v>43640</v>
      </c>
      <c r="BE699" s="60">
        <v>47848</v>
      </c>
      <c r="BF699" s="49">
        <f>IF(AND(ISBLANK(tbl_RawData_Report1[[#This Row],[REQ_ID]]),tbl_RawData_Report1[[#This Row],[RH Kit?]] = "Y"),1,COUNTIFS(tbl_RawData_Report1[RH Kit?],"Y",tbl_RawData_Report1[REQ_ID],tbl_RawData_Report1[[#This Row],[REQ_ID]]))</f>
        <v>0</v>
      </c>
      <c r="BG699" s="49">
        <f>COUNTIFS(tbl_RawData_Report1[RH Kit?],"Y",tbl_RawData_Report1[Order No.],tbl_RawData_Report1[[#This Row],[Order No.]])</f>
        <v>0</v>
      </c>
      <c r="BH699" s="49">
        <f>SUM(tbl_RawData_Report1[[#This Row],[RH Kit Req]:[RH Kit PO]])</f>
        <v>0</v>
      </c>
      <c r="BI699" s="49" t="str">
        <f>IFERROR(VLOOKUP(B699,Lookup!A:B,2,FALSE),B699)</f>
        <v>CALGLUCONATE_100MG</v>
      </c>
      <c r="BJ699" s="49" t="b">
        <f t="shared" si="10"/>
        <v>0</v>
      </c>
      <c r="BK699" s="49" t="str">
        <f>tbl_RawData_Report1[[#This Row],[Item ID]]&amp;tbl_RawData_Report1[[#This Row],[Order No.]]</f>
        <v>CALGLUCONATE_100MG0000038396</v>
      </c>
      <c r="BL699"/>
      <c r="BM699"/>
      <c r="BN699"/>
    </row>
    <row r="700" spans="1:66" hidden="1" x14ac:dyDescent="0.25">
      <c r="A700" s="35" t="s">
        <v>8</v>
      </c>
      <c r="B700" s="35" t="s">
        <v>904</v>
      </c>
      <c r="C700" s="35">
        <v>1</v>
      </c>
      <c r="D700" s="35">
        <v>2</v>
      </c>
      <c r="E700" s="35">
        <v>1</v>
      </c>
      <c r="F700" s="35" t="s">
        <v>410</v>
      </c>
      <c r="G700" s="35" t="s">
        <v>2971</v>
      </c>
      <c r="H700" s="35" t="s">
        <v>2973</v>
      </c>
      <c r="I700" s="35" t="s">
        <v>593</v>
      </c>
      <c r="J700" s="35">
        <v>0</v>
      </c>
      <c r="K700" s="35" t="s">
        <v>400</v>
      </c>
      <c r="L700" s="35" t="s">
        <v>401</v>
      </c>
      <c r="M700" s="35" t="s">
        <v>396</v>
      </c>
      <c r="N700" s="35" t="s">
        <v>122</v>
      </c>
      <c r="O700" s="35" t="s">
        <v>402</v>
      </c>
      <c r="P700" s="35" t="s">
        <v>403</v>
      </c>
      <c r="Q700" s="35" t="s">
        <v>311</v>
      </c>
      <c r="R700" s="35" t="s">
        <v>314</v>
      </c>
      <c r="S700" s="35" t="s">
        <v>315</v>
      </c>
      <c r="T700" s="35" t="s">
        <v>5068</v>
      </c>
      <c r="U700" s="35" t="s">
        <v>272</v>
      </c>
      <c r="V700" s="35">
        <v>0</v>
      </c>
      <c r="W700" s="35">
        <v>0</v>
      </c>
      <c r="X700" s="49">
        <v>0</v>
      </c>
      <c r="Y700" s="60" t="s">
        <v>791</v>
      </c>
      <c r="Z700" s="49">
        <v>20</v>
      </c>
      <c r="AA700" s="49">
        <v>0</v>
      </c>
      <c r="AB700" s="60" t="s">
        <v>637</v>
      </c>
      <c r="AC700" s="60" t="s">
        <v>725</v>
      </c>
      <c r="AD700" s="60" t="s">
        <v>792</v>
      </c>
      <c r="AE700" s="60" t="s">
        <v>793</v>
      </c>
      <c r="AF700" s="49">
        <v>2019</v>
      </c>
      <c r="AG700" s="60" t="s">
        <v>2970</v>
      </c>
      <c r="AH700" s="60">
        <v>43987</v>
      </c>
      <c r="AI700" s="60">
        <v>44000</v>
      </c>
      <c r="AJ700" s="60">
        <v>43970</v>
      </c>
      <c r="AK700" s="60">
        <v>43879</v>
      </c>
      <c r="AL700" s="60">
        <v>43980</v>
      </c>
      <c r="AM700" s="60" t="s">
        <v>568</v>
      </c>
      <c r="AN700" s="60" t="s">
        <v>2972</v>
      </c>
      <c r="AO700" s="60" t="s">
        <v>2976</v>
      </c>
      <c r="AP700" s="49"/>
      <c r="AQ700" s="60" t="s">
        <v>266</v>
      </c>
      <c r="AR700" s="60" t="s">
        <v>174</v>
      </c>
      <c r="AS700" s="60" t="s">
        <v>174</v>
      </c>
      <c r="AT700" s="49">
        <v>3</v>
      </c>
      <c r="AU700" s="49">
        <v>1</v>
      </c>
      <c r="AV700" s="49">
        <v>1</v>
      </c>
      <c r="AW700" s="60">
        <v>43600</v>
      </c>
      <c r="AX700" s="60" t="s">
        <v>183</v>
      </c>
      <c r="AY700" s="60">
        <v>44076.374518368058</v>
      </c>
      <c r="AZ700" s="60">
        <v>43552</v>
      </c>
      <c r="BA700" s="60">
        <v>43595</v>
      </c>
      <c r="BB700" s="60" t="s">
        <v>2977</v>
      </c>
      <c r="BC700" s="60">
        <v>43605.730081018519</v>
      </c>
      <c r="BD700" s="60">
        <v>43640</v>
      </c>
      <c r="BE700" s="60">
        <v>47848</v>
      </c>
      <c r="BF700" s="49">
        <f>IF(AND(ISBLANK(tbl_RawData_Report1[[#This Row],[REQ_ID]]),tbl_RawData_Report1[[#This Row],[RH Kit?]] = "Y"),1,COUNTIFS(tbl_RawData_Report1[RH Kit?],"Y",tbl_RawData_Report1[REQ_ID],tbl_RawData_Report1[[#This Row],[REQ_ID]]))</f>
        <v>0</v>
      </c>
      <c r="BG700" s="49">
        <f>COUNTIFS(tbl_RawData_Report1[RH Kit?],"Y",tbl_RawData_Report1[Order No.],tbl_RawData_Report1[[#This Row],[Order No.]])</f>
        <v>0</v>
      </c>
      <c r="BH700" s="49">
        <f>SUM(tbl_RawData_Report1[[#This Row],[RH Kit Req]:[RH Kit PO]])</f>
        <v>0</v>
      </c>
      <c r="BI700" s="49" t="str">
        <f>IFERROR(VLOOKUP(B700,Lookup!A:B,2,FALSE),B700)</f>
        <v>CALGLUCONATE_100MG</v>
      </c>
      <c r="BJ700" s="49" t="b">
        <f t="shared" si="10"/>
        <v>0</v>
      </c>
      <c r="BK700" s="49" t="str">
        <f>tbl_RawData_Report1[[#This Row],[Item ID]]&amp;tbl_RawData_Report1[[#This Row],[Order No.]]</f>
        <v>CALGLUCONATE_100MG0000038396</v>
      </c>
      <c r="BL700"/>
      <c r="BM700"/>
      <c r="BN700"/>
    </row>
    <row r="701" spans="1:66" hidden="1" x14ac:dyDescent="0.25">
      <c r="A701" s="35" t="s">
        <v>8</v>
      </c>
      <c r="B701" s="35" t="s">
        <v>904</v>
      </c>
      <c r="C701" s="35">
        <v>1</v>
      </c>
      <c r="D701" s="35">
        <v>1</v>
      </c>
      <c r="E701" s="35">
        <v>1</v>
      </c>
      <c r="F701" s="35" t="s">
        <v>410</v>
      </c>
      <c r="G701" s="35" t="s">
        <v>2971</v>
      </c>
      <c r="H701" s="35" t="s">
        <v>2973</v>
      </c>
      <c r="I701" s="35" t="s">
        <v>593</v>
      </c>
      <c r="J701" s="35">
        <v>0</v>
      </c>
      <c r="K701" s="35" t="s">
        <v>400</v>
      </c>
      <c r="L701" s="35" t="s">
        <v>401</v>
      </c>
      <c r="M701" s="35" t="s">
        <v>396</v>
      </c>
      <c r="N701" s="35" t="s">
        <v>122</v>
      </c>
      <c r="O701" s="35" t="s">
        <v>402</v>
      </c>
      <c r="P701" s="35" t="s">
        <v>403</v>
      </c>
      <c r="Q701" s="35" t="s">
        <v>311</v>
      </c>
      <c r="R701" s="35" t="s">
        <v>314</v>
      </c>
      <c r="S701" s="35" t="s">
        <v>315</v>
      </c>
      <c r="T701" s="35" t="s">
        <v>5068</v>
      </c>
      <c r="U701" s="35" t="s">
        <v>272</v>
      </c>
      <c r="V701" s="35">
        <v>0</v>
      </c>
      <c r="W701" s="35">
        <v>0</v>
      </c>
      <c r="X701" s="49">
        <v>0</v>
      </c>
      <c r="Y701" s="60" t="s">
        <v>791</v>
      </c>
      <c r="Z701" s="49">
        <v>20</v>
      </c>
      <c r="AA701" s="49">
        <v>0</v>
      </c>
      <c r="AB701" s="60" t="s">
        <v>637</v>
      </c>
      <c r="AC701" s="60" t="s">
        <v>725</v>
      </c>
      <c r="AD701" s="60" t="s">
        <v>792</v>
      </c>
      <c r="AE701" s="60" t="s">
        <v>793</v>
      </c>
      <c r="AF701" s="49">
        <v>2019</v>
      </c>
      <c r="AG701" s="60" t="s">
        <v>2970</v>
      </c>
      <c r="AH701" s="60">
        <v>43979</v>
      </c>
      <c r="AI701" s="60">
        <v>43994</v>
      </c>
      <c r="AJ701" s="60">
        <v>43970</v>
      </c>
      <c r="AK701" s="60">
        <v>43970</v>
      </c>
      <c r="AL701" s="60">
        <v>43980</v>
      </c>
      <c r="AM701" s="60" t="s">
        <v>568</v>
      </c>
      <c r="AN701" s="60" t="s">
        <v>2972</v>
      </c>
      <c r="AO701" s="60" t="s">
        <v>2988</v>
      </c>
      <c r="AP701" s="49"/>
      <c r="AQ701" s="60" t="s">
        <v>266</v>
      </c>
      <c r="AR701" s="60" t="s">
        <v>174</v>
      </c>
      <c r="AS701" s="60" t="s">
        <v>174</v>
      </c>
      <c r="AT701" s="49">
        <v>3</v>
      </c>
      <c r="AU701" s="49">
        <v>1</v>
      </c>
      <c r="AV701" s="49">
        <v>1</v>
      </c>
      <c r="AW701" s="60">
        <v>43600</v>
      </c>
      <c r="AX701" s="60" t="s">
        <v>183</v>
      </c>
      <c r="AY701" s="60">
        <v>44076.374518368058</v>
      </c>
      <c r="AZ701" s="60">
        <v>43552</v>
      </c>
      <c r="BA701" s="60">
        <v>43595</v>
      </c>
      <c r="BB701" s="60" t="s">
        <v>2975</v>
      </c>
      <c r="BC701" s="60">
        <v>43605.730081018519</v>
      </c>
      <c r="BD701" s="60">
        <v>43640</v>
      </c>
      <c r="BE701" s="60">
        <v>47848</v>
      </c>
      <c r="BF701" s="49">
        <f>IF(AND(ISBLANK(tbl_RawData_Report1[[#This Row],[REQ_ID]]),tbl_RawData_Report1[[#This Row],[RH Kit?]] = "Y"),1,COUNTIFS(tbl_RawData_Report1[RH Kit?],"Y",tbl_RawData_Report1[REQ_ID],tbl_RawData_Report1[[#This Row],[REQ_ID]]))</f>
        <v>0</v>
      </c>
      <c r="BG701" s="49">
        <f>COUNTIFS(tbl_RawData_Report1[RH Kit?],"Y",tbl_RawData_Report1[Order No.],tbl_RawData_Report1[[#This Row],[Order No.]])</f>
        <v>0</v>
      </c>
      <c r="BH701" s="49">
        <f>SUM(tbl_RawData_Report1[[#This Row],[RH Kit Req]:[RH Kit PO]])</f>
        <v>0</v>
      </c>
      <c r="BI701" s="49" t="str">
        <f>IFERROR(VLOOKUP(B701,Lookup!A:B,2,FALSE),B701)</f>
        <v>CALGLUCONATE_100MG</v>
      </c>
      <c r="BJ701" s="49" t="b">
        <f t="shared" si="10"/>
        <v>0</v>
      </c>
      <c r="BK701" s="49" t="str">
        <f>tbl_RawData_Report1[[#This Row],[Item ID]]&amp;tbl_RawData_Report1[[#This Row],[Order No.]]</f>
        <v>CALGLUCONATE_100MG0000038396</v>
      </c>
      <c r="BL701"/>
      <c r="BM701"/>
      <c r="BN701"/>
    </row>
    <row r="702" spans="1:66" hidden="1" x14ac:dyDescent="0.25">
      <c r="A702" s="35" t="s">
        <v>8</v>
      </c>
      <c r="B702" s="35" t="s">
        <v>904</v>
      </c>
      <c r="C702" s="35">
        <v>1</v>
      </c>
      <c r="D702" s="35">
        <v>1</v>
      </c>
      <c r="E702" s="35">
        <v>2</v>
      </c>
      <c r="F702" s="35" t="s">
        <v>410</v>
      </c>
      <c r="G702" s="35" t="s">
        <v>2971</v>
      </c>
      <c r="H702" s="35" t="s">
        <v>2973</v>
      </c>
      <c r="I702" s="35" t="s">
        <v>593</v>
      </c>
      <c r="J702" s="35">
        <v>0</v>
      </c>
      <c r="K702" s="35" t="s">
        <v>400</v>
      </c>
      <c r="L702" s="35" t="s">
        <v>401</v>
      </c>
      <c r="M702" s="35" t="s">
        <v>396</v>
      </c>
      <c r="N702" s="35" t="s">
        <v>122</v>
      </c>
      <c r="O702" s="35" t="s">
        <v>402</v>
      </c>
      <c r="P702" s="35" t="s">
        <v>403</v>
      </c>
      <c r="Q702" s="35" t="s">
        <v>311</v>
      </c>
      <c r="R702" s="35" t="s">
        <v>314</v>
      </c>
      <c r="S702" s="35" t="s">
        <v>315</v>
      </c>
      <c r="T702" s="35" t="s">
        <v>5068</v>
      </c>
      <c r="U702" s="35" t="s">
        <v>272</v>
      </c>
      <c r="V702" s="35">
        <v>0</v>
      </c>
      <c r="W702" s="35">
        <v>0</v>
      </c>
      <c r="X702" s="49">
        <v>0</v>
      </c>
      <c r="Y702" s="60" t="s">
        <v>791</v>
      </c>
      <c r="Z702" s="49">
        <v>20</v>
      </c>
      <c r="AA702" s="49">
        <v>0</v>
      </c>
      <c r="AB702" s="60" t="s">
        <v>637</v>
      </c>
      <c r="AC702" s="60" t="s">
        <v>725</v>
      </c>
      <c r="AD702" s="60" t="s">
        <v>792</v>
      </c>
      <c r="AE702" s="60" t="s">
        <v>793</v>
      </c>
      <c r="AF702" s="49">
        <v>2019</v>
      </c>
      <c r="AG702" s="60" t="s">
        <v>2970</v>
      </c>
      <c r="AH702" s="60">
        <v>43979</v>
      </c>
      <c r="AI702" s="60">
        <v>43994</v>
      </c>
      <c r="AJ702" s="60">
        <v>43970</v>
      </c>
      <c r="AK702" s="60">
        <v>43970</v>
      </c>
      <c r="AL702" s="60">
        <v>43980</v>
      </c>
      <c r="AM702" s="60" t="s">
        <v>568</v>
      </c>
      <c r="AN702" s="60" t="s">
        <v>2972</v>
      </c>
      <c r="AO702" s="60" t="s">
        <v>2974</v>
      </c>
      <c r="AP702" s="49"/>
      <c r="AQ702" s="60" t="s">
        <v>266</v>
      </c>
      <c r="AR702" s="60" t="s">
        <v>174</v>
      </c>
      <c r="AS702" s="60" t="s">
        <v>174</v>
      </c>
      <c r="AT702" s="49">
        <v>3</v>
      </c>
      <c r="AU702" s="49">
        <v>1</v>
      </c>
      <c r="AV702" s="49">
        <v>1</v>
      </c>
      <c r="AW702" s="60">
        <v>43600</v>
      </c>
      <c r="AX702" s="60" t="s">
        <v>183</v>
      </c>
      <c r="AY702" s="60">
        <v>44076.374518368058</v>
      </c>
      <c r="AZ702" s="60">
        <v>43552</v>
      </c>
      <c r="BA702" s="60">
        <v>43595</v>
      </c>
      <c r="BB702" s="60" t="s">
        <v>2975</v>
      </c>
      <c r="BC702" s="60">
        <v>43605.730081018519</v>
      </c>
      <c r="BD702" s="60">
        <v>43640</v>
      </c>
      <c r="BE702" s="60">
        <v>47848</v>
      </c>
      <c r="BF702" s="49">
        <f>IF(AND(ISBLANK(tbl_RawData_Report1[[#This Row],[REQ_ID]]),tbl_RawData_Report1[[#This Row],[RH Kit?]] = "Y"),1,COUNTIFS(tbl_RawData_Report1[RH Kit?],"Y",tbl_RawData_Report1[REQ_ID],tbl_RawData_Report1[[#This Row],[REQ_ID]]))</f>
        <v>0</v>
      </c>
      <c r="BG702" s="49">
        <f>COUNTIFS(tbl_RawData_Report1[RH Kit?],"Y",tbl_RawData_Report1[Order No.],tbl_RawData_Report1[[#This Row],[Order No.]])</f>
        <v>0</v>
      </c>
      <c r="BH702" s="49">
        <f>SUM(tbl_RawData_Report1[[#This Row],[RH Kit Req]:[RH Kit PO]])</f>
        <v>0</v>
      </c>
      <c r="BI702" s="49" t="str">
        <f>IFERROR(VLOOKUP(B702,Lookup!A:B,2,FALSE),B702)</f>
        <v>CALGLUCONATE_100MG</v>
      </c>
      <c r="BJ702" s="49" t="b">
        <f t="shared" si="10"/>
        <v>0</v>
      </c>
      <c r="BK702" s="49" t="str">
        <f>tbl_RawData_Report1[[#This Row],[Item ID]]&amp;tbl_RawData_Report1[[#This Row],[Order No.]]</f>
        <v>CALGLUCONATE_100MG0000038396</v>
      </c>
      <c r="BL702"/>
      <c r="BM702"/>
      <c r="BN702"/>
    </row>
    <row r="703" spans="1:66" hidden="1" x14ac:dyDescent="0.25">
      <c r="A703" s="35" t="s">
        <v>8</v>
      </c>
      <c r="B703" s="35" t="s">
        <v>904</v>
      </c>
      <c r="C703" s="35">
        <v>1</v>
      </c>
      <c r="D703" s="35">
        <v>1</v>
      </c>
      <c r="E703" s="35">
        <v>3</v>
      </c>
      <c r="F703" s="35" t="s">
        <v>410</v>
      </c>
      <c r="G703" s="35" t="s">
        <v>2971</v>
      </c>
      <c r="H703" s="35" t="s">
        <v>2973</v>
      </c>
      <c r="I703" s="35" t="s">
        <v>593</v>
      </c>
      <c r="J703" s="35">
        <v>2590.5</v>
      </c>
      <c r="K703" s="35" t="s">
        <v>400</v>
      </c>
      <c r="L703" s="35" t="s">
        <v>401</v>
      </c>
      <c r="M703" s="35" t="s">
        <v>396</v>
      </c>
      <c r="N703" s="35" t="s">
        <v>122</v>
      </c>
      <c r="O703" s="35" t="s">
        <v>402</v>
      </c>
      <c r="P703" s="35" t="s">
        <v>403</v>
      </c>
      <c r="Q703" s="35" t="s">
        <v>311</v>
      </c>
      <c r="R703" s="35" t="s">
        <v>314</v>
      </c>
      <c r="S703" s="35" t="s">
        <v>315</v>
      </c>
      <c r="T703" s="35" t="s">
        <v>5068</v>
      </c>
      <c r="U703" s="35" t="s">
        <v>272</v>
      </c>
      <c r="V703" s="35">
        <v>0</v>
      </c>
      <c r="W703" s="35">
        <v>0</v>
      </c>
      <c r="X703" s="49">
        <v>550</v>
      </c>
      <c r="Y703" s="60" t="s">
        <v>791</v>
      </c>
      <c r="Z703" s="49">
        <v>20</v>
      </c>
      <c r="AA703" s="49">
        <v>11000</v>
      </c>
      <c r="AB703" s="60" t="s">
        <v>637</v>
      </c>
      <c r="AC703" s="60" t="s">
        <v>725</v>
      </c>
      <c r="AD703" s="60" t="s">
        <v>792</v>
      </c>
      <c r="AE703" s="60" t="s">
        <v>793</v>
      </c>
      <c r="AF703" s="49">
        <v>2019</v>
      </c>
      <c r="AG703" s="60" t="s">
        <v>2970</v>
      </c>
      <c r="AH703" s="60">
        <v>43979</v>
      </c>
      <c r="AI703" s="60">
        <v>43994</v>
      </c>
      <c r="AJ703" s="60">
        <v>43970</v>
      </c>
      <c r="AK703" s="60">
        <v>43970</v>
      </c>
      <c r="AL703" s="60">
        <v>43980</v>
      </c>
      <c r="AM703" s="60" t="s">
        <v>568</v>
      </c>
      <c r="AN703" s="60" t="s">
        <v>2972</v>
      </c>
      <c r="AO703" s="60" t="s">
        <v>2989</v>
      </c>
      <c r="AP703" s="49"/>
      <c r="AQ703" s="60" t="s">
        <v>266</v>
      </c>
      <c r="AR703" s="60" t="s">
        <v>174</v>
      </c>
      <c r="AS703" s="60" t="s">
        <v>174</v>
      </c>
      <c r="AT703" s="49">
        <v>3</v>
      </c>
      <c r="AU703" s="49">
        <v>1</v>
      </c>
      <c r="AV703" s="49">
        <v>1</v>
      </c>
      <c r="AW703" s="60">
        <v>43600</v>
      </c>
      <c r="AX703" s="60" t="s">
        <v>183</v>
      </c>
      <c r="AY703" s="60">
        <v>44076.374518368058</v>
      </c>
      <c r="AZ703" s="60">
        <v>43552</v>
      </c>
      <c r="BA703" s="60">
        <v>43595</v>
      </c>
      <c r="BB703" s="60" t="s">
        <v>2975</v>
      </c>
      <c r="BC703" s="60">
        <v>43605.730081018519</v>
      </c>
      <c r="BD703" s="60">
        <v>43640</v>
      </c>
      <c r="BE703" s="60">
        <v>47848</v>
      </c>
      <c r="BF703" s="49">
        <f>IF(AND(ISBLANK(tbl_RawData_Report1[[#This Row],[REQ_ID]]),tbl_RawData_Report1[[#This Row],[RH Kit?]] = "Y"),1,COUNTIFS(tbl_RawData_Report1[RH Kit?],"Y",tbl_RawData_Report1[REQ_ID],tbl_RawData_Report1[[#This Row],[REQ_ID]]))</f>
        <v>0</v>
      </c>
      <c r="BG703" s="49">
        <f>COUNTIFS(tbl_RawData_Report1[RH Kit?],"Y",tbl_RawData_Report1[Order No.],tbl_RawData_Report1[[#This Row],[Order No.]])</f>
        <v>0</v>
      </c>
      <c r="BH703" s="49">
        <f>SUM(tbl_RawData_Report1[[#This Row],[RH Kit Req]:[RH Kit PO]])</f>
        <v>0</v>
      </c>
      <c r="BI703" s="49" t="str">
        <f>IFERROR(VLOOKUP(B703,Lookup!A:B,2,FALSE),B703)</f>
        <v>CALGLUCONATE_100MG</v>
      </c>
      <c r="BJ703" s="49" t="b">
        <f t="shared" si="10"/>
        <v>0</v>
      </c>
      <c r="BK703" s="49" t="str">
        <f>tbl_RawData_Report1[[#This Row],[Item ID]]&amp;tbl_RawData_Report1[[#This Row],[Order No.]]</f>
        <v>CALGLUCONATE_100MG0000038396</v>
      </c>
      <c r="BL703"/>
      <c r="BM703"/>
      <c r="BN703"/>
    </row>
    <row r="704" spans="1:66" hidden="1" x14ac:dyDescent="0.25">
      <c r="A704" s="35" t="s">
        <v>8</v>
      </c>
      <c r="B704" s="35" t="s">
        <v>904</v>
      </c>
      <c r="C704" s="35">
        <v>1</v>
      </c>
      <c r="D704" s="35">
        <v>3</v>
      </c>
      <c r="E704" s="35">
        <v>2</v>
      </c>
      <c r="F704" s="35" t="s">
        <v>410</v>
      </c>
      <c r="G704" s="35" t="s">
        <v>2971</v>
      </c>
      <c r="H704" s="35" t="s">
        <v>2973</v>
      </c>
      <c r="I704" s="35" t="s">
        <v>593</v>
      </c>
      <c r="J704" s="35">
        <v>1083.3</v>
      </c>
      <c r="K704" s="35" t="s">
        <v>400</v>
      </c>
      <c r="L704" s="35" t="s">
        <v>401</v>
      </c>
      <c r="M704" s="35" t="s">
        <v>396</v>
      </c>
      <c r="N704" s="35" t="s">
        <v>122</v>
      </c>
      <c r="O704" s="35" t="s">
        <v>402</v>
      </c>
      <c r="P704" s="35" t="s">
        <v>403</v>
      </c>
      <c r="Q704" s="35" t="s">
        <v>311</v>
      </c>
      <c r="R704" s="35" t="s">
        <v>314</v>
      </c>
      <c r="S704" s="35" t="s">
        <v>315</v>
      </c>
      <c r="T704" s="35" t="s">
        <v>5068</v>
      </c>
      <c r="U704" s="35" t="s">
        <v>272</v>
      </c>
      <c r="V704" s="35">
        <v>0</v>
      </c>
      <c r="W704" s="35">
        <v>0</v>
      </c>
      <c r="X704" s="49">
        <v>230</v>
      </c>
      <c r="Y704" s="60" t="s">
        <v>791</v>
      </c>
      <c r="Z704" s="49">
        <v>20</v>
      </c>
      <c r="AA704" s="49">
        <v>4600</v>
      </c>
      <c r="AB704" s="60" t="s">
        <v>637</v>
      </c>
      <c r="AC704" s="60" t="s">
        <v>725</v>
      </c>
      <c r="AD704" s="60" t="s">
        <v>792</v>
      </c>
      <c r="AE704" s="60" t="s">
        <v>793</v>
      </c>
      <c r="AF704" s="49">
        <v>2019</v>
      </c>
      <c r="AG704" s="60" t="s">
        <v>2970</v>
      </c>
      <c r="AH704" s="60">
        <v>43799</v>
      </c>
      <c r="AI704" s="60">
        <v>43805</v>
      </c>
      <c r="AJ704" s="60">
        <v>44013</v>
      </c>
      <c r="AK704" s="60">
        <v>43879</v>
      </c>
      <c r="AL704" s="60">
        <v>44027</v>
      </c>
      <c r="AM704" s="60" t="s">
        <v>568</v>
      </c>
      <c r="AN704" s="60" t="s">
        <v>2972</v>
      </c>
      <c r="AO704" s="60" t="s">
        <v>2991</v>
      </c>
      <c r="AP704" s="49"/>
      <c r="AQ704" s="60" t="s">
        <v>266</v>
      </c>
      <c r="AR704" s="60" t="s">
        <v>174</v>
      </c>
      <c r="AS704" s="60" t="s">
        <v>174</v>
      </c>
      <c r="AT704" s="49">
        <v>3</v>
      </c>
      <c r="AU704" s="49">
        <v>1</v>
      </c>
      <c r="AV704" s="49">
        <v>1</v>
      </c>
      <c r="AW704" s="60">
        <v>43600</v>
      </c>
      <c r="AX704" s="60" t="s">
        <v>183</v>
      </c>
      <c r="AY704" s="60">
        <v>44076.374518368058</v>
      </c>
      <c r="AZ704" s="60">
        <v>43552</v>
      </c>
      <c r="BA704" s="60">
        <v>43595</v>
      </c>
      <c r="BB704" s="60" t="s">
        <v>2992</v>
      </c>
      <c r="BC704" s="60">
        <v>43605.730081018519</v>
      </c>
      <c r="BD704" s="60">
        <v>43640</v>
      </c>
      <c r="BE704" s="60">
        <v>47848</v>
      </c>
      <c r="BF704" s="49">
        <f>IF(AND(ISBLANK(tbl_RawData_Report1[[#This Row],[REQ_ID]]),tbl_RawData_Report1[[#This Row],[RH Kit?]] = "Y"),1,COUNTIFS(tbl_RawData_Report1[RH Kit?],"Y",tbl_RawData_Report1[REQ_ID],tbl_RawData_Report1[[#This Row],[REQ_ID]]))</f>
        <v>0</v>
      </c>
      <c r="BG704" s="49">
        <f>COUNTIFS(tbl_RawData_Report1[RH Kit?],"Y",tbl_RawData_Report1[Order No.],tbl_RawData_Report1[[#This Row],[Order No.]])</f>
        <v>0</v>
      </c>
      <c r="BH704" s="49">
        <f>SUM(tbl_RawData_Report1[[#This Row],[RH Kit Req]:[RH Kit PO]])</f>
        <v>0</v>
      </c>
      <c r="BI704" s="49" t="str">
        <f>IFERROR(VLOOKUP(B704,Lookup!A:B,2,FALSE),B704)</f>
        <v>CALGLUCONATE_100MG</v>
      </c>
      <c r="BJ704" s="49" t="b">
        <f t="shared" si="10"/>
        <v>1</v>
      </c>
      <c r="BK704" s="49" t="str">
        <f>tbl_RawData_Report1[[#This Row],[Item ID]]&amp;tbl_RawData_Report1[[#This Row],[Order No.]]</f>
        <v>CALGLUCONATE_100MG0000038396</v>
      </c>
      <c r="BL704"/>
      <c r="BM704"/>
      <c r="BN704"/>
    </row>
    <row r="705" spans="1:66" hidden="1" x14ac:dyDescent="0.25">
      <c r="A705" s="35" t="s">
        <v>8</v>
      </c>
      <c r="B705" s="35" t="s">
        <v>2476</v>
      </c>
      <c r="C705" s="35">
        <v>1</v>
      </c>
      <c r="D705" s="35">
        <v>3</v>
      </c>
      <c r="E705" s="35">
        <v>1</v>
      </c>
      <c r="F705" s="35" t="s">
        <v>451</v>
      </c>
      <c r="G705" s="35" t="s">
        <v>3038</v>
      </c>
      <c r="H705" s="35" t="s">
        <v>958</v>
      </c>
      <c r="I705" s="35" t="s">
        <v>593</v>
      </c>
      <c r="J705" s="35">
        <v>0</v>
      </c>
      <c r="K705" s="35" t="s">
        <v>400</v>
      </c>
      <c r="L705" s="35" t="s">
        <v>401</v>
      </c>
      <c r="M705" s="35" t="s">
        <v>396</v>
      </c>
      <c r="N705" s="35" t="s">
        <v>122</v>
      </c>
      <c r="O705" s="35" t="s">
        <v>402</v>
      </c>
      <c r="P705" s="35" t="s">
        <v>403</v>
      </c>
      <c r="Q705" s="35" t="s">
        <v>311</v>
      </c>
      <c r="R705" s="35" t="s">
        <v>319</v>
      </c>
      <c r="S705" s="35" t="s">
        <v>320</v>
      </c>
      <c r="T705" s="35" t="s">
        <v>5068</v>
      </c>
      <c r="U705" s="35" t="s">
        <v>272</v>
      </c>
      <c r="V705" s="35">
        <v>0</v>
      </c>
      <c r="W705" s="35">
        <v>0</v>
      </c>
      <c r="X705" s="49">
        <v>0</v>
      </c>
      <c r="Y705" s="60" t="s">
        <v>655</v>
      </c>
      <c r="Z705" s="49">
        <v>10</v>
      </c>
      <c r="AA705" s="49">
        <v>0</v>
      </c>
      <c r="AB705" s="60" t="s">
        <v>637</v>
      </c>
      <c r="AC705" s="60" t="s">
        <v>715</v>
      </c>
      <c r="AD705" s="60" t="s">
        <v>694</v>
      </c>
      <c r="AE705" s="60" t="s">
        <v>695</v>
      </c>
      <c r="AF705" s="49">
        <v>2019</v>
      </c>
      <c r="AG705" s="60" t="s">
        <v>3037</v>
      </c>
      <c r="AH705" s="60">
        <v>43841</v>
      </c>
      <c r="AI705" s="60">
        <v>43841</v>
      </c>
      <c r="AJ705" s="60">
        <v>43841</v>
      </c>
      <c r="AK705" s="60">
        <v>43850</v>
      </c>
      <c r="AL705" s="60">
        <v>43841</v>
      </c>
      <c r="AM705" s="60" t="s">
        <v>567</v>
      </c>
      <c r="AN705" s="60" t="s">
        <v>3039</v>
      </c>
      <c r="AO705" s="60" t="s">
        <v>3048</v>
      </c>
      <c r="AP705" s="49"/>
      <c r="AQ705" s="60" t="s">
        <v>266</v>
      </c>
      <c r="AR705" s="60" t="s">
        <v>174</v>
      </c>
      <c r="AS705" s="60" t="s">
        <v>174</v>
      </c>
      <c r="AT705" s="49">
        <v>1</v>
      </c>
      <c r="AU705" s="49">
        <v>1</v>
      </c>
      <c r="AV705" s="49">
        <v>1</v>
      </c>
      <c r="AW705" s="60">
        <v>43601</v>
      </c>
      <c r="AX705" s="60" t="s">
        <v>183</v>
      </c>
      <c r="AY705" s="60">
        <v>43928.518980439818</v>
      </c>
      <c r="AZ705" s="60">
        <v>43578</v>
      </c>
      <c r="BA705" s="60">
        <v>43585</v>
      </c>
      <c r="BB705" s="60" t="s">
        <v>3049</v>
      </c>
      <c r="BC705" s="60">
        <v>43601.59778935185</v>
      </c>
      <c r="BD705" s="60">
        <v>43862</v>
      </c>
      <c r="BE705" s="60">
        <v>47848</v>
      </c>
      <c r="BF705" s="49">
        <f>IF(AND(ISBLANK(tbl_RawData_Report1[[#This Row],[REQ_ID]]),tbl_RawData_Report1[[#This Row],[RH Kit?]] = "Y"),1,COUNTIFS(tbl_RawData_Report1[RH Kit?],"Y",tbl_RawData_Report1[REQ_ID],tbl_RawData_Report1[[#This Row],[REQ_ID]]))</f>
        <v>0</v>
      </c>
      <c r="BG705" s="49">
        <f>COUNTIFS(tbl_RawData_Report1[RH Kit?],"Y",tbl_RawData_Report1[Order No.],tbl_RawData_Report1[[#This Row],[Order No.]])</f>
        <v>0</v>
      </c>
      <c r="BH705" s="49">
        <f>SUM(tbl_RawData_Report1[[#This Row],[RH Kit Req]:[RH Kit PO]])</f>
        <v>0</v>
      </c>
      <c r="BI705" s="49" t="str">
        <f>IFERROR(VLOOKUP(B705,Lookup!A:B,2,FALSE),B705)</f>
        <v>MGSULPHATE10ML_10</v>
      </c>
      <c r="BJ705" s="49" t="b">
        <f t="shared" si="10"/>
        <v>0</v>
      </c>
      <c r="BK705" s="49" t="str">
        <f>tbl_RawData_Report1[[#This Row],[Item ID]]&amp;tbl_RawData_Report1[[#This Row],[Order No.]]</f>
        <v>MGSULPHATE10ML_100000038400</v>
      </c>
      <c r="BL705"/>
      <c r="BM705"/>
      <c r="BN705"/>
    </row>
    <row r="706" spans="1:66" hidden="1" x14ac:dyDescent="0.25">
      <c r="A706" s="35" t="s">
        <v>8</v>
      </c>
      <c r="B706" s="35" t="s">
        <v>2476</v>
      </c>
      <c r="C706" s="35">
        <v>1</v>
      </c>
      <c r="D706" s="35">
        <v>1</v>
      </c>
      <c r="E706" s="35">
        <v>1</v>
      </c>
      <c r="F706" s="35" t="s">
        <v>451</v>
      </c>
      <c r="G706" s="35" t="s">
        <v>3038</v>
      </c>
      <c r="H706" s="35" t="s">
        <v>958</v>
      </c>
      <c r="I706" s="35" t="s">
        <v>593</v>
      </c>
      <c r="J706" s="35">
        <v>2582.1</v>
      </c>
      <c r="K706" s="35" t="s">
        <v>400</v>
      </c>
      <c r="L706" s="35" t="s">
        <v>401</v>
      </c>
      <c r="M706" s="35" t="s">
        <v>396</v>
      </c>
      <c r="N706" s="35" t="s">
        <v>122</v>
      </c>
      <c r="O706" s="35" t="s">
        <v>402</v>
      </c>
      <c r="P706" s="35" t="s">
        <v>403</v>
      </c>
      <c r="Q706" s="35" t="s">
        <v>311</v>
      </c>
      <c r="R706" s="35" t="s">
        <v>319</v>
      </c>
      <c r="S706" s="35" t="s">
        <v>320</v>
      </c>
      <c r="T706" s="35" t="s">
        <v>5068</v>
      </c>
      <c r="U706" s="35" t="s">
        <v>272</v>
      </c>
      <c r="V706" s="35">
        <v>0</v>
      </c>
      <c r="W706" s="35">
        <v>0</v>
      </c>
      <c r="X706" s="49">
        <v>285</v>
      </c>
      <c r="Y706" s="60" t="s">
        <v>655</v>
      </c>
      <c r="Z706" s="49">
        <v>10</v>
      </c>
      <c r="AA706" s="49">
        <v>2850</v>
      </c>
      <c r="AB706" s="60" t="s">
        <v>637</v>
      </c>
      <c r="AC706" s="60" t="s">
        <v>715</v>
      </c>
      <c r="AD706" s="60" t="s">
        <v>694</v>
      </c>
      <c r="AE706" s="60" t="s">
        <v>695</v>
      </c>
      <c r="AF706" s="49">
        <v>2019</v>
      </c>
      <c r="AG706" s="60" t="s">
        <v>3037</v>
      </c>
      <c r="AH706" s="60">
        <v>43841</v>
      </c>
      <c r="AI706" s="60">
        <v>43841</v>
      </c>
      <c r="AJ706" s="60">
        <v>43841</v>
      </c>
      <c r="AK706" s="60">
        <v>43654</v>
      </c>
      <c r="AL706" s="60">
        <v>43841</v>
      </c>
      <c r="AM706" s="60" t="s">
        <v>567</v>
      </c>
      <c r="AN706" s="60" t="s">
        <v>3039</v>
      </c>
      <c r="AO706" s="60" t="s">
        <v>3040</v>
      </c>
      <c r="AP706" s="49"/>
      <c r="AQ706" s="60" t="s">
        <v>266</v>
      </c>
      <c r="AR706" s="60" t="s">
        <v>174</v>
      </c>
      <c r="AS706" s="60" t="s">
        <v>174</v>
      </c>
      <c r="AT706" s="49">
        <v>1</v>
      </c>
      <c r="AU706" s="49">
        <v>1</v>
      </c>
      <c r="AV706" s="49">
        <v>1</v>
      </c>
      <c r="AW706" s="60">
        <v>43601</v>
      </c>
      <c r="AX706" s="60" t="s">
        <v>183</v>
      </c>
      <c r="AY706" s="60">
        <v>43928.518980439818</v>
      </c>
      <c r="AZ706" s="60">
        <v>43578</v>
      </c>
      <c r="BA706" s="60">
        <v>43585</v>
      </c>
      <c r="BB706" s="60" t="s">
        <v>3041</v>
      </c>
      <c r="BC706" s="60">
        <v>43601.59778935185</v>
      </c>
      <c r="BD706" s="60">
        <v>43651</v>
      </c>
      <c r="BE706" s="60">
        <v>47848</v>
      </c>
      <c r="BF706" s="49">
        <f>IF(AND(ISBLANK(tbl_RawData_Report1[[#This Row],[REQ_ID]]),tbl_RawData_Report1[[#This Row],[RH Kit?]] = "Y"),1,COUNTIFS(tbl_RawData_Report1[RH Kit?],"Y",tbl_RawData_Report1[REQ_ID],tbl_RawData_Report1[[#This Row],[REQ_ID]]))</f>
        <v>0</v>
      </c>
      <c r="BG706" s="49">
        <f>COUNTIFS(tbl_RawData_Report1[RH Kit?],"Y",tbl_RawData_Report1[Order No.],tbl_RawData_Report1[[#This Row],[Order No.]])</f>
        <v>0</v>
      </c>
      <c r="BH706" s="49">
        <f>SUM(tbl_RawData_Report1[[#This Row],[RH Kit Req]:[RH Kit PO]])</f>
        <v>0</v>
      </c>
      <c r="BI706" s="49" t="str">
        <f>IFERROR(VLOOKUP(B706,Lookup!A:B,2,FALSE),B706)</f>
        <v>MGSULPHATE10ML_10</v>
      </c>
      <c r="BJ706" s="49" t="b">
        <f t="shared" ref="BJ706:BJ769" si="11">BK706&lt;&gt;BK707</f>
        <v>0</v>
      </c>
      <c r="BK706" s="49" t="str">
        <f>tbl_RawData_Report1[[#This Row],[Item ID]]&amp;tbl_RawData_Report1[[#This Row],[Order No.]]</f>
        <v>MGSULPHATE10ML_100000038400</v>
      </c>
      <c r="BL706"/>
      <c r="BM706"/>
      <c r="BN706"/>
    </row>
    <row r="707" spans="1:66" hidden="1" x14ac:dyDescent="0.25">
      <c r="A707" s="35" t="s">
        <v>8</v>
      </c>
      <c r="B707" s="35" t="s">
        <v>2476</v>
      </c>
      <c r="C707" s="35">
        <v>1</v>
      </c>
      <c r="D707" s="35">
        <v>2</v>
      </c>
      <c r="E707" s="35">
        <v>1</v>
      </c>
      <c r="F707" s="35" t="s">
        <v>451</v>
      </c>
      <c r="G707" s="35" t="s">
        <v>3038</v>
      </c>
      <c r="H707" s="35" t="s">
        <v>958</v>
      </c>
      <c r="I707" s="35" t="s">
        <v>593</v>
      </c>
      <c r="J707" s="35">
        <v>15537.9</v>
      </c>
      <c r="K707" s="35" t="s">
        <v>400</v>
      </c>
      <c r="L707" s="35" t="s">
        <v>401</v>
      </c>
      <c r="M707" s="35" t="s">
        <v>396</v>
      </c>
      <c r="N707" s="35" t="s">
        <v>122</v>
      </c>
      <c r="O707" s="35" t="s">
        <v>402</v>
      </c>
      <c r="P707" s="35" t="s">
        <v>403</v>
      </c>
      <c r="Q707" s="35" t="s">
        <v>311</v>
      </c>
      <c r="R707" s="35" t="s">
        <v>319</v>
      </c>
      <c r="S707" s="35" t="s">
        <v>320</v>
      </c>
      <c r="T707" s="35" t="s">
        <v>5068</v>
      </c>
      <c r="U707" s="35" t="s">
        <v>272</v>
      </c>
      <c r="V707" s="35">
        <v>0</v>
      </c>
      <c r="W707" s="35">
        <v>0</v>
      </c>
      <c r="X707" s="49">
        <v>1715</v>
      </c>
      <c r="Y707" s="60" t="s">
        <v>655</v>
      </c>
      <c r="Z707" s="49">
        <v>10</v>
      </c>
      <c r="AA707" s="49">
        <v>17150</v>
      </c>
      <c r="AB707" s="60" t="s">
        <v>637</v>
      </c>
      <c r="AC707" s="60" t="s">
        <v>715</v>
      </c>
      <c r="AD707" s="60" t="s">
        <v>694</v>
      </c>
      <c r="AE707" s="60" t="s">
        <v>695</v>
      </c>
      <c r="AF707" s="49">
        <v>2019</v>
      </c>
      <c r="AG707" s="60" t="s">
        <v>3037</v>
      </c>
      <c r="AH707" s="60">
        <v>43841</v>
      </c>
      <c r="AI707" s="60">
        <v>43841</v>
      </c>
      <c r="AJ707" s="60">
        <v>43841</v>
      </c>
      <c r="AK707" s="60">
        <v>43746</v>
      </c>
      <c r="AL707" s="60">
        <v>43841</v>
      </c>
      <c r="AM707" s="60" t="s">
        <v>567</v>
      </c>
      <c r="AN707" s="60" t="s">
        <v>3039</v>
      </c>
      <c r="AO707" s="60" t="s">
        <v>3298</v>
      </c>
      <c r="AP707" s="49"/>
      <c r="AQ707" s="60" t="s">
        <v>266</v>
      </c>
      <c r="AR707" s="60" t="s">
        <v>174</v>
      </c>
      <c r="AS707" s="60" t="s">
        <v>174</v>
      </c>
      <c r="AT707" s="49">
        <v>1</v>
      </c>
      <c r="AU707" s="49">
        <v>1</v>
      </c>
      <c r="AV707" s="49">
        <v>1</v>
      </c>
      <c r="AW707" s="60">
        <v>43601</v>
      </c>
      <c r="AX707" s="60" t="s">
        <v>183</v>
      </c>
      <c r="AY707" s="60">
        <v>43928.518980439818</v>
      </c>
      <c r="AZ707" s="60">
        <v>43578</v>
      </c>
      <c r="BA707" s="60">
        <v>43585</v>
      </c>
      <c r="BB707" s="60" t="s">
        <v>3299</v>
      </c>
      <c r="BC707" s="60">
        <v>43601.59778935185</v>
      </c>
      <c r="BD707" s="60">
        <v>43739</v>
      </c>
      <c r="BE707" s="60">
        <v>47848</v>
      </c>
      <c r="BF707" s="49">
        <f>IF(AND(ISBLANK(tbl_RawData_Report1[[#This Row],[REQ_ID]]),tbl_RawData_Report1[[#This Row],[RH Kit?]] = "Y"),1,COUNTIFS(tbl_RawData_Report1[RH Kit?],"Y",tbl_RawData_Report1[REQ_ID],tbl_RawData_Report1[[#This Row],[REQ_ID]]))</f>
        <v>0</v>
      </c>
      <c r="BG707" s="49">
        <f>COUNTIFS(tbl_RawData_Report1[RH Kit?],"Y",tbl_RawData_Report1[Order No.],tbl_RawData_Report1[[#This Row],[Order No.]])</f>
        <v>0</v>
      </c>
      <c r="BH707" s="49">
        <f>SUM(tbl_RawData_Report1[[#This Row],[RH Kit Req]:[RH Kit PO]])</f>
        <v>0</v>
      </c>
      <c r="BI707" s="49" t="str">
        <f>IFERROR(VLOOKUP(B707,Lookup!A:B,2,FALSE),B707)</f>
        <v>MGSULPHATE10ML_10</v>
      </c>
      <c r="BJ707" s="49" t="b">
        <f t="shared" si="11"/>
        <v>0</v>
      </c>
      <c r="BK707" s="49" t="str">
        <f>tbl_RawData_Report1[[#This Row],[Item ID]]&amp;tbl_RawData_Report1[[#This Row],[Order No.]]</f>
        <v>MGSULPHATE10ML_100000038400</v>
      </c>
      <c r="BL707"/>
      <c r="BM707"/>
      <c r="BN707"/>
    </row>
    <row r="708" spans="1:66" hidden="1" x14ac:dyDescent="0.25">
      <c r="A708" s="35" t="s">
        <v>8</v>
      </c>
      <c r="B708" s="35" t="s">
        <v>2476</v>
      </c>
      <c r="C708" s="35">
        <v>1</v>
      </c>
      <c r="D708" s="35">
        <v>3</v>
      </c>
      <c r="E708" s="35">
        <v>2</v>
      </c>
      <c r="F708" s="35" t="s">
        <v>451</v>
      </c>
      <c r="G708" s="35" t="s">
        <v>3038</v>
      </c>
      <c r="H708" s="35" t="s">
        <v>958</v>
      </c>
      <c r="I708" s="35" t="s">
        <v>593</v>
      </c>
      <c r="J708" s="35">
        <v>5436</v>
      </c>
      <c r="K708" s="35" t="s">
        <v>400</v>
      </c>
      <c r="L708" s="35" t="s">
        <v>401</v>
      </c>
      <c r="M708" s="35" t="s">
        <v>396</v>
      </c>
      <c r="N708" s="35" t="s">
        <v>122</v>
      </c>
      <c r="O708" s="35" t="s">
        <v>402</v>
      </c>
      <c r="P708" s="35" t="s">
        <v>403</v>
      </c>
      <c r="Q708" s="35" t="s">
        <v>311</v>
      </c>
      <c r="R708" s="35" t="s">
        <v>319</v>
      </c>
      <c r="S708" s="35" t="s">
        <v>320</v>
      </c>
      <c r="T708" s="35" t="s">
        <v>5068</v>
      </c>
      <c r="U708" s="35" t="s">
        <v>272</v>
      </c>
      <c r="V708" s="35">
        <v>0</v>
      </c>
      <c r="W708" s="35">
        <v>0</v>
      </c>
      <c r="X708" s="49">
        <v>600</v>
      </c>
      <c r="Y708" s="60" t="s">
        <v>655</v>
      </c>
      <c r="Z708" s="49">
        <v>10</v>
      </c>
      <c r="AA708" s="49">
        <v>6000</v>
      </c>
      <c r="AB708" s="60" t="s">
        <v>637</v>
      </c>
      <c r="AC708" s="60" t="s">
        <v>715</v>
      </c>
      <c r="AD708" s="60" t="s">
        <v>694</v>
      </c>
      <c r="AE708" s="60" t="s">
        <v>695</v>
      </c>
      <c r="AF708" s="49">
        <v>2019</v>
      </c>
      <c r="AG708" s="60" t="s">
        <v>3037</v>
      </c>
      <c r="AH708" s="60">
        <v>43841</v>
      </c>
      <c r="AI708" s="60">
        <v>43841</v>
      </c>
      <c r="AJ708" s="60">
        <v>43841</v>
      </c>
      <c r="AK708" s="60">
        <v>43850</v>
      </c>
      <c r="AL708" s="60">
        <v>43841</v>
      </c>
      <c r="AM708" s="60" t="s">
        <v>567</v>
      </c>
      <c r="AN708" s="60" t="s">
        <v>3039</v>
      </c>
      <c r="AO708" s="60" t="s">
        <v>4565</v>
      </c>
      <c r="AP708" s="49"/>
      <c r="AQ708" s="60" t="s">
        <v>266</v>
      </c>
      <c r="AR708" s="60" t="s">
        <v>174</v>
      </c>
      <c r="AS708" s="60" t="s">
        <v>174</v>
      </c>
      <c r="AT708" s="49">
        <v>1</v>
      </c>
      <c r="AU708" s="49">
        <v>1</v>
      </c>
      <c r="AV708" s="49">
        <v>1</v>
      </c>
      <c r="AW708" s="60">
        <v>43601</v>
      </c>
      <c r="AX708" s="60" t="s">
        <v>183</v>
      </c>
      <c r="AY708" s="60">
        <v>43928.518980439818</v>
      </c>
      <c r="AZ708" s="60">
        <v>43578</v>
      </c>
      <c r="BA708" s="60">
        <v>43585</v>
      </c>
      <c r="BB708" s="60" t="s">
        <v>3049</v>
      </c>
      <c r="BC708" s="60">
        <v>43601.59778935185</v>
      </c>
      <c r="BD708" s="60">
        <v>43862</v>
      </c>
      <c r="BE708" s="60">
        <v>47848</v>
      </c>
      <c r="BF708" s="49">
        <f>IF(AND(ISBLANK(tbl_RawData_Report1[[#This Row],[REQ_ID]]),tbl_RawData_Report1[[#This Row],[RH Kit?]] = "Y"),1,COUNTIFS(tbl_RawData_Report1[RH Kit?],"Y",tbl_RawData_Report1[REQ_ID],tbl_RawData_Report1[[#This Row],[REQ_ID]]))</f>
        <v>0</v>
      </c>
      <c r="BG708" s="49">
        <f>COUNTIFS(tbl_RawData_Report1[RH Kit?],"Y",tbl_RawData_Report1[Order No.],tbl_RawData_Report1[[#This Row],[Order No.]])</f>
        <v>0</v>
      </c>
      <c r="BH708" s="49">
        <f>SUM(tbl_RawData_Report1[[#This Row],[RH Kit Req]:[RH Kit PO]])</f>
        <v>0</v>
      </c>
      <c r="BI708" s="49" t="str">
        <f>IFERROR(VLOOKUP(B708,Lookup!A:B,2,FALSE),B708)</f>
        <v>MGSULPHATE10ML_10</v>
      </c>
      <c r="BJ708" s="49" t="b">
        <f t="shared" si="11"/>
        <v>1</v>
      </c>
      <c r="BK708" s="49" t="str">
        <f>tbl_RawData_Report1[[#This Row],[Item ID]]&amp;tbl_RawData_Report1[[#This Row],[Order No.]]</f>
        <v>MGSULPHATE10ML_100000038400</v>
      </c>
      <c r="BL708"/>
      <c r="BM708"/>
      <c r="BN708"/>
    </row>
    <row r="709" spans="1:66" hidden="1" x14ac:dyDescent="0.25">
      <c r="A709" s="35" t="s">
        <v>8</v>
      </c>
      <c r="B709" s="35" t="s">
        <v>2428</v>
      </c>
      <c r="C709" s="35">
        <v>22</v>
      </c>
      <c r="D709" s="35">
        <v>1</v>
      </c>
      <c r="E709" s="35">
        <v>1</v>
      </c>
      <c r="F709" s="35" t="s">
        <v>436</v>
      </c>
      <c r="G709" s="35" t="s">
        <v>3043</v>
      </c>
      <c r="H709" s="35" t="s">
        <v>1612</v>
      </c>
      <c r="I709" s="35" t="s">
        <v>593</v>
      </c>
      <c r="J709" s="35">
        <v>0</v>
      </c>
      <c r="K709" s="35" t="s">
        <v>2365</v>
      </c>
      <c r="L709" s="35" t="s">
        <v>2947</v>
      </c>
      <c r="M709" s="35" t="s">
        <v>396</v>
      </c>
      <c r="N709" s="35" t="s">
        <v>122</v>
      </c>
      <c r="O709" s="35" t="s">
        <v>2379</v>
      </c>
      <c r="P709" s="35" t="s">
        <v>2461</v>
      </c>
      <c r="Q709" s="35" t="s">
        <v>311</v>
      </c>
      <c r="R709" s="35" t="s">
        <v>316</v>
      </c>
      <c r="S709" s="35" t="s">
        <v>202</v>
      </c>
      <c r="T709" s="35" t="s">
        <v>5068</v>
      </c>
      <c r="U709" s="35" t="s">
        <v>269</v>
      </c>
      <c r="V709" s="35">
        <v>0</v>
      </c>
      <c r="W709" s="35">
        <v>0</v>
      </c>
      <c r="X709" s="49">
        <v>0</v>
      </c>
      <c r="Y709" s="60" t="s">
        <v>655</v>
      </c>
      <c r="Z709" s="49">
        <v>10</v>
      </c>
      <c r="AA709" s="49">
        <v>0</v>
      </c>
      <c r="AB709" s="60" t="s">
        <v>637</v>
      </c>
      <c r="AC709" s="60" t="s">
        <v>660</v>
      </c>
      <c r="AD709" s="60" t="s">
        <v>661</v>
      </c>
      <c r="AE709" s="60" t="s">
        <v>662</v>
      </c>
      <c r="AF709" s="49">
        <v>2019</v>
      </c>
      <c r="AG709" s="60" t="s">
        <v>3042</v>
      </c>
      <c r="AH709" s="60">
        <v>43948</v>
      </c>
      <c r="AI709" s="60">
        <v>43983</v>
      </c>
      <c r="AJ709" s="60">
        <v>43948</v>
      </c>
      <c r="AK709" s="60">
        <v>43959</v>
      </c>
      <c r="AL709" s="60">
        <v>43983</v>
      </c>
      <c r="AM709" s="60" t="s">
        <v>567</v>
      </c>
      <c r="AN709" s="60" t="s">
        <v>3044</v>
      </c>
      <c r="AO709" s="60" t="s">
        <v>3080</v>
      </c>
      <c r="AP709" s="49"/>
      <c r="AQ709" s="60" t="s">
        <v>266</v>
      </c>
      <c r="AR709" s="60" t="s">
        <v>174</v>
      </c>
      <c r="AS709" s="60" t="s">
        <v>174</v>
      </c>
      <c r="AT709" s="49">
        <v>16</v>
      </c>
      <c r="AU709" s="49">
        <v>1</v>
      </c>
      <c r="AV709" s="49">
        <v>1</v>
      </c>
      <c r="AW709" s="60">
        <v>43601</v>
      </c>
      <c r="AX709" s="60" t="s">
        <v>183</v>
      </c>
      <c r="AY709" s="60">
        <v>44172.650746331019</v>
      </c>
      <c r="AZ709" s="60">
        <v>43585</v>
      </c>
      <c r="BA709" s="60">
        <v>43601</v>
      </c>
      <c r="BB709" s="60" t="s">
        <v>3075</v>
      </c>
      <c r="BC709" s="60">
        <v>43605.455949074072</v>
      </c>
      <c r="BD709" s="60">
        <v>43882</v>
      </c>
      <c r="BE709" s="60">
        <v>44286</v>
      </c>
      <c r="BF709" s="49">
        <f>IF(AND(ISBLANK(tbl_RawData_Report1[[#This Row],[REQ_ID]]),tbl_RawData_Report1[[#This Row],[RH Kit?]] = "Y"),1,COUNTIFS(tbl_RawData_Report1[RH Kit?],"Y",tbl_RawData_Report1[REQ_ID],tbl_RawData_Report1[[#This Row],[REQ_ID]]))</f>
        <v>0</v>
      </c>
      <c r="BG709" s="49">
        <f>COUNTIFS(tbl_RawData_Report1[RH Kit?],"Y",tbl_RawData_Report1[Order No.],tbl_RawData_Report1[[#This Row],[Order No.]])</f>
        <v>0</v>
      </c>
      <c r="BH709" s="49">
        <f>SUM(tbl_RawData_Report1[[#This Row],[RH Kit Req]:[RH Kit PO]])</f>
        <v>0</v>
      </c>
      <c r="BI709" s="49" t="str">
        <f>IFERROR(VLOOKUP(B709,Lookup!A:B,2,FALSE),B709)</f>
        <v>CEFIXIME_400MG_10</v>
      </c>
      <c r="BJ709" s="49" t="b">
        <f t="shared" si="11"/>
        <v>0</v>
      </c>
      <c r="BK709" s="49" t="str">
        <f>tbl_RawData_Report1[[#This Row],[Item ID]]&amp;tbl_RawData_Report1[[#This Row],[Order No.]]</f>
        <v>CEFIXIME_400MG_100000038402</v>
      </c>
      <c r="BL709"/>
      <c r="BM709"/>
      <c r="BN709"/>
    </row>
    <row r="710" spans="1:66" hidden="1" x14ac:dyDescent="0.25">
      <c r="A710" s="35" t="s">
        <v>8</v>
      </c>
      <c r="B710" s="35" t="s">
        <v>2428</v>
      </c>
      <c r="C710" s="35">
        <v>22</v>
      </c>
      <c r="D710" s="35">
        <v>1</v>
      </c>
      <c r="E710" s="35">
        <v>2</v>
      </c>
      <c r="F710" s="35" t="s">
        <v>436</v>
      </c>
      <c r="G710" s="35" t="s">
        <v>3043</v>
      </c>
      <c r="H710" s="35" t="s">
        <v>1612</v>
      </c>
      <c r="I710" s="35" t="s">
        <v>593</v>
      </c>
      <c r="J710" s="35">
        <v>41650</v>
      </c>
      <c r="K710" s="35" t="s">
        <v>2365</v>
      </c>
      <c r="L710" s="35" t="s">
        <v>2947</v>
      </c>
      <c r="M710" s="35" t="s">
        <v>396</v>
      </c>
      <c r="N710" s="35" t="s">
        <v>122</v>
      </c>
      <c r="O710" s="35" t="s">
        <v>2379</v>
      </c>
      <c r="P710" s="35" t="s">
        <v>2461</v>
      </c>
      <c r="Q710" s="35" t="s">
        <v>311</v>
      </c>
      <c r="R710" s="35" t="s">
        <v>316</v>
      </c>
      <c r="S710" s="35" t="s">
        <v>202</v>
      </c>
      <c r="T710" s="35" t="s">
        <v>5068</v>
      </c>
      <c r="U710" s="35" t="s">
        <v>269</v>
      </c>
      <c r="V710" s="35">
        <v>0</v>
      </c>
      <c r="W710" s="35">
        <v>0</v>
      </c>
      <c r="X710" s="49">
        <v>17000</v>
      </c>
      <c r="Y710" s="60" t="s">
        <v>655</v>
      </c>
      <c r="Z710" s="49">
        <v>10</v>
      </c>
      <c r="AA710" s="49">
        <v>170000</v>
      </c>
      <c r="AB710" s="60" t="s">
        <v>637</v>
      </c>
      <c r="AC710" s="60" t="s">
        <v>660</v>
      </c>
      <c r="AD710" s="60" t="s">
        <v>661</v>
      </c>
      <c r="AE710" s="60" t="s">
        <v>662</v>
      </c>
      <c r="AF710" s="49">
        <v>2019</v>
      </c>
      <c r="AG710" s="60" t="s">
        <v>3042</v>
      </c>
      <c r="AH710" s="60">
        <v>43948</v>
      </c>
      <c r="AI710" s="60">
        <v>43983</v>
      </c>
      <c r="AJ710" s="60">
        <v>43948</v>
      </c>
      <c r="AK710" s="60">
        <v>43959</v>
      </c>
      <c r="AL710" s="60">
        <v>43983</v>
      </c>
      <c r="AM710" s="60" t="s">
        <v>567</v>
      </c>
      <c r="AN710" s="60" t="s">
        <v>3044</v>
      </c>
      <c r="AO710" s="60" t="s">
        <v>3074</v>
      </c>
      <c r="AP710" s="49"/>
      <c r="AQ710" s="60" t="s">
        <v>266</v>
      </c>
      <c r="AR710" s="60" t="s">
        <v>174</v>
      </c>
      <c r="AS710" s="60" t="s">
        <v>174</v>
      </c>
      <c r="AT710" s="49">
        <v>16</v>
      </c>
      <c r="AU710" s="49">
        <v>1</v>
      </c>
      <c r="AV710" s="49">
        <v>1</v>
      </c>
      <c r="AW710" s="60">
        <v>43601</v>
      </c>
      <c r="AX710" s="60" t="s">
        <v>183</v>
      </c>
      <c r="AY710" s="60">
        <v>44172.650746331019</v>
      </c>
      <c r="AZ710" s="60">
        <v>43585</v>
      </c>
      <c r="BA710" s="60">
        <v>43601</v>
      </c>
      <c r="BB710" s="60" t="s">
        <v>3075</v>
      </c>
      <c r="BC710" s="60">
        <v>43605.455949074072</v>
      </c>
      <c r="BD710" s="60">
        <v>43882</v>
      </c>
      <c r="BE710" s="60">
        <v>44286</v>
      </c>
      <c r="BF710" s="49">
        <f>IF(AND(ISBLANK(tbl_RawData_Report1[[#This Row],[REQ_ID]]),tbl_RawData_Report1[[#This Row],[RH Kit?]] = "Y"),1,COUNTIFS(tbl_RawData_Report1[RH Kit?],"Y",tbl_RawData_Report1[REQ_ID],tbl_RawData_Report1[[#This Row],[REQ_ID]]))</f>
        <v>0</v>
      </c>
      <c r="BG710" s="49">
        <f>COUNTIFS(tbl_RawData_Report1[RH Kit?],"Y",tbl_RawData_Report1[Order No.],tbl_RawData_Report1[[#This Row],[Order No.]])</f>
        <v>0</v>
      </c>
      <c r="BH710" s="49">
        <f>SUM(tbl_RawData_Report1[[#This Row],[RH Kit Req]:[RH Kit PO]])</f>
        <v>0</v>
      </c>
      <c r="BI710" s="49" t="str">
        <f>IFERROR(VLOOKUP(B710,Lookup!A:B,2,FALSE),B710)</f>
        <v>CEFIXIME_400MG_10</v>
      </c>
      <c r="BJ710" s="49" t="b">
        <f t="shared" si="11"/>
        <v>1</v>
      </c>
      <c r="BK710" s="49" t="str">
        <f>tbl_RawData_Report1[[#This Row],[Item ID]]&amp;tbl_RawData_Report1[[#This Row],[Order No.]]</f>
        <v>CEFIXIME_400MG_100000038402</v>
      </c>
      <c r="BL710"/>
      <c r="BM710"/>
      <c r="BN710"/>
    </row>
    <row r="711" spans="1:66" hidden="1" x14ac:dyDescent="0.25">
      <c r="A711" s="35" t="s">
        <v>8</v>
      </c>
      <c r="B711" s="35" t="s">
        <v>1293</v>
      </c>
      <c r="C711" s="35">
        <v>10</v>
      </c>
      <c r="D711" s="35">
        <v>1</v>
      </c>
      <c r="E711" s="35">
        <v>1</v>
      </c>
      <c r="F711" s="35" t="s">
        <v>436</v>
      </c>
      <c r="G711" s="35" t="s">
        <v>3043</v>
      </c>
      <c r="H711" s="35" t="s">
        <v>1294</v>
      </c>
      <c r="I711" s="35" t="s">
        <v>593</v>
      </c>
      <c r="J711" s="35">
        <v>0</v>
      </c>
      <c r="K711" s="35" t="s">
        <v>2365</v>
      </c>
      <c r="L711" s="35" t="s">
        <v>2947</v>
      </c>
      <c r="M711" s="35" t="s">
        <v>396</v>
      </c>
      <c r="N711" s="35" t="s">
        <v>122</v>
      </c>
      <c r="O711" s="35" t="s">
        <v>2379</v>
      </c>
      <c r="P711" s="35" t="s">
        <v>2461</v>
      </c>
      <c r="Q711" s="35" t="s">
        <v>311</v>
      </c>
      <c r="R711" s="35" t="s">
        <v>316</v>
      </c>
      <c r="S711" s="35" t="s">
        <v>202</v>
      </c>
      <c r="T711" s="35" t="s">
        <v>5068</v>
      </c>
      <c r="U711" s="35" t="s">
        <v>269</v>
      </c>
      <c r="V711" s="35">
        <v>0</v>
      </c>
      <c r="W711" s="35">
        <v>0</v>
      </c>
      <c r="X711" s="49">
        <v>0</v>
      </c>
      <c r="Y711" s="60" t="s">
        <v>1297</v>
      </c>
      <c r="Z711" s="49">
        <v>5</v>
      </c>
      <c r="AA711" s="49">
        <v>0</v>
      </c>
      <c r="AB711" s="60" t="s">
        <v>637</v>
      </c>
      <c r="AC711" s="60" t="s">
        <v>674</v>
      </c>
      <c r="AD711" s="60" t="s">
        <v>661</v>
      </c>
      <c r="AE711" s="60" t="s">
        <v>662</v>
      </c>
      <c r="AF711" s="49">
        <v>2019</v>
      </c>
      <c r="AG711" s="60" t="s">
        <v>3042</v>
      </c>
      <c r="AH711" s="60">
        <v>43948</v>
      </c>
      <c r="AI711" s="60">
        <v>43983</v>
      </c>
      <c r="AJ711" s="60">
        <v>43948</v>
      </c>
      <c r="AK711" s="60">
        <v>43959</v>
      </c>
      <c r="AL711" s="60">
        <v>43983</v>
      </c>
      <c r="AM711" s="60" t="s">
        <v>567</v>
      </c>
      <c r="AN711" s="60" t="s">
        <v>3044</v>
      </c>
      <c r="AO711" s="60" t="s">
        <v>3047</v>
      </c>
      <c r="AP711" s="49"/>
      <c r="AQ711" s="60" t="s">
        <v>266</v>
      </c>
      <c r="AR711" s="60" t="s">
        <v>174</v>
      </c>
      <c r="AS711" s="60" t="s">
        <v>174</v>
      </c>
      <c r="AT711" s="49">
        <v>18</v>
      </c>
      <c r="AU711" s="49">
        <v>1</v>
      </c>
      <c r="AV711" s="49">
        <v>1</v>
      </c>
      <c r="AW711" s="60">
        <v>43601</v>
      </c>
      <c r="AX711" s="60" t="s">
        <v>183</v>
      </c>
      <c r="AY711" s="60">
        <v>44172.650746331019</v>
      </c>
      <c r="AZ711" s="60">
        <v>43585</v>
      </c>
      <c r="BA711" s="60">
        <v>43601</v>
      </c>
      <c r="BB711" s="60" t="s">
        <v>3046</v>
      </c>
      <c r="BC711" s="60">
        <v>43605.455949074072</v>
      </c>
      <c r="BD711" s="60">
        <v>43882</v>
      </c>
      <c r="BE711" s="60">
        <v>44286</v>
      </c>
      <c r="BF711" s="49">
        <f>IF(AND(ISBLANK(tbl_RawData_Report1[[#This Row],[REQ_ID]]),tbl_RawData_Report1[[#This Row],[RH Kit?]] = "Y"),1,COUNTIFS(tbl_RawData_Report1[RH Kit?],"Y",tbl_RawData_Report1[REQ_ID],tbl_RawData_Report1[[#This Row],[REQ_ID]]))</f>
        <v>0</v>
      </c>
      <c r="BG711" s="49">
        <f>COUNTIFS(tbl_RawData_Report1[RH Kit?],"Y",tbl_RawData_Report1[Order No.],tbl_RawData_Report1[[#This Row],[Order No.]])</f>
        <v>0</v>
      </c>
      <c r="BH711" s="49">
        <f>SUM(tbl_RawData_Report1[[#This Row],[RH Kit Req]:[RH Kit PO]])</f>
        <v>0</v>
      </c>
      <c r="BI711" s="49" t="str">
        <f>IFERROR(VLOOKUP(B711,Lookup!A:B,2,FALSE),B711)</f>
        <v>HYDRALAZINEHCL20</v>
      </c>
      <c r="BJ711" s="49" t="b">
        <f t="shared" si="11"/>
        <v>1</v>
      </c>
      <c r="BK711" s="49" t="str">
        <f>tbl_RawData_Report1[[#This Row],[Item ID]]&amp;tbl_RawData_Report1[[#This Row],[Order No.]]</f>
        <v>HYDRALAZINEHCL200000038402</v>
      </c>
      <c r="BL711"/>
      <c r="BM711"/>
      <c r="BN711"/>
    </row>
    <row r="712" spans="1:66" hidden="1" x14ac:dyDescent="0.25">
      <c r="A712" s="35" t="s">
        <v>8</v>
      </c>
      <c r="B712" s="35" t="s">
        <v>699</v>
      </c>
      <c r="C712" s="35">
        <v>16</v>
      </c>
      <c r="D712" s="35">
        <v>2</v>
      </c>
      <c r="E712" s="35">
        <v>1</v>
      </c>
      <c r="F712" s="35" t="s">
        <v>436</v>
      </c>
      <c r="G712" s="35" t="s">
        <v>3043</v>
      </c>
      <c r="H712" s="35" t="s">
        <v>2550</v>
      </c>
      <c r="I712" s="35" t="s">
        <v>2338</v>
      </c>
      <c r="J712" s="35">
        <v>0</v>
      </c>
      <c r="K712" s="35" t="s">
        <v>2365</v>
      </c>
      <c r="L712" s="35" t="s">
        <v>2947</v>
      </c>
      <c r="M712" s="35" t="s">
        <v>396</v>
      </c>
      <c r="N712" s="35" t="s">
        <v>122</v>
      </c>
      <c r="O712" s="35" t="s">
        <v>2379</v>
      </c>
      <c r="P712" s="35" t="s">
        <v>2461</v>
      </c>
      <c r="Q712" s="35" t="s">
        <v>311</v>
      </c>
      <c r="R712" s="35" t="s">
        <v>316</v>
      </c>
      <c r="S712" s="35" t="s">
        <v>202</v>
      </c>
      <c r="T712" s="35" t="s">
        <v>5068</v>
      </c>
      <c r="U712" s="35" t="s">
        <v>269</v>
      </c>
      <c r="V712" s="35">
        <v>0</v>
      </c>
      <c r="W712" s="35">
        <v>0</v>
      </c>
      <c r="X712" s="49">
        <v>0</v>
      </c>
      <c r="Y712" s="60" t="s">
        <v>703</v>
      </c>
      <c r="Z712" s="49">
        <v>50</v>
      </c>
      <c r="AA712" s="49">
        <v>0</v>
      </c>
      <c r="AB712" s="60" t="s">
        <v>637</v>
      </c>
      <c r="AC712" s="60" t="s">
        <v>660</v>
      </c>
      <c r="AD712" s="60" t="s">
        <v>661</v>
      </c>
      <c r="AE712" s="60" t="s">
        <v>662</v>
      </c>
      <c r="AF712" s="49">
        <v>2019</v>
      </c>
      <c r="AG712" s="60" t="s">
        <v>3042</v>
      </c>
      <c r="AH712" s="60">
        <v>43948</v>
      </c>
      <c r="AI712" s="60">
        <v>43983</v>
      </c>
      <c r="AJ712" s="60">
        <v>43948</v>
      </c>
      <c r="AK712" s="60"/>
      <c r="AL712" s="60">
        <v>43983</v>
      </c>
      <c r="AM712" s="60" t="s">
        <v>567</v>
      </c>
      <c r="AN712" s="60" t="s">
        <v>3044</v>
      </c>
      <c r="AO712" s="60" t="s">
        <v>3300</v>
      </c>
      <c r="AP712" s="49"/>
      <c r="AQ712" s="60" t="s">
        <v>2337</v>
      </c>
      <c r="AR712" s="60" t="s">
        <v>174</v>
      </c>
      <c r="AS712" s="60" t="s">
        <v>174</v>
      </c>
      <c r="AT712" s="49">
        <v>24</v>
      </c>
      <c r="AU712" s="49">
        <v>1</v>
      </c>
      <c r="AV712" s="49">
        <v>1</v>
      </c>
      <c r="AW712" s="60">
        <v>43601</v>
      </c>
      <c r="AX712" s="60" t="s">
        <v>183</v>
      </c>
      <c r="AY712" s="60">
        <v>44172.650746331019</v>
      </c>
      <c r="AZ712" s="60">
        <v>43585</v>
      </c>
      <c r="BA712" s="60">
        <v>43601</v>
      </c>
      <c r="BB712" s="60" t="s">
        <v>3301</v>
      </c>
      <c r="BC712" s="60">
        <v>43605.455949074072</v>
      </c>
      <c r="BD712" s="60">
        <v>43784</v>
      </c>
      <c r="BE712" s="60">
        <v>44286</v>
      </c>
      <c r="BF712" s="49">
        <f>IF(AND(ISBLANK(tbl_RawData_Report1[[#This Row],[REQ_ID]]),tbl_RawData_Report1[[#This Row],[RH Kit?]] = "Y"),1,COUNTIFS(tbl_RawData_Report1[RH Kit?],"Y",tbl_RawData_Report1[REQ_ID],tbl_RawData_Report1[[#This Row],[REQ_ID]]))</f>
        <v>0</v>
      </c>
      <c r="BG712" s="49">
        <f>COUNTIFS(tbl_RawData_Report1[RH Kit?],"Y",tbl_RawData_Report1[Order No.],tbl_RawData_Report1[[#This Row],[Order No.]])</f>
        <v>0</v>
      </c>
      <c r="BH712" s="49">
        <f>SUM(tbl_RawData_Report1[[#This Row],[RH Kit Req]:[RH Kit PO]])</f>
        <v>0</v>
      </c>
      <c r="BI712" s="49" t="str">
        <f>IFERROR(VLOOKUP(B712,Lookup!A:B,2,FALSE),B712)</f>
        <v>AMPICILLIN_1GINJ</v>
      </c>
      <c r="BJ712" s="49" t="b">
        <f t="shared" si="11"/>
        <v>1</v>
      </c>
      <c r="BK712" s="49" t="str">
        <f>tbl_RawData_Report1[[#This Row],[Item ID]]&amp;tbl_RawData_Report1[[#This Row],[Order No.]]</f>
        <v>AMPICILLIN_1GINJ0000038402</v>
      </c>
      <c r="BL712"/>
      <c r="BM712"/>
      <c r="BN712"/>
    </row>
    <row r="713" spans="1:66" hidden="1" x14ac:dyDescent="0.25">
      <c r="A713" s="35" t="s">
        <v>8</v>
      </c>
      <c r="B713" s="35" t="s">
        <v>3302</v>
      </c>
      <c r="C713" s="35">
        <v>23</v>
      </c>
      <c r="D713" s="35">
        <v>1</v>
      </c>
      <c r="E713" s="35">
        <v>1</v>
      </c>
      <c r="F713" s="35" t="s">
        <v>436</v>
      </c>
      <c r="G713" s="35" t="s">
        <v>3043</v>
      </c>
      <c r="H713" s="35" t="s">
        <v>842</v>
      </c>
      <c r="I713" s="35" t="s">
        <v>593</v>
      </c>
      <c r="J713" s="35">
        <v>0</v>
      </c>
      <c r="K713" s="35" t="s">
        <v>2365</v>
      </c>
      <c r="L713" s="35" t="s">
        <v>2947</v>
      </c>
      <c r="M713" s="35" t="s">
        <v>396</v>
      </c>
      <c r="N713" s="35" t="s">
        <v>122</v>
      </c>
      <c r="O713" s="35" t="s">
        <v>2379</v>
      </c>
      <c r="P713" s="35" t="s">
        <v>2461</v>
      </c>
      <c r="Q713" s="35" t="s">
        <v>311</v>
      </c>
      <c r="R713" s="35" t="s">
        <v>316</v>
      </c>
      <c r="S713" s="35" t="s">
        <v>202</v>
      </c>
      <c r="T713" s="35" t="s">
        <v>5068</v>
      </c>
      <c r="U713" s="35" t="s">
        <v>269</v>
      </c>
      <c r="V713" s="35">
        <v>0</v>
      </c>
      <c r="W713" s="35">
        <v>0</v>
      </c>
      <c r="X713" s="49">
        <v>0</v>
      </c>
      <c r="Y713" s="60" t="s">
        <v>655</v>
      </c>
      <c r="Z713" s="49">
        <v>10</v>
      </c>
      <c r="AA713" s="49">
        <v>0</v>
      </c>
      <c r="AB713" s="60" t="s">
        <v>637</v>
      </c>
      <c r="AC713" s="60" t="s">
        <v>715</v>
      </c>
      <c r="AD713" s="60" t="s">
        <v>661</v>
      </c>
      <c r="AE713" s="60" t="s">
        <v>662</v>
      </c>
      <c r="AF713" s="49">
        <v>2019</v>
      </c>
      <c r="AG713" s="60" t="s">
        <v>3042</v>
      </c>
      <c r="AH713" s="60">
        <v>43948</v>
      </c>
      <c r="AI713" s="60">
        <v>43983</v>
      </c>
      <c r="AJ713" s="60">
        <v>43948</v>
      </c>
      <c r="AK713" s="60">
        <v>43959</v>
      </c>
      <c r="AL713" s="60">
        <v>43983</v>
      </c>
      <c r="AM713" s="60" t="s">
        <v>567</v>
      </c>
      <c r="AN713" s="60" t="s">
        <v>3044</v>
      </c>
      <c r="AO713" s="60" t="s">
        <v>3303</v>
      </c>
      <c r="AP713" s="49"/>
      <c r="AQ713" s="60" t="s">
        <v>266</v>
      </c>
      <c r="AR713" s="60" t="s">
        <v>174</v>
      </c>
      <c r="AS713" s="60" t="s">
        <v>174</v>
      </c>
      <c r="AT713" s="49">
        <v>17</v>
      </c>
      <c r="AU713" s="49">
        <v>1</v>
      </c>
      <c r="AV713" s="49">
        <v>1</v>
      </c>
      <c r="AW713" s="60">
        <v>43601</v>
      </c>
      <c r="AX713" s="60" t="s">
        <v>183</v>
      </c>
      <c r="AY713" s="60">
        <v>44172.650746331019</v>
      </c>
      <c r="AZ713" s="60">
        <v>43585</v>
      </c>
      <c r="BA713" s="60">
        <v>43601</v>
      </c>
      <c r="BB713" s="60" t="s">
        <v>3304</v>
      </c>
      <c r="BC713" s="60">
        <v>43605.455949074072</v>
      </c>
      <c r="BD713" s="60">
        <v>43882</v>
      </c>
      <c r="BE713" s="60">
        <v>44286</v>
      </c>
      <c r="BF713" s="49">
        <f>IF(AND(ISBLANK(tbl_RawData_Report1[[#This Row],[REQ_ID]]),tbl_RawData_Report1[[#This Row],[RH Kit?]] = "Y"),1,COUNTIFS(tbl_RawData_Report1[RH Kit?],"Y",tbl_RawData_Report1[REQ_ID],tbl_RawData_Report1[[#This Row],[REQ_ID]]))</f>
        <v>0</v>
      </c>
      <c r="BG713" s="49">
        <f>COUNTIFS(tbl_RawData_Report1[RH Kit?],"Y",tbl_RawData_Report1[Order No.],tbl_RawData_Report1[[#This Row],[Order No.]])</f>
        <v>0</v>
      </c>
      <c r="BH713" s="49">
        <f>SUM(tbl_RawData_Report1[[#This Row],[RH Kit Req]:[RH Kit PO]])</f>
        <v>0</v>
      </c>
      <c r="BI713" s="49" t="str">
        <f>IFERROR(VLOOKUP(B713,Lookup!A:B,2,FALSE),B713)</f>
        <v>GENTAMYSUL40MG_10</v>
      </c>
      <c r="BJ713" s="49" t="b">
        <f t="shared" si="11"/>
        <v>0</v>
      </c>
      <c r="BK713" s="49" t="str">
        <f>tbl_RawData_Report1[[#This Row],[Item ID]]&amp;tbl_RawData_Report1[[#This Row],[Order No.]]</f>
        <v>GENTAMYSUL40MG_100000038402</v>
      </c>
      <c r="BL713"/>
      <c r="BM713"/>
      <c r="BN713"/>
    </row>
    <row r="714" spans="1:66" hidden="1" x14ac:dyDescent="0.25">
      <c r="A714" s="35" t="s">
        <v>8</v>
      </c>
      <c r="B714" s="35" t="s">
        <v>3302</v>
      </c>
      <c r="C714" s="35">
        <v>23</v>
      </c>
      <c r="D714" s="35">
        <v>1</v>
      </c>
      <c r="E714" s="35">
        <v>2</v>
      </c>
      <c r="F714" s="35" t="s">
        <v>436</v>
      </c>
      <c r="G714" s="35" t="s">
        <v>3043</v>
      </c>
      <c r="H714" s="35" t="s">
        <v>842</v>
      </c>
      <c r="I714" s="35" t="s">
        <v>593</v>
      </c>
      <c r="J714" s="35">
        <v>34000</v>
      </c>
      <c r="K714" s="35" t="s">
        <v>2365</v>
      </c>
      <c r="L714" s="35" t="s">
        <v>2947</v>
      </c>
      <c r="M714" s="35" t="s">
        <v>396</v>
      </c>
      <c r="N714" s="35" t="s">
        <v>122</v>
      </c>
      <c r="O714" s="35" t="s">
        <v>2379</v>
      </c>
      <c r="P714" s="35" t="s">
        <v>2461</v>
      </c>
      <c r="Q714" s="35" t="s">
        <v>311</v>
      </c>
      <c r="R714" s="35" t="s">
        <v>316</v>
      </c>
      <c r="S714" s="35" t="s">
        <v>202</v>
      </c>
      <c r="T714" s="35" t="s">
        <v>5068</v>
      </c>
      <c r="U714" s="35" t="s">
        <v>269</v>
      </c>
      <c r="V714" s="35">
        <v>0</v>
      </c>
      <c r="W714" s="35">
        <v>0</v>
      </c>
      <c r="X714" s="49">
        <v>10000</v>
      </c>
      <c r="Y714" s="60" t="s">
        <v>655</v>
      </c>
      <c r="Z714" s="49">
        <v>10</v>
      </c>
      <c r="AA714" s="49">
        <v>100000</v>
      </c>
      <c r="AB714" s="60" t="s">
        <v>637</v>
      </c>
      <c r="AC714" s="60" t="s">
        <v>715</v>
      </c>
      <c r="AD714" s="60" t="s">
        <v>661</v>
      </c>
      <c r="AE714" s="60" t="s">
        <v>662</v>
      </c>
      <c r="AF714" s="49">
        <v>2019</v>
      </c>
      <c r="AG714" s="60" t="s">
        <v>3042</v>
      </c>
      <c r="AH714" s="60">
        <v>43948</v>
      </c>
      <c r="AI714" s="60">
        <v>43983</v>
      </c>
      <c r="AJ714" s="60">
        <v>43948</v>
      </c>
      <c r="AK714" s="60">
        <v>43959</v>
      </c>
      <c r="AL714" s="60">
        <v>43983</v>
      </c>
      <c r="AM714" s="60" t="s">
        <v>567</v>
      </c>
      <c r="AN714" s="60" t="s">
        <v>3044</v>
      </c>
      <c r="AO714" s="60" t="s">
        <v>3305</v>
      </c>
      <c r="AP714" s="49"/>
      <c r="AQ714" s="60" t="s">
        <v>266</v>
      </c>
      <c r="AR714" s="60" t="s">
        <v>174</v>
      </c>
      <c r="AS714" s="60" t="s">
        <v>174</v>
      </c>
      <c r="AT714" s="49">
        <v>17</v>
      </c>
      <c r="AU714" s="49">
        <v>1</v>
      </c>
      <c r="AV714" s="49">
        <v>1</v>
      </c>
      <c r="AW714" s="60">
        <v>43601</v>
      </c>
      <c r="AX714" s="60" t="s">
        <v>183</v>
      </c>
      <c r="AY714" s="60">
        <v>44172.650746331019</v>
      </c>
      <c r="AZ714" s="60">
        <v>43585</v>
      </c>
      <c r="BA714" s="60">
        <v>43601</v>
      </c>
      <c r="BB714" s="60" t="s">
        <v>3304</v>
      </c>
      <c r="BC714" s="60">
        <v>43605.455949074072</v>
      </c>
      <c r="BD714" s="60">
        <v>43882</v>
      </c>
      <c r="BE714" s="60">
        <v>44286</v>
      </c>
      <c r="BF714" s="49">
        <f>IF(AND(ISBLANK(tbl_RawData_Report1[[#This Row],[REQ_ID]]),tbl_RawData_Report1[[#This Row],[RH Kit?]] = "Y"),1,COUNTIFS(tbl_RawData_Report1[RH Kit?],"Y",tbl_RawData_Report1[REQ_ID],tbl_RawData_Report1[[#This Row],[REQ_ID]]))</f>
        <v>0</v>
      </c>
      <c r="BG714" s="49">
        <f>COUNTIFS(tbl_RawData_Report1[RH Kit?],"Y",tbl_RawData_Report1[Order No.],tbl_RawData_Report1[[#This Row],[Order No.]])</f>
        <v>0</v>
      </c>
      <c r="BH714" s="49">
        <f>SUM(tbl_RawData_Report1[[#This Row],[RH Kit Req]:[RH Kit PO]])</f>
        <v>0</v>
      </c>
      <c r="BI714" s="49" t="str">
        <f>IFERROR(VLOOKUP(B714,Lookup!A:B,2,FALSE),B714)</f>
        <v>GENTAMYSUL40MG_10</v>
      </c>
      <c r="BJ714" s="49" t="b">
        <f t="shared" si="11"/>
        <v>1</v>
      </c>
      <c r="BK714" s="49" t="str">
        <f>tbl_RawData_Report1[[#This Row],[Item ID]]&amp;tbl_RawData_Report1[[#This Row],[Order No.]]</f>
        <v>GENTAMYSUL40MG_100000038402</v>
      </c>
      <c r="BL714"/>
      <c r="BM714"/>
      <c r="BN714"/>
    </row>
    <row r="715" spans="1:66" hidden="1" x14ac:dyDescent="0.25">
      <c r="A715" s="35" t="s">
        <v>8</v>
      </c>
      <c r="B715" s="35" t="s">
        <v>699</v>
      </c>
      <c r="C715" s="35">
        <v>16</v>
      </c>
      <c r="D715" s="35">
        <v>1</v>
      </c>
      <c r="E715" s="35">
        <v>1</v>
      </c>
      <c r="F715" s="35" t="s">
        <v>436</v>
      </c>
      <c r="G715" s="35" t="s">
        <v>3043</v>
      </c>
      <c r="H715" s="35" t="s">
        <v>2550</v>
      </c>
      <c r="I715" s="35" t="s">
        <v>593</v>
      </c>
      <c r="J715" s="35">
        <v>15152</v>
      </c>
      <c r="K715" s="35" t="s">
        <v>2365</v>
      </c>
      <c r="L715" s="35" t="s">
        <v>2947</v>
      </c>
      <c r="M715" s="35" t="s">
        <v>396</v>
      </c>
      <c r="N715" s="35" t="s">
        <v>122</v>
      </c>
      <c r="O715" s="35" t="s">
        <v>2379</v>
      </c>
      <c r="P715" s="35" t="s">
        <v>2461</v>
      </c>
      <c r="Q715" s="35" t="s">
        <v>311</v>
      </c>
      <c r="R715" s="35" t="s">
        <v>316</v>
      </c>
      <c r="S715" s="35" t="s">
        <v>202</v>
      </c>
      <c r="T715" s="35" t="s">
        <v>5068</v>
      </c>
      <c r="U715" s="35" t="s">
        <v>269</v>
      </c>
      <c r="V715" s="35">
        <v>0</v>
      </c>
      <c r="W715" s="35">
        <v>0</v>
      </c>
      <c r="X715" s="49">
        <v>1894</v>
      </c>
      <c r="Y715" s="60" t="s">
        <v>703</v>
      </c>
      <c r="Z715" s="49">
        <v>50</v>
      </c>
      <c r="AA715" s="49">
        <v>94700</v>
      </c>
      <c r="AB715" s="60" t="s">
        <v>637</v>
      </c>
      <c r="AC715" s="60" t="s">
        <v>660</v>
      </c>
      <c r="AD715" s="60" t="s">
        <v>661</v>
      </c>
      <c r="AE715" s="60" t="s">
        <v>662</v>
      </c>
      <c r="AF715" s="49">
        <v>2019</v>
      </c>
      <c r="AG715" s="60" t="s">
        <v>3042</v>
      </c>
      <c r="AH715" s="60">
        <v>43790</v>
      </c>
      <c r="AI715" s="60">
        <v>43825</v>
      </c>
      <c r="AJ715" s="60">
        <v>43790</v>
      </c>
      <c r="AK715" s="60">
        <v>43789</v>
      </c>
      <c r="AL715" s="60">
        <v>43825</v>
      </c>
      <c r="AM715" s="60" t="s">
        <v>567</v>
      </c>
      <c r="AN715" s="60" t="s">
        <v>3044</v>
      </c>
      <c r="AO715" s="60" t="s">
        <v>3072</v>
      </c>
      <c r="AP715" s="49"/>
      <c r="AQ715" s="60" t="s">
        <v>266</v>
      </c>
      <c r="AR715" s="60" t="s">
        <v>174</v>
      </c>
      <c r="AS715" s="60" t="s">
        <v>174</v>
      </c>
      <c r="AT715" s="49">
        <v>24</v>
      </c>
      <c r="AU715" s="49">
        <v>1</v>
      </c>
      <c r="AV715" s="49">
        <v>1</v>
      </c>
      <c r="AW715" s="60">
        <v>43601</v>
      </c>
      <c r="AX715" s="60" t="s">
        <v>183</v>
      </c>
      <c r="AY715" s="60">
        <v>44172.650746331019</v>
      </c>
      <c r="AZ715" s="60">
        <v>43585</v>
      </c>
      <c r="BA715" s="60">
        <v>43601</v>
      </c>
      <c r="BB715" s="60" t="s">
        <v>3073</v>
      </c>
      <c r="BC715" s="60">
        <v>43605.455949074072</v>
      </c>
      <c r="BD715" s="60">
        <v>43742</v>
      </c>
      <c r="BE715" s="60">
        <v>44286</v>
      </c>
      <c r="BF715" s="49">
        <f>IF(AND(ISBLANK(tbl_RawData_Report1[[#This Row],[REQ_ID]]),tbl_RawData_Report1[[#This Row],[RH Kit?]] = "Y"),1,COUNTIFS(tbl_RawData_Report1[RH Kit?],"Y",tbl_RawData_Report1[REQ_ID],tbl_RawData_Report1[[#This Row],[REQ_ID]]))</f>
        <v>0</v>
      </c>
      <c r="BG715" s="49">
        <f>COUNTIFS(tbl_RawData_Report1[RH Kit?],"Y",tbl_RawData_Report1[Order No.],tbl_RawData_Report1[[#This Row],[Order No.]])</f>
        <v>0</v>
      </c>
      <c r="BH715" s="49">
        <f>SUM(tbl_RawData_Report1[[#This Row],[RH Kit Req]:[RH Kit PO]])</f>
        <v>0</v>
      </c>
      <c r="BI715" s="49" t="str">
        <f>IFERROR(VLOOKUP(B715,Lookup!A:B,2,FALSE),B715)</f>
        <v>AMPICILLIN_1GINJ</v>
      </c>
      <c r="BJ715" s="49" t="b">
        <f t="shared" si="11"/>
        <v>1</v>
      </c>
      <c r="BK715" s="49" t="str">
        <f>tbl_RawData_Report1[[#This Row],[Item ID]]&amp;tbl_RawData_Report1[[#This Row],[Order No.]]</f>
        <v>AMPICILLIN_1GINJ0000038402</v>
      </c>
      <c r="BL715"/>
      <c r="BM715"/>
      <c r="BN715"/>
    </row>
    <row r="716" spans="1:66" hidden="1" x14ac:dyDescent="0.25">
      <c r="A716" s="35" t="s">
        <v>8</v>
      </c>
      <c r="B716" s="35" t="s">
        <v>1293</v>
      </c>
      <c r="C716" s="35">
        <v>10</v>
      </c>
      <c r="D716" s="35">
        <v>1</v>
      </c>
      <c r="E716" s="35">
        <v>2</v>
      </c>
      <c r="F716" s="35" t="s">
        <v>436</v>
      </c>
      <c r="G716" s="35" t="s">
        <v>3043</v>
      </c>
      <c r="H716" s="35" t="s">
        <v>1294</v>
      </c>
      <c r="I716" s="35" t="s">
        <v>593</v>
      </c>
      <c r="J716" s="35">
        <v>46000</v>
      </c>
      <c r="K716" s="35" t="s">
        <v>2365</v>
      </c>
      <c r="L716" s="35" t="s">
        <v>2947</v>
      </c>
      <c r="M716" s="35" t="s">
        <v>396</v>
      </c>
      <c r="N716" s="35" t="s">
        <v>122</v>
      </c>
      <c r="O716" s="35" t="s">
        <v>2379</v>
      </c>
      <c r="P716" s="35" t="s">
        <v>2461</v>
      </c>
      <c r="Q716" s="35" t="s">
        <v>311</v>
      </c>
      <c r="R716" s="35" t="s">
        <v>316</v>
      </c>
      <c r="S716" s="35" t="s">
        <v>202</v>
      </c>
      <c r="T716" s="35" t="s">
        <v>5068</v>
      </c>
      <c r="U716" s="35" t="s">
        <v>269</v>
      </c>
      <c r="V716" s="35">
        <v>0</v>
      </c>
      <c r="W716" s="35">
        <v>0</v>
      </c>
      <c r="X716" s="49">
        <v>2000</v>
      </c>
      <c r="Y716" s="60" t="s">
        <v>1297</v>
      </c>
      <c r="Z716" s="49">
        <v>5</v>
      </c>
      <c r="AA716" s="49">
        <v>10000</v>
      </c>
      <c r="AB716" s="60" t="s">
        <v>637</v>
      </c>
      <c r="AC716" s="60" t="s">
        <v>674</v>
      </c>
      <c r="AD716" s="60" t="s">
        <v>661</v>
      </c>
      <c r="AE716" s="60" t="s">
        <v>662</v>
      </c>
      <c r="AF716" s="49">
        <v>2019</v>
      </c>
      <c r="AG716" s="60" t="s">
        <v>3042</v>
      </c>
      <c r="AH716" s="60">
        <v>43948</v>
      </c>
      <c r="AI716" s="60">
        <v>43983</v>
      </c>
      <c r="AJ716" s="60">
        <v>43948</v>
      </c>
      <c r="AK716" s="60">
        <v>43959</v>
      </c>
      <c r="AL716" s="60">
        <v>43983</v>
      </c>
      <c r="AM716" s="60" t="s">
        <v>567</v>
      </c>
      <c r="AN716" s="60" t="s">
        <v>3044</v>
      </c>
      <c r="AO716" s="60" t="s">
        <v>3045</v>
      </c>
      <c r="AP716" s="49"/>
      <c r="AQ716" s="60" t="s">
        <v>266</v>
      </c>
      <c r="AR716" s="60" t="s">
        <v>174</v>
      </c>
      <c r="AS716" s="60" t="s">
        <v>174</v>
      </c>
      <c r="AT716" s="49">
        <v>18</v>
      </c>
      <c r="AU716" s="49">
        <v>1</v>
      </c>
      <c r="AV716" s="49">
        <v>1</v>
      </c>
      <c r="AW716" s="60">
        <v>43601</v>
      </c>
      <c r="AX716" s="60" t="s">
        <v>183</v>
      </c>
      <c r="AY716" s="60">
        <v>44172.650746331019</v>
      </c>
      <c r="AZ716" s="60">
        <v>43585</v>
      </c>
      <c r="BA716" s="60">
        <v>43601</v>
      </c>
      <c r="BB716" s="60" t="s">
        <v>3046</v>
      </c>
      <c r="BC716" s="60">
        <v>43605.455949074072</v>
      </c>
      <c r="BD716" s="60">
        <v>43882</v>
      </c>
      <c r="BE716" s="60">
        <v>44286</v>
      </c>
      <c r="BF716" s="49">
        <f>IF(AND(ISBLANK(tbl_RawData_Report1[[#This Row],[REQ_ID]]),tbl_RawData_Report1[[#This Row],[RH Kit?]] = "Y"),1,COUNTIFS(tbl_RawData_Report1[RH Kit?],"Y",tbl_RawData_Report1[REQ_ID],tbl_RawData_Report1[[#This Row],[REQ_ID]]))</f>
        <v>0</v>
      </c>
      <c r="BG716" s="49">
        <f>COUNTIFS(tbl_RawData_Report1[RH Kit?],"Y",tbl_RawData_Report1[Order No.],tbl_RawData_Report1[[#This Row],[Order No.]])</f>
        <v>0</v>
      </c>
      <c r="BH716" s="49">
        <f>SUM(tbl_RawData_Report1[[#This Row],[RH Kit Req]:[RH Kit PO]])</f>
        <v>0</v>
      </c>
      <c r="BI716" s="49" t="str">
        <f>IFERROR(VLOOKUP(B716,Lookup!A:B,2,FALSE),B716)</f>
        <v>HYDRALAZINEHCL20</v>
      </c>
      <c r="BJ716" s="49" t="b">
        <f t="shared" si="11"/>
        <v>1</v>
      </c>
      <c r="BK716" s="49" t="str">
        <f>tbl_RawData_Report1[[#This Row],[Item ID]]&amp;tbl_RawData_Report1[[#This Row],[Order No.]]</f>
        <v>HYDRALAZINEHCL200000038402</v>
      </c>
      <c r="BL716"/>
      <c r="BM716"/>
      <c r="BN716"/>
    </row>
    <row r="717" spans="1:66" hidden="1" x14ac:dyDescent="0.25">
      <c r="A717" s="35" t="s">
        <v>8</v>
      </c>
      <c r="B717" s="35" t="s">
        <v>122</v>
      </c>
      <c r="C717" s="35">
        <v>12</v>
      </c>
      <c r="D717" s="35">
        <v>1</v>
      </c>
      <c r="E717" s="35">
        <v>1</v>
      </c>
      <c r="F717" s="35" t="s">
        <v>410</v>
      </c>
      <c r="G717" s="35" t="s">
        <v>3002</v>
      </c>
      <c r="H717" s="35" t="s">
        <v>3106</v>
      </c>
      <c r="I717" s="35" t="s">
        <v>593</v>
      </c>
      <c r="J717" s="35">
        <v>13653</v>
      </c>
      <c r="K717" s="35" t="s">
        <v>1778</v>
      </c>
      <c r="L717" s="35" t="s">
        <v>3007</v>
      </c>
      <c r="M717" s="35" t="s">
        <v>396</v>
      </c>
      <c r="N717" s="35" t="s">
        <v>122</v>
      </c>
      <c r="O717" s="35" t="s">
        <v>3008</v>
      </c>
      <c r="P717" s="35" t="s">
        <v>3009</v>
      </c>
      <c r="Q717" s="35" t="s">
        <v>311</v>
      </c>
      <c r="R717" s="35" t="s">
        <v>314</v>
      </c>
      <c r="S717" s="35" t="s">
        <v>315</v>
      </c>
      <c r="T717" s="35" t="s">
        <v>5068</v>
      </c>
      <c r="U717" s="35" t="s">
        <v>269</v>
      </c>
      <c r="V717" s="35">
        <v>0</v>
      </c>
      <c r="W717" s="35">
        <v>0</v>
      </c>
      <c r="X717" s="49">
        <v>9225</v>
      </c>
      <c r="Y717" s="60" t="s">
        <v>340</v>
      </c>
      <c r="Z717" s="49">
        <v>1</v>
      </c>
      <c r="AA717" s="49">
        <v>9225</v>
      </c>
      <c r="AB717" s="60" t="s">
        <v>637</v>
      </c>
      <c r="AC717" s="60" t="s">
        <v>660</v>
      </c>
      <c r="AD717" s="60" t="s">
        <v>3010</v>
      </c>
      <c r="AE717" s="60" t="s">
        <v>3011</v>
      </c>
      <c r="AF717" s="49">
        <v>2019</v>
      </c>
      <c r="AG717" s="60" t="s">
        <v>3001</v>
      </c>
      <c r="AH717" s="60">
        <v>43664</v>
      </c>
      <c r="AI717" s="60">
        <v>43707</v>
      </c>
      <c r="AJ717" s="60">
        <v>43664</v>
      </c>
      <c r="AK717" s="60">
        <v>43664</v>
      </c>
      <c r="AL717" s="60">
        <v>43748</v>
      </c>
      <c r="AM717" s="60" t="s">
        <v>568</v>
      </c>
      <c r="AN717" s="60" t="s">
        <v>3003</v>
      </c>
      <c r="AO717" s="60" t="s">
        <v>3107</v>
      </c>
      <c r="AP717" s="49"/>
      <c r="AQ717" s="60" t="s">
        <v>266</v>
      </c>
      <c r="AR717" s="60"/>
      <c r="AS717" s="60" t="s">
        <v>174</v>
      </c>
      <c r="AT717" s="49">
        <v>16</v>
      </c>
      <c r="AU717" s="49">
        <v>1</v>
      </c>
      <c r="AV717" s="49">
        <v>1</v>
      </c>
      <c r="AW717" s="60">
        <v>43602</v>
      </c>
      <c r="AX717" s="60" t="s">
        <v>183</v>
      </c>
      <c r="AY717" s="60">
        <v>43721.839369444446</v>
      </c>
      <c r="AZ717" s="60">
        <v>43588</v>
      </c>
      <c r="BA717" s="60">
        <v>43600</v>
      </c>
      <c r="BB717" s="60" t="s">
        <v>3108</v>
      </c>
      <c r="BC717" s="60">
        <v>43606.657939814817</v>
      </c>
      <c r="BD717" s="60">
        <v>43647</v>
      </c>
      <c r="BE717" s="60">
        <v>43830</v>
      </c>
      <c r="BF717" s="49">
        <f>IF(AND(ISBLANK(tbl_RawData_Report1[[#This Row],[REQ_ID]]),tbl_RawData_Report1[[#This Row],[RH Kit?]] = "Y"),1,COUNTIFS(tbl_RawData_Report1[RH Kit?],"Y",tbl_RawData_Report1[REQ_ID],tbl_RawData_Report1[[#This Row],[REQ_ID]]))</f>
        <v>0</v>
      </c>
      <c r="BG717" s="49">
        <f>COUNTIFS(tbl_RawData_Report1[RH Kit?],"Y",tbl_RawData_Report1[Order No.],tbl_RawData_Report1[[#This Row],[Order No.]])</f>
        <v>0</v>
      </c>
      <c r="BH717" s="49">
        <f>SUM(tbl_RawData_Report1[[#This Row],[RH Kit Req]:[RH Kit PO]])</f>
        <v>0</v>
      </c>
      <c r="BI717" s="49" t="str">
        <f>IFERROR(VLOOKUP(B717,Lookup!A:B,2,FALSE),B717)</f>
        <v xml:space="preserve"> </v>
      </c>
      <c r="BJ717" s="49" t="b">
        <f t="shared" si="11"/>
        <v>0</v>
      </c>
      <c r="BK717" s="49" t="str">
        <f>tbl_RawData_Report1[[#This Row],[Item ID]]&amp;tbl_RawData_Report1[[#This Row],[Order No.]]</f>
        <v xml:space="preserve"> 0000038419</v>
      </c>
      <c r="BL717"/>
      <c r="BM717"/>
      <c r="BN717"/>
    </row>
    <row r="718" spans="1:66" hidden="1" x14ac:dyDescent="0.25">
      <c r="A718" s="35" t="s">
        <v>8</v>
      </c>
      <c r="B718" s="35" t="s">
        <v>122</v>
      </c>
      <c r="C718" s="35">
        <v>7</v>
      </c>
      <c r="D718" s="35">
        <v>1</v>
      </c>
      <c r="E718" s="35">
        <v>1</v>
      </c>
      <c r="F718" s="35" t="s">
        <v>410</v>
      </c>
      <c r="G718" s="35" t="s">
        <v>3002</v>
      </c>
      <c r="H718" s="35" t="s">
        <v>3015</v>
      </c>
      <c r="I718" s="35" t="s">
        <v>593</v>
      </c>
      <c r="J718" s="35">
        <v>1300.73</v>
      </c>
      <c r="K718" s="35" t="s">
        <v>1778</v>
      </c>
      <c r="L718" s="35" t="s">
        <v>3007</v>
      </c>
      <c r="M718" s="35" t="s">
        <v>396</v>
      </c>
      <c r="N718" s="35" t="s">
        <v>122</v>
      </c>
      <c r="O718" s="35" t="s">
        <v>3008</v>
      </c>
      <c r="P718" s="35" t="s">
        <v>3009</v>
      </c>
      <c r="Q718" s="35" t="s">
        <v>311</v>
      </c>
      <c r="R718" s="35" t="s">
        <v>314</v>
      </c>
      <c r="S718" s="35" t="s">
        <v>315</v>
      </c>
      <c r="T718" s="35" t="s">
        <v>5068</v>
      </c>
      <c r="U718" s="35" t="s">
        <v>269</v>
      </c>
      <c r="V718" s="35">
        <v>0</v>
      </c>
      <c r="W718" s="35">
        <v>0</v>
      </c>
      <c r="X718" s="49">
        <v>9225</v>
      </c>
      <c r="Y718" s="60" t="s">
        <v>340</v>
      </c>
      <c r="Z718" s="49">
        <v>1</v>
      </c>
      <c r="AA718" s="49">
        <v>9225</v>
      </c>
      <c r="AB718" s="60" t="s">
        <v>637</v>
      </c>
      <c r="AC718" s="60" t="s">
        <v>660</v>
      </c>
      <c r="AD718" s="60" t="s">
        <v>3010</v>
      </c>
      <c r="AE718" s="60" t="s">
        <v>3011</v>
      </c>
      <c r="AF718" s="49">
        <v>2019</v>
      </c>
      <c r="AG718" s="60" t="s">
        <v>3001</v>
      </c>
      <c r="AH718" s="60">
        <v>43664</v>
      </c>
      <c r="AI718" s="60">
        <v>43707</v>
      </c>
      <c r="AJ718" s="60">
        <v>43664</v>
      </c>
      <c r="AK718" s="60">
        <v>43664</v>
      </c>
      <c r="AL718" s="60">
        <v>43748</v>
      </c>
      <c r="AM718" s="60" t="s">
        <v>568</v>
      </c>
      <c r="AN718" s="60" t="s">
        <v>3003</v>
      </c>
      <c r="AO718" s="60" t="s">
        <v>3016</v>
      </c>
      <c r="AP718" s="49"/>
      <c r="AQ718" s="60" t="s">
        <v>266</v>
      </c>
      <c r="AR718" s="60"/>
      <c r="AS718" s="60" t="s">
        <v>174</v>
      </c>
      <c r="AT718" s="49">
        <v>11</v>
      </c>
      <c r="AU718" s="49">
        <v>1</v>
      </c>
      <c r="AV718" s="49">
        <v>1</v>
      </c>
      <c r="AW718" s="60">
        <v>43602</v>
      </c>
      <c r="AX718" s="60" t="s">
        <v>183</v>
      </c>
      <c r="AY718" s="60">
        <v>43721.839369444446</v>
      </c>
      <c r="AZ718" s="60">
        <v>43588</v>
      </c>
      <c r="BA718" s="60">
        <v>43600</v>
      </c>
      <c r="BB718" s="60" t="s">
        <v>3017</v>
      </c>
      <c r="BC718" s="60">
        <v>43606.657939814817</v>
      </c>
      <c r="BD718" s="60">
        <v>43647</v>
      </c>
      <c r="BE718" s="60">
        <v>43830</v>
      </c>
      <c r="BF718" s="49">
        <f>IF(AND(ISBLANK(tbl_RawData_Report1[[#This Row],[REQ_ID]]),tbl_RawData_Report1[[#This Row],[RH Kit?]] = "Y"),1,COUNTIFS(tbl_RawData_Report1[RH Kit?],"Y",tbl_RawData_Report1[REQ_ID],tbl_RawData_Report1[[#This Row],[REQ_ID]]))</f>
        <v>0</v>
      </c>
      <c r="BG718" s="49">
        <f>COUNTIFS(tbl_RawData_Report1[RH Kit?],"Y",tbl_RawData_Report1[Order No.],tbl_RawData_Report1[[#This Row],[Order No.]])</f>
        <v>0</v>
      </c>
      <c r="BH718" s="49">
        <f>SUM(tbl_RawData_Report1[[#This Row],[RH Kit Req]:[RH Kit PO]])</f>
        <v>0</v>
      </c>
      <c r="BI718" s="49" t="str">
        <f>IFERROR(VLOOKUP(B718,Lookup!A:B,2,FALSE),B718)</f>
        <v xml:space="preserve"> </v>
      </c>
      <c r="BJ718" s="49" t="b">
        <f t="shared" si="11"/>
        <v>0</v>
      </c>
      <c r="BK718" s="49" t="str">
        <f>tbl_RawData_Report1[[#This Row],[Item ID]]&amp;tbl_RawData_Report1[[#This Row],[Order No.]]</f>
        <v xml:space="preserve"> 0000038419</v>
      </c>
      <c r="BL718"/>
      <c r="BM718"/>
      <c r="BN718"/>
    </row>
    <row r="719" spans="1:66" hidden="1" x14ac:dyDescent="0.25">
      <c r="A719" s="35" t="s">
        <v>8</v>
      </c>
      <c r="B719" s="35" t="s">
        <v>122</v>
      </c>
      <c r="C719" s="35">
        <v>13</v>
      </c>
      <c r="D719" s="35">
        <v>1</v>
      </c>
      <c r="E719" s="35">
        <v>1</v>
      </c>
      <c r="F719" s="35" t="s">
        <v>410</v>
      </c>
      <c r="G719" s="35" t="s">
        <v>3002</v>
      </c>
      <c r="H719" s="35" t="s">
        <v>3069</v>
      </c>
      <c r="I719" s="35" t="s">
        <v>593</v>
      </c>
      <c r="J719" s="35">
        <v>11992.5</v>
      </c>
      <c r="K719" s="35" t="s">
        <v>1778</v>
      </c>
      <c r="L719" s="35" t="s">
        <v>3007</v>
      </c>
      <c r="M719" s="35" t="s">
        <v>396</v>
      </c>
      <c r="N719" s="35" t="s">
        <v>122</v>
      </c>
      <c r="O719" s="35" t="s">
        <v>3008</v>
      </c>
      <c r="P719" s="35" t="s">
        <v>3009</v>
      </c>
      <c r="Q719" s="35" t="s">
        <v>311</v>
      </c>
      <c r="R719" s="35" t="s">
        <v>314</v>
      </c>
      <c r="S719" s="35" t="s">
        <v>315</v>
      </c>
      <c r="T719" s="35" t="s">
        <v>5068</v>
      </c>
      <c r="U719" s="35" t="s">
        <v>269</v>
      </c>
      <c r="V719" s="35">
        <v>0</v>
      </c>
      <c r="W719" s="35">
        <v>0</v>
      </c>
      <c r="X719" s="49">
        <v>9225</v>
      </c>
      <c r="Y719" s="60" t="s">
        <v>340</v>
      </c>
      <c r="Z719" s="49">
        <v>1</v>
      </c>
      <c r="AA719" s="49">
        <v>9225</v>
      </c>
      <c r="AB719" s="60" t="s">
        <v>637</v>
      </c>
      <c r="AC719" s="60" t="s">
        <v>660</v>
      </c>
      <c r="AD719" s="60" t="s">
        <v>3010</v>
      </c>
      <c r="AE719" s="60" t="s">
        <v>3011</v>
      </c>
      <c r="AF719" s="49">
        <v>2019</v>
      </c>
      <c r="AG719" s="60" t="s">
        <v>3001</v>
      </c>
      <c r="AH719" s="60">
        <v>43664</v>
      </c>
      <c r="AI719" s="60">
        <v>43707</v>
      </c>
      <c r="AJ719" s="60">
        <v>43664</v>
      </c>
      <c r="AK719" s="60">
        <v>43664</v>
      </c>
      <c r="AL719" s="60">
        <v>43748</v>
      </c>
      <c r="AM719" s="60" t="s">
        <v>568</v>
      </c>
      <c r="AN719" s="60" t="s">
        <v>3003</v>
      </c>
      <c r="AO719" s="60" t="s">
        <v>3070</v>
      </c>
      <c r="AP719" s="49"/>
      <c r="AQ719" s="60" t="s">
        <v>266</v>
      </c>
      <c r="AR719" s="60"/>
      <c r="AS719" s="60" t="s">
        <v>174</v>
      </c>
      <c r="AT719" s="49">
        <v>17</v>
      </c>
      <c r="AU719" s="49">
        <v>1</v>
      </c>
      <c r="AV719" s="49">
        <v>1</v>
      </c>
      <c r="AW719" s="60">
        <v>43602</v>
      </c>
      <c r="AX719" s="60" t="s">
        <v>183</v>
      </c>
      <c r="AY719" s="60">
        <v>43721.839369444446</v>
      </c>
      <c r="AZ719" s="60">
        <v>43588</v>
      </c>
      <c r="BA719" s="60">
        <v>43600</v>
      </c>
      <c r="BB719" s="60" t="s">
        <v>3071</v>
      </c>
      <c r="BC719" s="60">
        <v>43606.657939814817</v>
      </c>
      <c r="BD719" s="60">
        <v>43647</v>
      </c>
      <c r="BE719" s="60">
        <v>43830</v>
      </c>
      <c r="BF719" s="49">
        <f>IF(AND(ISBLANK(tbl_RawData_Report1[[#This Row],[REQ_ID]]),tbl_RawData_Report1[[#This Row],[RH Kit?]] = "Y"),1,COUNTIFS(tbl_RawData_Report1[RH Kit?],"Y",tbl_RawData_Report1[REQ_ID],tbl_RawData_Report1[[#This Row],[REQ_ID]]))</f>
        <v>0</v>
      </c>
      <c r="BG719" s="49">
        <f>COUNTIFS(tbl_RawData_Report1[RH Kit?],"Y",tbl_RawData_Report1[Order No.],tbl_RawData_Report1[[#This Row],[Order No.]])</f>
        <v>0</v>
      </c>
      <c r="BH719" s="49">
        <f>SUM(tbl_RawData_Report1[[#This Row],[RH Kit Req]:[RH Kit PO]])</f>
        <v>0</v>
      </c>
      <c r="BI719" s="49" t="str">
        <f>IFERROR(VLOOKUP(B719,Lookup!A:B,2,FALSE),B719)</f>
        <v xml:space="preserve"> </v>
      </c>
      <c r="BJ719" s="49" t="b">
        <f t="shared" si="11"/>
        <v>0</v>
      </c>
      <c r="BK719" s="49" t="str">
        <f>tbl_RawData_Report1[[#This Row],[Item ID]]&amp;tbl_RawData_Report1[[#This Row],[Order No.]]</f>
        <v xml:space="preserve"> 0000038419</v>
      </c>
      <c r="BL719"/>
      <c r="BM719"/>
      <c r="BN719"/>
    </row>
    <row r="720" spans="1:66" hidden="1" x14ac:dyDescent="0.25">
      <c r="A720" s="35" t="s">
        <v>8</v>
      </c>
      <c r="B720" s="35" t="s">
        <v>122</v>
      </c>
      <c r="C720" s="35">
        <v>9</v>
      </c>
      <c r="D720" s="35">
        <v>1</v>
      </c>
      <c r="E720" s="35">
        <v>1</v>
      </c>
      <c r="F720" s="35" t="s">
        <v>410</v>
      </c>
      <c r="G720" s="35" t="s">
        <v>3002</v>
      </c>
      <c r="H720" s="35" t="s">
        <v>3346</v>
      </c>
      <c r="I720" s="35" t="s">
        <v>593</v>
      </c>
      <c r="J720" s="35">
        <v>148891.5</v>
      </c>
      <c r="K720" s="35" t="s">
        <v>1778</v>
      </c>
      <c r="L720" s="35" t="s">
        <v>3007</v>
      </c>
      <c r="M720" s="35" t="s">
        <v>396</v>
      </c>
      <c r="N720" s="35" t="s">
        <v>122</v>
      </c>
      <c r="O720" s="35" t="s">
        <v>3008</v>
      </c>
      <c r="P720" s="35" t="s">
        <v>3009</v>
      </c>
      <c r="Q720" s="35" t="s">
        <v>311</v>
      </c>
      <c r="R720" s="35" t="s">
        <v>314</v>
      </c>
      <c r="S720" s="35" t="s">
        <v>315</v>
      </c>
      <c r="T720" s="35" t="s">
        <v>5068</v>
      </c>
      <c r="U720" s="35" t="s">
        <v>269</v>
      </c>
      <c r="V720" s="35">
        <v>0</v>
      </c>
      <c r="W720" s="35">
        <v>0</v>
      </c>
      <c r="X720" s="49">
        <v>55350</v>
      </c>
      <c r="Y720" s="60" t="s">
        <v>340</v>
      </c>
      <c r="Z720" s="49">
        <v>1</v>
      </c>
      <c r="AA720" s="49">
        <v>55350</v>
      </c>
      <c r="AB720" s="60" t="s">
        <v>637</v>
      </c>
      <c r="AC720" s="60" t="s">
        <v>660</v>
      </c>
      <c r="AD720" s="60" t="s">
        <v>3010</v>
      </c>
      <c r="AE720" s="60" t="s">
        <v>3011</v>
      </c>
      <c r="AF720" s="49">
        <v>2019</v>
      </c>
      <c r="AG720" s="60" t="s">
        <v>3001</v>
      </c>
      <c r="AH720" s="60">
        <v>43664</v>
      </c>
      <c r="AI720" s="60">
        <v>43707</v>
      </c>
      <c r="AJ720" s="60">
        <v>43664</v>
      </c>
      <c r="AK720" s="60">
        <v>43664</v>
      </c>
      <c r="AL720" s="60">
        <v>43748</v>
      </c>
      <c r="AM720" s="60" t="s">
        <v>568</v>
      </c>
      <c r="AN720" s="60" t="s">
        <v>3003</v>
      </c>
      <c r="AO720" s="60" t="s">
        <v>3347</v>
      </c>
      <c r="AP720" s="49"/>
      <c r="AQ720" s="60" t="s">
        <v>266</v>
      </c>
      <c r="AR720" s="60"/>
      <c r="AS720" s="60" t="s">
        <v>174</v>
      </c>
      <c r="AT720" s="49">
        <v>13</v>
      </c>
      <c r="AU720" s="49">
        <v>1</v>
      </c>
      <c r="AV720" s="49">
        <v>1</v>
      </c>
      <c r="AW720" s="60">
        <v>43602</v>
      </c>
      <c r="AX720" s="60" t="s">
        <v>183</v>
      </c>
      <c r="AY720" s="60">
        <v>43721.839369444446</v>
      </c>
      <c r="AZ720" s="60">
        <v>43588</v>
      </c>
      <c r="BA720" s="60">
        <v>43600</v>
      </c>
      <c r="BB720" s="60" t="s">
        <v>3348</v>
      </c>
      <c r="BC720" s="60">
        <v>43606.657939814817</v>
      </c>
      <c r="BD720" s="60">
        <v>43647</v>
      </c>
      <c r="BE720" s="60">
        <v>43830</v>
      </c>
      <c r="BF720" s="49">
        <f>IF(AND(ISBLANK(tbl_RawData_Report1[[#This Row],[REQ_ID]]),tbl_RawData_Report1[[#This Row],[RH Kit?]] = "Y"),1,COUNTIFS(tbl_RawData_Report1[RH Kit?],"Y",tbl_RawData_Report1[REQ_ID],tbl_RawData_Report1[[#This Row],[REQ_ID]]))</f>
        <v>0</v>
      </c>
      <c r="BG720" s="49">
        <f>COUNTIFS(tbl_RawData_Report1[RH Kit?],"Y",tbl_RawData_Report1[Order No.],tbl_RawData_Report1[[#This Row],[Order No.]])</f>
        <v>0</v>
      </c>
      <c r="BH720" s="49">
        <f>SUM(tbl_RawData_Report1[[#This Row],[RH Kit Req]:[RH Kit PO]])</f>
        <v>0</v>
      </c>
      <c r="BI720" s="49" t="str">
        <f>IFERROR(VLOOKUP(B720,Lookup!A:B,2,FALSE),B720)</f>
        <v xml:space="preserve"> </v>
      </c>
      <c r="BJ720" s="49" t="b">
        <f t="shared" si="11"/>
        <v>0</v>
      </c>
      <c r="BK720" s="49" t="str">
        <f>tbl_RawData_Report1[[#This Row],[Item ID]]&amp;tbl_RawData_Report1[[#This Row],[Order No.]]</f>
        <v xml:space="preserve"> 0000038419</v>
      </c>
      <c r="BL720"/>
      <c r="BM720"/>
      <c r="BN720"/>
    </row>
    <row r="721" spans="1:66" hidden="1" x14ac:dyDescent="0.25">
      <c r="A721" s="35" t="s">
        <v>8</v>
      </c>
      <c r="B721" s="35" t="s">
        <v>122</v>
      </c>
      <c r="C721" s="35">
        <v>11</v>
      </c>
      <c r="D721" s="35">
        <v>1</v>
      </c>
      <c r="E721" s="35">
        <v>1</v>
      </c>
      <c r="F721" s="35" t="s">
        <v>410</v>
      </c>
      <c r="G721" s="35" t="s">
        <v>3002</v>
      </c>
      <c r="H721" s="35" t="s">
        <v>3349</v>
      </c>
      <c r="I721" s="35" t="s">
        <v>593</v>
      </c>
      <c r="J721" s="35">
        <v>30350.25</v>
      </c>
      <c r="K721" s="35" t="s">
        <v>1778</v>
      </c>
      <c r="L721" s="35" t="s">
        <v>3007</v>
      </c>
      <c r="M721" s="35" t="s">
        <v>396</v>
      </c>
      <c r="N721" s="35" t="s">
        <v>122</v>
      </c>
      <c r="O721" s="35" t="s">
        <v>3008</v>
      </c>
      <c r="P721" s="35" t="s">
        <v>3009</v>
      </c>
      <c r="Q721" s="35" t="s">
        <v>311</v>
      </c>
      <c r="R721" s="35" t="s">
        <v>314</v>
      </c>
      <c r="S721" s="35" t="s">
        <v>315</v>
      </c>
      <c r="T721" s="35" t="s">
        <v>5068</v>
      </c>
      <c r="U721" s="35" t="s">
        <v>269</v>
      </c>
      <c r="V721" s="35">
        <v>0</v>
      </c>
      <c r="W721" s="35">
        <v>0</v>
      </c>
      <c r="X721" s="49">
        <v>9225</v>
      </c>
      <c r="Y721" s="60" t="s">
        <v>340</v>
      </c>
      <c r="Z721" s="49">
        <v>1</v>
      </c>
      <c r="AA721" s="49">
        <v>9225</v>
      </c>
      <c r="AB721" s="60" t="s">
        <v>637</v>
      </c>
      <c r="AC721" s="60" t="s">
        <v>660</v>
      </c>
      <c r="AD721" s="60" t="s">
        <v>3010</v>
      </c>
      <c r="AE721" s="60" t="s">
        <v>3011</v>
      </c>
      <c r="AF721" s="49">
        <v>2019</v>
      </c>
      <c r="AG721" s="60" t="s">
        <v>3001</v>
      </c>
      <c r="AH721" s="60">
        <v>43664</v>
      </c>
      <c r="AI721" s="60">
        <v>43707</v>
      </c>
      <c r="AJ721" s="60">
        <v>43664</v>
      </c>
      <c r="AK721" s="60">
        <v>43664</v>
      </c>
      <c r="AL721" s="60">
        <v>43748</v>
      </c>
      <c r="AM721" s="60" t="s">
        <v>568</v>
      </c>
      <c r="AN721" s="60" t="s">
        <v>3003</v>
      </c>
      <c r="AO721" s="60" t="s">
        <v>3350</v>
      </c>
      <c r="AP721" s="49"/>
      <c r="AQ721" s="60" t="s">
        <v>266</v>
      </c>
      <c r="AR721" s="60"/>
      <c r="AS721" s="60" t="s">
        <v>174</v>
      </c>
      <c r="AT721" s="49">
        <v>15</v>
      </c>
      <c r="AU721" s="49">
        <v>1</v>
      </c>
      <c r="AV721" s="49">
        <v>1</v>
      </c>
      <c r="AW721" s="60">
        <v>43602</v>
      </c>
      <c r="AX721" s="60" t="s">
        <v>183</v>
      </c>
      <c r="AY721" s="60">
        <v>43721.839369444446</v>
      </c>
      <c r="AZ721" s="60">
        <v>43588</v>
      </c>
      <c r="BA721" s="60">
        <v>43600</v>
      </c>
      <c r="BB721" s="60" t="s">
        <v>3351</v>
      </c>
      <c r="BC721" s="60">
        <v>43606.657939814817</v>
      </c>
      <c r="BD721" s="60">
        <v>43647</v>
      </c>
      <c r="BE721" s="60">
        <v>43830</v>
      </c>
      <c r="BF721" s="49">
        <f>IF(AND(ISBLANK(tbl_RawData_Report1[[#This Row],[REQ_ID]]),tbl_RawData_Report1[[#This Row],[RH Kit?]] = "Y"),1,COUNTIFS(tbl_RawData_Report1[RH Kit?],"Y",tbl_RawData_Report1[REQ_ID],tbl_RawData_Report1[[#This Row],[REQ_ID]]))</f>
        <v>0</v>
      </c>
      <c r="BG721" s="49">
        <f>COUNTIFS(tbl_RawData_Report1[RH Kit?],"Y",tbl_RawData_Report1[Order No.],tbl_RawData_Report1[[#This Row],[Order No.]])</f>
        <v>0</v>
      </c>
      <c r="BH721" s="49">
        <f>SUM(tbl_RawData_Report1[[#This Row],[RH Kit Req]:[RH Kit PO]])</f>
        <v>0</v>
      </c>
      <c r="BI721" s="49" t="str">
        <f>IFERROR(VLOOKUP(B721,Lookup!A:B,2,FALSE),B721)</f>
        <v xml:space="preserve"> </v>
      </c>
      <c r="BJ721" s="49" t="b">
        <f t="shared" si="11"/>
        <v>0</v>
      </c>
      <c r="BK721" s="49" t="str">
        <f>tbl_RawData_Report1[[#This Row],[Item ID]]&amp;tbl_RawData_Report1[[#This Row],[Order No.]]</f>
        <v xml:space="preserve"> 0000038419</v>
      </c>
      <c r="BL721"/>
      <c r="BM721"/>
      <c r="BN721"/>
    </row>
    <row r="722" spans="1:66" hidden="1" x14ac:dyDescent="0.25">
      <c r="A722" s="35" t="s">
        <v>8</v>
      </c>
      <c r="B722" s="35" t="s">
        <v>122</v>
      </c>
      <c r="C722" s="35">
        <v>16</v>
      </c>
      <c r="D722" s="35">
        <v>1</v>
      </c>
      <c r="E722" s="35">
        <v>1</v>
      </c>
      <c r="F722" s="35" t="s">
        <v>410</v>
      </c>
      <c r="G722" s="35" t="s">
        <v>3002</v>
      </c>
      <c r="H722" s="35" t="s">
        <v>3024</v>
      </c>
      <c r="I722" s="35" t="s">
        <v>593</v>
      </c>
      <c r="J722" s="35">
        <v>1309.95</v>
      </c>
      <c r="K722" s="35" t="s">
        <v>1778</v>
      </c>
      <c r="L722" s="35" t="s">
        <v>3007</v>
      </c>
      <c r="M722" s="35" t="s">
        <v>396</v>
      </c>
      <c r="N722" s="35" t="s">
        <v>122</v>
      </c>
      <c r="O722" s="35" t="s">
        <v>3008</v>
      </c>
      <c r="P722" s="35" t="s">
        <v>3009</v>
      </c>
      <c r="Q722" s="35" t="s">
        <v>311</v>
      </c>
      <c r="R722" s="35" t="s">
        <v>314</v>
      </c>
      <c r="S722" s="35" t="s">
        <v>315</v>
      </c>
      <c r="T722" s="35" t="s">
        <v>5068</v>
      </c>
      <c r="U722" s="35" t="s">
        <v>269</v>
      </c>
      <c r="V722" s="35">
        <v>0</v>
      </c>
      <c r="W722" s="35">
        <v>0</v>
      </c>
      <c r="X722" s="49">
        <v>18450</v>
      </c>
      <c r="Y722" s="60" t="s">
        <v>340</v>
      </c>
      <c r="Z722" s="49">
        <v>1</v>
      </c>
      <c r="AA722" s="49">
        <v>18450</v>
      </c>
      <c r="AB722" s="60" t="s">
        <v>637</v>
      </c>
      <c r="AC722" s="60" t="s">
        <v>660</v>
      </c>
      <c r="AD722" s="60" t="s">
        <v>3010</v>
      </c>
      <c r="AE722" s="60" t="s">
        <v>3011</v>
      </c>
      <c r="AF722" s="49">
        <v>2019</v>
      </c>
      <c r="AG722" s="60" t="s">
        <v>3001</v>
      </c>
      <c r="AH722" s="60">
        <v>43664</v>
      </c>
      <c r="AI722" s="60">
        <v>43707</v>
      </c>
      <c r="AJ722" s="60">
        <v>43664</v>
      </c>
      <c r="AK722" s="60">
        <v>43664</v>
      </c>
      <c r="AL722" s="60">
        <v>43748</v>
      </c>
      <c r="AM722" s="60" t="s">
        <v>568</v>
      </c>
      <c r="AN722" s="60" t="s">
        <v>3003</v>
      </c>
      <c r="AO722" s="60" t="s">
        <v>3025</v>
      </c>
      <c r="AP722" s="49"/>
      <c r="AQ722" s="60" t="s">
        <v>266</v>
      </c>
      <c r="AR722" s="60"/>
      <c r="AS722" s="60" t="s">
        <v>174</v>
      </c>
      <c r="AT722" s="49">
        <v>22</v>
      </c>
      <c r="AU722" s="49">
        <v>1</v>
      </c>
      <c r="AV722" s="49">
        <v>1</v>
      </c>
      <c r="AW722" s="60">
        <v>43602</v>
      </c>
      <c r="AX722" s="60" t="s">
        <v>183</v>
      </c>
      <c r="AY722" s="60">
        <v>43721.839369444446</v>
      </c>
      <c r="AZ722" s="60">
        <v>43588</v>
      </c>
      <c r="BA722" s="60">
        <v>43600</v>
      </c>
      <c r="BB722" s="60" t="s">
        <v>3026</v>
      </c>
      <c r="BC722" s="60">
        <v>43606.657939814817</v>
      </c>
      <c r="BD722" s="60">
        <v>43647</v>
      </c>
      <c r="BE722" s="60">
        <v>43830</v>
      </c>
      <c r="BF722" s="49">
        <f>IF(AND(ISBLANK(tbl_RawData_Report1[[#This Row],[REQ_ID]]),tbl_RawData_Report1[[#This Row],[RH Kit?]] = "Y"),1,COUNTIFS(tbl_RawData_Report1[RH Kit?],"Y",tbl_RawData_Report1[REQ_ID],tbl_RawData_Report1[[#This Row],[REQ_ID]]))</f>
        <v>0</v>
      </c>
      <c r="BG722" s="49">
        <f>COUNTIFS(tbl_RawData_Report1[RH Kit?],"Y",tbl_RawData_Report1[Order No.],tbl_RawData_Report1[[#This Row],[Order No.]])</f>
        <v>0</v>
      </c>
      <c r="BH722" s="49">
        <f>SUM(tbl_RawData_Report1[[#This Row],[RH Kit Req]:[RH Kit PO]])</f>
        <v>0</v>
      </c>
      <c r="BI722" s="49" t="str">
        <f>IFERROR(VLOOKUP(B722,Lookup!A:B,2,FALSE),B722)</f>
        <v xml:space="preserve"> </v>
      </c>
      <c r="BJ722" s="49" t="b">
        <f t="shared" si="11"/>
        <v>0</v>
      </c>
      <c r="BK722" s="49" t="str">
        <f>tbl_RawData_Report1[[#This Row],[Item ID]]&amp;tbl_RawData_Report1[[#This Row],[Order No.]]</f>
        <v xml:space="preserve"> 0000038419</v>
      </c>
      <c r="BL722"/>
      <c r="BM722"/>
      <c r="BN722"/>
    </row>
    <row r="723" spans="1:66" hidden="1" x14ac:dyDescent="0.25">
      <c r="A723" s="35" t="s">
        <v>8</v>
      </c>
      <c r="B723" s="35" t="s">
        <v>122</v>
      </c>
      <c r="C723" s="35">
        <v>1</v>
      </c>
      <c r="D723" s="35">
        <v>1</v>
      </c>
      <c r="E723" s="35">
        <v>1</v>
      </c>
      <c r="F723" s="35" t="s">
        <v>410</v>
      </c>
      <c r="G723" s="35" t="s">
        <v>3002</v>
      </c>
      <c r="H723" s="35" t="s">
        <v>3081</v>
      </c>
      <c r="I723" s="35" t="s">
        <v>593</v>
      </c>
      <c r="J723" s="35">
        <v>4603.28</v>
      </c>
      <c r="K723" s="35" t="s">
        <v>1778</v>
      </c>
      <c r="L723" s="35" t="s">
        <v>3007</v>
      </c>
      <c r="M723" s="35" t="s">
        <v>396</v>
      </c>
      <c r="N723" s="35" t="s">
        <v>122</v>
      </c>
      <c r="O723" s="35" t="s">
        <v>3008</v>
      </c>
      <c r="P723" s="35" t="s">
        <v>3009</v>
      </c>
      <c r="Q723" s="35" t="s">
        <v>311</v>
      </c>
      <c r="R723" s="35" t="s">
        <v>314</v>
      </c>
      <c r="S723" s="35" t="s">
        <v>315</v>
      </c>
      <c r="T723" s="35" t="s">
        <v>5068</v>
      </c>
      <c r="U723" s="35" t="s">
        <v>269</v>
      </c>
      <c r="V723" s="35">
        <v>0</v>
      </c>
      <c r="W723" s="35">
        <v>0</v>
      </c>
      <c r="X723" s="49">
        <v>9225</v>
      </c>
      <c r="Y723" s="60" t="s">
        <v>340</v>
      </c>
      <c r="Z723" s="49">
        <v>1</v>
      </c>
      <c r="AA723" s="49">
        <v>9225</v>
      </c>
      <c r="AB723" s="60" t="s">
        <v>637</v>
      </c>
      <c r="AC723" s="60" t="s">
        <v>660</v>
      </c>
      <c r="AD723" s="60" t="s">
        <v>3010</v>
      </c>
      <c r="AE723" s="60" t="s">
        <v>3011</v>
      </c>
      <c r="AF723" s="49">
        <v>2019</v>
      </c>
      <c r="AG723" s="60" t="s">
        <v>3001</v>
      </c>
      <c r="AH723" s="60">
        <v>43664</v>
      </c>
      <c r="AI723" s="60">
        <v>43707</v>
      </c>
      <c r="AJ723" s="60">
        <v>43664</v>
      </c>
      <c r="AK723" s="60">
        <v>43664</v>
      </c>
      <c r="AL723" s="60">
        <v>43748</v>
      </c>
      <c r="AM723" s="60" t="s">
        <v>568</v>
      </c>
      <c r="AN723" s="60" t="s">
        <v>3003</v>
      </c>
      <c r="AO723" s="60" t="s">
        <v>3082</v>
      </c>
      <c r="AP723" s="49"/>
      <c r="AQ723" s="60" t="s">
        <v>266</v>
      </c>
      <c r="AR723" s="60"/>
      <c r="AS723" s="60" t="s">
        <v>174</v>
      </c>
      <c r="AT723" s="49">
        <v>5</v>
      </c>
      <c r="AU723" s="49">
        <v>1</v>
      </c>
      <c r="AV723" s="49">
        <v>1</v>
      </c>
      <c r="AW723" s="60">
        <v>43602</v>
      </c>
      <c r="AX723" s="60" t="s">
        <v>183</v>
      </c>
      <c r="AY723" s="60">
        <v>43721.839369444446</v>
      </c>
      <c r="AZ723" s="60">
        <v>43588</v>
      </c>
      <c r="BA723" s="60">
        <v>43600</v>
      </c>
      <c r="BB723" s="60" t="s">
        <v>3083</v>
      </c>
      <c r="BC723" s="60">
        <v>43606.657939814817</v>
      </c>
      <c r="BD723" s="60">
        <v>43647</v>
      </c>
      <c r="BE723" s="60">
        <v>43830</v>
      </c>
      <c r="BF723" s="49">
        <f>IF(AND(ISBLANK(tbl_RawData_Report1[[#This Row],[REQ_ID]]),tbl_RawData_Report1[[#This Row],[RH Kit?]] = "Y"),1,COUNTIFS(tbl_RawData_Report1[RH Kit?],"Y",tbl_RawData_Report1[REQ_ID],tbl_RawData_Report1[[#This Row],[REQ_ID]]))</f>
        <v>0</v>
      </c>
      <c r="BG723" s="49">
        <f>COUNTIFS(tbl_RawData_Report1[RH Kit?],"Y",tbl_RawData_Report1[Order No.],tbl_RawData_Report1[[#This Row],[Order No.]])</f>
        <v>0</v>
      </c>
      <c r="BH723" s="49">
        <f>SUM(tbl_RawData_Report1[[#This Row],[RH Kit Req]:[RH Kit PO]])</f>
        <v>0</v>
      </c>
      <c r="BI723" s="49" t="str">
        <f>IFERROR(VLOOKUP(B723,Lookup!A:B,2,FALSE),B723)</f>
        <v xml:space="preserve"> </v>
      </c>
      <c r="BJ723" s="49" t="b">
        <f t="shared" si="11"/>
        <v>0</v>
      </c>
      <c r="BK723" s="49" t="str">
        <f>tbl_RawData_Report1[[#This Row],[Item ID]]&amp;tbl_RawData_Report1[[#This Row],[Order No.]]</f>
        <v xml:space="preserve"> 0000038419</v>
      </c>
      <c r="BL723"/>
      <c r="BM723"/>
      <c r="BN723"/>
    </row>
    <row r="724" spans="1:66" hidden="1" x14ac:dyDescent="0.25">
      <c r="A724" s="35" t="s">
        <v>8</v>
      </c>
      <c r="B724" s="35" t="s">
        <v>122</v>
      </c>
      <c r="C724" s="35">
        <v>10</v>
      </c>
      <c r="D724" s="35">
        <v>1</v>
      </c>
      <c r="E724" s="35">
        <v>1</v>
      </c>
      <c r="F724" s="35" t="s">
        <v>410</v>
      </c>
      <c r="G724" s="35" t="s">
        <v>3002</v>
      </c>
      <c r="H724" s="35" t="s">
        <v>3103</v>
      </c>
      <c r="I724" s="35" t="s">
        <v>593</v>
      </c>
      <c r="J724" s="35">
        <v>7149.38</v>
      </c>
      <c r="K724" s="35" t="s">
        <v>1778</v>
      </c>
      <c r="L724" s="35" t="s">
        <v>3007</v>
      </c>
      <c r="M724" s="35" t="s">
        <v>396</v>
      </c>
      <c r="N724" s="35" t="s">
        <v>122</v>
      </c>
      <c r="O724" s="35" t="s">
        <v>3008</v>
      </c>
      <c r="P724" s="35" t="s">
        <v>3009</v>
      </c>
      <c r="Q724" s="35" t="s">
        <v>311</v>
      </c>
      <c r="R724" s="35" t="s">
        <v>314</v>
      </c>
      <c r="S724" s="35" t="s">
        <v>315</v>
      </c>
      <c r="T724" s="35" t="s">
        <v>5068</v>
      </c>
      <c r="U724" s="35" t="s">
        <v>269</v>
      </c>
      <c r="V724" s="35">
        <v>0</v>
      </c>
      <c r="W724" s="35">
        <v>0</v>
      </c>
      <c r="X724" s="49">
        <v>9225</v>
      </c>
      <c r="Y724" s="60" t="s">
        <v>340</v>
      </c>
      <c r="Z724" s="49">
        <v>1</v>
      </c>
      <c r="AA724" s="49">
        <v>9225</v>
      </c>
      <c r="AB724" s="60" t="s">
        <v>637</v>
      </c>
      <c r="AC724" s="60" t="s">
        <v>660</v>
      </c>
      <c r="AD724" s="60" t="s">
        <v>3010</v>
      </c>
      <c r="AE724" s="60" t="s">
        <v>3011</v>
      </c>
      <c r="AF724" s="49">
        <v>2019</v>
      </c>
      <c r="AG724" s="60" t="s">
        <v>3001</v>
      </c>
      <c r="AH724" s="60">
        <v>43664</v>
      </c>
      <c r="AI724" s="60">
        <v>43707</v>
      </c>
      <c r="AJ724" s="60">
        <v>43664</v>
      </c>
      <c r="AK724" s="60">
        <v>43664</v>
      </c>
      <c r="AL724" s="60">
        <v>43748</v>
      </c>
      <c r="AM724" s="60" t="s">
        <v>568</v>
      </c>
      <c r="AN724" s="60" t="s">
        <v>3003</v>
      </c>
      <c r="AO724" s="60" t="s">
        <v>3104</v>
      </c>
      <c r="AP724" s="49"/>
      <c r="AQ724" s="60" t="s">
        <v>266</v>
      </c>
      <c r="AR724" s="60"/>
      <c r="AS724" s="60" t="s">
        <v>174</v>
      </c>
      <c r="AT724" s="49">
        <v>14</v>
      </c>
      <c r="AU724" s="49">
        <v>1</v>
      </c>
      <c r="AV724" s="49">
        <v>1</v>
      </c>
      <c r="AW724" s="60">
        <v>43602</v>
      </c>
      <c r="AX724" s="60" t="s">
        <v>183</v>
      </c>
      <c r="AY724" s="60">
        <v>43721.839369444446</v>
      </c>
      <c r="AZ724" s="60">
        <v>43588</v>
      </c>
      <c r="BA724" s="60">
        <v>43600</v>
      </c>
      <c r="BB724" s="60" t="s">
        <v>3105</v>
      </c>
      <c r="BC724" s="60">
        <v>43606.657939814817</v>
      </c>
      <c r="BD724" s="60">
        <v>43647</v>
      </c>
      <c r="BE724" s="60">
        <v>43830</v>
      </c>
      <c r="BF724" s="49">
        <f>IF(AND(ISBLANK(tbl_RawData_Report1[[#This Row],[REQ_ID]]),tbl_RawData_Report1[[#This Row],[RH Kit?]] = "Y"),1,COUNTIFS(tbl_RawData_Report1[RH Kit?],"Y",tbl_RawData_Report1[REQ_ID],tbl_RawData_Report1[[#This Row],[REQ_ID]]))</f>
        <v>0</v>
      </c>
      <c r="BG724" s="49">
        <f>COUNTIFS(tbl_RawData_Report1[RH Kit?],"Y",tbl_RawData_Report1[Order No.],tbl_RawData_Report1[[#This Row],[Order No.]])</f>
        <v>0</v>
      </c>
      <c r="BH724" s="49">
        <f>SUM(tbl_RawData_Report1[[#This Row],[RH Kit Req]:[RH Kit PO]])</f>
        <v>0</v>
      </c>
      <c r="BI724" s="49" t="str">
        <f>IFERROR(VLOOKUP(B724,Lookup!A:B,2,FALSE),B724)</f>
        <v xml:space="preserve"> </v>
      </c>
      <c r="BJ724" s="49" t="b">
        <f t="shared" si="11"/>
        <v>0</v>
      </c>
      <c r="BK724" s="49" t="str">
        <f>tbl_RawData_Report1[[#This Row],[Item ID]]&amp;tbl_RawData_Report1[[#This Row],[Order No.]]</f>
        <v xml:space="preserve"> 0000038419</v>
      </c>
      <c r="BL724"/>
      <c r="BM724"/>
      <c r="BN724"/>
    </row>
    <row r="725" spans="1:66" hidden="1" x14ac:dyDescent="0.25">
      <c r="A725" s="35" t="s">
        <v>8</v>
      </c>
      <c r="B725" s="35" t="s">
        <v>122</v>
      </c>
      <c r="C725" s="35">
        <v>3</v>
      </c>
      <c r="D725" s="35">
        <v>1</v>
      </c>
      <c r="E725" s="35">
        <v>1</v>
      </c>
      <c r="F725" s="35" t="s">
        <v>410</v>
      </c>
      <c r="G725" s="35" t="s">
        <v>3002</v>
      </c>
      <c r="H725" s="35" t="s">
        <v>3050</v>
      </c>
      <c r="I725" s="35" t="s">
        <v>593</v>
      </c>
      <c r="J725" s="35">
        <v>4603.28</v>
      </c>
      <c r="K725" s="35" t="s">
        <v>1778</v>
      </c>
      <c r="L725" s="35" t="s">
        <v>3007</v>
      </c>
      <c r="M725" s="35" t="s">
        <v>396</v>
      </c>
      <c r="N725" s="35" t="s">
        <v>122</v>
      </c>
      <c r="O725" s="35" t="s">
        <v>3008</v>
      </c>
      <c r="P725" s="35" t="s">
        <v>3009</v>
      </c>
      <c r="Q725" s="35" t="s">
        <v>311</v>
      </c>
      <c r="R725" s="35" t="s">
        <v>314</v>
      </c>
      <c r="S725" s="35" t="s">
        <v>315</v>
      </c>
      <c r="T725" s="35" t="s">
        <v>5068</v>
      </c>
      <c r="U725" s="35" t="s">
        <v>269</v>
      </c>
      <c r="V725" s="35">
        <v>0</v>
      </c>
      <c r="W725" s="35">
        <v>0</v>
      </c>
      <c r="X725" s="49">
        <v>9225</v>
      </c>
      <c r="Y725" s="60" t="s">
        <v>340</v>
      </c>
      <c r="Z725" s="49">
        <v>1</v>
      </c>
      <c r="AA725" s="49">
        <v>9225</v>
      </c>
      <c r="AB725" s="60" t="s">
        <v>637</v>
      </c>
      <c r="AC725" s="60" t="s">
        <v>660</v>
      </c>
      <c r="AD725" s="60" t="s">
        <v>3010</v>
      </c>
      <c r="AE725" s="60" t="s">
        <v>3011</v>
      </c>
      <c r="AF725" s="49">
        <v>2019</v>
      </c>
      <c r="AG725" s="60" t="s">
        <v>3001</v>
      </c>
      <c r="AH725" s="60">
        <v>43664</v>
      </c>
      <c r="AI725" s="60">
        <v>43707</v>
      </c>
      <c r="AJ725" s="60">
        <v>43664</v>
      </c>
      <c r="AK725" s="60">
        <v>43664</v>
      </c>
      <c r="AL725" s="60">
        <v>43748</v>
      </c>
      <c r="AM725" s="60" t="s">
        <v>568</v>
      </c>
      <c r="AN725" s="60" t="s">
        <v>3003</v>
      </c>
      <c r="AO725" s="60" t="s">
        <v>3051</v>
      </c>
      <c r="AP725" s="49"/>
      <c r="AQ725" s="60" t="s">
        <v>266</v>
      </c>
      <c r="AR725" s="60"/>
      <c r="AS725" s="60" t="s">
        <v>174</v>
      </c>
      <c r="AT725" s="49">
        <v>7</v>
      </c>
      <c r="AU725" s="49">
        <v>1</v>
      </c>
      <c r="AV725" s="49">
        <v>1</v>
      </c>
      <c r="AW725" s="60">
        <v>43602</v>
      </c>
      <c r="AX725" s="60" t="s">
        <v>183</v>
      </c>
      <c r="AY725" s="60">
        <v>43721.839369444446</v>
      </c>
      <c r="AZ725" s="60">
        <v>43588</v>
      </c>
      <c r="BA725" s="60">
        <v>43600</v>
      </c>
      <c r="BB725" s="60" t="s">
        <v>3052</v>
      </c>
      <c r="BC725" s="60">
        <v>43606.657939814817</v>
      </c>
      <c r="BD725" s="60">
        <v>43647</v>
      </c>
      <c r="BE725" s="60">
        <v>43830</v>
      </c>
      <c r="BF725" s="49">
        <f>IF(AND(ISBLANK(tbl_RawData_Report1[[#This Row],[REQ_ID]]),tbl_RawData_Report1[[#This Row],[RH Kit?]] = "Y"),1,COUNTIFS(tbl_RawData_Report1[RH Kit?],"Y",tbl_RawData_Report1[REQ_ID],tbl_RawData_Report1[[#This Row],[REQ_ID]]))</f>
        <v>0</v>
      </c>
      <c r="BG725" s="49">
        <f>COUNTIFS(tbl_RawData_Report1[RH Kit?],"Y",tbl_RawData_Report1[Order No.],tbl_RawData_Report1[[#This Row],[Order No.]])</f>
        <v>0</v>
      </c>
      <c r="BH725" s="49">
        <f>SUM(tbl_RawData_Report1[[#This Row],[RH Kit Req]:[RH Kit PO]])</f>
        <v>0</v>
      </c>
      <c r="BI725" s="49" t="str">
        <f>IFERROR(VLOOKUP(B725,Lookup!A:B,2,FALSE),B725)</f>
        <v xml:space="preserve"> </v>
      </c>
      <c r="BJ725" s="49" t="b">
        <f t="shared" si="11"/>
        <v>0</v>
      </c>
      <c r="BK725" s="49" t="str">
        <f>tbl_RawData_Report1[[#This Row],[Item ID]]&amp;tbl_RawData_Report1[[#This Row],[Order No.]]</f>
        <v xml:space="preserve"> 0000038419</v>
      </c>
      <c r="BL725"/>
      <c r="BM725"/>
      <c r="BN725"/>
    </row>
    <row r="726" spans="1:66" hidden="1" x14ac:dyDescent="0.25">
      <c r="A726" s="35" t="s">
        <v>8</v>
      </c>
      <c r="B726" s="35" t="s">
        <v>122</v>
      </c>
      <c r="C726" s="35">
        <v>6</v>
      </c>
      <c r="D726" s="35">
        <v>1</v>
      </c>
      <c r="E726" s="35">
        <v>1</v>
      </c>
      <c r="F726" s="35" t="s">
        <v>410</v>
      </c>
      <c r="G726" s="35" t="s">
        <v>3002</v>
      </c>
      <c r="H726" s="35" t="s">
        <v>3053</v>
      </c>
      <c r="I726" s="35" t="s">
        <v>593</v>
      </c>
      <c r="J726" s="35">
        <v>867.15</v>
      </c>
      <c r="K726" s="35" t="s">
        <v>1778</v>
      </c>
      <c r="L726" s="35" t="s">
        <v>3007</v>
      </c>
      <c r="M726" s="35" t="s">
        <v>396</v>
      </c>
      <c r="N726" s="35" t="s">
        <v>122</v>
      </c>
      <c r="O726" s="35" t="s">
        <v>3008</v>
      </c>
      <c r="P726" s="35" t="s">
        <v>3009</v>
      </c>
      <c r="Q726" s="35" t="s">
        <v>311</v>
      </c>
      <c r="R726" s="35" t="s">
        <v>314</v>
      </c>
      <c r="S726" s="35" t="s">
        <v>315</v>
      </c>
      <c r="T726" s="35" t="s">
        <v>5068</v>
      </c>
      <c r="U726" s="35" t="s">
        <v>269</v>
      </c>
      <c r="V726" s="35">
        <v>0</v>
      </c>
      <c r="W726" s="35">
        <v>0</v>
      </c>
      <c r="X726" s="49">
        <v>9225</v>
      </c>
      <c r="Y726" s="60" t="s">
        <v>340</v>
      </c>
      <c r="Z726" s="49">
        <v>1</v>
      </c>
      <c r="AA726" s="49">
        <v>9225</v>
      </c>
      <c r="AB726" s="60" t="s">
        <v>637</v>
      </c>
      <c r="AC726" s="60" t="s">
        <v>660</v>
      </c>
      <c r="AD726" s="60" t="s">
        <v>3010</v>
      </c>
      <c r="AE726" s="60" t="s">
        <v>3011</v>
      </c>
      <c r="AF726" s="49">
        <v>2019</v>
      </c>
      <c r="AG726" s="60" t="s">
        <v>3001</v>
      </c>
      <c r="AH726" s="60">
        <v>43664</v>
      </c>
      <c r="AI726" s="60">
        <v>43707</v>
      </c>
      <c r="AJ726" s="60">
        <v>43664</v>
      </c>
      <c r="AK726" s="60">
        <v>43664</v>
      </c>
      <c r="AL726" s="60">
        <v>43748</v>
      </c>
      <c r="AM726" s="60" t="s">
        <v>568</v>
      </c>
      <c r="AN726" s="60" t="s">
        <v>3003</v>
      </c>
      <c r="AO726" s="60" t="s">
        <v>3054</v>
      </c>
      <c r="AP726" s="49"/>
      <c r="AQ726" s="60" t="s">
        <v>266</v>
      </c>
      <c r="AR726" s="60"/>
      <c r="AS726" s="60" t="s">
        <v>174</v>
      </c>
      <c r="AT726" s="49">
        <v>10</v>
      </c>
      <c r="AU726" s="49">
        <v>1</v>
      </c>
      <c r="AV726" s="49">
        <v>1</v>
      </c>
      <c r="AW726" s="60">
        <v>43602</v>
      </c>
      <c r="AX726" s="60" t="s">
        <v>183</v>
      </c>
      <c r="AY726" s="60">
        <v>43721.839369444446</v>
      </c>
      <c r="AZ726" s="60">
        <v>43588</v>
      </c>
      <c r="BA726" s="60">
        <v>43600</v>
      </c>
      <c r="BB726" s="60" t="s">
        <v>3055</v>
      </c>
      <c r="BC726" s="60">
        <v>43606.657939814817</v>
      </c>
      <c r="BD726" s="60">
        <v>43647</v>
      </c>
      <c r="BE726" s="60">
        <v>43830</v>
      </c>
      <c r="BF726" s="49">
        <f>IF(AND(ISBLANK(tbl_RawData_Report1[[#This Row],[REQ_ID]]),tbl_RawData_Report1[[#This Row],[RH Kit?]] = "Y"),1,COUNTIFS(tbl_RawData_Report1[RH Kit?],"Y",tbl_RawData_Report1[REQ_ID],tbl_RawData_Report1[[#This Row],[REQ_ID]]))</f>
        <v>0</v>
      </c>
      <c r="BG726" s="49">
        <f>COUNTIFS(tbl_RawData_Report1[RH Kit?],"Y",tbl_RawData_Report1[Order No.],tbl_RawData_Report1[[#This Row],[Order No.]])</f>
        <v>0</v>
      </c>
      <c r="BH726" s="49">
        <f>SUM(tbl_RawData_Report1[[#This Row],[RH Kit Req]:[RH Kit PO]])</f>
        <v>0</v>
      </c>
      <c r="BI726" s="49" t="str">
        <f>IFERROR(VLOOKUP(B726,Lookup!A:B,2,FALSE),B726)</f>
        <v xml:space="preserve"> </v>
      </c>
      <c r="BJ726" s="49" t="b">
        <f t="shared" si="11"/>
        <v>0</v>
      </c>
      <c r="BK726" s="49" t="str">
        <f>tbl_RawData_Report1[[#This Row],[Item ID]]&amp;tbl_RawData_Report1[[#This Row],[Order No.]]</f>
        <v xml:space="preserve"> 0000038419</v>
      </c>
      <c r="BL726"/>
      <c r="BM726"/>
      <c r="BN726"/>
    </row>
    <row r="727" spans="1:66" hidden="1" x14ac:dyDescent="0.25">
      <c r="A727" s="35" t="s">
        <v>8</v>
      </c>
      <c r="B727" s="35" t="s">
        <v>122</v>
      </c>
      <c r="C727" s="35">
        <v>5</v>
      </c>
      <c r="D727" s="35">
        <v>1</v>
      </c>
      <c r="E727" s="35">
        <v>1</v>
      </c>
      <c r="F727" s="35" t="s">
        <v>410</v>
      </c>
      <c r="G727" s="35" t="s">
        <v>3002</v>
      </c>
      <c r="H727" s="35" t="s">
        <v>3306</v>
      </c>
      <c r="I727" s="35" t="s">
        <v>593</v>
      </c>
      <c r="J727" s="35">
        <v>3634.65</v>
      </c>
      <c r="K727" s="35" t="s">
        <v>1778</v>
      </c>
      <c r="L727" s="35" t="s">
        <v>3007</v>
      </c>
      <c r="M727" s="35" t="s">
        <v>396</v>
      </c>
      <c r="N727" s="35" t="s">
        <v>122</v>
      </c>
      <c r="O727" s="35" t="s">
        <v>3008</v>
      </c>
      <c r="P727" s="35" t="s">
        <v>3009</v>
      </c>
      <c r="Q727" s="35" t="s">
        <v>311</v>
      </c>
      <c r="R727" s="35" t="s">
        <v>314</v>
      </c>
      <c r="S727" s="35" t="s">
        <v>315</v>
      </c>
      <c r="T727" s="35" t="s">
        <v>5068</v>
      </c>
      <c r="U727" s="35" t="s">
        <v>269</v>
      </c>
      <c r="V727" s="35">
        <v>0</v>
      </c>
      <c r="W727" s="35">
        <v>0</v>
      </c>
      <c r="X727" s="49">
        <v>9225</v>
      </c>
      <c r="Y727" s="60" t="s">
        <v>340</v>
      </c>
      <c r="Z727" s="49">
        <v>1</v>
      </c>
      <c r="AA727" s="49">
        <v>9225</v>
      </c>
      <c r="AB727" s="60" t="s">
        <v>637</v>
      </c>
      <c r="AC727" s="60" t="s">
        <v>660</v>
      </c>
      <c r="AD727" s="60" t="s">
        <v>3010</v>
      </c>
      <c r="AE727" s="60" t="s">
        <v>3011</v>
      </c>
      <c r="AF727" s="49">
        <v>2019</v>
      </c>
      <c r="AG727" s="60" t="s">
        <v>3001</v>
      </c>
      <c r="AH727" s="60">
        <v>43664</v>
      </c>
      <c r="AI727" s="60">
        <v>43707</v>
      </c>
      <c r="AJ727" s="60">
        <v>43664</v>
      </c>
      <c r="AK727" s="60">
        <v>43664</v>
      </c>
      <c r="AL727" s="60">
        <v>43748</v>
      </c>
      <c r="AM727" s="60" t="s">
        <v>568</v>
      </c>
      <c r="AN727" s="60" t="s">
        <v>3003</v>
      </c>
      <c r="AO727" s="60" t="s">
        <v>3307</v>
      </c>
      <c r="AP727" s="49"/>
      <c r="AQ727" s="60" t="s">
        <v>266</v>
      </c>
      <c r="AR727" s="60"/>
      <c r="AS727" s="60" t="s">
        <v>174</v>
      </c>
      <c r="AT727" s="49">
        <v>9</v>
      </c>
      <c r="AU727" s="49">
        <v>1</v>
      </c>
      <c r="AV727" s="49">
        <v>1</v>
      </c>
      <c r="AW727" s="60">
        <v>43602</v>
      </c>
      <c r="AX727" s="60" t="s">
        <v>183</v>
      </c>
      <c r="AY727" s="60">
        <v>43721.839369444446</v>
      </c>
      <c r="AZ727" s="60">
        <v>43588</v>
      </c>
      <c r="BA727" s="60">
        <v>43600</v>
      </c>
      <c r="BB727" s="60" t="s">
        <v>3308</v>
      </c>
      <c r="BC727" s="60">
        <v>43606.657939814817</v>
      </c>
      <c r="BD727" s="60">
        <v>43647</v>
      </c>
      <c r="BE727" s="60">
        <v>43830</v>
      </c>
      <c r="BF727" s="49">
        <f>IF(AND(ISBLANK(tbl_RawData_Report1[[#This Row],[REQ_ID]]),tbl_RawData_Report1[[#This Row],[RH Kit?]] = "Y"),1,COUNTIFS(tbl_RawData_Report1[RH Kit?],"Y",tbl_RawData_Report1[REQ_ID],tbl_RawData_Report1[[#This Row],[REQ_ID]]))</f>
        <v>0</v>
      </c>
      <c r="BG727" s="49">
        <f>COUNTIFS(tbl_RawData_Report1[RH Kit?],"Y",tbl_RawData_Report1[Order No.],tbl_RawData_Report1[[#This Row],[Order No.]])</f>
        <v>0</v>
      </c>
      <c r="BH727" s="49">
        <f>SUM(tbl_RawData_Report1[[#This Row],[RH Kit Req]:[RH Kit PO]])</f>
        <v>0</v>
      </c>
      <c r="BI727" s="49" t="str">
        <f>IFERROR(VLOOKUP(B727,Lookup!A:B,2,FALSE),B727)</f>
        <v xml:space="preserve"> </v>
      </c>
      <c r="BJ727" s="49" t="b">
        <f t="shared" si="11"/>
        <v>0</v>
      </c>
      <c r="BK727" s="49" t="str">
        <f>tbl_RawData_Report1[[#This Row],[Item ID]]&amp;tbl_RawData_Report1[[#This Row],[Order No.]]</f>
        <v xml:space="preserve"> 0000038419</v>
      </c>
      <c r="BL727"/>
      <c r="BM727"/>
      <c r="BN727"/>
    </row>
    <row r="728" spans="1:66" hidden="1" x14ac:dyDescent="0.25">
      <c r="A728" s="35" t="s">
        <v>8</v>
      </c>
      <c r="B728" s="35" t="s">
        <v>122</v>
      </c>
      <c r="C728" s="35">
        <v>15</v>
      </c>
      <c r="D728" s="35">
        <v>1</v>
      </c>
      <c r="E728" s="35">
        <v>1</v>
      </c>
      <c r="F728" s="35" t="s">
        <v>410</v>
      </c>
      <c r="G728" s="35" t="s">
        <v>3002</v>
      </c>
      <c r="H728" s="35" t="s">
        <v>3021</v>
      </c>
      <c r="I728" s="35" t="s">
        <v>593</v>
      </c>
      <c r="J728" s="35">
        <v>7195.5</v>
      </c>
      <c r="K728" s="35" t="s">
        <v>1778</v>
      </c>
      <c r="L728" s="35" t="s">
        <v>3007</v>
      </c>
      <c r="M728" s="35" t="s">
        <v>396</v>
      </c>
      <c r="N728" s="35" t="s">
        <v>122</v>
      </c>
      <c r="O728" s="35" t="s">
        <v>3008</v>
      </c>
      <c r="P728" s="35" t="s">
        <v>3009</v>
      </c>
      <c r="Q728" s="35" t="s">
        <v>311</v>
      </c>
      <c r="R728" s="35" t="s">
        <v>314</v>
      </c>
      <c r="S728" s="35" t="s">
        <v>315</v>
      </c>
      <c r="T728" s="35" t="s">
        <v>5068</v>
      </c>
      <c r="U728" s="35" t="s">
        <v>269</v>
      </c>
      <c r="V728" s="35">
        <v>0</v>
      </c>
      <c r="W728" s="35">
        <v>0</v>
      </c>
      <c r="X728" s="49">
        <v>9225</v>
      </c>
      <c r="Y728" s="60" t="s">
        <v>340</v>
      </c>
      <c r="Z728" s="49">
        <v>1</v>
      </c>
      <c r="AA728" s="49">
        <v>9225</v>
      </c>
      <c r="AB728" s="60" t="s">
        <v>637</v>
      </c>
      <c r="AC728" s="60" t="s">
        <v>660</v>
      </c>
      <c r="AD728" s="60" t="s">
        <v>3010</v>
      </c>
      <c r="AE728" s="60" t="s">
        <v>3011</v>
      </c>
      <c r="AF728" s="49">
        <v>2019</v>
      </c>
      <c r="AG728" s="60" t="s">
        <v>3001</v>
      </c>
      <c r="AH728" s="60">
        <v>43664</v>
      </c>
      <c r="AI728" s="60">
        <v>43707</v>
      </c>
      <c r="AJ728" s="60">
        <v>43664</v>
      </c>
      <c r="AK728" s="60">
        <v>43664</v>
      </c>
      <c r="AL728" s="60">
        <v>43748</v>
      </c>
      <c r="AM728" s="60" t="s">
        <v>568</v>
      </c>
      <c r="AN728" s="60" t="s">
        <v>3003</v>
      </c>
      <c r="AO728" s="60" t="s">
        <v>3022</v>
      </c>
      <c r="AP728" s="49"/>
      <c r="AQ728" s="60" t="s">
        <v>266</v>
      </c>
      <c r="AR728" s="60"/>
      <c r="AS728" s="60" t="s">
        <v>174</v>
      </c>
      <c r="AT728" s="49">
        <v>19</v>
      </c>
      <c r="AU728" s="49">
        <v>1</v>
      </c>
      <c r="AV728" s="49">
        <v>1</v>
      </c>
      <c r="AW728" s="60">
        <v>43602</v>
      </c>
      <c r="AX728" s="60" t="s">
        <v>183</v>
      </c>
      <c r="AY728" s="60">
        <v>43721.839369444446</v>
      </c>
      <c r="AZ728" s="60">
        <v>43588</v>
      </c>
      <c r="BA728" s="60">
        <v>43600</v>
      </c>
      <c r="BB728" s="60" t="s">
        <v>3023</v>
      </c>
      <c r="BC728" s="60">
        <v>43606.657939814817</v>
      </c>
      <c r="BD728" s="60">
        <v>43647</v>
      </c>
      <c r="BE728" s="60">
        <v>43830</v>
      </c>
      <c r="BF728" s="49">
        <f>IF(AND(ISBLANK(tbl_RawData_Report1[[#This Row],[REQ_ID]]),tbl_RawData_Report1[[#This Row],[RH Kit?]] = "Y"),1,COUNTIFS(tbl_RawData_Report1[RH Kit?],"Y",tbl_RawData_Report1[REQ_ID],tbl_RawData_Report1[[#This Row],[REQ_ID]]))</f>
        <v>0</v>
      </c>
      <c r="BG728" s="49">
        <f>COUNTIFS(tbl_RawData_Report1[RH Kit?],"Y",tbl_RawData_Report1[Order No.],tbl_RawData_Report1[[#This Row],[Order No.]])</f>
        <v>0</v>
      </c>
      <c r="BH728" s="49">
        <f>SUM(tbl_RawData_Report1[[#This Row],[RH Kit Req]:[RH Kit PO]])</f>
        <v>0</v>
      </c>
      <c r="BI728" s="49" t="str">
        <f>IFERROR(VLOOKUP(B728,Lookup!A:B,2,FALSE),B728)</f>
        <v xml:space="preserve"> </v>
      </c>
      <c r="BJ728" s="49" t="b">
        <f t="shared" si="11"/>
        <v>0</v>
      </c>
      <c r="BK728" s="49" t="str">
        <f>tbl_RawData_Report1[[#This Row],[Item ID]]&amp;tbl_RawData_Report1[[#This Row],[Order No.]]</f>
        <v xml:space="preserve"> 0000038419</v>
      </c>
      <c r="BL728"/>
      <c r="BM728"/>
      <c r="BN728"/>
    </row>
    <row r="729" spans="1:66" hidden="1" x14ac:dyDescent="0.25">
      <c r="A729" s="35" t="s">
        <v>8</v>
      </c>
      <c r="B729" s="35" t="s">
        <v>122</v>
      </c>
      <c r="C729" s="35">
        <v>14</v>
      </c>
      <c r="D729" s="35">
        <v>1</v>
      </c>
      <c r="E729" s="35">
        <v>1</v>
      </c>
      <c r="F729" s="35" t="s">
        <v>410</v>
      </c>
      <c r="G729" s="35" t="s">
        <v>3002</v>
      </c>
      <c r="H729" s="35" t="s">
        <v>3352</v>
      </c>
      <c r="I729" s="35" t="s">
        <v>593</v>
      </c>
      <c r="J729" s="35">
        <v>7287.75</v>
      </c>
      <c r="K729" s="35" t="s">
        <v>1778</v>
      </c>
      <c r="L729" s="35" t="s">
        <v>3007</v>
      </c>
      <c r="M729" s="35" t="s">
        <v>396</v>
      </c>
      <c r="N729" s="35" t="s">
        <v>122</v>
      </c>
      <c r="O729" s="35" t="s">
        <v>3008</v>
      </c>
      <c r="P729" s="35" t="s">
        <v>3009</v>
      </c>
      <c r="Q729" s="35" t="s">
        <v>311</v>
      </c>
      <c r="R729" s="35" t="s">
        <v>314</v>
      </c>
      <c r="S729" s="35" t="s">
        <v>315</v>
      </c>
      <c r="T729" s="35" t="s">
        <v>5068</v>
      </c>
      <c r="U729" s="35" t="s">
        <v>269</v>
      </c>
      <c r="V729" s="35">
        <v>0</v>
      </c>
      <c r="W729" s="35">
        <v>0</v>
      </c>
      <c r="X729" s="49">
        <v>9225</v>
      </c>
      <c r="Y729" s="60" t="s">
        <v>340</v>
      </c>
      <c r="Z729" s="49">
        <v>1</v>
      </c>
      <c r="AA729" s="49">
        <v>9225</v>
      </c>
      <c r="AB729" s="60" t="s">
        <v>637</v>
      </c>
      <c r="AC729" s="60" t="s">
        <v>660</v>
      </c>
      <c r="AD729" s="60" t="s">
        <v>3010</v>
      </c>
      <c r="AE729" s="60" t="s">
        <v>3011</v>
      </c>
      <c r="AF729" s="49">
        <v>2019</v>
      </c>
      <c r="AG729" s="60" t="s">
        <v>3001</v>
      </c>
      <c r="AH729" s="60">
        <v>43664</v>
      </c>
      <c r="AI729" s="60">
        <v>43707</v>
      </c>
      <c r="AJ729" s="60">
        <v>43664</v>
      </c>
      <c r="AK729" s="60">
        <v>43664</v>
      </c>
      <c r="AL729" s="60">
        <v>43748</v>
      </c>
      <c r="AM729" s="60" t="s">
        <v>568</v>
      </c>
      <c r="AN729" s="60" t="s">
        <v>3003</v>
      </c>
      <c r="AO729" s="60" t="s">
        <v>3353</v>
      </c>
      <c r="AP729" s="49"/>
      <c r="AQ729" s="60" t="s">
        <v>266</v>
      </c>
      <c r="AR729" s="60"/>
      <c r="AS729" s="60" t="s">
        <v>174</v>
      </c>
      <c r="AT729" s="49">
        <v>18</v>
      </c>
      <c r="AU729" s="49">
        <v>1</v>
      </c>
      <c r="AV729" s="49">
        <v>1</v>
      </c>
      <c r="AW729" s="60">
        <v>43602</v>
      </c>
      <c r="AX729" s="60" t="s">
        <v>183</v>
      </c>
      <c r="AY729" s="60">
        <v>43721.839369444446</v>
      </c>
      <c r="AZ729" s="60">
        <v>43588</v>
      </c>
      <c r="BA729" s="60">
        <v>43600</v>
      </c>
      <c r="BB729" s="60" t="s">
        <v>3354</v>
      </c>
      <c r="BC729" s="60">
        <v>43606.657939814817</v>
      </c>
      <c r="BD729" s="60">
        <v>43647</v>
      </c>
      <c r="BE729" s="60">
        <v>43830</v>
      </c>
      <c r="BF729" s="49">
        <f>IF(AND(ISBLANK(tbl_RawData_Report1[[#This Row],[REQ_ID]]),tbl_RawData_Report1[[#This Row],[RH Kit?]] = "Y"),1,COUNTIFS(tbl_RawData_Report1[RH Kit?],"Y",tbl_RawData_Report1[REQ_ID],tbl_RawData_Report1[[#This Row],[REQ_ID]]))</f>
        <v>0</v>
      </c>
      <c r="BG729" s="49">
        <f>COUNTIFS(tbl_RawData_Report1[RH Kit?],"Y",tbl_RawData_Report1[Order No.],tbl_RawData_Report1[[#This Row],[Order No.]])</f>
        <v>0</v>
      </c>
      <c r="BH729" s="49">
        <f>SUM(tbl_RawData_Report1[[#This Row],[RH Kit Req]:[RH Kit PO]])</f>
        <v>0</v>
      </c>
      <c r="BI729" s="49" t="str">
        <f>IFERROR(VLOOKUP(B729,Lookup!A:B,2,FALSE),B729)</f>
        <v xml:space="preserve"> </v>
      </c>
      <c r="BJ729" s="49" t="b">
        <f t="shared" si="11"/>
        <v>0</v>
      </c>
      <c r="BK729" s="49" t="str">
        <f>tbl_RawData_Report1[[#This Row],[Item ID]]&amp;tbl_RawData_Report1[[#This Row],[Order No.]]</f>
        <v xml:space="preserve"> 0000038419</v>
      </c>
      <c r="BL729"/>
      <c r="BM729"/>
      <c r="BN729"/>
    </row>
    <row r="730" spans="1:66" hidden="1" x14ac:dyDescent="0.25">
      <c r="A730" s="35" t="s">
        <v>8</v>
      </c>
      <c r="B730" s="35" t="s">
        <v>122</v>
      </c>
      <c r="C730" s="35">
        <v>8</v>
      </c>
      <c r="D730" s="35">
        <v>1</v>
      </c>
      <c r="E730" s="35">
        <v>1</v>
      </c>
      <c r="F730" s="35" t="s">
        <v>410</v>
      </c>
      <c r="G730" s="35" t="s">
        <v>3002</v>
      </c>
      <c r="H730" s="35" t="s">
        <v>3018</v>
      </c>
      <c r="I730" s="35" t="s">
        <v>593</v>
      </c>
      <c r="J730" s="35">
        <v>3929.85</v>
      </c>
      <c r="K730" s="35" t="s">
        <v>1778</v>
      </c>
      <c r="L730" s="35" t="s">
        <v>3007</v>
      </c>
      <c r="M730" s="35" t="s">
        <v>396</v>
      </c>
      <c r="N730" s="35" t="s">
        <v>122</v>
      </c>
      <c r="O730" s="35" t="s">
        <v>3008</v>
      </c>
      <c r="P730" s="35" t="s">
        <v>3009</v>
      </c>
      <c r="Q730" s="35" t="s">
        <v>311</v>
      </c>
      <c r="R730" s="35" t="s">
        <v>314</v>
      </c>
      <c r="S730" s="35" t="s">
        <v>315</v>
      </c>
      <c r="T730" s="35" t="s">
        <v>5068</v>
      </c>
      <c r="U730" s="35" t="s">
        <v>269</v>
      </c>
      <c r="V730" s="35">
        <v>0</v>
      </c>
      <c r="W730" s="35">
        <v>0</v>
      </c>
      <c r="X730" s="49">
        <v>9225</v>
      </c>
      <c r="Y730" s="60" t="s">
        <v>340</v>
      </c>
      <c r="Z730" s="49">
        <v>1</v>
      </c>
      <c r="AA730" s="49">
        <v>9225</v>
      </c>
      <c r="AB730" s="60" t="s">
        <v>637</v>
      </c>
      <c r="AC730" s="60" t="s">
        <v>660</v>
      </c>
      <c r="AD730" s="60" t="s">
        <v>3010</v>
      </c>
      <c r="AE730" s="60" t="s">
        <v>3011</v>
      </c>
      <c r="AF730" s="49">
        <v>2019</v>
      </c>
      <c r="AG730" s="60" t="s">
        <v>3001</v>
      </c>
      <c r="AH730" s="60">
        <v>43664</v>
      </c>
      <c r="AI730" s="60">
        <v>43707</v>
      </c>
      <c r="AJ730" s="60">
        <v>43664</v>
      </c>
      <c r="AK730" s="60">
        <v>43664</v>
      </c>
      <c r="AL730" s="60">
        <v>43748</v>
      </c>
      <c r="AM730" s="60" t="s">
        <v>568</v>
      </c>
      <c r="AN730" s="60" t="s">
        <v>3003</v>
      </c>
      <c r="AO730" s="60" t="s">
        <v>3019</v>
      </c>
      <c r="AP730" s="49"/>
      <c r="AQ730" s="60" t="s">
        <v>266</v>
      </c>
      <c r="AR730" s="60"/>
      <c r="AS730" s="60" t="s">
        <v>174</v>
      </c>
      <c r="AT730" s="49">
        <v>12</v>
      </c>
      <c r="AU730" s="49">
        <v>1</v>
      </c>
      <c r="AV730" s="49">
        <v>1</v>
      </c>
      <c r="AW730" s="60">
        <v>43602</v>
      </c>
      <c r="AX730" s="60" t="s">
        <v>183</v>
      </c>
      <c r="AY730" s="60">
        <v>43721.839369444446</v>
      </c>
      <c r="AZ730" s="60">
        <v>43588</v>
      </c>
      <c r="BA730" s="60">
        <v>43600</v>
      </c>
      <c r="BB730" s="60" t="s">
        <v>3020</v>
      </c>
      <c r="BC730" s="60">
        <v>43606.657939814817</v>
      </c>
      <c r="BD730" s="60">
        <v>43647</v>
      </c>
      <c r="BE730" s="60">
        <v>43830</v>
      </c>
      <c r="BF730" s="49">
        <f>IF(AND(ISBLANK(tbl_RawData_Report1[[#This Row],[REQ_ID]]),tbl_RawData_Report1[[#This Row],[RH Kit?]] = "Y"),1,COUNTIFS(tbl_RawData_Report1[RH Kit?],"Y",tbl_RawData_Report1[REQ_ID],tbl_RawData_Report1[[#This Row],[REQ_ID]]))</f>
        <v>0</v>
      </c>
      <c r="BG730" s="49">
        <f>COUNTIFS(tbl_RawData_Report1[RH Kit?],"Y",tbl_RawData_Report1[Order No.],tbl_RawData_Report1[[#This Row],[Order No.]])</f>
        <v>0</v>
      </c>
      <c r="BH730" s="49">
        <f>SUM(tbl_RawData_Report1[[#This Row],[RH Kit Req]:[RH Kit PO]])</f>
        <v>0</v>
      </c>
      <c r="BI730" s="49" t="str">
        <f>IFERROR(VLOOKUP(B730,Lookup!A:B,2,FALSE),B730)</f>
        <v xml:space="preserve"> </v>
      </c>
      <c r="BJ730" s="49" t="b">
        <f t="shared" si="11"/>
        <v>0</v>
      </c>
      <c r="BK730" s="49" t="str">
        <f>tbl_RawData_Report1[[#This Row],[Item ID]]&amp;tbl_RawData_Report1[[#This Row],[Order No.]]</f>
        <v xml:space="preserve"> 0000038419</v>
      </c>
      <c r="BL730"/>
      <c r="BM730"/>
      <c r="BN730"/>
    </row>
    <row r="731" spans="1:66" hidden="1" x14ac:dyDescent="0.25">
      <c r="A731" s="35" t="s">
        <v>8</v>
      </c>
      <c r="B731" s="35" t="s">
        <v>122</v>
      </c>
      <c r="C731" s="35">
        <v>4</v>
      </c>
      <c r="D731" s="35">
        <v>1</v>
      </c>
      <c r="E731" s="35">
        <v>1</v>
      </c>
      <c r="F731" s="35" t="s">
        <v>410</v>
      </c>
      <c r="G731" s="35" t="s">
        <v>3002</v>
      </c>
      <c r="H731" s="35" t="s">
        <v>3012</v>
      </c>
      <c r="I731" s="35" t="s">
        <v>593</v>
      </c>
      <c r="J731" s="35">
        <v>7084.8</v>
      </c>
      <c r="K731" s="35" t="s">
        <v>1778</v>
      </c>
      <c r="L731" s="35" t="s">
        <v>3007</v>
      </c>
      <c r="M731" s="35" t="s">
        <v>396</v>
      </c>
      <c r="N731" s="35" t="s">
        <v>122</v>
      </c>
      <c r="O731" s="35" t="s">
        <v>3008</v>
      </c>
      <c r="P731" s="35" t="s">
        <v>3009</v>
      </c>
      <c r="Q731" s="35" t="s">
        <v>311</v>
      </c>
      <c r="R731" s="35" t="s">
        <v>314</v>
      </c>
      <c r="S731" s="35" t="s">
        <v>315</v>
      </c>
      <c r="T731" s="35" t="s">
        <v>5068</v>
      </c>
      <c r="U731" s="35" t="s">
        <v>269</v>
      </c>
      <c r="V731" s="35">
        <v>0</v>
      </c>
      <c r="W731" s="35">
        <v>0</v>
      </c>
      <c r="X731" s="49">
        <v>18450</v>
      </c>
      <c r="Y731" s="60" t="s">
        <v>340</v>
      </c>
      <c r="Z731" s="49">
        <v>1</v>
      </c>
      <c r="AA731" s="49">
        <v>18450</v>
      </c>
      <c r="AB731" s="60" t="s">
        <v>637</v>
      </c>
      <c r="AC731" s="60" t="s">
        <v>660</v>
      </c>
      <c r="AD731" s="60" t="s">
        <v>3010</v>
      </c>
      <c r="AE731" s="60" t="s">
        <v>3011</v>
      </c>
      <c r="AF731" s="49">
        <v>2019</v>
      </c>
      <c r="AG731" s="60" t="s">
        <v>3001</v>
      </c>
      <c r="AH731" s="60">
        <v>43664</v>
      </c>
      <c r="AI731" s="60">
        <v>43707</v>
      </c>
      <c r="AJ731" s="60">
        <v>43664</v>
      </c>
      <c r="AK731" s="60">
        <v>43664</v>
      </c>
      <c r="AL731" s="60">
        <v>43748</v>
      </c>
      <c r="AM731" s="60" t="s">
        <v>568</v>
      </c>
      <c r="AN731" s="60" t="s">
        <v>3003</v>
      </c>
      <c r="AO731" s="60" t="s">
        <v>3013</v>
      </c>
      <c r="AP731" s="49"/>
      <c r="AQ731" s="60" t="s">
        <v>266</v>
      </c>
      <c r="AR731" s="60"/>
      <c r="AS731" s="60" t="s">
        <v>174</v>
      </c>
      <c r="AT731" s="49">
        <v>8</v>
      </c>
      <c r="AU731" s="49">
        <v>1</v>
      </c>
      <c r="AV731" s="49">
        <v>1</v>
      </c>
      <c r="AW731" s="60">
        <v>43602</v>
      </c>
      <c r="AX731" s="60" t="s">
        <v>183</v>
      </c>
      <c r="AY731" s="60">
        <v>43721.839369444446</v>
      </c>
      <c r="AZ731" s="60">
        <v>43588</v>
      </c>
      <c r="BA731" s="60">
        <v>43600</v>
      </c>
      <c r="BB731" s="60" t="s">
        <v>3014</v>
      </c>
      <c r="BC731" s="60">
        <v>43606.657939814817</v>
      </c>
      <c r="BD731" s="60">
        <v>43647</v>
      </c>
      <c r="BE731" s="60">
        <v>43830</v>
      </c>
      <c r="BF731" s="49">
        <f>IF(AND(ISBLANK(tbl_RawData_Report1[[#This Row],[REQ_ID]]),tbl_RawData_Report1[[#This Row],[RH Kit?]] = "Y"),1,COUNTIFS(tbl_RawData_Report1[RH Kit?],"Y",tbl_RawData_Report1[REQ_ID],tbl_RawData_Report1[[#This Row],[REQ_ID]]))</f>
        <v>0</v>
      </c>
      <c r="BG731" s="49">
        <f>COUNTIFS(tbl_RawData_Report1[RH Kit?],"Y",tbl_RawData_Report1[Order No.],tbl_RawData_Report1[[#This Row],[Order No.]])</f>
        <v>0</v>
      </c>
      <c r="BH731" s="49">
        <f>SUM(tbl_RawData_Report1[[#This Row],[RH Kit Req]:[RH Kit PO]])</f>
        <v>0</v>
      </c>
      <c r="BI731" s="49" t="str">
        <f>IFERROR(VLOOKUP(B731,Lookup!A:B,2,FALSE),B731)</f>
        <v xml:space="preserve"> </v>
      </c>
      <c r="BJ731" s="49" t="b">
        <f t="shared" si="11"/>
        <v>0</v>
      </c>
      <c r="BK731" s="49" t="str">
        <f>tbl_RawData_Report1[[#This Row],[Item ID]]&amp;tbl_RawData_Report1[[#This Row],[Order No.]]</f>
        <v xml:space="preserve"> 0000038419</v>
      </c>
      <c r="BL731"/>
      <c r="BM731"/>
      <c r="BN731"/>
    </row>
    <row r="732" spans="1:66" hidden="1" x14ac:dyDescent="0.25">
      <c r="A732" s="35" t="s">
        <v>8</v>
      </c>
      <c r="B732" s="35" t="s">
        <v>122</v>
      </c>
      <c r="C732" s="35">
        <v>2</v>
      </c>
      <c r="D732" s="35">
        <v>1</v>
      </c>
      <c r="E732" s="35">
        <v>1</v>
      </c>
      <c r="F732" s="35" t="s">
        <v>410</v>
      </c>
      <c r="G732" s="35" t="s">
        <v>3002</v>
      </c>
      <c r="H732" s="35" t="s">
        <v>3004</v>
      </c>
      <c r="I732" s="35" t="s">
        <v>593</v>
      </c>
      <c r="J732" s="35">
        <v>9206.5499999999993</v>
      </c>
      <c r="K732" s="35" t="s">
        <v>1778</v>
      </c>
      <c r="L732" s="35" t="s">
        <v>3007</v>
      </c>
      <c r="M732" s="35" t="s">
        <v>396</v>
      </c>
      <c r="N732" s="35" t="s">
        <v>122</v>
      </c>
      <c r="O732" s="35" t="s">
        <v>3008</v>
      </c>
      <c r="P732" s="35" t="s">
        <v>3009</v>
      </c>
      <c r="Q732" s="35" t="s">
        <v>311</v>
      </c>
      <c r="R732" s="35" t="s">
        <v>314</v>
      </c>
      <c r="S732" s="35" t="s">
        <v>315</v>
      </c>
      <c r="T732" s="35" t="s">
        <v>5068</v>
      </c>
      <c r="U732" s="35" t="s">
        <v>269</v>
      </c>
      <c r="V732" s="35">
        <v>0</v>
      </c>
      <c r="W732" s="35">
        <v>0</v>
      </c>
      <c r="X732" s="49">
        <v>18450</v>
      </c>
      <c r="Y732" s="60" t="s">
        <v>340</v>
      </c>
      <c r="Z732" s="49">
        <v>1</v>
      </c>
      <c r="AA732" s="49">
        <v>18450</v>
      </c>
      <c r="AB732" s="60" t="s">
        <v>637</v>
      </c>
      <c r="AC732" s="60" t="s">
        <v>660</v>
      </c>
      <c r="AD732" s="60" t="s">
        <v>3010</v>
      </c>
      <c r="AE732" s="60" t="s">
        <v>3011</v>
      </c>
      <c r="AF732" s="49">
        <v>2019</v>
      </c>
      <c r="AG732" s="60" t="s">
        <v>3001</v>
      </c>
      <c r="AH732" s="60">
        <v>43664</v>
      </c>
      <c r="AI732" s="60">
        <v>43707</v>
      </c>
      <c r="AJ732" s="60">
        <v>43664</v>
      </c>
      <c r="AK732" s="60">
        <v>43664</v>
      </c>
      <c r="AL732" s="60">
        <v>43748</v>
      </c>
      <c r="AM732" s="60" t="s">
        <v>568</v>
      </c>
      <c r="AN732" s="60" t="s">
        <v>3003</v>
      </c>
      <c r="AO732" s="60" t="s">
        <v>3005</v>
      </c>
      <c r="AP732" s="49"/>
      <c r="AQ732" s="60" t="s">
        <v>266</v>
      </c>
      <c r="AR732" s="60"/>
      <c r="AS732" s="60" t="s">
        <v>174</v>
      </c>
      <c r="AT732" s="49">
        <v>6</v>
      </c>
      <c r="AU732" s="49">
        <v>1</v>
      </c>
      <c r="AV732" s="49">
        <v>1</v>
      </c>
      <c r="AW732" s="60">
        <v>43602</v>
      </c>
      <c r="AX732" s="60" t="s">
        <v>183</v>
      </c>
      <c r="AY732" s="60">
        <v>43721.839369444446</v>
      </c>
      <c r="AZ732" s="60">
        <v>43588</v>
      </c>
      <c r="BA732" s="60">
        <v>43600</v>
      </c>
      <c r="BB732" s="60" t="s">
        <v>3006</v>
      </c>
      <c r="BC732" s="60">
        <v>43606.657939814817</v>
      </c>
      <c r="BD732" s="60">
        <v>43647</v>
      </c>
      <c r="BE732" s="60">
        <v>43830</v>
      </c>
      <c r="BF732" s="49">
        <f>IF(AND(ISBLANK(tbl_RawData_Report1[[#This Row],[REQ_ID]]),tbl_RawData_Report1[[#This Row],[RH Kit?]] = "Y"),1,COUNTIFS(tbl_RawData_Report1[RH Kit?],"Y",tbl_RawData_Report1[REQ_ID],tbl_RawData_Report1[[#This Row],[REQ_ID]]))</f>
        <v>0</v>
      </c>
      <c r="BG732" s="49">
        <f>COUNTIFS(tbl_RawData_Report1[RH Kit?],"Y",tbl_RawData_Report1[Order No.],tbl_RawData_Report1[[#This Row],[Order No.]])</f>
        <v>0</v>
      </c>
      <c r="BH732" s="49">
        <f>SUM(tbl_RawData_Report1[[#This Row],[RH Kit Req]:[RH Kit PO]])</f>
        <v>0</v>
      </c>
      <c r="BI732" s="49" t="str">
        <f>IFERROR(VLOOKUP(B732,Lookup!A:B,2,FALSE),B732)</f>
        <v xml:space="preserve"> </v>
      </c>
      <c r="BJ732" s="49" t="b">
        <f t="shared" si="11"/>
        <v>1</v>
      </c>
      <c r="BK732" s="49" t="str">
        <f>tbl_RawData_Report1[[#This Row],[Item ID]]&amp;tbl_RawData_Report1[[#This Row],[Order No.]]</f>
        <v xml:space="preserve"> 0000038419</v>
      </c>
      <c r="BL732"/>
      <c r="BM732"/>
      <c r="BN732"/>
    </row>
    <row r="733" spans="1:66" hidden="1" x14ac:dyDescent="0.25">
      <c r="A733" s="35" t="s">
        <v>8</v>
      </c>
      <c r="B733" s="35" t="s">
        <v>904</v>
      </c>
      <c r="C733" s="35">
        <v>1</v>
      </c>
      <c r="D733" s="35">
        <v>1</v>
      </c>
      <c r="E733" s="35">
        <v>1</v>
      </c>
      <c r="F733" s="35" t="s">
        <v>399</v>
      </c>
      <c r="G733" s="35" t="s">
        <v>3076</v>
      </c>
      <c r="H733" s="35" t="s">
        <v>2121</v>
      </c>
      <c r="I733" s="35" t="s">
        <v>593</v>
      </c>
      <c r="J733" s="35">
        <v>20247.5</v>
      </c>
      <c r="K733" s="35" t="s">
        <v>400</v>
      </c>
      <c r="L733" s="35" t="s">
        <v>401</v>
      </c>
      <c r="M733" s="35" t="s">
        <v>396</v>
      </c>
      <c r="N733" s="35" t="s">
        <v>122</v>
      </c>
      <c r="O733" s="35" t="s">
        <v>402</v>
      </c>
      <c r="P733" s="35" t="s">
        <v>403</v>
      </c>
      <c r="Q733" s="35" t="s">
        <v>311</v>
      </c>
      <c r="R733" s="35" t="s">
        <v>307</v>
      </c>
      <c r="S733" s="35" t="s">
        <v>203</v>
      </c>
      <c r="T733" s="35" t="s">
        <v>5058</v>
      </c>
      <c r="U733" s="35" t="s">
        <v>269</v>
      </c>
      <c r="V733" s="35">
        <v>0</v>
      </c>
      <c r="W733" s="35">
        <v>0</v>
      </c>
      <c r="X733" s="49">
        <v>4450</v>
      </c>
      <c r="Y733" s="60" t="s">
        <v>791</v>
      </c>
      <c r="Z733" s="49">
        <v>20</v>
      </c>
      <c r="AA733" s="49">
        <v>89000</v>
      </c>
      <c r="AB733" s="60" t="s">
        <v>637</v>
      </c>
      <c r="AC733" s="60" t="s">
        <v>725</v>
      </c>
      <c r="AD733" s="60" t="s">
        <v>2471</v>
      </c>
      <c r="AE733" s="60" t="s">
        <v>2472</v>
      </c>
      <c r="AF733" s="49">
        <v>2019</v>
      </c>
      <c r="AG733" s="60" t="s">
        <v>2957</v>
      </c>
      <c r="AH733" s="60">
        <v>43692</v>
      </c>
      <c r="AI733" s="60">
        <v>43723</v>
      </c>
      <c r="AJ733" s="60">
        <v>43692</v>
      </c>
      <c r="AK733" s="60">
        <v>43692</v>
      </c>
      <c r="AL733" s="60">
        <v>43723</v>
      </c>
      <c r="AM733" s="60" t="s">
        <v>566</v>
      </c>
      <c r="AN733" s="60" t="s">
        <v>3077</v>
      </c>
      <c r="AO733" s="60" t="s">
        <v>3078</v>
      </c>
      <c r="AP733" s="49"/>
      <c r="AQ733" s="60" t="s">
        <v>266</v>
      </c>
      <c r="AR733" s="60" t="s">
        <v>174</v>
      </c>
      <c r="AS733" s="60" t="s">
        <v>174</v>
      </c>
      <c r="AT733" s="49">
        <v>1</v>
      </c>
      <c r="AU733" s="49">
        <v>1</v>
      </c>
      <c r="AV733" s="49">
        <v>1</v>
      </c>
      <c r="AW733" s="60">
        <v>43605</v>
      </c>
      <c r="AX733" s="60" t="s">
        <v>183</v>
      </c>
      <c r="AY733" s="60">
        <v>43805.834035150459</v>
      </c>
      <c r="AZ733" s="60">
        <v>43513</v>
      </c>
      <c r="BA733" s="60">
        <v>43518</v>
      </c>
      <c r="BB733" s="60" t="s">
        <v>3079</v>
      </c>
      <c r="BC733" s="60">
        <v>43605.699282407404</v>
      </c>
      <c r="BD733" s="60">
        <v>43719</v>
      </c>
      <c r="BE733" s="60">
        <v>47848</v>
      </c>
      <c r="BF733" s="49">
        <f>IF(AND(ISBLANK(tbl_RawData_Report1[[#This Row],[REQ_ID]]),tbl_RawData_Report1[[#This Row],[RH Kit?]] = "Y"),1,COUNTIFS(tbl_RawData_Report1[RH Kit?],"Y",tbl_RawData_Report1[REQ_ID],tbl_RawData_Report1[[#This Row],[REQ_ID]]))</f>
        <v>0</v>
      </c>
      <c r="BG733" s="49">
        <f>COUNTIFS(tbl_RawData_Report1[RH Kit?],"Y",tbl_RawData_Report1[Order No.],tbl_RawData_Report1[[#This Row],[Order No.]])</f>
        <v>0</v>
      </c>
      <c r="BH733" s="49">
        <f>SUM(tbl_RawData_Report1[[#This Row],[RH Kit Req]:[RH Kit PO]])</f>
        <v>0</v>
      </c>
      <c r="BI733" s="49" t="str">
        <f>IFERROR(VLOOKUP(B733,Lookup!A:B,2,FALSE),B733)</f>
        <v>CALGLUCONATE_100MG</v>
      </c>
      <c r="BJ733" s="49" t="b">
        <f t="shared" si="11"/>
        <v>1</v>
      </c>
      <c r="BK733" s="49" t="str">
        <f>tbl_RawData_Report1[[#This Row],[Item ID]]&amp;tbl_RawData_Report1[[#This Row],[Order No.]]</f>
        <v>CALGLUCONATE_100MG0000038437</v>
      </c>
      <c r="BL733"/>
      <c r="BM733"/>
      <c r="BN733"/>
    </row>
    <row r="734" spans="1:66" hidden="1" x14ac:dyDescent="0.25">
      <c r="A734" s="35" t="s">
        <v>8</v>
      </c>
      <c r="B734" s="35" t="s">
        <v>4825</v>
      </c>
      <c r="C734" s="35">
        <v>8</v>
      </c>
      <c r="D734" s="35">
        <v>1</v>
      </c>
      <c r="E734" s="35">
        <v>1</v>
      </c>
      <c r="F734" s="35" t="s">
        <v>417</v>
      </c>
      <c r="G734" s="35" t="s">
        <v>4889</v>
      </c>
      <c r="H734" s="35" t="s">
        <v>4826</v>
      </c>
      <c r="I734" s="35" t="s">
        <v>593</v>
      </c>
      <c r="J734" s="35">
        <v>0</v>
      </c>
      <c r="K734" s="35" t="s">
        <v>2287</v>
      </c>
      <c r="L734" s="35" t="s">
        <v>397</v>
      </c>
      <c r="M734" s="35" t="s">
        <v>396</v>
      </c>
      <c r="N734" s="35" t="s">
        <v>122</v>
      </c>
      <c r="O734" s="35" t="s">
        <v>4893</v>
      </c>
      <c r="P734" s="35" t="s">
        <v>4894</v>
      </c>
      <c r="Q734" s="35" t="s">
        <v>311</v>
      </c>
      <c r="R734" s="35" t="s">
        <v>302</v>
      </c>
      <c r="S734" s="35" t="s">
        <v>303</v>
      </c>
      <c r="T734" s="35" t="s">
        <v>5061</v>
      </c>
      <c r="U734" s="35" t="s">
        <v>272</v>
      </c>
      <c r="V734" s="35">
        <v>0</v>
      </c>
      <c r="W734" s="35">
        <v>0</v>
      </c>
      <c r="X734" s="49">
        <v>0</v>
      </c>
      <c r="Y734" s="60" t="s">
        <v>341</v>
      </c>
      <c r="Z734" s="49">
        <v>100</v>
      </c>
      <c r="AA734" s="49">
        <v>0</v>
      </c>
      <c r="AB734" s="60" t="s">
        <v>4570</v>
      </c>
      <c r="AC734" s="60" t="s">
        <v>4574</v>
      </c>
      <c r="AD734" s="60" t="s">
        <v>661</v>
      </c>
      <c r="AE734" s="60" t="s">
        <v>662</v>
      </c>
      <c r="AF734" s="49">
        <v>2019</v>
      </c>
      <c r="AG734" s="60" t="s">
        <v>4888</v>
      </c>
      <c r="AH734" s="60">
        <v>43798</v>
      </c>
      <c r="AI734" s="60">
        <v>43805</v>
      </c>
      <c r="AJ734" s="60">
        <v>43798</v>
      </c>
      <c r="AK734" s="60">
        <v>43816</v>
      </c>
      <c r="AL734" s="60">
        <v>43805</v>
      </c>
      <c r="AM734" s="60" t="s">
        <v>568</v>
      </c>
      <c r="AN734" s="60" t="s">
        <v>4890</v>
      </c>
      <c r="AO734" s="60" t="s">
        <v>4891</v>
      </c>
      <c r="AP734" s="49"/>
      <c r="AQ734" s="60" t="s">
        <v>266</v>
      </c>
      <c r="AR734" s="60" t="s">
        <v>174</v>
      </c>
      <c r="AS734" s="60" t="s">
        <v>174</v>
      </c>
      <c r="AT734" s="49">
        <v>9</v>
      </c>
      <c r="AU734" s="49">
        <v>1</v>
      </c>
      <c r="AV734" s="49">
        <v>1</v>
      </c>
      <c r="AW734" s="60">
        <v>43606</v>
      </c>
      <c r="AX734" s="60" t="s">
        <v>183</v>
      </c>
      <c r="AY734" s="60">
        <v>43899.474056099534</v>
      </c>
      <c r="AZ734" s="60">
        <v>43558</v>
      </c>
      <c r="BA734" s="60">
        <v>43565</v>
      </c>
      <c r="BB734" s="60" t="s">
        <v>4892</v>
      </c>
      <c r="BC734" s="60">
        <v>43649.240543981483</v>
      </c>
      <c r="BD734" s="60">
        <v>43769</v>
      </c>
      <c r="BE734" s="60">
        <v>73050</v>
      </c>
      <c r="BF734" s="49">
        <f>IF(AND(ISBLANK(tbl_RawData_Report1[[#This Row],[REQ_ID]]),tbl_RawData_Report1[[#This Row],[RH Kit?]] = "Y"),1,COUNTIFS(tbl_RawData_Report1[RH Kit?],"Y",tbl_RawData_Report1[REQ_ID],tbl_RawData_Report1[[#This Row],[REQ_ID]]))</f>
        <v>0</v>
      </c>
      <c r="BG734" s="49">
        <f>COUNTIFS(tbl_RawData_Report1[RH Kit?],"Y",tbl_RawData_Report1[Order No.],tbl_RawData_Report1[[#This Row],[Order No.]])</f>
        <v>0</v>
      </c>
      <c r="BH734" s="49">
        <f>SUM(tbl_RawData_Report1[[#This Row],[RH Kit Req]:[RH Kit PO]])</f>
        <v>0</v>
      </c>
      <c r="BI734" s="49" t="str">
        <f>IFERROR(VLOOKUP(B734,Lookup!A:B,2,FALSE),B734)</f>
        <v>HIV_RAPID15</v>
      </c>
      <c r="BJ734" s="49" t="b">
        <f t="shared" si="11"/>
        <v>0</v>
      </c>
      <c r="BK734" s="49" t="str">
        <f>tbl_RawData_Report1[[#This Row],[Item ID]]&amp;tbl_RawData_Report1[[#This Row],[Order No.]]</f>
        <v>HIV_RAPID150000038452</v>
      </c>
      <c r="BL734"/>
      <c r="BM734"/>
      <c r="BN734"/>
    </row>
    <row r="735" spans="1:66" hidden="1" x14ac:dyDescent="0.25">
      <c r="A735" s="35" t="s">
        <v>8</v>
      </c>
      <c r="B735" s="35" t="s">
        <v>4825</v>
      </c>
      <c r="C735" s="35">
        <v>8</v>
      </c>
      <c r="D735" s="35">
        <v>1</v>
      </c>
      <c r="E735" s="35">
        <v>2</v>
      </c>
      <c r="F735" s="35" t="s">
        <v>417</v>
      </c>
      <c r="G735" s="35" t="s">
        <v>4889</v>
      </c>
      <c r="H735" s="35" t="s">
        <v>4826</v>
      </c>
      <c r="I735" s="35" t="s">
        <v>593</v>
      </c>
      <c r="J735" s="35">
        <v>1250</v>
      </c>
      <c r="K735" s="35" t="s">
        <v>2287</v>
      </c>
      <c r="L735" s="35" t="s">
        <v>397</v>
      </c>
      <c r="M735" s="35" t="s">
        <v>396</v>
      </c>
      <c r="N735" s="35" t="s">
        <v>122</v>
      </c>
      <c r="O735" s="35" t="s">
        <v>4893</v>
      </c>
      <c r="P735" s="35" t="s">
        <v>4894</v>
      </c>
      <c r="Q735" s="35" t="s">
        <v>311</v>
      </c>
      <c r="R735" s="35" t="s">
        <v>302</v>
      </c>
      <c r="S735" s="35" t="s">
        <v>303</v>
      </c>
      <c r="T735" s="35" t="s">
        <v>5061</v>
      </c>
      <c r="U735" s="35" t="s">
        <v>272</v>
      </c>
      <c r="V735" s="35">
        <v>0</v>
      </c>
      <c r="W735" s="35">
        <v>0</v>
      </c>
      <c r="X735" s="49">
        <v>10</v>
      </c>
      <c r="Y735" s="60" t="s">
        <v>341</v>
      </c>
      <c r="Z735" s="49">
        <v>100</v>
      </c>
      <c r="AA735" s="49">
        <v>1000</v>
      </c>
      <c r="AB735" s="60" t="s">
        <v>4570</v>
      </c>
      <c r="AC735" s="60" t="s">
        <v>4574</v>
      </c>
      <c r="AD735" s="60" t="s">
        <v>661</v>
      </c>
      <c r="AE735" s="60" t="s">
        <v>662</v>
      </c>
      <c r="AF735" s="49">
        <v>2019</v>
      </c>
      <c r="AG735" s="60" t="s">
        <v>4888</v>
      </c>
      <c r="AH735" s="60">
        <v>43798</v>
      </c>
      <c r="AI735" s="60">
        <v>43805</v>
      </c>
      <c r="AJ735" s="60">
        <v>43798</v>
      </c>
      <c r="AK735" s="60">
        <v>43816</v>
      </c>
      <c r="AL735" s="60">
        <v>43805</v>
      </c>
      <c r="AM735" s="60" t="s">
        <v>568</v>
      </c>
      <c r="AN735" s="60" t="s">
        <v>4890</v>
      </c>
      <c r="AO735" s="60" t="s">
        <v>4895</v>
      </c>
      <c r="AP735" s="49"/>
      <c r="AQ735" s="60" t="s">
        <v>266</v>
      </c>
      <c r="AR735" s="60" t="s">
        <v>174</v>
      </c>
      <c r="AS735" s="60" t="s">
        <v>174</v>
      </c>
      <c r="AT735" s="49">
        <v>9</v>
      </c>
      <c r="AU735" s="49">
        <v>1</v>
      </c>
      <c r="AV735" s="49">
        <v>1</v>
      </c>
      <c r="AW735" s="60">
        <v>43606</v>
      </c>
      <c r="AX735" s="60" t="s">
        <v>183</v>
      </c>
      <c r="AY735" s="60">
        <v>43899.474056099534</v>
      </c>
      <c r="AZ735" s="60">
        <v>43558</v>
      </c>
      <c r="BA735" s="60">
        <v>43565</v>
      </c>
      <c r="BB735" s="60" t="s">
        <v>4892</v>
      </c>
      <c r="BC735" s="60">
        <v>43649.240543981483</v>
      </c>
      <c r="BD735" s="60">
        <v>43769</v>
      </c>
      <c r="BE735" s="60">
        <v>73050</v>
      </c>
      <c r="BF735" s="49">
        <f>IF(AND(ISBLANK(tbl_RawData_Report1[[#This Row],[REQ_ID]]),tbl_RawData_Report1[[#This Row],[RH Kit?]] = "Y"),1,COUNTIFS(tbl_RawData_Report1[RH Kit?],"Y",tbl_RawData_Report1[REQ_ID],tbl_RawData_Report1[[#This Row],[REQ_ID]]))</f>
        <v>0</v>
      </c>
      <c r="BG735" s="49">
        <f>COUNTIFS(tbl_RawData_Report1[RH Kit?],"Y",tbl_RawData_Report1[Order No.],tbl_RawData_Report1[[#This Row],[Order No.]])</f>
        <v>0</v>
      </c>
      <c r="BH735" s="49">
        <f>SUM(tbl_RawData_Report1[[#This Row],[RH Kit Req]:[RH Kit PO]])</f>
        <v>0</v>
      </c>
      <c r="BI735" s="49" t="str">
        <f>IFERROR(VLOOKUP(B735,Lookup!A:B,2,FALSE),B735)</f>
        <v>HIV_RAPID15</v>
      </c>
      <c r="BJ735" s="49" t="b">
        <f t="shared" si="11"/>
        <v>1</v>
      </c>
      <c r="BK735" s="49" t="str">
        <f>tbl_RawData_Report1[[#This Row],[Item ID]]&amp;tbl_RawData_Report1[[#This Row],[Order No.]]</f>
        <v>HIV_RAPID150000038452</v>
      </c>
      <c r="BL735"/>
      <c r="BM735"/>
      <c r="BN735"/>
    </row>
    <row r="736" spans="1:66" hidden="1" x14ac:dyDescent="0.25">
      <c r="A736" s="35" t="s">
        <v>8</v>
      </c>
      <c r="B736" s="35" t="s">
        <v>2396</v>
      </c>
      <c r="C736" s="35">
        <v>1</v>
      </c>
      <c r="D736" s="35">
        <v>1</v>
      </c>
      <c r="E736" s="35">
        <v>1</v>
      </c>
      <c r="F736" s="35" t="s">
        <v>410</v>
      </c>
      <c r="G736" s="35" t="s">
        <v>3110</v>
      </c>
      <c r="H736" s="35" t="s">
        <v>2397</v>
      </c>
      <c r="I736" s="35" t="s">
        <v>593</v>
      </c>
      <c r="J736" s="35">
        <v>0</v>
      </c>
      <c r="K736" s="35" t="s">
        <v>1778</v>
      </c>
      <c r="L736" s="35" t="s">
        <v>3114</v>
      </c>
      <c r="M736" s="35" t="s">
        <v>396</v>
      </c>
      <c r="N736" s="35" t="s">
        <v>122</v>
      </c>
      <c r="O736" s="35" t="s">
        <v>3115</v>
      </c>
      <c r="P736" s="35" t="s">
        <v>3116</v>
      </c>
      <c r="Q736" s="35" t="s">
        <v>311</v>
      </c>
      <c r="R736" s="35" t="s">
        <v>314</v>
      </c>
      <c r="S736" s="35" t="s">
        <v>315</v>
      </c>
      <c r="T736" s="35" t="s">
        <v>5068</v>
      </c>
      <c r="U736" s="35" t="s">
        <v>272</v>
      </c>
      <c r="V736" s="35">
        <v>0</v>
      </c>
      <c r="W736" s="35">
        <v>0</v>
      </c>
      <c r="X736" s="49">
        <v>0</v>
      </c>
      <c r="Y736" s="60" t="s">
        <v>341</v>
      </c>
      <c r="Z736" s="49">
        <v>100</v>
      </c>
      <c r="AA736" s="49">
        <v>0</v>
      </c>
      <c r="AB736" s="60" t="s">
        <v>637</v>
      </c>
      <c r="AC736" s="60" t="s">
        <v>660</v>
      </c>
      <c r="AD736" s="60" t="s">
        <v>792</v>
      </c>
      <c r="AE736" s="60" t="s">
        <v>793</v>
      </c>
      <c r="AF736" s="49">
        <v>2019</v>
      </c>
      <c r="AG736" s="60" t="s">
        <v>3109</v>
      </c>
      <c r="AH736" s="60">
        <v>43838</v>
      </c>
      <c r="AI736" s="60">
        <v>43900</v>
      </c>
      <c r="AJ736" s="60">
        <v>43882</v>
      </c>
      <c r="AK736" s="60">
        <v>43938</v>
      </c>
      <c r="AL736" s="60">
        <v>43884</v>
      </c>
      <c r="AM736" s="60" t="s">
        <v>568</v>
      </c>
      <c r="AN736" s="60" t="s">
        <v>3111</v>
      </c>
      <c r="AO736" s="60" t="s">
        <v>3112</v>
      </c>
      <c r="AP736" s="49"/>
      <c r="AQ736" s="60" t="s">
        <v>266</v>
      </c>
      <c r="AR736" s="60" t="s">
        <v>174</v>
      </c>
      <c r="AS736" s="60" t="s">
        <v>174</v>
      </c>
      <c r="AT736" s="49">
        <v>1</v>
      </c>
      <c r="AU736" s="49">
        <v>1</v>
      </c>
      <c r="AV736" s="49">
        <v>1</v>
      </c>
      <c r="AW736" s="60">
        <v>43608</v>
      </c>
      <c r="AX736" s="60" t="s">
        <v>183</v>
      </c>
      <c r="AY736" s="60">
        <v>43977.304150081021</v>
      </c>
      <c r="AZ736" s="60">
        <v>43605</v>
      </c>
      <c r="BA736" s="60">
        <v>43605</v>
      </c>
      <c r="BB736" s="60" t="s">
        <v>3113</v>
      </c>
      <c r="BC736" s="60">
        <v>43608.477812500001</v>
      </c>
      <c r="BD736" s="60">
        <v>43661</v>
      </c>
      <c r="BE736" s="60">
        <v>45291</v>
      </c>
      <c r="BF736" s="49">
        <f>IF(AND(ISBLANK(tbl_RawData_Report1[[#This Row],[REQ_ID]]),tbl_RawData_Report1[[#This Row],[RH Kit?]] = "Y"),1,COUNTIFS(tbl_RawData_Report1[RH Kit?],"Y",tbl_RawData_Report1[REQ_ID],tbl_RawData_Report1[[#This Row],[REQ_ID]]))</f>
        <v>0</v>
      </c>
      <c r="BG736" s="49">
        <f>COUNTIFS(tbl_RawData_Report1[RH Kit?],"Y",tbl_RawData_Report1[Order No.],tbl_RawData_Report1[[#This Row],[Order No.]])</f>
        <v>0</v>
      </c>
      <c r="BH736" s="49">
        <f>SUM(tbl_RawData_Report1[[#This Row],[RH Kit Req]:[RH Kit PO]])</f>
        <v>0</v>
      </c>
      <c r="BI736" s="49" t="str">
        <f>IFERROR(VLOOKUP(B736,Lookup!A:B,2,FALSE),B736)</f>
        <v>CEFIXIME400MG_100</v>
      </c>
      <c r="BJ736" s="49" t="b">
        <f t="shared" si="11"/>
        <v>1</v>
      </c>
      <c r="BK736" s="49" t="str">
        <f>tbl_RawData_Report1[[#This Row],[Item ID]]&amp;tbl_RawData_Report1[[#This Row],[Order No.]]</f>
        <v>CEFIXIME400MG_1000000038463</v>
      </c>
      <c r="BL736"/>
      <c r="BM736"/>
      <c r="BN736"/>
    </row>
    <row r="737" spans="1:66" hidden="1" x14ac:dyDescent="0.25">
      <c r="A737" s="35" t="s">
        <v>8</v>
      </c>
      <c r="B737" s="35" t="s">
        <v>2362</v>
      </c>
      <c r="C737" s="35">
        <v>10</v>
      </c>
      <c r="D737" s="35">
        <v>1</v>
      </c>
      <c r="E737" s="35">
        <v>1</v>
      </c>
      <c r="F737" s="35" t="s">
        <v>410</v>
      </c>
      <c r="G737" s="35" t="s">
        <v>3110</v>
      </c>
      <c r="H737" s="35" t="s">
        <v>3118</v>
      </c>
      <c r="I737" s="35" t="s">
        <v>593</v>
      </c>
      <c r="J737" s="35">
        <v>0</v>
      </c>
      <c r="K737" s="35" t="s">
        <v>1778</v>
      </c>
      <c r="L737" s="35" t="s">
        <v>3114</v>
      </c>
      <c r="M737" s="35" t="s">
        <v>396</v>
      </c>
      <c r="N737" s="35" t="s">
        <v>122</v>
      </c>
      <c r="O737" s="35" t="s">
        <v>3115</v>
      </c>
      <c r="P737" s="35" t="s">
        <v>3116</v>
      </c>
      <c r="Q737" s="35" t="s">
        <v>311</v>
      </c>
      <c r="R737" s="35" t="s">
        <v>314</v>
      </c>
      <c r="S737" s="35" t="s">
        <v>315</v>
      </c>
      <c r="T737" s="35" t="s">
        <v>5068</v>
      </c>
      <c r="U737" s="35" t="s">
        <v>272</v>
      </c>
      <c r="V737" s="35">
        <v>0</v>
      </c>
      <c r="W737" s="35">
        <v>0</v>
      </c>
      <c r="X737" s="49">
        <v>0</v>
      </c>
      <c r="Y737" s="60" t="s">
        <v>667</v>
      </c>
      <c r="Z737" s="49">
        <v>1</v>
      </c>
      <c r="AA737" s="49">
        <v>0</v>
      </c>
      <c r="AB737" s="60" t="s">
        <v>637</v>
      </c>
      <c r="AC737" s="60" t="s">
        <v>947</v>
      </c>
      <c r="AD737" s="60" t="s">
        <v>792</v>
      </c>
      <c r="AE737" s="60" t="s">
        <v>793</v>
      </c>
      <c r="AF737" s="49">
        <v>2019</v>
      </c>
      <c r="AG737" s="60" t="s">
        <v>3109</v>
      </c>
      <c r="AH737" s="60">
        <v>43838</v>
      </c>
      <c r="AI737" s="60">
        <v>43900</v>
      </c>
      <c r="AJ737" s="60">
        <v>43882</v>
      </c>
      <c r="AK737" s="60">
        <v>43924</v>
      </c>
      <c r="AL737" s="60">
        <v>43884</v>
      </c>
      <c r="AM737" s="60" t="s">
        <v>568</v>
      </c>
      <c r="AN737" s="60" t="s">
        <v>3111</v>
      </c>
      <c r="AO737" s="60" t="s">
        <v>3121</v>
      </c>
      <c r="AP737" s="49"/>
      <c r="AQ737" s="60" t="s">
        <v>266</v>
      </c>
      <c r="AR737" s="60" t="s">
        <v>174</v>
      </c>
      <c r="AS737" s="60" t="s">
        <v>174</v>
      </c>
      <c r="AT737" s="49">
        <v>10</v>
      </c>
      <c r="AU737" s="49">
        <v>1</v>
      </c>
      <c r="AV737" s="49">
        <v>1</v>
      </c>
      <c r="AW737" s="60">
        <v>43608</v>
      </c>
      <c r="AX737" s="60" t="s">
        <v>183</v>
      </c>
      <c r="AY737" s="60">
        <v>43977.304150081021</v>
      </c>
      <c r="AZ737" s="60">
        <v>43605</v>
      </c>
      <c r="BA737" s="60">
        <v>43605</v>
      </c>
      <c r="BB737" s="60" t="s">
        <v>3120</v>
      </c>
      <c r="BC737" s="60">
        <v>43608.477812500001</v>
      </c>
      <c r="BD737" s="60">
        <v>43661</v>
      </c>
      <c r="BE737" s="60">
        <v>45291</v>
      </c>
      <c r="BF737" s="49">
        <f>IF(AND(ISBLANK(tbl_RawData_Report1[[#This Row],[REQ_ID]]),tbl_RawData_Report1[[#This Row],[RH Kit?]] = "Y"),1,COUNTIFS(tbl_RawData_Report1[RH Kit?],"Y",tbl_RawData_Report1[REQ_ID],tbl_RawData_Report1[[#This Row],[REQ_ID]]))</f>
        <v>0</v>
      </c>
      <c r="BG737" s="49">
        <f>COUNTIFS(tbl_RawData_Report1[RH Kit?],"Y",tbl_RawData_Report1[Order No.],tbl_RawData_Report1[[#This Row],[Order No.]])</f>
        <v>0</v>
      </c>
      <c r="BH737" s="49">
        <f>SUM(tbl_RawData_Report1[[#This Row],[RH Kit Req]:[RH Kit PO]])</f>
        <v>0</v>
      </c>
      <c r="BI737" s="49" t="str">
        <f>IFERROR(VLOOKUP(B737,Lookup!A:B,2,FALSE),B737)</f>
        <v>TEST_BLOOD_ANTI_AB</v>
      </c>
      <c r="BJ737" s="49" t="b">
        <f t="shared" si="11"/>
        <v>1</v>
      </c>
      <c r="BK737" s="49" t="str">
        <f>tbl_RawData_Report1[[#This Row],[Item ID]]&amp;tbl_RawData_Report1[[#This Row],[Order No.]]</f>
        <v>TEST_BLOOD_ANTI_AB0000038463</v>
      </c>
      <c r="BL737"/>
      <c r="BM737"/>
      <c r="BN737"/>
    </row>
    <row r="738" spans="1:66" hidden="1" x14ac:dyDescent="0.25">
      <c r="A738" s="35" t="s">
        <v>8</v>
      </c>
      <c r="B738" s="35" t="s">
        <v>2396</v>
      </c>
      <c r="C738" s="35">
        <v>1</v>
      </c>
      <c r="D738" s="35">
        <v>1</v>
      </c>
      <c r="E738" s="35">
        <v>2</v>
      </c>
      <c r="F738" s="35" t="s">
        <v>410</v>
      </c>
      <c r="G738" s="35" t="s">
        <v>3110</v>
      </c>
      <c r="H738" s="35" t="s">
        <v>2397</v>
      </c>
      <c r="I738" s="35" t="s">
        <v>593</v>
      </c>
      <c r="J738" s="35">
        <v>2917.2</v>
      </c>
      <c r="K738" s="35" t="s">
        <v>1778</v>
      </c>
      <c r="L738" s="35" t="s">
        <v>3114</v>
      </c>
      <c r="M738" s="35" t="s">
        <v>396</v>
      </c>
      <c r="N738" s="35" t="s">
        <v>122</v>
      </c>
      <c r="O738" s="35" t="s">
        <v>5025</v>
      </c>
      <c r="P738" s="35" t="s">
        <v>3135</v>
      </c>
      <c r="Q738" s="35" t="s">
        <v>311</v>
      </c>
      <c r="R738" s="35" t="s">
        <v>314</v>
      </c>
      <c r="S738" s="35" t="s">
        <v>315</v>
      </c>
      <c r="T738" s="35" t="s">
        <v>5068</v>
      </c>
      <c r="U738" s="35" t="s">
        <v>272</v>
      </c>
      <c r="V738" s="35">
        <v>0</v>
      </c>
      <c r="W738" s="35">
        <v>0</v>
      </c>
      <c r="X738" s="49">
        <v>120</v>
      </c>
      <c r="Y738" s="60" t="s">
        <v>341</v>
      </c>
      <c r="Z738" s="49">
        <v>100</v>
      </c>
      <c r="AA738" s="49">
        <v>12000</v>
      </c>
      <c r="AB738" s="60" t="s">
        <v>637</v>
      </c>
      <c r="AC738" s="60" t="s">
        <v>660</v>
      </c>
      <c r="AD738" s="60" t="s">
        <v>792</v>
      </c>
      <c r="AE738" s="60" t="s">
        <v>793</v>
      </c>
      <c r="AF738" s="49">
        <v>2019</v>
      </c>
      <c r="AG738" s="60" t="s">
        <v>3109</v>
      </c>
      <c r="AH738" s="60">
        <v>43838</v>
      </c>
      <c r="AI738" s="60">
        <v>43900</v>
      </c>
      <c r="AJ738" s="60">
        <v>43882</v>
      </c>
      <c r="AK738" s="60">
        <v>43938</v>
      </c>
      <c r="AL738" s="60">
        <v>43884</v>
      </c>
      <c r="AM738" s="60" t="s">
        <v>568</v>
      </c>
      <c r="AN738" s="60" t="s">
        <v>3111</v>
      </c>
      <c r="AO738" s="60" t="s">
        <v>3117</v>
      </c>
      <c r="AP738" s="49"/>
      <c r="AQ738" s="60" t="s">
        <v>266</v>
      </c>
      <c r="AR738" s="60" t="s">
        <v>174</v>
      </c>
      <c r="AS738" s="60" t="s">
        <v>174</v>
      </c>
      <c r="AT738" s="49">
        <v>1</v>
      </c>
      <c r="AU738" s="49">
        <v>1</v>
      </c>
      <c r="AV738" s="49">
        <v>1</v>
      </c>
      <c r="AW738" s="60">
        <v>43608</v>
      </c>
      <c r="AX738" s="60" t="s">
        <v>183</v>
      </c>
      <c r="AY738" s="60">
        <v>43977.304150081021</v>
      </c>
      <c r="AZ738" s="60">
        <v>43605</v>
      </c>
      <c r="BA738" s="60">
        <v>43605</v>
      </c>
      <c r="BB738" s="60" t="s">
        <v>3113</v>
      </c>
      <c r="BC738" s="60">
        <v>43608.477812500001</v>
      </c>
      <c r="BD738" s="60">
        <v>43661</v>
      </c>
      <c r="BE738" s="60">
        <v>45291</v>
      </c>
      <c r="BF738" s="49">
        <f>IF(AND(ISBLANK(tbl_RawData_Report1[[#This Row],[REQ_ID]]),tbl_RawData_Report1[[#This Row],[RH Kit?]] = "Y"),1,COUNTIFS(tbl_RawData_Report1[RH Kit?],"Y",tbl_RawData_Report1[REQ_ID],tbl_RawData_Report1[[#This Row],[REQ_ID]]))</f>
        <v>0</v>
      </c>
      <c r="BG738" s="49">
        <f>COUNTIFS(tbl_RawData_Report1[RH Kit?],"Y",tbl_RawData_Report1[Order No.],tbl_RawData_Report1[[#This Row],[Order No.]])</f>
        <v>0</v>
      </c>
      <c r="BH738" s="49">
        <f>SUM(tbl_RawData_Report1[[#This Row],[RH Kit Req]:[RH Kit PO]])</f>
        <v>0</v>
      </c>
      <c r="BI738" s="49" t="str">
        <f>IFERROR(VLOOKUP(B738,Lookup!A:B,2,FALSE),B738)</f>
        <v>CEFIXIME400MG_100</v>
      </c>
      <c r="BJ738" s="49" t="b">
        <f t="shared" si="11"/>
        <v>1</v>
      </c>
      <c r="BK738" s="49" t="str">
        <f>tbl_RawData_Report1[[#This Row],[Item ID]]&amp;tbl_RawData_Report1[[#This Row],[Order No.]]</f>
        <v>CEFIXIME400MG_1000000038463</v>
      </c>
      <c r="BL738"/>
      <c r="BM738"/>
      <c r="BN738"/>
    </row>
    <row r="739" spans="1:66" hidden="1" x14ac:dyDescent="0.25">
      <c r="A739" s="35" t="s">
        <v>8</v>
      </c>
      <c r="B739" s="35" t="s">
        <v>2362</v>
      </c>
      <c r="C739" s="35">
        <v>10</v>
      </c>
      <c r="D739" s="35">
        <v>1</v>
      </c>
      <c r="E739" s="35">
        <v>2</v>
      </c>
      <c r="F739" s="35" t="s">
        <v>410</v>
      </c>
      <c r="G739" s="35" t="s">
        <v>3110</v>
      </c>
      <c r="H739" s="35" t="s">
        <v>3118</v>
      </c>
      <c r="I739" s="35" t="s">
        <v>593</v>
      </c>
      <c r="J739" s="35">
        <v>232.2</v>
      </c>
      <c r="K739" s="35" t="s">
        <v>1778</v>
      </c>
      <c r="L739" s="35" t="s">
        <v>3114</v>
      </c>
      <c r="M739" s="35" t="s">
        <v>396</v>
      </c>
      <c r="N739" s="35" t="s">
        <v>122</v>
      </c>
      <c r="O739" s="35" t="s">
        <v>5025</v>
      </c>
      <c r="P739" s="35" t="s">
        <v>3135</v>
      </c>
      <c r="Q739" s="35" t="s">
        <v>311</v>
      </c>
      <c r="R739" s="35" t="s">
        <v>314</v>
      </c>
      <c r="S739" s="35" t="s">
        <v>315</v>
      </c>
      <c r="T739" s="35" t="s">
        <v>5068</v>
      </c>
      <c r="U739" s="35" t="s">
        <v>272</v>
      </c>
      <c r="V739" s="35">
        <v>0</v>
      </c>
      <c r="W739" s="35">
        <v>0</v>
      </c>
      <c r="X739" s="49">
        <v>30</v>
      </c>
      <c r="Y739" s="60" t="s">
        <v>667</v>
      </c>
      <c r="Z739" s="49">
        <v>1</v>
      </c>
      <c r="AA739" s="49">
        <v>30</v>
      </c>
      <c r="AB739" s="60" t="s">
        <v>637</v>
      </c>
      <c r="AC739" s="60" t="s">
        <v>947</v>
      </c>
      <c r="AD739" s="60" t="s">
        <v>792</v>
      </c>
      <c r="AE739" s="60" t="s">
        <v>793</v>
      </c>
      <c r="AF739" s="49">
        <v>2019</v>
      </c>
      <c r="AG739" s="60" t="s">
        <v>3109</v>
      </c>
      <c r="AH739" s="60">
        <v>43838</v>
      </c>
      <c r="AI739" s="60">
        <v>43900</v>
      </c>
      <c r="AJ739" s="60">
        <v>43882</v>
      </c>
      <c r="AK739" s="60">
        <v>43924</v>
      </c>
      <c r="AL739" s="60">
        <v>43884</v>
      </c>
      <c r="AM739" s="60" t="s">
        <v>568</v>
      </c>
      <c r="AN739" s="60" t="s">
        <v>3111</v>
      </c>
      <c r="AO739" s="60" t="s">
        <v>3119</v>
      </c>
      <c r="AP739" s="49"/>
      <c r="AQ739" s="60" t="s">
        <v>266</v>
      </c>
      <c r="AR739" s="60" t="s">
        <v>174</v>
      </c>
      <c r="AS739" s="60" t="s">
        <v>174</v>
      </c>
      <c r="AT739" s="49">
        <v>10</v>
      </c>
      <c r="AU739" s="49">
        <v>1</v>
      </c>
      <c r="AV739" s="49">
        <v>1</v>
      </c>
      <c r="AW739" s="60">
        <v>43608</v>
      </c>
      <c r="AX739" s="60" t="s">
        <v>183</v>
      </c>
      <c r="AY739" s="60">
        <v>43977.304150081021</v>
      </c>
      <c r="AZ739" s="60">
        <v>43605</v>
      </c>
      <c r="BA739" s="60">
        <v>43605</v>
      </c>
      <c r="BB739" s="60" t="s">
        <v>3120</v>
      </c>
      <c r="BC739" s="60">
        <v>43608.477812500001</v>
      </c>
      <c r="BD739" s="60">
        <v>43661</v>
      </c>
      <c r="BE739" s="60">
        <v>45291</v>
      </c>
      <c r="BF739" s="49">
        <f>IF(AND(ISBLANK(tbl_RawData_Report1[[#This Row],[REQ_ID]]),tbl_RawData_Report1[[#This Row],[RH Kit?]] = "Y"),1,COUNTIFS(tbl_RawData_Report1[RH Kit?],"Y",tbl_RawData_Report1[REQ_ID],tbl_RawData_Report1[[#This Row],[REQ_ID]]))</f>
        <v>0</v>
      </c>
      <c r="BG739" s="49">
        <f>COUNTIFS(tbl_RawData_Report1[RH Kit?],"Y",tbl_RawData_Report1[Order No.],tbl_RawData_Report1[[#This Row],[Order No.]])</f>
        <v>0</v>
      </c>
      <c r="BH739" s="49">
        <f>SUM(tbl_RawData_Report1[[#This Row],[RH Kit Req]:[RH Kit PO]])</f>
        <v>0</v>
      </c>
      <c r="BI739" s="49" t="str">
        <f>IFERROR(VLOOKUP(B739,Lookup!A:B,2,FALSE),B739)</f>
        <v>TEST_BLOOD_ANTI_AB</v>
      </c>
      <c r="BJ739" s="49" t="b">
        <f t="shared" si="11"/>
        <v>1</v>
      </c>
      <c r="BK739" s="49" t="str">
        <f>tbl_RawData_Report1[[#This Row],[Item ID]]&amp;tbl_RawData_Report1[[#This Row],[Order No.]]</f>
        <v>TEST_BLOOD_ANTI_AB0000038463</v>
      </c>
      <c r="BL739"/>
      <c r="BM739"/>
      <c r="BN739"/>
    </row>
    <row r="740" spans="1:66" hidden="1" x14ac:dyDescent="0.25">
      <c r="A740" s="35" t="s">
        <v>8</v>
      </c>
      <c r="B740" s="35" t="s">
        <v>2419</v>
      </c>
      <c r="C740" s="35">
        <v>2</v>
      </c>
      <c r="D740" s="35">
        <v>1</v>
      </c>
      <c r="E740" s="35">
        <v>1</v>
      </c>
      <c r="F740" s="35" t="s">
        <v>410</v>
      </c>
      <c r="G740" s="35" t="s">
        <v>3110</v>
      </c>
      <c r="H740" s="35" t="s">
        <v>818</v>
      </c>
      <c r="I740" s="35" t="s">
        <v>593</v>
      </c>
      <c r="J740" s="35">
        <v>0</v>
      </c>
      <c r="K740" s="35" t="s">
        <v>1778</v>
      </c>
      <c r="L740" s="35" t="s">
        <v>3114</v>
      </c>
      <c r="M740" s="35" t="s">
        <v>396</v>
      </c>
      <c r="N740" s="35" t="s">
        <v>122</v>
      </c>
      <c r="O740" s="35" t="s">
        <v>3115</v>
      </c>
      <c r="P740" s="35" t="s">
        <v>3116</v>
      </c>
      <c r="Q740" s="35" t="s">
        <v>311</v>
      </c>
      <c r="R740" s="35" t="s">
        <v>314</v>
      </c>
      <c r="S740" s="35" t="s">
        <v>315</v>
      </c>
      <c r="T740" s="35" t="s">
        <v>5068</v>
      </c>
      <c r="U740" s="35" t="s">
        <v>272</v>
      </c>
      <c r="V740" s="35">
        <v>0</v>
      </c>
      <c r="W740" s="35">
        <v>0</v>
      </c>
      <c r="X740" s="49">
        <v>0</v>
      </c>
      <c r="Y740" s="60" t="s">
        <v>346</v>
      </c>
      <c r="Z740" s="49">
        <v>1000</v>
      </c>
      <c r="AA740" s="49">
        <v>0</v>
      </c>
      <c r="AB740" s="60" t="s">
        <v>637</v>
      </c>
      <c r="AC740" s="60" t="s">
        <v>715</v>
      </c>
      <c r="AD740" s="60" t="s">
        <v>792</v>
      </c>
      <c r="AE740" s="60" t="s">
        <v>793</v>
      </c>
      <c r="AF740" s="49">
        <v>2019</v>
      </c>
      <c r="AG740" s="60" t="s">
        <v>3109</v>
      </c>
      <c r="AH740" s="60">
        <v>43838</v>
      </c>
      <c r="AI740" s="60">
        <v>43900</v>
      </c>
      <c r="AJ740" s="60">
        <v>43882</v>
      </c>
      <c r="AK740" s="60">
        <v>43938</v>
      </c>
      <c r="AL740" s="60">
        <v>43884</v>
      </c>
      <c r="AM740" s="60" t="s">
        <v>568</v>
      </c>
      <c r="AN740" s="60" t="s">
        <v>3111</v>
      </c>
      <c r="AO740" s="60" t="s">
        <v>3148</v>
      </c>
      <c r="AP740" s="49"/>
      <c r="AQ740" s="60" t="s">
        <v>266</v>
      </c>
      <c r="AR740" s="60" t="s">
        <v>174</v>
      </c>
      <c r="AS740" s="60" t="s">
        <v>174</v>
      </c>
      <c r="AT740" s="49">
        <v>2</v>
      </c>
      <c r="AU740" s="49">
        <v>1</v>
      </c>
      <c r="AV740" s="49">
        <v>1</v>
      </c>
      <c r="AW740" s="60">
        <v>43608</v>
      </c>
      <c r="AX740" s="60" t="s">
        <v>183</v>
      </c>
      <c r="AY740" s="60">
        <v>43977.304150081021</v>
      </c>
      <c r="AZ740" s="60">
        <v>43605</v>
      </c>
      <c r="BA740" s="60">
        <v>43605</v>
      </c>
      <c r="BB740" s="60" t="s">
        <v>3147</v>
      </c>
      <c r="BC740" s="60">
        <v>43608.477812500001</v>
      </c>
      <c r="BD740" s="60">
        <v>43661</v>
      </c>
      <c r="BE740" s="60">
        <v>45291</v>
      </c>
      <c r="BF740" s="49">
        <f>IF(AND(ISBLANK(tbl_RawData_Report1[[#This Row],[REQ_ID]]),tbl_RawData_Report1[[#This Row],[RH Kit?]] = "Y"),1,COUNTIFS(tbl_RawData_Report1[RH Kit?],"Y",tbl_RawData_Report1[REQ_ID],tbl_RawData_Report1[[#This Row],[REQ_ID]]))</f>
        <v>0</v>
      </c>
      <c r="BG740" s="49">
        <f>COUNTIFS(tbl_RawData_Report1[RH Kit?],"Y",tbl_RawData_Report1[Order No.],tbl_RawData_Report1[[#This Row],[Order No.]])</f>
        <v>0</v>
      </c>
      <c r="BH740" s="49">
        <f>SUM(tbl_RawData_Report1[[#This Row],[RH Kit Req]:[RH Kit PO]])</f>
        <v>0</v>
      </c>
      <c r="BI740" s="49" t="str">
        <f>IFERROR(VLOOKUP(B740,Lookup!A:B,2,FALSE),B740)</f>
        <v>DOXYCYCN100MG_1000</v>
      </c>
      <c r="BJ740" s="49" t="b">
        <f t="shared" si="11"/>
        <v>1</v>
      </c>
      <c r="BK740" s="49" t="str">
        <f>tbl_RawData_Report1[[#This Row],[Item ID]]&amp;tbl_RawData_Report1[[#This Row],[Order No.]]</f>
        <v>DOXYCYCN100MG_10000000038463</v>
      </c>
      <c r="BL740"/>
      <c r="BM740"/>
      <c r="BN740"/>
    </row>
    <row r="741" spans="1:66" hidden="1" x14ac:dyDescent="0.25">
      <c r="A741" s="35" t="s">
        <v>8</v>
      </c>
      <c r="B741" s="35" t="s">
        <v>2356</v>
      </c>
      <c r="C741" s="35">
        <v>8</v>
      </c>
      <c r="D741" s="35">
        <v>1</v>
      </c>
      <c r="E741" s="35">
        <v>1</v>
      </c>
      <c r="F741" s="35" t="s">
        <v>410</v>
      </c>
      <c r="G741" s="35" t="s">
        <v>3110</v>
      </c>
      <c r="H741" s="35" t="s">
        <v>3170</v>
      </c>
      <c r="I741" s="35" t="s">
        <v>593</v>
      </c>
      <c r="J741" s="35">
        <v>0</v>
      </c>
      <c r="K741" s="35" t="s">
        <v>1778</v>
      </c>
      <c r="L741" s="35" t="s">
        <v>3114</v>
      </c>
      <c r="M741" s="35" t="s">
        <v>396</v>
      </c>
      <c r="N741" s="35" t="s">
        <v>122</v>
      </c>
      <c r="O741" s="35" t="s">
        <v>3115</v>
      </c>
      <c r="P741" s="35" t="s">
        <v>3116</v>
      </c>
      <c r="Q741" s="35" t="s">
        <v>311</v>
      </c>
      <c r="R741" s="35" t="s">
        <v>314</v>
      </c>
      <c r="S741" s="35" t="s">
        <v>315</v>
      </c>
      <c r="T741" s="35" t="s">
        <v>5068</v>
      </c>
      <c r="U741" s="35" t="s">
        <v>272</v>
      </c>
      <c r="V741" s="35">
        <v>0</v>
      </c>
      <c r="W741" s="35">
        <v>0</v>
      </c>
      <c r="X741" s="49">
        <v>0</v>
      </c>
      <c r="Y741" s="60" t="s">
        <v>667</v>
      </c>
      <c r="Z741" s="49">
        <v>1</v>
      </c>
      <c r="AA741" s="49">
        <v>0</v>
      </c>
      <c r="AB741" s="60" t="s">
        <v>637</v>
      </c>
      <c r="AC741" s="60" t="s">
        <v>947</v>
      </c>
      <c r="AD741" s="60" t="s">
        <v>792</v>
      </c>
      <c r="AE741" s="60" t="s">
        <v>793</v>
      </c>
      <c r="AF741" s="49">
        <v>2019</v>
      </c>
      <c r="AG741" s="60" t="s">
        <v>3109</v>
      </c>
      <c r="AH741" s="60">
        <v>43838</v>
      </c>
      <c r="AI741" s="60">
        <v>43900</v>
      </c>
      <c r="AJ741" s="60">
        <v>43882</v>
      </c>
      <c r="AK741" s="60">
        <v>43924</v>
      </c>
      <c r="AL741" s="60">
        <v>43884</v>
      </c>
      <c r="AM741" s="60" t="s">
        <v>568</v>
      </c>
      <c r="AN741" s="60" t="s">
        <v>3111</v>
      </c>
      <c r="AO741" s="60" t="s">
        <v>3171</v>
      </c>
      <c r="AP741" s="49"/>
      <c r="AQ741" s="60" t="s">
        <v>266</v>
      </c>
      <c r="AR741" s="60" t="s">
        <v>174</v>
      </c>
      <c r="AS741" s="60" t="s">
        <v>174</v>
      </c>
      <c r="AT741" s="49">
        <v>8</v>
      </c>
      <c r="AU741" s="49">
        <v>1</v>
      </c>
      <c r="AV741" s="49">
        <v>1</v>
      </c>
      <c r="AW741" s="60">
        <v>43608</v>
      </c>
      <c r="AX741" s="60" t="s">
        <v>183</v>
      </c>
      <c r="AY741" s="60">
        <v>43977.304150081021</v>
      </c>
      <c r="AZ741" s="60">
        <v>43605</v>
      </c>
      <c r="BA741" s="60">
        <v>43605</v>
      </c>
      <c r="BB741" s="60" t="s">
        <v>3172</v>
      </c>
      <c r="BC741" s="60">
        <v>43608.477812500001</v>
      </c>
      <c r="BD741" s="60">
        <v>43661</v>
      </c>
      <c r="BE741" s="60">
        <v>45291</v>
      </c>
      <c r="BF741" s="49">
        <f>IF(AND(ISBLANK(tbl_RawData_Report1[[#This Row],[REQ_ID]]),tbl_RawData_Report1[[#This Row],[RH Kit?]] = "Y"),1,COUNTIFS(tbl_RawData_Report1[RH Kit?],"Y",tbl_RawData_Report1[REQ_ID],tbl_RawData_Report1[[#This Row],[REQ_ID]]))</f>
        <v>0</v>
      </c>
      <c r="BG741" s="49">
        <f>COUNTIFS(tbl_RawData_Report1[RH Kit?],"Y",tbl_RawData_Report1[Order No.],tbl_RawData_Report1[[#This Row],[Order No.]])</f>
        <v>0</v>
      </c>
      <c r="BH741" s="49">
        <f>SUM(tbl_RawData_Report1[[#This Row],[RH Kit Req]:[RH Kit PO]])</f>
        <v>0</v>
      </c>
      <c r="BI741" s="49" t="str">
        <f>IFERROR(VLOOKUP(B741,Lookup!A:B,2,FALSE),B741)</f>
        <v>TEST_BLOOD_ANTI_A</v>
      </c>
      <c r="BJ741" s="49" t="b">
        <f t="shared" si="11"/>
        <v>0</v>
      </c>
      <c r="BK741" s="49" t="str">
        <f>tbl_RawData_Report1[[#This Row],[Item ID]]&amp;tbl_RawData_Report1[[#This Row],[Order No.]]</f>
        <v>TEST_BLOOD_ANTI_A0000038463</v>
      </c>
      <c r="BL741"/>
      <c r="BM741"/>
      <c r="BN741"/>
    </row>
    <row r="742" spans="1:66" hidden="1" x14ac:dyDescent="0.25">
      <c r="A742" s="35" t="s">
        <v>8</v>
      </c>
      <c r="B742" s="35" t="s">
        <v>2356</v>
      </c>
      <c r="C742" s="35">
        <v>8</v>
      </c>
      <c r="D742" s="35">
        <v>1</v>
      </c>
      <c r="E742" s="35">
        <v>2</v>
      </c>
      <c r="F742" s="35" t="s">
        <v>410</v>
      </c>
      <c r="G742" s="35" t="s">
        <v>3110</v>
      </c>
      <c r="H742" s="35" t="s">
        <v>3170</v>
      </c>
      <c r="I742" s="35" t="s">
        <v>593</v>
      </c>
      <c r="J742" s="35">
        <v>232.2</v>
      </c>
      <c r="K742" s="35" t="s">
        <v>1778</v>
      </c>
      <c r="L742" s="35" t="s">
        <v>3114</v>
      </c>
      <c r="M742" s="35" t="s">
        <v>396</v>
      </c>
      <c r="N742" s="35" t="s">
        <v>122</v>
      </c>
      <c r="O742" s="35" t="s">
        <v>5025</v>
      </c>
      <c r="P742" s="35" t="s">
        <v>3135</v>
      </c>
      <c r="Q742" s="35" t="s">
        <v>311</v>
      </c>
      <c r="R742" s="35" t="s">
        <v>314</v>
      </c>
      <c r="S742" s="35" t="s">
        <v>315</v>
      </c>
      <c r="T742" s="35" t="s">
        <v>5068</v>
      </c>
      <c r="U742" s="35" t="s">
        <v>272</v>
      </c>
      <c r="V742" s="35">
        <v>0</v>
      </c>
      <c r="W742" s="35">
        <v>0</v>
      </c>
      <c r="X742" s="49">
        <v>30</v>
      </c>
      <c r="Y742" s="60" t="s">
        <v>667</v>
      </c>
      <c r="Z742" s="49">
        <v>1</v>
      </c>
      <c r="AA742" s="49">
        <v>30</v>
      </c>
      <c r="AB742" s="60" t="s">
        <v>637</v>
      </c>
      <c r="AC742" s="60" t="s">
        <v>947</v>
      </c>
      <c r="AD742" s="60" t="s">
        <v>792</v>
      </c>
      <c r="AE742" s="60" t="s">
        <v>793</v>
      </c>
      <c r="AF742" s="49">
        <v>2019</v>
      </c>
      <c r="AG742" s="60" t="s">
        <v>3109</v>
      </c>
      <c r="AH742" s="60">
        <v>43838</v>
      </c>
      <c r="AI742" s="60">
        <v>43900</v>
      </c>
      <c r="AJ742" s="60">
        <v>43882</v>
      </c>
      <c r="AK742" s="60">
        <v>43924</v>
      </c>
      <c r="AL742" s="60">
        <v>43884</v>
      </c>
      <c r="AM742" s="60" t="s">
        <v>568</v>
      </c>
      <c r="AN742" s="60" t="s">
        <v>3111</v>
      </c>
      <c r="AO742" s="60" t="s">
        <v>3173</v>
      </c>
      <c r="AP742" s="49"/>
      <c r="AQ742" s="60" t="s">
        <v>266</v>
      </c>
      <c r="AR742" s="60" t="s">
        <v>174</v>
      </c>
      <c r="AS742" s="60" t="s">
        <v>174</v>
      </c>
      <c r="AT742" s="49">
        <v>8</v>
      </c>
      <c r="AU742" s="49">
        <v>1</v>
      </c>
      <c r="AV742" s="49">
        <v>1</v>
      </c>
      <c r="AW742" s="60">
        <v>43608</v>
      </c>
      <c r="AX742" s="60" t="s">
        <v>183</v>
      </c>
      <c r="AY742" s="60">
        <v>43977.304150081021</v>
      </c>
      <c r="AZ742" s="60">
        <v>43605</v>
      </c>
      <c r="BA742" s="60">
        <v>43605</v>
      </c>
      <c r="BB742" s="60" t="s">
        <v>3172</v>
      </c>
      <c r="BC742" s="60">
        <v>43608.477812500001</v>
      </c>
      <c r="BD742" s="60">
        <v>43661</v>
      </c>
      <c r="BE742" s="60">
        <v>45291</v>
      </c>
      <c r="BF742" s="49">
        <f>IF(AND(ISBLANK(tbl_RawData_Report1[[#This Row],[REQ_ID]]),tbl_RawData_Report1[[#This Row],[RH Kit?]] = "Y"),1,COUNTIFS(tbl_RawData_Report1[RH Kit?],"Y",tbl_RawData_Report1[REQ_ID],tbl_RawData_Report1[[#This Row],[REQ_ID]]))</f>
        <v>0</v>
      </c>
      <c r="BG742" s="49">
        <f>COUNTIFS(tbl_RawData_Report1[RH Kit?],"Y",tbl_RawData_Report1[Order No.],tbl_RawData_Report1[[#This Row],[Order No.]])</f>
        <v>0</v>
      </c>
      <c r="BH742" s="49">
        <f>SUM(tbl_RawData_Report1[[#This Row],[RH Kit Req]:[RH Kit PO]])</f>
        <v>0</v>
      </c>
      <c r="BI742" s="49" t="str">
        <f>IFERROR(VLOOKUP(B742,Lookup!A:B,2,FALSE),B742)</f>
        <v>TEST_BLOOD_ANTI_A</v>
      </c>
      <c r="BJ742" s="49" t="b">
        <f t="shared" si="11"/>
        <v>1</v>
      </c>
      <c r="BK742" s="49" t="str">
        <f>tbl_RawData_Report1[[#This Row],[Item ID]]&amp;tbl_RawData_Report1[[#This Row],[Order No.]]</f>
        <v>TEST_BLOOD_ANTI_A0000038463</v>
      </c>
      <c r="BL742"/>
      <c r="BM742"/>
      <c r="BN742"/>
    </row>
    <row r="743" spans="1:66" hidden="1" x14ac:dyDescent="0.25">
      <c r="A743" s="35" t="s">
        <v>8</v>
      </c>
      <c r="B743" s="35" t="s">
        <v>808</v>
      </c>
      <c r="C743" s="35">
        <v>3</v>
      </c>
      <c r="D743" s="35">
        <v>1</v>
      </c>
      <c r="E743" s="35">
        <v>1</v>
      </c>
      <c r="F743" s="35" t="s">
        <v>410</v>
      </c>
      <c r="G743" s="35" t="s">
        <v>3110</v>
      </c>
      <c r="H743" s="35" t="s">
        <v>809</v>
      </c>
      <c r="I743" s="35" t="s">
        <v>593</v>
      </c>
      <c r="J743" s="35">
        <v>0</v>
      </c>
      <c r="K743" s="35" t="s">
        <v>1778</v>
      </c>
      <c r="L743" s="35" t="s">
        <v>3114</v>
      </c>
      <c r="M743" s="35" t="s">
        <v>396</v>
      </c>
      <c r="N743" s="35" t="s">
        <v>122</v>
      </c>
      <c r="O743" s="35" t="s">
        <v>3115</v>
      </c>
      <c r="P743" s="35" t="s">
        <v>3116</v>
      </c>
      <c r="Q743" s="35" t="s">
        <v>311</v>
      </c>
      <c r="R743" s="35" t="s">
        <v>314</v>
      </c>
      <c r="S743" s="35" t="s">
        <v>315</v>
      </c>
      <c r="T743" s="35" t="s">
        <v>5068</v>
      </c>
      <c r="U743" s="35" t="s">
        <v>272</v>
      </c>
      <c r="V743" s="35">
        <v>0</v>
      </c>
      <c r="W743" s="35">
        <v>0</v>
      </c>
      <c r="X743" s="49">
        <v>0</v>
      </c>
      <c r="Y743" s="60" t="s">
        <v>346</v>
      </c>
      <c r="Z743" s="49">
        <v>1000</v>
      </c>
      <c r="AA743" s="49">
        <v>0</v>
      </c>
      <c r="AB743" s="60" t="s">
        <v>637</v>
      </c>
      <c r="AC743" s="60" t="s">
        <v>660</v>
      </c>
      <c r="AD743" s="60" t="s">
        <v>792</v>
      </c>
      <c r="AE743" s="60" t="s">
        <v>793</v>
      </c>
      <c r="AF743" s="49">
        <v>2019</v>
      </c>
      <c r="AG743" s="60" t="s">
        <v>3109</v>
      </c>
      <c r="AH743" s="60">
        <v>43838</v>
      </c>
      <c r="AI743" s="60">
        <v>43900</v>
      </c>
      <c r="AJ743" s="60">
        <v>43882</v>
      </c>
      <c r="AK743" s="60">
        <v>43938</v>
      </c>
      <c r="AL743" s="60">
        <v>43884</v>
      </c>
      <c r="AM743" s="60" t="s">
        <v>568</v>
      </c>
      <c r="AN743" s="60" t="s">
        <v>3111</v>
      </c>
      <c r="AO743" s="60" t="s">
        <v>3167</v>
      </c>
      <c r="AP743" s="49"/>
      <c r="AQ743" s="60" t="s">
        <v>266</v>
      </c>
      <c r="AR743" s="60" t="s">
        <v>174</v>
      </c>
      <c r="AS743" s="60" t="s">
        <v>174</v>
      </c>
      <c r="AT743" s="49">
        <v>3</v>
      </c>
      <c r="AU743" s="49">
        <v>1</v>
      </c>
      <c r="AV743" s="49">
        <v>1</v>
      </c>
      <c r="AW743" s="60">
        <v>43608</v>
      </c>
      <c r="AX743" s="60" t="s">
        <v>183</v>
      </c>
      <c r="AY743" s="60">
        <v>43977.304150081021</v>
      </c>
      <c r="AZ743" s="60">
        <v>43605</v>
      </c>
      <c r="BA743" s="60">
        <v>43605</v>
      </c>
      <c r="BB743" s="60" t="s">
        <v>3168</v>
      </c>
      <c r="BC743" s="60">
        <v>43608.477812500001</v>
      </c>
      <c r="BD743" s="60">
        <v>43731</v>
      </c>
      <c r="BE743" s="60">
        <v>45291</v>
      </c>
      <c r="BF743" s="49">
        <f>IF(AND(ISBLANK(tbl_RawData_Report1[[#This Row],[REQ_ID]]),tbl_RawData_Report1[[#This Row],[RH Kit?]] = "Y"),1,COUNTIFS(tbl_RawData_Report1[RH Kit?],"Y",tbl_RawData_Report1[REQ_ID],tbl_RawData_Report1[[#This Row],[REQ_ID]]))</f>
        <v>0</v>
      </c>
      <c r="BG743" s="49">
        <f>COUNTIFS(tbl_RawData_Report1[RH Kit?],"Y",tbl_RawData_Report1[Order No.],tbl_RawData_Report1[[#This Row],[Order No.]])</f>
        <v>0</v>
      </c>
      <c r="BH743" s="49">
        <f>SUM(tbl_RawData_Report1[[#This Row],[RH Kit Req]:[RH Kit PO]])</f>
        <v>0</v>
      </c>
      <c r="BI743" s="49" t="str">
        <f>IFERROR(VLOOKUP(B743,Lookup!A:B,2,FALSE),B743)</f>
        <v>AMOXYCILLIN_500MG</v>
      </c>
      <c r="BJ743" s="49" t="b">
        <f t="shared" si="11"/>
        <v>1</v>
      </c>
      <c r="BK743" s="49" t="str">
        <f>tbl_RawData_Report1[[#This Row],[Item ID]]&amp;tbl_RawData_Report1[[#This Row],[Order No.]]</f>
        <v>AMOXYCILLIN_500MG0000038463</v>
      </c>
      <c r="BL743"/>
      <c r="BM743"/>
      <c r="BN743"/>
    </row>
    <row r="744" spans="1:66" hidden="1" x14ac:dyDescent="0.25">
      <c r="A744" s="35" t="s">
        <v>8</v>
      </c>
      <c r="B744" s="35" t="s">
        <v>2419</v>
      </c>
      <c r="C744" s="35">
        <v>2</v>
      </c>
      <c r="D744" s="35">
        <v>1</v>
      </c>
      <c r="E744" s="35">
        <v>2</v>
      </c>
      <c r="F744" s="35" t="s">
        <v>410</v>
      </c>
      <c r="G744" s="35" t="s">
        <v>3110</v>
      </c>
      <c r="H744" s="35" t="s">
        <v>818</v>
      </c>
      <c r="I744" s="35" t="s">
        <v>593</v>
      </c>
      <c r="J744" s="35">
        <v>1468.8</v>
      </c>
      <c r="K744" s="35" t="s">
        <v>1778</v>
      </c>
      <c r="L744" s="35" t="s">
        <v>3114</v>
      </c>
      <c r="M744" s="35" t="s">
        <v>396</v>
      </c>
      <c r="N744" s="35" t="s">
        <v>122</v>
      </c>
      <c r="O744" s="35" t="s">
        <v>5025</v>
      </c>
      <c r="P744" s="35" t="s">
        <v>3135</v>
      </c>
      <c r="Q744" s="35" t="s">
        <v>311</v>
      </c>
      <c r="R744" s="35" t="s">
        <v>314</v>
      </c>
      <c r="S744" s="35" t="s">
        <v>315</v>
      </c>
      <c r="T744" s="35" t="s">
        <v>5068</v>
      </c>
      <c r="U744" s="35" t="s">
        <v>272</v>
      </c>
      <c r="V744" s="35">
        <v>0</v>
      </c>
      <c r="W744" s="35">
        <v>0</v>
      </c>
      <c r="X744" s="49">
        <v>120</v>
      </c>
      <c r="Y744" s="60" t="s">
        <v>346</v>
      </c>
      <c r="Z744" s="49">
        <v>1000</v>
      </c>
      <c r="AA744" s="49">
        <v>120000</v>
      </c>
      <c r="AB744" s="60" t="s">
        <v>637</v>
      </c>
      <c r="AC744" s="60" t="s">
        <v>715</v>
      </c>
      <c r="AD744" s="60" t="s">
        <v>792</v>
      </c>
      <c r="AE744" s="60" t="s">
        <v>793</v>
      </c>
      <c r="AF744" s="49">
        <v>2019</v>
      </c>
      <c r="AG744" s="60" t="s">
        <v>3109</v>
      </c>
      <c r="AH744" s="60">
        <v>43838</v>
      </c>
      <c r="AI744" s="60">
        <v>43900</v>
      </c>
      <c r="AJ744" s="60">
        <v>43882</v>
      </c>
      <c r="AK744" s="60">
        <v>43938</v>
      </c>
      <c r="AL744" s="60">
        <v>43884</v>
      </c>
      <c r="AM744" s="60" t="s">
        <v>568</v>
      </c>
      <c r="AN744" s="60" t="s">
        <v>3111</v>
      </c>
      <c r="AO744" s="60" t="s">
        <v>3146</v>
      </c>
      <c r="AP744" s="49"/>
      <c r="AQ744" s="60" t="s">
        <v>266</v>
      </c>
      <c r="AR744" s="60" t="s">
        <v>174</v>
      </c>
      <c r="AS744" s="60" t="s">
        <v>174</v>
      </c>
      <c r="AT744" s="49">
        <v>2</v>
      </c>
      <c r="AU744" s="49">
        <v>1</v>
      </c>
      <c r="AV744" s="49">
        <v>1</v>
      </c>
      <c r="AW744" s="60">
        <v>43608</v>
      </c>
      <c r="AX744" s="60" t="s">
        <v>183</v>
      </c>
      <c r="AY744" s="60">
        <v>43977.304150081021</v>
      </c>
      <c r="AZ744" s="60">
        <v>43605</v>
      </c>
      <c r="BA744" s="60">
        <v>43605</v>
      </c>
      <c r="BB744" s="60" t="s">
        <v>3147</v>
      </c>
      <c r="BC744" s="60">
        <v>43608.477812500001</v>
      </c>
      <c r="BD744" s="60">
        <v>43661</v>
      </c>
      <c r="BE744" s="60">
        <v>45291</v>
      </c>
      <c r="BF744" s="49">
        <f>IF(AND(ISBLANK(tbl_RawData_Report1[[#This Row],[REQ_ID]]),tbl_RawData_Report1[[#This Row],[RH Kit?]] = "Y"),1,COUNTIFS(tbl_RawData_Report1[RH Kit?],"Y",tbl_RawData_Report1[REQ_ID],tbl_RawData_Report1[[#This Row],[REQ_ID]]))</f>
        <v>0</v>
      </c>
      <c r="BG744" s="49">
        <f>COUNTIFS(tbl_RawData_Report1[RH Kit?],"Y",tbl_RawData_Report1[Order No.],tbl_RawData_Report1[[#This Row],[Order No.]])</f>
        <v>0</v>
      </c>
      <c r="BH744" s="49">
        <f>SUM(tbl_RawData_Report1[[#This Row],[RH Kit Req]:[RH Kit PO]])</f>
        <v>0</v>
      </c>
      <c r="BI744" s="49" t="str">
        <f>IFERROR(VLOOKUP(B744,Lookup!A:B,2,FALSE),B744)</f>
        <v>DOXYCYCN100MG_1000</v>
      </c>
      <c r="BJ744" s="49" t="b">
        <f t="shared" si="11"/>
        <v>1</v>
      </c>
      <c r="BK744" s="49" t="str">
        <f>tbl_RawData_Report1[[#This Row],[Item ID]]&amp;tbl_RawData_Report1[[#This Row],[Order No.]]</f>
        <v>DOXYCYCN100MG_10000000038463</v>
      </c>
      <c r="BL744"/>
      <c r="BM744"/>
      <c r="BN744"/>
    </row>
    <row r="745" spans="1:66" hidden="1" x14ac:dyDescent="0.25">
      <c r="A745" s="35" t="s">
        <v>8</v>
      </c>
      <c r="B745" s="35" t="s">
        <v>808</v>
      </c>
      <c r="C745" s="35">
        <v>3</v>
      </c>
      <c r="D745" s="35">
        <v>1</v>
      </c>
      <c r="E745" s="35">
        <v>2</v>
      </c>
      <c r="F745" s="35" t="s">
        <v>410</v>
      </c>
      <c r="G745" s="35" t="s">
        <v>3110</v>
      </c>
      <c r="H745" s="35" t="s">
        <v>809</v>
      </c>
      <c r="I745" s="35" t="s">
        <v>593</v>
      </c>
      <c r="J745" s="35">
        <v>6771</v>
      </c>
      <c r="K745" s="35" t="s">
        <v>1778</v>
      </c>
      <c r="L745" s="35" t="s">
        <v>3114</v>
      </c>
      <c r="M745" s="35" t="s">
        <v>396</v>
      </c>
      <c r="N745" s="35" t="s">
        <v>122</v>
      </c>
      <c r="O745" s="35" t="s">
        <v>5025</v>
      </c>
      <c r="P745" s="35" t="s">
        <v>3135</v>
      </c>
      <c r="Q745" s="35" t="s">
        <v>311</v>
      </c>
      <c r="R745" s="35" t="s">
        <v>314</v>
      </c>
      <c r="S745" s="35" t="s">
        <v>315</v>
      </c>
      <c r="T745" s="35" t="s">
        <v>5068</v>
      </c>
      <c r="U745" s="35" t="s">
        <v>272</v>
      </c>
      <c r="V745" s="35">
        <v>0</v>
      </c>
      <c r="W745" s="35">
        <v>0</v>
      </c>
      <c r="X745" s="49">
        <v>300</v>
      </c>
      <c r="Y745" s="60" t="s">
        <v>346</v>
      </c>
      <c r="Z745" s="49">
        <v>1000</v>
      </c>
      <c r="AA745" s="49">
        <v>300000</v>
      </c>
      <c r="AB745" s="60" t="s">
        <v>637</v>
      </c>
      <c r="AC745" s="60" t="s">
        <v>660</v>
      </c>
      <c r="AD745" s="60" t="s">
        <v>792</v>
      </c>
      <c r="AE745" s="60" t="s">
        <v>793</v>
      </c>
      <c r="AF745" s="49">
        <v>2019</v>
      </c>
      <c r="AG745" s="60" t="s">
        <v>3109</v>
      </c>
      <c r="AH745" s="60">
        <v>43838</v>
      </c>
      <c r="AI745" s="60">
        <v>43900</v>
      </c>
      <c r="AJ745" s="60">
        <v>43882</v>
      </c>
      <c r="AK745" s="60">
        <v>43938</v>
      </c>
      <c r="AL745" s="60">
        <v>43884</v>
      </c>
      <c r="AM745" s="60" t="s">
        <v>568</v>
      </c>
      <c r="AN745" s="60" t="s">
        <v>3111</v>
      </c>
      <c r="AO745" s="60" t="s">
        <v>3169</v>
      </c>
      <c r="AP745" s="49"/>
      <c r="AQ745" s="60" t="s">
        <v>266</v>
      </c>
      <c r="AR745" s="60" t="s">
        <v>174</v>
      </c>
      <c r="AS745" s="60" t="s">
        <v>174</v>
      </c>
      <c r="AT745" s="49">
        <v>3</v>
      </c>
      <c r="AU745" s="49">
        <v>1</v>
      </c>
      <c r="AV745" s="49">
        <v>1</v>
      </c>
      <c r="AW745" s="60">
        <v>43608</v>
      </c>
      <c r="AX745" s="60" t="s">
        <v>183</v>
      </c>
      <c r="AY745" s="60">
        <v>43977.304150081021</v>
      </c>
      <c r="AZ745" s="60">
        <v>43605</v>
      </c>
      <c r="BA745" s="60">
        <v>43605</v>
      </c>
      <c r="BB745" s="60" t="s">
        <v>3168</v>
      </c>
      <c r="BC745" s="60">
        <v>43608.477812500001</v>
      </c>
      <c r="BD745" s="60">
        <v>43731</v>
      </c>
      <c r="BE745" s="60">
        <v>45291</v>
      </c>
      <c r="BF745" s="49">
        <f>IF(AND(ISBLANK(tbl_RawData_Report1[[#This Row],[REQ_ID]]),tbl_RawData_Report1[[#This Row],[RH Kit?]] = "Y"),1,COUNTIFS(tbl_RawData_Report1[RH Kit?],"Y",tbl_RawData_Report1[REQ_ID],tbl_RawData_Report1[[#This Row],[REQ_ID]]))</f>
        <v>0</v>
      </c>
      <c r="BG745" s="49">
        <f>COUNTIFS(tbl_RawData_Report1[RH Kit?],"Y",tbl_RawData_Report1[Order No.],tbl_RawData_Report1[[#This Row],[Order No.]])</f>
        <v>0</v>
      </c>
      <c r="BH745" s="49">
        <f>SUM(tbl_RawData_Report1[[#This Row],[RH Kit Req]:[RH Kit PO]])</f>
        <v>0</v>
      </c>
      <c r="BI745" s="49" t="str">
        <f>IFERROR(VLOOKUP(B745,Lookup!A:B,2,FALSE),B745)</f>
        <v>AMOXYCILLIN_500MG</v>
      </c>
      <c r="BJ745" s="49" t="b">
        <f t="shared" si="11"/>
        <v>1</v>
      </c>
      <c r="BK745" s="49" t="str">
        <f>tbl_RawData_Report1[[#This Row],[Item ID]]&amp;tbl_RawData_Report1[[#This Row],[Order No.]]</f>
        <v>AMOXYCILLIN_500MG0000038463</v>
      </c>
      <c r="BL745"/>
      <c r="BM745"/>
      <c r="BN745"/>
    </row>
    <row r="746" spans="1:66" hidden="1" x14ac:dyDescent="0.25">
      <c r="A746" s="35" t="s">
        <v>8</v>
      </c>
      <c r="B746" s="35" t="s">
        <v>876</v>
      </c>
      <c r="C746" s="35">
        <v>1</v>
      </c>
      <c r="D746" s="35">
        <v>1</v>
      </c>
      <c r="E746" s="35">
        <v>1</v>
      </c>
      <c r="F746" s="35" t="s">
        <v>417</v>
      </c>
      <c r="G746" s="35" t="s">
        <v>3195</v>
      </c>
      <c r="H746" s="35" t="s">
        <v>877</v>
      </c>
      <c r="I746" s="35" t="s">
        <v>593</v>
      </c>
      <c r="J746" s="35">
        <v>3675</v>
      </c>
      <c r="K746" s="35" t="s">
        <v>400</v>
      </c>
      <c r="L746" s="35" t="s">
        <v>401</v>
      </c>
      <c r="M746" s="35" t="s">
        <v>396</v>
      </c>
      <c r="N746" s="35" t="s">
        <v>122</v>
      </c>
      <c r="O746" s="35" t="s">
        <v>402</v>
      </c>
      <c r="P746" s="35" t="s">
        <v>403</v>
      </c>
      <c r="Q746" s="35" t="s">
        <v>311</v>
      </c>
      <c r="R746" s="35" t="s">
        <v>302</v>
      </c>
      <c r="S746" s="35" t="s">
        <v>303</v>
      </c>
      <c r="T746" s="35" t="s">
        <v>5061</v>
      </c>
      <c r="U746" s="35" t="s">
        <v>272</v>
      </c>
      <c r="V746" s="35">
        <v>0</v>
      </c>
      <c r="W746" s="35">
        <v>0</v>
      </c>
      <c r="X746" s="49">
        <v>1500</v>
      </c>
      <c r="Y746" s="60" t="s">
        <v>655</v>
      </c>
      <c r="Z746" s="49">
        <v>10</v>
      </c>
      <c r="AA746" s="49">
        <v>15000</v>
      </c>
      <c r="AB746" s="60" t="s">
        <v>637</v>
      </c>
      <c r="AC746" s="60" t="s">
        <v>715</v>
      </c>
      <c r="AD746" s="60" t="s">
        <v>694</v>
      </c>
      <c r="AE746" s="60" t="s">
        <v>695</v>
      </c>
      <c r="AF746" s="49">
        <v>2019</v>
      </c>
      <c r="AG746" s="60" t="s">
        <v>3194</v>
      </c>
      <c r="AH746" s="60">
        <v>43798</v>
      </c>
      <c r="AI746" s="60">
        <v>43805</v>
      </c>
      <c r="AJ746" s="60">
        <v>43798</v>
      </c>
      <c r="AK746" s="60">
        <v>43798</v>
      </c>
      <c r="AL746" s="60">
        <v>43805</v>
      </c>
      <c r="AM746" s="60" t="s">
        <v>568</v>
      </c>
      <c r="AN746" s="60" t="s">
        <v>3196</v>
      </c>
      <c r="AO746" s="60" t="s">
        <v>3197</v>
      </c>
      <c r="AP746" s="49"/>
      <c r="AQ746" s="60" t="s">
        <v>266</v>
      </c>
      <c r="AR746" s="60" t="s">
        <v>369</v>
      </c>
      <c r="AS746" s="60" t="s">
        <v>174</v>
      </c>
      <c r="AT746" s="49">
        <v>13</v>
      </c>
      <c r="AU746" s="49">
        <v>1</v>
      </c>
      <c r="AV746" s="49">
        <v>1</v>
      </c>
      <c r="AW746" s="60">
        <v>43612</v>
      </c>
      <c r="AX746" s="60" t="s">
        <v>183</v>
      </c>
      <c r="AY746" s="60">
        <v>43935.568772071761</v>
      </c>
      <c r="AZ746" s="60">
        <v>43550</v>
      </c>
      <c r="BA746" s="60">
        <v>43552</v>
      </c>
      <c r="BB746" s="60" t="s">
        <v>3198</v>
      </c>
      <c r="BC746" s="60">
        <v>43612.537488425929</v>
      </c>
      <c r="BD746" s="60">
        <v>43791</v>
      </c>
      <c r="BE746" s="60">
        <v>47848</v>
      </c>
      <c r="BF746" s="49">
        <f>IF(AND(ISBLANK(tbl_RawData_Report1[[#This Row],[REQ_ID]]),tbl_RawData_Report1[[#This Row],[RH Kit?]] = "Y"),1,COUNTIFS(tbl_RawData_Report1[RH Kit?],"Y",tbl_RawData_Report1[REQ_ID],tbl_RawData_Report1[[#This Row],[REQ_ID]]))</f>
        <v>0</v>
      </c>
      <c r="BG746" s="49">
        <f>COUNTIFS(tbl_RawData_Report1[RH Kit?],"Y",tbl_RawData_Report1[Order No.],tbl_RawData_Report1[[#This Row],[Order No.]])</f>
        <v>0</v>
      </c>
      <c r="BH746" s="49">
        <f>SUM(tbl_RawData_Report1[[#This Row],[RH Kit Req]:[RH Kit PO]])</f>
        <v>0</v>
      </c>
      <c r="BI746" s="49" t="str">
        <f>IFERROR(VLOOKUP(B746,Lookup!A:B,2,FALSE),B746)</f>
        <v>OXYTOCIN_10IU/ML</v>
      </c>
      <c r="BJ746" s="49" t="b">
        <f t="shared" si="11"/>
        <v>1</v>
      </c>
      <c r="BK746" s="49" t="str">
        <f>tbl_RawData_Report1[[#This Row],[Item ID]]&amp;tbl_RawData_Report1[[#This Row],[Order No.]]</f>
        <v>OXYTOCIN_10IU/ML0000038478</v>
      </c>
      <c r="BL746"/>
      <c r="BM746"/>
      <c r="BN746"/>
    </row>
    <row r="747" spans="1:66" hidden="1" x14ac:dyDescent="0.25">
      <c r="A747" s="35" t="s">
        <v>8</v>
      </c>
      <c r="B747" s="35" t="s">
        <v>3220</v>
      </c>
      <c r="C747" s="35">
        <v>2</v>
      </c>
      <c r="D747" s="35">
        <v>1</v>
      </c>
      <c r="E747" s="35">
        <v>1</v>
      </c>
      <c r="F747" s="35" t="s">
        <v>427</v>
      </c>
      <c r="G747" s="35" t="s">
        <v>3175</v>
      </c>
      <c r="H747" s="35" t="s">
        <v>2298</v>
      </c>
      <c r="I747" s="35" t="s">
        <v>593</v>
      </c>
      <c r="J747" s="35">
        <v>85000</v>
      </c>
      <c r="K747" s="35" t="s">
        <v>400</v>
      </c>
      <c r="L747" s="35" t="s">
        <v>401</v>
      </c>
      <c r="M747" s="35" t="s">
        <v>396</v>
      </c>
      <c r="N747" s="35" t="s">
        <v>122</v>
      </c>
      <c r="O747" s="35" t="s">
        <v>402</v>
      </c>
      <c r="P747" s="35" t="s">
        <v>403</v>
      </c>
      <c r="Q747" s="35" t="s">
        <v>311</v>
      </c>
      <c r="R747" s="35" t="s">
        <v>270</v>
      </c>
      <c r="S747" s="35" t="s">
        <v>195</v>
      </c>
      <c r="T747" s="35" t="s">
        <v>5052</v>
      </c>
      <c r="U747" s="35" t="s">
        <v>269</v>
      </c>
      <c r="V747" s="35">
        <v>0</v>
      </c>
      <c r="W747" s="35">
        <v>0</v>
      </c>
      <c r="X747" s="49">
        <v>50000</v>
      </c>
      <c r="Y747" s="60" t="s">
        <v>655</v>
      </c>
      <c r="Z747" s="49">
        <v>10</v>
      </c>
      <c r="AA747" s="49">
        <v>500000</v>
      </c>
      <c r="AB747" s="60" t="s">
        <v>637</v>
      </c>
      <c r="AC747" s="60" t="s">
        <v>715</v>
      </c>
      <c r="AD747" s="60" t="s">
        <v>2618</v>
      </c>
      <c r="AE747" s="60" t="s">
        <v>2619</v>
      </c>
      <c r="AF747" s="49">
        <v>2019</v>
      </c>
      <c r="AG747" s="60" t="s">
        <v>3174</v>
      </c>
      <c r="AH747" s="60">
        <v>43793</v>
      </c>
      <c r="AI747" s="60">
        <v>43846</v>
      </c>
      <c r="AJ747" s="60">
        <v>43793</v>
      </c>
      <c r="AK747" s="60">
        <v>43784</v>
      </c>
      <c r="AL747" s="60">
        <v>43883</v>
      </c>
      <c r="AM747" s="60" t="s">
        <v>569</v>
      </c>
      <c r="AN747" s="60" t="s">
        <v>3176</v>
      </c>
      <c r="AO747" s="60" t="s">
        <v>3365</v>
      </c>
      <c r="AP747" s="49"/>
      <c r="AQ747" s="60" t="s">
        <v>266</v>
      </c>
      <c r="AR747" s="60" t="s">
        <v>174</v>
      </c>
      <c r="AS747" s="60" t="s">
        <v>174</v>
      </c>
      <c r="AT747" s="49">
        <v>18</v>
      </c>
      <c r="AU747" s="49">
        <v>1</v>
      </c>
      <c r="AV747" s="49">
        <v>1</v>
      </c>
      <c r="AW747" s="60">
        <v>43612</v>
      </c>
      <c r="AX747" s="60" t="s">
        <v>183</v>
      </c>
      <c r="AY747" s="60">
        <v>43839.63524880787</v>
      </c>
      <c r="AZ747" s="60">
        <v>43580</v>
      </c>
      <c r="BA747" s="60">
        <v>43585</v>
      </c>
      <c r="BB747" s="60" t="s">
        <v>3366</v>
      </c>
      <c r="BC747" s="60">
        <v>43612.618668981479</v>
      </c>
      <c r="BD747" s="60">
        <v>43710</v>
      </c>
      <c r="BE747" s="60">
        <v>47848</v>
      </c>
      <c r="BF747" s="49">
        <f>IF(AND(ISBLANK(tbl_RawData_Report1[[#This Row],[REQ_ID]]),tbl_RawData_Report1[[#This Row],[RH Kit?]] = "Y"),1,COUNTIFS(tbl_RawData_Report1[RH Kit?],"Y",tbl_RawData_Report1[REQ_ID],tbl_RawData_Report1[[#This Row],[REQ_ID]]))</f>
        <v>0</v>
      </c>
      <c r="BG747" s="49">
        <f>COUNTIFS(tbl_RawData_Report1[RH Kit?],"Y",tbl_RawData_Report1[Order No.],tbl_RawData_Report1[[#This Row],[Order No.]])</f>
        <v>0</v>
      </c>
      <c r="BH747" s="49">
        <f>SUM(tbl_RawData_Report1[[#This Row],[RH Kit Req]:[RH Kit PO]])</f>
        <v>0</v>
      </c>
      <c r="BI747" s="49" t="str">
        <f>IFERROR(VLOOKUP(B747,Lookup!A:B,2,FALSE),B747)</f>
        <v>METHYLERGOM_0.2MG</v>
      </c>
      <c r="BJ747" s="49" t="b">
        <f t="shared" si="11"/>
        <v>1</v>
      </c>
      <c r="BK747" s="49" t="str">
        <f>tbl_RawData_Report1[[#This Row],[Item ID]]&amp;tbl_RawData_Report1[[#This Row],[Order No.]]</f>
        <v>METHYLERGOM_0.2MG0000038482</v>
      </c>
      <c r="BL747"/>
      <c r="BM747"/>
      <c r="BN747"/>
    </row>
    <row r="748" spans="1:66" hidden="1" x14ac:dyDescent="0.25">
      <c r="A748" s="35" t="s">
        <v>8</v>
      </c>
      <c r="B748" s="35" t="s">
        <v>3177</v>
      </c>
      <c r="C748" s="35">
        <v>1</v>
      </c>
      <c r="D748" s="35">
        <v>1</v>
      </c>
      <c r="E748" s="35">
        <v>1</v>
      </c>
      <c r="F748" s="35" t="s">
        <v>427</v>
      </c>
      <c r="G748" s="35" t="s">
        <v>3175</v>
      </c>
      <c r="H748" s="35" t="s">
        <v>2775</v>
      </c>
      <c r="I748" s="35" t="s">
        <v>593</v>
      </c>
      <c r="J748" s="35">
        <v>119000</v>
      </c>
      <c r="K748" s="35" t="s">
        <v>400</v>
      </c>
      <c r="L748" s="35" t="s">
        <v>401</v>
      </c>
      <c r="M748" s="35" t="s">
        <v>396</v>
      </c>
      <c r="N748" s="35" t="s">
        <v>122</v>
      </c>
      <c r="O748" s="35" t="s">
        <v>402</v>
      </c>
      <c r="P748" s="35" t="s">
        <v>403</v>
      </c>
      <c r="Q748" s="35" t="s">
        <v>311</v>
      </c>
      <c r="R748" s="35" t="s">
        <v>270</v>
      </c>
      <c r="S748" s="35" t="s">
        <v>195</v>
      </c>
      <c r="T748" s="35" t="s">
        <v>5052</v>
      </c>
      <c r="U748" s="35" t="s">
        <v>269</v>
      </c>
      <c r="V748" s="35">
        <v>0</v>
      </c>
      <c r="W748" s="35">
        <v>0</v>
      </c>
      <c r="X748" s="49">
        <v>50000</v>
      </c>
      <c r="Y748" s="60" t="s">
        <v>341</v>
      </c>
      <c r="Z748" s="49">
        <v>100</v>
      </c>
      <c r="AA748" s="49">
        <v>5000000</v>
      </c>
      <c r="AB748" s="60" t="s">
        <v>637</v>
      </c>
      <c r="AC748" s="60" t="s">
        <v>715</v>
      </c>
      <c r="AD748" s="60" t="s">
        <v>2618</v>
      </c>
      <c r="AE748" s="60" t="s">
        <v>2619</v>
      </c>
      <c r="AF748" s="49">
        <v>2019</v>
      </c>
      <c r="AG748" s="60" t="s">
        <v>3174</v>
      </c>
      <c r="AH748" s="60">
        <v>43696</v>
      </c>
      <c r="AI748" s="60">
        <v>43752</v>
      </c>
      <c r="AJ748" s="60">
        <v>43693</v>
      </c>
      <c r="AK748" s="60">
        <v>43705</v>
      </c>
      <c r="AL748" s="60">
        <v>43743</v>
      </c>
      <c r="AM748" s="60" t="s">
        <v>569</v>
      </c>
      <c r="AN748" s="60" t="s">
        <v>3176</v>
      </c>
      <c r="AO748" s="60" t="s">
        <v>3178</v>
      </c>
      <c r="AP748" s="49"/>
      <c r="AQ748" s="60" t="s">
        <v>266</v>
      </c>
      <c r="AR748" s="60" t="s">
        <v>174</v>
      </c>
      <c r="AS748" s="60" t="s">
        <v>174</v>
      </c>
      <c r="AT748" s="49">
        <v>17</v>
      </c>
      <c r="AU748" s="49">
        <v>1</v>
      </c>
      <c r="AV748" s="49">
        <v>1</v>
      </c>
      <c r="AW748" s="60">
        <v>43612</v>
      </c>
      <c r="AX748" s="60" t="s">
        <v>183</v>
      </c>
      <c r="AY748" s="60">
        <v>43839.63524880787</v>
      </c>
      <c r="AZ748" s="60">
        <v>43580</v>
      </c>
      <c r="BA748" s="60">
        <v>43585</v>
      </c>
      <c r="BB748" s="60" t="s">
        <v>3179</v>
      </c>
      <c r="BC748" s="60">
        <v>43612.618668981479</v>
      </c>
      <c r="BD748" s="60">
        <v>43696</v>
      </c>
      <c r="BE748" s="60">
        <v>47848</v>
      </c>
      <c r="BF748" s="49">
        <f>IF(AND(ISBLANK(tbl_RawData_Report1[[#This Row],[REQ_ID]]),tbl_RawData_Report1[[#This Row],[RH Kit?]] = "Y"),1,COUNTIFS(tbl_RawData_Report1[RH Kit?],"Y",tbl_RawData_Report1[REQ_ID],tbl_RawData_Report1[[#This Row],[REQ_ID]]))</f>
        <v>0</v>
      </c>
      <c r="BG748" s="49">
        <f>COUNTIFS(tbl_RawData_Report1[RH Kit?],"Y",tbl_RawData_Report1[Order No.],tbl_RawData_Report1[[#This Row],[Order No.]])</f>
        <v>0</v>
      </c>
      <c r="BH748" s="49">
        <f>SUM(tbl_RawData_Report1[[#This Row],[RH Kit Req]:[RH Kit PO]])</f>
        <v>0</v>
      </c>
      <c r="BI748" s="49" t="str">
        <f>IFERROR(VLOOKUP(B748,Lookup!A:B,2,FALSE),B748)</f>
        <v>FESUL200MG_100TAB</v>
      </c>
      <c r="BJ748" s="49" t="b">
        <f t="shared" si="11"/>
        <v>1</v>
      </c>
      <c r="BK748" s="49" t="str">
        <f>tbl_RawData_Report1[[#This Row],[Item ID]]&amp;tbl_RawData_Report1[[#This Row],[Order No.]]</f>
        <v>FESUL200MG_100TAB0000038482</v>
      </c>
      <c r="BL748"/>
      <c r="BM748"/>
      <c r="BN748"/>
    </row>
    <row r="749" spans="1:66" hidden="1" x14ac:dyDescent="0.25">
      <c r="A749" s="35" t="s">
        <v>8</v>
      </c>
      <c r="B749" s="35" t="s">
        <v>876</v>
      </c>
      <c r="C749" s="35">
        <v>8</v>
      </c>
      <c r="D749" s="35">
        <v>1</v>
      </c>
      <c r="E749" s="35">
        <v>1</v>
      </c>
      <c r="F749" s="35" t="s">
        <v>2293</v>
      </c>
      <c r="G749" s="35" t="s">
        <v>3137</v>
      </c>
      <c r="H749" s="35" t="s">
        <v>2934</v>
      </c>
      <c r="I749" s="35" t="s">
        <v>593</v>
      </c>
      <c r="J749" s="35">
        <v>0</v>
      </c>
      <c r="K749" s="35" t="s">
        <v>2292</v>
      </c>
      <c r="L749" s="35" t="s">
        <v>2589</v>
      </c>
      <c r="M749" s="35" t="s">
        <v>396</v>
      </c>
      <c r="N749" s="35" t="s">
        <v>122</v>
      </c>
      <c r="O749" s="35" t="s">
        <v>2590</v>
      </c>
      <c r="P749" s="35" t="s">
        <v>2663</v>
      </c>
      <c r="Q749" s="35" t="s">
        <v>311</v>
      </c>
      <c r="R749" s="35" t="s">
        <v>2294</v>
      </c>
      <c r="S749" s="35" t="s">
        <v>2295</v>
      </c>
      <c r="T749" s="35" t="s">
        <v>5061</v>
      </c>
      <c r="U749" s="35" t="s">
        <v>269</v>
      </c>
      <c r="V749" s="35">
        <v>0</v>
      </c>
      <c r="W749" s="35">
        <v>0</v>
      </c>
      <c r="X749" s="49">
        <v>0</v>
      </c>
      <c r="Y749" s="60" t="s">
        <v>655</v>
      </c>
      <c r="Z749" s="49">
        <v>10</v>
      </c>
      <c r="AA749" s="49">
        <v>0</v>
      </c>
      <c r="AB749" s="60" t="s">
        <v>637</v>
      </c>
      <c r="AC749" s="60" t="s">
        <v>715</v>
      </c>
      <c r="AD749" s="60" t="s">
        <v>694</v>
      </c>
      <c r="AE749" s="60" t="s">
        <v>695</v>
      </c>
      <c r="AF749" s="49">
        <v>2019</v>
      </c>
      <c r="AG749" s="60" t="s">
        <v>3136</v>
      </c>
      <c r="AH749" s="60">
        <v>43826</v>
      </c>
      <c r="AI749" s="60">
        <v>43858</v>
      </c>
      <c r="AJ749" s="60">
        <v>43826</v>
      </c>
      <c r="AK749" s="60">
        <v>43830</v>
      </c>
      <c r="AL749" s="60"/>
      <c r="AM749" s="60" t="s">
        <v>568</v>
      </c>
      <c r="AN749" s="60" t="s">
        <v>3138</v>
      </c>
      <c r="AO749" s="60" t="s">
        <v>3372</v>
      </c>
      <c r="AP749" s="49"/>
      <c r="AQ749" s="60" t="s">
        <v>266</v>
      </c>
      <c r="AR749" s="60" t="s">
        <v>369</v>
      </c>
      <c r="AS749" s="60" t="s">
        <v>174</v>
      </c>
      <c r="AT749" s="49">
        <v>38</v>
      </c>
      <c r="AU749" s="49">
        <v>1</v>
      </c>
      <c r="AV749" s="49">
        <v>1</v>
      </c>
      <c r="AW749" s="60">
        <v>43613</v>
      </c>
      <c r="AX749" s="60" t="s">
        <v>183</v>
      </c>
      <c r="AY749" s="60">
        <v>43928.518976122687</v>
      </c>
      <c r="AZ749" s="60">
        <v>43577</v>
      </c>
      <c r="BA749" s="60">
        <v>43608</v>
      </c>
      <c r="BB749" s="60" t="s">
        <v>3371</v>
      </c>
      <c r="BC749" s="60">
        <v>43614.523310185185</v>
      </c>
      <c r="BD749" s="60">
        <v>43774</v>
      </c>
      <c r="BE749" s="60">
        <v>44561</v>
      </c>
      <c r="BF749" s="49">
        <f>IF(AND(ISBLANK(tbl_RawData_Report1[[#This Row],[REQ_ID]]),tbl_RawData_Report1[[#This Row],[RH Kit?]] = "Y"),1,COUNTIFS(tbl_RawData_Report1[RH Kit?],"Y",tbl_RawData_Report1[REQ_ID],tbl_RawData_Report1[[#This Row],[REQ_ID]]))</f>
        <v>0</v>
      </c>
      <c r="BG749" s="49">
        <f>COUNTIFS(tbl_RawData_Report1[RH Kit?],"Y",tbl_RawData_Report1[Order No.],tbl_RawData_Report1[[#This Row],[Order No.]])</f>
        <v>0</v>
      </c>
      <c r="BH749" s="49">
        <f>SUM(tbl_RawData_Report1[[#This Row],[RH Kit Req]:[RH Kit PO]])</f>
        <v>0</v>
      </c>
      <c r="BI749" s="49" t="str">
        <f>IFERROR(VLOOKUP(B749,Lookup!A:B,2,FALSE),B749)</f>
        <v>OXYTOCIN_10IU/ML</v>
      </c>
      <c r="BJ749" s="49" t="b">
        <f t="shared" si="11"/>
        <v>1</v>
      </c>
      <c r="BK749" s="49" t="str">
        <f>tbl_RawData_Report1[[#This Row],[Item ID]]&amp;tbl_RawData_Report1[[#This Row],[Order No.]]</f>
        <v>OXYTOCIN_10IU/ML0000038492</v>
      </c>
      <c r="BL749"/>
      <c r="BM749"/>
      <c r="BN749"/>
    </row>
    <row r="750" spans="1:66" hidden="1" x14ac:dyDescent="0.25">
      <c r="A750" s="35" t="s">
        <v>8</v>
      </c>
      <c r="B750" s="35" t="s">
        <v>961</v>
      </c>
      <c r="C750" s="35">
        <v>20</v>
      </c>
      <c r="D750" s="35">
        <v>1</v>
      </c>
      <c r="E750" s="35">
        <v>1</v>
      </c>
      <c r="F750" s="35" t="s">
        <v>2293</v>
      </c>
      <c r="G750" s="35" t="s">
        <v>3137</v>
      </c>
      <c r="H750" s="35" t="s">
        <v>3392</v>
      </c>
      <c r="I750" s="35" t="s">
        <v>593</v>
      </c>
      <c r="J750" s="35">
        <v>0</v>
      </c>
      <c r="K750" s="35" t="s">
        <v>2292</v>
      </c>
      <c r="L750" s="35" t="s">
        <v>2589</v>
      </c>
      <c r="M750" s="35" t="s">
        <v>396</v>
      </c>
      <c r="N750" s="35" t="s">
        <v>122</v>
      </c>
      <c r="O750" s="35" t="s">
        <v>2590</v>
      </c>
      <c r="P750" s="35" t="s">
        <v>2663</v>
      </c>
      <c r="Q750" s="35" t="s">
        <v>311</v>
      </c>
      <c r="R750" s="35" t="s">
        <v>2294</v>
      </c>
      <c r="S750" s="35" t="s">
        <v>2295</v>
      </c>
      <c r="T750" s="35" t="s">
        <v>5061</v>
      </c>
      <c r="U750" s="35" t="s">
        <v>269</v>
      </c>
      <c r="V750" s="35">
        <v>0</v>
      </c>
      <c r="W750" s="35">
        <v>0</v>
      </c>
      <c r="X750" s="49">
        <v>0</v>
      </c>
      <c r="Y750" s="60" t="s">
        <v>340</v>
      </c>
      <c r="Z750" s="49">
        <v>1</v>
      </c>
      <c r="AA750" s="49">
        <v>0</v>
      </c>
      <c r="AB750" s="60" t="s">
        <v>637</v>
      </c>
      <c r="AC750" s="60" t="s">
        <v>816</v>
      </c>
      <c r="AD750" s="60" t="s">
        <v>694</v>
      </c>
      <c r="AE750" s="60" t="s">
        <v>695</v>
      </c>
      <c r="AF750" s="49">
        <v>2019</v>
      </c>
      <c r="AG750" s="60" t="s">
        <v>3136</v>
      </c>
      <c r="AH750" s="60">
        <v>43826</v>
      </c>
      <c r="AI750" s="60">
        <v>43858</v>
      </c>
      <c r="AJ750" s="60">
        <v>43826</v>
      </c>
      <c r="AK750" s="60">
        <v>43823</v>
      </c>
      <c r="AL750" s="60"/>
      <c r="AM750" s="60" t="s">
        <v>568</v>
      </c>
      <c r="AN750" s="60" t="s">
        <v>3138</v>
      </c>
      <c r="AO750" s="60" t="s">
        <v>3395</v>
      </c>
      <c r="AP750" s="49"/>
      <c r="AQ750" s="60" t="s">
        <v>266</v>
      </c>
      <c r="AR750" s="60" t="s">
        <v>174</v>
      </c>
      <c r="AS750" s="60" t="s">
        <v>174</v>
      </c>
      <c r="AT750" s="49">
        <v>55</v>
      </c>
      <c r="AU750" s="49">
        <v>1</v>
      </c>
      <c r="AV750" s="49">
        <v>1</v>
      </c>
      <c r="AW750" s="60">
        <v>43613</v>
      </c>
      <c r="AX750" s="60" t="s">
        <v>183</v>
      </c>
      <c r="AY750" s="60">
        <v>43928.518976122687</v>
      </c>
      <c r="AZ750" s="60">
        <v>43577</v>
      </c>
      <c r="BA750" s="60">
        <v>43608</v>
      </c>
      <c r="BB750" s="60" t="s">
        <v>3394</v>
      </c>
      <c r="BC750" s="60">
        <v>43614.523310185185</v>
      </c>
      <c r="BD750" s="60">
        <v>43774</v>
      </c>
      <c r="BE750" s="60">
        <v>44561</v>
      </c>
      <c r="BF750" s="49">
        <f>IF(AND(ISBLANK(tbl_RawData_Report1[[#This Row],[REQ_ID]]),tbl_RawData_Report1[[#This Row],[RH Kit?]] = "Y"),1,COUNTIFS(tbl_RawData_Report1[RH Kit?],"Y",tbl_RawData_Report1[REQ_ID],tbl_RawData_Report1[[#This Row],[REQ_ID]]))</f>
        <v>0</v>
      </c>
      <c r="BG750" s="49">
        <f>COUNTIFS(tbl_RawData_Report1[RH Kit?],"Y",tbl_RawData_Report1[Order No.],tbl_RawData_Report1[[#This Row],[Order No.]])</f>
        <v>0</v>
      </c>
      <c r="BH750" s="49">
        <f>SUM(tbl_RawData_Report1[[#This Row],[RH Kit Req]:[RH Kit PO]])</f>
        <v>0</v>
      </c>
      <c r="BI750" s="49" t="str">
        <f>IFERROR(VLOOKUP(B750,Lookup!A:B,2,FALSE),B750)</f>
        <v>POVIODINE10%_500ML</v>
      </c>
      <c r="BJ750" s="49" t="b">
        <f t="shared" si="11"/>
        <v>1</v>
      </c>
      <c r="BK750" s="49" t="str">
        <f>tbl_RawData_Report1[[#This Row],[Item ID]]&amp;tbl_RawData_Report1[[#This Row],[Order No.]]</f>
        <v>POVIODINE10%_500ML0000038492</v>
      </c>
      <c r="BL750"/>
      <c r="BM750"/>
      <c r="BN750"/>
    </row>
    <row r="751" spans="1:66" hidden="1" x14ac:dyDescent="0.25">
      <c r="A751" s="35" t="s">
        <v>8</v>
      </c>
      <c r="B751" s="35" t="s">
        <v>2362</v>
      </c>
      <c r="C751" s="35">
        <v>13</v>
      </c>
      <c r="D751" s="35">
        <v>1</v>
      </c>
      <c r="E751" s="35">
        <v>1</v>
      </c>
      <c r="F751" s="35" t="s">
        <v>2293</v>
      </c>
      <c r="G751" s="35" t="s">
        <v>3137</v>
      </c>
      <c r="H751" s="35" t="s">
        <v>3118</v>
      </c>
      <c r="I751" s="35" t="s">
        <v>593</v>
      </c>
      <c r="J751" s="35">
        <v>0</v>
      </c>
      <c r="K751" s="35" t="s">
        <v>2292</v>
      </c>
      <c r="L751" s="35" t="s">
        <v>2589</v>
      </c>
      <c r="M751" s="35" t="s">
        <v>396</v>
      </c>
      <c r="N751" s="35" t="s">
        <v>122</v>
      </c>
      <c r="O751" s="35" t="s">
        <v>2590</v>
      </c>
      <c r="P751" s="35" t="s">
        <v>2663</v>
      </c>
      <c r="Q751" s="35" t="s">
        <v>311</v>
      </c>
      <c r="R751" s="35" t="s">
        <v>2294</v>
      </c>
      <c r="S751" s="35" t="s">
        <v>2295</v>
      </c>
      <c r="T751" s="35" t="s">
        <v>5061</v>
      </c>
      <c r="U751" s="35" t="s">
        <v>269</v>
      </c>
      <c r="V751" s="35">
        <v>0</v>
      </c>
      <c r="W751" s="35">
        <v>0</v>
      </c>
      <c r="X751" s="49">
        <v>0</v>
      </c>
      <c r="Y751" s="60" t="s">
        <v>667</v>
      </c>
      <c r="Z751" s="49">
        <v>1</v>
      </c>
      <c r="AA751" s="49">
        <v>0</v>
      </c>
      <c r="AB751" s="60" t="s">
        <v>637</v>
      </c>
      <c r="AC751" s="60" t="s">
        <v>947</v>
      </c>
      <c r="AD751" s="60" t="s">
        <v>694</v>
      </c>
      <c r="AE751" s="60" t="s">
        <v>695</v>
      </c>
      <c r="AF751" s="49">
        <v>2019</v>
      </c>
      <c r="AG751" s="60" t="s">
        <v>3136</v>
      </c>
      <c r="AH751" s="60">
        <v>43826</v>
      </c>
      <c r="AI751" s="60">
        <v>43858</v>
      </c>
      <c r="AJ751" s="60">
        <v>43826</v>
      </c>
      <c r="AK751" s="60">
        <v>43823</v>
      </c>
      <c r="AL751" s="60"/>
      <c r="AM751" s="60" t="s">
        <v>568</v>
      </c>
      <c r="AN751" s="60" t="s">
        <v>3138</v>
      </c>
      <c r="AO751" s="60" t="s">
        <v>3375</v>
      </c>
      <c r="AP751" s="49"/>
      <c r="AQ751" s="60" t="s">
        <v>266</v>
      </c>
      <c r="AR751" s="60" t="s">
        <v>174</v>
      </c>
      <c r="AS751" s="60" t="s">
        <v>174</v>
      </c>
      <c r="AT751" s="49">
        <v>44</v>
      </c>
      <c r="AU751" s="49">
        <v>1</v>
      </c>
      <c r="AV751" s="49">
        <v>1</v>
      </c>
      <c r="AW751" s="60">
        <v>43613</v>
      </c>
      <c r="AX751" s="60" t="s">
        <v>183</v>
      </c>
      <c r="AY751" s="60">
        <v>43928.518976122687</v>
      </c>
      <c r="AZ751" s="60">
        <v>43577</v>
      </c>
      <c r="BA751" s="60">
        <v>43608</v>
      </c>
      <c r="BB751" s="60" t="s">
        <v>3374</v>
      </c>
      <c r="BC751" s="60">
        <v>43614.523310185185</v>
      </c>
      <c r="BD751" s="60">
        <v>43774</v>
      </c>
      <c r="BE751" s="60">
        <v>44561</v>
      </c>
      <c r="BF751" s="49">
        <f>IF(AND(ISBLANK(tbl_RawData_Report1[[#This Row],[REQ_ID]]),tbl_RawData_Report1[[#This Row],[RH Kit?]] = "Y"),1,COUNTIFS(tbl_RawData_Report1[RH Kit?],"Y",tbl_RawData_Report1[REQ_ID],tbl_RawData_Report1[[#This Row],[REQ_ID]]))</f>
        <v>0</v>
      </c>
      <c r="BG751" s="49">
        <f>COUNTIFS(tbl_RawData_Report1[RH Kit?],"Y",tbl_RawData_Report1[Order No.],tbl_RawData_Report1[[#This Row],[Order No.]])</f>
        <v>0</v>
      </c>
      <c r="BH751" s="49">
        <f>SUM(tbl_RawData_Report1[[#This Row],[RH Kit Req]:[RH Kit PO]])</f>
        <v>0</v>
      </c>
      <c r="BI751" s="49" t="str">
        <f>IFERROR(VLOOKUP(B751,Lookup!A:B,2,FALSE),B751)</f>
        <v>TEST_BLOOD_ANTI_AB</v>
      </c>
      <c r="BJ751" s="49" t="b">
        <f t="shared" si="11"/>
        <v>1</v>
      </c>
      <c r="BK751" s="49" t="str">
        <f>tbl_RawData_Report1[[#This Row],[Item ID]]&amp;tbl_RawData_Report1[[#This Row],[Order No.]]</f>
        <v>TEST_BLOOD_ANTI_AB0000038492</v>
      </c>
      <c r="BL751"/>
      <c r="BM751"/>
      <c r="BN751"/>
    </row>
    <row r="752" spans="1:66" hidden="1" x14ac:dyDescent="0.25">
      <c r="A752" s="35" t="s">
        <v>8</v>
      </c>
      <c r="B752" s="35" t="s">
        <v>3319</v>
      </c>
      <c r="C752" s="35">
        <v>2</v>
      </c>
      <c r="D752" s="35">
        <v>1</v>
      </c>
      <c r="E752" s="35">
        <v>1</v>
      </c>
      <c r="F752" s="35" t="s">
        <v>2293</v>
      </c>
      <c r="G752" s="35" t="s">
        <v>3137</v>
      </c>
      <c r="H752" s="35" t="s">
        <v>2353</v>
      </c>
      <c r="I752" s="35" t="s">
        <v>593</v>
      </c>
      <c r="J752" s="35">
        <v>0</v>
      </c>
      <c r="K752" s="35" t="s">
        <v>2292</v>
      </c>
      <c r="L752" s="35" t="s">
        <v>2589</v>
      </c>
      <c r="M752" s="35" t="s">
        <v>396</v>
      </c>
      <c r="N752" s="35" t="s">
        <v>122</v>
      </c>
      <c r="O752" s="35" t="s">
        <v>2590</v>
      </c>
      <c r="P752" s="35" t="s">
        <v>2663</v>
      </c>
      <c r="Q752" s="35" t="s">
        <v>311</v>
      </c>
      <c r="R752" s="35" t="s">
        <v>2294</v>
      </c>
      <c r="S752" s="35" t="s">
        <v>2295</v>
      </c>
      <c r="T752" s="35" t="s">
        <v>5061</v>
      </c>
      <c r="U752" s="35" t="s">
        <v>269</v>
      </c>
      <c r="V752" s="35">
        <v>0</v>
      </c>
      <c r="W752" s="35">
        <v>0</v>
      </c>
      <c r="X752" s="49">
        <v>0</v>
      </c>
      <c r="Y752" s="60" t="s">
        <v>346</v>
      </c>
      <c r="Z752" s="49">
        <v>1000</v>
      </c>
      <c r="AA752" s="49">
        <v>0</v>
      </c>
      <c r="AB752" s="60" t="s">
        <v>637</v>
      </c>
      <c r="AC752" s="60" t="s">
        <v>715</v>
      </c>
      <c r="AD752" s="60" t="s">
        <v>694</v>
      </c>
      <c r="AE752" s="60" t="s">
        <v>695</v>
      </c>
      <c r="AF752" s="49">
        <v>2019</v>
      </c>
      <c r="AG752" s="60" t="s">
        <v>3136</v>
      </c>
      <c r="AH752" s="60">
        <v>43826</v>
      </c>
      <c r="AI752" s="60">
        <v>43858</v>
      </c>
      <c r="AJ752" s="60">
        <v>43826</v>
      </c>
      <c r="AK752" s="60">
        <v>43823</v>
      </c>
      <c r="AL752" s="60"/>
      <c r="AM752" s="60" t="s">
        <v>568</v>
      </c>
      <c r="AN752" s="60" t="s">
        <v>3138</v>
      </c>
      <c r="AO752" s="60" t="s">
        <v>3369</v>
      </c>
      <c r="AP752" s="49"/>
      <c r="AQ752" s="60" t="s">
        <v>266</v>
      </c>
      <c r="AR752" s="60" t="s">
        <v>174</v>
      </c>
      <c r="AS752" s="60" t="s">
        <v>174</v>
      </c>
      <c r="AT752" s="49">
        <v>9</v>
      </c>
      <c r="AU752" s="49">
        <v>1</v>
      </c>
      <c r="AV752" s="49">
        <v>1</v>
      </c>
      <c r="AW752" s="60">
        <v>43613</v>
      </c>
      <c r="AX752" s="60" t="s">
        <v>183</v>
      </c>
      <c r="AY752" s="60">
        <v>43928.518976122687</v>
      </c>
      <c r="AZ752" s="60">
        <v>43577</v>
      </c>
      <c r="BA752" s="60">
        <v>43608</v>
      </c>
      <c r="BB752" s="60" t="s">
        <v>3368</v>
      </c>
      <c r="BC752" s="60">
        <v>43614.523310185185</v>
      </c>
      <c r="BD752" s="60">
        <v>43774</v>
      </c>
      <c r="BE752" s="60">
        <v>44561</v>
      </c>
      <c r="BF752" s="49">
        <f>IF(AND(ISBLANK(tbl_RawData_Report1[[#This Row],[REQ_ID]]),tbl_RawData_Report1[[#This Row],[RH Kit?]] = "Y"),1,COUNTIFS(tbl_RawData_Report1[RH Kit?],"Y",tbl_RawData_Report1[REQ_ID],tbl_RawData_Report1[[#This Row],[REQ_ID]]))</f>
        <v>0</v>
      </c>
      <c r="BG752" s="49">
        <f>COUNTIFS(tbl_RawData_Report1[RH Kit?],"Y",tbl_RawData_Report1[Order No.],tbl_RawData_Report1[[#This Row],[Order No.]])</f>
        <v>0</v>
      </c>
      <c r="BH752" s="49">
        <f>SUM(tbl_RawData_Report1[[#This Row],[RH Kit Req]:[RH Kit PO]])</f>
        <v>0</v>
      </c>
      <c r="BI752" s="49" t="str">
        <f>IFERROR(VLOOKUP(B752,Lookup!A:B,2,FALSE),B752)</f>
        <v>QUINNSLP300MG_1000</v>
      </c>
      <c r="BJ752" s="49" t="b">
        <f t="shared" si="11"/>
        <v>1</v>
      </c>
      <c r="BK752" s="49" t="str">
        <f>tbl_RawData_Report1[[#This Row],[Item ID]]&amp;tbl_RawData_Report1[[#This Row],[Order No.]]</f>
        <v>QUINNSLP300MG_10000000038492</v>
      </c>
      <c r="BL752"/>
      <c r="BM752"/>
      <c r="BN752"/>
    </row>
    <row r="753" spans="1:66" hidden="1" x14ac:dyDescent="0.25">
      <c r="A753" s="35" t="s">
        <v>8</v>
      </c>
      <c r="B753" s="35" t="s">
        <v>3142</v>
      </c>
      <c r="C753" s="35">
        <v>23</v>
      </c>
      <c r="D753" s="35">
        <v>1</v>
      </c>
      <c r="E753" s="35">
        <v>1</v>
      </c>
      <c r="F753" s="35" t="s">
        <v>2293</v>
      </c>
      <c r="G753" s="35" t="s">
        <v>3137</v>
      </c>
      <c r="H753" s="35" t="s">
        <v>1307</v>
      </c>
      <c r="I753" s="35" t="s">
        <v>593</v>
      </c>
      <c r="J753" s="35">
        <v>0</v>
      </c>
      <c r="K753" s="35" t="s">
        <v>2292</v>
      </c>
      <c r="L753" s="35" t="s">
        <v>2589</v>
      </c>
      <c r="M753" s="35" t="s">
        <v>396</v>
      </c>
      <c r="N753" s="35" t="s">
        <v>122</v>
      </c>
      <c r="O753" s="35" t="s">
        <v>2590</v>
      </c>
      <c r="P753" s="35" t="s">
        <v>2663</v>
      </c>
      <c r="Q753" s="35" t="s">
        <v>311</v>
      </c>
      <c r="R753" s="35" t="s">
        <v>2294</v>
      </c>
      <c r="S753" s="35" t="s">
        <v>2295</v>
      </c>
      <c r="T753" s="35" t="s">
        <v>5061</v>
      </c>
      <c r="U753" s="35" t="s">
        <v>269</v>
      </c>
      <c r="V753" s="35">
        <v>0</v>
      </c>
      <c r="W753" s="35">
        <v>0</v>
      </c>
      <c r="X753" s="49">
        <v>0</v>
      </c>
      <c r="Y753" s="60" t="s">
        <v>791</v>
      </c>
      <c r="Z753" s="49">
        <v>20</v>
      </c>
      <c r="AA753" s="49">
        <v>0</v>
      </c>
      <c r="AB753" s="60" t="s">
        <v>637</v>
      </c>
      <c r="AC753" s="60" t="s">
        <v>715</v>
      </c>
      <c r="AD753" s="60" t="s">
        <v>694</v>
      </c>
      <c r="AE753" s="60" t="s">
        <v>695</v>
      </c>
      <c r="AF753" s="49">
        <v>2019</v>
      </c>
      <c r="AG753" s="60" t="s">
        <v>3136</v>
      </c>
      <c r="AH753" s="60">
        <v>43826</v>
      </c>
      <c r="AI753" s="60">
        <v>43858</v>
      </c>
      <c r="AJ753" s="60">
        <v>43826</v>
      </c>
      <c r="AK753" s="60">
        <v>43830</v>
      </c>
      <c r="AL753" s="60"/>
      <c r="AM753" s="60" t="s">
        <v>568</v>
      </c>
      <c r="AN753" s="60" t="s">
        <v>3138</v>
      </c>
      <c r="AO753" s="60" t="s">
        <v>3145</v>
      </c>
      <c r="AP753" s="49"/>
      <c r="AQ753" s="60" t="s">
        <v>266</v>
      </c>
      <c r="AR753" s="60" t="s">
        <v>174</v>
      </c>
      <c r="AS753" s="60" t="s">
        <v>174</v>
      </c>
      <c r="AT753" s="49">
        <v>58</v>
      </c>
      <c r="AU753" s="49">
        <v>1</v>
      </c>
      <c r="AV753" s="49">
        <v>1</v>
      </c>
      <c r="AW753" s="60">
        <v>43613</v>
      </c>
      <c r="AX753" s="60" t="s">
        <v>183</v>
      </c>
      <c r="AY753" s="60">
        <v>43928.518976122687</v>
      </c>
      <c r="AZ753" s="60">
        <v>43577</v>
      </c>
      <c r="BA753" s="60">
        <v>43608</v>
      </c>
      <c r="BB753" s="60" t="s">
        <v>3144</v>
      </c>
      <c r="BC753" s="60">
        <v>43614.523310185185</v>
      </c>
      <c r="BD753" s="60">
        <v>43774</v>
      </c>
      <c r="BE753" s="60">
        <v>44561</v>
      </c>
      <c r="BF753" s="49">
        <f>IF(AND(ISBLANK(tbl_RawData_Report1[[#This Row],[REQ_ID]]),tbl_RawData_Report1[[#This Row],[RH Kit?]] = "Y"),1,COUNTIFS(tbl_RawData_Report1[RH Kit?],"Y",tbl_RawData_Report1[REQ_ID],tbl_RawData_Report1[[#This Row],[REQ_ID]]))</f>
        <v>0</v>
      </c>
      <c r="BG753" s="49">
        <f>COUNTIFS(tbl_RawData_Report1[RH Kit?],"Y",tbl_RawData_Report1[Order No.],tbl_RawData_Report1[[#This Row],[Order No.]])</f>
        <v>0</v>
      </c>
      <c r="BH753" s="49">
        <f>SUM(tbl_RawData_Report1[[#This Row],[RH Kit Req]:[RH Kit PO]])</f>
        <v>0</v>
      </c>
      <c r="BI753" s="49" t="str">
        <f>IFERROR(VLOOKUP(B753,Lookup!A:B,2,FALSE),B753)</f>
        <v>LIDOCANEHCL2/20_20</v>
      </c>
      <c r="BJ753" s="49" t="b">
        <f t="shared" si="11"/>
        <v>1</v>
      </c>
      <c r="BK753" s="49" t="str">
        <f>tbl_RawData_Report1[[#This Row],[Item ID]]&amp;tbl_RawData_Report1[[#This Row],[Order No.]]</f>
        <v>LIDOCANEHCL2/20_200000038492</v>
      </c>
      <c r="BL753"/>
      <c r="BM753"/>
      <c r="BN753"/>
    </row>
    <row r="754" spans="1:66" hidden="1" x14ac:dyDescent="0.25">
      <c r="A754" s="35" t="s">
        <v>8</v>
      </c>
      <c r="B754" s="35" t="s">
        <v>1277</v>
      </c>
      <c r="C754" s="35">
        <v>22</v>
      </c>
      <c r="D754" s="35">
        <v>1</v>
      </c>
      <c r="E754" s="35">
        <v>1</v>
      </c>
      <c r="F754" s="35" t="s">
        <v>2293</v>
      </c>
      <c r="G754" s="35" t="s">
        <v>3137</v>
      </c>
      <c r="H754" s="35" t="s">
        <v>2872</v>
      </c>
      <c r="I754" s="35" t="s">
        <v>593</v>
      </c>
      <c r="J754" s="35">
        <v>0</v>
      </c>
      <c r="K754" s="35" t="s">
        <v>2292</v>
      </c>
      <c r="L754" s="35" t="s">
        <v>2589</v>
      </c>
      <c r="M754" s="35" t="s">
        <v>396</v>
      </c>
      <c r="N754" s="35" t="s">
        <v>122</v>
      </c>
      <c r="O754" s="35" t="s">
        <v>2590</v>
      </c>
      <c r="P754" s="35" t="s">
        <v>2663</v>
      </c>
      <c r="Q754" s="35" t="s">
        <v>311</v>
      </c>
      <c r="R754" s="35" t="s">
        <v>2294</v>
      </c>
      <c r="S754" s="35" t="s">
        <v>2295</v>
      </c>
      <c r="T754" s="35" t="s">
        <v>5061</v>
      </c>
      <c r="U754" s="35" t="s">
        <v>269</v>
      </c>
      <c r="V754" s="35">
        <v>0</v>
      </c>
      <c r="W754" s="35">
        <v>0</v>
      </c>
      <c r="X754" s="49">
        <v>0</v>
      </c>
      <c r="Y754" s="60" t="s">
        <v>340</v>
      </c>
      <c r="Z754" s="49">
        <v>1</v>
      </c>
      <c r="AA754" s="49">
        <v>0</v>
      </c>
      <c r="AB754" s="60" t="s">
        <v>637</v>
      </c>
      <c r="AC754" s="60" t="s">
        <v>668</v>
      </c>
      <c r="AD754" s="60" t="s">
        <v>694</v>
      </c>
      <c r="AE754" s="60" t="s">
        <v>695</v>
      </c>
      <c r="AF754" s="49">
        <v>2019</v>
      </c>
      <c r="AG754" s="60" t="s">
        <v>3136</v>
      </c>
      <c r="AH754" s="60">
        <v>43826</v>
      </c>
      <c r="AI754" s="60">
        <v>43858</v>
      </c>
      <c r="AJ754" s="60">
        <v>43826</v>
      </c>
      <c r="AK754" s="60">
        <v>43830</v>
      </c>
      <c r="AL754" s="60"/>
      <c r="AM754" s="60" t="s">
        <v>568</v>
      </c>
      <c r="AN754" s="60" t="s">
        <v>3138</v>
      </c>
      <c r="AO754" s="60" t="s">
        <v>3139</v>
      </c>
      <c r="AP754" s="49"/>
      <c r="AQ754" s="60" t="s">
        <v>266</v>
      </c>
      <c r="AR754" s="60" t="s">
        <v>174</v>
      </c>
      <c r="AS754" s="60" t="s">
        <v>174</v>
      </c>
      <c r="AT754" s="49">
        <v>57</v>
      </c>
      <c r="AU754" s="49">
        <v>1</v>
      </c>
      <c r="AV754" s="49">
        <v>1</v>
      </c>
      <c r="AW754" s="60">
        <v>43613</v>
      </c>
      <c r="AX754" s="60" t="s">
        <v>183</v>
      </c>
      <c r="AY754" s="60">
        <v>43928.518976122687</v>
      </c>
      <c r="AZ754" s="60">
        <v>43577</v>
      </c>
      <c r="BA754" s="60">
        <v>43608</v>
      </c>
      <c r="BB754" s="60" t="s">
        <v>3140</v>
      </c>
      <c r="BC754" s="60">
        <v>43614.523310185185</v>
      </c>
      <c r="BD754" s="60">
        <v>43774</v>
      </c>
      <c r="BE754" s="60">
        <v>44561</v>
      </c>
      <c r="BF754" s="49">
        <f>IF(AND(ISBLANK(tbl_RawData_Report1[[#This Row],[REQ_ID]]),tbl_RawData_Report1[[#This Row],[RH Kit?]] = "Y"),1,COUNTIFS(tbl_RawData_Report1[RH Kit?],"Y",tbl_RawData_Report1[REQ_ID],tbl_RawData_Report1[[#This Row],[REQ_ID]]))</f>
        <v>0</v>
      </c>
      <c r="BG754" s="49">
        <f>COUNTIFS(tbl_RawData_Report1[RH Kit?],"Y",tbl_RawData_Report1[Order No.],tbl_RawData_Report1[[#This Row],[Order No.]])</f>
        <v>0</v>
      </c>
      <c r="BH754" s="49">
        <f>SUM(tbl_RawData_Report1[[#This Row],[RH Kit Req]:[RH Kit PO]])</f>
        <v>0</v>
      </c>
      <c r="BI754" s="49" t="str">
        <f>IFERROR(VLOOKUP(B754,Lookup!A:B,2,FALSE),B754)</f>
        <v>GLUCOSE5%_1L</v>
      </c>
      <c r="BJ754" s="49" t="b">
        <f t="shared" si="11"/>
        <v>1</v>
      </c>
      <c r="BK754" s="49" t="str">
        <f>tbl_RawData_Report1[[#This Row],[Item ID]]&amp;tbl_RawData_Report1[[#This Row],[Order No.]]</f>
        <v>GLUCOSE5%_1L0000038492</v>
      </c>
      <c r="BL754"/>
      <c r="BM754"/>
      <c r="BN754"/>
    </row>
    <row r="755" spans="1:66" hidden="1" x14ac:dyDescent="0.25">
      <c r="A755" s="35" t="s">
        <v>8</v>
      </c>
      <c r="B755" s="35" t="s">
        <v>904</v>
      </c>
      <c r="C755" s="35">
        <v>16</v>
      </c>
      <c r="D755" s="35">
        <v>1</v>
      </c>
      <c r="E755" s="35">
        <v>1</v>
      </c>
      <c r="F755" s="35" t="s">
        <v>2293</v>
      </c>
      <c r="G755" s="35" t="s">
        <v>3137</v>
      </c>
      <c r="H755" s="35" t="s">
        <v>905</v>
      </c>
      <c r="I755" s="35" t="s">
        <v>593</v>
      </c>
      <c r="J755" s="35">
        <v>0</v>
      </c>
      <c r="K755" s="35" t="s">
        <v>2292</v>
      </c>
      <c r="L755" s="35" t="s">
        <v>2589</v>
      </c>
      <c r="M755" s="35" t="s">
        <v>396</v>
      </c>
      <c r="N755" s="35" t="s">
        <v>122</v>
      </c>
      <c r="O755" s="35" t="s">
        <v>2590</v>
      </c>
      <c r="P755" s="35" t="s">
        <v>2663</v>
      </c>
      <c r="Q755" s="35" t="s">
        <v>311</v>
      </c>
      <c r="R755" s="35" t="s">
        <v>2294</v>
      </c>
      <c r="S755" s="35" t="s">
        <v>2295</v>
      </c>
      <c r="T755" s="35" t="s">
        <v>5061</v>
      </c>
      <c r="U755" s="35" t="s">
        <v>269</v>
      </c>
      <c r="V755" s="35">
        <v>0</v>
      </c>
      <c r="W755" s="35">
        <v>0</v>
      </c>
      <c r="X755" s="49">
        <v>0</v>
      </c>
      <c r="Y755" s="60" t="s">
        <v>791</v>
      </c>
      <c r="Z755" s="49">
        <v>20</v>
      </c>
      <c r="AA755" s="49">
        <v>0</v>
      </c>
      <c r="AB755" s="60" t="s">
        <v>637</v>
      </c>
      <c r="AC755" s="60" t="s">
        <v>725</v>
      </c>
      <c r="AD755" s="60" t="s">
        <v>694</v>
      </c>
      <c r="AE755" s="60" t="s">
        <v>695</v>
      </c>
      <c r="AF755" s="49">
        <v>2019</v>
      </c>
      <c r="AG755" s="60" t="s">
        <v>3136</v>
      </c>
      <c r="AH755" s="60">
        <v>43826</v>
      </c>
      <c r="AI755" s="60">
        <v>43858</v>
      </c>
      <c r="AJ755" s="60">
        <v>43826</v>
      </c>
      <c r="AK755" s="60">
        <v>43830</v>
      </c>
      <c r="AL755" s="60"/>
      <c r="AM755" s="60" t="s">
        <v>568</v>
      </c>
      <c r="AN755" s="60" t="s">
        <v>3138</v>
      </c>
      <c r="AO755" s="60" t="s">
        <v>3224</v>
      </c>
      <c r="AP755" s="49"/>
      <c r="AQ755" s="60" t="s">
        <v>266</v>
      </c>
      <c r="AR755" s="60" t="s">
        <v>174</v>
      </c>
      <c r="AS755" s="60" t="s">
        <v>174</v>
      </c>
      <c r="AT755" s="49">
        <v>48</v>
      </c>
      <c r="AU755" s="49">
        <v>1</v>
      </c>
      <c r="AV755" s="49">
        <v>1</v>
      </c>
      <c r="AW755" s="60">
        <v>43613</v>
      </c>
      <c r="AX755" s="60" t="s">
        <v>183</v>
      </c>
      <c r="AY755" s="60">
        <v>43928.518976122687</v>
      </c>
      <c r="AZ755" s="60">
        <v>43577</v>
      </c>
      <c r="BA755" s="60">
        <v>43608</v>
      </c>
      <c r="BB755" s="60" t="s">
        <v>3206</v>
      </c>
      <c r="BC755" s="60">
        <v>43614.523310185185</v>
      </c>
      <c r="BD755" s="60">
        <v>43774</v>
      </c>
      <c r="BE755" s="60">
        <v>44561</v>
      </c>
      <c r="BF755" s="49">
        <f>IF(AND(ISBLANK(tbl_RawData_Report1[[#This Row],[REQ_ID]]),tbl_RawData_Report1[[#This Row],[RH Kit?]] = "Y"),1,COUNTIFS(tbl_RawData_Report1[RH Kit?],"Y",tbl_RawData_Report1[REQ_ID],tbl_RawData_Report1[[#This Row],[REQ_ID]]))</f>
        <v>0</v>
      </c>
      <c r="BG755" s="49">
        <f>COUNTIFS(tbl_RawData_Report1[RH Kit?],"Y",tbl_RawData_Report1[Order No.],tbl_RawData_Report1[[#This Row],[Order No.]])</f>
        <v>0</v>
      </c>
      <c r="BH755" s="49">
        <f>SUM(tbl_RawData_Report1[[#This Row],[RH Kit Req]:[RH Kit PO]])</f>
        <v>0</v>
      </c>
      <c r="BI755" s="49" t="str">
        <f>IFERROR(VLOOKUP(B755,Lookup!A:B,2,FALSE),B755)</f>
        <v>CALGLUCONATE_100MG</v>
      </c>
      <c r="BJ755" s="49" t="b">
        <f t="shared" si="11"/>
        <v>1</v>
      </c>
      <c r="BK755" s="49" t="str">
        <f>tbl_RawData_Report1[[#This Row],[Item ID]]&amp;tbl_RawData_Report1[[#This Row],[Order No.]]</f>
        <v>CALGLUCONATE_100MG0000038492</v>
      </c>
      <c r="BL755"/>
      <c r="BM755"/>
      <c r="BN755"/>
    </row>
    <row r="756" spans="1:66" hidden="1" x14ac:dyDescent="0.25">
      <c r="A756" s="35" t="s">
        <v>8</v>
      </c>
      <c r="B756" s="35" t="s">
        <v>2360</v>
      </c>
      <c r="C756" s="35">
        <v>19</v>
      </c>
      <c r="D756" s="35">
        <v>1</v>
      </c>
      <c r="E756" s="35">
        <v>1</v>
      </c>
      <c r="F756" s="35" t="s">
        <v>2293</v>
      </c>
      <c r="G756" s="35" t="s">
        <v>3137</v>
      </c>
      <c r="H756" s="35" t="s">
        <v>2361</v>
      </c>
      <c r="I756" s="35" t="s">
        <v>593</v>
      </c>
      <c r="J756" s="35">
        <v>0</v>
      </c>
      <c r="K756" s="35" t="s">
        <v>2292</v>
      </c>
      <c r="L756" s="35" t="s">
        <v>2589</v>
      </c>
      <c r="M756" s="35" t="s">
        <v>396</v>
      </c>
      <c r="N756" s="35" t="s">
        <v>122</v>
      </c>
      <c r="O756" s="35" t="s">
        <v>2590</v>
      </c>
      <c r="P756" s="35" t="s">
        <v>2663</v>
      </c>
      <c r="Q756" s="35" t="s">
        <v>311</v>
      </c>
      <c r="R756" s="35" t="s">
        <v>2294</v>
      </c>
      <c r="S756" s="35" t="s">
        <v>2295</v>
      </c>
      <c r="T756" s="35" t="s">
        <v>5061</v>
      </c>
      <c r="U756" s="35" t="s">
        <v>269</v>
      </c>
      <c r="V756" s="35">
        <v>0</v>
      </c>
      <c r="W756" s="35">
        <v>0</v>
      </c>
      <c r="X756" s="49">
        <v>0</v>
      </c>
      <c r="Y756" s="60" t="s">
        <v>667</v>
      </c>
      <c r="Z756" s="49">
        <v>1</v>
      </c>
      <c r="AA756" s="49">
        <v>0</v>
      </c>
      <c r="AB756" s="60" t="s">
        <v>637</v>
      </c>
      <c r="AC756" s="60" t="s">
        <v>725</v>
      </c>
      <c r="AD756" s="60" t="s">
        <v>694</v>
      </c>
      <c r="AE756" s="60" t="s">
        <v>695</v>
      </c>
      <c r="AF756" s="49">
        <v>2019</v>
      </c>
      <c r="AG756" s="60" t="s">
        <v>3136</v>
      </c>
      <c r="AH756" s="60">
        <v>43826</v>
      </c>
      <c r="AI756" s="60">
        <v>43858</v>
      </c>
      <c r="AJ756" s="60">
        <v>43826</v>
      </c>
      <c r="AK756" s="60">
        <v>43823</v>
      </c>
      <c r="AL756" s="60"/>
      <c r="AM756" s="60" t="s">
        <v>568</v>
      </c>
      <c r="AN756" s="60" t="s">
        <v>3138</v>
      </c>
      <c r="AO756" s="60" t="s">
        <v>3225</v>
      </c>
      <c r="AP756" s="49"/>
      <c r="AQ756" s="60" t="s">
        <v>266</v>
      </c>
      <c r="AR756" s="60" t="s">
        <v>174</v>
      </c>
      <c r="AS756" s="60" t="s">
        <v>174</v>
      </c>
      <c r="AT756" s="49">
        <v>53</v>
      </c>
      <c r="AU756" s="49">
        <v>1</v>
      </c>
      <c r="AV756" s="49">
        <v>1</v>
      </c>
      <c r="AW756" s="60">
        <v>43613</v>
      </c>
      <c r="AX756" s="60" t="s">
        <v>183</v>
      </c>
      <c r="AY756" s="60">
        <v>43928.518976122687</v>
      </c>
      <c r="AZ756" s="60">
        <v>43577</v>
      </c>
      <c r="BA756" s="60">
        <v>43608</v>
      </c>
      <c r="BB756" s="60" t="s">
        <v>3226</v>
      </c>
      <c r="BC756" s="60">
        <v>43614.523310185185</v>
      </c>
      <c r="BD756" s="60">
        <v>43774</v>
      </c>
      <c r="BE756" s="60">
        <v>44561</v>
      </c>
      <c r="BF756" s="49">
        <f>IF(AND(ISBLANK(tbl_RawData_Report1[[#This Row],[REQ_ID]]),tbl_RawData_Report1[[#This Row],[RH Kit?]] = "Y"),1,COUNTIFS(tbl_RawData_Report1[RH Kit?],"Y",tbl_RawData_Report1[REQ_ID],tbl_RawData_Report1[[#This Row],[REQ_ID]]))</f>
        <v>0</v>
      </c>
      <c r="BG756" s="49">
        <f>COUNTIFS(tbl_RawData_Report1[RH Kit?],"Y",tbl_RawData_Report1[Order No.],tbl_RawData_Report1[[#This Row],[Order No.]])</f>
        <v>0</v>
      </c>
      <c r="BH756" s="49">
        <f>SUM(tbl_RawData_Report1[[#This Row],[RH Kit Req]:[RH Kit PO]])</f>
        <v>0</v>
      </c>
      <c r="BI756" s="49" t="str">
        <f>IFERROR(VLOOKUP(B756,Lookup!A:B,2,FALSE),B756)</f>
        <v>RH_FACTOR_TEST</v>
      </c>
      <c r="BJ756" s="49" t="b">
        <f t="shared" si="11"/>
        <v>1</v>
      </c>
      <c r="BK756" s="49" t="str">
        <f>tbl_RawData_Report1[[#This Row],[Item ID]]&amp;tbl_RawData_Report1[[#This Row],[Order No.]]</f>
        <v>RH_FACTOR_TEST0000038492</v>
      </c>
      <c r="BL756"/>
      <c r="BM756"/>
      <c r="BN756"/>
    </row>
    <row r="757" spans="1:66" hidden="1" x14ac:dyDescent="0.25">
      <c r="A757" s="35" t="s">
        <v>8</v>
      </c>
      <c r="B757" s="35" t="s">
        <v>3200</v>
      </c>
      <c r="C757" s="35">
        <v>10</v>
      </c>
      <c r="D757" s="35">
        <v>1</v>
      </c>
      <c r="E757" s="35">
        <v>1</v>
      </c>
      <c r="F757" s="35" t="s">
        <v>2293</v>
      </c>
      <c r="G757" s="35" t="s">
        <v>3137</v>
      </c>
      <c r="H757" s="35" t="s">
        <v>3201</v>
      </c>
      <c r="I757" s="35" t="s">
        <v>593</v>
      </c>
      <c r="J757" s="35">
        <v>0</v>
      </c>
      <c r="K757" s="35" t="s">
        <v>2292</v>
      </c>
      <c r="L757" s="35" t="s">
        <v>2589</v>
      </c>
      <c r="M757" s="35" t="s">
        <v>396</v>
      </c>
      <c r="N757" s="35" t="s">
        <v>122</v>
      </c>
      <c r="O757" s="35" t="s">
        <v>2590</v>
      </c>
      <c r="P757" s="35" t="s">
        <v>2663</v>
      </c>
      <c r="Q757" s="35" t="s">
        <v>311</v>
      </c>
      <c r="R757" s="35" t="s">
        <v>2294</v>
      </c>
      <c r="S757" s="35" t="s">
        <v>2295</v>
      </c>
      <c r="T757" s="35" t="s">
        <v>5061</v>
      </c>
      <c r="U757" s="35" t="s">
        <v>269</v>
      </c>
      <c r="V757" s="35">
        <v>0</v>
      </c>
      <c r="W757" s="35">
        <v>0</v>
      </c>
      <c r="X757" s="49">
        <v>0</v>
      </c>
      <c r="Y757" s="60" t="s">
        <v>2875</v>
      </c>
      <c r="Z757" s="49">
        <v>1</v>
      </c>
      <c r="AA757" s="49">
        <v>0</v>
      </c>
      <c r="AB757" s="60" t="s">
        <v>637</v>
      </c>
      <c r="AC757" s="60" t="s">
        <v>715</v>
      </c>
      <c r="AD757" s="60" t="s">
        <v>694</v>
      </c>
      <c r="AE757" s="60" t="s">
        <v>695</v>
      </c>
      <c r="AF757" s="49">
        <v>2019</v>
      </c>
      <c r="AG757" s="60" t="s">
        <v>3136</v>
      </c>
      <c r="AH757" s="60">
        <v>43826</v>
      </c>
      <c r="AI757" s="60">
        <v>43858</v>
      </c>
      <c r="AJ757" s="60">
        <v>43826</v>
      </c>
      <c r="AK757" s="60">
        <v>43830</v>
      </c>
      <c r="AL757" s="60"/>
      <c r="AM757" s="60" t="s">
        <v>568</v>
      </c>
      <c r="AN757" s="60" t="s">
        <v>3138</v>
      </c>
      <c r="AO757" s="60" t="s">
        <v>3204</v>
      </c>
      <c r="AP757" s="49"/>
      <c r="AQ757" s="60" t="s">
        <v>266</v>
      </c>
      <c r="AR757" s="60" t="s">
        <v>174</v>
      </c>
      <c r="AS757" s="60" t="s">
        <v>174</v>
      </c>
      <c r="AT757" s="49">
        <v>40</v>
      </c>
      <c r="AU757" s="49">
        <v>1</v>
      </c>
      <c r="AV757" s="49">
        <v>1</v>
      </c>
      <c r="AW757" s="60">
        <v>43613</v>
      </c>
      <c r="AX757" s="60" t="s">
        <v>183</v>
      </c>
      <c r="AY757" s="60">
        <v>43928.518976122687</v>
      </c>
      <c r="AZ757" s="60">
        <v>43577</v>
      </c>
      <c r="BA757" s="60">
        <v>43608</v>
      </c>
      <c r="BB757" s="60" t="s">
        <v>3203</v>
      </c>
      <c r="BC757" s="60">
        <v>43614.523310185185</v>
      </c>
      <c r="BD757" s="60">
        <v>43774</v>
      </c>
      <c r="BE757" s="60">
        <v>44561</v>
      </c>
      <c r="BF757" s="49">
        <f>IF(AND(ISBLANK(tbl_RawData_Report1[[#This Row],[REQ_ID]]),tbl_RawData_Report1[[#This Row],[RH Kit?]] = "Y"),1,COUNTIFS(tbl_RawData_Report1[RH Kit?],"Y",tbl_RawData_Report1[REQ_ID],tbl_RawData_Report1[[#This Row],[REQ_ID]]))</f>
        <v>0</v>
      </c>
      <c r="BG757" s="49">
        <f>COUNTIFS(tbl_RawData_Report1[RH Kit?],"Y",tbl_RawData_Report1[Order No.],tbl_RawData_Report1[[#This Row],[Order No.]])</f>
        <v>0</v>
      </c>
      <c r="BH757" s="49">
        <f>SUM(tbl_RawData_Report1[[#This Row],[RH Kit Req]:[RH Kit PO]])</f>
        <v>0</v>
      </c>
      <c r="BI757" s="49" t="str">
        <f>IFERROR(VLOOKUP(B757,Lookup!A:B,2,FALSE),B757)</f>
        <v>NACL1L_1</v>
      </c>
      <c r="BJ757" s="49" t="b">
        <f t="shared" si="11"/>
        <v>1</v>
      </c>
      <c r="BK757" s="49" t="str">
        <f>tbl_RawData_Report1[[#This Row],[Item ID]]&amp;tbl_RawData_Report1[[#This Row],[Order No.]]</f>
        <v>NACL1L_10000038492</v>
      </c>
      <c r="BL757"/>
      <c r="BM757"/>
      <c r="BN757"/>
    </row>
    <row r="758" spans="1:66" hidden="1" x14ac:dyDescent="0.25">
      <c r="A758" s="35" t="s">
        <v>8</v>
      </c>
      <c r="B758" s="35" t="s">
        <v>3191</v>
      </c>
      <c r="C758" s="35">
        <v>1</v>
      </c>
      <c r="D758" s="35">
        <v>1</v>
      </c>
      <c r="E758" s="35">
        <v>1</v>
      </c>
      <c r="F758" s="35" t="s">
        <v>2293</v>
      </c>
      <c r="G758" s="35" t="s">
        <v>3137</v>
      </c>
      <c r="H758" s="35" t="s">
        <v>676</v>
      </c>
      <c r="I758" s="35" t="s">
        <v>593</v>
      </c>
      <c r="J758" s="35">
        <v>0</v>
      </c>
      <c r="K758" s="35" t="s">
        <v>2292</v>
      </c>
      <c r="L758" s="35" t="s">
        <v>2589</v>
      </c>
      <c r="M758" s="35" t="s">
        <v>396</v>
      </c>
      <c r="N758" s="35" t="s">
        <v>122</v>
      </c>
      <c r="O758" s="35" t="s">
        <v>2590</v>
      </c>
      <c r="P758" s="35" t="s">
        <v>2663</v>
      </c>
      <c r="Q758" s="35" t="s">
        <v>311</v>
      </c>
      <c r="R758" s="35" t="s">
        <v>2294</v>
      </c>
      <c r="S758" s="35" t="s">
        <v>2295</v>
      </c>
      <c r="T758" s="35" t="s">
        <v>5061</v>
      </c>
      <c r="U758" s="35" t="s">
        <v>269</v>
      </c>
      <c r="V758" s="35">
        <v>0</v>
      </c>
      <c r="W758" s="35">
        <v>0</v>
      </c>
      <c r="X758" s="49">
        <v>0</v>
      </c>
      <c r="Y758" s="60" t="s">
        <v>346</v>
      </c>
      <c r="Z758" s="49">
        <v>1000</v>
      </c>
      <c r="AA758" s="49">
        <v>0</v>
      </c>
      <c r="AB758" s="60" t="s">
        <v>637</v>
      </c>
      <c r="AC758" s="60" t="s">
        <v>715</v>
      </c>
      <c r="AD758" s="60" t="s">
        <v>694</v>
      </c>
      <c r="AE758" s="60" t="s">
        <v>695</v>
      </c>
      <c r="AF758" s="49">
        <v>2019</v>
      </c>
      <c r="AG758" s="60" t="s">
        <v>3136</v>
      </c>
      <c r="AH758" s="60">
        <v>43826</v>
      </c>
      <c r="AI758" s="60">
        <v>43858</v>
      </c>
      <c r="AJ758" s="60">
        <v>43826</v>
      </c>
      <c r="AK758" s="60">
        <v>43830</v>
      </c>
      <c r="AL758" s="60"/>
      <c r="AM758" s="60" t="s">
        <v>568</v>
      </c>
      <c r="AN758" s="60" t="s">
        <v>3138</v>
      </c>
      <c r="AO758" s="60" t="s">
        <v>3192</v>
      </c>
      <c r="AP758" s="49"/>
      <c r="AQ758" s="60" t="s">
        <v>266</v>
      </c>
      <c r="AR758" s="60" t="s">
        <v>174</v>
      </c>
      <c r="AS758" s="60" t="s">
        <v>174</v>
      </c>
      <c r="AT758" s="49">
        <v>8</v>
      </c>
      <c r="AU758" s="49">
        <v>1</v>
      </c>
      <c r="AV758" s="49">
        <v>1</v>
      </c>
      <c r="AW758" s="60">
        <v>43613</v>
      </c>
      <c r="AX758" s="60" t="s">
        <v>183</v>
      </c>
      <c r="AY758" s="60">
        <v>43928.518976122687</v>
      </c>
      <c r="AZ758" s="60">
        <v>43577</v>
      </c>
      <c r="BA758" s="60">
        <v>43608</v>
      </c>
      <c r="BB758" s="60" t="s">
        <v>3193</v>
      </c>
      <c r="BC758" s="60">
        <v>43614.523310185185</v>
      </c>
      <c r="BD758" s="60">
        <v>43774</v>
      </c>
      <c r="BE758" s="60">
        <v>44561</v>
      </c>
      <c r="BF758" s="49">
        <f>IF(AND(ISBLANK(tbl_RawData_Report1[[#This Row],[REQ_ID]]),tbl_RawData_Report1[[#This Row],[RH Kit?]] = "Y"),1,COUNTIFS(tbl_RawData_Report1[RH Kit?],"Y",tbl_RawData_Report1[REQ_ID],tbl_RawData_Report1[[#This Row],[REQ_ID]]))</f>
        <v>0</v>
      </c>
      <c r="BG758" s="49">
        <f>COUNTIFS(tbl_RawData_Report1[RH Kit?],"Y",tbl_RawData_Report1[Order No.],tbl_RawData_Report1[[#This Row],[Order No.]])</f>
        <v>0</v>
      </c>
      <c r="BH758" s="49">
        <f>SUM(tbl_RawData_Report1[[#This Row],[RH Kit Req]:[RH Kit PO]])</f>
        <v>0</v>
      </c>
      <c r="BI758" s="49" t="str">
        <f>IFERROR(VLOOKUP(B758,Lookup!A:B,2,FALSE),B758)</f>
        <v>IBUPROFN400MG_1000</v>
      </c>
      <c r="BJ758" s="49" t="b">
        <f t="shared" si="11"/>
        <v>1</v>
      </c>
      <c r="BK758" s="49" t="str">
        <f>tbl_RawData_Report1[[#This Row],[Item ID]]&amp;tbl_RawData_Report1[[#This Row],[Order No.]]</f>
        <v>IBUPROFN400MG_10000000038492</v>
      </c>
      <c r="BL758"/>
      <c r="BM758"/>
      <c r="BN758"/>
    </row>
    <row r="759" spans="1:66" hidden="1" x14ac:dyDescent="0.25">
      <c r="A759" s="35" t="s">
        <v>8</v>
      </c>
      <c r="B759" s="35" t="s">
        <v>3200</v>
      </c>
      <c r="C759" s="35">
        <v>10</v>
      </c>
      <c r="D759" s="35">
        <v>1</v>
      </c>
      <c r="E759" s="35">
        <v>2</v>
      </c>
      <c r="F759" s="35" t="s">
        <v>2293</v>
      </c>
      <c r="G759" s="35" t="s">
        <v>3137</v>
      </c>
      <c r="H759" s="35" t="s">
        <v>3201</v>
      </c>
      <c r="I759" s="35" t="s">
        <v>593</v>
      </c>
      <c r="J759" s="35">
        <v>7920</v>
      </c>
      <c r="K759" s="35" t="s">
        <v>2292</v>
      </c>
      <c r="L759" s="35" t="s">
        <v>2589</v>
      </c>
      <c r="M759" s="35" t="s">
        <v>396</v>
      </c>
      <c r="N759" s="35" t="s">
        <v>122</v>
      </c>
      <c r="O759" s="35" t="s">
        <v>2590</v>
      </c>
      <c r="P759" s="35" t="s">
        <v>2663</v>
      </c>
      <c r="Q759" s="35" t="s">
        <v>311</v>
      </c>
      <c r="R759" s="35" t="s">
        <v>2294</v>
      </c>
      <c r="S759" s="35" t="s">
        <v>2295</v>
      </c>
      <c r="T759" s="35" t="s">
        <v>5061</v>
      </c>
      <c r="U759" s="35" t="s">
        <v>269</v>
      </c>
      <c r="V759" s="35">
        <v>0</v>
      </c>
      <c r="W759" s="35">
        <v>0</v>
      </c>
      <c r="X759" s="49">
        <v>12000</v>
      </c>
      <c r="Y759" s="60" t="s">
        <v>2875</v>
      </c>
      <c r="Z759" s="49">
        <v>1</v>
      </c>
      <c r="AA759" s="49">
        <v>12000</v>
      </c>
      <c r="AB759" s="60" t="s">
        <v>637</v>
      </c>
      <c r="AC759" s="60" t="s">
        <v>715</v>
      </c>
      <c r="AD759" s="60" t="s">
        <v>694</v>
      </c>
      <c r="AE759" s="60" t="s">
        <v>695</v>
      </c>
      <c r="AF759" s="49">
        <v>2019</v>
      </c>
      <c r="AG759" s="60" t="s">
        <v>3136</v>
      </c>
      <c r="AH759" s="60">
        <v>43826</v>
      </c>
      <c r="AI759" s="60">
        <v>43858</v>
      </c>
      <c r="AJ759" s="60">
        <v>43826</v>
      </c>
      <c r="AK759" s="60">
        <v>43830</v>
      </c>
      <c r="AL759" s="60"/>
      <c r="AM759" s="60" t="s">
        <v>568</v>
      </c>
      <c r="AN759" s="60" t="s">
        <v>3138</v>
      </c>
      <c r="AO759" s="60" t="s">
        <v>3202</v>
      </c>
      <c r="AP759" s="49"/>
      <c r="AQ759" s="60" t="s">
        <v>266</v>
      </c>
      <c r="AR759" s="60" t="s">
        <v>174</v>
      </c>
      <c r="AS759" s="60" t="s">
        <v>174</v>
      </c>
      <c r="AT759" s="49">
        <v>40</v>
      </c>
      <c r="AU759" s="49">
        <v>1</v>
      </c>
      <c r="AV759" s="49">
        <v>1</v>
      </c>
      <c r="AW759" s="60">
        <v>43613</v>
      </c>
      <c r="AX759" s="60" t="s">
        <v>183</v>
      </c>
      <c r="AY759" s="60">
        <v>43928.518976122687</v>
      </c>
      <c r="AZ759" s="60">
        <v>43577</v>
      </c>
      <c r="BA759" s="60">
        <v>43608</v>
      </c>
      <c r="BB759" s="60" t="s">
        <v>3203</v>
      </c>
      <c r="BC759" s="60">
        <v>43614.523310185185</v>
      </c>
      <c r="BD759" s="60">
        <v>43774</v>
      </c>
      <c r="BE759" s="60">
        <v>44561</v>
      </c>
      <c r="BF759" s="49">
        <f>IF(AND(ISBLANK(tbl_RawData_Report1[[#This Row],[REQ_ID]]),tbl_RawData_Report1[[#This Row],[RH Kit?]] = "Y"),1,COUNTIFS(tbl_RawData_Report1[RH Kit?],"Y",tbl_RawData_Report1[REQ_ID],tbl_RawData_Report1[[#This Row],[REQ_ID]]))</f>
        <v>0</v>
      </c>
      <c r="BG759" s="49">
        <f>COUNTIFS(tbl_RawData_Report1[RH Kit?],"Y",tbl_RawData_Report1[Order No.],tbl_RawData_Report1[[#This Row],[Order No.]])</f>
        <v>0</v>
      </c>
      <c r="BH759" s="49">
        <f>SUM(tbl_RawData_Report1[[#This Row],[RH Kit Req]:[RH Kit PO]])</f>
        <v>0</v>
      </c>
      <c r="BI759" s="49" t="str">
        <f>IFERROR(VLOOKUP(B759,Lookup!A:B,2,FALSE),B759)</f>
        <v>NACL1L_1</v>
      </c>
      <c r="BJ759" s="49" t="b">
        <f t="shared" si="11"/>
        <v>1</v>
      </c>
      <c r="BK759" s="49" t="str">
        <f>tbl_RawData_Report1[[#This Row],[Item ID]]&amp;tbl_RawData_Report1[[#This Row],[Order No.]]</f>
        <v>NACL1L_10000038492</v>
      </c>
      <c r="BL759"/>
      <c r="BM759"/>
      <c r="BN759"/>
    </row>
    <row r="760" spans="1:66" hidden="1" x14ac:dyDescent="0.25">
      <c r="A760" s="35" t="s">
        <v>8</v>
      </c>
      <c r="B760" s="35" t="s">
        <v>3237</v>
      </c>
      <c r="C760" s="35">
        <v>21</v>
      </c>
      <c r="D760" s="35">
        <v>1</v>
      </c>
      <c r="E760" s="35">
        <v>1</v>
      </c>
      <c r="F760" s="35" t="s">
        <v>2293</v>
      </c>
      <c r="G760" s="35" t="s">
        <v>3137</v>
      </c>
      <c r="H760" s="35" t="s">
        <v>3201</v>
      </c>
      <c r="I760" s="35" t="s">
        <v>593</v>
      </c>
      <c r="J760" s="35">
        <v>0</v>
      </c>
      <c r="K760" s="35" t="s">
        <v>2292</v>
      </c>
      <c r="L760" s="35" t="s">
        <v>2589</v>
      </c>
      <c r="M760" s="35" t="s">
        <v>396</v>
      </c>
      <c r="N760" s="35" t="s">
        <v>122</v>
      </c>
      <c r="O760" s="35" t="s">
        <v>2590</v>
      </c>
      <c r="P760" s="35" t="s">
        <v>2663</v>
      </c>
      <c r="Q760" s="35" t="s">
        <v>311</v>
      </c>
      <c r="R760" s="35" t="s">
        <v>2294</v>
      </c>
      <c r="S760" s="35" t="s">
        <v>2295</v>
      </c>
      <c r="T760" s="35" t="s">
        <v>5061</v>
      </c>
      <c r="U760" s="35" t="s">
        <v>269</v>
      </c>
      <c r="V760" s="35">
        <v>0</v>
      </c>
      <c r="W760" s="35">
        <v>0</v>
      </c>
      <c r="X760" s="49">
        <v>0</v>
      </c>
      <c r="Y760" s="60" t="s">
        <v>2875</v>
      </c>
      <c r="Z760" s="49">
        <v>1</v>
      </c>
      <c r="AA760" s="49">
        <v>0</v>
      </c>
      <c r="AB760" s="60" t="s">
        <v>637</v>
      </c>
      <c r="AC760" s="60" t="s">
        <v>715</v>
      </c>
      <c r="AD760" s="60" t="s">
        <v>694</v>
      </c>
      <c r="AE760" s="60" t="s">
        <v>695</v>
      </c>
      <c r="AF760" s="49">
        <v>2019</v>
      </c>
      <c r="AG760" s="60" t="s">
        <v>3136</v>
      </c>
      <c r="AH760" s="60">
        <v>43826</v>
      </c>
      <c r="AI760" s="60">
        <v>43858</v>
      </c>
      <c r="AJ760" s="60">
        <v>43826</v>
      </c>
      <c r="AK760" s="60">
        <v>43830</v>
      </c>
      <c r="AL760" s="60"/>
      <c r="AM760" s="60" t="s">
        <v>568</v>
      </c>
      <c r="AN760" s="60" t="s">
        <v>3138</v>
      </c>
      <c r="AO760" s="60" t="s">
        <v>3238</v>
      </c>
      <c r="AP760" s="49"/>
      <c r="AQ760" s="60" t="s">
        <v>266</v>
      </c>
      <c r="AR760" s="60" t="s">
        <v>174</v>
      </c>
      <c r="AS760" s="60" t="s">
        <v>174</v>
      </c>
      <c r="AT760" s="49">
        <v>56</v>
      </c>
      <c r="AU760" s="49">
        <v>1</v>
      </c>
      <c r="AV760" s="49">
        <v>1</v>
      </c>
      <c r="AW760" s="60">
        <v>43613</v>
      </c>
      <c r="AX760" s="60" t="s">
        <v>183</v>
      </c>
      <c r="AY760" s="60">
        <v>43928.518976122687</v>
      </c>
      <c r="AZ760" s="60">
        <v>43577</v>
      </c>
      <c r="BA760" s="60">
        <v>43608</v>
      </c>
      <c r="BB760" s="60" t="s">
        <v>3239</v>
      </c>
      <c r="BC760" s="60">
        <v>43614.523310185185</v>
      </c>
      <c r="BD760" s="60">
        <v>43774</v>
      </c>
      <c r="BE760" s="60">
        <v>44561</v>
      </c>
      <c r="BF760" s="49">
        <f>IF(AND(ISBLANK(tbl_RawData_Report1[[#This Row],[REQ_ID]]),tbl_RawData_Report1[[#This Row],[RH Kit?]] = "Y"),1,COUNTIFS(tbl_RawData_Report1[RH Kit?],"Y",tbl_RawData_Report1[REQ_ID],tbl_RawData_Report1[[#This Row],[REQ_ID]]))</f>
        <v>0</v>
      </c>
      <c r="BG760" s="49">
        <f>COUNTIFS(tbl_RawData_Report1[RH Kit?],"Y",tbl_RawData_Report1[Order No.],tbl_RawData_Report1[[#This Row],[Order No.]])</f>
        <v>0</v>
      </c>
      <c r="BH760" s="49">
        <f>SUM(tbl_RawData_Report1[[#This Row],[RH Kit Req]:[RH Kit PO]])</f>
        <v>0</v>
      </c>
      <c r="BI760" s="49" t="str">
        <f>IFERROR(VLOOKUP(B760,Lookup!A:B,2,FALSE),B760)</f>
        <v>NACL0.5L_1</v>
      </c>
      <c r="BJ760" s="49" t="b">
        <f t="shared" si="11"/>
        <v>1</v>
      </c>
      <c r="BK760" s="49" t="str">
        <f>tbl_RawData_Report1[[#This Row],[Item ID]]&amp;tbl_RawData_Report1[[#This Row],[Order No.]]</f>
        <v>NACL0.5L_10000038492</v>
      </c>
      <c r="BL760"/>
      <c r="BM760"/>
      <c r="BN760"/>
    </row>
    <row r="761" spans="1:66" hidden="1" x14ac:dyDescent="0.25">
      <c r="A761" s="35" t="s">
        <v>8</v>
      </c>
      <c r="B761" s="35" t="s">
        <v>3191</v>
      </c>
      <c r="C761" s="35">
        <v>1</v>
      </c>
      <c r="D761" s="35">
        <v>1</v>
      </c>
      <c r="E761" s="35">
        <v>2</v>
      </c>
      <c r="F761" s="35" t="s">
        <v>2293</v>
      </c>
      <c r="G761" s="35" t="s">
        <v>3137</v>
      </c>
      <c r="H761" s="35" t="s">
        <v>676</v>
      </c>
      <c r="I761" s="35" t="s">
        <v>593</v>
      </c>
      <c r="J761" s="35">
        <v>342.78</v>
      </c>
      <c r="K761" s="35" t="s">
        <v>2292</v>
      </c>
      <c r="L761" s="35" t="s">
        <v>2589</v>
      </c>
      <c r="M761" s="35" t="s">
        <v>396</v>
      </c>
      <c r="N761" s="35" t="s">
        <v>122</v>
      </c>
      <c r="O761" s="35" t="s">
        <v>2590</v>
      </c>
      <c r="P761" s="35" t="s">
        <v>2663</v>
      </c>
      <c r="Q761" s="35" t="s">
        <v>311</v>
      </c>
      <c r="R761" s="35" t="s">
        <v>2294</v>
      </c>
      <c r="S761" s="35" t="s">
        <v>2295</v>
      </c>
      <c r="T761" s="35" t="s">
        <v>5061</v>
      </c>
      <c r="U761" s="35" t="s">
        <v>269</v>
      </c>
      <c r="V761" s="35">
        <v>0</v>
      </c>
      <c r="W761" s="35">
        <v>0</v>
      </c>
      <c r="X761" s="49">
        <v>29</v>
      </c>
      <c r="Y761" s="60" t="s">
        <v>346</v>
      </c>
      <c r="Z761" s="49">
        <v>1000</v>
      </c>
      <c r="AA761" s="49">
        <v>29000</v>
      </c>
      <c r="AB761" s="60" t="s">
        <v>637</v>
      </c>
      <c r="AC761" s="60" t="s">
        <v>715</v>
      </c>
      <c r="AD761" s="60" t="s">
        <v>694</v>
      </c>
      <c r="AE761" s="60" t="s">
        <v>695</v>
      </c>
      <c r="AF761" s="49">
        <v>2019</v>
      </c>
      <c r="AG761" s="60" t="s">
        <v>3136</v>
      </c>
      <c r="AH761" s="60">
        <v>43826</v>
      </c>
      <c r="AI761" s="60">
        <v>43858</v>
      </c>
      <c r="AJ761" s="60">
        <v>43826</v>
      </c>
      <c r="AK761" s="60">
        <v>43830</v>
      </c>
      <c r="AL761" s="60"/>
      <c r="AM761" s="60" t="s">
        <v>568</v>
      </c>
      <c r="AN761" s="60" t="s">
        <v>3138</v>
      </c>
      <c r="AO761" s="60" t="s">
        <v>3199</v>
      </c>
      <c r="AP761" s="49"/>
      <c r="AQ761" s="60" t="s">
        <v>266</v>
      </c>
      <c r="AR761" s="60" t="s">
        <v>174</v>
      </c>
      <c r="AS761" s="60" t="s">
        <v>174</v>
      </c>
      <c r="AT761" s="49">
        <v>8</v>
      </c>
      <c r="AU761" s="49">
        <v>1</v>
      </c>
      <c r="AV761" s="49">
        <v>1</v>
      </c>
      <c r="AW761" s="60">
        <v>43613</v>
      </c>
      <c r="AX761" s="60" t="s">
        <v>183</v>
      </c>
      <c r="AY761" s="60">
        <v>43928.518976122687</v>
      </c>
      <c r="AZ761" s="60">
        <v>43577</v>
      </c>
      <c r="BA761" s="60">
        <v>43608</v>
      </c>
      <c r="BB761" s="60" t="s">
        <v>3193</v>
      </c>
      <c r="BC761" s="60">
        <v>43614.523310185185</v>
      </c>
      <c r="BD761" s="60">
        <v>43774</v>
      </c>
      <c r="BE761" s="60">
        <v>44561</v>
      </c>
      <c r="BF761" s="49">
        <f>IF(AND(ISBLANK(tbl_RawData_Report1[[#This Row],[REQ_ID]]),tbl_RawData_Report1[[#This Row],[RH Kit?]] = "Y"),1,COUNTIFS(tbl_RawData_Report1[RH Kit?],"Y",tbl_RawData_Report1[REQ_ID],tbl_RawData_Report1[[#This Row],[REQ_ID]]))</f>
        <v>0</v>
      </c>
      <c r="BG761" s="49">
        <f>COUNTIFS(tbl_RawData_Report1[RH Kit?],"Y",tbl_RawData_Report1[Order No.],tbl_RawData_Report1[[#This Row],[Order No.]])</f>
        <v>0</v>
      </c>
      <c r="BH761" s="49">
        <f>SUM(tbl_RawData_Report1[[#This Row],[RH Kit Req]:[RH Kit PO]])</f>
        <v>0</v>
      </c>
      <c r="BI761" s="49" t="str">
        <f>IFERROR(VLOOKUP(B761,Lookup!A:B,2,FALSE),B761)</f>
        <v>IBUPROFN400MG_1000</v>
      </c>
      <c r="BJ761" s="49" t="b">
        <f t="shared" si="11"/>
        <v>1</v>
      </c>
      <c r="BK761" s="49" t="str">
        <f>tbl_RawData_Report1[[#This Row],[Item ID]]&amp;tbl_RawData_Report1[[#This Row],[Order No.]]</f>
        <v>IBUPROFN400MG_10000000038492</v>
      </c>
      <c r="BL761"/>
      <c r="BM761"/>
      <c r="BN761"/>
    </row>
    <row r="762" spans="1:66" hidden="1" x14ac:dyDescent="0.25">
      <c r="A762" s="35" t="s">
        <v>8</v>
      </c>
      <c r="B762" s="35" t="s">
        <v>3237</v>
      </c>
      <c r="C762" s="35">
        <v>21</v>
      </c>
      <c r="D762" s="35">
        <v>1</v>
      </c>
      <c r="E762" s="35">
        <v>2</v>
      </c>
      <c r="F762" s="35" t="s">
        <v>2293</v>
      </c>
      <c r="G762" s="35" t="s">
        <v>3137</v>
      </c>
      <c r="H762" s="35" t="s">
        <v>3201</v>
      </c>
      <c r="I762" s="35" t="s">
        <v>593</v>
      </c>
      <c r="J762" s="35">
        <v>6125</v>
      </c>
      <c r="K762" s="35" t="s">
        <v>2292</v>
      </c>
      <c r="L762" s="35" t="s">
        <v>2589</v>
      </c>
      <c r="M762" s="35" t="s">
        <v>396</v>
      </c>
      <c r="N762" s="35" t="s">
        <v>122</v>
      </c>
      <c r="O762" s="35" t="s">
        <v>2590</v>
      </c>
      <c r="P762" s="35" t="s">
        <v>2663</v>
      </c>
      <c r="Q762" s="35" t="s">
        <v>311</v>
      </c>
      <c r="R762" s="35" t="s">
        <v>2294</v>
      </c>
      <c r="S762" s="35" t="s">
        <v>2295</v>
      </c>
      <c r="T762" s="35" t="s">
        <v>5061</v>
      </c>
      <c r="U762" s="35" t="s">
        <v>269</v>
      </c>
      <c r="V762" s="35">
        <v>0</v>
      </c>
      <c r="W762" s="35">
        <v>0</v>
      </c>
      <c r="X762" s="49">
        <v>12500</v>
      </c>
      <c r="Y762" s="60" t="s">
        <v>2875</v>
      </c>
      <c r="Z762" s="49">
        <v>1</v>
      </c>
      <c r="AA762" s="49">
        <v>12500</v>
      </c>
      <c r="AB762" s="60" t="s">
        <v>637</v>
      </c>
      <c r="AC762" s="60" t="s">
        <v>715</v>
      </c>
      <c r="AD762" s="60" t="s">
        <v>694</v>
      </c>
      <c r="AE762" s="60" t="s">
        <v>695</v>
      </c>
      <c r="AF762" s="49">
        <v>2019</v>
      </c>
      <c r="AG762" s="60" t="s">
        <v>3136</v>
      </c>
      <c r="AH762" s="60">
        <v>43826</v>
      </c>
      <c r="AI762" s="60">
        <v>43858</v>
      </c>
      <c r="AJ762" s="60">
        <v>43826</v>
      </c>
      <c r="AK762" s="60">
        <v>43830</v>
      </c>
      <c r="AL762" s="60"/>
      <c r="AM762" s="60" t="s">
        <v>568</v>
      </c>
      <c r="AN762" s="60" t="s">
        <v>3138</v>
      </c>
      <c r="AO762" s="60" t="s">
        <v>3265</v>
      </c>
      <c r="AP762" s="49"/>
      <c r="AQ762" s="60" t="s">
        <v>266</v>
      </c>
      <c r="AR762" s="60" t="s">
        <v>174</v>
      </c>
      <c r="AS762" s="60" t="s">
        <v>174</v>
      </c>
      <c r="AT762" s="49">
        <v>56</v>
      </c>
      <c r="AU762" s="49">
        <v>1</v>
      </c>
      <c r="AV762" s="49">
        <v>1</v>
      </c>
      <c r="AW762" s="60">
        <v>43613</v>
      </c>
      <c r="AX762" s="60" t="s">
        <v>183</v>
      </c>
      <c r="AY762" s="60">
        <v>43928.518976122687</v>
      </c>
      <c r="AZ762" s="60">
        <v>43577</v>
      </c>
      <c r="BA762" s="60">
        <v>43608</v>
      </c>
      <c r="BB762" s="60" t="s">
        <v>3239</v>
      </c>
      <c r="BC762" s="60">
        <v>43614.523310185185</v>
      </c>
      <c r="BD762" s="60">
        <v>43774</v>
      </c>
      <c r="BE762" s="60">
        <v>44561</v>
      </c>
      <c r="BF762" s="49">
        <f>IF(AND(ISBLANK(tbl_RawData_Report1[[#This Row],[REQ_ID]]),tbl_RawData_Report1[[#This Row],[RH Kit?]] = "Y"),1,COUNTIFS(tbl_RawData_Report1[RH Kit?],"Y",tbl_RawData_Report1[REQ_ID],tbl_RawData_Report1[[#This Row],[REQ_ID]]))</f>
        <v>0</v>
      </c>
      <c r="BG762" s="49">
        <f>COUNTIFS(tbl_RawData_Report1[RH Kit?],"Y",tbl_RawData_Report1[Order No.],tbl_RawData_Report1[[#This Row],[Order No.]])</f>
        <v>0</v>
      </c>
      <c r="BH762" s="49">
        <f>SUM(tbl_RawData_Report1[[#This Row],[RH Kit Req]:[RH Kit PO]])</f>
        <v>0</v>
      </c>
      <c r="BI762" s="49" t="str">
        <f>IFERROR(VLOOKUP(B762,Lookup!A:B,2,FALSE),B762)</f>
        <v>NACL0.5L_1</v>
      </c>
      <c r="BJ762" s="49" t="b">
        <f t="shared" si="11"/>
        <v>1</v>
      </c>
      <c r="BK762" s="49" t="str">
        <f>tbl_RawData_Report1[[#This Row],[Item ID]]&amp;tbl_RawData_Report1[[#This Row],[Order No.]]</f>
        <v>NACL0.5L_10000038492</v>
      </c>
      <c r="BL762"/>
      <c r="BM762"/>
      <c r="BN762"/>
    </row>
    <row r="763" spans="1:66" hidden="1" x14ac:dyDescent="0.25">
      <c r="A763" s="35" t="s">
        <v>8</v>
      </c>
      <c r="B763" s="35" t="s">
        <v>1230</v>
      </c>
      <c r="C763" s="35">
        <v>25</v>
      </c>
      <c r="D763" s="35">
        <v>1</v>
      </c>
      <c r="E763" s="35">
        <v>1</v>
      </c>
      <c r="F763" s="35" t="s">
        <v>2293</v>
      </c>
      <c r="G763" s="35" t="s">
        <v>3137</v>
      </c>
      <c r="H763" s="35" t="s">
        <v>1231</v>
      </c>
      <c r="I763" s="35" t="s">
        <v>593</v>
      </c>
      <c r="J763" s="35">
        <v>0</v>
      </c>
      <c r="K763" s="35" t="s">
        <v>2292</v>
      </c>
      <c r="L763" s="35" t="s">
        <v>2589</v>
      </c>
      <c r="M763" s="35" t="s">
        <v>396</v>
      </c>
      <c r="N763" s="35" t="s">
        <v>122</v>
      </c>
      <c r="O763" s="35" t="s">
        <v>2590</v>
      </c>
      <c r="P763" s="35" t="s">
        <v>2663</v>
      </c>
      <c r="Q763" s="35" t="s">
        <v>311</v>
      </c>
      <c r="R763" s="35" t="s">
        <v>2294</v>
      </c>
      <c r="S763" s="35" t="s">
        <v>2295</v>
      </c>
      <c r="T763" s="35" t="s">
        <v>5061</v>
      </c>
      <c r="U763" s="35" t="s">
        <v>269</v>
      </c>
      <c r="V763" s="35">
        <v>0</v>
      </c>
      <c r="W763" s="35">
        <v>0</v>
      </c>
      <c r="X763" s="49">
        <v>0</v>
      </c>
      <c r="Y763" s="60" t="s">
        <v>2875</v>
      </c>
      <c r="Z763" s="49">
        <v>1</v>
      </c>
      <c r="AA763" s="49">
        <v>0</v>
      </c>
      <c r="AB763" s="60" t="s">
        <v>637</v>
      </c>
      <c r="AC763" s="60" t="s">
        <v>668</v>
      </c>
      <c r="AD763" s="60" t="s">
        <v>694</v>
      </c>
      <c r="AE763" s="60" t="s">
        <v>695</v>
      </c>
      <c r="AF763" s="49">
        <v>2019</v>
      </c>
      <c r="AG763" s="60" t="s">
        <v>3136</v>
      </c>
      <c r="AH763" s="60">
        <v>43826</v>
      </c>
      <c r="AI763" s="60">
        <v>43858</v>
      </c>
      <c r="AJ763" s="60">
        <v>43826</v>
      </c>
      <c r="AK763" s="60">
        <v>43830</v>
      </c>
      <c r="AL763" s="60"/>
      <c r="AM763" s="60" t="s">
        <v>568</v>
      </c>
      <c r="AN763" s="60" t="s">
        <v>3138</v>
      </c>
      <c r="AO763" s="60" t="s">
        <v>3259</v>
      </c>
      <c r="AP763" s="49"/>
      <c r="AQ763" s="60" t="s">
        <v>266</v>
      </c>
      <c r="AR763" s="60" t="s">
        <v>174</v>
      </c>
      <c r="AS763" s="60" t="s">
        <v>174</v>
      </c>
      <c r="AT763" s="49">
        <v>60</v>
      </c>
      <c r="AU763" s="49">
        <v>1</v>
      </c>
      <c r="AV763" s="49">
        <v>1</v>
      </c>
      <c r="AW763" s="60">
        <v>43613</v>
      </c>
      <c r="AX763" s="60" t="s">
        <v>183</v>
      </c>
      <c r="AY763" s="60">
        <v>43928.518976122687</v>
      </c>
      <c r="AZ763" s="60">
        <v>43577</v>
      </c>
      <c r="BA763" s="60">
        <v>43608</v>
      </c>
      <c r="BB763" s="60" t="s">
        <v>3258</v>
      </c>
      <c r="BC763" s="60">
        <v>43614.523310185185</v>
      </c>
      <c r="BD763" s="60">
        <v>43774</v>
      </c>
      <c r="BE763" s="60">
        <v>44561</v>
      </c>
      <c r="BF763" s="49">
        <f>IF(AND(ISBLANK(tbl_RawData_Report1[[#This Row],[REQ_ID]]),tbl_RawData_Report1[[#This Row],[RH Kit?]] = "Y"),1,COUNTIFS(tbl_RawData_Report1[RH Kit?],"Y",tbl_RawData_Report1[REQ_ID],tbl_RawData_Report1[[#This Row],[REQ_ID]]))</f>
        <v>0</v>
      </c>
      <c r="BG763" s="49">
        <f>COUNTIFS(tbl_RawData_Report1[RH Kit?],"Y",tbl_RawData_Report1[Order No.],tbl_RawData_Report1[[#This Row],[Order No.]])</f>
        <v>0</v>
      </c>
      <c r="BH763" s="49">
        <f>SUM(tbl_RawData_Report1[[#This Row],[RH Kit Req]:[RH Kit PO]])</f>
        <v>0</v>
      </c>
      <c r="BI763" s="49" t="str">
        <f>IFERROR(VLOOKUP(B763,Lookup!A:B,2,FALSE),B763)</f>
        <v>HARTMANNSOL1L</v>
      </c>
      <c r="BJ763" s="49" t="b">
        <f t="shared" si="11"/>
        <v>1</v>
      </c>
      <c r="BK763" s="49" t="str">
        <f>tbl_RawData_Report1[[#This Row],[Item ID]]&amp;tbl_RawData_Report1[[#This Row],[Order No.]]</f>
        <v>HARTMANNSOL1L0000038492</v>
      </c>
      <c r="BL763"/>
      <c r="BM763"/>
      <c r="BN763"/>
    </row>
    <row r="764" spans="1:66" hidden="1" x14ac:dyDescent="0.25">
      <c r="A764" s="35" t="s">
        <v>8</v>
      </c>
      <c r="B764" s="35" t="s">
        <v>3216</v>
      </c>
      <c r="C764" s="35">
        <v>5</v>
      </c>
      <c r="D764" s="35">
        <v>1</v>
      </c>
      <c r="E764" s="35">
        <v>1</v>
      </c>
      <c r="F764" s="35" t="s">
        <v>2293</v>
      </c>
      <c r="G764" s="35" t="s">
        <v>3137</v>
      </c>
      <c r="H764" s="35" t="s">
        <v>763</v>
      </c>
      <c r="I764" s="35" t="s">
        <v>593</v>
      </c>
      <c r="J764" s="35">
        <v>0</v>
      </c>
      <c r="K764" s="35" t="s">
        <v>2292</v>
      </c>
      <c r="L764" s="35" t="s">
        <v>2589</v>
      </c>
      <c r="M764" s="35" t="s">
        <v>396</v>
      </c>
      <c r="N764" s="35" t="s">
        <v>122</v>
      </c>
      <c r="O764" s="35" t="s">
        <v>2590</v>
      </c>
      <c r="P764" s="35" t="s">
        <v>2663</v>
      </c>
      <c r="Q764" s="35" t="s">
        <v>311</v>
      </c>
      <c r="R764" s="35" t="s">
        <v>2294</v>
      </c>
      <c r="S764" s="35" t="s">
        <v>2295</v>
      </c>
      <c r="T764" s="35" t="s">
        <v>5061</v>
      </c>
      <c r="U764" s="35" t="s">
        <v>269</v>
      </c>
      <c r="V764" s="35">
        <v>0</v>
      </c>
      <c r="W764" s="35">
        <v>0</v>
      </c>
      <c r="X764" s="49">
        <v>0</v>
      </c>
      <c r="Y764" s="60" t="s">
        <v>791</v>
      </c>
      <c r="Z764" s="49">
        <v>20</v>
      </c>
      <c r="AA764" s="49">
        <v>0</v>
      </c>
      <c r="AB764" s="60" t="s">
        <v>637</v>
      </c>
      <c r="AC764" s="60" t="s">
        <v>715</v>
      </c>
      <c r="AD764" s="60" t="s">
        <v>694</v>
      </c>
      <c r="AE764" s="60" t="s">
        <v>695</v>
      </c>
      <c r="AF764" s="49">
        <v>2019</v>
      </c>
      <c r="AG764" s="60" t="s">
        <v>3136</v>
      </c>
      <c r="AH764" s="60">
        <v>43826</v>
      </c>
      <c r="AI764" s="60">
        <v>43858</v>
      </c>
      <c r="AJ764" s="60">
        <v>43826</v>
      </c>
      <c r="AK764" s="60">
        <v>43830</v>
      </c>
      <c r="AL764" s="60"/>
      <c r="AM764" s="60" t="s">
        <v>568</v>
      </c>
      <c r="AN764" s="60" t="s">
        <v>3138</v>
      </c>
      <c r="AO764" s="60" t="s">
        <v>3219</v>
      </c>
      <c r="AP764" s="49"/>
      <c r="AQ764" s="60" t="s">
        <v>266</v>
      </c>
      <c r="AR764" s="60" t="s">
        <v>174</v>
      </c>
      <c r="AS764" s="60" t="s">
        <v>174</v>
      </c>
      <c r="AT764" s="49">
        <v>25</v>
      </c>
      <c r="AU764" s="49">
        <v>1</v>
      </c>
      <c r="AV764" s="49">
        <v>1</v>
      </c>
      <c r="AW764" s="60">
        <v>43613</v>
      </c>
      <c r="AX764" s="60" t="s">
        <v>183</v>
      </c>
      <c r="AY764" s="60">
        <v>43928.518976122687</v>
      </c>
      <c r="AZ764" s="60">
        <v>43577</v>
      </c>
      <c r="BA764" s="60">
        <v>43608</v>
      </c>
      <c r="BB764" s="60" t="s">
        <v>3218</v>
      </c>
      <c r="BC764" s="60">
        <v>43614.523310185185</v>
      </c>
      <c r="BD764" s="60">
        <v>43774</v>
      </c>
      <c r="BE764" s="60">
        <v>44561</v>
      </c>
      <c r="BF764" s="49">
        <f>IF(AND(ISBLANK(tbl_RawData_Report1[[#This Row],[REQ_ID]]),tbl_RawData_Report1[[#This Row],[RH Kit?]] = "Y"),1,COUNTIFS(tbl_RawData_Report1[RH Kit?],"Y",tbl_RawData_Report1[REQ_ID],tbl_RawData_Report1[[#This Row],[REQ_ID]]))</f>
        <v>0</v>
      </c>
      <c r="BG764" s="49">
        <f>COUNTIFS(tbl_RawData_Report1[RH Kit?],"Y",tbl_RawData_Report1[Order No.],tbl_RawData_Report1[[#This Row],[Order No.]])</f>
        <v>0</v>
      </c>
      <c r="BH764" s="49">
        <f>SUM(tbl_RawData_Report1[[#This Row],[RH Kit Req]:[RH Kit PO]])</f>
        <v>0</v>
      </c>
      <c r="BI764" s="49" t="str">
        <f>IFERROR(VLOOKUP(B764,Lookup!A:B,2,FALSE),B764)</f>
        <v>WATERINJ10ML_20</v>
      </c>
      <c r="BJ764" s="49" t="b">
        <f t="shared" si="11"/>
        <v>1</v>
      </c>
      <c r="BK764" s="49" t="str">
        <f>tbl_RawData_Report1[[#This Row],[Item ID]]&amp;tbl_RawData_Report1[[#This Row],[Order No.]]</f>
        <v>WATERINJ10ML_200000038492</v>
      </c>
      <c r="BL764"/>
      <c r="BM764"/>
      <c r="BN764"/>
    </row>
    <row r="765" spans="1:66" hidden="1" x14ac:dyDescent="0.25">
      <c r="A765" s="35" t="s">
        <v>8</v>
      </c>
      <c r="B765" s="35" t="s">
        <v>3243</v>
      </c>
      <c r="C765" s="35">
        <v>17</v>
      </c>
      <c r="D765" s="35">
        <v>1</v>
      </c>
      <c r="E765" s="35">
        <v>1</v>
      </c>
      <c r="F765" s="35" t="s">
        <v>2293</v>
      </c>
      <c r="G765" s="35" t="s">
        <v>3137</v>
      </c>
      <c r="H765" s="35" t="s">
        <v>2100</v>
      </c>
      <c r="I765" s="35" t="s">
        <v>593</v>
      </c>
      <c r="J765" s="35">
        <v>0</v>
      </c>
      <c r="K765" s="35" t="s">
        <v>2292</v>
      </c>
      <c r="L765" s="35" t="s">
        <v>2589</v>
      </c>
      <c r="M765" s="35" t="s">
        <v>396</v>
      </c>
      <c r="N765" s="35" t="s">
        <v>122</v>
      </c>
      <c r="O765" s="35" t="s">
        <v>2590</v>
      </c>
      <c r="P765" s="35" t="s">
        <v>2663</v>
      </c>
      <c r="Q765" s="35" t="s">
        <v>311</v>
      </c>
      <c r="R765" s="35" t="s">
        <v>2294</v>
      </c>
      <c r="S765" s="35" t="s">
        <v>2295</v>
      </c>
      <c r="T765" s="35" t="s">
        <v>5061</v>
      </c>
      <c r="U765" s="35" t="s">
        <v>269</v>
      </c>
      <c r="V765" s="35">
        <v>0</v>
      </c>
      <c r="W765" s="35">
        <v>0</v>
      </c>
      <c r="X765" s="49">
        <v>0</v>
      </c>
      <c r="Y765" s="60" t="s">
        <v>341</v>
      </c>
      <c r="Z765" s="49">
        <v>100</v>
      </c>
      <c r="AA765" s="49">
        <v>0</v>
      </c>
      <c r="AB765" s="60" t="s">
        <v>637</v>
      </c>
      <c r="AC765" s="60" t="s">
        <v>715</v>
      </c>
      <c r="AD765" s="60" t="s">
        <v>694</v>
      </c>
      <c r="AE765" s="60" t="s">
        <v>695</v>
      </c>
      <c r="AF765" s="49">
        <v>2019</v>
      </c>
      <c r="AG765" s="60" t="s">
        <v>3136</v>
      </c>
      <c r="AH765" s="60">
        <v>43826</v>
      </c>
      <c r="AI765" s="60">
        <v>43858</v>
      </c>
      <c r="AJ765" s="60">
        <v>43826</v>
      </c>
      <c r="AK765" s="60">
        <v>43830</v>
      </c>
      <c r="AL765" s="60"/>
      <c r="AM765" s="60" t="s">
        <v>568</v>
      </c>
      <c r="AN765" s="60" t="s">
        <v>3138</v>
      </c>
      <c r="AO765" s="60" t="s">
        <v>3256</v>
      </c>
      <c r="AP765" s="49"/>
      <c r="AQ765" s="60" t="s">
        <v>266</v>
      </c>
      <c r="AR765" s="60" t="s">
        <v>174</v>
      </c>
      <c r="AS765" s="60" t="s">
        <v>174</v>
      </c>
      <c r="AT765" s="49">
        <v>51</v>
      </c>
      <c r="AU765" s="49">
        <v>1</v>
      </c>
      <c r="AV765" s="49">
        <v>1</v>
      </c>
      <c r="AW765" s="60">
        <v>43613</v>
      </c>
      <c r="AX765" s="60" t="s">
        <v>183</v>
      </c>
      <c r="AY765" s="60">
        <v>43928.518976122687</v>
      </c>
      <c r="AZ765" s="60">
        <v>43577</v>
      </c>
      <c r="BA765" s="60">
        <v>43608</v>
      </c>
      <c r="BB765" s="60" t="s">
        <v>3245</v>
      </c>
      <c r="BC765" s="60">
        <v>43614.523310185185</v>
      </c>
      <c r="BD765" s="60">
        <v>43774</v>
      </c>
      <c r="BE765" s="60">
        <v>44561</v>
      </c>
      <c r="BF765" s="49">
        <f>IF(AND(ISBLANK(tbl_RawData_Report1[[#This Row],[REQ_ID]]),tbl_RawData_Report1[[#This Row],[RH Kit?]] = "Y"),1,COUNTIFS(tbl_RawData_Report1[RH Kit?],"Y",tbl_RawData_Report1[REQ_ID],tbl_RawData_Report1[[#This Row],[REQ_ID]]))</f>
        <v>0</v>
      </c>
      <c r="BG765" s="49">
        <f>COUNTIFS(tbl_RawData_Report1[RH Kit?],"Y",tbl_RawData_Report1[Order No.],tbl_RawData_Report1[[#This Row],[Order No.]])</f>
        <v>0</v>
      </c>
      <c r="BH765" s="49">
        <f>SUM(tbl_RawData_Report1[[#This Row],[RH Kit Req]:[RH Kit PO]])</f>
        <v>0</v>
      </c>
      <c r="BI765" s="49" t="str">
        <f>IFERROR(VLOOKUP(B765,Lookup!A:B,2,FALSE),B765)</f>
        <v>METHYLDOP250MG_100</v>
      </c>
      <c r="BJ765" s="49" t="b">
        <f t="shared" si="11"/>
        <v>1</v>
      </c>
      <c r="BK765" s="49" t="str">
        <f>tbl_RawData_Report1[[#This Row],[Item ID]]&amp;tbl_RawData_Report1[[#This Row],[Order No.]]</f>
        <v>METHYLDOP250MG_1000000038492</v>
      </c>
      <c r="BL765"/>
      <c r="BM765"/>
      <c r="BN765"/>
    </row>
    <row r="766" spans="1:66" hidden="1" x14ac:dyDescent="0.25">
      <c r="A766" s="35" t="s">
        <v>8</v>
      </c>
      <c r="B766" s="35" t="s">
        <v>3216</v>
      </c>
      <c r="C766" s="35">
        <v>5</v>
      </c>
      <c r="D766" s="35">
        <v>1</v>
      </c>
      <c r="E766" s="35">
        <v>2</v>
      </c>
      <c r="F766" s="35" t="s">
        <v>2293</v>
      </c>
      <c r="G766" s="35" t="s">
        <v>3137</v>
      </c>
      <c r="H766" s="35" t="s">
        <v>763</v>
      </c>
      <c r="I766" s="35" t="s">
        <v>593</v>
      </c>
      <c r="J766" s="35">
        <v>2885.5</v>
      </c>
      <c r="K766" s="35" t="s">
        <v>2292</v>
      </c>
      <c r="L766" s="35" t="s">
        <v>2589</v>
      </c>
      <c r="M766" s="35" t="s">
        <v>396</v>
      </c>
      <c r="N766" s="35" t="s">
        <v>122</v>
      </c>
      <c r="O766" s="35" t="s">
        <v>2590</v>
      </c>
      <c r="P766" s="35" t="s">
        <v>2663</v>
      </c>
      <c r="Q766" s="35" t="s">
        <v>311</v>
      </c>
      <c r="R766" s="35" t="s">
        <v>2294</v>
      </c>
      <c r="S766" s="35" t="s">
        <v>2295</v>
      </c>
      <c r="T766" s="35" t="s">
        <v>5061</v>
      </c>
      <c r="U766" s="35" t="s">
        <v>269</v>
      </c>
      <c r="V766" s="35">
        <v>0</v>
      </c>
      <c r="W766" s="35">
        <v>0</v>
      </c>
      <c r="X766" s="49">
        <v>1450</v>
      </c>
      <c r="Y766" s="60" t="s">
        <v>791</v>
      </c>
      <c r="Z766" s="49">
        <v>20</v>
      </c>
      <c r="AA766" s="49">
        <v>29000</v>
      </c>
      <c r="AB766" s="60" t="s">
        <v>637</v>
      </c>
      <c r="AC766" s="60" t="s">
        <v>715</v>
      </c>
      <c r="AD766" s="60" t="s">
        <v>694</v>
      </c>
      <c r="AE766" s="60" t="s">
        <v>695</v>
      </c>
      <c r="AF766" s="49">
        <v>2019</v>
      </c>
      <c r="AG766" s="60" t="s">
        <v>3136</v>
      </c>
      <c r="AH766" s="60">
        <v>43826</v>
      </c>
      <c r="AI766" s="60">
        <v>43858</v>
      </c>
      <c r="AJ766" s="60">
        <v>43826</v>
      </c>
      <c r="AK766" s="60">
        <v>43830</v>
      </c>
      <c r="AL766" s="60"/>
      <c r="AM766" s="60" t="s">
        <v>568</v>
      </c>
      <c r="AN766" s="60" t="s">
        <v>3138</v>
      </c>
      <c r="AO766" s="60" t="s">
        <v>3217</v>
      </c>
      <c r="AP766" s="49"/>
      <c r="AQ766" s="60" t="s">
        <v>266</v>
      </c>
      <c r="AR766" s="60" t="s">
        <v>174</v>
      </c>
      <c r="AS766" s="60" t="s">
        <v>174</v>
      </c>
      <c r="AT766" s="49">
        <v>25</v>
      </c>
      <c r="AU766" s="49">
        <v>1</v>
      </c>
      <c r="AV766" s="49">
        <v>1</v>
      </c>
      <c r="AW766" s="60">
        <v>43613</v>
      </c>
      <c r="AX766" s="60" t="s">
        <v>183</v>
      </c>
      <c r="AY766" s="60">
        <v>43928.518976122687</v>
      </c>
      <c r="AZ766" s="60">
        <v>43577</v>
      </c>
      <c r="BA766" s="60">
        <v>43608</v>
      </c>
      <c r="BB766" s="60" t="s">
        <v>3218</v>
      </c>
      <c r="BC766" s="60">
        <v>43614.523310185185</v>
      </c>
      <c r="BD766" s="60">
        <v>43774</v>
      </c>
      <c r="BE766" s="60">
        <v>44561</v>
      </c>
      <c r="BF766" s="49">
        <f>IF(AND(ISBLANK(tbl_RawData_Report1[[#This Row],[REQ_ID]]),tbl_RawData_Report1[[#This Row],[RH Kit?]] = "Y"),1,COUNTIFS(tbl_RawData_Report1[RH Kit?],"Y",tbl_RawData_Report1[REQ_ID],tbl_RawData_Report1[[#This Row],[REQ_ID]]))</f>
        <v>0</v>
      </c>
      <c r="BG766" s="49">
        <f>COUNTIFS(tbl_RawData_Report1[RH Kit?],"Y",tbl_RawData_Report1[Order No.],tbl_RawData_Report1[[#This Row],[Order No.]])</f>
        <v>0</v>
      </c>
      <c r="BH766" s="49">
        <f>SUM(tbl_RawData_Report1[[#This Row],[RH Kit Req]:[RH Kit PO]])</f>
        <v>0</v>
      </c>
      <c r="BI766" s="49" t="str">
        <f>IFERROR(VLOOKUP(B766,Lookup!A:B,2,FALSE),B766)</f>
        <v>WATERINJ10ML_20</v>
      </c>
      <c r="BJ766" s="49" t="b">
        <f t="shared" si="11"/>
        <v>1</v>
      </c>
      <c r="BK766" s="49" t="str">
        <f>tbl_RawData_Report1[[#This Row],[Item ID]]&amp;tbl_RawData_Report1[[#This Row],[Order No.]]</f>
        <v>WATERINJ10ML_200000038492</v>
      </c>
      <c r="BL766"/>
      <c r="BM766"/>
      <c r="BN766"/>
    </row>
    <row r="767" spans="1:66" hidden="1" x14ac:dyDescent="0.25">
      <c r="A767" s="35" t="s">
        <v>8</v>
      </c>
      <c r="B767" s="35" t="s">
        <v>3220</v>
      </c>
      <c r="C767" s="35">
        <v>9</v>
      </c>
      <c r="D767" s="35">
        <v>1</v>
      </c>
      <c r="E767" s="35">
        <v>1</v>
      </c>
      <c r="F767" s="35" t="s">
        <v>2293</v>
      </c>
      <c r="G767" s="35" t="s">
        <v>3137</v>
      </c>
      <c r="H767" s="35" t="s">
        <v>2298</v>
      </c>
      <c r="I767" s="35" t="s">
        <v>593</v>
      </c>
      <c r="J767" s="35">
        <v>0</v>
      </c>
      <c r="K767" s="35" t="s">
        <v>2292</v>
      </c>
      <c r="L767" s="35" t="s">
        <v>2589</v>
      </c>
      <c r="M767" s="35" t="s">
        <v>396</v>
      </c>
      <c r="N767" s="35" t="s">
        <v>122</v>
      </c>
      <c r="O767" s="35" t="s">
        <v>2590</v>
      </c>
      <c r="P767" s="35" t="s">
        <v>2663</v>
      </c>
      <c r="Q767" s="35" t="s">
        <v>311</v>
      </c>
      <c r="R767" s="35" t="s">
        <v>2294</v>
      </c>
      <c r="S767" s="35" t="s">
        <v>2295</v>
      </c>
      <c r="T767" s="35" t="s">
        <v>5061</v>
      </c>
      <c r="U767" s="35" t="s">
        <v>269</v>
      </c>
      <c r="V767" s="35">
        <v>0</v>
      </c>
      <c r="W767" s="35">
        <v>0</v>
      </c>
      <c r="X767" s="49">
        <v>0</v>
      </c>
      <c r="Y767" s="60" t="s">
        <v>655</v>
      </c>
      <c r="Z767" s="49">
        <v>10</v>
      </c>
      <c r="AA767" s="49">
        <v>0</v>
      </c>
      <c r="AB767" s="60" t="s">
        <v>637</v>
      </c>
      <c r="AC767" s="60" t="s">
        <v>715</v>
      </c>
      <c r="AD767" s="60" t="s">
        <v>694</v>
      </c>
      <c r="AE767" s="60" t="s">
        <v>695</v>
      </c>
      <c r="AF767" s="49">
        <v>2019</v>
      </c>
      <c r="AG767" s="60" t="s">
        <v>3136</v>
      </c>
      <c r="AH767" s="60">
        <v>43826</v>
      </c>
      <c r="AI767" s="60">
        <v>43858</v>
      </c>
      <c r="AJ767" s="60">
        <v>44104</v>
      </c>
      <c r="AK767" s="60">
        <v>43830</v>
      </c>
      <c r="AL767" s="60">
        <v>44112</v>
      </c>
      <c r="AM767" s="60" t="s">
        <v>568</v>
      </c>
      <c r="AN767" s="60" t="s">
        <v>3138</v>
      </c>
      <c r="AO767" s="60" t="s">
        <v>3223</v>
      </c>
      <c r="AP767" s="49"/>
      <c r="AQ767" s="60" t="s">
        <v>266</v>
      </c>
      <c r="AR767" s="60" t="s">
        <v>174</v>
      </c>
      <c r="AS767" s="60" t="s">
        <v>174</v>
      </c>
      <c r="AT767" s="49">
        <v>39</v>
      </c>
      <c r="AU767" s="49">
        <v>1</v>
      </c>
      <c r="AV767" s="49">
        <v>1</v>
      </c>
      <c r="AW767" s="60">
        <v>43613</v>
      </c>
      <c r="AX767" s="60" t="s">
        <v>183</v>
      </c>
      <c r="AY767" s="60">
        <v>43928.518976122687</v>
      </c>
      <c r="AZ767" s="60">
        <v>43577</v>
      </c>
      <c r="BA767" s="60">
        <v>43608</v>
      </c>
      <c r="BB767" s="60" t="s">
        <v>3222</v>
      </c>
      <c r="BC767" s="60">
        <v>43614.523310185185</v>
      </c>
      <c r="BD767" s="60">
        <v>43774</v>
      </c>
      <c r="BE767" s="60">
        <v>44561</v>
      </c>
      <c r="BF767" s="49">
        <f>IF(AND(ISBLANK(tbl_RawData_Report1[[#This Row],[REQ_ID]]),tbl_RawData_Report1[[#This Row],[RH Kit?]] = "Y"),1,COUNTIFS(tbl_RawData_Report1[RH Kit?],"Y",tbl_RawData_Report1[REQ_ID],tbl_RawData_Report1[[#This Row],[REQ_ID]]))</f>
        <v>0</v>
      </c>
      <c r="BG767" s="49">
        <f>COUNTIFS(tbl_RawData_Report1[RH Kit?],"Y",tbl_RawData_Report1[Order No.],tbl_RawData_Report1[[#This Row],[Order No.]])</f>
        <v>0</v>
      </c>
      <c r="BH767" s="49">
        <f>SUM(tbl_RawData_Report1[[#This Row],[RH Kit Req]:[RH Kit PO]])</f>
        <v>0</v>
      </c>
      <c r="BI767" s="49" t="str">
        <f>IFERROR(VLOOKUP(B767,Lookup!A:B,2,FALSE),B767)</f>
        <v>METHYLERGOM_0.2MG</v>
      </c>
      <c r="BJ767" s="49" t="b">
        <f t="shared" si="11"/>
        <v>1</v>
      </c>
      <c r="BK767" s="49" t="str">
        <f>tbl_RawData_Report1[[#This Row],[Item ID]]&amp;tbl_RawData_Report1[[#This Row],[Order No.]]</f>
        <v>METHYLERGOM_0.2MG0000038492</v>
      </c>
      <c r="BL767"/>
      <c r="BM767"/>
      <c r="BN767"/>
    </row>
    <row r="768" spans="1:66" hidden="1" x14ac:dyDescent="0.25">
      <c r="A768" s="35" t="s">
        <v>8</v>
      </c>
      <c r="B768" s="35" t="s">
        <v>2356</v>
      </c>
      <c r="C768" s="35">
        <v>14</v>
      </c>
      <c r="D768" s="35">
        <v>1</v>
      </c>
      <c r="E768" s="35">
        <v>1</v>
      </c>
      <c r="F768" s="35" t="s">
        <v>2293</v>
      </c>
      <c r="G768" s="35" t="s">
        <v>3137</v>
      </c>
      <c r="H768" s="35" t="s">
        <v>3170</v>
      </c>
      <c r="I768" s="35" t="s">
        <v>593</v>
      </c>
      <c r="J768" s="35">
        <v>0</v>
      </c>
      <c r="K768" s="35" t="s">
        <v>2292</v>
      </c>
      <c r="L768" s="35" t="s">
        <v>2589</v>
      </c>
      <c r="M768" s="35" t="s">
        <v>396</v>
      </c>
      <c r="N768" s="35" t="s">
        <v>122</v>
      </c>
      <c r="O768" s="35" t="s">
        <v>2590</v>
      </c>
      <c r="P768" s="35" t="s">
        <v>2663</v>
      </c>
      <c r="Q768" s="35" t="s">
        <v>311</v>
      </c>
      <c r="R768" s="35" t="s">
        <v>2294</v>
      </c>
      <c r="S768" s="35" t="s">
        <v>2295</v>
      </c>
      <c r="T768" s="35" t="s">
        <v>5061</v>
      </c>
      <c r="U768" s="35" t="s">
        <v>269</v>
      </c>
      <c r="V768" s="35">
        <v>0</v>
      </c>
      <c r="W768" s="35">
        <v>0</v>
      </c>
      <c r="X768" s="49">
        <v>0</v>
      </c>
      <c r="Y768" s="60" t="s">
        <v>667</v>
      </c>
      <c r="Z768" s="49">
        <v>1</v>
      </c>
      <c r="AA768" s="49">
        <v>0</v>
      </c>
      <c r="AB768" s="60" t="s">
        <v>637</v>
      </c>
      <c r="AC768" s="60" t="s">
        <v>947</v>
      </c>
      <c r="AD768" s="60" t="s">
        <v>694</v>
      </c>
      <c r="AE768" s="60" t="s">
        <v>695</v>
      </c>
      <c r="AF768" s="49">
        <v>2019</v>
      </c>
      <c r="AG768" s="60" t="s">
        <v>3136</v>
      </c>
      <c r="AH768" s="60">
        <v>43826</v>
      </c>
      <c r="AI768" s="60">
        <v>43858</v>
      </c>
      <c r="AJ768" s="60">
        <v>43826</v>
      </c>
      <c r="AK768" s="60">
        <v>43823</v>
      </c>
      <c r="AL768" s="60"/>
      <c r="AM768" s="60" t="s">
        <v>568</v>
      </c>
      <c r="AN768" s="60" t="s">
        <v>3138</v>
      </c>
      <c r="AO768" s="60" t="s">
        <v>3242</v>
      </c>
      <c r="AP768" s="49"/>
      <c r="AQ768" s="60" t="s">
        <v>266</v>
      </c>
      <c r="AR768" s="60" t="s">
        <v>174</v>
      </c>
      <c r="AS768" s="60" t="s">
        <v>174</v>
      </c>
      <c r="AT768" s="49">
        <v>45</v>
      </c>
      <c r="AU768" s="49">
        <v>1</v>
      </c>
      <c r="AV768" s="49">
        <v>1</v>
      </c>
      <c r="AW768" s="60">
        <v>43613</v>
      </c>
      <c r="AX768" s="60" t="s">
        <v>183</v>
      </c>
      <c r="AY768" s="60">
        <v>43928.518976122687</v>
      </c>
      <c r="AZ768" s="60">
        <v>43577</v>
      </c>
      <c r="BA768" s="60">
        <v>43608</v>
      </c>
      <c r="BB768" s="60" t="s">
        <v>3241</v>
      </c>
      <c r="BC768" s="60">
        <v>43614.523310185185</v>
      </c>
      <c r="BD768" s="60">
        <v>43774</v>
      </c>
      <c r="BE768" s="60">
        <v>44561</v>
      </c>
      <c r="BF768" s="49">
        <f>IF(AND(ISBLANK(tbl_RawData_Report1[[#This Row],[REQ_ID]]),tbl_RawData_Report1[[#This Row],[RH Kit?]] = "Y"),1,COUNTIFS(tbl_RawData_Report1[RH Kit?],"Y",tbl_RawData_Report1[REQ_ID],tbl_RawData_Report1[[#This Row],[REQ_ID]]))</f>
        <v>0</v>
      </c>
      <c r="BG768" s="49">
        <f>COUNTIFS(tbl_RawData_Report1[RH Kit?],"Y",tbl_RawData_Report1[Order No.],tbl_RawData_Report1[[#This Row],[Order No.]])</f>
        <v>0</v>
      </c>
      <c r="BH768" s="49">
        <f>SUM(tbl_RawData_Report1[[#This Row],[RH Kit Req]:[RH Kit PO]])</f>
        <v>0</v>
      </c>
      <c r="BI768" s="49" t="str">
        <f>IFERROR(VLOOKUP(B768,Lookup!A:B,2,FALSE),B768)</f>
        <v>TEST_BLOOD_ANTI_A</v>
      </c>
      <c r="BJ768" s="49" t="b">
        <f t="shared" si="11"/>
        <v>1</v>
      </c>
      <c r="BK768" s="49" t="str">
        <f>tbl_RawData_Report1[[#This Row],[Item ID]]&amp;tbl_RawData_Report1[[#This Row],[Order No.]]</f>
        <v>TEST_BLOOD_ANTI_A0000038492</v>
      </c>
      <c r="BL768"/>
      <c r="BM768"/>
      <c r="BN768"/>
    </row>
    <row r="769" spans="1:66" hidden="1" x14ac:dyDescent="0.25">
      <c r="A769" s="35" t="s">
        <v>8</v>
      </c>
      <c r="B769" s="35" t="s">
        <v>1277</v>
      </c>
      <c r="C769" s="35">
        <v>22</v>
      </c>
      <c r="D769" s="35">
        <v>1</v>
      </c>
      <c r="E769" s="35">
        <v>2</v>
      </c>
      <c r="F769" s="35" t="s">
        <v>2293</v>
      </c>
      <c r="G769" s="35" t="s">
        <v>3137</v>
      </c>
      <c r="H769" s="35" t="s">
        <v>2872</v>
      </c>
      <c r="I769" s="35" t="s">
        <v>593</v>
      </c>
      <c r="J769" s="35">
        <v>3650</v>
      </c>
      <c r="K769" s="35" t="s">
        <v>2292</v>
      </c>
      <c r="L769" s="35" t="s">
        <v>2589</v>
      </c>
      <c r="M769" s="35" t="s">
        <v>396</v>
      </c>
      <c r="N769" s="35" t="s">
        <v>122</v>
      </c>
      <c r="O769" s="35" t="s">
        <v>2590</v>
      </c>
      <c r="P769" s="35" t="s">
        <v>2663</v>
      </c>
      <c r="Q769" s="35" t="s">
        <v>311</v>
      </c>
      <c r="R769" s="35" t="s">
        <v>2294</v>
      </c>
      <c r="S769" s="35" t="s">
        <v>2295</v>
      </c>
      <c r="T769" s="35" t="s">
        <v>5061</v>
      </c>
      <c r="U769" s="35" t="s">
        <v>269</v>
      </c>
      <c r="V769" s="35">
        <v>0</v>
      </c>
      <c r="W769" s="35">
        <v>0</v>
      </c>
      <c r="X769" s="49">
        <v>5000</v>
      </c>
      <c r="Y769" s="60" t="s">
        <v>340</v>
      </c>
      <c r="Z769" s="49">
        <v>1</v>
      </c>
      <c r="AA769" s="49">
        <v>5000</v>
      </c>
      <c r="AB769" s="60" t="s">
        <v>637</v>
      </c>
      <c r="AC769" s="60" t="s">
        <v>668</v>
      </c>
      <c r="AD769" s="60" t="s">
        <v>694</v>
      </c>
      <c r="AE769" s="60" t="s">
        <v>695</v>
      </c>
      <c r="AF769" s="49">
        <v>2019</v>
      </c>
      <c r="AG769" s="60" t="s">
        <v>3136</v>
      </c>
      <c r="AH769" s="60">
        <v>43826</v>
      </c>
      <c r="AI769" s="60">
        <v>43858</v>
      </c>
      <c r="AJ769" s="60">
        <v>43826</v>
      </c>
      <c r="AK769" s="60">
        <v>43830</v>
      </c>
      <c r="AL769" s="60"/>
      <c r="AM769" s="60" t="s">
        <v>568</v>
      </c>
      <c r="AN769" s="60" t="s">
        <v>3138</v>
      </c>
      <c r="AO769" s="60" t="s">
        <v>3141</v>
      </c>
      <c r="AP769" s="49"/>
      <c r="AQ769" s="60" t="s">
        <v>266</v>
      </c>
      <c r="AR769" s="60" t="s">
        <v>174</v>
      </c>
      <c r="AS769" s="60" t="s">
        <v>174</v>
      </c>
      <c r="AT769" s="49">
        <v>57</v>
      </c>
      <c r="AU769" s="49">
        <v>1</v>
      </c>
      <c r="AV769" s="49">
        <v>1</v>
      </c>
      <c r="AW769" s="60">
        <v>43613</v>
      </c>
      <c r="AX769" s="60" t="s">
        <v>183</v>
      </c>
      <c r="AY769" s="60">
        <v>43928.518976122687</v>
      </c>
      <c r="AZ769" s="60">
        <v>43577</v>
      </c>
      <c r="BA769" s="60">
        <v>43608</v>
      </c>
      <c r="BB769" s="60" t="s">
        <v>3140</v>
      </c>
      <c r="BC769" s="60">
        <v>43614.523310185185</v>
      </c>
      <c r="BD769" s="60">
        <v>43774</v>
      </c>
      <c r="BE769" s="60">
        <v>44561</v>
      </c>
      <c r="BF769" s="49">
        <f>IF(AND(ISBLANK(tbl_RawData_Report1[[#This Row],[REQ_ID]]),tbl_RawData_Report1[[#This Row],[RH Kit?]] = "Y"),1,COUNTIFS(tbl_RawData_Report1[RH Kit?],"Y",tbl_RawData_Report1[REQ_ID],tbl_RawData_Report1[[#This Row],[REQ_ID]]))</f>
        <v>0</v>
      </c>
      <c r="BG769" s="49">
        <f>COUNTIFS(tbl_RawData_Report1[RH Kit?],"Y",tbl_RawData_Report1[Order No.],tbl_RawData_Report1[[#This Row],[Order No.]])</f>
        <v>0</v>
      </c>
      <c r="BH769" s="49">
        <f>SUM(tbl_RawData_Report1[[#This Row],[RH Kit Req]:[RH Kit PO]])</f>
        <v>0</v>
      </c>
      <c r="BI769" s="49" t="str">
        <f>IFERROR(VLOOKUP(B769,Lookup!A:B,2,FALSE),B769)</f>
        <v>GLUCOSE5%_1L</v>
      </c>
      <c r="BJ769" s="49" t="b">
        <f t="shared" si="11"/>
        <v>1</v>
      </c>
      <c r="BK769" s="49" t="str">
        <f>tbl_RawData_Report1[[#This Row],[Item ID]]&amp;tbl_RawData_Report1[[#This Row],[Order No.]]</f>
        <v>GLUCOSE5%_1L0000038492</v>
      </c>
      <c r="BL769"/>
      <c r="BM769"/>
      <c r="BN769"/>
    </row>
    <row r="770" spans="1:66" hidden="1" x14ac:dyDescent="0.25">
      <c r="A770" s="35" t="s">
        <v>8</v>
      </c>
      <c r="B770" s="35" t="s">
        <v>876</v>
      </c>
      <c r="C770" s="35">
        <v>8</v>
      </c>
      <c r="D770" s="35">
        <v>1</v>
      </c>
      <c r="E770" s="35">
        <v>2</v>
      </c>
      <c r="F770" s="35" t="s">
        <v>2293</v>
      </c>
      <c r="G770" s="35" t="s">
        <v>3137</v>
      </c>
      <c r="H770" s="35" t="s">
        <v>2934</v>
      </c>
      <c r="I770" s="35" t="s">
        <v>593</v>
      </c>
      <c r="J770" s="35">
        <v>6125</v>
      </c>
      <c r="K770" s="35" t="s">
        <v>2292</v>
      </c>
      <c r="L770" s="35" t="s">
        <v>2589</v>
      </c>
      <c r="M770" s="35" t="s">
        <v>396</v>
      </c>
      <c r="N770" s="35" t="s">
        <v>122</v>
      </c>
      <c r="O770" s="35" t="s">
        <v>2590</v>
      </c>
      <c r="P770" s="35" t="s">
        <v>2663</v>
      </c>
      <c r="Q770" s="35" t="s">
        <v>311</v>
      </c>
      <c r="R770" s="35" t="s">
        <v>2294</v>
      </c>
      <c r="S770" s="35" t="s">
        <v>2295</v>
      </c>
      <c r="T770" s="35" t="s">
        <v>5061</v>
      </c>
      <c r="U770" s="35" t="s">
        <v>269</v>
      </c>
      <c r="V770" s="35">
        <v>0</v>
      </c>
      <c r="W770" s="35">
        <v>0</v>
      </c>
      <c r="X770" s="49">
        <v>2500</v>
      </c>
      <c r="Y770" s="60" t="s">
        <v>655</v>
      </c>
      <c r="Z770" s="49">
        <v>10</v>
      </c>
      <c r="AA770" s="49">
        <v>25000</v>
      </c>
      <c r="AB770" s="60" t="s">
        <v>637</v>
      </c>
      <c r="AC770" s="60" t="s">
        <v>715</v>
      </c>
      <c r="AD770" s="60" t="s">
        <v>694</v>
      </c>
      <c r="AE770" s="60" t="s">
        <v>695</v>
      </c>
      <c r="AF770" s="49">
        <v>2019</v>
      </c>
      <c r="AG770" s="60" t="s">
        <v>3136</v>
      </c>
      <c r="AH770" s="60">
        <v>43826</v>
      </c>
      <c r="AI770" s="60">
        <v>43858</v>
      </c>
      <c r="AJ770" s="60">
        <v>43826</v>
      </c>
      <c r="AK770" s="60">
        <v>43830</v>
      </c>
      <c r="AL770" s="60"/>
      <c r="AM770" s="60" t="s">
        <v>568</v>
      </c>
      <c r="AN770" s="60" t="s">
        <v>3138</v>
      </c>
      <c r="AO770" s="60" t="s">
        <v>3370</v>
      </c>
      <c r="AP770" s="49"/>
      <c r="AQ770" s="60" t="s">
        <v>266</v>
      </c>
      <c r="AR770" s="60" t="s">
        <v>369</v>
      </c>
      <c r="AS770" s="60" t="s">
        <v>174</v>
      </c>
      <c r="AT770" s="49">
        <v>38</v>
      </c>
      <c r="AU770" s="49">
        <v>1</v>
      </c>
      <c r="AV770" s="49">
        <v>1</v>
      </c>
      <c r="AW770" s="60">
        <v>43613</v>
      </c>
      <c r="AX770" s="60" t="s">
        <v>183</v>
      </c>
      <c r="AY770" s="60">
        <v>43928.518976122687</v>
      </c>
      <c r="AZ770" s="60">
        <v>43577</v>
      </c>
      <c r="BA770" s="60">
        <v>43608</v>
      </c>
      <c r="BB770" s="60" t="s">
        <v>3371</v>
      </c>
      <c r="BC770" s="60">
        <v>43614.523310185185</v>
      </c>
      <c r="BD770" s="60">
        <v>43774</v>
      </c>
      <c r="BE770" s="60">
        <v>44561</v>
      </c>
      <c r="BF770" s="49">
        <f>IF(AND(ISBLANK(tbl_RawData_Report1[[#This Row],[REQ_ID]]),tbl_RawData_Report1[[#This Row],[RH Kit?]] = "Y"),1,COUNTIFS(tbl_RawData_Report1[RH Kit?],"Y",tbl_RawData_Report1[REQ_ID],tbl_RawData_Report1[[#This Row],[REQ_ID]]))</f>
        <v>0</v>
      </c>
      <c r="BG770" s="49">
        <f>COUNTIFS(tbl_RawData_Report1[RH Kit?],"Y",tbl_RawData_Report1[Order No.],tbl_RawData_Report1[[#This Row],[Order No.]])</f>
        <v>0</v>
      </c>
      <c r="BH770" s="49">
        <f>SUM(tbl_RawData_Report1[[#This Row],[RH Kit Req]:[RH Kit PO]])</f>
        <v>0</v>
      </c>
      <c r="BI770" s="49" t="str">
        <f>IFERROR(VLOOKUP(B770,Lookup!A:B,2,FALSE),B770)</f>
        <v>OXYTOCIN_10IU/ML</v>
      </c>
      <c r="BJ770" s="49" t="b">
        <f t="shared" ref="BJ770:BJ833" si="12">BK770&lt;&gt;BK771</f>
        <v>1</v>
      </c>
      <c r="BK770" s="49" t="str">
        <f>tbl_RawData_Report1[[#This Row],[Item ID]]&amp;tbl_RawData_Report1[[#This Row],[Order No.]]</f>
        <v>OXYTOCIN_10IU/ML0000038492</v>
      </c>
      <c r="BL770"/>
      <c r="BM770"/>
      <c r="BN770"/>
    </row>
    <row r="771" spans="1:66" hidden="1" x14ac:dyDescent="0.25">
      <c r="A771" s="35" t="s">
        <v>8</v>
      </c>
      <c r="B771" s="35" t="s">
        <v>2356</v>
      </c>
      <c r="C771" s="35">
        <v>14</v>
      </c>
      <c r="D771" s="35">
        <v>1</v>
      </c>
      <c r="E771" s="35">
        <v>2</v>
      </c>
      <c r="F771" s="35" t="s">
        <v>2293</v>
      </c>
      <c r="G771" s="35" t="s">
        <v>3137</v>
      </c>
      <c r="H771" s="35" t="s">
        <v>3170</v>
      </c>
      <c r="I771" s="35" t="s">
        <v>593</v>
      </c>
      <c r="J771" s="35">
        <v>221</v>
      </c>
      <c r="K771" s="35" t="s">
        <v>2292</v>
      </c>
      <c r="L771" s="35" t="s">
        <v>2589</v>
      </c>
      <c r="M771" s="35" t="s">
        <v>396</v>
      </c>
      <c r="N771" s="35" t="s">
        <v>122</v>
      </c>
      <c r="O771" s="35" t="s">
        <v>2590</v>
      </c>
      <c r="P771" s="35" t="s">
        <v>2663</v>
      </c>
      <c r="Q771" s="35" t="s">
        <v>311</v>
      </c>
      <c r="R771" s="35" t="s">
        <v>2294</v>
      </c>
      <c r="S771" s="35" t="s">
        <v>2295</v>
      </c>
      <c r="T771" s="35" t="s">
        <v>5061</v>
      </c>
      <c r="U771" s="35" t="s">
        <v>269</v>
      </c>
      <c r="V771" s="35">
        <v>0</v>
      </c>
      <c r="W771" s="35">
        <v>0</v>
      </c>
      <c r="X771" s="49">
        <v>65</v>
      </c>
      <c r="Y771" s="60" t="s">
        <v>667</v>
      </c>
      <c r="Z771" s="49">
        <v>1</v>
      </c>
      <c r="AA771" s="49">
        <v>65</v>
      </c>
      <c r="AB771" s="60" t="s">
        <v>637</v>
      </c>
      <c r="AC771" s="60" t="s">
        <v>947</v>
      </c>
      <c r="AD771" s="60" t="s">
        <v>694</v>
      </c>
      <c r="AE771" s="60" t="s">
        <v>695</v>
      </c>
      <c r="AF771" s="49">
        <v>2019</v>
      </c>
      <c r="AG771" s="60" t="s">
        <v>3136</v>
      </c>
      <c r="AH771" s="60">
        <v>43826</v>
      </c>
      <c r="AI771" s="60">
        <v>43858</v>
      </c>
      <c r="AJ771" s="60">
        <v>43826</v>
      </c>
      <c r="AK771" s="60">
        <v>43823</v>
      </c>
      <c r="AL771" s="60"/>
      <c r="AM771" s="60" t="s">
        <v>568</v>
      </c>
      <c r="AN771" s="60" t="s">
        <v>3138</v>
      </c>
      <c r="AO771" s="60" t="s">
        <v>3240</v>
      </c>
      <c r="AP771" s="49"/>
      <c r="AQ771" s="60" t="s">
        <v>266</v>
      </c>
      <c r="AR771" s="60" t="s">
        <v>174</v>
      </c>
      <c r="AS771" s="60" t="s">
        <v>174</v>
      </c>
      <c r="AT771" s="49">
        <v>45</v>
      </c>
      <c r="AU771" s="49">
        <v>1</v>
      </c>
      <c r="AV771" s="49">
        <v>1</v>
      </c>
      <c r="AW771" s="60">
        <v>43613</v>
      </c>
      <c r="AX771" s="60" t="s">
        <v>183</v>
      </c>
      <c r="AY771" s="60">
        <v>43928.518976122687</v>
      </c>
      <c r="AZ771" s="60">
        <v>43577</v>
      </c>
      <c r="BA771" s="60">
        <v>43608</v>
      </c>
      <c r="BB771" s="60" t="s">
        <v>3241</v>
      </c>
      <c r="BC771" s="60">
        <v>43614.523310185185</v>
      </c>
      <c r="BD771" s="60">
        <v>43774</v>
      </c>
      <c r="BE771" s="60">
        <v>44561</v>
      </c>
      <c r="BF771" s="49">
        <f>IF(AND(ISBLANK(tbl_RawData_Report1[[#This Row],[REQ_ID]]),tbl_RawData_Report1[[#This Row],[RH Kit?]] = "Y"),1,COUNTIFS(tbl_RawData_Report1[RH Kit?],"Y",tbl_RawData_Report1[REQ_ID],tbl_RawData_Report1[[#This Row],[REQ_ID]]))</f>
        <v>0</v>
      </c>
      <c r="BG771" s="49">
        <f>COUNTIFS(tbl_RawData_Report1[RH Kit?],"Y",tbl_RawData_Report1[Order No.],tbl_RawData_Report1[[#This Row],[Order No.]])</f>
        <v>0</v>
      </c>
      <c r="BH771" s="49">
        <f>SUM(tbl_RawData_Report1[[#This Row],[RH Kit Req]:[RH Kit PO]])</f>
        <v>0</v>
      </c>
      <c r="BI771" s="49" t="str">
        <f>IFERROR(VLOOKUP(B771,Lookup!A:B,2,FALSE),B771)</f>
        <v>TEST_BLOOD_ANTI_A</v>
      </c>
      <c r="BJ771" s="49" t="b">
        <f t="shared" si="12"/>
        <v>1</v>
      </c>
      <c r="BK771" s="49" t="str">
        <f>tbl_RawData_Report1[[#This Row],[Item ID]]&amp;tbl_RawData_Report1[[#This Row],[Order No.]]</f>
        <v>TEST_BLOOD_ANTI_A0000038492</v>
      </c>
      <c r="BL771"/>
      <c r="BM771"/>
      <c r="BN771"/>
    </row>
    <row r="772" spans="1:66" hidden="1" x14ac:dyDescent="0.25">
      <c r="A772" s="35" t="s">
        <v>8</v>
      </c>
      <c r="B772" s="35" t="s">
        <v>3142</v>
      </c>
      <c r="C772" s="35">
        <v>23</v>
      </c>
      <c r="D772" s="35">
        <v>1</v>
      </c>
      <c r="E772" s="35">
        <v>2</v>
      </c>
      <c r="F772" s="35" t="s">
        <v>2293</v>
      </c>
      <c r="G772" s="35" t="s">
        <v>3137</v>
      </c>
      <c r="H772" s="35" t="s">
        <v>1307</v>
      </c>
      <c r="I772" s="35" t="s">
        <v>593</v>
      </c>
      <c r="J772" s="35">
        <v>1199.9000000000001</v>
      </c>
      <c r="K772" s="35" t="s">
        <v>2292</v>
      </c>
      <c r="L772" s="35" t="s">
        <v>2589</v>
      </c>
      <c r="M772" s="35" t="s">
        <v>396</v>
      </c>
      <c r="N772" s="35" t="s">
        <v>122</v>
      </c>
      <c r="O772" s="35" t="s">
        <v>2590</v>
      </c>
      <c r="P772" s="35" t="s">
        <v>2663</v>
      </c>
      <c r="Q772" s="35" t="s">
        <v>311</v>
      </c>
      <c r="R772" s="35" t="s">
        <v>2294</v>
      </c>
      <c r="S772" s="35" t="s">
        <v>2295</v>
      </c>
      <c r="T772" s="35" t="s">
        <v>5061</v>
      </c>
      <c r="U772" s="35" t="s">
        <v>269</v>
      </c>
      <c r="V772" s="35">
        <v>0</v>
      </c>
      <c r="W772" s="35">
        <v>0</v>
      </c>
      <c r="X772" s="49">
        <v>130</v>
      </c>
      <c r="Y772" s="60" t="s">
        <v>791</v>
      </c>
      <c r="Z772" s="49">
        <v>20</v>
      </c>
      <c r="AA772" s="49">
        <v>2600</v>
      </c>
      <c r="AB772" s="60" t="s">
        <v>637</v>
      </c>
      <c r="AC772" s="60" t="s">
        <v>715</v>
      </c>
      <c r="AD772" s="60" t="s">
        <v>694</v>
      </c>
      <c r="AE772" s="60" t="s">
        <v>695</v>
      </c>
      <c r="AF772" s="49">
        <v>2019</v>
      </c>
      <c r="AG772" s="60" t="s">
        <v>3136</v>
      </c>
      <c r="AH772" s="60">
        <v>43826</v>
      </c>
      <c r="AI772" s="60">
        <v>43858</v>
      </c>
      <c r="AJ772" s="60">
        <v>43826</v>
      </c>
      <c r="AK772" s="60">
        <v>43830</v>
      </c>
      <c r="AL772" s="60"/>
      <c r="AM772" s="60" t="s">
        <v>568</v>
      </c>
      <c r="AN772" s="60" t="s">
        <v>3138</v>
      </c>
      <c r="AO772" s="60" t="s">
        <v>3143</v>
      </c>
      <c r="AP772" s="49"/>
      <c r="AQ772" s="60" t="s">
        <v>266</v>
      </c>
      <c r="AR772" s="60" t="s">
        <v>174</v>
      </c>
      <c r="AS772" s="60" t="s">
        <v>174</v>
      </c>
      <c r="AT772" s="49">
        <v>58</v>
      </c>
      <c r="AU772" s="49">
        <v>1</v>
      </c>
      <c r="AV772" s="49">
        <v>1</v>
      </c>
      <c r="AW772" s="60">
        <v>43613</v>
      </c>
      <c r="AX772" s="60" t="s">
        <v>183</v>
      </c>
      <c r="AY772" s="60">
        <v>43928.518976122687</v>
      </c>
      <c r="AZ772" s="60">
        <v>43577</v>
      </c>
      <c r="BA772" s="60">
        <v>43608</v>
      </c>
      <c r="BB772" s="60" t="s">
        <v>3144</v>
      </c>
      <c r="BC772" s="60">
        <v>43614.523310185185</v>
      </c>
      <c r="BD772" s="60">
        <v>43774</v>
      </c>
      <c r="BE772" s="60">
        <v>44561</v>
      </c>
      <c r="BF772" s="49">
        <f>IF(AND(ISBLANK(tbl_RawData_Report1[[#This Row],[REQ_ID]]),tbl_RawData_Report1[[#This Row],[RH Kit?]] = "Y"),1,COUNTIFS(tbl_RawData_Report1[RH Kit?],"Y",tbl_RawData_Report1[REQ_ID],tbl_RawData_Report1[[#This Row],[REQ_ID]]))</f>
        <v>0</v>
      </c>
      <c r="BG772" s="49">
        <f>COUNTIFS(tbl_RawData_Report1[RH Kit?],"Y",tbl_RawData_Report1[Order No.],tbl_RawData_Report1[[#This Row],[Order No.]])</f>
        <v>0</v>
      </c>
      <c r="BH772" s="49">
        <f>SUM(tbl_RawData_Report1[[#This Row],[RH Kit Req]:[RH Kit PO]])</f>
        <v>0</v>
      </c>
      <c r="BI772" s="49" t="str">
        <f>IFERROR(VLOOKUP(B772,Lookup!A:B,2,FALSE),B772)</f>
        <v>LIDOCANEHCL2/20_20</v>
      </c>
      <c r="BJ772" s="49" t="b">
        <f t="shared" si="12"/>
        <v>1</v>
      </c>
      <c r="BK772" s="49" t="str">
        <f>tbl_RawData_Report1[[#This Row],[Item ID]]&amp;tbl_RawData_Report1[[#This Row],[Order No.]]</f>
        <v>LIDOCANEHCL2/20_200000038492</v>
      </c>
      <c r="BL772"/>
      <c r="BM772"/>
      <c r="BN772"/>
    </row>
    <row r="773" spans="1:66" hidden="1" x14ac:dyDescent="0.25">
      <c r="A773" s="35" t="s">
        <v>8</v>
      </c>
      <c r="B773" s="35" t="s">
        <v>2360</v>
      </c>
      <c r="C773" s="35">
        <v>19</v>
      </c>
      <c r="D773" s="35">
        <v>1</v>
      </c>
      <c r="E773" s="35">
        <v>2</v>
      </c>
      <c r="F773" s="35" t="s">
        <v>2293</v>
      </c>
      <c r="G773" s="35" t="s">
        <v>3137</v>
      </c>
      <c r="H773" s="35" t="s">
        <v>2361</v>
      </c>
      <c r="I773" s="35" t="s">
        <v>593</v>
      </c>
      <c r="J773" s="35">
        <v>419.9</v>
      </c>
      <c r="K773" s="35" t="s">
        <v>2292</v>
      </c>
      <c r="L773" s="35" t="s">
        <v>2589</v>
      </c>
      <c r="M773" s="35" t="s">
        <v>396</v>
      </c>
      <c r="N773" s="35" t="s">
        <v>122</v>
      </c>
      <c r="O773" s="35" t="s">
        <v>2590</v>
      </c>
      <c r="P773" s="35" t="s">
        <v>2663</v>
      </c>
      <c r="Q773" s="35" t="s">
        <v>311</v>
      </c>
      <c r="R773" s="35" t="s">
        <v>2294</v>
      </c>
      <c r="S773" s="35" t="s">
        <v>2295</v>
      </c>
      <c r="T773" s="35" t="s">
        <v>5061</v>
      </c>
      <c r="U773" s="35" t="s">
        <v>269</v>
      </c>
      <c r="V773" s="35">
        <v>0</v>
      </c>
      <c r="W773" s="35">
        <v>0</v>
      </c>
      <c r="X773" s="49">
        <v>65</v>
      </c>
      <c r="Y773" s="60" t="s">
        <v>667</v>
      </c>
      <c r="Z773" s="49">
        <v>1</v>
      </c>
      <c r="AA773" s="49">
        <v>65</v>
      </c>
      <c r="AB773" s="60" t="s">
        <v>637</v>
      </c>
      <c r="AC773" s="60" t="s">
        <v>725</v>
      </c>
      <c r="AD773" s="60" t="s">
        <v>694</v>
      </c>
      <c r="AE773" s="60" t="s">
        <v>695</v>
      </c>
      <c r="AF773" s="49">
        <v>2019</v>
      </c>
      <c r="AG773" s="60" t="s">
        <v>3136</v>
      </c>
      <c r="AH773" s="60">
        <v>43826</v>
      </c>
      <c r="AI773" s="60">
        <v>43858</v>
      </c>
      <c r="AJ773" s="60">
        <v>43826</v>
      </c>
      <c r="AK773" s="60">
        <v>43823</v>
      </c>
      <c r="AL773" s="60"/>
      <c r="AM773" s="60" t="s">
        <v>568</v>
      </c>
      <c r="AN773" s="60" t="s">
        <v>3138</v>
      </c>
      <c r="AO773" s="60" t="s">
        <v>3236</v>
      </c>
      <c r="AP773" s="49"/>
      <c r="AQ773" s="60" t="s">
        <v>266</v>
      </c>
      <c r="AR773" s="60" t="s">
        <v>174</v>
      </c>
      <c r="AS773" s="60" t="s">
        <v>174</v>
      </c>
      <c r="AT773" s="49">
        <v>53</v>
      </c>
      <c r="AU773" s="49">
        <v>1</v>
      </c>
      <c r="AV773" s="49">
        <v>1</v>
      </c>
      <c r="AW773" s="60">
        <v>43613</v>
      </c>
      <c r="AX773" s="60" t="s">
        <v>183</v>
      </c>
      <c r="AY773" s="60">
        <v>43928.518976122687</v>
      </c>
      <c r="AZ773" s="60">
        <v>43577</v>
      </c>
      <c r="BA773" s="60">
        <v>43608</v>
      </c>
      <c r="BB773" s="60" t="s">
        <v>3226</v>
      </c>
      <c r="BC773" s="60">
        <v>43614.523310185185</v>
      </c>
      <c r="BD773" s="60">
        <v>43774</v>
      </c>
      <c r="BE773" s="60">
        <v>44561</v>
      </c>
      <c r="BF773" s="49">
        <f>IF(AND(ISBLANK(tbl_RawData_Report1[[#This Row],[REQ_ID]]),tbl_RawData_Report1[[#This Row],[RH Kit?]] = "Y"),1,COUNTIFS(tbl_RawData_Report1[RH Kit?],"Y",tbl_RawData_Report1[REQ_ID],tbl_RawData_Report1[[#This Row],[REQ_ID]]))</f>
        <v>0</v>
      </c>
      <c r="BG773" s="49">
        <f>COUNTIFS(tbl_RawData_Report1[RH Kit?],"Y",tbl_RawData_Report1[Order No.],tbl_RawData_Report1[[#This Row],[Order No.]])</f>
        <v>0</v>
      </c>
      <c r="BH773" s="49">
        <f>SUM(tbl_RawData_Report1[[#This Row],[RH Kit Req]:[RH Kit PO]])</f>
        <v>0</v>
      </c>
      <c r="BI773" s="49" t="str">
        <f>IFERROR(VLOOKUP(B773,Lookup!A:B,2,FALSE),B773)</f>
        <v>RH_FACTOR_TEST</v>
      </c>
      <c r="BJ773" s="49" t="b">
        <f t="shared" si="12"/>
        <v>1</v>
      </c>
      <c r="BK773" s="49" t="str">
        <f>tbl_RawData_Report1[[#This Row],[Item ID]]&amp;tbl_RawData_Report1[[#This Row],[Order No.]]</f>
        <v>RH_FACTOR_TEST0000038492</v>
      </c>
      <c r="BL773"/>
      <c r="BM773"/>
      <c r="BN773"/>
    </row>
    <row r="774" spans="1:66" hidden="1" x14ac:dyDescent="0.25">
      <c r="A774" s="35" t="s">
        <v>8</v>
      </c>
      <c r="B774" s="35" t="s">
        <v>1230</v>
      </c>
      <c r="C774" s="35">
        <v>25</v>
      </c>
      <c r="D774" s="35">
        <v>1</v>
      </c>
      <c r="E774" s="35">
        <v>2</v>
      </c>
      <c r="F774" s="35" t="s">
        <v>2293</v>
      </c>
      <c r="G774" s="35" t="s">
        <v>3137</v>
      </c>
      <c r="H774" s="35" t="s">
        <v>1231</v>
      </c>
      <c r="I774" s="35" t="s">
        <v>593</v>
      </c>
      <c r="J774" s="35">
        <v>4320</v>
      </c>
      <c r="K774" s="35" t="s">
        <v>2292</v>
      </c>
      <c r="L774" s="35" t="s">
        <v>2589</v>
      </c>
      <c r="M774" s="35" t="s">
        <v>396</v>
      </c>
      <c r="N774" s="35" t="s">
        <v>122</v>
      </c>
      <c r="O774" s="35" t="s">
        <v>2590</v>
      </c>
      <c r="P774" s="35" t="s">
        <v>2663</v>
      </c>
      <c r="Q774" s="35" t="s">
        <v>311</v>
      </c>
      <c r="R774" s="35" t="s">
        <v>2294</v>
      </c>
      <c r="S774" s="35" t="s">
        <v>2295</v>
      </c>
      <c r="T774" s="35" t="s">
        <v>5061</v>
      </c>
      <c r="U774" s="35" t="s">
        <v>269</v>
      </c>
      <c r="V774" s="35">
        <v>0</v>
      </c>
      <c r="W774" s="35">
        <v>0</v>
      </c>
      <c r="X774" s="49">
        <v>6000</v>
      </c>
      <c r="Y774" s="60" t="s">
        <v>2875</v>
      </c>
      <c r="Z774" s="49">
        <v>1</v>
      </c>
      <c r="AA774" s="49">
        <v>6000</v>
      </c>
      <c r="AB774" s="60" t="s">
        <v>637</v>
      </c>
      <c r="AC774" s="60" t="s">
        <v>668</v>
      </c>
      <c r="AD774" s="60" t="s">
        <v>694</v>
      </c>
      <c r="AE774" s="60" t="s">
        <v>695</v>
      </c>
      <c r="AF774" s="49">
        <v>2019</v>
      </c>
      <c r="AG774" s="60" t="s">
        <v>3136</v>
      </c>
      <c r="AH774" s="60">
        <v>43826</v>
      </c>
      <c r="AI774" s="60">
        <v>43858</v>
      </c>
      <c r="AJ774" s="60">
        <v>43826</v>
      </c>
      <c r="AK774" s="60">
        <v>43830</v>
      </c>
      <c r="AL774" s="60"/>
      <c r="AM774" s="60" t="s">
        <v>568</v>
      </c>
      <c r="AN774" s="60" t="s">
        <v>3138</v>
      </c>
      <c r="AO774" s="60" t="s">
        <v>3257</v>
      </c>
      <c r="AP774" s="49"/>
      <c r="AQ774" s="60" t="s">
        <v>266</v>
      </c>
      <c r="AR774" s="60" t="s">
        <v>174</v>
      </c>
      <c r="AS774" s="60" t="s">
        <v>174</v>
      </c>
      <c r="AT774" s="49">
        <v>60</v>
      </c>
      <c r="AU774" s="49">
        <v>1</v>
      </c>
      <c r="AV774" s="49">
        <v>1</v>
      </c>
      <c r="AW774" s="60">
        <v>43613</v>
      </c>
      <c r="AX774" s="60" t="s">
        <v>183</v>
      </c>
      <c r="AY774" s="60">
        <v>43928.518976122687</v>
      </c>
      <c r="AZ774" s="60">
        <v>43577</v>
      </c>
      <c r="BA774" s="60">
        <v>43608</v>
      </c>
      <c r="BB774" s="60" t="s">
        <v>3258</v>
      </c>
      <c r="BC774" s="60">
        <v>43614.523310185185</v>
      </c>
      <c r="BD774" s="60">
        <v>43774</v>
      </c>
      <c r="BE774" s="60">
        <v>44561</v>
      </c>
      <c r="BF774" s="49">
        <f>IF(AND(ISBLANK(tbl_RawData_Report1[[#This Row],[REQ_ID]]),tbl_RawData_Report1[[#This Row],[RH Kit?]] = "Y"),1,COUNTIFS(tbl_RawData_Report1[RH Kit?],"Y",tbl_RawData_Report1[REQ_ID],tbl_RawData_Report1[[#This Row],[REQ_ID]]))</f>
        <v>0</v>
      </c>
      <c r="BG774" s="49">
        <f>COUNTIFS(tbl_RawData_Report1[RH Kit?],"Y",tbl_RawData_Report1[Order No.],tbl_RawData_Report1[[#This Row],[Order No.]])</f>
        <v>0</v>
      </c>
      <c r="BH774" s="49">
        <f>SUM(tbl_RawData_Report1[[#This Row],[RH Kit Req]:[RH Kit PO]])</f>
        <v>0</v>
      </c>
      <c r="BI774" s="49" t="str">
        <f>IFERROR(VLOOKUP(B774,Lookup!A:B,2,FALSE),B774)</f>
        <v>HARTMANNSOL1L</v>
      </c>
      <c r="BJ774" s="49" t="b">
        <f t="shared" si="12"/>
        <v>1</v>
      </c>
      <c r="BK774" s="49" t="str">
        <f>tbl_RawData_Report1[[#This Row],[Item ID]]&amp;tbl_RawData_Report1[[#This Row],[Order No.]]</f>
        <v>HARTMANNSOL1L0000038492</v>
      </c>
      <c r="BL774"/>
      <c r="BM774"/>
      <c r="BN774"/>
    </row>
    <row r="775" spans="1:66" hidden="1" x14ac:dyDescent="0.25">
      <c r="A775" s="35" t="s">
        <v>8</v>
      </c>
      <c r="B775" s="35" t="s">
        <v>3319</v>
      </c>
      <c r="C775" s="35">
        <v>2</v>
      </c>
      <c r="D775" s="35">
        <v>1</v>
      </c>
      <c r="E775" s="35">
        <v>2</v>
      </c>
      <c r="F775" s="35" t="s">
        <v>2293</v>
      </c>
      <c r="G775" s="35" t="s">
        <v>3137</v>
      </c>
      <c r="H775" s="35" t="s">
        <v>2353</v>
      </c>
      <c r="I775" s="35" t="s">
        <v>593</v>
      </c>
      <c r="J775" s="35">
        <v>933.87</v>
      </c>
      <c r="K775" s="35" t="s">
        <v>2292</v>
      </c>
      <c r="L775" s="35" t="s">
        <v>2589</v>
      </c>
      <c r="M775" s="35" t="s">
        <v>396</v>
      </c>
      <c r="N775" s="35" t="s">
        <v>122</v>
      </c>
      <c r="O775" s="35" t="s">
        <v>2590</v>
      </c>
      <c r="P775" s="35" t="s">
        <v>2663</v>
      </c>
      <c r="Q775" s="35" t="s">
        <v>311</v>
      </c>
      <c r="R775" s="35" t="s">
        <v>2294</v>
      </c>
      <c r="S775" s="35" t="s">
        <v>2295</v>
      </c>
      <c r="T775" s="35" t="s">
        <v>5061</v>
      </c>
      <c r="U775" s="35" t="s">
        <v>269</v>
      </c>
      <c r="V775" s="35">
        <v>0</v>
      </c>
      <c r="W775" s="35">
        <v>0</v>
      </c>
      <c r="X775" s="49">
        <v>21</v>
      </c>
      <c r="Y775" s="60" t="s">
        <v>346</v>
      </c>
      <c r="Z775" s="49">
        <v>1000</v>
      </c>
      <c r="AA775" s="49">
        <v>21000</v>
      </c>
      <c r="AB775" s="60" t="s">
        <v>637</v>
      </c>
      <c r="AC775" s="60" t="s">
        <v>715</v>
      </c>
      <c r="AD775" s="60" t="s">
        <v>694</v>
      </c>
      <c r="AE775" s="60" t="s">
        <v>695</v>
      </c>
      <c r="AF775" s="49">
        <v>2019</v>
      </c>
      <c r="AG775" s="60" t="s">
        <v>3136</v>
      </c>
      <c r="AH775" s="60">
        <v>43826</v>
      </c>
      <c r="AI775" s="60">
        <v>43858</v>
      </c>
      <c r="AJ775" s="60">
        <v>43826</v>
      </c>
      <c r="AK775" s="60">
        <v>43823</v>
      </c>
      <c r="AL775" s="60"/>
      <c r="AM775" s="60" t="s">
        <v>568</v>
      </c>
      <c r="AN775" s="60" t="s">
        <v>3138</v>
      </c>
      <c r="AO775" s="60" t="s">
        <v>3367</v>
      </c>
      <c r="AP775" s="49"/>
      <c r="AQ775" s="60" t="s">
        <v>266</v>
      </c>
      <c r="AR775" s="60" t="s">
        <v>174</v>
      </c>
      <c r="AS775" s="60" t="s">
        <v>174</v>
      </c>
      <c r="AT775" s="49">
        <v>9</v>
      </c>
      <c r="AU775" s="49">
        <v>1</v>
      </c>
      <c r="AV775" s="49">
        <v>1</v>
      </c>
      <c r="AW775" s="60">
        <v>43613</v>
      </c>
      <c r="AX775" s="60" t="s">
        <v>183</v>
      </c>
      <c r="AY775" s="60">
        <v>43928.518976122687</v>
      </c>
      <c r="AZ775" s="60">
        <v>43577</v>
      </c>
      <c r="BA775" s="60">
        <v>43608</v>
      </c>
      <c r="BB775" s="60" t="s">
        <v>3368</v>
      </c>
      <c r="BC775" s="60">
        <v>43614.523310185185</v>
      </c>
      <c r="BD775" s="60">
        <v>43774</v>
      </c>
      <c r="BE775" s="60">
        <v>44561</v>
      </c>
      <c r="BF775" s="49">
        <f>IF(AND(ISBLANK(tbl_RawData_Report1[[#This Row],[REQ_ID]]),tbl_RawData_Report1[[#This Row],[RH Kit?]] = "Y"),1,COUNTIFS(tbl_RawData_Report1[RH Kit?],"Y",tbl_RawData_Report1[REQ_ID],tbl_RawData_Report1[[#This Row],[REQ_ID]]))</f>
        <v>0</v>
      </c>
      <c r="BG775" s="49">
        <f>COUNTIFS(tbl_RawData_Report1[RH Kit?],"Y",tbl_RawData_Report1[Order No.],tbl_RawData_Report1[[#This Row],[Order No.]])</f>
        <v>0</v>
      </c>
      <c r="BH775" s="49">
        <f>SUM(tbl_RawData_Report1[[#This Row],[RH Kit Req]:[RH Kit PO]])</f>
        <v>0</v>
      </c>
      <c r="BI775" s="49" t="str">
        <f>IFERROR(VLOOKUP(B775,Lookup!A:B,2,FALSE),B775)</f>
        <v>QUINNSLP300MG_1000</v>
      </c>
      <c r="BJ775" s="49" t="b">
        <f t="shared" si="12"/>
        <v>1</v>
      </c>
      <c r="BK775" s="49" t="str">
        <f>tbl_RawData_Report1[[#This Row],[Item ID]]&amp;tbl_RawData_Report1[[#This Row],[Order No.]]</f>
        <v>QUINNSLP300MG_10000000038492</v>
      </c>
      <c r="BL775"/>
      <c r="BM775"/>
      <c r="BN775"/>
    </row>
    <row r="776" spans="1:66" hidden="1" x14ac:dyDescent="0.25">
      <c r="A776" s="35" t="s">
        <v>8</v>
      </c>
      <c r="B776" s="35" t="s">
        <v>961</v>
      </c>
      <c r="C776" s="35">
        <v>20</v>
      </c>
      <c r="D776" s="35">
        <v>1</v>
      </c>
      <c r="E776" s="35">
        <v>2</v>
      </c>
      <c r="F776" s="35" t="s">
        <v>2293</v>
      </c>
      <c r="G776" s="35" t="s">
        <v>3137</v>
      </c>
      <c r="H776" s="35" t="s">
        <v>3392</v>
      </c>
      <c r="I776" s="35" t="s">
        <v>593</v>
      </c>
      <c r="J776" s="35">
        <v>505</v>
      </c>
      <c r="K776" s="35" t="s">
        <v>2292</v>
      </c>
      <c r="L776" s="35" t="s">
        <v>2589</v>
      </c>
      <c r="M776" s="35" t="s">
        <v>396</v>
      </c>
      <c r="N776" s="35" t="s">
        <v>122</v>
      </c>
      <c r="O776" s="35" t="s">
        <v>2590</v>
      </c>
      <c r="P776" s="35" t="s">
        <v>2663</v>
      </c>
      <c r="Q776" s="35" t="s">
        <v>311</v>
      </c>
      <c r="R776" s="35" t="s">
        <v>2294</v>
      </c>
      <c r="S776" s="35" t="s">
        <v>2295</v>
      </c>
      <c r="T776" s="35" t="s">
        <v>5061</v>
      </c>
      <c r="U776" s="35" t="s">
        <v>269</v>
      </c>
      <c r="V776" s="35">
        <v>0</v>
      </c>
      <c r="W776" s="35">
        <v>0</v>
      </c>
      <c r="X776" s="49">
        <v>250</v>
      </c>
      <c r="Y776" s="60" t="s">
        <v>340</v>
      </c>
      <c r="Z776" s="49">
        <v>1</v>
      </c>
      <c r="AA776" s="49">
        <v>250</v>
      </c>
      <c r="AB776" s="60" t="s">
        <v>637</v>
      </c>
      <c r="AC776" s="60" t="s">
        <v>816</v>
      </c>
      <c r="AD776" s="60" t="s">
        <v>694</v>
      </c>
      <c r="AE776" s="60" t="s">
        <v>695</v>
      </c>
      <c r="AF776" s="49">
        <v>2019</v>
      </c>
      <c r="AG776" s="60" t="s">
        <v>3136</v>
      </c>
      <c r="AH776" s="60">
        <v>43826</v>
      </c>
      <c r="AI776" s="60">
        <v>43858</v>
      </c>
      <c r="AJ776" s="60">
        <v>43826</v>
      </c>
      <c r="AK776" s="60">
        <v>43823</v>
      </c>
      <c r="AL776" s="60"/>
      <c r="AM776" s="60" t="s">
        <v>568</v>
      </c>
      <c r="AN776" s="60" t="s">
        <v>3138</v>
      </c>
      <c r="AO776" s="60" t="s">
        <v>3393</v>
      </c>
      <c r="AP776" s="49"/>
      <c r="AQ776" s="60" t="s">
        <v>266</v>
      </c>
      <c r="AR776" s="60" t="s">
        <v>174</v>
      </c>
      <c r="AS776" s="60" t="s">
        <v>174</v>
      </c>
      <c r="AT776" s="49">
        <v>55</v>
      </c>
      <c r="AU776" s="49">
        <v>1</v>
      </c>
      <c r="AV776" s="49">
        <v>1</v>
      </c>
      <c r="AW776" s="60">
        <v>43613</v>
      </c>
      <c r="AX776" s="60" t="s">
        <v>183</v>
      </c>
      <c r="AY776" s="60">
        <v>43928.518976122687</v>
      </c>
      <c r="AZ776" s="60">
        <v>43577</v>
      </c>
      <c r="BA776" s="60">
        <v>43608</v>
      </c>
      <c r="BB776" s="60" t="s">
        <v>3394</v>
      </c>
      <c r="BC776" s="60">
        <v>43614.523310185185</v>
      </c>
      <c r="BD776" s="60">
        <v>43774</v>
      </c>
      <c r="BE776" s="60">
        <v>44561</v>
      </c>
      <c r="BF776" s="49">
        <f>IF(AND(ISBLANK(tbl_RawData_Report1[[#This Row],[REQ_ID]]),tbl_RawData_Report1[[#This Row],[RH Kit?]] = "Y"),1,COUNTIFS(tbl_RawData_Report1[RH Kit?],"Y",tbl_RawData_Report1[REQ_ID],tbl_RawData_Report1[[#This Row],[REQ_ID]]))</f>
        <v>0</v>
      </c>
      <c r="BG776" s="49">
        <f>COUNTIFS(tbl_RawData_Report1[RH Kit?],"Y",tbl_RawData_Report1[Order No.],tbl_RawData_Report1[[#This Row],[Order No.]])</f>
        <v>0</v>
      </c>
      <c r="BH776" s="49">
        <f>SUM(tbl_RawData_Report1[[#This Row],[RH Kit Req]:[RH Kit PO]])</f>
        <v>0</v>
      </c>
      <c r="BI776" s="49" t="str">
        <f>IFERROR(VLOOKUP(B776,Lookup!A:B,2,FALSE),B776)</f>
        <v>POVIODINE10%_500ML</v>
      </c>
      <c r="BJ776" s="49" t="b">
        <f t="shared" si="12"/>
        <v>1</v>
      </c>
      <c r="BK776" s="49" t="str">
        <f>tbl_RawData_Report1[[#This Row],[Item ID]]&amp;tbl_RawData_Report1[[#This Row],[Order No.]]</f>
        <v>POVIODINE10%_500ML0000038492</v>
      </c>
      <c r="BL776"/>
      <c r="BM776"/>
      <c r="BN776"/>
    </row>
    <row r="777" spans="1:66" hidden="1" x14ac:dyDescent="0.25">
      <c r="A777" s="35" t="s">
        <v>8</v>
      </c>
      <c r="B777" s="35" t="s">
        <v>3243</v>
      </c>
      <c r="C777" s="35">
        <v>17</v>
      </c>
      <c r="D777" s="35">
        <v>1</v>
      </c>
      <c r="E777" s="35">
        <v>2</v>
      </c>
      <c r="F777" s="35" t="s">
        <v>2293</v>
      </c>
      <c r="G777" s="35" t="s">
        <v>3137</v>
      </c>
      <c r="H777" s="35" t="s">
        <v>2100</v>
      </c>
      <c r="I777" s="35" t="s">
        <v>593</v>
      </c>
      <c r="J777" s="35">
        <v>2065.1</v>
      </c>
      <c r="K777" s="35" t="s">
        <v>2292</v>
      </c>
      <c r="L777" s="35" t="s">
        <v>2589</v>
      </c>
      <c r="M777" s="35" t="s">
        <v>396</v>
      </c>
      <c r="N777" s="35" t="s">
        <v>122</v>
      </c>
      <c r="O777" s="35" t="s">
        <v>2590</v>
      </c>
      <c r="P777" s="35" t="s">
        <v>2663</v>
      </c>
      <c r="Q777" s="35" t="s">
        <v>311</v>
      </c>
      <c r="R777" s="35" t="s">
        <v>2294</v>
      </c>
      <c r="S777" s="35" t="s">
        <v>2295</v>
      </c>
      <c r="T777" s="35" t="s">
        <v>5061</v>
      </c>
      <c r="U777" s="35" t="s">
        <v>269</v>
      </c>
      <c r="V777" s="35">
        <v>0</v>
      </c>
      <c r="W777" s="35">
        <v>0</v>
      </c>
      <c r="X777" s="49">
        <v>535</v>
      </c>
      <c r="Y777" s="60" t="s">
        <v>341</v>
      </c>
      <c r="Z777" s="49">
        <v>100</v>
      </c>
      <c r="AA777" s="49">
        <v>53500</v>
      </c>
      <c r="AB777" s="60" t="s">
        <v>637</v>
      </c>
      <c r="AC777" s="60" t="s">
        <v>715</v>
      </c>
      <c r="AD777" s="60" t="s">
        <v>694</v>
      </c>
      <c r="AE777" s="60" t="s">
        <v>695</v>
      </c>
      <c r="AF777" s="49">
        <v>2019</v>
      </c>
      <c r="AG777" s="60" t="s">
        <v>3136</v>
      </c>
      <c r="AH777" s="60">
        <v>43826</v>
      </c>
      <c r="AI777" s="60">
        <v>43858</v>
      </c>
      <c r="AJ777" s="60">
        <v>43826</v>
      </c>
      <c r="AK777" s="60">
        <v>43830</v>
      </c>
      <c r="AL777" s="60"/>
      <c r="AM777" s="60" t="s">
        <v>568</v>
      </c>
      <c r="AN777" s="60" t="s">
        <v>3138</v>
      </c>
      <c r="AO777" s="60" t="s">
        <v>3244</v>
      </c>
      <c r="AP777" s="49"/>
      <c r="AQ777" s="60" t="s">
        <v>266</v>
      </c>
      <c r="AR777" s="60" t="s">
        <v>174</v>
      </c>
      <c r="AS777" s="60" t="s">
        <v>174</v>
      </c>
      <c r="AT777" s="49">
        <v>51</v>
      </c>
      <c r="AU777" s="49">
        <v>1</v>
      </c>
      <c r="AV777" s="49">
        <v>1</v>
      </c>
      <c r="AW777" s="60">
        <v>43613</v>
      </c>
      <c r="AX777" s="60" t="s">
        <v>183</v>
      </c>
      <c r="AY777" s="60">
        <v>43928.518976122687</v>
      </c>
      <c r="AZ777" s="60">
        <v>43577</v>
      </c>
      <c r="BA777" s="60">
        <v>43608</v>
      </c>
      <c r="BB777" s="60" t="s">
        <v>3245</v>
      </c>
      <c r="BC777" s="60">
        <v>43614.523310185185</v>
      </c>
      <c r="BD777" s="60">
        <v>43774</v>
      </c>
      <c r="BE777" s="60">
        <v>44561</v>
      </c>
      <c r="BF777" s="49">
        <f>IF(AND(ISBLANK(tbl_RawData_Report1[[#This Row],[REQ_ID]]),tbl_RawData_Report1[[#This Row],[RH Kit?]] = "Y"),1,COUNTIFS(tbl_RawData_Report1[RH Kit?],"Y",tbl_RawData_Report1[REQ_ID],tbl_RawData_Report1[[#This Row],[REQ_ID]]))</f>
        <v>0</v>
      </c>
      <c r="BG777" s="49">
        <f>COUNTIFS(tbl_RawData_Report1[RH Kit?],"Y",tbl_RawData_Report1[Order No.],tbl_RawData_Report1[[#This Row],[Order No.]])</f>
        <v>0</v>
      </c>
      <c r="BH777" s="49">
        <f>SUM(tbl_RawData_Report1[[#This Row],[RH Kit Req]:[RH Kit PO]])</f>
        <v>0</v>
      </c>
      <c r="BI777" s="49" t="str">
        <f>IFERROR(VLOOKUP(B777,Lookup!A:B,2,FALSE),B777)</f>
        <v>METHYLDOP250MG_100</v>
      </c>
      <c r="BJ777" s="49" t="b">
        <f t="shared" si="12"/>
        <v>1</v>
      </c>
      <c r="BK777" s="49" t="str">
        <f>tbl_RawData_Report1[[#This Row],[Item ID]]&amp;tbl_RawData_Report1[[#This Row],[Order No.]]</f>
        <v>METHYLDOP250MG_1000000038492</v>
      </c>
      <c r="BL777"/>
      <c r="BM777"/>
      <c r="BN777"/>
    </row>
    <row r="778" spans="1:66" hidden="1" x14ac:dyDescent="0.25">
      <c r="A778" s="35" t="s">
        <v>8</v>
      </c>
      <c r="B778" s="35" t="s">
        <v>2362</v>
      </c>
      <c r="C778" s="35">
        <v>13</v>
      </c>
      <c r="D778" s="35">
        <v>1</v>
      </c>
      <c r="E778" s="35">
        <v>2</v>
      </c>
      <c r="F778" s="35" t="s">
        <v>2293</v>
      </c>
      <c r="G778" s="35" t="s">
        <v>3137</v>
      </c>
      <c r="H778" s="35" t="s">
        <v>3118</v>
      </c>
      <c r="I778" s="35" t="s">
        <v>593</v>
      </c>
      <c r="J778" s="35">
        <v>308.10000000000002</v>
      </c>
      <c r="K778" s="35" t="s">
        <v>2292</v>
      </c>
      <c r="L778" s="35" t="s">
        <v>2589</v>
      </c>
      <c r="M778" s="35" t="s">
        <v>396</v>
      </c>
      <c r="N778" s="35" t="s">
        <v>122</v>
      </c>
      <c r="O778" s="35" t="s">
        <v>2590</v>
      </c>
      <c r="P778" s="35" t="s">
        <v>2663</v>
      </c>
      <c r="Q778" s="35" t="s">
        <v>311</v>
      </c>
      <c r="R778" s="35" t="s">
        <v>2294</v>
      </c>
      <c r="S778" s="35" t="s">
        <v>2295</v>
      </c>
      <c r="T778" s="35" t="s">
        <v>5061</v>
      </c>
      <c r="U778" s="35" t="s">
        <v>269</v>
      </c>
      <c r="V778" s="35">
        <v>0</v>
      </c>
      <c r="W778" s="35">
        <v>0</v>
      </c>
      <c r="X778" s="49">
        <v>65</v>
      </c>
      <c r="Y778" s="60" t="s">
        <v>667</v>
      </c>
      <c r="Z778" s="49">
        <v>1</v>
      </c>
      <c r="AA778" s="49">
        <v>65</v>
      </c>
      <c r="AB778" s="60" t="s">
        <v>637</v>
      </c>
      <c r="AC778" s="60" t="s">
        <v>947</v>
      </c>
      <c r="AD778" s="60" t="s">
        <v>694</v>
      </c>
      <c r="AE778" s="60" t="s">
        <v>695</v>
      </c>
      <c r="AF778" s="49">
        <v>2019</v>
      </c>
      <c r="AG778" s="60" t="s">
        <v>3136</v>
      </c>
      <c r="AH778" s="60">
        <v>43826</v>
      </c>
      <c r="AI778" s="60">
        <v>43858</v>
      </c>
      <c r="AJ778" s="60">
        <v>43826</v>
      </c>
      <c r="AK778" s="60">
        <v>43823</v>
      </c>
      <c r="AL778" s="60"/>
      <c r="AM778" s="60" t="s">
        <v>568</v>
      </c>
      <c r="AN778" s="60" t="s">
        <v>3138</v>
      </c>
      <c r="AO778" s="60" t="s">
        <v>3373</v>
      </c>
      <c r="AP778" s="49"/>
      <c r="AQ778" s="60" t="s">
        <v>266</v>
      </c>
      <c r="AR778" s="60" t="s">
        <v>174</v>
      </c>
      <c r="AS778" s="60" t="s">
        <v>174</v>
      </c>
      <c r="AT778" s="49">
        <v>44</v>
      </c>
      <c r="AU778" s="49">
        <v>1</v>
      </c>
      <c r="AV778" s="49">
        <v>1</v>
      </c>
      <c r="AW778" s="60">
        <v>43613</v>
      </c>
      <c r="AX778" s="60" t="s">
        <v>183</v>
      </c>
      <c r="AY778" s="60">
        <v>43928.518976122687</v>
      </c>
      <c r="AZ778" s="60">
        <v>43577</v>
      </c>
      <c r="BA778" s="60">
        <v>43608</v>
      </c>
      <c r="BB778" s="60" t="s">
        <v>3374</v>
      </c>
      <c r="BC778" s="60">
        <v>43614.523310185185</v>
      </c>
      <c r="BD778" s="60">
        <v>43774</v>
      </c>
      <c r="BE778" s="60">
        <v>44561</v>
      </c>
      <c r="BF778" s="49">
        <f>IF(AND(ISBLANK(tbl_RawData_Report1[[#This Row],[REQ_ID]]),tbl_RawData_Report1[[#This Row],[RH Kit?]] = "Y"),1,COUNTIFS(tbl_RawData_Report1[RH Kit?],"Y",tbl_RawData_Report1[REQ_ID],tbl_RawData_Report1[[#This Row],[REQ_ID]]))</f>
        <v>0</v>
      </c>
      <c r="BG778" s="49">
        <f>COUNTIFS(tbl_RawData_Report1[RH Kit?],"Y",tbl_RawData_Report1[Order No.],tbl_RawData_Report1[[#This Row],[Order No.]])</f>
        <v>0</v>
      </c>
      <c r="BH778" s="49">
        <f>SUM(tbl_RawData_Report1[[#This Row],[RH Kit Req]:[RH Kit PO]])</f>
        <v>0</v>
      </c>
      <c r="BI778" s="49" t="str">
        <f>IFERROR(VLOOKUP(B778,Lookup!A:B,2,FALSE),B778)</f>
        <v>TEST_BLOOD_ANTI_AB</v>
      </c>
      <c r="BJ778" s="49" t="b">
        <f t="shared" si="12"/>
        <v>1</v>
      </c>
      <c r="BK778" s="49" t="str">
        <f>tbl_RawData_Report1[[#This Row],[Item ID]]&amp;tbl_RawData_Report1[[#This Row],[Order No.]]</f>
        <v>TEST_BLOOD_ANTI_AB0000038492</v>
      </c>
      <c r="BL778"/>
      <c r="BM778"/>
      <c r="BN778"/>
    </row>
    <row r="779" spans="1:66" hidden="1" x14ac:dyDescent="0.25">
      <c r="A779" s="35" t="s">
        <v>8</v>
      </c>
      <c r="B779" s="35" t="s">
        <v>3220</v>
      </c>
      <c r="C779" s="35">
        <v>9</v>
      </c>
      <c r="D779" s="35">
        <v>1</v>
      </c>
      <c r="E779" s="35">
        <v>2</v>
      </c>
      <c r="F779" s="35" t="s">
        <v>2293</v>
      </c>
      <c r="G779" s="35" t="s">
        <v>3137</v>
      </c>
      <c r="H779" s="35" t="s">
        <v>2298</v>
      </c>
      <c r="I779" s="35" t="s">
        <v>593</v>
      </c>
      <c r="J779" s="35">
        <v>124.5</v>
      </c>
      <c r="K779" s="35" t="s">
        <v>2292</v>
      </c>
      <c r="L779" s="35" t="s">
        <v>2589</v>
      </c>
      <c r="M779" s="35" t="s">
        <v>396</v>
      </c>
      <c r="N779" s="35" t="s">
        <v>122</v>
      </c>
      <c r="O779" s="35" t="s">
        <v>2590</v>
      </c>
      <c r="P779" s="35" t="s">
        <v>2663</v>
      </c>
      <c r="Q779" s="35" t="s">
        <v>311</v>
      </c>
      <c r="R779" s="35" t="s">
        <v>2294</v>
      </c>
      <c r="S779" s="35" t="s">
        <v>2295</v>
      </c>
      <c r="T779" s="35" t="s">
        <v>5061</v>
      </c>
      <c r="U779" s="35" t="s">
        <v>269</v>
      </c>
      <c r="V779" s="35">
        <v>0</v>
      </c>
      <c r="W779" s="35">
        <v>0</v>
      </c>
      <c r="X779" s="49">
        <v>30</v>
      </c>
      <c r="Y779" s="60" t="s">
        <v>655</v>
      </c>
      <c r="Z779" s="49">
        <v>10</v>
      </c>
      <c r="AA779" s="49">
        <v>300</v>
      </c>
      <c r="AB779" s="60" t="s">
        <v>637</v>
      </c>
      <c r="AC779" s="60" t="s">
        <v>715</v>
      </c>
      <c r="AD779" s="60" t="s">
        <v>694</v>
      </c>
      <c r="AE779" s="60" t="s">
        <v>695</v>
      </c>
      <c r="AF779" s="49">
        <v>2019</v>
      </c>
      <c r="AG779" s="60" t="s">
        <v>3136</v>
      </c>
      <c r="AH779" s="60">
        <v>43826</v>
      </c>
      <c r="AI779" s="60">
        <v>43858</v>
      </c>
      <c r="AJ779" s="60">
        <v>44104</v>
      </c>
      <c r="AK779" s="60">
        <v>43830</v>
      </c>
      <c r="AL779" s="60">
        <v>44112</v>
      </c>
      <c r="AM779" s="60" t="s">
        <v>568</v>
      </c>
      <c r="AN779" s="60" t="s">
        <v>3138</v>
      </c>
      <c r="AO779" s="60" t="s">
        <v>3221</v>
      </c>
      <c r="AP779" s="49"/>
      <c r="AQ779" s="60" t="s">
        <v>266</v>
      </c>
      <c r="AR779" s="60" t="s">
        <v>174</v>
      </c>
      <c r="AS779" s="60" t="s">
        <v>174</v>
      </c>
      <c r="AT779" s="49">
        <v>39</v>
      </c>
      <c r="AU779" s="49">
        <v>1</v>
      </c>
      <c r="AV779" s="49">
        <v>1</v>
      </c>
      <c r="AW779" s="60">
        <v>43613</v>
      </c>
      <c r="AX779" s="60" t="s">
        <v>183</v>
      </c>
      <c r="AY779" s="60">
        <v>43928.518976122687</v>
      </c>
      <c r="AZ779" s="60">
        <v>43577</v>
      </c>
      <c r="BA779" s="60">
        <v>43608</v>
      </c>
      <c r="BB779" s="60" t="s">
        <v>3222</v>
      </c>
      <c r="BC779" s="60">
        <v>43614.523310185185</v>
      </c>
      <c r="BD779" s="60">
        <v>43774</v>
      </c>
      <c r="BE779" s="60">
        <v>44561</v>
      </c>
      <c r="BF779" s="49">
        <f>IF(AND(ISBLANK(tbl_RawData_Report1[[#This Row],[REQ_ID]]),tbl_RawData_Report1[[#This Row],[RH Kit?]] = "Y"),1,COUNTIFS(tbl_RawData_Report1[RH Kit?],"Y",tbl_RawData_Report1[REQ_ID],tbl_RawData_Report1[[#This Row],[REQ_ID]]))</f>
        <v>0</v>
      </c>
      <c r="BG779" s="49">
        <f>COUNTIFS(tbl_RawData_Report1[RH Kit?],"Y",tbl_RawData_Report1[Order No.],tbl_RawData_Report1[[#This Row],[Order No.]])</f>
        <v>0</v>
      </c>
      <c r="BH779" s="49">
        <f>SUM(tbl_RawData_Report1[[#This Row],[RH Kit Req]:[RH Kit PO]])</f>
        <v>0</v>
      </c>
      <c r="BI779" s="49" t="str">
        <f>IFERROR(VLOOKUP(B779,Lookup!A:B,2,FALSE),B779)</f>
        <v>METHYLERGOM_0.2MG</v>
      </c>
      <c r="BJ779" s="49" t="b">
        <f t="shared" si="12"/>
        <v>1</v>
      </c>
      <c r="BK779" s="49" t="str">
        <f>tbl_RawData_Report1[[#This Row],[Item ID]]&amp;tbl_RawData_Report1[[#This Row],[Order No.]]</f>
        <v>METHYLERGOM_0.2MG0000038492</v>
      </c>
      <c r="BL779"/>
      <c r="BM779"/>
      <c r="BN779"/>
    </row>
    <row r="780" spans="1:66" hidden="1" x14ac:dyDescent="0.25">
      <c r="A780" s="35" t="s">
        <v>8</v>
      </c>
      <c r="B780" s="35" t="s">
        <v>904</v>
      </c>
      <c r="C780" s="35">
        <v>16</v>
      </c>
      <c r="D780" s="35">
        <v>1</v>
      </c>
      <c r="E780" s="35">
        <v>2</v>
      </c>
      <c r="F780" s="35" t="s">
        <v>2293</v>
      </c>
      <c r="G780" s="35" t="s">
        <v>3137</v>
      </c>
      <c r="H780" s="35" t="s">
        <v>905</v>
      </c>
      <c r="I780" s="35" t="s">
        <v>593</v>
      </c>
      <c r="J780" s="35">
        <v>208</v>
      </c>
      <c r="K780" s="35" t="s">
        <v>2292</v>
      </c>
      <c r="L780" s="35" t="s">
        <v>2589</v>
      </c>
      <c r="M780" s="35" t="s">
        <v>396</v>
      </c>
      <c r="N780" s="35" t="s">
        <v>122</v>
      </c>
      <c r="O780" s="35" t="s">
        <v>2590</v>
      </c>
      <c r="P780" s="35" t="s">
        <v>2663</v>
      </c>
      <c r="Q780" s="35" t="s">
        <v>311</v>
      </c>
      <c r="R780" s="35" t="s">
        <v>2294</v>
      </c>
      <c r="S780" s="35" t="s">
        <v>2295</v>
      </c>
      <c r="T780" s="35" t="s">
        <v>5061</v>
      </c>
      <c r="U780" s="35" t="s">
        <v>269</v>
      </c>
      <c r="V780" s="35">
        <v>0</v>
      </c>
      <c r="W780" s="35">
        <v>0</v>
      </c>
      <c r="X780" s="49">
        <v>50</v>
      </c>
      <c r="Y780" s="60" t="s">
        <v>791</v>
      </c>
      <c r="Z780" s="49">
        <v>20</v>
      </c>
      <c r="AA780" s="49">
        <v>1000</v>
      </c>
      <c r="AB780" s="60" t="s">
        <v>637</v>
      </c>
      <c r="AC780" s="60" t="s">
        <v>725</v>
      </c>
      <c r="AD780" s="60" t="s">
        <v>694</v>
      </c>
      <c r="AE780" s="60" t="s">
        <v>695</v>
      </c>
      <c r="AF780" s="49">
        <v>2019</v>
      </c>
      <c r="AG780" s="60" t="s">
        <v>3136</v>
      </c>
      <c r="AH780" s="60">
        <v>43826</v>
      </c>
      <c r="AI780" s="60">
        <v>43858</v>
      </c>
      <c r="AJ780" s="60">
        <v>43826</v>
      </c>
      <c r="AK780" s="60">
        <v>43830</v>
      </c>
      <c r="AL780" s="60"/>
      <c r="AM780" s="60" t="s">
        <v>568</v>
      </c>
      <c r="AN780" s="60" t="s">
        <v>3138</v>
      </c>
      <c r="AO780" s="60" t="s">
        <v>3205</v>
      </c>
      <c r="AP780" s="49"/>
      <c r="AQ780" s="60" t="s">
        <v>266</v>
      </c>
      <c r="AR780" s="60" t="s">
        <v>174</v>
      </c>
      <c r="AS780" s="60" t="s">
        <v>174</v>
      </c>
      <c r="AT780" s="49">
        <v>48</v>
      </c>
      <c r="AU780" s="49">
        <v>1</v>
      </c>
      <c r="AV780" s="49">
        <v>1</v>
      </c>
      <c r="AW780" s="60">
        <v>43613</v>
      </c>
      <c r="AX780" s="60" t="s">
        <v>183</v>
      </c>
      <c r="AY780" s="60">
        <v>43928.518976122687</v>
      </c>
      <c r="AZ780" s="60">
        <v>43577</v>
      </c>
      <c r="BA780" s="60">
        <v>43608</v>
      </c>
      <c r="BB780" s="60" t="s">
        <v>3206</v>
      </c>
      <c r="BC780" s="60">
        <v>43614.523310185185</v>
      </c>
      <c r="BD780" s="60">
        <v>43774</v>
      </c>
      <c r="BE780" s="60">
        <v>44561</v>
      </c>
      <c r="BF780" s="49">
        <f>IF(AND(ISBLANK(tbl_RawData_Report1[[#This Row],[REQ_ID]]),tbl_RawData_Report1[[#This Row],[RH Kit?]] = "Y"),1,COUNTIFS(tbl_RawData_Report1[RH Kit?],"Y",tbl_RawData_Report1[REQ_ID],tbl_RawData_Report1[[#This Row],[REQ_ID]]))</f>
        <v>0</v>
      </c>
      <c r="BG780" s="49">
        <f>COUNTIFS(tbl_RawData_Report1[RH Kit?],"Y",tbl_RawData_Report1[Order No.],tbl_RawData_Report1[[#This Row],[Order No.]])</f>
        <v>0</v>
      </c>
      <c r="BH780" s="49">
        <f>SUM(tbl_RawData_Report1[[#This Row],[RH Kit Req]:[RH Kit PO]])</f>
        <v>0</v>
      </c>
      <c r="BI780" s="49" t="str">
        <f>IFERROR(VLOOKUP(B780,Lookup!A:B,2,FALSE),B780)</f>
        <v>CALGLUCONATE_100MG</v>
      </c>
      <c r="BJ780" s="49" t="b">
        <f t="shared" si="12"/>
        <v>1</v>
      </c>
      <c r="BK780" s="49" t="str">
        <f>tbl_RawData_Report1[[#This Row],[Item ID]]&amp;tbl_RawData_Report1[[#This Row],[Order No.]]</f>
        <v>CALGLUCONATE_100MG0000038492</v>
      </c>
      <c r="BL780"/>
      <c r="BM780"/>
      <c r="BN780"/>
    </row>
    <row r="781" spans="1:66" hidden="1" x14ac:dyDescent="0.25">
      <c r="A781" s="35" t="s">
        <v>8</v>
      </c>
      <c r="B781" s="35" t="s">
        <v>3399</v>
      </c>
      <c r="C781" s="35">
        <v>1</v>
      </c>
      <c r="D781" s="35">
        <v>1</v>
      </c>
      <c r="E781" s="35">
        <v>1</v>
      </c>
      <c r="F781" s="35" t="s">
        <v>9</v>
      </c>
      <c r="G781" s="35" t="s">
        <v>3397</v>
      </c>
      <c r="H781" s="35" t="s">
        <v>931</v>
      </c>
      <c r="I781" s="35" t="s">
        <v>593</v>
      </c>
      <c r="J781" s="35">
        <v>0</v>
      </c>
      <c r="K781" s="35" t="s">
        <v>2336</v>
      </c>
      <c r="L781" s="35" t="s">
        <v>3402</v>
      </c>
      <c r="M781" s="35" t="s">
        <v>396</v>
      </c>
      <c r="N781" s="35" t="s">
        <v>122</v>
      </c>
      <c r="O781" s="35" t="s">
        <v>2371</v>
      </c>
      <c r="P781" s="35" t="s">
        <v>2372</v>
      </c>
      <c r="Q781" s="35" t="s">
        <v>311</v>
      </c>
      <c r="R781" s="35" t="s">
        <v>295</v>
      </c>
      <c r="S781" s="35" t="s">
        <v>296</v>
      </c>
      <c r="T781" s="35" t="s">
        <v>5068</v>
      </c>
      <c r="U781" s="35" t="s">
        <v>272</v>
      </c>
      <c r="V781" s="35">
        <v>0</v>
      </c>
      <c r="W781" s="35">
        <v>0</v>
      </c>
      <c r="X781" s="49">
        <v>0</v>
      </c>
      <c r="Y781" s="60" t="s">
        <v>341</v>
      </c>
      <c r="Z781" s="49">
        <v>100</v>
      </c>
      <c r="AA781" s="49">
        <v>0</v>
      </c>
      <c r="AB781" s="60" t="s">
        <v>637</v>
      </c>
      <c r="AC781" s="60" t="s">
        <v>715</v>
      </c>
      <c r="AD781" s="60" t="s">
        <v>2618</v>
      </c>
      <c r="AE781" s="60" t="s">
        <v>2619</v>
      </c>
      <c r="AF781" s="49">
        <v>2019</v>
      </c>
      <c r="AG781" s="60" t="s">
        <v>3396</v>
      </c>
      <c r="AH781" s="60">
        <v>43723</v>
      </c>
      <c r="AI781" s="60">
        <v>43728</v>
      </c>
      <c r="AJ781" s="60">
        <v>43847</v>
      </c>
      <c r="AK781" s="60">
        <v>43851</v>
      </c>
      <c r="AL781" s="60"/>
      <c r="AM781" s="60" t="s">
        <v>567</v>
      </c>
      <c r="AN781" s="60" t="s">
        <v>3398</v>
      </c>
      <c r="AO781" s="60" t="s">
        <v>3400</v>
      </c>
      <c r="AP781" s="49"/>
      <c r="AQ781" s="60" t="s">
        <v>266</v>
      </c>
      <c r="AR781" s="60" t="s">
        <v>174</v>
      </c>
      <c r="AS781" s="60" t="s">
        <v>174</v>
      </c>
      <c r="AT781" s="49">
        <v>1</v>
      </c>
      <c r="AU781" s="49">
        <v>1</v>
      </c>
      <c r="AV781" s="49">
        <v>1</v>
      </c>
      <c r="AW781" s="60">
        <v>43614</v>
      </c>
      <c r="AX781" s="60" t="s">
        <v>183</v>
      </c>
      <c r="AY781" s="60">
        <v>43871.818118483796</v>
      </c>
      <c r="AZ781" s="60">
        <v>43601</v>
      </c>
      <c r="BA781" s="60">
        <v>43601</v>
      </c>
      <c r="BB781" s="60" t="s">
        <v>3401</v>
      </c>
      <c r="BC781" s="60">
        <v>43614.682557870372</v>
      </c>
      <c r="BD781" s="60">
        <v>43723</v>
      </c>
      <c r="BE781" s="60">
        <v>43921</v>
      </c>
      <c r="BF781" s="49">
        <f>IF(AND(ISBLANK(tbl_RawData_Report1[[#This Row],[REQ_ID]]),tbl_RawData_Report1[[#This Row],[RH Kit?]] = "Y"),1,COUNTIFS(tbl_RawData_Report1[RH Kit?],"Y",tbl_RawData_Report1[REQ_ID],tbl_RawData_Report1[[#This Row],[REQ_ID]]))</f>
        <v>0</v>
      </c>
      <c r="BG781" s="49">
        <f>COUNTIFS(tbl_RawData_Report1[RH Kit?],"Y",tbl_RawData_Report1[Order No.],tbl_RawData_Report1[[#This Row],[Order No.]])</f>
        <v>0</v>
      </c>
      <c r="BH781" s="49">
        <f>SUM(tbl_RawData_Report1[[#This Row],[RH Kit Req]:[RH Kit PO]])</f>
        <v>0</v>
      </c>
      <c r="BI781" s="49" t="str">
        <f>IFERROR(VLOOKUP(B781,Lookup!A:B,2,FALSE),B781)</f>
        <v>FOLICACID5MG_100</v>
      </c>
      <c r="BJ781" s="49" t="b">
        <f t="shared" si="12"/>
        <v>0</v>
      </c>
      <c r="BK781" s="49" t="str">
        <f>tbl_RawData_Report1[[#This Row],[Item ID]]&amp;tbl_RawData_Report1[[#This Row],[Order No.]]</f>
        <v>FOLICACID5MG_1000000038502</v>
      </c>
      <c r="BL781"/>
      <c r="BM781"/>
      <c r="BN781"/>
    </row>
    <row r="782" spans="1:66" hidden="1" x14ac:dyDescent="0.25">
      <c r="A782" s="35" t="s">
        <v>8</v>
      </c>
      <c r="B782" s="35" t="s">
        <v>3399</v>
      </c>
      <c r="C782" s="35">
        <v>1</v>
      </c>
      <c r="D782" s="35">
        <v>1</v>
      </c>
      <c r="E782" s="35">
        <v>2</v>
      </c>
      <c r="F782" s="35" t="s">
        <v>9</v>
      </c>
      <c r="G782" s="35" t="s">
        <v>3397</v>
      </c>
      <c r="H782" s="35" t="s">
        <v>931</v>
      </c>
      <c r="I782" s="35" t="s">
        <v>593</v>
      </c>
      <c r="J782" s="35">
        <v>33035.519999999997</v>
      </c>
      <c r="K782" s="35" t="s">
        <v>2336</v>
      </c>
      <c r="L782" s="35" t="s">
        <v>3402</v>
      </c>
      <c r="M782" s="35" t="s">
        <v>396</v>
      </c>
      <c r="N782" s="35" t="s">
        <v>122</v>
      </c>
      <c r="O782" s="35" t="s">
        <v>2371</v>
      </c>
      <c r="P782" s="35" t="s">
        <v>2372</v>
      </c>
      <c r="Q782" s="35" t="s">
        <v>311</v>
      </c>
      <c r="R782" s="35" t="s">
        <v>295</v>
      </c>
      <c r="S782" s="35" t="s">
        <v>296</v>
      </c>
      <c r="T782" s="35" t="s">
        <v>5068</v>
      </c>
      <c r="U782" s="35" t="s">
        <v>272</v>
      </c>
      <c r="V782" s="35">
        <v>0</v>
      </c>
      <c r="W782" s="35">
        <v>0</v>
      </c>
      <c r="X782" s="49">
        <v>14748</v>
      </c>
      <c r="Y782" s="60" t="s">
        <v>341</v>
      </c>
      <c r="Z782" s="49">
        <v>100</v>
      </c>
      <c r="AA782" s="49">
        <v>1474800</v>
      </c>
      <c r="AB782" s="60" t="s">
        <v>637</v>
      </c>
      <c r="AC782" s="60" t="s">
        <v>715</v>
      </c>
      <c r="AD782" s="60" t="s">
        <v>2618</v>
      </c>
      <c r="AE782" s="60" t="s">
        <v>2619</v>
      </c>
      <c r="AF782" s="49">
        <v>2019</v>
      </c>
      <c r="AG782" s="60" t="s">
        <v>3396</v>
      </c>
      <c r="AH782" s="60">
        <v>43723</v>
      </c>
      <c r="AI782" s="60">
        <v>43728</v>
      </c>
      <c r="AJ782" s="60">
        <v>43847</v>
      </c>
      <c r="AK782" s="60">
        <v>43851</v>
      </c>
      <c r="AL782" s="60"/>
      <c r="AM782" s="60" t="s">
        <v>567</v>
      </c>
      <c r="AN782" s="60" t="s">
        <v>3398</v>
      </c>
      <c r="AO782" s="60" t="s">
        <v>3403</v>
      </c>
      <c r="AP782" s="49"/>
      <c r="AQ782" s="60" t="s">
        <v>266</v>
      </c>
      <c r="AR782" s="60" t="s">
        <v>174</v>
      </c>
      <c r="AS782" s="60" t="s">
        <v>174</v>
      </c>
      <c r="AT782" s="49">
        <v>1</v>
      </c>
      <c r="AU782" s="49">
        <v>1</v>
      </c>
      <c r="AV782" s="49">
        <v>1</v>
      </c>
      <c r="AW782" s="60">
        <v>43614</v>
      </c>
      <c r="AX782" s="60" t="s">
        <v>183</v>
      </c>
      <c r="AY782" s="60">
        <v>43871.818118483796</v>
      </c>
      <c r="AZ782" s="60">
        <v>43601</v>
      </c>
      <c r="BA782" s="60">
        <v>43601</v>
      </c>
      <c r="BB782" s="60" t="s">
        <v>3401</v>
      </c>
      <c r="BC782" s="60">
        <v>43614.682557870372</v>
      </c>
      <c r="BD782" s="60">
        <v>43723</v>
      </c>
      <c r="BE782" s="60">
        <v>43921</v>
      </c>
      <c r="BF782" s="49">
        <f>IF(AND(ISBLANK(tbl_RawData_Report1[[#This Row],[REQ_ID]]),tbl_RawData_Report1[[#This Row],[RH Kit?]] = "Y"),1,COUNTIFS(tbl_RawData_Report1[RH Kit?],"Y",tbl_RawData_Report1[REQ_ID],tbl_RawData_Report1[[#This Row],[REQ_ID]]))</f>
        <v>0</v>
      </c>
      <c r="BG782" s="49">
        <f>COUNTIFS(tbl_RawData_Report1[RH Kit?],"Y",tbl_RawData_Report1[Order No.],tbl_RawData_Report1[[#This Row],[Order No.]])</f>
        <v>0</v>
      </c>
      <c r="BH782" s="49">
        <f>SUM(tbl_RawData_Report1[[#This Row],[RH Kit Req]:[RH Kit PO]])</f>
        <v>0</v>
      </c>
      <c r="BI782" s="49" t="str">
        <f>IFERROR(VLOOKUP(B782,Lookup!A:B,2,FALSE),B782)</f>
        <v>FOLICACID5MG_100</v>
      </c>
      <c r="BJ782" s="49" t="b">
        <f t="shared" si="12"/>
        <v>1</v>
      </c>
      <c r="BK782" s="49" t="str">
        <f>tbl_RawData_Report1[[#This Row],[Item ID]]&amp;tbl_RawData_Report1[[#This Row],[Order No.]]</f>
        <v>FOLICACID5MG_1000000038502</v>
      </c>
      <c r="BL782"/>
      <c r="BM782"/>
      <c r="BN782"/>
    </row>
    <row r="783" spans="1:66" hidden="1" x14ac:dyDescent="0.25">
      <c r="A783" s="35" t="s">
        <v>8</v>
      </c>
      <c r="B783" s="35" t="s">
        <v>2905</v>
      </c>
      <c r="C783" s="35">
        <v>6</v>
      </c>
      <c r="D783" s="35">
        <v>1</v>
      </c>
      <c r="E783" s="35">
        <v>1</v>
      </c>
      <c r="F783" s="35" t="s">
        <v>427</v>
      </c>
      <c r="G783" s="35" t="s">
        <v>3260</v>
      </c>
      <c r="H783" s="35" t="s">
        <v>3281</v>
      </c>
      <c r="I783" s="35" t="s">
        <v>593</v>
      </c>
      <c r="J783" s="35">
        <v>0</v>
      </c>
      <c r="K783" s="35" t="s">
        <v>400</v>
      </c>
      <c r="L783" s="35" t="s">
        <v>401</v>
      </c>
      <c r="M783" s="35" t="s">
        <v>396</v>
      </c>
      <c r="N783" s="35" t="s">
        <v>122</v>
      </c>
      <c r="O783" s="35" t="s">
        <v>402</v>
      </c>
      <c r="P783" s="35" t="s">
        <v>403</v>
      </c>
      <c r="Q783" s="35" t="s">
        <v>311</v>
      </c>
      <c r="R783" s="35" t="s">
        <v>270</v>
      </c>
      <c r="S783" s="35" t="s">
        <v>195</v>
      </c>
      <c r="T783" s="35" t="s">
        <v>5052</v>
      </c>
      <c r="U783" s="35" t="s">
        <v>269</v>
      </c>
      <c r="V783" s="35">
        <v>0</v>
      </c>
      <c r="W783" s="35">
        <v>0</v>
      </c>
      <c r="X783" s="49">
        <v>0</v>
      </c>
      <c r="Y783" s="60" t="s">
        <v>345</v>
      </c>
      <c r="Z783" s="49">
        <v>3</v>
      </c>
      <c r="AA783" s="49">
        <v>0</v>
      </c>
      <c r="AB783" s="60" t="s">
        <v>637</v>
      </c>
      <c r="AC783" s="60" t="s">
        <v>715</v>
      </c>
      <c r="AD783" s="60" t="s">
        <v>694</v>
      </c>
      <c r="AE783" s="60" t="s">
        <v>695</v>
      </c>
      <c r="AF783" s="49">
        <v>2019</v>
      </c>
      <c r="AG783" s="60" t="s">
        <v>3174</v>
      </c>
      <c r="AH783" s="60">
        <v>43907</v>
      </c>
      <c r="AI783" s="60">
        <v>43934</v>
      </c>
      <c r="AJ783" s="60">
        <v>43907</v>
      </c>
      <c r="AK783" s="60">
        <v>43916</v>
      </c>
      <c r="AL783" s="60">
        <v>43934</v>
      </c>
      <c r="AM783" s="60" t="s">
        <v>569</v>
      </c>
      <c r="AN783" s="60" t="s">
        <v>122</v>
      </c>
      <c r="AO783" s="60" t="s">
        <v>3282</v>
      </c>
      <c r="AP783" s="49"/>
      <c r="AQ783" s="60" t="s">
        <v>266</v>
      </c>
      <c r="AR783" s="60" t="s">
        <v>174</v>
      </c>
      <c r="AS783" s="60" t="s">
        <v>174</v>
      </c>
      <c r="AT783" s="49">
        <v>16</v>
      </c>
      <c r="AU783" s="49">
        <v>1</v>
      </c>
      <c r="AV783" s="49">
        <v>1</v>
      </c>
      <c r="AW783" s="60">
        <v>43619</v>
      </c>
      <c r="AX783" s="60" t="s">
        <v>183</v>
      </c>
      <c r="AY783" s="60">
        <v>43941.366435381948</v>
      </c>
      <c r="AZ783" s="60">
        <v>43580</v>
      </c>
      <c r="BA783" s="60">
        <v>43585</v>
      </c>
      <c r="BB783" s="60" t="s">
        <v>3283</v>
      </c>
      <c r="BC783" s="60">
        <v>43619.658032407409</v>
      </c>
      <c r="BD783" s="60">
        <v>43903</v>
      </c>
      <c r="BE783" s="60">
        <v>47848</v>
      </c>
      <c r="BF783" s="49">
        <f>IF(AND(ISBLANK(tbl_RawData_Report1[[#This Row],[REQ_ID]]),tbl_RawData_Report1[[#This Row],[RH Kit?]] = "Y"),1,COUNTIFS(tbl_RawData_Report1[RH Kit?],"Y",tbl_RawData_Report1[REQ_ID],tbl_RawData_Report1[[#This Row],[REQ_ID]]))</f>
        <v>0</v>
      </c>
      <c r="BG783" s="49">
        <f>COUNTIFS(tbl_RawData_Report1[RH Kit?],"Y",tbl_RawData_Report1[Order No.],tbl_RawData_Report1[[#This Row],[Order No.]])</f>
        <v>0</v>
      </c>
      <c r="BH783" s="49">
        <f>SUM(tbl_RawData_Report1[[#This Row],[RH Kit Req]:[RH Kit PO]])</f>
        <v>0</v>
      </c>
      <c r="BI783" s="49" t="str">
        <f>IFERROR(VLOOKUP(B783,Lookup!A:B,2,FALSE),B783)</f>
        <v>MISOPROSTOL200MG_3</v>
      </c>
      <c r="BJ783" s="49" t="b">
        <f t="shared" si="12"/>
        <v>1</v>
      </c>
      <c r="BK783" s="49" t="str">
        <f>tbl_RawData_Report1[[#This Row],[Item ID]]&amp;tbl_RawData_Report1[[#This Row],[Order No.]]</f>
        <v>MISOPROSTOL200MG_30000038521</v>
      </c>
      <c r="BL783"/>
      <c r="BM783"/>
      <c r="BN783"/>
    </row>
    <row r="784" spans="1:66" hidden="1" x14ac:dyDescent="0.25">
      <c r="A784" s="35" t="s">
        <v>8</v>
      </c>
      <c r="B784" s="35" t="s">
        <v>3243</v>
      </c>
      <c r="C784" s="35">
        <v>5</v>
      </c>
      <c r="D784" s="35">
        <v>1</v>
      </c>
      <c r="E784" s="35">
        <v>1</v>
      </c>
      <c r="F784" s="35" t="s">
        <v>427</v>
      </c>
      <c r="G784" s="35" t="s">
        <v>3260</v>
      </c>
      <c r="H784" s="35" t="s">
        <v>3277</v>
      </c>
      <c r="I784" s="35" t="s">
        <v>593</v>
      </c>
      <c r="J784" s="35">
        <v>0</v>
      </c>
      <c r="K784" s="35" t="s">
        <v>400</v>
      </c>
      <c r="L784" s="35" t="s">
        <v>401</v>
      </c>
      <c r="M784" s="35" t="s">
        <v>396</v>
      </c>
      <c r="N784" s="35" t="s">
        <v>122</v>
      </c>
      <c r="O784" s="35" t="s">
        <v>402</v>
      </c>
      <c r="P784" s="35" t="s">
        <v>403</v>
      </c>
      <c r="Q784" s="35" t="s">
        <v>311</v>
      </c>
      <c r="R784" s="35" t="s">
        <v>270</v>
      </c>
      <c r="S784" s="35" t="s">
        <v>195</v>
      </c>
      <c r="T784" s="35" t="s">
        <v>5052</v>
      </c>
      <c r="U784" s="35" t="s">
        <v>269</v>
      </c>
      <c r="V784" s="35">
        <v>0</v>
      </c>
      <c r="W784" s="35">
        <v>0</v>
      </c>
      <c r="X784" s="49">
        <v>0</v>
      </c>
      <c r="Y784" s="60" t="s">
        <v>341</v>
      </c>
      <c r="Z784" s="49">
        <v>100</v>
      </c>
      <c r="AA784" s="49">
        <v>0</v>
      </c>
      <c r="AB784" s="60" t="s">
        <v>637</v>
      </c>
      <c r="AC784" s="60" t="s">
        <v>715</v>
      </c>
      <c r="AD784" s="60" t="s">
        <v>694</v>
      </c>
      <c r="AE784" s="60" t="s">
        <v>695</v>
      </c>
      <c r="AF784" s="49">
        <v>2019</v>
      </c>
      <c r="AG784" s="60" t="s">
        <v>3174</v>
      </c>
      <c r="AH784" s="60">
        <v>43907</v>
      </c>
      <c r="AI784" s="60">
        <v>43934</v>
      </c>
      <c r="AJ784" s="60">
        <v>43907</v>
      </c>
      <c r="AK784" s="60">
        <v>43916</v>
      </c>
      <c r="AL784" s="60">
        <v>43934</v>
      </c>
      <c r="AM784" s="60" t="s">
        <v>569</v>
      </c>
      <c r="AN784" s="60" t="s">
        <v>122</v>
      </c>
      <c r="AO784" s="60" t="s">
        <v>3278</v>
      </c>
      <c r="AP784" s="49"/>
      <c r="AQ784" s="60" t="s">
        <v>266</v>
      </c>
      <c r="AR784" s="60" t="s">
        <v>174</v>
      </c>
      <c r="AS784" s="60" t="s">
        <v>174</v>
      </c>
      <c r="AT784" s="49">
        <v>13</v>
      </c>
      <c r="AU784" s="49">
        <v>1</v>
      </c>
      <c r="AV784" s="49">
        <v>1</v>
      </c>
      <c r="AW784" s="60">
        <v>43619</v>
      </c>
      <c r="AX784" s="60" t="s">
        <v>183</v>
      </c>
      <c r="AY784" s="60">
        <v>43941.366435381948</v>
      </c>
      <c r="AZ784" s="60">
        <v>43580</v>
      </c>
      <c r="BA784" s="60">
        <v>43585</v>
      </c>
      <c r="BB784" s="60" t="s">
        <v>3279</v>
      </c>
      <c r="BC784" s="60">
        <v>43619.658032407409</v>
      </c>
      <c r="BD784" s="60">
        <v>43903</v>
      </c>
      <c r="BE784" s="60">
        <v>47848</v>
      </c>
      <c r="BF784" s="49">
        <f>IF(AND(ISBLANK(tbl_RawData_Report1[[#This Row],[REQ_ID]]),tbl_RawData_Report1[[#This Row],[RH Kit?]] = "Y"),1,COUNTIFS(tbl_RawData_Report1[RH Kit?],"Y",tbl_RawData_Report1[REQ_ID],tbl_RawData_Report1[[#This Row],[REQ_ID]]))</f>
        <v>0</v>
      </c>
      <c r="BG784" s="49">
        <f>COUNTIFS(tbl_RawData_Report1[RH Kit?],"Y",tbl_RawData_Report1[Order No.],tbl_RawData_Report1[[#This Row],[Order No.]])</f>
        <v>0</v>
      </c>
      <c r="BH784" s="49">
        <f>SUM(tbl_RawData_Report1[[#This Row],[RH Kit Req]:[RH Kit PO]])</f>
        <v>0</v>
      </c>
      <c r="BI784" s="49" t="str">
        <f>IFERROR(VLOOKUP(B784,Lookup!A:B,2,FALSE),B784)</f>
        <v>METHYLDOP250MG_100</v>
      </c>
      <c r="BJ784" s="49" t="b">
        <f t="shared" si="12"/>
        <v>1</v>
      </c>
      <c r="BK784" s="49" t="str">
        <f>tbl_RawData_Report1[[#This Row],[Item ID]]&amp;tbl_RawData_Report1[[#This Row],[Order No.]]</f>
        <v>METHYLDOP250MG_1000000038521</v>
      </c>
      <c r="BL784"/>
      <c r="BM784"/>
      <c r="BN784"/>
    </row>
    <row r="785" spans="1:66" hidden="1" x14ac:dyDescent="0.25">
      <c r="A785" s="35" t="s">
        <v>8</v>
      </c>
      <c r="B785" s="35" t="s">
        <v>2905</v>
      </c>
      <c r="C785" s="35">
        <v>6</v>
      </c>
      <c r="D785" s="35">
        <v>1</v>
      </c>
      <c r="E785" s="35">
        <v>2</v>
      </c>
      <c r="F785" s="35" t="s">
        <v>427</v>
      </c>
      <c r="G785" s="35" t="s">
        <v>3260</v>
      </c>
      <c r="H785" s="35" t="s">
        <v>3281</v>
      </c>
      <c r="I785" s="35" t="s">
        <v>593</v>
      </c>
      <c r="J785" s="35">
        <v>1275</v>
      </c>
      <c r="K785" s="35" t="s">
        <v>400</v>
      </c>
      <c r="L785" s="35" t="s">
        <v>401</v>
      </c>
      <c r="M785" s="35" t="s">
        <v>396</v>
      </c>
      <c r="N785" s="35" t="s">
        <v>122</v>
      </c>
      <c r="O785" s="35" t="s">
        <v>402</v>
      </c>
      <c r="P785" s="35" t="s">
        <v>403</v>
      </c>
      <c r="Q785" s="35" t="s">
        <v>311</v>
      </c>
      <c r="R785" s="35" t="s">
        <v>270</v>
      </c>
      <c r="S785" s="35" t="s">
        <v>195</v>
      </c>
      <c r="T785" s="35" t="s">
        <v>5052</v>
      </c>
      <c r="U785" s="35" t="s">
        <v>269</v>
      </c>
      <c r="V785" s="35">
        <v>0</v>
      </c>
      <c r="W785" s="35">
        <v>0</v>
      </c>
      <c r="X785" s="49">
        <v>1875</v>
      </c>
      <c r="Y785" s="60" t="s">
        <v>345</v>
      </c>
      <c r="Z785" s="49">
        <v>3</v>
      </c>
      <c r="AA785" s="49">
        <v>5625</v>
      </c>
      <c r="AB785" s="60" t="s">
        <v>637</v>
      </c>
      <c r="AC785" s="60" t="s">
        <v>715</v>
      </c>
      <c r="AD785" s="60" t="s">
        <v>694</v>
      </c>
      <c r="AE785" s="60" t="s">
        <v>695</v>
      </c>
      <c r="AF785" s="49">
        <v>2019</v>
      </c>
      <c r="AG785" s="60" t="s">
        <v>3174</v>
      </c>
      <c r="AH785" s="60">
        <v>43907</v>
      </c>
      <c r="AI785" s="60">
        <v>43934</v>
      </c>
      <c r="AJ785" s="60">
        <v>43907</v>
      </c>
      <c r="AK785" s="60">
        <v>43916</v>
      </c>
      <c r="AL785" s="60">
        <v>43934</v>
      </c>
      <c r="AM785" s="60" t="s">
        <v>569</v>
      </c>
      <c r="AN785" s="60" t="s">
        <v>122</v>
      </c>
      <c r="AO785" s="60" t="s">
        <v>3284</v>
      </c>
      <c r="AP785" s="49"/>
      <c r="AQ785" s="60" t="s">
        <v>266</v>
      </c>
      <c r="AR785" s="60" t="s">
        <v>174</v>
      </c>
      <c r="AS785" s="60" t="s">
        <v>174</v>
      </c>
      <c r="AT785" s="49">
        <v>16</v>
      </c>
      <c r="AU785" s="49">
        <v>1</v>
      </c>
      <c r="AV785" s="49">
        <v>1</v>
      </c>
      <c r="AW785" s="60">
        <v>43619</v>
      </c>
      <c r="AX785" s="60" t="s">
        <v>183</v>
      </c>
      <c r="AY785" s="60">
        <v>43941.366435381948</v>
      </c>
      <c r="AZ785" s="60">
        <v>43580</v>
      </c>
      <c r="BA785" s="60">
        <v>43585</v>
      </c>
      <c r="BB785" s="60" t="s">
        <v>3283</v>
      </c>
      <c r="BC785" s="60">
        <v>43619.658032407409</v>
      </c>
      <c r="BD785" s="60">
        <v>43903</v>
      </c>
      <c r="BE785" s="60">
        <v>47848</v>
      </c>
      <c r="BF785" s="49">
        <f>IF(AND(ISBLANK(tbl_RawData_Report1[[#This Row],[REQ_ID]]),tbl_RawData_Report1[[#This Row],[RH Kit?]] = "Y"),1,COUNTIFS(tbl_RawData_Report1[RH Kit?],"Y",tbl_RawData_Report1[REQ_ID],tbl_RawData_Report1[[#This Row],[REQ_ID]]))</f>
        <v>0</v>
      </c>
      <c r="BG785" s="49">
        <f>COUNTIFS(tbl_RawData_Report1[RH Kit?],"Y",tbl_RawData_Report1[Order No.],tbl_RawData_Report1[[#This Row],[Order No.]])</f>
        <v>0</v>
      </c>
      <c r="BH785" s="49">
        <f>SUM(tbl_RawData_Report1[[#This Row],[RH Kit Req]:[RH Kit PO]])</f>
        <v>0</v>
      </c>
      <c r="BI785" s="49" t="str">
        <f>IFERROR(VLOOKUP(B785,Lookup!A:B,2,FALSE),B785)</f>
        <v>MISOPROSTOL200MG_3</v>
      </c>
      <c r="BJ785" s="49" t="b">
        <f t="shared" si="12"/>
        <v>1</v>
      </c>
      <c r="BK785" s="49" t="str">
        <f>tbl_RawData_Report1[[#This Row],[Item ID]]&amp;tbl_RawData_Report1[[#This Row],[Order No.]]</f>
        <v>MISOPROSTOL200MG_30000038521</v>
      </c>
      <c r="BL785"/>
      <c r="BM785"/>
      <c r="BN785"/>
    </row>
    <row r="786" spans="1:66" hidden="1" x14ac:dyDescent="0.25">
      <c r="A786" s="35" t="s">
        <v>8</v>
      </c>
      <c r="B786" s="35" t="s">
        <v>3243</v>
      </c>
      <c r="C786" s="35">
        <v>5</v>
      </c>
      <c r="D786" s="35">
        <v>1</v>
      </c>
      <c r="E786" s="35">
        <v>2</v>
      </c>
      <c r="F786" s="35" t="s">
        <v>427</v>
      </c>
      <c r="G786" s="35" t="s">
        <v>3260</v>
      </c>
      <c r="H786" s="35" t="s">
        <v>3277</v>
      </c>
      <c r="I786" s="35" t="s">
        <v>593</v>
      </c>
      <c r="J786" s="35">
        <v>60680</v>
      </c>
      <c r="K786" s="35" t="s">
        <v>400</v>
      </c>
      <c r="L786" s="35" t="s">
        <v>401</v>
      </c>
      <c r="M786" s="35" t="s">
        <v>396</v>
      </c>
      <c r="N786" s="35" t="s">
        <v>122</v>
      </c>
      <c r="O786" s="35" t="s">
        <v>402</v>
      </c>
      <c r="P786" s="35" t="s">
        <v>403</v>
      </c>
      <c r="Q786" s="35" t="s">
        <v>311</v>
      </c>
      <c r="R786" s="35" t="s">
        <v>270</v>
      </c>
      <c r="S786" s="35" t="s">
        <v>195</v>
      </c>
      <c r="T786" s="35" t="s">
        <v>5052</v>
      </c>
      <c r="U786" s="35" t="s">
        <v>269</v>
      </c>
      <c r="V786" s="35">
        <v>0</v>
      </c>
      <c r="W786" s="35">
        <v>0</v>
      </c>
      <c r="X786" s="49">
        <v>20000</v>
      </c>
      <c r="Y786" s="60" t="s">
        <v>341</v>
      </c>
      <c r="Z786" s="49">
        <v>100</v>
      </c>
      <c r="AA786" s="49">
        <v>2000000</v>
      </c>
      <c r="AB786" s="60" t="s">
        <v>637</v>
      </c>
      <c r="AC786" s="60" t="s">
        <v>715</v>
      </c>
      <c r="AD786" s="60" t="s">
        <v>694</v>
      </c>
      <c r="AE786" s="60" t="s">
        <v>695</v>
      </c>
      <c r="AF786" s="49">
        <v>2019</v>
      </c>
      <c r="AG786" s="60" t="s">
        <v>3174</v>
      </c>
      <c r="AH786" s="60">
        <v>43907</v>
      </c>
      <c r="AI786" s="60">
        <v>43934</v>
      </c>
      <c r="AJ786" s="60">
        <v>43907</v>
      </c>
      <c r="AK786" s="60">
        <v>43916</v>
      </c>
      <c r="AL786" s="60">
        <v>43934</v>
      </c>
      <c r="AM786" s="60" t="s">
        <v>569</v>
      </c>
      <c r="AN786" s="60" t="s">
        <v>122</v>
      </c>
      <c r="AO786" s="60" t="s">
        <v>3280</v>
      </c>
      <c r="AP786" s="49"/>
      <c r="AQ786" s="60" t="s">
        <v>266</v>
      </c>
      <c r="AR786" s="60" t="s">
        <v>174</v>
      </c>
      <c r="AS786" s="60" t="s">
        <v>174</v>
      </c>
      <c r="AT786" s="49">
        <v>13</v>
      </c>
      <c r="AU786" s="49">
        <v>1</v>
      </c>
      <c r="AV786" s="49">
        <v>1</v>
      </c>
      <c r="AW786" s="60">
        <v>43619</v>
      </c>
      <c r="AX786" s="60" t="s">
        <v>183</v>
      </c>
      <c r="AY786" s="60">
        <v>43941.366435381948</v>
      </c>
      <c r="AZ786" s="60">
        <v>43580</v>
      </c>
      <c r="BA786" s="60">
        <v>43585</v>
      </c>
      <c r="BB786" s="60" t="s">
        <v>3279</v>
      </c>
      <c r="BC786" s="60">
        <v>43619.658032407409</v>
      </c>
      <c r="BD786" s="60">
        <v>43903</v>
      </c>
      <c r="BE786" s="60">
        <v>47848</v>
      </c>
      <c r="BF786" s="49">
        <f>IF(AND(ISBLANK(tbl_RawData_Report1[[#This Row],[REQ_ID]]),tbl_RawData_Report1[[#This Row],[RH Kit?]] = "Y"),1,COUNTIFS(tbl_RawData_Report1[RH Kit?],"Y",tbl_RawData_Report1[REQ_ID],tbl_RawData_Report1[[#This Row],[REQ_ID]]))</f>
        <v>0</v>
      </c>
      <c r="BG786" s="49">
        <f>COUNTIFS(tbl_RawData_Report1[RH Kit?],"Y",tbl_RawData_Report1[Order No.],tbl_RawData_Report1[[#This Row],[Order No.]])</f>
        <v>0</v>
      </c>
      <c r="BH786" s="49">
        <f>SUM(tbl_RawData_Report1[[#This Row],[RH Kit Req]:[RH Kit PO]])</f>
        <v>0</v>
      </c>
      <c r="BI786" s="49" t="str">
        <f>IFERROR(VLOOKUP(B786,Lookup!A:B,2,FALSE),B786)</f>
        <v>METHYLDOP250MG_100</v>
      </c>
      <c r="BJ786" s="49" t="b">
        <f t="shared" si="12"/>
        <v>1</v>
      </c>
      <c r="BK786" s="49" t="str">
        <f>tbl_RawData_Report1[[#This Row],[Item ID]]&amp;tbl_RawData_Report1[[#This Row],[Order No.]]</f>
        <v>METHYLDOP250MG_1000000038521</v>
      </c>
      <c r="BL786"/>
      <c r="BM786"/>
      <c r="BN786"/>
    </row>
    <row r="787" spans="1:66" hidden="1" x14ac:dyDescent="0.25">
      <c r="A787" s="35" t="s">
        <v>8</v>
      </c>
      <c r="B787" s="35" t="s">
        <v>904</v>
      </c>
      <c r="C787" s="35">
        <v>1</v>
      </c>
      <c r="D787" s="35">
        <v>1</v>
      </c>
      <c r="E787" s="35">
        <v>1</v>
      </c>
      <c r="F787" s="35" t="s">
        <v>427</v>
      </c>
      <c r="G787" s="35" t="s">
        <v>3260</v>
      </c>
      <c r="H787" s="35" t="s">
        <v>3285</v>
      </c>
      <c r="I787" s="35" t="s">
        <v>593</v>
      </c>
      <c r="J787" s="35">
        <v>0</v>
      </c>
      <c r="K787" s="35" t="s">
        <v>400</v>
      </c>
      <c r="L787" s="35" t="s">
        <v>401</v>
      </c>
      <c r="M787" s="35" t="s">
        <v>396</v>
      </c>
      <c r="N787" s="35" t="s">
        <v>122</v>
      </c>
      <c r="O787" s="35" t="s">
        <v>402</v>
      </c>
      <c r="P787" s="35" t="s">
        <v>403</v>
      </c>
      <c r="Q787" s="35" t="s">
        <v>311</v>
      </c>
      <c r="R787" s="35" t="s">
        <v>270</v>
      </c>
      <c r="S787" s="35" t="s">
        <v>195</v>
      </c>
      <c r="T787" s="35" t="s">
        <v>5052</v>
      </c>
      <c r="U787" s="35" t="s">
        <v>269</v>
      </c>
      <c r="V787" s="35">
        <v>0</v>
      </c>
      <c r="W787" s="35">
        <v>0</v>
      </c>
      <c r="X787" s="49">
        <v>0</v>
      </c>
      <c r="Y787" s="60" t="s">
        <v>791</v>
      </c>
      <c r="Z787" s="49">
        <v>20</v>
      </c>
      <c r="AA787" s="49">
        <v>0</v>
      </c>
      <c r="AB787" s="60" t="s">
        <v>637</v>
      </c>
      <c r="AC787" s="60" t="s">
        <v>725</v>
      </c>
      <c r="AD787" s="60" t="s">
        <v>694</v>
      </c>
      <c r="AE787" s="60" t="s">
        <v>695</v>
      </c>
      <c r="AF787" s="49">
        <v>2019</v>
      </c>
      <c r="AG787" s="60" t="s">
        <v>3174</v>
      </c>
      <c r="AH787" s="60">
        <v>43907</v>
      </c>
      <c r="AI787" s="60">
        <v>43934</v>
      </c>
      <c r="AJ787" s="60">
        <v>43907</v>
      </c>
      <c r="AK787" s="60">
        <v>43916</v>
      </c>
      <c r="AL787" s="60">
        <v>43934</v>
      </c>
      <c r="AM787" s="60" t="s">
        <v>569</v>
      </c>
      <c r="AN787" s="60" t="s">
        <v>122</v>
      </c>
      <c r="AO787" s="60" t="s">
        <v>3288</v>
      </c>
      <c r="AP787" s="49"/>
      <c r="AQ787" s="60" t="s">
        <v>266</v>
      </c>
      <c r="AR787" s="60" t="s">
        <v>174</v>
      </c>
      <c r="AS787" s="60" t="s">
        <v>174</v>
      </c>
      <c r="AT787" s="49">
        <v>1</v>
      </c>
      <c r="AU787" s="49">
        <v>1</v>
      </c>
      <c r="AV787" s="49">
        <v>1</v>
      </c>
      <c r="AW787" s="60">
        <v>43619</v>
      </c>
      <c r="AX787" s="60" t="s">
        <v>183</v>
      </c>
      <c r="AY787" s="60">
        <v>43941.366435381948</v>
      </c>
      <c r="AZ787" s="60">
        <v>43580</v>
      </c>
      <c r="BA787" s="60">
        <v>43585</v>
      </c>
      <c r="BB787" s="60" t="s">
        <v>3287</v>
      </c>
      <c r="BC787" s="60">
        <v>43619.658032407409</v>
      </c>
      <c r="BD787" s="60">
        <v>43903</v>
      </c>
      <c r="BE787" s="60">
        <v>47848</v>
      </c>
      <c r="BF787" s="49">
        <f>IF(AND(ISBLANK(tbl_RawData_Report1[[#This Row],[REQ_ID]]),tbl_RawData_Report1[[#This Row],[RH Kit?]] = "Y"),1,COUNTIFS(tbl_RawData_Report1[RH Kit?],"Y",tbl_RawData_Report1[REQ_ID],tbl_RawData_Report1[[#This Row],[REQ_ID]]))</f>
        <v>0</v>
      </c>
      <c r="BG787" s="49">
        <f>COUNTIFS(tbl_RawData_Report1[RH Kit?],"Y",tbl_RawData_Report1[Order No.],tbl_RawData_Report1[[#This Row],[Order No.]])</f>
        <v>0</v>
      </c>
      <c r="BH787" s="49">
        <f>SUM(tbl_RawData_Report1[[#This Row],[RH Kit Req]:[RH Kit PO]])</f>
        <v>0</v>
      </c>
      <c r="BI787" s="49" t="str">
        <f>IFERROR(VLOOKUP(B787,Lookup!A:B,2,FALSE),B787)</f>
        <v>CALGLUCONATE_100MG</v>
      </c>
      <c r="BJ787" s="49" t="b">
        <f t="shared" si="12"/>
        <v>1</v>
      </c>
      <c r="BK787" s="49" t="str">
        <f>tbl_RawData_Report1[[#This Row],[Item ID]]&amp;tbl_RawData_Report1[[#This Row],[Order No.]]</f>
        <v>CALGLUCONATE_100MG0000038521</v>
      </c>
      <c r="BL787"/>
      <c r="BM787"/>
      <c r="BN787"/>
    </row>
    <row r="788" spans="1:66" hidden="1" x14ac:dyDescent="0.25">
      <c r="A788" s="35" t="s">
        <v>8</v>
      </c>
      <c r="B788" s="35" t="s">
        <v>1384</v>
      </c>
      <c r="C788" s="35">
        <v>4</v>
      </c>
      <c r="D788" s="35">
        <v>1</v>
      </c>
      <c r="E788" s="35">
        <v>1</v>
      </c>
      <c r="F788" s="35" t="s">
        <v>427</v>
      </c>
      <c r="G788" s="35" t="s">
        <v>3260</v>
      </c>
      <c r="H788" s="35" t="s">
        <v>3261</v>
      </c>
      <c r="I788" s="35" t="s">
        <v>593</v>
      </c>
      <c r="J788" s="35">
        <v>0</v>
      </c>
      <c r="K788" s="35" t="s">
        <v>400</v>
      </c>
      <c r="L788" s="35" t="s">
        <v>401</v>
      </c>
      <c r="M788" s="35" t="s">
        <v>396</v>
      </c>
      <c r="N788" s="35" t="s">
        <v>122</v>
      </c>
      <c r="O788" s="35" t="s">
        <v>402</v>
      </c>
      <c r="P788" s="35" t="s">
        <v>403</v>
      </c>
      <c r="Q788" s="35" t="s">
        <v>311</v>
      </c>
      <c r="R788" s="35" t="s">
        <v>270</v>
      </c>
      <c r="S788" s="35" t="s">
        <v>195</v>
      </c>
      <c r="T788" s="35" t="s">
        <v>5052</v>
      </c>
      <c r="U788" s="35" t="s">
        <v>269</v>
      </c>
      <c r="V788" s="35">
        <v>0</v>
      </c>
      <c r="W788" s="35">
        <v>0</v>
      </c>
      <c r="X788" s="49">
        <v>0</v>
      </c>
      <c r="Y788" s="60" t="s">
        <v>340</v>
      </c>
      <c r="Z788" s="49">
        <v>1</v>
      </c>
      <c r="AA788" s="49">
        <v>0</v>
      </c>
      <c r="AB788" s="60" t="s">
        <v>637</v>
      </c>
      <c r="AC788" s="60" t="s">
        <v>660</v>
      </c>
      <c r="AD788" s="60" t="s">
        <v>694</v>
      </c>
      <c r="AE788" s="60" t="s">
        <v>695</v>
      </c>
      <c r="AF788" s="49">
        <v>2019</v>
      </c>
      <c r="AG788" s="60" t="s">
        <v>3174</v>
      </c>
      <c r="AH788" s="60">
        <v>43907</v>
      </c>
      <c r="AI788" s="60">
        <v>43934</v>
      </c>
      <c r="AJ788" s="60">
        <v>43907</v>
      </c>
      <c r="AK788" s="60">
        <v>43916</v>
      </c>
      <c r="AL788" s="60">
        <v>43934</v>
      </c>
      <c r="AM788" s="60" t="s">
        <v>569</v>
      </c>
      <c r="AN788" s="60" t="s">
        <v>122</v>
      </c>
      <c r="AO788" s="60" t="s">
        <v>3264</v>
      </c>
      <c r="AP788" s="49"/>
      <c r="AQ788" s="60" t="s">
        <v>266</v>
      </c>
      <c r="AR788" s="60" t="s">
        <v>174</v>
      </c>
      <c r="AS788" s="60" t="s">
        <v>174</v>
      </c>
      <c r="AT788" s="49">
        <v>12</v>
      </c>
      <c r="AU788" s="49">
        <v>1</v>
      </c>
      <c r="AV788" s="49">
        <v>1</v>
      </c>
      <c r="AW788" s="60">
        <v>43619</v>
      </c>
      <c r="AX788" s="60" t="s">
        <v>183</v>
      </c>
      <c r="AY788" s="60">
        <v>43941.366435381948</v>
      </c>
      <c r="AZ788" s="60">
        <v>43580</v>
      </c>
      <c r="BA788" s="60">
        <v>43585</v>
      </c>
      <c r="BB788" s="60" t="s">
        <v>3263</v>
      </c>
      <c r="BC788" s="60">
        <v>43619.658032407409</v>
      </c>
      <c r="BD788" s="60">
        <v>43903</v>
      </c>
      <c r="BE788" s="60">
        <v>47848</v>
      </c>
      <c r="BF788" s="49">
        <f>IF(AND(ISBLANK(tbl_RawData_Report1[[#This Row],[REQ_ID]]),tbl_RawData_Report1[[#This Row],[RH Kit?]] = "Y"),1,COUNTIFS(tbl_RawData_Report1[RH Kit?],"Y",tbl_RawData_Report1[REQ_ID],tbl_RawData_Report1[[#This Row],[REQ_ID]]))</f>
        <v>0</v>
      </c>
      <c r="BG788" s="49">
        <f>COUNTIFS(tbl_RawData_Report1[RH Kit?],"Y",tbl_RawData_Report1[Order No.],tbl_RawData_Report1[[#This Row],[Order No.]])</f>
        <v>0</v>
      </c>
      <c r="BH788" s="49">
        <f>SUM(tbl_RawData_Report1[[#This Row],[RH Kit Req]:[RH Kit PO]])</f>
        <v>0</v>
      </c>
      <c r="BI788" s="49" t="str">
        <f>IFERROR(VLOOKUP(B788,Lookup!A:B,2,FALSE),B788)</f>
        <v>AMPICILLIN500MGINJ</v>
      </c>
      <c r="BJ788" s="49" t="b">
        <f t="shared" si="12"/>
        <v>1</v>
      </c>
      <c r="BK788" s="49" t="str">
        <f>tbl_RawData_Report1[[#This Row],[Item ID]]&amp;tbl_RawData_Report1[[#This Row],[Order No.]]</f>
        <v>AMPICILLIN500MGINJ0000038521</v>
      </c>
      <c r="BL788"/>
      <c r="BM788"/>
      <c r="BN788"/>
    </row>
    <row r="789" spans="1:66" hidden="1" x14ac:dyDescent="0.25">
      <c r="A789" s="35" t="s">
        <v>8</v>
      </c>
      <c r="B789" s="35" t="s">
        <v>2476</v>
      </c>
      <c r="C789" s="35">
        <v>2</v>
      </c>
      <c r="D789" s="35">
        <v>1</v>
      </c>
      <c r="E789" s="35">
        <v>1</v>
      </c>
      <c r="F789" s="35" t="s">
        <v>427</v>
      </c>
      <c r="G789" s="35" t="s">
        <v>3260</v>
      </c>
      <c r="H789" s="35" t="s">
        <v>3404</v>
      </c>
      <c r="I789" s="35" t="s">
        <v>593</v>
      </c>
      <c r="J789" s="35">
        <v>0</v>
      </c>
      <c r="K789" s="35" t="s">
        <v>400</v>
      </c>
      <c r="L789" s="35" t="s">
        <v>401</v>
      </c>
      <c r="M789" s="35" t="s">
        <v>396</v>
      </c>
      <c r="N789" s="35" t="s">
        <v>122</v>
      </c>
      <c r="O789" s="35" t="s">
        <v>402</v>
      </c>
      <c r="P789" s="35" t="s">
        <v>403</v>
      </c>
      <c r="Q789" s="35" t="s">
        <v>311</v>
      </c>
      <c r="R789" s="35" t="s">
        <v>270</v>
      </c>
      <c r="S789" s="35" t="s">
        <v>195</v>
      </c>
      <c r="T789" s="35" t="s">
        <v>5052</v>
      </c>
      <c r="U789" s="35" t="s">
        <v>269</v>
      </c>
      <c r="V789" s="35">
        <v>0</v>
      </c>
      <c r="W789" s="35">
        <v>0</v>
      </c>
      <c r="X789" s="49">
        <v>0</v>
      </c>
      <c r="Y789" s="60" t="s">
        <v>655</v>
      </c>
      <c r="Z789" s="49">
        <v>10</v>
      </c>
      <c r="AA789" s="49">
        <v>0</v>
      </c>
      <c r="AB789" s="60" t="s">
        <v>637</v>
      </c>
      <c r="AC789" s="60" t="s">
        <v>715</v>
      </c>
      <c r="AD789" s="60" t="s">
        <v>694</v>
      </c>
      <c r="AE789" s="60" t="s">
        <v>695</v>
      </c>
      <c r="AF789" s="49">
        <v>2019</v>
      </c>
      <c r="AG789" s="60" t="s">
        <v>3174</v>
      </c>
      <c r="AH789" s="60">
        <v>43907</v>
      </c>
      <c r="AI789" s="60">
        <v>43934</v>
      </c>
      <c r="AJ789" s="60">
        <v>43907</v>
      </c>
      <c r="AK789" s="60">
        <v>43916</v>
      </c>
      <c r="AL789" s="60">
        <v>43934</v>
      </c>
      <c r="AM789" s="60" t="s">
        <v>569</v>
      </c>
      <c r="AN789" s="60" t="s">
        <v>122</v>
      </c>
      <c r="AO789" s="60" t="s">
        <v>3405</v>
      </c>
      <c r="AP789" s="49"/>
      <c r="AQ789" s="60" t="s">
        <v>266</v>
      </c>
      <c r="AR789" s="60" t="s">
        <v>174</v>
      </c>
      <c r="AS789" s="60" t="s">
        <v>174</v>
      </c>
      <c r="AT789" s="49">
        <v>6</v>
      </c>
      <c r="AU789" s="49">
        <v>1</v>
      </c>
      <c r="AV789" s="49">
        <v>1</v>
      </c>
      <c r="AW789" s="60">
        <v>43619</v>
      </c>
      <c r="AX789" s="60" t="s">
        <v>183</v>
      </c>
      <c r="AY789" s="60">
        <v>43941.366435381948</v>
      </c>
      <c r="AZ789" s="60">
        <v>43580</v>
      </c>
      <c r="BA789" s="60">
        <v>43585</v>
      </c>
      <c r="BB789" s="60" t="s">
        <v>3406</v>
      </c>
      <c r="BC789" s="60">
        <v>43619.658032407409</v>
      </c>
      <c r="BD789" s="60">
        <v>43903</v>
      </c>
      <c r="BE789" s="60">
        <v>47848</v>
      </c>
      <c r="BF789" s="49">
        <f>IF(AND(ISBLANK(tbl_RawData_Report1[[#This Row],[REQ_ID]]),tbl_RawData_Report1[[#This Row],[RH Kit?]] = "Y"),1,COUNTIFS(tbl_RawData_Report1[RH Kit?],"Y",tbl_RawData_Report1[REQ_ID],tbl_RawData_Report1[[#This Row],[REQ_ID]]))</f>
        <v>0</v>
      </c>
      <c r="BG789" s="49">
        <f>COUNTIFS(tbl_RawData_Report1[RH Kit?],"Y",tbl_RawData_Report1[Order No.],tbl_RawData_Report1[[#This Row],[Order No.]])</f>
        <v>0</v>
      </c>
      <c r="BH789" s="49">
        <f>SUM(tbl_RawData_Report1[[#This Row],[RH Kit Req]:[RH Kit PO]])</f>
        <v>0</v>
      </c>
      <c r="BI789" s="49" t="str">
        <f>IFERROR(VLOOKUP(B789,Lookup!A:B,2,FALSE),B789)</f>
        <v>MGSULPHATE10ML_10</v>
      </c>
      <c r="BJ789" s="49" t="b">
        <f t="shared" si="12"/>
        <v>1</v>
      </c>
      <c r="BK789" s="49" t="str">
        <f>tbl_RawData_Report1[[#This Row],[Item ID]]&amp;tbl_RawData_Report1[[#This Row],[Order No.]]</f>
        <v>MGSULPHATE10ML_100000038521</v>
      </c>
      <c r="BL789"/>
      <c r="BM789"/>
      <c r="BN789"/>
    </row>
    <row r="790" spans="1:66" hidden="1" x14ac:dyDescent="0.25">
      <c r="A790" s="35" t="s">
        <v>8</v>
      </c>
      <c r="B790" s="35" t="s">
        <v>904</v>
      </c>
      <c r="C790" s="35">
        <v>1</v>
      </c>
      <c r="D790" s="35">
        <v>1</v>
      </c>
      <c r="E790" s="35">
        <v>2</v>
      </c>
      <c r="F790" s="35" t="s">
        <v>427</v>
      </c>
      <c r="G790" s="35" t="s">
        <v>3260</v>
      </c>
      <c r="H790" s="35" t="s">
        <v>3285</v>
      </c>
      <c r="I790" s="35" t="s">
        <v>593</v>
      </c>
      <c r="J790" s="35">
        <v>4160</v>
      </c>
      <c r="K790" s="35" t="s">
        <v>400</v>
      </c>
      <c r="L790" s="35" t="s">
        <v>401</v>
      </c>
      <c r="M790" s="35" t="s">
        <v>396</v>
      </c>
      <c r="N790" s="35" t="s">
        <v>122</v>
      </c>
      <c r="O790" s="35" t="s">
        <v>402</v>
      </c>
      <c r="P790" s="35" t="s">
        <v>403</v>
      </c>
      <c r="Q790" s="35" t="s">
        <v>311</v>
      </c>
      <c r="R790" s="35" t="s">
        <v>270</v>
      </c>
      <c r="S790" s="35" t="s">
        <v>195</v>
      </c>
      <c r="T790" s="35" t="s">
        <v>5052</v>
      </c>
      <c r="U790" s="35" t="s">
        <v>269</v>
      </c>
      <c r="V790" s="35">
        <v>0</v>
      </c>
      <c r="W790" s="35">
        <v>0</v>
      </c>
      <c r="X790" s="49">
        <v>1000</v>
      </c>
      <c r="Y790" s="60" t="s">
        <v>791</v>
      </c>
      <c r="Z790" s="49">
        <v>20</v>
      </c>
      <c r="AA790" s="49">
        <v>20000</v>
      </c>
      <c r="AB790" s="60" t="s">
        <v>637</v>
      </c>
      <c r="AC790" s="60" t="s">
        <v>725</v>
      </c>
      <c r="AD790" s="60" t="s">
        <v>694</v>
      </c>
      <c r="AE790" s="60" t="s">
        <v>695</v>
      </c>
      <c r="AF790" s="49">
        <v>2019</v>
      </c>
      <c r="AG790" s="60" t="s">
        <v>3174</v>
      </c>
      <c r="AH790" s="60">
        <v>43907</v>
      </c>
      <c r="AI790" s="60">
        <v>43934</v>
      </c>
      <c r="AJ790" s="60">
        <v>43907</v>
      </c>
      <c r="AK790" s="60">
        <v>43916</v>
      </c>
      <c r="AL790" s="60">
        <v>43934</v>
      </c>
      <c r="AM790" s="60" t="s">
        <v>569</v>
      </c>
      <c r="AN790" s="60" t="s">
        <v>122</v>
      </c>
      <c r="AO790" s="60" t="s">
        <v>3286</v>
      </c>
      <c r="AP790" s="49"/>
      <c r="AQ790" s="60" t="s">
        <v>266</v>
      </c>
      <c r="AR790" s="60" t="s">
        <v>174</v>
      </c>
      <c r="AS790" s="60" t="s">
        <v>174</v>
      </c>
      <c r="AT790" s="49">
        <v>1</v>
      </c>
      <c r="AU790" s="49">
        <v>1</v>
      </c>
      <c r="AV790" s="49">
        <v>1</v>
      </c>
      <c r="AW790" s="60">
        <v>43619</v>
      </c>
      <c r="AX790" s="60" t="s">
        <v>183</v>
      </c>
      <c r="AY790" s="60">
        <v>43941.366435381948</v>
      </c>
      <c r="AZ790" s="60">
        <v>43580</v>
      </c>
      <c r="BA790" s="60">
        <v>43585</v>
      </c>
      <c r="BB790" s="60" t="s">
        <v>3287</v>
      </c>
      <c r="BC790" s="60">
        <v>43619.658032407409</v>
      </c>
      <c r="BD790" s="60">
        <v>43903</v>
      </c>
      <c r="BE790" s="60">
        <v>47848</v>
      </c>
      <c r="BF790" s="49">
        <f>IF(AND(ISBLANK(tbl_RawData_Report1[[#This Row],[REQ_ID]]),tbl_RawData_Report1[[#This Row],[RH Kit?]] = "Y"),1,COUNTIFS(tbl_RawData_Report1[RH Kit?],"Y",tbl_RawData_Report1[REQ_ID],tbl_RawData_Report1[[#This Row],[REQ_ID]]))</f>
        <v>0</v>
      </c>
      <c r="BG790" s="49">
        <f>COUNTIFS(tbl_RawData_Report1[RH Kit?],"Y",tbl_RawData_Report1[Order No.],tbl_RawData_Report1[[#This Row],[Order No.]])</f>
        <v>0</v>
      </c>
      <c r="BH790" s="49">
        <f>SUM(tbl_RawData_Report1[[#This Row],[RH Kit Req]:[RH Kit PO]])</f>
        <v>0</v>
      </c>
      <c r="BI790" s="49" t="str">
        <f>IFERROR(VLOOKUP(B790,Lookup!A:B,2,FALSE),B790)</f>
        <v>CALGLUCONATE_100MG</v>
      </c>
      <c r="BJ790" s="49" t="b">
        <f t="shared" si="12"/>
        <v>1</v>
      </c>
      <c r="BK790" s="49" t="str">
        <f>tbl_RawData_Report1[[#This Row],[Item ID]]&amp;tbl_RawData_Report1[[#This Row],[Order No.]]</f>
        <v>CALGLUCONATE_100MG0000038521</v>
      </c>
      <c r="BL790"/>
      <c r="BM790"/>
      <c r="BN790"/>
    </row>
    <row r="791" spans="1:66" hidden="1" x14ac:dyDescent="0.25">
      <c r="A791" s="35" t="s">
        <v>8</v>
      </c>
      <c r="B791" s="35" t="s">
        <v>2476</v>
      </c>
      <c r="C791" s="35">
        <v>2</v>
      </c>
      <c r="D791" s="35">
        <v>1</v>
      </c>
      <c r="E791" s="35">
        <v>2</v>
      </c>
      <c r="F791" s="35" t="s">
        <v>427</v>
      </c>
      <c r="G791" s="35" t="s">
        <v>3260</v>
      </c>
      <c r="H791" s="35" t="s">
        <v>3404</v>
      </c>
      <c r="I791" s="35" t="s">
        <v>593</v>
      </c>
      <c r="J791" s="35">
        <v>36240</v>
      </c>
      <c r="K791" s="35" t="s">
        <v>400</v>
      </c>
      <c r="L791" s="35" t="s">
        <v>401</v>
      </c>
      <c r="M791" s="35" t="s">
        <v>396</v>
      </c>
      <c r="N791" s="35" t="s">
        <v>122</v>
      </c>
      <c r="O791" s="35" t="s">
        <v>402</v>
      </c>
      <c r="P791" s="35" t="s">
        <v>403</v>
      </c>
      <c r="Q791" s="35" t="s">
        <v>311</v>
      </c>
      <c r="R791" s="35" t="s">
        <v>270</v>
      </c>
      <c r="S791" s="35" t="s">
        <v>195</v>
      </c>
      <c r="T791" s="35" t="s">
        <v>5052</v>
      </c>
      <c r="U791" s="35" t="s">
        <v>269</v>
      </c>
      <c r="V791" s="35">
        <v>0</v>
      </c>
      <c r="W791" s="35">
        <v>0</v>
      </c>
      <c r="X791" s="49">
        <v>4000</v>
      </c>
      <c r="Y791" s="60" t="s">
        <v>655</v>
      </c>
      <c r="Z791" s="49">
        <v>10</v>
      </c>
      <c r="AA791" s="49">
        <v>40000</v>
      </c>
      <c r="AB791" s="60" t="s">
        <v>637</v>
      </c>
      <c r="AC791" s="60" t="s">
        <v>715</v>
      </c>
      <c r="AD791" s="60" t="s">
        <v>694</v>
      </c>
      <c r="AE791" s="60" t="s">
        <v>695</v>
      </c>
      <c r="AF791" s="49">
        <v>2019</v>
      </c>
      <c r="AG791" s="60" t="s">
        <v>3174</v>
      </c>
      <c r="AH791" s="60">
        <v>43907</v>
      </c>
      <c r="AI791" s="60">
        <v>43934</v>
      </c>
      <c r="AJ791" s="60">
        <v>43907</v>
      </c>
      <c r="AK791" s="60">
        <v>43916</v>
      </c>
      <c r="AL791" s="60">
        <v>43934</v>
      </c>
      <c r="AM791" s="60" t="s">
        <v>569</v>
      </c>
      <c r="AN791" s="60" t="s">
        <v>122</v>
      </c>
      <c r="AO791" s="60" t="s">
        <v>3407</v>
      </c>
      <c r="AP791" s="49"/>
      <c r="AQ791" s="60" t="s">
        <v>266</v>
      </c>
      <c r="AR791" s="60" t="s">
        <v>174</v>
      </c>
      <c r="AS791" s="60" t="s">
        <v>174</v>
      </c>
      <c r="AT791" s="49">
        <v>6</v>
      </c>
      <c r="AU791" s="49">
        <v>1</v>
      </c>
      <c r="AV791" s="49">
        <v>1</v>
      </c>
      <c r="AW791" s="60">
        <v>43619</v>
      </c>
      <c r="AX791" s="60" t="s">
        <v>183</v>
      </c>
      <c r="AY791" s="60">
        <v>43941.366435381948</v>
      </c>
      <c r="AZ791" s="60">
        <v>43580</v>
      </c>
      <c r="BA791" s="60">
        <v>43585</v>
      </c>
      <c r="BB791" s="60" t="s">
        <v>3406</v>
      </c>
      <c r="BC791" s="60">
        <v>43619.658032407409</v>
      </c>
      <c r="BD791" s="60">
        <v>43903</v>
      </c>
      <c r="BE791" s="60">
        <v>47848</v>
      </c>
      <c r="BF791" s="49">
        <f>IF(AND(ISBLANK(tbl_RawData_Report1[[#This Row],[REQ_ID]]),tbl_RawData_Report1[[#This Row],[RH Kit?]] = "Y"),1,COUNTIFS(tbl_RawData_Report1[RH Kit?],"Y",tbl_RawData_Report1[REQ_ID],tbl_RawData_Report1[[#This Row],[REQ_ID]]))</f>
        <v>0</v>
      </c>
      <c r="BG791" s="49">
        <f>COUNTIFS(tbl_RawData_Report1[RH Kit?],"Y",tbl_RawData_Report1[Order No.],tbl_RawData_Report1[[#This Row],[Order No.]])</f>
        <v>0</v>
      </c>
      <c r="BH791" s="49">
        <f>SUM(tbl_RawData_Report1[[#This Row],[RH Kit Req]:[RH Kit PO]])</f>
        <v>0</v>
      </c>
      <c r="BI791" s="49" t="str">
        <f>IFERROR(VLOOKUP(B791,Lookup!A:B,2,FALSE),B791)</f>
        <v>MGSULPHATE10ML_10</v>
      </c>
      <c r="BJ791" s="49" t="b">
        <f t="shared" si="12"/>
        <v>1</v>
      </c>
      <c r="BK791" s="49" t="str">
        <f>tbl_RawData_Report1[[#This Row],[Item ID]]&amp;tbl_RawData_Report1[[#This Row],[Order No.]]</f>
        <v>MGSULPHATE10ML_100000038521</v>
      </c>
      <c r="BL791"/>
      <c r="BM791"/>
      <c r="BN791"/>
    </row>
    <row r="792" spans="1:66" hidden="1" x14ac:dyDescent="0.25">
      <c r="A792" s="35" t="s">
        <v>8</v>
      </c>
      <c r="B792" s="35" t="s">
        <v>1384</v>
      </c>
      <c r="C792" s="35">
        <v>4</v>
      </c>
      <c r="D792" s="35">
        <v>1</v>
      </c>
      <c r="E792" s="35">
        <v>2</v>
      </c>
      <c r="F792" s="35" t="s">
        <v>427</v>
      </c>
      <c r="G792" s="35" t="s">
        <v>3260</v>
      </c>
      <c r="H792" s="35" t="s">
        <v>3261</v>
      </c>
      <c r="I792" s="35" t="s">
        <v>593</v>
      </c>
      <c r="J792" s="35">
        <v>81400</v>
      </c>
      <c r="K792" s="35" t="s">
        <v>400</v>
      </c>
      <c r="L792" s="35" t="s">
        <v>401</v>
      </c>
      <c r="M792" s="35" t="s">
        <v>396</v>
      </c>
      <c r="N792" s="35" t="s">
        <v>122</v>
      </c>
      <c r="O792" s="35" t="s">
        <v>402</v>
      </c>
      <c r="P792" s="35" t="s">
        <v>403</v>
      </c>
      <c r="Q792" s="35" t="s">
        <v>311</v>
      </c>
      <c r="R792" s="35" t="s">
        <v>270</v>
      </c>
      <c r="S792" s="35" t="s">
        <v>195</v>
      </c>
      <c r="T792" s="35" t="s">
        <v>5052</v>
      </c>
      <c r="U792" s="35" t="s">
        <v>269</v>
      </c>
      <c r="V792" s="35">
        <v>0</v>
      </c>
      <c r="W792" s="35">
        <v>0</v>
      </c>
      <c r="X792" s="49">
        <v>20000</v>
      </c>
      <c r="Y792" s="60" t="s">
        <v>340</v>
      </c>
      <c r="Z792" s="49">
        <v>1</v>
      </c>
      <c r="AA792" s="49">
        <v>20000</v>
      </c>
      <c r="AB792" s="60" t="s">
        <v>637</v>
      </c>
      <c r="AC792" s="60" t="s">
        <v>660</v>
      </c>
      <c r="AD792" s="60" t="s">
        <v>694</v>
      </c>
      <c r="AE792" s="60" t="s">
        <v>695</v>
      </c>
      <c r="AF792" s="49">
        <v>2019</v>
      </c>
      <c r="AG792" s="60" t="s">
        <v>3174</v>
      </c>
      <c r="AH792" s="60">
        <v>43907</v>
      </c>
      <c r="AI792" s="60">
        <v>43934</v>
      </c>
      <c r="AJ792" s="60">
        <v>43907</v>
      </c>
      <c r="AK792" s="60">
        <v>43916</v>
      </c>
      <c r="AL792" s="60">
        <v>43934</v>
      </c>
      <c r="AM792" s="60" t="s">
        <v>569</v>
      </c>
      <c r="AN792" s="60" t="s">
        <v>122</v>
      </c>
      <c r="AO792" s="60" t="s">
        <v>3262</v>
      </c>
      <c r="AP792" s="49"/>
      <c r="AQ792" s="60" t="s">
        <v>266</v>
      </c>
      <c r="AR792" s="60" t="s">
        <v>174</v>
      </c>
      <c r="AS792" s="60" t="s">
        <v>174</v>
      </c>
      <c r="AT792" s="49">
        <v>12</v>
      </c>
      <c r="AU792" s="49">
        <v>1</v>
      </c>
      <c r="AV792" s="49">
        <v>1</v>
      </c>
      <c r="AW792" s="60">
        <v>43619</v>
      </c>
      <c r="AX792" s="60" t="s">
        <v>183</v>
      </c>
      <c r="AY792" s="60">
        <v>43941.366435381948</v>
      </c>
      <c r="AZ792" s="60">
        <v>43580</v>
      </c>
      <c r="BA792" s="60">
        <v>43585</v>
      </c>
      <c r="BB792" s="60" t="s">
        <v>3263</v>
      </c>
      <c r="BC792" s="60">
        <v>43619.658032407409</v>
      </c>
      <c r="BD792" s="60">
        <v>43903</v>
      </c>
      <c r="BE792" s="60">
        <v>47848</v>
      </c>
      <c r="BF792" s="49">
        <f>IF(AND(ISBLANK(tbl_RawData_Report1[[#This Row],[REQ_ID]]),tbl_RawData_Report1[[#This Row],[RH Kit?]] = "Y"),1,COUNTIFS(tbl_RawData_Report1[RH Kit?],"Y",tbl_RawData_Report1[REQ_ID],tbl_RawData_Report1[[#This Row],[REQ_ID]]))</f>
        <v>0</v>
      </c>
      <c r="BG792" s="49">
        <f>COUNTIFS(tbl_RawData_Report1[RH Kit?],"Y",tbl_RawData_Report1[Order No.],tbl_RawData_Report1[[#This Row],[Order No.]])</f>
        <v>0</v>
      </c>
      <c r="BH792" s="49">
        <f>SUM(tbl_RawData_Report1[[#This Row],[RH Kit Req]:[RH Kit PO]])</f>
        <v>0</v>
      </c>
      <c r="BI792" s="49" t="str">
        <f>IFERROR(VLOOKUP(B792,Lookup!A:B,2,FALSE),B792)</f>
        <v>AMPICILLIN500MGINJ</v>
      </c>
      <c r="BJ792" s="49" t="b">
        <f t="shared" si="12"/>
        <v>1</v>
      </c>
      <c r="BK792" s="49" t="str">
        <f>tbl_RawData_Report1[[#This Row],[Item ID]]&amp;tbl_RawData_Report1[[#This Row],[Order No.]]</f>
        <v>AMPICILLIN500MGINJ0000038521</v>
      </c>
      <c r="BL792"/>
      <c r="BM792"/>
      <c r="BN792"/>
    </row>
    <row r="793" spans="1:66" hidden="1" x14ac:dyDescent="0.25">
      <c r="A793" s="35" t="s">
        <v>8</v>
      </c>
      <c r="B793" s="35" t="s">
        <v>2396</v>
      </c>
      <c r="C793" s="35">
        <v>1</v>
      </c>
      <c r="D793" s="35">
        <v>1</v>
      </c>
      <c r="E793" s="35">
        <v>1</v>
      </c>
      <c r="F793" s="35" t="s">
        <v>457</v>
      </c>
      <c r="G793" s="35" t="s">
        <v>3356</v>
      </c>
      <c r="H793" s="35" t="s">
        <v>2397</v>
      </c>
      <c r="I793" s="35" t="s">
        <v>593</v>
      </c>
      <c r="J793" s="35">
        <v>486.2</v>
      </c>
      <c r="K793" s="35" t="s">
        <v>1438</v>
      </c>
      <c r="L793" s="35" t="s">
        <v>397</v>
      </c>
      <c r="M793" s="35" t="s">
        <v>396</v>
      </c>
      <c r="N793" s="35" t="s">
        <v>122</v>
      </c>
      <c r="O793" s="35" t="s">
        <v>1439</v>
      </c>
      <c r="P793" s="35" t="s">
        <v>1440</v>
      </c>
      <c r="Q793" s="35" t="s">
        <v>311</v>
      </c>
      <c r="R793" s="35" t="s">
        <v>291</v>
      </c>
      <c r="S793" s="35" t="s">
        <v>292</v>
      </c>
      <c r="T793" s="35" t="s">
        <v>5061</v>
      </c>
      <c r="U793" s="35" t="s">
        <v>272</v>
      </c>
      <c r="V793" s="35">
        <v>0</v>
      </c>
      <c r="W793" s="35">
        <v>0</v>
      </c>
      <c r="X793" s="49">
        <v>20</v>
      </c>
      <c r="Y793" s="60" t="s">
        <v>341</v>
      </c>
      <c r="Z793" s="49">
        <v>100</v>
      </c>
      <c r="AA793" s="49">
        <v>2000</v>
      </c>
      <c r="AB793" s="60" t="s">
        <v>637</v>
      </c>
      <c r="AC793" s="60" t="s">
        <v>660</v>
      </c>
      <c r="AD793" s="60" t="s">
        <v>792</v>
      </c>
      <c r="AE793" s="60" t="s">
        <v>793</v>
      </c>
      <c r="AF793" s="49">
        <v>2019</v>
      </c>
      <c r="AG793" s="60" t="s">
        <v>3355</v>
      </c>
      <c r="AH793" s="60">
        <v>43740</v>
      </c>
      <c r="AI793" s="60">
        <v>43746</v>
      </c>
      <c r="AJ793" s="60">
        <v>43746</v>
      </c>
      <c r="AK793" s="60">
        <v>43816</v>
      </c>
      <c r="AL793" s="60">
        <v>43748</v>
      </c>
      <c r="AM793" s="60" t="s">
        <v>567</v>
      </c>
      <c r="AN793" s="60" t="s">
        <v>3357</v>
      </c>
      <c r="AO793" s="60" t="s">
        <v>3358</v>
      </c>
      <c r="AP793" s="49"/>
      <c r="AQ793" s="60" t="s">
        <v>266</v>
      </c>
      <c r="AR793" s="60" t="s">
        <v>174</v>
      </c>
      <c r="AS793" s="60" t="s">
        <v>174</v>
      </c>
      <c r="AT793" s="49">
        <v>1</v>
      </c>
      <c r="AU793" s="49">
        <v>1</v>
      </c>
      <c r="AV793" s="49">
        <v>1</v>
      </c>
      <c r="AW793" s="60">
        <v>43622</v>
      </c>
      <c r="AX793" s="60" t="s">
        <v>183</v>
      </c>
      <c r="AY793" s="60">
        <v>43859.580385381945</v>
      </c>
      <c r="AZ793" s="60">
        <v>43565</v>
      </c>
      <c r="BA793" s="60">
        <v>43614</v>
      </c>
      <c r="BB793" s="60" t="s">
        <v>3359</v>
      </c>
      <c r="BC793" s="60">
        <v>43626.589525462965</v>
      </c>
      <c r="BD793" s="60">
        <v>43740</v>
      </c>
      <c r="BE793" s="60">
        <v>73050</v>
      </c>
      <c r="BF793" s="49">
        <f>IF(AND(ISBLANK(tbl_RawData_Report1[[#This Row],[REQ_ID]]),tbl_RawData_Report1[[#This Row],[RH Kit?]] = "Y"),1,COUNTIFS(tbl_RawData_Report1[RH Kit?],"Y",tbl_RawData_Report1[REQ_ID],tbl_RawData_Report1[[#This Row],[REQ_ID]]))</f>
        <v>0</v>
      </c>
      <c r="BG793" s="49">
        <f>COUNTIFS(tbl_RawData_Report1[RH Kit?],"Y",tbl_RawData_Report1[Order No.],tbl_RawData_Report1[[#This Row],[Order No.]])</f>
        <v>0</v>
      </c>
      <c r="BH793" s="49">
        <f>SUM(tbl_RawData_Report1[[#This Row],[RH Kit Req]:[RH Kit PO]])</f>
        <v>0</v>
      </c>
      <c r="BI793" s="49" t="str">
        <f>IFERROR(VLOOKUP(B793,Lookup!A:B,2,FALSE),B793)</f>
        <v>CEFIXIME400MG_100</v>
      </c>
      <c r="BJ793" s="49" t="b">
        <f t="shared" si="12"/>
        <v>1</v>
      </c>
      <c r="BK793" s="49" t="str">
        <f>tbl_RawData_Report1[[#This Row],[Item ID]]&amp;tbl_RawData_Report1[[#This Row],[Order No.]]</f>
        <v>CEFIXIME400MG_1000000038550</v>
      </c>
      <c r="BL793"/>
      <c r="BM793"/>
      <c r="BN793"/>
    </row>
    <row r="794" spans="1:66" hidden="1" x14ac:dyDescent="0.25">
      <c r="A794" s="35" t="s">
        <v>8</v>
      </c>
      <c r="B794" s="35" t="s">
        <v>4896</v>
      </c>
      <c r="C794" s="35">
        <v>2</v>
      </c>
      <c r="D794" s="35">
        <v>1</v>
      </c>
      <c r="E794" s="35">
        <v>1</v>
      </c>
      <c r="F794" s="35" t="s">
        <v>457</v>
      </c>
      <c r="G794" s="35" t="s">
        <v>3356</v>
      </c>
      <c r="H794" s="35" t="s">
        <v>4713</v>
      </c>
      <c r="I794" s="35" t="s">
        <v>593</v>
      </c>
      <c r="J794" s="35">
        <v>784.7</v>
      </c>
      <c r="K794" s="35" t="s">
        <v>1438</v>
      </c>
      <c r="L794" s="35" t="s">
        <v>397</v>
      </c>
      <c r="M794" s="35" t="s">
        <v>396</v>
      </c>
      <c r="N794" s="35" t="s">
        <v>122</v>
      </c>
      <c r="O794" s="35" t="s">
        <v>1439</v>
      </c>
      <c r="P794" s="35" t="s">
        <v>1440</v>
      </c>
      <c r="Q794" s="35" t="s">
        <v>311</v>
      </c>
      <c r="R794" s="35" t="s">
        <v>291</v>
      </c>
      <c r="S794" s="35" t="s">
        <v>292</v>
      </c>
      <c r="T794" s="35" t="s">
        <v>5061</v>
      </c>
      <c r="U794" s="35" t="s">
        <v>272</v>
      </c>
      <c r="V794" s="35">
        <v>0</v>
      </c>
      <c r="W794" s="35">
        <v>0</v>
      </c>
      <c r="X794" s="49">
        <v>70</v>
      </c>
      <c r="Y794" s="60" t="s">
        <v>341</v>
      </c>
      <c r="Z794" s="49">
        <v>100</v>
      </c>
      <c r="AA794" s="49">
        <v>7000</v>
      </c>
      <c r="AB794" s="60" t="s">
        <v>4570</v>
      </c>
      <c r="AC794" s="60" t="s">
        <v>4575</v>
      </c>
      <c r="AD794" s="60" t="s">
        <v>792</v>
      </c>
      <c r="AE794" s="60" t="s">
        <v>793</v>
      </c>
      <c r="AF794" s="49">
        <v>2019</v>
      </c>
      <c r="AG794" s="60" t="s">
        <v>3355</v>
      </c>
      <c r="AH794" s="60">
        <v>43826</v>
      </c>
      <c r="AI794" s="60">
        <v>43843</v>
      </c>
      <c r="AJ794" s="60">
        <v>43826</v>
      </c>
      <c r="AK794" s="60">
        <v>43830</v>
      </c>
      <c r="AL794" s="60">
        <v>43828</v>
      </c>
      <c r="AM794" s="60" t="s">
        <v>567</v>
      </c>
      <c r="AN794" s="60" t="s">
        <v>3357</v>
      </c>
      <c r="AO794" s="60" t="s">
        <v>4897</v>
      </c>
      <c r="AP794" s="49"/>
      <c r="AQ794" s="60" t="s">
        <v>266</v>
      </c>
      <c r="AR794" s="60" t="s">
        <v>174</v>
      </c>
      <c r="AS794" s="60" t="s">
        <v>174</v>
      </c>
      <c r="AT794" s="49">
        <v>5</v>
      </c>
      <c r="AU794" s="49">
        <v>1</v>
      </c>
      <c r="AV794" s="49">
        <v>1</v>
      </c>
      <c r="AW794" s="60">
        <v>43622</v>
      </c>
      <c r="AX794" s="60" t="s">
        <v>183</v>
      </c>
      <c r="AY794" s="60">
        <v>43859.580385381945</v>
      </c>
      <c r="AZ794" s="60">
        <v>43565</v>
      </c>
      <c r="BA794" s="60">
        <v>43614</v>
      </c>
      <c r="BB794" s="60" t="s">
        <v>4898</v>
      </c>
      <c r="BC794" s="60">
        <v>43626.589525462965</v>
      </c>
      <c r="BD794" s="60">
        <v>43740</v>
      </c>
      <c r="BE794" s="60">
        <v>73050</v>
      </c>
      <c r="BF794" s="49">
        <f>IF(AND(ISBLANK(tbl_RawData_Report1[[#This Row],[REQ_ID]]),tbl_RawData_Report1[[#This Row],[RH Kit?]] = "Y"),1,COUNTIFS(tbl_RawData_Report1[RH Kit?],"Y",tbl_RawData_Report1[REQ_ID],tbl_RawData_Report1[[#This Row],[REQ_ID]]))</f>
        <v>0</v>
      </c>
      <c r="BG794" s="49">
        <f>COUNTIFS(tbl_RawData_Report1[RH Kit?],"Y",tbl_RawData_Report1[Order No.],tbl_RawData_Report1[[#This Row],[Order No.]])</f>
        <v>0</v>
      </c>
      <c r="BH794" s="49">
        <f>SUM(tbl_RawData_Report1[[#This Row],[RH Kit Req]:[RH Kit PO]])</f>
        <v>0</v>
      </c>
      <c r="BI794" s="49" t="str">
        <f>IFERROR(VLOOKUP(B794,Lookup!A:B,2,FALSE),B794)</f>
        <v>SYPHILIS_RAP8</v>
      </c>
      <c r="BJ794" s="49" t="b">
        <f t="shared" si="12"/>
        <v>1</v>
      </c>
      <c r="BK794" s="49" t="str">
        <f>tbl_RawData_Report1[[#This Row],[Item ID]]&amp;tbl_RawData_Report1[[#This Row],[Order No.]]</f>
        <v>SYPHILIS_RAP80000038550</v>
      </c>
      <c r="BL794"/>
      <c r="BM794"/>
      <c r="BN794"/>
    </row>
    <row r="795" spans="1:66" hidden="1" x14ac:dyDescent="0.25">
      <c r="A795" s="35" t="s">
        <v>8</v>
      </c>
      <c r="B795" s="35" t="s">
        <v>639</v>
      </c>
      <c r="C795" s="35">
        <v>2</v>
      </c>
      <c r="D795" s="35">
        <v>1</v>
      </c>
      <c r="E795" s="35">
        <v>1</v>
      </c>
      <c r="F795" s="35" t="s">
        <v>8</v>
      </c>
      <c r="G795" s="35" t="s">
        <v>3360</v>
      </c>
      <c r="H795" s="35" t="s">
        <v>3451</v>
      </c>
      <c r="I795" s="35" t="s">
        <v>593</v>
      </c>
      <c r="J795" s="35">
        <v>420</v>
      </c>
      <c r="K795" s="35" t="s">
        <v>400</v>
      </c>
      <c r="L795" s="35" t="s">
        <v>401</v>
      </c>
      <c r="M795" s="35" t="s">
        <v>396</v>
      </c>
      <c r="N795" s="35" t="s">
        <v>122</v>
      </c>
      <c r="O795" s="35" t="s">
        <v>402</v>
      </c>
      <c r="P795" s="35" t="s">
        <v>403</v>
      </c>
      <c r="Q795" s="35" t="s">
        <v>311</v>
      </c>
      <c r="R795" s="35" t="s">
        <v>2281</v>
      </c>
      <c r="S795" s="35" t="s">
        <v>2282</v>
      </c>
      <c r="T795" s="35" t="s">
        <v>7027</v>
      </c>
      <c r="U795" s="35" t="s">
        <v>276</v>
      </c>
      <c r="V795" s="35">
        <v>0</v>
      </c>
      <c r="W795" s="35">
        <v>0</v>
      </c>
      <c r="X795" s="49">
        <v>1</v>
      </c>
      <c r="Y795" s="60" t="s">
        <v>340</v>
      </c>
      <c r="Z795" s="49">
        <v>1</v>
      </c>
      <c r="AA795" s="49">
        <v>1</v>
      </c>
      <c r="AB795" s="60" t="s">
        <v>637</v>
      </c>
      <c r="AC795" s="60" t="s">
        <v>641</v>
      </c>
      <c r="AD795" s="60" t="s">
        <v>347</v>
      </c>
      <c r="AE795" s="60" t="s">
        <v>348</v>
      </c>
      <c r="AF795" s="49">
        <v>2019</v>
      </c>
      <c r="AG795" s="60"/>
      <c r="AH795" s="60"/>
      <c r="AI795" s="60"/>
      <c r="AJ795" s="60"/>
      <c r="AK795" s="60">
        <v>43670</v>
      </c>
      <c r="AL795" s="60"/>
      <c r="AM795" s="60" t="s">
        <v>2283</v>
      </c>
      <c r="AN795" s="60" t="s">
        <v>3361</v>
      </c>
      <c r="AO795" s="60" t="s">
        <v>3452</v>
      </c>
      <c r="AP795" s="49"/>
      <c r="AQ795" s="60" t="s">
        <v>266</v>
      </c>
      <c r="AR795" s="60" t="s">
        <v>174</v>
      </c>
      <c r="AS795" s="60" t="s">
        <v>174</v>
      </c>
      <c r="AT795" s="49"/>
      <c r="AU795" s="49"/>
      <c r="AV795" s="49"/>
      <c r="AW795" s="60">
        <v>43623</v>
      </c>
      <c r="AX795" s="60" t="s">
        <v>183</v>
      </c>
      <c r="AY795" s="60">
        <v>43839.63524880787</v>
      </c>
      <c r="AZ795" s="60"/>
      <c r="BA795" s="60"/>
      <c r="BB795" s="60" t="s">
        <v>3453</v>
      </c>
      <c r="BC795" s="60">
        <v>43623.619074074071</v>
      </c>
      <c r="BD795" s="60">
        <v>43696</v>
      </c>
      <c r="BE795" s="60">
        <v>47848</v>
      </c>
      <c r="BF795" s="49">
        <f>IF(AND(ISBLANK(tbl_RawData_Report1[[#This Row],[REQ_ID]]),tbl_RawData_Report1[[#This Row],[RH Kit?]] = "Y"),1,COUNTIFS(tbl_RawData_Report1[RH Kit?],"Y",tbl_RawData_Report1[REQ_ID],tbl_RawData_Report1[[#This Row],[REQ_ID]]))</f>
        <v>0</v>
      </c>
      <c r="BG795" s="49">
        <f>COUNTIFS(tbl_RawData_Report1[RH Kit?],"Y",tbl_RawData_Report1[Order No.],tbl_RawData_Report1[[#This Row],[Order No.]])</f>
        <v>0</v>
      </c>
      <c r="BH795" s="49">
        <f>SUM(tbl_RawData_Report1[[#This Row],[RH Kit Req]:[RH Kit PO]])</f>
        <v>0</v>
      </c>
      <c r="BI795" s="49" t="str">
        <f>IFERROR(VLOOKUP(B795,Lookup!A:B,2,FALSE),B795)</f>
        <v>PRESHIPMENTINSPCPH</v>
      </c>
      <c r="BJ795" s="49" t="b">
        <f t="shared" si="12"/>
        <v>0</v>
      </c>
      <c r="BK795" s="49" t="str">
        <f>tbl_RawData_Report1[[#This Row],[Item ID]]&amp;tbl_RawData_Report1[[#This Row],[Order No.]]</f>
        <v>PRESHIPMENTINSPCPH0000038562</v>
      </c>
      <c r="BL795"/>
      <c r="BM795"/>
      <c r="BN795"/>
    </row>
    <row r="796" spans="1:66" hidden="1" x14ac:dyDescent="0.25">
      <c r="A796" s="35" t="s">
        <v>8</v>
      </c>
      <c r="B796" s="35" t="s">
        <v>639</v>
      </c>
      <c r="C796" s="35">
        <v>1</v>
      </c>
      <c r="D796" s="35">
        <v>1</v>
      </c>
      <c r="E796" s="35">
        <v>1</v>
      </c>
      <c r="F796" s="35" t="s">
        <v>8</v>
      </c>
      <c r="G796" s="35" t="s">
        <v>3360</v>
      </c>
      <c r="H796" s="35" t="s">
        <v>3362</v>
      </c>
      <c r="I796" s="35" t="s">
        <v>593</v>
      </c>
      <c r="J796" s="35">
        <v>960</v>
      </c>
      <c r="K796" s="35" t="s">
        <v>400</v>
      </c>
      <c r="L796" s="35" t="s">
        <v>401</v>
      </c>
      <c r="M796" s="35" t="s">
        <v>396</v>
      </c>
      <c r="N796" s="35" t="s">
        <v>122</v>
      </c>
      <c r="O796" s="35" t="s">
        <v>402</v>
      </c>
      <c r="P796" s="35" t="s">
        <v>403</v>
      </c>
      <c r="Q796" s="35" t="s">
        <v>311</v>
      </c>
      <c r="R796" s="35" t="s">
        <v>2281</v>
      </c>
      <c r="S796" s="35" t="s">
        <v>2282</v>
      </c>
      <c r="T796" s="35" t="s">
        <v>7027</v>
      </c>
      <c r="U796" s="35" t="s">
        <v>276</v>
      </c>
      <c r="V796" s="35">
        <v>0</v>
      </c>
      <c r="W796" s="35">
        <v>0</v>
      </c>
      <c r="X796" s="49">
        <v>3</v>
      </c>
      <c r="Y796" s="60" t="s">
        <v>340</v>
      </c>
      <c r="Z796" s="49">
        <v>1</v>
      </c>
      <c r="AA796" s="49">
        <v>3</v>
      </c>
      <c r="AB796" s="60" t="s">
        <v>637</v>
      </c>
      <c r="AC796" s="60" t="s">
        <v>641</v>
      </c>
      <c r="AD796" s="60" t="s">
        <v>347</v>
      </c>
      <c r="AE796" s="60" t="s">
        <v>348</v>
      </c>
      <c r="AF796" s="49">
        <v>2019</v>
      </c>
      <c r="AG796" s="60"/>
      <c r="AH796" s="60"/>
      <c r="AI796" s="60"/>
      <c r="AJ796" s="60"/>
      <c r="AK796" s="60">
        <v>43777</v>
      </c>
      <c r="AL796" s="60"/>
      <c r="AM796" s="60" t="s">
        <v>2283</v>
      </c>
      <c r="AN796" s="60" t="s">
        <v>3361</v>
      </c>
      <c r="AO796" s="60" t="s">
        <v>3363</v>
      </c>
      <c r="AP796" s="49"/>
      <c r="AQ796" s="60" t="s">
        <v>266</v>
      </c>
      <c r="AR796" s="60" t="s">
        <v>174</v>
      </c>
      <c r="AS796" s="60" t="s">
        <v>174</v>
      </c>
      <c r="AT796" s="49"/>
      <c r="AU796" s="49"/>
      <c r="AV796" s="49"/>
      <c r="AW796" s="60">
        <v>43623</v>
      </c>
      <c r="AX796" s="60" t="s">
        <v>183</v>
      </c>
      <c r="AY796" s="60">
        <v>43839.63524880787</v>
      </c>
      <c r="AZ796" s="60"/>
      <c r="BA796" s="60"/>
      <c r="BB796" s="60" t="s">
        <v>3364</v>
      </c>
      <c r="BC796" s="60">
        <v>43623.619074074071</v>
      </c>
      <c r="BD796" s="60">
        <v>43710</v>
      </c>
      <c r="BE796" s="60">
        <v>47848</v>
      </c>
      <c r="BF796" s="49">
        <f>IF(AND(ISBLANK(tbl_RawData_Report1[[#This Row],[REQ_ID]]),tbl_RawData_Report1[[#This Row],[RH Kit?]] = "Y"),1,COUNTIFS(tbl_RawData_Report1[RH Kit?],"Y",tbl_RawData_Report1[REQ_ID],tbl_RawData_Report1[[#This Row],[REQ_ID]]))</f>
        <v>0</v>
      </c>
      <c r="BG796" s="49">
        <f>COUNTIFS(tbl_RawData_Report1[RH Kit?],"Y",tbl_RawData_Report1[Order No.],tbl_RawData_Report1[[#This Row],[Order No.]])</f>
        <v>0</v>
      </c>
      <c r="BH796" s="49">
        <f>SUM(tbl_RawData_Report1[[#This Row],[RH Kit Req]:[RH Kit PO]])</f>
        <v>0</v>
      </c>
      <c r="BI796" s="49" t="str">
        <f>IFERROR(VLOOKUP(B796,Lookup!A:B,2,FALSE),B796)</f>
        <v>PRESHIPMENTINSPCPH</v>
      </c>
      <c r="BJ796" s="49" t="b">
        <f t="shared" si="12"/>
        <v>1</v>
      </c>
      <c r="BK796" s="49" t="str">
        <f>tbl_RawData_Report1[[#This Row],[Item ID]]&amp;tbl_RawData_Report1[[#This Row],[Order No.]]</f>
        <v>PRESHIPMENTINSPCPH0000038562</v>
      </c>
      <c r="BL796"/>
      <c r="BM796"/>
      <c r="BN796"/>
    </row>
    <row r="797" spans="1:66" hidden="1" x14ac:dyDescent="0.25">
      <c r="A797" s="35" t="s">
        <v>8</v>
      </c>
      <c r="B797" s="35" t="s">
        <v>639</v>
      </c>
      <c r="C797" s="35">
        <v>1</v>
      </c>
      <c r="D797" s="35">
        <v>1</v>
      </c>
      <c r="E797" s="35">
        <v>1</v>
      </c>
      <c r="F797" s="35" t="s">
        <v>2350</v>
      </c>
      <c r="G797" s="35" t="s">
        <v>3559</v>
      </c>
      <c r="H797" s="35" t="s">
        <v>640</v>
      </c>
      <c r="I797" s="35" t="s">
        <v>593</v>
      </c>
      <c r="J797" s="35">
        <v>1200</v>
      </c>
      <c r="K797" s="35" t="s">
        <v>267</v>
      </c>
      <c r="L797" s="35" t="s">
        <v>2349</v>
      </c>
      <c r="M797" s="35" t="s">
        <v>122</v>
      </c>
      <c r="N797" s="35" t="s">
        <v>122</v>
      </c>
      <c r="O797" s="35" t="s">
        <v>122</v>
      </c>
      <c r="P797" s="35" t="s">
        <v>122</v>
      </c>
      <c r="Q797" s="35" t="s">
        <v>311</v>
      </c>
      <c r="R797" s="35" t="s">
        <v>2351</v>
      </c>
      <c r="S797" s="35" t="s">
        <v>2352</v>
      </c>
      <c r="U797" s="35" t="s">
        <v>209</v>
      </c>
      <c r="V797" s="35">
        <v>0</v>
      </c>
      <c r="W797" s="35">
        <v>1</v>
      </c>
      <c r="X797" s="49">
        <v>1</v>
      </c>
      <c r="Y797" s="60" t="s">
        <v>340</v>
      </c>
      <c r="Z797" s="49">
        <v>1</v>
      </c>
      <c r="AA797" s="49">
        <v>1</v>
      </c>
      <c r="AB797" s="60" t="s">
        <v>637</v>
      </c>
      <c r="AC797" s="60" t="s">
        <v>641</v>
      </c>
      <c r="AD797" s="60" t="s">
        <v>2495</v>
      </c>
      <c r="AE797" s="60" t="s">
        <v>2496</v>
      </c>
      <c r="AF797" s="49">
        <v>2019</v>
      </c>
      <c r="AG797" s="60" t="s">
        <v>3558</v>
      </c>
      <c r="AH797" s="60"/>
      <c r="AI797" s="60"/>
      <c r="AJ797" s="60"/>
      <c r="AK797" s="60">
        <v>43706</v>
      </c>
      <c r="AL797" s="60"/>
      <c r="AM797" s="60" t="s">
        <v>2284</v>
      </c>
      <c r="AN797" s="60" t="s">
        <v>3558</v>
      </c>
      <c r="AO797" s="60" t="s">
        <v>3560</v>
      </c>
      <c r="AP797" s="49"/>
      <c r="AQ797" s="60" t="s">
        <v>266</v>
      </c>
      <c r="AR797" s="60" t="s">
        <v>174</v>
      </c>
      <c r="AS797" s="60" t="s">
        <v>174</v>
      </c>
      <c r="AT797" s="49">
        <v>1</v>
      </c>
      <c r="AU797" s="49">
        <v>1</v>
      </c>
      <c r="AV797" s="49">
        <v>1</v>
      </c>
      <c r="AW797" s="60">
        <v>43648</v>
      </c>
      <c r="AX797" s="60" t="s">
        <v>183</v>
      </c>
      <c r="AY797" s="60">
        <v>43805.834035150459</v>
      </c>
      <c r="AZ797" s="60">
        <v>43636</v>
      </c>
      <c r="BA797" s="60">
        <v>43637</v>
      </c>
      <c r="BB797" s="60" t="s">
        <v>3561</v>
      </c>
      <c r="BC797" s="60">
        <v>43648.488865740743</v>
      </c>
      <c r="BD797" s="60">
        <v>43658</v>
      </c>
      <c r="BE797" s="60">
        <v>73050</v>
      </c>
      <c r="BF797" s="49">
        <f>IF(AND(ISBLANK(tbl_RawData_Report1[[#This Row],[REQ_ID]]),tbl_RawData_Report1[[#This Row],[RH Kit?]] = "Y"),1,COUNTIFS(tbl_RawData_Report1[RH Kit?],"Y",tbl_RawData_Report1[REQ_ID],tbl_RawData_Report1[[#This Row],[REQ_ID]]))</f>
        <v>0</v>
      </c>
      <c r="BG797" s="49">
        <f>COUNTIFS(tbl_RawData_Report1[RH Kit?],"Y",tbl_RawData_Report1[Order No.],tbl_RawData_Report1[[#This Row],[Order No.]])</f>
        <v>0</v>
      </c>
      <c r="BH797" s="49">
        <f>SUM(tbl_RawData_Report1[[#This Row],[RH Kit Req]:[RH Kit PO]])</f>
        <v>0</v>
      </c>
      <c r="BI797" s="49" t="str">
        <f>IFERROR(VLOOKUP(B797,Lookup!A:B,2,FALSE),B797)</f>
        <v>PRESHIPMENTINSPCPH</v>
      </c>
      <c r="BJ797" s="49" t="b">
        <f t="shared" si="12"/>
        <v>1</v>
      </c>
      <c r="BK797" s="49" t="str">
        <f>tbl_RawData_Report1[[#This Row],[Item ID]]&amp;tbl_RawData_Report1[[#This Row],[Order No.]]</f>
        <v>PRESHIPMENTINSPCPH0000038672</v>
      </c>
      <c r="BL797"/>
      <c r="BM797"/>
      <c r="BN797"/>
    </row>
    <row r="798" spans="1:66" hidden="1" x14ac:dyDescent="0.25">
      <c r="A798" s="35" t="s">
        <v>8</v>
      </c>
      <c r="B798" s="35" t="s">
        <v>1293</v>
      </c>
      <c r="C798" s="35">
        <v>1</v>
      </c>
      <c r="D798" s="35">
        <v>1</v>
      </c>
      <c r="E798" s="35">
        <v>1</v>
      </c>
      <c r="F798" s="35" t="s">
        <v>427</v>
      </c>
      <c r="G798" s="35" t="s">
        <v>3446</v>
      </c>
      <c r="H798" s="35" t="s">
        <v>1294</v>
      </c>
      <c r="I798" s="35" t="s">
        <v>593</v>
      </c>
      <c r="J798" s="35">
        <v>44695</v>
      </c>
      <c r="K798" s="35" t="s">
        <v>400</v>
      </c>
      <c r="L798" s="35" t="s">
        <v>401</v>
      </c>
      <c r="M798" s="35" t="s">
        <v>396</v>
      </c>
      <c r="N798" s="35" t="s">
        <v>122</v>
      </c>
      <c r="O798" s="35" t="s">
        <v>402</v>
      </c>
      <c r="P798" s="35" t="s">
        <v>403</v>
      </c>
      <c r="Q798" s="35" t="s">
        <v>311</v>
      </c>
      <c r="R798" s="35" t="s">
        <v>270</v>
      </c>
      <c r="S798" s="35" t="s">
        <v>195</v>
      </c>
      <c r="T798" s="35" t="s">
        <v>5052</v>
      </c>
      <c r="U798" s="35" t="s">
        <v>272</v>
      </c>
      <c r="V798" s="35">
        <v>0</v>
      </c>
      <c r="W798" s="35">
        <v>0</v>
      </c>
      <c r="X798" s="49">
        <v>3500</v>
      </c>
      <c r="Y798" s="60" t="s">
        <v>1297</v>
      </c>
      <c r="Z798" s="49">
        <v>5</v>
      </c>
      <c r="AA798" s="49">
        <v>17500</v>
      </c>
      <c r="AB798" s="60" t="s">
        <v>637</v>
      </c>
      <c r="AC798" s="60" t="s">
        <v>674</v>
      </c>
      <c r="AD798" s="60" t="s">
        <v>2471</v>
      </c>
      <c r="AE798" s="60" t="s">
        <v>2472</v>
      </c>
      <c r="AF798" s="49">
        <v>2019</v>
      </c>
      <c r="AG798" s="60" t="s">
        <v>3174</v>
      </c>
      <c r="AH798" s="60">
        <v>43991</v>
      </c>
      <c r="AI798" s="60">
        <v>44000</v>
      </c>
      <c r="AJ798" s="60">
        <v>43991</v>
      </c>
      <c r="AK798" s="60">
        <v>43819</v>
      </c>
      <c r="AL798" s="60">
        <v>44004</v>
      </c>
      <c r="AM798" s="60" t="s">
        <v>569</v>
      </c>
      <c r="AN798" s="60" t="s">
        <v>3447</v>
      </c>
      <c r="AO798" s="60" t="s">
        <v>3450</v>
      </c>
      <c r="AP798" s="49"/>
      <c r="AQ798" s="60" t="s">
        <v>266</v>
      </c>
      <c r="AR798" s="60" t="s">
        <v>174</v>
      </c>
      <c r="AS798" s="60" t="s">
        <v>174</v>
      </c>
      <c r="AT798" s="49">
        <v>15</v>
      </c>
      <c r="AU798" s="49">
        <v>1</v>
      </c>
      <c r="AV798" s="49">
        <v>1</v>
      </c>
      <c r="AW798" s="60">
        <v>43641</v>
      </c>
      <c r="AX798" s="60" t="s">
        <v>183</v>
      </c>
      <c r="AY798" s="60">
        <v>44322.317955752318</v>
      </c>
      <c r="AZ798" s="60">
        <v>43580</v>
      </c>
      <c r="BA798" s="60">
        <v>43585</v>
      </c>
      <c r="BB798" s="60" t="s">
        <v>3449</v>
      </c>
      <c r="BC798" s="60">
        <v>43641.615856481483</v>
      </c>
      <c r="BD798" s="60">
        <v>43781</v>
      </c>
      <c r="BE798" s="60">
        <v>47848</v>
      </c>
      <c r="BF798" s="49">
        <f>IF(AND(ISBLANK(tbl_RawData_Report1[[#This Row],[REQ_ID]]),tbl_RawData_Report1[[#This Row],[RH Kit?]] = "Y"),1,COUNTIFS(tbl_RawData_Report1[RH Kit?],"Y",tbl_RawData_Report1[REQ_ID],tbl_RawData_Report1[[#This Row],[REQ_ID]]))</f>
        <v>0</v>
      </c>
      <c r="BG798" s="49">
        <f>COUNTIFS(tbl_RawData_Report1[RH Kit?],"Y",tbl_RawData_Report1[Order No.],tbl_RawData_Report1[[#This Row],[Order No.]])</f>
        <v>0</v>
      </c>
      <c r="BH798" s="49">
        <f>SUM(tbl_RawData_Report1[[#This Row],[RH Kit Req]:[RH Kit PO]])</f>
        <v>0</v>
      </c>
      <c r="BI798" s="49" t="str">
        <f>IFERROR(VLOOKUP(B798,Lookup!A:B,2,FALSE),B798)</f>
        <v>HYDRALAZINEHCL20</v>
      </c>
      <c r="BJ798" s="49" t="b">
        <f t="shared" si="12"/>
        <v>0</v>
      </c>
      <c r="BK798" s="49" t="str">
        <f>tbl_RawData_Report1[[#This Row],[Item ID]]&amp;tbl_RawData_Report1[[#This Row],[Order No.]]</f>
        <v>HYDRALAZINEHCL200000038696</v>
      </c>
      <c r="BL798"/>
      <c r="BM798"/>
      <c r="BN798"/>
    </row>
    <row r="799" spans="1:66" hidden="1" x14ac:dyDescent="0.25">
      <c r="A799" s="35" t="s">
        <v>8</v>
      </c>
      <c r="B799" s="35" t="s">
        <v>1293</v>
      </c>
      <c r="C799" s="35">
        <v>1</v>
      </c>
      <c r="D799" s="35">
        <v>1</v>
      </c>
      <c r="E799" s="35">
        <v>2</v>
      </c>
      <c r="F799" s="35" t="s">
        <v>427</v>
      </c>
      <c r="G799" s="35" t="s">
        <v>3446</v>
      </c>
      <c r="H799" s="35" t="s">
        <v>1294</v>
      </c>
      <c r="I799" s="35" t="s">
        <v>593</v>
      </c>
      <c r="J799" s="35">
        <v>82992.23</v>
      </c>
      <c r="K799" s="35" t="s">
        <v>400</v>
      </c>
      <c r="L799" s="35" t="s">
        <v>401</v>
      </c>
      <c r="M799" s="35" t="s">
        <v>396</v>
      </c>
      <c r="N799" s="35" t="s">
        <v>122</v>
      </c>
      <c r="O799" s="35" t="s">
        <v>402</v>
      </c>
      <c r="P799" s="35" t="s">
        <v>403</v>
      </c>
      <c r="Q799" s="35" t="s">
        <v>311</v>
      </c>
      <c r="R799" s="35" t="s">
        <v>270</v>
      </c>
      <c r="S799" s="35" t="s">
        <v>195</v>
      </c>
      <c r="T799" s="35" t="s">
        <v>5052</v>
      </c>
      <c r="U799" s="35" t="s">
        <v>272</v>
      </c>
      <c r="V799" s="35">
        <v>0</v>
      </c>
      <c r="W799" s="35">
        <v>0</v>
      </c>
      <c r="X799" s="49">
        <v>6499</v>
      </c>
      <c r="Y799" s="60" t="s">
        <v>1297</v>
      </c>
      <c r="Z799" s="49">
        <v>5</v>
      </c>
      <c r="AA799" s="49">
        <v>32495</v>
      </c>
      <c r="AB799" s="60" t="s">
        <v>637</v>
      </c>
      <c r="AC799" s="60" t="s">
        <v>674</v>
      </c>
      <c r="AD799" s="60" t="s">
        <v>2471</v>
      </c>
      <c r="AE799" s="60" t="s">
        <v>2472</v>
      </c>
      <c r="AF799" s="49">
        <v>2019</v>
      </c>
      <c r="AG799" s="60" t="s">
        <v>3174</v>
      </c>
      <c r="AH799" s="60">
        <v>43991</v>
      </c>
      <c r="AI799" s="60">
        <v>44000</v>
      </c>
      <c r="AJ799" s="60">
        <v>43991</v>
      </c>
      <c r="AK799" s="60">
        <v>43991</v>
      </c>
      <c r="AL799" s="60">
        <v>44004</v>
      </c>
      <c r="AM799" s="60" t="s">
        <v>569</v>
      </c>
      <c r="AN799" s="60" t="s">
        <v>3447</v>
      </c>
      <c r="AO799" s="60" t="s">
        <v>3448</v>
      </c>
      <c r="AP799" s="49"/>
      <c r="AQ799" s="60" t="s">
        <v>266</v>
      </c>
      <c r="AR799" s="60" t="s">
        <v>174</v>
      </c>
      <c r="AS799" s="60" t="s">
        <v>174</v>
      </c>
      <c r="AT799" s="49">
        <v>15</v>
      </c>
      <c r="AU799" s="49">
        <v>1</v>
      </c>
      <c r="AV799" s="49">
        <v>1</v>
      </c>
      <c r="AW799" s="60">
        <v>43641</v>
      </c>
      <c r="AX799" s="60" t="s">
        <v>183</v>
      </c>
      <c r="AY799" s="60">
        <v>44322.317955752318</v>
      </c>
      <c r="AZ799" s="60">
        <v>43580</v>
      </c>
      <c r="BA799" s="60">
        <v>43585</v>
      </c>
      <c r="BB799" s="60" t="s">
        <v>3449</v>
      </c>
      <c r="BC799" s="60">
        <v>43641.615856481483</v>
      </c>
      <c r="BD799" s="60">
        <v>43781</v>
      </c>
      <c r="BE799" s="60">
        <v>47848</v>
      </c>
      <c r="BF799" s="49">
        <f>IF(AND(ISBLANK(tbl_RawData_Report1[[#This Row],[REQ_ID]]),tbl_RawData_Report1[[#This Row],[RH Kit?]] = "Y"),1,COUNTIFS(tbl_RawData_Report1[RH Kit?],"Y",tbl_RawData_Report1[REQ_ID],tbl_RawData_Report1[[#This Row],[REQ_ID]]))</f>
        <v>0</v>
      </c>
      <c r="BG799" s="49">
        <f>COUNTIFS(tbl_RawData_Report1[RH Kit?],"Y",tbl_RawData_Report1[Order No.],tbl_RawData_Report1[[#This Row],[Order No.]])</f>
        <v>0</v>
      </c>
      <c r="BH799" s="49">
        <f>SUM(tbl_RawData_Report1[[#This Row],[RH Kit Req]:[RH Kit PO]])</f>
        <v>0</v>
      </c>
      <c r="BI799" s="49" t="str">
        <f>IFERROR(VLOOKUP(B799,Lookup!A:B,2,FALSE),B799)</f>
        <v>HYDRALAZINEHCL20</v>
      </c>
      <c r="BJ799" s="49" t="b">
        <f t="shared" si="12"/>
        <v>1</v>
      </c>
      <c r="BK799" s="49" t="str">
        <f>tbl_RawData_Report1[[#This Row],[Item ID]]&amp;tbl_RawData_Report1[[#This Row],[Order No.]]</f>
        <v>HYDRALAZINEHCL200000038696</v>
      </c>
      <c r="BL799"/>
      <c r="BM799"/>
      <c r="BN799"/>
    </row>
    <row r="800" spans="1:66" hidden="1" x14ac:dyDescent="0.25">
      <c r="A800" s="35" t="s">
        <v>8</v>
      </c>
      <c r="B800" s="35" t="s">
        <v>876</v>
      </c>
      <c r="C800" s="35">
        <v>1</v>
      </c>
      <c r="D800" s="35">
        <v>1</v>
      </c>
      <c r="E800" s="35">
        <v>1</v>
      </c>
      <c r="F800" s="35" t="s">
        <v>3496</v>
      </c>
      <c r="G800" s="35" t="s">
        <v>3491</v>
      </c>
      <c r="H800" s="35" t="s">
        <v>2934</v>
      </c>
      <c r="I800" s="35" t="s">
        <v>593</v>
      </c>
      <c r="J800" s="35">
        <v>19600</v>
      </c>
      <c r="K800" s="35" t="s">
        <v>267</v>
      </c>
      <c r="L800" s="35" t="s">
        <v>373</v>
      </c>
      <c r="M800" s="35" t="s">
        <v>122</v>
      </c>
      <c r="N800" s="35" t="s">
        <v>3495</v>
      </c>
      <c r="O800" s="35" t="s">
        <v>122</v>
      </c>
      <c r="P800" s="35" t="s">
        <v>122</v>
      </c>
      <c r="Q800" s="35" t="s">
        <v>311</v>
      </c>
      <c r="R800" s="35" t="s">
        <v>3497</v>
      </c>
      <c r="S800" s="35" t="s">
        <v>3498</v>
      </c>
      <c r="T800" s="35" t="s">
        <v>5052</v>
      </c>
      <c r="U800" s="35" t="s">
        <v>272</v>
      </c>
      <c r="V800" s="35">
        <v>1</v>
      </c>
      <c r="W800" s="35">
        <v>0</v>
      </c>
      <c r="X800" s="49">
        <v>8000</v>
      </c>
      <c r="Y800" s="60" t="s">
        <v>655</v>
      </c>
      <c r="Z800" s="49">
        <v>10</v>
      </c>
      <c r="AA800" s="49">
        <v>80000</v>
      </c>
      <c r="AB800" s="60" t="s">
        <v>637</v>
      </c>
      <c r="AC800" s="60" t="s">
        <v>715</v>
      </c>
      <c r="AD800" s="60" t="s">
        <v>694</v>
      </c>
      <c r="AE800" s="60" t="s">
        <v>695</v>
      </c>
      <c r="AF800" s="49">
        <v>2019</v>
      </c>
      <c r="AG800" s="60" t="s">
        <v>3490</v>
      </c>
      <c r="AH800" s="60">
        <v>43663</v>
      </c>
      <c r="AI800" s="60">
        <v>43664</v>
      </c>
      <c r="AJ800" s="60">
        <v>43663</v>
      </c>
      <c r="AK800" s="60">
        <v>43676</v>
      </c>
      <c r="AL800" s="60">
        <v>43664</v>
      </c>
      <c r="AM800" s="60" t="s">
        <v>569</v>
      </c>
      <c r="AN800" s="60" t="s">
        <v>3492</v>
      </c>
      <c r="AO800" s="60" t="s">
        <v>3493</v>
      </c>
      <c r="AP800" s="49"/>
      <c r="AQ800" s="60" t="s">
        <v>266</v>
      </c>
      <c r="AR800" s="60" t="s">
        <v>369</v>
      </c>
      <c r="AS800" s="60" t="s">
        <v>174</v>
      </c>
      <c r="AT800" s="49"/>
      <c r="AU800" s="49"/>
      <c r="AV800" s="49"/>
      <c r="AW800" s="60">
        <v>43642</v>
      </c>
      <c r="AX800" s="60" t="s">
        <v>183</v>
      </c>
      <c r="AY800" s="60">
        <v>43721.839369444446</v>
      </c>
      <c r="AZ800" s="60"/>
      <c r="BA800" s="60"/>
      <c r="BB800" s="60" t="s">
        <v>3494</v>
      </c>
      <c r="BC800" s="60">
        <v>43643.45171296296</v>
      </c>
      <c r="BD800" s="60">
        <v>43658</v>
      </c>
      <c r="BE800" s="60"/>
      <c r="BF800" s="49">
        <f>IF(AND(ISBLANK(tbl_RawData_Report1[[#This Row],[REQ_ID]]),tbl_RawData_Report1[[#This Row],[RH Kit?]] = "Y"),1,COUNTIFS(tbl_RawData_Report1[RH Kit?],"Y",tbl_RawData_Report1[REQ_ID],tbl_RawData_Report1[[#This Row],[REQ_ID]]))</f>
        <v>0</v>
      </c>
      <c r="BG800" s="49">
        <f>COUNTIFS(tbl_RawData_Report1[RH Kit?],"Y",tbl_RawData_Report1[Order No.],tbl_RawData_Report1[[#This Row],[Order No.]])</f>
        <v>0</v>
      </c>
      <c r="BH800" s="49">
        <f>SUM(tbl_RawData_Report1[[#This Row],[RH Kit Req]:[RH Kit PO]])</f>
        <v>0</v>
      </c>
      <c r="BI800" s="49" t="str">
        <f>IFERROR(VLOOKUP(B800,Lookup!A:B,2,FALSE),B800)</f>
        <v>OXYTOCIN_10IU/ML</v>
      </c>
      <c r="BJ800" s="49" t="b">
        <f t="shared" si="12"/>
        <v>1</v>
      </c>
      <c r="BK800" s="49" t="str">
        <f>tbl_RawData_Report1[[#This Row],[Item ID]]&amp;tbl_RawData_Report1[[#This Row],[Order No.]]</f>
        <v>OXYTOCIN_10IU/ML0000038717</v>
      </c>
      <c r="BL800"/>
      <c r="BM800"/>
      <c r="BN800"/>
    </row>
    <row r="801" spans="1:66" hidden="1" x14ac:dyDescent="0.25">
      <c r="A801" s="35" t="s">
        <v>8</v>
      </c>
      <c r="B801" s="35" t="s">
        <v>3502</v>
      </c>
      <c r="C801" s="35">
        <v>1</v>
      </c>
      <c r="D801" s="35">
        <v>1</v>
      </c>
      <c r="E801" s="35">
        <v>1</v>
      </c>
      <c r="F801" s="35" t="s">
        <v>3496</v>
      </c>
      <c r="G801" s="35" t="s">
        <v>3500</v>
      </c>
      <c r="H801" s="35" t="s">
        <v>3503</v>
      </c>
      <c r="I801" s="35" t="s">
        <v>593</v>
      </c>
      <c r="J801" s="35">
        <v>0</v>
      </c>
      <c r="K801" s="35" t="s">
        <v>267</v>
      </c>
      <c r="L801" s="35" t="s">
        <v>373</v>
      </c>
      <c r="M801" s="35" t="s">
        <v>122</v>
      </c>
      <c r="N801" s="35" t="s">
        <v>3495</v>
      </c>
      <c r="O801" s="35" t="s">
        <v>122</v>
      </c>
      <c r="P801" s="35" t="s">
        <v>122</v>
      </c>
      <c r="Q801" s="35" t="s">
        <v>311</v>
      </c>
      <c r="R801" s="35" t="s">
        <v>3497</v>
      </c>
      <c r="S801" s="35" t="s">
        <v>3498</v>
      </c>
      <c r="T801" s="35" t="s">
        <v>5052</v>
      </c>
      <c r="U801" s="35" t="s">
        <v>272</v>
      </c>
      <c r="V801" s="35">
        <v>1</v>
      </c>
      <c r="W801" s="35">
        <v>0</v>
      </c>
      <c r="X801" s="49">
        <v>0</v>
      </c>
      <c r="Y801" s="60" t="s">
        <v>655</v>
      </c>
      <c r="Z801" s="49">
        <v>10</v>
      </c>
      <c r="AA801" s="49">
        <v>0</v>
      </c>
      <c r="AB801" s="60" t="s">
        <v>637</v>
      </c>
      <c r="AC801" s="60" t="s">
        <v>715</v>
      </c>
      <c r="AD801" s="60" t="s">
        <v>694</v>
      </c>
      <c r="AE801" s="60" t="s">
        <v>695</v>
      </c>
      <c r="AF801" s="49">
        <v>2019</v>
      </c>
      <c r="AG801" s="60" t="s">
        <v>3499</v>
      </c>
      <c r="AH801" s="60">
        <v>43997</v>
      </c>
      <c r="AI801" s="60">
        <v>44004</v>
      </c>
      <c r="AJ801" s="60">
        <v>44076</v>
      </c>
      <c r="AK801" s="60">
        <v>44112</v>
      </c>
      <c r="AL801" s="60">
        <v>44078</v>
      </c>
      <c r="AM801" s="60" t="s">
        <v>569</v>
      </c>
      <c r="AN801" s="60" t="s">
        <v>3501</v>
      </c>
      <c r="AO801" s="60" t="s">
        <v>3504</v>
      </c>
      <c r="AP801" s="49"/>
      <c r="AQ801" s="60" t="s">
        <v>266</v>
      </c>
      <c r="AR801" s="60" t="s">
        <v>174</v>
      </c>
      <c r="AS801" s="60" t="s">
        <v>174</v>
      </c>
      <c r="AT801" s="49"/>
      <c r="AU801" s="49"/>
      <c r="AV801" s="49"/>
      <c r="AW801" s="60">
        <v>43644</v>
      </c>
      <c r="AX801" s="60" t="s">
        <v>183</v>
      </c>
      <c r="AY801" s="60">
        <v>44154.397847650464</v>
      </c>
      <c r="AZ801" s="60"/>
      <c r="BA801" s="60"/>
      <c r="BB801" s="60" t="s">
        <v>3505</v>
      </c>
      <c r="BC801" s="60">
        <v>43647.438946759263</v>
      </c>
      <c r="BD801" s="60">
        <v>43997</v>
      </c>
      <c r="BE801" s="60"/>
      <c r="BF801" s="49">
        <f>IF(AND(ISBLANK(tbl_RawData_Report1[[#This Row],[REQ_ID]]),tbl_RawData_Report1[[#This Row],[RH Kit?]] = "Y"),1,COUNTIFS(tbl_RawData_Report1[RH Kit?],"Y",tbl_RawData_Report1[REQ_ID],tbl_RawData_Report1[[#This Row],[REQ_ID]]))</f>
        <v>0</v>
      </c>
      <c r="BG801" s="49">
        <f>COUNTIFS(tbl_RawData_Report1[RH Kit?],"Y",tbl_RawData_Report1[Order No.],tbl_RawData_Report1[[#This Row],[Order No.]])</f>
        <v>0</v>
      </c>
      <c r="BH801" s="49">
        <f>SUM(tbl_RawData_Report1[[#This Row],[RH Kit Req]:[RH Kit PO]])</f>
        <v>0</v>
      </c>
      <c r="BI801" s="49" t="str">
        <f>IFERROR(VLOOKUP(B801,Lookup!A:B,2,FALSE),B801)</f>
        <v>BNZABNPEN1.44MG_10</v>
      </c>
      <c r="BJ801" s="49" t="b">
        <f t="shared" si="12"/>
        <v>0</v>
      </c>
      <c r="BK801" s="49" t="str">
        <f>tbl_RawData_Report1[[#This Row],[Item ID]]&amp;tbl_RawData_Report1[[#This Row],[Order No.]]</f>
        <v>BNZABNPEN1.44MG_100000038748</v>
      </c>
      <c r="BL801"/>
      <c r="BM801"/>
      <c r="BN801"/>
    </row>
    <row r="802" spans="1:66" hidden="1" x14ac:dyDescent="0.25">
      <c r="A802" s="35" t="s">
        <v>8</v>
      </c>
      <c r="B802" s="35" t="s">
        <v>3502</v>
      </c>
      <c r="C802" s="35">
        <v>1</v>
      </c>
      <c r="D802" s="35">
        <v>1</v>
      </c>
      <c r="E802" s="35">
        <v>2</v>
      </c>
      <c r="F802" s="35" t="s">
        <v>3496</v>
      </c>
      <c r="G802" s="35" t="s">
        <v>3500</v>
      </c>
      <c r="H802" s="35" t="s">
        <v>3503</v>
      </c>
      <c r="I802" s="35" t="s">
        <v>593</v>
      </c>
      <c r="J802" s="35">
        <v>309.39999999999998</v>
      </c>
      <c r="K802" s="35" t="s">
        <v>267</v>
      </c>
      <c r="L802" s="35" t="s">
        <v>373</v>
      </c>
      <c r="M802" s="35" t="s">
        <v>122</v>
      </c>
      <c r="N802" s="35" t="s">
        <v>3495</v>
      </c>
      <c r="O802" s="35" t="s">
        <v>122</v>
      </c>
      <c r="P802" s="35" t="s">
        <v>122</v>
      </c>
      <c r="Q802" s="35" t="s">
        <v>311</v>
      </c>
      <c r="R802" s="35" t="s">
        <v>3497</v>
      </c>
      <c r="S802" s="35" t="s">
        <v>3498</v>
      </c>
      <c r="T802" s="35" t="s">
        <v>5052</v>
      </c>
      <c r="U802" s="35" t="s">
        <v>272</v>
      </c>
      <c r="V802" s="35">
        <v>1</v>
      </c>
      <c r="W802" s="35">
        <v>0</v>
      </c>
      <c r="X802" s="49">
        <v>7</v>
      </c>
      <c r="Y802" s="60" t="s">
        <v>655</v>
      </c>
      <c r="Z802" s="49">
        <v>10</v>
      </c>
      <c r="AA802" s="49">
        <v>70</v>
      </c>
      <c r="AB802" s="60" t="s">
        <v>637</v>
      </c>
      <c r="AC802" s="60" t="s">
        <v>715</v>
      </c>
      <c r="AD802" s="60" t="s">
        <v>694</v>
      </c>
      <c r="AE802" s="60" t="s">
        <v>695</v>
      </c>
      <c r="AF802" s="49">
        <v>2019</v>
      </c>
      <c r="AG802" s="60" t="s">
        <v>3499</v>
      </c>
      <c r="AH802" s="60">
        <v>43997</v>
      </c>
      <c r="AI802" s="60">
        <v>44004</v>
      </c>
      <c r="AJ802" s="60">
        <v>44076</v>
      </c>
      <c r="AK802" s="60">
        <v>44112</v>
      </c>
      <c r="AL802" s="60">
        <v>44078</v>
      </c>
      <c r="AM802" s="60" t="s">
        <v>569</v>
      </c>
      <c r="AN802" s="60" t="s">
        <v>3501</v>
      </c>
      <c r="AO802" s="60" t="s">
        <v>3506</v>
      </c>
      <c r="AP802" s="49"/>
      <c r="AQ802" s="60" t="s">
        <v>266</v>
      </c>
      <c r="AR802" s="60" t="s">
        <v>174</v>
      </c>
      <c r="AS802" s="60" t="s">
        <v>174</v>
      </c>
      <c r="AT802" s="49"/>
      <c r="AU802" s="49"/>
      <c r="AV802" s="49"/>
      <c r="AW802" s="60">
        <v>43644</v>
      </c>
      <c r="AX802" s="60" t="s">
        <v>183</v>
      </c>
      <c r="AY802" s="60">
        <v>44154.397847650464</v>
      </c>
      <c r="AZ802" s="60"/>
      <c r="BA802" s="60"/>
      <c r="BB802" s="60" t="s">
        <v>3505</v>
      </c>
      <c r="BC802" s="60">
        <v>43647.438946759263</v>
      </c>
      <c r="BD802" s="60">
        <v>43997</v>
      </c>
      <c r="BE802" s="60"/>
      <c r="BF802" s="49">
        <f>IF(AND(ISBLANK(tbl_RawData_Report1[[#This Row],[REQ_ID]]),tbl_RawData_Report1[[#This Row],[RH Kit?]] = "Y"),1,COUNTIFS(tbl_RawData_Report1[RH Kit?],"Y",tbl_RawData_Report1[REQ_ID],tbl_RawData_Report1[[#This Row],[REQ_ID]]))</f>
        <v>0</v>
      </c>
      <c r="BG802" s="49">
        <f>COUNTIFS(tbl_RawData_Report1[RH Kit?],"Y",tbl_RawData_Report1[Order No.],tbl_RawData_Report1[[#This Row],[Order No.]])</f>
        <v>0</v>
      </c>
      <c r="BH802" s="49">
        <f>SUM(tbl_RawData_Report1[[#This Row],[RH Kit Req]:[RH Kit PO]])</f>
        <v>0</v>
      </c>
      <c r="BI802" s="49" t="str">
        <f>IFERROR(VLOOKUP(B802,Lookup!A:B,2,FALSE),B802)</f>
        <v>BNZABNPEN1.44MG_10</v>
      </c>
      <c r="BJ802" s="49" t="b">
        <f t="shared" si="12"/>
        <v>1</v>
      </c>
      <c r="BK802" s="49" t="str">
        <f>tbl_RawData_Report1[[#This Row],[Item ID]]&amp;tbl_RawData_Report1[[#This Row],[Order No.]]</f>
        <v>BNZABNPEN1.44MG_100000038748</v>
      </c>
      <c r="BL802"/>
      <c r="BM802"/>
      <c r="BN802"/>
    </row>
    <row r="803" spans="1:66" hidden="1" x14ac:dyDescent="0.25">
      <c r="A803" s="35" t="s">
        <v>8</v>
      </c>
      <c r="B803" s="35" t="s">
        <v>3471</v>
      </c>
      <c r="C803" s="35">
        <v>2</v>
      </c>
      <c r="D803" s="35">
        <v>1</v>
      </c>
      <c r="E803" s="35">
        <v>1</v>
      </c>
      <c r="F803" s="35" t="s">
        <v>410</v>
      </c>
      <c r="G803" s="35" t="s">
        <v>3455</v>
      </c>
      <c r="H803" s="35" t="s">
        <v>3509</v>
      </c>
      <c r="I803" s="35" t="s">
        <v>593</v>
      </c>
      <c r="J803" s="35">
        <v>0</v>
      </c>
      <c r="K803" s="35" t="s">
        <v>400</v>
      </c>
      <c r="L803" s="35" t="s">
        <v>401</v>
      </c>
      <c r="M803" s="35" t="s">
        <v>396</v>
      </c>
      <c r="N803" s="35" t="s">
        <v>122</v>
      </c>
      <c r="O803" s="35" t="s">
        <v>402</v>
      </c>
      <c r="P803" s="35" t="s">
        <v>403</v>
      </c>
      <c r="Q803" s="35" t="s">
        <v>311</v>
      </c>
      <c r="R803" s="35" t="s">
        <v>314</v>
      </c>
      <c r="S803" s="35" t="s">
        <v>315</v>
      </c>
      <c r="T803" s="35" t="s">
        <v>5068</v>
      </c>
      <c r="U803" s="35" t="s">
        <v>272</v>
      </c>
      <c r="V803" s="35">
        <v>0</v>
      </c>
      <c r="W803" s="35">
        <v>0</v>
      </c>
      <c r="X803" s="49">
        <v>0</v>
      </c>
      <c r="Y803" s="60" t="s">
        <v>655</v>
      </c>
      <c r="Z803" s="49">
        <v>10</v>
      </c>
      <c r="AA803" s="49">
        <v>0</v>
      </c>
      <c r="AB803" s="60" t="s">
        <v>637</v>
      </c>
      <c r="AC803" s="60" t="s">
        <v>725</v>
      </c>
      <c r="AD803" s="60" t="s">
        <v>2471</v>
      </c>
      <c r="AE803" s="60" t="s">
        <v>2472</v>
      </c>
      <c r="AF803" s="49">
        <v>2019</v>
      </c>
      <c r="AG803" s="60" t="s">
        <v>2970</v>
      </c>
      <c r="AH803" s="60">
        <v>44071</v>
      </c>
      <c r="AI803" s="60">
        <v>44078</v>
      </c>
      <c r="AJ803" s="60">
        <v>44078</v>
      </c>
      <c r="AK803" s="60">
        <v>44076</v>
      </c>
      <c r="AL803" s="60">
        <v>44083</v>
      </c>
      <c r="AM803" s="60" t="s">
        <v>568</v>
      </c>
      <c r="AN803" s="60" t="s">
        <v>3456</v>
      </c>
      <c r="AO803" s="60" t="s">
        <v>3512</v>
      </c>
      <c r="AP803" s="49"/>
      <c r="AQ803" s="60" t="s">
        <v>266</v>
      </c>
      <c r="AR803" s="60" t="s">
        <v>174</v>
      </c>
      <c r="AS803" s="60" t="s">
        <v>174</v>
      </c>
      <c r="AT803" s="49">
        <v>4</v>
      </c>
      <c r="AU803" s="49">
        <v>1</v>
      </c>
      <c r="AV803" s="49">
        <v>1</v>
      </c>
      <c r="AW803" s="60">
        <v>43647</v>
      </c>
      <c r="AX803" s="60" t="s">
        <v>183</v>
      </c>
      <c r="AY803" s="60">
        <v>44092.487395682867</v>
      </c>
      <c r="AZ803" s="60">
        <v>43552</v>
      </c>
      <c r="BA803" s="60">
        <v>43595</v>
      </c>
      <c r="BB803" s="60" t="s">
        <v>3511</v>
      </c>
      <c r="BC803" s="60">
        <v>43647.716446759259</v>
      </c>
      <c r="BD803" s="60">
        <v>43738</v>
      </c>
      <c r="BE803" s="60">
        <v>47848</v>
      </c>
      <c r="BF803" s="49">
        <f>IF(AND(ISBLANK(tbl_RawData_Report1[[#This Row],[REQ_ID]]),tbl_RawData_Report1[[#This Row],[RH Kit?]] = "Y"),1,COUNTIFS(tbl_RawData_Report1[RH Kit?],"Y",tbl_RawData_Report1[REQ_ID],tbl_RawData_Report1[[#This Row],[REQ_ID]]))</f>
        <v>0</v>
      </c>
      <c r="BG803" s="49">
        <f>COUNTIFS(tbl_RawData_Report1[RH Kit?],"Y",tbl_RawData_Report1[Order No.],tbl_RawData_Report1[[#This Row],[Order No.]])</f>
        <v>0</v>
      </c>
      <c r="BH803" s="49">
        <f>SUM(tbl_RawData_Report1[[#This Row],[RH Kit Req]:[RH Kit PO]])</f>
        <v>0</v>
      </c>
      <c r="BI803" s="49" t="str">
        <f>IFERROR(VLOOKUP(B803,Lookup!A:B,2,FALSE),B803)</f>
        <v>MGSULPHATE2ML_10</v>
      </c>
      <c r="BJ803" s="49" t="b">
        <f t="shared" si="12"/>
        <v>0</v>
      </c>
      <c r="BK803" s="49" t="str">
        <f>tbl_RawData_Report1[[#This Row],[Item ID]]&amp;tbl_RawData_Report1[[#This Row],[Order No.]]</f>
        <v>MGSULPHATE2ML_100000038765</v>
      </c>
      <c r="BL803"/>
      <c r="BM803"/>
      <c r="BN803"/>
    </row>
    <row r="804" spans="1:66" hidden="1" x14ac:dyDescent="0.25">
      <c r="A804" s="35" t="s">
        <v>8</v>
      </c>
      <c r="B804" s="35" t="s">
        <v>3471</v>
      </c>
      <c r="C804" s="35">
        <v>2</v>
      </c>
      <c r="D804" s="35">
        <v>1</v>
      </c>
      <c r="E804" s="35">
        <v>2</v>
      </c>
      <c r="F804" s="35" t="s">
        <v>410</v>
      </c>
      <c r="G804" s="35" t="s">
        <v>3455</v>
      </c>
      <c r="H804" s="35" t="s">
        <v>3509</v>
      </c>
      <c r="I804" s="35" t="s">
        <v>593</v>
      </c>
      <c r="J804" s="35">
        <v>0</v>
      </c>
      <c r="K804" s="35" t="s">
        <v>400</v>
      </c>
      <c r="L804" s="35" t="s">
        <v>401</v>
      </c>
      <c r="M804" s="35" t="s">
        <v>396</v>
      </c>
      <c r="N804" s="35" t="s">
        <v>122</v>
      </c>
      <c r="O804" s="35" t="s">
        <v>402</v>
      </c>
      <c r="P804" s="35" t="s">
        <v>403</v>
      </c>
      <c r="Q804" s="35" t="s">
        <v>311</v>
      </c>
      <c r="R804" s="35" t="s">
        <v>314</v>
      </c>
      <c r="S804" s="35" t="s">
        <v>315</v>
      </c>
      <c r="T804" s="35" t="s">
        <v>5068</v>
      </c>
      <c r="U804" s="35" t="s">
        <v>272</v>
      </c>
      <c r="V804" s="35">
        <v>0</v>
      </c>
      <c r="W804" s="35">
        <v>0</v>
      </c>
      <c r="X804" s="49">
        <v>0</v>
      </c>
      <c r="Y804" s="60" t="s">
        <v>655</v>
      </c>
      <c r="Z804" s="49">
        <v>10</v>
      </c>
      <c r="AA804" s="49">
        <v>0</v>
      </c>
      <c r="AB804" s="60" t="s">
        <v>637</v>
      </c>
      <c r="AC804" s="60" t="s">
        <v>725</v>
      </c>
      <c r="AD804" s="60" t="s">
        <v>2471</v>
      </c>
      <c r="AE804" s="60" t="s">
        <v>2472</v>
      </c>
      <c r="AF804" s="49">
        <v>2019</v>
      </c>
      <c r="AG804" s="60" t="s">
        <v>2970</v>
      </c>
      <c r="AH804" s="60">
        <v>44071</v>
      </c>
      <c r="AI804" s="60">
        <v>44078</v>
      </c>
      <c r="AJ804" s="60">
        <v>44078</v>
      </c>
      <c r="AK804" s="60">
        <v>44076</v>
      </c>
      <c r="AL804" s="60">
        <v>44083</v>
      </c>
      <c r="AM804" s="60" t="s">
        <v>568</v>
      </c>
      <c r="AN804" s="60" t="s">
        <v>3456</v>
      </c>
      <c r="AO804" s="60" t="s">
        <v>3510</v>
      </c>
      <c r="AP804" s="49"/>
      <c r="AQ804" s="60" t="s">
        <v>266</v>
      </c>
      <c r="AR804" s="60" t="s">
        <v>174</v>
      </c>
      <c r="AS804" s="60" t="s">
        <v>174</v>
      </c>
      <c r="AT804" s="49">
        <v>4</v>
      </c>
      <c r="AU804" s="49">
        <v>1</v>
      </c>
      <c r="AV804" s="49">
        <v>1</v>
      </c>
      <c r="AW804" s="60">
        <v>43647</v>
      </c>
      <c r="AX804" s="60" t="s">
        <v>183</v>
      </c>
      <c r="AY804" s="60">
        <v>44092.487395682867</v>
      </c>
      <c r="AZ804" s="60">
        <v>43552</v>
      </c>
      <c r="BA804" s="60">
        <v>43595</v>
      </c>
      <c r="BB804" s="60" t="s">
        <v>3511</v>
      </c>
      <c r="BC804" s="60">
        <v>43647.716446759259</v>
      </c>
      <c r="BD804" s="60">
        <v>43738</v>
      </c>
      <c r="BE804" s="60">
        <v>47848</v>
      </c>
      <c r="BF804" s="49">
        <f>IF(AND(ISBLANK(tbl_RawData_Report1[[#This Row],[REQ_ID]]),tbl_RawData_Report1[[#This Row],[RH Kit?]] = "Y"),1,COUNTIFS(tbl_RawData_Report1[RH Kit?],"Y",tbl_RawData_Report1[REQ_ID],tbl_RawData_Report1[[#This Row],[REQ_ID]]))</f>
        <v>0</v>
      </c>
      <c r="BG804" s="49">
        <f>COUNTIFS(tbl_RawData_Report1[RH Kit?],"Y",tbl_RawData_Report1[Order No.],tbl_RawData_Report1[[#This Row],[Order No.]])</f>
        <v>0</v>
      </c>
      <c r="BH804" s="49">
        <f>SUM(tbl_RawData_Report1[[#This Row],[RH Kit Req]:[RH Kit PO]])</f>
        <v>0</v>
      </c>
      <c r="BI804" s="49" t="str">
        <f>IFERROR(VLOOKUP(B804,Lookup!A:B,2,FALSE),B804)</f>
        <v>MGSULPHATE2ML_10</v>
      </c>
      <c r="BJ804" s="49" t="b">
        <f t="shared" si="12"/>
        <v>0</v>
      </c>
      <c r="BK804" s="49" t="str">
        <f>tbl_RawData_Report1[[#This Row],[Item ID]]&amp;tbl_RawData_Report1[[#This Row],[Order No.]]</f>
        <v>MGSULPHATE2ML_100000038765</v>
      </c>
      <c r="BL804"/>
      <c r="BM804"/>
      <c r="BN804"/>
    </row>
    <row r="805" spans="1:66" hidden="1" x14ac:dyDescent="0.25">
      <c r="A805" s="35" t="s">
        <v>8</v>
      </c>
      <c r="B805" s="35" t="s">
        <v>3471</v>
      </c>
      <c r="C805" s="35">
        <v>2</v>
      </c>
      <c r="D805" s="35">
        <v>1</v>
      </c>
      <c r="E805" s="35">
        <v>3</v>
      </c>
      <c r="F805" s="35" t="s">
        <v>410</v>
      </c>
      <c r="G805" s="35" t="s">
        <v>3455</v>
      </c>
      <c r="H805" s="35" t="s">
        <v>3509</v>
      </c>
      <c r="I805" s="35" t="s">
        <v>593</v>
      </c>
      <c r="J805" s="35">
        <v>10648</v>
      </c>
      <c r="K805" s="35" t="s">
        <v>400</v>
      </c>
      <c r="L805" s="35" t="s">
        <v>401</v>
      </c>
      <c r="M805" s="35" t="s">
        <v>396</v>
      </c>
      <c r="N805" s="35" t="s">
        <v>122</v>
      </c>
      <c r="O805" s="35" t="s">
        <v>402</v>
      </c>
      <c r="P805" s="35" t="s">
        <v>403</v>
      </c>
      <c r="Q805" s="35" t="s">
        <v>311</v>
      </c>
      <c r="R805" s="35" t="s">
        <v>314</v>
      </c>
      <c r="S805" s="35" t="s">
        <v>315</v>
      </c>
      <c r="T805" s="35" t="s">
        <v>5068</v>
      </c>
      <c r="U805" s="35" t="s">
        <v>272</v>
      </c>
      <c r="V805" s="35">
        <v>0</v>
      </c>
      <c r="W805" s="35">
        <v>0</v>
      </c>
      <c r="X805" s="49">
        <v>2200</v>
      </c>
      <c r="Y805" s="60" t="s">
        <v>655</v>
      </c>
      <c r="Z805" s="49">
        <v>10</v>
      </c>
      <c r="AA805" s="49">
        <v>22000</v>
      </c>
      <c r="AB805" s="60" t="s">
        <v>637</v>
      </c>
      <c r="AC805" s="60" t="s">
        <v>725</v>
      </c>
      <c r="AD805" s="60" t="s">
        <v>2471</v>
      </c>
      <c r="AE805" s="60" t="s">
        <v>2472</v>
      </c>
      <c r="AF805" s="49">
        <v>2019</v>
      </c>
      <c r="AG805" s="60" t="s">
        <v>2970</v>
      </c>
      <c r="AH805" s="60">
        <v>44071</v>
      </c>
      <c r="AI805" s="60">
        <v>44078</v>
      </c>
      <c r="AJ805" s="60">
        <v>44078</v>
      </c>
      <c r="AK805" s="60">
        <v>44076</v>
      </c>
      <c r="AL805" s="60">
        <v>44083</v>
      </c>
      <c r="AM805" s="60" t="s">
        <v>568</v>
      </c>
      <c r="AN805" s="60" t="s">
        <v>3456</v>
      </c>
      <c r="AO805" s="60" t="s">
        <v>3529</v>
      </c>
      <c r="AP805" s="49"/>
      <c r="AQ805" s="60" t="s">
        <v>266</v>
      </c>
      <c r="AR805" s="60" t="s">
        <v>174</v>
      </c>
      <c r="AS805" s="60" t="s">
        <v>174</v>
      </c>
      <c r="AT805" s="49">
        <v>4</v>
      </c>
      <c r="AU805" s="49">
        <v>1</v>
      </c>
      <c r="AV805" s="49">
        <v>1</v>
      </c>
      <c r="AW805" s="60">
        <v>43647</v>
      </c>
      <c r="AX805" s="60" t="s">
        <v>183</v>
      </c>
      <c r="AY805" s="60">
        <v>44092.487395682867</v>
      </c>
      <c r="AZ805" s="60">
        <v>43552</v>
      </c>
      <c r="BA805" s="60">
        <v>43595</v>
      </c>
      <c r="BB805" s="60" t="s">
        <v>3511</v>
      </c>
      <c r="BC805" s="60">
        <v>43647.716446759259</v>
      </c>
      <c r="BD805" s="60">
        <v>43738</v>
      </c>
      <c r="BE805" s="60">
        <v>47848</v>
      </c>
      <c r="BF805" s="49">
        <f>IF(AND(ISBLANK(tbl_RawData_Report1[[#This Row],[REQ_ID]]),tbl_RawData_Report1[[#This Row],[RH Kit?]] = "Y"),1,COUNTIFS(tbl_RawData_Report1[RH Kit?],"Y",tbl_RawData_Report1[REQ_ID],tbl_RawData_Report1[[#This Row],[REQ_ID]]))</f>
        <v>0</v>
      </c>
      <c r="BG805" s="49">
        <f>COUNTIFS(tbl_RawData_Report1[RH Kit?],"Y",tbl_RawData_Report1[Order No.],tbl_RawData_Report1[[#This Row],[Order No.]])</f>
        <v>0</v>
      </c>
      <c r="BH805" s="49">
        <f>SUM(tbl_RawData_Report1[[#This Row],[RH Kit Req]:[RH Kit PO]])</f>
        <v>0</v>
      </c>
      <c r="BI805" s="49" t="str">
        <f>IFERROR(VLOOKUP(B805,Lookup!A:B,2,FALSE),B805)</f>
        <v>MGSULPHATE2ML_10</v>
      </c>
      <c r="BJ805" s="49" t="b">
        <f t="shared" si="12"/>
        <v>1</v>
      </c>
      <c r="BK805" s="49" t="str">
        <f>tbl_RawData_Report1[[#This Row],[Item ID]]&amp;tbl_RawData_Report1[[#This Row],[Order No.]]</f>
        <v>MGSULPHATE2ML_100000038765</v>
      </c>
      <c r="BL805"/>
      <c r="BM805"/>
      <c r="BN805"/>
    </row>
    <row r="806" spans="1:66" hidden="1" x14ac:dyDescent="0.25">
      <c r="A806" s="35" t="s">
        <v>8</v>
      </c>
      <c r="B806" s="35" t="s">
        <v>2846</v>
      </c>
      <c r="C806" s="35">
        <v>1</v>
      </c>
      <c r="D806" s="35">
        <v>3</v>
      </c>
      <c r="E806" s="35">
        <v>1</v>
      </c>
      <c r="F806" s="35" t="s">
        <v>410</v>
      </c>
      <c r="G806" s="35" t="s">
        <v>3455</v>
      </c>
      <c r="H806" s="35" t="s">
        <v>3457</v>
      </c>
      <c r="I806" s="35" t="s">
        <v>593</v>
      </c>
      <c r="J806" s="35">
        <v>10791.6</v>
      </c>
      <c r="K806" s="35" t="s">
        <v>400</v>
      </c>
      <c r="L806" s="35" t="s">
        <v>401</v>
      </c>
      <c r="M806" s="35" t="s">
        <v>396</v>
      </c>
      <c r="N806" s="35" t="s">
        <v>122</v>
      </c>
      <c r="O806" s="35" t="s">
        <v>402</v>
      </c>
      <c r="P806" s="35" t="s">
        <v>403</v>
      </c>
      <c r="Q806" s="35" t="s">
        <v>311</v>
      </c>
      <c r="R806" s="35" t="s">
        <v>314</v>
      </c>
      <c r="S806" s="35" t="s">
        <v>315</v>
      </c>
      <c r="T806" s="35" t="s">
        <v>5068</v>
      </c>
      <c r="U806" s="35" t="s">
        <v>272</v>
      </c>
      <c r="V806" s="35">
        <v>0</v>
      </c>
      <c r="W806" s="35">
        <v>0</v>
      </c>
      <c r="X806" s="49">
        <v>230</v>
      </c>
      <c r="Y806" s="60" t="s">
        <v>703</v>
      </c>
      <c r="Z806" s="49">
        <v>50</v>
      </c>
      <c r="AA806" s="49">
        <v>11500</v>
      </c>
      <c r="AB806" s="60" t="s">
        <v>637</v>
      </c>
      <c r="AC806" s="60" t="s">
        <v>715</v>
      </c>
      <c r="AD806" s="60" t="s">
        <v>2471</v>
      </c>
      <c r="AE806" s="60" t="s">
        <v>2472</v>
      </c>
      <c r="AF806" s="49">
        <v>2019</v>
      </c>
      <c r="AG806" s="60" t="s">
        <v>3454</v>
      </c>
      <c r="AH806" s="60">
        <v>43823</v>
      </c>
      <c r="AI806" s="60">
        <v>43829</v>
      </c>
      <c r="AJ806" s="60">
        <v>43823</v>
      </c>
      <c r="AK806" s="60">
        <v>43818</v>
      </c>
      <c r="AL806" s="60">
        <v>43829</v>
      </c>
      <c r="AM806" s="60" t="s">
        <v>568</v>
      </c>
      <c r="AN806" s="60" t="s">
        <v>3456</v>
      </c>
      <c r="AO806" s="60" t="s">
        <v>3530</v>
      </c>
      <c r="AP806" s="49"/>
      <c r="AQ806" s="60" t="s">
        <v>266</v>
      </c>
      <c r="AR806" s="60" t="s">
        <v>174</v>
      </c>
      <c r="AS806" s="60" t="s">
        <v>174</v>
      </c>
      <c r="AT806" s="49">
        <v>1</v>
      </c>
      <c r="AU806" s="49">
        <v>1</v>
      </c>
      <c r="AV806" s="49">
        <v>1</v>
      </c>
      <c r="AW806" s="60">
        <v>43647</v>
      </c>
      <c r="AX806" s="60" t="s">
        <v>183</v>
      </c>
      <c r="AY806" s="60">
        <v>44092.487395682867</v>
      </c>
      <c r="AZ806" s="60">
        <v>43602</v>
      </c>
      <c r="BA806" s="60">
        <v>43602</v>
      </c>
      <c r="BB806" s="60" t="s">
        <v>3531</v>
      </c>
      <c r="BC806" s="60">
        <v>43647.716446759259</v>
      </c>
      <c r="BD806" s="60">
        <v>43731</v>
      </c>
      <c r="BE806" s="60">
        <v>47848</v>
      </c>
      <c r="BF806" s="49">
        <f>IF(AND(ISBLANK(tbl_RawData_Report1[[#This Row],[REQ_ID]]),tbl_RawData_Report1[[#This Row],[RH Kit?]] = "Y"),1,COUNTIFS(tbl_RawData_Report1[RH Kit?],"Y",tbl_RawData_Report1[REQ_ID],tbl_RawData_Report1[[#This Row],[REQ_ID]]))</f>
        <v>0</v>
      </c>
      <c r="BG806" s="49">
        <f>COUNTIFS(tbl_RawData_Report1[RH Kit?],"Y",tbl_RawData_Report1[Order No.],tbl_RawData_Report1[[#This Row],[Order No.]])</f>
        <v>0</v>
      </c>
      <c r="BH806" s="49">
        <f>SUM(tbl_RawData_Report1[[#This Row],[RH Kit Req]:[RH Kit PO]])</f>
        <v>0</v>
      </c>
      <c r="BI806" s="49" t="str">
        <f>IFERROR(VLOOKUP(B806,Lookup!A:B,2,FALSE),B806)</f>
        <v>MGSULPHATE10ML_50</v>
      </c>
      <c r="BJ806" s="49" t="b">
        <f t="shared" si="12"/>
        <v>1</v>
      </c>
      <c r="BK806" s="49" t="str">
        <f>tbl_RawData_Report1[[#This Row],[Item ID]]&amp;tbl_RawData_Report1[[#This Row],[Order No.]]</f>
        <v>MGSULPHATE10ML_500000038765</v>
      </c>
      <c r="BL806"/>
      <c r="BM806"/>
      <c r="BN806"/>
    </row>
    <row r="807" spans="1:66" hidden="1" x14ac:dyDescent="0.25">
      <c r="A807" s="35" t="s">
        <v>8</v>
      </c>
      <c r="B807" s="35" t="s">
        <v>3471</v>
      </c>
      <c r="C807" s="35">
        <v>2</v>
      </c>
      <c r="D807" s="35">
        <v>2</v>
      </c>
      <c r="E807" s="35">
        <v>1</v>
      </c>
      <c r="F807" s="35" t="s">
        <v>410</v>
      </c>
      <c r="G807" s="35" t="s">
        <v>3455</v>
      </c>
      <c r="H807" s="35" t="s">
        <v>3509</v>
      </c>
      <c r="I807" s="35" t="s">
        <v>593</v>
      </c>
      <c r="J807" s="35">
        <v>0</v>
      </c>
      <c r="K807" s="35" t="s">
        <v>400</v>
      </c>
      <c r="L807" s="35" t="s">
        <v>401</v>
      </c>
      <c r="M807" s="35" t="s">
        <v>396</v>
      </c>
      <c r="N807" s="35" t="s">
        <v>122</v>
      </c>
      <c r="O807" s="35" t="s">
        <v>402</v>
      </c>
      <c r="P807" s="35" t="s">
        <v>403</v>
      </c>
      <c r="Q807" s="35" t="s">
        <v>311</v>
      </c>
      <c r="R807" s="35" t="s">
        <v>314</v>
      </c>
      <c r="S807" s="35" t="s">
        <v>315</v>
      </c>
      <c r="T807" s="35" t="s">
        <v>5068</v>
      </c>
      <c r="U807" s="35" t="s">
        <v>272</v>
      </c>
      <c r="V807" s="35">
        <v>0</v>
      </c>
      <c r="W807" s="35">
        <v>0</v>
      </c>
      <c r="X807" s="49">
        <v>0</v>
      </c>
      <c r="Y807" s="60" t="s">
        <v>655</v>
      </c>
      <c r="Z807" s="49">
        <v>10</v>
      </c>
      <c r="AA807" s="49">
        <v>0</v>
      </c>
      <c r="AB807" s="60" t="s">
        <v>637</v>
      </c>
      <c r="AC807" s="60" t="s">
        <v>725</v>
      </c>
      <c r="AD807" s="60" t="s">
        <v>2471</v>
      </c>
      <c r="AE807" s="60" t="s">
        <v>2472</v>
      </c>
      <c r="AF807" s="49">
        <v>2019</v>
      </c>
      <c r="AG807" s="60" t="s">
        <v>2970</v>
      </c>
      <c r="AH807" s="60">
        <v>44071</v>
      </c>
      <c r="AI807" s="60">
        <v>44078</v>
      </c>
      <c r="AJ807" s="60">
        <v>44078</v>
      </c>
      <c r="AK807" s="60">
        <v>44076</v>
      </c>
      <c r="AL807" s="60">
        <v>44095</v>
      </c>
      <c r="AM807" s="60" t="s">
        <v>568</v>
      </c>
      <c r="AN807" s="60" t="s">
        <v>3456</v>
      </c>
      <c r="AO807" s="60" t="s">
        <v>3532</v>
      </c>
      <c r="AP807" s="49"/>
      <c r="AQ807" s="60" t="s">
        <v>266</v>
      </c>
      <c r="AR807" s="60" t="s">
        <v>174</v>
      </c>
      <c r="AS807" s="60" t="s">
        <v>174</v>
      </c>
      <c r="AT807" s="49">
        <v>4</v>
      </c>
      <c r="AU807" s="49">
        <v>1</v>
      </c>
      <c r="AV807" s="49">
        <v>1</v>
      </c>
      <c r="AW807" s="60">
        <v>43647</v>
      </c>
      <c r="AX807" s="60" t="s">
        <v>183</v>
      </c>
      <c r="AY807" s="60">
        <v>44092.487395682867</v>
      </c>
      <c r="AZ807" s="60">
        <v>43552</v>
      </c>
      <c r="BA807" s="60">
        <v>43595</v>
      </c>
      <c r="BB807" s="60" t="s">
        <v>3533</v>
      </c>
      <c r="BC807" s="60">
        <v>43647.716446759259</v>
      </c>
      <c r="BD807" s="60">
        <v>43738</v>
      </c>
      <c r="BE807" s="60">
        <v>47848</v>
      </c>
      <c r="BF807" s="49">
        <f>IF(AND(ISBLANK(tbl_RawData_Report1[[#This Row],[REQ_ID]]),tbl_RawData_Report1[[#This Row],[RH Kit?]] = "Y"),1,COUNTIFS(tbl_RawData_Report1[RH Kit?],"Y",tbl_RawData_Report1[REQ_ID],tbl_RawData_Report1[[#This Row],[REQ_ID]]))</f>
        <v>0</v>
      </c>
      <c r="BG807" s="49">
        <f>COUNTIFS(tbl_RawData_Report1[RH Kit?],"Y",tbl_RawData_Report1[Order No.],tbl_RawData_Report1[[#This Row],[Order No.]])</f>
        <v>0</v>
      </c>
      <c r="BH807" s="49">
        <f>SUM(tbl_RawData_Report1[[#This Row],[RH Kit Req]:[RH Kit PO]])</f>
        <v>0</v>
      </c>
      <c r="BI807" s="49" t="str">
        <f>IFERROR(VLOOKUP(B807,Lookup!A:B,2,FALSE),B807)</f>
        <v>MGSULPHATE2ML_10</v>
      </c>
      <c r="BJ807" s="49" t="b">
        <f t="shared" si="12"/>
        <v>0</v>
      </c>
      <c r="BK807" s="49" t="str">
        <f>tbl_RawData_Report1[[#This Row],[Item ID]]&amp;tbl_RawData_Report1[[#This Row],[Order No.]]</f>
        <v>MGSULPHATE2ML_100000038765</v>
      </c>
      <c r="BL807"/>
      <c r="BM807"/>
      <c r="BN807"/>
    </row>
    <row r="808" spans="1:66" hidden="1" x14ac:dyDescent="0.25">
      <c r="A808" s="35" t="s">
        <v>8</v>
      </c>
      <c r="B808" s="35" t="s">
        <v>3471</v>
      </c>
      <c r="C808" s="35">
        <v>2</v>
      </c>
      <c r="D808" s="35">
        <v>3</v>
      </c>
      <c r="E808" s="35">
        <v>1</v>
      </c>
      <c r="F808" s="35" t="s">
        <v>410</v>
      </c>
      <c r="G808" s="35" t="s">
        <v>3455</v>
      </c>
      <c r="H808" s="35" t="s">
        <v>3509</v>
      </c>
      <c r="I808" s="35" t="s">
        <v>593</v>
      </c>
      <c r="J808" s="35">
        <v>0</v>
      </c>
      <c r="K808" s="35" t="s">
        <v>400</v>
      </c>
      <c r="L808" s="35" t="s">
        <v>401</v>
      </c>
      <c r="M808" s="35" t="s">
        <v>396</v>
      </c>
      <c r="N808" s="35" t="s">
        <v>122</v>
      </c>
      <c r="O808" s="35" t="s">
        <v>402</v>
      </c>
      <c r="P808" s="35" t="s">
        <v>403</v>
      </c>
      <c r="Q808" s="35" t="s">
        <v>311</v>
      </c>
      <c r="R808" s="35" t="s">
        <v>314</v>
      </c>
      <c r="S808" s="35" t="s">
        <v>315</v>
      </c>
      <c r="T808" s="35" t="s">
        <v>5068</v>
      </c>
      <c r="U808" s="35" t="s">
        <v>272</v>
      </c>
      <c r="V808" s="35">
        <v>0</v>
      </c>
      <c r="W808" s="35">
        <v>0</v>
      </c>
      <c r="X808" s="49">
        <v>0</v>
      </c>
      <c r="Y808" s="60" t="s">
        <v>655</v>
      </c>
      <c r="Z808" s="49">
        <v>10</v>
      </c>
      <c r="AA808" s="49">
        <v>0</v>
      </c>
      <c r="AB808" s="60" t="s">
        <v>637</v>
      </c>
      <c r="AC808" s="60" t="s">
        <v>725</v>
      </c>
      <c r="AD808" s="60" t="s">
        <v>2471</v>
      </c>
      <c r="AE808" s="60" t="s">
        <v>2472</v>
      </c>
      <c r="AF808" s="49">
        <v>2019</v>
      </c>
      <c r="AG808" s="60" t="s">
        <v>2970</v>
      </c>
      <c r="AH808" s="60">
        <v>44071</v>
      </c>
      <c r="AI808" s="60">
        <v>44078</v>
      </c>
      <c r="AJ808" s="60">
        <v>44078</v>
      </c>
      <c r="AK808" s="60">
        <v>44076</v>
      </c>
      <c r="AL808" s="60">
        <v>44095</v>
      </c>
      <c r="AM808" s="60" t="s">
        <v>568</v>
      </c>
      <c r="AN808" s="60" t="s">
        <v>3456</v>
      </c>
      <c r="AO808" s="60" t="s">
        <v>3649</v>
      </c>
      <c r="AP808" s="49"/>
      <c r="AQ808" s="60" t="s">
        <v>266</v>
      </c>
      <c r="AR808" s="60" t="s">
        <v>174</v>
      </c>
      <c r="AS808" s="60" t="s">
        <v>174</v>
      </c>
      <c r="AT808" s="49">
        <v>4</v>
      </c>
      <c r="AU808" s="49">
        <v>1</v>
      </c>
      <c r="AV808" s="49">
        <v>1</v>
      </c>
      <c r="AW808" s="60">
        <v>43647</v>
      </c>
      <c r="AX808" s="60" t="s">
        <v>183</v>
      </c>
      <c r="AY808" s="60">
        <v>44092.487395682867</v>
      </c>
      <c r="AZ808" s="60">
        <v>43552</v>
      </c>
      <c r="BA808" s="60">
        <v>43595</v>
      </c>
      <c r="BB808" s="60" t="s">
        <v>3648</v>
      </c>
      <c r="BC808" s="60">
        <v>43647.716446759259</v>
      </c>
      <c r="BD808" s="60">
        <v>43738</v>
      </c>
      <c r="BE808" s="60">
        <v>47848</v>
      </c>
      <c r="BF808" s="49">
        <f>IF(AND(ISBLANK(tbl_RawData_Report1[[#This Row],[REQ_ID]]),tbl_RawData_Report1[[#This Row],[RH Kit?]] = "Y"),1,COUNTIFS(tbl_RawData_Report1[RH Kit?],"Y",tbl_RawData_Report1[REQ_ID],tbl_RawData_Report1[[#This Row],[REQ_ID]]))</f>
        <v>0</v>
      </c>
      <c r="BG808" s="49">
        <f>COUNTIFS(tbl_RawData_Report1[RH Kit?],"Y",tbl_RawData_Report1[Order No.],tbl_RawData_Report1[[#This Row],[Order No.]])</f>
        <v>0</v>
      </c>
      <c r="BH808" s="49">
        <f>SUM(tbl_RawData_Report1[[#This Row],[RH Kit Req]:[RH Kit PO]])</f>
        <v>0</v>
      </c>
      <c r="BI808" s="49" t="str">
        <f>IFERROR(VLOOKUP(B808,Lookup!A:B,2,FALSE),B808)</f>
        <v>MGSULPHATE2ML_10</v>
      </c>
      <c r="BJ808" s="49" t="b">
        <f t="shared" si="12"/>
        <v>1</v>
      </c>
      <c r="BK808" s="49" t="str">
        <f>tbl_RawData_Report1[[#This Row],[Item ID]]&amp;tbl_RawData_Report1[[#This Row],[Order No.]]</f>
        <v>MGSULPHATE2ML_100000038765</v>
      </c>
      <c r="BL808"/>
      <c r="BM808"/>
      <c r="BN808"/>
    </row>
    <row r="809" spans="1:66" hidden="1" x14ac:dyDescent="0.25">
      <c r="A809" s="35" t="s">
        <v>8</v>
      </c>
      <c r="B809" s="35" t="s">
        <v>2632</v>
      </c>
      <c r="C809" s="35">
        <v>3</v>
      </c>
      <c r="D809" s="35">
        <v>1</v>
      </c>
      <c r="E809" s="35">
        <v>1</v>
      </c>
      <c r="F809" s="35" t="s">
        <v>410</v>
      </c>
      <c r="G809" s="35" t="s">
        <v>3455</v>
      </c>
      <c r="H809" s="35" t="s">
        <v>3535</v>
      </c>
      <c r="I809" s="35" t="s">
        <v>593</v>
      </c>
      <c r="J809" s="35">
        <v>26950</v>
      </c>
      <c r="K809" s="35" t="s">
        <v>400</v>
      </c>
      <c r="L809" s="35" t="s">
        <v>401</v>
      </c>
      <c r="M809" s="35" t="s">
        <v>396</v>
      </c>
      <c r="N809" s="35" t="s">
        <v>122</v>
      </c>
      <c r="O809" s="35" t="s">
        <v>402</v>
      </c>
      <c r="P809" s="35" t="s">
        <v>403</v>
      </c>
      <c r="Q809" s="35" t="s">
        <v>311</v>
      </c>
      <c r="R809" s="35" t="s">
        <v>314</v>
      </c>
      <c r="S809" s="35" t="s">
        <v>315</v>
      </c>
      <c r="T809" s="35" t="s">
        <v>5068</v>
      </c>
      <c r="U809" s="35" t="s">
        <v>272</v>
      </c>
      <c r="V809" s="35">
        <v>0</v>
      </c>
      <c r="W809" s="35">
        <v>0</v>
      </c>
      <c r="X809" s="49">
        <v>55000</v>
      </c>
      <c r="Y809" s="60" t="s">
        <v>860</v>
      </c>
      <c r="Z809" s="49">
        <v>4</v>
      </c>
      <c r="AA809" s="49">
        <v>220000</v>
      </c>
      <c r="AB809" s="60" t="s">
        <v>637</v>
      </c>
      <c r="AC809" s="60" t="s">
        <v>715</v>
      </c>
      <c r="AD809" s="60" t="s">
        <v>2471</v>
      </c>
      <c r="AE809" s="60" t="s">
        <v>2472</v>
      </c>
      <c r="AF809" s="49">
        <v>2019</v>
      </c>
      <c r="AG809" s="60" t="s">
        <v>2970</v>
      </c>
      <c r="AH809" s="60">
        <v>43730</v>
      </c>
      <c r="AI809" s="60">
        <v>43733</v>
      </c>
      <c r="AJ809" s="60">
        <v>43730</v>
      </c>
      <c r="AK809" s="60">
        <v>43718</v>
      </c>
      <c r="AL809" s="60">
        <v>43733</v>
      </c>
      <c r="AM809" s="60" t="s">
        <v>568</v>
      </c>
      <c r="AN809" s="60" t="s">
        <v>3456</v>
      </c>
      <c r="AO809" s="60" t="s">
        <v>3536</v>
      </c>
      <c r="AP809" s="49"/>
      <c r="AQ809" s="60" t="s">
        <v>266</v>
      </c>
      <c r="AR809" s="60" t="s">
        <v>174</v>
      </c>
      <c r="AS809" s="60" t="s">
        <v>174</v>
      </c>
      <c r="AT809" s="49">
        <v>7</v>
      </c>
      <c r="AU809" s="49">
        <v>1</v>
      </c>
      <c r="AV809" s="49">
        <v>1</v>
      </c>
      <c r="AW809" s="60">
        <v>43647</v>
      </c>
      <c r="AX809" s="60" t="s">
        <v>183</v>
      </c>
      <c r="AY809" s="60">
        <v>44092.487395682867</v>
      </c>
      <c r="AZ809" s="60">
        <v>43552</v>
      </c>
      <c r="BA809" s="60">
        <v>43595</v>
      </c>
      <c r="BB809" s="60" t="s">
        <v>3537</v>
      </c>
      <c r="BC809" s="60">
        <v>43647.716446759259</v>
      </c>
      <c r="BD809" s="60">
        <v>43738</v>
      </c>
      <c r="BE809" s="60">
        <v>47848</v>
      </c>
      <c r="BF809" s="49">
        <f>IF(AND(ISBLANK(tbl_RawData_Report1[[#This Row],[REQ_ID]]),tbl_RawData_Report1[[#This Row],[RH Kit?]] = "Y"),1,COUNTIFS(tbl_RawData_Report1[RH Kit?],"Y",tbl_RawData_Report1[REQ_ID],tbl_RawData_Report1[[#This Row],[REQ_ID]]))</f>
        <v>0</v>
      </c>
      <c r="BG809" s="49">
        <f>COUNTIFS(tbl_RawData_Report1[RH Kit?],"Y",tbl_RawData_Report1[Order No.],tbl_RawData_Report1[[#This Row],[Order No.]])</f>
        <v>0</v>
      </c>
      <c r="BH809" s="49">
        <f>SUM(tbl_RawData_Report1[[#This Row],[RH Kit Req]:[RH Kit PO]])</f>
        <v>0</v>
      </c>
      <c r="BI809" s="49" t="str">
        <f>IFERROR(VLOOKUP(B809,Lookup!A:B,2,FALSE),B809)</f>
        <v>MISOPROSTOL200MG_4</v>
      </c>
      <c r="BJ809" s="49" t="b">
        <f t="shared" si="12"/>
        <v>1</v>
      </c>
      <c r="BK809" s="49" t="str">
        <f>tbl_RawData_Report1[[#This Row],[Item ID]]&amp;tbl_RawData_Report1[[#This Row],[Order No.]]</f>
        <v>MISOPROSTOL200MG_40000038765</v>
      </c>
      <c r="BL809"/>
      <c r="BM809"/>
      <c r="BN809"/>
    </row>
    <row r="810" spans="1:66" hidden="1" x14ac:dyDescent="0.25">
      <c r="A810" s="35" t="s">
        <v>8</v>
      </c>
      <c r="B810" s="35" t="s">
        <v>2846</v>
      </c>
      <c r="C810" s="35">
        <v>1</v>
      </c>
      <c r="D810" s="35">
        <v>2</v>
      </c>
      <c r="E810" s="35">
        <v>1</v>
      </c>
      <c r="F810" s="35" t="s">
        <v>410</v>
      </c>
      <c r="G810" s="35" t="s">
        <v>3455</v>
      </c>
      <c r="H810" s="35" t="s">
        <v>3457</v>
      </c>
      <c r="I810" s="35" t="s">
        <v>593</v>
      </c>
      <c r="J810" s="35">
        <v>10322.4</v>
      </c>
      <c r="K810" s="35" t="s">
        <v>400</v>
      </c>
      <c r="L810" s="35" t="s">
        <v>401</v>
      </c>
      <c r="M810" s="35" t="s">
        <v>396</v>
      </c>
      <c r="N810" s="35" t="s">
        <v>122</v>
      </c>
      <c r="O810" s="35" t="s">
        <v>402</v>
      </c>
      <c r="P810" s="35" t="s">
        <v>403</v>
      </c>
      <c r="Q810" s="35" t="s">
        <v>311</v>
      </c>
      <c r="R810" s="35" t="s">
        <v>314</v>
      </c>
      <c r="S810" s="35" t="s">
        <v>315</v>
      </c>
      <c r="T810" s="35" t="s">
        <v>5068</v>
      </c>
      <c r="U810" s="35" t="s">
        <v>272</v>
      </c>
      <c r="V810" s="35">
        <v>0</v>
      </c>
      <c r="W810" s="35">
        <v>0</v>
      </c>
      <c r="X810" s="49">
        <v>220</v>
      </c>
      <c r="Y810" s="60" t="s">
        <v>703</v>
      </c>
      <c r="Z810" s="49">
        <v>50</v>
      </c>
      <c r="AA810" s="49">
        <v>11000</v>
      </c>
      <c r="AB810" s="60" t="s">
        <v>637</v>
      </c>
      <c r="AC810" s="60" t="s">
        <v>715</v>
      </c>
      <c r="AD810" s="60" t="s">
        <v>2471</v>
      </c>
      <c r="AE810" s="60" t="s">
        <v>2472</v>
      </c>
      <c r="AF810" s="49">
        <v>2019</v>
      </c>
      <c r="AG810" s="60" t="s">
        <v>3454</v>
      </c>
      <c r="AH810" s="60">
        <v>43826</v>
      </c>
      <c r="AI810" s="60">
        <v>43845</v>
      </c>
      <c r="AJ810" s="60">
        <v>43826</v>
      </c>
      <c r="AK810" s="60">
        <v>43818</v>
      </c>
      <c r="AL810" s="60">
        <v>43838</v>
      </c>
      <c r="AM810" s="60" t="s">
        <v>568</v>
      </c>
      <c r="AN810" s="60" t="s">
        <v>3456</v>
      </c>
      <c r="AO810" s="60" t="s">
        <v>3507</v>
      </c>
      <c r="AP810" s="49"/>
      <c r="AQ810" s="60" t="s">
        <v>266</v>
      </c>
      <c r="AR810" s="60" t="s">
        <v>174</v>
      </c>
      <c r="AS810" s="60" t="s">
        <v>174</v>
      </c>
      <c r="AT810" s="49">
        <v>1</v>
      </c>
      <c r="AU810" s="49">
        <v>1</v>
      </c>
      <c r="AV810" s="49">
        <v>1</v>
      </c>
      <c r="AW810" s="60">
        <v>43647</v>
      </c>
      <c r="AX810" s="60" t="s">
        <v>183</v>
      </c>
      <c r="AY810" s="60">
        <v>44092.487395682867</v>
      </c>
      <c r="AZ810" s="60">
        <v>43602</v>
      </c>
      <c r="BA810" s="60">
        <v>43602</v>
      </c>
      <c r="BB810" s="60" t="s">
        <v>3508</v>
      </c>
      <c r="BC810" s="60">
        <v>43647.716446759259</v>
      </c>
      <c r="BD810" s="60">
        <v>43738</v>
      </c>
      <c r="BE810" s="60">
        <v>47848</v>
      </c>
      <c r="BF810" s="49">
        <f>IF(AND(ISBLANK(tbl_RawData_Report1[[#This Row],[REQ_ID]]),tbl_RawData_Report1[[#This Row],[RH Kit?]] = "Y"),1,COUNTIFS(tbl_RawData_Report1[RH Kit?],"Y",tbl_RawData_Report1[REQ_ID],tbl_RawData_Report1[[#This Row],[REQ_ID]]))</f>
        <v>0</v>
      </c>
      <c r="BG810" s="49">
        <f>COUNTIFS(tbl_RawData_Report1[RH Kit?],"Y",tbl_RawData_Report1[Order No.],tbl_RawData_Report1[[#This Row],[Order No.]])</f>
        <v>0</v>
      </c>
      <c r="BH810" s="49">
        <f>SUM(tbl_RawData_Report1[[#This Row],[RH Kit Req]:[RH Kit PO]])</f>
        <v>0</v>
      </c>
      <c r="BI810" s="49" t="str">
        <f>IFERROR(VLOOKUP(B810,Lookup!A:B,2,FALSE),B810)</f>
        <v>MGSULPHATE10ML_50</v>
      </c>
      <c r="BJ810" s="49" t="b">
        <f t="shared" si="12"/>
        <v>1</v>
      </c>
      <c r="BK810" s="49" t="str">
        <f>tbl_RawData_Report1[[#This Row],[Item ID]]&amp;tbl_RawData_Report1[[#This Row],[Order No.]]</f>
        <v>MGSULPHATE10ML_500000038765</v>
      </c>
      <c r="BL810"/>
      <c r="BM810"/>
      <c r="BN810"/>
    </row>
    <row r="811" spans="1:66" hidden="1" x14ac:dyDescent="0.25">
      <c r="A811" s="35" t="s">
        <v>8</v>
      </c>
      <c r="B811" s="35" t="s">
        <v>3471</v>
      </c>
      <c r="C811" s="35">
        <v>2</v>
      </c>
      <c r="D811" s="35">
        <v>3</v>
      </c>
      <c r="E811" s="35">
        <v>2</v>
      </c>
      <c r="F811" s="35" t="s">
        <v>410</v>
      </c>
      <c r="G811" s="35" t="s">
        <v>3455</v>
      </c>
      <c r="H811" s="35" t="s">
        <v>3509</v>
      </c>
      <c r="I811" s="35" t="s">
        <v>593</v>
      </c>
      <c r="J811" s="35">
        <v>4452.8</v>
      </c>
      <c r="K811" s="35" t="s">
        <v>400</v>
      </c>
      <c r="L811" s="35" t="s">
        <v>401</v>
      </c>
      <c r="M811" s="35" t="s">
        <v>396</v>
      </c>
      <c r="N811" s="35" t="s">
        <v>122</v>
      </c>
      <c r="O811" s="35" t="s">
        <v>402</v>
      </c>
      <c r="P811" s="35" t="s">
        <v>403</v>
      </c>
      <c r="Q811" s="35" t="s">
        <v>311</v>
      </c>
      <c r="R811" s="35" t="s">
        <v>314</v>
      </c>
      <c r="S811" s="35" t="s">
        <v>315</v>
      </c>
      <c r="T811" s="35" t="s">
        <v>5068</v>
      </c>
      <c r="U811" s="35" t="s">
        <v>272</v>
      </c>
      <c r="V811" s="35">
        <v>0</v>
      </c>
      <c r="W811" s="35">
        <v>0</v>
      </c>
      <c r="X811" s="49">
        <v>920</v>
      </c>
      <c r="Y811" s="60" t="s">
        <v>655</v>
      </c>
      <c r="Z811" s="49">
        <v>10</v>
      </c>
      <c r="AA811" s="49">
        <v>9200</v>
      </c>
      <c r="AB811" s="60" t="s">
        <v>637</v>
      </c>
      <c r="AC811" s="60" t="s">
        <v>725</v>
      </c>
      <c r="AD811" s="60" t="s">
        <v>2471</v>
      </c>
      <c r="AE811" s="60" t="s">
        <v>2472</v>
      </c>
      <c r="AF811" s="49">
        <v>2019</v>
      </c>
      <c r="AG811" s="60" t="s">
        <v>2970</v>
      </c>
      <c r="AH811" s="60">
        <v>44071</v>
      </c>
      <c r="AI811" s="60">
        <v>44078</v>
      </c>
      <c r="AJ811" s="60">
        <v>44078</v>
      </c>
      <c r="AK811" s="60">
        <v>44076</v>
      </c>
      <c r="AL811" s="60">
        <v>44095</v>
      </c>
      <c r="AM811" s="60" t="s">
        <v>568</v>
      </c>
      <c r="AN811" s="60" t="s">
        <v>3456</v>
      </c>
      <c r="AO811" s="60" t="s">
        <v>3647</v>
      </c>
      <c r="AP811" s="49"/>
      <c r="AQ811" s="60" t="s">
        <v>266</v>
      </c>
      <c r="AR811" s="60" t="s">
        <v>174</v>
      </c>
      <c r="AS811" s="60" t="s">
        <v>174</v>
      </c>
      <c r="AT811" s="49">
        <v>4</v>
      </c>
      <c r="AU811" s="49">
        <v>1</v>
      </c>
      <c r="AV811" s="49">
        <v>1</v>
      </c>
      <c r="AW811" s="60">
        <v>43647</v>
      </c>
      <c r="AX811" s="60" t="s">
        <v>183</v>
      </c>
      <c r="AY811" s="60">
        <v>44092.487395682867</v>
      </c>
      <c r="AZ811" s="60">
        <v>43552</v>
      </c>
      <c r="BA811" s="60">
        <v>43595</v>
      </c>
      <c r="BB811" s="60" t="s">
        <v>3648</v>
      </c>
      <c r="BC811" s="60">
        <v>43647.716446759259</v>
      </c>
      <c r="BD811" s="60">
        <v>43738</v>
      </c>
      <c r="BE811" s="60">
        <v>47848</v>
      </c>
      <c r="BF811" s="49">
        <f>IF(AND(ISBLANK(tbl_RawData_Report1[[#This Row],[REQ_ID]]),tbl_RawData_Report1[[#This Row],[RH Kit?]] = "Y"),1,COUNTIFS(tbl_RawData_Report1[RH Kit?],"Y",tbl_RawData_Report1[REQ_ID],tbl_RawData_Report1[[#This Row],[REQ_ID]]))</f>
        <v>0</v>
      </c>
      <c r="BG811" s="49">
        <f>COUNTIFS(tbl_RawData_Report1[RH Kit?],"Y",tbl_RawData_Report1[Order No.],tbl_RawData_Report1[[#This Row],[Order No.]])</f>
        <v>0</v>
      </c>
      <c r="BH811" s="49">
        <f>SUM(tbl_RawData_Report1[[#This Row],[RH Kit Req]:[RH Kit PO]])</f>
        <v>0</v>
      </c>
      <c r="BI811" s="49" t="str">
        <f>IFERROR(VLOOKUP(B811,Lookup!A:B,2,FALSE),B811)</f>
        <v>MGSULPHATE2ML_10</v>
      </c>
      <c r="BJ811" s="49" t="b">
        <f t="shared" si="12"/>
        <v>1</v>
      </c>
      <c r="BK811" s="49" t="str">
        <f>tbl_RawData_Report1[[#This Row],[Item ID]]&amp;tbl_RawData_Report1[[#This Row],[Order No.]]</f>
        <v>MGSULPHATE2ML_100000038765</v>
      </c>
      <c r="BL811"/>
      <c r="BM811"/>
      <c r="BN811"/>
    </row>
    <row r="812" spans="1:66" hidden="1" x14ac:dyDescent="0.25">
      <c r="A812" s="35" t="s">
        <v>8</v>
      </c>
      <c r="B812" s="35" t="s">
        <v>2846</v>
      </c>
      <c r="C812" s="35">
        <v>1</v>
      </c>
      <c r="D812" s="35">
        <v>1</v>
      </c>
      <c r="E812" s="35">
        <v>1</v>
      </c>
      <c r="F812" s="35" t="s">
        <v>410</v>
      </c>
      <c r="G812" s="35" t="s">
        <v>3455</v>
      </c>
      <c r="H812" s="35" t="s">
        <v>3457</v>
      </c>
      <c r="I812" s="35" t="s">
        <v>593</v>
      </c>
      <c r="J812" s="35">
        <v>25806</v>
      </c>
      <c r="K812" s="35" t="s">
        <v>400</v>
      </c>
      <c r="L812" s="35" t="s">
        <v>401</v>
      </c>
      <c r="M812" s="35" t="s">
        <v>396</v>
      </c>
      <c r="N812" s="35" t="s">
        <v>122</v>
      </c>
      <c r="O812" s="35" t="s">
        <v>402</v>
      </c>
      <c r="P812" s="35" t="s">
        <v>403</v>
      </c>
      <c r="Q812" s="35" t="s">
        <v>311</v>
      </c>
      <c r="R812" s="35" t="s">
        <v>314</v>
      </c>
      <c r="S812" s="35" t="s">
        <v>315</v>
      </c>
      <c r="T812" s="35" t="s">
        <v>5068</v>
      </c>
      <c r="U812" s="35" t="s">
        <v>272</v>
      </c>
      <c r="V812" s="35">
        <v>0</v>
      </c>
      <c r="W812" s="35">
        <v>0</v>
      </c>
      <c r="X812" s="49">
        <v>550</v>
      </c>
      <c r="Y812" s="60" t="s">
        <v>703</v>
      </c>
      <c r="Z812" s="49">
        <v>50</v>
      </c>
      <c r="AA812" s="49">
        <v>27500</v>
      </c>
      <c r="AB812" s="60" t="s">
        <v>637</v>
      </c>
      <c r="AC812" s="60" t="s">
        <v>715</v>
      </c>
      <c r="AD812" s="60" t="s">
        <v>2471</v>
      </c>
      <c r="AE812" s="60" t="s">
        <v>2472</v>
      </c>
      <c r="AF812" s="49">
        <v>2019</v>
      </c>
      <c r="AG812" s="60" t="s">
        <v>3454</v>
      </c>
      <c r="AH812" s="60">
        <v>43823</v>
      </c>
      <c r="AI812" s="60">
        <v>43826</v>
      </c>
      <c r="AJ812" s="60">
        <v>43823</v>
      </c>
      <c r="AK812" s="60">
        <v>43818</v>
      </c>
      <c r="AL812" s="60">
        <v>43826</v>
      </c>
      <c r="AM812" s="60" t="s">
        <v>568</v>
      </c>
      <c r="AN812" s="60" t="s">
        <v>3456</v>
      </c>
      <c r="AO812" s="60" t="s">
        <v>3458</v>
      </c>
      <c r="AP812" s="49"/>
      <c r="AQ812" s="60" t="s">
        <v>266</v>
      </c>
      <c r="AR812" s="60" t="s">
        <v>174</v>
      </c>
      <c r="AS812" s="60" t="s">
        <v>174</v>
      </c>
      <c r="AT812" s="49">
        <v>1</v>
      </c>
      <c r="AU812" s="49">
        <v>1</v>
      </c>
      <c r="AV812" s="49">
        <v>1</v>
      </c>
      <c r="AW812" s="60">
        <v>43647</v>
      </c>
      <c r="AX812" s="60" t="s">
        <v>183</v>
      </c>
      <c r="AY812" s="60">
        <v>44092.487395682867</v>
      </c>
      <c r="AZ812" s="60">
        <v>43602</v>
      </c>
      <c r="BA812" s="60">
        <v>43602</v>
      </c>
      <c r="BB812" s="60" t="s">
        <v>3459</v>
      </c>
      <c r="BC812" s="60">
        <v>43647.716446759259</v>
      </c>
      <c r="BD812" s="60">
        <v>43738</v>
      </c>
      <c r="BE812" s="60">
        <v>47848</v>
      </c>
      <c r="BF812" s="49">
        <f>IF(AND(ISBLANK(tbl_RawData_Report1[[#This Row],[REQ_ID]]),tbl_RawData_Report1[[#This Row],[RH Kit?]] = "Y"),1,COUNTIFS(tbl_RawData_Report1[RH Kit?],"Y",tbl_RawData_Report1[REQ_ID],tbl_RawData_Report1[[#This Row],[REQ_ID]]))</f>
        <v>0</v>
      </c>
      <c r="BG812" s="49">
        <f>COUNTIFS(tbl_RawData_Report1[RH Kit?],"Y",tbl_RawData_Report1[Order No.],tbl_RawData_Report1[[#This Row],[Order No.]])</f>
        <v>0</v>
      </c>
      <c r="BH812" s="49">
        <f>SUM(tbl_RawData_Report1[[#This Row],[RH Kit Req]:[RH Kit PO]])</f>
        <v>0</v>
      </c>
      <c r="BI812" s="49" t="str">
        <f>IFERROR(VLOOKUP(B812,Lookup!A:B,2,FALSE),B812)</f>
        <v>MGSULPHATE10ML_50</v>
      </c>
      <c r="BJ812" s="49" t="b">
        <f t="shared" si="12"/>
        <v>1</v>
      </c>
      <c r="BK812" s="49" t="str">
        <f>tbl_RawData_Report1[[#This Row],[Item ID]]&amp;tbl_RawData_Report1[[#This Row],[Order No.]]</f>
        <v>MGSULPHATE10ML_500000038765</v>
      </c>
      <c r="BL812"/>
      <c r="BM812"/>
      <c r="BN812"/>
    </row>
    <row r="813" spans="1:66" hidden="1" x14ac:dyDescent="0.25">
      <c r="A813" s="35" t="s">
        <v>8</v>
      </c>
      <c r="B813" s="35" t="s">
        <v>2632</v>
      </c>
      <c r="C813" s="35">
        <v>3</v>
      </c>
      <c r="D813" s="35">
        <v>3</v>
      </c>
      <c r="E813" s="35">
        <v>1</v>
      </c>
      <c r="F813" s="35" t="s">
        <v>410</v>
      </c>
      <c r="G813" s="35" t="s">
        <v>3455</v>
      </c>
      <c r="H813" s="35" t="s">
        <v>3535</v>
      </c>
      <c r="I813" s="35" t="s">
        <v>593</v>
      </c>
      <c r="J813" s="35">
        <v>11270</v>
      </c>
      <c r="K813" s="35" t="s">
        <v>400</v>
      </c>
      <c r="L813" s="35" t="s">
        <v>401</v>
      </c>
      <c r="M813" s="35" t="s">
        <v>396</v>
      </c>
      <c r="N813" s="35" t="s">
        <v>122</v>
      </c>
      <c r="O813" s="35" t="s">
        <v>402</v>
      </c>
      <c r="P813" s="35" t="s">
        <v>403</v>
      </c>
      <c r="Q813" s="35" t="s">
        <v>311</v>
      </c>
      <c r="R813" s="35" t="s">
        <v>314</v>
      </c>
      <c r="S813" s="35" t="s">
        <v>315</v>
      </c>
      <c r="T813" s="35" t="s">
        <v>5068</v>
      </c>
      <c r="U813" s="35" t="s">
        <v>272</v>
      </c>
      <c r="V813" s="35">
        <v>0</v>
      </c>
      <c r="W813" s="35">
        <v>0</v>
      </c>
      <c r="X813" s="49">
        <v>23000</v>
      </c>
      <c r="Y813" s="60" t="s">
        <v>860</v>
      </c>
      <c r="Z813" s="49">
        <v>4</v>
      </c>
      <c r="AA813" s="49">
        <v>92000</v>
      </c>
      <c r="AB813" s="60" t="s">
        <v>637</v>
      </c>
      <c r="AC813" s="60" t="s">
        <v>715</v>
      </c>
      <c r="AD813" s="60" t="s">
        <v>2471</v>
      </c>
      <c r="AE813" s="60" t="s">
        <v>2472</v>
      </c>
      <c r="AF813" s="49">
        <v>2019</v>
      </c>
      <c r="AG813" s="60" t="s">
        <v>2970</v>
      </c>
      <c r="AH813" s="60">
        <v>43731</v>
      </c>
      <c r="AI813" s="60">
        <v>43734</v>
      </c>
      <c r="AJ813" s="60">
        <v>43731</v>
      </c>
      <c r="AK813" s="60">
        <v>43726</v>
      </c>
      <c r="AL813" s="60">
        <v>43734</v>
      </c>
      <c r="AM813" s="60" t="s">
        <v>568</v>
      </c>
      <c r="AN813" s="60" t="s">
        <v>3456</v>
      </c>
      <c r="AO813" s="60" t="s">
        <v>3652</v>
      </c>
      <c r="AP813" s="49"/>
      <c r="AQ813" s="60" t="s">
        <v>266</v>
      </c>
      <c r="AR813" s="60" t="s">
        <v>174</v>
      </c>
      <c r="AS813" s="60" t="s">
        <v>174</v>
      </c>
      <c r="AT813" s="49">
        <v>7</v>
      </c>
      <c r="AU813" s="49">
        <v>1</v>
      </c>
      <c r="AV813" s="49">
        <v>1</v>
      </c>
      <c r="AW813" s="60">
        <v>43647</v>
      </c>
      <c r="AX813" s="60" t="s">
        <v>183</v>
      </c>
      <c r="AY813" s="60">
        <v>44092.487395682867</v>
      </c>
      <c r="AZ813" s="60">
        <v>43552</v>
      </c>
      <c r="BA813" s="60">
        <v>43595</v>
      </c>
      <c r="BB813" s="60" t="s">
        <v>3653</v>
      </c>
      <c r="BC813" s="60">
        <v>43647.716446759259</v>
      </c>
      <c r="BD813" s="60">
        <v>43738</v>
      </c>
      <c r="BE813" s="60">
        <v>47848</v>
      </c>
      <c r="BF813" s="49">
        <f>IF(AND(ISBLANK(tbl_RawData_Report1[[#This Row],[REQ_ID]]),tbl_RawData_Report1[[#This Row],[RH Kit?]] = "Y"),1,COUNTIFS(tbl_RawData_Report1[RH Kit?],"Y",tbl_RawData_Report1[REQ_ID],tbl_RawData_Report1[[#This Row],[REQ_ID]]))</f>
        <v>0</v>
      </c>
      <c r="BG813" s="49">
        <f>COUNTIFS(tbl_RawData_Report1[RH Kit?],"Y",tbl_RawData_Report1[Order No.],tbl_RawData_Report1[[#This Row],[Order No.]])</f>
        <v>0</v>
      </c>
      <c r="BH813" s="49">
        <f>SUM(tbl_RawData_Report1[[#This Row],[RH Kit Req]:[RH Kit PO]])</f>
        <v>0</v>
      </c>
      <c r="BI813" s="49" t="str">
        <f>IFERROR(VLOOKUP(B813,Lookup!A:B,2,FALSE),B813)</f>
        <v>MISOPROSTOL200MG_4</v>
      </c>
      <c r="BJ813" s="49" t="b">
        <f t="shared" si="12"/>
        <v>1</v>
      </c>
      <c r="BK813" s="49" t="str">
        <f>tbl_RawData_Report1[[#This Row],[Item ID]]&amp;tbl_RawData_Report1[[#This Row],[Order No.]]</f>
        <v>MISOPROSTOL200MG_40000038765</v>
      </c>
      <c r="BL813"/>
      <c r="BM813"/>
      <c r="BN813"/>
    </row>
    <row r="814" spans="1:66" hidden="1" x14ac:dyDescent="0.25">
      <c r="A814" s="35" t="s">
        <v>8</v>
      </c>
      <c r="B814" s="35" t="s">
        <v>3471</v>
      </c>
      <c r="C814" s="35">
        <v>2</v>
      </c>
      <c r="D814" s="35">
        <v>2</v>
      </c>
      <c r="E814" s="35">
        <v>2</v>
      </c>
      <c r="F814" s="35" t="s">
        <v>410</v>
      </c>
      <c r="G814" s="35" t="s">
        <v>3455</v>
      </c>
      <c r="H814" s="35" t="s">
        <v>3509</v>
      </c>
      <c r="I814" s="35" t="s">
        <v>593</v>
      </c>
      <c r="J814" s="35">
        <v>4259.2</v>
      </c>
      <c r="K814" s="35" t="s">
        <v>400</v>
      </c>
      <c r="L814" s="35" t="s">
        <v>401</v>
      </c>
      <c r="M814" s="35" t="s">
        <v>396</v>
      </c>
      <c r="N814" s="35" t="s">
        <v>122</v>
      </c>
      <c r="O814" s="35" t="s">
        <v>402</v>
      </c>
      <c r="P814" s="35" t="s">
        <v>403</v>
      </c>
      <c r="Q814" s="35" t="s">
        <v>311</v>
      </c>
      <c r="R814" s="35" t="s">
        <v>314</v>
      </c>
      <c r="S814" s="35" t="s">
        <v>315</v>
      </c>
      <c r="T814" s="35" t="s">
        <v>5068</v>
      </c>
      <c r="U814" s="35" t="s">
        <v>272</v>
      </c>
      <c r="V814" s="35">
        <v>0</v>
      </c>
      <c r="W814" s="35">
        <v>0</v>
      </c>
      <c r="X814" s="49">
        <v>880</v>
      </c>
      <c r="Y814" s="60" t="s">
        <v>655</v>
      </c>
      <c r="Z814" s="49">
        <v>10</v>
      </c>
      <c r="AA814" s="49">
        <v>8800</v>
      </c>
      <c r="AB814" s="60" t="s">
        <v>637</v>
      </c>
      <c r="AC814" s="60" t="s">
        <v>725</v>
      </c>
      <c r="AD814" s="60" t="s">
        <v>2471</v>
      </c>
      <c r="AE814" s="60" t="s">
        <v>2472</v>
      </c>
      <c r="AF814" s="49">
        <v>2019</v>
      </c>
      <c r="AG814" s="60" t="s">
        <v>2970</v>
      </c>
      <c r="AH814" s="60">
        <v>44071</v>
      </c>
      <c r="AI814" s="60">
        <v>44078</v>
      </c>
      <c r="AJ814" s="60">
        <v>44078</v>
      </c>
      <c r="AK814" s="60">
        <v>44076</v>
      </c>
      <c r="AL814" s="60">
        <v>44095</v>
      </c>
      <c r="AM814" s="60" t="s">
        <v>568</v>
      </c>
      <c r="AN814" s="60" t="s">
        <v>3456</v>
      </c>
      <c r="AO814" s="60" t="s">
        <v>3534</v>
      </c>
      <c r="AP814" s="49"/>
      <c r="AQ814" s="60" t="s">
        <v>266</v>
      </c>
      <c r="AR814" s="60" t="s">
        <v>174</v>
      </c>
      <c r="AS814" s="60" t="s">
        <v>174</v>
      </c>
      <c r="AT814" s="49">
        <v>4</v>
      </c>
      <c r="AU814" s="49">
        <v>1</v>
      </c>
      <c r="AV814" s="49">
        <v>1</v>
      </c>
      <c r="AW814" s="60">
        <v>43647</v>
      </c>
      <c r="AX814" s="60" t="s">
        <v>183</v>
      </c>
      <c r="AY814" s="60">
        <v>44092.487395682867</v>
      </c>
      <c r="AZ814" s="60">
        <v>43552</v>
      </c>
      <c r="BA814" s="60">
        <v>43595</v>
      </c>
      <c r="BB814" s="60" t="s">
        <v>3533</v>
      </c>
      <c r="BC814" s="60">
        <v>43647.716446759259</v>
      </c>
      <c r="BD814" s="60">
        <v>43738</v>
      </c>
      <c r="BE814" s="60">
        <v>47848</v>
      </c>
      <c r="BF814" s="49">
        <f>IF(AND(ISBLANK(tbl_RawData_Report1[[#This Row],[REQ_ID]]),tbl_RawData_Report1[[#This Row],[RH Kit?]] = "Y"),1,COUNTIFS(tbl_RawData_Report1[RH Kit?],"Y",tbl_RawData_Report1[REQ_ID],tbl_RawData_Report1[[#This Row],[REQ_ID]]))</f>
        <v>0</v>
      </c>
      <c r="BG814" s="49">
        <f>COUNTIFS(tbl_RawData_Report1[RH Kit?],"Y",tbl_RawData_Report1[Order No.],tbl_RawData_Report1[[#This Row],[Order No.]])</f>
        <v>0</v>
      </c>
      <c r="BH814" s="49">
        <f>SUM(tbl_RawData_Report1[[#This Row],[RH Kit Req]:[RH Kit PO]])</f>
        <v>0</v>
      </c>
      <c r="BI814" s="49" t="str">
        <f>IFERROR(VLOOKUP(B814,Lookup!A:B,2,FALSE),B814)</f>
        <v>MGSULPHATE2ML_10</v>
      </c>
      <c r="BJ814" s="49" t="b">
        <f t="shared" si="12"/>
        <v>1</v>
      </c>
      <c r="BK814" s="49" t="str">
        <f>tbl_RawData_Report1[[#This Row],[Item ID]]&amp;tbl_RawData_Report1[[#This Row],[Order No.]]</f>
        <v>MGSULPHATE2ML_100000038765</v>
      </c>
      <c r="BL814"/>
      <c r="BM814"/>
      <c r="BN814"/>
    </row>
    <row r="815" spans="1:66" hidden="1" x14ac:dyDescent="0.25">
      <c r="A815" s="35" t="s">
        <v>8</v>
      </c>
      <c r="B815" s="35" t="s">
        <v>2632</v>
      </c>
      <c r="C815" s="35">
        <v>3</v>
      </c>
      <c r="D815" s="35">
        <v>2</v>
      </c>
      <c r="E815" s="35">
        <v>1</v>
      </c>
      <c r="F815" s="35" t="s">
        <v>410</v>
      </c>
      <c r="G815" s="35" t="s">
        <v>3455</v>
      </c>
      <c r="H815" s="35" t="s">
        <v>3535</v>
      </c>
      <c r="I815" s="35" t="s">
        <v>593</v>
      </c>
      <c r="J815" s="35">
        <v>10780</v>
      </c>
      <c r="K815" s="35" t="s">
        <v>400</v>
      </c>
      <c r="L815" s="35" t="s">
        <v>401</v>
      </c>
      <c r="M815" s="35" t="s">
        <v>396</v>
      </c>
      <c r="N815" s="35" t="s">
        <v>122</v>
      </c>
      <c r="O815" s="35" t="s">
        <v>402</v>
      </c>
      <c r="P815" s="35" t="s">
        <v>403</v>
      </c>
      <c r="Q815" s="35" t="s">
        <v>311</v>
      </c>
      <c r="R815" s="35" t="s">
        <v>314</v>
      </c>
      <c r="S815" s="35" t="s">
        <v>315</v>
      </c>
      <c r="T815" s="35" t="s">
        <v>5068</v>
      </c>
      <c r="U815" s="35" t="s">
        <v>272</v>
      </c>
      <c r="V815" s="35">
        <v>0</v>
      </c>
      <c r="W815" s="35">
        <v>0</v>
      </c>
      <c r="X815" s="49">
        <v>22000</v>
      </c>
      <c r="Y815" s="60" t="s">
        <v>860</v>
      </c>
      <c r="Z815" s="49">
        <v>4</v>
      </c>
      <c r="AA815" s="49">
        <v>88000</v>
      </c>
      <c r="AB815" s="60" t="s">
        <v>637</v>
      </c>
      <c r="AC815" s="60" t="s">
        <v>715</v>
      </c>
      <c r="AD815" s="60" t="s">
        <v>2471</v>
      </c>
      <c r="AE815" s="60" t="s">
        <v>2472</v>
      </c>
      <c r="AF815" s="49">
        <v>2019</v>
      </c>
      <c r="AG815" s="60" t="s">
        <v>2970</v>
      </c>
      <c r="AH815" s="60">
        <v>43730</v>
      </c>
      <c r="AI815" s="60">
        <v>43771</v>
      </c>
      <c r="AJ815" s="60">
        <v>43730</v>
      </c>
      <c r="AK815" s="60">
        <v>43719</v>
      </c>
      <c r="AL815" s="60">
        <v>43735</v>
      </c>
      <c r="AM815" s="60" t="s">
        <v>568</v>
      </c>
      <c r="AN815" s="60" t="s">
        <v>3456</v>
      </c>
      <c r="AO815" s="60" t="s">
        <v>3650</v>
      </c>
      <c r="AP815" s="49"/>
      <c r="AQ815" s="60" t="s">
        <v>266</v>
      </c>
      <c r="AR815" s="60" t="s">
        <v>174</v>
      </c>
      <c r="AS815" s="60" t="s">
        <v>174</v>
      </c>
      <c r="AT815" s="49">
        <v>7</v>
      </c>
      <c r="AU815" s="49">
        <v>1</v>
      </c>
      <c r="AV815" s="49">
        <v>1</v>
      </c>
      <c r="AW815" s="60">
        <v>43647</v>
      </c>
      <c r="AX815" s="60" t="s">
        <v>183</v>
      </c>
      <c r="AY815" s="60">
        <v>44092.487395682867</v>
      </c>
      <c r="AZ815" s="60">
        <v>43552</v>
      </c>
      <c r="BA815" s="60">
        <v>43595</v>
      </c>
      <c r="BB815" s="60" t="s">
        <v>3651</v>
      </c>
      <c r="BC815" s="60">
        <v>43647.716446759259</v>
      </c>
      <c r="BD815" s="60">
        <v>43738</v>
      </c>
      <c r="BE815" s="60">
        <v>47848</v>
      </c>
      <c r="BF815" s="49">
        <f>IF(AND(ISBLANK(tbl_RawData_Report1[[#This Row],[REQ_ID]]),tbl_RawData_Report1[[#This Row],[RH Kit?]] = "Y"),1,COUNTIFS(tbl_RawData_Report1[RH Kit?],"Y",tbl_RawData_Report1[REQ_ID],tbl_RawData_Report1[[#This Row],[REQ_ID]]))</f>
        <v>0</v>
      </c>
      <c r="BG815" s="49">
        <f>COUNTIFS(tbl_RawData_Report1[RH Kit?],"Y",tbl_RawData_Report1[Order No.],tbl_RawData_Report1[[#This Row],[Order No.]])</f>
        <v>0</v>
      </c>
      <c r="BH815" s="49">
        <f>SUM(tbl_RawData_Report1[[#This Row],[RH Kit Req]:[RH Kit PO]])</f>
        <v>0</v>
      </c>
      <c r="BI815" s="49" t="str">
        <f>IFERROR(VLOOKUP(B815,Lookup!A:B,2,FALSE),B815)</f>
        <v>MISOPROSTOL200MG_4</v>
      </c>
      <c r="BJ815" s="49" t="b">
        <f t="shared" si="12"/>
        <v>1</v>
      </c>
      <c r="BK815" s="49" t="str">
        <f>tbl_RawData_Report1[[#This Row],[Item ID]]&amp;tbl_RawData_Report1[[#This Row],[Order No.]]</f>
        <v>MISOPROSTOL200MG_40000038765</v>
      </c>
      <c r="BL815"/>
      <c r="BM815"/>
      <c r="BN815"/>
    </row>
    <row r="816" spans="1:66" hidden="1" x14ac:dyDescent="0.25">
      <c r="A816" s="35" t="s">
        <v>8</v>
      </c>
      <c r="B816" s="35" t="s">
        <v>4571</v>
      </c>
      <c r="C816" s="35">
        <v>1</v>
      </c>
      <c r="D816" s="35">
        <v>1</v>
      </c>
      <c r="E816" s="35">
        <v>1</v>
      </c>
      <c r="F816" s="35" t="s">
        <v>444</v>
      </c>
      <c r="G816" s="35" t="s">
        <v>4927</v>
      </c>
      <c r="H816" s="35" t="s">
        <v>4572</v>
      </c>
      <c r="I816" s="35" t="s">
        <v>593</v>
      </c>
      <c r="J816" s="35">
        <v>1625</v>
      </c>
      <c r="K816" s="35" t="s">
        <v>1845</v>
      </c>
      <c r="L816" s="35" t="s">
        <v>4306</v>
      </c>
      <c r="M816" s="35" t="s">
        <v>396</v>
      </c>
      <c r="N816" s="35" t="s">
        <v>122</v>
      </c>
      <c r="O816" s="35" t="s">
        <v>4931</v>
      </c>
      <c r="P816" s="35" t="s">
        <v>4932</v>
      </c>
      <c r="Q816" s="35" t="s">
        <v>311</v>
      </c>
      <c r="R816" s="35" t="s">
        <v>430</v>
      </c>
      <c r="S816" s="35" t="s">
        <v>431</v>
      </c>
      <c r="T816" s="35" t="s">
        <v>5058</v>
      </c>
      <c r="U816" s="35" t="s">
        <v>272</v>
      </c>
      <c r="V816" s="35">
        <v>0</v>
      </c>
      <c r="W816" s="35">
        <v>0</v>
      </c>
      <c r="X816" s="49">
        <v>25000</v>
      </c>
      <c r="Y816" s="60" t="s">
        <v>340</v>
      </c>
      <c r="Z816" s="49">
        <v>1</v>
      </c>
      <c r="AA816" s="49">
        <v>25000</v>
      </c>
      <c r="AB816" s="60" t="s">
        <v>4570</v>
      </c>
      <c r="AC816" s="60" t="s">
        <v>4573</v>
      </c>
      <c r="AD816" s="60" t="s">
        <v>694</v>
      </c>
      <c r="AE816" s="60" t="s">
        <v>695</v>
      </c>
      <c r="AF816" s="49">
        <v>2019</v>
      </c>
      <c r="AG816" s="60" t="s">
        <v>4926</v>
      </c>
      <c r="AH816" s="60">
        <v>43659</v>
      </c>
      <c r="AI816" s="60">
        <v>43662</v>
      </c>
      <c r="AJ816" s="60">
        <v>43659</v>
      </c>
      <c r="AK816" s="60">
        <v>43655</v>
      </c>
      <c r="AL816" s="60">
        <v>43662</v>
      </c>
      <c r="AM816" s="60" t="s">
        <v>566</v>
      </c>
      <c r="AN816" s="60" t="s">
        <v>4928</v>
      </c>
      <c r="AO816" s="60" t="s">
        <v>4929</v>
      </c>
      <c r="AP816" s="49"/>
      <c r="AQ816" s="60" t="s">
        <v>266</v>
      </c>
      <c r="AR816" s="60" t="s">
        <v>174</v>
      </c>
      <c r="AS816" s="60" t="s">
        <v>174</v>
      </c>
      <c r="AT816" s="49">
        <v>1</v>
      </c>
      <c r="AU816" s="49">
        <v>1</v>
      </c>
      <c r="AV816" s="49">
        <v>1</v>
      </c>
      <c r="AW816" s="60">
        <v>43647</v>
      </c>
      <c r="AX816" s="60" t="s">
        <v>183</v>
      </c>
      <c r="AY816" s="60">
        <v>43721.839369444446</v>
      </c>
      <c r="AZ816" s="60">
        <v>43640</v>
      </c>
      <c r="BA816" s="60">
        <v>43640</v>
      </c>
      <c r="BB816" s="60" t="s">
        <v>4930</v>
      </c>
      <c r="BC816" s="60">
        <v>43651.67150462963</v>
      </c>
      <c r="BD816" s="60">
        <v>43654</v>
      </c>
      <c r="BE816" s="60">
        <v>45657</v>
      </c>
      <c r="BF816" s="49">
        <f>IF(AND(ISBLANK(tbl_RawData_Report1[[#This Row],[REQ_ID]]),tbl_RawData_Report1[[#This Row],[RH Kit?]] = "Y"),1,COUNTIFS(tbl_RawData_Report1[RH Kit?],"Y",tbl_RawData_Report1[REQ_ID],tbl_RawData_Report1[[#This Row],[REQ_ID]]))</f>
        <v>0</v>
      </c>
      <c r="BG816" s="49">
        <f>COUNTIFS(tbl_RawData_Report1[RH Kit?],"Y",tbl_RawData_Report1[Order No.],tbl_RawData_Report1[[#This Row],[Order No.]])</f>
        <v>0</v>
      </c>
      <c r="BH816" s="49">
        <f>SUM(tbl_RawData_Report1[[#This Row],[RH Kit Req]:[RH Kit PO]])</f>
        <v>0</v>
      </c>
      <c r="BI816" s="49" t="str">
        <f>IFERROR(VLOOKUP(B816,Lookup!A:B,2,FALSE),B816)</f>
        <v>PREG_TEST_STRIP</v>
      </c>
      <c r="BJ816" s="49" t="b">
        <f t="shared" si="12"/>
        <v>1</v>
      </c>
      <c r="BK816" s="49" t="str">
        <f>tbl_RawData_Report1[[#This Row],[Item ID]]&amp;tbl_RawData_Report1[[#This Row],[Order No.]]</f>
        <v>PREG_TEST_STRIP0000038769</v>
      </c>
      <c r="BL816"/>
      <c r="BM816"/>
      <c r="BN816"/>
    </row>
    <row r="817" spans="1:66" hidden="1" x14ac:dyDescent="0.25">
      <c r="A817" s="35" t="s">
        <v>8</v>
      </c>
      <c r="B817" s="35" t="s">
        <v>122</v>
      </c>
      <c r="C817" s="35">
        <v>1</v>
      </c>
      <c r="D817" s="35">
        <v>1</v>
      </c>
      <c r="E817" s="35">
        <v>1</v>
      </c>
      <c r="F817" s="35" t="s">
        <v>2359</v>
      </c>
      <c r="G817" s="35" t="s">
        <v>4933</v>
      </c>
      <c r="H817" s="35" t="s">
        <v>4935</v>
      </c>
      <c r="I817" s="35" t="s">
        <v>593</v>
      </c>
      <c r="J817" s="35">
        <v>1265.73</v>
      </c>
      <c r="K817" s="35" t="s">
        <v>267</v>
      </c>
      <c r="L817" s="35" t="s">
        <v>373</v>
      </c>
      <c r="M817" s="35" t="s">
        <v>122</v>
      </c>
      <c r="N817" s="35" t="s">
        <v>2358</v>
      </c>
      <c r="O817" s="35" t="s">
        <v>122</v>
      </c>
      <c r="P817" s="35" t="s">
        <v>122</v>
      </c>
      <c r="Q817" s="35" t="s">
        <v>311</v>
      </c>
      <c r="R817" s="35" t="s">
        <v>314</v>
      </c>
      <c r="S817" s="35" t="s">
        <v>315</v>
      </c>
      <c r="T817" s="35" t="s">
        <v>5068</v>
      </c>
      <c r="U817" s="35" t="s">
        <v>272</v>
      </c>
      <c r="V817" s="35">
        <v>1</v>
      </c>
      <c r="W817" s="35">
        <v>0</v>
      </c>
      <c r="X817" s="49">
        <v>42</v>
      </c>
      <c r="Y817" s="60" t="s">
        <v>791</v>
      </c>
      <c r="Z817" s="49">
        <v>20</v>
      </c>
      <c r="AA817" s="49">
        <v>840</v>
      </c>
      <c r="AB817" s="60" t="s">
        <v>4570</v>
      </c>
      <c r="AC817" s="60" t="s">
        <v>4574</v>
      </c>
      <c r="AD817" s="60" t="s">
        <v>2326</v>
      </c>
      <c r="AE817" s="60" t="s">
        <v>2327</v>
      </c>
      <c r="AF817" s="49">
        <v>2019</v>
      </c>
      <c r="AG817" s="60" t="s">
        <v>4904</v>
      </c>
      <c r="AH817" s="60"/>
      <c r="AI817" s="60"/>
      <c r="AJ817" s="60"/>
      <c r="AK817" s="60">
        <v>43692</v>
      </c>
      <c r="AL817" s="60"/>
      <c r="AM817" s="60" t="s">
        <v>568</v>
      </c>
      <c r="AN817" s="60" t="s">
        <v>4934</v>
      </c>
      <c r="AO817" s="60" t="s">
        <v>4936</v>
      </c>
      <c r="AP817" s="49"/>
      <c r="AQ817" s="60" t="s">
        <v>266</v>
      </c>
      <c r="AR817" s="60"/>
      <c r="AS817" s="60" t="s">
        <v>174</v>
      </c>
      <c r="AT817" s="49"/>
      <c r="AU817" s="49"/>
      <c r="AV817" s="49"/>
      <c r="AW817" s="60">
        <v>43649</v>
      </c>
      <c r="AX817" s="60" t="s">
        <v>183</v>
      </c>
      <c r="AY817" s="60">
        <v>43742.85701010417</v>
      </c>
      <c r="AZ817" s="60"/>
      <c r="BA817" s="60"/>
      <c r="BB817" s="60" t="s">
        <v>4937</v>
      </c>
      <c r="BC817" s="60">
        <v>43649.661574074074</v>
      </c>
      <c r="BD817" s="60">
        <v>43670</v>
      </c>
      <c r="BE817" s="60"/>
      <c r="BF817" s="49">
        <f>IF(AND(ISBLANK(tbl_RawData_Report1[[#This Row],[REQ_ID]]),tbl_RawData_Report1[[#This Row],[RH Kit?]] = "Y"),1,COUNTIFS(tbl_RawData_Report1[RH Kit?],"Y",tbl_RawData_Report1[REQ_ID],tbl_RawData_Report1[[#This Row],[REQ_ID]]))</f>
        <v>0</v>
      </c>
      <c r="BG817" s="49">
        <f>COUNTIFS(tbl_RawData_Report1[RH Kit?],"Y",tbl_RawData_Report1[Order No.],tbl_RawData_Report1[[#This Row],[Order No.]])</f>
        <v>0</v>
      </c>
      <c r="BH817" s="49">
        <f>SUM(tbl_RawData_Report1[[#This Row],[RH Kit Req]:[RH Kit PO]])</f>
        <v>0</v>
      </c>
      <c r="BI817" s="49" t="str">
        <f>IFERROR(VLOOKUP(B817,Lookup!A:B,2,FALSE),B817)</f>
        <v xml:space="preserve"> </v>
      </c>
      <c r="BJ817" s="49" t="b">
        <f t="shared" si="12"/>
        <v>1</v>
      </c>
      <c r="BK817" s="49" t="str">
        <f>tbl_RawData_Report1[[#This Row],[Item ID]]&amp;tbl_RawData_Report1[[#This Row],[Order No.]]</f>
        <v xml:space="preserve"> 0000038776</v>
      </c>
      <c r="BL817"/>
      <c r="BM817"/>
      <c r="BN817"/>
    </row>
    <row r="818" spans="1:66" hidden="1" x14ac:dyDescent="0.25">
      <c r="A818" s="35" t="s">
        <v>8</v>
      </c>
      <c r="B818" s="35" t="s">
        <v>4805</v>
      </c>
      <c r="C818" s="35">
        <v>1</v>
      </c>
      <c r="D818" s="35">
        <v>1</v>
      </c>
      <c r="E818" s="35">
        <v>1</v>
      </c>
      <c r="F818" s="35" t="s">
        <v>429</v>
      </c>
      <c r="G818" s="35" t="s">
        <v>4900</v>
      </c>
      <c r="H818" s="35" t="s">
        <v>4806</v>
      </c>
      <c r="I818" s="35" t="s">
        <v>593</v>
      </c>
      <c r="J818" s="35">
        <v>2500</v>
      </c>
      <c r="K818" s="35" t="s">
        <v>2328</v>
      </c>
      <c r="L818" s="35" t="s">
        <v>397</v>
      </c>
      <c r="M818" s="35" t="s">
        <v>396</v>
      </c>
      <c r="N818" s="35" t="s">
        <v>122</v>
      </c>
      <c r="O818" s="35" t="s">
        <v>4078</v>
      </c>
      <c r="P818" s="35" t="s">
        <v>2329</v>
      </c>
      <c r="Q818" s="35" t="s">
        <v>311</v>
      </c>
      <c r="R818" s="35" t="s">
        <v>274</v>
      </c>
      <c r="S818" s="35" t="s">
        <v>190</v>
      </c>
      <c r="T818" s="35" t="s">
        <v>5061</v>
      </c>
      <c r="U818" s="35" t="s">
        <v>272</v>
      </c>
      <c r="V818" s="35">
        <v>0</v>
      </c>
      <c r="W818" s="35">
        <v>0</v>
      </c>
      <c r="X818" s="49">
        <v>1000</v>
      </c>
      <c r="Y818" s="60" t="s">
        <v>340</v>
      </c>
      <c r="Z818" s="49">
        <v>1</v>
      </c>
      <c r="AA818" s="49">
        <v>1000</v>
      </c>
      <c r="AB818" s="60" t="s">
        <v>4570</v>
      </c>
      <c r="AC818" s="60" t="s">
        <v>4573</v>
      </c>
      <c r="AD818" s="60" t="s">
        <v>4815</v>
      </c>
      <c r="AE818" s="60" t="s">
        <v>4816</v>
      </c>
      <c r="AF818" s="49">
        <v>2019</v>
      </c>
      <c r="AG818" s="60" t="s">
        <v>4899</v>
      </c>
      <c r="AH818" s="60">
        <v>43695</v>
      </c>
      <c r="AI818" s="60">
        <v>43696</v>
      </c>
      <c r="AJ818" s="60">
        <v>43695</v>
      </c>
      <c r="AK818" s="60">
        <v>43696</v>
      </c>
      <c r="AL818" s="60">
        <v>43697</v>
      </c>
      <c r="AM818" s="60" t="s">
        <v>567</v>
      </c>
      <c r="AN818" s="60" t="s">
        <v>4901</v>
      </c>
      <c r="AO818" s="60" t="s">
        <v>4902</v>
      </c>
      <c r="AP818" s="49"/>
      <c r="AQ818" s="60" t="s">
        <v>266</v>
      </c>
      <c r="AR818" s="60" t="s">
        <v>174</v>
      </c>
      <c r="AS818" s="60" t="s">
        <v>174</v>
      </c>
      <c r="AT818" s="49">
        <v>11</v>
      </c>
      <c r="AU818" s="49">
        <v>1</v>
      </c>
      <c r="AV818" s="49">
        <v>1</v>
      </c>
      <c r="AW818" s="60">
        <v>43650</v>
      </c>
      <c r="AX818" s="60" t="s">
        <v>183</v>
      </c>
      <c r="AY818" s="60">
        <v>43742.85701010417</v>
      </c>
      <c r="AZ818" s="60">
        <v>43595</v>
      </c>
      <c r="BA818" s="60">
        <v>43643</v>
      </c>
      <c r="BB818" s="60" t="s">
        <v>4903</v>
      </c>
      <c r="BC818" s="60">
        <v>43651.522037037037</v>
      </c>
      <c r="BD818" s="60">
        <v>43703</v>
      </c>
      <c r="BE818" s="60">
        <v>73050</v>
      </c>
      <c r="BF818" s="49">
        <f>IF(AND(ISBLANK(tbl_RawData_Report1[[#This Row],[REQ_ID]]),tbl_RawData_Report1[[#This Row],[RH Kit?]] = "Y"),1,COUNTIFS(tbl_RawData_Report1[RH Kit?],"Y",tbl_RawData_Report1[REQ_ID],tbl_RawData_Report1[[#This Row],[REQ_ID]]))</f>
        <v>0</v>
      </c>
      <c r="BG818" s="49">
        <f>COUNTIFS(tbl_RawData_Report1[RH Kit?],"Y",tbl_RawData_Report1[Order No.],tbl_RawData_Report1[[#This Row],[Order No.]])</f>
        <v>0</v>
      </c>
      <c r="BH818" s="49">
        <f>SUM(tbl_RawData_Report1[[#This Row],[RH Kit Req]:[RH Kit PO]])</f>
        <v>0</v>
      </c>
      <c r="BI818" s="49" t="str">
        <f>IFERROR(VLOOKUP(B818,Lookup!A:B,2,FALSE),B818)</f>
        <v>PREG_RAPID_TEST1</v>
      </c>
      <c r="BJ818" s="49" t="b">
        <f t="shared" si="12"/>
        <v>1</v>
      </c>
      <c r="BK818" s="49" t="str">
        <f>tbl_RawData_Report1[[#This Row],[Item ID]]&amp;tbl_RawData_Report1[[#This Row],[Order No.]]</f>
        <v>PREG_RAPID_TEST10000038783</v>
      </c>
      <c r="BL818"/>
      <c r="BM818"/>
      <c r="BN818"/>
    </row>
    <row r="819" spans="1:66" hidden="1" x14ac:dyDescent="0.25">
      <c r="A819" s="35" t="s">
        <v>8</v>
      </c>
      <c r="B819" s="35" t="s">
        <v>122</v>
      </c>
      <c r="C819" s="35">
        <v>1</v>
      </c>
      <c r="D819" s="35">
        <v>1</v>
      </c>
      <c r="E819" s="35">
        <v>1</v>
      </c>
      <c r="F819" s="35" t="s">
        <v>2359</v>
      </c>
      <c r="G819" s="35" t="s">
        <v>4910</v>
      </c>
      <c r="H819" s="35" t="s">
        <v>4912</v>
      </c>
      <c r="I819" s="35" t="s">
        <v>593</v>
      </c>
      <c r="J819" s="35">
        <v>205</v>
      </c>
      <c r="K819" s="35" t="s">
        <v>267</v>
      </c>
      <c r="L819" s="35" t="s">
        <v>373</v>
      </c>
      <c r="M819" s="35" t="s">
        <v>122</v>
      </c>
      <c r="N819" s="35" t="s">
        <v>2358</v>
      </c>
      <c r="O819" s="35" t="s">
        <v>122</v>
      </c>
      <c r="P819" s="35" t="s">
        <v>122</v>
      </c>
      <c r="Q819" s="35" t="s">
        <v>311</v>
      </c>
      <c r="R819" s="35" t="s">
        <v>314</v>
      </c>
      <c r="S819" s="35" t="s">
        <v>315</v>
      </c>
      <c r="T819" s="35" t="s">
        <v>5068</v>
      </c>
      <c r="U819" s="35" t="s">
        <v>272</v>
      </c>
      <c r="V819" s="35">
        <v>1</v>
      </c>
      <c r="W819" s="35">
        <v>0</v>
      </c>
      <c r="X819" s="49">
        <v>10</v>
      </c>
      <c r="Y819" s="60" t="s">
        <v>1483</v>
      </c>
      <c r="Z819" s="49">
        <v>25</v>
      </c>
      <c r="AA819" s="49">
        <v>250</v>
      </c>
      <c r="AB819" s="60" t="s">
        <v>4570</v>
      </c>
      <c r="AC819" s="60" t="s">
        <v>4574</v>
      </c>
      <c r="AD819" s="60" t="s">
        <v>2288</v>
      </c>
      <c r="AE819" s="60" t="s">
        <v>2289</v>
      </c>
      <c r="AF819" s="49">
        <v>2019</v>
      </c>
      <c r="AG819" s="60" t="s">
        <v>4904</v>
      </c>
      <c r="AH819" s="60"/>
      <c r="AI819" s="60"/>
      <c r="AJ819" s="60"/>
      <c r="AK819" s="60">
        <v>43692</v>
      </c>
      <c r="AL819" s="60"/>
      <c r="AM819" s="60" t="s">
        <v>568</v>
      </c>
      <c r="AN819" s="60" t="s">
        <v>4911</v>
      </c>
      <c r="AO819" s="60" t="s">
        <v>4913</v>
      </c>
      <c r="AP819" s="49"/>
      <c r="AQ819" s="60" t="s">
        <v>266</v>
      </c>
      <c r="AR819" s="60"/>
      <c r="AS819" s="60" t="s">
        <v>174</v>
      </c>
      <c r="AT819" s="49"/>
      <c r="AU819" s="49"/>
      <c r="AV819" s="49"/>
      <c r="AW819" s="60">
        <v>43650</v>
      </c>
      <c r="AX819" s="60" t="s">
        <v>183</v>
      </c>
      <c r="AY819" s="60">
        <v>43742.85701010417</v>
      </c>
      <c r="AZ819" s="60"/>
      <c r="BA819" s="60"/>
      <c r="BB819" s="60" t="s">
        <v>4914</v>
      </c>
      <c r="BC819" s="60">
        <v>43650.945115740738</v>
      </c>
      <c r="BD819" s="60">
        <v>43689</v>
      </c>
      <c r="BE819" s="60"/>
      <c r="BF819" s="49">
        <f>IF(AND(ISBLANK(tbl_RawData_Report1[[#This Row],[REQ_ID]]),tbl_RawData_Report1[[#This Row],[RH Kit?]] = "Y"),1,COUNTIFS(tbl_RawData_Report1[RH Kit?],"Y",tbl_RawData_Report1[REQ_ID],tbl_RawData_Report1[[#This Row],[REQ_ID]]))</f>
        <v>0</v>
      </c>
      <c r="BG819" s="49">
        <f>COUNTIFS(tbl_RawData_Report1[RH Kit?],"Y",tbl_RawData_Report1[Order No.],tbl_RawData_Report1[[#This Row],[Order No.]])</f>
        <v>0</v>
      </c>
      <c r="BH819" s="49">
        <f>SUM(tbl_RawData_Report1[[#This Row],[RH Kit Req]:[RH Kit PO]])</f>
        <v>0</v>
      </c>
      <c r="BI819" s="49" t="str">
        <f>IFERROR(VLOOKUP(B819,Lookup!A:B,2,FALSE),B819)</f>
        <v xml:space="preserve"> </v>
      </c>
      <c r="BJ819" s="49" t="b">
        <f t="shared" si="12"/>
        <v>1</v>
      </c>
      <c r="BK819" s="49" t="str">
        <f>tbl_RawData_Report1[[#This Row],[Item ID]]&amp;tbl_RawData_Report1[[#This Row],[Order No.]]</f>
        <v xml:space="preserve"> 0000038786</v>
      </c>
      <c r="BL819"/>
      <c r="BM819"/>
      <c r="BN819"/>
    </row>
    <row r="820" spans="1:66" hidden="1" x14ac:dyDescent="0.25">
      <c r="A820" s="35" t="s">
        <v>8</v>
      </c>
      <c r="B820" s="35" t="s">
        <v>122</v>
      </c>
      <c r="C820" s="35">
        <v>2</v>
      </c>
      <c r="D820" s="35">
        <v>1</v>
      </c>
      <c r="E820" s="35">
        <v>1</v>
      </c>
      <c r="F820" s="35" t="s">
        <v>2359</v>
      </c>
      <c r="G820" s="35" t="s">
        <v>4905</v>
      </c>
      <c r="H820" s="35" t="s">
        <v>4907</v>
      </c>
      <c r="I820" s="35" t="s">
        <v>593</v>
      </c>
      <c r="J820" s="35">
        <v>18270</v>
      </c>
      <c r="K820" s="35" t="s">
        <v>267</v>
      </c>
      <c r="L820" s="35" t="s">
        <v>373</v>
      </c>
      <c r="M820" s="35" t="s">
        <v>122</v>
      </c>
      <c r="N820" s="35" t="s">
        <v>2358</v>
      </c>
      <c r="O820" s="35" t="s">
        <v>122</v>
      </c>
      <c r="P820" s="35" t="s">
        <v>122</v>
      </c>
      <c r="Q820" s="35" t="s">
        <v>311</v>
      </c>
      <c r="R820" s="35" t="s">
        <v>314</v>
      </c>
      <c r="S820" s="35" t="s">
        <v>315</v>
      </c>
      <c r="T820" s="35" t="s">
        <v>5068</v>
      </c>
      <c r="U820" s="35" t="s">
        <v>272</v>
      </c>
      <c r="V820" s="35">
        <v>1</v>
      </c>
      <c r="W820" s="35">
        <v>0</v>
      </c>
      <c r="X820" s="49">
        <v>203</v>
      </c>
      <c r="Y820" s="60" t="s">
        <v>340</v>
      </c>
      <c r="Z820" s="49">
        <v>1</v>
      </c>
      <c r="AA820" s="49">
        <v>203</v>
      </c>
      <c r="AB820" s="60" t="s">
        <v>4570</v>
      </c>
      <c r="AC820" s="60" t="s">
        <v>4574</v>
      </c>
      <c r="AD820" s="60" t="s">
        <v>2342</v>
      </c>
      <c r="AE820" s="60" t="s">
        <v>2343</v>
      </c>
      <c r="AF820" s="49">
        <v>2019</v>
      </c>
      <c r="AG820" s="60" t="s">
        <v>4904</v>
      </c>
      <c r="AH820" s="60"/>
      <c r="AI820" s="60"/>
      <c r="AJ820" s="60"/>
      <c r="AK820" s="60">
        <v>43691</v>
      </c>
      <c r="AL820" s="60"/>
      <c r="AM820" s="60" t="s">
        <v>568</v>
      </c>
      <c r="AN820" s="60" t="s">
        <v>4906</v>
      </c>
      <c r="AO820" s="60" t="s">
        <v>4908</v>
      </c>
      <c r="AP820" s="49"/>
      <c r="AQ820" s="60" t="s">
        <v>266</v>
      </c>
      <c r="AR820" s="60"/>
      <c r="AS820" s="60" t="s">
        <v>174</v>
      </c>
      <c r="AT820" s="49"/>
      <c r="AU820" s="49"/>
      <c r="AV820" s="49"/>
      <c r="AW820" s="60">
        <v>43650</v>
      </c>
      <c r="AX820" s="60" t="s">
        <v>183</v>
      </c>
      <c r="AY820" s="60">
        <v>43742.85701010417</v>
      </c>
      <c r="AZ820" s="60"/>
      <c r="BA820" s="60"/>
      <c r="BB820" s="60" t="s">
        <v>4909</v>
      </c>
      <c r="BC820" s="60">
        <v>43650.938576388886</v>
      </c>
      <c r="BD820" s="60">
        <v>43689</v>
      </c>
      <c r="BE820" s="60"/>
      <c r="BF820" s="49">
        <f>IF(AND(ISBLANK(tbl_RawData_Report1[[#This Row],[REQ_ID]]),tbl_RawData_Report1[[#This Row],[RH Kit?]] = "Y"),1,COUNTIFS(tbl_RawData_Report1[RH Kit?],"Y",tbl_RawData_Report1[REQ_ID],tbl_RawData_Report1[[#This Row],[REQ_ID]]))</f>
        <v>0</v>
      </c>
      <c r="BG820" s="49">
        <f>COUNTIFS(tbl_RawData_Report1[RH Kit?],"Y",tbl_RawData_Report1[Order No.],tbl_RawData_Report1[[#This Row],[Order No.]])</f>
        <v>0</v>
      </c>
      <c r="BH820" s="49">
        <f>SUM(tbl_RawData_Report1[[#This Row],[RH Kit Req]:[RH Kit PO]])</f>
        <v>0</v>
      </c>
      <c r="BI820" s="49" t="str">
        <f>IFERROR(VLOOKUP(B820,Lookup!A:B,2,FALSE),B820)</f>
        <v xml:space="preserve"> </v>
      </c>
      <c r="BJ820" s="49" t="b">
        <f t="shared" si="12"/>
        <v>0</v>
      </c>
      <c r="BK820" s="49" t="str">
        <f>tbl_RawData_Report1[[#This Row],[Item ID]]&amp;tbl_RawData_Report1[[#This Row],[Order No.]]</f>
        <v xml:space="preserve"> 0000038787</v>
      </c>
      <c r="BL820"/>
      <c r="BM820"/>
      <c r="BN820"/>
    </row>
    <row r="821" spans="1:66" hidden="1" x14ac:dyDescent="0.25">
      <c r="A821" s="35" t="s">
        <v>8</v>
      </c>
      <c r="B821" s="35" t="s">
        <v>122</v>
      </c>
      <c r="C821" s="35">
        <v>1</v>
      </c>
      <c r="D821" s="35">
        <v>1</v>
      </c>
      <c r="E821" s="35">
        <v>1</v>
      </c>
      <c r="F821" s="35" t="s">
        <v>2359</v>
      </c>
      <c r="G821" s="35" t="s">
        <v>4905</v>
      </c>
      <c r="H821" s="35" t="s">
        <v>4915</v>
      </c>
      <c r="I821" s="35" t="s">
        <v>593</v>
      </c>
      <c r="J821" s="35">
        <v>360</v>
      </c>
      <c r="K821" s="35" t="s">
        <v>267</v>
      </c>
      <c r="L821" s="35" t="s">
        <v>373</v>
      </c>
      <c r="M821" s="35" t="s">
        <v>122</v>
      </c>
      <c r="N821" s="35" t="s">
        <v>2358</v>
      </c>
      <c r="O821" s="35" t="s">
        <v>122</v>
      </c>
      <c r="P821" s="35" t="s">
        <v>122</v>
      </c>
      <c r="Q821" s="35" t="s">
        <v>311</v>
      </c>
      <c r="R821" s="35" t="s">
        <v>314</v>
      </c>
      <c r="S821" s="35" t="s">
        <v>315</v>
      </c>
      <c r="T821" s="35" t="s">
        <v>5068</v>
      </c>
      <c r="U821" s="35" t="s">
        <v>272</v>
      </c>
      <c r="V821" s="35">
        <v>1</v>
      </c>
      <c r="W821" s="35">
        <v>0</v>
      </c>
      <c r="X821" s="49">
        <v>60</v>
      </c>
      <c r="Y821" s="60" t="s">
        <v>341</v>
      </c>
      <c r="Z821" s="49">
        <v>100</v>
      </c>
      <c r="AA821" s="49">
        <v>6000</v>
      </c>
      <c r="AB821" s="60" t="s">
        <v>4570</v>
      </c>
      <c r="AC821" s="60" t="s">
        <v>4574</v>
      </c>
      <c r="AD821" s="60" t="s">
        <v>2342</v>
      </c>
      <c r="AE821" s="60" t="s">
        <v>2343</v>
      </c>
      <c r="AF821" s="49">
        <v>2019</v>
      </c>
      <c r="AG821" s="60" t="s">
        <v>4904</v>
      </c>
      <c r="AH821" s="60"/>
      <c r="AI821" s="60"/>
      <c r="AJ821" s="60"/>
      <c r="AK821" s="60">
        <v>43691</v>
      </c>
      <c r="AL821" s="60"/>
      <c r="AM821" s="60" t="s">
        <v>568</v>
      </c>
      <c r="AN821" s="60" t="s">
        <v>4906</v>
      </c>
      <c r="AO821" s="60" t="s">
        <v>4916</v>
      </c>
      <c r="AP821" s="49"/>
      <c r="AQ821" s="60" t="s">
        <v>266</v>
      </c>
      <c r="AR821" s="60"/>
      <c r="AS821" s="60" t="s">
        <v>174</v>
      </c>
      <c r="AT821" s="49"/>
      <c r="AU821" s="49"/>
      <c r="AV821" s="49"/>
      <c r="AW821" s="60">
        <v>43650</v>
      </c>
      <c r="AX821" s="60" t="s">
        <v>183</v>
      </c>
      <c r="AY821" s="60">
        <v>43742.85701010417</v>
      </c>
      <c r="AZ821" s="60"/>
      <c r="BA821" s="60"/>
      <c r="BB821" s="60" t="s">
        <v>4917</v>
      </c>
      <c r="BC821" s="60">
        <v>43650.938576388886</v>
      </c>
      <c r="BD821" s="60">
        <v>43689</v>
      </c>
      <c r="BE821" s="60"/>
      <c r="BF821" s="49">
        <f>IF(AND(ISBLANK(tbl_RawData_Report1[[#This Row],[REQ_ID]]),tbl_RawData_Report1[[#This Row],[RH Kit?]] = "Y"),1,COUNTIFS(tbl_RawData_Report1[RH Kit?],"Y",tbl_RawData_Report1[REQ_ID],tbl_RawData_Report1[[#This Row],[REQ_ID]]))</f>
        <v>0</v>
      </c>
      <c r="BG821" s="49">
        <f>COUNTIFS(tbl_RawData_Report1[RH Kit?],"Y",tbl_RawData_Report1[Order No.],tbl_RawData_Report1[[#This Row],[Order No.]])</f>
        <v>0</v>
      </c>
      <c r="BH821" s="49">
        <f>SUM(tbl_RawData_Report1[[#This Row],[RH Kit Req]:[RH Kit PO]])</f>
        <v>0</v>
      </c>
      <c r="BI821" s="49" t="str">
        <f>IFERROR(VLOOKUP(B821,Lookup!A:B,2,FALSE),B821)</f>
        <v xml:space="preserve"> </v>
      </c>
      <c r="BJ821" s="49" t="b">
        <f t="shared" si="12"/>
        <v>1</v>
      </c>
      <c r="BK821" s="49" t="str">
        <f>tbl_RawData_Report1[[#This Row],[Item ID]]&amp;tbl_RawData_Report1[[#This Row],[Order No.]]</f>
        <v xml:space="preserve"> 0000038787</v>
      </c>
      <c r="BL821"/>
      <c r="BM821"/>
      <c r="BN821"/>
    </row>
    <row r="822" spans="1:66" hidden="1" x14ac:dyDescent="0.25">
      <c r="A822" s="35" t="s">
        <v>8</v>
      </c>
      <c r="B822" s="35" t="s">
        <v>3471</v>
      </c>
      <c r="C822" s="35">
        <v>1</v>
      </c>
      <c r="D822" s="35">
        <v>1</v>
      </c>
      <c r="E822" s="35">
        <v>1</v>
      </c>
      <c r="F822" s="35" t="s">
        <v>388</v>
      </c>
      <c r="G822" s="35" t="s">
        <v>3759</v>
      </c>
      <c r="H822" s="35" t="s">
        <v>3472</v>
      </c>
      <c r="I822" s="35" t="s">
        <v>593</v>
      </c>
      <c r="J822" s="35">
        <v>250</v>
      </c>
      <c r="K822" s="35" t="s">
        <v>267</v>
      </c>
      <c r="L822" s="35" t="s">
        <v>373</v>
      </c>
      <c r="M822" s="35" t="s">
        <v>122</v>
      </c>
      <c r="N822" s="35" t="s">
        <v>387</v>
      </c>
      <c r="O822" s="35" t="s">
        <v>122</v>
      </c>
      <c r="P822" s="35" t="s">
        <v>122</v>
      </c>
      <c r="Q822" s="35" t="s">
        <v>311</v>
      </c>
      <c r="R822" s="35" t="s">
        <v>297</v>
      </c>
      <c r="S822" s="35" t="s">
        <v>210</v>
      </c>
      <c r="T822" s="35" t="s">
        <v>5085</v>
      </c>
      <c r="U822" s="35" t="s">
        <v>272</v>
      </c>
      <c r="V822" s="35">
        <v>1</v>
      </c>
      <c r="W822" s="35">
        <v>0</v>
      </c>
      <c r="X822" s="49">
        <v>40</v>
      </c>
      <c r="Y822" s="60" t="s">
        <v>655</v>
      </c>
      <c r="Z822" s="49">
        <v>10</v>
      </c>
      <c r="AA822" s="49">
        <v>400</v>
      </c>
      <c r="AB822" s="60" t="s">
        <v>637</v>
      </c>
      <c r="AC822" s="60" t="s">
        <v>725</v>
      </c>
      <c r="AD822" s="60" t="s">
        <v>661</v>
      </c>
      <c r="AE822" s="60" t="s">
        <v>662</v>
      </c>
      <c r="AF822" s="49">
        <v>2019</v>
      </c>
      <c r="AG822" s="60" t="s">
        <v>3758</v>
      </c>
      <c r="AH822" s="60">
        <v>43704</v>
      </c>
      <c r="AI822" s="60">
        <v>43705</v>
      </c>
      <c r="AJ822" s="60">
        <v>43704</v>
      </c>
      <c r="AK822" s="60">
        <v>43700</v>
      </c>
      <c r="AL822" s="60">
        <v>43705</v>
      </c>
      <c r="AM822" s="60" t="s">
        <v>566</v>
      </c>
      <c r="AN822" s="60" t="s">
        <v>3760</v>
      </c>
      <c r="AO822" s="60" t="s">
        <v>3761</v>
      </c>
      <c r="AP822" s="49"/>
      <c r="AQ822" s="60" t="s">
        <v>266</v>
      </c>
      <c r="AR822" s="60" t="s">
        <v>174</v>
      </c>
      <c r="AS822" s="60" t="s">
        <v>174</v>
      </c>
      <c r="AT822" s="49"/>
      <c r="AU822" s="49"/>
      <c r="AV822" s="49"/>
      <c r="AW822" s="60">
        <v>43656</v>
      </c>
      <c r="AX822" s="60" t="s">
        <v>183</v>
      </c>
      <c r="AY822" s="60">
        <v>43796.711326817131</v>
      </c>
      <c r="AZ822" s="60"/>
      <c r="BA822" s="60"/>
      <c r="BB822" s="60" t="s">
        <v>3762</v>
      </c>
      <c r="BC822" s="60">
        <v>43656.728472222225</v>
      </c>
      <c r="BD822" s="60">
        <v>43727</v>
      </c>
      <c r="BE822" s="60"/>
      <c r="BF822" s="49">
        <f>IF(AND(ISBLANK(tbl_RawData_Report1[[#This Row],[REQ_ID]]),tbl_RawData_Report1[[#This Row],[RH Kit?]] = "Y"),1,COUNTIFS(tbl_RawData_Report1[RH Kit?],"Y",tbl_RawData_Report1[REQ_ID],tbl_RawData_Report1[[#This Row],[REQ_ID]]))</f>
        <v>0</v>
      </c>
      <c r="BG822" s="49">
        <f>COUNTIFS(tbl_RawData_Report1[RH Kit?],"Y",tbl_RawData_Report1[Order No.],tbl_RawData_Report1[[#This Row],[Order No.]])</f>
        <v>0</v>
      </c>
      <c r="BH822" s="49">
        <f>SUM(tbl_RawData_Report1[[#This Row],[RH Kit Req]:[RH Kit PO]])</f>
        <v>0</v>
      </c>
      <c r="BI822" s="49" t="str">
        <f>IFERROR(VLOOKUP(B822,Lookup!A:B,2,FALSE),B822)</f>
        <v>MGSULPHATE2ML_10</v>
      </c>
      <c r="BJ822" s="49" t="b">
        <f t="shared" si="12"/>
        <v>1</v>
      </c>
      <c r="BK822" s="49" t="str">
        <f>tbl_RawData_Report1[[#This Row],[Item ID]]&amp;tbl_RawData_Report1[[#This Row],[Order No.]]</f>
        <v>MGSULPHATE2ML_100000038818</v>
      </c>
      <c r="BL822"/>
      <c r="BM822"/>
      <c r="BN822"/>
    </row>
    <row r="823" spans="1:66" hidden="1" x14ac:dyDescent="0.25">
      <c r="A823" s="35" t="s">
        <v>8</v>
      </c>
      <c r="B823" s="35" t="s">
        <v>639</v>
      </c>
      <c r="C823" s="35">
        <v>1</v>
      </c>
      <c r="D823" s="35">
        <v>1</v>
      </c>
      <c r="E823" s="35">
        <v>1</v>
      </c>
      <c r="F823" s="35" t="s">
        <v>459</v>
      </c>
      <c r="G823" s="35" t="s">
        <v>3575</v>
      </c>
      <c r="H823" s="35" t="s">
        <v>3577</v>
      </c>
      <c r="I823" s="35" t="s">
        <v>593</v>
      </c>
      <c r="J823" s="35">
        <v>3600</v>
      </c>
      <c r="K823" s="35" t="s">
        <v>458</v>
      </c>
      <c r="L823" s="35" t="s">
        <v>3580</v>
      </c>
      <c r="M823" s="35" t="s">
        <v>396</v>
      </c>
      <c r="N823" s="35" t="s">
        <v>122</v>
      </c>
      <c r="O823" s="35" t="s">
        <v>3581</v>
      </c>
      <c r="P823" s="35" t="s">
        <v>2339</v>
      </c>
      <c r="Q823" s="35" t="s">
        <v>311</v>
      </c>
      <c r="R823" s="35" t="s">
        <v>460</v>
      </c>
      <c r="S823" s="35" t="s">
        <v>461</v>
      </c>
      <c r="T823" s="35" t="s">
        <v>5068</v>
      </c>
      <c r="U823" s="35" t="s">
        <v>209</v>
      </c>
      <c r="V823" s="35">
        <v>0</v>
      </c>
      <c r="W823" s="35">
        <v>0</v>
      </c>
      <c r="X823" s="49">
        <v>1</v>
      </c>
      <c r="Y823" s="60" t="s">
        <v>340</v>
      </c>
      <c r="Z823" s="49">
        <v>1</v>
      </c>
      <c r="AA823" s="49">
        <v>1</v>
      </c>
      <c r="AB823" s="60" t="s">
        <v>637</v>
      </c>
      <c r="AC823" s="60" t="s">
        <v>641</v>
      </c>
      <c r="AD823" s="60" t="s">
        <v>2495</v>
      </c>
      <c r="AE823" s="60" t="s">
        <v>2496</v>
      </c>
      <c r="AF823" s="49">
        <v>2019</v>
      </c>
      <c r="AG823" s="60" t="s">
        <v>3574</v>
      </c>
      <c r="AH823" s="60"/>
      <c r="AI823" s="60"/>
      <c r="AJ823" s="60"/>
      <c r="AK823" s="60">
        <v>43714</v>
      </c>
      <c r="AL823" s="60"/>
      <c r="AM823" s="60" t="s">
        <v>567</v>
      </c>
      <c r="AN823" s="60" t="s">
        <v>3576</v>
      </c>
      <c r="AO823" s="60" t="s">
        <v>3578</v>
      </c>
      <c r="AP823" s="49"/>
      <c r="AQ823" s="60" t="s">
        <v>266</v>
      </c>
      <c r="AR823" s="60" t="s">
        <v>174</v>
      </c>
      <c r="AS823" s="60" t="s">
        <v>174</v>
      </c>
      <c r="AT823" s="49">
        <v>1</v>
      </c>
      <c r="AU823" s="49">
        <v>1</v>
      </c>
      <c r="AV823" s="49">
        <v>1</v>
      </c>
      <c r="AW823" s="60">
        <v>43657</v>
      </c>
      <c r="AX823" s="60" t="s">
        <v>183</v>
      </c>
      <c r="AY823" s="60">
        <v>43755.600624456019</v>
      </c>
      <c r="AZ823" s="60">
        <v>43656</v>
      </c>
      <c r="BA823" s="60">
        <v>43657</v>
      </c>
      <c r="BB823" s="60" t="s">
        <v>3579</v>
      </c>
      <c r="BC823" s="60">
        <v>43657.669571759259</v>
      </c>
      <c r="BD823" s="60">
        <v>43668</v>
      </c>
      <c r="BE823" s="60">
        <v>45291</v>
      </c>
      <c r="BF823" s="49">
        <f>IF(AND(ISBLANK(tbl_RawData_Report1[[#This Row],[REQ_ID]]),tbl_RawData_Report1[[#This Row],[RH Kit?]] = "Y"),1,COUNTIFS(tbl_RawData_Report1[RH Kit?],"Y",tbl_RawData_Report1[REQ_ID],tbl_RawData_Report1[[#This Row],[REQ_ID]]))</f>
        <v>0</v>
      </c>
      <c r="BG823" s="49">
        <f>COUNTIFS(tbl_RawData_Report1[RH Kit?],"Y",tbl_RawData_Report1[Order No.],tbl_RawData_Report1[[#This Row],[Order No.]])</f>
        <v>0</v>
      </c>
      <c r="BH823" s="49">
        <f>SUM(tbl_RawData_Report1[[#This Row],[RH Kit Req]:[RH Kit PO]])</f>
        <v>0</v>
      </c>
      <c r="BI823" s="49" t="str">
        <f>IFERROR(VLOOKUP(B823,Lookup!A:B,2,FALSE),B823)</f>
        <v>PRESHIPMENTINSPCPH</v>
      </c>
      <c r="BJ823" s="49" t="b">
        <f t="shared" si="12"/>
        <v>1</v>
      </c>
      <c r="BK823" s="49" t="str">
        <f>tbl_RawData_Report1[[#This Row],[Item ID]]&amp;tbl_RawData_Report1[[#This Row],[Order No.]]</f>
        <v>PRESHIPMENTINSPCPH0000038825</v>
      </c>
      <c r="BL823"/>
      <c r="BM823"/>
      <c r="BN823"/>
    </row>
    <row r="824" spans="1:66" hidden="1" x14ac:dyDescent="0.25">
      <c r="A824" s="35" t="s">
        <v>8</v>
      </c>
      <c r="B824" s="35" t="s">
        <v>639</v>
      </c>
      <c r="C824" s="35">
        <v>1</v>
      </c>
      <c r="D824" s="35">
        <v>1</v>
      </c>
      <c r="E824" s="35">
        <v>1</v>
      </c>
      <c r="F824" s="35" t="s">
        <v>459</v>
      </c>
      <c r="G824" s="35" t="s">
        <v>3563</v>
      </c>
      <c r="H824" s="35" t="s">
        <v>3565</v>
      </c>
      <c r="I824" s="35" t="s">
        <v>593</v>
      </c>
      <c r="J824" s="35">
        <v>6000</v>
      </c>
      <c r="K824" s="35" t="s">
        <v>400</v>
      </c>
      <c r="L824" s="35" t="s">
        <v>401</v>
      </c>
      <c r="M824" s="35" t="s">
        <v>396</v>
      </c>
      <c r="N824" s="35" t="s">
        <v>122</v>
      </c>
      <c r="O824" s="35" t="s">
        <v>402</v>
      </c>
      <c r="P824" s="35" t="s">
        <v>403</v>
      </c>
      <c r="Q824" s="35" t="s">
        <v>311</v>
      </c>
      <c r="R824" s="35" t="s">
        <v>460</v>
      </c>
      <c r="S824" s="35" t="s">
        <v>461</v>
      </c>
      <c r="T824" s="35" t="s">
        <v>5068</v>
      </c>
      <c r="U824" s="35" t="s">
        <v>209</v>
      </c>
      <c r="V824" s="35">
        <v>0</v>
      </c>
      <c r="W824" s="35">
        <v>0</v>
      </c>
      <c r="X824" s="49">
        <v>1</v>
      </c>
      <c r="Y824" s="60" t="s">
        <v>340</v>
      </c>
      <c r="Z824" s="49">
        <v>1</v>
      </c>
      <c r="AA824" s="49">
        <v>1</v>
      </c>
      <c r="AB824" s="60" t="s">
        <v>637</v>
      </c>
      <c r="AC824" s="60" t="s">
        <v>641</v>
      </c>
      <c r="AD824" s="60" t="s">
        <v>2495</v>
      </c>
      <c r="AE824" s="60" t="s">
        <v>2496</v>
      </c>
      <c r="AF824" s="49">
        <v>2019</v>
      </c>
      <c r="AG824" s="60" t="s">
        <v>3562</v>
      </c>
      <c r="AH824" s="60"/>
      <c r="AI824" s="60"/>
      <c r="AJ824" s="60"/>
      <c r="AK824" s="60">
        <v>43753</v>
      </c>
      <c r="AL824" s="60"/>
      <c r="AM824" s="60" t="s">
        <v>567</v>
      </c>
      <c r="AN824" s="60" t="s">
        <v>3564</v>
      </c>
      <c r="AO824" s="60" t="s">
        <v>3566</v>
      </c>
      <c r="AP824" s="49"/>
      <c r="AQ824" s="60" t="s">
        <v>266</v>
      </c>
      <c r="AR824" s="60" t="s">
        <v>174</v>
      </c>
      <c r="AS824" s="60" t="s">
        <v>174</v>
      </c>
      <c r="AT824" s="49">
        <v>1</v>
      </c>
      <c r="AU824" s="49">
        <v>1</v>
      </c>
      <c r="AV824" s="49">
        <v>1</v>
      </c>
      <c r="AW824" s="60">
        <v>43657</v>
      </c>
      <c r="AX824" s="60" t="s">
        <v>183</v>
      </c>
      <c r="AY824" s="60">
        <v>43825.671134374999</v>
      </c>
      <c r="AZ824" s="60">
        <v>43654</v>
      </c>
      <c r="BA824" s="60">
        <v>43656</v>
      </c>
      <c r="BB824" s="60" t="s">
        <v>3567</v>
      </c>
      <c r="BC824" s="60">
        <v>43657.692962962959</v>
      </c>
      <c r="BD824" s="60">
        <v>43793</v>
      </c>
      <c r="BE824" s="60">
        <v>47848</v>
      </c>
      <c r="BF824" s="49">
        <f>IF(AND(ISBLANK(tbl_RawData_Report1[[#This Row],[REQ_ID]]),tbl_RawData_Report1[[#This Row],[RH Kit?]] = "Y"),1,COUNTIFS(tbl_RawData_Report1[RH Kit?],"Y",tbl_RawData_Report1[REQ_ID],tbl_RawData_Report1[[#This Row],[REQ_ID]]))</f>
        <v>0</v>
      </c>
      <c r="BG824" s="49">
        <f>COUNTIFS(tbl_RawData_Report1[RH Kit?],"Y",tbl_RawData_Report1[Order No.],tbl_RawData_Report1[[#This Row],[Order No.]])</f>
        <v>0</v>
      </c>
      <c r="BH824" s="49">
        <f>SUM(tbl_RawData_Report1[[#This Row],[RH Kit Req]:[RH Kit PO]])</f>
        <v>0</v>
      </c>
      <c r="BI824" s="49" t="str">
        <f>IFERROR(VLOOKUP(B824,Lookup!A:B,2,FALSE),B824)</f>
        <v>PRESHIPMENTINSPCPH</v>
      </c>
      <c r="BJ824" s="49" t="b">
        <f t="shared" si="12"/>
        <v>1</v>
      </c>
      <c r="BK824" s="49" t="str">
        <f>tbl_RawData_Report1[[#This Row],[Item ID]]&amp;tbl_RawData_Report1[[#This Row],[Order No.]]</f>
        <v>PRESHIPMENTINSPCPH0000038828</v>
      </c>
      <c r="BL824"/>
      <c r="BM824"/>
      <c r="BN824"/>
    </row>
    <row r="825" spans="1:66" hidden="1" x14ac:dyDescent="0.25">
      <c r="A825" s="35" t="s">
        <v>8</v>
      </c>
      <c r="B825" s="35" t="s">
        <v>639</v>
      </c>
      <c r="C825" s="35">
        <v>1</v>
      </c>
      <c r="D825" s="35">
        <v>1</v>
      </c>
      <c r="E825" s="35">
        <v>1</v>
      </c>
      <c r="F825" s="35" t="s">
        <v>405</v>
      </c>
      <c r="G825" s="35" t="s">
        <v>3764</v>
      </c>
      <c r="H825" s="35" t="s">
        <v>3766</v>
      </c>
      <c r="I825" s="35" t="s">
        <v>593</v>
      </c>
      <c r="J825" s="35">
        <v>1200</v>
      </c>
      <c r="K825" s="35" t="s">
        <v>400</v>
      </c>
      <c r="L825" s="35" t="s">
        <v>401</v>
      </c>
      <c r="M825" s="35" t="s">
        <v>396</v>
      </c>
      <c r="N825" s="35" t="s">
        <v>122</v>
      </c>
      <c r="O825" s="35" t="s">
        <v>402</v>
      </c>
      <c r="P825" s="35" t="s">
        <v>403</v>
      </c>
      <c r="Q825" s="35" t="s">
        <v>311</v>
      </c>
      <c r="R825" s="35" t="s">
        <v>406</v>
      </c>
      <c r="S825" s="35" t="s">
        <v>407</v>
      </c>
      <c r="T825" s="35" t="s">
        <v>5068</v>
      </c>
      <c r="U825" s="35" t="s">
        <v>209</v>
      </c>
      <c r="V825" s="35">
        <v>0</v>
      </c>
      <c r="W825" s="35">
        <v>0</v>
      </c>
      <c r="X825" s="49">
        <v>1</v>
      </c>
      <c r="Y825" s="60" t="s">
        <v>340</v>
      </c>
      <c r="Z825" s="49">
        <v>1</v>
      </c>
      <c r="AA825" s="49">
        <v>1</v>
      </c>
      <c r="AB825" s="60" t="s">
        <v>637</v>
      </c>
      <c r="AC825" s="60" t="s">
        <v>641</v>
      </c>
      <c r="AD825" s="60" t="s">
        <v>2495</v>
      </c>
      <c r="AE825" s="60" t="s">
        <v>2496</v>
      </c>
      <c r="AF825" s="49">
        <v>2019</v>
      </c>
      <c r="AG825" s="60" t="s">
        <v>3763</v>
      </c>
      <c r="AH825" s="60"/>
      <c r="AI825" s="60"/>
      <c r="AJ825" s="60"/>
      <c r="AK825" s="60">
        <v>43706</v>
      </c>
      <c r="AL825" s="60"/>
      <c r="AM825" s="60" t="s">
        <v>567</v>
      </c>
      <c r="AN825" s="60" t="s">
        <v>3765</v>
      </c>
      <c r="AO825" s="60" t="s">
        <v>3767</v>
      </c>
      <c r="AP825" s="49"/>
      <c r="AQ825" s="60" t="s">
        <v>266</v>
      </c>
      <c r="AR825" s="60" t="s">
        <v>174</v>
      </c>
      <c r="AS825" s="60" t="s">
        <v>174</v>
      </c>
      <c r="AT825" s="49">
        <v>1</v>
      </c>
      <c r="AU825" s="49">
        <v>1</v>
      </c>
      <c r="AV825" s="49">
        <v>1</v>
      </c>
      <c r="AW825" s="60">
        <v>43657</v>
      </c>
      <c r="AX825" s="60" t="s">
        <v>183</v>
      </c>
      <c r="AY825" s="60">
        <v>43745.488465856484</v>
      </c>
      <c r="AZ825" s="60">
        <v>43655</v>
      </c>
      <c r="BA825" s="60">
        <v>43656</v>
      </c>
      <c r="BB825" s="60" t="s">
        <v>3768</v>
      </c>
      <c r="BC825" s="60">
        <v>43657.669930555552</v>
      </c>
      <c r="BD825" s="60">
        <v>43699</v>
      </c>
      <c r="BE825" s="60">
        <v>47848</v>
      </c>
      <c r="BF825" s="49">
        <f>IF(AND(ISBLANK(tbl_RawData_Report1[[#This Row],[REQ_ID]]),tbl_RawData_Report1[[#This Row],[RH Kit?]] = "Y"),1,COUNTIFS(tbl_RawData_Report1[RH Kit?],"Y",tbl_RawData_Report1[REQ_ID],tbl_RawData_Report1[[#This Row],[REQ_ID]]))</f>
        <v>0</v>
      </c>
      <c r="BG825" s="49">
        <f>COUNTIFS(tbl_RawData_Report1[RH Kit?],"Y",tbl_RawData_Report1[Order No.],tbl_RawData_Report1[[#This Row],[Order No.]])</f>
        <v>0</v>
      </c>
      <c r="BH825" s="49">
        <f>SUM(tbl_RawData_Report1[[#This Row],[RH Kit Req]:[RH Kit PO]])</f>
        <v>0</v>
      </c>
      <c r="BI825" s="49" t="str">
        <f>IFERROR(VLOOKUP(B825,Lookup!A:B,2,FALSE),B825)</f>
        <v>PRESHIPMENTINSPCPH</v>
      </c>
      <c r="BJ825" s="49" t="b">
        <f t="shared" si="12"/>
        <v>1</v>
      </c>
      <c r="BK825" s="49" t="str">
        <f>tbl_RawData_Report1[[#This Row],[Item ID]]&amp;tbl_RawData_Report1[[#This Row],[Order No.]]</f>
        <v>PRESHIPMENTINSPCPH0000038830</v>
      </c>
      <c r="BL825"/>
      <c r="BM825"/>
      <c r="BN825"/>
    </row>
    <row r="826" spans="1:66" hidden="1" x14ac:dyDescent="0.25">
      <c r="A826" s="35" t="s">
        <v>8</v>
      </c>
      <c r="B826" s="35" t="s">
        <v>639</v>
      </c>
      <c r="C826" s="35">
        <v>1</v>
      </c>
      <c r="D826" s="35">
        <v>1</v>
      </c>
      <c r="E826" s="35">
        <v>1</v>
      </c>
      <c r="F826" s="35" t="s">
        <v>413</v>
      </c>
      <c r="G826" s="35" t="s">
        <v>3770</v>
      </c>
      <c r="H826" s="35" t="s">
        <v>3772</v>
      </c>
      <c r="I826" s="35" t="s">
        <v>593</v>
      </c>
      <c r="J826" s="35">
        <v>4800</v>
      </c>
      <c r="K826" s="35" t="s">
        <v>400</v>
      </c>
      <c r="L826" s="35" t="s">
        <v>401</v>
      </c>
      <c r="M826" s="35" t="s">
        <v>396</v>
      </c>
      <c r="N826" s="35" t="s">
        <v>122</v>
      </c>
      <c r="O826" s="35" t="s">
        <v>402</v>
      </c>
      <c r="P826" s="35" t="s">
        <v>403</v>
      </c>
      <c r="Q826" s="35" t="s">
        <v>311</v>
      </c>
      <c r="R826" s="35" t="s">
        <v>268</v>
      </c>
      <c r="S826" s="35" t="s">
        <v>192</v>
      </c>
      <c r="T826" s="35" t="s">
        <v>5068</v>
      </c>
      <c r="U826" s="35" t="s">
        <v>209</v>
      </c>
      <c r="V826" s="35">
        <v>0</v>
      </c>
      <c r="W826" s="35">
        <v>0</v>
      </c>
      <c r="X826" s="49">
        <v>1</v>
      </c>
      <c r="Y826" s="60" t="s">
        <v>340</v>
      </c>
      <c r="Z826" s="49">
        <v>1</v>
      </c>
      <c r="AA826" s="49">
        <v>1</v>
      </c>
      <c r="AB826" s="60" t="s">
        <v>637</v>
      </c>
      <c r="AC826" s="60" t="s">
        <v>641</v>
      </c>
      <c r="AD826" s="60" t="s">
        <v>2495</v>
      </c>
      <c r="AE826" s="60" t="s">
        <v>2496</v>
      </c>
      <c r="AF826" s="49">
        <v>2019</v>
      </c>
      <c r="AG826" s="60" t="s">
        <v>3769</v>
      </c>
      <c r="AH826" s="60"/>
      <c r="AI826" s="60"/>
      <c r="AJ826" s="60"/>
      <c r="AK826" s="60">
        <v>43733</v>
      </c>
      <c r="AL826" s="60"/>
      <c r="AM826" s="60" t="s">
        <v>567</v>
      </c>
      <c r="AN826" s="60" t="s">
        <v>3771</v>
      </c>
      <c r="AO826" s="60" t="s">
        <v>3773</v>
      </c>
      <c r="AP826" s="49"/>
      <c r="AQ826" s="60" t="s">
        <v>266</v>
      </c>
      <c r="AR826" s="60" t="s">
        <v>174</v>
      </c>
      <c r="AS826" s="60" t="s">
        <v>174</v>
      </c>
      <c r="AT826" s="49">
        <v>1</v>
      </c>
      <c r="AU826" s="49">
        <v>1</v>
      </c>
      <c r="AV826" s="49">
        <v>1</v>
      </c>
      <c r="AW826" s="60">
        <v>43679</v>
      </c>
      <c r="AX826" s="60" t="s">
        <v>183</v>
      </c>
      <c r="AY826" s="60">
        <v>43805.834035150459</v>
      </c>
      <c r="AZ826" s="60">
        <v>43655</v>
      </c>
      <c r="BA826" s="60">
        <v>43656</v>
      </c>
      <c r="BB826" s="60" t="s">
        <v>3774</v>
      </c>
      <c r="BC826" s="60">
        <v>43679.620428240742</v>
      </c>
      <c r="BD826" s="60">
        <v>43717</v>
      </c>
      <c r="BE826" s="60">
        <v>47848</v>
      </c>
      <c r="BF826" s="49">
        <f>IF(AND(ISBLANK(tbl_RawData_Report1[[#This Row],[REQ_ID]]),tbl_RawData_Report1[[#This Row],[RH Kit?]] = "Y"),1,COUNTIFS(tbl_RawData_Report1[RH Kit?],"Y",tbl_RawData_Report1[REQ_ID],tbl_RawData_Report1[[#This Row],[REQ_ID]]))</f>
        <v>0</v>
      </c>
      <c r="BG826" s="49">
        <f>COUNTIFS(tbl_RawData_Report1[RH Kit?],"Y",tbl_RawData_Report1[Order No.],tbl_RawData_Report1[[#This Row],[Order No.]])</f>
        <v>0</v>
      </c>
      <c r="BH826" s="49">
        <f>SUM(tbl_RawData_Report1[[#This Row],[RH Kit Req]:[RH Kit PO]])</f>
        <v>0</v>
      </c>
      <c r="BI826" s="49" t="str">
        <f>IFERROR(VLOOKUP(B826,Lookup!A:B,2,FALSE),B826)</f>
        <v>PRESHIPMENTINSPCPH</v>
      </c>
      <c r="BJ826" s="49" t="b">
        <f t="shared" si="12"/>
        <v>1</v>
      </c>
      <c r="BK826" s="49" t="str">
        <f>tbl_RawData_Report1[[#This Row],[Item ID]]&amp;tbl_RawData_Report1[[#This Row],[Order No.]]</f>
        <v>PRESHIPMENTINSPCPH0000038833</v>
      </c>
      <c r="BL826"/>
      <c r="BM826"/>
      <c r="BN826"/>
    </row>
    <row r="827" spans="1:66" hidden="1" x14ac:dyDescent="0.25">
      <c r="A827" s="35" t="s">
        <v>8</v>
      </c>
      <c r="B827" s="35" t="s">
        <v>639</v>
      </c>
      <c r="C827" s="35">
        <v>1</v>
      </c>
      <c r="D827" s="35">
        <v>1</v>
      </c>
      <c r="E827" s="35">
        <v>1</v>
      </c>
      <c r="F827" s="35" t="s">
        <v>457</v>
      </c>
      <c r="G827" s="35" t="s">
        <v>3569</v>
      </c>
      <c r="H827" s="35" t="s">
        <v>3571</v>
      </c>
      <c r="I827" s="35" t="s">
        <v>593</v>
      </c>
      <c r="J827" s="35">
        <v>630</v>
      </c>
      <c r="K827" s="35" t="s">
        <v>1438</v>
      </c>
      <c r="L827" s="35" t="s">
        <v>397</v>
      </c>
      <c r="M827" s="35" t="s">
        <v>396</v>
      </c>
      <c r="N827" s="35" t="s">
        <v>122</v>
      </c>
      <c r="O827" s="35" t="s">
        <v>1439</v>
      </c>
      <c r="P827" s="35" t="s">
        <v>1440</v>
      </c>
      <c r="Q827" s="35" t="s">
        <v>311</v>
      </c>
      <c r="R827" s="35" t="s">
        <v>291</v>
      </c>
      <c r="S827" s="35" t="s">
        <v>292</v>
      </c>
      <c r="T827" s="35" t="s">
        <v>5061</v>
      </c>
      <c r="U827" s="35" t="s">
        <v>209</v>
      </c>
      <c r="V827" s="35">
        <v>0</v>
      </c>
      <c r="W827" s="35">
        <v>0</v>
      </c>
      <c r="X827" s="49">
        <v>1</v>
      </c>
      <c r="Y827" s="60" t="s">
        <v>340</v>
      </c>
      <c r="Z827" s="49">
        <v>1</v>
      </c>
      <c r="AA827" s="49">
        <v>1</v>
      </c>
      <c r="AB827" s="60" t="s">
        <v>637</v>
      </c>
      <c r="AC827" s="60" t="s">
        <v>641</v>
      </c>
      <c r="AD827" s="60" t="s">
        <v>347</v>
      </c>
      <c r="AE827" s="60" t="s">
        <v>348</v>
      </c>
      <c r="AF827" s="49">
        <v>2019</v>
      </c>
      <c r="AG827" s="60" t="s">
        <v>3568</v>
      </c>
      <c r="AH827" s="60"/>
      <c r="AI827" s="60"/>
      <c r="AJ827" s="60"/>
      <c r="AK827" s="60">
        <v>43704</v>
      </c>
      <c r="AL827" s="60"/>
      <c r="AM827" s="60" t="s">
        <v>567</v>
      </c>
      <c r="AN827" s="60" t="s">
        <v>3570</v>
      </c>
      <c r="AO827" s="60" t="s">
        <v>3572</v>
      </c>
      <c r="AP827" s="49"/>
      <c r="AQ827" s="60" t="s">
        <v>266</v>
      </c>
      <c r="AR827" s="60" t="s">
        <v>174</v>
      </c>
      <c r="AS827" s="60" t="s">
        <v>174</v>
      </c>
      <c r="AT827" s="49">
        <v>1</v>
      </c>
      <c r="AU827" s="49">
        <v>1</v>
      </c>
      <c r="AV827" s="49">
        <v>1</v>
      </c>
      <c r="AW827" s="60">
        <v>43663</v>
      </c>
      <c r="AX827" s="60" t="s">
        <v>183</v>
      </c>
      <c r="AY827" s="60">
        <v>43742.85701010417</v>
      </c>
      <c r="AZ827" s="60">
        <v>43663</v>
      </c>
      <c r="BA827" s="60">
        <v>43663</v>
      </c>
      <c r="BB827" s="60" t="s">
        <v>3573</v>
      </c>
      <c r="BC827" s="60">
        <v>43664.305763888886</v>
      </c>
      <c r="BD827" s="60">
        <v>43663</v>
      </c>
      <c r="BE827" s="60">
        <v>73050</v>
      </c>
      <c r="BF827" s="49">
        <f>IF(AND(ISBLANK(tbl_RawData_Report1[[#This Row],[REQ_ID]]),tbl_RawData_Report1[[#This Row],[RH Kit?]] = "Y"),1,COUNTIFS(tbl_RawData_Report1[RH Kit?],"Y",tbl_RawData_Report1[REQ_ID],tbl_RawData_Report1[[#This Row],[REQ_ID]]))</f>
        <v>0</v>
      </c>
      <c r="BG827" s="49">
        <f>COUNTIFS(tbl_RawData_Report1[RH Kit?],"Y",tbl_RawData_Report1[Order No.],tbl_RawData_Report1[[#This Row],[Order No.]])</f>
        <v>0</v>
      </c>
      <c r="BH827" s="49">
        <f>SUM(tbl_RawData_Report1[[#This Row],[RH Kit Req]:[RH Kit PO]])</f>
        <v>0</v>
      </c>
      <c r="BI827" s="49" t="str">
        <f>IFERROR(VLOOKUP(B827,Lookup!A:B,2,FALSE),B827)</f>
        <v>PRESHIPMENTINSPCPH</v>
      </c>
      <c r="BJ827" s="49" t="b">
        <f t="shared" si="12"/>
        <v>1</v>
      </c>
      <c r="BK827" s="49" t="str">
        <f>tbl_RawData_Report1[[#This Row],[Item ID]]&amp;tbl_RawData_Report1[[#This Row],[Order No.]]</f>
        <v>PRESHIPMENTINSPCPH0000038858</v>
      </c>
      <c r="BL827"/>
      <c r="BM827"/>
      <c r="BN827"/>
    </row>
    <row r="828" spans="1:66" hidden="1" x14ac:dyDescent="0.25">
      <c r="A828" s="35" t="s">
        <v>8</v>
      </c>
      <c r="B828" s="35" t="s">
        <v>639</v>
      </c>
      <c r="C828" s="35">
        <v>4</v>
      </c>
      <c r="D828" s="35">
        <v>1</v>
      </c>
      <c r="E828" s="35">
        <v>1</v>
      </c>
      <c r="F828" s="35" t="s">
        <v>3782</v>
      </c>
      <c r="G828" s="35" t="s">
        <v>3776</v>
      </c>
      <c r="H828" s="35" t="s">
        <v>3778</v>
      </c>
      <c r="I828" s="35" t="s">
        <v>593</v>
      </c>
      <c r="J828" s="35">
        <v>480</v>
      </c>
      <c r="K828" s="35" t="s">
        <v>267</v>
      </c>
      <c r="L828" s="35" t="s">
        <v>373</v>
      </c>
      <c r="M828" s="35" t="s">
        <v>122</v>
      </c>
      <c r="N828" s="35" t="s">
        <v>3781</v>
      </c>
      <c r="O828" s="35" t="s">
        <v>122</v>
      </c>
      <c r="P828" s="35" t="s">
        <v>122</v>
      </c>
      <c r="Q828" s="35" t="s">
        <v>311</v>
      </c>
      <c r="R828" s="35" t="s">
        <v>274</v>
      </c>
      <c r="S828" s="35" t="s">
        <v>190</v>
      </c>
      <c r="T828" s="35" t="s">
        <v>5061</v>
      </c>
      <c r="U828" s="35" t="s">
        <v>322</v>
      </c>
      <c r="V828" s="35">
        <v>1</v>
      </c>
      <c r="W828" s="35">
        <v>0</v>
      </c>
      <c r="X828" s="49">
        <v>1</v>
      </c>
      <c r="Y828" s="60" t="s">
        <v>340</v>
      </c>
      <c r="Z828" s="49">
        <v>1</v>
      </c>
      <c r="AA828" s="49">
        <v>1</v>
      </c>
      <c r="AB828" s="60" t="s">
        <v>637</v>
      </c>
      <c r="AC828" s="60" t="s">
        <v>641</v>
      </c>
      <c r="AD828" s="60" t="s">
        <v>347</v>
      </c>
      <c r="AE828" s="60" t="s">
        <v>348</v>
      </c>
      <c r="AF828" s="49">
        <v>2019</v>
      </c>
      <c r="AG828" s="60" t="s">
        <v>3775</v>
      </c>
      <c r="AH828" s="60"/>
      <c r="AI828" s="60"/>
      <c r="AJ828" s="60"/>
      <c r="AK828" s="60">
        <v>43826</v>
      </c>
      <c r="AL828" s="60"/>
      <c r="AM828" s="60" t="s">
        <v>5221</v>
      </c>
      <c r="AN828" s="60" t="s">
        <v>3777</v>
      </c>
      <c r="AO828" s="60" t="s">
        <v>3779</v>
      </c>
      <c r="AP828" s="49"/>
      <c r="AQ828" s="60" t="s">
        <v>266</v>
      </c>
      <c r="AR828" s="60" t="s">
        <v>174</v>
      </c>
      <c r="AS828" s="60" t="s">
        <v>174</v>
      </c>
      <c r="AT828" s="49"/>
      <c r="AU828" s="49"/>
      <c r="AV828" s="49"/>
      <c r="AW828" s="60">
        <v>43664</v>
      </c>
      <c r="AX828" s="60" t="s">
        <v>183</v>
      </c>
      <c r="AY828" s="60">
        <v>43830.529711423609</v>
      </c>
      <c r="AZ828" s="60"/>
      <c r="BA828" s="60"/>
      <c r="BB828" s="60" t="s">
        <v>3780</v>
      </c>
      <c r="BC828" s="60">
        <v>43664.543923611112</v>
      </c>
      <c r="BD828" s="60">
        <v>43762</v>
      </c>
      <c r="BE828" s="60"/>
      <c r="BF828" s="49">
        <f>IF(AND(ISBLANK(tbl_RawData_Report1[[#This Row],[REQ_ID]]),tbl_RawData_Report1[[#This Row],[RH Kit?]] = "Y"),1,COUNTIFS(tbl_RawData_Report1[RH Kit?],"Y",tbl_RawData_Report1[REQ_ID],tbl_RawData_Report1[[#This Row],[REQ_ID]]))</f>
        <v>0</v>
      </c>
      <c r="BG828" s="49">
        <f>COUNTIFS(tbl_RawData_Report1[RH Kit?],"Y",tbl_RawData_Report1[Order No.],tbl_RawData_Report1[[#This Row],[Order No.]])</f>
        <v>0</v>
      </c>
      <c r="BH828" s="49">
        <f>SUM(tbl_RawData_Report1[[#This Row],[RH Kit Req]:[RH Kit PO]])</f>
        <v>0</v>
      </c>
      <c r="BI828" s="49" t="str">
        <f>IFERROR(VLOOKUP(B828,Lookup!A:B,2,FALSE),B828)</f>
        <v>PRESHIPMENTINSPCPH</v>
      </c>
      <c r="BJ828" s="49" t="b">
        <f t="shared" si="12"/>
        <v>1</v>
      </c>
      <c r="BK828" s="49" t="str">
        <f>tbl_RawData_Report1[[#This Row],[Item ID]]&amp;tbl_RawData_Report1[[#This Row],[Order No.]]</f>
        <v>PRESHIPMENTINSPCPH0000038864</v>
      </c>
      <c r="BL828"/>
      <c r="BM828"/>
      <c r="BN828"/>
    </row>
    <row r="829" spans="1:66" hidden="1" x14ac:dyDescent="0.25">
      <c r="A829" s="35" t="s">
        <v>8</v>
      </c>
      <c r="B829" s="35" t="s">
        <v>2340</v>
      </c>
      <c r="C829" s="35">
        <v>2</v>
      </c>
      <c r="D829" s="35">
        <v>1</v>
      </c>
      <c r="E829" s="35">
        <v>1</v>
      </c>
      <c r="F829" s="35" t="s">
        <v>1559</v>
      </c>
      <c r="G829" s="35" t="s">
        <v>3583</v>
      </c>
      <c r="H829" s="35" t="s">
        <v>2341</v>
      </c>
      <c r="I829" s="35" t="s">
        <v>593</v>
      </c>
      <c r="J829" s="35">
        <v>0</v>
      </c>
      <c r="K829" s="35" t="s">
        <v>1555</v>
      </c>
      <c r="L829" s="35" t="s">
        <v>2469</v>
      </c>
      <c r="M829" s="35" t="s">
        <v>396</v>
      </c>
      <c r="N829" s="35" t="s">
        <v>122</v>
      </c>
      <c r="O829" s="35" t="s">
        <v>1557</v>
      </c>
      <c r="P829" s="35" t="s">
        <v>2470</v>
      </c>
      <c r="Q829" s="35" t="s">
        <v>311</v>
      </c>
      <c r="R829" s="35" t="s">
        <v>1025</v>
      </c>
      <c r="S829" s="35" t="s">
        <v>1026</v>
      </c>
      <c r="T829" s="35" t="s">
        <v>5058</v>
      </c>
      <c r="U829" s="35" t="s">
        <v>272</v>
      </c>
      <c r="V829" s="35">
        <v>0</v>
      </c>
      <c r="W829" s="35">
        <v>0</v>
      </c>
      <c r="X829" s="49">
        <v>0</v>
      </c>
      <c r="Y829" s="60" t="s">
        <v>667</v>
      </c>
      <c r="Z829" s="49">
        <v>1</v>
      </c>
      <c r="AA829" s="49">
        <v>0</v>
      </c>
      <c r="AB829" s="60" t="s">
        <v>637</v>
      </c>
      <c r="AC829" s="60" t="s">
        <v>660</v>
      </c>
      <c r="AD829" s="60" t="s">
        <v>694</v>
      </c>
      <c r="AE829" s="60" t="s">
        <v>695</v>
      </c>
      <c r="AF829" s="49">
        <v>2019</v>
      </c>
      <c r="AG829" s="60" t="s">
        <v>3582</v>
      </c>
      <c r="AH829" s="60">
        <v>43812</v>
      </c>
      <c r="AI829" s="60">
        <v>43813</v>
      </c>
      <c r="AJ829" s="60">
        <v>43828</v>
      </c>
      <c r="AK829" s="60">
        <v>43830</v>
      </c>
      <c r="AL829" s="60">
        <v>43829</v>
      </c>
      <c r="AM829" s="60" t="s">
        <v>566</v>
      </c>
      <c r="AN829" s="60" t="s">
        <v>3584</v>
      </c>
      <c r="AO829" s="60" t="s">
        <v>3885</v>
      </c>
      <c r="AP829" s="49"/>
      <c r="AQ829" s="60" t="s">
        <v>266</v>
      </c>
      <c r="AR829" s="60" t="s">
        <v>174</v>
      </c>
      <c r="AS829" s="60" t="s">
        <v>174</v>
      </c>
      <c r="AT829" s="49">
        <v>2</v>
      </c>
      <c r="AU829" s="49">
        <v>1</v>
      </c>
      <c r="AV829" s="49">
        <v>1</v>
      </c>
      <c r="AW829" s="60">
        <v>43665</v>
      </c>
      <c r="AX829" s="60" t="s">
        <v>183</v>
      </c>
      <c r="AY829" s="60">
        <v>43854.503732488425</v>
      </c>
      <c r="AZ829" s="60">
        <v>43661</v>
      </c>
      <c r="BA829" s="60">
        <v>43662</v>
      </c>
      <c r="BB829" s="60" t="s">
        <v>3886</v>
      </c>
      <c r="BC829" s="60">
        <v>43665.665810185186</v>
      </c>
      <c r="BD829" s="60">
        <v>43812</v>
      </c>
      <c r="BE829" s="60">
        <v>43830</v>
      </c>
      <c r="BF829" s="49">
        <f>IF(AND(ISBLANK(tbl_RawData_Report1[[#This Row],[REQ_ID]]),tbl_RawData_Report1[[#This Row],[RH Kit?]] = "Y"),1,COUNTIFS(tbl_RawData_Report1[RH Kit?],"Y",tbl_RawData_Report1[REQ_ID],tbl_RawData_Report1[[#This Row],[REQ_ID]]))</f>
        <v>0</v>
      </c>
      <c r="BG829" s="49">
        <f>COUNTIFS(tbl_RawData_Report1[RH Kit?],"Y",tbl_RawData_Report1[Order No.],tbl_RawData_Report1[[#This Row],[Order No.]])</f>
        <v>0</v>
      </c>
      <c r="BH829" s="49">
        <f>SUM(tbl_RawData_Report1[[#This Row],[RH Kit Req]:[RH Kit PO]])</f>
        <v>0</v>
      </c>
      <c r="BI829" s="49" t="str">
        <f>IFERROR(VLOOKUP(B829,Lookup!A:B,2,FALSE),B829)</f>
        <v>AZITHROMYCIN200MG</v>
      </c>
      <c r="BJ829" s="49" t="b">
        <f t="shared" si="12"/>
        <v>1</v>
      </c>
      <c r="BK829" s="49" t="str">
        <f>tbl_RawData_Report1[[#This Row],[Item ID]]&amp;tbl_RawData_Report1[[#This Row],[Order No.]]</f>
        <v>AZITHROMYCIN200MG0000038878</v>
      </c>
      <c r="BL829"/>
      <c r="BM829"/>
      <c r="BN829"/>
    </row>
    <row r="830" spans="1:66" hidden="1" x14ac:dyDescent="0.25">
      <c r="A830" s="35" t="s">
        <v>8</v>
      </c>
      <c r="B830" s="35" t="s">
        <v>3585</v>
      </c>
      <c r="C830" s="35">
        <v>1</v>
      </c>
      <c r="D830" s="35">
        <v>1</v>
      </c>
      <c r="E830" s="35">
        <v>2</v>
      </c>
      <c r="F830" s="35" t="s">
        <v>1559</v>
      </c>
      <c r="G830" s="35" t="s">
        <v>3583</v>
      </c>
      <c r="H830" s="35" t="s">
        <v>2775</v>
      </c>
      <c r="I830" s="35" t="s">
        <v>593</v>
      </c>
      <c r="J830" s="35">
        <v>43250</v>
      </c>
      <c r="K830" s="35" t="s">
        <v>1555</v>
      </c>
      <c r="L830" s="35" t="s">
        <v>2469</v>
      </c>
      <c r="M830" s="35" t="s">
        <v>396</v>
      </c>
      <c r="N830" s="35" t="s">
        <v>122</v>
      </c>
      <c r="O830" s="35" t="s">
        <v>1557</v>
      </c>
      <c r="P830" s="35" t="s">
        <v>2470</v>
      </c>
      <c r="Q830" s="35" t="s">
        <v>311</v>
      </c>
      <c r="R830" s="35" t="s">
        <v>1025</v>
      </c>
      <c r="S830" s="35" t="s">
        <v>1026</v>
      </c>
      <c r="T830" s="35" t="s">
        <v>5058</v>
      </c>
      <c r="U830" s="35" t="s">
        <v>272</v>
      </c>
      <c r="V830" s="35">
        <v>0</v>
      </c>
      <c r="W830" s="35">
        <v>0</v>
      </c>
      <c r="X830" s="49">
        <v>5000</v>
      </c>
      <c r="Y830" s="60" t="s">
        <v>346</v>
      </c>
      <c r="Z830" s="49">
        <v>1000</v>
      </c>
      <c r="AA830" s="49">
        <v>5000000</v>
      </c>
      <c r="AB830" s="60" t="s">
        <v>637</v>
      </c>
      <c r="AC830" s="60" t="s">
        <v>715</v>
      </c>
      <c r="AD830" s="60" t="s">
        <v>694</v>
      </c>
      <c r="AE830" s="60" t="s">
        <v>695</v>
      </c>
      <c r="AF830" s="49">
        <v>2019</v>
      </c>
      <c r="AG830" s="60" t="s">
        <v>3582</v>
      </c>
      <c r="AH830" s="60">
        <v>43812</v>
      </c>
      <c r="AI830" s="60">
        <v>43813</v>
      </c>
      <c r="AJ830" s="60">
        <v>43828</v>
      </c>
      <c r="AK830" s="60">
        <v>43830</v>
      </c>
      <c r="AL830" s="60">
        <v>43829</v>
      </c>
      <c r="AM830" s="60" t="s">
        <v>566</v>
      </c>
      <c r="AN830" s="60" t="s">
        <v>3584</v>
      </c>
      <c r="AO830" s="60" t="s">
        <v>3588</v>
      </c>
      <c r="AP830" s="49"/>
      <c r="AQ830" s="60" t="s">
        <v>266</v>
      </c>
      <c r="AR830" s="60" t="s">
        <v>174</v>
      </c>
      <c r="AS830" s="60" t="s">
        <v>174</v>
      </c>
      <c r="AT830" s="49">
        <v>1</v>
      </c>
      <c r="AU830" s="49">
        <v>1</v>
      </c>
      <c r="AV830" s="49">
        <v>1</v>
      </c>
      <c r="AW830" s="60">
        <v>43665</v>
      </c>
      <c r="AX830" s="60" t="s">
        <v>183</v>
      </c>
      <c r="AY830" s="60">
        <v>43854.503732488425</v>
      </c>
      <c r="AZ830" s="60">
        <v>43661</v>
      </c>
      <c r="BA830" s="60">
        <v>43662</v>
      </c>
      <c r="BB830" s="60" t="s">
        <v>3587</v>
      </c>
      <c r="BC830" s="60">
        <v>43665.665810185186</v>
      </c>
      <c r="BD830" s="60">
        <v>43812</v>
      </c>
      <c r="BE830" s="60">
        <v>43830</v>
      </c>
      <c r="BF830" s="49">
        <f>IF(AND(ISBLANK(tbl_RawData_Report1[[#This Row],[REQ_ID]]),tbl_RawData_Report1[[#This Row],[RH Kit?]] = "Y"),1,COUNTIFS(tbl_RawData_Report1[RH Kit?],"Y",tbl_RawData_Report1[REQ_ID],tbl_RawData_Report1[[#This Row],[REQ_ID]]))</f>
        <v>0</v>
      </c>
      <c r="BG830" s="49">
        <f>COUNTIFS(tbl_RawData_Report1[RH Kit?],"Y",tbl_RawData_Report1[Order No.],tbl_RawData_Report1[[#This Row],[Order No.]])</f>
        <v>0</v>
      </c>
      <c r="BH830" s="49">
        <f>SUM(tbl_RawData_Report1[[#This Row],[RH Kit Req]:[RH Kit PO]])</f>
        <v>0</v>
      </c>
      <c r="BI830" s="49" t="str">
        <f>IFERROR(VLOOKUP(B830,Lookup!A:B,2,FALSE),B830)</f>
        <v>FESULC200MG_1000TB</v>
      </c>
      <c r="BJ830" s="49" t="b">
        <f t="shared" si="12"/>
        <v>0</v>
      </c>
      <c r="BK830" s="49" t="str">
        <f>tbl_RawData_Report1[[#This Row],[Item ID]]&amp;tbl_RawData_Report1[[#This Row],[Order No.]]</f>
        <v>FESULC200MG_1000TB0000038878</v>
      </c>
      <c r="BL830"/>
      <c r="BM830"/>
      <c r="BN830"/>
    </row>
    <row r="831" spans="1:66" hidden="1" x14ac:dyDescent="0.25">
      <c r="A831" s="35" t="s">
        <v>8</v>
      </c>
      <c r="B831" s="35" t="s">
        <v>3585</v>
      </c>
      <c r="C831" s="35">
        <v>1</v>
      </c>
      <c r="D831" s="35">
        <v>1</v>
      </c>
      <c r="E831" s="35">
        <v>1</v>
      </c>
      <c r="F831" s="35" t="s">
        <v>1559</v>
      </c>
      <c r="G831" s="35" t="s">
        <v>3583</v>
      </c>
      <c r="H831" s="35" t="s">
        <v>2775</v>
      </c>
      <c r="I831" s="35" t="s">
        <v>593</v>
      </c>
      <c r="J831" s="35">
        <v>0</v>
      </c>
      <c r="K831" s="35" t="s">
        <v>1555</v>
      </c>
      <c r="L831" s="35" t="s">
        <v>2469</v>
      </c>
      <c r="M831" s="35" t="s">
        <v>396</v>
      </c>
      <c r="N831" s="35" t="s">
        <v>122</v>
      </c>
      <c r="O831" s="35" t="s">
        <v>1557</v>
      </c>
      <c r="P831" s="35" t="s">
        <v>2470</v>
      </c>
      <c r="Q831" s="35" t="s">
        <v>311</v>
      </c>
      <c r="R831" s="35" t="s">
        <v>1025</v>
      </c>
      <c r="S831" s="35" t="s">
        <v>1026</v>
      </c>
      <c r="T831" s="35" t="s">
        <v>5058</v>
      </c>
      <c r="U831" s="35" t="s">
        <v>272</v>
      </c>
      <c r="V831" s="35">
        <v>0</v>
      </c>
      <c r="W831" s="35">
        <v>0</v>
      </c>
      <c r="X831" s="49">
        <v>0</v>
      </c>
      <c r="Y831" s="60" t="s">
        <v>346</v>
      </c>
      <c r="Z831" s="49">
        <v>1000</v>
      </c>
      <c r="AA831" s="49">
        <v>0</v>
      </c>
      <c r="AB831" s="60" t="s">
        <v>637</v>
      </c>
      <c r="AC831" s="60" t="s">
        <v>715</v>
      </c>
      <c r="AD831" s="60" t="s">
        <v>694</v>
      </c>
      <c r="AE831" s="60" t="s">
        <v>695</v>
      </c>
      <c r="AF831" s="49">
        <v>2019</v>
      </c>
      <c r="AG831" s="60" t="s">
        <v>3582</v>
      </c>
      <c r="AH831" s="60">
        <v>43812</v>
      </c>
      <c r="AI831" s="60">
        <v>43813</v>
      </c>
      <c r="AJ831" s="60">
        <v>43828</v>
      </c>
      <c r="AK831" s="60">
        <v>43830</v>
      </c>
      <c r="AL831" s="60">
        <v>43829</v>
      </c>
      <c r="AM831" s="60" t="s">
        <v>566</v>
      </c>
      <c r="AN831" s="60" t="s">
        <v>3584</v>
      </c>
      <c r="AO831" s="60" t="s">
        <v>3586</v>
      </c>
      <c r="AP831" s="49"/>
      <c r="AQ831" s="60" t="s">
        <v>266</v>
      </c>
      <c r="AR831" s="60" t="s">
        <v>174</v>
      </c>
      <c r="AS831" s="60" t="s">
        <v>174</v>
      </c>
      <c r="AT831" s="49">
        <v>1</v>
      </c>
      <c r="AU831" s="49">
        <v>1</v>
      </c>
      <c r="AV831" s="49">
        <v>1</v>
      </c>
      <c r="AW831" s="60">
        <v>43665</v>
      </c>
      <c r="AX831" s="60" t="s">
        <v>183</v>
      </c>
      <c r="AY831" s="60">
        <v>43854.503732488425</v>
      </c>
      <c r="AZ831" s="60">
        <v>43661</v>
      </c>
      <c r="BA831" s="60">
        <v>43662</v>
      </c>
      <c r="BB831" s="60" t="s">
        <v>3587</v>
      </c>
      <c r="BC831" s="60">
        <v>43665.665810185186</v>
      </c>
      <c r="BD831" s="60">
        <v>43812</v>
      </c>
      <c r="BE831" s="60">
        <v>43830</v>
      </c>
      <c r="BF831" s="49">
        <f>IF(AND(ISBLANK(tbl_RawData_Report1[[#This Row],[REQ_ID]]),tbl_RawData_Report1[[#This Row],[RH Kit?]] = "Y"),1,COUNTIFS(tbl_RawData_Report1[RH Kit?],"Y",tbl_RawData_Report1[REQ_ID],tbl_RawData_Report1[[#This Row],[REQ_ID]]))</f>
        <v>0</v>
      </c>
      <c r="BG831" s="49">
        <f>COUNTIFS(tbl_RawData_Report1[RH Kit?],"Y",tbl_RawData_Report1[Order No.],tbl_RawData_Report1[[#This Row],[Order No.]])</f>
        <v>0</v>
      </c>
      <c r="BH831" s="49">
        <f>SUM(tbl_RawData_Report1[[#This Row],[RH Kit Req]:[RH Kit PO]])</f>
        <v>0</v>
      </c>
      <c r="BI831" s="49" t="str">
        <f>IFERROR(VLOOKUP(B831,Lookup!A:B,2,FALSE),B831)</f>
        <v>FESULC200MG_1000TB</v>
      </c>
      <c r="BJ831" s="49" t="b">
        <f t="shared" si="12"/>
        <v>1</v>
      </c>
      <c r="BK831" s="49" t="str">
        <f>tbl_RawData_Report1[[#This Row],[Item ID]]&amp;tbl_RawData_Report1[[#This Row],[Order No.]]</f>
        <v>FESULC200MG_1000TB0000038878</v>
      </c>
      <c r="BL831"/>
      <c r="BM831"/>
      <c r="BN831"/>
    </row>
    <row r="832" spans="1:66" hidden="1" x14ac:dyDescent="0.25">
      <c r="A832" s="35" t="s">
        <v>8</v>
      </c>
      <c r="B832" s="35" t="s">
        <v>2340</v>
      </c>
      <c r="C832" s="35">
        <v>2</v>
      </c>
      <c r="D832" s="35">
        <v>1</v>
      </c>
      <c r="E832" s="35">
        <v>2</v>
      </c>
      <c r="F832" s="35" t="s">
        <v>1559</v>
      </c>
      <c r="G832" s="35" t="s">
        <v>3583</v>
      </c>
      <c r="H832" s="35" t="s">
        <v>2341</v>
      </c>
      <c r="I832" s="35" t="s">
        <v>593</v>
      </c>
      <c r="J832" s="35">
        <v>46005.41</v>
      </c>
      <c r="K832" s="35" t="s">
        <v>1555</v>
      </c>
      <c r="L832" s="35" t="s">
        <v>2469</v>
      </c>
      <c r="M832" s="35" t="s">
        <v>396</v>
      </c>
      <c r="N832" s="35" t="s">
        <v>122</v>
      </c>
      <c r="O832" s="35" t="s">
        <v>1557</v>
      </c>
      <c r="P832" s="35" t="s">
        <v>2470</v>
      </c>
      <c r="Q832" s="35" t="s">
        <v>311</v>
      </c>
      <c r="R832" s="35" t="s">
        <v>1025</v>
      </c>
      <c r="S832" s="35" t="s">
        <v>1026</v>
      </c>
      <c r="T832" s="35" t="s">
        <v>5058</v>
      </c>
      <c r="U832" s="35" t="s">
        <v>272</v>
      </c>
      <c r="V832" s="35">
        <v>0</v>
      </c>
      <c r="W832" s="35">
        <v>0</v>
      </c>
      <c r="X832" s="49">
        <v>38021</v>
      </c>
      <c r="Y832" s="60" t="s">
        <v>667</v>
      </c>
      <c r="Z832" s="49">
        <v>1</v>
      </c>
      <c r="AA832" s="49">
        <v>38021</v>
      </c>
      <c r="AB832" s="60" t="s">
        <v>637</v>
      </c>
      <c r="AC832" s="60" t="s">
        <v>660</v>
      </c>
      <c r="AD832" s="60" t="s">
        <v>694</v>
      </c>
      <c r="AE832" s="60" t="s">
        <v>695</v>
      </c>
      <c r="AF832" s="49">
        <v>2019</v>
      </c>
      <c r="AG832" s="60" t="s">
        <v>3582</v>
      </c>
      <c r="AH832" s="60">
        <v>43812</v>
      </c>
      <c r="AI832" s="60">
        <v>43813</v>
      </c>
      <c r="AJ832" s="60">
        <v>43828</v>
      </c>
      <c r="AK832" s="60">
        <v>43830</v>
      </c>
      <c r="AL832" s="60">
        <v>43829</v>
      </c>
      <c r="AM832" s="60" t="s">
        <v>566</v>
      </c>
      <c r="AN832" s="60" t="s">
        <v>3584</v>
      </c>
      <c r="AO832" s="60" t="s">
        <v>3887</v>
      </c>
      <c r="AP832" s="49"/>
      <c r="AQ832" s="60" t="s">
        <v>266</v>
      </c>
      <c r="AR832" s="60" t="s">
        <v>174</v>
      </c>
      <c r="AS832" s="60" t="s">
        <v>174</v>
      </c>
      <c r="AT832" s="49">
        <v>2</v>
      </c>
      <c r="AU832" s="49">
        <v>1</v>
      </c>
      <c r="AV832" s="49">
        <v>1</v>
      </c>
      <c r="AW832" s="60">
        <v>43665</v>
      </c>
      <c r="AX832" s="60" t="s">
        <v>183</v>
      </c>
      <c r="AY832" s="60">
        <v>43854.503732488425</v>
      </c>
      <c r="AZ832" s="60">
        <v>43661</v>
      </c>
      <c r="BA832" s="60">
        <v>43662</v>
      </c>
      <c r="BB832" s="60" t="s">
        <v>3886</v>
      </c>
      <c r="BC832" s="60">
        <v>43665.665810185186</v>
      </c>
      <c r="BD832" s="60">
        <v>43812</v>
      </c>
      <c r="BE832" s="60">
        <v>43830</v>
      </c>
      <c r="BF832" s="49">
        <f>IF(AND(ISBLANK(tbl_RawData_Report1[[#This Row],[REQ_ID]]),tbl_RawData_Report1[[#This Row],[RH Kit?]] = "Y"),1,COUNTIFS(tbl_RawData_Report1[RH Kit?],"Y",tbl_RawData_Report1[REQ_ID],tbl_RawData_Report1[[#This Row],[REQ_ID]]))</f>
        <v>0</v>
      </c>
      <c r="BG832" s="49">
        <f>COUNTIFS(tbl_RawData_Report1[RH Kit?],"Y",tbl_RawData_Report1[Order No.],tbl_RawData_Report1[[#This Row],[Order No.]])</f>
        <v>0</v>
      </c>
      <c r="BH832" s="49">
        <f>SUM(tbl_RawData_Report1[[#This Row],[RH Kit Req]:[RH Kit PO]])</f>
        <v>0</v>
      </c>
      <c r="BI832" s="49" t="str">
        <f>IFERROR(VLOOKUP(B832,Lookup!A:B,2,FALSE),B832)</f>
        <v>AZITHROMYCIN200MG</v>
      </c>
      <c r="BJ832" s="49" t="b">
        <f t="shared" si="12"/>
        <v>1</v>
      </c>
      <c r="BK832" s="49" t="str">
        <f>tbl_RawData_Report1[[#This Row],[Item ID]]&amp;tbl_RawData_Report1[[#This Row],[Order No.]]</f>
        <v>AZITHROMYCIN200MG0000038878</v>
      </c>
      <c r="BL832"/>
      <c r="BM832"/>
      <c r="BN832"/>
    </row>
    <row r="833" spans="1:66" hidden="1" x14ac:dyDescent="0.25">
      <c r="A833" s="35" t="s">
        <v>8</v>
      </c>
      <c r="B833" s="35" t="s">
        <v>2396</v>
      </c>
      <c r="C833" s="35">
        <v>1</v>
      </c>
      <c r="D833" s="35">
        <v>1</v>
      </c>
      <c r="E833" s="35">
        <v>1</v>
      </c>
      <c r="F833" s="35" t="s">
        <v>1559</v>
      </c>
      <c r="G833" s="35" t="s">
        <v>3677</v>
      </c>
      <c r="H833" s="35" t="s">
        <v>2397</v>
      </c>
      <c r="I833" s="35" t="s">
        <v>593</v>
      </c>
      <c r="J833" s="35">
        <v>55913</v>
      </c>
      <c r="K833" s="35" t="s">
        <v>1555</v>
      </c>
      <c r="L833" s="35" t="s">
        <v>2469</v>
      </c>
      <c r="M833" s="35" t="s">
        <v>396</v>
      </c>
      <c r="N833" s="35" t="s">
        <v>122</v>
      </c>
      <c r="O833" s="35" t="s">
        <v>1557</v>
      </c>
      <c r="P833" s="35" t="s">
        <v>2470</v>
      </c>
      <c r="Q833" s="35" t="s">
        <v>311</v>
      </c>
      <c r="R833" s="35" t="s">
        <v>1025</v>
      </c>
      <c r="S833" s="35" t="s">
        <v>1026</v>
      </c>
      <c r="T833" s="35" t="s">
        <v>5058</v>
      </c>
      <c r="U833" s="35" t="s">
        <v>272</v>
      </c>
      <c r="V833" s="35">
        <v>0</v>
      </c>
      <c r="W833" s="35">
        <v>0</v>
      </c>
      <c r="X833" s="49">
        <v>2300</v>
      </c>
      <c r="Y833" s="60" t="s">
        <v>341</v>
      </c>
      <c r="Z833" s="49">
        <v>100</v>
      </c>
      <c r="AA833" s="49">
        <v>230000</v>
      </c>
      <c r="AB833" s="60" t="s">
        <v>637</v>
      </c>
      <c r="AC833" s="60" t="s">
        <v>660</v>
      </c>
      <c r="AD833" s="60" t="s">
        <v>792</v>
      </c>
      <c r="AE833" s="60" t="s">
        <v>793</v>
      </c>
      <c r="AF833" s="49">
        <v>2019</v>
      </c>
      <c r="AG833" s="60" t="s">
        <v>3676</v>
      </c>
      <c r="AH833" s="60">
        <v>43802</v>
      </c>
      <c r="AI833" s="60">
        <v>43802</v>
      </c>
      <c r="AJ833" s="60">
        <v>43804</v>
      </c>
      <c r="AK833" s="60">
        <v>43804</v>
      </c>
      <c r="AL833" s="60">
        <v>43804</v>
      </c>
      <c r="AM833" s="60" t="s">
        <v>566</v>
      </c>
      <c r="AN833" s="60" t="s">
        <v>3678</v>
      </c>
      <c r="AO833" s="60" t="s">
        <v>3679</v>
      </c>
      <c r="AP833" s="49"/>
      <c r="AQ833" s="60" t="s">
        <v>266</v>
      </c>
      <c r="AR833" s="60" t="s">
        <v>174</v>
      </c>
      <c r="AS833" s="60" t="s">
        <v>174</v>
      </c>
      <c r="AT833" s="49">
        <v>2</v>
      </c>
      <c r="AU833" s="49">
        <v>1</v>
      </c>
      <c r="AV833" s="49">
        <v>1</v>
      </c>
      <c r="AW833" s="60">
        <v>43665</v>
      </c>
      <c r="AX833" s="60" t="s">
        <v>183</v>
      </c>
      <c r="AY833" s="60">
        <v>43843.748343090279</v>
      </c>
      <c r="AZ833" s="60">
        <v>43658</v>
      </c>
      <c r="BA833" s="60">
        <v>43662</v>
      </c>
      <c r="BB833" s="60" t="s">
        <v>3680</v>
      </c>
      <c r="BC833" s="60">
        <v>43665.658842592595</v>
      </c>
      <c r="BD833" s="60">
        <v>43770</v>
      </c>
      <c r="BE833" s="60">
        <v>43830</v>
      </c>
      <c r="BF833" s="49">
        <f>IF(AND(ISBLANK(tbl_RawData_Report1[[#This Row],[REQ_ID]]),tbl_RawData_Report1[[#This Row],[RH Kit?]] = "Y"),1,COUNTIFS(tbl_RawData_Report1[RH Kit?],"Y",tbl_RawData_Report1[REQ_ID],tbl_RawData_Report1[[#This Row],[REQ_ID]]))</f>
        <v>0</v>
      </c>
      <c r="BG833" s="49">
        <f>COUNTIFS(tbl_RawData_Report1[RH Kit?],"Y",tbl_RawData_Report1[Order No.],tbl_RawData_Report1[[#This Row],[Order No.]])</f>
        <v>0</v>
      </c>
      <c r="BH833" s="49">
        <f>SUM(tbl_RawData_Report1[[#This Row],[RH Kit Req]:[RH Kit PO]])</f>
        <v>0</v>
      </c>
      <c r="BI833" s="49" t="str">
        <f>IFERROR(VLOOKUP(B833,Lookup!A:B,2,FALSE),B833)</f>
        <v>CEFIXIME400MG_100</v>
      </c>
      <c r="BJ833" s="49" t="b">
        <f t="shared" si="12"/>
        <v>1</v>
      </c>
      <c r="BK833" s="49" t="str">
        <f>tbl_RawData_Report1[[#This Row],[Item ID]]&amp;tbl_RawData_Report1[[#This Row],[Order No.]]</f>
        <v>CEFIXIME400MG_1000000038880</v>
      </c>
      <c r="BL833"/>
      <c r="BM833"/>
      <c r="BN833"/>
    </row>
    <row r="834" spans="1:66" hidden="1" x14ac:dyDescent="0.25">
      <c r="A834" s="35" t="s">
        <v>8</v>
      </c>
      <c r="B834" s="35" t="s">
        <v>794</v>
      </c>
      <c r="C834" s="35">
        <v>1</v>
      </c>
      <c r="D834" s="35">
        <v>1</v>
      </c>
      <c r="E834" s="35">
        <v>2</v>
      </c>
      <c r="F834" s="35" t="s">
        <v>448</v>
      </c>
      <c r="G834" s="35" t="s">
        <v>3606</v>
      </c>
      <c r="H834" s="35" t="s">
        <v>795</v>
      </c>
      <c r="I834" s="35" t="s">
        <v>593</v>
      </c>
      <c r="J834" s="35">
        <v>199.4</v>
      </c>
      <c r="K834" s="35" t="s">
        <v>2332</v>
      </c>
      <c r="L834" s="35" t="s">
        <v>2747</v>
      </c>
      <c r="M834" s="35" t="s">
        <v>396</v>
      </c>
      <c r="N834" s="35" t="s">
        <v>122</v>
      </c>
      <c r="O834" s="35" t="s">
        <v>4794</v>
      </c>
      <c r="P834" s="35" t="s">
        <v>2348</v>
      </c>
      <c r="Q834" s="35" t="s">
        <v>311</v>
      </c>
      <c r="R834" s="35" t="s">
        <v>293</v>
      </c>
      <c r="S834" s="35" t="s">
        <v>294</v>
      </c>
      <c r="T834" s="35" t="s">
        <v>5061</v>
      </c>
      <c r="U834" s="35" t="s">
        <v>269</v>
      </c>
      <c r="V834" s="35">
        <v>0</v>
      </c>
      <c r="W834" s="35">
        <v>0</v>
      </c>
      <c r="X834" s="49">
        <v>20</v>
      </c>
      <c r="Y834" s="60" t="s">
        <v>346</v>
      </c>
      <c r="Z834" s="49">
        <v>1000</v>
      </c>
      <c r="AA834" s="49">
        <v>20000</v>
      </c>
      <c r="AB834" s="60" t="s">
        <v>637</v>
      </c>
      <c r="AC834" s="60" t="s">
        <v>660</v>
      </c>
      <c r="AD834" s="60" t="s">
        <v>694</v>
      </c>
      <c r="AE834" s="60" t="s">
        <v>695</v>
      </c>
      <c r="AF834" s="49">
        <v>2019</v>
      </c>
      <c r="AG834" s="60" t="s">
        <v>3605</v>
      </c>
      <c r="AH834" s="60">
        <v>43917</v>
      </c>
      <c r="AI834" s="60">
        <v>43960</v>
      </c>
      <c r="AJ834" s="60">
        <v>43917</v>
      </c>
      <c r="AK834" s="60">
        <v>43973</v>
      </c>
      <c r="AL834" s="60">
        <v>43960</v>
      </c>
      <c r="AM834" s="60" t="s">
        <v>567</v>
      </c>
      <c r="AN834" s="60" t="s">
        <v>3607</v>
      </c>
      <c r="AO834" s="60" t="s">
        <v>3890</v>
      </c>
      <c r="AP834" s="49"/>
      <c r="AQ834" s="60" t="s">
        <v>266</v>
      </c>
      <c r="AR834" s="60" t="s">
        <v>174</v>
      </c>
      <c r="AS834" s="60" t="s">
        <v>174</v>
      </c>
      <c r="AT834" s="49">
        <v>1</v>
      </c>
      <c r="AU834" s="49">
        <v>1</v>
      </c>
      <c r="AV834" s="49">
        <v>1</v>
      </c>
      <c r="AW834" s="60">
        <v>43665</v>
      </c>
      <c r="AX834" s="60" t="s">
        <v>183</v>
      </c>
      <c r="AY834" s="60">
        <v>43991.385361886576</v>
      </c>
      <c r="AZ834" s="60">
        <v>43650</v>
      </c>
      <c r="BA834" s="60">
        <v>43654</v>
      </c>
      <c r="BB834" s="60" t="s">
        <v>3889</v>
      </c>
      <c r="BC834" s="60">
        <v>43668.464189814818</v>
      </c>
      <c r="BD834" s="60">
        <v>43861</v>
      </c>
      <c r="BE834" s="60">
        <v>44926</v>
      </c>
      <c r="BF834" s="49">
        <f>IF(AND(ISBLANK(tbl_RawData_Report1[[#This Row],[REQ_ID]]),tbl_RawData_Report1[[#This Row],[RH Kit?]] = "Y"),1,COUNTIFS(tbl_RawData_Report1[RH Kit?],"Y",tbl_RawData_Report1[REQ_ID],tbl_RawData_Report1[[#This Row],[REQ_ID]]))</f>
        <v>0</v>
      </c>
      <c r="BG834" s="49">
        <f>COUNTIFS(tbl_RawData_Report1[RH Kit?],"Y",tbl_RawData_Report1[Order No.],tbl_RawData_Report1[[#This Row],[Order No.]])</f>
        <v>0</v>
      </c>
      <c r="BH834" s="49">
        <f>SUM(tbl_RawData_Report1[[#This Row],[RH Kit Req]:[RH Kit PO]])</f>
        <v>0</v>
      </c>
      <c r="BI834" s="49" t="str">
        <f>IFERROR(VLOOKUP(B834,Lookup!A:B,2,FALSE),B834)</f>
        <v>AMOXYCILLIN_250MG</v>
      </c>
      <c r="BJ834" s="49" t="b">
        <f t="shared" ref="BJ834:BJ897" si="13">BK834&lt;&gt;BK835</f>
        <v>1</v>
      </c>
      <c r="BK834" s="49" t="str">
        <f>tbl_RawData_Report1[[#This Row],[Item ID]]&amp;tbl_RawData_Report1[[#This Row],[Order No.]]</f>
        <v>AMOXYCILLIN_250MG0000038881</v>
      </c>
      <c r="BL834"/>
      <c r="BM834"/>
      <c r="BN834"/>
    </row>
    <row r="835" spans="1:66" hidden="1" x14ac:dyDescent="0.25">
      <c r="A835" s="35" t="s">
        <v>8</v>
      </c>
      <c r="B835" s="35" t="s">
        <v>3900</v>
      </c>
      <c r="C835" s="35">
        <v>10</v>
      </c>
      <c r="D835" s="35">
        <v>1</v>
      </c>
      <c r="E835" s="35">
        <v>2</v>
      </c>
      <c r="F835" s="35" t="s">
        <v>448</v>
      </c>
      <c r="G835" s="35" t="s">
        <v>3606</v>
      </c>
      <c r="H835" s="35" t="s">
        <v>842</v>
      </c>
      <c r="I835" s="35" t="s">
        <v>593</v>
      </c>
      <c r="J835" s="35">
        <v>0</v>
      </c>
      <c r="K835" s="35" t="s">
        <v>2332</v>
      </c>
      <c r="L835" s="35" t="s">
        <v>2582</v>
      </c>
      <c r="M835" s="35" t="s">
        <v>396</v>
      </c>
      <c r="N835" s="35" t="s">
        <v>122</v>
      </c>
      <c r="O835" s="35" t="s">
        <v>2577</v>
      </c>
      <c r="P835" s="35" t="s">
        <v>2333</v>
      </c>
      <c r="Q835" s="35" t="s">
        <v>311</v>
      </c>
      <c r="R835" s="35" t="s">
        <v>293</v>
      </c>
      <c r="S835" s="35" t="s">
        <v>294</v>
      </c>
      <c r="T835" s="35" t="s">
        <v>5061</v>
      </c>
      <c r="U835" s="35" t="s">
        <v>269</v>
      </c>
      <c r="V835" s="35">
        <v>0</v>
      </c>
      <c r="W835" s="35">
        <v>0</v>
      </c>
      <c r="X835" s="49">
        <v>0</v>
      </c>
      <c r="Y835" s="60" t="s">
        <v>703</v>
      </c>
      <c r="Z835" s="49">
        <v>50</v>
      </c>
      <c r="AA835" s="49">
        <v>0</v>
      </c>
      <c r="AB835" s="60" t="s">
        <v>637</v>
      </c>
      <c r="AC835" s="60" t="s">
        <v>715</v>
      </c>
      <c r="AD835" s="60" t="s">
        <v>694</v>
      </c>
      <c r="AE835" s="60" t="s">
        <v>695</v>
      </c>
      <c r="AF835" s="49">
        <v>2019</v>
      </c>
      <c r="AG835" s="60" t="s">
        <v>3605</v>
      </c>
      <c r="AH835" s="60">
        <v>43917</v>
      </c>
      <c r="AI835" s="60">
        <v>43960</v>
      </c>
      <c r="AJ835" s="60">
        <v>43917</v>
      </c>
      <c r="AK835" s="60">
        <v>43973</v>
      </c>
      <c r="AL835" s="60">
        <v>43960</v>
      </c>
      <c r="AM835" s="60" t="s">
        <v>567</v>
      </c>
      <c r="AN835" s="60" t="s">
        <v>3607</v>
      </c>
      <c r="AO835" s="60" t="s">
        <v>3905</v>
      </c>
      <c r="AP835" s="49"/>
      <c r="AQ835" s="60" t="s">
        <v>266</v>
      </c>
      <c r="AR835" s="60" t="s">
        <v>174</v>
      </c>
      <c r="AS835" s="60" t="s">
        <v>174</v>
      </c>
      <c r="AT835" s="49">
        <v>21</v>
      </c>
      <c r="AU835" s="49">
        <v>1</v>
      </c>
      <c r="AV835" s="49">
        <v>2</v>
      </c>
      <c r="AW835" s="60">
        <v>43665</v>
      </c>
      <c r="AX835" s="60" t="s">
        <v>183</v>
      </c>
      <c r="AY835" s="60">
        <v>43991.385361886576</v>
      </c>
      <c r="AZ835" s="60">
        <v>43650</v>
      </c>
      <c r="BA835" s="60">
        <v>43654</v>
      </c>
      <c r="BB835" s="60" t="s">
        <v>3902</v>
      </c>
      <c r="BC835" s="60">
        <v>43668.464189814818</v>
      </c>
      <c r="BD835" s="60">
        <v>43861</v>
      </c>
      <c r="BE835" s="60">
        <v>44255</v>
      </c>
      <c r="BF835" s="49">
        <f>IF(AND(ISBLANK(tbl_RawData_Report1[[#This Row],[REQ_ID]]),tbl_RawData_Report1[[#This Row],[RH Kit?]] = "Y"),1,COUNTIFS(tbl_RawData_Report1[RH Kit?],"Y",tbl_RawData_Report1[REQ_ID],tbl_RawData_Report1[[#This Row],[REQ_ID]]))</f>
        <v>0</v>
      </c>
      <c r="BG835" s="49">
        <f>COUNTIFS(tbl_RawData_Report1[RH Kit?],"Y",tbl_RawData_Report1[Order No.],tbl_RawData_Report1[[#This Row],[Order No.]])</f>
        <v>0</v>
      </c>
      <c r="BH835" s="49">
        <f>SUM(tbl_RawData_Report1[[#This Row],[RH Kit Req]:[RH Kit PO]])</f>
        <v>0</v>
      </c>
      <c r="BI835" s="49" t="str">
        <f>IFERROR(VLOOKUP(B835,Lookup!A:B,2,FALSE),B835)</f>
        <v>GENTAMYSULP40MG_50</v>
      </c>
      <c r="BJ835" s="49" t="b">
        <f t="shared" si="13"/>
        <v>1</v>
      </c>
      <c r="BK835" s="49" t="str">
        <f>tbl_RawData_Report1[[#This Row],[Item ID]]&amp;tbl_RawData_Report1[[#This Row],[Order No.]]</f>
        <v>GENTAMYSULP40MG_500000038881</v>
      </c>
      <c r="BL835"/>
      <c r="BM835"/>
      <c r="BN835"/>
    </row>
    <row r="836" spans="1:66" hidden="1" x14ac:dyDescent="0.25">
      <c r="A836" s="35" t="s">
        <v>8</v>
      </c>
      <c r="B836" s="35" t="s">
        <v>794</v>
      </c>
      <c r="C836" s="35">
        <v>1</v>
      </c>
      <c r="D836" s="35">
        <v>1</v>
      </c>
      <c r="E836" s="35">
        <v>1</v>
      </c>
      <c r="F836" s="35" t="s">
        <v>448</v>
      </c>
      <c r="G836" s="35" t="s">
        <v>3606</v>
      </c>
      <c r="H836" s="35" t="s">
        <v>795</v>
      </c>
      <c r="I836" s="35" t="s">
        <v>593</v>
      </c>
      <c r="J836" s="35">
        <v>0</v>
      </c>
      <c r="K836" s="35" t="s">
        <v>2332</v>
      </c>
      <c r="L836" s="35" t="s">
        <v>2747</v>
      </c>
      <c r="M836" s="35" t="s">
        <v>396</v>
      </c>
      <c r="N836" s="35" t="s">
        <v>122</v>
      </c>
      <c r="O836" s="35" t="s">
        <v>2748</v>
      </c>
      <c r="P836" s="35" t="s">
        <v>2348</v>
      </c>
      <c r="Q836" s="35" t="s">
        <v>311</v>
      </c>
      <c r="R836" s="35" t="s">
        <v>293</v>
      </c>
      <c r="S836" s="35" t="s">
        <v>294</v>
      </c>
      <c r="T836" s="35" t="s">
        <v>5061</v>
      </c>
      <c r="U836" s="35" t="s">
        <v>269</v>
      </c>
      <c r="V836" s="35">
        <v>0</v>
      </c>
      <c r="W836" s="35">
        <v>0</v>
      </c>
      <c r="X836" s="49">
        <v>0</v>
      </c>
      <c r="Y836" s="60" t="s">
        <v>346</v>
      </c>
      <c r="Z836" s="49">
        <v>1000</v>
      </c>
      <c r="AA836" s="49">
        <v>0</v>
      </c>
      <c r="AB836" s="60" t="s">
        <v>637</v>
      </c>
      <c r="AC836" s="60" t="s">
        <v>660</v>
      </c>
      <c r="AD836" s="60" t="s">
        <v>694</v>
      </c>
      <c r="AE836" s="60" t="s">
        <v>695</v>
      </c>
      <c r="AF836" s="49">
        <v>2019</v>
      </c>
      <c r="AG836" s="60" t="s">
        <v>3605</v>
      </c>
      <c r="AH836" s="60">
        <v>43917</v>
      </c>
      <c r="AI836" s="60">
        <v>43960</v>
      </c>
      <c r="AJ836" s="60">
        <v>43917</v>
      </c>
      <c r="AK836" s="60">
        <v>43973</v>
      </c>
      <c r="AL836" s="60">
        <v>43960</v>
      </c>
      <c r="AM836" s="60" t="s">
        <v>567</v>
      </c>
      <c r="AN836" s="60" t="s">
        <v>3607</v>
      </c>
      <c r="AO836" s="60" t="s">
        <v>3888</v>
      </c>
      <c r="AP836" s="49"/>
      <c r="AQ836" s="60" t="s">
        <v>266</v>
      </c>
      <c r="AR836" s="60" t="s">
        <v>174</v>
      </c>
      <c r="AS836" s="60" t="s">
        <v>174</v>
      </c>
      <c r="AT836" s="49">
        <v>1</v>
      </c>
      <c r="AU836" s="49">
        <v>1</v>
      </c>
      <c r="AV836" s="49">
        <v>1</v>
      </c>
      <c r="AW836" s="60">
        <v>43665</v>
      </c>
      <c r="AX836" s="60" t="s">
        <v>183</v>
      </c>
      <c r="AY836" s="60">
        <v>43991.385361886576</v>
      </c>
      <c r="AZ836" s="60">
        <v>43650</v>
      </c>
      <c r="BA836" s="60">
        <v>43654</v>
      </c>
      <c r="BB836" s="60" t="s">
        <v>3889</v>
      </c>
      <c r="BC836" s="60">
        <v>43668.464189814818</v>
      </c>
      <c r="BD836" s="60">
        <v>43861</v>
      </c>
      <c r="BE836" s="60">
        <v>44926</v>
      </c>
      <c r="BF836" s="49">
        <f>IF(AND(ISBLANK(tbl_RawData_Report1[[#This Row],[REQ_ID]]),tbl_RawData_Report1[[#This Row],[RH Kit?]] = "Y"),1,COUNTIFS(tbl_RawData_Report1[RH Kit?],"Y",tbl_RawData_Report1[REQ_ID],tbl_RawData_Report1[[#This Row],[REQ_ID]]))</f>
        <v>0</v>
      </c>
      <c r="BG836" s="49">
        <f>COUNTIFS(tbl_RawData_Report1[RH Kit?],"Y",tbl_RawData_Report1[Order No.],tbl_RawData_Report1[[#This Row],[Order No.]])</f>
        <v>0</v>
      </c>
      <c r="BH836" s="49">
        <f>SUM(tbl_RawData_Report1[[#This Row],[RH Kit Req]:[RH Kit PO]])</f>
        <v>0</v>
      </c>
      <c r="BI836" s="49" t="str">
        <f>IFERROR(VLOOKUP(B836,Lookup!A:B,2,FALSE),B836)</f>
        <v>AMOXYCILLIN_250MG</v>
      </c>
      <c r="BJ836" s="49" t="b">
        <f t="shared" si="13"/>
        <v>1</v>
      </c>
      <c r="BK836" s="49" t="str">
        <f>tbl_RawData_Report1[[#This Row],[Item ID]]&amp;tbl_RawData_Report1[[#This Row],[Order No.]]</f>
        <v>AMOXYCILLIN_250MG0000038881</v>
      </c>
      <c r="BL836"/>
      <c r="BM836"/>
      <c r="BN836"/>
    </row>
    <row r="837" spans="1:66" hidden="1" x14ac:dyDescent="0.25">
      <c r="A837" s="35" t="s">
        <v>8</v>
      </c>
      <c r="B837" s="35" t="s">
        <v>3900</v>
      </c>
      <c r="C837" s="35">
        <v>10</v>
      </c>
      <c r="D837" s="35">
        <v>1</v>
      </c>
      <c r="E837" s="35">
        <v>1</v>
      </c>
      <c r="F837" s="35" t="s">
        <v>448</v>
      </c>
      <c r="G837" s="35" t="s">
        <v>3606</v>
      </c>
      <c r="H837" s="35" t="s">
        <v>842</v>
      </c>
      <c r="I837" s="35" t="s">
        <v>593</v>
      </c>
      <c r="J837" s="35">
        <v>0</v>
      </c>
      <c r="K837" s="35" t="s">
        <v>2332</v>
      </c>
      <c r="L837" s="35" t="s">
        <v>2576</v>
      </c>
      <c r="M837" s="35" t="s">
        <v>396</v>
      </c>
      <c r="N837" s="35" t="s">
        <v>122</v>
      </c>
      <c r="O837" s="35" t="s">
        <v>2577</v>
      </c>
      <c r="P837" s="35" t="s">
        <v>2333</v>
      </c>
      <c r="Q837" s="35" t="s">
        <v>311</v>
      </c>
      <c r="R837" s="35" t="s">
        <v>293</v>
      </c>
      <c r="S837" s="35" t="s">
        <v>294</v>
      </c>
      <c r="T837" s="35" t="s">
        <v>5061</v>
      </c>
      <c r="U837" s="35" t="s">
        <v>269</v>
      </c>
      <c r="V837" s="35">
        <v>0</v>
      </c>
      <c r="W837" s="35">
        <v>0</v>
      </c>
      <c r="X837" s="49">
        <v>0</v>
      </c>
      <c r="Y837" s="60" t="s">
        <v>703</v>
      </c>
      <c r="Z837" s="49">
        <v>50</v>
      </c>
      <c r="AA837" s="49">
        <v>0</v>
      </c>
      <c r="AB837" s="60" t="s">
        <v>637</v>
      </c>
      <c r="AC837" s="60" t="s">
        <v>715</v>
      </c>
      <c r="AD837" s="60" t="s">
        <v>694</v>
      </c>
      <c r="AE837" s="60" t="s">
        <v>695</v>
      </c>
      <c r="AF837" s="49">
        <v>2019</v>
      </c>
      <c r="AG837" s="60" t="s">
        <v>3605</v>
      </c>
      <c r="AH837" s="60">
        <v>43917</v>
      </c>
      <c r="AI837" s="60">
        <v>43960</v>
      </c>
      <c r="AJ837" s="60">
        <v>43917</v>
      </c>
      <c r="AK837" s="60">
        <v>43973</v>
      </c>
      <c r="AL837" s="60">
        <v>43960</v>
      </c>
      <c r="AM837" s="60" t="s">
        <v>567</v>
      </c>
      <c r="AN837" s="60" t="s">
        <v>3607</v>
      </c>
      <c r="AO837" s="60" t="s">
        <v>3904</v>
      </c>
      <c r="AP837" s="49"/>
      <c r="AQ837" s="60" t="s">
        <v>266</v>
      </c>
      <c r="AR837" s="60" t="s">
        <v>174</v>
      </c>
      <c r="AS837" s="60" t="s">
        <v>174</v>
      </c>
      <c r="AT837" s="49">
        <v>21</v>
      </c>
      <c r="AU837" s="49">
        <v>1</v>
      </c>
      <c r="AV837" s="49">
        <v>1</v>
      </c>
      <c r="AW837" s="60">
        <v>43665</v>
      </c>
      <c r="AX837" s="60" t="s">
        <v>183</v>
      </c>
      <c r="AY837" s="60">
        <v>43991.385361886576</v>
      </c>
      <c r="AZ837" s="60">
        <v>43650</v>
      </c>
      <c r="BA837" s="60">
        <v>43654</v>
      </c>
      <c r="BB837" s="60" t="s">
        <v>3902</v>
      </c>
      <c r="BC837" s="60">
        <v>43668.464189814818</v>
      </c>
      <c r="BD837" s="60">
        <v>43861</v>
      </c>
      <c r="BE837" s="60">
        <v>44377</v>
      </c>
      <c r="BF837" s="49">
        <f>IF(AND(ISBLANK(tbl_RawData_Report1[[#This Row],[REQ_ID]]),tbl_RawData_Report1[[#This Row],[RH Kit?]] = "Y"),1,COUNTIFS(tbl_RawData_Report1[RH Kit?],"Y",tbl_RawData_Report1[REQ_ID],tbl_RawData_Report1[[#This Row],[REQ_ID]]))</f>
        <v>0</v>
      </c>
      <c r="BG837" s="49">
        <f>COUNTIFS(tbl_RawData_Report1[RH Kit?],"Y",tbl_RawData_Report1[Order No.],tbl_RawData_Report1[[#This Row],[Order No.]])</f>
        <v>0</v>
      </c>
      <c r="BH837" s="49">
        <f>SUM(tbl_RawData_Report1[[#This Row],[RH Kit Req]:[RH Kit PO]])</f>
        <v>0</v>
      </c>
      <c r="BI837" s="49" t="str">
        <f>IFERROR(VLOOKUP(B837,Lookup!A:B,2,FALSE),B837)</f>
        <v>GENTAMYSULP40MG_50</v>
      </c>
      <c r="BJ837" s="49" t="b">
        <f t="shared" si="13"/>
        <v>1</v>
      </c>
      <c r="BK837" s="49" t="str">
        <f>tbl_RawData_Report1[[#This Row],[Item ID]]&amp;tbl_RawData_Report1[[#This Row],[Order No.]]</f>
        <v>GENTAMYSULP40MG_500000038881</v>
      </c>
      <c r="BL837"/>
      <c r="BM837"/>
      <c r="BN837"/>
    </row>
    <row r="838" spans="1:66" hidden="1" x14ac:dyDescent="0.25">
      <c r="A838" s="35" t="s">
        <v>8</v>
      </c>
      <c r="B838" s="35" t="s">
        <v>1484</v>
      </c>
      <c r="C838" s="35">
        <v>7</v>
      </c>
      <c r="D838" s="35">
        <v>1</v>
      </c>
      <c r="E838" s="35">
        <v>1</v>
      </c>
      <c r="F838" s="35" t="s">
        <v>448</v>
      </c>
      <c r="G838" s="35" t="s">
        <v>3606</v>
      </c>
      <c r="H838" s="35" t="s">
        <v>3896</v>
      </c>
      <c r="I838" s="35" t="s">
        <v>593</v>
      </c>
      <c r="J838" s="35">
        <v>0</v>
      </c>
      <c r="K838" s="35" t="s">
        <v>2332</v>
      </c>
      <c r="L838" s="35" t="s">
        <v>2582</v>
      </c>
      <c r="M838" s="35" t="s">
        <v>396</v>
      </c>
      <c r="N838" s="35" t="s">
        <v>122</v>
      </c>
      <c r="O838" s="35" t="s">
        <v>2577</v>
      </c>
      <c r="P838" s="35" t="s">
        <v>2333</v>
      </c>
      <c r="Q838" s="35" t="s">
        <v>311</v>
      </c>
      <c r="R838" s="35" t="s">
        <v>293</v>
      </c>
      <c r="S838" s="35" t="s">
        <v>294</v>
      </c>
      <c r="T838" s="35" t="s">
        <v>5061</v>
      </c>
      <c r="U838" s="35" t="s">
        <v>269</v>
      </c>
      <c r="V838" s="35">
        <v>0</v>
      </c>
      <c r="W838" s="35">
        <v>0</v>
      </c>
      <c r="X838" s="49">
        <v>0</v>
      </c>
      <c r="Y838" s="60" t="s">
        <v>791</v>
      </c>
      <c r="Z838" s="49">
        <v>20</v>
      </c>
      <c r="AA838" s="49">
        <v>0</v>
      </c>
      <c r="AB838" s="60" t="s">
        <v>637</v>
      </c>
      <c r="AC838" s="60" t="s">
        <v>668</v>
      </c>
      <c r="AD838" s="60" t="s">
        <v>694</v>
      </c>
      <c r="AE838" s="60" t="s">
        <v>695</v>
      </c>
      <c r="AF838" s="49">
        <v>2019</v>
      </c>
      <c r="AG838" s="60" t="s">
        <v>3605</v>
      </c>
      <c r="AH838" s="60">
        <v>43917</v>
      </c>
      <c r="AI838" s="60">
        <v>43960</v>
      </c>
      <c r="AJ838" s="60">
        <v>43917</v>
      </c>
      <c r="AK838" s="60">
        <v>43973</v>
      </c>
      <c r="AL838" s="60">
        <v>43960</v>
      </c>
      <c r="AM838" s="60" t="s">
        <v>567</v>
      </c>
      <c r="AN838" s="60" t="s">
        <v>3607</v>
      </c>
      <c r="AO838" s="60" t="s">
        <v>3897</v>
      </c>
      <c r="AP838" s="49"/>
      <c r="AQ838" s="60" t="s">
        <v>266</v>
      </c>
      <c r="AR838" s="60" t="s">
        <v>174</v>
      </c>
      <c r="AS838" s="60" t="s">
        <v>174</v>
      </c>
      <c r="AT838" s="49">
        <v>14</v>
      </c>
      <c r="AU838" s="49">
        <v>1</v>
      </c>
      <c r="AV838" s="49">
        <v>1</v>
      </c>
      <c r="AW838" s="60">
        <v>43665</v>
      </c>
      <c r="AX838" s="60" t="s">
        <v>183</v>
      </c>
      <c r="AY838" s="60">
        <v>43991.385361886576</v>
      </c>
      <c r="AZ838" s="60">
        <v>43650</v>
      </c>
      <c r="BA838" s="60">
        <v>43654</v>
      </c>
      <c r="BB838" s="60" t="s">
        <v>3898</v>
      </c>
      <c r="BC838" s="60">
        <v>43668.464189814818</v>
      </c>
      <c r="BD838" s="60">
        <v>43861</v>
      </c>
      <c r="BE838" s="60">
        <v>44255</v>
      </c>
      <c r="BF838" s="49">
        <f>IF(AND(ISBLANK(tbl_RawData_Report1[[#This Row],[REQ_ID]]),tbl_RawData_Report1[[#This Row],[RH Kit?]] = "Y"),1,COUNTIFS(tbl_RawData_Report1[RH Kit?],"Y",tbl_RawData_Report1[REQ_ID],tbl_RawData_Report1[[#This Row],[REQ_ID]]))</f>
        <v>0</v>
      </c>
      <c r="BG838" s="49">
        <f>COUNTIFS(tbl_RawData_Report1[RH Kit?],"Y",tbl_RawData_Report1[Order No.],tbl_RawData_Report1[[#This Row],[Order No.]])</f>
        <v>0</v>
      </c>
      <c r="BH838" s="49">
        <f>SUM(tbl_RawData_Report1[[#This Row],[RH Kit Req]:[RH Kit PO]])</f>
        <v>0</v>
      </c>
      <c r="BI838" s="49" t="str">
        <f>IFERROR(VLOOKUP(B838,Lookup!A:B,2,FALSE),B838)</f>
        <v>HARTMANNSOL0.5L</v>
      </c>
      <c r="BJ838" s="49" t="b">
        <f t="shared" si="13"/>
        <v>1</v>
      </c>
      <c r="BK838" s="49" t="str">
        <f>tbl_RawData_Report1[[#This Row],[Item ID]]&amp;tbl_RawData_Report1[[#This Row],[Order No.]]</f>
        <v>HARTMANNSOL0.5L0000038881</v>
      </c>
      <c r="BL838"/>
      <c r="BM838"/>
      <c r="BN838"/>
    </row>
    <row r="839" spans="1:66" hidden="1" x14ac:dyDescent="0.25">
      <c r="A839" s="35" t="s">
        <v>8</v>
      </c>
      <c r="B839" s="35" t="s">
        <v>2801</v>
      </c>
      <c r="C839" s="35">
        <v>5</v>
      </c>
      <c r="D839" s="35">
        <v>1</v>
      </c>
      <c r="E839" s="35">
        <v>1</v>
      </c>
      <c r="F839" s="35" t="s">
        <v>448</v>
      </c>
      <c r="G839" s="35" t="s">
        <v>3606</v>
      </c>
      <c r="H839" s="35" t="s">
        <v>818</v>
      </c>
      <c r="I839" s="35" t="s">
        <v>593</v>
      </c>
      <c r="J839" s="35">
        <v>0</v>
      </c>
      <c r="K839" s="35" t="s">
        <v>2332</v>
      </c>
      <c r="L839" s="35" t="s">
        <v>2576</v>
      </c>
      <c r="M839" s="35" t="s">
        <v>396</v>
      </c>
      <c r="N839" s="35" t="s">
        <v>122</v>
      </c>
      <c r="O839" s="35" t="s">
        <v>2577</v>
      </c>
      <c r="P839" s="35" t="s">
        <v>2333</v>
      </c>
      <c r="Q839" s="35" t="s">
        <v>311</v>
      </c>
      <c r="R839" s="35" t="s">
        <v>293</v>
      </c>
      <c r="S839" s="35" t="s">
        <v>294</v>
      </c>
      <c r="T839" s="35" t="s">
        <v>5061</v>
      </c>
      <c r="U839" s="35" t="s">
        <v>269</v>
      </c>
      <c r="V839" s="35">
        <v>0</v>
      </c>
      <c r="W839" s="35">
        <v>0</v>
      </c>
      <c r="X839" s="49">
        <v>0</v>
      </c>
      <c r="Y839" s="60" t="s">
        <v>341</v>
      </c>
      <c r="Z839" s="49">
        <v>100</v>
      </c>
      <c r="AA839" s="49">
        <v>0</v>
      </c>
      <c r="AB839" s="60" t="s">
        <v>637</v>
      </c>
      <c r="AC839" s="60" t="s">
        <v>715</v>
      </c>
      <c r="AD839" s="60" t="s">
        <v>694</v>
      </c>
      <c r="AE839" s="60" t="s">
        <v>695</v>
      </c>
      <c r="AF839" s="49">
        <v>2019</v>
      </c>
      <c r="AG839" s="60" t="s">
        <v>3605</v>
      </c>
      <c r="AH839" s="60">
        <v>43917</v>
      </c>
      <c r="AI839" s="60">
        <v>43960</v>
      </c>
      <c r="AJ839" s="60">
        <v>43917</v>
      </c>
      <c r="AK839" s="60">
        <v>43973</v>
      </c>
      <c r="AL839" s="60">
        <v>43960</v>
      </c>
      <c r="AM839" s="60" t="s">
        <v>567</v>
      </c>
      <c r="AN839" s="60" t="s">
        <v>3607</v>
      </c>
      <c r="AO839" s="60" t="s">
        <v>3628</v>
      </c>
      <c r="AP839" s="49"/>
      <c r="AQ839" s="60" t="s">
        <v>266</v>
      </c>
      <c r="AR839" s="60" t="s">
        <v>174</v>
      </c>
      <c r="AS839" s="60" t="s">
        <v>174</v>
      </c>
      <c r="AT839" s="49">
        <v>10</v>
      </c>
      <c r="AU839" s="49">
        <v>1</v>
      </c>
      <c r="AV839" s="49">
        <v>1</v>
      </c>
      <c r="AW839" s="60">
        <v>43665</v>
      </c>
      <c r="AX839" s="60" t="s">
        <v>183</v>
      </c>
      <c r="AY839" s="60">
        <v>43991.385361886576</v>
      </c>
      <c r="AZ839" s="60">
        <v>43650</v>
      </c>
      <c r="BA839" s="60">
        <v>43654</v>
      </c>
      <c r="BB839" s="60" t="s">
        <v>3614</v>
      </c>
      <c r="BC839" s="60">
        <v>43668.464189814818</v>
      </c>
      <c r="BD839" s="60">
        <v>43861</v>
      </c>
      <c r="BE839" s="60">
        <v>44377</v>
      </c>
      <c r="BF839" s="49">
        <f>IF(AND(ISBLANK(tbl_RawData_Report1[[#This Row],[REQ_ID]]),tbl_RawData_Report1[[#This Row],[RH Kit?]] = "Y"),1,COUNTIFS(tbl_RawData_Report1[RH Kit?],"Y",tbl_RawData_Report1[REQ_ID],tbl_RawData_Report1[[#This Row],[REQ_ID]]))</f>
        <v>0</v>
      </c>
      <c r="BG839" s="49">
        <f>COUNTIFS(tbl_RawData_Report1[RH Kit?],"Y",tbl_RawData_Report1[Order No.],tbl_RawData_Report1[[#This Row],[Order No.]])</f>
        <v>0</v>
      </c>
      <c r="BH839" s="49">
        <f>SUM(tbl_RawData_Report1[[#This Row],[RH Kit Req]:[RH Kit PO]])</f>
        <v>0</v>
      </c>
      <c r="BI839" s="49" t="str">
        <f>IFERROR(VLOOKUP(B839,Lookup!A:B,2,FALSE),B839)</f>
        <v>DOXYCYCLN100MG_100</v>
      </c>
      <c r="BJ839" s="49" t="b">
        <f t="shared" si="13"/>
        <v>1</v>
      </c>
      <c r="BK839" s="49" t="str">
        <f>tbl_RawData_Report1[[#This Row],[Item ID]]&amp;tbl_RawData_Report1[[#This Row],[Order No.]]</f>
        <v>DOXYCYCLN100MG_1000000038881</v>
      </c>
      <c r="BL839"/>
      <c r="BM839"/>
      <c r="BN839"/>
    </row>
    <row r="840" spans="1:66" hidden="1" x14ac:dyDescent="0.25">
      <c r="A840" s="35" t="s">
        <v>8</v>
      </c>
      <c r="B840" s="35" t="s">
        <v>3900</v>
      </c>
      <c r="C840" s="35">
        <v>10</v>
      </c>
      <c r="D840" s="35">
        <v>1</v>
      </c>
      <c r="E840" s="35">
        <v>3</v>
      </c>
      <c r="F840" s="35" t="s">
        <v>448</v>
      </c>
      <c r="G840" s="35" t="s">
        <v>3606</v>
      </c>
      <c r="H840" s="35" t="s">
        <v>842</v>
      </c>
      <c r="I840" s="35" t="s">
        <v>593</v>
      </c>
      <c r="J840" s="35">
        <v>5250</v>
      </c>
      <c r="K840" s="35" t="s">
        <v>2332</v>
      </c>
      <c r="L840" s="35" t="s">
        <v>2576</v>
      </c>
      <c r="M840" s="35" t="s">
        <v>396</v>
      </c>
      <c r="N840" s="35" t="s">
        <v>122</v>
      </c>
      <c r="O840" s="35" t="s">
        <v>4799</v>
      </c>
      <c r="P840" s="35" t="s">
        <v>2333</v>
      </c>
      <c r="Q840" s="35" t="s">
        <v>311</v>
      </c>
      <c r="R840" s="35" t="s">
        <v>293</v>
      </c>
      <c r="S840" s="35" t="s">
        <v>294</v>
      </c>
      <c r="T840" s="35" t="s">
        <v>5061</v>
      </c>
      <c r="U840" s="35" t="s">
        <v>269</v>
      </c>
      <c r="V840" s="35">
        <v>0</v>
      </c>
      <c r="W840" s="35">
        <v>0</v>
      </c>
      <c r="X840" s="49">
        <v>1000</v>
      </c>
      <c r="Y840" s="60" t="s">
        <v>703</v>
      </c>
      <c r="Z840" s="49">
        <v>50</v>
      </c>
      <c r="AA840" s="49">
        <v>50000</v>
      </c>
      <c r="AB840" s="60" t="s">
        <v>637</v>
      </c>
      <c r="AC840" s="60" t="s">
        <v>715</v>
      </c>
      <c r="AD840" s="60" t="s">
        <v>694</v>
      </c>
      <c r="AE840" s="60" t="s">
        <v>695</v>
      </c>
      <c r="AF840" s="49">
        <v>2019</v>
      </c>
      <c r="AG840" s="60" t="s">
        <v>3605</v>
      </c>
      <c r="AH840" s="60">
        <v>43917</v>
      </c>
      <c r="AI840" s="60">
        <v>43960</v>
      </c>
      <c r="AJ840" s="60">
        <v>43917</v>
      </c>
      <c r="AK840" s="60">
        <v>43973</v>
      </c>
      <c r="AL840" s="60">
        <v>43960</v>
      </c>
      <c r="AM840" s="60" t="s">
        <v>567</v>
      </c>
      <c r="AN840" s="60" t="s">
        <v>3607</v>
      </c>
      <c r="AO840" s="60" t="s">
        <v>3901</v>
      </c>
      <c r="AP840" s="49"/>
      <c r="AQ840" s="60" t="s">
        <v>266</v>
      </c>
      <c r="AR840" s="60" t="s">
        <v>174</v>
      </c>
      <c r="AS840" s="60" t="s">
        <v>174</v>
      </c>
      <c r="AT840" s="49">
        <v>21</v>
      </c>
      <c r="AU840" s="49">
        <v>1</v>
      </c>
      <c r="AV840" s="49"/>
      <c r="AW840" s="60">
        <v>43665</v>
      </c>
      <c r="AX840" s="60" t="s">
        <v>183</v>
      </c>
      <c r="AY840" s="60">
        <v>43991.385361886576</v>
      </c>
      <c r="AZ840" s="60">
        <v>43650</v>
      </c>
      <c r="BA840" s="60">
        <v>43654</v>
      </c>
      <c r="BB840" s="60" t="s">
        <v>3902</v>
      </c>
      <c r="BC840" s="60">
        <v>43668.464189814818</v>
      </c>
      <c r="BD840" s="60">
        <v>43861</v>
      </c>
      <c r="BE840" s="60">
        <v>44377</v>
      </c>
      <c r="BF840" s="49">
        <f>IF(AND(ISBLANK(tbl_RawData_Report1[[#This Row],[REQ_ID]]),tbl_RawData_Report1[[#This Row],[RH Kit?]] = "Y"),1,COUNTIFS(tbl_RawData_Report1[RH Kit?],"Y",tbl_RawData_Report1[REQ_ID],tbl_RawData_Report1[[#This Row],[REQ_ID]]))</f>
        <v>0</v>
      </c>
      <c r="BG840" s="49">
        <f>COUNTIFS(tbl_RawData_Report1[RH Kit?],"Y",tbl_RawData_Report1[Order No.],tbl_RawData_Report1[[#This Row],[Order No.]])</f>
        <v>0</v>
      </c>
      <c r="BH840" s="49">
        <f>SUM(tbl_RawData_Report1[[#This Row],[RH Kit Req]:[RH Kit PO]])</f>
        <v>0</v>
      </c>
      <c r="BI840" s="49" t="str">
        <f>IFERROR(VLOOKUP(B840,Lookup!A:B,2,FALSE),B840)</f>
        <v>GENTAMYSULP40MG_50</v>
      </c>
      <c r="BJ840" s="49" t="b">
        <f t="shared" si="13"/>
        <v>1</v>
      </c>
      <c r="BK840" s="49" t="str">
        <f>tbl_RawData_Report1[[#This Row],[Item ID]]&amp;tbl_RawData_Report1[[#This Row],[Order No.]]</f>
        <v>GENTAMYSULP40MG_500000038881</v>
      </c>
      <c r="BL840"/>
      <c r="BM840"/>
      <c r="BN840"/>
    </row>
    <row r="841" spans="1:66" hidden="1" x14ac:dyDescent="0.25">
      <c r="A841" s="35" t="s">
        <v>8</v>
      </c>
      <c r="B841" s="35" t="s">
        <v>1484</v>
      </c>
      <c r="C841" s="35">
        <v>7</v>
      </c>
      <c r="D841" s="35">
        <v>1</v>
      </c>
      <c r="E841" s="35">
        <v>2</v>
      </c>
      <c r="F841" s="35" t="s">
        <v>448</v>
      </c>
      <c r="G841" s="35" t="s">
        <v>3606</v>
      </c>
      <c r="H841" s="35" t="s">
        <v>3896</v>
      </c>
      <c r="I841" s="35" t="s">
        <v>593</v>
      </c>
      <c r="J841" s="35">
        <v>540</v>
      </c>
      <c r="K841" s="35" t="s">
        <v>2332</v>
      </c>
      <c r="L841" s="35" t="s">
        <v>2582</v>
      </c>
      <c r="M841" s="35" t="s">
        <v>396</v>
      </c>
      <c r="N841" s="35" t="s">
        <v>122</v>
      </c>
      <c r="O841" s="35" t="s">
        <v>4799</v>
      </c>
      <c r="P841" s="35" t="s">
        <v>2333</v>
      </c>
      <c r="Q841" s="35" t="s">
        <v>311</v>
      </c>
      <c r="R841" s="35" t="s">
        <v>293</v>
      </c>
      <c r="S841" s="35" t="s">
        <v>294</v>
      </c>
      <c r="T841" s="35" t="s">
        <v>5061</v>
      </c>
      <c r="U841" s="35" t="s">
        <v>269</v>
      </c>
      <c r="V841" s="35">
        <v>0</v>
      </c>
      <c r="W841" s="35">
        <v>0</v>
      </c>
      <c r="X841" s="49">
        <v>1000</v>
      </c>
      <c r="Y841" s="60" t="s">
        <v>791</v>
      </c>
      <c r="Z841" s="49">
        <v>20</v>
      </c>
      <c r="AA841" s="49">
        <v>20000</v>
      </c>
      <c r="AB841" s="60" t="s">
        <v>637</v>
      </c>
      <c r="AC841" s="60" t="s">
        <v>668</v>
      </c>
      <c r="AD841" s="60" t="s">
        <v>694</v>
      </c>
      <c r="AE841" s="60" t="s">
        <v>695</v>
      </c>
      <c r="AF841" s="49">
        <v>2019</v>
      </c>
      <c r="AG841" s="60" t="s">
        <v>3605</v>
      </c>
      <c r="AH841" s="60">
        <v>43917</v>
      </c>
      <c r="AI841" s="60">
        <v>43960</v>
      </c>
      <c r="AJ841" s="60">
        <v>43917</v>
      </c>
      <c r="AK841" s="60">
        <v>43973</v>
      </c>
      <c r="AL841" s="60">
        <v>43960</v>
      </c>
      <c r="AM841" s="60" t="s">
        <v>567</v>
      </c>
      <c r="AN841" s="60" t="s">
        <v>3607</v>
      </c>
      <c r="AO841" s="60" t="s">
        <v>3899</v>
      </c>
      <c r="AP841" s="49"/>
      <c r="AQ841" s="60" t="s">
        <v>266</v>
      </c>
      <c r="AR841" s="60" t="s">
        <v>174</v>
      </c>
      <c r="AS841" s="60" t="s">
        <v>174</v>
      </c>
      <c r="AT841" s="49">
        <v>14</v>
      </c>
      <c r="AU841" s="49">
        <v>1</v>
      </c>
      <c r="AV841" s="49">
        <v>1</v>
      </c>
      <c r="AW841" s="60">
        <v>43665</v>
      </c>
      <c r="AX841" s="60" t="s">
        <v>183</v>
      </c>
      <c r="AY841" s="60">
        <v>43991.385361886576</v>
      </c>
      <c r="AZ841" s="60">
        <v>43650</v>
      </c>
      <c r="BA841" s="60">
        <v>43654</v>
      </c>
      <c r="BB841" s="60" t="s">
        <v>3898</v>
      </c>
      <c r="BC841" s="60">
        <v>43668.464189814818</v>
      </c>
      <c r="BD841" s="60">
        <v>43861</v>
      </c>
      <c r="BE841" s="60">
        <v>44255</v>
      </c>
      <c r="BF841" s="49">
        <f>IF(AND(ISBLANK(tbl_RawData_Report1[[#This Row],[REQ_ID]]),tbl_RawData_Report1[[#This Row],[RH Kit?]] = "Y"),1,COUNTIFS(tbl_RawData_Report1[RH Kit?],"Y",tbl_RawData_Report1[REQ_ID],tbl_RawData_Report1[[#This Row],[REQ_ID]]))</f>
        <v>0</v>
      </c>
      <c r="BG841" s="49">
        <f>COUNTIFS(tbl_RawData_Report1[RH Kit?],"Y",tbl_RawData_Report1[Order No.],tbl_RawData_Report1[[#This Row],[Order No.]])</f>
        <v>0</v>
      </c>
      <c r="BH841" s="49">
        <f>SUM(tbl_RawData_Report1[[#This Row],[RH Kit Req]:[RH Kit PO]])</f>
        <v>0</v>
      </c>
      <c r="BI841" s="49" t="str">
        <f>IFERROR(VLOOKUP(B841,Lookup!A:B,2,FALSE),B841)</f>
        <v>HARTMANNSOL0.5L</v>
      </c>
      <c r="BJ841" s="49" t="b">
        <f t="shared" si="13"/>
        <v>1</v>
      </c>
      <c r="BK841" s="49" t="str">
        <f>tbl_RawData_Report1[[#This Row],[Item ID]]&amp;tbl_RawData_Report1[[#This Row],[Order No.]]</f>
        <v>HARTMANNSOL0.5L0000038881</v>
      </c>
      <c r="BL841"/>
      <c r="BM841"/>
      <c r="BN841"/>
    </row>
    <row r="842" spans="1:66" hidden="1" x14ac:dyDescent="0.25">
      <c r="A842" s="35" t="s">
        <v>8</v>
      </c>
      <c r="B842" s="35" t="s">
        <v>699</v>
      </c>
      <c r="C842" s="35">
        <v>2</v>
      </c>
      <c r="D842" s="35">
        <v>1</v>
      </c>
      <c r="E842" s="35">
        <v>4</v>
      </c>
      <c r="F842" s="35" t="s">
        <v>448</v>
      </c>
      <c r="G842" s="35" t="s">
        <v>3606</v>
      </c>
      <c r="H842" s="35" t="s">
        <v>2550</v>
      </c>
      <c r="I842" s="35" t="s">
        <v>593</v>
      </c>
      <c r="J842" s="35">
        <v>2920</v>
      </c>
      <c r="K842" s="35" t="s">
        <v>2332</v>
      </c>
      <c r="L842" s="35" t="s">
        <v>2582</v>
      </c>
      <c r="M842" s="35" t="s">
        <v>396</v>
      </c>
      <c r="N842" s="35" t="s">
        <v>122</v>
      </c>
      <c r="O842" s="35" t="s">
        <v>4799</v>
      </c>
      <c r="P842" s="35" t="s">
        <v>2333</v>
      </c>
      <c r="Q842" s="35" t="s">
        <v>311</v>
      </c>
      <c r="R842" s="35" t="s">
        <v>293</v>
      </c>
      <c r="S842" s="35" t="s">
        <v>294</v>
      </c>
      <c r="T842" s="35" t="s">
        <v>5061</v>
      </c>
      <c r="U842" s="35" t="s">
        <v>269</v>
      </c>
      <c r="V842" s="35">
        <v>0</v>
      </c>
      <c r="W842" s="35">
        <v>0</v>
      </c>
      <c r="X842" s="49">
        <v>500</v>
      </c>
      <c r="Y842" s="60" t="s">
        <v>703</v>
      </c>
      <c r="Z842" s="49">
        <v>50</v>
      </c>
      <c r="AA842" s="49">
        <v>25000</v>
      </c>
      <c r="AB842" s="60" t="s">
        <v>637</v>
      </c>
      <c r="AC842" s="60" t="s">
        <v>660</v>
      </c>
      <c r="AD842" s="60" t="s">
        <v>694</v>
      </c>
      <c r="AE842" s="60" t="s">
        <v>695</v>
      </c>
      <c r="AF842" s="49">
        <v>2019</v>
      </c>
      <c r="AG842" s="60" t="s">
        <v>3605</v>
      </c>
      <c r="AH842" s="60">
        <v>43917</v>
      </c>
      <c r="AI842" s="60">
        <v>43960</v>
      </c>
      <c r="AJ842" s="60">
        <v>43917</v>
      </c>
      <c r="AK842" s="60">
        <v>43973</v>
      </c>
      <c r="AL842" s="60">
        <v>43960</v>
      </c>
      <c r="AM842" s="60" t="s">
        <v>567</v>
      </c>
      <c r="AN842" s="60" t="s">
        <v>3607</v>
      </c>
      <c r="AO842" s="60" t="s">
        <v>3611</v>
      </c>
      <c r="AP842" s="49"/>
      <c r="AQ842" s="60" t="s">
        <v>266</v>
      </c>
      <c r="AR842" s="60" t="s">
        <v>174</v>
      </c>
      <c r="AS842" s="60" t="s">
        <v>174</v>
      </c>
      <c r="AT842" s="49">
        <v>2</v>
      </c>
      <c r="AU842" s="49">
        <v>1</v>
      </c>
      <c r="AV842" s="49"/>
      <c r="AW842" s="60">
        <v>43665</v>
      </c>
      <c r="AX842" s="60" t="s">
        <v>183</v>
      </c>
      <c r="AY842" s="60">
        <v>43991.385361886576</v>
      </c>
      <c r="AZ842" s="60">
        <v>43650</v>
      </c>
      <c r="BA842" s="60">
        <v>43654</v>
      </c>
      <c r="BB842" s="60" t="s">
        <v>3609</v>
      </c>
      <c r="BC842" s="60">
        <v>43668.464189814818</v>
      </c>
      <c r="BD842" s="60">
        <v>43861</v>
      </c>
      <c r="BE842" s="60">
        <v>44255</v>
      </c>
      <c r="BF842" s="49">
        <f>IF(AND(ISBLANK(tbl_RawData_Report1[[#This Row],[REQ_ID]]),tbl_RawData_Report1[[#This Row],[RH Kit?]] = "Y"),1,COUNTIFS(tbl_RawData_Report1[RH Kit?],"Y",tbl_RawData_Report1[REQ_ID],tbl_RawData_Report1[[#This Row],[REQ_ID]]))</f>
        <v>0</v>
      </c>
      <c r="BG842" s="49">
        <f>COUNTIFS(tbl_RawData_Report1[RH Kit?],"Y",tbl_RawData_Report1[Order No.],tbl_RawData_Report1[[#This Row],[Order No.]])</f>
        <v>0</v>
      </c>
      <c r="BH842" s="49">
        <f>SUM(tbl_RawData_Report1[[#This Row],[RH Kit Req]:[RH Kit PO]])</f>
        <v>0</v>
      </c>
      <c r="BI842" s="49" t="str">
        <f>IFERROR(VLOOKUP(B842,Lookup!A:B,2,FALSE),B842)</f>
        <v>AMPICILLIN_1GINJ</v>
      </c>
      <c r="BJ842" s="49" t="b">
        <f t="shared" si="13"/>
        <v>1</v>
      </c>
      <c r="BK842" s="49" t="str">
        <f>tbl_RawData_Report1[[#This Row],[Item ID]]&amp;tbl_RawData_Report1[[#This Row],[Order No.]]</f>
        <v>AMPICILLIN_1GINJ0000038881</v>
      </c>
      <c r="BL842"/>
      <c r="BM842"/>
      <c r="BN842"/>
    </row>
    <row r="843" spans="1:66" hidden="1" x14ac:dyDescent="0.25">
      <c r="A843" s="35" t="s">
        <v>8</v>
      </c>
      <c r="B843" s="35" t="s">
        <v>757</v>
      </c>
      <c r="C843" s="35">
        <v>6</v>
      </c>
      <c r="D843" s="35">
        <v>1</v>
      </c>
      <c r="E843" s="35">
        <v>1</v>
      </c>
      <c r="F843" s="35" t="s">
        <v>448</v>
      </c>
      <c r="G843" s="35" t="s">
        <v>3606</v>
      </c>
      <c r="H843" s="35" t="s">
        <v>758</v>
      </c>
      <c r="I843" s="35" t="s">
        <v>593</v>
      </c>
      <c r="J843" s="35">
        <v>0</v>
      </c>
      <c r="K843" s="35" t="s">
        <v>2332</v>
      </c>
      <c r="L843" s="35" t="s">
        <v>2576</v>
      </c>
      <c r="M843" s="35" t="s">
        <v>396</v>
      </c>
      <c r="N843" s="35" t="s">
        <v>122</v>
      </c>
      <c r="O843" s="35" t="s">
        <v>2577</v>
      </c>
      <c r="P843" s="35" t="s">
        <v>2333</v>
      </c>
      <c r="Q843" s="35" t="s">
        <v>311</v>
      </c>
      <c r="R843" s="35" t="s">
        <v>293</v>
      </c>
      <c r="S843" s="35" t="s">
        <v>294</v>
      </c>
      <c r="T843" s="35" t="s">
        <v>5061</v>
      </c>
      <c r="U843" s="35" t="s">
        <v>269</v>
      </c>
      <c r="V843" s="35">
        <v>0</v>
      </c>
      <c r="W843" s="35">
        <v>0</v>
      </c>
      <c r="X843" s="49">
        <v>0</v>
      </c>
      <c r="Y843" s="60" t="s">
        <v>346</v>
      </c>
      <c r="Z843" s="49">
        <v>1000</v>
      </c>
      <c r="AA843" s="49">
        <v>0</v>
      </c>
      <c r="AB843" s="60" t="s">
        <v>637</v>
      </c>
      <c r="AC843" s="60" t="s">
        <v>761</v>
      </c>
      <c r="AD843" s="60" t="s">
        <v>694</v>
      </c>
      <c r="AE843" s="60" t="s">
        <v>695</v>
      </c>
      <c r="AF843" s="49">
        <v>2019</v>
      </c>
      <c r="AG843" s="60" t="s">
        <v>3605</v>
      </c>
      <c r="AH843" s="60">
        <v>43917</v>
      </c>
      <c r="AI843" s="60">
        <v>43960</v>
      </c>
      <c r="AJ843" s="60">
        <v>43917</v>
      </c>
      <c r="AK843" s="60">
        <v>43973</v>
      </c>
      <c r="AL843" s="60">
        <v>43960</v>
      </c>
      <c r="AM843" s="60" t="s">
        <v>567</v>
      </c>
      <c r="AN843" s="60" t="s">
        <v>3607</v>
      </c>
      <c r="AO843" s="60" t="s">
        <v>3654</v>
      </c>
      <c r="AP843" s="49"/>
      <c r="AQ843" s="60" t="s">
        <v>266</v>
      </c>
      <c r="AR843" s="60" t="s">
        <v>174</v>
      </c>
      <c r="AS843" s="60" t="s">
        <v>174</v>
      </c>
      <c r="AT843" s="49">
        <v>13</v>
      </c>
      <c r="AU843" s="49">
        <v>1</v>
      </c>
      <c r="AV843" s="49">
        <v>1</v>
      </c>
      <c r="AW843" s="60">
        <v>43665</v>
      </c>
      <c r="AX843" s="60" t="s">
        <v>183</v>
      </c>
      <c r="AY843" s="60">
        <v>43991.385361886576</v>
      </c>
      <c r="AZ843" s="60">
        <v>43650</v>
      </c>
      <c r="BA843" s="60">
        <v>43654</v>
      </c>
      <c r="BB843" s="60" t="s">
        <v>3655</v>
      </c>
      <c r="BC843" s="60">
        <v>43668.464189814818</v>
      </c>
      <c r="BD843" s="60">
        <v>43861</v>
      </c>
      <c r="BE843" s="60">
        <v>44377</v>
      </c>
      <c r="BF843" s="49">
        <f>IF(AND(ISBLANK(tbl_RawData_Report1[[#This Row],[REQ_ID]]),tbl_RawData_Report1[[#This Row],[RH Kit?]] = "Y"),1,COUNTIFS(tbl_RawData_Report1[RH Kit?],"Y",tbl_RawData_Report1[REQ_ID],tbl_RawData_Report1[[#This Row],[REQ_ID]]))</f>
        <v>0</v>
      </c>
      <c r="BG843" s="49">
        <f>COUNTIFS(tbl_RawData_Report1[RH Kit?],"Y",tbl_RawData_Report1[Order No.],tbl_RawData_Report1[[#This Row],[Order No.]])</f>
        <v>0</v>
      </c>
      <c r="BH843" s="49">
        <f>SUM(tbl_RawData_Report1[[#This Row],[RH Kit Req]:[RH Kit PO]])</f>
        <v>0</v>
      </c>
      <c r="BI843" s="49" t="str">
        <f>IFERROR(VLOOKUP(B843,Lookup!A:B,2,FALSE),B843)</f>
        <v>METRONIDAZOL_250MG</v>
      </c>
      <c r="BJ843" s="49" t="b">
        <f t="shared" si="13"/>
        <v>1</v>
      </c>
      <c r="BK843" s="49" t="str">
        <f>tbl_RawData_Report1[[#This Row],[Item ID]]&amp;tbl_RawData_Report1[[#This Row],[Order No.]]</f>
        <v>METRONIDAZOL_250MG0000038881</v>
      </c>
      <c r="BL843"/>
      <c r="BM843"/>
      <c r="BN843"/>
    </row>
    <row r="844" spans="1:66" hidden="1" x14ac:dyDescent="0.25">
      <c r="A844" s="35" t="s">
        <v>8</v>
      </c>
      <c r="B844" s="35" t="s">
        <v>808</v>
      </c>
      <c r="C844" s="35">
        <v>4</v>
      </c>
      <c r="D844" s="35">
        <v>1</v>
      </c>
      <c r="E844" s="35">
        <v>4</v>
      </c>
      <c r="F844" s="35" t="s">
        <v>448</v>
      </c>
      <c r="G844" s="35" t="s">
        <v>3606</v>
      </c>
      <c r="H844" s="35" t="s">
        <v>809</v>
      </c>
      <c r="I844" s="35" t="s">
        <v>593</v>
      </c>
      <c r="J844" s="35">
        <v>366.34</v>
      </c>
      <c r="K844" s="35" t="s">
        <v>2332</v>
      </c>
      <c r="L844" s="35" t="s">
        <v>2582</v>
      </c>
      <c r="M844" s="35" t="s">
        <v>396</v>
      </c>
      <c r="N844" s="35" t="s">
        <v>122</v>
      </c>
      <c r="O844" s="35" t="s">
        <v>4799</v>
      </c>
      <c r="P844" s="35" t="s">
        <v>2333</v>
      </c>
      <c r="Q844" s="35" t="s">
        <v>311</v>
      </c>
      <c r="R844" s="35" t="s">
        <v>293</v>
      </c>
      <c r="S844" s="35" t="s">
        <v>294</v>
      </c>
      <c r="T844" s="35" t="s">
        <v>5061</v>
      </c>
      <c r="U844" s="35" t="s">
        <v>269</v>
      </c>
      <c r="V844" s="35">
        <v>0</v>
      </c>
      <c r="W844" s="35">
        <v>0</v>
      </c>
      <c r="X844" s="49">
        <v>21.006</v>
      </c>
      <c r="Y844" s="60" t="s">
        <v>346</v>
      </c>
      <c r="Z844" s="49">
        <v>1000</v>
      </c>
      <c r="AA844" s="49">
        <v>21006</v>
      </c>
      <c r="AB844" s="60" t="s">
        <v>637</v>
      </c>
      <c r="AC844" s="60" t="s">
        <v>660</v>
      </c>
      <c r="AD844" s="60" t="s">
        <v>694</v>
      </c>
      <c r="AE844" s="60" t="s">
        <v>695</v>
      </c>
      <c r="AF844" s="49">
        <v>2019</v>
      </c>
      <c r="AG844" s="60" t="s">
        <v>3605</v>
      </c>
      <c r="AH844" s="60">
        <v>43917</v>
      </c>
      <c r="AI844" s="60">
        <v>43960</v>
      </c>
      <c r="AJ844" s="60">
        <v>43917</v>
      </c>
      <c r="AK844" s="60">
        <v>43973</v>
      </c>
      <c r="AL844" s="60">
        <v>43960</v>
      </c>
      <c r="AM844" s="60" t="s">
        <v>567</v>
      </c>
      <c r="AN844" s="60" t="s">
        <v>3607</v>
      </c>
      <c r="AO844" s="60" t="s">
        <v>3891</v>
      </c>
      <c r="AP844" s="49"/>
      <c r="AQ844" s="60" t="s">
        <v>266</v>
      </c>
      <c r="AR844" s="60" t="s">
        <v>174</v>
      </c>
      <c r="AS844" s="60" t="s">
        <v>174</v>
      </c>
      <c r="AT844" s="49">
        <v>7</v>
      </c>
      <c r="AU844" s="49">
        <v>1</v>
      </c>
      <c r="AV844" s="49"/>
      <c r="AW844" s="60">
        <v>43665</v>
      </c>
      <c r="AX844" s="60" t="s">
        <v>183</v>
      </c>
      <c r="AY844" s="60">
        <v>43991.385361886576</v>
      </c>
      <c r="AZ844" s="60">
        <v>43650</v>
      </c>
      <c r="BA844" s="60">
        <v>43654</v>
      </c>
      <c r="BB844" s="60" t="s">
        <v>3892</v>
      </c>
      <c r="BC844" s="60">
        <v>43668.464189814818</v>
      </c>
      <c r="BD844" s="60">
        <v>43861</v>
      </c>
      <c r="BE844" s="60">
        <v>44255</v>
      </c>
      <c r="BF844" s="49">
        <f>IF(AND(ISBLANK(tbl_RawData_Report1[[#This Row],[REQ_ID]]),tbl_RawData_Report1[[#This Row],[RH Kit?]] = "Y"),1,COUNTIFS(tbl_RawData_Report1[RH Kit?],"Y",tbl_RawData_Report1[REQ_ID],tbl_RawData_Report1[[#This Row],[REQ_ID]]))</f>
        <v>0</v>
      </c>
      <c r="BG844" s="49">
        <f>COUNTIFS(tbl_RawData_Report1[RH Kit?],"Y",tbl_RawData_Report1[Order No.],tbl_RawData_Report1[[#This Row],[Order No.]])</f>
        <v>0</v>
      </c>
      <c r="BH844" s="49">
        <f>SUM(tbl_RawData_Report1[[#This Row],[RH Kit Req]:[RH Kit PO]])</f>
        <v>0</v>
      </c>
      <c r="BI844" s="49" t="str">
        <f>IFERROR(VLOOKUP(B844,Lookup!A:B,2,FALSE),B844)</f>
        <v>AMOXYCILLIN_500MG</v>
      </c>
      <c r="BJ844" s="49" t="b">
        <f t="shared" si="13"/>
        <v>1</v>
      </c>
      <c r="BK844" s="49" t="str">
        <f>tbl_RawData_Report1[[#This Row],[Item ID]]&amp;tbl_RawData_Report1[[#This Row],[Order No.]]</f>
        <v>AMOXYCILLIN_500MG0000038881</v>
      </c>
      <c r="BL844"/>
      <c r="BM844"/>
      <c r="BN844"/>
    </row>
    <row r="845" spans="1:66" hidden="1" x14ac:dyDescent="0.25">
      <c r="A845" s="35" t="s">
        <v>8</v>
      </c>
      <c r="B845" s="35" t="s">
        <v>3900</v>
      </c>
      <c r="C845" s="35">
        <v>10</v>
      </c>
      <c r="D845" s="35">
        <v>1</v>
      </c>
      <c r="E845" s="35">
        <v>4</v>
      </c>
      <c r="F845" s="35" t="s">
        <v>448</v>
      </c>
      <c r="G845" s="35" t="s">
        <v>3606</v>
      </c>
      <c r="H845" s="35" t="s">
        <v>842</v>
      </c>
      <c r="I845" s="35" t="s">
        <v>593</v>
      </c>
      <c r="J845" s="35">
        <v>5250</v>
      </c>
      <c r="K845" s="35" t="s">
        <v>2332</v>
      </c>
      <c r="L845" s="35" t="s">
        <v>2582</v>
      </c>
      <c r="M845" s="35" t="s">
        <v>396</v>
      </c>
      <c r="N845" s="35" t="s">
        <v>122</v>
      </c>
      <c r="O845" s="35" t="s">
        <v>4799</v>
      </c>
      <c r="P845" s="35" t="s">
        <v>2333</v>
      </c>
      <c r="Q845" s="35" t="s">
        <v>311</v>
      </c>
      <c r="R845" s="35" t="s">
        <v>293</v>
      </c>
      <c r="S845" s="35" t="s">
        <v>294</v>
      </c>
      <c r="T845" s="35" t="s">
        <v>5061</v>
      </c>
      <c r="U845" s="35" t="s">
        <v>269</v>
      </c>
      <c r="V845" s="35">
        <v>0</v>
      </c>
      <c r="W845" s="35">
        <v>0</v>
      </c>
      <c r="X845" s="49">
        <v>1000</v>
      </c>
      <c r="Y845" s="60" t="s">
        <v>703</v>
      </c>
      <c r="Z845" s="49">
        <v>50</v>
      </c>
      <c r="AA845" s="49">
        <v>50000</v>
      </c>
      <c r="AB845" s="60" t="s">
        <v>637</v>
      </c>
      <c r="AC845" s="60" t="s">
        <v>715</v>
      </c>
      <c r="AD845" s="60" t="s">
        <v>694</v>
      </c>
      <c r="AE845" s="60" t="s">
        <v>695</v>
      </c>
      <c r="AF845" s="49">
        <v>2019</v>
      </c>
      <c r="AG845" s="60" t="s">
        <v>3605</v>
      </c>
      <c r="AH845" s="60">
        <v>43917</v>
      </c>
      <c r="AI845" s="60">
        <v>43960</v>
      </c>
      <c r="AJ845" s="60">
        <v>43917</v>
      </c>
      <c r="AK845" s="60">
        <v>43973</v>
      </c>
      <c r="AL845" s="60">
        <v>43960</v>
      </c>
      <c r="AM845" s="60" t="s">
        <v>567</v>
      </c>
      <c r="AN845" s="60" t="s">
        <v>3607</v>
      </c>
      <c r="AO845" s="60" t="s">
        <v>3903</v>
      </c>
      <c r="AP845" s="49"/>
      <c r="AQ845" s="60" t="s">
        <v>266</v>
      </c>
      <c r="AR845" s="60" t="s">
        <v>174</v>
      </c>
      <c r="AS845" s="60" t="s">
        <v>174</v>
      </c>
      <c r="AT845" s="49">
        <v>21</v>
      </c>
      <c r="AU845" s="49">
        <v>1</v>
      </c>
      <c r="AV845" s="49"/>
      <c r="AW845" s="60">
        <v>43665</v>
      </c>
      <c r="AX845" s="60" t="s">
        <v>183</v>
      </c>
      <c r="AY845" s="60">
        <v>43991.385361886576</v>
      </c>
      <c r="AZ845" s="60">
        <v>43650</v>
      </c>
      <c r="BA845" s="60">
        <v>43654</v>
      </c>
      <c r="BB845" s="60" t="s">
        <v>3902</v>
      </c>
      <c r="BC845" s="60">
        <v>43668.464189814818</v>
      </c>
      <c r="BD845" s="60">
        <v>43861</v>
      </c>
      <c r="BE845" s="60">
        <v>44255</v>
      </c>
      <c r="BF845" s="49">
        <f>IF(AND(ISBLANK(tbl_RawData_Report1[[#This Row],[REQ_ID]]),tbl_RawData_Report1[[#This Row],[RH Kit?]] = "Y"),1,COUNTIFS(tbl_RawData_Report1[RH Kit?],"Y",tbl_RawData_Report1[REQ_ID],tbl_RawData_Report1[[#This Row],[REQ_ID]]))</f>
        <v>0</v>
      </c>
      <c r="BG845" s="49">
        <f>COUNTIFS(tbl_RawData_Report1[RH Kit?],"Y",tbl_RawData_Report1[Order No.],tbl_RawData_Report1[[#This Row],[Order No.]])</f>
        <v>0</v>
      </c>
      <c r="BH845" s="49">
        <f>SUM(tbl_RawData_Report1[[#This Row],[RH Kit Req]:[RH Kit PO]])</f>
        <v>0</v>
      </c>
      <c r="BI845" s="49" t="str">
        <f>IFERROR(VLOOKUP(B845,Lookup!A:B,2,FALSE),B845)</f>
        <v>GENTAMYSULP40MG_50</v>
      </c>
      <c r="BJ845" s="49" t="b">
        <f t="shared" si="13"/>
        <v>1</v>
      </c>
      <c r="BK845" s="49" t="str">
        <f>tbl_RawData_Report1[[#This Row],[Item ID]]&amp;tbl_RawData_Report1[[#This Row],[Order No.]]</f>
        <v>GENTAMYSULP40MG_500000038881</v>
      </c>
      <c r="BL845"/>
      <c r="BM845"/>
      <c r="BN845"/>
    </row>
    <row r="846" spans="1:66" hidden="1" x14ac:dyDescent="0.25">
      <c r="A846" s="35" t="s">
        <v>8</v>
      </c>
      <c r="B846" s="35" t="s">
        <v>808</v>
      </c>
      <c r="C846" s="35">
        <v>4</v>
      </c>
      <c r="D846" s="35">
        <v>1</v>
      </c>
      <c r="E846" s="35">
        <v>1</v>
      </c>
      <c r="F846" s="35" t="s">
        <v>448</v>
      </c>
      <c r="G846" s="35" t="s">
        <v>3606</v>
      </c>
      <c r="H846" s="35" t="s">
        <v>809</v>
      </c>
      <c r="I846" s="35" t="s">
        <v>593</v>
      </c>
      <c r="J846" s="35">
        <v>0</v>
      </c>
      <c r="K846" s="35" t="s">
        <v>2332</v>
      </c>
      <c r="L846" s="35" t="s">
        <v>2576</v>
      </c>
      <c r="M846" s="35" t="s">
        <v>396</v>
      </c>
      <c r="N846" s="35" t="s">
        <v>122</v>
      </c>
      <c r="O846" s="35" t="s">
        <v>2577</v>
      </c>
      <c r="P846" s="35" t="s">
        <v>2333</v>
      </c>
      <c r="Q846" s="35" t="s">
        <v>311</v>
      </c>
      <c r="R846" s="35" t="s">
        <v>293</v>
      </c>
      <c r="S846" s="35" t="s">
        <v>294</v>
      </c>
      <c r="T846" s="35" t="s">
        <v>5061</v>
      </c>
      <c r="U846" s="35" t="s">
        <v>269</v>
      </c>
      <c r="V846" s="35">
        <v>0</v>
      </c>
      <c r="W846" s="35">
        <v>0</v>
      </c>
      <c r="X846" s="49">
        <v>0</v>
      </c>
      <c r="Y846" s="60" t="s">
        <v>346</v>
      </c>
      <c r="Z846" s="49">
        <v>1000</v>
      </c>
      <c r="AA846" s="49">
        <v>0</v>
      </c>
      <c r="AB846" s="60" t="s">
        <v>637</v>
      </c>
      <c r="AC846" s="60" t="s">
        <v>660</v>
      </c>
      <c r="AD846" s="60" t="s">
        <v>694</v>
      </c>
      <c r="AE846" s="60" t="s">
        <v>695</v>
      </c>
      <c r="AF846" s="49">
        <v>2019</v>
      </c>
      <c r="AG846" s="60" t="s">
        <v>3605</v>
      </c>
      <c r="AH846" s="60">
        <v>43917</v>
      </c>
      <c r="AI846" s="60">
        <v>43960</v>
      </c>
      <c r="AJ846" s="60">
        <v>43917</v>
      </c>
      <c r="AK846" s="60">
        <v>43973</v>
      </c>
      <c r="AL846" s="60">
        <v>43960</v>
      </c>
      <c r="AM846" s="60" t="s">
        <v>567</v>
      </c>
      <c r="AN846" s="60" t="s">
        <v>3607</v>
      </c>
      <c r="AO846" s="60" t="s">
        <v>3895</v>
      </c>
      <c r="AP846" s="49"/>
      <c r="AQ846" s="60" t="s">
        <v>266</v>
      </c>
      <c r="AR846" s="60" t="s">
        <v>174</v>
      </c>
      <c r="AS846" s="60" t="s">
        <v>174</v>
      </c>
      <c r="AT846" s="49">
        <v>7</v>
      </c>
      <c r="AU846" s="49">
        <v>1</v>
      </c>
      <c r="AV846" s="49">
        <v>1</v>
      </c>
      <c r="AW846" s="60">
        <v>43665</v>
      </c>
      <c r="AX846" s="60" t="s">
        <v>183</v>
      </c>
      <c r="AY846" s="60">
        <v>43991.385361886576</v>
      </c>
      <c r="AZ846" s="60">
        <v>43650</v>
      </c>
      <c r="BA846" s="60">
        <v>43654</v>
      </c>
      <c r="BB846" s="60" t="s">
        <v>3892</v>
      </c>
      <c r="BC846" s="60">
        <v>43668.464189814818</v>
      </c>
      <c r="BD846" s="60">
        <v>43861</v>
      </c>
      <c r="BE846" s="60">
        <v>44377</v>
      </c>
      <c r="BF846" s="49">
        <f>IF(AND(ISBLANK(tbl_RawData_Report1[[#This Row],[REQ_ID]]),tbl_RawData_Report1[[#This Row],[RH Kit?]] = "Y"),1,COUNTIFS(tbl_RawData_Report1[RH Kit?],"Y",tbl_RawData_Report1[REQ_ID],tbl_RawData_Report1[[#This Row],[REQ_ID]]))</f>
        <v>0</v>
      </c>
      <c r="BG846" s="49">
        <f>COUNTIFS(tbl_RawData_Report1[RH Kit?],"Y",tbl_RawData_Report1[Order No.],tbl_RawData_Report1[[#This Row],[Order No.]])</f>
        <v>0</v>
      </c>
      <c r="BH846" s="49">
        <f>SUM(tbl_RawData_Report1[[#This Row],[RH Kit Req]:[RH Kit PO]])</f>
        <v>0</v>
      </c>
      <c r="BI846" s="49" t="str">
        <f>IFERROR(VLOOKUP(B846,Lookup!A:B,2,FALSE),B846)</f>
        <v>AMOXYCILLIN_500MG</v>
      </c>
      <c r="BJ846" s="49" t="b">
        <f t="shared" si="13"/>
        <v>1</v>
      </c>
      <c r="BK846" s="49" t="str">
        <f>tbl_RawData_Report1[[#This Row],[Item ID]]&amp;tbl_RawData_Report1[[#This Row],[Order No.]]</f>
        <v>AMOXYCILLIN_500MG0000038881</v>
      </c>
      <c r="BL846"/>
      <c r="BM846"/>
      <c r="BN846"/>
    </row>
    <row r="847" spans="1:66" hidden="1" x14ac:dyDescent="0.25">
      <c r="A847" s="35" t="s">
        <v>8</v>
      </c>
      <c r="B847" s="35" t="s">
        <v>699</v>
      </c>
      <c r="C847" s="35">
        <v>2</v>
      </c>
      <c r="D847" s="35">
        <v>1</v>
      </c>
      <c r="E847" s="35">
        <v>1</v>
      </c>
      <c r="F847" s="35" t="s">
        <v>448</v>
      </c>
      <c r="G847" s="35" t="s">
        <v>3606</v>
      </c>
      <c r="H847" s="35" t="s">
        <v>2550</v>
      </c>
      <c r="I847" s="35" t="s">
        <v>593</v>
      </c>
      <c r="J847" s="35">
        <v>0</v>
      </c>
      <c r="K847" s="35" t="s">
        <v>2332</v>
      </c>
      <c r="L847" s="35" t="s">
        <v>2747</v>
      </c>
      <c r="M847" s="35" t="s">
        <v>396</v>
      </c>
      <c r="N847" s="35" t="s">
        <v>122</v>
      </c>
      <c r="O847" s="35" t="s">
        <v>2748</v>
      </c>
      <c r="P847" s="35" t="s">
        <v>2348</v>
      </c>
      <c r="Q847" s="35" t="s">
        <v>311</v>
      </c>
      <c r="R847" s="35" t="s">
        <v>293</v>
      </c>
      <c r="S847" s="35" t="s">
        <v>294</v>
      </c>
      <c r="T847" s="35" t="s">
        <v>5061</v>
      </c>
      <c r="U847" s="35" t="s">
        <v>269</v>
      </c>
      <c r="V847" s="35">
        <v>0</v>
      </c>
      <c r="W847" s="35">
        <v>0</v>
      </c>
      <c r="X847" s="49">
        <v>0</v>
      </c>
      <c r="Y847" s="60" t="s">
        <v>703</v>
      </c>
      <c r="Z847" s="49">
        <v>50</v>
      </c>
      <c r="AA847" s="49">
        <v>0</v>
      </c>
      <c r="AB847" s="60" t="s">
        <v>637</v>
      </c>
      <c r="AC847" s="60" t="s">
        <v>660</v>
      </c>
      <c r="AD847" s="60" t="s">
        <v>694</v>
      </c>
      <c r="AE847" s="60" t="s">
        <v>695</v>
      </c>
      <c r="AF847" s="49">
        <v>2019</v>
      </c>
      <c r="AG847" s="60" t="s">
        <v>3605</v>
      </c>
      <c r="AH847" s="60">
        <v>43917</v>
      </c>
      <c r="AI847" s="60">
        <v>43960</v>
      </c>
      <c r="AJ847" s="60">
        <v>43917</v>
      </c>
      <c r="AK847" s="60">
        <v>43973</v>
      </c>
      <c r="AL847" s="60">
        <v>43960</v>
      </c>
      <c r="AM847" s="60" t="s">
        <v>567</v>
      </c>
      <c r="AN847" s="60" t="s">
        <v>3607</v>
      </c>
      <c r="AO847" s="60" t="s">
        <v>3608</v>
      </c>
      <c r="AP847" s="49"/>
      <c r="AQ847" s="60" t="s">
        <v>266</v>
      </c>
      <c r="AR847" s="60" t="s">
        <v>174</v>
      </c>
      <c r="AS847" s="60" t="s">
        <v>174</v>
      </c>
      <c r="AT847" s="49">
        <v>2</v>
      </c>
      <c r="AU847" s="49">
        <v>1</v>
      </c>
      <c r="AV847" s="49">
        <v>1</v>
      </c>
      <c r="AW847" s="60">
        <v>43665</v>
      </c>
      <c r="AX847" s="60" t="s">
        <v>183</v>
      </c>
      <c r="AY847" s="60">
        <v>43991.385361886576</v>
      </c>
      <c r="AZ847" s="60">
        <v>43650</v>
      </c>
      <c r="BA847" s="60">
        <v>43654</v>
      </c>
      <c r="BB847" s="60" t="s">
        <v>3609</v>
      </c>
      <c r="BC847" s="60">
        <v>43668.464189814818</v>
      </c>
      <c r="BD847" s="60">
        <v>43861</v>
      </c>
      <c r="BE847" s="60">
        <v>44926</v>
      </c>
      <c r="BF847" s="49">
        <f>IF(AND(ISBLANK(tbl_RawData_Report1[[#This Row],[REQ_ID]]),tbl_RawData_Report1[[#This Row],[RH Kit?]] = "Y"),1,COUNTIFS(tbl_RawData_Report1[RH Kit?],"Y",tbl_RawData_Report1[REQ_ID],tbl_RawData_Report1[[#This Row],[REQ_ID]]))</f>
        <v>0</v>
      </c>
      <c r="BG847" s="49">
        <f>COUNTIFS(tbl_RawData_Report1[RH Kit?],"Y",tbl_RawData_Report1[Order No.],tbl_RawData_Report1[[#This Row],[Order No.]])</f>
        <v>0</v>
      </c>
      <c r="BH847" s="49">
        <f>SUM(tbl_RawData_Report1[[#This Row],[RH Kit Req]:[RH Kit PO]])</f>
        <v>0</v>
      </c>
      <c r="BI847" s="49" t="str">
        <f>IFERROR(VLOOKUP(B847,Lookup!A:B,2,FALSE),B847)</f>
        <v>AMPICILLIN_1GINJ</v>
      </c>
      <c r="BJ847" s="49" t="b">
        <f t="shared" si="13"/>
        <v>1</v>
      </c>
      <c r="BK847" s="49" t="str">
        <f>tbl_RawData_Report1[[#This Row],[Item ID]]&amp;tbl_RawData_Report1[[#This Row],[Order No.]]</f>
        <v>AMPICILLIN_1GINJ0000038881</v>
      </c>
      <c r="BL847"/>
      <c r="BM847"/>
      <c r="BN847"/>
    </row>
    <row r="848" spans="1:66" hidden="1" x14ac:dyDescent="0.25">
      <c r="A848" s="35" t="s">
        <v>8</v>
      </c>
      <c r="B848" s="35" t="s">
        <v>3681</v>
      </c>
      <c r="C848" s="35">
        <v>3</v>
      </c>
      <c r="D848" s="35">
        <v>1</v>
      </c>
      <c r="E848" s="35">
        <v>2</v>
      </c>
      <c r="F848" s="35" t="s">
        <v>448</v>
      </c>
      <c r="G848" s="35" t="s">
        <v>3606</v>
      </c>
      <c r="H848" s="35" t="s">
        <v>3682</v>
      </c>
      <c r="I848" s="35" t="s">
        <v>593</v>
      </c>
      <c r="J848" s="35">
        <v>0</v>
      </c>
      <c r="K848" s="35" t="s">
        <v>2332</v>
      </c>
      <c r="L848" s="35" t="s">
        <v>2582</v>
      </c>
      <c r="M848" s="35" t="s">
        <v>396</v>
      </c>
      <c r="N848" s="35" t="s">
        <v>122</v>
      </c>
      <c r="O848" s="35" t="s">
        <v>2577</v>
      </c>
      <c r="P848" s="35" t="s">
        <v>2333</v>
      </c>
      <c r="Q848" s="35" t="s">
        <v>311</v>
      </c>
      <c r="R848" s="35" t="s">
        <v>293</v>
      </c>
      <c r="S848" s="35" t="s">
        <v>294</v>
      </c>
      <c r="T848" s="35" t="s">
        <v>5061</v>
      </c>
      <c r="U848" s="35" t="s">
        <v>269</v>
      </c>
      <c r="V848" s="35">
        <v>0</v>
      </c>
      <c r="W848" s="35">
        <v>0</v>
      </c>
      <c r="X848" s="49">
        <v>0</v>
      </c>
      <c r="Y848" s="60" t="s">
        <v>655</v>
      </c>
      <c r="Z848" s="49">
        <v>10</v>
      </c>
      <c r="AA848" s="49">
        <v>0</v>
      </c>
      <c r="AB848" s="60" t="s">
        <v>637</v>
      </c>
      <c r="AC848" s="60" t="s">
        <v>660</v>
      </c>
      <c r="AD848" s="60" t="s">
        <v>694</v>
      </c>
      <c r="AE848" s="60" t="s">
        <v>695</v>
      </c>
      <c r="AF848" s="49">
        <v>2019</v>
      </c>
      <c r="AG848" s="60" t="s">
        <v>3605</v>
      </c>
      <c r="AH848" s="60">
        <v>43917</v>
      </c>
      <c r="AI848" s="60">
        <v>43960</v>
      </c>
      <c r="AJ848" s="60">
        <v>43917</v>
      </c>
      <c r="AK848" s="60">
        <v>43973</v>
      </c>
      <c r="AL848" s="60">
        <v>43960</v>
      </c>
      <c r="AM848" s="60" t="s">
        <v>567</v>
      </c>
      <c r="AN848" s="60" t="s">
        <v>3607</v>
      </c>
      <c r="AO848" s="60" t="s">
        <v>3685</v>
      </c>
      <c r="AP848" s="49"/>
      <c r="AQ848" s="60" t="s">
        <v>266</v>
      </c>
      <c r="AR848" s="60" t="s">
        <v>174</v>
      </c>
      <c r="AS848" s="60" t="s">
        <v>174</v>
      </c>
      <c r="AT848" s="49">
        <v>4</v>
      </c>
      <c r="AU848" s="49">
        <v>1</v>
      </c>
      <c r="AV848" s="49">
        <v>2</v>
      </c>
      <c r="AW848" s="60">
        <v>43665</v>
      </c>
      <c r="AX848" s="60" t="s">
        <v>183</v>
      </c>
      <c r="AY848" s="60">
        <v>43991.385361886576</v>
      </c>
      <c r="AZ848" s="60">
        <v>43650</v>
      </c>
      <c r="BA848" s="60">
        <v>43654</v>
      </c>
      <c r="BB848" s="60" t="s">
        <v>3684</v>
      </c>
      <c r="BC848" s="60">
        <v>43668.464189814818</v>
      </c>
      <c r="BD848" s="60">
        <v>43861</v>
      </c>
      <c r="BE848" s="60">
        <v>44255</v>
      </c>
      <c r="BF848" s="49">
        <f>IF(AND(ISBLANK(tbl_RawData_Report1[[#This Row],[REQ_ID]]),tbl_RawData_Report1[[#This Row],[RH Kit?]] = "Y"),1,COUNTIFS(tbl_RawData_Report1[RH Kit?],"Y",tbl_RawData_Report1[REQ_ID],tbl_RawData_Report1[[#This Row],[REQ_ID]]))</f>
        <v>0</v>
      </c>
      <c r="BG848" s="49">
        <f>COUNTIFS(tbl_RawData_Report1[RH Kit?],"Y",tbl_RawData_Report1[Order No.],tbl_RawData_Report1[[#This Row],[Order No.]])</f>
        <v>0</v>
      </c>
      <c r="BH848" s="49">
        <f>SUM(tbl_RawData_Report1[[#This Row],[RH Kit Req]:[RH Kit PO]])</f>
        <v>0</v>
      </c>
      <c r="BI848" s="49" t="str">
        <f>IFERROR(VLOOKUP(B848,Lookup!A:B,2,FALSE),B848)</f>
        <v>CLOXACILLIN_500MG</v>
      </c>
      <c r="BJ848" s="49" t="b">
        <f t="shared" si="13"/>
        <v>1</v>
      </c>
      <c r="BK848" s="49" t="str">
        <f>tbl_RawData_Report1[[#This Row],[Item ID]]&amp;tbl_RawData_Report1[[#This Row],[Order No.]]</f>
        <v>CLOXACILLIN_500MG0000038881</v>
      </c>
      <c r="BL848"/>
      <c r="BM848"/>
      <c r="BN848"/>
    </row>
    <row r="849" spans="1:66" hidden="1" x14ac:dyDescent="0.25">
      <c r="A849" s="35" t="s">
        <v>8</v>
      </c>
      <c r="B849" s="35" t="s">
        <v>699</v>
      </c>
      <c r="C849" s="35">
        <v>2</v>
      </c>
      <c r="D849" s="35">
        <v>1</v>
      </c>
      <c r="E849" s="35">
        <v>2</v>
      </c>
      <c r="F849" s="35" t="s">
        <v>448</v>
      </c>
      <c r="G849" s="35" t="s">
        <v>3606</v>
      </c>
      <c r="H849" s="35" t="s">
        <v>2550</v>
      </c>
      <c r="I849" s="35" t="s">
        <v>593</v>
      </c>
      <c r="J849" s="35">
        <v>0</v>
      </c>
      <c r="K849" s="35" t="s">
        <v>2332</v>
      </c>
      <c r="L849" s="35" t="s">
        <v>2582</v>
      </c>
      <c r="M849" s="35" t="s">
        <v>396</v>
      </c>
      <c r="N849" s="35" t="s">
        <v>122</v>
      </c>
      <c r="O849" s="35" t="s">
        <v>2577</v>
      </c>
      <c r="P849" s="35" t="s">
        <v>2333</v>
      </c>
      <c r="Q849" s="35" t="s">
        <v>311</v>
      </c>
      <c r="R849" s="35" t="s">
        <v>293</v>
      </c>
      <c r="S849" s="35" t="s">
        <v>294</v>
      </c>
      <c r="T849" s="35" t="s">
        <v>5061</v>
      </c>
      <c r="U849" s="35" t="s">
        <v>269</v>
      </c>
      <c r="V849" s="35">
        <v>0</v>
      </c>
      <c r="W849" s="35">
        <v>0</v>
      </c>
      <c r="X849" s="49">
        <v>0</v>
      </c>
      <c r="Y849" s="60" t="s">
        <v>703</v>
      </c>
      <c r="Z849" s="49">
        <v>50</v>
      </c>
      <c r="AA849" s="49">
        <v>0</v>
      </c>
      <c r="AB849" s="60" t="s">
        <v>637</v>
      </c>
      <c r="AC849" s="60" t="s">
        <v>660</v>
      </c>
      <c r="AD849" s="60" t="s">
        <v>694</v>
      </c>
      <c r="AE849" s="60" t="s">
        <v>695</v>
      </c>
      <c r="AF849" s="49">
        <v>2019</v>
      </c>
      <c r="AG849" s="60" t="s">
        <v>3605</v>
      </c>
      <c r="AH849" s="60">
        <v>43917</v>
      </c>
      <c r="AI849" s="60">
        <v>43960</v>
      </c>
      <c r="AJ849" s="60">
        <v>43917</v>
      </c>
      <c r="AK849" s="60">
        <v>43973</v>
      </c>
      <c r="AL849" s="60">
        <v>43960</v>
      </c>
      <c r="AM849" s="60" t="s">
        <v>567</v>
      </c>
      <c r="AN849" s="60" t="s">
        <v>3607</v>
      </c>
      <c r="AO849" s="60" t="s">
        <v>3610</v>
      </c>
      <c r="AP849" s="49"/>
      <c r="AQ849" s="60" t="s">
        <v>266</v>
      </c>
      <c r="AR849" s="60" t="s">
        <v>174</v>
      </c>
      <c r="AS849" s="60" t="s">
        <v>174</v>
      </c>
      <c r="AT849" s="49">
        <v>2</v>
      </c>
      <c r="AU849" s="49">
        <v>1</v>
      </c>
      <c r="AV849" s="49">
        <v>2</v>
      </c>
      <c r="AW849" s="60">
        <v>43665</v>
      </c>
      <c r="AX849" s="60" t="s">
        <v>183</v>
      </c>
      <c r="AY849" s="60">
        <v>43991.385361886576</v>
      </c>
      <c r="AZ849" s="60">
        <v>43650</v>
      </c>
      <c r="BA849" s="60">
        <v>43654</v>
      </c>
      <c r="BB849" s="60" t="s">
        <v>3609</v>
      </c>
      <c r="BC849" s="60">
        <v>43668.464189814818</v>
      </c>
      <c r="BD849" s="60">
        <v>43861</v>
      </c>
      <c r="BE849" s="60">
        <v>44255</v>
      </c>
      <c r="BF849" s="49">
        <f>IF(AND(ISBLANK(tbl_RawData_Report1[[#This Row],[REQ_ID]]),tbl_RawData_Report1[[#This Row],[RH Kit?]] = "Y"),1,COUNTIFS(tbl_RawData_Report1[RH Kit?],"Y",tbl_RawData_Report1[REQ_ID],tbl_RawData_Report1[[#This Row],[REQ_ID]]))</f>
        <v>0</v>
      </c>
      <c r="BG849" s="49">
        <f>COUNTIFS(tbl_RawData_Report1[RH Kit?],"Y",tbl_RawData_Report1[Order No.],tbl_RawData_Report1[[#This Row],[Order No.]])</f>
        <v>0</v>
      </c>
      <c r="BH849" s="49">
        <f>SUM(tbl_RawData_Report1[[#This Row],[RH Kit Req]:[RH Kit PO]])</f>
        <v>0</v>
      </c>
      <c r="BI849" s="49" t="str">
        <f>IFERROR(VLOOKUP(B849,Lookup!A:B,2,FALSE),B849)</f>
        <v>AMPICILLIN_1GINJ</v>
      </c>
      <c r="BJ849" s="49" t="b">
        <f t="shared" si="13"/>
        <v>1</v>
      </c>
      <c r="BK849" s="49" t="str">
        <f>tbl_RawData_Report1[[#This Row],[Item ID]]&amp;tbl_RawData_Report1[[#This Row],[Order No.]]</f>
        <v>AMPICILLIN_1GINJ0000038881</v>
      </c>
      <c r="BL849"/>
      <c r="BM849"/>
      <c r="BN849"/>
    </row>
    <row r="850" spans="1:66" hidden="1" x14ac:dyDescent="0.25">
      <c r="A850" s="35" t="s">
        <v>8</v>
      </c>
      <c r="B850" s="35" t="s">
        <v>961</v>
      </c>
      <c r="C850" s="35">
        <v>8</v>
      </c>
      <c r="D850" s="35">
        <v>1</v>
      </c>
      <c r="E850" s="35">
        <v>1</v>
      </c>
      <c r="F850" s="35" t="s">
        <v>448</v>
      </c>
      <c r="G850" s="35" t="s">
        <v>3606</v>
      </c>
      <c r="H850" s="35" t="s">
        <v>3392</v>
      </c>
      <c r="I850" s="35" t="s">
        <v>593</v>
      </c>
      <c r="J850" s="35">
        <v>0</v>
      </c>
      <c r="K850" s="35" t="s">
        <v>2332</v>
      </c>
      <c r="L850" s="35" t="s">
        <v>2582</v>
      </c>
      <c r="M850" s="35" t="s">
        <v>396</v>
      </c>
      <c r="N850" s="35" t="s">
        <v>122</v>
      </c>
      <c r="O850" s="35" t="s">
        <v>2577</v>
      </c>
      <c r="P850" s="35" t="s">
        <v>2333</v>
      </c>
      <c r="Q850" s="35" t="s">
        <v>311</v>
      </c>
      <c r="R850" s="35" t="s">
        <v>293</v>
      </c>
      <c r="S850" s="35" t="s">
        <v>294</v>
      </c>
      <c r="T850" s="35" t="s">
        <v>5061</v>
      </c>
      <c r="U850" s="35" t="s">
        <v>269</v>
      </c>
      <c r="V850" s="35">
        <v>0</v>
      </c>
      <c r="W850" s="35">
        <v>0</v>
      </c>
      <c r="X850" s="49">
        <v>0</v>
      </c>
      <c r="Y850" s="60" t="s">
        <v>340</v>
      </c>
      <c r="Z850" s="49">
        <v>1</v>
      </c>
      <c r="AA850" s="49">
        <v>0</v>
      </c>
      <c r="AB850" s="60" t="s">
        <v>637</v>
      </c>
      <c r="AC850" s="60" t="s">
        <v>816</v>
      </c>
      <c r="AD850" s="60" t="s">
        <v>694</v>
      </c>
      <c r="AE850" s="60" t="s">
        <v>695</v>
      </c>
      <c r="AF850" s="49">
        <v>2019</v>
      </c>
      <c r="AG850" s="60" t="s">
        <v>3605</v>
      </c>
      <c r="AH850" s="60">
        <v>43917</v>
      </c>
      <c r="AI850" s="60">
        <v>43960</v>
      </c>
      <c r="AJ850" s="60">
        <v>43917</v>
      </c>
      <c r="AK850" s="60">
        <v>43973</v>
      </c>
      <c r="AL850" s="60">
        <v>43960</v>
      </c>
      <c r="AM850" s="60" t="s">
        <v>567</v>
      </c>
      <c r="AN850" s="60" t="s">
        <v>3607</v>
      </c>
      <c r="AO850" s="60" t="s">
        <v>3630</v>
      </c>
      <c r="AP850" s="49"/>
      <c r="AQ850" s="60" t="s">
        <v>266</v>
      </c>
      <c r="AR850" s="60" t="s">
        <v>174</v>
      </c>
      <c r="AS850" s="60" t="s">
        <v>174</v>
      </c>
      <c r="AT850" s="49">
        <v>16</v>
      </c>
      <c r="AU850" s="49">
        <v>1</v>
      </c>
      <c r="AV850" s="49">
        <v>1</v>
      </c>
      <c r="AW850" s="60">
        <v>43665</v>
      </c>
      <c r="AX850" s="60" t="s">
        <v>183</v>
      </c>
      <c r="AY850" s="60">
        <v>43991.385361886576</v>
      </c>
      <c r="AZ850" s="60">
        <v>43650</v>
      </c>
      <c r="BA850" s="60">
        <v>43654</v>
      </c>
      <c r="BB850" s="60" t="s">
        <v>3631</v>
      </c>
      <c r="BC850" s="60">
        <v>43668.464189814818</v>
      </c>
      <c r="BD850" s="60">
        <v>43861</v>
      </c>
      <c r="BE850" s="60">
        <v>44255</v>
      </c>
      <c r="BF850" s="49">
        <f>IF(AND(ISBLANK(tbl_RawData_Report1[[#This Row],[REQ_ID]]),tbl_RawData_Report1[[#This Row],[RH Kit?]] = "Y"),1,COUNTIFS(tbl_RawData_Report1[RH Kit?],"Y",tbl_RawData_Report1[REQ_ID],tbl_RawData_Report1[[#This Row],[REQ_ID]]))</f>
        <v>0</v>
      </c>
      <c r="BG850" s="49">
        <f>COUNTIFS(tbl_RawData_Report1[RH Kit?],"Y",tbl_RawData_Report1[Order No.],tbl_RawData_Report1[[#This Row],[Order No.]])</f>
        <v>0</v>
      </c>
      <c r="BH850" s="49">
        <f>SUM(tbl_RawData_Report1[[#This Row],[RH Kit Req]:[RH Kit PO]])</f>
        <v>0</v>
      </c>
      <c r="BI850" s="49" t="str">
        <f>IFERROR(VLOOKUP(B850,Lookup!A:B,2,FALSE),B850)</f>
        <v>POVIODINE10%_500ML</v>
      </c>
      <c r="BJ850" s="49" t="b">
        <f t="shared" si="13"/>
        <v>1</v>
      </c>
      <c r="BK850" s="49" t="str">
        <f>tbl_RawData_Report1[[#This Row],[Item ID]]&amp;tbl_RawData_Report1[[#This Row],[Order No.]]</f>
        <v>POVIODINE10%_500ML0000038881</v>
      </c>
      <c r="BL850"/>
      <c r="BM850"/>
      <c r="BN850"/>
    </row>
    <row r="851" spans="1:66" hidden="1" x14ac:dyDescent="0.25">
      <c r="A851" s="35" t="s">
        <v>8</v>
      </c>
      <c r="B851" s="35" t="s">
        <v>3681</v>
      </c>
      <c r="C851" s="35">
        <v>3</v>
      </c>
      <c r="D851" s="35">
        <v>1</v>
      </c>
      <c r="E851" s="35">
        <v>1</v>
      </c>
      <c r="F851" s="35" t="s">
        <v>448</v>
      </c>
      <c r="G851" s="35" t="s">
        <v>3606</v>
      </c>
      <c r="H851" s="35" t="s">
        <v>3682</v>
      </c>
      <c r="I851" s="35" t="s">
        <v>593</v>
      </c>
      <c r="J851" s="35">
        <v>0</v>
      </c>
      <c r="K851" s="35" t="s">
        <v>2332</v>
      </c>
      <c r="L851" s="35" t="s">
        <v>2747</v>
      </c>
      <c r="M851" s="35" t="s">
        <v>396</v>
      </c>
      <c r="N851" s="35" t="s">
        <v>122</v>
      </c>
      <c r="O851" s="35" t="s">
        <v>2748</v>
      </c>
      <c r="P851" s="35" t="s">
        <v>2348</v>
      </c>
      <c r="Q851" s="35" t="s">
        <v>311</v>
      </c>
      <c r="R851" s="35" t="s">
        <v>293</v>
      </c>
      <c r="S851" s="35" t="s">
        <v>294</v>
      </c>
      <c r="T851" s="35" t="s">
        <v>5061</v>
      </c>
      <c r="U851" s="35" t="s">
        <v>269</v>
      </c>
      <c r="V851" s="35">
        <v>0</v>
      </c>
      <c r="W851" s="35">
        <v>0</v>
      </c>
      <c r="X851" s="49">
        <v>0</v>
      </c>
      <c r="Y851" s="60" t="s">
        <v>655</v>
      </c>
      <c r="Z851" s="49">
        <v>10</v>
      </c>
      <c r="AA851" s="49">
        <v>0</v>
      </c>
      <c r="AB851" s="60" t="s">
        <v>637</v>
      </c>
      <c r="AC851" s="60" t="s">
        <v>660</v>
      </c>
      <c r="AD851" s="60" t="s">
        <v>694</v>
      </c>
      <c r="AE851" s="60" t="s">
        <v>695</v>
      </c>
      <c r="AF851" s="49">
        <v>2019</v>
      </c>
      <c r="AG851" s="60" t="s">
        <v>3605</v>
      </c>
      <c r="AH851" s="60">
        <v>43917</v>
      </c>
      <c r="AI851" s="60">
        <v>43960</v>
      </c>
      <c r="AJ851" s="60">
        <v>43917</v>
      </c>
      <c r="AK851" s="60">
        <v>43973</v>
      </c>
      <c r="AL851" s="60">
        <v>43960</v>
      </c>
      <c r="AM851" s="60" t="s">
        <v>567</v>
      </c>
      <c r="AN851" s="60" t="s">
        <v>3607</v>
      </c>
      <c r="AO851" s="60" t="s">
        <v>3710</v>
      </c>
      <c r="AP851" s="49"/>
      <c r="AQ851" s="60" t="s">
        <v>266</v>
      </c>
      <c r="AR851" s="60" t="s">
        <v>174</v>
      </c>
      <c r="AS851" s="60" t="s">
        <v>174</v>
      </c>
      <c r="AT851" s="49">
        <v>4</v>
      </c>
      <c r="AU851" s="49">
        <v>1</v>
      </c>
      <c r="AV851" s="49">
        <v>1</v>
      </c>
      <c r="AW851" s="60">
        <v>43665</v>
      </c>
      <c r="AX851" s="60" t="s">
        <v>183</v>
      </c>
      <c r="AY851" s="60">
        <v>43991.385361886576</v>
      </c>
      <c r="AZ851" s="60">
        <v>43650</v>
      </c>
      <c r="BA851" s="60">
        <v>43654</v>
      </c>
      <c r="BB851" s="60" t="s">
        <v>3684</v>
      </c>
      <c r="BC851" s="60">
        <v>43668.464189814818</v>
      </c>
      <c r="BD851" s="60">
        <v>43861</v>
      </c>
      <c r="BE851" s="60">
        <v>44926</v>
      </c>
      <c r="BF851" s="49">
        <f>IF(AND(ISBLANK(tbl_RawData_Report1[[#This Row],[REQ_ID]]),tbl_RawData_Report1[[#This Row],[RH Kit?]] = "Y"),1,COUNTIFS(tbl_RawData_Report1[RH Kit?],"Y",tbl_RawData_Report1[REQ_ID],tbl_RawData_Report1[[#This Row],[REQ_ID]]))</f>
        <v>0</v>
      </c>
      <c r="BG851" s="49">
        <f>COUNTIFS(tbl_RawData_Report1[RH Kit?],"Y",tbl_RawData_Report1[Order No.],tbl_RawData_Report1[[#This Row],[Order No.]])</f>
        <v>0</v>
      </c>
      <c r="BH851" s="49">
        <f>SUM(tbl_RawData_Report1[[#This Row],[RH Kit Req]:[RH Kit PO]])</f>
        <v>0</v>
      </c>
      <c r="BI851" s="49" t="str">
        <f>IFERROR(VLOOKUP(B851,Lookup!A:B,2,FALSE),B851)</f>
        <v>CLOXACILLIN_500MG</v>
      </c>
      <c r="BJ851" s="49" t="b">
        <f t="shared" si="13"/>
        <v>0</v>
      </c>
      <c r="BK851" s="49" t="str">
        <f>tbl_RawData_Report1[[#This Row],[Item ID]]&amp;tbl_RawData_Report1[[#This Row],[Order No.]]</f>
        <v>CLOXACILLIN_500MG0000038881</v>
      </c>
      <c r="BL851"/>
      <c r="BM851"/>
      <c r="BN851"/>
    </row>
    <row r="852" spans="1:66" hidden="1" x14ac:dyDescent="0.25">
      <c r="A852" s="35" t="s">
        <v>8</v>
      </c>
      <c r="B852" s="35" t="s">
        <v>3681</v>
      </c>
      <c r="C852" s="35">
        <v>3</v>
      </c>
      <c r="D852" s="35">
        <v>1</v>
      </c>
      <c r="E852" s="35">
        <v>4</v>
      </c>
      <c r="F852" s="35" t="s">
        <v>448</v>
      </c>
      <c r="G852" s="35" t="s">
        <v>3606</v>
      </c>
      <c r="H852" s="35" t="s">
        <v>3682</v>
      </c>
      <c r="I852" s="35" t="s">
        <v>593</v>
      </c>
      <c r="J852" s="35">
        <v>30.8</v>
      </c>
      <c r="K852" s="35" t="s">
        <v>2332</v>
      </c>
      <c r="L852" s="35" t="s">
        <v>2582</v>
      </c>
      <c r="M852" s="35" t="s">
        <v>396</v>
      </c>
      <c r="N852" s="35" t="s">
        <v>122</v>
      </c>
      <c r="O852" s="35" t="s">
        <v>4799</v>
      </c>
      <c r="P852" s="35" t="s">
        <v>2333</v>
      </c>
      <c r="Q852" s="35" t="s">
        <v>311</v>
      </c>
      <c r="R852" s="35" t="s">
        <v>293</v>
      </c>
      <c r="S852" s="35" t="s">
        <v>294</v>
      </c>
      <c r="T852" s="35" t="s">
        <v>5061</v>
      </c>
      <c r="U852" s="35" t="s">
        <v>269</v>
      </c>
      <c r="V852" s="35">
        <v>0</v>
      </c>
      <c r="W852" s="35">
        <v>0</v>
      </c>
      <c r="X852" s="49">
        <v>20</v>
      </c>
      <c r="Y852" s="60" t="s">
        <v>655</v>
      </c>
      <c r="Z852" s="49">
        <v>10</v>
      </c>
      <c r="AA852" s="49">
        <v>200</v>
      </c>
      <c r="AB852" s="60" t="s">
        <v>637</v>
      </c>
      <c r="AC852" s="60" t="s">
        <v>660</v>
      </c>
      <c r="AD852" s="60" t="s">
        <v>694</v>
      </c>
      <c r="AE852" s="60" t="s">
        <v>695</v>
      </c>
      <c r="AF852" s="49">
        <v>2019</v>
      </c>
      <c r="AG852" s="60" t="s">
        <v>3605</v>
      </c>
      <c r="AH852" s="60">
        <v>43917</v>
      </c>
      <c r="AI852" s="60">
        <v>43960</v>
      </c>
      <c r="AJ852" s="60">
        <v>43917</v>
      </c>
      <c r="AK852" s="60">
        <v>43973</v>
      </c>
      <c r="AL852" s="60">
        <v>43960</v>
      </c>
      <c r="AM852" s="60" t="s">
        <v>567</v>
      </c>
      <c r="AN852" s="60" t="s">
        <v>3607</v>
      </c>
      <c r="AO852" s="60" t="s">
        <v>3683</v>
      </c>
      <c r="AP852" s="49"/>
      <c r="AQ852" s="60" t="s">
        <v>266</v>
      </c>
      <c r="AR852" s="60" t="s">
        <v>174</v>
      </c>
      <c r="AS852" s="60" t="s">
        <v>174</v>
      </c>
      <c r="AT852" s="49">
        <v>4</v>
      </c>
      <c r="AU852" s="49">
        <v>1</v>
      </c>
      <c r="AV852" s="49"/>
      <c r="AW852" s="60">
        <v>43665</v>
      </c>
      <c r="AX852" s="60" t="s">
        <v>183</v>
      </c>
      <c r="AY852" s="60">
        <v>43991.385361886576</v>
      </c>
      <c r="AZ852" s="60">
        <v>43650</v>
      </c>
      <c r="BA852" s="60">
        <v>43654</v>
      </c>
      <c r="BB852" s="60" t="s">
        <v>3684</v>
      </c>
      <c r="BC852" s="60">
        <v>43668.464189814818</v>
      </c>
      <c r="BD852" s="60">
        <v>43861</v>
      </c>
      <c r="BE852" s="60">
        <v>44255</v>
      </c>
      <c r="BF852" s="49">
        <f>IF(AND(ISBLANK(tbl_RawData_Report1[[#This Row],[REQ_ID]]),tbl_RawData_Report1[[#This Row],[RH Kit?]] = "Y"),1,COUNTIFS(tbl_RawData_Report1[RH Kit?],"Y",tbl_RawData_Report1[REQ_ID],tbl_RawData_Report1[[#This Row],[REQ_ID]]))</f>
        <v>0</v>
      </c>
      <c r="BG852" s="49">
        <f>COUNTIFS(tbl_RawData_Report1[RH Kit?],"Y",tbl_RawData_Report1[Order No.],tbl_RawData_Report1[[#This Row],[Order No.]])</f>
        <v>0</v>
      </c>
      <c r="BH852" s="49">
        <f>SUM(tbl_RawData_Report1[[#This Row],[RH Kit Req]:[RH Kit PO]])</f>
        <v>0</v>
      </c>
      <c r="BI852" s="49" t="str">
        <f>IFERROR(VLOOKUP(B852,Lookup!A:B,2,FALSE),B852)</f>
        <v>CLOXACILLIN_500MG</v>
      </c>
      <c r="BJ852" s="49" t="b">
        <f t="shared" si="13"/>
        <v>1</v>
      </c>
      <c r="BK852" s="49" t="str">
        <f>tbl_RawData_Report1[[#This Row],[Item ID]]&amp;tbl_RawData_Report1[[#This Row],[Order No.]]</f>
        <v>CLOXACILLIN_500MG0000038881</v>
      </c>
      <c r="BL852"/>
      <c r="BM852"/>
      <c r="BN852"/>
    </row>
    <row r="853" spans="1:66" hidden="1" x14ac:dyDescent="0.25">
      <c r="A853" s="35" t="s">
        <v>8</v>
      </c>
      <c r="B853" s="35" t="s">
        <v>812</v>
      </c>
      <c r="C853" s="35">
        <v>9</v>
      </c>
      <c r="D853" s="35">
        <v>1</v>
      </c>
      <c r="E853" s="35">
        <v>2</v>
      </c>
      <c r="F853" s="35" t="s">
        <v>448</v>
      </c>
      <c r="G853" s="35" t="s">
        <v>3606</v>
      </c>
      <c r="H853" s="35" t="s">
        <v>813</v>
      </c>
      <c r="I853" s="35" t="s">
        <v>593</v>
      </c>
      <c r="J853" s="35">
        <v>121.2</v>
      </c>
      <c r="K853" s="35" t="s">
        <v>2332</v>
      </c>
      <c r="L853" s="35" t="s">
        <v>2582</v>
      </c>
      <c r="M853" s="35" t="s">
        <v>396</v>
      </c>
      <c r="N853" s="35" t="s">
        <v>122</v>
      </c>
      <c r="O853" s="35" t="s">
        <v>2577</v>
      </c>
      <c r="P853" s="35" t="s">
        <v>2333</v>
      </c>
      <c r="Q853" s="35" t="s">
        <v>311</v>
      </c>
      <c r="R853" s="35" t="s">
        <v>293</v>
      </c>
      <c r="S853" s="35" t="s">
        <v>294</v>
      </c>
      <c r="T853" s="35" t="s">
        <v>5061</v>
      </c>
      <c r="U853" s="35" t="s">
        <v>269</v>
      </c>
      <c r="V853" s="35">
        <v>0</v>
      </c>
      <c r="W853" s="35">
        <v>0</v>
      </c>
      <c r="X853" s="49">
        <v>60</v>
      </c>
      <c r="Y853" s="60" t="s">
        <v>667</v>
      </c>
      <c r="Z853" s="49">
        <v>1</v>
      </c>
      <c r="AA853" s="49">
        <v>60</v>
      </c>
      <c r="AB853" s="60" t="s">
        <v>637</v>
      </c>
      <c r="AC853" s="60" t="s">
        <v>816</v>
      </c>
      <c r="AD853" s="60" t="s">
        <v>694</v>
      </c>
      <c r="AE853" s="60" t="s">
        <v>695</v>
      </c>
      <c r="AF853" s="49">
        <v>2019</v>
      </c>
      <c r="AG853" s="60" t="s">
        <v>3605</v>
      </c>
      <c r="AH853" s="60">
        <v>43917</v>
      </c>
      <c r="AI853" s="60">
        <v>43960</v>
      </c>
      <c r="AJ853" s="60">
        <v>43917</v>
      </c>
      <c r="AK853" s="60">
        <v>43973</v>
      </c>
      <c r="AL853" s="60">
        <v>43960</v>
      </c>
      <c r="AM853" s="60" t="s">
        <v>567</v>
      </c>
      <c r="AN853" s="60" t="s">
        <v>3607</v>
      </c>
      <c r="AO853" s="60" t="s">
        <v>3635</v>
      </c>
      <c r="AP853" s="49"/>
      <c r="AQ853" s="60" t="s">
        <v>266</v>
      </c>
      <c r="AR853" s="60" t="s">
        <v>174</v>
      </c>
      <c r="AS853" s="60" t="s">
        <v>174</v>
      </c>
      <c r="AT853" s="49">
        <v>17</v>
      </c>
      <c r="AU853" s="49">
        <v>1</v>
      </c>
      <c r="AV853" s="49">
        <v>1</v>
      </c>
      <c r="AW853" s="60">
        <v>43665</v>
      </c>
      <c r="AX853" s="60" t="s">
        <v>183</v>
      </c>
      <c r="AY853" s="60">
        <v>43991.385361886576</v>
      </c>
      <c r="AZ853" s="60">
        <v>43650</v>
      </c>
      <c r="BA853" s="60">
        <v>43654</v>
      </c>
      <c r="BB853" s="60" t="s">
        <v>3634</v>
      </c>
      <c r="BC853" s="60">
        <v>43668.464189814818</v>
      </c>
      <c r="BD853" s="60">
        <v>43861</v>
      </c>
      <c r="BE853" s="60">
        <v>44255</v>
      </c>
      <c r="BF853" s="49">
        <f>IF(AND(ISBLANK(tbl_RawData_Report1[[#This Row],[REQ_ID]]),tbl_RawData_Report1[[#This Row],[RH Kit?]] = "Y"),1,COUNTIFS(tbl_RawData_Report1[RH Kit?],"Y",tbl_RawData_Report1[REQ_ID],tbl_RawData_Report1[[#This Row],[REQ_ID]]))</f>
        <v>0</v>
      </c>
      <c r="BG853" s="49">
        <f>COUNTIFS(tbl_RawData_Report1[RH Kit?],"Y",tbl_RawData_Report1[Order No.],tbl_RawData_Report1[[#This Row],[Order No.]])</f>
        <v>0</v>
      </c>
      <c r="BH853" s="49">
        <f>SUM(tbl_RawData_Report1[[#This Row],[RH Kit Req]:[RH Kit PO]])</f>
        <v>0</v>
      </c>
      <c r="BI853" s="49" t="str">
        <f>IFERROR(VLOOKUP(B853,Lookup!A:B,2,FALSE),B853)</f>
        <v>CHLORHEXIDINE5%</v>
      </c>
      <c r="BJ853" s="49" t="b">
        <f t="shared" si="13"/>
        <v>1</v>
      </c>
      <c r="BK853" s="49" t="str">
        <f>tbl_RawData_Report1[[#This Row],[Item ID]]&amp;tbl_RawData_Report1[[#This Row],[Order No.]]</f>
        <v>CHLORHEXIDINE5%0000038881</v>
      </c>
      <c r="BL853"/>
      <c r="BM853"/>
      <c r="BN853"/>
    </row>
    <row r="854" spans="1:66" hidden="1" x14ac:dyDescent="0.25">
      <c r="A854" s="35" t="s">
        <v>8</v>
      </c>
      <c r="B854" s="35" t="s">
        <v>3681</v>
      </c>
      <c r="C854" s="35">
        <v>3</v>
      </c>
      <c r="D854" s="35">
        <v>1</v>
      </c>
      <c r="E854" s="35">
        <v>3</v>
      </c>
      <c r="F854" s="35" t="s">
        <v>448</v>
      </c>
      <c r="G854" s="35" t="s">
        <v>3606</v>
      </c>
      <c r="H854" s="35" t="s">
        <v>3682</v>
      </c>
      <c r="I854" s="35" t="s">
        <v>593</v>
      </c>
      <c r="J854" s="35">
        <v>277.2</v>
      </c>
      <c r="K854" s="35" t="s">
        <v>2332</v>
      </c>
      <c r="L854" s="35" t="s">
        <v>2747</v>
      </c>
      <c r="M854" s="35" t="s">
        <v>396</v>
      </c>
      <c r="N854" s="35" t="s">
        <v>122</v>
      </c>
      <c r="O854" s="35" t="s">
        <v>4794</v>
      </c>
      <c r="P854" s="35" t="s">
        <v>2348</v>
      </c>
      <c r="Q854" s="35" t="s">
        <v>311</v>
      </c>
      <c r="R854" s="35" t="s">
        <v>293</v>
      </c>
      <c r="S854" s="35" t="s">
        <v>294</v>
      </c>
      <c r="T854" s="35" t="s">
        <v>5061</v>
      </c>
      <c r="U854" s="35" t="s">
        <v>269</v>
      </c>
      <c r="V854" s="35">
        <v>0</v>
      </c>
      <c r="W854" s="35">
        <v>0</v>
      </c>
      <c r="X854" s="49">
        <v>180</v>
      </c>
      <c r="Y854" s="60" t="s">
        <v>655</v>
      </c>
      <c r="Z854" s="49">
        <v>10</v>
      </c>
      <c r="AA854" s="49">
        <v>1800</v>
      </c>
      <c r="AB854" s="60" t="s">
        <v>637</v>
      </c>
      <c r="AC854" s="60" t="s">
        <v>660</v>
      </c>
      <c r="AD854" s="60" t="s">
        <v>694</v>
      </c>
      <c r="AE854" s="60" t="s">
        <v>695</v>
      </c>
      <c r="AF854" s="49">
        <v>2019</v>
      </c>
      <c r="AG854" s="60" t="s">
        <v>3605</v>
      </c>
      <c r="AH854" s="60">
        <v>43917</v>
      </c>
      <c r="AI854" s="60">
        <v>43960</v>
      </c>
      <c r="AJ854" s="60">
        <v>43917</v>
      </c>
      <c r="AK854" s="60">
        <v>43973</v>
      </c>
      <c r="AL854" s="60">
        <v>43960</v>
      </c>
      <c r="AM854" s="60" t="s">
        <v>567</v>
      </c>
      <c r="AN854" s="60" t="s">
        <v>3607</v>
      </c>
      <c r="AO854" s="60" t="s">
        <v>3686</v>
      </c>
      <c r="AP854" s="49"/>
      <c r="AQ854" s="60" t="s">
        <v>266</v>
      </c>
      <c r="AR854" s="60" t="s">
        <v>174</v>
      </c>
      <c r="AS854" s="60" t="s">
        <v>174</v>
      </c>
      <c r="AT854" s="49">
        <v>4</v>
      </c>
      <c r="AU854" s="49">
        <v>1</v>
      </c>
      <c r="AV854" s="49"/>
      <c r="AW854" s="60">
        <v>43665</v>
      </c>
      <c r="AX854" s="60" t="s">
        <v>183</v>
      </c>
      <c r="AY854" s="60">
        <v>43991.385361886576</v>
      </c>
      <c r="AZ854" s="60">
        <v>43650</v>
      </c>
      <c r="BA854" s="60">
        <v>43654</v>
      </c>
      <c r="BB854" s="60" t="s">
        <v>3684</v>
      </c>
      <c r="BC854" s="60">
        <v>43668.464189814818</v>
      </c>
      <c r="BD854" s="60">
        <v>43861</v>
      </c>
      <c r="BE854" s="60">
        <v>44926</v>
      </c>
      <c r="BF854" s="49">
        <f>IF(AND(ISBLANK(tbl_RawData_Report1[[#This Row],[REQ_ID]]),tbl_RawData_Report1[[#This Row],[RH Kit?]] = "Y"),1,COUNTIFS(tbl_RawData_Report1[RH Kit?],"Y",tbl_RawData_Report1[REQ_ID],tbl_RawData_Report1[[#This Row],[REQ_ID]]))</f>
        <v>0</v>
      </c>
      <c r="BG854" s="49">
        <f>COUNTIFS(tbl_RawData_Report1[RH Kit?],"Y",tbl_RawData_Report1[Order No.],tbl_RawData_Report1[[#This Row],[Order No.]])</f>
        <v>0</v>
      </c>
      <c r="BH854" s="49">
        <f>SUM(tbl_RawData_Report1[[#This Row],[RH Kit Req]:[RH Kit PO]])</f>
        <v>0</v>
      </c>
      <c r="BI854" s="49" t="str">
        <f>IFERROR(VLOOKUP(B854,Lookup!A:B,2,FALSE),B854)</f>
        <v>CLOXACILLIN_500MG</v>
      </c>
      <c r="BJ854" s="49" t="b">
        <f t="shared" si="13"/>
        <v>1</v>
      </c>
      <c r="BK854" s="49" t="str">
        <f>tbl_RawData_Report1[[#This Row],[Item ID]]&amp;tbl_RawData_Report1[[#This Row],[Order No.]]</f>
        <v>CLOXACILLIN_500MG0000038881</v>
      </c>
      <c r="BL854"/>
      <c r="BM854"/>
      <c r="BN854"/>
    </row>
    <row r="855" spans="1:66" hidden="1" x14ac:dyDescent="0.25">
      <c r="A855" s="35" t="s">
        <v>8</v>
      </c>
      <c r="B855" s="35" t="s">
        <v>699</v>
      </c>
      <c r="C855" s="35">
        <v>2</v>
      </c>
      <c r="D855" s="35">
        <v>1</v>
      </c>
      <c r="E855" s="35">
        <v>3</v>
      </c>
      <c r="F855" s="35" t="s">
        <v>448</v>
      </c>
      <c r="G855" s="35" t="s">
        <v>3606</v>
      </c>
      <c r="H855" s="35" t="s">
        <v>2550</v>
      </c>
      <c r="I855" s="35" t="s">
        <v>593</v>
      </c>
      <c r="J855" s="35">
        <v>2920</v>
      </c>
      <c r="K855" s="35" t="s">
        <v>2332</v>
      </c>
      <c r="L855" s="35" t="s">
        <v>2747</v>
      </c>
      <c r="M855" s="35" t="s">
        <v>396</v>
      </c>
      <c r="N855" s="35" t="s">
        <v>122</v>
      </c>
      <c r="O855" s="35" t="s">
        <v>4794</v>
      </c>
      <c r="P855" s="35" t="s">
        <v>2348</v>
      </c>
      <c r="Q855" s="35" t="s">
        <v>311</v>
      </c>
      <c r="R855" s="35" t="s">
        <v>293</v>
      </c>
      <c r="S855" s="35" t="s">
        <v>294</v>
      </c>
      <c r="T855" s="35" t="s">
        <v>5061</v>
      </c>
      <c r="U855" s="35" t="s">
        <v>269</v>
      </c>
      <c r="V855" s="35">
        <v>0</v>
      </c>
      <c r="W855" s="35">
        <v>0</v>
      </c>
      <c r="X855" s="49">
        <v>500</v>
      </c>
      <c r="Y855" s="60" t="s">
        <v>703</v>
      </c>
      <c r="Z855" s="49">
        <v>50</v>
      </c>
      <c r="AA855" s="49">
        <v>25000</v>
      </c>
      <c r="AB855" s="60" t="s">
        <v>637</v>
      </c>
      <c r="AC855" s="60" t="s">
        <v>660</v>
      </c>
      <c r="AD855" s="60" t="s">
        <v>694</v>
      </c>
      <c r="AE855" s="60" t="s">
        <v>695</v>
      </c>
      <c r="AF855" s="49">
        <v>2019</v>
      </c>
      <c r="AG855" s="60" t="s">
        <v>3605</v>
      </c>
      <c r="AH855" s="60">
        <v>43917</v>
      </c>
      <c r="AI855" s="60">
        <v>43960</v>
      </c>
      <c r="AJ855" s="60">
        <v>43917</v>
      </c>
      <c r="AK855" s="60">
        <v>43973</v>
      </c>
      <c r="AL855" s="60">
        <v>43960</v>
      </c>
      <c r="AM855" s="60" t="s">
        <v>567</v>
      </c>
      <c r="AN855" s="60" t="s">
        <v>3607</v>
      </c>
      <c r="AO855" s="60" t="s">
        <v>3612</v>
      </c>
      <c r="AP855" s="49"/>
      <c r="AQ855" s="60" t="s">
        <v>266</v>
      </c>
      <c r="AR855" s="60" t="s">
        <v>174</v>
      </c>
      <c r="AS855" s="60" t="s">
        <v>174</v>
      </c>
      <c r="AT855" s="49">
        <v>2</v>
      </c>
      <c r="AU855" s="49">
        <v>1</v>
      </c>
      <c r="AV855" s="49"/>
      <c r="AW855" s="60">
        <v>43665</v>
      </c>
      <c r="AX855" s="60" t="s">
        <v>183</v>
      </c>
      <c r="AY855" s="60">
        <v>43991.385361886576</v>
      </c>
      <c r="AZ855" s="60">
        <v>43650</v>
      </c>
      <c r="BA855" s="60">
        <v>43654</v>
      </c>
      <c r="BB855" s="60" t="s">
        <v>3609</v>
      </c>
      <c r="BC855" s="60">
        <v>43668.464189814818</v>
      </c>
      <c r="BD855" s="60">
        <v>43861</v>
      </c>
      <c r="BE855" s="60">
        <v>44926</v>
      </c>
      <c r="BF855" s="49">
        <f>IF(AND(ISBLANK(tbl_RawData_Report1[[#This Row],[REQ_ID]]),tbl_RawData_Report1[[#This Row],[RH Kit?]] = "Y"),1,COUNTIFS(tbl_RawData_Report1[RH Kit?],"Y",tbl_RawData_Report1[REQ_ID],tbl_RawData_Report1[[#This Row],[REQ_ID]]))</f>
        <v>0</v>
      </c>
      <c r="BG855" s="49">
        <f>COUNTIFS(tbl_RawData_Report1[RH Kit?],"Y",tbl_RawData_Report1[Order No.],tbl_RawData_Report1[[#This Row],[Order No.]])</f>
        <v>0</v>
      </c>
      <c r="BH855" s="49">
        <f>SUM(tbl_RawData_Report1[[#This Row],[RH Kit Req]:[RH Kit PO]])</f>
        <v>0</v>
      </c>
      <c r="BI855" s="49" t="str">
        <f>IFERROR(VLOOKUP(B855,Lookup!A:B,2,FALSE),B855)</f>
        <v>AMPICILLIN_1GINJ</v>
      </c>
      <c r="BJ855" s="49" t="b">
        <f t="shared" si="13"/>
        <v>1</v>
      </c>
      <c r="BK855" s="49" t="str">
        <f>tbl_RawData_Report1[[#This Row],[Item ID]]&amp;tbl_RawData_Report1[[#This Row],[Order No.]]</f>
        <v>AMPICILLIN_1GINJ0000038881</v>
      </c>
      <c r="BL855"/>
      <c r="BM855"/>
      <c r="BN855"/>
    </row>
    <row r="856" spans="1:66" hidden="1" x14ac:dyDescent="0.25">
      <c r="A856" s="35" t="s">
        <v>8</v>
      </c>
      <c r="B856" s="35" t="s">
        <v>808</v>
      </c>
      <c r="C856" s="35">
        <v>4</v>
      </c>
      <c r="D856" s="35">
        <v>1</v>
      </c>
      <c r="E856" s="35">
        <v>2</v>
      </c>
      <c r="F856" s="35" t="s">
        <v>448</v>
      </c>
      <c r="G856" s="35" t="s">
        <v>3606</v>
      </c>
      <c r="H856" s="35" t="s">
        <v>809</v>
      </c>
      <c r="I856" s="35" t="s">
        <v>593</v>
      </c>
      <c r="J856" s="35">
        <v>0</v>
      </c>
      <c r="K856" s="35" t="s">
        <v>2332</v>
      </c>
      <c r="L856" s="35" t="s">
        <v>2582</v>
      </c>
      <c r="M856" s="35" t="s">
        <v>396</v>
      </c>
      <c r="N856" s="35" t="s">
        <v>122</v>
      </c>
      <c r="O856" s="35" t="s">
        <v>2577</v>
      </c>
      <c r="P856" s="35" t="s">
        <v>2333</v>
      </c>
      <c r="Q856" s="35" t="s">
        <v>311</v>
      </c>
      <c r="R856" s="35" t="s">
        <v>293</v>
      </c>
      <c r="S856" s="35" t="s">
        <v>294</v>
      </c>
      <c r="T856" s="35" t="s">
        <v>5061</v>
      </c>
      <c r="U856" s="35" t="s">
        <v>269</v>
      </c>
      <c r="V856" s="35">
        <v>0</v>
      </c>
      <c r="W856" s="35">
        <v>0</v>
      </c>
      <c r="X856" s="49">
        <v>0</v>
      </c>
      <c r="Y856" s="60" t="s">
        <v>346</v>
      </c>
      <c r="Z856" s="49">
        <v>1000</v>
      </c>
      <c r="AA856" s="49">
        <v>0</v>
      </c>
      <c r="AB856" s="60" t="s">
        <v>637</v>
      </c>
      <c r="AC856" s="60" t="s">
        <v>660</v>
      </c>
      <c r="AD856" s="60" t="s">
        <v>694</v>
      </c>
      <c r="AE856" s="60" t="s">
        <v>695</v>
      </c>
      <c r="AF856" s="49">
        <v>2019</v>
      </c>
      <c r="AG856" s="60" t="s">
        <v>3605</v>
      </c>
      <c r="AH856" s="60">
        <v>43917</v>
      </c>
      <c r="AI856" s="60">
        <v>43960</v>
      </c>
      <c r="AJ856" s="60">
        <v>43917</v>
      </c>
      <c r="AK856" s="60">
        <v>43973</v>
      </c>
      <c r="AL856" s="60">
        <v>43960</v>
      </c>
      <c r="AM856" s="60" t="s">
        <v>567</v>
      </c>
      <c r="AN856" s="60" t="s">
        <v>3607</v>
      </c>
      <c r="AO856" s="60" t="s">
        <v>3893</v>
      </c>
      <c r="AP856" s="49"/>
      <c r="AQ856" s="60" t="s">
        <v>266</v>
      </c>
      <c r="AR856" s="60" t="s">
        <v>174</v>
      </c>
      <c r="AS856" s="60" t="s">
        <v>174</v>
      </c>
      <c r="AT856" s="49">
        <v>7</v>
      </c>
      <c r="AU856" s="49">
        <v>1</v>
      </c>
      <c r="AV856" s="49">
        <v>2</v>
      </c>
      <c r="AW856" s="60">
        <v>43665</v>
      </c>
      <c r="AX856" s="60" t="s">
        <v>183</v>
      </c>
      <c r="AY856" s="60">
        <v>43991.385361886576</v>
      </c>
      <c r="AZ856" s="60">
        <v>43650</v>
      </c>
      <c r="BA856" s="60">
        <v>43654</v>
      </c>
      <c r="BB856" s="60" t="s">
        <v>3892</v>
      </c>
      <c r="BC856" s="60">
        <v>43668.464189814818</v>
      </c>
      <c r="BD856" s="60">
        <v>43861</v>
      </c>
      <c r="BE856" s="60">
        <v>44255</v>
      </c>
      <c r="BF856" s="49">
        <f>IF(AND(ISBLANK(tbl_RawData_Report1[[#This Row],[REQ_ID]]),tbl_RawData_Report1[[#This Row],[RH Kit?]] = "Y"),1,COUNTIFS(tbl_RawData_Report1[RH Kit?],"Y",tbl_RawData_Report1[REQ_ID],tbl_RawData_Report1[[#This Row],[REQ_ID]]))</f>
        <v>0</v>
      </c>
      <c r="BG856" s="49">
        <f>COUNTIFS(tbl_RawData_Report1[RH Kit?],"Y",tbl_RawData_Report1[Order No.],tbl_RawData_Report1[[#This Row],[Order No.]])</f>
        <v>0</v>
      </c>
      <c r="BH856" s="49">
        <f>SUM(tbl_RawData_Report1[[#This Row],[RH Kit Req]:[RH Kit PO]])</f>
        <v>0</v>
      </c>
      <c r="BI856" s="49" t="str">
        <f>IFERROR(VLOOKUP(B856,Lookup!A:B,2,FALSE),B856)</f>
        <v>AMOXYCILLIN_500MG</v>
      </c>
      <c r="BJ856" s="49" t="b">
        <f t="shared" si="13"/>
        <v>1</v>
      </c>
      <c r="BK856" s="49" t="str">
        <f>tbl_RawData_Report1[[#This Row],[Item ID]]&amp;tbl_RawData_Report1[[#This Row],[Order No.]]</f>
        <v>AMOXYCILLIN_500MG0000038881</v>
      </c>
      <c r="BL856"/>
      <c r="BM856"/>
      <c r="BN856"/>
    </row>
    <row r="857" spans="1:66" hidden="1" x14ac:dyDescent="0.25">
      <c r="A857" s="35" t="s">
        <v>8</v>
      </c>
      <c r="B857" s="35" t="s">
        <v>757</v>
      </c>
      <c r="C857" s="35">
        <v>6</v>
      </c>
      <c r="D857" s="35">
        <v>1</v>
      </c>
      <c r="E857" s="35">
        <v>2</v>
      </c>
      <c r="F857" s="35" t="s">
        <v>448</v>
      </c>
      <c r="G857" s="35" t="s">
        <v>3606</v>
      </c>
      <c r="H857" s="35" t="s">
        <v>758</v>
      </c>
      <c r="I857" s="35" t="s">
        <v>593</v>
      </c>
      <c r="J857" s="35">
        <v>2471.8000000000002</v>
      </c>
      <c r="K857" s="35" t="s">
        <v>2332</v>
      </c>
      <c r="L857" s="35" t="s">
        <v>2576</v>
      </c>
      <c r="M857" s="35" t="s">
        <v>396</v>
      </c>
      <c r="N857" s="35" t="s">
        <v>122</v>
      </c>
      <c r="O857" s="35" t="s">
        <v>4799</v>
      </c>
      <c r="P857" s="35" t="s">
        <v>2333</v>
      </c>
      <c r="Q857" s="35" t="s">
        <v>311</v>
      </c>
      <c r="R857" s="35" t="s">
        <v>293</v>
      </c>
      <c r="S857" s="35" t="s">
        <v>294</v>
      </c>
      <c r="T857" s="35" t="s">
        <v>5061</v>
      </c>
      <c r="U857" s="35" t="s">
        <v>269</v>
      </c>
      <c r="V857" s="35">
        <v>0</v>
      </c>
      <c r="W857" s="35">
        <v>0</v>
      </c>
      <c r="X857" s="49">
        <v>340</v>
      </c>
      <c r="Y857" s="60" t="s">
        <v>346</v>
      </c>
      <c r="Z857" s="49">
        <v>1000</v>
      </c>
      <c r="AA857" s="49">
        <v>340000</v>
      </c>
      <c r="AB857" s="60" t="s">
        <v>637</v>
      </c>
      <c r="AC857" s="60" t="s">
        <v>761</v>
      </c>
      <c r="AD857" s="60" t="s">
        <v>694</v>
      </c>
      <c r="AE857" s="60" t="s">
        <v>695</v>
      </c>
      <c r="AF857" s="49">
        <v>2019</v>
      </c>
      <c r="AG857" s="60" t="s">
        <v>3605</v>
      </c>
      <c r="AH857" s="60">
        <v>43917</v>
      </c>
      <c r="AI857" s="60">
        <v>43960</v>
      </c>
      <c r="AJ857" s="60">
        <v>43917</v>
      </c>
      <c r="AK857" s="60">
        <v>43973</v>
      </c>
      <c r="AL857" s="60">
        <v>43960</v>
      </c>
      <c r="AM857" s="60" t="s">
        <v>567</v>
      </c>
      <c r="AN857" s="60" t="s">
        <v>3607</v>
      </c>
      <c r="AO857" s="60" t="s">
        <v>3670</v>
      </c>
      <c r="AP857" s="49"/>
      <c r="AQ857" s="60" t="s">
        <v>266</v>
      </c>
      <c r="AR857" s="60" t="s">
        <v>174</v>
      </c>
      <c r="AS857" s="60" t="s">
        <v>174</v>
      </c>
      <c r="AT857" s="49">
        <v>13</v>
      </c>
      <c r="AU857" s="49">
        <v>1</v>
      </c>
      <c r="AV857" s="49">
        <v>1</v>
      </c>
      <c r="AW857" s="60">
        <v>43665</v>
      </c>
      <c r="AX857" s="60" t="s">
        <v>183</v>
      </c>
      <c r="AY857" s="60">
        <v>43991.385361886576</v>
      </c>
      <c r="AZ857" s="60">
        <v>43650</v>
      </c>
      <c r="BA857" s="60">
        <v>43654</v>
      </c>
      <c r="BB857" s="60" t="s">
        <v>3655</v>
      </c>
      <c r="BC857" s="60">
        <v>43668.464189814818</v>
      </c>
      <c r="BD857" s="60">
        <v>43861</v>
      </c>
      <c r="BE857" s="60">
        <v>44377</v>
      </c>
      <c r="BF857" s="49">
        <f>IF(AND(ISBLANK(tbl_RawData_Report1[[#This Row],[REQ_ID]]),tbl_RawData_Report1[[#This Row],[RH Kit?]] = "Y"),1,COUNTIFS(tbl_RawData_Report1[RH Kit?],"Y",tbl_RawData_Report1[REQ_ID],tbl_RawData_Report1[[#This Row],[REQ_ID]]))</f>
        <v>0</v>
      </c>
      <c r="BG857" s="49">
        <f>COUNTIFS(tbl_RawData_Report1[RH Kit?],"Y",tbl_RawData_Report1[Order No.],tbl_RawData_Report1[[#This Row],[Order No.]])</f>
        <v>0</v>
      </c>
      <c r="BH857" s="49">
        <f>SUM(tbl_RawData_Report1[[#This Row],[RH Kit Req]:[RH Kit PO]])</f>
        <v>0</v>
      </c>
      <c r="BI857" s="49" t="str">
        <f>IFERROR(VLOOKUP(B857,Lookup!A:B,2,FALSE),B857)</f>
        <v>METRONIDAZOL_250MG</v>
      </c>
      <c r="BJ857" s="49" t="b">
        <f t="shared" si="13"/>
        <v>1</v>
      </c>
      <c r="BK857" s="49" t="str">
        <f>tbl_RawData_Report1[[#This Row],[Item ID]]&amp;tbl_RawData_Report1[[#This Row],[Order No.]]</f>
        <v>METRONIDAZOL_250MG0000038881</v>
      </c>
      <c r="BL857"/>
      <c r="BM857"/>
      <c r="BN857"/>
    </row>
    <row r="858" spans="1:66" hidden="1" x14ac:dyDescent="0.25">
      <c r="A858" s="35" t="s">
        <v>8</v>
      </c>
      <c r="B858" s="35" t="s">
        <v>2801</v>
      </c>
      <c r="C858" s="35">
        <v>5</v>
      </c>
      <c r="D858" s="35">
        <v>1</v>
      </c>
      <c r="E858" s="35">
        <v>3</v>
      </c>
      <c r="F858" s="35" t="s">
        <v>448</v>
      </c>
      <c r="G858" s="35" t="s">
        <v>3606</v>
      </c>
      <c r="H858" s="35" t="s">
        <v>818</v>
      </c>
      <c r="I858" s="35" t="s">
        <v>593</v>
      </c>
      <c r="J858" s="35">
        <v>3977.81</v>
      </c>
      <c r="K858" s="35" t="s">
        <v>2332</v>
      </c>
      <c r="L858" s="35" t="s">
        <v>2576</v>
      </c>
      <c r="M858" s="35" t="s">
        <v>396</v>
      </c>
      <c r="N858" s="35" t="s">
        <v>122</v>
      </c>
      <c r="O858" s="35" t="s">
        <v>4799</v>
      </c>
      <c r="P858" s="35" t="s">
        <v>2333</v>
      </c>
      <c r="Q858" s="35" t="s">
        <v>311</v>
      </c>
      <c r="R858" s="35" t="s">
        <v>293</v>
      </c>
      <c r="S858" s="35" t="s">
        <v>294</v>
      </c>
      <c r="T858" s="35" t="s">
        <v>5061</v>
      </c>
      <c r="U858" s="35" t="s">
        <v>269</v>
      </c>
      <c r="V858" s="35">
        <v>0</v>
      </c>
      <c r="W858" s="35">
        <v>0</v>
      </c>
      <c r="X858" s="49">
        <v>3399.835</v>
      </c>
      <c r="Y858" s="60" t="s">
        <v>341</v>
      </c>
      <c r="Z858" s="49">
        <v>100</v>
      </c>
      <c r="AA858" s="49">
        <v>339983.5</v>
      </c>
      <c r="AB858" s="60" t="s">
        <v>637</v>
      </c>
      <c r="AC858" s="60" t="s">
        <v>715</v>
      </c>
      <c r="AD858" s="60" t="s">
        <v>694</v>
      </c>
      <c r="AE858" s="60" t="s">
        <v>695</v>
      </c>
      <c r="AF858" s="49">
        <v>2019</v>
      </c>
      <c r="AG858" s="60" t="s">
        <v>3605</v>
      </c>
      <c r="AH858" s="60">
        <v>43917</v>
      </c>
      <c r="AI858" s="60">
        <v>43960</v>
      </c>
      <c r="AJ858" s="60">
        <v>43917</v>
      </c>
      <c r="AK858" s="60">
        <v>43973</v>
      </c>
      <c r="AL858" s="60">
        <v>43960</v>
      </c>
      <c r="AM858" s="60" t="s">
        <v>567</v>
      </c>
      <c r="AN858" s="60" t="s">
        <v>3607</v>
      </c>
      <c r="AO858" s="60" t="s">
        <v>3629</v>
      </c>
      <c r="AP858" s="49"/>
      <c r="AQ858" s="60" t="s">
        <v>266</v>
      </c>
      <c r="AR858" s="60" t="s">
        <v>174</v>
      </c>
      <c r="AS858" s="60" t="s">
        <v>174</v>
      </c>
      <c r="AT858" s="49">
        <v>10</v>
      </c>
      <c r="AU858" s="49">
        <v>1</v>
      </c>
      <c r="AV858" s="49"/>
      <c r="AW858" s="60">
        <v>43665</v>
      </c>
      <c r="AX858" s="60" t="s">
        <v>183</v>
      </c>
      <c r="AY858" s="60">
        <v>43991.385361886576</v>
      </c>
      <c r="AZ858" s="60">
        <v>43650</v>
      </c>
      <c r="BA858" s="60">
        <v>43654</v>
      </c>
      <c r="BB858" s="60" t="s">
        <v>3614</v>
      </c>
      <c r="BC858" s="60">
        <v>43668.464189814818</v>
      </c>
      <c r="BD858" s="60">
        <v>43861</v>
      </c>
      <c r="BE858" s="60">
        <v>44377</v>
      </c>
      <c r="BF858" s="49">
        <f>IF(AND(ISBLANK(tbl_RawData_Report1[[#This Row],[REQ_ID]]),tbl_RawData_Report1[[#This Row],[RH Kit?]] = "Y"),1,COUNTIFS(tbl_RawData_Report1[RH Kit?],"Y",tbl_RawData_Report1[REQ_ID],tbl_RawData_Report1[[#This Row],[REQ_ID]]))</f>
        <v>0</v>
      </c>
      <c r="BG858" s="49">
        <f>COUNTIFS(tbl_RawData_Report1[RH Kit?],"Y",tbl_RawData_Report1[Order No.],tbl_RawData_Report1[[#This Row],[Order No.]])</f>
        <v>0</v>
      </c>
      <c r="BH858" s="49">
        <f>SUM(tbl_RawData_Report1[[#This Row],[RH Kit Req]:[RH Kit PO]])</f>
        <v>0</v>
      </c>
      <c r="BI858" s="49" t="str">
        <f>IFERROR(VLOOKUP(B858,Lookup!A:B,2,FALSE),B858)</f>
        <v>DOXYCYCLN100MG_100</v>
      </c>
      <c r="BJ858" s="49" t="b">
        <f t="shared" si="13"/>
        <v>1</v>
      </c>
      <c r="BK858" s="49" t="str">
        <f>tbl_RawData_Report1[[#This Row],[Item ID]]&amp;tbl_RawData_Report1[[#This Row],[Order No.]]</f>
        <v>DOXYCYCLN100MG_1000000038881</v>
      </c>
      <c r="BL858"/>
      <c r="BM858"/>
      <c r="BN858"/>
    </row>
    <row r="859" spans="1:66" hidden="1" x14ac:dyDescent="0.25">
      <c r="A859" s="35" t="s">
        <v>8</v>
      </c>
      <c r="B859" s="35" t="s">
        <v>812</v>
      </c>
      <c r="C859" s="35">
        <v>9</v>
      </c>
      <c r="D859" s="35">
        <v>1</v>
      </c>
      <c r="E859" s="35">
        <v>1</v>
      </c>
      <c r="F859" s="35" t="s">
        <v>448</v>
      </c>
      <c r="G859" s="35" t="s">
        <v>3606</v>
      </c>
      <c r="H859" s="35" t="s">
        <v>813</v>
      </c>
      <c r="I859" s="35" t="s">
        <v>593</v>
      </c>
      <c r="J859" s="35">
        <v>0</v>
      </c>
      <c r="K859" s="35" t="s">
        <v>2332</v>
      </c>
      <c r="L859" s="35" t="s">
        <v>2582</v>
      </c>
      <c r="M859" s="35" t="s">
        <v>396</v>
      </c>
      <c r="N859" s="35" t="s">
        <v>122</v>
      </c>
      <c r="O859" s="35" t="s">
        <v>2577</v>
      </c>
      <c r="P859" s="35" t="s">
        <v>2333</v>
      </c>
      <c r="Q859" s="35" t="s">
        <v>311</v>
      </c>
      <c r="R859" s="35" t="s">
        <v>293</v>
      </c>
      <c r="S859" s="35" t="s">
        <v>294</v>
      </c>
      <c r="T859" s="35" t="s">
        <v>5061</v>
      </c>
      <c r="U859" s="35" t="s">
        <v>269</v>
      </c>
      <c r="V859" s="35">
        <v>0</v>
      </c>
      <c r="W859" s="35">
        <v>0</v>
      </c>
      <c r="X859" s="49">
        <v>0</v>
      </c>
      <c r="Y859" s="60" t="s">
        <v>667</v>
      </c>
      <c r="Z859" s="49">
        <v>1</v>
      </c>
      <c r="AA859" s="49">
        <v>0</v>
      </c>
      <c r="AB859" s="60" t="s">
        <v>637</v>
      </c>
      <c r="AC859" s="60" t="s">
        <v>816</v>
      </c>
      <c r="AD859" s="60" t="s">
        <v>694</v>
      </c>
      <c r="AE859" s="60" t="s">
        <v>695</v>
      </c>
      <c r="AF859" s="49">
        <v>2019</v>
      </c>
      <c r="AG859" s="60" t="s">
        <v>3605</v>
      </c>
      <c r="AH859" s="60">
        <v>43917</v>
      </c>
      <c r="AI859" s="60">
        <v>43960</v>
      </c>
      <c r="AJ859" s="60">
        <v>43917</v>
      </c>
      <c r="AK859" s="60">
        <v>43973</v>
      </c>
      <c r="AL859" s="60">
        <v>43960</v>
      </c>
      <c r="AM859" s="60" t="s">
        <v>567</v>
      </c>
      <c r="AN859" s="60" t="s">
        <v>3607</v>
      </c>
      <c r="AO859" s="60" t="s">
        <v>3633</v>
      </c>
      <c r="AP859" s="49"/>
      <c r="AQ859" s="60" t="s">
        <v>266</v>
      </c>
      <c r="AR859" s="60" t="s">
        <v>174</v>
      </c>
      <c r="AS859" s="60" t="s">
        <v>174</v>
      </c>
      <c r="AT859" s="49">
        <v>17</v>
      </c>
      <c r="AU859" s="49">
        <v>1</v>
      </c>
      <c r="AV859" s="49">
        <v>1</v>
      </c>
      <c r="AW859" s="60">
        <v>43665</v>
      </c>
      <c r="AX859" s="60" t="s">
        <v>183</v>
      </c>
      <c r="AY859" s="60">
        <v>43991.385361886576</v>
      </c>
      <c r="AZ859" s="60">
        <v>43650</v>
      </c>
      <c r="BA859" s="60">
        <v>43654</v>
      </c>
      <c r="BB859" s="60" t="s">
        <v>3634</v>
      </c>
      <c r="BC859" s="60">
        <v>43668.464189814818</v>
      </c>
      <c r="BD859" s="60">
        <v>43861</v>
      </c>
      <c r="BE859" s="60">
        <v>44255</v>
      </c>
      <c r="BF859" s="49">
        <f>IF(AND(ISBLANK(tbl_RawData_Report1[[#This Row],[REQ_ID]]),tbl_RawData_Report1[[#This Row],[RH Kit?]] = "Y"),1,COUNTIFS(tbl_RawData_Report1[RH Kit?],"Y",tbl_RawData_Report1[REQ_ID],tbl_RawData_Report1[[#This Row],[REQ_ID]]))</f>
        <v>0</v>
      </c>
      <c r="BG859" s="49">
        <f>COUNTIFS(tbl_RawData_Report1[RH Kit?],"Y",tbl_RawData_Report1[Order No.],tbl_RawData_Report1[[#This Row],[Order No.]])</f>
        <v>0</v>
      </c>
      <c r="BH859" s="49">
        <f>SUM(tbl_RawData_Report1[[#This Row],[RH Kit Req]:[RH Kit PO]])</f>
        <v>0</v>
      </c>
      <c r="BI859" s="49" t="str">
        <f>IFERROR(VLOOKUP(B859,Lookup!A:B,2,FALSE),B859)</f>
        <v>CHLORHEXIDINE5%</v>
      </c>
      <c r="BJ859" s="49" t="b">
        <f t="shared" si="13"/>
        <v>1</v>
      </c>
      <c r="BK859" s="49" t="str">
        <f>tbl_RawData_Report1[[#This Row],[Item ID]]&amp;tbl_RawData_Report1[[#This Row],[Order No.]]</f>
        <v>CHLORHEXIDINE5%0000038881</v>
      </c>
      <c r="BL859"/>
      <c r="BM859"/>
      <c r="BN859"/>
    </row>
    <row r="860" spans="1:66" hidden="1" x14ac:dyDescent="0.25">
      <c r="A860" s="35" t="s">
        <v>8</v>
      </c>
      <c r="B860" s="35" t="s">
        <v>2801</v>
      </c>
      <c r="C860" s="35">
        <v>5</v>
      </c>
      <c r="D860" s="35">
        <v>1</v>
      </c>
      <c r="E860" s="35">
        <v>2</v>
      </c>
      <c r="F860" s="35" t="s">
        <v>448</v>
      </c>
      <c r="G860" s="35" t="s">
        <v>3606</v>
      </c>
      <c r="H860" s="35" t="s">
        <v>818</v>
      </c>
      <c r="I860" s="35" t="s">
        <v>593</v>
      </c>
      <c r="J860" s="35">
        <v>0</v>
      </c>
      <c r="K860" s="35" t="s">
        <v>2332</v>
      </c>
      <c r="L860" s="35" t="s">
        <v>2582</v>
      </c>
      <c r="M860" s="35" t="s">
        <v>396</v>
      </c>
      <c r="N860" s="35" t="s">
        <v>122</v>
      </c>
      <c r="O860" s="35" t="s">
        <v>2577</v>
      </c>
      <c r="P860" s="35" t="s">
        <v>2333</v>
      </c>
      <c r="Q860" s="35" t="s">
        <v>311</v>
      </c>
      <c r="R860" s="35" t="s">
        <v>293</v>
      </c>
      <c r="S860" s="35" t="s">
        <v>294</v>
      </c>
      <c r="T860" s="35" t="s">
        <v>5061</v>
      </c>
      <c r="U860" s="35" t="s">
        <v>269</v>
      </c>
      <c r="V860" s="35">
        <v>0</v>
      </c>
      <c r="W860" s="35">
        <v>0</v>
      </c>
      <c r="X860" s="49">
        <v>0</v>
      </c>
      <c r="Y860" s="60" t="s">
        <v>341</v>
      </c>
      <c r="Z860" s="49">
        <v>100</v>
      </c>
      <c r="AA860" s="49">
        <v>0</v>
      </c>
      <c r="AB860" s="60" t="s">
        <v>637</v>
      </c>
      <c r="AC860" s="60" t="s">
        <v>715</v>
      </c>
      <c r="AD860" s="60" t="s">
        <v>694</v>
      </c>
      <c r="AE860" s="60" t="s">
        <v>695</v>
      </c>
      <c r="AF860" s="49">
        <v>2019</v>
      </c>
      <c r="AG860" s="60" t="s">
        <v>3605</v>
      </c>
      <c r="AH860" s="60">
        <v>43917</v>
      </c>
      <c r="AI860" s="60">
        <v>43960</v>
      </c>
      <c r="AJ860" s="60">
        <v>43917</v>
      </c>
      <c r="AK860" s="60">
        <v>43973</v>
      </c>
      <c r="AL860" s="60">
        <v>43960</v>
      </c>
      <c r="AM860" s="60" t="s">
        <v>567</v>
      </c>
      <c r="AN860" s="60" t="s">
        <v>3607</v>
      </c>
      <c r="AO860" s="60" t="s">
        <v>3613</v>
      </c>
      <c r="AP860" s="49"/>
      <c r="AQ860" s="60" t="s">
        <v>266</v>
      </c>
      <c r="AR860" s="60" t="s">
        <v>174</v>
      </c>
      <c r="AS860" s="60" t="s">
        <v>174</v>
      </c>
      <c r="AT860" s="49">
        <v>10</v>
      </c>
      <c r="AU860" s="49">
        <v>1</v>
      </c>
      <c r="AV860" s="49">
        <v>2</v>
      </c>
      <c r="AW860" s="60">
        <v>43665</v>
      </c>
      <c r="AX860" s="60" t="s">
        <v>183</v>
      </c>
      <c r="AY860" s="60">
        <v>43991.385361886576</v>
      </c>
      <c r="AZ860" s="60">
        <v>43650</v>
      </c>
      <c r="BA860" s="60">
        <v>43654</v>
      </c>
      <c r="BB860" s="60" t="s">
        <v>3614</v>
      </c>
      <c r="BC860" s="60">
        <v>43668.464189814818</v>
      </c>
      <c r="BD860" s="60">
        <v>43861</v>
      </c>
      <c r="BE860" s="60">
        <v>44255</v>
      </c>
      <c r="BF860" s="49">
        <f>IF(AND(ISBLANK(tbl_RawData_Report1[[#This Row],[REQ_ID]]),tbl_RawData_Report1[[#This Row],[RH Kit?]] = "Y"),1,COUNTIFS(tbl_RawData_Report1[RH Kit?],"Y",tbl_RawData_Report1[REQ_ID],tbl_RawData_Report1[[#This Row],[REQ_ID]]))</f>
        <v>0</v>
      </c>
      <c r="BG860" s="49">
        <f>COUNTIFS(tbl_RawData_Report1[RH Kit?],"Y",tbl_RawData_Report1[Order No.],tbl_RawData_Report1[[#This Row],[Order No.]])</f>
        <v>0</v>
      </c>
      <c r="BH860" s="49">
        <f>SUM(tbl_RawData_Report1[[#This Row],[RH Kit Req]:[RH Kit PO]])</f>
        <v>0</v>
      </c>
      <c r="BI860" s="49" t="str">
        <f>IFERROR(VLOOKUP(B860,Lookup!A:B,2,FALSE),B860)</f>
        <v>DOXYCYCLN100MG_100</v>
      </c>
      <c r="BJ860" s="49" t="b">
        <f t="shared" si="13"/>
        <v>0</v>
      </c>
      <c r="BK860" s="49" t="str">
        <f>tbl_RawData_Report1[[#This Row],[Item ID]]&amp;tbl_RawData_Report1[[#This Row],[Order No.]]</f>
        <v>DOXYCYCLN100MG_1000000038881</v>
      </c>
      <c r="BL860"/>
      <c r="BM860"/>
      <c r="BN860"/>
    </row>
    <row r="861" spans="1:66" hidden="1" x14ac:dyDescent="0.25">
      <c r="A861" s="35" t="s">
        <v>8</v>
      </c>
      <c r="B861" s="35" t="s">
        <v>2801</v>
      </c>
      <c r="C861" s="35">
        <v>5</v>
      </c>
      <c r="D861" s="35">
        <v>1</v>
      </c>
      <c r="E861" s="35">
        <v>4</v>
      </c>
      <c r="F861" s="35" t="s">
        <v>448</v>
      </c>
      <c r="G861" s="35" t="s">
        <v>3606</v>
      </c>
      <c r="H861" s="35" t="s">
        <v>818</v>
      </c>
      <c r="I861" s="35" t="s">
        <v>593</v>
      </c>
      <c r="J861" s="35">
        <v>175.69</v>
      </c>
      <c r="K861" s="35" t="s">
        <v>2332</v>
      </c>
      <c r="L861" s="35" t="s">
        <v>2582</v>
      </c>
      <c r="M861" s="35" t="s">
        <v>396</v>
      </c>
      <c r="N861" s="35" t="s">
        <v>122</v>
      </c>
      <c r="O861" s="35" t="s">
        <v>4799</v>
      </c>
      <c r="P861" s="35" t="s">
        <v>2333</v>
      </c>
      <c r="Q861" s="35" t="s">
        <v>311</v>
      </c>
      <c r="R861" s="35" t="s">
        <v>293</v>
      </c>
      <c r="S861" s="35" t="s">
        <v>294</v>
      </c>
      <c r="T861" s="35" t="s">
        <v>5061</v>
      </c>
      <c r="U861" s="35" t="s">
        <v>269</v>
      </c>
      <c r="V861" s="35">
        <v>0</v>
      </c>
      <c r="W861" s="35">
        <v>0</v>
      </c>
      <c r="X861" s="49">
        <v>150.16499999999999</v>
      </c>
      <c r="Y861" s="60" t="s">
        <v>341</v>
      </c>
      <c r="Z861" s="49">
        <v>100</v>
      </c>
      <c r="AA861" s="49">
        <v>15016.5</v>
      </c>
      <c r="AB861" s="60" t="s">
        <v>637</v>
      </c>
      <c r="AC861" s="60" t="s">
        <v>715</v>
      </c>
      <c r="AD861" s="60" t="s">
        <v>694</v>
      </c>
      <c r="AE861" s="60" t="s">
        <v>695</v>
      </c>
      <c r="AF861" s="49">
        <v>2019</v>
      </c>
      <c r="AG861" s="60" t="s">
        <v>3605</v>
      </c>
      <c r="AH861" s="60">
        <v>43917</v>
      </c>
      <c r="AI861" s="60">
        <v>43960</v>
      </c>
      <c r="AJ861" s="60">
        <v>43917</v>
      </c>
      <c r="AK861" s="60">
        <v>43973</v>
      </c>
      <c r="AL861" s="60">
        <v>43960</v>
      </c>
      <c r="AM861" s="60" t="s">
        <v>567</v>
      </c>
      <c r="AN861" s="60" t="s">
        <v>3607</v>
      </c>
      <c r="AO861" s="60" t="s">
        <v>3615</v>
      </c>
      <c r="AP861" s="49"/>
      <c r="AQ861" s="60" t="s">
        <v>266</v>
      </c>
      <c r="AR861" s="60" t="s">
        <v>174</v>
      </c>
      <c r="AS861" s="60" t="s">
        <v>174</v>
      </c>
      <c r="AT861" s="49">
        <v>10</v>
      </c>
      <c r="AU861" s="49">
        <v>1</v>
      </c>
      <c r="AV861" s="49"/>
      <c r="AW861" s="60">
        <v>43665</v>
      </c>
      <c r="AX861" s="60" t="s">
        <v>183</v>
      </c>
      <c r="AY861" s="60">
        <v>43991.385361886576</v>
      </c>
      <c r="AZ861" s="60">
        <v>43650</v>
      </c>
      <c r="BA861" s="60">
        <v>43654</v>
      </c>
      <c r="BB861" s="60" t="s">
        <v>3614</v>
      </c>
      <c r="BC861" s="60">
        <v>43668.464189814818</v>
      </c>
      <c r="BD861" s="60">
        <v>43861</v>
      </c>
      <c r="BE861" s="60">
        <v>44255</v>
      </c>
      <c r="BF861" s="49">
        <f>IF(AND(ISBLANK(tbl_RawData_Report1[[#This Row],[REQ_ID]]),tbl_RawData_Report1[[#This Row],[RH Kit?]] = "Y"),1,COUNTIFS(tbl_RawData_Report1[RH Kit?],"Y",tbl_RawData_Report1[REQ_ID],tbl_RawData_Report1[[#This Row],[REQ_ID]]))</f>
        <v>0</v>
      </c>
      <c r="BG861" s="49">
        <f>COUNTIFS(tbl_RawData_Report1[RH Kit?],"Y",tbl_RawData_Report1[Order No.],tbl_RawData_Report1[[#This Row],[Order No.]])</f>
        <v>0</v>
      </c>
      <c r="BH861" s="49">
        <f>SUM(tbl_RawData_Report1[[#This Row],[RH Kit Req]:[RH Kit PO]])</f>
        <v>0</v>
      </c>
      <c r="BI861" s="49" t="str">
        <f>IFERROR(VLOOKUP(B861,Lookup!A:B,2,FALSE),B861)</f>
        <v>DOXYCYCLN100MG_100</v>
      </c>
      <c r="BJ861" s="49" t="b">
        <f t="shared" si="13"/>
        <v>1</v>
      </c>
      <c r="BK861" s="49" t="str">
        <f>tbl_RawData_Report1[[#This Row],[Item ID]]&amp;tbl_RawData_Report1[[#This Row],[Order No.]]</f>
        <v>DOXYCYCLN100MG_1000000038881</v>
      </c>
      <c r="BL861"/>
      <c r="BM861"/>
      <c r="BN861"/>
    </row>
    <row r="862" spans="1:66" hidden="1" x14ac:dyDescent="0.25">
      <c r="A862" s="35" t="s">
        <v>8</v>
      </c>
      <c r="B862" s="35" t="s">
        <v>961</v>
      </c>
      <c r="C862" s="35">
        <v>8</v>
      </c>
      <c r="D862" s="35">
        <v>1</v>
      </c>
      <c r="E862" s="35">
        <v>2</v>
      </c>
      <c r="F862" s="35" t="s">
        <v>448</v>
      </c>
      <c r="G862" s="35" t="s">
        <v>3606</v>
      </c>
      <c r="H862" s="35" t="s">
        <v>3392</v>
      </c>
      <c r="I862" s="35" t="s">
        <v>593</v>
      </c>
      <c r="J862" s="35">
        <v>121.2</v>
      </c>
      <c r="K862" s="35" t="s">
        <v>2332</v>
      </c>
      <c r="L862" s="35" t="s">
        <v>2582</v>
      </c>
      <c r="M862" s="35" t="s">
        <v>396</v>
      </c>
      <c r="N862" s="35" t="s">
        <v>122</v>
      </c>
      <c r="O862" s="35" t="s">
        <v>4799</v>
      </c>
      <c r="P862" s="35" t="s">
        <v>2333</v>
      </c>
      <c r="Q862" s="35" t="s">
        <v>311</v>
      </c>
      <c r="R862" s="35" t="s">
        <v>293</v>
      </c>
      <c r="S862" s="35" t="s">
        <v>294</v>
      </c>
      <c r="T862" s="35" t="s">
        <v>5061</v>
      </c>
      <c r="U862" s="35" t="s">
        <v>269</v>
      </c>
      <c r="V862" s="35">
        <v>0</v>
      </c>
      <c r="W862" s="35">
        <v>0</v>
      </c>
      <c r="X862" s="49">
        <v>60</v>
      </c>
      <c r="Y862" s="60" t="s">
        <v>340</v>
      </c>
      <c r="Z862" s="49">
        <v>1</v>
      </c>
      <c r="AA862" s="49">
        <v>60</v>
      </c>
      <c r="AB862" s="60" t="s">
        <v>637</v>
      </c>
      <c r="AC862" s="60" t="s">
        <v>816</v>
      </c>
      <c r="AD862" s="60" t="s">
        <v>694</v>
      </c>
      <c r="AE862" s="60" t="s">
        <v>695</v>
      </c>
      <c r="AF862" s="49">
        <v>2019</v>
      </c>
      <c r="AG862" s="60" t="s">
        <v>3605</v>
      </c>
      <c r="AH862" s="60">
        <v>43917</v>
      </c>
      <c r="AI862" s="60">
        <v>43960</v>
      </c>
      <c r="AJ862" s="60">
        <v>43917</v>
      </c>
      <c r="AK862" s="60">
        <v>43973</v>
      </c>
      <c r="AL862" s="60">
        <v>43960</v>
      </c>
      <c r="AM862" s="60" t="s">
        <v>567</v>
      </c>
      <c r="AN862" s="60" t="s">
        <v>3607</v>
      </c>
      <c r="AO862" s="60" t="s">
        <v>3632</v>
      </c>
      <c r="AP862" s="49"/>
      <c r="AQ862" s="60" t="s">
        <v>266</v>
      </c>
      <c r="AR862" s="60" t="s">
        <v>174</v>
      </c>
      <c r="AS862" s="60" t="s">
        <v>174</v>
      </c>
      <c r="AT862" s="49">
        <v>16</v>
      </c>
      <c r="AU862" s="49">
        <v>1</v>
      </c>
      <c r="AV862" s="49">
        <v>1</v>
      </c>
      <c r="AW862" s="60">
        <v>43665</v>
      </c>
      <c r="AX862" s="60" t="s">
        <v>183</v>
      </c>
      <c r="AY862" s="60">
        <v>43991.385361886576</v>
      </c>
      <c r="AZ862" s="60">
        <v>43650</v>
      </c>
      <c r="BA862" s="60">
        <v>43654</v>
      </c>
      <c r="BB862" s="60" t="s">
        <v>3631</v>
      </c>
      <c r="BC862" s="60">
        <v>43668.464189814818</v>
      </c>
      <c r="BD862" s="60">
        <v>43861</v>
      </c>
      <c r="BE862" s="60">
        <v>44255</v>
      </c>
      <c r="BF862" s="49">
        <f>IF(AND(ISBLANK(tbl_RawData_Report1[[#This Row],[REQ_ID]]),tbl_RawData_Report1[[#This Row],[RH Kit?]] = "Y"),1,COUNTIFS(tbl_RawData_Report1[RH Kit?],"Y",tbl_RawData_Report1[REQ_ID],tbl_RawData_Report1[[#This Row],[REQ_ID]]))</f>
        <v>0</v>
      </c>
      <c r="BG862" s="49">
        <f>COUNTIFS(tbl_RawData_Report1[RH Kit?],"Y",tbl_RawData_Report1[Order No.],tbl_RawData_Report1[[#This Row],[Order No.]])</f>
        <v>0</v>
      </c>
      <c r="BH862" s="49">
        <f>SUM(tbl_RawData_Report1[[#This Row],[RH Kit Req]:[RH Kit PO]])</f>
        <v>0</v>
      </c>
      <c r="BI862" s="49" t="str">
        <f>IFERROR(VLOOKUP(B862,Lookup!A:B,2,FALSE),B862)</f>
        <v>POVIODINE10%_500ML</v>
      </c>
      <c r="BJ862" s="49" t="b">
        <f t="shared" si="13"/>
        <v>1</v>
      </c>
      <c r="BK862" s="49" t="str">
        <f>tbl_RawData_Report1[[#This Row],[Item ID]]&amp;tbl_RawData_Report1[[#This Row],[Order No.]]</f>
        <v>POVIODINE10%_500ML0000038881</v>
      </c>
      <c r="BL862"/>
      <c r="BM862"/>
      <c r="BN862"/>
    </row>
    <row r="863" spans="1:66" hidden="1" x14ac:dyDescent="0.25">
      <c r="A863" s="35" t="s">
        <v>8</v>
      </c>
      <c r="B863" s="35" t="s">
        <v>808</v>
      </c>
      <c r="C863" s="35">
        <v>4</v>
      </c>
      <c r="D863" s="35">
        <v>1</v>
      </c>
      <c r="E863" s="35">
        <v>3</v>
      </c>
      <c r="F863" s="35" t="s">
        <v>448</v>
      </c>
      <c r="G863" s="35" t="s">
        <v>3606</v>
      </c>
      <c r="H863" s="35" t="s">
        <v>809</v>
      </c>
      <c r="I863" s="35" t="s">
        <v>593</v>
      </c>
      <c r="J863" s="35">
        <v>1988.06</v>
      </c>
      <c r="K863" s="35" t="s">
        <v>2332</v>
      </c>
      <c r="L863" s="35" t="s">
        <v>2576</v>
      </c>
      <c r="M863" s="35" t="s">
        <v>396</v>
      </c>
      <c r="N863" s="35" t="s">
        <v>122</v>
      </c>
      <c r="O863" s="35" t="s">
        <v>4799</v>
      </c>
      <c r="P863" s="35" t="s">
        <v>2333</v>
      </c>
      <c r="Q863" s="35" t="s">
        <v>311</v>
      </c>
      <c r="R863" s="35" t="s">
        <v>293</v>
      </c>
      <c r="S863" s="35" t="s">
        <v>294</v>
      </c>
      <c r="T863" s="35" t="s">
        <v>5061</v>
      </c>
      <c r="U863" s="35" t="s">
        <v>269</v>
      </c>
      <c r="V863" s="35">
        <v>0</v>
      </c>
      <c r="W863" s="35">
        <v>0</v>
      </c>
      <c r="X863" s="49">
        <v>113.994</v>
      </c>
      <c r="Y863" s="60" t="s">
        <v>346</v>
      </c>
      <c r="Z863" s="49">
        <v>1000</v>
      </c>
      <c r="AA863" s="49">
        <v>113994</v>
      </c>
      <c r="AB863" s="60" t="s">
        <v>637</v>
      </c>
      <c r="AC863" s="60" t="s">
        <v>660</v>
      </c>
      <c r="AD863" s="60" t="s">
        <v>694</v>
      </c>
      <c r="AE863" s="60" t="s">
        <v>695</v>
      </c>
      <c r="AF863" s="49">
        <v>2019</v>
      </c>
      <c r="AG863" s="60" t="s">
        <v>3605</v>
      </c>
      <c r="AH863" s="60">
        <v>43917</v>
      </c>
      <c r="AI863" s="60">
        <v>43960</v>
      </c>
      <c r="AJ863" s="60">
        <v>43917</v>
      </c>
      <c r="AK863" s="60">
        <v>43973</v>
      </c>
      <c r="AL863" s="60">
        <v>43960</v>
      </c>
      <c r="AM863" s="60" t="s">
        <v>567</v>
      </c>
      <c r="AN863" s="60" t="s">
        <v>3607</v>
      </c>
      <c r="AO863" s="60" t="s">
        <v>3894</v>
      </c>
      <c r="AP863" s="49"/>
      <c r="AQ863" s="60" t="s">
        <v>266</v>
      </c>
      <c r="AR863" s="60" t="s">
        <v>174</v>
      </c>
      <c r="AS863" s="60" t="s">
        <v>174</v>
      </c>
      <c r="AT863" s="49">
        <v>7</v>
      </c>
      <c r="AU863" s="49">
        <v>1</v>
      </c>
      <c r="AV863" s="49"/>
      <c r="AW863" s="60">
        <v>43665</v>
      </c>
      <c r="AX863" s="60" t="s">
        <v>183</v>
      </c>
      <c r="AY863" s="60">
        <v>43991.385361886576</v>
      </c>
      <c r="AZ863" s="60">
        <v>43650</v>
      </c>
      <c r="BA863" s="60">
        <v>43654</v>
      </c>
      <c r="BB863" s="60" t="s">
        <v>3892</v>
      </c>
      <c r="BC863" s="60">
        <v>43668.464189814818</v>
      </c>
      <c r="BD863" s="60">
        <v>43861</v>
      </c>
      <c r="BE863" s="60">
        <v>44377</v>
      </c>
      <c r="BF863" s="49">
        <f>IF(AND(ISBLANK(tbl_RawData_Report1[[#This Row],[REQ_ID]]),tbl_RawData_Report1[[#This Row],[RH Kit?]] = "Y"),1,COUNTIFS(tbl_RawData_Report1[RH Kit?],"Y",tbl_RawData_Report1[REQ_ID],tbl_RawData_Report1[[#This Row],[REQ_ID]]))</f>
        <v>0</v>
      </c>
      <c r="BG863" s="49">
        <f>COUNTIFS(tbl_RawData_Report1[RH Kit?],"Y",tbl_RawData_Report1[Order No.],tbl_RawData_Report1[[#This Row],[Order No.]])</f>
        <v>0</v>
      </c>
      <c r="BH863" s="49">
        <f>SUM(tbl_RawData_Report1[[#This Row],[RH Kit Req]:[RH Kit PO]])</f>
        <v>0</v>
      </c>
      <c r="BI863" s="49" t="str">
        <f>IFERROR(VLOOKUP(B863,Lookup!A:B,2,FALSE),B863)</f>
        <v>AMOXYCILLIN_500MG</v>
      </c>
      <c r="BJ863" s="49" t="b">
        <f t="shared" si="13"/>
        <v>1</v>
      </c>
      <c r="BK863" s="49" t="str">
        <f>tbl_RawData_Report1[[#This Row],[Item ID]]&amp;tbl_RawData_Report1[[#This Row],[Order No.]]</f>
        <v>AMOXYCILLIN_500MG0000038881</v>
      </c>
      <c r="BL863"/>
      <c r="BM863"/>
      <c r="BN863"/>
    </row>
    <row r="864" spans="1:66" hidden="1" x14ac:dyDescent="0.25">
      <c r="A864" s="35" t="s">
        <v>8</v>
      </c>
      <c r="B864" s="35" t="s">
        <v>3713</v>
      </c>
      <c r="C864" s="35">
        <v>1</v>
      </c>
      <c r="D864" s="35">
        <v>1</v>
      </c>
      <c r="E864" s="35">
        <v>2</v>
      </c>
      <c r="F864" s="35" t="s">
        <v>448</v>
      </c>
      <c r="G864" s="35" t="s">
        <v>3711</v>
      </c>
      <c r="H864" s="35" t="s">
        <v>3714</v>
      </c>
      <c r="I864" s="35" t="s">
        <v>593</v>
      </c>
      <c r="J864" s="35">
        <v>3750</v>
      </c>
      <c r="K864" s="35" t="s">
        <v>2332</v>
      </c>
      <c r="L864" s="35" t="s">
        <v>2582</v>
      </c>
      <c r="M864" s="35" t="s">
        <v>396</v>
      </c>
      <c r="N864" s="35" t="s">
        <v>122</v>
      </c>
      <c r="O864" s="35" t="s">
        <v>2577</v>
      </c>
      <c r="P864" s="35" t="s">
        <v>2333</v>
      </c>
      <c r="Q864" s="35" t="s">
        <v>311</v>
      </c>
      <c r="R864" s="35" t="s">
        <v>293</v>
      </c>
      <c r="S864" s="35" t="s">
        <v>294</v>
      </c>
      <c r="T864" s="35" t="s">
        <v>5061</v>
      </c>
      <c r="U864" s="35" t="s">
        <v>272</v>
      </c>
      <c r="V864" s="35">
        <v>0</v>
      </c>
      <c r="W864" s="35">
        <v>0</v>
      </c>
      <c r="X864" s="49">
        <v>5000</v>
      </c>
      <c r="Y864" s="60" t="s">
        <v>655</v>
      </c>
      <c r="Z864" s="49">
        <v>10</v>
      </c>
      <c r="AA864" s="49">
        <v>50000</v>
      </c>
      <c r="AB864" s="60" t="s">
        <v>637</v>
      </c>
      <c r="AC864" s="60" t="s">
        <v>660</v>
      </c>
      <c r="AD864" s="60" t="s">
        <v>2760</v>
      </c>
      <c r="AE864" s="60" t="s">
        <v>2761</v>
      </c>
      <c r="AF864" s="49">
        <v>2019</v>
      </c>
      <c r="AG864" s="60" t="s">
        <v>3605</v>
      </c>
      <c r="AH864" s="60">
        <v>43777</v>
      </c>
      <c r="AI864" s="60">
        <v>43787</v>
      </c>
      <c r="AJ864" s="60">
        <v>43777</v>
      </c>
      <c r="AK864" s="60">
        <v>43774</v>
      </c>
      <c r="AL864" s="60">
        <v>43779</v>
      </c>
      <c r="AM864" s="60" t="s">
        <v>567</v>
      </c>
      <c r="AN864" s="60" t="s">
        <v>3712</v>
      </c>
      <c r="AO864" s="60" t="s">
        <v>3715</v>
      </c>
      <c r="AP864" s="49"/>
      <c r="AQ864" s="60" t="s">
        <v>266</v>
      </c>
      <c r="AR864" s="60" t="s">
        <v>174</v>
      </c>
      <c r="AS864" s="60" t="s">
        <v>174</v>
      </c>
      <c r="AT864" s="49">
        <v>9</v>
      </c>
      <c r="AU864" s="49">
        <v>1</v>
      </c>
      <c r="AV864" s="49">
        <v>2</v>
      </c>
      <c r="AW864" s="60">
        <v>43669</v>
      </c>
      <c r="AX864" s="60" t="s">
        <v>183</v>
      </c>
      <c r="AY864" s="60">
        <v>43847.693078900462</v>
      </c>
      <c r="AZ864" s="60">
        <v>43650</v>
      </c>
      <c r="BA864" s="60">
        <v>43654</v>
      </c>
      <c r="BB864" s="60" t="s">
        <v>3716</v>
      </c>
      <c r="BC864" s="60">
        <v>43670.518067129633</v>
      </c>
      <c r="BD864" s="60">
        <v>43745</v>
      </c>
      <c r="BE864" s="60">
        <v>44255</v>
      </c>
      <c r="BF864" s="49">
        <f>IF(AND(ISBLANK(tbl_RawData_Report1[[#This Row],[REQ_ID]]),tbl_RawData_Report1[[#This Row],[RH Kit?]] = "Y"),1,COUNTIFS(tbl_RawData_Report1[RH Kit?],"Y",tbl_RawData_Report1[REQ_ID],tbl_RawData_Report1[[#This Row],[REQ_ID]]))</f>
        <v>0</v>
      </c>
      <c r="BG864" s="49">
        <f>COUNTIFS(tbl_RawData_Report1[RH Kit?],"Y",tbl_RawData_Report1[Order No.],tbl_RawData_Report1[[#This Row],[Order No.]])</f>
        <v>0</v>
      </c>
      <c r="BH864" s="49">
        <f>SUM(tbl_RawData_Report1[[#This Row],[RH Kit Req]:[RH Kit PO]])</f>
        <v>0</v>
      </c>
      <c r="BI864" s="49" t="str">
        <f>IFERROR(VLOOKUP(B864,Lookup!A:B,2,FALSE),B864)</f>
        <v>CPROFLXCN500MG_10</v>
      </c>
      <c r="BJ864" s="49" t="b">
        <f t="shared" si="13"/>
        <v>0</v>
      </c>
      <c r="BK864" s="49" t="str">
        <f>tbl_RawData_Report1[[#This Row],[Item ID]]&amp;tbl_RawData_Report1[[#This Row],[Order No.]]</f>
        <v>CPROFLXCN500MG_100000038898</v>
      </c>
      <c r="BL864"/>
      <c r="BM864"/>
      <c r="BN864"/>
    </row>
    <row r="865" spans="1:66" hidden="1" x14ac:dyDescent="0.25">
      <c r="A865" s="35" t="s">
        <v>8</v>
      </c>
      <c r="B865" s="35" t="s">
        <v>3713</v>
      </c>
      <c r="C865" s="35">
        <v>1</v>
      </c>
      <c r="D865" s="35">
        <v>1</v>
      </c>
      <c r="E865" s="35">
        <v>1</v>
      </c>
      <c r="F865" s="35" t="s">
        <v>448</v>
      </c>
      <c r="G865" s="35" t="s">
        <v>3711</v>
      </c>
      <c r="H865" s="35" t="s">
        <v>3714</v>
      </c>
      <c r="I865" s="35" t="s">
        <v>593</v>
      </c>
      <c r="J865" s="35">
        <v>3750</v>
      </c>
      <c r="K865" s="35" t="s">
        <v>2332</v>
      </c>
      <c r="L865" s="35" t="s">
        <v>2576</v>
      </c>
      <c r="M865" s="35" t="s">
        <v>396</v>
      </c>
      <c r="N865" s="35" t="s">
        <v>122</v>
      </c>
      <c r="O865" s="35" t="s">
        <v>2577</v>
      </c>
      <c r="P865" s="35" t="s">
        <v>2333</v>
      </c>
      <c r="Q865" s="35" t="s">
        <v>311</v>
      </c>
      <c r="R865" s="35" t="s">
        <v>293</v>
      </c>
      <c r="S865" s="35" t="s">
        <v>294</v>
      </c>
      <c r="T865" s="35" t="s">
        <v>5061</v>
      </c>
      <c r="U865" s="35" t="s">
        <v>272</v>
      </c>
      <c r="V865" s="35">
        <v>0</v>
      </c>
      <c r="W865" s="35">
        <v>0</v>
      </c>
      <c r="X865" s="49">
        <v>5000</v>
      </c>
      <c r="Y865" s="60" t="s">
        <v>655</v>
      </c>
      <c r="Z865" s="49">
        <v>10</v>
      </c>
      <c r="AA865" s="49">
        <v>50000</v>
      </c>
      <c r="AB865" s="60" t="s">
        <v>637</v>
      </c>
      <c r="AC865" s="60" t="s">
        <v>660</v>
      </c>
      <c r="AD865" s="60" t="s">
        <v>2760</v>
      </c>
      <c r="AE865" s="60" t="s">
        <v>2761</v>
      </c>
      <c r="AF865" s="49">
        <v>2019</v>
      </c>
      <c r="AG865" s="60" t="s">
        <v>3605</v>
      </c>
      <c r="AH865" s="60">
        <v>43777</v>
      </c>
      <c r="AI865" s="60">
        <v>43787</v>
      </c>
      <c r="AJ865" s="60">
        <v>43777</v>
      </c>
      <c r="AK865" s="60">
        <v>43774</v>
      </c>
      <c r="AL865" s="60">
        <v>43779</v>
      </c>
      <c r="AM865" s="60" t="s">
        <v>567</v>
      </c>
      <c r="AN865" s="60" t="s">
        <v>3712</v>
      </c>
      <c r="AO865" s="60" t="s">
        <v>3717</v>
      </c>
      <c r="AP865" s="49"/>
      <c r="AQ865" s="60" t="s">
        <v>266</v>
      </c>
      <c r="AR865" s="60" t="s">
        <v>174</v>
      </c>
      <c r="AS865" s="60" t="s">
        <v>174</v>
      </c>
      <c r="AT865" s="49">
        <v>9</v>
      </c>
      <c r="AU865" s="49">
        <v>1</v>
      </c>
      <c r="AV865" s="49">
        <v>1</v>
      </c>
      <c r="AW865" s="60">
        <v>43669</v>
      </c>
      <c r="AX865" s="60" t="s">
        <v>183</v>
      </c>
      <c r="AY865" s="60">
        <v>43847.693078900462</v>
      </c>
      <c r="AZ865" s="60">
        <v>43650</v>
      </c>
      <c r="BA865" s="60">
        <v>43654</v>
      </c>
      <c r="BB865" s="60" t="s">
        <v>3716</v>
      </c>
      <c r="BC865" s="60">
        <v>43670.518067129633</v>
      </c>
      <c r="BD865" s="60">
        <v>43745</v>
      </c>
      <c r="BE865" s="60">
        <v>44377</v>
      </c>
      <c r="BF865" s="49">
        <f>IF(AND(ISBLANK(tbl_RawData_Report1[[#This Row],[REQ_ID]]),tbl_RawData_Report1[[#This Row],[RH Kit?]] = "Y"),1,COUNTIFS(tbl_RawData_Report1[RH Kit?],"Y",tbl_RawData_Report1[REQ_ID],tbl_RawData_Report1[[#This Row],[REQ_ID]]))</f>
        <v>0</v>
      </c>
      <c r="BG865" s="49">
        <f>COUNTIFS(tbl_RawData_Report1[RH Kit?],"Y",tbl_RawData_Report1[Order No.],tbl_RawData_Report1[[#This Row],[Order No.]])</f>
        <v>0</v>
      </c>
      <c r="BH865" s="49">
        <f>SUM(tbl_RawData_Report1[[#This Row],[RH Kit Req]:[RH Kit PO]])</f>
        <v>0</v>
      </c>
      <c r="BI865" s="49" t="str">
        <f>IFERROR(VLOOKUP(B865,Lookup!A:B,2,FALSE),B865)</f>
        <v>CPROFLXCN500MG_10</v>
      </c>
      <c r="BJ865" s="49" t="b">
        <f t="shared" si="13"/>
        <v>1</v>
      </c>
      <c r="BK865" s="49" t="str">
        <f>tbl_RawData_Report1[[#This Row],[Item ID]]&amp;tbl_RawData_Report1[[#This Row],[Order No.]]</f>
        <v>CPROFLXCN500MG_100000038898</v>
      </c>
      <c r="BL865"/>
      <c r="BM865"/>
      <c r="BN865"/>
    </row>
    <row r="866" spans="1:66" hidden="1" x14ac:dyDescent="0.25">
      <c r="A866" s="35" t="s">
        <v>8</v>
      </c>
      <c r="B866" s="35" t="s">
        <v>2905</v>
      </c>
      <c r="C866" s="35">
        <v>1</v>
      </c>
      <c r="D866" s="35">
        <v>1</v>
      </c>
      <c r="E866" s="35">
        <v>1</v>
      </c>
      <c r="F866" s="35" t="s">
        <v>408</v>
      </c>
      <c r="G866" s="35" t="s">
        <v>3719</v>
      </c>
      <c r="H866" s="35" t="s">
        <v>712</v>
      </c>
      <c r="I866" s="35" t="s">
        <v>593</v>
      </c>
      <c r="J866" s="35">
        <v>50000.25</v>
      </c>
      <c r="K866" s="35" t="s">
        <v>400</v>
      </c>
      <c r="L866" s="35" t="s">
        <v>401</v>
      </c>
      <c r="M866" s="35" t="s">
        <v>396</v>
      </c>
      <c r="N866" s="35" t="s">
        <v>122</v>
      </c>
      <c r="O866" s="35" t="s">
        <v>402</v>
      </c>
      <c r="P866" s="35" t="s">
        <v>403</v>
      </c>
      <c r="Q866" s="35" t="s">
        <v>311</v>
      </c>
      <c r="R866" s="35" t="s">
        <v>298</v>
      </c>
      <c r="S866" s="35" t="s">
        <v>191</v>
      </c>
      <c r="T866" s="35" t="s">
        <v>5068</v>
      </c>
      <c r="U866" s="35" t="s">
        <v>272</v>
      </c>
      <c r="V866" s="35">
        <v>0</v>
      </c>
      <c r="W866" s="35">
        <v>0</v>
      </c>
      <c r="X866" s="49">
        <v>66667</v>
      </c>
      <c r="Y866" s="60" t="s">
        <v>345</v>
      </c>
      <c r="Z866" s="49">
        <v>3</v>
      </c>
      <c r="AA866" s="49">
        <v>200001</v>
      </c>
      <c r="AB866" s="60" t="s">
        <v>637</v>
      </c>
      <c r="AC866" s="60" t="s">
        <v>715</v>
      </c>
      <c r="AD866" s="60" t="s">
        <v>661</v>
      </c>
      <c r="AE866" s="60" t="s">
        <v>662</v>
      </c>
      <c r="AF866" s="49">
        <v>2019</v>
      </c>
      <c r="AG866" s="60" t="s">
        <v>3718</v>
      </c>
      <c r="AH866" s="60">
        <v>43792</v>
      </c>
      <c r="AI866" s="60">
        <v>43794</v>
      </c>
      <c r="AJ866" s="60">
        <v>43792</v>
      </c>
      <c r="AK866" s="60">
        <v>43787</v>
      </c>
      <c r="AL866" s="60">
        <v>43794</v>
      </c>
      <c r="AM866" s="60" t="s">
        <v>568</v>
      </c>
      <c r="AN866" s="60" t="s">
        <v>3720</v>
      </c>
      <c r="AO866" s="60" t="s">
        <v>3721</v>
      </c>
      <c r="AP866" s="49"/>
      <c r="AQ866" s="60" t="s">
        <v>266</v>
      </c>
      <c r="AR866" s="60" t="s">
        <v>174</v>
      </c>
      <c r="AS866" s="60" t="s">
        <v>174</v>
      </c>
      <c r="AT866" s="49">
        <v>1</v>
      </c>
      <c r="AU866" s="49">
        <v>1</v>
      </c>
      <c r="AV866" s="49">
        <v>1</v>
      </c>
      <c r="AW866" s="60">
        <v>43670</v>
      </c>
      <c r="AX866" s="60" t="s">
        <v>183</v>
      </c>
      <c r="AY866" s="60">
        <v>43829.774799386571</v>
      </c>
      <c r="AZ866" s="60">
        <v>43630</v>
      </c>
      <c r="BA866" s="60">
        <v>43663</v>
      </c>
      <c r="BB866" s="60" t="s">
        <v>3722</v>
      </c>
      <c r="BC866" s="60">
        <v>43670.581875000003</v>
      </c>
      <c r="BD866" s="60">
        <v>43798</v>
      </c>
      <c r="BE866" s="60">
        <v>47848</v>
      </c>
      <c r="BF866" s="49">
        <f>IF(AND(ISBLANK(tbl_RawData_Report1[[#This Row],[REQ_ID]]),tbl_RawData_Report1[[#This Row],[RH Kit?]] = "Y"),1,COUNTIFS(tbl_RawData_Report1[RH Kit?],"Y",tbl_RawData_Report1[REQ_ID],tbl_RawData_Report1[[#This Row],[REQ_ID]]))</f>
        <v>0</v>
      </c>
      <c r="BG866" s="49">
        <f>COUNTIFS(tbl_RawData_Report1[RH Kit?],"Y",tbl_RawData_Report1[Order No.],tbl_RawData_Report1[[#This Row],[Order No.]])</f>
        <v>0</v>
      </c>
      <c r="BH866" s="49">
        <f>SUM(tbl_RawData_Report1[[#This Row],[RH Kit Req]:[RH Kit PO]])</f>
        <v>0</v>
      </c>
      <c r="BI866" s="49" t="str">
        <f>IFERROR(VLOOKUP(B866,Lookup!A:B,2,FALSE),B866)</f>
        <v>MISOPROSTOL200MG_3</v>
      </c>
      <c r="BJ866" s="49" t="b">
        <f t="shared" si="13"/>
        <v>1</v>
      </c>
      <c r="BK866" s="49" t="str">
        <f>tbl_RawData_Report1[[#This Row],[Item ID]]&amp;tbl_RawData_Report1[[#This Row],[Order No.]]</f>
        <v>MISOPROSTOL200MG_30000038901</v>
      </c>
      <c r="BL866"/>
      <c r="BM866"/>
      <c r="BN866"/>
    </row>
    <row r="867" spans="1:66" hidden="1" x14ac:dyDescent="0.25">
      <c r="A867" s="35" t="s">
        <v>8</v>
      </c>
      <c r="B867" s="35" t="s">
        <v>4571</v>
      </c>
      <c r="C867" s="35">
        <v>1</v>
      </c>
      <c r="D867" s="35">
        <v>1</v>
      </c>
      <c r="E867" s="35">
        <v>1</v>
      </c>
      <c r="F867" s="35" t="s">
        <v>434</v>
      </c>
      <c r="G867" s="35" t="s">
        <v>4966</v>
      </c>
      <c r="H867" s="35" t="s">
        <v>4572</v>
      </c>
      <c r="I867" s="35" t="s">
        <v>593</v>
      </c>
      <c r="J867" s="35">
        <v>8400</v>
      </c>
      <c r="K867" s="35" t="s">
        <v>433</v>
      </c>
      <c r="L867" s="35" t="s">
        <v>464</v>
      </c>
      <c r="M867" s="35" t="s">
        <v>396</v>
      </c>
      <c r="N867" s="35" t="s">
        <v>122</v>
      </c>
      <c r="O867" s="35" t="s">
        <v>469</v>
      </c>
      <c r="P867" s="35" t="s">
        <v>619</v>
      </c>
      <c r="Q867" s="35" t="s">
        <v>308</v>
      </c>
      <c r="R867" s="35" t="s">
        <v>309</v>
      </c>
      <c r="S867" s="35" t="s">
        <v>310</v>
      </c>
      <c r="T867" s="35" t="s">
        <v>5068</v>
      </c>
      <c r="U867" s="35" t="s">
        <v>272</v>
      </c>
      <c r="V867" s="35">
        <v>0</v>
      </c>
      <c r="W867" s="35">
        <v>0</v>
      </c>
      <c r="X867" s="49">
        <v>120000</v>
      </c>
      <c r="Y867" s="60" t="s">
        <v>340</v>
      </c>
      <c r="Z867" s="49">
        <v>1</v>
      </c>
      <c r="AA867" s="49">
        <v>120000</v>
      </c>
      <c r="AB867" s="60" t="s">
        <v>4570</v>
      </c>
      <c r="AC867" s="60" t="s">
        <v>4573</v>
      </c>
      <c r="AD867" s="60" t="s">
        <v>694</v>
      </c>
      <c r="AE867" s="60" t="s">
        <v>695</v>
      </c>
      <c r="AF867" s="49">
        <v>2019</v>
      </c>
      <c r="AG867" s="60" t="s">
        <v>4965</v>
      </c>
      <c r="AH867" s="60">
        <v>43787</v>
      </c>
      <c r="AI867" s="60">
        <v>43789</v>
      </c>
      <c r="AJ867" s="60">
        <v>43787</v>
      </c>
      <c r="AK867" s="60">
        <v>43782</v>
      </c>
      <c r="AL867" s="60">
        <v>43789</v>
      </c>
      <c r="AM867" s="60" t="s">
        <v>567</v>
      </c>
      <c r="AN867" s="60" t="s">
        <v>4967</v>
      </c>
      <c r="AO867" s="60" t="s">
        <v>4968</v>
      </c>
      <c r="AP867" s="49"/>
      <c r="AQ867" s="60" t="s">
        <v>266</v>
      </c>
      <c r="AR867" s="60" t="s">
        <v>174</v>
      </c>
      <c r="AS867" s="60" t="s">
        <v>174</v>
      </c>
      <c r="AT867" s="49">
        <v>9</v>
      </c>
      <c r="AU867" s="49">
        <v>1</v>
      </c>
      <c r="AV867" s="49">
        <v>1</v>
      </c>
      <c r="AW867" s="60">
        <v>43670</v>
      </c>
      <c r="AX867" s="60" t="s">
        <v>183</v>
      </c>
      <c r="AY867" s="60">
        <v>43810.724815856483</v>
      </c>
      <c r="AZ867" s="60">
        <v>43530</v>
      </c>
      <c r="BA867" s="60">
        <v>43665</v>
      </c>
      <c r="BB867" s="60" t="s">
        <v>4969</v>
      </c>
      <c r="BC867" s="60">
        <v>43670.759872685187</v>
      </c>
      <c r="BD867" s="60">
        <v>43740</v>
      </c>
      <c r="BE867" s="60">
        <v>44561</v>
      </c>
      <c r="BF867" s="49">
        <f>IF(AND(ISBLANK(tbl_RawData_Report1[[#This Row],[REQ_ID]]),tbl_RawData_Report1[[#This Row],[RH Kit?]] = "Y"),1,COUNTIFS(tbl_RawData_Report1[RH Kit?],"Y",tbl_RawData_Report1[REQ_ID],tbl_RawData_Report1[[#This Row],[REQ_ID]]))</f>
        <v>0</v>
      </c>
      <c r="BG867" s="49">
        <f>COUNTIFS(tbl_RawData_Report1[RH Kit?],"Y",tbl_RawData_Report1[Order No.],tbl_RawData_Report1[[#This Row],[Order No.]])</f>
        <v>0</v>
      </c>
      <c r="BH867" s="49">
        <f>SUM(tbl_RawData_Report1[[#This Row],[RH Kit Req]:[RH Kit PO]])</f>
        <v>0</v>
      </c>
      <c r="BI867" s="49" t="str">
        <f>IFERROR(VLOOKUP(B867,Lookup!A:B,2,FALSE),B867)</f>
        <v>PREG_TEST_STRIP</v>
      </c>
      <c r="BJ867" s="49" t="b">
        <f t="shared" si="13"/>
        <v>1</v>
      </c>
      <c r="BK867" s="49" t="str">
        <f>tbl_RawData_Report1[[#This Row],[Item ID]]&amp;tbl_RawData_Report1[[#This Row],[Order No.]]</f>
        <v>PREG_TEST_STRIP0000038905</v>
      </c>
      <c r="BL867"/>
      <c r="BM867"/>
      <c r="BN867"/>
    </row>
    <row r="868" spans="1:66" hidden="1" x14ac:dyDescent="0.25">
      <c r="A868" s="35" t="s">
        <v>8</v>
      </c>
      <c r="B868" s="35" t="s">
        <v>876</v>
      </c>
      <c r="C868" s="35">
        <v>1</v>
      </c>
      <c r="D868" s="35">
        <v>2</v>
      </c>
      <c r="E868" s="35">
        <v>1</v>
      </c>
      <c r="F868" s="35" t="s">
        <v>413</v>
      </c>
      <c r="G868" s="35" t="s">
        <v>3723</v>
      </c>
      <c r="H868" s="35" t="s">
        <v>877</v>
      </c>
      <c r="I868" s="35" t="s">
        <v>593</v>
      </c>
      <c r="J868" s="35">
        <v>0</v>
      </c>
      <c r="K868" s="35" t="s">
        <v>400</v>
      </c>
      <c r="L868" s="35" t="s">
        <v>401</v>
      </c>
      <c r="M868" s="35" t="s">
        <v>396</v>
      </c>
      <c r="N868" s="35" t="s">
        <v>122</v>
      </c>
      <c r="O868" s="35" t="s">
        <v>402</v>
      </c>
      <c r="P868" s="35" t="s">
        <v>403</v>
      </c>
      <c r="Q868" s="35" t="s">
        <v>311</v>
      </c>
      <c r="R868" s="35" t="s">
        <v>268</v>
      </c>
      <c r="S868" s="35" t="s">
        <v>192</v>
      </c>
      <c r="T868" s="35" t="s">
        <v>5068</v>
      </c>
      <c r="U868" s="35" t="s">
        <v>269</v>
      </c>
      <c r="V868" s="35">
        <v>0</v>
      </c>
      <c r="W868" s="35">
        <v>0</v>
      </c>
      <c r="X868" s="49">
        <v>0</v>
      </c>
      <c r="Y868" s="60" t="s">
        <v>655</v>
      </c>
      <c r="Z868" s="49">
        <v>10</v>
      </c>
      <c r="AA868" s="49">
        <v>0</v>
      </c>
      <c r="AB868" s="60" t="s">
        <v>637</v>
      </c>
      <c r="AC868" s="60" t="s">
        <v>715</v>
      </c>
      <c r="AD868" s="60" t="s">
        <v>661</v>
      </c>
      <c r="AE868" s="60" t="s">
        <v>662</v>
      </c>
      <c r="AF868" s="49">
        <v>2019</v>
      </c>
      <c r="AG868" s="60" t="s">
        <v>2898</v>
      </c>
      <c r="AH868" s="60">
        <v>43929</v>
      </c>
      <c r="AI868" s="60">
        <v>43976</v>
      </c>
      <c r="AJ868" s="60">
        <v>43929</v>
      </c>
      <c r="AK868" s="60">
        <v>43942</v>
      </c>
      <c r="AL868" s="60">
        <v>43976</v>
      </c>
      <c r="AM868" s="60" t="s">
        <v>567</v>
      </c>
      <c r="AN868" s="60" t="s">
        <v>3724</v>
      </c>
      <c r="AO868" s="60" t="s">
        <v>3725</v>
      </c>
      <c r="AP868" s="49"/>
      <c r="AQ868" s="60" t="s">
        <v>266</v>
      </c>
      <c r="AR868" s="60" t="s">
        <v>369</v>
      </c>
      <c r="AS868" s="60" t="s">
        <v>174</v>
      </c>
      <c r="AT868" s="49">
        <v>12</v>
      </c>
      <c r="AU868" s="49">
        <v>1</v>
      </c>
      <c r="AV868" s="49">
        <v>1</v>
      </c>
      <c r="AW868" s="60">
        <v>43671</v>
      </c>
      <c r="AX868" s="60" t="s">
        <v>183</v>
      </c>
      <c r="AY868" s="60">
        <v>44113.674115081019</v>
      </c>
      <c r="AZ868" s="60">
        <v>43552</v>
      </c>
      <c r="BA868" s="60">
        <v>43557</v>
      </c>
      <c r="BB868" s="60" t="s">
        <v>3726</v>
      </c>
      <c r="BC868" s="60">
        <v>43678.73878472222</v>
      </c>
      <c r="BD868" s="60">
        <v>43938</v>
      </c>
      <c r="BE868" s="60">
        <v>47848</v>
      </c>
      <c r="BF868" s="49">
        <f>IF(AND(ISBLANK(tbl_RawData_Report1[[#This Row],[REQ_ID]]),tbl_RawData_Report1[[#This Row],[RH Kit?]] = "Y"),1,COUNTIFS(tbl_RawData_Report1[RH Kit?],"Y",tbl_RawData_Report1[REQ_ID],tbl_RawData_Report1[[#This Row],[REQ_ID]]))</f>
        <v>0</v>
      </c>
      <c r="BG868" s="49">
        <f>COUNTIFS(tbl_RawData_Report1[RH Kit?],"Y",tbl_RawData_Report1[Order No.],tbl_RawData_Report1[[#This Row],[Order No.]])</f>
        <v>0</v>
      </c>
      <c r="BH868" s="49">
        <f>SUM(tbl_RawData_Report1[[#This Row],[RH Kit Req]:[RH Kit PO]])</f>
        <v>0</v>
      </c>
      <c r="BI868" s="49" t="str">
        <f>IFERROR(VLOOKUP(B868,Lookup!A:B,2,FALSE),B868)</f>
        <v>OXYTOCIN_10IU/ML</v>
      </c>
      <c r="BJ868" s="49" t="b">
        <f t="shared" si="13"/>
        <v>0</v>
      </c>
      <c r="BK868" s="49" t="str">
        <f>tbl_RawData_Report1[[#This Row],[Item ID]]&amp;tbl_RawData_Report1[[#This Row],[Order No.]]</f>
        <v>OXYTOCIN_10IU/ML0000038916</v>
      </c>
      <c r="BL868"/>
      <c r="BM868"/>
      <c r="BN868"/>
    </row>
    <row r="869" spans="1:66" hidden="1" x14ac:dyDescent="0.25">
      <c r="A869" s="35" t="s">
        <v>8</v>
      </c>
      <c r="B869" s="35" t="s">
        <v>876</v>
      </c>
      <c r="C869" s="35">
        <v>1</v>
      </c>
      <c r="D869" s="35">
        <v>1</v>
      </c>
      <c r="E869" s="35">
        <v>1</v>
      </c>
      <c r="F869" s="35" t="s">
        <v>413</v>
      </c>
      <c r="G869" s="35" t="s">
        <v>3723</v>
      </c>
      <c r="H869" s="35" t="s">
        <v>877</v>
      </c>
      <c r="I869" s="35" t="s">
        <v>593</v>
      </c>
      <c r="J869" s="35">
        <v>11825</v>
      </c>
      <c r="K869" s="35" t="s">
        <v>400</v>
      </c>
      <c r="L869" s="35" t="s">
        <v>401</v>
      </c>
      <c r="M869" s="35" t="s">
        <v>396</v>
      </c>
      <c r="N869" s="35" t="s">
        <v>122</v>
      </c>
      <c r="O869" s="35" t="s">
        <v>402</v>
      </c>
      <c r="P869" s="35" t="s">
        <v>403</v>
      </c>
      <c r="Q869" s="35" t="s">
        <v>311</v>
      </c>
      <c r="R869" s="35" t="s">
        <v>268</v>
      </c>
      <c r="S869" s="35" t="s">
        <v>192</v>
      </c>
      <c r="T869" s="35" t="s">
        <v>5068</v>
      </c>
      <c r="U869" s="35" t="s">
        <v>272</v>
      </c>
      <c r="V869" s="35">
        <v>0</v>
      </c>
      <c r="W869" s="35">
        <v>0</v>
      </c>
      <c r="X869" s="49">
        <v>4300</v>
      </c>
      <c r="Y869" s="60" t="s">
        <v>655</v>
      </c>
      <c r="Z869" s="49">
        <v>10</v>
      </c>
      <c r="AA869" s="49">
        <v>43000</v>
      </c>
      <c r="AB869" s="60" t="s">
        <v>637</v>
      </c>
      <c r="AC869" s="60" t="s">
        <v>715</v>
      </c>
      <c r="AD869" s="60" t="s">
        <v>661</v>
      </c>
      <c r="AE869" s="60" t="s">
        <v>662</v>
      </c>
      <c r="AF869" s="49">
        <v>2019</v>
      </c>
      <c r="AG869" s="60" t="s">
        <v>2898</v>
      </c>
      <c r="AH869" s="60">
        <v>43811</v>
      </c>
      <c r="AI869" s="60">
        <v>43811</v>
      </c>
      <c r="AJ869" s="60">
        <v>43811</v>
      </c>
      <c r="AK869" s="60">
        <v>43808</v>
      </c>
      <c r="AL869" s="60">
        <v>43811</v>
      </c>
      <c r="AM869" s="60" t="s">
        <v>567</v>
      </c>
      <c r="AN869" s="60" t="s">
        <v>3724</v>
      </c>
      <c r="AO869" s="60" t="s">
        <v>3756</v>
      </c>
      <c r="AP869" s="49"/>
      <c r="AQ869" s="60" t="s">
        <v>266</v>
      </c>
      <c r="AR869" s="60" t="s">
        <v>369</v>
      </c>
      <c r="AS869" s="60" t="s">
        <v>174</v>
      </c>
      <c r="AT869" s="49">
        <v>12</v>
      </c>
      <c r="AU869" s="49">
        <v>1</v>
      </c>
      <c r="AV869" s="49">
        <v>1</v>
      </c>
      <c r="AW869" s="60">
        <v>43671</v>
      </c>
      <c r="AX869" s="60" t="s">
        <v>183</v>
      </c>
      <c r="AY869" s="60">
        <v>44113.674115081019</v>
      </c>
      <c r="AZ869" s="60">
        <v>43552</v>
      </c>
      <c r="BA869" s="60">
        <v>43557</v>
      </c>
      <c r="BB869" s="60" t="s">
        <v>3757</v>
      </c>
      <c r="BC869" s="60">
        <v>43678.73878472222</v>
      </c>
      <c r="BD869" s="60">
        <v>43784</v>
      </c>
      <c r="BE869" s="60">
        <v>47848</v>
      </c>
      <c r="BF869" s="49">
        <f>IF(AND(ISBLANK(tbl_RawData_Report1[[#This Row],[REQ_ID]]),tbl_RawData_Report1[[#This Row],[RH Kit?]] = "Y"),1,COUNTIFS(tbl_RawData_Report1[RH Kit?],"Y",tbl_RawData_Report1[REQ_ID],tbl_RawData_Report1[[#This Row],[REQ_ID]]))</f>
        <v>0</v>
      </c>
      <c r="BG869" s="49">
        <f>COUNTIFS(tbl_RawData_Report1[RH Kit?],"Y",tbl_RawData_Report1[Order No.],tbl_RawData_Report1[[#This Row],[Order No.]])</f>
        <v>0</v>
      </c>
      <c r="BH869" s="49">
        <f>SUM(tbl_RawData_Report1[[#This Row],[RH Kit Req]:[RH Kit PO]])</f>
        <v>0</v>
      </c>
      <c r="BI869" s="49" t="str">
        <f>IFERROR(VLOOKUP(B869,Lookup!A:B,2,FALSE),B869)</f>
        <v>OXYTOCIN_10IU/ML</v>
      </c>
      <c r="BJ869" s="49" t="b">
        <f t="shared" si="13"/>
        <v>0</v>
      </c>
      <c r="BK869" s="49" t="str">
        <f>tbl_RawData_Report1[[#This Row],[Item ID]]&amp;tbl_RawData_Report1[[#This Row],[Order No.]]</f>
        <v>OXYTOCIN_10IU/ML0000038916</v>
      </c>
      <c r="BL869"/>
      <c r="BM869"/>
      <c r="BN869"/>
    </row>
    <row r="870" spans="1:66" hidden="1" x14ac:dyDescent="0.25">
      <c r="A870" s="35" t="s">
        <v>8</v>
      </c>
      <c r="B870" s="35" t="s">
        <v>876</v>
      </c>
      <c r="C870" s="35">
        <v>1</v>
      </c>
      <c r="D870" s="35">
        <v>2</v>
      </c>
      <c r="E870" s="35">
        <v>3</v>
      </c>
      <c r="F870" s="35" t="s">
        <v>413</v>
      </c>
      <c r="G870" s="35" t="s">
        <v>3723</v>
      </c>
      <c r="H870" s="35" t="s">
        <v>877</v>
      </c>
      <c r="I870" s="35" t="s">
        <v>593</v>
      </c>
      <c r="J870" s="35">
        <v>116050</v>
      </c>
      <c r="K870" s="35" t="s">
        <v>400</v>
      </c>
      <c r="L870" s="35" t="s">
        <v>401</v>
      </c>
      <c r="M870" s="35" t="s">
        <v>396</v>
      </c>
      <c r="N870" s="35" t="s">
        <v>122</v>
      </c>
      <c r="O870" s="35" t="s">
        <v>402</v>
      </c>
      <c r="P870" s="35" t="s">
        <v>403</v>
      </c>
      <c r="Q870" s="35" t="s">
        <v>311</v>
      </c>
      <c r="R870" s="35" t="s">
        <v>268</v>
      </c>
      <c r="S870" s="35" t="s">
        <v>192</v>
      </c>
      <c r="T870" s="35" t="s">
        <v>5068</v>
      </c>
      <c r="U870" s="35" t="s">
        <v>269</v>
      </c>
      <c r="V870" s="35">
        <v>0</v>
      </c>
      <c r="W870" s="35">
        <v>0</v>
      </c>
      <c r="X870" s="49">
        <v>42200</v>
      </c>
      <c r="Y870" s="60" t="s">
        <v>655</v>
      </c>
      <c r="Z870" s="49">
        <v>10</v>
      </c>
      <c r="AA870" s="49">
        <v>422000</v>
      </c>
      <c r="AB870" s="60" t="s">
        <v>637</v>
      </c>
      <c r="AC870" s="60" t="s">
        <v>715</v>
      </c>
      <c r="AD870" s="60" t="s">
        <v>661</v>
      </c>
      <c r="AE870" s="60" t="s">
        <v>662</v>
      </c>
      <c r="AF870" s="49">
        <v>2019</v>
      </c>
      <c r="AG870" s="60" t="s">
        <v>2898</v>
      </c>
      <c r="AH870" s="60">
        <v>43929</v>
      </c>
      <c r="AI870" s="60">
        <v>43976</v>
      </c>
      <c r="AJ870" s="60">
        <v>43929</v>
      </c>
      <c r="AK870" s="60">
        <v>43955</v>
      </c>
      <c r="AL870" s="60">
        <v>43976</v>
      </c>
      <c r="AM870" s="60" t="s">
        <v>567</v>
      </c>
      <c r="AN870" s="60" t="s">
        <v>3724</v>
      </c>
      <c r="AO870" s="60" t="s">
        <v>7179</v>
      </c>
      <c r="AP870" s="49"/>
      <c r="AQ870" s="60" t="s">
        <v>266</v>
      </c>
      <c r="AR870" s="60" t="s">
        <v>369</v>
      </c>
      <c r="AS870" s="60" t="s">
        <v>174</v>
      </c>
      <c r="AT870" s="49">
        <v>12</v>
      </c>
      <c r="AU870" s="49">
        <v>1</v>
      </c>
      <c r="AV870" s="49">
        <v>1</v>
      </c>
      <c r="AW870" s="60">
        <v>43671</v>
      </c>
      <c r="AX870" s="60" t="s">
        <v>183</v>
      </c>
      <c r="AY870" s="60">
        <v>44113.674115081019</v>
      </c>
      <c r="AZ870" s="60">
        <v>43552</v>
      </c>
      <c r="BA870" s="60">
        <v>43557</v>
      </c>
      <c r="BB870" s="60" t="s">
        <v>3726</v>
      </c>
      <c r="BC870" s="60">
        <v>43678.73878472222</v>
      </c>
      <c r="BD870" s="60">
        <v>43938</v>
      </c>
      <c r="BE870" s="60">
        <v>47848</v>
      </c>
      <c r="BF870" s="49">
        <f>IF(AND(ISBLANK(tbl_RawData_Report1[[#This Row],[REQ_ID]]),tbl_RawData_Report1[[#This Row],[RH Kit?]] = "Y"),1,COUNTIFS(tbl_RawData_Report1[RH Kit?],"Y",tbl_RawData_Report1[REQ_ID],tbl_RawData_Report1[[#This Row],[REQ_ID]]))</f>
        <v>0</v>
      </c>
      <c r="BG870" s="49">
        <f>COUNTIFS(tbl_RawData_Report1[RH Kit?],"Y",tbl_RawData_Report1[Order No.],tbl_RawData_Report1[[#This Row],[Order No.]])</f>
        <v>0</v>
      </c>
      <c r="BH870" s="49">
        <f>SUM(tbl_RawData_Report1[[#This Row],[RH Kit Req]:[RH Kit PO]])</f>
        <v>0</v>
      </c>
      <c r="BI870" s="49" t="str">
        <f>IFERROR(VLOOKUP(B870,Lookup!A:B,2,FALSE),B870)</f>
        <v>OXYTOCIN_10IU/ML</v>
      </c>
      <c r="BJ870" s="49" t="b">
        <f t="shared" si="13"/>
        <v>0</v>
      </c>
      <c r="BK870" s="49" t="str">
        <f>tbl_RawData_Report1[[#This Row],[Item ID]]&amp;tbl_RawData_Report1[[#This Row],[Order No.]]</f>
        <v>OXYTOCIN_10IU/ML0000038916</v>
      </c>
      <c r="BL870"/>
      <c r="BM870"/>
      <c r="BN870"/>
    </row>
    <row r="871" spans="1:66" hidden="1" x14ac:dyDescent="0.25">
      <c r="A871" s="35" t="s">
        <v>8</v>
      </c>
      <c r="B871" s="35" t="s">
        <v>876</v>
      </c>
      <c r="C871" s="35">
        <v>1</v>
      </c>
      <c r="D871" s="35">
        <v>2</v>
      </c>
      <c r="E871" s="35">
        <v>2</v>
      </c>
      <c r="F871" s="35" t="s">
        <v>413</v>
      </c>
      <c r="G871" s="35" t="s">
        <v>3723</v>
      </c>
      <c r="H871" s="35" t="s">
        <v>877</v>
      </c>
      <c r="I871" s="35" t="s">
        <v>593</v>
      </c>
      <c r="J871" s="35">
        <v>315430.5</v>
      </c>
      <c r="K871" s="35" t="s">
        <v>400</v>
      </c>
      <c r="L871" s="35" t="s">
        <v>401</v>
      </c>
      <c r="M871" s="35" t="s">
        <v>396</v>
      </c>
      <c r="N871" s="35" t="s">
        <v>122</v>
      </c>
      <c r="O871" s="35" t="s">
        <v>402</v>
      </c>
      <c r="P871" s="35" t="s">
        <v>403</v>
      </c>
      <c r="Q871" s="35" t="s">
        <v>311</v>
      </c>
      <c r="R871" s="35" t="s">
        <v>268</v>
      </c>
      <c r="S871" s="35" t="s">
        <v>192</v>
      </c>
      <c r="T871" s="35" t="s">
        <v>5068</v>
      </c>
      <c r="U871" s="35" t="s">
        <v>269</v>
      </c>
      <c r="V871" s="35">
        <v>0</v>
      </c>
      <c r="W871" s="35">
        <v>0</v>
      </c>
      <c r="X871" s="49">
        <v>114702</v>
      </c>
      <c r="Y871" s="60" t="s">
        <v>655</v>
      </c>
      <c r="Z871" s="49">
        <v>10</v>
      </c>
      <c r="AA871" s="49">
        <v>1147020</v>
      </c>
      <c r="AB871" s="60" t="s">
        <v>637</v>
      </c>
      <c r="AC871" s="60" t="s">
        <v>715</v>
      </c>
      <c r="AD871" s="60" t="s">
        <v>661</v>
      </c>
      <c r="AE871" s="60" t="s">
        <v>662</v>
      </c>
      <c r="AF871" s="49">
        <v>2019</v>
      </c>
      <c r="AG871" s="60" t="s">
        <v>2898</v>
      </c>
      <c r="AH871" s="60">
        <v>43929</v>
      </c>
      <c r="AI871" s="60">
        <v>43976</v>
      </c>
      <c r="AJ871" s="60">
        <v>43929</v>
      </c>
      <c r="AK871" s="60">
        <v>43942</v>
      </c>
      <c r="AL871" s="60">
        <v>43976</v>
      </c>
      <c r="AM871" s="60" t="s">
        <v>567</v>
      </c>
      <c r="AN871" s="60" t="s">
        <v>3724</v>
      </c>
      <c r="AO871" s="60" t="s">
        <v>3727</v>
      </c>
      <c r="AP871" s="49"/>
      <c r="AQ871" s="60" t="s">
        <v>266</v>
      </c>
      <c r="AR871" s="60" t="s">
        <v>369</v>
      </c>
      <c r="AS871" s="60" t="s">
        <v>174</v>
      </c>
      <c r="AT871" s="49">
        <v>12</v>
      </c>
      <c r="AU871" s="49">
        <v>1</v>
      </c>
      <c r="AV871" s="49">
        <v>1</v>
      </c>
      <c r="AW871" s="60">
        <v>43671</v>
      </c>
      <c r="AX871" s="60" t="s">
        <v>183</v>
      </c>
      <c r="AY871" s="60">
        <v>44113.674115081019</v>
      </c>
      <c r="AZ871" s="60">
        <v>43552</v>
      </c>
      <c r="BA871" s="60">
        <v>43557</v>
      </c>
      <c r="BB871" s="60" t="s">
        <v>3726</v>
      </c>
      <c r="BC871" s="60">
        <v>43678.73878472222</v>
      </c>
      <c r="BD871" s="60">
        <v>43938</v>
      </c>
      <c r="BE871" s="60">
        <v>47848</v>
      </c>
      <c r="BF871" s="49">
        <f>IF(AND(ISBLANK(tbl_RawData_Report1[[#This Row],[REQ_ID]]),tbl_RawData_Report1[[#This Row],[RH Kit?]] = "Y"),1,COUNTIFS(tbl_RawData_Report1[RH Kit?],"Y",tbl_RawData_Report1[REQ_ID],tbl_RawData_Report1[[#This Row],[REQ_ID]]))</f>
        <v>0</v>
      </c>
      <c r="BG871" s="49">
        <f>COUNTIFS(tbl_RawData_Report1[RH Kit?],"Y",tbl_RawData_Report1[Order No.],tbl_RawData_Report1[[#This Row],[Order No.]])</f>
        <v>0</v>
      </c>
      <c r="BH871" s="49">
        <f>SUM(tbl_RawData_Report1[[#This Row],[RH Kit Req]:[RH Kit PO]])</f>
        <v>0</v>
      </c>
      <c r="BI871" s="49" t="str">
        <f>IFERROR(VLOOKUP(B871,Lookup!A:B,2,FALSE),B871)</f>
        <v>OXYTOCIN_10IU/ML</v>
      </c>
      <c r="BJ871" s="49" t="b">
        <f t="shared" si="13"/>
        <v>1</v>
      </c>
      <c r="BK871" s="49" t="str">
        <f>tbl_RawData_Report1[[#This Row],[Item ID]]&amp;tbl_RawData_Report1[[#This Row],[Order No.]]</f>
        <v>OXYTOCIN_10IU/ML0000038916</v>
      </c>
      <c r="BL871"/>
      <c r="BM871"/>
      <c r="BN871"/>
    </row>
    <row r="872" spans="1:66" hidden="1" x14ac:dyDescent="0.25">
      <c r="A872" s="35" t="s">
        <v>8</v>
      </c>
      <c r="B872" s="35" t="s">
        <v>2905</v>
      </c>
      <c r="C872" s="35">
        <v>1</v>
      </c>
      <c r="D872" s="35">
        <v>1</v>
      </c>
      <c r="E872" s="35">
        <v>1</v>
      </c>
      <c r="F872" s="35" t="s">
        <v>451</v>
      </c>
      <c r="G872" s="35" t="s">
        <v>3672</v>
      </c>
      <c r="H872" s="35" t="s">
        <v>712</v>
      </c>
      <c r="I872" s="35" t="s">
        <v>593</v>
      </c>
      <c r="J872" s="35">
        <v>16666.5</v>
      </c>
      <c r="K872" s="35" t="s">
        <v>400</v>
      </c>
      <c r="L872" s="35" t="s">
        <v>401</v>
      </c>
      <c r="M872" s="35" t="s">
        <v>396</v>
      </c>
      <c r="N872" s="35" t="s">
        <v>122</v>
      </c>
      <c r="O872" s="35" t="s">
        <v>402</v>
      </c>
      <c r="P872" s="35" t="s">
        <v>403</v>
      </c>
      <c r="Q872" s="35" t="s">
        <v>311</v>
      </c>
      <c r="R872" s="35" t="s">
        <v>319</v>
      </c>
      <c r="S872" s="35" t="s">
        <v>320</v>
      </c>
      <c r="T872" s="35" t="s">
        <v>5068</v>
      </c>
      <c r="U872" s="35" t="s">
        <v>272</v>
      </c>
      <c r="V872" s="35">
        <v>0</v>
      </c>
      <c r="W872" s="35">
        <v>0</v>
      </c>
      <c r="X872" s="49">
        <v>33333</v>
      </c>
      <c r="Y872" s="60" t="s">
        <v>345</v>
      </c>
      <c r="Z872" s="49">
        <v>3</v>
      </c>
      <c r="AA872" s="49">
        <v>99999</v>
      </c>
      <c r="AB872" s="60" t="s">
        <v>637</v>
      </c>
      <c r="AC872" s="60" t="s">
        <v>715</v>
      </c>
      <c r="AD872" s="60" t="s">
        <v>694</v>
      </c>
      <c r="AE872" s="60" t="s">
        <v>695</v>
      </c>
      <c r="AF872" s="49">
        <v>2019</v>
      </c>
      <c r="AG872" s="60" t="s">
        <v>3671</v>
      </c>
      <c r="AH872" s="60">
        <v>43792</v>
      </c>
      <c r="AI872" s="60">
        <v>43792</v>
      </c>
      <c r="AJ872" s="60">
        <v>43792</v>
      </c>
      <c r="AK872" s="60">
        <v>43787</v>
      </c>
      <c r="AL872" s="60">
        <v>43792</v>
      </c>
      <c r="AM872" s="60" t="s">
        <v>567</v>
      </c>
      <c r="AN872" s="60" t="s">
        <v>3673</v>
      </c>
      <c r="AO872" s="60" t="s">
        <v>3674</v>
      </c>
      <c r="AP872" s="49"/>
      <c r="AQ872" s="60" t="s">
        <v>266</v>
      </c>
      <c r="AR872" s="60" t="s">
        <v>174</v>
      </c>
      <c r="AS872" s="60" t="s">
        <v>174</v>
      </c>
      <c r="AT872" s="49">
        <v>1</v>
      </c>
      <c r="AU872" s="49">
        <v>1</v>
      </c>
      <c r="AV872" s="49">
        <v>1</v>
      </c>
      <c r="AW872" s="60">
        <v>43675</v>
      </c>
      <c r="AX872" s="60" t="s">
        <v>183</v>
      </c>
      <c r="AY872" s="60">
        <v>43825.671134374999</v>
      </c>
      <c r="AZ872" s="60">
        <v>43658</v>
      </c>
      <c r="BA872" s="60">
        <v>43662</v>
      </c>
      <c r="BB872" s="60" t="s">
        <v>3675</v>
      </c>
      <c r="BC872" s="60">
        <v>43676.531689814816</v>
      </c>
      <c r="BD872" s="60">
        <v>43788</v>
      </c>
      <c r="BE872" s="60">
        <v>47848</v>
      </c>
      <c r="BF872" s="49">
        <f>IF(AND(ISBLANK(tbl_RawData_Report1[[#This Row],[REQ_ID]]),tbl_RawData_Report1[[#This Row],[RH Kit?]] = "Y"),1,COUNTIFS(tbl_RawData_Report1[RH Kit?],"Y",tbl_RawData_Report1[REQ_ID],tbl_RawData_Report1[[#This Row],[REQ_ID]]))</f>
        <v>0</v>
      </c>
      <c r="BG872" s="49">
        <f>COUNTIFS(tbl_RawData_Report1[RH Kit?],"Y",tbl_RawData_Report1[Order No.],tbl_RawData_Report1[[#This Row],[Order No.]])</f>
        <v>0</v>
      </c>
      <c r="BH872" s="49">
        <f>SUM(tbl_RawData_Report1[[#This Row],[RH Kit Req]:[RH Kit PO]])</f>
        <v>0</v>
      </c>
      <c r="BI872" s="49" t="str">
        <f>IFERROR(VLOOKUP(B872,Lookup!A:B,2,FALSE),B872)</f>
        <v>MISOPROSTOL200MG_3</v>
      </c>
      <c r="BJ872" s="49" t="b">
        <f t="shared" si="13"/>
        <v>1</v>
      </c>
      <c r="BK872" s="49" t="str">
        <f>tbl_RawData_Report1[[#This Row],[Item ID]]&amp;tbl_RawData_Report1[[#This Row],[Order No.]]</f>
        <v>MISOPROSTOL200MG_30000038931</v>
      </c>
      <c r="BL872"/>
      <c r="BM872"/>
      <c r="BN872"/>
    </row>
    <row r="873" spans="1:66" hidden="1" x14ac:dyDescent="0.25">
      <c r="A873" s="35" t="s">
        <v>8</v>
      </c>
      <c r="B873" s="35" t="s">
        <v>639</v>
      </c>
      <c r="C873" s="35">
        <v>1</v>
      </c>
      <c r="D873" s="35">
        <v>1</v>
      </c>
      <c r="E873" s="35">
        <v>1</v>
      </c>
      <c r="F873" s="35" t="s">
        <v>398</v>
      </c>
      <c r="G873" s="35" t="s">
        <v>3955</v>
      </c>
      <c r="H873" s="35" t="s">
        <v>3957</v>
      </c>
      <c r="I873" s="35" t="s">
        <v>593</v>
      </c>
      <c r="J873" s="35">
        <v>3000</v>
      </c>
      <c r="K873" s="35" t="s">
        <v>400</v>
      </c>
      <c r="L873" s="35" t="s">
        <v>401</v>
      </c>
      <c r="M873" s="35" t="s">
        <v>396</v>
      </c>
      <c r="N873" s="35" t="s">
        <v>122</v>
      </c>
      <c r="O873" s="35" t="s">
        <v>402</v>
      </c>
      <c r="P873" s="35" t="s">
        <v>403</v>
      </c>
      <c r="Q873" s="35" t="s">
        <v>311</v>
      </c>
      <c r="R873" s="35" t="s">
        <v>299</v>
      </c>
      <c r="S873" s="35" t="s">
        <v>193</v>
      </c>
      <c r="T873" s="35" t="s">
        <v>5068</v>
      </c>
      <c r="U873" s="35" t="s">
        <v>209</v>
      </c>
      <c r="V873" s="35">
        <v>0</v>
      </c>
      <c r="W873" s="35">
        <v>0</v>
      </c>
      <c r="X873" s="49">
        <v>1</v>
      </c>
      <c r="Y873" s="60" t="s">
        <v>340</v>
      </c>
      <c r="Z873" s="49">
        <v>1</v>
      </c>
      <c r="AA873" s="49">
        <v>1</v>
      </c>
      <c r="AB873" s="60" t="s">
        <v>637</v>
      </c>
      <c r="AC873" s="60" t="s">
        <v>641</v>
      </c>
      <c r="AD873" s="60" t="s">
        <v>2495</v>
      </c>
      <c r="AE873" s="60" t="s">
        <v>2496</v>
      </c>
      <c r="AF873" s="49">
        <v>2019</v>
      </c>
      <c r="AG873" s="60" t="s">
        <v>3954</v>
      </c>
      <c r="AH873" s="60"/>
      <c r="AI873" s="60"/>
      <c r="AJ873" s="60"/>
      <c r="AK873" s="60">
        <v>43712</v>
      </c>
      <c r="AL873" s="60"/>
      <c r="AM873" s="60" t="s">
        <v>568</v>
      </c>
      <c r="AN873" s="60" t="s">
        <v>3956</v>
      </c>
      <c r="AO873" s="60" t="s">
        <v>3958</v>
      </c>
      <c r="AP873" s="49"/>
      <c r="AQ873" s="60" t="s">
        <v>266</v>
      </c>
      <c r="AR873" s="60" t="s">
        <v>174</v>
      </c>
      <c r="AS873" s="60" t="s">
        <v>174</v>
      </c>
      <c r="AT873" s="49">
        <v>1</v>
      </c>
      <c r="AU873" s="49">
        <v>1</v>
      </c>
      <c r="AV873" s="49">
        <v>1</v>
      </c>
      <c r="AW873" s="60">
        <v>43682</v>
      </c>
      <c r="AX873" s="60" t="s">
        <v>183</v>
      </c>
      <c r="AY873" s="60">
        <v>43742.85701010417</v>
      </c>
      <c r="AZ873" s="60">
        <v>43679</v>
      </c>
      <c r="BA873" s="60">
        <v>43682</v>
      </c>
      <c r="BB873" s="60" t="s">
        <v>3959</v>
      </c>
      <c r="BC873" s="60">
        <v>43683.462800925925</v>
      </c>
      <c r="BD873" s="60">
        <v>43691</v>
      </c>
      <c r="BE873" s="60">
        <v>47848</v>
      </c>
      <c r="BF873" s="49">
        <f>IF(AND(ISBLANK(tbl_RawData_Report1[[#This Row],[REQ_ID]]),tbl_RawData_Report1[[#This Row],[RH Kit?]] = "Y"),1,COUNTIFS(tbl_RawData_Report1[RH Kit?],"Y",tbl_RawData_Report1[REQ_ID],tbl_RawData_Report1[[#This Row],[REQ_ID]]))</f>
        <v>0</v>
      </c>
      <c r="BG873" s="49">
        <f>COUNTIFS(tbl_RawData_Report1[RH Kit?],"Y",tbl_RawData_Report1[Order No.],tbl_RawData_Report1[[#This Row],[Order No.]])</f>
        <v>0</v>
      </c>
      <c r="BH873" s="49">
        <f>SUM(tbl_RawData_Report1[[#This Row],[RH Kit Req]:[RH Kit PO]])</f>
        <v>0</v>
      </c>
      <c r="BI873" s="49" t="str">
        <f>IFERROR(VLOOKUP(B873,Lookup!A:B,2,FALSE),B873)</f>
        <v>PRESHIPMENTINSPCPH</v>
      </c>
      <c r="BJ873" s="49" t="b">
        <f t="shared" si="13"/>
        <v>1</v>
      </c>
      <c r="BK873" s="49" t="str">
        <f>tbl_RawData_Report1[[#This Row],[Item ID]]&amp;tbl_RawData_Report1[[#This Row],[Order No.]]</f>
        <v>PRESHIPMENTINSPCPH0000038980</v>
      </c>
      <c r="BL873"/>
      <c r="BM873"/>
      <c r="BN873"/>
    </row>
    <row r="874" spans="1:66" hidden="1" x14ac:dyDescent="0.25">
      <c r="A874" s="35" t="s">
        <v>8</v>
      </c>
      <c r="B874" s="35" t="s">
        <v>639</v>
      </c>
      <c r="C874" s="35">
        <v>1</v>
      </c>
      <c r="D874" s="35">
        <v>1</v>
      </c>
      <c r="E874" s="35">
        <v>1</v>
      </c>
      <c r="F874" s="35" t="s">
        <v>410</v>
      </c>
      <c r="G874" s="35" t="s">
        <v>3826</v>
      </c>
      <c r="H874" s="35" t="s">
        <v>3828</v>
      </c>
      <c r="I874" s="35" t="s">
        <v>593</v>
      </c>
      <c r="J874" s="35">
        <v>4200</v>
      </c>
      <c r="K874" s="35" t="s">
        <v>400</v>
      </c>
      <c r="L874" s="35" t="s">
        <v>401</v>
      </c>
      <c r="M874" s="35" t="s">
        <v>396</v>
      </c>
      <c r="N874" s="35" t="s">
        <v>122</v>
      </c>
      <c r="O874" s="35" t="s">
        <v>402</v>
      </c>
      <c r="P874" s="35" t="s">
        <v>403</v>
      </c>
      <c r="Q874" s="35" t="s">
        <v>311</v>
      </c>
      <c r="R874" s="35" t="s">
        <v>314</v>
      </c>
      <c r="S874" s="35" t="s">
        <v>315</v>
      </c>
      <c r="T874" s="35" t="s">
        <v>5068</v>
      </c>
      <c r="U874" s="35" t="s">
        <v>209</v>
      </c>
      <c r="V874" s="35">
        <v>0</v>
      </c>
      <c r="W874" s="35">
        <v>0</v>
      </c>
      <c r="X874" s="49">
        <v>7</v>
      </c>
      <c r="Y874" s="60" t="s">
        <v>340</v>
      </c>
      <c r="Z874" s="49">
        <v>1</v>
      </c>
      <c r="AA874" s="49">
        <v>7</v>
      </c>
      <c r="AB874" s="60" t="s">
        <v>637</v>
      </c>
      <c r="AC874" s="60" t="s">
        <v>641</v>
      </c>
      <c r="AD874" s="60" t="s">
        <v>2495</v>
      </c>
      <c r="AE874" s="60" t="s">
        <v>2496</v>
      </c>
      <c r="AF874" s="49">
        <v>2019</v>
      </c>
      <c r="AG874" s="60"/>
      <c r="AH874" s="60"/>
      <c r="AI874" s="60"/>
      <c r="AJ874" s="60"/>
      <c r="AK874" s="60">
        <v>43746</v>
      </c>
      <c r="AL874" s="60"/>
      <c r="AM874" s="60" t="s">
        <v>568</v>
      </c>
      <c r="AN874" s="60" t="s">
        <v>3827</v>
      </c>
      <c r="AO874" s="60" t="s">
        <v>3829</v>
      </c>
      <c r="AP874" s="49"/>
      <c r="AQ874" s="60" t="s">
        <v>266</v>
      </c>
      <c r="AR874" s="60" t="s">
        <v>174</v>
      </c>
      <c r="AS874" s="60" t="s">
        <v>174</v>
      </c>
      <c r="AT874" s="49"/>
      <c r="AU874" s="49"/>
      <c r="AV874" s="49"/>
      <c r="AW874" s="60">
        <v>43684</v>
      </c>
      <c r="AX874" s="60" t="s">
        <v>183</v>
      </c>
      <c r="AY874" s="60">
        <v>43805.834035150459</v>
      </c>
      <c r="AZ874" s="60"/>
      <c r="BA874" s="60"/>
      <c r="BB874" s="60" t="s">
        <v>3830</v>
      </c>
      <c r="BC874" s="60">
        <v>43684.660729166666</v>
      </c>
      <c r="BD874" s="60">
        <v>43746</v>
      </c>
      <c r="BE874" s="60">
        <v>47848</v>
      </c>
      <c r="BF874" s="49">
        <f>IF(AND(ISBLANK(tbl_RawData_Report1[[#This Row],[REQ_ID]]),tbl_RawData_Report1[[#This Row],[RH Kit?]] = "Y"),1,COUNTIFS(tbl_RawData_Report1[RH Kit?],"Y",tbl_RawData_Report1[REQ_ID],tbl_RawData_Report1[[#This Row],[REQ_ID]]))</f>
        <v>0</v>
      </c>
      <c r="BG874" s="49">
        <f>COUNTIFS(tbl_RawData_Report1[RH Kit?],"Y",tbl_RawData_Report1[Order No.],tbl_RawData_Report1[[#This Row],[Order No.]])</f>
        <v>0</v>
      </c>
      <c r="BH874" s="49">
        <f>SUM(tbl_RawData_Report1[[#This Row],[RH Kit Req]:[RH Kit PO]])</f>
        <v>0</v>
      </c>
      <c r="BI874" s="49" t="str">
        <f>IFERROR(VLOOKUP(B874,Lookup!A:B,2,FALSE),B874)</f>
        <v>PRESHIPMENTINSPCPH</v>
      </c>
      <c r="BJ874" s="49" t="b">
        <f t="shared" si="13"/>
        <v>1</v>
      </c>
      <c r="BK874" s="49" t="str">
        <f>tbl_RawData_Report1[[#This Row],[Item ID]]&amp;tbl_RawData_Report1[[#This Row],[Order No.]]</f>
        <v>PRESHIPMENTINSPCPH0000039006</v>
      </c>
      <c r="BL874"/>
      <c r="BM874"/>
      <c r="BN874"/>
    </row>
    <row r="875" spans="1:66" hidden="1" x14ac:dyDescent="0.25">
      <c r="A875" s="35" t="s">
        <v>8</v>
      </c>
      <c r="B875" s="35" t="s">
        <v>639</v>
      </c>
      <c r="C875" s="35">
        <v>1</v>
      </c>
      <c r="D875" s="35">
        <v>1</v>
      </c>
      <c r="E875" s="35">
        <v>1</v>
      </c>
      <c r="F875" s="35" t="s">
        <v>434</v>
      </c>
      <c r="G875" s="35" t="s">
        <v>3784</v>
      </c>
      <c r="H875" s="35" t="s">
        <v>3786</v>
      </c>
      <c r="I875" s="35" t="s">
        <v>593</v>
      </c>
      <c r="J875" s="35">
        <v>3000</v>
      </c>
      <c r="K875" s="35" t="s">
        <v>400</v>
      </c>
      <c r="L875" s="35" t="s">
        <v>401</v>
      </c>
      <c r="M875" s="35" t="s">
        <v>396</v>
      </c>
      <c r="N875" s="35" t="s">
        <v>122</v>
      </c>
      <c r="O875" s="35" t="s">
        <v>402</v>
      </c>
      <c r="P875" s="35" t="s">
        <v>403</v>
      </c>
      <c r="Q875" s="35" t="s">
        <v>311</v>
      </c>
      <c r="R875" s="35" t="s">
        <v>309</v>
      </c>
      <c r="S875" s="35" t="s">
        <v>310</v>
      </c>
      <c r="T875" s="35" t="s">
        <v>5068</v>
      </c>
      <c r="U875" s="35" t="s">
        <v>209</v>
      </c>
      <c r="V875" s="35">
        <v>0</v>
      </c>
      <c r="W875" s="35">
        <v>0</v>
      </c>
      <c r="X875" s="49">
        <v>1</v>
      </c>
      <c r="Y875" s="60" t="s">
        <v>340</v>
      </c>
      <c r="Z875" s="49">
        <v>1</v>
      </c>
      <c r="AA875" s="49">
        <v>1</v>
      </c>
      <c r="AB875" s="60" t="s">
        <v>637</v>
      </c>
      <c r="AC875" s="60" t="s">
        <v>641</v>
      </c>
      <c r="AD875" s="60" t="s">
        <v>2495</v>
      </c>
      <c r="AE875" s="60" t="s">
        <v>2496</v>
      </c>
      <c r="AF875" s="49">
        <v>2019</v>
      </c>
      <c r="AG875" s="60" t="s">
        <v>3783</v>
      </c>
      <c r="AH875" s="60"/>
      <c r="AI875" s="60"/>
      <c r="AJ875" s="60"/>
      <c r="AK875" s="60">
        <v>43738</v>
      </c>
      <c r="AL875" s="60"/>
      <c r="AM875" s="60" t="s">
        <v>567</v>
      </c>
      <c r="AN875" s="60" t="s">
        <v>3785</v>
      </c>
      <c r="AO875" s="60" t="s">
        <v>3787</v>
      </c>
      <c r="AP875" s="49"/>
      <c r="AQ875" s="60" t="s">
        <v>266</v>
      </c>
      <c r="AR875" s="60" t="s">
        <v>174</v>
      </c>
      <c r="AS875" s="60" t="s">
        <v>174</v>
      </c>
      <c r="AT875" s="49">
        <v>1</v>
      </c>
      <c r="AU875" s="49">
        <v>1</v>
      </c>
      <c r="AV875" s="49">
        <v>1</v>
      </c>
      <c r="AW875" s="60">
        <v>43684</v>
      </c>
      <c r="AX875" s="60" t="s">
        <v>183</v>
      </c>
      <c r="AY875" s="60">
        <v>43805.834035150459</v>
      </c>
      <c r="AZ875" s="60">
        <v>43683</v>
      </c>
      <c r="BA875" s="60">
        <v>43683</v>
      </c>
      <c r="BB875" s="60" t="s">
        <v>3788</v>
      </c>
      <c r="BC875" s="60">
        <v>43684.705011574071</v>
      </c>
      <c r="BD875" s="60">
        <v>43732</v>
      </c>
      <c r="BE875" s="60">
        <v>47848</v>
      </c>
      <c r="BF875" s="49">
        <f>IF(AND(ISBLANK(tbl_RawData_Report1[[#This Row],[REQ_ID]]),tbl_RawData_Report1[[#This Row],[RH Kit?]] = "Y"),1,COUNTIFS(tbl_RawData_Report1[RH Kit?],"Y",tbl_RawData_Report1[REQ_ID],tbl_RawData_Report1[[#This Row],[REQ_ID]]))</f>
        <v>0</v>
      </c>
      <c r="BG875" s="49">
        <f>COUNTIFS(tbl_RawData_Report1[RH Kit?],"Y",tbl_RawData_Report1[Order No.],tbl_RawData_Report1[[#This Row],[Order No.]])</f>
        <v>0</v>
      </c>
      <c r="BH875" s="49">
        <f>SUM(tbl_RawData_Report1[[#This Row],[RH Kit Req]:[RH Kit PO]])</f>
        <v>0</v>
      </c>
      <c r="BI875" s="49" t="str">
        <f>IFERROR(VLOOKUP(B875,Lookup!A:B,2,FALSE),B875)</f>
        <v>PRESHIPMENTINSPCPH</v>
      </c>
      <c r="BJ875" s="49" t="b">
        <f t="shared" si="13"/>
        <v>1</v>
      </c>
      <c r="BK875" s="49" t="str">
        <f>tbl_RawData_Report1[[#This Row],[Item ID]]&amp;tbl_RawData_Report1[[#This Row],[Order No.]]</f>
        <v>PRESHIPMENTINSPCPH0000039009</v>
      </c>
      <c r="BL875"/>
      <c r="BM875"/>
      <c r="BN875"/>
    </row>
    <row r="876" spans="1:66" hidden="1" x14ac:dyDescent="0.25">
      <c r="A876" s="35" t="s">
        <v>8</v>
      </c>
      <c r="B876" s="35" t="s">
        <v>3834</v>
      </c>
      <c r="C876" s="35">
        <v>1</v>
      </c>
      <c r="D876" s="35">
        <v>1</v>
      </c>
      <c r="E876" s="35">
        <v>1</v>
      </c>
      <c r="F876" s="35" t="s">
        <v>448</v>
      </c>
      <c r="G876" s="35" t="s">
        <v>3832</v>
      </c>
      <c r="H876" s="35" t="s">
        <v>3835</v>
      </c>
      <c r="I876" s="35" t="s">
        <v>593</v>
      </c>
      <c r="J876" s="35">
        <v>78540</v>
      </c>
      <c r="K876" s="35" t="s">
        <v>400</v>
      </c>
      <c r="L876" s="35" t="s">
        <v>401</v>
      </c>
      <c r="M876" s="35" t="s">
        <v>396</v>
      </c>
      <c r="N876" s="35" t="s">
        <v>122</v>
      </c>
      <c r="O876" s="35" t="s">
        <v>402</v>
      </c>
      <c r="P876" s="35" t="s">
        <v>403</v>
      </c>
      <c r="Q876" s="35" t="s">
        <v>311</v>
      </c>
      <c r="R876" s="35" t="s">
        <v>293</v>
      </c>
      <c r="S876" s="35" t="s">
        <v>294</v>
      </c>
      <c r="T876" s="35" t="s">
        <v>5061</v>
      </c>
      <c r="U876" s="35" t="s">
        <v>269</v>
      </c>
      <c r="V876" s="35">
        <v>0</v>
      </c>
      <c r="W876" s="35">
        <v>0</v>
      </c>
      <c r="X876" s="49">
        <v>850</v>
      </c>
      <c r="Y876" s="60" t="s">
        <v>341</v>
      </c>
      <c r="Z876" s="49">
        <v>100</v>
      </c>
      <c r="AA876" s="49">
        <v>85000</v>
      </c>
      <c r="AB876" s="60" t="s">
        <v>637</v>
      </c>
      <c r="AC876" s="60" t="s">
        <v>725</v>
      </c>
      <c r="AD876" s="60" t="s">
        <v>3810</v>
      </c>
      <c r="AE876" s="60" t="s">
        <v>3811</v>
      </c>
      <c r="AF876" s="49">
        <v>2019</v>
      </c>
      <c r="AG876" s="60" t="s">
        <v>3821</v>
      </c>
      <c r="AH876" s="60">
        <v>43700</v>
      </c>
      <c r="AI876" s="60">
        <v>43745</v>
      </c>
      <c r="AJ876" s="60"/>
      <c r="AK876" s="60">
        <v>43731</v>
      </c>
      <c r="AL876" s="60"/>
      <c r="AM876" s="60" t="s">
        <v>567</v>
      </c>
      <c r="AN876" s="60" t="s">
        <v>3833</v>
      </c>
      <c r="AO876" s="60" t="s">
        <v>3836</v>
      </c>
      <c r="AP876" s="49"/>
      <c r="AQ876" s="60" t="s">
        <v>266</v>
      </c>
      <c r="AR876" s="60" t="s">
        <v>174</v>
      </c>
      <c r="AS876" s="60" t="s">
        <v>174</v>
      </c>
      <c r="AT876" s="49">
        <v>12</v>
      </c>
      <c r="AU876" s="49">
        <v>1</v>
      </c>
      <c r="AV876" s="49">
        <v>1</v>
      </c>
      <c r="AW876" s="60">
        <v>43685</v>
      </c>
      <c r="AX876" s="60" t="s">
        <v>183</v>
      </c>
      <c r="AY876" s="60">
        <v>43805.834035150459</v>
      </c>
      <c r="AZ876" s="60">
        <v>43669</v>
      </c>
      <c r="BA876" s="60">
        <v>43672</v>
      </c>
      <c r="BB876" s="60" t="s">
        <v>3837</v>
      </c>
      <c r="BC876" s="60">
        <v>43690.410231481481</v>
      </c>
      <c r="BD876" s="60">
        <v>43706</v>
      </c>
      <c r="BE876" s="60">
        <v>47848</v>
      </c>
      <c r="BF876" s="49">
        <f>IF(AND(ISBLANK(tbl_RawData_Report1[[#This Row],[REQ_ID]]),tbl_RawData_Report1[[#This Row],[RH Kit?]] = "Y"),1,COUNTIFS(tbl_RawData_Report1[RH Kit?],"Y",tbl_RawData_Report1[REQ_ID],tbl_RawData_Report1[[#This Row],[REQ_ID]]))</f>
        <v>0</v>
      </c>
      <c r="BG876" s="49">
        <f>COUNTIFS(tbl_RawData_Report1[RH Kit?],"Y",tbl_RawData_Report1[Order No.],tbl_RawData_Report1[[#This Row],[Order No.]])</f>
        <v>0</v>
      </c>
      <c r="BH876" s="49">
        <f>SUM(tbl_RawData_Report1[[#This Row],[RH Kit Req]:[RH Kit PO]])</f>
        <v>0</v>
      </c>
      <c r="BI876" s="49" t="str">
        <f>IFERROR(VLOOKUP(B876,Lookup!A:B,2,FALSE),B876)</f>
        <v>MAGSLPHATE10ML_100</v>
      </c>
      <c r="BJ876" s="49" t="b">
        <f t="shared" si="13"/>
        <v>1</v>
      </c>
      <c r="BK876" s="49" t="str">
        <f>tbl_RawData_Report1[[#This Row],[Item ID]]&amp;tbl_RawData_Report1[[#This Row],[Order No.]]</f>
        <v>MAGSLPHATE10ML_1000000039025</v>
      </c>
      <c r="BL876"/>
      <c r="BM876"/>
      <c r="BN876"/>
    </row>
    <row r="877" spans="1:66" hidden="1" x14ac:dyDescent="0.25">
      <c r="A877" s="35" t="s">
        <v>8</v>
      </c>
      <c r="B877" s="35" t="s">
        <v>2632</v>
      </c>
      <c r="C877" s="35">
        <v>1</v>
      </c>
      <c r="D877" s="35">
        <v>1</v>
      </c>
      <c r="E877" s="35">
        <v>1</v>
      </c>
      <c r="F877" s="35" t="s">
        <v>462</v>
      </c>
      <c r="G877" s="35" t="s">
        <v>3873</v>
      </c>
      <c r="H877" s="35" t="s">
        <v>712</v>
      </c>
      <c r="I877" s="35" t="s">
        <v>593</v>
      </c>
      <c r="J877" s="35">
        <v>760</v>
      </c>
      <c r="K877" s="35" t="s">
        <v>400</v>
      </c>
      <c r="L877" s="35" t="s">
        <v>401</v>
      </c>
      <c r="M877" s="35" t="s">
        <v>396</v>
      </c>
      <c r="N877" s="35" t="s">
        <v>122</v>
      </c>
      <c r="O877" s="35" t="s">
        <v>402</v>
      </c>
      <c r="P877" s="35" t="s">
        <v>403</v>
      </c>
      <c r="Q877" s="35" t="s">
        <v>311</v>
      </c>
      <c r="R877" s="35" t="s">
        <v>300</v>
      </c>
      <c r="S877" s="35" t="s">
        <v>301</v>
      </c>
      <c r="T877" s="35" t="s">
        <v>5058</v>
      </c>
      <c r="U877" s="35" t="s">
        <v>272</v>
      </c>
      <c r="V877" s="35">
        <v>0</v>
      </c>
      <c r="W877" s="35">
        <v>0</v>
      </c>
      <c r="X877" s="49">
        <v>1000</v>
      </c>
      <c r="Y877" s="60" t="s">
        <v>860</v>
      </c>
      <c r="Z877" s="49">
        <v>4</v>
      </c>
      <c r="AA877" s="49">
        <v>4000</v>
      </c>
      <c r="AB877" s="60" t="s">
        <v>637</v>
      </c>
      <c r="AC877" s="60" t="s">
        <v>715</v>
      </c>
      <c r="AD877" s="60" t="s">
        <v>716</v>
      </c>
      <c r="AE877" s="60" t="s">
        <v>717</v>
      </c>
      <c r="AF877" s="49">
        <v>2019</v>
      </c>
      <c r="AG877" s="60" t="s">
        <v>3664</v>
      </c>
      <c r="AH877" s="60">
        <v>43693</v>
      </c>
      <c r="AI877" s="60">
        <v>43695</v>
      </c>
      <c r="AJ877" s="60">
        <v>43693</v>
      </c>
      <c r="AK877" s="60">
        <v>43693</v>
      </c>
      <c r="AL877" s="60">
        <v>43695</v>
      </c>
      <c r="AM877" s="60" t="s">
        <v>566</v>
      </c>
      <c r="AN877" s="60" t="s">
        <v>3874</v>
      </c>
      <c r="AO877" s="60" t="s">
        <v>3875</v>
      </c>
      <c r="AP877" s="49"/>
      <c r="AQ877" s="60" t="s">
        <v>266</v>
      </c>
      <c r="AR877" s="60" t="s">
        <v>174</v>
      </c>
      <c r="AS877" s="60" t="s">
        <v>174</v>
      </c>
      <c r="AT877" s="49">
        <v>7</v>
      </c>
      <c r="AU877" s="49">
        <v>1</v>
      </c>
      <c r="AV877" s="49">
        <v>1</v>
      </c>
      <c r="AW877" s="60">
        <v>43685</v>
      </c>
      <c r="AX877" s="60" t="s">
        <v>183</v>
      </c>
      <c r="AY877" s="60">
        <v>43742.85701010417</v>
      </c>
      <c r="AZ877" s="60">
        <v>43552</v>
      </c>
      <c r="BA877" s="60">
        <v>43557</v>
      </c>
      <c r="BB877" s="60" t="s">
        <v>3876</v>
      </c>
      <c r="BC877" s="60">
        <v>43686.491770833331</v>
      </c>
      <c r="BD877" s="60">
        <v>43693</v>
      </c>
      <c r="BE877" s="60">
        <v>47848</v>
      </c>
      <c r="BF877" s="49">
        <f>IF(AND(ISBLANK(tbl_RawData_Report1[[#This Row],[REQ_ID]]),tbl_RawData_Report1[[#This Row],[RH Kit?]] = "Y"),1,COUNTIFS(tbl_RawData_Report1[RH Kit?],"Y",tbl_RawData_Report1[REQ_ID],tbl_RawData_Report1[[#This Row],[REQ_ID]]))</f>
        <v>0</v>
      </c>
      <c r="BG877" s="49">
        <f>COUNTIFS(tbl_RawData_Report1[RH Kit?],"Y",tbl_RawData_Report1[Order No.],tbl_RawData_Report1[[#This Row],[Order No.]])</f>
        <v>0</v>
      </c>
      <c r="BH877" s="49">
        <f>SUM(tbl_RawData_Report1[[#This Row],[RH Kit Req]:[RH Kit PO]])</f>
        <v>0</v>
      </c>
      <c r="BI877" s="49" t="str">
        <f>IFERROR(VLOOKUP(B877,Lookup!A:B,2,FALSE),B877)</f>
        <v>MISOPROSTOL200MG_4</v>
      </c>
      <c r="BJ877" s="49" t="b">
        <f t="shared" si="13"/>
        <v>1</v>
      </c>
      <c r="BK877" s="49" t="str">
        <f>tbl_RawData_Report1[[#This Row],[Item ID]]&amp;tbl_RawData_Report1[[#This Row],[Order No.]]</f>
        <v>MISOPROSTOL200MG_40000039033</v>
      </c>
      <c r="BL877"/>
      <c r="BM877"/>
      <c r="BN877"/>
    </row>
    <row r="878" spans="1:66" hidden="1" x14ac:dyDescent="0.25">
      <c r="A878" s="35" t="s">
        <v>8</v>
      </c>
      <c r="B878" s="35" t="s">
        <v>639</v>
      </c>
      <c r="C878" s="35">
        <v>1</v>
      </c>
      <c r="D878" s="35">
        <v>1</v>
      </c>
      <c r="E878" s="35">
        <v>1</v>
      </c>
      <c r="F878" s="35" t="s">
        <v>427</v>
      </c>
      <c r="G878" s="35" t="s">
        <v>3996</v>
      </c>
      <c r="H878" s="35" t="s">
        <v>3997</v>
      </c>
      <c r="I878" s="35" t="s">
        <v>593</v>
      </c>
      <c r="J878" s="35">
        <v>3600</v>
      </c>
      <c r="K878" s="35" t="s">
        <v>400</v>
      </c>
      <c r="L878" s="35" t="s">
        <v>401</v>
      </c>
      <c r="M878" s="35" t="s">
        <v>396</v>
      </c>
      <c r="N878" s="35" t="s">
        <v>122</v>
      </c>
      <c r="O878" s="35" t="s">
        <v>402</v>
      </c>
      <c r="P878" s="35" t="s">
        <v>403</v>
      </c>
      <c r="Q878" s="35" t="s">
        <v>311</v>
      </c>
      <c r="R878" s="35" t="s">
        <v>270</v>
      </c>
      <c r="S878" s="35" t="s">
        <v>195</v>
      </c>
      <c r="T878" s="35" t="s">
        <v>5052</v>
      </c>
      <c r="U878" s="35" t="s">
        <v>276</v>
      </c>
      <c r="V878" s="35">
        <v>0</v>
      </c>
      <c r="W878" s="35">
        <v>0</v>
      </c>
      <c r="X878" s="49">
        <v>1</v>
      </c>
      <c r="Y878" s="60" t="s">
        <v>340</v>
      </c>
      <c r="Z878" s="49">
        <v>1</v>
      </c>
      <c r="AA878" s="49">
        <v>1</v>
      </c>
      <c r="AB878" s="60" t="s">
        <v>637</v>
      </c>
      <c r="AC878" s="60" t="s">
        <v>641</v>
      </c>
      <c r="AD878" s="60" t="s">
        <v>2495</v>
      </c>
      <c r="AE878" s="60" t="s">
        <v>2496</v>
      </c>
      <c r="AF878" s="49">
        <v>2019</v>
      </c>
      <c r="AG878" s="60" t="s">
        <v>3995</v>
      </c>
      <c r="AH878" s="60"/>
      <c r="AI878" s="60"/>
      <c r="AJ878" s="60"/>
      <c r="AK878" s="60">
        <v>43782</v>
      </c>
      <c r="AL878" s="60"/>
      <c r="AM878" s="60" t="s">
        <v>569</v>
      </c>
      <c r="AN878" s="60" t="s">
        <v>3995</v>
      </c>
      <c r="AO878" s="60" t="s">
        <v>3998</v>
      </c>
      <c r="AP878" s="49"/>
      <c r="AQ878" s="60" t="s">
        <v>266</v>
      </c>
      <c r="AR878" s="60" t="s">
        <v>174</v>
      </c>
      <c r="AS878" s="60" t="s">
        <v>174</v>
      </c>
      <c r="AT878" s="49">
        <v>1</v>
      </c>
      <c r="AU878" s="49">
        <v>1</v>
      </c>
      <c r="AV878" s="49">
        <v>1</v>
      </c>
      <c r="AW878" s="60">
        <v>43686</v>
      </c>
      <c r="AX878" s="60" t="s">
        <v>183</v>
      </c>
      <c r="AY878" s="60">
        <v>43839.63524880787</v>
      </c>
      <c r="AZ878" s="60">
        <v>43683</v>
      </c>
      <c r="BA878" s="60">
        <v>43686</v>
      </c>
      <c r="BB878" s="60" t="s">
        <v>3999</v>
      </c>
      <c r="BC878" s="60">
        <v>43690.466284722221</v>
      </c>
      <c r="BD878" s="60">
        <v>43690</v>
      </c>
      <c r="BE878" s="60">
        <v>47848</v>
      </c>
      <c r="BF878" s="49">
        <f>IF(AND(ISBLANK(tbl_RawData_Report1[[#This Row],[REQ_ID]]),tbl_RawData_Report1[[#This Row],[RH Kit?]] = "Y"),1,COUNTIFS(tbl_RawData_Report1[RH Kit?],"Y",tbl_RawData_Report1[REQ_ID],tbl_RawData_Report1[[#This Row],[REQ_ID]]))</f>
        <v>0</v>
      </c>
      <c r="BG878" s="49">
        <f>COUNTIFS(tbl_RawData_Report1[RH Kit?],"Y",tbl_RawData_Report1[Order No.],tbl_RawData_Report1[[#This Row],[Order No.]])</f>
        <v>0</v>
      </c>
      <c r="BH878" s="49">
        <f>SUM(tbl_RawData_Report1[[#This Row],[RH Kit Req]:[RH Kit PO]])</f>
        <v>0</v>
      </c>
      <c r="BI878" s="49" t="str">
        <f>IFERROR(VLOOKUP(B878,Lookup!A:B,2,FALSE),B878)</f>
        <v>PRESHIPMENTINSPCPH</v>
      </c>
      <c r="BJ878" s="49" t="b">
        <f t="shared" si="13"/>
        <v>1</v>
      </c>
      <c r="BK878" s="49" t="str">
        <f>tbl_RawData_Report1[[#This Row],[Item ID]]&amp;tbl_RawData_Report1[[#This Row],[Order No.]]</f>
        <v>PRESHIPMENTINSPCPH0000039034</v>
      </c>
      <c r="BL878"/>
      <c r="BM878"/>
      <c r="BN878"/>
    </row>
    <row r="879" spans="1:66" hidden="1" x14ac:dyDescent="0.25">
      <c r="A879" s="35" t="s">
        <v>8</v>
      </c>
      <c r="B879" s="35" t="s">
        <v>876</v>
      </c>
      <c r="C879" s="35">
        <v>1</v>
      </c>
      <c r="D879" s="35">
        <v>1</v>
      </c>
      <c r="E879" s="35">
        <v>2</v>
      </c>
      <c r="F879" s="35" t="s">
        <v>448</v>
      </c>
      <c r="G879" s="35" t="s">
        <v>3822</v>
      </c>
      <c r="H879" s="35" t="s">
        <v>3030</v>
      </c>
      <c r="I879" s="35" t="s">
        <v>593</v>
      </c>
      <c r="J879" s="35">
        <v>90750</v>
      </c>
      <c r="K879" s="35" t="s">
        <v>400</v>
      </c>
      <c r="L879" s="35" t="s">
        <v>401</v>
      </c>
      <c r="M879" s="35" t="s">
        <v>396</v>
      </c>
      <c r="N879" s="35" t="s">
        <v>122</v>
      </c>
      <c r="O879" s="35" t="s">
        <v>402</v>
      </c>
      <c r="P879" s="35" t="s">
        <v>403</v>
      </c>
      <c r="Q879" s="35" t="s">
        <v>311</v>
      </c>
      <c r="R879" s="35" t="s">
        <v>293</v>
      </c>
      <c r="S879" s="35" t="s">
        <v>294</v>
      </c>
      <c r="T879" s="35" t="s">
        <v>5061</v>
      </c>
      <c r="U879" s="35" t="s">
        <v>269</v>
      </c>
      <c r="V879" s="35">
        <v>0</v>
      </c>
      <c r="W879" s="35">
        <v>0</v>
      </c>
      <c r="X879" s="49">
        <v>33000</v>
      </c>
      <c r="Y879" s="60" t="s">
        <v>655</v>
      </c>
      <c r="Z879" s="49">
        <v>10</v>
      </c>
      <c r="AA879" s="49">
        <v>330000</v>
      </c>
      <c r="AB879" s="60" t="s">
        <v>637</v>
      </c>
      <c r="AC879" s="60" t="s">
        <v>715</v>
      </c>
      <c r="AD879" s="60" t="s">
        <v>661</v>
      </c>
      <c r="AE879" s="60" t="s">
        <v>662</v>
      </c>
      <c r="AF879" s="49">
        <v>2019</v>
      </c>
      <c r="AG879" s="60" t="s">
        <v>3821</v>
      </c>
      <c r="AH879" s="60">
        <v>43885</v>
      </c>
      <c r="AI879" s="60">
        <v>43907</v>
      </c>
      <c r="AJ879" s="60">
        <v>43885</v>
      </c>
      <c r="AK879" s="60">
        <v>43885</v>
      </c>
      <c r="AL879" s="60">
        <v>43907</v>
      </c>
      <c r="AM879" s="60" t="s">
        <v>567</v>
      </c>
      <c r="AN879" s="60" t="s">
        <v>3823</v>
      </c>
      <c r="AO879" s="60" t="s">
        <v>3824</v>
      </c>
      <c r="AP879" s="49"/>
      <c r="AQ879" s="60" t="s">
        <v>266</v>
      </c>
      <c r="AR879" s="60" t="s">
        <v>369</v>
      </c>
      <c r="AS879" s="60" t="s">
        <v>174</v>
      </c>
      <c r="AT879" s="49">
        <v>10</v>
      </c>
      <c r="AU879" s="49">
        <v>1</v>
      </c>
      <c r="AV879" s="49">
        <v>1</v>
      </c>
      <c r="AW879" s="60">
        <v>43686</v>
      </c>
      <c r="AX879" s="60" t="s">
        <v>183</v>
      </c>
      <c r="AY879" s="60">
        <v>43927.912187303242</v>
      </c>
      <c r="AZ879" s="60">
        <v>43669</v>
      </c>
      <c r="BA879" s="60">
        <v>43672</v>
      </c>
      <c r="BB879" s="60" t="s">
        <v>3825</v>
      </c>
      <c r="BC879" s="60">
        <v>43690.476122685184</v>
      </c>
      <c r="BD879" s="60">
        <v>43838</v>
      </c>
      <c r="BE879" s="60">
        <v>47848</v>
      </c>
      <c r="BF879" s="49">
        <f>IF(AND(ISBLANK(tbl_RawData_Report1[[#This Row],[REQ_ID]]),tbl_RawData_Report1[[#This Row],[RH Kit?]] = "Y"),1,COUNTIFS(tbl_RawData_Report1[RH Kit?],"Y",tbl_RawData_Report1[REQ_ID],tbl_RawData_Report1[[#This Row],[REQ_ID]]))</f>
        <v>0</v>
      </c>
      <c r="BG879" s="49">
        <f>COUNTIFS(tbl_RawData_Report1[RH Kit?],"Y",tbl_RawData_Report1[Order No.],tbl_RawData_Report1[[#This Row],[Order No.]])</f>
        <v>0</v>
      </c>
      <c r="BH879" s="49">
        <f>SUM(tbl_RawData_Report1[[#This Row],[RH Kit Req]:[RH Kit PO]])</f>
        <v>0</v>
      </c>
      <c r="BI879" s="49" t="str">
        <f>IFERROR(VLOOKUP(B879,Lookup!A:B,2,FALSE),B879)</f>
        <v>OXYTOCIN_10IU/ML</v>
      </c>
      <c r="BJ879" s="49" t="b">
        <f t="shared" si="13"/>
        <v>0</v>
      </c>
      <c r="BK879" s="49" t="str">
        <f>tbl_RawData_Report1[[#This Row],[Item ID]]&amp;tbl_RawData_Report1[[#This Row],[Order No.]]</f>
        <v>OXYTOCIN_10IU/ML0000039036</v>
      </c>
      <c r="BL879"/>
      <c r="BM879"/>
      <c r="BN879"/>
    </row>
    <row r="880" spans="1:66" hidden="1" x14ac:dyDescent="0.25">
      <c r="A880" s="35" t="s">
        <v>8</v>
      </c>
      <c r="B880" s="35" t="s">
        <v>876</v>
      </c>
      <c r="C880" s="35">
        <v>1</v>
      </c>
      <c r="D880" s="35">
        <v>1</v>
      </c>
      <c r="E880" s="35">
        <v>1</v>
      </c>
      <c r="F880" s="35" t="s">
        <v>448</v>
      </c>
      <c r="G880" s="35" t="s">
        <v>3822</v>
      </c>
      <c r="H880" s="35" t="s">
        <v>3030</v>
      </c>
      <c r="I880" s="35" t="s">
        <v>593</v>
      </c>
      <c r="J880" s="35">
        <v>0</v>
      </c>
      <c r="K880" s="35" t="s">
        <v>400</v>
      </c>
      <c r="L880" s="35" t="s">
        <v>401</v>
      </c>
      <c r="M880" s="35" t="s">
        <v>396</v>
      </c>
      <c r="N880" s="35" t="s">
        <v>122</v>
      </c>
      <c r="O880" s="35" t="s">
        <v>402</v>
      </c>
      <c r="P880" s="35" t="s">
        <v>403</v>
      </c>
      <c r="Q880" s="35" t="s">
        <v>311</v>
      </c>
      <c r="R880" s="35" t="s">
        <v>293</v>
      </c>
      <c r="S880" s="35" t="s">
        <v>294</v>
      </c>
      <c r="T880" s="35" t="s">
        <v>5061</v>
      </c>
      <c r="U880" s="35" t="s">
        <v>269</v>
      </c>
      <c r="V880" s="35">
        <v>0</v>
      </c>
      <c r="W880" s="35">
        <v>0</v>
      </c>
      <c r="X880" s="49">
        <v>0</v>
      </c>
      <c r="Y880" s="60" t="s">
        <v>655</v>
      </c>
      <c r="Z880" s="49">
        <v>10</v>
      </c>
      <c r="AA880" s="49">
        <v>0</v>
      </c>
      <c r="AB880" s="60" t="s">
        <v>637</v>
      </c>
      <c r="AC880" s="60" t="s">
        <v>715</v>
      </c>
      <c r="AD880" s="60" t="s">
        <v>661</v>
      </c>
      <c r="AE880" s="60" t="s">
        <v>662</v>
      </c>
      <c r="AF880" s="49">
        <v>2019</v>
      </c>
      <c r="AG880" s="60" t="s">
        <v>3821</v>
      </c>
      <c r="AH880" s="60">
        <v>43885</v>
      </c>
      <c r="AI880" s="60">
        <v>43907</v>
      </c>
      <c r="AJ880" s="60">
        <v>43885</v>
      </c>
      <c r="AK880" s="60">
        <v>43885</v>
      </c>
      <c r="AL880" s="60">
        <v>43907</v>
      </c>
      <c r="AM880" s="60" t="s">
        <v>567</v>
      </c>
      <c r="AN880" s="60" t="s">
        <v>3823</v>
      </c>
      <c r="AO880" s="60" t="s">
        <v>3831</v>
      </c>
      <c r="AP880" s="49"/>
      <c r="AQ880" s="60" t="s">
        <v>266</v>
      </c>
      <c r="AR880" s="60" t="s">
        <v>369</v>
      </c>
      <c r="AS880" s="60" t="s">
        <v>174</v>
      </c>
      <c r="AT880" s="49">
        <v>10</v>
      </c>
      <c r="AU880" s="49">
        <v>1</v>
      </c>
      <c r="AV880" s="49">
        <v>1</v>
      </c>
      <c r="AW880" s="60">
        <v>43686</v>
      </c>
      <c r="AX880" s="60" t="s">
        <v>183</v>
      </c>
      <c r="AY880" s="60">
        <v>43927.912187303242</v>
      </c>
      <c r="AZ880" s="60">
        <v>43669</v>
      </c>
      <c r="BA880" s="60">
        <v>43672</v>
      </c>
      <c r="BB880" s="60" t="s">
        <v>3825</v>
      </c>
      <c r="BC880" s="60">
        <v>43690.476122685184</v>
      </c>
      <c r="BD880" s="60">
        <v>43838</v>
      </c>
      <c r="BE880" s="60">
        <v>47848</v>
      </c>
      <c r="BF880" s="49">
        <f>IF(AND(ISBLANK(tbl_RawData_Report1[[#This Row],[REQ_ID]]),tbl_RawData_Report1[[#This Row],[RH Kit?]] = "Y"),1,COUNTIFS(tbl_RawData_Report1[RH Kit?],"Y",tbl_RawData_Report1[REQ_ID],tbl_RawData_Report1[[#This Row],[REQ_ID]]))</f>
        <v>0</v>
      </c>
      <c r="BG880" s="49">
        <f>COUNTIFS(tbl_RawData_Report1[RH Kit?],"Y",tbl_RawData_Report1[Order No.],tbl_RawData_Report1[[#This Row],[Order No.]])</f>
        <v>0</v>
      </c>
      <c r="BH880" s="49">
        <f>SUM(tbl_RawData_Report1[[#This Row],[RH Kit Req]:[RH Kit PO]])</f>
        <v>0</v>
      </c>
      <c r="BI880" s="49" t="str">
        <f>IFERROR(VLOOKUP(B880,Lookup!A:B,2,FALSE),B880)</f>
        <v>OXYTOCIN_10IU/ML</v>
      </c>
      <c r="BJ880" s="49" t="b">
        <f t="shared" si="13"/>
        <v>1</v>
      </c>
      <c r="BK880" s="49" t="str">
        <f>tbl_RawData_Report1[[#This Row],[Item ID]]&amp;tbl_RawData_Report1[[#This Row],[Order No.]]</f>
        <v>OXYTOCIN_10IU/ML0000039036</v>
      </c>
      <c r="BL880"/>
      <c r="BM880"/>
      <c r="BN880"/>
    </row>
    <row r="881" spans="1:66" hidden="1" x14ac:dyDescent="0.25">
      <c r="A881" s="35" t="s">
        <v>8</v>
      </c>
      <c r="B881" s="35" t="s">
        <v>904</v>
      </c>
      <c r="C881" s="35">
        <v>2</v>
      </c>
      <c r="D881" s="35">
        <v>1</v>
      </c>
      <c r="E881" s="35">
        <v>1</v>
      </c>
      <c r="F881" s="35" t="s">
        <v>448</v>
      </c>
      <c r="G881" s="35" t="s">
        <v>3822</v>
      </c>
      <c r="H881" s="35" t="s">
        <v>905</v>
      </c>
      <c r="I881" s="35" t="s">
        <v>593</v>
      </c>
      <c r="J881" s="35">
        <v>1697.5</v>
      </c>
      <c r="K881" s="35" t="s">
        <v>400</v>
      </c>
      <c r="L881" s="35" t="s">
        <v>401</v>
      </c>
      <c r="M881" s="35" t="s">
        <v>396</v>
      </c>
      <c r="N881" s="35" t="s">
        <v>122</v>
      </c>
      <c r="O881" s="35" t="s">
        <v>402</v>
      </c>
      <c r="P881" s="35" t="s">
        <v>403</v>
      </c>
      <c r="Q881" s="35" t="s">
        <v>311</v>
      </c>
      <c r="R881" s="35" t="s">
        <v>293</v>
      </c>
      <c r="S881" s="35" t="s">
        <v>294</v>
      </c>
      <c r="T881" s="35" t="s">
        <v>5061</v>
      </c>
      <c r="U881" s="35" t="s">
        <v>269</v>
      </c>
      <c r="V881" s="35">
        <v>0</v>
      </c>
      <c r="W881" s="35">
        <v>0</v>
      </c>
      <c r="X881" s="49">
        <v>350</v>
      </c>
      <c r="Y881" s="60" t="s">
        <v>791</v>
      </c>
      <c r="Z881" s="49">
        <v>20</v>
      </c>
      <c r="AA881" s="49">
        <v>7000</v>
      </c>
      <c r="AB881" s="60" t="s">
        <v>637</v>
      </c>
      <c r="AC881" s="60" t="s">
        <v>725</v>
      </c>
      <c r="AD881" s="60" t="s">
        <v>661</v>
      </c>
      <c r="AE881" s="60" t="s">
        <v>662</v>
      </c>
      <c r="AF881" s="49">
        <v>2019</v>
      </c>
      <c r="AG881" s="60" t="s">
        <v>3821</v>
      </c>
      <c r="AH881" s="60">
        <v>43755</v>
      </c>
      <c r="AI881" s="60">
        <v>43756</v>
      </c>
      <c r="AJ881" s="60">
        <v>43755</v>
      </c>
      <c r="AK881" s="60">
        <v>43812</v>
      </c>
      <c r="AL881" s="60">
        <v>43756</v>
      </c>
      <c r="AM881" s="60" t="s">
        <v>567</v>
      </c>
      <c r="AN881" s="60" t="s">
        <v>3823</v>
      </c>
      <c r="AO881" s="60" t="s">
        <v>3993</v>
      </c>
      <c r="AP881" s="49"/>
      <c r="AQ881" s="60" t="s">
        <v>266</v>
      </c>
      <c r="AR881" s="60" t="s">
        <v>174</v>
      </c>
      <c r="AS881" s="60" t="s">
        <v>174</v>
      </c>
      <c r="AT881" s="49">
        <v>11</v>
      </c>
      <c r="AU881" s="49">
        <v>1</v>
      </c>
      <c r="AV881" s="49">
        <v>1</v>
      </c>
      <c r="AW881" s="60">
        <v>43686</v>
      </c>
      <c r="AX881" s="60" t="s">
        <v>183</v>
      </c>
      <c r="AY881" s="60">
        <v>43927.912187303242</v>
      </c>
      <c r="AZ881" s="60">
        <v>43669</v>
      </c>
      <c r="BA881" s="60">
        <v>43672</v>
      </c>
      <c r="BB881" s="60" t="s">
        <v>3994</v>
      </c>
      <c r="BC881" s="60">
        <v>43690.476122685184</v>
      </c>
      <c r="BD881" s="60">
        <v>43777</v>
      </c>
      <c r="BE881" s="60">
        <v>47848</v>
      </c>
      <c r="BF881" s="49">
        <f>IF(AND(ISBLANK(tbl_RawData_Report1[[#This Row],[REQ_ID]]),tbl_RawData_Report1[[#This Row],[RH Kit?]] = "Y"),1,COUNTIFS(tbl_RawData_Report1[RH Kit?],"Y",tbl_RawData_Report1[REQ_ID],tbl_RawData_Report1[[#This Row],[REQ_ID]]))</f>
        <v>0</v>
      </c>
      <c r="BG881" s="49">
        <f>COUNTIFS(tbl_RawData_Report1[RH Kit?],"Y",tbl_RawData_Report1[Order No.],tbl_RawData_Report1[[#This Row],[Order No.]])</f>
        <v>0</v>
      </c>
      <c r="BH881" s="49">
        <f>SUM(tbl_RawData_Report1[[#This Row],[RH Kit Req]:[RH Kit PO]])</f>
        <v>0</v>
      </c>
      <c r="BI881" s="49" t="str">
        <f>IFERROR(VLOOKUP(B881,Lookup!A:B,2,FALSE),B881)</f>
        <v>CALGLUCONATE_100MG</v>
      </c>
      <c r="BJ881" s="49" t="b">
        <f t="shared" si="13"/>
        <v>1</v>
      </c>
      <c r="BK881" s="49" t="str">
        <f>tbl_RawData_Report1[[#This Row],[Item ID]]&amp;tbl_RawData_Report1[[#This Row],[Order No.]]</f>
        <v>CALGLUCONATE_100MG0000039036</v>
      </c>
      <c r="BL881"/>
      <c r="BM881"/>
      <c r="BN881"/>
    </row>
    <row r="882" spans="1:66" hidden="1" x14ac:dyDescent="0.25">
      <c r="A882" s="35" t="s">
        <v>8</v>
      </c>
      <c r="B882" s="35" t="s">
        <v>904</v>
      </c>
      <c r="C882" s="35">
        <v>1</v>
      </c>
      <c r="D882" s="35">
        <v>1</v>
      </c>
      <c r="E882" s="35">
        <v>1</v>
      </c>
      <c r="F882" s="35" t="s">
        <v>2322</v>
      </c>
      <c r="G882" s="35" t="s">
        <v>3839</v>
      </c>
      <c r="H882" s="35" t="s">
        <v>2121</v>
      </c>
      <c r="I882" s="35" t="s">
        <v>593</v>
      </c>
      <c r="J882" s="35">
        <v>485</v>
      </c>
      <c r="K882" s="35" t="s">
        <v>400</v>
      </c>
      <c r="L882" s="35" t="s">
        <v>401</v>
      </c>
      <c r="M882" s="35" t="s">
        <v>396</v>
      </c>
      <c r="N882" s="35" t="s">
        <v>122</v>
      </c>
      <c r="O882" s="35" t="s">
        <v>402</v>
      </c>
      <c r="P882" s="35" t="s">
        <v>403</v>
      </c>
      <c r="Q882" s="35" t="s">
        <v>311</v>
      </c>
      <c r="R882" s="35" t="s">
        <v>281</v>
      </c>
      <c r="S882" s="35" t="s">
        <v>185</v>
      </c>
      <c r="T882" s="35" t="s">
        <v>5061</v>
      </c>
      <c r="U882" s="35" t="s">
        <v>272</v>
      </c>
      <c r="V882" s="35">
        <v>0</v>
      </c>
      <c r="W882" s="35">
        <v>0</v>
      </c>
      <c r="X882" s="49">
        <v>100</v>
      </c>
      <c r="Y882" s="60" t="s">
        <v>791</v>
      </c>
      <c r="Z882" s="49">
        <v>20</v>
      </c>
      <c r="AA882" s="49">
        <v>2000</v>
      </c>
      <c r="AB882" s="60" t="s">
        <v>637</v>
      </c>
      <c r="AC882" s="60" t="s">
        <v>725</v>
      </c>
      <c r="AD882" s="60" t="s">
        <v>661</v>
      </c>
      <c r="AE882" s="60" t="s">
        <v>662</v>
      </c>
      <c r="AF882" s="49">
        <v>2019</v>
      </c>
      <c r="AG882" s="60" t="s">
        <v>3838</v>
      </c>
      <c r="AH882" s="60">
        <v>43795</v>
      </c>
      <c r="AI882" s="60">
        <v>43796</v>
      </c>
      <c r="AJ882" s="60">
        <v>43795</v>
      </c>
      <c r="AK882" s="60">
        <v>43796</v>
      </c>
      <c r="AL882" s="60">
        <v>43796</v>
      </c>
      <c r="AM882" s="60" t="s">
        <v>568</v>
      </c>
      <c r="AN882" s="60" t="s">
        <v>3840</v>
      </c>
      <c r="AO882" s="60" t="s">
        <v>3877</v>
      </c>
      <c r="AP882" s="49"/>
      <c r="AQ882" s="60" t="s">
        <v>266</v>
      </c>
      <c r="AR882" s="60" t="s">
        <v>174</v>
      </c>
      <c r="AS882" s="60" t="s">
        <v>174</v>
      </c>
      <c r="AT882" s="49">
        <v>6</v>
      </c>
      <c r="AU882" s="49">
        <v>1</v>
      </c>
      <c r="AV882" s="49">
        <v>1</v>
      </c>
      <c r="AW882" s="60">
        <v>43689</v>
      </c>
      <c r="AX882" s="60" t="s">
        <v>183</v>
      </c>
      <c r="AY882" s="60">
        <v>43840.580894872684</v>
      </c>
      <c r="AZ882" s="60">
        <v>43553</v>
      </c>
      <c r="BA882" s="60">
        <v>43557</v>
      </c>
      <c r="BB882" s="60" t="s">
        <v>3878</v>
      </c>
      <c r="BC882" s="60">
        <v>43690.610763888886</v>
      </c>
      <c r="BD882" s="60">
        <v>43808</v>
      </c>
      <c r="BE882" s="60">
        <v>47848</v>
      </c>
      <c r="BF882" s="49">
        <f>IF(AND(ISBLANK(tbl_RawData_Report1[[#This Row],[REQ_ID]]),tbl_RawData_Report1[[#This Row],[RH Kit?]] = "Y"),1,COUNTIFS(tbl_RawData_Report1[RH Kit?],"Y",tbl_RawData_Report1[REQ_ID],tbl_RawData_Report1[[#This Row],[REQ_ID]]))</f>
        <v>0</v>
      </c>
      <c r="BG882" s="49">
        <f>COUNTIFS(tbl_RawData_Report1[RH Kit?],"Y",tbl_RawData_Report1[Order No.],tbl_RawData_Report1[[#This Row],[Order No.]])</f>
        <v>0</v>
      </c>
      <c r="BH882" s="49">
        <f>SUM(tbl_RawData_Report1[[#This Row],[RH Kit Req]:[RH Kit PO]])</f>
        <v>0</v>
      </c>
      <c r="BI882" s="49" t="str">
        <f>IFERROR(VLOOKUP(B882,Lookup!A:B,2,FALSE),B882)</f>
        <v>CALGLUCONATE_100MG</v>
      </c>
      <c r="BJ882" s="49" t="b">
        <f t="shared" si="13"/>
        <v>1</v>
      </c>
      <c r="BK882" s="49" t="str">
        <f>tbl_RawData_Report1[[#This Row],[Item ID]]&amp;tbl_RawData_Report1[[#This Row],[Order No.]]</f>
        <v>CALGLUCONATE_100MG0000039047</v>
      </c>
      <c r="BL882"/>
      <c r="BM882"/>
      <c r="BN882"/>
    </row>
    <row r="883" spans="1:66" hidden="1" x14ac:dyDescent="0.25">
      <c r="A883" s="35" t="s">
        <v>8</v>
      </c>
      <c r="B883" s="35" t="s">
        <v>876</v>
      </c>
      <c r="C883" s="35">
        <v>2</v>
      </c>
      <c r="D883" s="35">
        <v>1</v>
      </c>
      <c r="E883" s="35">
        <v>1</v>
      </c>
      <c r="F883" s="35" t="s">
        <v>2322</v>
      </c>
      <c r="G883" s="35" t="s">
        <v>3839</v>
      </c>
      <c r="H883" s="35" t="s">
        <v>877</v>
      </c>
      <c r="I883" s="35" t="s">
        <v>593</v>
      </c>
      <c r="J883" s="35">
        <v>275</v>
      </c>
      <c r="K883" s="35" t="s">
        <v>400</v>
      </c>
      <c r="L883" s="35" t="s">
        <v>401</v>
      </c>
      <c r="M883" s="35" t="s">
        <v>396</v>
      </c>
      <c r="N883" s="35" t="s">
        <v>122</v>
      </c>
      <c r="O883" s="35" t="s">
        <v>402</v>
      </c>
      <c r="P883" s="35" t="s">
        <v>403</v>
      </c>
      <c r="Q883" s="35" t="s">
        <v>311</v>
      </c>
      <c r="R883" s="35" t="s">
        <v>281</v>
      </c>
      <c r="S883" s="35" t="s">
        <v>185</v>
      </c>
      <c r="T883" s="35" t="s">
        <v>5061</v>
      </c>
      <c r="U883" s="35" t="s">
        <v>272</v>
      </c>
      <c r="V883" s="35">
        <v>0</v>
      </c>
      <c r="W883" s="35">
        <v>0</v>
      </c>
      <c r="X883" s="49">
        <v>100</v>
      </c>
      <c r="Y883" s="60" t="s">
        <v>655</v>
      </c>
      <c r="Z883" s="49">
        <v>10</v>
      </c>
      <c r="AA883" s="49">
        <v>1000</v>
      </c>
      <c r="AB883" s="60" t="s">
        <v>637</v>
      </c>
      <c r="AC883" s="60" t="s">
        <v>715</v>
      </c>
      <c r="AD883" s="60" t="s">
        <v>661</v>
      </c>
      <c r="AE883" s="60" t="s">
        <v>662</v>
      </c>
      <c r="AF883" s="49">
        <v>2019</v>
      </c>
      <c r="AG883" s="60" t="s">
        <v>3838</v>
      </c>
      <c r="AH883" s="60">
        <v>43795</v>
      </c>
      <c r="AI883" s="60">
        <v>43796</v>
      </c>
      <c r="AJ883" s="60">
        <v>43795</v>
      </c>
      <c r="AK883" s="60">
        <v>43796</v>
      </c>
      <c r="AL883" s="60">
        <v>43796</v>
      </c>
      <c r="AM883" s="60" t="s">
        <v>568</v>
      </c>
      <c r="AN883" s="60" t="s">
        <v>3840</v>
      </c>
      <c r="AO883" s="60" t="s">
        <v>3906</v>
      </c>
      <c r="AP883" s="49"/>
      <c r="AQ883" s="60" t="s">
        <v>266</v>
      </c>
      <c r="AR883" s="60" t="s">
        <v>369</v>
      </c>
      <c r="AS883" s="60" t="s">
        <v>174</v>
      </c>
      <c r="AT883" s="49">
        <v>14</v>
      </c>
      <c r="AU883" s="49">
        <v>1</v>
      </c>
      <c r="AV883" s="49">
        <v>1</v>
      </c>
      <c r="AW883" s="60">
        <v>43689</v>
      </c>
      <c r="AX883" s="60" t="s">
        <v>183</v>
      </c>
      <c r="AY883" s="60">
        <v>43840.580894872684</v>
      </c>
      <c r="AZ883" s="60">
        <v>43553</v>
      </c>
      <c r="BA883" s="60">
        <v>43557</v>
      </c>
      <c r="BB883" s="60" t="s">
        <v>3907</v>
      </c>
      <c r="BC883" s="60">
        <v>43690.610763888886</v>
      </c>
      <c r="BD883" s="60">
        <v>43808</v>
      </c>
      <c r="BE883" s="60">
        <v>47848</v>
      </c>
      <c r="BF883" s="49">
        <f>IF(AND(ISBLANK(tbl_RawData_Report1[[#This Row],[REQ_ID]]),tbl_RawData_Report1[[#This Row],[RH Kit?]] = "Y"),1,COUNTIFS(tbl_RawData_Report1[RH Kit?],"Y",tbl_RawData_Report1[REQ_ID],tbl_RawData_Report1[[#This Row],[REQ_ID]]))</f>
        <v>0</v>
      </c>
      <c r="BG883" s="49">
        <f>COUNTIFS(tbl_RawData_Report1[RH Kit?],"Y",tbl_RawData_Report1[Order No.],tbl_RawData_Report1[[#This Row],[Order No.]])</f>
        <v>0</v>
      </c>
      <c r="BH883" s="49">
        <f>SUM(tbl_RawData_Report1[[#This Row],[RH Kit Req]:[RH Kit PO]])</f>
        <v>0</v>
      </c>
      <c r="BI883" s="49" t="str">
        <f>IFERROR(VLOOKUP(B883,Lookup!A:B,2,FALSE),B883)</f>
        <v>OXYTOCIN_10IU/ML</v>
      </c>
      <c r="BJ883" s="49" t="b">
        <f t="shared" si="13"/>
        <v>1</v>
      </c>
      <c r="BK883" s="49" t="str">
        <f>tbl_RawData_Report1[[#This Row],[Item ID]]&amp;tbl_RawData_Report1[[#This Row],[Order No.]]</f>
        <v>OXYTOCIN_10IU/ML0000039047</v>
      </c>
      <c r="BL883"/>
      <c r="BM883"/>
      <c r="BN883"/>
    </row>
    <row r="884" spans="1:66" hidden="1" x14ac:dyDescent="0.25">
      <c r="A884" s="35" t="s">
        <v>8</v>
      </c>
      <c r="B884" s="35" t="s">
        <v>2476</v>
      </c>
      <c r="C884" s="35">
        <v>3</v>
      </c>
      <c r="D884" s="35">
        <v>1</v>
      </c>
      <c r="E884" s="35">
        <v>1</v>
      </c>
      <c r="F884" s="35" t="s">
        <v>2322</v>
      </c>
      <c r="G884" s="35" t="s">
        <v>3839</v>
      </c>
      <c r="H884" s="35" t="s">
        <v>958</v>
      </c>
      <c r="I884" s="35" t="s">
        <v>593</v>
      </c>
      <c r="J884" s="35">
        <v>7000</v>
      </c>
      <c r="K884" s="35" t="s">
        <v>400</v>
      </c>
      <c r="L884" s="35" t="s">
        <v>401</v>
      </c>
      <c r="M884" s="35" t="s">
        <v>396</v>
      </c>
      <c r="N884" s="35" t="s">
        <v>122</v>
      </c>
      <c r="O884" s="35" t="s">
        <v>402</v>
      </c>
      <c r="P884" s="35" t="s">
        <v>403</v>
      </c>
      <c r="Q884" s="35" t="s">
        <v>311</v>
      </c>
      <c r="R884" s="35" t="s">
        <v>281</v>
      </c>
      <c r="S884" s="35" t="s">
        <v>185</v>
      </c>
      <c r="T884" s="35" t="s">
        <v>5061</v>
      </c>
      <c r="U884" s="35" t="s">
        <v>272</v>
      </c>
      <c r="V884" s="35">
        <v>0</v>
      </c>
      <c r="W884" s="35">
        <v>0</v>
      </c>
      <c r="X884" s="49">
        <v>500</v>
      </c>
      <c r="Y884" s="60" t="s">
        <v>655</v>
      </c>
      <c r="Z884" s="49">
        <v>10</v>
      </c>
      <c r="AA884" s="49">
        <v>5000</v>
      </c>
      <c r="AB884" s="60" t="s">
        <v>637</v>
      </c>
      <c r="AC884" s="60" t="s">
        <v>715</v>
      </c>
      <c r="AD884" s="60" t="s">
        <v>661</v>
      </c>
      <c r="AE884" s="60" t="s">
        <v>662</v>
      </c>
      <c r="AF884" s="49">
        <v>2019</v>
      </c>
      <c r="AG884" s="60" t="s">
        <v>3838</v>
      </c>
      <c r="AH884" s="60">
        <v>43795</v>
      </c>
      <c r="AI884" s="60">
        <v>43796</v>
      </c>
      <c r="AJ884" s="60">
        <v>43795</v>
      </c>
      <c r="AK884" s="60">
        <v>43796</v>
      </c>
      <c r="AL884" s="60">
        <v>43796</v>
      </c>
      <c r="AM884" s="60" t="s">
        <v>568</v>
      </c>
      <c r="AN884" s="60" t="s">
        <v>3840</v>
      </c>
      <c r="AO884" s="60" t="s">
        <v>3841</v>
      </c>
      <c r="AP884" s="49"/>
      <c r="AQ884" s="60" t="s">
        <v>266</v>
      </c>
      <c r="AR884" s="60" t="s">
        <v>174</v>
      </c>
      <c r="AS884" s="60" t="s">
        <v>174</v>
      </c>
      <c r="AT884" s="49">
        <v>15</v>
      </c>
      <c r="AU884" s="49">
        <v>1</v>
      </c>
      <c r="AV884" s="49">
        <v>1</v>
      </c>
      <c r="AW884" s="60">
        <v>43689</v>
      </c>
      <c r="AX884" s="60" t="s">
        <v>183</v>
      </c>
      <c r="AY884" s="60">
        <v>43840.580894872684</v>
      </c>
      <c r="AZ884" s="60">
        <v>43553</v>
      </c>
      <c r="BA884" s="60">
        <v>43557</v>
      </c>
      <c r="BB884" s="60" t="s">
        <v>3842</v>
      </c>
      <c r="BC884" s="60">
        <v>43690.610763888886</v>
      </c>
      <c r="BD884" s="60">
        <v>43808</v>
      </c>
      <c r="BE884" s="60">
        <v>47848</v>
      </c>
      <c r="BF884" s="49">
        <f>IF(AND(ISBLANK(tbl_RawData_Report1[[#This Row],[REQ_ID]]),tbl_RawData_Report1[[#This Row],[RH Kit?]] = "Y"),1,COUNTIFS(tbl_RawData_Report1[RH Kit?],"Y",tbl_RawData_Report1[REQ_ID],tbl_RawData_Report1[[#This Row],[REQ_ID]]))</f>
        <v>0</v>
      </c>
      <c r="BG884" s="49">
        <f>COUNTIFS(tbl_RawData_Report1[RH Kit?],"Y",tbl_RawData_Report1[Order No.],tbl_RawData_Report1[[#This Row],[Order No.]])</f>
        <v>0</v>
      </c>
      <c r="BH884" s="49">
        <f>SUM(tbl_RawData_Report1[[#This Row],[RH Kit Req]:[RH Kit PO]])</f>
        <v>0</v>
      </c>
      <c r="BI884" s="49" t="str">
        <f>IFERROR(VLOOKUP(B884,Lookup!A:B,2,FALSE),B884)</f>
        <v>MGSULPHATE10ML_10</v>
      </c>
      <c r="BJ884" s="49" t="b">
        <f t="shared" si="13"/>
        <v>1</v>
      </c>
      <c r="BK884" s="49" t="str">
        <f>tbl_RawData_Report1[[#This Row],[Item ID]]&amp;tbl_RawData_Report1[[#This Row],[Order No.]]</f>
        <v>MGSULPHATE10ML_100000039047</v>
      </c>
      <c r="BL884"/>
      <c r="BM884"/>
      <c r="BN884"/>
    </row>
    <row r="885" spans="1:66" hidden="1" x14ac:dyDescent="0.25">
      <c r="A885" s="35" t="s">
        <v>8</v>
      </c>
      <c r="B885" s="35" t="s">
        <v>639</v>
      </c>
      <c r="C885" s="35">
        <v>1</v>
      </c>
      <c r="D885" s="35">
        <v>1</v>
      </c>
      <c r="E885" s="35">
        <v>1</v>
      </c>
      <c r="F885" s="35" t="s">
        <v>9</v>
      </c>
      <c r="G885" s="35" t="s">
        <v>3880</v>
      </c>
      <c r="H885" s="35" t="s">
        <v>3882</v>
      </c>
      <c r="I885" s="35" t="s">
        <v>593</v>
      </c>
      <c r="J885" s="35">
        <v>700</v>
      </c>
      <c r="K885" s="35" t="s">
        <v>2336</v>
      </c>
      <c r="L885" s="35" t="s">
        <v>3402</v>
      </c>
      <c r="M885" s="35" t="s">
        <v>396</v>
      </c>
      <c r="N885" s="35" t="s">
        <v>122</v>
      </c>
      <c r="O885" s="35" t="s">
        <v>2371</v>
      </c>
      <c r="P885" s="35" t="s">
        <v>2372</v>
      </c>
      <c r="Q885" s="35" t="s">
        <v>311</v>
      </c>
      <c r="R885" s="35" t="s">
        <v>295</v>
      </c>
      <c r="S885" s="35" t="s">
        <v>296</v>
      </c>
      <c r="T885" s="35" t="s">
        <v>5068</v>
      </c>
      <c r="U885" s="35" t="s">
        <v>209</v>
      </c>
      <c r="V885" s="35">
        <v>0</v>
      </c>
      <c r="W885" s="35">
        <v>0</v>
      </c>
      <c r="X885" s="49">
        <v>1</v>
      </c>
      <c r="Y885" s="60" t="s">
        <v>340</v>
      </c>
      <c r="Z885" s="49">
        <v>1</v>
      </c>
      <c r="AA885" s="49">
        <v>1</v>
      </c>
      <c r="AB885" s="60" t="s">
        <v>637</v>
      </c>
      <c r="AC885" s="60" t="s">
        <v>641</v>
      </c>
      <c r="AD885" s="60" t="s">
        <v>347</v>
      </c>
      <c r="AE885" s="60" t="s">
        <v>348</v>
      </c>
      <c r="AF885" s="49">
        <v>2019</v>
      </c>
      <c r="AG885" s="60" t="s">
        <v>3879</v>
      </c>
      <c r="AH885" s="60"/>
      <c r="AI885" s="60"/>
      <c r="AJ885" s="60"/>
      <c r="AK885" s="60">
        <v>43706</v>
      </c>
      <c r="AL885" s="60"/>
      <c r="AM885" s="60" t="s">
        <v>567</v>
      </c>
      <c r="AN885" s="60" t="s">
        <v>3881</v>
      </c>
      <c r="AO885" s="60" t="s">
        <v>3883</v>
      </c>
      <c r="AP885" s="49"/>
      <c r="AQ885" s="60" t="s">
        <v>266</v>
      </c>
      <c r="AR885" s="60" t="s">
        <v>174</v>
      </c>
      <c r="AS885" s="60" t="s">
        <v>174</v>
      </c>
      <c r="AT885" s="49">
        <v>1</v>
      </c>
      <c r="AU885" s="49">
        <v>1</v>
      </c>
      <c r="AV885" s="49">
        <v>1</v>
      </c>
      <c r="AW885" s="60">
        <v>43690</v>
      </c>
      <c r="AX885" s="60" t="s">
        <v>183</v>
      </c>
      <c r="AY885" s="60">
        <v>43742.85701010417</v>
      </c>
      <c r="AZ885" s="60">
        <v>43683</v>
      </c>
      <c r="BA885" s="60">
        <v>43683</v>
      </c>
      <c r="BB885" s="60" t="s">
        <v>3884</v>
      </c>
      <c r="BC885" s="60">
        <v>43690.495243055557</v>
      </c>
      <c r="BD885" s="60">
        <v>43693</v>
      </c>
      <c r="BE885" s="60">
        <v>43921</v>
      </c>
      <c r="BF885" s="49">
        <f>IF(AND(ISBLANK(tbl_RawData_Report1[[#This Row],[REQ_ID]]),tbl_RawData_Report1[[#This Row],[RH Kit?]] = "Y"),1,COUNTIFS(tbl_RawData_Report1[RH Kit?],"Y",tbl_RawData_Report1[REQ_ID],tbl_RawData_Report1[[#This Row],[REQ_ID]]))</f>
        <v>0</v>
      </c>
      <c r="BG885" s="49">
        <f>COUNTIFS(tbl_RawData_Report1[RH Kit?],"Y",tbl_RawData_Report1[Order No.],tbl_RawData_Report1[[#This Row],[Order No.]])</f>
        <v>0</v>
      </c>
      <c r="BH885" s="49">
        <f>SUM(tbl_RawData_Report1[[#This Row],[RH Kit Req]:[RH Kit PO]])</f>
        <v>0</v>
      </c>
      <c r="BI885" s="49" t="str">
        <f>IFERROR(VLOOKUP(B885,Lookup!A:B,2,FALSE),B885)</f>
        <v>PRESHIPMENTINSPCPH</v>
      </c>
      <c r="BJ885" s="49" t="b">
        <f t="shared" si="13"/>
        <v>1</v>
      </c>
      <c r="BK885" s="49" t="str">
        <f>tbl_RawData_Report1[[#This Row],[Item ID]]&amp;tbl_RawData_Report1[[#This Row],[Order No.]]</f>
        <v>PRESHIPMENTINSPCPH0000039049</v>
      </c>
      <c r="BL885"/>
      <c r="BM885"/>
      <c r="BN885"/>
    </row>
    <row r="886" spans="1:66" hidden="1" x14ac:dyDescent="0.25">
      <c r="A886" s="35" t="s">
        <v>8</v>
      </c>
      <c r="B886" s="35" t="s">
        <v>3585</v>
      </c>
      <c r="C886" s="35">
        <v>17</v>
      </c>
      <c r="D886" s="35">
        <v>1</v>
      </c>
      <c r="E886" s="35">
        <v>1</v>
      </c>
      <c r="F886" s="35" t="s">
        <v>2345</v>
      </c>
      <c r="G886" s="35" t="s">
        <v>3909</v>
      </c>
      <c r="H886" s="35" t="s">
        <v>2775</v>
      </c>
      <c r="I886" s="35" t="s">
        <v>593</v>
      </c>
      <c r="J886" s="35">
        <v>0</v>
      </c>
      <c r="K886" s="35" t="s">
        <v>267</v>
      </c>
      <c r="L886" s="35" t="s">
        <v>373</v>
      </c>
      <c r="M886" s="35" t="s">
        <v>122</v>
      </c>
      <c r="N886" s="35" t="s">
        <v>2344</v>
      </c>
      <c r="O886" s="35" t="s">
        <v>122</v>
      </c>
      <c r="P886" s="35" t="s">
        <v>122</v>
      </c>
      <c r="Q886" s="35" t="s">
        <v>311</v>
      </c>
      <c r="R886" s="35" t="s">
        <v>2346</v>
      </c>
      <c r="S886" s="35" t="s">
        <v>2347</v>
      </c>
      <c r="T886" s="35" t="s">
        <v>5068</v>
      </c>
      <c r="U886" s="35" t="s">
        <v>269</v>
      </c>
      <c r="V886" s="35">
        <v>1</v>
      </c>
      <c r="W886" s="35">
        <v>0</v>
      </c>
      <c r="X886" s="49">
        <v>0</v>
      </c>
      <c r="Y886" s="60" t="s">
        <v>346</v>
      </c>
      <c r="Z886" s="49">
        <v>1000</v>
      </c>
      <c r="AA886" s="49">
        <v>0</v>
      </c>
      <c r="AB886" s="60" t="s">
        <v>637</v>
      </c>
      <c r="AC886" s="60" t="s">
        <v>715</v>
      </c>
      <c r="AD886" s="60" t="s">
        <v>661</v>
      </c>
      <c r="AE886" s="60" t="s">
        <v>662</v>
      </c>
      <c r="AF886" s="49">
        <v>2019</v>
      </c>
      <c r="AG886" s="60" t="s">
        <v>3908</v>
      </c>
      <c r="AH886" s="60">
        <v>43874</v>
      </c>
      <c r="AI886" s="60">
        <v>43905</v>
      </c>
      <c r="AJ886" s="60">
        <v>43874</v>
      </c>
      <c r="AK886" s="60">
        <v>43877</v>
      </c>
      <c r="AL886" s="60">
        <v>43905</v>
      </c>
      <c r="AM886" s="60" t="s">
        <v>567</v>
      </c>
      <c r="AN886" s="60" t="s">
        <v>3910</v>
      </c>
      <c r="AO886" s="60" t="s">
        <v>3916</v>
      </c>
      <c r="AP886" s="49"/>
      <c r="AQ886" s="60" t="s">
        <v>266</v>
      </c>
      <c r="AR886" s="60" t="s">
        <v>174</v>
      </c>
      <c r="AS886" s="60" t="s">
        <v>174</v>
      </c>
      <c r="AT886" s="49"/>
      <c r="AU886" s="49"/>
      <c r="AV886" s="49"/>
      <c r="AW886" s="60">
        <v>43691</v>
      </c>
      <c r="AX886" s="60" t="s">
        <v>183</v>
      </c>
      <c r="AY886" s="60">
        <v>43986.678705208331</v>
      </c>
      <c r="AZ886" s="60"/>
      <c r="BA886" s="60"/>
      <c r="BB886" s="60" t="s">
        <v>3915</v>
      </c>
      <c r="BC886" s="60">
        <v>43698.60015046296</v>
      </c>
      <c r="BD886" s="60">
        <v>43845</v>
      </c>
      <c r="BE886" s="60"/>
      <c r="BF886" s="49">
        <f>IF(AND(ISBLANK(tbl_RawData_Report1[[#This Row],[REQ_ID]]),tbl_RawData_Report1[[#This Row],[RH Kit?]] = "Y"),1,COUNTIFS(tbl_RawData_Report1[RH Kit?],"Y",tbl_RawData_Report1[REQ_ID],tbl_RawData_Report1[[#This Row],[REQ_ID]]))</f>
        <v>0</v>
      </c>
      <c r="BG886" s="49">
        <f>COUNTIFS(tbl_RawData_Report1[RH Kit?],"Y",tbl_RawData_Report1[Order No.],tbl_RawData_Report1[[#This Row],[Order No.]])</f>
        <v>0</v>
      </c>
      <c r="BH886" s="49">
        <f>SUM(tbl_RawData_Report1[[#This Row],[RH Kit Req]:[RH Kit PO]])</f>
        <v>0</v>
      </c>
      <c r="BI886" s="49" t="str">
        <f>IFERROR(VLOOKUP(B886,Lookup!A:B,2,FALSE),B886)</f>
        <v>FESULC200MG_1000TB</v>
      </c>
      <c r="BJ886" s="49" t="b">
        <f t="shared" si="13"/>
        <v>1</v>
      </c>
      <c r="BK886" s="49" t="str">
        <f>tbl_RawData_Report1[[#This Row],[Item ID]]&amp;tbl_RawData_Report1[[#This Row],[Order No.]]</f>
        <v>FESULC200MG_1000TB0000039061</v>
      </c>
      <c r="BL886"/>
      <c r="BM886"/>
      <c r="BN886"/>
    </row>
    <row r="887" spans="1:66" hidden="1" x14ac:dyDescent="0.25">
      <c r="A887" s="35" t="s">
        <v>8</v>
      </c>
      <c r="B887" s="35" t="s">
        <v>943</v>
      </c>
      <c r="C887" s="35">
        <v>14</v>
      </c>
      <c r="D887" s="35">
        <v>1</v>
      </c>
      <c r="E887" s="35">
        <v>1</v>
      </c>
      <c r="F887" s="35" t="s">
        <v>2345</v>
      </c>
      <c r="G887" s="35" t="s">
        <v>3909</v>
      </c>
      <c r="H887" s="35" t="s">
        <v>944</v>
      </c>
      <c r="I887" s="35" t="s">
        <v>593</v>
      </c>
      <c r="J887" s="35">
        <v>0</v>
      </c>
      <c r="K887" s="35" t="s">
        <v>267</v>
      </c>
      <c r="L887" s="35" t="s">
        <v>373</v>
      </c>
      <c r="M887" s="35" t="s">
        <v>122</v>
      </c>
      <c r="N887" s="35" t="s">
        <v>2344</v>
      </c>
      <c r="O887" s="35" t="s">
        <v>122</v>
      </c>
      <c r="P887" s="35" t="s">
        <v>122</v>
      </c>
      <c r="Q887" s="35" t="s">
        <v>311</v>
      </c>
      <c r="R887" s="35" t="s">
        <v>2346</v>
      </c>
      <c r="S887" s="35" t="s">
        <v>2347</v>
      </c>
      <c r="T887" s="35" t="s">
        <v>5068</v>
      </c>
      <c r="U887" s="35" t="s">
        <v>269</v>
      </c>
      <c r="V887" s="35">
        <v>1</v>
      </c>
      <c r="W887" s="35">
        <v>0</v>
      </c>
      <c r="X887" s="49">
        <v>0</v>
      </c>
      <c r="Y887" s="60" t="s">
        <v>341</v>
      </c>
      <c r="Z887" s="49">
        <v>100</v>
      </c>
      <c r="AA887" s="49">
        <v>0</v>
      </c>
      <c r="AB887" s="60" t="s">
        <v>637</v>
      </c>
      <c r="AC887" s="60" t="s">
        <v>947</v>
      </c>
      <c r="AD887" s="60" t="s">
        <v>661</v>
      </c>
      <c r="AE887" s="60" t="s">
        <v>662</v>
      </c>
      <c r="AF887" s="49">
        <v>2019</v>
      </c>
      <c r="AG887" s="60" t="s">
        <v>3908</v>
      </c>
      <c r="AH887" s="60">
        <v>43874</v>
      </c>
      <c r="AI887" s="60">
        <v>43905</v>
      </c>
      <c r="AJ887" s="60">
        <v>43874</v>
      </c>
      <c r="AK887" s="60">
        <v>43877</v>
      </c>
      <c r="AL887" s="60">
        <v>43905</v>
      </c>
      <c r="AM887" s="60" t="s">
        <v>567</v>
      </c>
      <c r="AN887" s="60" t="s">
        <v>3910</v>
      </c>
      <c r="AO887" s="60" t="s">
        <v>3913</v>
      </c>
      <c r="AP887" s="49"/>
      <c r="AQ887" s="60" t="s">
        <v>266</v>
      </c>
      <c r="AR887" s="60" t="s">
        <v>174</v>
      </c>
      <c r="AS887" s="60" t="s">
        <v>174</v>
      </c>
      <c r="AT887" s="49"/>
      <c r="AU887" s="49"/>
      <c r="AV887" s="49"/>
      <c r="AW887" s="60">
        <v>43691</v>
      </c>
      <c r="AX887" s="60" t="s">
        <v>183</v>
      </c>
      <c r="AY887" s="60">
        <v>43986.678705208331</v>
      </c>
      <c r="AZ887" s="60"/>
      <c r="BA887" s="60"/>
      <c r="BB887" s="60" t="s">
        <v>3912</v>
      </c>
      <c r="BC887" s="60">
        <v>43698.60015046296</v>
      </c>
      <c r="BD887" s="60">
        <v>43845</v>
      </c>
      <c r="BE887" s="60"/>
      <c r="BF887" s="49">
        <f>IF(AND(ISBLANK(tbl_RawData_Report1[[#This Row],[REQ_ID]]),tbl_RawData_Report1[[#This Row],[RH Kit?]] = "Y"),1,COUNTIFS(tbl_RawData_Report1[RH Kit?],"Y",tbl_RawData_Report1[REQ_ID],tbl_RawData_Report1[[#This Row],[REQ_ID]]))</f>
        <v>0</v>
      </c>
      <c r="BG887" s="49">
        <f>COUNTIFS(tbl_RawData_Report1[RH Kit?],"Y",tbl_RawData_Report1[Order No.],tbl_RawData_Report1[[#This Row],[Order No.]])</f>
        <v>0</v>
      </c>
      <c r="BH887" s="49">
        <f>SUM(tbl_RawData_Report1[[#This Row],[RH Kit Req]:[RH Kit PO]])</f>
        <v>0</v>
      </c>
      <c r="BI887" s="49" t="str">
        <f>IFERROR(VLOOKUP(B887,Lookup!A:B,2,FALSE),B887)</f>
        <v>TEST_URINARY_PROT</v>
      </c>
      <c r="BJ887" s="49" t="b">
        <f t="shared" si="13"/>
        <v>0</v>
      </c>
      <c r="BK887" s="49" t="str">
        <f>tbl_RawData_Report1[[#This Row],[Item ID]]&amp;tbl_RawData_Report1[[#This Row],[Order No.]]</f>
        <v>TEST_URINARY_PROT0000039061</v>
      </c>
      <c r="BL887"/>
      <c r="BM887"/>
      <c r="BN887"/>
    </row>
    <row r="888" spans="1:66" hidden="1" x14ac:dyDescent="0.25">
      <c r="A888" s="35" t="s">
        <v>8</v>
      </c>
      <c r="B888" s="35" t="s">
        <v>943</v>
      </c>
      <c r="C888" s="35">
        <v>14</v>
      </c>
      <c r="D888" s="35">
        <v>1</v>
      </c>
      <c r="E888" s="35">
        <v>2</v>
      </c>
      <c r="F888" s="35" t="s">
        <v>2345</v>
      </c>
      <c r="G888" s="35" t="s">
        <v>3909</v>
      </c>
      <c r="H888" s="35" t="s">
        <v>944</v>
      </c>
      <c r="I888" s="35" t="s">
        <v>593</v>
      </c>
      <c r="J888" s="35">
        <v>2750</v>
      </c>
      <c r="K888" s="35" t="s">
        <v>267</v>
      </c>
      <c r="L888" s="35" t="s">
        <v>373</v>
      </c>
      <c r="M888" s="35" t="s">
        <v>122</v>
      </c>
      <c r="N888" s="35" t="s">
        <v>2344</v>
      </c>
      <c r="O888" s="35" t="s">
        <v>122</v>
      </c>
      <c r="P888" s="35" t="s">
        <v>122</v>
      </c>
      <c r="Q888" s="35" t="s">
        <v>311</v>
      </c>
      <c r="R888" s="35" t="s">
        <v>2346</v>
      </c>
      <c r="S888" s="35" t="s">
        <v>2347</v>
      </c>
      <c r="T888" s="35" t="s">
        <v>5068</v>
      </c>
      <c r="U888" s="35" t="s">
        <v>269</v>
      </c>
      <c r="V888" s="35">
        <v>1</v>
      </c>
      <c r="W888" s="35">
        <v>0</v>
      </c>
      <c r="X888" s="49">
        <v>1000</v>
      </c>
      <c r="Y888" s="60" t="s">
        <v>341</v>
      </c>
      <c r="Z888" s="49">
        <v>100</v>
      </c>
      <c r="AA888" s="49">
        <v>100000</v>
      </c>
      <c r="AB888" s="60" t="s">
        <v>637</v>
      </c>
      <c r="AC888" s="60" t="s">
        <v>947</v>
      </c>
      <c r="AD888" s="60" t="s">
        <v>661</v>
      </c>
      <c r="AE888" s="60" t="s">
        <v>662</v>
      </c>
      <c r="AF888" s="49">
        <v>2019</v>
      </c>
      <c r="AG888" s="60" t="s">
        <v>3908</v>
      </c>
      <c r="AH888" s="60">
        <v>43874</v>
      </c>
      <c r="AI888" s="60">
        <v>43905</v>
      </c>
      <c r="AJ888" s="60">
        <v>43874</v>
      </c>
      <c r="AK888" s="60">
        <v>43877</v>
      </c>
      <c r="AL888" s="60">
        <v>43905</v>
      </c>
      <c r="AM888" s="60" t="s">
        <v>567</v>
      </c>
      <c r="AN888" s="60" t="s">
        <v>3910</v>
      </c>
      <c r="AO888" s="60" t="s">
        <v>3911</v>
      </c>
      <c r="AP888" s="49"/>
      <c r="AQ888" s="60" t="s">
        <v>266</v>
      </c>
      <c r="AR888" s="60" t="s">
        <v>174</v>
      </c>
      <c r="AS888" s="60" t="s">
        <v>174</v>
      </c>
      <c r="AT888" s="49"/>
      <c r="AU888" s="49"/>
      <c r="AV888" s="49"/>
      <c r="AW888" s="60">
        <v>43691</v>
      </c>
      <c r="AX888" s="60" t="s">
        <v>183</v>
      </c>
      <c r="AY888" s="60">
        <v>43986.678705208331</v>
      </c>
      <c r="AZ888" s="60"/>
      <c r="BA888" s="60"/>
      <c r="BB888" s="60" t="s">
        <v>3912</v>
      </c>
      <c r="BC888" s="60">
        <v>43698.60015046296</v>
      </c>
      <c r="BD888" s="60">
        <v>43845</v>
      </c>
      <c r="BE888" s="60"/>
      <c r="BF888" s="49">
        <f>IF(AND(ISBLANK(tbl_RawData_Report1[[#This Row],[REQ_ID]]),tbl_RawData_Report1[[#This Row],[RH Kit?]] = "Y"),1,COUNTIFS(tbl_RawData_Report1[RH Kit?],"Y",tbl_RawData_Report1[REQ_ID],tbl_RawData_Report1[[#This Row],[REQ_ID]]))</f>
        <v>0</v>
      </c>
      <c r="BG888" s="49">
        <f>COUNTIFS(tbl_RawData_Report1[RH Kit?],"Y",tbl_RawData_Report1[Order No.],tbl_RawData_Report1[[#This Row],[Order No.]])</f>
        <v>0</v>
      </c>
      <c r="BH888" s="49">
        <f>SUM(tbl_RawData_Report1[[#This Row],[RH Kit Req]:[RH Kit PO]])</f>
        <v>0</v>
      </c>
      <c r="BI888" s="49" t="str">
        <f>IFERROR(VLOOKUP(B888,Lookup!A:B,2,FALSE),B888)</f>
        <v>TEST_URINARY_PROT</v>
      </c>
      <c r="BJ888" s="49" t="b">
        <f t="shared" si="13"/>
        <v>1</v>
      </c>
      <c r="BK888" s="49" t="str">
        <f>tbl_RawData_Report1[[#This Row],[Item ID]]&amp;tbl_RawData_Report1[[#This Row],[Order No.]]</f>
        <v>TEST_URINARY_PROT0000039061</v>
      </c>
      <c r="BL888"/>
      <c r="BM888"/>
      <c r="BN888"/>
    </row>
    <row r="889" spans="1:66" hidden="1" x14ac:dyDescent="0.25">
      <c r="A889" s="35" t="s">
        <v>8</v>
      </c>
      <c r="B889" s="35" t="s">
        <v>3461</v>
      </c>
      <c r="C889" s="35">
        <v>16</v>
      </c>
      <c r="D889" s="35">
        <v>1</v>
      </c>
      <c r="E889" s="35">
        <v>1</v>
      </c>
      <c r="F889" s="35" t="s">
        <v>2345</v>
      </c>
      <c r="G889" s="35" t="s">
        <v>3909</v>
      </c>
      <c r="H889" s="35" t="s">
        <v>848</v>
      </c>
      <c r="I889" s="35" t="s">
        <v>593</v>
      </c>
      <c r="J889" s="35">
        <v>0</v>
      </c>
      <c r="K889" s="35" t="s">
        <v>267</v>
      </c>
      <c r="L889" s="35" t="s">
        <v>373</v>
      </c>
      <c r="M889" s="35" t="s">
        <v>122</v>
      </c>
      <c r="N889" s="35" t="s">
        <v>2344</v>
      </c>
      <c r="O889" s="35" t="s">
        <v>122</v>
      </c>
      <c r="P889" s="35" t="s">
        <v>122</v>
      </c>
      <c r="Q889" s="35" t="s">
        <v>311</v>
      </c>
      <c r="R889" s="35" t="s">
        <v>2346</v>
      </c>
      <c r="S889" s="35" t="s">
        <v>2347</v>
      </c>
      <c r="T889" s="35" t="s">
        <v>5068</v>
      </c>
      <c r="U889" s="35" t="s">
        <v>269</v>
      </c>
      <c r="V889" s="35">
        <v>1</v>
      </c>
      <c r="W889" s="35">
        <v>0</v>
      </c>
      <c r="X889" s="49">
        <v>0</v>
      </c>
      <c r="Y889" s="60" t="s">
        <v>346</v>
      </c>
      <c r="Z889" s="49">
        <v>1000</v>
      </c>
      <c r="AA889" s="49">
        <v>0</v>
      </c>
      <c r="AB889" s="60" t="s">
        <v>637</v>
      </c>
      <c r="AC889" s="60" t="s">
        <v>715</v>
      </c>
      <c r="AD889" s="60" t="s">
        <v>661</v>
      </c>
      <c r="AE889" s="60" t="s">
        <v>662</v>
      </c>
      <c r="AF889" s="49">
        <v>2019</v>
      </c>
      <c r="AG889" s="60" t="s">
        <v>3908</v>
      </c>
      <c r="AH889" s="60">
        <v>43874</v>
      </c>
      <c r="AI889" s="60">
        <v>43905</v>
      </c>
      <c r="AJ889" s="60">
        <v>43874</v>
      </c>
      <c r="AK889" s="60">
        <v>43877</v>
      </c>
      <c r="AL889" s="60">
        <v>43905</v>
      </c>
      <c r="AM889" s="60" t="s">
        <v>567</v>
      </c>
      <c r="AN889" s="60" t="s">
        <v>3910</v>
      </c>
      <c r="AO889" s="60" t="s">
        <v>3960</v>
      </c>
      <c r="AP889" s="49"/>
      <c r="AQ889" s="60" t="s">
        <v>266</v>
      </c>
      <c r="AR889" s="60" t="s">
        <v>174</v>
      </c>
      <c r="AS889" s="60" t="s">
        <v>174</v>
      </c>
      <c r="AT889" s="49"/>
      <c r="AU889" s="49"/>
      <c r="AV889" s="49"/>
      <c r="AW889" s="60">
        <v>43691</v>
      </c>
      <c r="AX889" s="60" t="s">
        <v>183</v>
      </c>
      <c r="AY889" s="60">
        <v>43986.678705208331</v>
      </c>
      <c r="AZ889" s="60"/>
      <c r="BA889" s="60"/>
      <c r="BB889" s="60" t="s">
        <v>3961</v>
      </c>
      <c r="BC889" s="60">
        <v>43698.60015046296</v>
      </c>
      <c r="BD889" s="60">
        <v>43845</v>
      </c>
      <c r="BE889" s="60"/>
      <c r="BF889" s="49">
        <f>IF(AND(ISBLANK(tbl_RawData_Report1[[#This Row],[REQ_ID]]),tbl_RawData_Report1[[#This Row],[RH Kit?]] = "Y"),1,COUNTIFS(tbl_RawData_Report1[RH Kit?],"Y",tbl_RawData_Report1[REQ_ID],tbl_RawData_Report1[[#This Row],[REQ_ID]]))</f>
        <v>0</v>
      </c>
      <c r="BG889" s="49">
        <f>COUNTIFS(tbl_RawData_Report1[RH Kit?],"Y",tbl_RawData_Report1[Order No.],tbl_RawData_Report1[[#This Row],[Order No.]])</f>
        <v>0</v>
      </c>
      <c r="BH889" s="49">
        <f>SUM(tbl_RawData_Report1[[#This Row],[RH Kit Req]:[RH Kit PO]])</f>
        <v>0</v>
      </c>
      <c r="BI889" s="49" t="str">
        <f>IFERROR(VLOOKUP(B889,Lookup!A:B,2,FALSE),B889)</f>
        <v>PARCETML500MG_1000</v>
      </c>
      <c r="BJ889" s="49" t="b">
        <f t="shared" si="13"/>
        <v>0</v>
      </c>
      <c r="BK889" s="49" t="str">
        <f>tbl_RawData_Report1[[#This Row],[Item ID]]&amp;tbl_RawData_Report1[[#This Row],[Order No.]]</f>
        <v>PARCETML500MG_10000000039061</v>
      </c>
      <c r="BL889"/>
      <c r="BM889"/>
      <c r="BN889"/>
    </row>
    <row r="890" spans="1:66" hidden="1" x14ac:dyDescent="0.25">
      <c r="A890" s="35" t="s">
        <v>8</v>
      </c>
      <c r="B890" s="35" t="s">
        <v>3461</v>
      </c>
      <c r="C890" s="35">
        <v>16</v>
      </c>
      <c r="D890" s="35">
        <v>1</v>
      </c>
      <c r="E890" s="35">
        <v>2</v>
      </c>
      <c r="F890" s="35" t="s">
        <v>2345</v>
      </c>
      <c r="G890" s="35" t="s">
        <v>3909</v>
      </c>
      <c r="H890" s="35" t="s">
        <v>848</v>
      </c>
      <c r="I890" s="35" t="s">
        <v>593</v>
      </c>
      <c r="J890" s="35">
        <v>4250</v>
      </c>
      <c r="K890" s="35" t="s">
        <v>267</v>
      </c>
      <c r="L890" s="35" t="s">
        <v>373</v>
      </c>
      <c r="M890" s="35" t="s">
        <v>122</v>
      </c>
      <c r="N890" s="35" t="s">
        <v>2344</v>
      </c>
      <c r="O890" s="35" t="s">
        <v>122</v>
      </c>
      <c r="P890" s="35" t="s">
        <v>122</v>
      </c>
      <c r="Q890" s="35" t="s">
        <v>311</v>
      </c>
      <c r="R890" s="35" t="s">
        <v>2346</v>
      </c>
      <c r="S890" s="35" t="s">
        <v>2347</v>
      </c>
      <c r="T890" s="35" t="s">
        <v>5068</v>
      </c>
      <c r="U890" s="35" t="s">
        <v>269</v>
      </c>
      <c r="V890" s="35">
        <v>1</v>
      </c>
      <c r="W890" s="35">
        <v>0</v>
      </c>
      <c r="X890" s="49">
        <v>1000</v>
      </c>
      <c r="Y890" s="60" t="s">
        <v>346</v>
      </c>
      <c r="Z890" s="49">
        <v>1000</v>
      </c>
      <c r="AA890" s="49">
        <v>1000000</v>
      </c>
      <c r="AB890" s="60" t="s">
        <v>637</v>
      </c>
      <c r="AC890" s="60" t="s">
        <v>715</v>
      </c>
      <c r="AD890" s="60" t="s">
        <v>661</v>
      </c>
      <c r="AE890" s="60" t="s">
        <v>662</v>
      </c>
      <c r="AF890" s="49">
        <v>2019</v>
      </c>
      <c r="AG890" s="60" t="s">
        <v>3908</v>
      </c>
      <c r="AH890" s="60">
        <v>43874</v>
      </c>
      <c r="AI890" s="60">
        <v>43905</v>
      </c>
      <c r="AJ890" s="60">
        <v>43874</v>
      </c>
      <c r="AK890" s="60">
        <v>43877</v>
      </c>
      <c r="AL890" s="60">
        <v>43905</v>
      </c>
      <c r="AM890" s="60" t="s">
        <v>567</v>
      </c>
      <c r="AN890" s="60" t="s">
        <v>3910</v>
      </c>
      <c r="AO890" s="60" t="s">
        <v>3962</v>
      </c>
      <c r="AP890" s="49"/>
      <c r="AQ890" s="60" t="s">
        <v>266</v>
      </c>
      <c r="AR890" s="60" t="s">
        <v>174</v>
      </c>
      <c r="AS890" s="60" t="s">
        <v>174</v>
      </c>
      <c r="AT890" s="49"/>
      <c r="AU890" s="49"/>
      <c r="AV890" s="49"/>
      <c r="AW890" s="60">
        <v>43691</v>
      </c>
      <c r="AX890" s="60" t="s">
        <v>183</v>
      </c>
      <c r="AY890" s="60">
        <v>43986.678705208331</v>
      </c>
      <c r="AZ890" s="60"/>
      <c r="BA890" s="60"/>
      <c r="BB890" s="60" t="s">
        <v>3961</v>
      </c>
      <c r="BC890" s="60">
        <v>43698.60015046296</v>
      </c>
      <c r="BD890" s="60">
        <v>43845</v>
      </c>
      <c r="BE890" s="60"/>
      <c r="BF890" s="49">
        <f>IF(AND(ISBLANK(tbl_RawData_Report1[[#This Row],[REQ_ID]]),tbl_RawData_Report1[[#This Row],[RH Kit?]] = "Y"),1,COUNTIFS(tbl_RawData_Report1[RH Kit?],"Y",tbl_RawData_Report1[REQ_ID],tbl_RawData_Report1[[#This Row],[REQ_ID]]))</f>
        <v>0</v>
      </c>
      <c r="BG890" s="49">
        <f>COUNTIFS(tbl_RawData_Report1[RH Kit?],"Y",tbl_RawData_Report1[Order No.],tbl_RawData_Report1[[#This Row],[Order No.]])</f>
        <v>0</v>
      </c>
      <c r="BH890" s="49">
        <f>SUM(tbl_RawData_Report1[[#This Row],[RH Kit Req]:[RH Kit PO]])</f>
        <v>0</v>
      </c>
      <c r="BI890" s="49" t="str">
        <f>IFERROR(VLOOKUP(B890,Lookup!A:B,2,FALSE),B890)</f>
        <v>PARCETML500MG_1000</v>
      </c>
      <c r="BJ890" s="49" t="b">
        <f t="shared" si="13"/>
        <v>1</v>
      </c>
      <c r="BK890" s="49" t="str">
        <f>tbl_RawData_Report1[[#This Row],[Item ID]]&amp;tbl_RawData_Report1[[#This Row],[Order No.]]</f>
        <v>PARCETML500MG_10000000039061</v>
      </c>
      <c r="BL890"/>
      <c r="BM890"/>
      <c r="BN890"/>
    </row>
    <row r="891" spans="1:66" hidden="1" x14ac:dyDescent="0.25">
      <c r="A891" s="35" t="s">
        <v>8</v>
      </c>
      <c r="B891" s="35" t="s">
        <v>2476</v>
      </c>
      <c r="C891" s="35">
        <v>31</v>
      </c>
      <c r="D891" s="35">
        <v>1</v>
      </c>
      <c r="E891" s="35">
        <v>1</v>
      </c>
      <c r="F891" s="35" t="s">
        <v>2345</v>
      </c>
      <c r="G891" s="35" t="s">
        <v>3909</v>
      </c>
      <c r="H891" s="35" t="s">
        <v>958</v>
      </c>
      <c r="I891" s="35" t="s">
        <v>593</v>
      </c>
      <c r="J891" s="35">
        <v>0</v>
      </c>
      <c r="K891" s="35" t="s">
        <v>267</v>
      </c>
      <c r="L891" s="35" t="s">
        <v>373</v>
      </c>
      <c r="M891" s="35" t="s">
        <v>122</v>
      </c>
      <c r="N891" s="35" t="s">
        <v>2344</v>
      </c>
      <c r="O891" s="35" t="s">
        <v>122</v>
      </c>
      <c r="P891" s="35" t="s">
        <v>122</v>
      </c>
      <c r="Q891" s="35" t="s">
        <v>311</v>
      </c>
      <c r="R891" s="35" t="s">
        <v>2346</v>
      </c>
      <c r="S891" s="35" t="s">
        <v>2347</v>
      </c>
      <c r="T891" s="35" t="s">
        <v>5068</v>
      </c>
      <c r="U891" s="35" t="s">
        <v>269</v>
      </c>
      <c r="V891" s="35">
        <v>1</v>
      </c>
      <c r="W891" s="35">
        <v>0</v>
      </c>
      <c r="X891" s="49">
        <v>0</v>
      </c>
      <c r="Y891" s="60" t="s">
        <v>655</v>
      </c>
      <c r="Z891" s="49">
        <v>10</v>
      </c>
      <c r="AA891" s="49">
        <v>0</v>
      </c>
      <c r="AB891" s="60" t="s">
        <v>637</v>
      </c>
      <c r="AC891" s="60" t="s">
        <v>715</v>
      </c>
      <c r="AD891" s="60" t="s">
        <v>661</v>
      </c>
      <c r="AE891" s="60" t="s">
        <v>662</v>
      </c>
      <c r="AF891" s="49">
        <v>2019</v>
      </c>
      <c r="AG891" s="60" t="s">
        <v>3908</v>
      </c>
      <c r="AH891" s="60">
        <v>43874</v>
      </c>
      <c r="AI891" s="60">
        <v>43905</v>
      </c>
      <c r="AJ891" s="60">
        <v>43874</v>
      </c>
      <c r="AK891" s="60">
        <v>43877</v>
      </c>
      <c r="AL891" s="60">
        <v>43905</v>
      </c>
      <c r="AM891" s="60" t="s">
        <v>567</v>
      </c>
      <c r="AN891" s="60" t="s">
        <v>3910</v>
      </c>
      <c r="AO891" s="60" t="s">
        <v>3965</v>
      </c>
      <c r="AP891" s="49"/>
      <c r="AQ891" s="60" t="s">
        <v>266</v>
      </c>
      <c r="AR891" s="60" t="s">
        <v>174</v>
      </c>
      <c r="AS891" s="60" t="s">
        <v>174</v>
      </c>
      <c r="AT891" s="49"/>
      <c r="AU891" s="49"/>
      <c r="AV891" s="49"/>
      <c r="AW891" s="60">
        <v>43691</v>
      </c>
      <c r="AX891" s="60" t="s">
        <v>183</v>
      </c>
      <c r="AY891" s="60">
        <v>43986.678705208331</v>
      </c>
      <c r="AZ891" s="60"/>
      <c r="BA891" s="60"/>
      <c r="BB891" s="60" t="s">
        <v>3964</v>
      </c>
      <c r="BC891" s="60">
        <v>43698.60015046296</v>
      </c>
      <c r="BD891" s="60">
        <v>43845</v>
      </c>
      <c r="BE891" s="60"/>
      <c r="BF891" s="49">
        <f>IF(AND(ISBLANK(tbl_RawData_Report1[[#This Row],[REQ_ID]]),tbl_RawData_Report1[[#This Row],[RH Kit?]] = "Y"),1,COUNTIFS(tbl_RawData_Report1[RH Kit?],"Y",tbl_RawData_Report1[REQ_ID],tbl_RawData_Report1[[#This Row],[REQ_ID]]))</f>
        <v>0</v>
      </c>
      <c r="BG891" s="49">
        <f>COUNTIFS(tbl_RawData_Report1[RH Kit?],"Y",tbl_RawData_Report1[Order No.],tbl_RawData_Report1[[#This Row],[Order No.]])</f>
        <v>0</v>
      </c>
      <c r="BH891" s="49">
        <f>SUM(tbl_RawData_Report1[[#This Row],[RH Kit Req]:[RH Kit PO]])</f>
        <v>0</v>
      </c>
      <c r="BI891" s="49" t="str">
        <f>IFERROR(VLOOKUP(B891,Lookup!A:B,2,FALSE),B891)</f>
        <v>MGSULPHATE10ML_10</v>
      </c>
      <c r="BJ891" s="49" t="b">
        <f t="shared" si="13"/>
        <v>1</v>
      </c>
      <c r="BK891" s="49" t="str">
        <f>tbl_RawData_Report1[[#This Row],[Item ID]]&amp;tbl_RawData_Report1[[#This Row],[Order No.]]</f>
        <v>MGSULPHATE10ML_100000039061</v>
      </c>
      <c r="BL891"/>
      <c r="BM891"/>
      <c r="BN891"/>
    </row>
    <row r="892" spans="1:66" hidden="1" x14ac:dyDescent="0.25">
      <c r="A892" s="35" t="s">
        <v>8</v>
      </c>
      <c r="B892" s="35" t="s">
        <v>688</v>
      </c>
      <c r="C892" s="35">
        <v>1</v>
      </c>
      <c r="D892" s="35">
        <v>1</v>
      </c>
      <c r="E892" s="35">
        <v>2</v>
      </c>
      <c r="F892" s="35" t="s">
        <v>2345</v>
      </c>
      <c r="G892" s="35" t="s">
        <v>3909</v>
      </c>
      <c r="H892" s="35" t="s">
        <v>2864</v>
      </c>
      <c r="I892" s="35" t="s">
        <v>593</v>
      </c>
      <c r="J892" s="35">
        <v>22500</v>
      </c>
      <c r="K892" s="35" t="s">
        <v>267</v>
      </c>
      <c r="L892" s="35" t="s">
        <v>373</v>
      </c>
      <c r="M892" s="35" t="s">
        <v>122</v>
      </c>
      <c r="N892" s="35" t="s">
        <v>2344</v>
      </c>
      <c r="O892" s="35" t="s">
        <v>122</v>
      </c>
      <c r="P892" s="35" t="s">
        <v>122</v>
      </c>
      <c r="Q892" s="35" t="s">
        <v>311</v>
      </c>
      <c r="R892" s="35" t="s">
        <v>2346</v>
      </c>
      <c r="S892" s="35" t="s">
        <v>2347</v>
      </c>
      <c r="T892" s="35" t="s">
        <v>5068</v>
      </c>
      <c r="U892" s="35" t="s">
        <v>269</v>
      </c>
      <c r="V892" s="35">
        <v>1</v>
      </c>
      <c r="W892" s="35">
        <v>0</v>
      </c>
      <c r="X892" s="49">
        <v>2000</v>
      </c>
      <c r="Y892" s="60" t="s">
        <v>346</v>
      </c>
      <c r="Z892" s="49">
        <v>1000</v>
      </c>
      <c r="AA892" s="49">
        <v>2000000</v>
      </c>
      <c r="AB892" s="60" t="s">
        <v>637</v>
      </c>
      <c r="AC892" s="60" t="s">
        <v>693</v>
      </c>
      <c r="AD892" s="60" t="s">
        <v>661</v>
      </c>
      <c r="AE892" s="60" t="s">
        <v>662</v>
      </c>
      <c r="AF892" s="49">
        <v>2019</v>
      </c>
      <c r="AG892" s="60" t="s">
        <v>3908</v>
      </c>
      <c r="AH892" s="60">
        <v>43874</v>
      </c>
      <c r="AI892" s="60">
        <v>43905</v>
      </c>
      <c r="AJ892" s="60">
        <v>43874</v>
      </c>
      <c r="AK892" s="60">
        <v>43877</v>
      </c>
      <c r="AL892" s="60">
        <v>43905</v>
      </c>
      <c r="AM892" s="60" t="s">
        <v>567</v>
      </c>
      <c r="AN892" s="60" t="s">
        <v>3910</v>
      </c>
      <c r="AO892" s="60" t="s">
        <v>4000</v>
      </c>
      <c r="AP892" s="49"/>
      <c r="AQ892" s="60" t="s">
        <v>266</v>
      </c>
      <c r="AR892" s="60" t="s">
        <v>174</v>
      </c>
      <c r="AS892" s="60" t="s">
        <v>174</v>
      </c>
      <c r="AT892" s="49"/>
      <c r="AU892" s="49"/>
      <c r="AV892" s="49"/>
      <c r="AW892" s="60">
        <v>43691</v>
      </c>
      <c r="AX892" s="60" t="s">
        <v>183</v>
      </c>
      <c r="AY892" s="60">
        <v>43986.678705208331</v>
      </c>
      <c r="AZ892" s="60"/>
      <c r="BA892" s="60"/>
      <c r="BB892" s="60" t="s">
        <v>4001</v>
      </c>
      <c r="BC892" s="60">
        <v>43698.60015046296</v>
      </c>
      <c r="BD892" s="60">
        <v>43845</v>
      </c>
      <c r="BE892" s="60"/>
      <c r="BF892" s="49">
        <f>IF(AND(ISBLANK(tbl_RawData_Report1[[#This Row],[REQ_ID]]),tbl_RawData_Report1[[#This Row],[RH Kit?]] = "Y"),1,COUNTIFS(tbl_RawData_Report1[RH Kit?],"Y",tbl_RawData_Report1[REQ_ID],tbl_RawData_Report1[[#This Row],[REQ_ID]]))</f>
        <v>0</v>
      </c>
      <c r="BG892" s="49">
        <f>COUNTIFS(tbl_RawData_Report1[RH Kit?],"Y",tbl_RawData_Report1[Order No.],tbl_RawData_Report1[[#This Row],[Order No.]])</f>
        <v>0</v>
      </c>
      <c r="BH892" s="49">
        <f>SUM(tbl_RawData_Report1[[#This Row],[RH Kit Req]:[RH Kit PO]])</f>
        <v>0</v>
      </c>
      <c r="BI892" s="49" t="str">
        <f>IFERROR(VLOOKUP(B892,Lookup!A:B,2,FALSE),B892)</f>
        <v>FESULP_200MG</v>
      </c>
      <c r="BJ892" s="49" t="b">
        <f t="shared" si="13"/>
        <v>0</v>
      </c>
      <c r="BK892" s="49" t="str">
        <f>tbl_RawData_Report1[[#This Row],[Item ID]]&amp;tbl_RawData_Report1[[#This Row],[Order No.]]</f>
        <v>FESULP_200MG0000039061</v>
      </c>
      <c r="BL892"/>
      <c r="BM892"/>
      <c r="BN892"/>
    </row>
    <row r="893" spans="1:66" hidden="1" x14ac:dyDescent="0.25">
      <c r="A893" s="35" t="s">
        <v>8</v>
      </c>
      <c r="B893" s="35" t="s">
        <v>688</v>
      </c>
      <c r="C893" s="35">
        <v>1</v>
      </c>
      <c r="D893" s="35">
        <v>1</v>
      </c>
      <c r="E893" s="35">
        <v>1</v>
      </c>
      <c r="F893" s="35" t="s">
        <v>2345</v>
      </c>
      <c r="G893" s="35" t="s">
        <v>3909</v>
      </c>
      <c r="H893" s="35" t="s">
        <v>2864</v>
      </c>
      <c r="I893" s="35" t="s">
        <v>593</v>
      </c>
      <c r="J893" s="35">
        <v>0</v>
      </c>
      <c r="K893" s="35" t="s">
        <v>267</v>
      </c>
      <c r="L893" s="35" t="s">
        <v>373</v>
      </c>
      <c r="M893" s="35" t="s">
        <v>122</v>
      </c>
      <c r="N893" s="35" t="s">
        <v>2344</v>
      </c>
      <c r="O893" s="35" t="s">
        <v>122</v>
      </c>
      <c r="P893" s="35" t="s">
        <v>122</v>
      </c>
      <c r="Q893" s="35" t="s">
        <v>311</v>
      </c>
      <c r="R893" s="35" t="s">
        <v>2346</v>
      </c>
      <c r="S893" s="35" t="s">
        <v>2347</v>
      </c>
      <c r="T893" s="35" t="s">
        <v>5068</v>
      </c>
      <c r="U893" s="35" t="s">
        <v>269</v>
      </c>
      <c r="V893" s="35">
        <v>1</v>
      </c>
      <c r="W893" s="35">
        <v>0</v>
      </c>
      <c r="X893" s="49">
        <v>0</v>
      </c>
      <c r="Y893" s="60" t="s">
        <v>346</v>
      </c>
      <c r="Z893" s="49">
        <v>1000</v>
      </c>
      <c r="AA893" s="49">
        <v>0</v>
      </c>
      <c r="AB893" s="60" t="s">
        <v>637</v>
      </c>
      <c r="AC893" s="60" t="s">
        <v>693</v>
      </c>
      <c r="AD893" s="60" t="s">
        <v>661</v>
      </c>
      <c r="AE893" s="60" t="s">
        <v>662</v>
      </c>
      <c r="AF893" s="49">
        <v>2019</v>
      </c>
      <c r="AG893" s="60" t="s">
        <v>3908</v>
      </c>
      <c r="AH893" s="60">
        <v>43874</v>
      </c>
      <c r="AI893" s="60">
        <v>43905</v>
      </c>
      <c r="AJ893" s="60">
        <v>43874</v>
      </c>
      <c r="AK893" s="60">
        <v>43877</v>
      </c>
      <c r="AL893" s="60">
        <v>43905</v>
      </c>
      <c r="AM893" s="60" t="s">
        <v>567</v>
      </c>
      <c r="AN893" s="60" t="s">
        <v>3910</v>
      </c>
      <c r="AO893" s="60" t="s">
        <v>4002</v>
      </c>
      <c r="AP893" s="49"/>
      <c r="AQ893" s="60" t="s">
        <v>266</v>
      </c>
      <c r="AR893" s="60" t="s">
        <v>174</v>
      </c>
      <c r="AS893" s="60" t="s">
        <v>174</v>
      </c>
      <c r="AT893" s="49"/>
      <c r="AU893" s="49"/>
      <c r="AV893" s="49"/>
      <c r="AW893" s="60">
        <v>43691</v>
      </c>
      <c r="AX893" s="60" t="s">
        <v>183</v>
      </c>
      <c r="AY893" s="60">
        <v>43986.678705208331</v>
      </c>
      <c r="AZ893" s="60"/>
      <c r="BA893" s="60"/>
      <c r="BB893" s="60" t="s">
        <v>4001</v>
      </c>
      <c r="BC893" s="60">
        <v>43698.60015046296</v>
      </c>
      <c r="BD893" s="60">
        <v>43845</v>
      </c>
      <c r="BE893" s="60"/>
      <c r="BF893" s="49">
        <f>IF(AND(ISBLANK(tbl_RawData_Report1[[#This Row],[REQ_ID]]),tbl_RawData_Report1[[#This Row],[RH Kit?]] = "Y"),1,COUNTIFS(tbl_RawData_Report1[RH Kit?],"Y",tbl_RawData_Report1[REQ_ID],tbl_RawData_Report1[[#This Row],[REQ_ID]]))</f>
        <v>0</v>
      </c>
      <c r="BG893" s="49">
        <f>COUNTIFS(tbl_RawData_Report1[RH Kit?],"Y",tbl_RawData_Report1[Order No.],tbl_RawData_Report1[[#This Row],[Order No.]])</f>
        <v>0</v>
      </c>
      <c r="BH893" s="49">
        <f>SUM(tbl_RawData_Report1[[#This Row],[RH Kit Req]:[RH Kit PO]])</f>
        <v>0</v>
      </c>
      <c r="BI893" s="49" t="str">
        <f>IFERROR(VLOOKUP(B893,Lookup!A:B,2,FALSE),B893)</f>
        <v>FESULP_200MG</v>
      </c>
      <c r="BJ893" s="49" t="b">
        <f t="shared" si="13"/>
        <v>1</v>
      </c>
      <c r="BK893" s="49" t="str">
        <f>tbl_RawData_Report1[[#This Row],[Item ID]]&amp;tbl_RawData_Report1[[#This Row],[Order No.]]</f>
        <v>FESULP_200MG0000039061</v>
      </c>
      <c r="BL893"/>
      <c r="BM893"/>
      <c r="BN893"/>
    </row>
    <row r="894" spans="1:66" hidden="1" x14ac:dyDescent="0.25">
      <c r="A894" s="35" t="s">
        <v>8</v>
      </c>
      <c r="B894" s="35" t="s">
        <v>1293</v>
      </c>
      <c r="C894" s="35">
        <v>48</v>
      </c>
      <c r="D894" s="35">
        <v>1</v>
      </c>
      <c r="E894" s="35">
        <v>1</v>
      </c>
      <c r="F894" s="35" t="s">
        <v>2345</v>
      </c>
      <c r="G894" s="35" t="s">
        <v>3909</v>
      </c>
      <c r="H894" s="35" t="s">
        <v>1294</v>
      </c>
      <c r="I894" s="35" t="s">
        <v>593</v>
      </c>
      <c r="J894" s="35">
        <v>0</v>
      </c>
      <c r="K894" s="35" t="s">
        <v>267</v>
      </c>
      <c r="L894" s="35" t="s">
        <v>373</v>
      </c>
      <c r="M894" s="35" t="s">
        <v>122</v>
      </c>
      <c r="N894" s="35" t="s">
        <v>2344</v>
      </c>
      <c r="O894" s="35" t="s">
        <v>122</v>
      </c>
      <c r="P894" s="35" t="s">
        <v>122</v>
      </c>
      <c r="Q894" s="35" t="s">
        <v>311</v>
      </c>
      <c r="R894" s="35" t="s">
        <v>2346</v>
      </c>
      <c r="S894" s="35" t="s">
        <v>2347</v>
      </c>
      <c r="T894" s="35" t="s">
        <v>5068</v>
      </c>
      <c r="U894" s="35" t="s">
        <v>269</v>
      </c>
      <c r="V894" s="35">
        <v>1</v>
      </c>
      <c r="W894" s="35">
        <v>0</v>
      </c>
      <c r="X894" s="49">
        <v>0</v>
      </c>
      <c r="Y894" s="60" t="s">
        <v>1297</v>
      </c>
      <c r="Z894" s="49">
        <v>5</v>
      </c>
      <c r="AA894" s="49">
        <v>0</v>
      </c>
      <c r="AB894" s="60" t="s">
        <v>637</v>
      </c>
      <c r="AC894" s="60" t="s">
        <v>674</v>
      </c>
      <c r="AD894" s="60" t="s">
        <v>661</v>
      </c>
      <c r="AE894" s="60" t="s">
        <v>662</v>
      </c>
      <c r="AF894" s="49">
        <v>2019</v>
      </c>
      <c r="AG894" s="60" t="s">
        <v>3908</v>
      </c>
      <c r="AH894" s="60">
        <v>43874</v>
      </c>
      <c r="AI894" s="60">
        <v>43905</v>
      </c>
      <c r="AJ894" s="60">
        <v>43874</v>
      </c>
      <c r="AK894" s="60">
        <v>43877</v>
      </c>
      <c r="AL894" s="60">
        <v>43905</v>
      </c>
      <c r="AM894" s="60" t="s">
        <v>567</v>
      </c>
      <c r="AN894" s="60" t="s">
        <v>3910</v>
      </c>
      <c r="AO894" s="60" t="s">
        <v>4017</v>
      </c>
      <c r="AP894" s="49"/>
      <c r="AQ894" s="60" t="s">
        <v>266</v>
      </c>
      <c r="AR894" s="60" t="s">
        <v>174</v>
      </c>
      <c r="AS894" s="60" t="s">
        <v>174</v>
      </c>
      <c r="AT894" s="49"/>
      <c r="AU894" s="49"/>
      <c r="AV894" s="49"/>
      <c r="AW894" s="60">
        <v>43691</v>
      </c>
      <c r="AX894" s="60" t="s">
        <v>183</v>
      </c>
      <c r="AY894" s="60">
        <v>43986.678705208331</v>
      </c>
      <c r="AZ894" s="60"/>
      <c r="BA894" s="60"/>
      <c r="BB894" s="60" t="s">
        <v>4018</v>
      </c>
      <c r="BC894" s="60">
        <v>43698.60015046296</v>
      </c>
      <c r="BD894" s="60">
        <v>43845</v>
      </c>
      <c r="BE894" s="60"/>
      <c r="BF894" s="49">
        <f>IF(AND(ISBLANK(tbl_RawData_Report1[[#This Row],[REQ_ID]]),tbl_RawData_Report1[[#This Row],[RH Kit?]] = "Y"),1,COUNTIFS(tbl_RawData_Report1[RH Kit?],"Y",tbl_RawData_Report1[REQ_ID],tbl_RawData_Report1[[#This Row],[REQ_ID]]))</f>
        <v>0</v>
      </c>
      <c r="BG894" s="49">
        <f>COUNTIFS(tbl_RawData_Report1[RH Kit?],"Y",tbl_RawData_Report1[Order No.],tbl_RawData_Report1[[#This Row],[Order No.]])</f>
        <v>0</v>
      </c>
      <c r="BH894" s="49">
        <f>SUM(tbl_RawData_Report1[[#This Row],[RH Kit Req]:[RH Kit PO]])</f>
        <v>0</v>
      </c>
      <c r="BI894" s="49" t="str">
        <f>IFERROR(VLOOKUP(B894,Lookup!A:B,2,FALSE),B894)</f>
        <v>HYDRALAZINEHCL20</v>
      </c>
      <c r="BJ894" s="49" t="b">
        <f t="shared" si="13"/>
        <v>0</v>
      </c>
      <c r="BK894" s="49" t="str">
        <f>tbl_RawData_Report1[[#This Row],[Item ID]]&amp;tbl_RawData_Report1[[#This Row],[Order No.]]</f>
        <v>HYDRALAZINEHCL200000039061</v>
      </c>
      <c r="BL894"/>
      <c r="BM894"/>
      <c r="BN894"/>
    </row>
    <row r="895" spans="1:66" hidden="1" x14ac:dyDescent="0.25">
      <c r="A895" s="35" t="s">
        <v>8</v>
      </c>
      <c r="B895" s="35" t="s">
        <v>1293</v>
      </c>
      <c r="C895" s="35">
        <v>48</v>
      </c>
      <c r="D895" s="35">
        <v>1</v>
      </c>
      <c r="E895" s="35">
        <v>2</v>
      </c>
      <c r="F895" s="35" t="s">
        <v>2345</v>
      </c>
      <c r="G895" s="35" t="s">
        <v>3909</v>
      </c>
      <c r="H895" s="35" t="s">
        <v>1294</v>
      </c>
      <c r="I895" s="35" t="s">
        <v>593</v>
      </c>
      <c r="J895" s="35">
        <v>46000</v>
      </c>
      <c r="K895" s="35" t="s">
        <v>267</v>
      </c>
      <c r="L895" s="35" t="s">
        <v>373</v>
      </c>
      <c r="M895" s="35" t="s">
        <v>122</v>
      </c>
      <c r="N895" s="35" t="s">
        <v>2344</v>
      </c>
      <c r="O895" s="35" t="s">
        <v>122</v>
      </c>
      <c r="P895" s="35" t="s">
        <v>122</v>
      </c>
      <c r="Q895" s="35" t="s">
        <v>311</v>
      </c>
      <c r="R895" s="35" t="s">
        <v>2346</v>
      </c>
      <c r="S895" s="35" t="s">
        <v>2347</v>
      </c>
      <c r="T895" s="35" t="s">
        <v>5068</v>
      </c>
      <c r="U895" s="35" t="s">
        <v>269</v>
      </c>
      <c r="V895" s="35">
        <v>1</v>
      </c>
      <c r="W895" s="35">
        <v>0</v>
      </c>
      <c r="X895" s="49">
        <v>2000</v>
      </c>
      <c r="Y895" s="60" t="s">
        <v>1297</v>
      </c>
      <c r="Z895" s="49">
        <v>5</v>
      </c>
      <c r="AA895" s="49">
        <v>10000</v>
      </c>
      <c r="AB895" s="60" t="s">
        <v>637</v>
      </c>
      <c r="AC895" s="60" t="s">
        <v>674</v>
      </c>
      <c r="AD895" s="60" t="s">
        <v>661</v>
      </c>
      <c r="AE895" s="60" t="s">
        <v>662</v>
      </c>
      <c r="AF895" s="49">
        <v>2019</v>
      </c>
      <c r="AG895" s="60" t="s">
        <v>3908</v>
      </c>
      <c r="AH895" s="60">
        <v>43874</v>
      </c>
      <c r="AI895" s="60">
        <v>43905</v>
      </c>
      <c r="AJ895" s="60">
        <v>43874</v>
      </c>
      <c r="AK895" s="60">
        <v>43877</v>
      </c>
      <c r="AL895" s="60">
        <v>43905</v>
      </c>
      <c r="AM895" s="60" t="s">
        <v>567</v>
      </c>
      <c r="AN895" s="60" t="s">
        <v>3910</v>
      </c>
      <c r="AO895" s="60" t="s">
        <v>4019</v>
      </c>
      <c r="AP895" s="49"/>
      <c r="AQ895" s="60" t="s">
        <v>266</v>
      </c>
      <c r="AR895" s="60" t="s">
        <v>174</v>
      </c>
      <c r="AS895" s="60" t="s">
        <v>174</v>
      </c>
      <c r="AT895" s="49"/>
      <c r="AU895" s="49"/>
      <c r="AV895" s="49"/>
      <c r="AW895" s="60">
        <v>43691</v>
      </c>
      <c r="AX895" s="60" t="s">
        <v>183</v>
      </c>
      <c r="AY895" s="60">
        <v>43986.678705208331</v>
      </c>
      <c r="AZ895" s="60"/>
      <c r="BA895" s="60"/>
      <c r="BB895" s="60" t="s">
        <v>4018</v>
      </c>
      <c r="BC895" s="60">
        <v>43698.60015046296</v>
      </c>
      <c r="BD895" s="60">
        <v>43845</v>
      </c>
      <c r="BE895" s="60"/>
      <c r="BF895" s="49">
        <f>IF(AND(ISBLANK(tbl_RawData_Report1[[#This Row],[REQ_ID]]),tbl_RawData_Report1[[#This Row],[RH Kit?]] = "Y"),1,COUNTIFS(tbl_RawData_Report1[RH Kit?],"Y",tbl_RawData_Report1[REQ_ID],tbl_RawData_Report1[[#This Row],[REQ_ID]]))</f>
        <v>0</v>
      </c>
      <c r="BG895" s="49">
        <f>COUNTIFS(tbl_RawData_Report1[RH Kit?],"Y",tbl_RawData_Report1[Order No.],tbl_RawData_Report1[[#This Row],[Order No.]])</f>
        <v>0</v>
      </c>
      <c r="BH895" s="49">
        <f>SUM(tbl_RawData_Report1[[#This Row],[RH Kit Req]:[RH Kit PO]])</f>
        <v>0</v>
      </c>
      <c r="BI895" s="49" t="str">
        <f>IFERROR(VLOOKUP(B895,Lookup!A:B,2,FALSE),B895)</f>
        <v>HYDRALAZINEHCL20</v>
      </c>
      <c r="BJ895" s="49" t="b">
        <f t="shared" si="13"/>
        <v>1</v>
      </c>
      <c r="BK895" s="49" t="str">
        <f>tbl_RawData_Report1[[#This Row],[Item ID]]&amp;tbl_RawData_Report1[[#This Row],[Order No.]]</f>
        <v>HYDRALAZINEHCL200000039061</v>
      </c>
      <c r="BL895"/>
      <c r="BM895"/>
      <c r="BN895"/>
    </row>
    <row r="896" spans="1:66" hidden="1" x14ac:dyDescent="0.25">
      <c r="A896" s="35" t="s">
        <v>8</v>
      </c>
      <c r="B896" s="35" t="s">
        <v>2419</v>
      </c>
      <c r="C896" s="35">
        <v>15</v>
      </c>
      <c r="D896" s="35">
        <v>1</v>
      </c>
      <c r="E896" s="35">
        <v>2</v>
      </c>
      <c r="F896" s="35" t="s">
        <v>2345</v>
      </c>
      <c r="G896" s="35" t="s">
        <v>3909</v>
      </c>
      <c r="H896" s="35" t="s">
        <v>818</v>
      </c>
      <c r="I896" s="35" t="s">
        <v>593</v>
      </c>
      <c r="J896" s="35">
        <v>1650</v>
      </c>
      <c r="K896" s="35" t="s">
        <v>267</v>
      </c>
      <c r="L896" s="35" t="s">
        <v>373</v>
      </c>
      <c r="M896" s="35" t="s">
        <v>122</v>
      </c>
      <c r="N896" s="35" t="s">
        <v>2344</v>
      </c>
      <c r="O896" s="35" t="s">
        <v>122</v>
      </c>
      <c r="P896" s="35" t="s">
        <v>122</v>
      </c>
      <c r="Q896" s="35" t="s">
        <v>311</v>
      </c>
      <c r="R896" s="35" t="s">
        <v>2346</v>
      </c>
      <c r="S896" s="35" t="s">
        <v>2347</v>
      </c>
      <c r="T896" s="35" t="s">
        <v>5068</v>
      </c>
      <c r="U896" s="35" t="s">
        <v>269</v>
      </c>
      <c r="V896" s="35">
        <v>1</v>
      </c>
      <c r="W896" s="35">
        <v>0</v>
      </c>
      <c r="X896" s="49">
        <v>150</v>
      </c>
      <c r="Y896" s="60" t="s">
        <v>346</v>
      </c>
      <c r="Z896" s="49">
        <v>1000</v>
      </c>
      <c r="AA896" s="49">
        <v>150000</v>
      </c>
      <c r="AB896" s="60" t="s">
        <v>637</v>
      </c>
      <c r="AC896" s="60" t="s">
        <v>715</v>
      </c>
      <c r="AD896" s="60" t="s">
        <v>661</v>
      </c>
      <c r="AE896" s="60" t="s">
        <v>662</v>
      </c>
      <c r="AF896" s="49">
        <v>2019</v>
      </c>
      <c r="AG896" s="60" t="s">
        <v>3908</v>
      </c>
      <c r="AH896" s="60">
        <v>43874</v>
      </c>
      <c r="AI896" s="60">
        <v>43905</v>
      </c>
      <c r="AJ896" s="60">
        <v>43874</v>
      </c>
      <c r="AK896" s="60">
        <v>43877</v>
      </c>
      <c r="AL896" s="60">
        <v>43905</v>
      </c>
      <c r="AM896" s="60" t="s">
        <v>567</v>
      </c>
      <c r="AN896" s="60" t="s">
        <v>3910</v>
      </c>
      <c r="AO896" s="60" t="s">
        <v>4012</v>
      </c>
      <c r="AP896" s="49"/>
      <c r="AQ896" s="60" t="s">
        <v>266</v>
      </c>
      <c r="AR896" s="60" t="s">
        <v>174</v>
      </c>
      <c r="AS896" s="60" t="s">
        <v>174</v>
      </c>
      <c r="AT896" s="49"/>
      <c r="AU896" s="49"/>
      <c r="AV896" s="49"/>
      <c r="AW896" s="60">
        <v>43691</v>
      </c>
      <c r="AX896" s="60" t="s">
        <v>183</v>
      </c>
      <c r="AY896" s="60">
        <v>43986.678705208331</v>
      </c>
      <c r="AZ896" s="60"/>
      <c r="BA896" s="60"/>
      <c r="BB896" s="60" t="s">
        <v>4013</v>
      </c>
      <c r="BC896" s="60">
        <v>43698.60015046296</v>
      </c>
      <c r="BD896" s="60">
        <v>43845</v>
      </c>
      <c r="BE896" s="60"/>
      <c r="BF896" s="49">
        <f>IF(AND(ISBLANK(tbl_RawData_Report1[[#This Row],[REQ_ID]]),tbl_RawData_Report1[[#This Row],[RH Kit?]] = "Y"),1,COUNTIFS(tbl_RawData_Report1[RH Kit?],"Y",tbl_RawData_Report1[REQ_ID],tbl_RawData_Report1[[#This Row],[REQ_ID]]))</f>
        <v>0</v>
      </c>
      <c r="BG896" s="49">
        <f>COUNTIFS(tbl_RawData_Report1[RH Kit?],"Y",tbl_RawData_Report1[Order No.],tbl_RawData_Report1[[#This Row],[Order No.]])</f>
        <v>0</v>
      </c>
      <c r="BH896" s="49">
        <f>SUM(tbl_RawData_Report1[[#This Row],[RH Kit Req]:[RH Kit PO]])</f>
        <v>0</v>
      </c>
      <c r="BI896" s="49" t="str">
        <f>IFERROR(VLOOKUP(B896,Lookup!A:B,2,FALSE),B896)</f>
        <v>DOXYCYCN100MG_1000</v>
      </c>
      <c r="BJ896" s="49" t="b">
        <f t="shared" si="13"/>
        <v>0</v>
      </c>
      <c r="BK896" s="49" t="str">
        <f>tbl_RawData_Report1[[#This Row],[Item ID]]&amp;tbl_RawData_Report1[[#This Row],[Order No.]]</f>
        <v>DOXYCYCN100MG_10000000039061</v>
      </c>
      <c r="BL896"/>
      <c r="BM896"/>
      <c r="BN896"/>
    </row>
    <row r="897" spans="1:66" hidden="1" x14ac:dyDescent="0.25">
      <c r="A897" s="35" t="s">
        <v>8</v>
      </c>
      <c r="B897" s="35" t="s">
        <v>2419</v>
      </c>
      <c r="C897" s="35">
        <v>15</v>
      </c>
      <c r="D897" s="35">
        <v>1</v>
      </c>
      <c r="E897" s="35">
        <v>1</v>
      </c>
      <c r="F897" s="35" t="s">
        <v>2345</v>
      </c>
      <c r="G897" s="35" t="s">
        <v>3909</v>
      </c>
      <c r="H897" s="35" t="s">
        <v>818</v>
      </c>
      <c r="I897" s="35" t="s">
        <v>593</v>
      </c>
      <c r="J897" s="35">
        <v>0</v>
      </c>
      <c r="K897" s="35" t="s">
        <v>267</v>
      </c>
      <c r="L897" s="35" t="s">
        <v>373</v>
      </c>
      <c r="M897" s="35" t="s">
        <v>122</v>
      </c>
      <c r="N897" s="35" t="s">
        <v>2344</v>
      </c>
      <c r="O897" s="35" t="s">
        <v>122</v>
      </c>
      <c r="P897" s="35" t="s">
        <v>122</v>
      </c>
      <c r="Q897" s="35" t="s">
        <v>311</v>
      </c>
      <c r="R897" s="35" t="s">
        <v>2346</v>
      </c>
      <c r="S897" s="35" t="s">
        <v>2347</v>
      </c>
      <c r="T897" s="35" t="s">
        <v>5068</v>
      </c>
      <c r="U897" s="35" t="s">
        <v>269</v>
      </c>
      <c r="V897" s="35">
        <v>1</v>
      </c>
      <c r="W897" s="35">
        <v>0</v>
      </c>
      <c r="X897" s="49">
        <v>0</v>
      </c>
      <c r="Y897" s="60" t="s">
        <v>346</v>
      </c>
      <c r="Z897" s="49">
        <v>1000</v>
      </c>
      <c r="AA897" s="49">
        <v>0</v>
      </c>
      <c r="AB897" s="60" t="s">
        <v>637</v>
      </c>
      <c r="AC897" s="60" t="s">
        <v>715</v>
      </c>
      <c r="AD897" s="60" t="s">
        <v>661</v>
      </c>
      <c r="AE897" s="60" t="s">
        <v>662</v>
      </c>
      <c r="AF897" s="49">
        <v>2019</v>
      </c>
      <c r="AG897" s="60" t="s">
        <v>3908</v>
      </c>
      <c r="AH897" s="60">
        <v>43874</v>
      </c>
      <c r="AI897" s="60">
        <v>43905</v>
      </c>
      <c r="AJ897" s="60">
        <v>43874</v>
      </c>
      <c r="AK897" s="60">
        <v>43877</v>
      </c>
      <c r="AL897" s="60">
        <v>43905</v>
      </c>
      <c r="AM897" s="60" t="s">
        <v>567</v>
      </c>
      <c r="AN897" s="60" t="s">
        <v>3910</v>
      </c>
      <c r="AO897" s="60" t="s">
        <v>4014</v>
      </c>
      <c r="AP897" s="49"/>
      <c r="AQ897" s="60" t="s">
        <v>266</v>
      </c>
      <c r="AR897" s="60" t="s">
        <v>174</v>
      </c>
      <c r="AS897" s="60" t="s">
        <v>174</v>
      </c>
      <c r="AT897" s="49"/>
      <c r="AU897" s="49"/>
      <c r="AV897" s="49"/>
      <c r="AW897" s="60">
        <v>43691</v>
      </c>
      <c r="AX897" s="60" t="s">
        <v>183</v>
      </c>
      <c r="AY897" s="60">
        <v>43986.678705208331</v>
      </c>
      <c r="AZ897" s="60"/>
      <c r="BA897" s="60"/>
      <c r="BB897" s="60" t="s">
        <v>4013</v>
      </c>
      <c r="BC897" s="60">
        <v>43698.60015046296</v>
      </c>
      <c r="BD897" s="60">
        <v>43845</v>
      </c>
      <c r="BE897" s="60"/>
      <c r="BF897" s="49">
        <f>IF(AND(ISBLANK(tbl_RawData_Report1[[#This Row],[REQ_ID]]),tbl_RawData_Report1[[#This Row],[RH Kit?]] = "Y"),1,COUNTIFS(tbl_RawData_Report1[RH Kit?],"Y",tbl_RawData_Report1[REQ_ID],tbl_RawData_Report1[[#This Row],[REQ_ID]]))</f>
        <v>0</v>
      </c>
      <c r="BG897" s="49">
        <f>COUNTIFS(tbl_RawData_Report1[RH Kit?],"Y",tbl_RawData_Report1[Order No.],tbl_RawData_Report1[[#This Row],[Order No.]])</f>
        <v>0</v>
      </c>
      <c r="BH897" s="49">
        <f>SUM(tbl_RawData_Report1[[#This Row],[RH Kit Req]:[RH Kit PO]])</f>
        <v>0</v>
      </c>
      <c r="BI897" s="49" t="str">
        <f>IFERROR(VLOOKUP(B897,Lookup!A:B,2,FALSE),B897)</f>
        <v>DOXYCYCN100MG_1000</v>
      </c>
      <c r="BJ897" s="49" t="b">
        <f t="shared" si="13"/>
        <v>1</v>
      </c>
      <c r="BK897" s="49" t="str">
        <f>tbl_RawData_Report1[[#This Row],[Item ID]]&amp;tbl_RawData_Report1[[#This Row],[Order No.]]</f>
        <v>DOXYCYCN100MG_10000000039061</v>
      </c>
      <c r="BL897"/>
      <c r="BM897"/>
      <c r="BN897"/>
    </row>
    <row r="898" spans="1:66" hidden="1" x14ac:dyDescent="0.25">
      <c r="A898" s="35" t="s">
        <v>8</v>
      </c>
      <c r="B898" s="35" t="s">
        <v>3585</v>
      </c>
      <c r="C898" s="35">
        <v>17</v>
      </c>
      <c r="D898" s="35">
        <v>1</v>
      </c>
      <c r="E898" s="35">
        <v>2</v>
      </c>
      <c r="F898" s="35" t="s">
        <v>2345</v>
      </c>
      <c r="G898" s="35" t="s">
        <v>3909</v>
      </c>
      <c r="H898" s="35" t="s">
        <v>2775</v>
      </c>
      <c r="I898" s="35" t="s">
        <v>593</v>
      </c>
      <c r="J898" s="35">
        <v>35000</v>
      </c>
      <c r="K898" s="35" t="s">
        <v>267</v>
      </c>
      <c r="L898" s="35" t="s">
        <v>373</v>
      </c>
      <c r="M898" s="35" t="s">
        <v>122</v>
      </c>
      <c r="N898" s="35" t="s">
        <v>2344</v>
      </c>
      <c r="O898" s="35" t="s">
        <v>122</v>
      </c>
      <c r="P898" s="35" t="s">
        <v>122</v>
      </c>
      <c r="Q898" s="35" t="s">
        <v>311</v>
      </c>
      <c r="R898" s="35" t="s">
        <v>2346</v>
      </c>
      <c r="S898" s="35" t="s">
        <v>2347</v>
      </c>
      <c r="T898" s="35" t="s">
        <v>5068</v>
      </c>
      <c r="U898" s="35" t="s">
        <v>269</v>
      </c>
      <c r="V898" s="35">
        <v>1</v>
      </c>
      <c r="W898" s="35">
        <v>0</v>
      </c>
      <c r="X898" s="49">
        <v>2000</v>
      </c>
      <c r="Y898" s="60" t="s">
        <v>346</v>
      </c>
      <c r="Z898" s="49">
        <v>1000</v>
      </c>
      <c r="AA898" s="49">
        <v>2000000</v>
      </c>
      <c r="AB898" s="60" t="s">
        <v>637</v>
      </c>
      <c r="AC898" s="60" t="s">
        <v>715</v>
      </c>
      <c r="AD898" s="60" t="s">
        <v>661</v>
      </c>
      <c r="AE898" s="60" t="s">
        <v>662</v>
      </c>
      <c r="AF898" s="49">
        <v>2019</v>
      </c>
      <c r="AG898" s="60" t="s">
        <v>3908</v>
      </c>
      <c r="AH898" s="60">
        <v>43874</v>
      </c>
      <c r="AI898" s="60">
        <v>43905</v>
      </c>
      <c r="AJ898" s="60">
        <v>43874</v>
      </c>
      <c r="AK898" s="60">
        <v>43877</v>
      </c>
      <c r="AL898" s="60">
        <v>43905</v>
      </c>
      <c r="AM898" s="60" t="s">
        <v>567</v>
      </c>
      <c r="AN898" s="60" t="s">
        <v>3910</v>
      </c>
      <c r="AO898" s="60" t="s">
        <v>3914</v>
      </c>
      <c r="AP898" s="49"/>
      <c r="AQ898" s="60" t="s">
        <v>266</v>
      </c>
      <c r="AR898" s="60" t="s">
        <v>174</v>
      </c>
      <c r="AS898" s="60" t="s">
        <v>174</v>
      </c>
      <c r="AT898" s="49"/>
      <c r="AU898" s="49"/>
      <c r="AV898" s="49"/>
      <c r="AW898" s="60">
        <v>43691</v>
      </c>
      <c r="AX898" s="60" t="s">
        <v>183</v>
      </c>
      <c r="AY898" s="60">
        <v>43986.678705208331</v>
      </c>
      <c r="AZ898" s="60"/>
      <c r="BA898" s="60"/>
      <c r="BB898" s="60" t="s">
        <v>3915</v>
      </c>
      <c r="BC898" s="60">
        <v>43698.60015046296</v>
      </c>
      <c r="BD898" s="60">
        <v>43845</v>
      </c>
      <c r="BE898" s="60"/>
      <c r="BF898" s="49">
        <f>IF(AND(ISBLANK(tbl_RawData_Report1[[#This Row],[REQ_ID]]),tbl_RawData_Report1[[#This Row],[RH Kit?]] = "Y"),1,COUNTIFS(tbl_RawData_Report1[RH Kit?],"Y",tbl_RawData_Report1[REQ_ID],tbl_RawData_Report1[[#This Row],[REQ_ID]]))</f>
        <v>0</v>
      </c>
      <c r="BG898" s="49">
        <f>COUNTIFS(tbl_RawData_Report1[RH Kit?],"Y",tbl_RawData_Report1[Order No.],tbl_RawData_Report1[[#This Row],[Order No.]])</f>
        <v>0</v>
      </c>
      <c r="BH898" s="49">
        <f>SUM(tbl_RawData_Report1[[#This Row],[RH Kit Req]:[RH Kit PO]])</f>
        <v>0</v>
      </c>
      <c r="BI898" s="49" t="str">
        <f>IFERROR(VLOOKUP(B898,Lookup!A:B,2,FALSE),B898)</f>
        <v>FESULC200MG_1000TB</v>
      </c>
      <c r="BJ898" s="49" t="b">
        <f t="shared" ref="BJ898:BJ961" si="14">BK898&lt;&gt;BK899</f>
        <v>1</v>
      </c>
      <c r="BK898" s="49" t="str">
        <f>tbl_RawData_Report1[[#This Row],[Item ID]]&amp;tbl_RawData_Report1[[#This Row],[Order No.]]</f>
        <v>FESULC200MG_1000TB0000039061</v>
      </c>
      <c r="BL898"/>
      <c r="BM898"/>
      <c r="BN898"/>
    </row>
    <row r="899" spans="1:66" hidden="1" x14ac:dyDescent="0.25">
      <c r="A899" s="35" t="s">
        <v>8</v>
      </c>
      <c r="B899" s="35" t="s">
        <v>876</v>
      </c>
      <c r="C899" s="35">
        <v>18</v>
      </c>
      <c r="D899" s="35">
        <v>1</v>
      </c>
      <c r="E899" s="35">
        <v>1</v>
      </c>
      <c r="F899" s="35" t="s">
        <v>2345</v>
      </c>
      <c r="G899" s="35" t="s">
        <v>3909</v>
      </c>
      <c r="H899" s="35" t="s">
        <v>3030</v>
      </c>
      <c r="I899" s="35" t="s">
        <v>593</v>
      </c>
      <c r="J899" s="35">
        <v>12500</v>
      </c>
      <c r="K899" s="35" t="s">
        <v>267</v>
      </c>
      <c r="L899" s="35" t="s">
        <v>373</v>
      </c>
      <c r="M899" s="35" t="s">
        <v>122</v>
      </c>
      <c r="N899" s="35" t="s">
        <v>2344</v>
      </c>
      <c r="O899" s="35" t="s">
        <v>122</v>
      </c>
      <c r="P899" s="35" t="s">
        <v>122</v>
      </c>
      <c r="Q899" s="35" t="s">
        <v>311</v>
      </c>
      <c r="R899" s="35" t="s">
        <v>2346</v>
      </c>
      <c r="S899" s="35" t="s">
        <v>2347</v>
      </c>
      <c r="T899" s="35" t="s">
        <v>5068</v>
      </c>
      <c r="U899" s="35" t="s">
        <v>272</v>
      </c>
      <c r="V899" s="35">
        <v>1</v>
      </c>
      <c r="W899" s="35">
        <v>0</v>
      </c>
      <c r="X899" s="49">
        <v>5000</v>
      </c>
      <c r="Y899" s="60" t="s">
        <v>655</v>
      </c>
      <c r="Z899" s="49">
        <v>10</v>
      </c>
      <c r="AA899" s="49">
        <v>50000</v>
      </c>
      <c r="AB899" s="60" t="s">
        <v>637</v>
      </c>
      <c r="AC899" s="60" t="s">
        <v>715</v>
      </c>
      <c r="AD899" s="60" t="s">
        <v>661</v>
      </c>
      <c r="AE899" s="60" t="s">
        <v>662</v>
      </c>
      <c r="AF899" s="49">
        <v>2019</v>
      </c>
      <c r="AG899" s="60" t="s">
        <v>3908</v>
      </c>
      <c r="AH899" s="60">
        <v>43874</v>
      </c>
      <c r="AI899" s="60">
        <v>43905</v>
      </c>
      <c r="AJ899" s="60">
        <v>43874</v>
      </c>
      <c r="AK899" s="60">
        <v>43759</v>
      </c>
      <c r="AL899" s="60">
        <v>43905</v>
      </c>
      <c r="AM899" s="60" t="s">
        <v>567</v>
      </c>
      <c r="AN899" s="60" t="s">
        <v>3910</v>
      </c>
      <c r="AO899" s="60" t="s">
        <v>4015</v>
      </c>
      <c r="AP899" s="49"/>
      <c r="AQ899" s="60" t="s">
        <v>266</v>
      </c>
      <c r="AR899" s="60" t="s">
        <v>369</v>
      </c>
      <c r="AS899" s="60" t="s">
        <v>174</v>
      </c>
      <c r="AT899" s="49"/>
      <c r="AU899" s="49"/>
      <c r="AV899" s="49"/>
      <c r="AW899" s="60">
        <v>43691</v>
      </c>
      <c r="AX899" s="60" t="s">
        <v>183</v>
      </c>
      <c r="AY899" s="60">
        <v>43986.678705208331</v>
      </c>
      <c r="AZ899" s="60"/>
      <c r="BA899" s="60"/>
      <c r="BB899" s="60" t="s">
        <v>4016</v>
      </c>
      <c r="BC899" s="60">
        <v>43698.60015046296</v>
      </c>
      <c r="BD899" s="60">
        <v>43845</v>
      </c>
      <c r="BE899" s="60"/>
      <c r="BF899" s="49">
        <f>IF(AND(ISBLANK(tbl_RawData_Report1[[#This Row],[REQ_ID]]),tbl_RawData_Report1[[#This Row],[RH Kit?]] = "Y"),1,COUNTIFS(tbl_RawData_Report1[RH Kit?],"Y",tbl_RawData_Report1[REQ_ID],tbl_RawData_Report1[[#This Row],[REQ_ID]]))</f>
        <v>0</v>
      </c>
      <c r="BG899" s="49">
        <f>COUNTIFS(tbl_RawData_Report1[RH Kit?],"Y",tbl_RawData_Report1[Order No.],tbl_RawData_Report1[[#This Row],[Order No.]])</f>
        <v>0</v>
      </c>
      <c r="BH899" s="49">
        <f>SUM(tbl_RawData_Report1[[#This Row],[RH Kit Req]:[RH Kit PO]])</f>
        <v>0</v>
      </c>
      <c r="BI899" s="49" t="str">
        <f>IFERROR(VLOOKUP(B899,Lookup!A:B,2,FALSE),B899)</f>
        <v>OXYTOCIN_10IU/ML</v>
      </c>
      <c r="BJ899" s="49" t="b">
        <f t="shared" si="14"/>
        <v>1</v>
      </c>
      <c r="BK899" s="49" t="str">
        <f>tbl_RawData_Report1[[#This Row],[Item ID]]&amp;tbl_RawData_Report1[[#This Row],[Order No.]]</f>
        <v>OXYTOCIN_10IU/ML0000039061</v>
      </c>
      <c r="BL899"/>
      <c r="BM899"/>
      <c r="BN899"/>
    </row>
    <row r="900" spans="1:66" hidden="1" x14ac:dyDescent="0.25">
      <c r="A900" s="35" t="s">
        <v>8</v>
      </c>
      <c r="B900" s="35" t="s">
        <v>2476</v>
      </c>
      <c r="C900" s="35">
        <v>31</v>
      </c>
      <c r="D900" s="35">
        <v>1</v>
      </c>
      <c r="E900" s="35">
        <v>2</v>
      </c>
      <c r="F900" s="35" t="s">
        <v>2345</v>
      </c>
      <c r="G900" s="35" t="s">
        <v>3909</v>
      </c>
      <c r="H900" s="35" t="s">
        <v>958</v>
      </c>
      <c r="I900" s="35" t="s">
        <v>593</v>
      </c>
      <c r="J900" s="35">
        <v>21000</v>
      </c>
      <c r="K900" s="35" t="s">
        <v>267</v>
      </c>
      <c r="L900" s="35" t="s">
        <v>373</v>
      </c>
      <c r="M900" s="35" t="s">
        <v>122</v>
      </c>
      <c r="N900" s="35" t="s">
        <v>2344</v>
      </c>
      <c r="O900" s="35" t="s">
        <v>122</v>
      </c>
      <c r="P900" s="35" t="s">
        <v>122</v>
      </c>
      <c r="Q900" s="35" t="s">
        <v>311</v>
      </c>
      <c r="R900" s="35" t="s">
        <v>2346</v>
      </c>
      <c r="S900" s="35" t="s">
        <v>2347</v>
      </c>
      <c r="T900" s="35" t="s">
        <v>5068</v>
      </c>
      <c r="U900" s="35" t="s">
        <v>269</v>
      </c>
      <c r="V900" s="35">
        <v>1</v>
      </c>
      <c r="W900" s="35">
        <v>0</v>
      </c>
      <c r="X900" s="49">
        <v>1500</v>
      </c>
      <c r="Y900" s="60" t="s">
        <v>655</v>
      </c>
      <c r="Z900" s="49">
        <v>10</v>
      </c>
      <c r="AA900" s="49">
        <v>15000</v>
      </c>
      <c r="AB900" s="60" t="s">
        <v>637</v>
      </c>
      <c r="AC900" s="60" t="s">
        <v>715</v>
      </c>
      <c r="AD900" s="60" t="s">
        <v>661</v>
      </c>
      <c r="AE900" s="60" t="s">
        <v>662</v>
      </c>
      <c r="AF900" s="49">
        <v>2019</v>
      </c>
      <c r="AG900" s="60" t="s">
        <v>3908</v>
      </c>
      <c r="AH900" s="60">
        <v>43874</v>
      </c>
      <c r="AI900" s="60">
        <v>43905</v>
      </c>
      <c r="AJ900" s="60">
        <v>43874</v>
      </c>
      <c r="AK900" s="60">
        <v>43877</v>
      </c>
      <c r="AL900" s="60">
        <v>43905</v>
      </c>
      <c r="AM900" s="60" t="s">
        <v>567</v>
      </c>
      <c r="AN900" s="60" t="s">
        <v>3910</v>
      </c>
      <c r="AO900" s="60" t="s">
        <v>3963</v>
      </c>
      <c r="AP900" s="49"/>
      <c r="AQ900" s="60" t="s">
        <v>266</v>
      </c>
      <c r="AR900" s="60" t="s">
        <v>174</v>
      </c>
      <c r="AS900" s="60" t="s">
        <v>174</v>
      </c>
      <c r="AT900" s="49"/>
      <c r="AU900" s="49"/>
      <c r="AV900" s="49"/>
      <c r="AW900" s="60">
        <v>43691</v>
      </c>
      <c r="AX900" s="60" t="s">
        <v>183</v>
      </c>
      <c r="AY900" s="60">
        <v>43986.678705208331</v>
      </c>
      <c r="AZ900" s="60"/>
      <c r="BA900" s="60"/>
      <c r="BB900" s="60" t="s">
        <v>3964</v>
      </c>
      <c r="BC900" s="60">
        <v>43698.60015046296</v>
      </c>
      <c r="BD900" s="60">
        <v>43845</v>
      </c>
      <c r="BE900" s="60"/>
      <c r="BF900" s="49">
        <f>IF(AND(ISBLANK(tbl_RawData_Report1[[#This Row],[REQ_ID]]),tbl_RawData_Report1[[#This Row],[RH Kit?]] = "Y"),1,COUNTIFS(tbl_RawData_Report1[RH Kit?],"Y",tbl_RawData_Report1[REQ_ID],tbl_RawData_Report1[[#This Row],[REQ_ID]]))</f>
        <v>0</v>
      </c>
      <c r="BG900" s="49">
        <f>COUNTIFS(tbl_RawData_Report1[RH Kit?],"Y",tbl_RawData_Report1[Order No.],tbl_RawData_Report1[[#This Row],[Order No.]])</f>
        <v>0</v>
      </c>
      <c r="BH900" s="49">
        <f>SUM(tbl_RawData_Report1[[#This Row],[RH Kit Req]:[RH Kit PO]])</f>
        <v>0</v>
      </c>
      <c r="BI900" s="49" t="str">
        <f>IFERROR(VLOOKUP(B900,Lookup!A:B,2,FALSE),B900)</f>
        <v>MGSULPHATE10ML_10</v>
      </c>
      <c r="BJ900" s="49" t="b">
        <f t="shared" si="14"/>
        <v>1</v>
      </c>
      <c r="BK900" s="49" t="str">
        <f>tbl_RawData_Report1[[#This Row],[Item ID]]&amp;tbl_RawData_Report1[[#This Row],[Order No.]]</f>
        <v>MGSULPHATE10ML_100000039061</v>
      </c>
      <c r="BL900"/>
      <c r="BM900"/>
      <c r="BN900"/>
    </row>
    <row r="901" spans="1:66" hidden="1" x14ac:dyDescent="0.25">
      <c r="A901" s="35" t="s">
        <v>8</v>
      </c>
      <c r="B901" s="35" t="s">
        <v>876</v>
      </c>
      <c r="C901" s="35">
        <v>1</v>
      </c>
      <c r="D901" s="35">
        <v>1</v>
      </c>
      <c r="E901" s="35">
        <v>1</v>
      </c>
      <c r="F901" s="35" t="s">
        <v>405</v>
      </c>
      <c r="G901" s="35" t="s">
        <v>4020</v>
      </c>
      <c r="H901" s="35" t="s">
        <v>877</v>
      </c>
      <c r="I901" s="35" t="s">
        <v>593</v>
      </c>
      <c r="J901" s="35">
        <v>55000</v>
      </c>
      <c r="K901" s="35" t="s">
        <v>400</v>
      </c>
      <c r="L901" s="35" t="s">
        <v>401</v>
      </c>
      <c r="M901" s="35" t="s">
        <v>396</v>
      </c>
      <c r="N901" s="35" t="s">
        <v>122</v>
      </c>
      <c r="O901" s="35" t="s">
        <v>402</v>
      </c>
      <c r="P901" s="35" t="s">
        <v>403</v>
      </c>
      <c r="Q901" s="35" t="s">
        <v>311</v>
      </c>
      <c r="R901" s="35" t="s">
        <v>406</v>
      </c>
      <c r="S901" s="35" t="s">
        <v>407</v>
      </c>
      <c r="T901" s="35" t="s">
        <v>5068</v>
      </c>
      <c r="U901" s="35" t="s">
        <v>269</v>
      </c>
      <c r="V901" s="35">
        <v>0</v>
      </c>
      <c r="W901" s="35">
        <v>0</v>
      </c>
      <c r="X901" s="49">
        <v>20000</v>
      </c>
      <c r="Y901" s="60" t="s">
        <v>655</v>
      </c>
      <c r="Z901" s="49">
        <v>10</v>
      </c>
      <c r="AA901" s="49">
        <v>200000</v>
      </c>
      <c r="AB901" s="60" t="s">
        <v>637</v>
      </c>
      <c r="AC901" s="60" t="s">
        <v>715</v>
      </c>
      <c r="AD901" s="60" t="s">
        <v>661</v>
      </c>
      <c r="AE901" s="60" t="s">
        <v>662</v>
      </c>
      <c r="AF901" s="49">
        <v>2019</v>
      </c>
      <c r="AG901" s="60" t="s">
        <v>3468</v>
      </c>
      <c r="AH901" s="60">
        <v>43802</v>
      </c>
      <c r="AI901" s="60">
        <v>43841</v>
      </c>
      <c r="AJ901" s="60">
        <v>43802</v>
      </c>
      <c r="AK901" s="60">
        <v>43802</v>
      </c>
      <c r="AL901" s="60">
        <v>43841</v>
      </c>
      <c r="AM901" s="60" t="s">
        <v>567</v>
      </c>
      <c r="AN901" s="60" t="s">
        <v>4021</v>
      </c>
      <c r="AO901" s="60" t="s">
        <v>4022</v>
      </c>
      <c r="AP901" s="49"/>
      <c r="AQ901" s="60" t="s">
        <v>266</v>
      </c>
      <c r="AR901" s="60" t="s">
        <v>369</v>
      </c>
      <c r="AS901" s="60" t="s">
        <v>174</v>
      </c>
      <c r="AT901" s="49">
        <v>10</v>
      </c>
      <c r="AU901" s="49">
        <v>1</v>
      </c>
      <c r="AV901" s="49">
        <v>1</v>
      </c>
      <c r="AW901" s="60">
        <v>43691</v>
      </c>
      <c r="AX901" s="60" t="s">
        <v>183</v>
      </c>
      <c r="AY901" s="60">
        <v>43833.407168599537</v>
      </c>
      <c r="AZ901" s="60">
        <v>43511</v>
      </c>
      <c r="BA901" s="60">
        <v>43525</v>
      </c>
      <c r="BB901" s="60" t="s">
        <v>4023</v>
      </c>
      <c r="BC901" s="60">
        <v>43692.55568287037</v>
      </c>
      <c r="BD901" s="60">
        <v>43804</v>
      </c>
      <c r="BE901" s="60">
        <v>47848</v>
      </c>
      <c r="BF901" s="49">
        <f>IF(AND(ISBLANK(tbl_RawData_Report1[[#This Row],[REQ_ID]]),tbl_RawData_Report1[[#This Row],[RH Kit?]] = "Y"),1,COUNTIFS(tbl_RawData_Report1[RH Kit?],"Y",tbl_RawData_Report1[REQ_ID],tbl_RawData_Report1[[#This Row],[REQ_ID]]))</f>
        <v>0</v>
      </c>
      <c r="BG901" s="49">
        <f>COUNTIFS(tbl_RawData_Report1[RH Kit?],"Y",tbl_RawData_Report1[Order No.],tbl_RawData_Report1[[#This Row],[Order No.]])</f>
        <v>0</v>
      </c>
      <c r="BH901" s="49">
        <f>SUM(tbl_RawData_Report1[[#This Row],[RH Kit Req]:[RH Kit PO]])</f>
        <v>0</v>
      </c>
      <c r="BI901" s="49" t="str">
        <f>IFERROR(VLOOKUP(B901,Lookup!A:B,2,FALSE),B901)</f>
        <v>OXYTOCIN_10IU/ML</v>
      </c>
      <c r="BJ901" s="49" t="b">
        <f t="shared" si="14"/>
        <v>1</v>
      </c>
      <c r="BK901" s="49" t="str">
        <f>tbl_RawData_Report1[[#This Row],[Item ID]]&amp;tbl_RawData_Report1[[#This Row],[Order No.]]</f>
        <v>OXYTOCIN_10IU/ML0000039064</v>
      </c>
      <c r="BL901"/>
      <c r="BM901"/>
      <c r="BN901"/>
    </row>
    <row r="902" spans="1:66" hidden="1" x14ac:dyDescent="0.25">
      <c r="A902" s="35" t="s">
        <v>8</v>
      </c>
      <c r="B902" s="35" t="s">
        <v>3220</v>
      </c>
      <c r="C902" s="35">
        <v>7</v>
      </c>
      <c r="D902" s="35">
        <v>1</v>
      </c>
      <c r="E902" s="35">
        <v>2</v>
      </c>
      <c r="F902" s="35" t="s">
        <v>2345</v>
      </c>
      <c r="G902" s="35" t="s">
        <v>3949</v>
      </c>
      <c r="H902" s="35" t="s">
        <v>2298</v>
      </c>
      <c r="I902" s="35" t="s">
        <v>593</v>
      </c>
      <c r="J902" s="35">
        <v>5520</v>
      </c>
      <c r="K902" s="35" t="s">
        <v>267</v>
      </c>
      <c r="L902" s="35" t="s">
        <v>373</v>
      </c>
      <c r="M902" s="35" t="s">
        <v>122</v>
      </c>
      <c r="N902" s="35" t="s">
        <v>2344</v>
      </c>
      <c r="O902" s="35" t="s">
        <v>122</v>
      </c>
      <c r="P902" s="35" t="s">
        <v>122</v>
      </c>
      <c r="Q902" s="35" t="s">
        <v>311</v>
      </c>
      <c r="R902" s="35" t="s">
        <v>2346</v>
      </c>
      <c r="S902" s="35" t="s">
        <v>2347</v>
      </c>
      <c r="T902" s="35" t="s">
        <v>5068</v>
      </c>
      <c r="U902" s="35" t="s">
        <v>269</v>
      </c>
      <c r="V902" s="35">
        <v>1</v>
      </c>
      <c r="W902" s="35">
        <v>0</v>
      </c>
      <c r="X902" s="49">
        <v>2000</v>
      </c>
      <c r="Y902" s="60" t="s">
        <v>655</v>
      </c>
      <c r="Z902" s="49">
        <v>10</v>
      </c>
      <c r="AA902" s="49">
        <v>20000</v>
      </c>
      <c r="AB902" s="60" t="s">
        <v>637</v>
      </c>
      <c r="AC902" s="60" t="s">
        <v>715</v>
      </c>
      <c r="AD902" s="60" t="s">
        <v>2471</v>
      </c>
      <c r="AE902" s="60" t="s">
        <v>2472</v>
      </c>
      <c r="AF902" s="49">
        <v>2019</v>
      </c>
      <c r="AG902" s="60" t="s">
        <v>3948</v>
      </c>
      <c r="AH902" s="60">
        <v>43903</v>
      </c>
      <c r="AI902" s="60">
        <v>43905</v>
      </c>
      <c r="AJ902" s="60">
        <v>43903</v>
      </c>
      <c r="AK902" s="60">
        <v>43894</v>
      </c>
      <c r="AL902" s="60">
        <v>43905</v>
      </c>
      <c r="AM902" s="60" t="s">
        <v>567</v>
      </c>
      <c r="AN902" s="60" t="s">
        <v>3950</v>
      </c>
      <c r="AO902" s="60" t="s">
        <v>3951</v>
      </c>
      <c r="AP902" s="49"/>
      <c r="AQ902" s="60" t="s">
        <v>266</v>
      </c>
      <c r="AR902" s="60" t="s">
        <v>174</v>
      </c>
      <c r="AS902" s="60" t="s">
        <v>174</v>
      </c>
      <c r="AT902" s="49"/>
      <c r="AU902" s="49"/>
      <c r="AV902" s="49"/>
      <c r="AW902" s="60">
        <v>43692</v>
      </c>
      <c r="AX902" s="60" t="s">
        <v>183</v>
      </c>
      <c r="AY902" s="60">
        <v>44048.488556562501</v>
      </c>
      <c r="AZ902" s="60"/>
      <c r="BA902" s="60"/>
      <c r="BB902" s="60" t="s">
        <v>3952</v>
      </c>
      <c r="BC902" s="60">
        <v>43698.652025462965</v>
      </c>
      <c r="BD902" s="60">
        <v>43817</v>
      </c>
      <c r="BE902" s="60"/>
      <c r="BF902" s="49">
        <f>IF(AND(ISBLANK(tbl_RawData_Report1[[#This Row],[REQ_ID]]),tbl_RawData_Report1[[#This Row],[RH Kit?]] = "Y"),1,COUNTIFS(tbl_RawData_Report1[RH Kit?],"Y",tbl_RawData_Report1[REQ_ID],tbl_RawData_Report1[[#This Row],[REQ_ID]]))</f>
        <v>0</v>
      </c>
      <c r="BG902" s="49">
        <f>COUNTIFS(tbl_RawData_Report1[RH Kit?],"Y",tbl_RawData_Report1[Order No.],tbl_RawData_Report1[[#This Row],[Order No.]])</f>
        <v>0</v>
      </c>
      <c r="BH902" s="49">
        <f>SUM(tbl_RawData_Report1[[#This Row],[RH Kit Req]:[RH Kit PO]])</f>
        <v>0</v>
      </c>
      <c r="BI902" s="49" t="str">
        <f>IFERROR(VLOOKUP(B902,Lookup!A:B,2,FALSE),B902)</f>
        <v>METHYLERGOM_0.2MG</v>
      </c>
      <c r="BJ902" s="49" t="b">
        <f t="shared" si="14"/>
        <v>1</v>
      </c>
      <c r="BK902" s="49" t="str">
        <f>tbl_RawData_Report1[[#This Row],[Item ID]]&amp;tbl_RawData_Report1[[#This Row],[Order No.]]</f>
        <v>METHYLERGOM_0.2MG0000039068</v>
      </c>
      <c r="BL902"/>
      <c r="BM902"/>
      <c r="BN902"/>
    </row>
    <row r="903" spans="1:66" hidden="1" x14ac:dyDescent="0.25">
      <c r="A903" s="35" t="s">
        <v>8</v>
      </c>
      <c r="B903" s="35" t="s">
        <v>2739</v>
      </c>
      <c r="C903" s="35">
        <v>6</v>
      </c>
      <c r="D903" s="35">
        <v>1</v>
      </c>
      <c r="E903" s="35">
        <v>1</v>
      </c>
      <c r="F903" s="35" t="s">
        <v>2345</v>
      </c>
      <c r="G903" s="35" t="s">
        <v>3949</v>
      </c>
      <c r="H903" s="35" t="s">
        <v>763</v>
      </c>
      <c r="I903" s="35" t="s">
        <v>593</v>
      </c>
      <c r="J903" s="35">
        <v>0</v>
      </c>
      <c r="K903" s="35" t="s">
        <v>267</v>
      </c>
      <c r="L903" s="35" t="s">
        <v>373</v>
      </c>
      <c r="M903" s="35" t="s">
        <v>122</v>
      </c>
      <c r="N903" s="35" t="s">
        <v>2344</v>
      </c>
      <c r="O903" s="35" t="s">
        <v>122</v>
      </c>
      <c r="P903" s="35" t="s">
        <v>122</v>
      </c>
      <c r="Q903" s="35" t="s">
        <v>311</v>
      </c>
      <c r="R903" s="35" t="s">
        <v>2346</v>
      </c>
      <c r="S903" s="35" t="s">
        <v>2347</v>
      </c>
      <c r="T903" s="35" t="s">
        <v>5068</v>
      </c>
      <c r="U903" s="35" t="s">
        <v>269</v>
      </c>
      <c r="V903" s="35">
        <v>1</v>
      </c>
      <c r="W903" s="35">
        <v>0</v>
      </c>
      <c r="X903" s="49">
        <v>0</v>
      </c>
      <c r="Y903" s="60" t="s">
        <v>703</v>
      </c>
      <c r="Z903" s="49">
        <v>50</v>
      </c>
      <c r="AA903" s="49">
        <v>0</v>
      </c>
      <c r="AB903" s="60" t="s">
        <v>637</v>
      </c>
      <c r="AC903" s="60" t="s">
        <v>715</v>
      </c>
      <c r="AD903" s="60" t="s">
        <v>2471</v>
      </c>
      <c r="AE903" s="60" t="s">
        <v>2472</v>
      </c>
      <c r="AF903" s="49">
        <v>2019</v>
      </c>
      <c r="AG903" s="60" t="s">
        <v>3948</v>
      </c>
      <c r="AH903" s="60">
        <v>43975</v>
      </c>
      <c r="AI903" s="60">
        <v>44019</v>
      </c>
      <c r="AJ903" s="60">
        <v>43975</v>
      </c>
      <c r="AK903" s="60">
        <v>44015</v>
      </c>
      <c r="AL903" s="60">
        <v>44026</v>
      </c>
      <c r="AM903" s="60" t="s">
        <v>567</v>
      </c>
      <c r="AN903" s="60" t="s">
        <v>3950</v>
      </c>
      <c r="AO903" s="60" t="s">
        <v>4024</v>
      </c>
      <c r="AP903" s="49"/>
      <c r="AQ903" s="60" t="s">
        <v>266</v>
      </c>
      <c r="AR903" s="60" t="s">
        <v>174</v>
      </c>
      <c r="AS903" s="60" t="s">
        <v>174</v>
      </c>
      <c r="AT903" s="49"/>
      <c r="AU903" s="49"/>
      <c r="AV903" s="49"/>
      <c r="AW903" s="60">
        <v>43692</v>
      </c>
      <c r="AX903" s="60" t="s">
        <v>183</v>
      </c>
      <c r="AY903" s="60">
        <v>44048.488556562501</v>
      </c>
      <c r="AZ903" s="60"/>
      <c r="BA903" s="60"/>
      <c r="BB903" s="60" t="s">
        <v>4025</v>
      </c>
      <c r="BC903" s="60">
        <v>43698.652025462965</v>
      </c>
      <c r="BD903" s="60">
        <v>43817</v>
      </c>
      <c r="BE903" s="60"/>
      <c r="BF903" s="49">
        <f>IF(AND(ISBLANK(tbl_RawData_Report1[[#This Row],[REQ_ID]]),tbl_RawData_Report1[[#This Row],[RH Kit?]] = "Y"),1,COUNTIFS(tbl_RawData_Report1[RH Kit?],"Y",tbl_RawData_Report1[REQ_ID],tbl_RawData_Report1[[#This Row],[REQ_ID]]))</f>
        <v>0</v>
      </c>
      <c r="BG903" s="49">
        <f>COUNTIFS(tbl_RawData_Report1[RH Kit?],"Y",tbl_RawData_Report1[Order No.],tbl_RawData_Report1[[#This Row],[Order No.]])</f>
        <v>0</v>
      </c>
      <c r="BH903" s="49">
        <f>SUM(tbl_RawData_Report1[[#This Row],[RH Kit Req]:[RH Kit PO]])</f>
        <v>0</v>
      </c>
      <c r="BI903" s="49" t="str">
        <f>IFERROR(VLOOKUP(B903,Lookup!A:B,2,FALSE),B903)</f>
        <v>WATERINJ10ML_50</v>
      </c>
      <c r="BJ903" s="49" t="b">
        <f t="shared" si="14"/>
        <v>0</v>
      </c>
      <c r="BK903" s="49" t="str">
        <f>tbl_RawData_Report1[[#This Row],[Item ID]]&amp;tbl_RawData_Report1[[#This Row],[Order No.]]</f>
        <v>WATERINJ10ML_500000039068</v>
      </c>
      <c r="BL903"/>
      <c r="BM903"/>
      <c r="BN903"/>
    </row>
    <row r="904" spans="1:66" hidden="1" x14ac:dyDescent="0.25">
      <c r="A904" s="35" t="s">
        <v>8</v>
      </c>
      <c r="B904" s="35" t="s">
        <v>2739</v>
      </c>
      <c r="C904" s="35">
        <v>6</v>
      </c>
      <c r="D904" s="35">
        <v>1</v>
      </c>
      <c r="E904" s="35">
        <v>2</v>
      </c>
      <c r="F904" s="35" t="s">
        <v>2345</v>
      </c>
      <c r="G904" s="35" t="s">
        <v>3949</v>
      </c>
      <c r="H904" s="35" t="s">
        <v>763</v>
      </c>
      <c r="I904" s="35" t="s">
        <v>593</v>
      </c>
      <c r="J904" s="35">
        <v>4860</v>
      </c>
      <c r="K904" s="35" t="s">
        <v>267</v>
      </c>
      <c r="L904" s="35" t="s">
        <v>373</v>
      </c>
      <c r="M904" s="35" t="s">
        <v>122</v>
      </c>
      <c r="N904" s="35" t="s">
        <v>2344</v>
      </c>
      <c r="O904" s="35" t="s">
        <v>122</v>
      </c>
      <c r="P904" s="35" t="s">
        <v>122</v>
      </c>
      <c r="Q904" s="35" t="s">
        <v>311</v>
      </c>
      <c r="R904" s="35" t="s">
        <v>2346</v>
      </c>
      <c r="S904" s="35" t="s">
        <v>2347</v>
      </c>
      <c r="T904" s="35" t="s">
        <v>5068</v>
      </c>
      <c r="U904" s="35" t="s">
        <v>269</v>
      </c>
      <c r="V904" s="35">
        <v>1</v>
      </c>
      <c r="W904" s="35">
        <v>0</v>
      </c>
      <c r="X904" s="49">
        <v>1000</v>
      </c>
      <c r="Y904" s="60" t="s">
        <v>703</v>
      </c>
      <c r="Z904" s="49">
        <v>50</v>
      </c>
      <c r="AA904" s="49">
        <v>50000</v>
      </c>
      <c r="AB904" s="60" t="s">
        <v>637</v>
      </c>
      <c r="AC904" s="60" t="s">
        <v>715</v>
      </c>
      <c r="AD904" s="60" t="s">
        <v>2471</v>
      </c>
      <c r="AE904" s="60" t="s">
        <v>2472</v>
      </c>
      <c r="AF904" s="49">
        <v>2019</v>
      </c>
      <c r="AG904" s="60" t="s">
        <v>3948</v>
      </c>
      <c r="AH904" s="60">
        <v>43975</v>
      </c>
      <c r="AI904" s="60">
        <v>44019</v>
      </c>
      <c r="AJ904" s="60">
        <v>43975</v>
      </c>
      <c r="AK904" s="60">
        <v>44015</v>
      </c>
      <c r="AL904" s="60">
        <v>44026</v>
      </c>
      <c r="AM904" s="60" t="s">
        <v>567</v>
      </c>
      <c r="AN904" s="60" t="s">
        <v>3950</v>
      </c>
      <c r="AO904" s="60" t="s">
        <v>4026</v>
      </c>
      <c r="AP904" s="49"/>
      <c r="AQ904" s="60" t="s">
        <v>266</v>
      </c>
      <c r="AR904" s="60" t="s">
        <v>174</v>
      </c>
      <c r="AS904" s="60" t="s">
        <v>174</v>
      </c>
      <c r="AT904" s="49"/>
      <c r="AU904" s="49"/>
      <c r="AV904" s="49"/>
      <c r="AW904" s="60">
        <v>43692</v>
      </c>
      <c r="AX904" s="60" t="s">
        <v>183</v>
      </c>
      <c r="AY904" s="60">
        <v>44048.488556562501</v>
      </c>
      <c r="AZ904" s="60"/>
      <c r="BA904" s="60"/>
      <c r="BB904" s="60" t="s">
        <v>4025</v>
      </c>
      <c r="BC904" s="60">
        <v>43698.652025462965</v>
      </c>
      <c r="BD904" s="60">
        <v>43817</v>
      </c>
      <c r="BE904" s="60"/>
      <c r="BF904" s="49">
        <f>IF(AND(ISBLANK(tbl_RawData_Report1[[#This Row],[REQ_ID]]),tbl_RawData_Report1[[#This Row],[RH Kit?]] = "Y"),1,COUNTIFS(tbl_RawData_Report1[RH Kit?],"Y",tbl_RawData_Report1[REQ_ID],tbl_RawData_Report1[[#This Row],[REQ_ID]]))</f>
        <v>0</v>
      </c>
      <c r="BG904" s="49">
        <f>COUNTIFS(tbl_RawData_Report1[RH Kit?],"Y",tbl_RawData_Report1[Order No.],tbl_RawData_Report1[[#This Row],[Order No.]])</f>
        <v>0</v>
      </c>
      <c r="BH904" s="49">
        <f>SUM(tbl_RawData_Report1[[#This Row],[RH Kit Req]:[RH Kit PO]])</f>
        <v>0</v>
      </c>
      <c r="BI904" s="49" t="str">
        <f>IFERROR(VLOOKUP(B904,Lookup!A:B,2,FALSE),B904)</f>
        <v>WATERINJ10ML_50</v>
      </c>
      <c r="BJ904" s="49" t="b">
        <f t="shared" si="14"/>
        <v>1</v>
      </c>
      <c r="BK904" s="49" t="str">
        <f>tbl_RawData_Report1[[#This Row],[Item ID]]&amp;tbl_RawData_Report1[[#This Row],[Order No.]]</f>
        <v>WATERINJ10ML_500000039068</v>
      </c>
      <c r="BL904"/>
      <c r="BM904"/>
      <c r="BN904"/>
    </row>
    <row r="905" spans="1:66" hidden="1" x14ac:dyDescent="0.25">
      <c r="A905" s="35" t="s">
        <v>8</v>
      </c>
      <c r="B905" s="35" t="s">
        <v>3220</v>
      </c>
      <c r="C905" s="35">
        <v>7</v>
      </c>
      <c r="D905" s="35">
        <v>1</v>
      </c>
      <c r="E905" s="35">
        <v>1</v>
      </c>
      <c r="F905" s="35" t="s">
        <v>2345</v>
      </c>
      <c r="G905" s="35" t="s">
        <v>3949</v>
      </c>
      <c r="H905" s="35" t="s">
        <v>2298</v>
      </c>
      <c r="I905" s="35" t="s">
        <v>593</v>
      </c>
      <c r="J905" s="35">
        <v>0</v>
      </c>
      <c r="K905" s="35" t="s">
        <v>267</v>
      </c>
      <c r="L905" s="35" t="s">
        <v>373</v>
      </c>
      <c r="M905" s="35" t="s">
        <v>122</v>
      </c>
      <c r="N905" s="35" t="s">
        <v>2344</v>
      </c>
      <c r="O905" s="35" t="s">
        <v>122</v>
      </c>
      <c r="P905" s="35" t="s">
        <v>122</v>
      </c>
      <c r="Q905" s="35" t="s">
        <v>311</v>
      </c>
      <c r="R905" s="35" t="s">
        <v>2346</v>
      </c>
      <c r="S905" s="35" t="s">
        <v>2347</v>
      </c>
      <c r="T905" s="35" t="s">
        <v>5068</v>
      </c>
      <c r="U905" s="35" t="s">
        <v>269</v>
      </c>
      <c r="V905" s="35">
        <v>1</v>
      </c>
      <c r="W905" s="35">
        <v>0</v>
      </c>
      <c r="X905" s="49">
        <v>0</v>
      </c>
      <c r="Y905" s="60" t="s">
        <v>655</v>
      </c>
      <c r="Z905" s="49">
        <v>10</v>
      </c>
      <c r="AA905" s="49">
        <v>0</v>
      </c>
      <c r="AB905" s="60" t="s">
        <v>637</v>
      </c>
      <c r="AC905" s="60" t="s">
        <v>715</v>
      </c>
      <c r="AD905" s="60" t="s">
        <v>2471</v>
      </c>
      <c r="AE905" s="60" t="s">
        <v>2472</v>
      </c>
      <c r="AF905" s="49">
        <v>2019</v>
      </c>
      <c r="AG905" s="60" t="s">
        <v>3948</v>
      </c>
      <c r="AH905" s="60">
        <v>43903</v>
      </c>
      <c r="AI905" s="60">
        <v>43905</v>
      </c>
      <c r="AJ905" s="60">
        <v>43903</v>
      </c>
      <c r="AK905" s="60">
        <v>43894</v>
      </c>
      <c r="AL905" s="60">
        <v>43905</v>
      </c>
      <c r="AM905" s="60" t="s">
        <v>567</v>
      </c>
      <c r="AN905" s="60" t="s">
        <v>3950</v>
      </c>
      <c r="AO905" s="60" t="s">
        <v>3953</v>
      </c>
      <c r="AP905" s="49"/>
      <c r="AQ905" s="60" t="s">
        <v>266</v>
      </c>
      <c r="AR905" s="60" t="s">
        <v>174</v>
      </c>
      <c r="AS905" s="60" t="s">
        <v>174</v>
      </c>
      <c r="AT905" s="49"/>
      <c r="AU905" s="49"/>
      <c r="AV905" s="49"/>
      <c r="AW905" s="60">
        <v>43692</v>
      </c>
      <c r="AX905" s="60" t="s">
        <v>183</v>
      </c>
      <c r="AY905" s="60">
        <v>44048.488556562501</v>
      </c>
      <c r="AZ905" s="60"/>
      <c r="BA905" s="60"/>
      <c r="BB905" s="60" t="s">
        <v>3952</v>
      </c>
      <c r="BC905" s="60">
        <v>43698.652025462965</v>
      </c>
      <c r="BD905" s="60">
        <v>43817</v>
      </c>
      <c r="BE905" s="60"/>
      <c r="BF905" s="49">
        <f>IF(AND(ISBLANK(tbl_RawData_Report1[[#This Row],[REQ_ID]]),tbl_RawData_Report1[[#This Row],[RH Kit?]] = "Y"),1,COUNTIFS(tbl_RawData_Report1[RH Kit?],"Y",tbl_RawData_Report1[REQ_ID],tbl_RawData_Report1[[#This Row],[REQ_ID]]))</f>
        <v>0</v>
      </c>
      <c r="BG905" s="49">
        <f>COUNTIFS(tbl_RawData_Report1[RH Kit?],"Y",tbl_RawData_Report1[Order No.],tbl_RawData_Report1[[#This Row],[Order No.]])</f>
        <v>0</v>
      </c>
      <c r="BH905" s="49">
        <f>SUM(tbl_RawData_Report1[[#This Row],[RH Kit Req]:[RH Kit PO]])</f>
        <v>0</v>
      </c>
      <c r="BI905" s="49" t="str">
        <f>IFERROR(VLOOKUP(B905,Lookup!A:B,2,FALSE),B905)</f>
        <v>METHYLERGOM_0.2MG</v>
      </c>
      <c r="BJ905" s="49" t="b">
        <f t="shared" si="14"/>
        <v>1</v>
      </c>
      <c r="BK905" s="49" t="str">
        <f>tbl_RawData_Report1[[#This Row],[Item ID]]&amp;tbl_RawData_Report1[[#This Row],[Order No.]]</f>
        <v>METHYLERGOM_0.2MG0000039068</v>
      </c>
      <c r="BL905"/>
      <c r="BM905"/>
      <c r="BN905"/>
    </row>
    <row r="906" spans="1:66" hidden="1" x14ac:dyDescent="0.25">
      <c r="A906" s="35" t="s">
        <v>8</v>
      </c>
      <c r="B906" s="35" t="s">
        <v>2363</v>
      </c>
      <c r="C906" s="35">
        <v>12</v>
      </c>
      <c r="D906" s="35">
        <v>1</v>
      </c>
      <c r="E906" s="35">
        <v>2</v>
      </c>
      <c r="F906" s="35" t="s">
        <v>2345</v>
      </c>
      <c r="G906" s="35" t="s">
        <v>3988</v>
      </c>
      <c r="H906" s="35" t="s">
        <v>3377</v>
      </c>
      <c r="I906" s="35" t="s">
        <v>593</v>
      </c>
      <c r="J906" s="35">
        <v>50000</v>
      </c>
      <c r="K906" s="35" t="s">
        <v>267</v>
      </c>
      <c r="L906" s="35" t="s">
        <v>373</v>
      </c>
      <c r="M906" s="35" t="s">
        <v>122</v>
      </c>
      <c r="N906" s="35" t="s">
        <v>2344</v>
      </c>
      <c r="O906" s="35" t="s">
        <v>122</v>
      </c>
      <c r="P906" s="35" t="s">
        <v>122</v>
      </c>
      <c r="Q906" s="35" t="s">
        <v>311</v>
      </c>
      <c r="R906" s="35" t="s">
        <v>2346</v>
      </c>
      <c r="S906" s="35" t="s">
        <v>2347</v>
      </c>
      <c r="T906" s="35" t="s">
        <v>5068</v>
      </c>
      <c r="U906" s="35" t="s">
        <v>269</v>
      </c>
      <c r="V906" s="35">
        <v>1</v>
      </c>
      <c r="W906" s="35">
        <v>0</v>
      </c>
      <c r="X906" s="49">
        <v>2000</v>
      </c>
      <c r="Y906" s="60" t="s">
        <v>341</v>
      </c>
      <c r="Z906" s="49">
        <v>100</v>
      </c>
      <c r="AA906" s="49">
        <v>200000</v>
      </c>
      <c r="AB906" s="60" t="s">
        <v>637</v>
      </c>
      <c r="AC906" s="60" t="s">
        <v>2318</v>
      </c>
      <c r="AD906" s="60" t="s">
        <v>2618</v>
      </c>
      <c r="AE906" s="60" t="s">
        <v>2619</v>
      </c>
      <c r="AF906" s="49">
        <v>2019</v>
      </c>
      <c r="AG906" s="60" t="s">
        <v>3987</v>
      </c>
      <c r="AH906" s="60">
        <v>43899</v>
      </c>
      <c r="AI906" s="60">
        <v>43932</v>
      </c>
      <c r="AJ906" s="60">
        <v>43900</v>
      </c>
      <c r="AK906" s="60">
        <v>43909</v>
      </c>
      <c r="AL906" s="60"/>
      <c r="AM906" s="60" t="s">
        <v>567</v>
      </c>
      <c r="AN906" s="60" t="s">
        <v>3989</v>
      </c>
      <c r="AO906" s="60" t="s">
        <v>3992</v>
      </c>
      <c r="AP906" s="49"/>
      <c r="AQ906" s="60" t="s">
        <v>266</v>
      </c>
      <c r="AR906" s="60" t="s">
        <v>174</v>
      </c>
      <c r="AS906" s="60" t="s">
        <v>174</v>
      </c>
      <c r="AT906" s="49"/>
      <c r="AU906" s="49"/>
      <c r="AV906" s="49"/>
      <c r="AW906" s="60">
        <v>43692</v>
      </c>
      <c r="AX906" s="60" t="s">
        <v>183</v>
      </c>
      <c r="AY906" s="60">
        <v>43941.366435381948</v>
      </c>
      <c r="AZ906" s="60"/>
      <c r="BA906" s="60"/>
      <c r="BB906" s="60" t="s">
        <v>3991</v>
      </c>
      <c r="BC906" s="60">
        <v>43700.415462962963</v>
      </c>
      <c r="BD906" s="60">
        <v>43796</v>
      </c>
      <c r="BE906" s="60"/>
      <c r="BF906" s="49">
        <f>IF(AND(ISBLANK(tbl_RawData_Report1[[#This Row],[REQ_ID]]),tbl_RawData_Report1[[#This Row],[RH Kit?]] = "Y"),1,COUNTIFS(tbl_RawData_Report1[RH Kit?],"Y",tbl_RawData_Report1[REQ_ID],tbl_RawData_Report1[[#This Row],[REQ_ID]]))</f>
        <v>0</v>
      </c>
      <c r="BG906" s="49">
        <f>COUNTIFS(tbl_RawData_Report1[RH Kit?],"Y",tbl_RawData_Report1[Order No.],tbl_RawData_Report1[[#This Row],[Order No.]])</f>
        <v>0</v>
      </c>
      <c r="BH906" s="49">
        <f>SUM(tbl_RawData_Report1[[#This Row],[RH Kit Req]:[RH Kit PO]])</f>
        <v>0</v>
      </c>
      <c r="BI906" s="49" t="str">
        <f>IFERROR(VLOOKUP(B906,Lookup!A:B,2,FALSE),B906)</f>
        <v>QUININEDHC300MG2ML</v>
      </c>
      <c r="BJ906" s="49" t="b">
        <f t="shared" si="14"/>
        <v>0</v>
      </c>
      <c r="BK906" s="49" t="str">
        <f>tbl_RawData_Report1[[#This Row],[Item ID]]&amp;tbl_RawData_Report1[[#This Row],[Order No.]]</f>
        <v>QUININEDHC300MG2ML0000039069</v>
      </c>
      <c r="BL906"/>
      <c r="BM906"/>
      <c r="BN906"/>
    </row>
    <row r="907" spans="1:66" hidden="1" x14ac:dyDescent="0.25">
      <c r="A907" s="35" t="s">
        <v>8</v>
      </c>
      <c r="B907" s="35" t="s">
        <v>2363</v>
      </c>
      <c r="C907" s="35">
        <v>12</v>
      </c>
      <c r="D907" s="35">
        <v>1</v>
      </c>
      <c r="E907" s="35">
        <v>1</v>
      </c>
      <c r="F907" s="35" t="s">
        <v>2345</v>
      </c>
      <c r="G907" s="35" t="s">
        <v>3988</v>
      </c>
      <c r="H907" s="35" t="s">
        <v>3377</v>
      </c>
      <c r="I907" s="35" t="s">
        <v>593</v>
      </c>
      <c r="J907" s="35">
        <v>0</v>
      </c>
      <c r="K907" s="35" t="s">
        <v>267</v>
      </c>
      <c r="L907" s="35" t="s">
        <v>373</v>
      </c>
      <c r="M907" s="35" t="s">
        <v>122</v>
      </c>
      <c r="N907" s="35" t="s">
        <v>2344</v>
      </c>
      <c r="O907" s="35" t="s">
        <v>122</v>
      </c>
      <c r="P907" s="35" t="s">
        <v>122</v>
      </c>
      <c r="Q907" s="35" t="s">
        <v>311</v>
      </c>
      <c r="R907" s="35" t="s">
        <v>2346</v>
      </c>
      <c r="S907" s="35" t="s">
        <v>2347</v>
      </c>
      <c r="T907" s="35" t="s">
        <v>5068</v>
      </c>
      <c r="U907" s="35" t="s">
        <v>269</v>
      </c>
      <c r="V907" s="35">
        <v>1</v>
      </c>
      <c r="W907" s="35">
        <v>0</v>
      </c>
      <c r="X907" s="49">
        <v>0</v>
      </c>
      <c r="Y907" s="60" t="s">
        <v>341</v>
      </c>
      <c r="Z907" s="49">
        <v>100</v>
      </c>
      <c r="AA907" s="49">
        <v>0</v>
      </c>
      <c r="AB907" s="60" t="s">
        <v>637</v>
      </c>
      <c r="AC907" s="60" t="s">
        <v>2318</v>
      </c>
      <c r="AD907" s="60" t="s">
        <v>2618</v>
      </c>
      <c r="AE907" s="60" t="s">
        <v>2619</v>
      </c>
      <c r="AF907" s="49">
        <v>2019</v>
      </c>
      <c r="AG907" s="60" t="s">
        <v>3987</v>
      </c>
      <c r="AH907" s="60">
        <v>43899</v>
      </c>
      <c r="AI907" s="60">
        <v>43932</v>
      </c>
      <c r="AJ907" s="60">
        <v>43900</v>
      </c>
      <c r="AK907" s="60">
        <v>43909</v>
      </c>
      <c r="AL907" s="60"/>
      <c r="AM907" s="60" t="s">
        <v>567</v>
      </c>
      <c r="AN907" s="60" t="s">
        <v>3989</v>
      </c>
      <c r="AO907" s="60" t="s">
        <v>3990</v>
      </c>
      <c r="AP907" s="49"/>
      <c r="AQ907" s="60" t="s">
        <v>266</v>
      </c>
      <c r="AR907" s="60" t="s">
        <v>174</v>
      </c>
      <c r="AS907" s="60" t="s">
        <v>174</v>
      </c>
      <c r="AT907" s="49"/>
      <c r="AU907" s="49"/>
      <c r="AV907" s="49"/>
      <c r="AW907" s="60">
        <v>43692</v>
      </c>
      <c r="AX907" s="60" t="s">
        <v>183</v>
      </c>
      <c r="AY907" s="60">
        <v>43941.366435381948</v>
      </c>
      <c r="AZ907" s="60"/>
      <c r="BA907" s="60"/>
      <c r="BB907" s="60" t="s">
        <v>3991</v>
      </c>
      <c r="BC907" s="60">
        <v>43700.415462962963</v>
      </c>
      <c r="BD907" s="60">
        <v>43796</v>
      </c>
      <c r="BE907" s="60"/>
      <c r="BF907" s="49">
        <f>IF(AND(ISBLANK(tbl_RawData_Report1[[#This Row],[REQ_ID]]),tbl_RawData_Report1[[#This Row],[RH Kit?]] = "Y"),1,COUNTIFS(tbl_RawData_Report1[RH Kit?],"Y",tbl_RawData_Report1[REQ_ID],tbl_RawData_Report1[[#This Row],[REQ_ID]]))</f>
        <v>0</v>
      </c>
      <c r="BG907" s="49">
        <f>COUNTIFS(tbl_RawData_Report1[RH Kit?],"Y",tbl_RawData_Report1[Order No.],tbl_RawData_Report1[[#This Row],[Order No.]])</f>
        <v>0</v>
      </c>
      <c r="BH907" s="49">
        <f>SUM(tbl_RawData_Report1[[#This Row],[RH Kit Req]:[RH Kit PO]])</f>
        <v>0</v>
      </c>
      <c r="BI907" s="49" t="str">
        <f>IFERROR(VLOOKUP(B907,Lookup!A:B,2,FALSE),B907)</f>
        <v>QUININEDHC300MG2ML</v>
      </c>
      <c r="BJ907" s="49" t="b">
        <f t="shared" si="14"/>
        <v>1</v>
      </c>
      <c r="BK907" s="49" t="str">
        <f>tbl_RawData_Report1[[#This Row],[Item ID]]&amp;tbl_RawData_Report1[[#This Row],[Order No.]]</f>
        <v>QUININEDHC300MG2ML0000039069</v>
      </c>
      <c r="BL907"/>
      <c r="BM907"/>
      <c r="BN907"/>
    </row>
    <row r="908" spans="1:66" hidden="1" x14ac:dyDescent="0.25">
      <c r="A908" s="35" t="s">
        <v>8</v>
      </c>
      <c r="B908" s="35" t="s">
        <v>1384</v>
      </c>
      <c r="C908" s="35">
        <v>2</v>
      </c>
      <c r="D908" s="35">
        <v>1</v>
      </c>
      <c r="E908" s="35">
        <v>2</v>
      </c>
      <c r="F908" s="35" t="s">
        <v>436</v>
      </c>
      <c r="G908" s="35" t="s">
        <v>2374</v>
      </c>
      <c r="H908" s="35" t="s">
        <v>2388</v>
      </c>
      <c r="I908" s="35" t="s">
        <v>593</v>
      </c>
      <c r="J908" s="35">
        <v>15000</v>
      </c>
      <c r="K908" s="35" t="s">
        <v>2365</v>
      </c>
      <c r="L908" s="35" t="s">
        <v>2378</v>
      </c>
      <c r="M908" s="35" t="s">
        <v>396</v>
      </c>
      <c r="N908" s="35" t="s">
        <v>122</v>
      </c>
      <c r="O908" s="35" t="s">
        <v>2379</v>
      </c>
      <c r="P908" s="35" t="s">
        <v>2426</v>
      </c>
      <c r="Q908" s="35" t="s">
        <v>311</v>
      </c>
      <c r="R908" s="35" t="s">
        <v>316</v>
      </c>
      <c r="S908" s="35" t="s">
        <v>202</v>
      </c>
      <c r="T908" s="35" t="s">
        <v>5068</v>
      </c>
      <c r="U908" s="35" t="s">
        <v>269</v>
      </c>
      <c r="V908" s="35">
        <v>0</v>
      </c>
      <c r="W908" s="35">
        <v>0</v>
      </c>
      <c r="X908" s="49">
        <v>3000</v>
      </c>
      <c r="Y908" s="60" t="s">
        <v>703</v>
      </c>
      <c r="Z908" s="49">
        <v>50</v>
      </c>
      <c r="AA908" s="49">
        <v>150000</v>
      </c>
      <c r="AB908" s="60" t="s">
        <v>637</v>
      </c>
      <c r="AC908" s="60" t="s">
        <v>660</v>
      </c>
      <c r="AD908" s="60" t="s">
        <v>661</v>
      </c>
      <c r="AE908" s="60" t="s">
        <v>662</v>
      </c>
      <c r="AF908" s="49">
        <v>2019</v>
      </c>
      <c r="AG908" s="60" t="s">
        <v>2423</v>
      </c>
      <c r="AH908" s="60">
        <v>43947</v>
      </c>
      <c r="AI908" s="60">
        <v>43983</v>
      </c>
      <c r="AJ908" s="60">
        <v>43947</v>
      </c>
      <c r="AK908" s="60">
        <v>43947</v>
      </c>
      <c r="AL908" s="60">
        <v>43983</v>
      </c>
      <c r="AM908" s="60" t="s">
        <v>567</v>
      </c>
      <c r="AN908" s="60" t="s">
        <v>2375</v>
      </c>
      <c r="AO908" s="60" t="s">
        <v>2424</v>
      </c>
      <c r="AP908" s="49"/>
      <c r="AQ908" s="60" t="s">
        <v>266</v>
      </c>
      <c r="AR908" s="60" t="s">
        <v>174</v>
      </c>
      <c r="AS908" s="60" t="s">
        <v>174</v>
      </c>
      <c r="AT908" s="49">
        <v>2</v>
      </c>
      <c r="AU908" s="49">
        <v>1</v>
      </c>
      <c r="AV908" s="49">
        <v>1</v>
      </c>
      <c r="AW908" s="60">
        <v>43693</v>
      </c>
      <c r="AX908" s="60" t="s">
        <v>183</v>
      </c>
      <c r="AY908" s="60">
        <v>43977.304150081021</v>
      </c>
      <c r="AZ908" s="60">
        <v>43676</v>
      </c>
      <c r="BA908" s="60">
        <v>43691</v>
      </c>
      <c r="BB908" s="60" t="s">
        <v>2425</v>
      </c>
      <c r="BC908" s="60">
        <v>43703.654108796298</v>
      </c>
      <c r="BD908" s="60">
        <v>43910</v>
      </c>
      <c r="BE908" s="60">
        <v>44561</v>
      </c>
      <c r="BF908" s="49">
        <f>IF(AND(ISBLANK(tbl_RawData_Report1[[#This Row],[REQ_ID]]),tbl_RawData_Report1[[#This Row],[RH Kit?]] = "Y"),1,COUNTIFS(tbl_RawData_Report1[RH Kit?],"Y",tbl_RawData_Report1[REQ_ID],tbl_RawData_Report1[[#This Row],[REQ_ID]]))</f>
        <v>0</v>
      </c>
      <c r="BG908" s="49">
        <f>COUNTIFS(tbl_RawData_Report1[RH Kit?],"Y",tbl_RawData_Report1[Order No.],tbl_RawData_Report1[[#This Row],[Order No.]])</f>
        <v>0</v>
      </c>
      <c r="BH908" s="49">
        <f>SUM(tbl_RawData_Report1[[#This Row],[RH Kit Req]:[RH Kit PO]])</f>
        <v>0</v>
      </c>
      <c r="BI908" s="49" t="str">
        <f>IFERROR(VLOOKUP(B908,Lookup!A:B,2,FALSE),B908)</f>
        <v>AMPICILLIN500MGINJ</v>
      </c>
      <c r="BJ908" s="49" t="b">
        <f t="shared" si="14"/>
        <v>1</v>
      </c>
      <c r="BK908" s="49" t="str">
        <f>tbl_RawData_Report1[[#This Row],[Item ID]]&amp;tbl_RawData_Report1[[#This Row],[Order No.]]</f>
        <v>AMPICILLIN500MGINJ0000039093</v>
      </c>
      <c r="BL908"/>
      <c r="BM908"/>
      <c r="BN908"/>
    </row>
    <row r="909" spans="1:66" hidden="1" x14ac:dyDescent="0.25">
      <c r="A909" s="35" t="s">
        <v>8</v>
      </c>
      <c r="B909" s="35" t="s">
        <v>808</v>
      </c>
      <c r="C909" s="35">
        <v>1</v>
      </c>
      <c r="D909" s="35">
        <v>1</v>
      </c>
      <c r="E909" s="35">
        <v>1</v>
      </c>
      <c r="F909" s="35" t="s">
        <v>436</v>
      </c>
      <c r="G909" s="35" t="s">
        <v>2374</v>
      </c>
      <c r="H909" s="35" t="s">
        <v>809</v>
      </c>
      <c r="I909" s="35" t="s">
        <v>593</v>
      </c>
      <c r="J909" s="35">
        <v>0</v>
      </c>
      <c r="K909" s="35" t="s">
        <v>2365</v>
      </c>
      <c r="L909" s="35" t="s">
        <v>2378</v>
      </c>
      <c r="M909" s="35" t="s">
        <v>396</v>
      </c>
      <c r="N909" s="35" t="s">
        <v>122</v>
      </c>
      <c r="O909" s="35" t="s">
        <v>2379</v>
      </c>
      <c r="P909" s="35" t="s">
        <v>2380</v>
      </c>
      <c r="Q909" s="35" t="s">
        <v>311</v>
      </c>
      <c r="R909" s="35" t="s">
        <v>316</v>
      </c>
      <c r="S909" s="35" t="s">
        <v>202</v>
      </c>
      <c r="T909" s="35" t="s">
        <v>5068</v>
      </c>
      <c r="U909" s="35" t="s">
        <v>269</v>
      </c>
      <c r="V909" s="35">
        <v>0</v>
      </c>
      <c r="W909" s="35">
        <v>0</v>
      </c>
      <c r="X909" s="49">
        <v>0</v>
      </c>
      <c r="Y909" s="60" t="s">
        <v>346</v>
      </c>
      <c r="Z909" s="49">
        <v>1000</v>
      </c>
      <c r="AA909" s="49">
        <v>0</v>
      </c>
      <c r="AB909" s="60" t="s">
        <v>637</v>
      </c>
      <c r="AC909" s="60" t="s">
        <v>660</v>
      </c>
      <c r="AD909" s="60" t="s">
        <v>661</v>
      </c>
      <c r="AE909" s="60" t="s">
        <v>662</v>
      </c>
      <c r="AF909" s="49">
        <v>2019</v>
      </c>
      <c r="AG909" s="60" t="s">
        <v>2423</v>
      </c>
      <c r="AH909" s="60">
        <v>43947</v>
      </c>
      <c r="AI909" s="60">
        <v>43983</v>
      </c>
      <c r="AJ909" s="60">
        <v>43947</v>
      </c>
      <c r="AK909" s="60">
        <v>43947</v>
      </c>
      <c r="AL909" s="60">
        <v>43983</v>
      </c>
      <c r="AM909" s="60" t="s">
        <v>567</v>
      </c>
      <c r="AN909" s="60" t="s">
        <v>2375</v>
      </c>
      <c r="AO909" s="60" t="s">
        <v>2538</v>
      </c>
      <c r="AP909" s="49"/>
      <c r="AQ909" s="60" t="s">
        <v>266</v>
      </c>
      <c r="AR909" s="60" t="s">
        <v>174</v>
      </c>
      <c r="AS909" s="60" t="s">
        <v>174</v>
      </c>
      <c r="AT909" s="49">
        <v>1</v>
      </c>
      <c r="AU909" s="49">
        <v>1</v>
      </c>
      <c r="AV909" s="49">
        <v>1</v>
      </c>
      <c r="AW909" s="60">
        <v>43693</v>
      </c>
      <c r="AX909" s="60" t="s">
        <v>183</v>
      </c>
      <c r="AY909" s="60">
        <v>43977.304150081021</v>
      </c>
      <c r="AZ909" s="60">
        <v>43676</v>
      </c>
      <c r="BA909" s="60">
        <v>43691</v>
      </c>
      <c r="BB909" s="60" t="s">
        <v>2539</v>
      </c>
      <c r="BC909" s="60">
        <v>43703.654108796298</v>
      </c>
      <c r="BD909" s="60">
        <v>43910</v>
      </c>
      <c r="BE909" s="60">
        <v>44561</v>
      </c>
      <c r="BF909" s="49">
        <f>IF(AND(ISBLANK(tbl_RawData_Report1[[#This Row],[REQ_ID]]),tbl_RawData_Report1[[#This Row],[RH Kit?]] = "Y"),1,COUNTIFS(tbl_RawData_Report1[RH Kit?],"Y",tbl_RawData_Report1[REQ_ID],tbl_RawData_Report1[[#This Row],[REQ_ID]]))</f>
        <v>0</v>
      </c>
      <c r="BG909" s="49">
        <f>COUNTIFS(tbl_RawData_Report1[RH Kit?],"Y",tbl_RawData_Report1[Order No.],tbl_RawData_Report1[[#This Row],[Order No.]])</f>
        <v>0</v>
      </c>
      <c r="BH909" s="49">
        <f>SUM(tbl_RawData_Report1[[#This Row],[RH Kit Req]:[RH Kit PO]])</f>
        <v>0</v>
      </c>
      <c r="BI909" s="49" t="str">
        <f>IFERROR(VLOOKUP(B909,Lookup!A:B,2,FALSE),B909)</f>
        <v>AMOXYCILLIN_500MG</v>
      </c>
      <c r="BJ909" s="49" t="b">
        <f t="shared" si="14"/>
        <v>1</v>
      </c>
      <c r="BK909" s="49" t="str">
        <f>tbl_RawData_Report1[[#This Row],[Item ID]]&amp;tbl_RawData_Report1[[#This Row],[Order No.]]</f>
        <v>AMOXYCILLIN_500MG0000039093</v>
      </c>
      <c r="BL909"/>
      <c r="BM909"/>
      <c r="BN909"/>
    </row>
    <row r="910" spans="1:66" hidden="1" x14ac:dyDescent="0.25">
      <c r="A910" s="35" t="s">
        <v>8</v>
      </c>
      <c r="B910" s="35" t="s">
        <v>2428</v>
      </c>
      <c r="C910" s="35">
        <v>4</v>
      </c>
      <c r="D910" s="35">
        <v>1</v>
      </c>
      <c r="E910" s="35">
        <v>2</v>
      </c>
      <c r="F910" s="35" t="s">
        <v>436</v>
      </c>
      <c r="G910" s="35" t="s">
        <v>2374</v>
      </c>
      <c r="H910" s="35" t="s">
        <v>1612</v>
      </c>
      <c r="I910" s="35" t="s">
        <v>593</v>
      </c>
      <c r="J910" s="35">
        <v>40425</v>
      </c>
      <c r="K910" s="35" t="s">
        <v>2365</v>
      </c>
      <c r="L910" s="35" t="s">
        <v>2378</v>
      </c>
      <c r="M910" s="35" t="s">
        <v>396</v>
      </c>
      <c r="N910" s="35" t="s">
        <v>122</v>
      </c>
      <c r="O910" s="35" t="s">
        <v>2379</v>
      </c>
      <c r="P910" s="35" t="s">
        <v>2380</v>
      </c>
      <c r="Q910" s="35" t="s">
        <v>311</v>
      </c>
      <c r="R910" s="35" t="s">
        <v>316</v>
      </c>
      <c r="S910" s="35" t="s">
        <v>202</v>
      </c>
      <c r="T910" s="35" t="s">
        <v>5068</v>
      </c>
      <c r="U910" s="35" t="s">
        <v>269</v>
      </c>
      <c r="V910" s="35">
        <v>0</v>
      </c>
      <c r="W910" s="35">
        <v>0</v>
      </c>
      <c r="X910" s="49">
        <v>16500</v>
      </c>
      <c r="Y910" s="60" t="s">
        <v>655</v>
      </c>
      <c r="Z910" s="49">
        <v>10</v>
      </c>
      <c r="AA910" s="49">
        <v>165000</v>
      </c>
      <c r="AB910" s="60" t="s">
        <v>637</v>
      </c>
      <c r="AC910" s="60" t="s">
        <v>660</v>
      </c>
      <c r="AD910" s="60" t="s">
        <v>661</v>
      </c>
      <c r="AE910" s="60" t="s">
        <v>662</v>
      </c>
      <c r="AF910" s="49">
        <v>2019</v>
      </c>
      <c r="AG910" s="60" t="s">
        <v>2373</v>
      </c>
      <c r="AH910" s="60">
        <v>43947</v>
      </c>
      <c r="AI910" s="60">
        <v>43983</v>
      </c>
      <c r="AJ910" s="60">
        <v>43947</v>
      </c>
      <c r="AK910" s="60">
        <v>43947</v>
      </c>
      <c r="AL910" s="60">
        <v>43983</v>
      </c>
      <c r="AM910" s="60" t="s">
        <v>567</v>
      </c>
      <c r="AN910" s="60" t="s">
        <v>2375</v>
      </c>
      <c r="AO910" s="60" t="s">
        <v>2431</v>
      </c>
      <c r="AP910" s="49"/>
      <c r="AQ910" s="60" t="s">
        <v>266</v>
      </c>
      <c r="AR910" s="60" t="s">
        <v>174</v>
      </c>
      <c r="AS910" s="60" t="s">
        <v>174</v>
      </c>
      <c r="AT910" s="49">
        <v>1</v>
      </c>
      <c r="AU910" s="49">
        <v>1</v>
      </c>
      <c r="AV910" s="49">
        <v>1</v>
      </c>
      <c r="AW910" s="60">
        <v>43693</v>
      </c>
      <c r="AX910" s="60" t="s">
        <v>183</v>
      </c>
      <c r="AY910" s="60">
        <v>43977.304150081021</v>
      </c>
      <c r="AZ910" s="60">
        <v>43689</v>
      </c>
      <c r="BA910" s="60">
        <v>43691</v>
      </c>
      <c r="BB910" s="60" t="s">
        <v>2430</v>
      </c>
      <c r="BC910" s="60">
        <v>43703.654108796298</v>
      </c>
      <c r="BD910" s="60">
        <v>43910</v>
      </c>
      <c r="BE910" s="60">
        <v>44561</v>
      </c>
      <c r="BF910" s="49">
        <f>IF(AND(ISBLANK(tbl_RawData_Report1[[#This Row],[REQ_ID]]),tbl_RawData_Report1[[#This Row],[RH Kit?]] = "Y"),1,COUNTIFS(tbl_RawData_Report1[RH Kit?],"Y",tbl_RawData_Report1[REQ_ID],tbl_RawData_Report1[[#This Row],[REQ_ID]]))</f>
        <v>0</v>
      </c>
      <c r="BG910" s="49">
        <f>COUNTIFS(tbl_RawData_Report1[RH Kit?],"Y",tbl_RawData_Report1[Order No.],tbl_RawData_Report1[[#This Row],[Order No.]])</f>
        <v>0</v>
      </c>
      <c r="BH910" s="49">
        <f>SUM(tbl_RawData_Report1[[#This Row],[RH Kit Req]:[RH Kit PO]])</f>
        <v>0</v>
      </c>
      <c r="BI910" s="49" t="str">
        <f>IFERROR(VLOOKUP(B910,Lookup!A:B,2,FALSE),B910)</f>
        <v>CEFIXIME_400MG_10</v>
      </c>
      <c r="BJ910" s="49" t="b">
        <f t="shared" si="14"/>
        <v>1</v>
      </c>
      <c r="BK910" s="49" t="str">
        <f>tbl_RawData_Report1[[#This Row],[Item ID]]&amp;tbl_RawData_Report1[[#This Row],[Order No.]]</f>
        <v>CEFIXIME_400MG_100000039093</v>
      </c>
      <c r="BL910"/>
      <c r="BM910"/>
      <c r="BN910"/>
    </row>
    <row r="911" spans="1:66" hidden="1" x14ac:dyDescent="0.25">
      <c r="A911" s="35" t="s">
        <v>8</v>
      </c>
      <c r="B911" s="35" t="s">
        <v>1384</v>
      </c>
      <c r="C911" s="35">
        <v>2</v>
      </c>
      <c r="D911" s="35">
        <v>1</v>
      </c>
      <c r="E911" s="35">
        <v>1</v>
      </c>
      <c r="F911" s="35" t="s">
        <v>436</v>
      </c>
      <c r="G911" s="35" t="s">
        <v>2374</v>
      </c>
      <c r="H911" s="35" t="s">
        <v>2388</v>
      </c>
      <c r="I911" s="35" t="s">
        <v>593</v>
      </c>
      <c r="J911" s="35">
        <v>0</v>
      </c>
      <c r="K911" s="35" t="s">
        <v>2365</v>
      </c>
      <c r="L911" s="35" t="s">
        <v>2378</v>
      </c>
      <c r="M911" s="35" t="s">
        <v>396</v>
      </c>
      <c r="N911" s="35" t="s">
        <v>122</v>
      </c>
      <c r="O911" s="35" t="s">
        <v>2379</v>
      </c>
      <c r="P911" s="35" t="s">
        <v>2426</v>
      </c>
      <c r="Q911" s="35" t="s">
        <v>311</v>
      </c>
      <c r="R911" s="35" t="s">
        <v>316</v>
      </c>
      <c r="S911" s="35" t="s">
        <v>202</v>
      </c>
      <c r="T911" s="35" t="s">
        <v>5068</v>
      </c>
      <c r="U911" s="35" t="s">
        <v>269</v>
      </c>
      <c r="V911" s="35">
        <v>0</v>
      </c>
      <c r="W911" s="35">
        <v>0</v>
      </c>
      <c r="X911" s="49">
        <v>0</v>
      </c>
      <c r="Y911" s="60" t="s">
        <v>703</v>
      </c>
      <c r="Z911" s="49">
        <v>50</v>
      </c>
      <c r="AA911" s="49">
        <v>0</v>
      </c>
      <c r="AB911" s="60" t="s">
        <v>637</v>
      </c>
      <c r="AC911" s="60" t="s">
        <v>660</v>
      </c>
      <c r="AD911" s="60" t="s">
        <v>661</v>
      </c>
      <c r="AE911" s="60" t="s">
        <v>662</v>
      </c>
      <c r="AF911" s="49">
        <v>2019</v>
      </c>
      <c r="AG911" s="60" t="s">
        <v>2423</v>
      </c>
      <c r="AH911" s="60">
        <v>43947</v>
      </c>
      <c r="AI911" s="60">
        <v>43983</v>
      </c>
      <c r="AJ911" s="60">
        <v>43947</v>
      </c>
      <c r="AK911" s="60">
        <v>43947</v>
      </c>
      <c r="AL911" s="60">
        <v>43983</v>
      </c>
      <c r="AM911" s="60" t="s">
        <v>567</v>
      </c>
      <c r="AN911" s="60" t="s">
        <v>2375</v>
      </c>
      <c r="AO911" s="60" t="s">
        <v>2427</v>
      </c>
      <c r="AP911" s="49"/>
      <c r="AQ911" s="60" t="s">
        <v>266</v>
      </c>
      <c r="AR911" s="60" t="s">
        <v>174</v>
      </c>
      <c r="AS911" s="60" t="s">
        <v>174</v>
      </c>
      <c r="AT911" s="49">
        <v>2</v>
      </c>
      <c r="AU911" s="49">
        <v>1</v>
      </c>
      <c r="AV911" s="49">
        <v>1</v>
      </c>
      <c r="AW911" s="60">
        <v>43693</v>
      </c>
      <c r="AX911" s="60" t="s">
        <v>183</v>
      </c>
      <c r="AY911" s="60">
        <v>43977.304150081021</v>
      </c>
      <c r="AZ911" s="60">
        <v>43676</v>
      </c>
      <c r="BA911" s="60">
        <v>43691</v>
      </c>
      <c r="BB911" s="60" t="s">
        <v>2425</v>
      </c>
      <c r="BC911" s="60">
        <v>43703.654108796298</v>
      </c>
      <c r="BD911" s="60">
        <v>43910</v>
      </c>
      <c r="BE911" s="60">
        <v>44561</v>
      </c>
      <c r="BF911" s="49">
        <f>IF(AND(ISBLANK(tbl_RawData_Report1[[#This Row],[REQ_ID]]),tbl_RawData_Report1[[#This Row],[RH Kit?]] = "Y"),1,COUNTIFS(tbl_RawData_Report1[RH Kit?],"Y",tbl_RawData_Report1[REQ_ID],tbl_RawData_Report1[[#This Row],[REQ_ID]]))</f>
        <v>0</v>
      </c>
      <c r="BG911" s="49">
        <f>COUNTIFS(tbl_RawData_Report1[RH Kit?],"Y",tbl_RawData_Report1[Order No.],tbl_RawData_Report1[[#This Row],[Order No.]])</f>
        <v>0</v>
      </c>
      <c r="BH911" s="49">
        <f>SUM(tbl_RawData_Report1[[#This Row],[RH Kit Req]:[RH Kit PO]])</f>
        <v>0</v>
      </c>
      <c r="BI911" s="49" t="str">
        <f>IFERROR(VLOOKUP(B911,Lookup!A:B,2,FALSE),B911)</f>
        <v>AMPICILLIN500MGINJ</v>
      </c>
      <c r="BJ911" s="49" t="b">
        <f t="shared" si="14"/>
        <v>1</v>
      </c>
      <c r="BK911" s="49" t="str">
        <f>tbl_RawData_Report1[[#This Row],[Item ID]]&amp;tbl_RawData_Report1[[#This Row],[Order No.]]</f>
        <v>AMPICILLIN500MGINJ0000039093</v>
      </c>
      <c r="BL911"/>
      <c r="BM911"/>
      <c r="BN911"/>
    </row>
    <row r="912" spans="1:66" hidden="1" x14ac:dyDescent="0.25">
      <c r="A912" s="35" t="s">
        <v>8</v>
      </c>
      <c r="B912" s="35" t="s">
        <v>2428</v>
      </c>
      <c r="C912" s="35">
        <v>4</v>
      </c>
      <c r="D912" s="35">
        <v>1</v>
      </c>
      <c r="E912" s="35">
        <v>1</v>
      </c>
      <c r="F912" s="35" t="s">
        <v>436</v>
      </c>
      <c r="G912" s="35" t="s">
        <v>2374</v>
      </c>
      <c r="H912" s="35" t="s">
        <v>1612</v>
      </c>
      <c r="I912" s="35" t="s">
        <v>593</v>
      </c>
      <c r="J912" s="35">
        <v>0</v>
      </c>
      <c r="K912" s="35" t="s">
        <v>2365</v>
      </c>
      <c r="L912" s="35" t="s">
        <v>2378</v>
      </c>
      <c r="M912" s="35" t="s">
        <v>396</v>
      </c>
      <c r="N912" s="35" t="s">
        <v>122</v>
      </c>
      <c r="O912" s="35" t="s">
        <v>2379</v>
      </c>
      <c r="P912" s="35" t="s">
        <v>2380</v>
      </c>
      <c r="Q912" s="35" t="s">
        <v>311</v>
      </c>
      <c r="R912" s="35" t="s">
        <v>316</v>
      </c>
      <c r="S912" s="35" t="s">
        <v>202</v>
      </c>
      <c r="T912" s="35" t="s">
        <v>5068</v>
      </c>
      <c r="U912" s="35" t="s">
        <v>269</v>
      </c>
      <c r="V912" s="35">
        <v>0</v>
      </c>
      <c r="W912" s="35">
        <v>0</v>
      </c>
      <c r="X912" s="49">
        <v>0</v>
      </c>
      <c r="Y912" s="60" t="s">
        <v>655</v>
      </c>
      <c r="Z912" s="49">
        <v>10</v>
      </c>
      <c r="AA912" s="49">
        <v>0</v>
      </c>
      <c r="AB912" s="60" t="s">
        <v>637</v>
      </c>
      <c r="AC912" s="60" t="s">
        <v>660</v>
      </c>
      <c r="AD912" s="60" t="s">
        <v>661</v>
      </c>
      <c r="AE912" s="60" t="s">
        <v>662</v>
      </c>
      <c r="AF912" s="49">
        <v>2019</v>
      </c>
      <c r="AG912" s="60" t="s">
        <v>2373</v>
      </c>
      <c r="AH912" s="60">
        <v>43947</v>
      </c>
      <c r="AI912" s="60">
        <v>43983</v>
      </c>
      <c r="AJ912" s="60">
        <v>43947</v>
      </c>
      <c r="AK912" s="60">
        <v>43947</v>
      </c>
      <c r="AL912" s="60">
        <v>43983</v>
      </c>
      <c r="AM912" s="60" t="s">
        <v>567</v>
      </c>
      <c r="AN912" s="60" t="s">
        <v>2375</v>
      </c>
      <c r="AO912" s="60" t="s">
        <v>2429</v>
      </c>
      <c r="AP912" s="49"/>
      <c r="AQ912" s="60" t="s">
        <v>266</v>
      </c>
      <c r="AR912" s="60" t="s">
        <v>174</v>
      </c>
      <c r="AS912" s="60" t="s">
        <v>174</v>
      </c>
      <c r="AT912" s="49">
        <v>1</v>
      </c>
      <c r="AU912" s="49">
        <v>1</v>
      </c>
      <c r="AV912" s="49">
        <v>1</v>
      </c>
      <c r="AW912" s="60">
        <v>43693</v>
      </c>
      <c r="AX912" s="60" t="s">
        <v>183</v>
      </c>
      <c r="AY912" s="60">
        <v>43977.304150081021</v>
      </c>
      <c r="AZ912" s="60">
        <v>43689</v>
      </c>
      <c r="BA912" s="60">
        <v>43691</v>
      </c>
      <c r="BB912" s="60" t="s">
        <v>2430</v>
      </c>
      <c r="BC912" s="60">
        <v>43703.654108796298</v>
      </c>
      <c r="BD912" s="60">
        <v>43910</v>
      </c>
      <c r="BE912" s="60">
        <v>44561</v>
      </c>
      <c r="BF912" s="49">
        <f>IF(AND(ISBLANK(tbl_RawData_Report1[[#This Row],[REQ_ID]]),tbl_RawData_Report1[[#This Row],[RH Kit?]] = "Y"),1,COUNTIFS(tbl_RawData_Report1[RH Kit?],"Y",tbl_RawData_Report1[REQ_ID],tbl_RawData_Report1[[#This Row],[REQ_ID]]))</f>
        <v>0</v>
      </c>
      <c r="BG912" s="49">
        <f>COUNTIFS(tbl_RawData_Report1[RH Kit?],"Y",tbl_RawData_Report1[Order No.],tbl_RawData_Report1[[#This Row],[Order No.]])</f>
        <v>0</v>
      </c>
      <c r="BH912" s="49">
        <f>SUM(tbl_RawData_Report1[[#This Row],[RH Kit Req]:[RH Kit PO]])</f>
        <v>0</v>
      </c>
      <c r="BI912" s="49" t="str">
        <f>IFERROR(VLOOKUP(B912,Lookup!A:B,2,FALSE),B912)</f>
        <v>CEFIXIME_400MG_10</v>
      </c>
      <c r="BJ912" s="49" t="b">
        <f t="shared" si="14"/>
        <v>1</v>
      </c>
      <c r="BK912" s="49" t="str">
        <f>tbl_RawData_Report1[[#This Row],[Item ID]]&amp;tbl_RawData_Report1[[#This Row],[Order No.]]</f>
        <v>CEFIXIME_400MG_100000039093</v>
      </c>
      <c r="BL912"/>
      <c r="BM912"/>
      <c r="BN912"/>
    </row>
    <row r="913" spans="1:66" hidden="1" x14ac:dyDescent="0.25">
      <c r="A913" s="35" t="s">
        <v>8</v>
      </c>
      <c r="B913" s="35" t="s">
        <v>1725</v>
      </c>
      <c r="C913" s="35">
        <v>5</v>
      </c>
      <c r="D913" s="35">
        <v>1</v>
      </c>
      <c r="E913" s="35">
        <v>1</v>
      </c>
      <c r="F913" s="35" t="s">
        <v>436</v>
      </c>
      <c r="G913" s="35" t="s">
        <v>2374</v>
      </c>
      <c r="H913" s="35" t="s">
        <v>2541</v>
      </c>
      <c r="I913" s="35" t="s">
        <v>593</v>
      </c>
      <c r="J913" s="35">
        <v>0</v>
      </c>
      <c r="K913" s="35" t="s">
        <v>2365</v>
      </c>
      <c r="L913" s="35" t="s">
        <v>2378</v>
      </c>
      <c r="M913" s="35" t="s">
        <v>396</v>
      </c>
      <c r="N913" s="35" t="s">
        <v>122</v>
      </c>
      <c r="O913" s="35" t="s">
        <v>2379</v>
      </c>
      <c r="P913" s="35" t="s">
        <v>2380</v>
      </c>
      <c r="Q913" s="35" t="s">
        <v>311</v>
      </c>
      <c r="R913" s="35" t="s">
        <v>316</v>
      </c>
      <c r="S913" s="35" t="s">
        <v>202</v>
      </c>
      <c r="T913" s="35" t="s">
        <v>5068</v>
      </c>
      <c r="U913" s="35" t="s">
        <v>269</v>
      </c>
      <c r="V913" s="35">
        <v>0</v>
      </c>
      <c r="W913" s="35">
        <v>0</v>
      </c>
      <c r="X913" s="49">
        <v>0</v>
      </c>
      <c r="Y913" s="60" t="s">
        <v>2544</v>
      </c>
      <c r="Z913" s="49">
        <v>1</v>
      </c>
      <c r="AA913" s="49">
        <v>0</v>
      </c>
      <c r="AB913" s="60" t="s">
        <v>637</v>
      </c>
      <c r="AC913" s="60" t="s">
        <v>1560</v>
      </c>
      <c r="AD913" s="60" t="s">
        <v>661</v>
      </c>
      <c r="AE913" s="60" t="s">
        <v>662</v>
      </c>
      <c r="AF913" s="49">
        <v>2019</v>
      </c>
      <c r="AG913" s="60" t="s">
        <v>2373</v>
      </c>
      <c r="AH913" s="60">
        <v>43947</v>
      </c>
      <c r="AI913" s="60">
        <v>43983</v>
      </c>
      <c r="AJ913" s="60">
        <v>43947</v>
      </c>
      <c r="AK913" s="60">
        <v>43947</v>
      </c>
      <c r="AL913" s="60">
        <v>43983</v>
      </c>
      <c r="AM913" s="60" t="s">
        <v>567</v>
      </c>
      <c r="AN913" s="60" t="s">
        <v>2375</v>
      </c>
      <c r="AO913" s="60" t="s">
        <v>2545</v>
      </c>
      <c r="AP913" s="49"/>
      <c r="AQ913" s="60" t="s">
        <v>266</v>
      </c>
      <c r="AR913" s="60" t="s">
        <v>174</v>
      </c>
      <c r="AS913" s="60" t="s">
        <v>174</v>
      </c>
      <c r="AT913" s="49">
        <v>2</v>
      </c>
      <c r="AU913" s="49">
        <v>1</v>
      </c>
      <c r="AV913" s="49">
        <v>1</v>
      </c>
      <c r="AW913" s="60">
        <v>43693</v>
      </c>
      <c r="AX913" s="60" t="s">
        <v>183</v>
      </c>
      <c r="AY913" s="60">
        <v>43977.304150081021</v>
      </c>
      <c r="AZ913" s="60">
        <v>43689</v>
      </c>
      <c r="BA913" s="60">
        <v>43691</v>
      </c>
      <c r="BB913" s="60" t="s">
        <v>2543</v>
      </c>
      <c r="BC913" s="60">
        <v>43703.654108796298</v>
      </c>
      <c r="BD913" s="60">
        <v>43910</v>
      </c>
      <c r="BE913" s="60">
        <v>44561</v>
      </c>
      <c r="BF913" s="49">
        <f>IF(AND(ISBLANK(tbl_RawData_Report1[[#This Row],[REQ_ID]]),tbl_RawData_Report1[[#This Row],[RH Kit?]] = "Y"),1,COUNTIFS(tbl_RawData_Report1[RH Kit?],"Y",tbl_RawData_Report1[REQ_ID],tbl_RawData_Report1[[#This Row],[REQ_ID]]))</f>
        <v>0</v>
      </c>
      <c r="BG913" s="49">
        <f>COUNTIFS(tbl_RawData_Report1[RH Kit?],"Y",tbl_RawData_Report1[Order No.],tbl_RawData_Report1[[#This Row],[Order No.]])</f>
        <v>0</v>
      </c>
      <c r="BH913" s="49">
        <f>SUM(tbl_RawData_Report1[[#This Row],[RH Kit Req]:[RH Kit PO]])</f>
        <v>0</v>
      </c>
      <c r="BI913" s="49" t="str">
        <f>IFERROR(VLOOKUP(B913,Lookup!A:B,2,FALSE),B913)</f>
        <v>CLOTRIMAZOLE_500MG</v>
      </c>
      <c r="BJ913" s="49" t="b">
        <f t="shared" si="14"/>
        <v>1</v>
      </c>
      <c r="BK913" s="49" t="str">
        <f>tbl_RawData_Report1[[#This Row],[Item ID]]&amp;tbl_RawData_Report1[[#This Row],[Order No.]]</f>
        <v>CLOTRIMAZOLE_500MG0000039093</v>
      </c>
      <c r="BL913"/>
      <c r="BM913"/>
      <c r="BN913"/>
    </row>
    <row r="914" spans="1:66" hidden="1" x14ac:dyDescent="0.25">
      <c r="A914" s="35" t="s">
        <v>8</v>
      </c>
      <c r="B914" s="35" t="s">
        <v>1293</v>
      </c>
      <c r="C914" s="35">
        <v>7</v>
      </c>
      <c r="D914" s="35">
        <v>1</v>
      </c>
      <c r="E914" s="35">
        <v>1</v>
      </c>
      <c r="F914" s="35" t="s">
        <v>436</v>
      </c>
      <c r="G914" s="35" t="s">
        <v>2374</v>
      </c>
      <c r="H914" s="35" t="s">
        <v>1294</v>
      </c>
      <c r="I914" s="35" t="s">
        <v>593</v>
      </c>
      <c r="J914" s="35">
        <v>0</v>
      </c>
      <c r="K914" s="35" t="s">
        <v>2365</v>
      </c>
      <c r="L914" s="35" t="s">
        <v>2378</v>
      </c>
      <c r="M914" s="35" t="s">
        <v>396</v>
      </c>
      <c r="N914" s="35" t="s">
        <v>122</v>
      </c>
      <c r="O914" s="35" t="s">
        <v>2379</v>
      </c>
      <c r="P914" s="35" t="s">
        <v>2380</v>
      </c>
      <c r="Q914" s="35" t="s">
        <v>311</v>
      </c>
      <c r="R914" s="35" t="s">
        <v>316</v>
      </c>
      <c r="S914" s="35" t="s">
        <v>202</v>
      </c>
      <c r="T914" s="35" t="s">
        <v>5068</v>
      </c>
      <c r="U914" s="35" t="s">
        <v>269</v>
      </c>
      <c r="V914" s="35">
        <v>0</v>
      </c>
      <c r="W914" s="35">
        <v>0</v>
      </c>
      <c r="X914" s="49">
        <v>0</v>
      </c>
      <c r="Y914" s="60" t="s">
        <v>1297</v>
      </c>
      <c r="Z914" s="49">
        <v>5</v>
      </c>
      <c r="AA914" s="49">
        <v>0</v>
      </c>
      <c r="AB914" s="60" t="s">
        <v>637</v>
      </c>
      <c r="AC914" s="60" t="s">
        <v>674</v>
      </c>
      <c r="AD914" s="60" t="s">
        <v>661</v>
      </c>
      <c r="AE914" s="60" t="s">
        <v>662</v>
      </c>
      <c r="AF914" s="49">
        <v>2019</v>
      </c>
      <c r="AG914" s="60" t="s">
        <v>2373</v>
      </c>
      <c r="AH914" s="60">
        <v>43947</v>
      </c>
      <c r="AI914" s="60">
        <v>43983</v>
      </c>
      <c r="AJ914" s="60">
        <v>43947</v>
      </c>
      <c r="AK914" s="60">
        <v>43947</v>
      </c>
      <c r="AL914" s="60">
        <v>43983</v>
      </c>
      <c r="AM914" s="60" t="s">
        <v>567</v>
      </c>
      <c r="AN914" s="60" t="s">
        <v>2375</v>
      </c>
      <c r="AO914" s="60" t="s">
        <v>2376</v>
      </c>
      <c r="AP914" s="49"/>
      <c r="AQ914" s="60" t="s">
        <v>266</v>
      </c>
      <c r="AR914" s="60" t="s">
        <v>174</v>
      </c>
      <c r="AS914" s="60" t="s">
        <v>174</v>
      </c>
      <c r="AT914" s="49">
        <v>4</v>
      </c>
      <c r="AU914" s="49">
        <v>1</v>
      </c>
      <c r="AV914" s="49">
        <v>1</v>
      </c>
      <c r="AW914" s="60">
        <v>43693</v>
      </c>
      <c r="AX914" s="60" t="s">
        <v>183</v>
      </c>
      <c r="AY914" s="60">
        <v>43977.304150081021</v>
      </c>
      <c r="AZ914" s="60">
        <v>43689</v>
      </c>
      <c r="BA914" s="60">
        <v>43691</v>
      </c>
      <c r="BB914" s="60" t="s">
        <v>2377</v>
      </c>
      <c r="BC914" s="60">
        <v>43703.654108796298</v>
      </c>
      <c r="BD914" s="60">
        <v>43910</v>
      </c>
      <c r="BE914" s="60">
        <v>44561</v>
      </c>
      <c r="BF914" s="49">
        <f>IF(AND(ISBLANK(tbl_RawData_Report1[[#This Row],[REQ_ID]]),tbl_RawData_Report1[[#This Row],[RH Kit?]] = "Y"),1,COUNTIFS(tbl_RawData_Report1[RH Kit?],"Y",tbl_RawData_Report1[REQ_ID],tbl_RawData_Report1[[#This Row],[REQ_ID]]))</f>
        <v>0</v>
      </c>
      <c r="BG914" s="49">
        <f>COUNTIFS(tbl_RawData_Report1[RH Kit?],"Y",tbl_RawData_Report1[Order No.],tbl_RawData_Report1[[#This Row],[Order No.]])</f>
        <v>0</v>
      </c>
      <c r="BH914" s="49">
        <f>SUM(tbl_RawData_Report1[[#This Row],[RH Kit Req]:[RH Kit PO]])</f>
        <v>0</v>
      </c>
      <c r="BI914" s="49" t="str">
        <f>IFERROR(VLOOKUP(B914,Lookup!A:B,2,FALSE),B914)</f>
        <v>HYDRALAZINEHCL20</v>
      </c>
      <c r="BJ914" s="49" t="b">
        <f t="shared" si="14"/>
        <v>1</v>
      </c>
      <c r="BK914" s="49" t="str">
        <f>tbl_RawData_Report1[[#This Row],[Item ID]]&amp;tbl_RawData_Report1[[#This Row],[Order No.]]</f>
        <v>HYDRALAZINEHCL200000039093</v>
      </c>
      <c r="BL914"/>
      <c r="BM914"/>
      <c r="BN914"/>
    </row>
    <row r="915" spans="1:66" hidden="1" x14ac:dyDescent="0.25">
      <c r="A915" s="35" t="s">
        <v>8</v>
      </c>
      <c r="B915" s="35" t="s">
        <v>1725</v>
      </c>
      <c r="C915" s="35">
        <v>5</v>
      </c>
      <c r="D915" s="35">
        <v>1</v>
      </c>
      <c r="E915" s="35">
        <v>2</v>
      </c>
      <c r="F915" s="35" t="s">
        <v>436</v>
      </c>
      <c r="G915" s="35" t="s">
        <v>2374</v>
      </c>
      <c r="H915" s="35" t="s">
        <v>2541</v>
      </c>
      <c r="I915" s="35" t="s">
        <v>593</v>
      </c>
      <c r="J915" s="35">
        <v>21250</v>
      </c>
      <c r="K915" s="35" t="s">
        <v>2365</v>
      </c>
      <c r="L915" s="35" t="s">
        <v>2378</v>
      </c>
      <c r="M915" s="35" t="s">
        <v>396</v>
      </c>
      <c r="N915" s="35" t="s">
        <v>122</v>
      </c>
      <c r="O915" s="35" t="s">
        <v>2379</v>
      </c>
      <c r="P915" s="35" t="s">
        <v>2380</v>
      </c>
      <c r="Q915" s="35" t="s">
        <v>311</v>
      </c>
      <c r="R915" s="35" t="s">
        <v>316</v>
      </c>
      <c r="S915" s="35" t="s">
        <v>202</v>
      </c>
      <c r="T915" s="35" t="s">
        <v>5068</v>
      </c>
      <c r="U915" s="35" t="s">
        <v>269</v>
      </c>
      <c r="V915" s="35">
        <v>0</v>
      </c>
      <c r="W915" s="35">
        <v>0</v>
      </c>
      <c r="X915" s="49">
        <v>17000</v>
      </c>
      <c r="Y915" s="60" t="s">
        <v>2544</v>
      </c>
      <c r="Z915" s="49">
        <v>1</v>
      </c>
      <c r="AA915" s="49">
        <v>17000</v>
      </c>
      <c r="AB915" s="60" t="s">
        <v>637</v>
      </c>
      <c r="AC915" s="60" t="s">
        <v>1560</v>
      </c>
      <c r="AD915" s="60" t="s">
        <v>661</v>
      </c>
      <c r="AE915" s="60" t="s">
        <v>662</v>
      </c>
      <c r="AF915" s="49">
        <v>2019</v>
      </c>
      <c r="AG915" s="60" t="s">
        <v>2373</v>
      </c>
      <c r="AH915" s="60">
        <v>43947</v>
      </c>
      <c r="AI915" s="60">
        <v>43983</v>
      </c>
      <c r="AJ915" s="60">
        <v>43947</v>
      </c>
      <c r="AK915" s="60">
        <v>43947</v>
      </c>
      <c r="AL915" s="60">
        <v>43983</v>
      </c>
      <c r="AM915" s="60" t="s">
        <v>567</v>
      </c>
      <c r="AN915" s="60" t="s">
        <v>2375</v>
      </c>
      <c r="AO915" s="60" t="s">
        <v>2542</v>
      </c>
      <c r="AP915" s="49"/>
      <c r="AQ915" s="60" t="s">
        <v>266</v>
      </c>
      <c r="AR915" s="60" t="s">
        <v>174</v>
      </c>
      <c r="AS915" s="60" t="s">
        <v>174</v>
      </c>
      <c r="AT915" s="49">
        <v>2</v>
      </c>
      <c r="AU915" s="49">
        <v>1</v>
      </c>
      <c r="AV915" s="49">
        <v>1</v>
      </c>
      <c r="AW915" s="60">
        <v>43693</v>
      </c>
      <c r="AX915" s="60" t="s">
        <v>183</v>
      </c>
      <c r="AY915" s="60">
        <v>43977.304150081021</v>
      </c>
      <c r="AZ915" s="60">
        <v>43689</v>
      </c>
      <c r="BA915" s="60">
        <v>43691</v>
      </c>
      <c r="BB915" s="60" t="s">
        <v>2543</v>
      </c>
      <c r="BC915" s="60">
        <v>43703.654108796298</v>
      </c>
      <c r="BD915" s="60">
        <v>43910</v>
      </c>
      <c r="BE915" s="60">
        <v>44561</v>
      </c>
      <c r="BF915" s="49">
        <f>IF(AND(ISBLANK(tbl_RawData_Report1[[#This Row],[REQ_ID]]),tbl_RawData_Report1[[#This Row],[RH Kit?]] = "Y"),1,COUNTIFS(tbl_RawData_Report1[RH Kit?],"Y",tbl_RawData_Report1[REQ_ID],tbl_RawData_Report1[[#This Row],[REQ_ID]]))</f>
        <v>0</v>
      </c>
      <c r="BG915" s="49">
        <f>COUNTIFS(tbl_RawData_Report1[RH Kit?],"Y",tbl_RawData_Report1[Order No.],tbl_RawData_Report1[[#This Row],[Order No.]])</f>
        <v>0</v>
      </c>
      <c r="BH915" s="49">
        <f>SUM(tbl_RawData_Report1[[#This Row],[RH Kit Req]:[RH Kit PO]])</f>
        <v>0</v>
      </c>
      <c r="BI915" s="49" t="str">
        <f>IFERROR(VLOOKUP(B915,Lookup!A:B,2,FALSE),B915)</f>
        <v>CLOTRIMAZOLE_500MG</v>
      </c>
      <c r="BJ915" s="49" t="b">
        <f t="shared" si="14"/>
        <v>1</v>
      </c>
      <c r="BK915" s="49" t="str">
        <f>tbl_RawData_Report1[[#This Row],[Item ID]]&amp;tbl_RawData_Report1[[#This Row],[Order No.]]</f>
        <v>CLOTRIMAZOLE_500MG0000039093</v>
      </c>
      <c r="BL915"/>
      <c r="BM915"/>
      <c r="BN915"/>
    </row>
    <row r="916" spans="1:66" hidden="1" x14ac:dyDescent="0.25">
      <c r="A916" s="35" t="s">
        <v>8</v>
      </c>
      <c r="B916" s="35" t="s">
        <v>1293</v>
      </c>
      <c r="C916" s="35">
        <v>7</v>
      </c>
      <c r="D916" s="35">
        <v>1</v>
      </c>
      <c r="E916" s="35">
        <v>2</v>
      </c>
      <c r="F916" s="35" t="s">
        <v>436</v>
      </c>
      <c r="G916" s="35" t="s">
        <v>2374</v>
      </c>
      <c r="H916" s="35" t="s">
        <v>1294</v>
      </c>
      <c r="I916" s="35" t="s">
        <v>593</v>
      </c>
      <c r="J916" s="35">
        <v>69000</v>
      </c>
      <c r="K916" s="35" t="s">
        <v>2365</v>
      </c>
      <c r="L916" s="35" t="s">
        <v>2378</v>
      </c>
      <c r="M916" s="35" t="s">
        <v>396</v>
      </c>
      <c r="N916" s="35" t="s">
        <v>122</v>
      </c>
      <c r="O916" s="35" t="s">
        <v>2379</v>
      </c>
      <c r="P916" s="35" t="s">
        <v>2380</v>
      </c>
      <c r="Q916" s="35" t="s">
        <v>311</v>
      </c>
      <c r="R916" s="35" t="s">
        <v>316</v>
      </c>
      <c r="S916" s="35" t="s">
        <v>202</v>
      </c>
      <c r="T916" s="35" t="s">
        <v>5068</v>
      </c>
      <c r="U916" s="35" t="s">
        <v>269</v>
      </c>
      <c r="V916" s="35">
        <v>0</v>
      </c>
      <c r="W916" s="35">
        <v>0</v>
      </c>
      <c r="X916" s="49">
        <v>3000</v>
      </c>
      <c r="Y916" s="60" t="s">
        <v>1297</v>
      </c>
      <c r="Z916" s="49">
        <v>5</v>
      </c>
      <c r="AA916" s="49">
        <v>15000</v>
      </c>
      <c r="AB916" s="60" t="s">
        <v>637</v>
      </c>
      <c r="AC916" s="60" t="s">
        <v>674</v>
      </c>
      <c r="AD916" s="60" t="s">
        <v>661</v>
      </c>
      <c r="AE916" s="60" t="s">
        <v>662</v>
      </c>
      <c r="AF916" s="49">
        <v>2019</v>
      </c>
      <c r="AG916" s="60" t="s">
        <v>2373</v>
      </c>
      <c r="AH916" s="60">
        <v>43947</v>
      </c>
      <c r="AI916" s="60">
        <v>43983</v>
      </c>
      <c r="AJ916" s="60">
        <v>43947</v>
      </c>
      <c r="AK916" s="60">
        <v>43947</v>
      </c>
      <c r="AL916" s="60">
        <v>43983</v>
      </c>
      <c r="AM916" s="60" t="s">
        <v>567</v>
      </c>
      <c r="AN916" s="60" t="s">
        <v>2375</v>
      </c>
      <c r="AO916" s="60" t="s">
        <v>2381</v>
      </c>
      <c r="AP916" s="49"/>
      <c r="AQ916" s="60" t="s">
        <v>266</v>
      </c>
      <c r="AR916" s="60" t="s">
        <v>174</v>
      </c>
      <c r="AS916" s="60" t="s">
        <v>174</v>
      </c>
      <c r="AT916" s="49">
        <v>4</v>
      </c>
      <c r="AU916" s="49">
        <v>1</v>
      </c>
      <c r="AV916" s="49">
        <v>1</v>
      </c>
      <c r="AW916" s="60">
        <v>43693</v>
      </c>
      <c r="AX916" s="60" t="s">
        <v>183</v>
      </c>
      <c r="AY916" s="60">
        <v>43977.304150081021</v>
      </c>
      <c r="AZ916" s="60">
        <v>43689</v>
      </c>
      <c r="BA916" s="60">
        <v>43691</v>
      </c>
      <c r="BB916" s="60" t="s">
        <v>2377</v>
      </c>
      <c r="BC916" s="60">
        <v>43703.654108796298</v>
      </c>
      <c r="BD916" s="60">
        <v>43910</v>
      </c>
      <c r="BE916" s="60">
        <v>44561</v>
      </c>
      <c r="BF916" s="49">
        <f>IF(AND(ISBLANK(tbl_RawData_Report1[[#This Row],[REQ_ID]]),tbl_RawData_Report1[[#This Row],[RH Kit?]] = "Y"),1,COUNTIFS(tbl_RawData_Report1[RH Kit?],"Y",tbl_RawData_Report1[REQ_ID],tbl_RawData_Report1[[#This Row],[REQ_ID]]))</f>
        <v>0</v>
      </c>
      <c r="BG916" s="49">
        <f>COUNTIFS(tbl_RawData_Report1[RH Kit?],"Y",tbl_RawData_Report1[Order No.],tbl_RawData_Report1[[#This Row],[Order No.]])</f>
        <v>0</v>
      </c>
      <c r="BH916" s="49">
        <f>SUM(tbl_RawData_Report1[[#This Row],[RH Kit Req]:[RH Kit PO]])</f>
        <v>0</v>
      </c>
      <c r="BI916" s="49" t="str">
        <f>IFERROR(VLOOKUP(B916,Lookup!A:B,2,FALSE),B916)</f>
        <v>HYDRALAZINEHCL20</v>
      </c>
      <c r="BJ916" s="49" t="b">
        <f t="shared" si="14"/>
        <v>1</v>
      </c>
      <c r="BK916" s="49" t="str">
        <f>tbl_RawData_Report1[[#This Row],[Item ID]]&amp;tbl_RawData_Report1[[#This Row],[Order No.]]</f>
        <v>HYDRALAZINEHCL200000039093</v>
      </c>
      <c r="BL916"/>
      <c r="BM916"/>
      <c r="BN916"/>
    </row>
    <row r="917" spans="1:66" hidden="1" x14ac:dyDescent="0.25">
      <c r="A917" s="35" t="s">
        <v>8</v>
      </c>
      <c r="B917" s="35" t="s">
        <v>808</v>
      </c>
      <c r="C917" s="35">
        <v>1</v>
      </c>
      <c r="D917" s="35">
        <v>1</v>
      </c>
      <c r="E917" s="35">
        <v>2</v>
      </c>
      <c r="F917" s="35" t="s">
        <v>436</v>
      </c>
      <c r="G917" s="35" t="s">
        <v>2374</v>
      </c>
      <c r="H917" s="35" t="s">
        <v>809</v>
      </c>
      <c r="I917" s="35" t="s">
        <v>593</v>
      </c>
      <c r="J917" s="35">
        <v>4125</v>
      </c>
      <c r="K917" s="35" t="s">
        <v>2365</v>
      </c>
      <c r="L917" s="35" t="s">
        <v>2378</v>
      </c>
      <c r="M917" s="35" t="s">
        <v>396</v>
      </c>
      <c r="N917" s="35" t="s">
        <v>122</v>
      </c>
      <c r="O917" s="35" t="s">
        <v>2379</v>
      </c>
      <c r="P917" s="35" t="s">
        <v>2380</v>
      </c>
      <c r="Q917" s="35" t="s">
        <v>311</v>
      </c>
      <c r="R917" s="35" t="s">
        <v>316</v>
      </c>
      <c r="S917" s="35" t="s">
        <v>202</v>
      </c>
      <c r="T917" s="35" t="s">
        <v>5068</v>
      </c>
      <c r="U917" s="35" t="s">
        <v>269</v>
      </c>
      <c r="V917" s="35">
        <v>0</v>
      </c>
      <c r="W917" s="35">
        <v>0</v>
      </c>
      <c r="X917" s="49">
        <v>150</v>
      </c>
      <c r="Y917" s="60" t="s">
        <v>346</v>
      </c>
      <c r="Z917" s="49">
        <v>1000</v>
      </c>
      <c r="AA917" s="49">
        <v>150000</v>
      </c>
      <c r="AB917" s="60" t="s">
        <v>637</v>
      </c>
      <c r="AC917" s="60" t="s">
        <v>660</v>
      </c>
      <c r="AD917" s="60" t="s">
        <v>661</v>
      </c>
      <c r="AE917" s="60" t="s">
        <v>662</v>
      </c>
      <c r="AF917" s="49">
        <v>2019</v>
      </c>
      <c r="AG917" s="60" t="s">
        <v>2423</v>
      </c>
      <c r="AH917" s="60">
        <v>43947</v>
      </c>
      <c r="AI917" s="60">
        <v>43983</v>
      </c>
      <c r="AJ917" s="60">
        <v>43947</v>
      </c>
      <c r="AK917" s="60">
        <v>43947</v>
      </c>
      <c r="AL917" s="60">
        <v>43983</v>
      </c>
      <c r="AM917" s="60" t="s">
        <v>567</v>
      </c>
      <c r="AN917" s="60" t="s">
        <v>2375</v>
      </c>
      <c r="AO917" s="60" t="s">
        <v>2540</v>
      </c>
      <c r="AP917" s="49"/>
      <c r="AQ917" s="60" t="s">
        <v>266</v>
      </c>
      <c r="AR917" s="60" t="s">
        <v>174</v>
      </c>
      <c r="AS917" s="60" t="s">
        <v>174</v>
      </c>
      <c r="AT917" s="49">
        <v>1</v>
      </c>
      <c r="AU917" s="49">
        <v>1</v>
      </c>
      <c r="AV917" s="49">
        <v>1</v>
      </c>
      <c r="AW917" s="60">
        <v>43693</v>
      </c>
      <c r="AX917" s="60" t="s">
        <v>183</v>
      </c>
      <c r="AY917" s="60">
        <v>43977.304150081021</v>
      </c>
      <c r="AZ917" s="60">
        <v>43676</v>
      </c>
      <c r="BA917" s="60">
        <v>43691</v>
      </c>
      <c r="BB917" s="60" t="s">
        <v>2539</v>
      </c>
      <c r="BC917" s="60">
        <v>43703.654108796298</v>
      </c>
      <c r="BD917" s="60">
        <v>43910</v>
      </c>
      <c r="BE917" s="60">
        <v>44561</v>
      </c>
      <c r="BF917" s="49">
        <f>IF(AND(ISBLANK(tbl_RawData_Report1[[#This Row],[REQ_ID]]),tbl_RawData_Report1[[#This Row],[RH Kit?]] = "Y"),1,COUNTIFS(tbl_RawData_Report1[RH Kit?],"Y",tbl_RawData_Report1[REQ_ID],tbl_RawData_Report1[[#This Row],[REQ_ID]]))</f>
        <v>0</v>
      </c>
      <c r="BG917" s="49">
        <f>COUNTIFS(tbl_RawData_Report1[RH Kit?],"Y",tbl_RawData_Report1[Order No.],tbl_RawData_Report1[[#This Row],[Order No.]])</f>
        <v>0</v>
      </c>
      <c r="BH917" s="49">
        <f>SUM(tbl_RawData_Report1[[#This Row],[RH Kit Req]:[RH Kit PO]])</f>
        <v>0</v>
      </c>
      <c r="BI917" s="49" t="str">
        <f>IFERROR(VLOOKUP(B917,Lookup!A:B,2,FALSE),B917)</f>
        <v>AMOXYCILLIN_500MG</v>
      </c>
      <c r="BJ917" s="49" t="b">
        <f t="shared" si="14"/>
        <v>1</v>
      </c>
      <c r="BK917" s="49" t="str">
        <f>tbl_RawData_Report1[[#This Row],[Item ID]]&amp;tbl_RawData_Report1[[#This Row],[Order No.]]</f>
        <v>AMOXYCILLIN_500MG0000039093</v>
      </c>
      <c r="BL917"/>
      <c r="BM917"/>
      <c r="BN917"/>
    </row>
    <row r="918" spans="1:66" hidden="1" x14ac:dyDescent="0.25">
      <c r="A918" s="35" t="s">
        <v>8</v>
      </c>
      <c r="B918" s="35" t="s">
        <v>2392</v>
      </c>
      <c r="C918" s="35">
        <v>22</v>
      </c>
      <c r="D918" s="35">
        <v>1</v>
      </c>
      <c r="E918" s="35">
        <v>1</v>
      </c>
      <c r="F918" s="35" t="s">
        <v>2345</v>
      </c>
      <c r="G918" s="35" t="s">
        <v>2383</v>
      </c>
      <c r="H918" s="35" t="s">
        <v>2100</v>
      </c>
      <c r="I918" s="35" t="s">
        <v>593</v>
      </c>
      <c r="J918" s="35">
        <v>0</v>
      </c>
      <c r="K918" s="35" t="s">
        <v>267</v>
      </c>
      <c r="L918" s="35" t="s">
        <v>373</v>
      </c>
      <c r="M918" s="35" t="s">
        <v>122</v>
      </c>
      <c r="N918" s="35" t="s">
        <v>2344</v>
      </c>
      <c r="O918" s="35" t="s">
        <v>122</v>
      </c>
      <c r="P918" s="35" t="s">
        <v>122</v>
      </c>
      <c r="Q918" s="35" t="s">
        <v>311</v>
      </c>
      <c r="R918" s="35" t="s">
        <v>2346</v>
      </c>
      <c r="S918" s="35" t="s">
        <v>2347</v>
      </c>
      <c r="T918" s="35" t="s">
        <v>5068</v>
      </c>
      <c r="U918" s="35" t="s">
        <v>269</v>
      </c>
      <c r="V918" s="35">
        <v>1</v>
      </c>
      <c r="W918" s="35">
        <v>0</v>
      </c>
      <c r="X918" s="49">
        <v>0</v>
      </c>
      <c r="Y918" s="60" t="s">
        <v>346</v>
      </c>
      <c r="Z918" s="49">
        <v>1000</v>
      </c>
      <c r="AA918" s="49">
        <v>0</v>
      </c>
      <c r="AB918" s="60" t="s">
        <v>637</v>
      </c>
      <c r="AC918" s="60" t="s">
        <v>715</v>
      </c>
      <c r="AD918" s="60" t="s">
        <v>792</v>
      </c>
      <c r="AE918" s="60" t="s">
        <v>793</v>
      </c>
      <c r="AF918" s="49">
        <v>2019</v>
      </c>
      <c r="AG918" s="60" t="s">
        <v>2382</v>
      </c>
      <c r="AH918" s="60">
        <v>43852</v>
      </c>
      <c r="AI918" s="60">
        <v>43852</v>
      </c>
      <c r="AJ918" s="60">
        <v>43901</v>
      </c>
      <c r="AK918" s="60">
        <v>43963</v>
      </c>
      <c r="AL918" s="60">
        <v>43939</v>
      </c>
      <c r="AM918" s="60" t="s">
        <v>567</v>
      </c>
      <c r="AN918" s="60" t="s">
        <v>2384</v>
      </c>
      <c r="AO918" s="60" t="s">
        <v>2393</v>
      </c>
      <c r="AP918" s="49"/>
      <c r="AQ918" s="60" t="s">
        <v>266</v>
      </c>
      <c r="AR918" s="60" t="s">
        <v>174</v>
      </c>
      <c r="AS918" s="60" t="s">
        <v>174</v>
      </c>
      <c r="AT918" s="49"/>
      <c r="AU918" s="49"/>
      <c r="AV918" s="49"/>
      <c r="AW918" s="60">
        <v>43696</v>
      </c>
      <c r="AX918" s="60" t="s">
        <v>183</v>
      </c>
      <c r="AY918" s="60">
        <v>44322.317955752318</v>
      </c>
      <c r="AZ918" s="60"/>
      <c r="BA918" s="60"/>
      <c r="BB918" s="60" t="s">
        <v>2394</v>
      </c>
      <c r="BC918" s="60">
        <v>43703.566319444442</v>
      </c>
      <c r="BD918" s="60">
        <v>43850</v>
      </c>
      <c r="BE918" s="60"/>
      <c r="BF918" s="49">
        <f>IF(AND(ISBLANK(tbl_RawData_Report1[[#This Row],[REQ_ID]]),tbl_RawData_Report1[[#This Row],[RH Kit?]] = "Y"),1,COUNTIFS(tbl_RawData_Report1[RH Kit?],"Y",tbl_RawData_Report1[REQ_ID],tbl_RawData_Report1[[#This Row],[REQ_ID]]))</f>
        <v>0</v>
      </c>
      <c r="BG918" s="49">
        <f>COUNTIFS(tbl_RawData_Report1[RH Kit?],"Y",tbl_RawData_Report1[Order No.],tbl_RawData_Report1[[#This Row],[Order No.]])</f>
        <v>0</v>
      </c>
      <c r="BH918" s="49">
        <f>SUM(tbl_RawData_Report1[[#This Row],[RH Kit Req]:[RH Kit PO]])</f>
        <v>0</v>
      </c>
      <c r="BI918" s="49" t="str">
        <f>IFERROR(VLOOKUP(B918,Lookup!A:B,2,FALSE),B918)</f>
        <v>METHYLDP250MG_1000</v>
      </c>
      <c r="BJ918" s="49" t="b">
        <f t="shared" si="14"/>
        <v>0</v>
      </c>
      <c r="BK918" s="49" t="str">
        <f>tbl_RawData_Report1[[#This Row],[Item ID]]&amp;tbl_RawData_Report1[[#This Row],[Order No.]]</f>
        <v>METHYLDP250MG_10000000039095</v>
      </c>
      <c r="BL918"/>
      <c r="BM918"/>
      <c r="BN918"/>
    </row>
    <row r="919" spans="1:66" hidden="1" x14ac:dyDescent="0.25">
      <c r="A919" s="35" t="s">
        <v>8</v>
      </c>
      <c r="B919" s="35" t="s">
        <v>2392</v>
      </c>
      <c r="C919" s="35">
        <v>22</v>
      </c>
      <c r="D919" s="35">
        <v>1</v>
      </c>
      <c r="E919" s="35">
        <v>2</v>
      </c>
      <c r="F919" s="35" t="s">
        <v>2345</v>
      </c>
      <c r="G919" s="35" t="s">
        <v>2383</v>
      </c>
      <c r="H919" s="35" t="s">
        <v>2100</v>
      </c>
      <c r="I919" s="35" t="s">
        <v>593</v>
      </c>
      <c r="J919" s="35">
        <v>15925</v>
      </c>
      <c r="K919" s="35" t="s">
        <v>267</v>
      </c>
      <c r="L919" s="35" t="s">
        <v>373</v>
      </c>
      <c r="M919" s="35" t="s">
        <v>122</v>
      </c>
      <c r="N919" s="35" t="s">
        <v>2344</v>
      </c>
      <c r="O919" s="35" t="s">
        <v>122</v>
      </c>
      <c r="P919" s="35" t="s">
        <v>122</v>
      </c>
      <c r="Q919" s="35" t="s">
        <v>311</v>
      </c>
      <c r="R919" s="35" t="s">
        <v>2346</v>
      </c>
      <c r="S919" s="35" t="s">
        <v>2347</v>
      </c>
      <c r="T919" s="35" t="s">
        <v>5068</v>
      </c>
      <c r="U919" s="35" t="s">
        <v>269</v>
      </c>
      <c r="V919" s="35">
        <v>1</v>
      </c>
      <c r="W919" s="35">
        <v>0</v>
      </c>
      <c r="X919" s="49">
        <v>500</v>
      </c>
      <c r="Y919" s="60" t="s">
        <v>346</v>
      </c>
      <c r="Z919" s="49">
        <v>1000</v>
      </c>
      <c r="AA919" s="49">
        <v>500000</v>
      </c>
      <c r="AB919" s="60" t="s">
        <v>637</v>
      </c>
      <c r="AC919" s="60" t="s">
        <v>715</v>
      </c>
      <c r="AD919" s="60" t="s">
        <v>792</v>
      </c>
      <c r="AE919" s="60" t="s">
        <v>793</v>
      </c>
      <c r="AF919" s="49">
        <v>2019</v>
      </c>
      <c r="AG919" s="60" t="s">
        <v>2382</v>
      </c>
      <c r="AH919" s="60">
        <v>43852</v>
      </c>
      <c r="AI919" s="60">
        <v>43852</v>
      </c>
      <c r="AJ919" s="60">
        <v>43901</v>
      </c>
      <c r="AK919" s="60">
        <v>43963</v>
      </c>
      <c r="AL919" s="60">
        <v>43939</v>
      </c>
      <c r="AM919" s="60" t="s">
        <v>567</v>
      </c>
      <c r="AN919" s="60" t="s">
        <v>2384</v>
      </c>
      <c r="AO919" s="60" t="s">
        <v>2395</v>
      </c>
      <c r="AP919" s="49"/>
      <c r="AQ919" s="60" t="s">
        <v>266</v>
      </c>
      <c r="AR919" s="60" t="s">
        <v>174</v>
      </c>
      <c r="AS919" s="60" t="s">
        <v>174</v>
      </c>
      <c r="AT919" s="49"/>
      <c r="AU919" s="49"/>
      <c r="AV919" s="49"/>
      <c r="AW919" s="60">
        <v>43696</v>
      </c>
      <c r="AX919" s="60" t="s">
        <v>183</v>
      </c>
      <c r="AY919" s="60">
        <v>44322.317955752318</v>
      </c>
      <c r="AZ919" s="60"/>
      <c r="BA919" s="60"/>
      <c r="BB919" s="60" t="s">
        <v>2394</v>
      </c>
      <c r="BC919" s="60">
        <v>43703.566319444442</v>
      </c>
      <c r="BD919" s="60">
        <v>43850</v>
      </c>
      <c r="BE919" s="60"/>
      <c r="BF919" s="49">
        <f>IF(AND(ISBLANK(tbl_RawData_Report1[[#This Row],[REQ_ID]]),tbl_RawData_Report1[[#This Row],[RH Kit?]] = "Y"),1,COUNTIFS(tbl_RawData_Report1[RH Kit?],"Y",tbl_RawData_Report1[REQ_ID],tbl_RawData_Report1[[#This Row],[REQ_ID]]))</f>
        <v>0</v>
      </c>
      <c r="BG919" s="49">
        <f>COUNTIFS(tbl_RawData_Report1[RH Kit?],"Y",tbl_RawData_Report1[Order No.],tbl_RawData_Report1[[#This Row],[Order No.]])</f>
        <v>0</v>
      </c>
      <c r="BH919" s="49">
        <f>SUM(tbl_RawData_Report1[[#This Row],[RH Kit Req]:[RH Kit PO]])</f>
        <v>0</v>
      </c>
      <c r="BI919" s="49" t="str">
        <f>IFERROR(VLOOKUP(B919,Lookup!A:B,2,FALSE),B919)</f>
        <v>METHYLDP250MG_1000</v>
      </c>
      <c r="BJ919" s="49" t="b">
        <f t="shared" si="14"/>
        <v>1</v>
      </c>
      <c r="BK919" s="49" t="str">
        <f>tbl_RawData_Report1[[#This Row],[Item ID]]&amp;tbl_RawData_Report1[[#This Row],[Order No.]]</f>
        <v>METHYLDP250MG_10000000039095</v>
      </c>
      <c r="BL919"/>
      <c r="BM919"/>
      <c r="BN919"/>
    </row>
    <row r="920" spans="1:66" hidden="1" x14ac:dyDescent="0.25">
      <c r="A920" s="35" t="s">
        <v>8</v>
      </c>
      <c r="B920" s="35" t="s">
        <v>808</v>
      </c>
      <c r="C920" s="35">
        <v>15</v>
      </c>
      <c r="D920" s="35">
        <v>1</v>
      </c>
      <c r="E920" s="35">
        <v>1</v>
      </c>
      <c r="F920" s="35" t="s">
        <v>2345</v>
      </c>
      <c r="G920" s="35" t="s">
        <v>2383</v>
      </c>
      <c r="H920" s="35" t="s">
        <v>809</v>
      </c>
      <c r="I920" s="35" t="s">
        <v>593</v>
      </c>
      <c r="J920" s="35">
        <v>0</v>
      </c>
      <c r="K920" s="35" t="s">
        <v>267</v>
      </c>
      <c r="L920" s="35" t="s">
        <v>373</v>
      </c>
      <c r="M920" s="35" t="s">
        <v>122</v>
      </c>
      <c r="N920" s="35" t="s">
        <v>2344</v>
      </c>
      <c r="O920" s="35" t="s">
        <v>122</v>
      </c>
      <c r="P920" s="35" t="s">
        <v>122</v>
      </c>
      <c r="Q920" s="35" t="s">
        <v>311</v>
      </c>
      <c r="R920" s="35" t="s">
        <v>2346</v>
      </c>
      <c r="S920" s="35" t="s">
        <v>2347</v>
      </c>
      <c r="T920" s="35" t="s">
        <v>5068</v>
      </c>
      <c r="U920" s="35" t="s">
        <v>269</v>
      </c>
      <c r="V920" s="35">
        <v>1</v>
      </c>
      <c r="W920" s="35">
        <v>0</v>
      </c>
      <c r="X920" s="49">
        <v>0</v>
      </c>
      <c r="Y920" s="60" t="s">
        <v>346</v>
      </c>
      <c r="Z920" s="49">
        <v>1000</v>
      </c>
      <c r="AA920" s="49">
        <v>0</v>
      </c>
      <c r="AB920" s="60" t="s">
        <v>637</v>
      </c>
      <c r="AC920" s="60" t="s">
        <v>660</v>
      </c>
      <c r="AD920" s="60" t="s">
        <v>792</v>
      </c>
      <c r="AE920" s="60" t="s">
        <v>793</v>
      </c>
      <c r="AF920" s="49">
        <v>2019</v>
      </c>
      <c r="AG920" s="60" t="s">
        <v>2382</v>
      </c>
      <c r="AH920" s="60">
        <v>44057</v>
      </c>
      <c r="AI920" s="60">
        <v>44092</v>
      </c>
      <c r="AJ920" s="60">
        <v>44057</v>
      </c>
      <c r="AK920" s="60">
        <v>44097</v>
      </c>
      <c r="AL920" s="60">
        <v>44092</v>
      </c>
      <c r="AM920" s="60" t="s">
        <v>567</v>
      </c>
      <c r="AN920" s="60" t="s">
        <v>2384</v>
      </c>
      <c r="AO920" s="60" t="s">
        <v>2385</v>
      </c>
      <c r="AP920" s="49"/>
      <c r="AQ920" s="60" t="s">
        <v>266</v>
      </c>
      <c r="AR920" s="60" t="s">
        <v>174</v>
      </c>
      <c r="AS920" s="60" t="s">
        <v>174</v>
      </c>
      <c r="AT920" s="49"/>
      <c r="AU920" s="49"/>
      <c r="AV920" s="49"/>
      <c r="AW920" s="60">
        <v>43696</v>
      </c>
      <c r="AX920" s="60" t="s">
        <v>183</v>
      </c>
      <c r="AY920" s="60">
        <v>44322.317955752318</v>
      </c>
      <c r="AZ920" s="60"/>
      <c r="BA920" s="60"/>
      <c r="BB920" s="60" t="s">
        <v>2386</v>
      </c>
      <c r="BC920" s="60">
        <v>43703.566319444442</v>
      </c>
      <c r="BD920" s="60">
        <v>43850</v>
      </c>
      <c r="BE920" s="60"/>
      <c r="BF920" s="49">
        <f>IF(AND(ISBLANK(tbl_RawData_Report1[[#This Row],[REQ_ID]]),tbl_RawData_Report1[[#This Row],[RH Kit?]] = "Y"),1,COUNTIFS(tbl_RawData_Report1[RH Kit?],"Y",tbl_RawData_Report1[REQ_ID],tbl_RawData_Report1[[#This Row],[REQ_ID]]))</f>
        <v>0</v>
      </c>
      <c r="BG920" s="49">
        <f>COUNTIFS(tbl_RawData_Report1[RH Kit?],"Y",tbl_RawData_Report1[Order No.],tbl_RawData_Report1[[#This Row],[Order No.]])</f>
        <v>0</v>
      </c>
      <c r="BH920" s="49">
        <f>SUM(tbl_RawData_Report1[[#This Row],[RH Kit Req]:[RH Kit PO]])</f>
        <v>0</v>
      </c>
      <c r="BI920" s="49" t="str">
        <f>IFERROR(VLOOKUP(B920,Lookup!A:B,2,FALSE),B920)</f>
        <v>AMOXYCILLIN_500MG</v>
      </c>
      <c r="BJ920" s="49" t="b">
        <f t="shared" si="14"/>
        <v>0</v>
      </c>
      <c r="BK920" s="49" t="str">
        <f>tbl_RawData_Report1[[#This Row],[Item ID]]&amp;tbl_RawData_Report1[[#This Row],[Order No.]]</f>
        <v>AMOXYCILLIN_500MG0000039095</v>
      </c>
      <c r="BL920"/>
      <c r="BM920"/>
      <c r="BN920"/>
    </row>
    <row r="921" spans="1:66" hidden="1" x14ac:dyDescent="0.25">
      <c r="A921" s="35" t="s">
        <v>8</v>
      </c>
      <c r="B921" s="35" t="s">
        <v>808</v>
      </c>
      <c r="C921" s="35">
        <v>15</v>
      </c>
      <c r="D921" s="35">
        <v>1</v>
      </c>
      <c r="E921" s="35">
        <v>2</v>
      </c>
      <c r="F921" s="35" t="s">
        <v>2345</v>
      </c>
      <c r="G921" s="35" t="s">
        <v>2383</v>
      </c>
      <c r="H921" s="35" t="s">
        <v>809</v>
      </c>
      <c r="I921" s="35" t="s">
        <v>593</v>
      </c>
      <c r="J921" s="35">
        <v>4514</v>
      </c>
      <c r="K921" s="35" t="s">
        <v>267</v>
      </c>
      <c r="L921" s="35" t="s">
        <v>373</v>
      </c>
      <c r="M921" s="35" t="s">
        <v>122</v>
      </c>
      <c r="N921" s="35" t="s">
        <v>2344</v>
      </c>
      <c r="O921" s="35" t="s">
        <v>122</v>
      </c>
      <c r="P921" s="35" t="s">
        <v>122</v>
      </c>
      <c r="Q921" s="35" t="s">
        <v>311</v>
      </c>
      <c r="R921" s="35" t="s">
        <v>2346</v>
      </c>
      <c r="S921" s="35" t="s">
        <v>2347</v>
      </c>
      <c r="T921" s="35" t="s">
        <v>5068</v>
      </c>
      <c r="U921" s="35" t="s">
        <v>269</v>
      </c>
      <c r="V921" s="35">
        <v>1</v>
      </c>
      <c r="W921" s="35">
        <v>0</v>
      </c>
      <c r="X921" s="49">
        <v>200</v>
      </c>
      <c r="Y921" s="60" t="s">
        <v>346</v>
      </c>
      <c r="Z921" s="49">
        <v>1000</v>
      </c>
      <c r="AA921" s="49">
        <v>200000</v>
      </c>
      <c r="AB921" s="60" t="s">
        <v>637</v>
      </c>
      <c r="AC921" s="60" t="s">
        <v>660</v>
      </c>
      <c r="AD921" s="60" t="s">
        <v>792</v>
      </c>
      <c r="AE921" s="60" t="s">
        <v>793</v>
      </c>
      <c r="AF921" s="49">
        <v>2019</v>
      </c>
      <c r="AG921" s="60" t="s">
        <v>2382</v>
      </c>
      <c r="AH921" s="60">
        <v>44057</v>
      </c>
      <c r="AI921" s="60">
        <v>44092</v>
      </c>
      <c r="AJ921" s="60">
        <v>44057</v>
      </c>
      <c r="AK921" s="60">
        <v>44097</v>
      </c>
      <c r="AL921" s="60">
        <v>44092</v>
      </c>
      <c r="AM921" s="60" t="s">
        <v>567</v>
      </c>
      <c r="AN921" s="60" t="s">
        <v>2384</v>
      </c>
      <c r="AO921" s="60" t="s">
        <v>2387</v>
      </c>
      <c r="AP921" s="49"/>
      <c r="AQ921" s="60" t="s">
        <v>266</v>
      </c>
      <c r="AR921" s="60" t="s">
        <v>174</v>
      </c>
      <c r="AS921" s="60" t="s">
        <v>174</v>
      </c>
      <c r="AT921" s="49"/>
      <c r="AU921" s="49"/>
      <c r="AV921" s="49"/>
      <c r="AW921" s="60">
        <v>43696</v>
      </c>
      <c r="AX921" s="60" t="s">
        <v>183</v>
      </c>
      <c r="AY921" s="60">
        <v>44322.317955752318</v>
      </c>
      <c r="AZ921" s="60"/>
      <c r="BA921" s="60"/>
      <c r="BB921" s="60" t="s">
        <v>2386</v>
      </c>
      <c r="BC921" s="60">
        <v>43703.566319444442</v>
      </c>
      <c r="BD921" s="60">
        <v>43850</v>
      </c>
      <c r="BE921" s="60"/>
      <c r="BF921" s="49">
        <f>IF(AND(ISBLANK(tbl_RawData_Report1[[#This Row],[REQ_ID]]),tbl_RawData_Report1[[#This Row],[RH Kit?]] = "Y"),1,COUNTIFS(tbl_RawData_Report1[RH Kit?],"Y",tbl_RawData_Report1[REQ_ID],tbl_RawData_Report1[[#This Row],[REQ_ID]]))</f>
        <v>0</v>
      </c>
      <c r="BG921" s="49">
        <f>COUNTIFS(tbl_RawData_Report1[RH Kit?],"Y",tbl_RawData_Report1[Order No.],tbl_RawData_Report1[[#This Row],[Order No.]])</f>
        <v>0</v>
      </c>
      <c r="BH921" s="49">
        <f>SUM(tbl_RawData_Report1[[#This Row],[RH Kit Req]:[RH Kit PO]])</f>
        <v>0</v>
      </c>
      <c r="BI921" s="49" t="str">
        <f>IFERROR(VLOOKUP(B921,Lookup!A:B,2,FALSE),B921)</f>
        <v>AMOXYCILLIN_500MG</v>
      </c>
      <c r="BJ921" s="49" t="b">
        <f t="shared" si="14"/>
        <v>1</v>
      </c>
      <c r="BK921" s="49" t="str">
        <f>tbl_RawData_Report1[[#This Row],[Item ID]]&amp;tbl_RawData_Report1[[#This Row],[Order No.]]</f>
        <v>AMOXYCILLIN_500MG0000039095</v>
      </c>
      <c r="BL921"/>
      <c r="BM921"/>
      <c r="BN921"/>
    </row>
    <row r="922" spans="1:66" hidden="1" x14ac:dyDescent="0.25">
      <c r="A922" s="35" t="s">
        <v>8</v>
      </c>
      <c r="B922" s="35" t="s">
        <v>2433</v>
      </c>
      <c r="C922" s="35">
        <v>18</v>
      </c>
      <c r="D922" s="35">
        <v>1</v>
      </c>
      <c r="E922" s="35">
        <v>1</v>
      </c>
      <c r="F922" s="35" t="s">
        <v>2345</v>
      </c>
      <c r="G922" s="35" t="s">
        <v>2383</v>
      </c>
      <c r="H922" s="35" t="s">
        <v>799</v>
      </c>
      <c r="I922" s="35" t="s">
        <v>593</v>
      </c>
      <c r="J922" s="35">
        <v>0</v>
      </c>
      <c r="K922" s="35" t="s">
        <v>267</v>
      </c>
      <c r="L922" s="35" t="s">
        <v>373</v>
      </c>
      <c r="M922" s="35" t="s">
        <v>122</v>
      </c>
      <c r="N922" s="35" t="s">
        <v>2344</v>
      </c>
      <c r="O922" s="35" t="s">
        <v>122</v>
      </c>
      <c r="P922" s="35" t="s">
        <v>122</v>
      </c>
      <c r="Q922" s="35" t="s">
        <v>311</v>
      </c>
      <c r="R922" s="35" t="s">
        <v>2346</v>
      </c>
      <c r="S922" s="35" t="s">
        <v>2347</v>
      </c>
      <c r="T922" s="35" t="s">
        <v>5068</v>
      </c>
      <c r="U922" s="35" t="s">
        <v>269</v>
      </c>
      <c r="V922" s="35">
        <v>1</v>
      </c>
      <c r="W922" s="35">
        <v>0</v>
      </c>
      <c r="X922" s="49">
        <v>0</v>
      </c>
      <c r="Y922" s="60" t="s">
        <v>655</v>
      </c>
      <c r="Z922" s="49">
        <v>10</v>
      </c>
      <c r="AA922" s="49">
        <v>0</v>
      </c>
      <c r="AB922" s="60" t="s">
        <v>637</v>
      </c>
      <c r="AC922" s="60" t="s">
        <v>715</v>
      </c>
      <c r="AD922" s="60" t="s">
        <v>792</v>
      </c>
      <c r="AE922" s="60" t="s">
        <v>793</v>
      </c>
      <c r="AF922" s="49">
        <v>2019</v>
      </c>
      <c r="AG922" s="60" t="s">
        <v>2382</v>
      </c>
      <c r="AH922" s="60">
        <v>44222</v>
      </c>
      <c r="AI922" s="60">
        <v>44228</v>
      </c>
      <c r="AJ922" s="60">
        <v>44222</v>
      </c>
      <c r="AK922" s="60">
        <v>44231</v>
      </c>
      <c r="AL922" s="60">
        <v>44228</v>
      </c>
      <c r="AM922" s="60" t="s">
        <v>567</v>
      </c>
      <c r="AN922" s="60" t="s">
        <v>2384</v>
      </c>
      <c r="AO922" s="60" t="s">
        <v>2434</v>
      </c>
      <c r="AP922" s="49"/>
      <c r="AQ922" s="60" t="s">
        <v>266</v>
      </c>
      <c r="AR922" s="60" t="s">
        <v>174</v>
      </c>
      <c r="AS922" s="60" t="s">
        <v>174</v>
      </c>
      <c r="AT922" s="49"/>
      <c r="AU922" s="49"/>
      <c r="AV922" s="49"/>
      <c r="AW922" s="60">
        <v>43696</v>
      </c>
      <c r="AX922" s="60" t="s">
        <v>183</v>
      </c>
      <c r="AY922" s="60">
        <v>44322.317955752318</v>
      </c>
      <c r="AZ922" s="60"/>
      <c r="BA922" s="60"/>
      <c r="BB922" s="60" t="s">
        <v>2435</v>
      </c>
      <c r="BC922" s="60">
        <v>43703.566319444442</v>
      </c>
      <c r="BD922" s="60">
        <v>43850</v>
      </c>
      <c r="BE922" s="60"/>
      <c r="BF922" s="49">
        <f>IF(AND(ISBLANK(tbl_RawData_Report1[[#This Row],[REQ_ID]]),tbl_RawData_Report1[[#This Row],[RH Kit?]] = "Y"),1,COUNTIFS(tbl_RawData_Report1[RH Kit?],"Y",tbl_RawData_Report1[REQ_ID],tbl_RawData_Report1[[#This Row],[REQ_ID]]))</f>
        <v>0</v>
      </c>
      <c r="BG922" s="49">
        <f>COUNTIFS(tbl_RawData_Report1[RH Kit?],"Y",tbl_RawData_Report1[Order No.],tbl_RawData_Report1[[#This Row],[Order No.]])</f>
        <v>0</v>
      </c>
      <c r="BH922" s="49">
        <f>SUM(tbl_RawData_Report1[[#This Row],[RH Kit Req]:[RH Kit PO]])</f>
        <v>0</v>
      </c>
      <c r="BI922" s="49" t="str">
        <f>IFERROR(VLOOKUP(B922,Lookup!A:B,2,FALSE),B922)</f>
        <v>ATROPINESULP1MG_10</v>
      </c>
      <c r="BJ922" s="49" t="b">
        <f t="shared" si="14"/>
        <v>0</v>
      </c>
      <c r="BK922" s="49" t="str">
        <f>tbl_RawData_Report1[[#This Row],[Item ID]]&amp;tbl_RawData_Report1[[#This Row],[Order No.]]</f>
        <v>ATROPINESULP1MG_100000039095</v>
      </c>
      <c r="BL922"/>
      <c r="BM922"/>
      <c r="BN922"/>
    </row>
    <row r="923" spans="1:66" hidden="1" x14ac:dyDescent="0.25">
      <c r="A923" s="35" t="s">
        <v>8</v>
      </c>
      <c r="B923" s="35" t="s">
        <v>2433</v>
      </c>
      <c r="C923" s="35">
        <v>18</v>
      </c>
      <c r="D923" s="35">
        <v>1</v>
      </c>
      <c r="E923" s="35">
        <v>2</v>
      </c>
      <c r="F923" s="35" t="s">
        <v>2345</v>
      </c>
      <c r="G923" s="35" t="s">
        <v>2383</v>
      </c>
      <c r="H923" s="35" t="s">
        <v>799</v>
      </c>
      <c r="I923" s="35" t="s">
        <v>593</v>
      </c>
      <c r="J923" s="35">
        <v>0</v>
      </c>
      <c r="K923" s="35" t="s">
        <v>267</v>
      </c>
      <c r="L923" s="35" t="s">
        <v>373</v>
      </c>
      <c r="M923" s="35" t="s">
        <v>122</v>
      </c>
      <c r="N923" s="35" t="s">
        <v>2344</v>
      </c>
      <c r="O923" s="35" t="s">
        <v>122</v>
      </c>
      <c r="P923" s="35" t="s">
        <v>122</v>
      </c>
      <c r="Q923" s="35" t="s">
        <v>311</v>
      </c>
      <c r="R923" s="35" t="s">
        <v>2346</v>
      </c>
      <c r="S923" s="35" t="s">
        <v>2347</v>
      </c>
      <c r="T923" s="35" t="s">
        <v>5068</v>
      </c>
      <c r="U923" s="35" t="s">
        <v>269</v>
      </c>
      <c r="V923" s="35">
        <v>1</v>
      </c>
      <c r="W923" s="35">
        <v>0</v>
      </c>
      <c r="X923" s="49">
        <v>0</v>
      </c>
      <c r="Y923" s="60" t="s">
        <v>655</v>
      </c>
      <c r="Z923" s="49">
        <v>10</v>
      </c>
      <c r="AA923" s="49">
        <v>0</v>
      </c>
      <c r="AB923" s="60" t="s">
        <v>637</v>
      </c>
      <c r="AC923" s="60" t="s">
        <v>715</v>
      </c>
      <c r="AD923" s="60" t="s">
        <v>792</v>
      </c>
      <c r="AE923" s="60" t="s">
        <v>793</v>
      </c>
      <c r="AF923" s="49">
        <v>2019</v>
      </c>
      <c r="AG923" s="60" t="s">
        <v>2382</v>
      </c>
      <c r="AH923" s="60">
        <v>44222</v>
      </c>
      <c r="AI923" s="60">
        <v>44228</v>
      </c>
      <c r="AJ923" s="60">
        <v>44222</v>
      </c>
      <c r="AK923" s="60">
        <v>44231</v>
      </c>
      <c r="AL923" s="60">
        <v>44228</v>
      </c>
      <c r="AM923" s="60" t="s">
        <v>567</v>
      </c>
      <c r="AN923" s="60" t="s">
        <v>2384</v>
      </c>
      <c r="AO923" s="60" t="s">
        <v>2436</v>
      </c>
      <c r="AP923" s="49"/>
      <c r="AQ923" s="60" t="s">
        <v>266</v>
      </c>
      <c r="AR923" s="60" t="s">
        <v>174</v>
      </c>
      <c r="AS923" s="60" t="s">
        <v>174</v>
      </c>
      <c r="AT923" s="49"/>
      <c r="AU923" s="49"/>
      <c r="AV923" s="49"/>
      <c r="AW923" s="60">
        <v>43696</v>
      </c>
      <c r="AX923" s="60" t="s">
        <v>183</v>
      </c>
      <c r="AY923" s="60">
        <v>44322.317955752318</v>
      </c>
      <c r="AZ923" s="60"/>
      <c r="BA923" s="60"/>
      <c r="BB923" s="60" t="s">
        <v>2435</v>
      </c>
      <c r="BC923" s="60">
        <v>43703.566319444442</v>
      </c>
      <c r="BD923" s="60">
        <v>43850</v>
      </c>
      <c r="BE923" s="60"/>
      <c r="BF923" s="49">
        <f>IF(AND(ISBLANK(tbl_RawData_Report1[[#This Row],[REQ_ID]]),tbl_RawData_Report1[[#This Row],[RH Kit?]] = "Y"),1,COUNTIFS(tbl_RawData_Report1[RH Kit?],"Y",tbl_RawData_Report1[REQ_ID],tbl_RawData_Report1[[#This Row],[REQ_ID]]))</f>
        <v>0</v>
      </c>
      <c r="BG923" s="49">
        <f>COUNTIFS(tbl_RawData_Report1[RH Kit?],"Y",tbl_RawData_Report1[Order No.],tbl_RawData_Report1[[#This Row],[Order No.]])</f>
        <v>0</v>
      </c>
      <c r="BH923" s="49">
        <f>SUM(tbl_RawData_Report1[[#This Row],[RH Kit Req]:[RH Kit PO]])</f>
        <v>0</v>
      </c>
      <c r="BI923" s="49" t="str">
        <f>IFERROR(VLOOKUP(B923,Lookup!A:B,2,FALSE),B923)</f>
        <v>ATROPINESULP1MG_10</v>
      </c>
      <c r="BJ923" s="49" t="b">
        <f t="shared" si="14"/>
        <v>0</v>
      </c>
      <c r="BK923" s="49" t="str">
        <f>tbl_RawData_Report1[[#This Row],[Item ID]]&amp;tbl_RawData_Report1[[#This Row],[Order No.]]</f>
        <v>ATROPINESULP1MG_100000039095</v>
      </c>
      <c r="BL923"/>
      <c r="BM923"/>
      <c r="BN923"/>
    </row>
    <row r="924" spans="1:66" hidden="1" x14ac:dyDescent="0.25">
      <c r="A924" s="35" t="s">
        <v>8</v>
      </c>
      <c r="B924" s="35" t="s">
        <v>2433</v>
      </c>
      <c r="C924" s="35">
        <v>18</v>
      </c>
      <c r="D924" s="35">
        <v>1</v>
      </c>
      <c r="E924" s="35">
        <v>3</v>
      </c>
      <c r="F924" s="35" t="s">
        <v>2345</v>
      </c>
      <c r="G924" s="35" t="s">
        <v>2383</v>
      </c>
      <c r="H924" s="35" t="s">
        <v>799</v>
      </c>
      <c r="I924" s="35" t="s">
        <v>593</v>
      </c>
      <c r="J924" s="35">
        <v>2200</v>
      </c>
      <c r="K924" s="35" t="s">
        <v>267</v>
      </c>
      <c r="L924" s="35" t="s">
        <v>373</v>
      </c>
      <c r="M924" s="35" t="s">
        <v>122</v>
      </c>
      <c r="N924" s="35" t="s">
        <v>2344</v>
      </c>
      <c r="O924" s="35" t="s">
        <v>122</v>
      </c>
      <c r="P924" s="35" t="s">
        <v>122</v>
      </c>
      <c r="Q924" s="35" t="s">
        <v>311</v>
      </c>
      <c r="R924" s="35" t="s">
        <v>2346</v>
      </c>
      <c r="S924" s="35" t="s">
        <v>2347</v>
      </c>
      <c r="T924" s="35" t="s">
        <v>5068</v>
      </c>
      <c r="U924" s="35" t="s">
        <v>269</v>
      </c>
      <c r="V924" s="35">
        <v>1</v>
      </c>
      <c r="W924" s="35">
        <v>0</v>
      </c>
      <c r="X924" s="49">
        <v>2000</v>
      </c>
      <c r="Y924" s="60" t="s">
        <v>655</v>
      </c>
      <c r="Z924" s="49">
        <v>10</v>
      </c>
      <c r="AA924" s="49">
        <v>20000</v>
      </c>
      <c r="AB924" s="60" t="s">
        <v>637</v>
      </c>
      <c r="AC924" s="60" t="s">
        <v>715</v>
      </c>
      <c r="AD924" s="60" t="s">
        <v>792</v>
      </c>
      <c r="AE924" s="60" t="s">
        <v>793</v>
      </c>
      <c r="AF924" s="49">
        <v>2019</v>
      </c>
      <c r="AG924" s="60" t="s">
        <v>2382</v>
      </c>
      <c r="AH924" s="60">
        <v>44222</v>
      </c>
      <c r="AI924" s="60">
        <v>44228</v>
      </c>
      <c r="AJ924" s="60">
        <v>44222</v>
      </c>
      <c r="AK924" s="60">
        <v>44231</v>
      </c>
      <c r="AL924" s="60">
        <v>44228</v>
      </c>
      <c r="AM924" s="60" t="s">
        <v>567</v>
      </c>
      <c r="AN924" s="60" t="s">
        <v>2384</v>
      </c>
      <c r="AO924" s="60" t="s">
        <v>6857</v>
      </c>
      <c r="AP924" s="49"/>
      <c r="AQ924" s="60" t="s">
        <v>266</v>
      </c>
      <c r="AR924" s="60" t="s">
        <v>174</v>
      </c>
      <c r="AS924" s="60" t="s">
        <v>174</v>
      </c>
      <c r="AT924" s="49"/>
      <c r="AU924" s="49"/>
      <c r="AV924" s="49"/>
      <c r="AW924" s="60">
        <v>43696</v>
      </c>
      <c r="AX924" s="60" t="s">
        <v>183</v>
      </c>
      <c r="AY924" s="60">
        <v>44322.317955752318</v>
      </c>
      <c r="AZ924" s="60"/>
      <c r="BA924" s="60"/>
      <c r="BB924" s="60" t="s">
        <v>2435</v>
      </c>
      <c r="BC924" s="60">
        <v>43703.566319444442</v>
      </c>
      <c r="BD924" s="60">
        <v>43850</v>
      </c>
      <c r="BE924" s="60"/>
      <c r="BF924" s="49">
        <f>IF(AND(ISBLANK(tbl_RawData_Report1[[#This Row],[REQ_ID]]),tbl_RawData_Report1[[#This Row],[RH Kit?]] = "Y"),1,COUNTIFS(tbl_RawData_Report1[RH Kit?],"Y",tbl_RawData_Report1[REQ_ID],tbl_RawData_Report1[[#This Row],[REQ_ID]]))</f>
        <v>0</v>
      </c>
      <c r="BG924" s="49">
        <f>COUNTIFS(tbl_RawData_Report1[RH Kit?],"Y",tbl_RawData_Report1[Order No.],tbl_RawData_Report1[[#This Row],[Order No.]])</f>
        <v>0</v>
      </c>
      <c r="BH924" s="49">
        <f>SUM(tbl_RawData_Report1[[#This Row],[RH Kit Req]:[RH Kit PO]])</f>
        <v>0</v>
      </c>
      <c r="BI924" s="49" t="str">
        <f>IFERROR(VLOOKUP(B924,Lookup!A:B,2,FALSE),B924)</f>
        <v>ATROPINESULP1MG_10</v>
      </c>
      <c r="BJ924" s="49" t="b">
        <f t="shared" si="14"/>
        <v>1</v>
      </c>
      <c r="BK924" s="49" t="str">
        <f>tbl_RawData_Report1[[#This Row],[Item ID]]&amp;tbl_RawData_Report1[[#This Row],[Order No.]]</f>
        <v>ATROPINESULP1MG_100000039095</v>
      </c>
      <c r="BL924"/>
      <c r="BM924"/>
      <c r="BN924"/>
    </row>
    <row r="925" spans="1:66" hidden="1" x14ac:dyDescent="0.25">
      <c r="A925" s="35" t="s">
        <v>8</v>
      </c>
      <c r="B925" s="35" t="s">
        <v>1384</v>
      </c>
      <c r="C925" s="35">
        <v>16</v>
      </c>
      <c r="D925" s="35">
        <v>1</v>
      </c>
      <c r="E925" s="35">
        <v>1</v>
      </c>
      <c r="F925" s="35" t="s">
        <v>2345</v>
      </c>
      <c r="G925" s="35" t="s">
        <v>2383</v>
      </c>
      <c r="H925" s="35" t="s">
        <v>2388</v>
      </c>
      <c r="I925" s="35" t="s">
        <v>593</v>
      </c>
      <c r="J925" s="35">
        <v>0</v>
      </c>
      <c r="K925" s="35" t="s">
        <v>267</v>
      </c>
      <c r="L925" s="35" t="s">
        <v>373</v>
      </c>
      <c r="M925" s="35" t="s">
        <v>122</v>
      </c>
      <c r="N925" s="35" t="s">
        <v>2344</v>
      </c>
      <c r="O925" s="35" t="s">
        <v>122</v>
      </c>
      <c r="P925" s="35" t="s">
        <v>122</v>
      </c>
      <c r="Q925" s="35" t="s">
        <v>311</v>
      </c>
      <c r="R925" s="35" t="s">
        <v>2346</v>
      </c>
      <c r="S925" s="35" t="s">
        <v>2347</v>
      </c>
      <c r="T925" s="35" t="s">
        <v>5068</v>
      </c>
      <c r="U925" s="35" t="s">
        <v>269</v>
      </c>
      <c r="V925" s="35">
        <v>1</v>
      </c>
      <c r="W925" s="35">
        <v>0</v>
      </c>
      <c r="X925" s="49">
        <v>0</v>
      </c>
      <c r="Y925" s="60" t="s">
        <v>703</v>
      </c>
      <c r="Z925" s="49">
        <v>50</v>
      </c>
      <c r="AA925" s="49">
        <v>0</v>
      </c>
      <c r="AB925" s="60" t="s">
        <v>637</v>
      </c>
      <c r="AC925" s="60" t="s">
        <v>660</v>
      </c>
      <c r="AD925" s="60" t="s">
        <v>792</v>
      </c>
      <c r="AE925" s="60" t="s">
        <v>793</v>
      </c>
      <c r="AF925" s="49">
        <v>2019</v>
      </c>
      <c r="AG925" s="60" t="s">
        <v>2382</v>
      </c>
      <c r="AH925" s="60">
        <v>43814</v>
      </c>
      <c r="AI925" s="60">
        <v>43857</v>
      </c>
      <c r="AJ925" s="60">
        <v>43807</v>
      </c>
      <c r="AK925" s="60">
        <v>43850</v>
      </c>
      <c r="AL925" s="60">
        <v>43860</v>
      </c>
      <c r="AM925" s="60" t="s">
        <v>567</v>
      </c>
      <c r="AN925" s="60" t="s">
        <v>2384</v>
      </c>
      <c r="AO925" s="60" t="s">
        <v>2389</v>
      </c>
      <c r="AP925" s="49"/>
      <c r="AQ925" s="60" t="s">
        <v>266</v>
      </c>
      <c r="AR925" s="60" t="s">
        <v>174</v>
      </c>
      <c r="AS925" s="60" t="s">
        <v>174</v>
      </c>
      <c r="AT925" s="49"/>
      <c r="AU925" s="49"/>
      <c r="AV925" s="49"/>
      <c r="AW925" s="60">
        <v>43696</v>
      </c>
      <c r="AX925" s="60" t="s">
        <v>183</v>
      </c>
      <c r="AY925" s="60">
        <v>44322.317955752318</v>
      </c>
      <c r="AZ925" s="60"/>
      <c r="BA925" s="60"/>
      <c r="BB925" s="60" t="s">
        <v>2390</v>
      </c>
      <c r="BC925" s="60">
        <v>43703.566319444442</v>
      </c>
      <c r="BD925" s="60">
        <v>43850</v>
      </c>
      <c r="BE925" s="60"/>
      <c r="BF925" s="49">
        <f>IF(AND(ISBLANK(tbl_RawData_Report1[[#This Row],[REQ_ID]]),tbl_RawData_Report1[[#This Row],[RH Kit?]] = "Y"),1,COUNTIFS(tbl_RawData_Report1[RH Kit?],"Y",tbl_RawData_Report1[REQ_ID],tbl_RawData_Report1[[#This Row],[REQ_ID]]))</f>
        <v>0</v>
      </c>
      <c r="BG925" s="49">
        <f>COUNTIFS(tbl_RawData_Report1[RH Kit?],"Y",tbl_RawData_Report1[Order No.],tbl_RawData_Report1[[#This Row],[Order No.]])</f>
        <v>0</v>
      </c>
      <c r="BH925" s="49">
        <f>SUM(tbl_RawData_Report1[[#This Row],[RH Kit Req]:[RH Kit PO]])</f>
        <v>0</v>
      </c>
      <c r="BI925" s="49" t="str">
        <f>IFERROR(VLOOKUP(B925,Lookup!A:B,2,FALSE),B925)</f>
        <v>AMPICILLIN500MGINJ</v>
      </c>
      <c r="BJ925" s="49" t="b">
        <f t="shared" si="14"/>
        <v>0</v>
      </c>
      <c r="BK925" s="49" t="str">
        <f>tbl_RawData_Report1[[#This Row],[Item ID]]&amp;tbl_RawData_Report1[[#This Row],[Order No.]]</f>
        <v>AMPICILLIN500MGINJ0000039095</v>
      </c>
      <c r="BL925"/>
      <c r="BM925"/>
      <c r="BN925"/>
    </row>
    <row r="926" spans="1:66" hidden="1" x14ac:dyDescent="0.25">
      <c r="A926" s="35" t="s">
        <v>8</v>
      </c>
      <c r="B926" s="35" t="s">
        <v>1384</v>
      </c>
      <c r="C926" s="35">
        <v>16</v>
      </c>
      <c r="D926" s="35">
        <v>1</v>
      </c>
      <c r="E926" s="35">
        <v>2</v>
      </c>
      <c r="F926" s="35" t="s">
        <v>2345</v>
      </c>
      <c r="G926" s="35" t="s">
        <v>2383</v>
      </c>
      <c r="H926" s="35" t="s">
        <v>2388</v>
      </c>
      <c r="I926" s="35" t="s">
        <v>593</v>
      </c>
      <c r="J926" s="35">
        <v>31570</v>
      </c>
      <c r="K926" s="35" t="s">
        <v>267</v>
      </c>
      <c r="L926" s="35" t="s">
        <v>373</v>
      </c>
      <c r="M926" s="35" t="s">
        <v>122</v>
      </c>
      <c r="N926" s="35" t="s">
        <v>2344</v>
      </c>
      <c r="O926" s="35" t="s">
        <v>122</v>
      </c>
      <c r="P926" s="35" t="s">
        <v>122</v>
      </c>
      <c r="Q926" s="35" t="s">
        <v>311</v>
      </c>
      <c r="R926" s="35" t="s">
        <v>2346</v>
      </c>
      <c r="S926" s="35" t="s">
        <v>2347</v>
      </c>
      <c r="T926" s="35" t="s">
        <v>5068</v>
      </c>
      <c r="U926" s="35" t="s">
        <v>269</v>
      </c>
      <c r="V926" s="35">
        <v>1</v>
      </c>
      <c r="W926" s="35">
        <v>0</v>
      </c>
      <c r="X926" s="49">
        <v>5500</v>
      </c>
      <c r="Y926" s="60" t="s">
        <v>703</v>
      </c>
      <c r="Z926" s="49">
        <v>50</v>
      </c>
      <c r="AA926" s="49">
        <v>275000</v>
      </c>
      <c r="AB926" s="60" t="s">
        <v>637</v>
      </c>
      <c r="AC926" s="60" t="s">
        <v>660</v>
      </c>
      <c r="AD926" s="60" t="s">
        <v>792</v>
      </c>
      <c r="AE926" s="60" t="s">
        <v>793</v>
      </c>
      <c r="AF926" s="49">
        <v>2019</v>
      </c>
      <c r="AG926" s="60" t="s">
        <v>2382</v>
      </c>
      <c r="AH926" s="60">
        <v>43814</v>
      </c>
      <c r="AI926" s="60">
        <v>43857</v>
      </c>
      <c r="AJ926" s="60">
        <v>43807</v>
      </c>
      <c r="AK926" s="60">
        <v>43850</v>
      </c>
      <c r="AL926" s="60">
        <v>43860</v>
      </c>
      <c r="AM926" s="60" t="s">
        <v>567</v>
      </c>
      <c r="AN926" s="60" t="s">
        <v>2384</v>
      </c>
      <c r="AO926" s="60" t="s">
        <v>2391</v>
      </c>
      <c r="AP926" s="49"/>
      <c r="AQ926" s="60" t="s">
        <v>266</v>
      </c>
      <c r="AR926" s="60" t="s">
        <v>174</v>
      </c>
      <c r="AS926" s="60" t="s">
        <v>174</v>
      </c>
      <c r="AT926" s="49"/>
      <c r="AU926" s="49"/>
      <c r="AV926" s="49"/>
      <c r="AW926" s="60">
        <v>43696</v>
      </c>
      <c r="AX926" s="60" t="s">
        <v>183</v>
      </c>
      <c r="AY926" s="60">
        <v>44322.317955752318</v>
      </c>
      <c r="AZ926" s="60"/>
      <c r="BA926" s="60"/>
      <c r="BB926" s="60" t="s">
        <v>2390</v>
      </c>
      <c r="BC926" s="60">
        <v>43703.566319444442</v>
      </c>
      <c r="BD926" s="60">
        <v>43850</v>
      </c>
      <c r="BE926" s="60"/>
      <c r="BF926" s="49">
        <f>IF(AND(ISBLANK(tbl_RawData_Report1[[#This Row],[REQ_ID]]),tbl_RawData_Report1[[#This Row],[RH Kit?]] = "Y"),1,COUNTIFS(tbl_RawData_Report1[RH Kit?],"Y",tbl_RawData_Report1[REQ_ID],tbl_RawData_Report1[[#This Row],[REQ_ID]]))</f>
        <v>0</v>
      </c>
      <c r="BG926" s="49">
        <f>COUNTIFS(tbl_RawData_Report1[RH Kit?],"Y",tbl_RawData_Report1[Order No.],tbl_RawData_Report1[[#This Row],[Order No.]])</f>
        <v>0</v>
      </c>
      <c r="BH926" s="49">
        <f>SUM(tbl_RawData_Report1[[#This Row],[RH Kit Req]:[RH Kit PO]])</f>
        <v>0</v>
      </c>
      <c r="BI926" s="49" t="str">
        <f>IFERROR(VLOOKUP(B926,Lookup!A:B,2,FALSE),B926)</f>
        <v>AMPICILLIN500MGINJ</v>
      </c>
      <c r="BJ926" s="49" t="b">
        <f t="shared" si="14"/>
        <v>1</v>
      </c>
      <c r="BK926" s="49" t="str">
        <f>tbl_RawData_Report1[[#This Row],[Item ID]]&amp;tbl_RawData_Report1[[#This Row],[Order No.]]</f>
        <v>AMPICILLIN500MGINJ0000039095</v>
      </c>
      <c r="BL926"/>
      <c r="BM926"/>
      <c r="BN926"/>
    </row>
    <row r="927" spans="1:66" hidden="1" x14ac:dyDescent="0.25">
      <c r="A927" s="35" t="s">
        <v>8</v>
      </c>
      <c r="B927" s="35" t="s">
        <v>2396</v>
      </c>
      <c r="C927" s="35">
        <v>2</v>
      </c>
      <c r="D927" s="35">
        <v>1</v>
      </c>
      <c r="E927" s="35">
        <v>1</v>
      </c>
      <c r="F927" s="35" t="s">
        <v>2345</v>
      </c>
      <c r="G927" s="35" t="s">
        <v>2383</v>
      </c>
      <c r="H927" s="35" t="s">
        <v>2397</v>
      </c>
      <c r="I927" s="35" t="s">
        <v>593</v>
      </c>
      <c r="J927" s="35">
        <v>0</v>
      </c>
      <c r="K927" s="35" t="s">
        <v>267</v>
      </c>
      <c r="L927" s="35" t="s">
        <v>373</v>
      </c>
      <c r="M927" s="35" t="s">
        <v>122</v>
      </c>
      <c r="N927" s="35" t="s">
        <v>2344</v>
      </c>
      <c r="O927" s="35" t="s">
        <v>122</v>
      </c>
      <c r="P927" s="35" t="s">
        <v>122</v>
      </c>
      <c r="Q927" s="35" t="s">
        <v>311</v>
      </c>
      <c r="R927" s="35" t="s">
        <v>2346</v>
      </c>
      <c r="S927" s="35" t="s">
        <v>2347</v>
      </c>
      <c r="T927" s="35" t="s">
        <v>5068</v>
      </c>
      <c r="U927" s="35" t="s">
        <v>269</v>
      </c>
      <c r="V927" s="35">
        <v>1</v>
      </c>
      <c r="W927" s="35">
        <v>0</v>
      </c>
      <c r="X927" s="49">
        <v>0</v>
      </c>
      <c r="Y927" s="60" t="s">
        <v>341</v>
      </c>
      <c r="Z927" s="49">
        <v>100</v>
      </c>
      <c r="AA927" s="49">
        <v>0</v>
      </c>
      <c r="AB927" s="60" t="s">
        <v>637</v>
      </c>
      <c r="AC927" s="60" t="s">
        <v>660</v>
      </c>
      <c r="AD927" s="60" t="s">
        <v>792</v>
      </c>
      <c r="AE927" s="60" t="s">
        <v>793</v>
      </c>
      <c r="AF927" s="49">
        <v>2019</v>
      </c>
      <c r="AG927" s="60" t="s">
        <v>2382</v>
      </c>
      <c r="AH927" s="60">
        <v>43852</v>
      </c>
      <c r="AI927" s="60">
        <v>43852</v>
      </c>
      <c r="AJ927" s="60">
        <v>43901</v>
      </c>
      <c r="AK927" s="60">
        <v>43963</v>
      </c>
      <c r="AL927" s="60">
        <v>43939</v>
      </c>
      <c r="AM927" s="60" t="s">
        <v>567</v>
      </c>
      <c r="AN927" s="60" t="s">
        <v>2384</v>
      </c>
      <c r="AO927" s="60" t="s">
        <v>2400</v>
      </c>
      <c r="AP927" s="49"/>
      <c r="AQ927" s="60" t="s">
        <v>266</v>
      </c>
      <c r="AR927" s="60" t="s">
        <v>174</v>
      </c>
      <c r="AS927" s="60" t="s">
        <v>174</v>
      </c>
      <c r="AT927" s="49"/>
      <c r="AU927" s="49"/>
      <c r="AV927" s="49"/>
      <c r="AW927" s="60">
        <v>43696</v>
      </c>
      <c r="AX927" s="60" t="s">
        <v>183</v>
      </c>
      <c r="AY927" s="60">
        <v>44322.317955752318</v>
      </c>
      <c r="AZ927" s="60"/>
      <c r="BA927" s="60"/>
      <c r="BB927" s="60" t="s">
        <v>2399</v>
      </c>
      <c r="BC927" s="60">
        <v>43703.566319444442</v>
      </c>
      <c r="BD927" s="60">
        <v>43850</v>
      </c>
      <c r="BE927" s="60"/>
      <c r="BF927" s="49">
        <f>IF(AND(ISBLANK(tbl_RawData_Report1[[#This Row],[REQ_ID]]),tbl_RawData_Report1[[#This Row],[RH Kit?]] = "Y"),1,COUNTIFS(tbl_RawData_Report1[RH Kit?],"Y",tbl_RawData_Report1[REQ_ID],tbl_RawData_Report1[[#This Row],[REQ_ID]]))</f>
        <v>0</v>
      </c>
      <c r="BG927" s="49">
        <f>COUNTIFS(tbl_RawData_Report1[RH Kit?],"Y",tbl_RawData_Report1[Order No.],tbl_RawData_Report1[[#This Row],[Order No.]])</f>
        <v>0</v>
      </c>
      <c r="BH927" s="49">
        <f>SUM(tbl_RawData_Report1[[#This Row],[RH Kit Req]:[RH Kit PO]])</f>
        <v>0</v>
      </c>
      <c r="BI927" s="49" t="str">
        <f>IFERROR(VLOOKUP(B927,Lookup!A:B,2,FALSE),B927)</f>
        <v>CEFIXIME400MG_100</v>
      </c>
      <c r="BJ927" s="49" t="b">
        <f t="shared" si="14"/>
        <v>1</v>
      </c>
      <c r="BK927" s="49" t="str">
        <f>tbl_RawData_Report1[[#This Row],[Item ID]]&amp;tbl_RawData_Report1[[#This Row],[Order No.]]</f>
        <v>CEFIXIME400MG_1000000039095</v>
      </c>
      <c r="BL927"/>
      <c r="BM927"/>
      <c r="BN927"/>
    </row>
    <row r="928" spans="1:66" hidden="1" x14ac:dyDescent="0.25">
      <c r="A928" s="35" t="s">
        <v>8</v>
      </c>
      <c r="B928" s="35" t="s">
        <v>2401</v>
      </c>
      <c r="C928" s="35">
        <v>20</v>
      </c>
      <c r="D928" s="35">
        <v>1</v>
      </c>
      <c r="E928" s="35">
        <v>1</v>
      </c>
      <c r="F928" s="35" t="s">
        <v>2345</v>
      </c>
      <c r="G928" s="35" t="s">
        <v>2383</v>
      </c>
      <c r="H928" s="35" t="s">
        <v>2402</v>
      </c>
      <c r="I928" s="35" t="s">
        <v>594</v>
      </c>
      <c r="J928" s="35">
        <v>0</v>
      </c>
      <c r="K928" s="35" t="s">
        <v>267</v>
      </c>
      <c r="L928" s="35" t="s">
        <v>373</v>
      </c>
      <c r="M928" s="35" t="s">
        <v>122</v>
      </c>
      <c r="N928" s="35" t="s">
        <v>2344</v>
      </c>
      <c r="O928" s="35" t="s">
        <v>122</v>
      </c>
      <c r="P928" s="35" t="s">
        <v>122</v>
      </c>
      <c r="Q928" s="35" t="s">
        <v>311</v>
      </c>
      <c r="R928" s="35" t="s">
        <v>2346</v>
      </c>
      <c r="S928" s="35" t="s">
        <v>2347</v>
      </c>
      <c r="T928" s="35" t="s">
        <v>5068</v>
      </c>
      <c r="U928" s="35" t="s">
        <v>269</v>
      </c>
      <c r="V928" s="35">
        <v>1</v>
      </c>
      <c r="W928" s="35">
        <v>0</v>
      </c>
      <c r="X928" s="49">
        <v>0</v>
      </c>
      <c r="Y928" s="60" t="s">
        <v>2354</v>
      </c>
      <c r="Z928" s="49">
        <v>40</v>
      </c>
      <c r="AA928" s="49">
        <v>0</v>
      </c>
      <c r="AB928" s="60" t="s">
        <v>637</v>
      </c>
      <c r="AC928" s="60" t="s">
        <v>715</v>
      </c>
      <c r="AD928" s="60" t="s">
        <v>792</v>
      </c>
      <c r="AE928" s="60" t="s">
        <v>793</v>
      </c>
      <c r="AF928" s="49">
        <v>2019</v>
      </c>
      <c r="AG928" s="60" t="s">
        <v>2382</v>
      </c>
      <c r="AH928" s="60">
        <v>43948</v>
      </c>
      <c r="AI928" s="60">
        <v>43990</v>
      </c>
      <c r="AJ928" s="60">
        <v>43948</v>
      </c>
      <c r="AK928" s="60">
        <v>44036</v>
      </c>
      <c r="AL928" s="60">
        <v>44018</v>
      </c>
      <c r="AM928" s="60" t="s">
        <v>567</v>
      </c>
      <c r="AN928" s="60" t="s">
        <v>2384</v>
      </c>
      <c r="AO928" s="60" t="s">
        <v>2403</v>
      </c>
      <c r="AP928" s="49"/>
      <c r="AQ928" s="60" t="s">
        <v>378</v>
      </c>
      <c r="AR928" s="60" t="s">
        <v>174</v>
      </c>
      <c r="AS928" s="60" t="s">
        <v>174</v>
      </c>
      <c r="AT928" s="49"/>
      <c r="AU928" s="49"/>
      <c r="AV928" s="49"/>
      <c r="AW928" s="60">
        <v>43696</v>
      </c>
      <c r="AX928" s="60" t="s">
        <v>183</v>
      </c>
      <c r="AY928" s="60">
        <v>44243.828067048613</v>
      </c>
      <c r="AZ928" s="60"/>
      <c r="BA928" s="60"/>
      <c r="BB928" s="60" t="s">
        <v>2404</v>
      </c>
      <c r="BC928" s="60">
        <v>43703.566319444442</v>
      </c>
      <c r="BD928" s="60">
        <v>43850</v>
      </c>
      <c r="BE928" s="60"/>
      <c r="BF928" s="49">
        <f>IF(AND(ISBLANK(tbl_RawData_Report1[[#This Row],[REQ_ID]]),tbl_RawData_Report1[[#This Row],[RH Kit?]] = "Y"),1,COUNTIFS(tbl_RawData_Report1[RH Kit?],"Y",tbl_RawData_Report1[REQ_ID],tbl_RawData_Report1[[#This Row],[REQ_ID]]))</f>
        <v>0</v>
      </c>
      <c r="BG928" s="49">
        <f>COUNTIFS(tbl_RawData_Report1[RH Kit?],"Y",tbl_RawData_Report1[Order No.],tbl_RawData_Report1[[#This Row],[Order No.]])</f>
        <v>0</v>
      </c>
      <c r="BH928" s="49">
        <f>SUM(tbl_RawData_Report1[[#This Row],[RH Kit Req]:[RH Kit PO]])</f>
        <v>0</v>
      </c>
      <c r="BI928" s="49" t="str">
        <f>IFERROR(VLOOKUP(B928,Lookup!A:B,2,FALSE),B928)</f>
        <v>AMOXYCLLN250MGP_40</v>
      </c>
      <c r="BJ928" s="49" t="b">
        <f t="shared" si="14"/>
        <v>1</v>
      </c>
      <c r="BK928" s="49" t="str">
        <f>tbl_RawData_Report1[[#This Row],[Item ID]]&amp;tbl_RawData_Report1[[#This Row],[Order No.]]</f>
        <v>AMOXYCLLN250MGP_400000039095</v>
      </c>
      <c r="BL928"/>
      <c r="BM928"/>
      <c r="BN928"/>
    </row>
    <row r="929" spans="1:66" hidden="1" x14ac:dyDescent="0.25">
      <c r="A929" s="35" t="s">
        <v>8</v>
      </c>
      <c r="B929" s="35" t="s">
        <v>2406</v>
      </c>
      <c r="C929" s="35">
        <v>21</v>
      </c>
      <c r="D929" s="35">
        <v>1</v>
      </c>
      <c r="E929" s="35">
        <v>2</v>
      </c>
      <c r="F929" s="35" t="s">
        <v>2345</v>
      </c>
      <c r="G929" s="35" t="s">
        <v>2383</v>
      </c>
      <c r="H929" s="35" t="s">
        <v>676</v>
      </c>
      <c r="I929" s="35" t="s">
        <v>593</v>
      </c>
      <c r="J929" s="35">
        <v>1810</v>
      </c>
      <c r="K929" s="35" t="s">
        <v>267</v>
      </c>
      <c r="L929" s="35" t="s">
        <v>373</v>
      </c>
      <c r="M929" s="35" t="s">
        <v>122</v>
      </c>
      <c r="N929" s="35" t="s">
        <v>2344</v>
      </c>
      <c r="O929" s="35" t="s">
        <v>122</v>
      </c>
      <c r="P929" s="35" t="s">
        <v>122</v>
      </c>
      <c r="Q929" s="35" t="s">
        <v>311</v>
      </c>
      <c r="R929" s="35" t="s">
        <v>2346</v>
      </c>
      <c r="S929" s="35" t="s">
        <v>2347</v>
      </c>
      <c r="T929" s="35" t="s">
        <v>5068</v>
      </c>
      <c r="U929" s="35" t="s">
        <v>269</v>
      </c>
      <c r="V929" s="35">
        <v>1</v>
      </c>
      <c r="W929" s="35">
        <v>0</v>
      </c>
      <c r="X929" s="49">
        <v>250</v>
      </c>
      <c r="Y929" s="60" t="s">
        <v>673</v>
      </c>
      <c r="Z929" s="49">
        <v>500</v>
      </c>
      <c r="AA929" s="49">
        <v>125000</v>
      </c>
      <c r="AB929" s="60" t="s">
        <v>637</v>
      </c>
      <c r="AC929" s="60" t="s">
        <v>715</v>
      </c>
      <c r="AD929" s="60" t="s">
        <v>792</v>
      </c>
      <c r="AE929" s="60" t="s">
        <v>793</v>
      </c>
      <c r="AF929" s="49">
        <v>2019</v>
      </c>
      <c r="AG929" s="60" t="s">
        <v>2382</v>
      </c>
      <c r="AH929" s="60">
        <v>43852</v>
      </c>
      <c r="AI929" s="60">
        <v>43852</v>
      </c>
      <c r="AJ929" s="60">
        <v>43901</v>
      </c>
      <c r="AK929" s="60">
        <v>43963</v>
      </c>
      <c r="AL929" s="60">
        <v>43939</v>
      </c>
      <c r="AM929" s="60" t="s">
        <v>567</v>
      </c>
      <c r="AN929" s="60" t="s">
        <v>2384</v>
      </c>
      <c r="AO929" s="60" t="s">
        <v>2407</v>
      </c>
      <c r="AP929" s="49"/>
      <c r="AQ929" s="60" t="s">
        <v>266</v>
      </c>
      <c r="AR929" s="60" t="s">
        <v>174</v>
      </c>
      <c r="AS929" s="60" t="s">
        <v>174</v>
      </c>
      <c r="AT929" s="49"/>
      <c r="AU929" s="49"/>
      <c r="AV929" s="49"/>
      <c r="AW929" s="60">
        <v>43696</v>
      </c>
      <c r="AX929" s="60" t="s">
        <v>183</v>
      </c>
      <c r="AY929" s="60">
        <v>44322.317955752318</v>
      </c>
      <c r="AZ929" s="60"/>
      <c r="BA929" s="60"/>
      <c r="BB929" s="60" t="s">
        <v>2408</v>
      </c>
      <c r="BC929" s="60">
        <v>43703.566319444442</v>
      </c>
      <c r="BD929" s="60">
        <v>43850</v>
      </c>
      <c r="BE929" s="60"/>
      <c r="BF929" s="49">
        <f>IF(AND(ISBLANK(tbl_RawData_Report1[[#This Row],[REQ_ID]]),tbl_RawData_Report1[[#This Row],[RH Kit?]] = "Y"),1,COUNTIFS(tbl_RawData_Report1[RH Kit?],"Y",tbl_RawData_Report1[REQ_ID],tbl_RawData_Report1[[#This Row],[REQ_ID]]))</f>
        <v>0</v>
      </c>
      <c r="BG929" s="49">
        <f>COUNTIFS(tbl_RawData_Report1[RH Kit?],"Y",tbl_RawData_Report1[Order No.],tbl_RawData_Report1[[#This Row],[Order No.]])</f>
        <v>0</v>
      </c>
      <c r="BH929" s="49">
        <f>SUM(tbl_RawData_Report1[[#This Row],[RH Kit Req]:[RH Kit PO]])</f>
        <v>0</v>
      </c>
      <c r="BI929" s="49" t="str">
        <f>IFERROR(VLOOKUP(B929,Lookup!A:B,2,FALSE),B929)</f>
        <v>IBUPROFEN400MG_500</v>
      </c>
      <c r="BJ929" s="49" t="b">
        <f t="shared" si="14"/>
        <v>0</v>
      </c>
      <c r="BK929" s="49" t="str">
        <f>tbl_RawData_Report1[[#This Row],[Item ID]]&amp;tbl_RawData_Report1[[#This Row],[Order No.]]</f>
        <v>IBUPROFEN400MG_5000000039095</v>
      </c>
      <c r="BL929"/>
      <c r="BM929"/>
      <c r="BN929"/>
    </row>
    <row r="930" spans="1:66" hidden="1" x14ac:dyDescent="0.25">
      <c r="A930" s="35" t="s">
        <v>8</v>
      </c>
      <c r="B930" s="35" t="s">
        <v>2406</v>
      </c>
      <c r="C930" s="35">
        <v>21</v>
      </c>
      <c r="D930" s="35">
        <v>1</v>
      </c>
      <c r="E930" s="35">
        <v>1</v>
      </c>
      <c r="F930" s="35" t="s">
        <v>2345</v>
      </c>
      <c r="G930" s="35" t="s">
        <v>2383</v>
      </c>
      <c r="H930" s="35" t="s">
        <v>676</v>
      </c>
      <c r="I930" s="35" t="s">
        <v>593</v>
      </c>
      <c r="J930" s="35">
        <v>0</v>
      </c>
      <c r="K930" s="35" t="s">
        <v>267</v>
      </c>
      <c r="L930" s="35" t="s">
        <v>373</v>
      </c>
      <c r="M930" s="35" t="s">
        <v>122</v>
      </c>
      <c r="N930" s="35" t="s">
        <v>2344</v>
      </c>
      <c r="O930" s="35" t="s">
        <v>122</v>
      </c>
      <c r="P930" s="35" t="s">
        <v>122</v>
      </c>
      <c r="Q930" s="35" t="s">
        <v>311</v>
      </c>
      <c r="R930" s="35" t="s">
        <v>2346</v>
      </c>
      <c r="S930" s="35" t="s">
        <v>2347</v>
      </c>
      <c r="T930" s="35" t="s">
        <v>5068</v>
      </c>
      <c r="U930" s="35" t="s">
        <v>269</v>
      </c>
      <c r="V930" s="35">
        <v>1</v>
      </c>
      <c r="W930" s="35">
        <v>0</v>
      </c>
      <c r="X930" s="49">
        <v>0</v>
      </c>
      <c r="Y930" s="60" t="s">
        <v>673</v>
      </c>
      <c r="Z930" s="49">
        <v>500</v>
      </c>
      <c r="AA930" s="49">
        <v>0</v>
      </c>
      <c r="AB930" s="60" t="s">
        <v>637</v>
      </c>
      <c r="AC930" s="60" t="s">
        <v>715</v>
      </c>
      <c r="AD930" s="60" t="s">
        <v>792</v>
      </c>
      <c r="AE930" s="60" t="s">
        <v>793</v>
      </c>
      <c r="AF930" s="49">
        <v>2019</v>
      </c>
      <c r="AG930" s="60" t="s">
        <v>2382</v>
      </c>
      <c r="AH930" s="60">
        <v>43852</v>
      </c>
      <c r="AI930" s="60">
        <v>43852</v>
      </c>
      <c r="AJ930" s="60">
        <v>43901</v>
      </c>
      <c r="AK930" s="60">
        <v>43963</v>
      </c>
      <c r="AL930" s="60">
        <v>43939</v>
      </c>
      <c r="AM930" s="60" t="s">
        <v>567</v>
      </c>
      <c r="AN930" s="60" t="s">
        <v>2384</v>
      </c>
      <c r="AO930" s="60" t="s">
        <v>2409</v>
      </c>
      <c r="AP930" s="49"/>
      <c r="AQ930" s="60" t="s">
        <v>266</v>
      </c>
      <c r="AR930" s="60" t="s">
        <v>174</v>
      </c>
      <c r="AS930" s="60" t="s">
        <v>174</v>
      </c>
      <c r="AT930" s="49"/>
      <c r="AU930" s="49"/>
      <c r="AV930" s="49"/>
      <c r="AW930" s="60">
        <v>43696</v>
      </c>
      <c r="AX930" s="60" t="s">
        <v>183</v>
      </c>
      <c r="AY930" s="60">
        <v>44322.317955752318</v>
      </c>
      <c r="AZ930" s="60"/>
      <c r="BA930" s="60"/>
      <c r="BB930" s="60" t="s">
        <v>2408</v>
      </c>
      <c r="BC930" s="60">
        <v>43703.566319444442</v>
      </c>
      <c r="BD930" s="60">
        <v>43850</v>
      </c>
      <c r="BE930" s="60"/>
      <c r="BF930" s="49">
        <f>IF(AND(ISBLANK(tbl_RawData_Report1[[#This Row],[REQ_ID]]),tbl_RawData_Report1[[#This Row],[RH Kit?]] = "Y"),1,COUNTIFS(tbl_RawData_Report1[RH Kit?],"Y",tbl_RawData_Report1[REQ_ID],tbl_RawData_Report1[[#This Row],[REQ_ID]]))</f>
        <v>0</v>
      </c>
      <c r="BG930" s="49">
        <f>COUNTIFS(tbl_RawData_Report1[RH Kit?],"Y",tbl_RawData_Report1[Order No.],tbl_RawData_Report1[[#This Row],[Order No.]])</f>
        <v>0</v>
      </c>
      <c r="BH930" s="49">
        <f>SUM(tbl_RawData_Report1[[#This Row],[RH Kit Req]:[RH Kit PO]])</f>
        <v>0</v>
      </c>
      <c r="BI930" s="49" t="str">
        <f>IFERROR(VLOOKUP(B930,Lookup!A:B,2,FALSE),B930)</f>
        <v>IBUPROFEN400MG_500</v>
      </c>
      <c r="BJ930" s="49" t="b">
        <f t="shared" si="14"/>
        <v>1</v>
      </c>
      <c r="BK930" s="49" t="str">
        <f>tbl_RawData_Report1[[#This Row],[Item ID]]&amp;tbl_RawData_Report1[[#This Row],[Order No.]]</f>
        <v>IBUPROFEN400MG_5000000039095</v>
      </c>
      <c r="BL930"/>
      <c r="BM930"/>
      <c r="BN930"/>
    </row>
    <row r="931" spans="1:66" hidden="1" x14ac:dyDescent="0.25">
      <c r="A931" s="35" t="s">
        <v>8</v>
      </c>
      <c r="B931" s="35" t="s">
        <v>699</v>
      </c>
      <c r="C931" s="35">
        <v>19</v>
      </c>
      <c r="D931" s="35">
        <v>1</v>
      </c>
      <c r="E931" s="35">
        <v>1</v>
      </c>
      <c r="F931" s="35" t="s">
        <v>2345</v>
      </c>
      <c r="G931" s="35" t="s">
        <v>2383</v>
      </c>
      <c r="H931" s="35" t="s">
        <v>2550</v>
      </c>
      <c r="I931" s="35" t="s">
        <v>593</v>
      </c>
      <c r="J931" s="35">
        <v>0</v>
      </c>
      <c r="K931" s="35" t="s">
        <v>267</v>
      </c>
      <c r="L931" s="35" t="s">
        <v>373</v>
      </c>
      <c r="M931" s="35" t="s">
        <v>122</v>
      </c>
      <c r="N931" s="35" t="s">
        <v>2344</v>
      </c>
      <c r="O931" s="35" t="s">
        <v>122</v>
      </c>
      <c r="P931" s="35" t="s">
        <v>122</v>
      </c>
      <c r="Q931" s="35" t="s">
        <v>311</v>
      </c>
      <c r="R931" s="35" t="s">
        <v>2346</v>
      </c>
      <c r="S931" s="35" t="s">
        <v>2347</v>
      </c>
      <c r="T931" s="35" t="s">
        <v>5068</v>
      </c>
      <c r="U931" s="35" t="s">
        <v>269</v>
      </c>
      <c r="V931" s="35">
        <v>1</v>
      </c>
      <c r="W931" s="35">
        <v>0</v>
      </c>
      <c r="X931" s="49">
        <v>0</v>
      </c>
      <c r="Y931" s="60" t="s">
        <v>703</v>
      </c>
      <c r="Z931" s="49">
        <v>50</v>
      </c>
      <c r="AA931" s="49">
        <v>0</v>
      </c>
      <c r="AB931" s="60" t="s">
        <v>637</v>
      </c>
      <c r="AC931" s="60" t="s">
        <v>660</v>
      </c>
      <c r="AD931" s="60" t="s">
        <v>792</v>
      </c>
      <c r="AE931" s="60" t="s">
        <v>793</v>
      </c>
      <c r="AF931" s="49">
        <v>2019</v>
      </c>
      <c r="AG931" s="60" t="s">
        <v>2382</v>
      </c>
      <c r="AH931" s="60">
        <v>43814</v>
      </c>
      <c r="AI931" s="60">
        <v>43857</v>
      </c>
      <c r="AJ931" s="60">
        <v>43807</v>
      </c>
      <c r="AK931" s="60">
        <v>43850</v>
      </c>
      <c r="AL931" s="60">
        <v>43860</v>
      </c>
      <c r="AM931" s="60" t="s">
        <v>567</v>
      </c>
      <c r="AN931" s="60" t="s">
        <v>2384</v>
      </c>
      <c r="AO931" s="60" t="s">
        <v>2553</v>
      </c>
      <c r="AP931" s="49"/>
      <c r="AQ931" s="60" t="s">
        <v>266</v>
      </c>
      <c r="AR931" s="60" t="s">
        <v>174</v>
      </c>
      <c r="AS931" s="60" t="s">
        <v>174</v>
      </c>
      <c r="AT931" s="49"/>
      <c r="AU931" s="49"/>
      <c r="AV931" s="49"/>
      <c r="AW931" s="60">
        <v>43696</v>
      </c>
      <c r="AX931" s="60" t="s">
        <v>183</v>
      </c>
      <c r="AY931" s="60">
        <v>44322.317955752318</v>
      </c>
      <c r="AZ931" s="60"/>
      <c r="BA931" s="60"/>
      <c r="BB931" s="60" t="s">
        <v>2552</v>
      </c>
      <c r="BC931" s="60">
        <v>43703.566319444442</v>
      </c>
      <c r="BD931" s="60">
        <v>43850</v>
      </c>
      <c r="BE931" s="60"/>
      <c r="BF931" s="49">
        <f>IF(AND(ISBLANK(tbl_RawData_Report1[[#This Row],[REQ_ID]]),tbl_RawData_Report1[[#This Row],[RH Kit?]] = "Y"),1,COUNTIFS(tbl_RawData_Report1[RH Kit?],"Y",tbl_RawData_Report1[REQ_ID],tbl_RawData_Report1[[#This Row],[REQ_ID]]))</f>
        <v>0</v>
      </c>
      <c r="BG931" s="49">
        <f>COUNTIFS(tbl_RawData_Report1[RH Kit?],"Y",tbl_RawData_Report1[Order No.],tbl_RawData_Report1[[#This Row],[Order No.]])</f>
        <v>0</v>
      </c>
      <c r="BH931" s="49">
        <f>SUM(tbl_RawData_Report1[[#This Row],[RH Kit Req]:[RH Kit PO]])</f>
        <v>0</v>
      </c>
      <c r="BI931" s="49" t="str">
        <f>IFERROR(VLOOKUP(B931,Lookup!A:B,2,FALSE),B931)</f>
        <v>AMPICILLIN_1GINJ</v>
      </c>
      <c r="BJ931" s="49" t="b">
        <f t="shared" si="14"/>
        <v>1</v>
      </c>
      <c r="BK931" s="49" t="str">
        <f>tbl_RawData_Report1[[#This Row],[Item ID]]&amp;tbl_RawData_Report1[[#This Row],[Order No.]]</f>
        <v>AMPICILLIN_1GINJ0000039095</v>
      </c>
      <c r="BL931"/>
      <c r="BM931"/>
      <c r="BN931"/>
    </row>
    <row r="932" spans="1:66" hidden="1" x14ac:dyDescent="0.25">
      <c r="A932" s="35" t="s">
        <v>8</v>
      </c>
      <c r="B932" s="35" t="s">
        <v>2340</v>
      </c>
      <c r="C932" s="35">
        <v>3</v>
      </c>
      <c r="D932" s="35">
        <v>1</v>
      </c>
      <c r="E932" s="35">
        <v>1</v>
      </c>
      <c r="F932" s="35" t="s">
        <v>2345</v>
      </c>
      <c r="G932" s="35" t="s">
        <v>2383</v>
      </c>
      <c r="H932" s="35" t="s">
        <v>2546</v>
      </c>
      <c r="I932" s="35" t="s">
        <v>593</v>
      </c>
      <c r="J932" s="35">
        <v>0</v>
      </c>
      <c r="K932" s="35" t="s">
        <v>267</v>
      </c>
      <c r="L932" s="35" t="s">
        <v>373</v>
      </c>
      <c r="M932" s="35" t="s">
        <v>122</v>
      </c>
      <c r="N932" s="35" t="s">
        <v>2344</v>
      </c>
      <c r="O932" s="35" t="s">
        <v>122</v>
      </c>
      <c r="P932" s="35" t="s">
        <v>122</v>
      </c>
      <c r="Q932" s="35" t="s">
        <v>311</v>
      </c>
      <c r="R932" s="35" t="s">
        <v>2346</v>
      </c>
      <c r="S932" s="35" t="s">
        <v>2347</v>
      </c>
      <c r="T932" s="35" t="s">
        <v>5068</v>
      </c>
      <c r="U932" s="35" t="s">
        <v>269</v>
      </c>
      <c r="V932" s="35">
        <v>1</v>
      </c>
      <c r="W932" s="35">
        <v>0</v>
      </c>
      <c r="X932" s="49">
        <v>0</v>
      </c>
      <c r="Y932" s="60" t="s">
        <v>667</v>
      </c>
      <c r="Z932" s="49">
        <v>1</v>
      </c>
      <c r="AA932" s="49">
        <v>0</v>
      </c>
      <c r="AB932" s="60" t="s">
        <v>637</v>
      </c>
      <c r="AC932" s="60" t="s">
        <v>660</v>
      </c>
      <c r="AD932" s="60" t="s">
        <v>792</v>
      </c>
      <c r="AE932" s="60" t="s">
        <v>793</v>
      </c>
      <c r="AF932" s="49">
        <v>2019</v>
      </c>
      <c r="AG932" s="60" t="s">
        <v>2382</v>
      </c>
      <c r="AH932" s="60">
        <v>44057</v>
      </c>
      <c r="AI932" s="60">
        <v>44092</v>
      </c>
      <c r="AJ932" s="60">
        <v>44057</v>
      </c>
      <c r="AK932" s="60">
        <v>44097</v>
      </c>
      <c r="AL932" s="60">
        <v>44092</v>
      </c>
      <c r="AM932" s="60" t="s">
        <v>567</v>
      </c>
      <c r="AN932" s="60" t="s">
        <v>2384</v>
      </c>
      <c r="AO932" s="60" t="s">
        <v>2549</v>
      </c>
      <c r="AP932" s="49"/>
      <c r="AQ932" s="60" t="s">
        <v>266</v>
      </c>
      <c r="AR932" s="60" t="s">
        <v>174</v>
      </c>
      <c r="AS932" s="60" t="s">
        <v>174</v>
      </c>
      <c r="AT932" s="49"/>
      <c r="AU932" s="49"/>
      <c r="AV932" s="49"/>
      <c r="AW932" s="60">
        <v>43696</v>
      </c>
      <c r="AX932" s="60" t="s">
        <v>183</v>
      </c>
      <c r="AY932" s="60">
        <v>44322.317955752318</v>
      </c>
      <c r="AZ932" s="60"/>
      <c r="BA932" s="60"/>
      <c r="BB932" s="60" t="s">
        <v>2548</v>
      </c>
      <c r="BC932" s="60">
        <v>43703.566319444442</v>
      </c>
      <c r="BD932" s="60">
        <v>43850</v>
      </c>
      <c r="BE932" s="60"/>
      <c r="BF932" s="49">
        <f>IF(AND(ISBLANK(tbl_RawData_Report1[[#This Row],[REQ_ID]]),tbl_RawData_Report1[[#This Row],[RH Kit?]] = "Y"),1,COUNTIFS(tbl_RawData_Report1[RH Kit?],"Y",tbl_RawData_Report1[REQ_ID],tbl_RawData_Report1[[#This Row],[REQ_ID]]))</f>
        <v>0</v>
      </c>
      <c r="BG932" s="49">
        <f>COUNTIFS(tbl_RawData_Report1[RH Kit?],"Y",tbl_RawData_Report1[Order No.],tbl_RawData_Report1[[#This Row],[Order No.]])</f>
        <v>0</v>
      </c>
      <c r="BH932" s="49">
        <f>SUM(tbl_RawData_Report1[[#This Row],[RH Kit Req]:[RH Kit PO]])</f>
        <v>0</v>
      </c>
      <c r="BI932" s="49" t="str">
        <f>IFERROR(VLOOKUP(B932,Lookup!A:B,2,FALSE),B932)</f>
        <v>AZITHROMYCIN200MG</v>
      </c>
      <c r="BJ932" s="49" t="b">
        <f t="shared" si="14"/>
        <v>1</v>
      </c>
      <c r="BK932" s="49" t="str">
        <f>tbl_RawData_Report1[[#This Row],[Item ID]]&amp;tbl_RawData_Report1[[#This Row],[Order No.]]</f>
        <v>AZITHROMYCIN200MG0000039095</v>
      </c>
      <c r="BL932"/>
      <c r="BM932"/>
      <c r="BN932"/>
    </row>
    <row r="933" spans="1:66" hidden="1" x14ac:dyDescent="0.25">
      <c r="A933" s="35" t="s">
        <v>8</v>
      </c>
      <c r="B933" s="35" t="s">
        <v>757</v>
      </c>
      <c r="C933" s="35">
        <v>23</v>
      </c>
      <c r="D933" s="35">
        <v>1</v>
      </c>
      <c r="E933" s="35">
        <v>1</v>
      </c>
      <c r="F933" s="35" t="s">
        <v>2345</v>
      </c>
      <c r="G933" s="35" t="s">
        <v>2383</v>
      </c>
      <c r="H933" s="35" t="s">
        <v>758</v>
      </c>
      <c r="I933" s="35" t="s">
        <v>593</v>
      </c>
      <c r="J933" s="35">
        <v>0</v>
      </c>
      <c r="K933" s="35" t="s">
        <v>267</v>
      </c>
      <c r="L933" s="35" t="s">
        <v>373</v>
      </c>
      <c r="M933" s="35" t="s">
        <v>122</v>
      </c>
      <c r="N933" s="35" t="s">
        <v>2344</v>
      </c>
      <c r="O933" s="35" t="s">
        <v>122</v>
      </c>
      <c r="P933" s="35" t="s">
        <v>122</v>
      </c>
      <c r="Q933" s="35" t="s">
        <v>311</v>
      </c>
      <c r="R933" s="35" t="s">
        <v>2346</v>
      </c>
      <c r="S933" s="35" t="s">
        <v>2347</v>
      </c>
      <c r="T933" s="35" t="s">
        <v>5068</v>
      </c>
      <c r="U933" s="35" t="s">
        <v>272</v>
      </c>
      <c r="V933" s="35">
        <v>1</v>
      </c>
      <c r="W933" s="35">
        <v>0</v>
      </c>
      <c r="X933" s="49">
        <v>0</v>
      </c>
      <c r="Y933" s="60" t="s">
        <v>346</v>
      </c>
      <c r="Z933" s="49">
        <v>1000</v>
      </c>
      <c r="AA933" s="49">
        <v>0</v>
      </c>
      <c r="AB933" s="60" t="s">
        <v>637</v>
      </c>
      <c r="AC933" s="60" t="s">
        <v>761</v>
      </c>
      <c r="AD933" s="60" t="s">
        <v>792</v>
      </c>
      <c r="AE933" s="60" t="s">
        <v>793</v>
      </c>
      <c r="AF933" s="49">
        <v>2019</v>
      </c>
      <c r="AG933" s="60" t="s">
        <v>2382</v>
      </c>
      <c r="AH933" s="60">
        <v>43852</v>
      </c>
      <c r="AI933" s="60">
        <v>43852</v>
      </c>
      <c r="AJ933" s="60">
        <v>43901</v>
      </c>
      <c r="AK933" s="60">
        <v>43963</v>
      </c>
      <c r="AL933" s="60">
        <v>43939</v>
      </c>
      <c r="AM933" s="60" t="s">
        <v>567</v>
      </c>
      <c r="AN933" s="60" t="s">
        <v>2384</v>
      </c>
      <c r="AO933" s="60" t="s">
        <v>2554</v>
      </c>
      <c r="AP933" s="49"/>
      <c r="AQ933" s="60" t="s">
        <v>266</v>
      </c>
      <c r="AR933" s="60" t="s">
        <v>174</v>
      </c>
      <c r="AS933" s="60" t="s">
        <v>174</v>
      </c>
      <c r="AT933" s="49"/>
      <c r="AU933" s="49"/>
      <c r="AV933" s="49"/>
      <c r="AW933" s="60">
        <v>43696</v>
      </c>
      <c r="AX933" s="60" t="s">
        <v>183</v>
      </c>
      <c r="AY933" s="60">
        <v>44322.317955752318</v>
      </c>
      <c r="AZ933" s="60"/>
      <c r="BA933" s="60"/>
      <c r="BB933" s="60" t="s">
        <v>2555</v>
      </c>
      <c r="BC933" s="60">
        <v>43703.566319444442</v>
      </c>
      <c r="BD933" s="60">
        <v>43850</v>
      </c>
      <c r="BE933" s="60"/>
      <c r="BF933" s="49">
        <f>IF(AND(ISBLANK(tbl_RawData_Report1[[#This Row],[REQ_ID]]),tbl_RawData_Report1[[#This Row],[RH Kit?]] = "Y"),1,COUNTIFS(tbl_RawData_Report1[RH Kit?],"Y",tbl_RawData_Report1[REQ_ID],tbl_RawData_Report1[[#This Row],[REQ_ID]]))</f>
        <v>0</v>
      </c>
      <c r="BG933" s="49">
        <f>COUNTIFS(tbl_RawData_Report1[RH Kit?],"Y",tbl_RawData_Report1[Order No.],tbl_RawData_Report1[[#This Row],[Order No.]])</f>
        <v>0</v>
      </c>
      <c r="BH933" s="49">
        <f>SUM(tbl_RawData_Report1[[#This Row],[RH Kit Req]:[RH Kit PO]])</f>
        <v>0</v>
      </c>
      <c r="BI933" s="49" t="str">
        <f>IFERROR(VLOOKUP(B933,Lookup!A:B,2,FALSE),B933)</f>
        <v>METRONIDAZOL_250MG</v>
      </c>
      <c r="BJ933" s="49" t="b">
        <f t="shared" si="14"/>
        <v>0</v>
      </c>
      <c r="BK933" s="49" t="str">
        <f>tbl_RawData_Report1[[#This Row],[Item ID]]&amp;tbl_RawData_Report1[[#This Row],[Order No.]]</f>
        <v>METRONIDAZOL_250MG0000039095</v>
      </c>
      <c r="BL933"/>
      <c r="BM933"/>
      <c r="BN933"/>
    </row>
    <row r="934" spans="1:66" hidden="1" x14ac:dyDescent="0.25">
      <c r="A934" s="35" t="s">
        <v>8</v>
      </c>
      <c r="B934" s="35" t="s">
        <v>757</v>
      </c>
      <c r="C934" s="35">
        <v>23</v>
      </c>
      <c r="D934" s="35">
        <v>1</v>
      </c>
      <c r="E934" s="35">
        <v>2</v>
      </c>
      <c r="F934" s="35" t="s">
        <v>2345</v>
      </c>
      <c r="G934" s="35" t="s">
        <v>2383</v>
      </c>
      <c r="H934" s="35" t="s">
        <v>758</v>
      </c>
      <c r="I934" s="35" t="s">
        <v>593</v>
      </c>
      <c r="J934" s="35">
        <v>4245</v>
      </c>
      <c r="K934" s="35" t="s">
        <v>267</v>
      </c>
      <c r="L934" s="35" t="s">
        <v>373</v>
      </c>
      <c r="M934" s="35" t="s">
        <v>122</v>
      </c>
      <c r="N934" s="35" t="s">
        <v>2344</v>
      </c>
      <c r="O934" s="35" t="s">
        <v>122</v>
      </c>
      <c r="P934" s="35" t="s">
        <v>122</v>
      </c>
      <c r="Q934" s="35" t="s">
        <v>311</v>
      </c>
      <c r="R934" s="35" t="s">
        <v>2346</v>
      </c>
      <c r="S934" s="35" t="s">
        <v>2347</v>
      </c>
      <c r="T934" s="35" t="s">
        <v>5068</v>
      </c>
      <c r="U934" s="35" t="s">
        <v>272</v>
      </c>
      <c r="V934" s="35">
        <v>1</v>
      </c>
      <c r="W934" s="35">
        <v>0</v>
      </c>
      <c r="X934" s="49">
        <v>500</v>
      </c>
      <c r="Y934" s="60" t="s">
        <v>346</v>
      </c>
      <c r="Z934" s="49">
        <v>1000</v>
      </c>
      <c r="AA934" s="49">
        <v>500000</v>
      </c>
      <c r="AB934" s="60" t="s">
        <v>637</v>
      </c>
      <c r="AC934" s="60" t="s">
        <v>761</v>
      </c>
      <c r="AD934" s="60" t="s">
        <v>792</v>
      </c>
      <c r="AE934" s="60" t="s">
        <v>793</v>
      </c>
      <c r="AF934" s="49">
        <v>2019</v>
      </c>
      <c r="AG934" s="60" t="s">
        <v>2382</v>
      </c>
      <c r="AH934" s="60">
        <v>43852</v>
      </c>
      <c r="AI934" s="60">
        <v>43852</v>
      </c>
      <c r="AJ934" s="60">
        <v>43901</v>
      </c>
      <c r="AK934" s="60">
        <v>43963</v>
      </c>
      <c r="AL934" s="60">
        <v>43939</v>
      </c>
      <c r="AM934" s="60" t="s">
        <v>567</v>
      </c>
      <c r="AN934" s="60" t="s">
        <v>2384</v>
      </c>
      <c r="AO934" s="60" t="s">
        <v>2556</v>
      </c>
      <c r="AP934" s="49"/>
      <c r="AQ934" s="60" t="s">
        <v>266</v>
      </c>
      <c r="AR934" s="60" t="s">
        <v>174</v>
      </c>
      <c r="AS934" s="60" t="s">
        <v>174</v>
      </c>
      <c r="AT934" s="49"/>
      <c r="AU934" s="49"/>
      <c r="AV934" s="49"/>
      <c r="AW934" s="60">
        <v>43696</v>
      </c>
      <c r="AX934" s="60" t="s">
        <v>183</v>
      </c>
      <c r="AY934" s="60">
        <v>44322.317955752318</v>
      </c>
      <c r="AZ934" s="60"/>
      <c r="BA934" s="60"/>
      <c r="BB934" s="60" t="s">
        <v>2555</v>
      </c>
      <c r="BC934" s="60">
        <v>43703.566319444442</v>
      </c>
      <c r="BD934" s="60">
        <v>43850</v>
      </c>
      <c r="BE934" s="60"/>
      <c r="BF934" s="49">
        <f>IF(AND(ISBLANK(tbl_RawData_Report1[[#This Row],[REQ_ID]]),tbl_RawData_Report1[[#This Row],[RH Kit?]] = "Y"),1,COUNTIFS(tbl_RawData_Report1[RH Kit?],"Y",tbl_RawData_Report1[REQ_ID],tbl_RawData_Report1[[#This Row],[REQ_ID]]))</f>
        <v>0</v>
      </c>
      <c r="BG934" s="49">
        <f>COUNTIFS(tbl_RawData_Report1[RH Kit?],"Y",tbl_RawData_Report1[Order No.],tbl_RawData_Report1[[#This Row],[Order No.]])</f>
        <v>0</v>
      </c>
      <c r="BH934" s="49">
        <f>SUM(tbl_RawData_Report1[[#This Row],[RH Kit Req]:[RH Kit PO]])</f>
        <v>0</v>
      </c>
      <c r="BI934" s="49" t="str">
        <f>IFERROR(VLOOKUP(B934,Lookup!A:B,2,FALSE),B934)</f>
        <v>METRONIDAZOL_250MG</v>
      </c>
      <c r="BJ934" s="49" t="b">
        <f t="shared" si="14"/>
        <v>1</v>
      </c>
      <c r="BK934" s="49" t="str">
        <f>tbl_RawData_Report1[[#This Row],[Item ID]]&amp;tbl_RawData_Report1[[#This Row],[Order No.]]</f>
        <v>METRONIDAZOL_250MG0000039095</v>
      </c>
      <c r="BL934"/>
      <c r="BM934"/>
      <c r="BN934"/>
    </row>
    <row r="935" spans="1:66" hidden="1" x14ac:dyDescent="0.25">
      <c r="A935" s="35" t="s">
        <v>8</v>
      </c>
      <c r="B935" s="35" t="s">
        <v>2401</v>
      </c>
      <c r="C935" s="35">
        <v>20</v>
      </c>
      <c r="D935" s="35">
        <v>1</v>
      </c>
      <c r="E935" s="35">
        <v>3</v>
      </c>
      <c r="F935" s="35" t="s">
        <v>2345</v>
      </c>
      <c r="G935" s="35" t="s">
        <v>2383</v>
      </c>
      <c r="H935" s="35" t="s">
        <v>2402</v>
      </c>
      <c r="I935" s="35" t="s">
        <v>594</v>
      </c>
      <c r="J935" s="35">
        <v>1251.1199999999999</v>
      </c>
      <c r="K935" s="35" t="s">
        <v>267</v>
      </c>
      <c r="L935" s="35" t="s">
        <v>373</v>
      </c>
      <c r="M935" s="35" t="s">
        <v>122</v>
      </c>
      <c r="N935" s="35" t="s">
        <v>2344</v>
      </c>
      <c r="O935" s="35" t="s">
        <v>122</v>
      </c>
      <c r="P935" s="35" t="s">
        <v>122</v>
      </c>
      <c r="Q935" s="35" t="s">
        <v>311</v>
      </c>
      <c r="R935" s="35" t="s">
        <v>2346</v>
      </c>
      <c r="S935" s="35" t="s">
        <v>2347</v>
      </c>
      <c r="T935" s="35" t="s">
        <v>5068</v>
      </c>
      <c r="U935" s="35" t="s">
        <v>269</v>
      </c>
      <c r="V935" s="35">
        <v>1</v>
      </c>
      <c r="W935" s="35">
        <v>0</v>
      </c>
      <c r="X935" s="49">
        <v>39</v>
      </c>
      <c r="Y935" s="60" t="s">
        <v>2354</v>
      </c>
      <c r="Z935" s="49">
        <v>40</v>
      </c>
      <c r="AA935" s="49">
        <v>1560</v>
      </c>
      <c r="AB935" s="60" t="s">
        <v>637</v>
      </c>
      <c r="AC935" s="60" t="s">
        <v>715</v>
      </c>
      <c r="AD935" s="60" t="s">
        <v>792</v>
      </c>
      <c r="AE935" s="60" t="s">
        <v>793</v>
      </c>
      <c r="AF935" s="49">
        <v>2019</v>
      </c>
      <c r="AG935" s="60" t="s">
        <v>2382</v>
      </c>
      <c r="AH935" s="60">
        <v>43948</v>
      </c>
      <c r="AI935" s="60">
        <v>43990</v>
      </c>
      <c r="AJ935" s="60">
        <v>43948</v>
      </c>
      <c r="AK935" s="60">
        <v>44231</v>
      </c>
      <c r="AL935" s="60">
        <v>44018</v>
      </c>
      <c r="AM935" s="60" t="s">
        <v>567</v>
      </c>
      <c r="AN935" s="60" t="s">
        <v>2384</v>
      </c>
      <c r="AO935" s="60" t="s">
        <v>7121</v>
      </c>
      <c r="AP935" s="49"/>
      <c r="AQ935" s="60" t="s">
        <v>378</v>
      </c>
      <c r="AR935" s="60" t="s">
        <v>174</v>
      </c>
      <c r="AS935" s="60" t="s">
        <v>174</v>
      </c>
      <c r="AT935" s="49"/>
      <c r="AU935" s="49"/>
      <c r="AV935" s="49"/>
      <c r="AW935" s="60">
        <v>43696</v>
      </c>
      <c r="AX935" s="60" t="s">
        <v>183</v>
      </c>
      <c r="AY935" s="60">
        <v>44243.828067048613</v>
      </c>
      <c r="AZ935" s="60"/>
      <c r="BA935" s="60"/>
      <c r="BB935" s="60" t="s">
        <v>2404</v>
      </c>
      <c r="BC935" s="60">
        <v>43703.566319444442</v>
      </c>
      <c r="BD935" s="60">
        <v>43850</v>
      </c>
      <c r="BE935" s="60"/>
      <c r="BF935" s="49">
        <f>IF(AND(ISBLANK(tbl_RawData_Report1[[#This Row],[REQ_ID]]),tbl_RawData_Report1[[#This Row],[RH Kit?]] = "Y"),1,COUNTIFS(tbl_RawData_Report1[RH Kit?],"Y",tbl_RawData_Report1[REQ_ID],tbl_RawData_Report1[[#This Row],[REQ_ID]]))</f>
        <v>0</v>
      </c>
      <c r="BG935" s="49">
        <f>COUNTIFS(tbl_RawData_Report1[RH Kit?],"Y",tbl_RawData_Report1[Order No.],tbl_RawData_Report1[[#This Row],[Order No.]])</f>
        <v>0</v>
      </c>
      <c r="BH935" s="49">
        <f>SUM(tbl_RawData_Report1[[#This Row],[RH Kit Req]:[RH Kit PO]])</f>
        <v>0</v>
      </c>
      <c r="BI935" s="49" t="str">
        <f>IFERROR(VLOOKUP(B935,Lookup!A:B,2,FALSE),B935)</f>
        <v>AMOXYCLLN250MGP_40</v>
      </c>
      <c r="BJ935" s="49" t="b">
        <f t="shared" si="14"/>
        <v>1</v>
      </c>
      <c r="BK935" s="49" t="str">
        <f>tbl_RawData_Report1[[#This Row],[Item ID]]&amp;tbl_RawData_Report1[[#This Row],[Order No.]]</f>
        <v>AMOXYCLLN250MGP_400000039095</v>
      </c>
      <c r="BL935"/>
      <c r="BM935"/>
      <c r="BN935"/>
    </row>
    <row r="936" spans="1:66" hidden="1" x14ac:dyDescent="0.25">
      <c r="A936" s="35" t="s">
        <v>8</v>
      </c>
      <c r="B936" s="35" t="s">
        <v>699</v>
      </c>
      <c r="C936" s="35">
        <v>19</v>
      </c>
      <c r="D936" s="35">
        <v>1</v>
      </c>
      <c r="E936" s="35">
        <v>2</v>
      </c>
      <c r="F936" s="35" t="s">
        <v>2345</v>
      </c>
      <c r="G936" s="35" t="s">
        <v>2383</v>
      </c>
      <c r="H936" s="35" t="s">
        <v>2550</v>
      </c>
      <c r="I936" s="35" t="s">
        <v>593</v>
      </c>
      <c r="J936" s="35">
        <v>48500</v>
      </c>
      <c r="K936" s="35" t="s">
        <v>267</v>
      </c>
      <c r="L936" s="35" t="s">
        <v>373</v>
      </c>
      <c r="M936" s="35" t="s">
        <v>122</v>
      </c>
      <c r="N936" s="35" t="s">
        <v>2344</v>
      </c>
      <c r="O936" s="35" t="s">
        <v>122</v>
      </c>
      <c r="P936" s="35" t="s">
        <v>122</v>
      </c>
      <c r="Q936" s="35" t="s">
        <v>311</v>
      </c>
      <c r="R936" s="35" t="s">
        <v>2346</v>
      </c>
      <c r="S936" s="35" t="s">
        <v>2347</v>
      </c>
      <c r="T936" s="35" t="s">
        <v>5068</v>
      </c>
      <c r="U936" s="35" t="s">
        <v>269</v>
      </c>
      <c r="V936" s="35">
        <v>1</v>
      </c>
      <c r="W936" s="35">
        <v>0</v>
      </c>
      <c r="X936" s="49">
        <v>5000</v>
      </c>
      <c r="Y936" s="60" t="s">
        <v>703</v>
      </c>
      <c r="Z936" s="49">
        <v>50</v>
      </c>
      <c r="AA936" s="49">
        <v>250000</v>
      </c>
      <c r="AB936" s="60" t="s">
        <v>637</v>
      </c>
      <c r="AC936" s="60" t="s">
        <v>660</v>
      </c>
      <c r="AD936" s="60" t="s">
        <v>792</v>
      </c>
      <c r="AE936" s="60" t="s">
        <v>793</v>
      </c>
      <c r="AF936" s="49">
        <v>2019</v>
      </c>
      <c r="AG936" s="60" t="s">
        <v>2382</v>
      </c>
      <c r="AH936" s="60">
        <v>43814</v>
      </c>
      <c r="AI936" s="60">
        <v>43857</v>
      </c>
      <c r="AJ936" s="60">
        <v>43807</v>
      </c>
      <c r="AK936" s="60">
        <v>43850</v>
      </c>
      <c r="AL936" s="60">
        <v>43860</v>
      </c>
      <c r="AM936" s="60" t="s">
        <v>567</v>
      </c>
      <c r="AN936" s="60" t="s">
        <v>2384</v>
      </c>
      <c r="AO936" s="60" t="s">
        <v>2551</v>
      </c>
      <c r="AP936" s="49"/>
      <c r="AQ936" s="60" t="s">
        <v>266</v>
      </c>
      <c r="AR936" s="60" t="s">
        <v>174</v>
      </c>
      <c r="AS936" s="60" t="s">
        <v>174</v>
      </c>
      <c r="AT936" s="49"/>
      <c r="AU936" s="49"/>
      <c r="AV936" s="49"/>
      <c r="AW936" s="60">
        <v>43696</v>
      </c>
      <c r="AX936" s="60" t="s">
        <v>183</v>
      </c>
      <c r="AY936" s="60">
        <v>44322.317955752318</v>
      </c>
      <c r="AZ936" s="60"/>
      <c r="BA936" s="60"/>
      <c r="BB936" s="60" t="s">
        <v>2552</v>
      </c>
      <c r="BC936" s="60">
        <v>43703.566319444442</v>
      </c>
      <c r="BD936" s="60">
        <v>43850</v>
      </c>
      <c r="BE936" s="60"/>
      <c r="BF936" s="49">
        <f>IF(AND(ISBLANK(tbl_RawData_Report1[[#This Row],[REQ_ID]]),tbl_RawData_Report1[[#This Row],[RH Kit?]] = "Y"),1,COUNTIFS(tbl_RawData_Report1[RH Kit?],"Y",tbl_RawData_Report1[REQ_ID],tbl_RawData_Report1[[#This Row],[REQ_ID]]))</f>
        <v>0</v>
      </c>
      <c r="BG936" s="49">
        <f>COUNTIFS(tbl_RawData_Report1[RH Kit?],"Y",tbl_RawData_Report1[Order No.],tbl_RawData_Report1[[#This Row],[Order No.]])</f>
        <v>0</v>
      </c>
      <c r="BH936" s="49">
        <f>SUM(tbl_RawData_Report1[[#This Row],[RH Kit Req]:[RH Kit PO]])</f>
        <v>0</v>
      </c>
      <c r="BI936" s="49" t="str">
        <f>IFERROR(VLOOKUP(B936,Lookup!A:B,2,FALSE),B936)</f>
        <v>AMPICILLIN_1GINJ</v>
      </c>
      <c r="BJ936" s="49" t="b">
        <f t="shared" si="14"/>
        <v>1</v>
      </c>
      <c r="BK936" s="49" t="str">
        <f>tbl_RawData_Report1[[#This Row],[Item ID]]&amp;tbl_RawData_Report1[[#This Row],[Order No.]]</f>
        <v>AMPICILLIN_1GINJ0000039095</v>
      </c>
      <c r="BL936"/>
      <c r="BM936"/>
      <c r="BN936"/>
    </row>
    <row r="937" spans="1:66" hidden="1" x14ac:dyDescent="0.25">
      <c r="A937" s="35" t="s">
        <v>8</v>
      </c>
      <c r="B937" s="35" t="s">
        <v>2401</v>
      </c>
      <c r="C937" s="35">
        <v>20</v>
      </c>
      <c r="D937" s="35">
        <v>1</v>
      </c>
      <c r="E937" s="35">
        <v>2</v>
      </c>
      <c r="F937" s="35" t="s">
        <v>2345</v>
      </c>
      <c r="G937" s="35" t="s">
        <v>2383</v>
      </c>
      <c r="H937" s="35" t="s">
        <v>2402</v>
      </c>
      <c r="I937" s="35" t="s">
        <v>594</v>
      </c>
      <c r="J937" s="35">
        <v>24412.880000000001</v>
      </c>
      <c r="K937" s="35" t="s">
        <v>267</v>
      </c>
      <c r="L937" s="35" t="s">
        <v>373</v>
      </c>
      <c r="M937" s="35" t="s">
        <v>122</v>
      </c>
      <c r="N937" s="35" t="s">
        <v>2344</v>
      </c>
      <c r="O937" s="35" t="s">
        <v>122</v>
      </c>
      <c r="P937" s="35" t="s">
        <v>122</v>
      </c>
      <c r="Q937" s="35" t="s">
        <v>311</v>
      </c>
      <c r="R937" s="35" t="s">
        <v>2346</v>
      </c>
      <c r="S937" s="35" t="s">
        <v>2347</v>
      </c>
      <c r="T937" s="35" t="s">
        <v>5068</v>
      </c>
      <c r="U937" s="35" t="s">
        <v>269</v>
      </c>
      <c r="V937" s="35">
        <v>1</v>
      </c>
      <c r="W937" s="35">
        <v>0</v>
      </c>
      <c r="X937" s="49">
        <v>761</v>
      </c>
      <c r="Y937" s="60" t="s">
        <v>2354</v>
      </c>
      <c r="Z937" s="49">
        <v>40</v>
      </c>
      <c r="AA937" s="49">
        <v>30440</v>
      </c>
      <c r="AB937" s="60" t="s">
        <v>637</v>
      </c>
      <c r="AC937" s="60" t="s">
        <v>715</v>
      </c>
      <c r="AD937" s="60" t="s">
        <v>792</v>
      </c>
      <c r="AE937" s="60" t="s">
        <v>793</v>
      </c>
      <c r="AF937" s="49">
        <v>2019</v>
      </c>
      <c r="AG937" s="60" t="s">
        <v>2382</v>
      </c>
      <c r="AH937" s="60">
        <v>43948</v>
      </c>
      <c r="AI937" s="60">
        <v>43990</v>
      </c>
      <c r="AJ937" s="60">
        <v>43948</v>
      </c>
      <c r="AK937" s="60">
        <v>44036</v>
      </c>
      <c r="AL937" s="60">
        <v>44018</v>
      </c>
      <c r="AM937" s="60" t="s">
        <v>567</v>
      </c>
      <c r="AN937" s="60" t="s">
        <v>2384</v>
      </c>
      <c r="AO937" s="60" t="s">
        <v>2405</v>
      </c>
      <c r="AP937" s="49"/>
      <c r="AQ937" s="60" t="s">
        <v>378</v>
      </c>
      <c r="AR937" s="60" t="s">
        <v>174</v>
      </c>
      <c r="AS937" s="60" t="s">
        <v>174</v>
      </c>
      <c r="AT937" s="49"/>
      <c r="AU937" s="49"/>
      <c r="AV937" s="49"/>
      <c r="AW937" s="60">
        <v>43696</v>
      </c>
      <c r="AX937" s="60" t="s">
        <v>183</v>
      </c>
      <c r="AY937" s="60">
        <v>44243.828067048613</v>
      </c>
      <c r="AZ937" s="60"/>
      <c r="BA937" s="60"/>
      <c r="BB937" s="60" t="s">
        <v>2404</v>
      </c>
      <c r="BC937" s="60">
        <v>43703.566319444442</v>
      </c>
      <c r="BD937" s="60">
        <v>43850</v>
      </c>
      <c r="BE937" s="60"/>
      <c r="BF937" s="49">
        <f>IF(AND(ISBLANK(tbl_RawData_Report1[[#This Row],[REQ_ID]]),tbl_RawData_Report1[[#This Row],[RH Kit?]] = "Y"),1,COUNTIFS(tbl_RawData_Report1[RH Kit?],"Y",tbl_RawData_Report1[REQ_ID],tbl_RawData_Report1[[#This Row],[REQ_ID]]))</f>
        <v>0</v>
      </c>
      <c r="BG937" s="49">
        <f>COUNTIFS(tbl_RawData_Report1[RH Kit?],"Y",tbl_RawData_Report1[Order No.],tbl_RawData_Report1[[#This Row],[Order No.]])</f>
        <v>0</v>
      </c>
      <c r="BH937" s="49">
        <f>SUM(tbl_RawData_Report1[[#This Row],[RH Kit Req]:[RH Kit PO]])</f>
        <v>0</v>
      </c>
      <c r="BI937" s="49" t="str">
        <f>IFERROR(VLOOKUP(B937,Lookup!A:B,2,FALSE),B937)</f>
        <v>AMOXYCLLN250MGP_40</v>
      </c>
      <c r="BJ937" s="49" t="b">
        <f t="shared" si="14"/>
        <v>1</v>
      </c>
      <c r="BK937" s="49" t="str">
        <f>tbl_RawData_Report1[[#This Row],[Item ID]]&amp;tbl_RawData_Report1[[#This Row],[Order No.]]</f>
        <v>AMOXYCLLN250MGP_400000039095</v>
      </c>
      <c r="BL937"/>
      <c r="BM937"/>
      <c r="BN937"/>
    </row>
    <row r="938" spans="1:66" hidden="1" x14ac:dyDescent="0.25">
      <c r="A938" s="35" t="s">
        <v>8</v>
      </c>
      <c r="B938" s="35" t="s">
        <v>2396</v>
      </c>
      <c r="C938" s="35">
        <v>2</v>
      </c>
      <c r="D938" s="35">
        <v>1</v>
      </c>
      <c r="E938" s="35">
        <v>2</v>
      </c>
      <c r="F938" s="35" t="s">
        <v>2345</v>
      </c>
      <c r="G938" s="35" t="s">
        <v>2383</v>
      </c>
      <c r="H938" s="35" t="s">
        <v>2397</v>
      </c>
      <c r="I938" s="35" t="s">
        <v>593</v>
      </c>
      <c r="J938" s="35">
        <v>4862</v>
      </c>
      <c r="K938" s="35" t="s">
        <v>267</v>
      </c>
      <c r="L938" s="35" t="s">
        <v>373</v>
      </c>
      <c r="M938" s="35" t="s">
        <v>122</v>
      </c>
      <c r="N938" s="35" t="s">
        <v>2344</v>
      </c>
      <c r="O938" s="35" t="s">
        <v>122</v>
      </c>
      <c r="P938" s="35" t="s">
        <v>122</v>
      </c>
      <c r="Q938" s="35" t="s">
        <v>311</v>
      </c>
      <c r="R938" s="35" t="s">
        <v>2346</v>
      </c>
      <c r="S938" s="35" t="s">
        <v>2347</v>
      </c>
      <c r="T938" s="35" t="s">
        <v>5068</v>
      </c>
      <c r="U938" s="35" t="s">
        <v>269</v>
      </c>
      <c r="V938" s="35">
        <v>1</v>
      </c>
      <c r="W938" s="35">
        <v>0</v>
      </c>
      <c r="X938" s="49">
        <v>200</v>
      </c>
      <c r="Y938" s="60" t="s">
        <v>341</v>
      </c>
      <c r="Z938" s="49">
        <v>100</v>
      </c>
      <c r="AA938" s="49">
        <v>20000</v>
      </c>
      <c r="AB938" s="60" t="s">
        <v>637</v>
      </c>
      <c r="AC938" s="60" t="s">
        <v>660</v>
      </c>
      <c r="AD938" s="60" t="s">
        <v>792</v>
      </c>
      <c r="AE938" s="60" t="s">
        <v>793</v>
      </c>
      <c r="AF938" s="49">
        <v>2019</v>
      </c>
      <c r="AG938" s="60" t="s">
        <v>2382</v>
      </c>
      <c r="AH938" s="60">
        <v>43852</v>
      </c>
      <c r="AI938" s="60">
        <v>43852</v>
      </c>
      <c r="AJ938" s="60">
        <v>43901</v>
      </c>
      <c r="AK938" s="60">
        <v>43963</v>
      </c>
      <c r="AL938" s="60">
        <v>43939</v>
      </c>
      <c r="AM938" s="60" t="s">
        <v>567</v>
      </c>
      <c r="AN938" s="60" t="s">
        <v>2384</v>
      </c>
      <c r="AO938" s="60" t="s">
        <v>2398</v>
      </c>
      <c r="AP938" s="49"/>
      <c r="AQ938" s="60" t="s">
        <v>266</v>
      </c>
      <c r="AR938" s="60" t="s">
        <v>174</v>
      </c>
      <c r="AS938" s="60" t="s">
        <v>174</v>
      </c>
      <c r="AT938" s="49"/>
      <c r="AU938" s="49"/>
      <c r="AV938" s="49"/>
      <c r="AW938" s="60">
        <v>43696</v>
      </c>
      <c r="AX938" s="60" t="s">
        <v>183</v>
      </c>
      <c r="AY938" s="60">
        <v>44322.317955752318</v>
      </c>
      <c r="AZ938" s="60"/>
      <c r="BA938" s="60"/>
      <c r="BB938" s="60" t="s">
        <v>2399</v>
      </c>
      <c r="BC938" s="60">
        <v>43703.566319444442</v>
      </c>
      <c r="BD938" s="60">
        <v>43850</v>
      </c>
      <c r="BE938" s="60"/>
      <c r="BF938" s="49">
        <f>IF(AND(ISBLANK(tbl_RawData_Report1[[#This Row],[REQ_ID]]),tbl_RawData_Report1[[#This Row],[RH Kit?]] = "Y"),1,COUNTIFS(tbl_RawData_Report1[RH Kit?],"Y",tbl_RawData_Report1[REQ_ID],tbl_RawData_Report1[[#This Row],[REQ_ID]]))</f>
        <v>0</v>
      </c>
      <c r="BG938" s="49">
        <f>COUNTIFS(tbl_RawData_Report1[RH Kit?],"Y",tbl_RawData_Report1[Order No.],tbl_RawData_Report1[[#This Row],[Order No.]])</f>
        <v>0</v>
      </c>
      <c r="BH938" s="49">
        <f>SUM(tbl_RawData_Report1[[#This Row],[RH Kit Req]:[RH Kit PO]])</f>
        <v>0</v>
      </c>
      <c r="BI938" s="49" t="str">
        <f>IFERROR(VLOOKUP(B938,Lookup!A:B,2,FALSE),B938)</f>
        <v>CEFIXIME400MG_100</v>
      </c>
      <c r="BJ938" s="49" t="b">
        <f t="shared" si="14"/>
        <v>1</v>
      </c>
      <c r="BK938" s="49" t="str">
        <f>tbl_RawData_Report1[[#This Row],[Item ID]]&amp;tbl_RawData_Report1[[#This Row],[Order No.]]</f>
        <v>CEFIXIME400MG_1000000039095</v>
      </c>
      <c r="BL938"/>
      <c r="BM938"/>
      <c r="BN938"/>
    </row>
    <row r="939" spans="1:66" hidden="1" x14ac:dyDescent="0.25">
      <c r="A939" s="35" t="s">
        <v>8</v>
      </c>
      <c r="B939" s="35" t="s">
        <v>2340</v>
      </c>
      <c r="C939" s="35">
        <v>3</v>
      </c>
      <c r="D939" s="35">
        <v>1</v>
      </c>
      <c r="E939" s="35">
        <v>2</v>
      </c>
      <c r="F939" s="35" t="s">
        <v>2345</v>
      </c>
      <c r="G939" s="35" t="s">
        <v>2383</v>
      </c>
      <c r="H939" s="35" t="s">
        <v>2546</v>
      </c>
      <c r="I939" s="35" t="s">
        <v>593</v>
      </c>
      <c r="J939" s="35">
        <v>22880</v>
      </c>
      <c r="K939" s="35" t="s">
        <v>267</v>
      </c>
      <c r="L939" s="35" t="s">
        <v>373</v>
      </c>
      <c r="M939" s="35" t="s">
        <v>122</v>
      </c>
      <c r="N939" s="35" t="s">
        <v>2344</v>
      </c>
      <c r="O939" s="35" t="s">
        <v>122</v>
      </c>
      <c r="P939" s="35" t="s">
        <v>122</v>
      </c>
      <c r="Q939" s="35" t="s">
        <v>311</v>
      </c>
      <c r="R939" s="35" t="s">
        <v>2346</v>
      </c>
      <c r="S939" s="35" t="s">
        <v>2347</v>
      </c>
      <c r="T939" s="35" t="s">
        <v>5068</v>
      </c>
      <c r="U939" s="35" t="s">
        <v>269</v>
      </c>
      <c r="V939" s="35">
        <v>1</v>
      </c>
      <c r="W939" s="35">
        <v>0</v>
      </c>
      <c r="X939" s="49">
        <v>8000</v>
      </c>
      <c r="Y939" s="60" t="s">
        <v>667</v>
      </c>
      <c r="Z939" s="49">
        <v>1</v>
      </c>
      <c r="AA939" s="49">
        <v>8000</v>
      </c>
      <c r="AB939" s="60" t="s">
        <v>637</v>
      </c>
      <c r="AC939" s="60" t="s">
        <v>660</v>
      </c>
      <c r="AD939" s="60" t="s">
        <v>792</v>
      </c>
      <c r="AE939" s="60" t="s">
        <v>793</v>
      </c>
      <c r="AF939" s="49">
        <v>2019</v>
      </c>
      <c r="AG939" s="60" t="s">
        <v>2382</v>
      </c>
      <c r="AH939" s="60">
        <v>44057</v>
      </c>
      <c r="AI939" s="60">
        <v>44092</v>
      </c>
      <c r="AJ939" s="60">
        <v>44057</v>
      </c>
      <c r="AK939" s="60">
        <v>44097</v>
      </c>
      <c r="AL939" s="60">
        <v>44092</v>
      </c>
      <c r="AM939" s="60" t="s">
        <v>567</v>
      </c>
      <c r="AN939" s="60" t="s">
        <v>2384</v>
      </c>
      <c r="AO939" s="60" t="s">
        <v>2547</v>
      </c>
      <c r="AP939" s="49"/>
      <c r="AQ939" s="60" t="s">
        <v>266</v>
      </c>
      <c r="AR939" s="60" t="s">
        <v>174</v>
      </c>
      <c r="AS939" s="60" t="s">
        <v>174</v>
      </c>
      <c r="AT939" s="49"/>
      <c r="AU939" s="49"/>
      <c r="AV939" s="49"/>
      <c r="AW939" s="60">
        <v>43696</v>
      </c>
      <c r="AX939" s="60" t="s">
        <v>183</v>
      </c>
      <c r="AY939" s="60">
        <v>44322.317955752318</v>
      </c>
      <c r="AZ939" s="60"/>
      <c r="BA939" s="60"/>
      <c r="BB939" s="60" t="s">
        <v>2548</v>
      </c>
      <c r="BC939" s="60">
        <v>43703.566319444442</v>
      </c>
      <c r="BD939" s="60">
        <v>43850</v>
      </c>
      <c r="BE939" s="60"/>
      <c r="BF939" s="49">
        <f>IF(AND(ISBLANK(tbl_RawData_Report1[[#This Row],[REQ_ID]]),tbl_RawData_Report1[[#This Row],[RH Kit?]] = "Y"),1,COUNTIFS(tbl_RawData_Report1[RH Kit?],"Y",tbl_RawData_Report1[REQ_ID],tbl_RawData_Report1[[#This Row],[REQ_ID]]))</f>
        <v>0</v>
      </c>
      <c r="BG939" s="49">
        <f>COUNTIFS(tbl_RawData_Report1[RH Kit?],"Y",tbl_RawData_Report1[Order No.],tbl_RawData_Report1[[#This Row],[Order No.]])</f>
        <v>0</v>
      </c>
      <c r="BH939" s="49">
        <f>SUM(tbl_RawData_Report1[[#This Row],[RH Kit Req]:[RH Kit PO]])</f>
        <v>0</v>
      </c>
      <c r="BI939" s="49" t="str">
        <f>IFERROR(VLOOKUP(B939,Lookup!A:B,2,FALSE),B939)</f>
        <v>AZITHROMYCIN200MG</v>
      </c>
      <c r="BJ939" s="49" t="b">
        <f t="shared" si="14"/>
        <v>1</v>
      </c>
      <c r="BK939" s="49" t="str">
        <f>tbl_RawData_Report1[[#This Row],[Item ID]]&amp;tbl_RawData_Report1[[#This Row],[Order No.]]</f>
        <v>AZITHROMYCIN200MG0000039095</v>
      </c>
      <c r="BL939"/>
      <c r="BM939"/>
      <c r="BN939"/>
    </row>
    <row r="940" spans="1:66" hidden="1" x14ac:dyDescent="0.25">
      <c r="A940" s="35" t="s">
        <v>8</v>
      </c>
      <c r="B940" s="35" t="s">
        <v>2440</v>
      </c>
      <c r="C940" s="35">
        <v>1</v>
      </c>
      <c r="D940" s="35">
        <v>1</v>
      </c>
      <c r="E940" s="35">
        <v>1</v>
      </c>
      <c r="F940" s="35" t="s">
        <v>2345</v>
      </c>
      <c r="G940" s="35" t="s">
        <v>2438</v>
      </c>
      <c r="H940" s="35" t="s">
        <v>2441</v>
      </c>
      <c r="I940" s="35" t="s">
        <v>593</v>
      </c>
      <c r="J940" s="35">
        <v>0</v>
      </c>
      <c r="K940" s="35" t="s">
        <v>267</v>
      </c>
      <c r="L940" s="35" t="s">
        <v>373</v>
      </c>
      <c r="M940" s="35" t="s">
        <v>122</v>
      </c>
      <c r="N940" s="35" t="s">
        <v>2344</v>
      </c>
      <c r="O940" s="35" t="s">
        <v>122</v>
      </c>
      <c r="P940" s="35" t="s">
        <v>122</v>
      </c>
      <c r="Q940" s="35" t="s">
        <v>311</v>
      </c>
      <c r="R940" s="35" t="s">
        <v>2346</v>
      </c>
      <c r="S940" s="35" t="s">
        <v>2347</v>
      </c>
      <c r="T940" s="35" t="s">
        <v>5068</v>
      </c>
      <c r="U940" s="35" t="s">
        <v>272</v>
      </c>
      <c r="V940" s="35">
        <v>1</v>
      </c>
      <c r="W940" s="35">
        <v>0</v>
      </c>
      <c r="X940" s="49">
        <v>0</v>
      </c>
      <c r="Y940" s="60" t="s">
        <v>667</v>
      </c>
      <c r="Z940" s="49">
        <v>1</v>
      </c>
      <c r="AA940" s="49">
        <v>0</v>
      </c>
      <c r="AB940" s="60" t="s">
        <v>637</v>
      </c>
      <c r="AC940" s="60" t="s">
        <v>715</v>
      </c>
      <c r="AD940" s="60" t="s">
        <v>694</v>
      </c>
      <c r="AE940" s="60" t="s">
        <v>695</v>
      </c>
      <c r="AF940" s="49">
        <v>2019</v>
      </c>
      <c r="AG940" s="60" t="s">
        <v>2437</v>
      </c>
      <c r="AH940" s="60">
        <v>43819</v>
      </c>
      <c r="AI940" s="60">
        <v>43822</v>
      </c>
      <c r="AJ940" s="60">
        <v>43837</v>
      </c>
      <c r="AK940" s="60">
        <v>43833</v>
      </c>
      <c r="AL940" s="60">
        <v>43839</v>
      </c>
      <c r="AM940" s="60" t="s">
        <v>567</v>
      </c>
      <c r="AN940" s="60" t="s">
        <v>2439</v>
      </c>
      <c r="AO940" s="60" t="s">
        <v>2444</v>
      </c>
      <c r="AP940" s="49"/>
      <c r="AQ940" s="60" t="s">
        <v>266</v>
      </c>
      <c r="AR940" s="60" t="s">
        <v>174</v>
      </c>
      <c r="AS940" s="60" t="s">
        <v>174</v>
      </c>
      <c r="AT940" s="49"/>
      <c r="AU940" s="49"/>
      <c r="AV940" s="49"/>
      <c r="AW940" s="60">
        <v>43696</v>
      </c>
      <c r="AX940" s="60" t="s">
        <v>183</v>
      </c>
      <c r="AY940" s="60">
        <v>43866.586965046299</v>
      </c>
      <c r="AZ940" s="60"/>
      <c r="BA940" s="60"/>
      <c r="BB940" s="60" t="s">
        <v>2445</v>
      </c>
      <c r="BC940" s="60">
        <v>43698.65934027778</v>
      </c>
      <c r="BD940" s="60">
        <v>43819</v>
      </c>
      <c r="BE940" s="60"/>
      <c r="BF940" s="49">
        <f>IF(AND(ISBLANK(tbl_RawData_Report1[[#This Row],[REQ_ID]]),tbl_RawData_Report1[[#This Row],[RH Kit?]] = "Y"),1,COUNTIFS(tbl_RawData_Report1[RH Kit?],"Y",tbl_RawData_Report1[REQ_ID],tbl_RawData_Report1[[#This Row],[REQ_ID]]))</f>
        <v>0</v>
      </c>
      <c r="BG940" s="49">
        <f>COUNTIFS(tbl_RawData_Report1[RH Kit?],"Y",tbl_RawData_Report1[Order No.],tbl_RawData_Report1[[#This Row],[Order No.]])</f>
        <v>0</v>
      </c>
      <c r="BH940" s="49">
        <f>SUM(tbl_RawData_Report1[[#This Row],[RH Kit Req]:[RH Kit PO]])</f>
        <v>0</v>
      </c>
      <c r="BI940" s="49" t="str">
        <f>IFERROR(VLOOKUP(B940,Lookup!A:B,2,FALSE),B940)</f>
        <v>METRONIDAZOL5_1BOT</v>
      </c>
      <c r="BJ940" s="49" t="b">
        <f t="shared" si="14"/>
        <v>0</v>
      </c>
      <c r="BK940" s="49" t="str">
        <f>tbl_RawData_Report1[[#This Row],[Item ID]]&amp;tbl_RawData_Report1[[#This Row],[Order No.]]</f>
        <v>METRONIDAZOL5_1BOT0000039097</v>
      </c>
      <c r="BL940"/>
      <c r="BM940"/>
      <c r="BN940"/>
    </row>
    <row r="941" spans="1:66" hidden="1" x14ac:dyDescent="0.25">
      <c r="A941" s="35" t="s">
        <v>8</v>
      </c>
      <c r="B941" s="35" t="s">
        <v>2440</v>
      </c>
      <c r="C941" s="35">
        <v>1</v>
      </c>
      <c r="D941" s="35">
        <v>1</v>
      </c>
      <c r="E941" s="35">
        <v>2</v>
      </c>
      <c r="F941" s="35" t="s">
        <v>2345</v>
      </c>
      <c r="G941" s="35" t="s">
        <v>2438</v>
      </c>
      <c r="H941" s="35" t="s">
        <v>2441</v>
      </c>
      <c r="I941" s="35" t="s">
        <v>593</v>
      </c>
      <c r="J941" s="35">
        <v>320</v>
      </c>
      <c r="K941" s="35" t="s">
        <v>267</v>
      </c>
      <c r="L941" s="35" t="s">
        <v>373</v>
      </c>
      <c r="M941" s="35" t="s">
        <v>122</v>
      </c>
      <c r="N941" s="35" t="s">
        <v>2344</v>
      </c>
      <c r="O941" s="35" t="s">
        <v>122</v>
      </c>
      <c r="P941" s="35" t="s">
        <v>122</v>
      </c>
      <c r="Q941" s="35" t="s">
        <v>311</v>
      </c>
      <c r="R941" s="35" t="s">
        <v>2346</v>
      </c>
      <c r="S941" s="35" t="s">
        <v>2347</v>
      </c>
      <c r="T941" s="35" t="s">
        <v>5068</v>
      </c>
      <c r="U941" s="35" t="s">
        <v>272</v>
      </c>
      <c r="V941" s="35">
        <v>1</v>
      </c>
      <c r="W941" s="35">
        <v>0</v>
      </c>
      <c r="X941" s="49">
        <v>1000</v>
      </c>
      <c r="Y941" s="60" t="s">
        <v>667</v>
      </c>
      <c r="Z941" s="49">
        <v>1</v>
      </c>
      <c r="AA941" s="49">
        <v>1000</v>
      </c>
      <c r="AB941" s="60" t="s">
        <v>637</v>
      </c>
      <c r="AC941" s="60" t="s">
        <v>715</v>
      </c>
      <c r="AD941" s="60" t="s">
        <v>694</v>
      </c>
      <c r="AE941" s="60" t="s">
        <v>695</v>
      </c>
      <c r="AF941" s="49">
        <v>2019</v>
      </c>
      <c r="AG941" s="60" t="s">
        <v>2437</v>
      </c>
      <c r="AH941" s="60">
        <v>43819</v>
      </c>
      <c r="AI941" s="60">
        <v>43822</v>
      </c>
      <c r="AJ941" s="60">
        <v>43837</v>
      </c>
      <c r="AK941" s="60">
        <v>43833</v>
      </c>
      <c r="AL941" s="60">
        <v>43839</v>
      </c>
      <c r="AM941" s="60" t="s">
        <v>567</v>
      </c>
      <c r="AN941" s="60" t="s">
        <v>2439</v>
      </c>
      <c r="AO941" s="60" t="s">
        <v>2446</v>
      </c>
      <c r="AP941" s="49"/>
      <c r="AQ941" s="60" t="s">
        <v>266</v>
      </c>
      <c r="AR941" s="60" t="s">
        <v>174</v>
      </c>
      <c r="AS941" s="60" t="s">
        <v>174</v>
      </c>
      <c r="AT941" s="49"/>
      <c r="AU941" s="49"/>
      <c r="AV941" s="49"/>
      <c r="AW941" s="60">
        <v>43696</v>
      </c>
      <c r="AX941" s="60" t="s">
        <v>183</v>
      </c>
      <c r="AY941" s="60">
        <v>43866.586965046299</v>
      </c>
      <c r="AZ941" s="60"/>
      <c r="BA941" s="60"/>
      <c r="BB941" s="60" t="s">
        <v>2445</v>
      </c>
      <c r="BC941" s="60">
        <v>43698.65934027778</v>
      </c>
      <c r="BD941" s="60">
        <v>43819</v>
      </c>
      <c r="BE941" s="60"/>
      <c r="BF941" s="49">
        <f>IF(AND(ISBLANK(tbl_RawData_Report1[[#This Row],[REQ_ID]]),tbl_RawData_Report1[[#This Row],[RH Kit?]] = "Y"),1,COUNTIFS(tbl_RawData_Report1[RH Kit?],"Y",tbl_RawData_Report1[REQ_ID],tbl_RawData_Report1[[#This Row],[REQ_ID]]))</f>
        <v>0</v>
      </c>
      <c r="BG941" s="49">
        <f>COUNTIFS(tbl_RawData_Report1[RH Kit?],"Y",tbl_RawData_Report1[Order No.],tbl_RawData_Report1[[#This Row],[Order No.]])</f>
        <v>0</v>
      </c>
      <c r="BH941" s="49">
        <f>SUM(tbl_RawData_Report1[[#This Row],[RH Kit Req]:[RH Kit PO]])</f>
        <v>0</v>
      </c>
      <c r="BI941" s="49" t="str">
        <f>IFERROR(VLOOKUP(B941,Lookup!A:B,2,FALSE),B941)</f>
        <v>METRONIDAZOL5_1BOT</v>
      </c>
      <c r="BJ941" s="49" t="b">
        <f t="shared" si="14"/>
        <v>1</v>
      </c>
      <c r="BK941" s="49" t="str">
        <f>tbl_RawData_Report1[[#This Row],[Item ID]]&amp;tbl_RawData_Report1[[#This Row],[Order No.]]</f>
        <v>METRONIDAZOL5_1BOT0000039097</v>
      </c>
      <c r="BL941"/>
      <c r="BM941"/>
      <c r="BN941"/>
    </row>
    <row r="942" spans="1:66" hidden="1" x14ac:dyDescent="0.25">
      <c r="A942" s="35" t="s">
        <v>8</v>
      </c>
      <c r="B942" s="35" t="s">
        <v>122</v>
      </c>
      <c r="C942" s="35">
        <v>3</v>
      </c>
      <c r="D942" s="35">
        <v>1</v>
      </c>
      <c r="E942" s="35">
        <v>1</v>
      </c>
      <c r="F942" s="35" t="s">
        <v>435</v>
      </c>
      <c r="G942" s="35" t="s">
        <v>2411</v>
      </c>
      <c r="H942" s="35" t="s">
        <v>2413</v>
      </c>
      <c r="I942" s="35" t="s">
        <v>593</v>
      </c>
      <c r="J942" s="35">
        <v>546.04</v>
      </c>
      <c r="K942" s="35" t="s">
        <v>635</v>
      </c>
      <c r="L942" s="35" t="s">
        <v>1584</v>
      </c>
      <c r="M942" s="35" t="s">
        <v>396</v>
      </c>
      <c r="N942" s="35" t="s">
        <v>122</v>
      </c>
      <c r="O942" s="35" t="s">
        <v>1585</v>
      </c>
      <c r="P942" s="35" t="s">
        <v>1616</v>
      </c>
      <c r="Q942" s="35" t="s">
        <v>311</v>
      </c>
      <c r="R942" s="35" t="s">
        <v>280</v>
      </c>
      <c r="S942" s="35" t="s">
        <v>189</v>
      </c>
      <c r="T942" s="35" t="s">
        <v>5061</v>
      </c>
      <c r="U942" s="35" t="s">
        <v>272</v>
      </c>
      <c r="V942" s="35">
        <v>0</v>
      </c>
      <c r="W942" s="35">
        <v>0</v>
      </c>
      <c r="X942" s="49">
        <v>20</v>
      </c>
      <c r="Y942" s="60" t="s">
        <v>2316</v>
      </c>
      <c r="Z942" s="49">
        <v>1</v>
      </c>
      <c r="AA942" s="49">
        <v>20</v>
      </c>
      <c r="AB942" s="60" t="s">
        <v>637</v>
      </c>
      <c r="AC942" s="60" t="s">
        <v>725</v>
      </c>
      <c r="AD942" s="60" t="s">
        <v>733</v>
      </c>
      <c r="AE942" s="60" t="s">
        <v>734</v>
      </c>
      <c r="AF942" s="49">
        <v>2019</v>
      </c>
      <c r="AG942" s="60" t="s">
        <v>2410</v>
      </c>
      <c r="AH942" s="60"/>
      <c r="AI942" s="60"/>
      <c r="AJ942" s="60"/>
      <c r="AK942" s="60">
        <v>43747</v>
      </c>
      <c r="AL942" s="60"/>
      <c r="AM942" s="60" t="s">
        <v>568</v>
      </c>
      <c r="AN942" s="60" t="s">
        <v>2412</v>
      </c>
      <c r="AO942" s="60" t="s">
        <v>2414</v>
      </c>
      <c r="AP942" s="49"/>
      <c r="AQ942" s="60" t="s">
        <v>266</v>
      </c>
      <c r="AR942" s="60"/>
      <c r="AS942" s="60" t="s">
        <v>174</v>
      </c>
      <c r="AT942" s="49">
        <v>4</v>
      </c>
      <c r="AU942" s="49">
        <v>1</v>
      </c>
      <c r="AV942" s="49">
        <v>1</v>
      </c>
      <c r="AW942" s="60">
        <v>43697</v>
      </c>
      <c r="AX942" s="60" t="s">
        <v>183</v>
      </c>
      <c r="AY942" s="60">
        <v>43851.521691203707</v>
      </c>
      <c r="AZ942" s="60">
        <v>43622</v>
      </c>
      <c r="BA942" s="60">
        <v>43696</v>
      </c>
      <c r="BB942" s="60" t="s">
        <v>2415</v>
      </c>
      <c r="BC942" s="60">
        <v>43697.48773148148</v>
      </c>
      <c r="BD942" s="60">
        <v>43753</v>
      </c>
      <c r="BE942" s="60">
        <v>44391</v>
      </c>
      <c r="BF942" s="49">
        <f>IF(AND(ISBLANK(tbl_RawData_Report1[[#This Row],[REQ_ID]]),tbl_RawData_Report1[[#This Row],[RH Kit?]] = "Y"),1,COUNTIFS(tbl_RawData_Report1[RH Kit?],"Y",tbl_RawData_Report1[REQ_ID],tbl_RawData_Report1[[#This Row],[REQ_ID]]))</f>
        <v>0</v>
      </c>
      <c r="BG942" s="49">
        <f>COUNTIFS(tbl_RawData_Report1[RH Kit?],"Y",tbl_RawData_Report1[Order No.],tbl_RawData_Report1[[#This Row],[Order No.]])</f>
        <v>0</v>
      </c>
      <c r="BH942" s="49">
        <f>SUM(tbl_RawData_Report1[[#This Row],[RH Kit Req]:[RH Kit PO]])</f>
        <v>0</v>
      </c>
      <c r="BI942" s="49" t="str">
        <f>IFERROR(VLOOKUP(B942,Lookup!A:B,2,FALSE),B942)</f>
        <v xml:space="preserve"> </v>
      </c>
      <c r="BJ942" s="49" t="b">
        <f t="shared" si="14"/>
        <v>0</v>
      </c>
      <c r="BK942" s="49" t="str">
        <f>tbl_RawData_Report1[[#This Row],[Item ID]]&amp;tbl_RawData_Report1[[#This Row],[Order No.]]</f>
        <v xml:space="preserve"> 0000039106</v>
      </c>
      <c r="BL942"/>
      <c r="BM942"/>
      <c r="BN942"/>
    </row>
    <row r="943" spans="1:66" hidden="1" x14ac:dyDescent="0.25">
      <c r="A943" s="35" t="s">
        <v>8</v>
      </c>
      <c r="B943" s="35" t="s">
        <v>122</v>
      </c>
      <c r="C943" s="35">
        <v>1</v>
      </c>
      <c r="D943" s="35">
        <v>1</v>
      </c>
      <c r="E943" s="35">
        <v>1</v>
      </c>
      <c r="F943" s="35" t="s">
        <v>435</v>
      </c>
      <c r="G943" s="35" t="s">
        <v>2411</v>
      </c>
      <c r="H943" s="35" t="s">
        <v>2447</v>
      </c>
      <c r="I943" s="35" t="s">
        <v>593</v>
      </c>
      <c r="J943" s="35">
        <v>1522.4</v>
      </c>
      <c r="K943" s="35" t="s">
        <v>635</v>
      </c>
      <c r="L943" s="35" t="s">
        <v>1584</v>
      </c>
      <c r="M943" s="35" t="s">
        <v>396</v>
      </c>
      <c r="N943" s="35" t="s">
        <v>122</v>
      </c>
      <c r="O943" s="35" t="s">
        <v>1585</v>
      </c>
      <c r="P943" s="35" t="s">
        <v>1616</v>
      </c>
      <c r="Q943" s="35" t="s">
        <v>311</v>
      </c>
      <c r="R943" s="35" t="s">
        <v>280</v>
      </c>
      <c r="S943" s="35" t="s">
        <v>189</v>
      </c>
      <c r="T943" s="35" t="s">
        <v>5061</v>
      </c>
      <c r="U943" s="35" t="s">
        <v>272</v>
      </c>
      <c r="V943" s="35">
        <v>0</v>
      </c>
      <c r="W943" s="35">
        <v>0</v>
      </c>
      <c r="X943" s="49">
        <v>100</v>
      </c>
      <c r="Y943" s="60" t="s">
        <v>2316</v>
      </c>
      <c r="Z943" s="49">
        <v>1</v>
      </c>
      <c r="AA943" s="49">
        <v>100</v>
      </c>
      <c r="AB943" s="60" t="s">
        <v>637</v>
      </c>
      <c r="AC943" s="60" t="s">
        <v>725</v>
      </c>
      <c r="AD943" s="60" t="s">
        <v>733</v>
      </c>
      <c r="AE943" s="60" t="s">
        <v>734</v>
      </c>
      <c r="AF943" s="49">
        <v>2019</v>
      </c>
      <c r="AG943" s="60" t="s">
        <v>2410</v>
      </c>
      <c r="AH943" s="60"/>
      <c r="AI943" s="60"/>
      <c r="AJ943" s="60"/>
      <c r="AK943" s="60">
        <v>43747</v>
      </c>
      <c r="AL943" s="60"/>
      <c r="AM943" s="60" t="s">
        <v>568</v>
      </c>
      <c r="AN943" s="60" t="s">
        <v>2412</v>
      </c>
      <c r="AO943" s="60" t="s">
        <v>2448</v>
      </c>
      <c r="AP943" s="49"/>
      <c r="AQ943" s="60" t="s">
        <v>266</v>
      </c>
      <c r="AR943" s="60"/>
      <c r="AS943" s="60" t="s">
        <v>174</v>
      </c>
      <c r="AT943" s="49">
        <v>1</v>
      </c>
      <c r="AU943" s="49">
        <v>1</v>
      </c>
      <c r="AV943" s="49">
        <v>1</v>
      </c>
      <c r="AW943" s="60">
        <v>43697</v>
      </c>
      <c r="AX943" s="60" t="s">
        <v>183</v>
      </c>
      <c r="AY943" s="60">
        <v>43851.521691203707</v>
      </c>
      <c r="AZ943" s="60">
        <v>43622</v>
      </c>
      <c r="BA943" s="60">
        <v>43696</v>
      </c>
      <c r="BB943" s="60" t="s">
        <v>2449</v>
      </c>
      <c r="BC943" s="60">
        <v>43697.48773148148</v>
      </c>
      <c r="BD943" s="60">
        <v>43753</v>
      </c>
      <c r="BE943" s="60">
        <v>44391</v>
      </c>
      <c r="BF943" s="49">
        <f>IF(AND(ISBLANK(tbl_RawData_Report1[[#This Row],[REQ_ID]]),tbl_RawData_Report1[[#This Row],[RH Kit?]] = "Y"),1,COUNTIFS(tbl_RawData_Report1[RH Kit?],"Y",tbl_RawData_Report1[REQ_ID],tbl_RawData_Report1[[#This Row],[REQ_ID]]))</f>
        <v>0</v>
      </c>
      <c r="BG943" s="49">
        <f>COUNTIFS(tbl_RawData_Report1[RH Kit?],"Y",tbl_RawData_Report1[Order No.],tbl_RawData_Report1[[#This Row],[Order No.]])</f>
        <v>0</v>
      </c>
      <c r="BH943" s="49">
        <f>SUM(tbl_RawData_Report1[[#This Row],[RH Kit Req]:[RH Kit PO]])</f>
        <v>0</v>
      </c>
      <c r="BI943" s="49" t="str">
        <f>IFERROR(VLOOKUP(B943,Lookup!A:B,2,FALSE),B943)</f>
        <v xml:space="preserve"> </v>
      </c>
      <c r="BJ943" s="49" t="b">
        <f t="shared" si="14"/>
        <v>0</v>
      </c>
      <c r="BK943" s="49" t="str">
        <f>tbl_RawData_Report1[[#This Row],[Item ID]]&amp;tbl_RawData_Report1[[#This Row],[Order No.]]</f>
        <v xml:space="preserve"> 0000039106</v>
      </c>
      <c r="BL943"/>
      <c r="BM943"/>
      <c r="BN943"/>
    </row>
    <row r="944" spans="1:66" hidden="1" x14ac:dyDescent="0.25">
      <c r="A944" s="35" t="s">
        <v>8</v>
      </c>
      <c r="B944" s="35" t="s">
        <v>122</v>
      </c>
      <c r="C944" s="35">
        <v>2</v>
      </c>
      <c r="D944" s="35">
        <v>1</v>
      </c>
      <c r="E944" s="35">
        <v>1</v>
      </c>
      <c r="F944" s="35" t="s">
        <v>435</v>
      </c>
      <c r="G944" s="35" t="s">
        <v>2411</v>
      </c>
      <c r="H944" s="35" t="s">
        <v>2557</v>
      </c>
      <c r="I944" s="35" t="s">
        <v>593</v>
      </c>
      <c r="J944" s="35">
        <v>1606</v>
      </c>
      <c r="K944" s="35" t="s">
        <v>635</v>
      </c>
      <c r="L944" s="35" t="s">
        <v>1584</v>
      </c>
      <c r="M944" s="35" t="s">
        <v>396</v>
      </c>
      <c r="N944" s="35" t="s">
        <v>122</v>
      </c>
      <c r="O944" s="35" t="s">
        <v>1585</v>
      </c>
      <c r="P944" s="35" t="s">
        <v>1616</v>
      </c>
      <c r="Q944" s="35" t="s">
        <v>311</v>
      </c>
      <c r="R944" s="35" t="s">
        <v>280</v>
      </c>
      <c r="S944" s="35" t="s">
        <v>189</v>
      </c>
      <c r="T944" s="35" t="s">
        <v>5061</v>
      </c>
      <c r="U944" s="35" t="s">
        <v>272</v>
      </c>
      <c r="V944" s="35">
        <v>0</v>
      </c>
      <c r="W944" s="35">
        <v>0</v>
      </c>
      <c r="X944" s="49">
        <v>1000</v>
      </c>
      <c r="Y944" s="60" t="s">
        <v>340</v>
      </c>
      <c r="Z944" s="49">
        <v>1</v>
      </c>
      <c r="AA944" s="49">
        <v>1000</v>
      </c>
      <c r="AB944" s="60" t="s">
        <v>637</v>
      </c>
      <c r="AC944" s="60" t="s">
        <v>725</v>
      </c>
      <c r="AD944" s="60" t="s">
        <v>733</v>
      </c>
      <c r="AE944" s="60" t="s">
        <v>734</v>
      </c>
      <c r="AF944" s="49">
        <v>2019</v>
      </c>
      <c r="AG944" s="60" t="s">
        <v>2410</v>
      </c>
      <c r="AH944" s="60"/>
      <c r="AI944" s="60"/>
      <c r="AJ944" s="60"/>
      <c r="AK944" s="60">
        <v>43815</v>
      </c>
      <c r="AL944" s="60"/>
      <c r="AM944" s="60" t="s">
        <v>568</v>
      </c>
      <c r="AN944" s="60" t="s">
        <v>2412</v>
      </c>
      <c r="AO944" s="60" t="s">
        <v>2558</v>
      </c>
      <c r="AP944" s="49"/>
      <c r="AQ944" s="60" t="s">
        <v>266</v>
      </c>
      <c r="AR944" s="60"/>
      <c r="AS944" s="60" t="s">
        <v>174</v>
      </c>
      <c r="AT944" s="49">
        <v>2</v>
      </c>
      <c r="AU944" s="49">
        <v>1</v>
      </c>
      <c r="AV944" s="49">
        <v>1</v>
      </c>
      <c r="AW944" s="60">
        <v>43697</v>
      </c>
      <c r="AX944" s="60" t="s">
        <v>183</v>
      </c>
      <c r="AY944" s="60">
        <v>43851.521691203707</v>
      </c>
      <c r="AZ944" s="60">
        <v>43622</v>
      </c>
      <c r="BA944" s="60">
        <v>43696</v>
      </c>
      <c r="BB944" s="60" t="s">
        <v>2559</v>
      </c>
      <c r="BC944" s="60">
        <v>43697.48773148148</v>
      </c>
      <c r="BD944" s="60">
        <v>43753</v>
      </c>
      <c r="BE944" s="60">
        <v>44391</v>
      </c>
      <c r="BF944" s="49">
        <f>IF(AND(ISBLANK(tbl_RawData_Report1[[#This Row],[REQ_ID]]),tbl_RawData_Report1[[#This Row],[RH Kit?]] = "Y"),1,COUNTIFS(tbl_RawData_Report1[RH Kit?],"Y",tbl_RawData_Report1[REQ_ID],tbl_RawData_Report1[[#This Row],[REQ_ID]]))</f>
        <v>0</v>
      </c>
      <c r="BG944" s="49">
        <f>COUNTIFS(tbl_RawData_Report1[RH Kit?],"Y",tbl_RawData_Report1[Order No.],tbl_RawData_Report1[[#This Row],[Order No.]])</f>
        <v>0</v>
      </c>
      <c r="BH944" s="49">
        <f>SUM(tbl_RawData_Report1[[#This Row],[RH Kit Req]:[RH Kit PO]])</f>
        <v>0</v>
      </c>
      <c r="BI944" s="49" t="str">
        <f>IFERROR(VLOOKUP(B944,Lookup!A:B,2,FALSE),B944)</f>
        <v xml:space="preserve"> </v>
      </c>
      <c r="BJ944" s="49" t="b">
        <f t="shared" si="14"/>
        <v>1</v>
      </c>
      <c r="BK944" s="49" t="str">
        <f>tbl_RawData_Report1[[#This Row],[Item ID]]&amp;tbl_RawData_Report1[[#This Row],[Order No.]]</f>
        <v xml:space="preserve"> 0000039106</v>
      </c>
      <c r="BL944"/>
      <c r="BM944"/>
      <c r="BN944"/>
    </row>
    <row r="945" spans="1:66" hidden="1" x14ac:dyDescent="0.25">
      <c r="A945" s="35" t="s">
        <v>8</v>
      </c>
      <c r="B945" s="35" t="s">
        <v>4805</v>
      </c>
      <c r="C945" s="35">
        <v>1</v>
      </c>
      <c r="D945" s="35">
        <v>1</v>
      </c>
      <c r="E945" s="35">
        <v>1</v>
      </c>
      <c r="F945" s="35" t="s">
        <v>2345</v>
      </c>
      <c r="G945" s="35" t="s">
        <v>4970</v>
      </c>
      <c r="H945" s="35" t="s">
        <v>4806</v>
      </c>
      <c r="I945" s="35" t="s">
        <v>593</v>
      </c>
      <c r="J945" s="35">
        <v>12000</v>
      </c>
      <c r="K945" s="35" t="s">
        <v>267</v>
      </c>
      <c r="L945" s="35" t="s">
        <v>373</v>
      </c>
      <c r="M945" s="35" t="s">
        <v>122</v>
      </c>
      <c r="N945" s="35" t="s">
        <v>2344</v>
      </c>
      <c r="O945" s="35" t="s">
        <v>122</v>
      </c>
      <c r="P945" s="35" t="s">
        <v>122</v>
      </c>
      <c r="Q945" s="35" t="s">
        <v>311</v>
      </c>
      <c r="R945" s="35" t="s">
        <v>2346</v>
      </c>
      <c r="S945" s="35" t="s">
        <v>2347</v>
      </c>
      <c r="T945" s="35" t="s">
        <v>5068</v>
      </c>
      <c r="U945" s="35" t="s">
        <v>269</v>
      </c>
      <c r="V945" s="35">
        <v>1</v>
      </c>
      <c r="W945" s="35">
        <v>0</v>
      </c>
      <c r="X945" s="49">
        <v>4800</v>
      </c>
      <c r="Y945" s="60" t="s">
        <v>340</v>
      </c>
      <c r="Z945" s="49">
        <v>1</v>
      </c>
      <c r="AA945" s="49">
        <v>4800</v>
      </c>
      <c r="AB945" s="60" t="s">
        <v>4570</v>
      </c>
      <c r="AC945" s="60" t="s">
        <v>4573</v>
      </c>
      <c r="AD945" s="60" t="s">
        <v>4815</v>
      </c>
      <c r="AE945" s="60" t="s">
        <v>4816</v>
      </c>
      <c r="AF945" s="49">
        <v>2019</v>
      </c>
      <c r="AG945" s="60" t="s">
        <v>2437</v>
      </c>
      <c r="AH945" s="60">
        <v>43788</v>
      </c>
      <c r="AI945" s="60">
        <v>43826</v>
      </c>
      <c r="AJ945" s="60">
        <v>43788</v>
      </c>
      <c r="AK945" s="60">
        <v>43788</v>
      </c>
      <c r="AL945" s="60">
        <v>43833</v>
      </c>
      <c r="AM945" s="60" t="s">
        <v>567</v>
      </c>
      <c r="AN945" s="60" t="s">
        <v>4971</v>
      </c>
      <c r="AO945" s="60" t="s">
        <v>4972</v>
      </c>
      <c r="AP945" s="49"/>
      <c r="AQ945" s="60" t="s">
        <v>266</v>
      </c>
      <c r="AR945" s="60" t="s">
        <v>174</v>
      </c>
      <c r="AS945" s="60" t="s">
        <v>174</v>
      </c>
      <c r="AT945" s="49"/>
      <c r="AU945" s="49"/>
      <c r="AV945" s="49"/>
      <c r="AW945" s="60">
        <v>43697</v>
      </c>
      <c r="AX945" s="60" t="s">
        <v>183</v>
      </c>
      <c r="AY945" s="60">
        <v>43833.408213576389</v>
      </c>
      <c r="AZ945" s="60"/>
      <c r="BA945" s="60"/>
      <c r="BB945" s="60" t="s">
        <v>4973</v>
      </c>
      <c r="BC945" s="60">
        <v>43698.689872685187</v>
      </c>
      <c r="BD945" s="60">
        <v>43731</v>
      </c>
      <c r="BE945" s="60"/>
      <c r="BF945" s="49">
        <f>IF(AND(ISBLANK(tbl_RawData_Report1[[#This Row],[REQ_ID]]),tbl_RawData_Report1[[#This Row],[RH Kit?]] = "Y"),1,COUNTIFS(tbl_RawData_Report1[RH Kit?],"Y",tbl_RawData_Report1[REQ_ID],tbl_RawData_Report1[[#This Row],[REQ_ID]]))</f>
        <v>0</v>
      </c>
      <c r="BG945" s="49">
        <f>COUNTIFS(tbl_RawData_Report1[RH Kit?],"Y",tbl_RawData_Report1[Order No.],tbl_RawData_Report1[[#This Row],[Order No.]])</f>
        <v>0</v>
      </c>
      <c r="BH945" s="49">
        <f>SUM(tbl_RawData_Report1[[#This Row],[RH Kit Req]:[RH Kit PO]])</f>
        <v>0</v>
      </c>
      <c r="BI945" s="49" t="str">
        <f>IFERROR(VLOOKUP(B945,Lookup!A:B,2,FALSE),B945)</f>
        <v>PREG_RAPID_TEST1</v>
      </c>
      <c r="BJ945" s="49" t="b">
        <f t="shared" si="14"/>
        <v>1</v>
      </c>
      <c r="BK945" s="49" t="str">
        <f>tbl_RawData_Report1[[#This Row],[Item ID]]&amp;tbl_RawData_Report1[[#This Row],[Order No.]]</f>
        <v>PREG_RAPID_TEST10000039113</v>
      </c>
      <c r="BL945"/>
      <c r="BM945"/>
      <c r="BN945"/>
    </row>
    <row r="946" spans="1:66" hidden="1" x14ac:dyDescent="0.25">
      <c r="A946" s="35" t="s">
        <v>8</v>
      </c>
      <c r="B946" s="35" t="s">
        <v>808</v>
      </c>
      <c r="C946" s="35">
        <v>1</v>
      </c>
      <c r="D946" s="35">
        <v>1</v>
      </c>
      <c r="E946" s="35">
        <v>1</v>
      </c>
      <c r="F946" s="35" t="s">
        <v>436</v>
      </c>
      <c r="G946" s="35" t="s">
        <v>2456</v>
      </c>
      <c r="H946" s="35" t="s">
        <v>809</v>
      </c>
      <c r="I946" s="35" t="s">
        <v>593</v>
      </c>
      <c r="J946" s="35">
        <v>16500</v>
      </c>
      <c r="K946" s="35" t="s">
        <v>2365</v>
      </c>
      <c r="L946" s="35" t="s">
        <v>2460</v>
      </c>
      <c r="M946" s="35" t="s">
        <v>396</v>
      </c>
      <c r="N946" s="35" t="s">
        <v>122</v>
      </c>
      <c r="O946" s="35" t="s">
        <v>2379</v>
      </c>
      <c r="P946" s="35" t="s">
        <v>2461</v>
      </c>
      <c r="Q946" s="35" t="s">
        <v>311</v>
      </c>
      <c r="R946" s="35" t="s">
        <v>316</v>
      </c>
      <c r="S946" s="35" t="s">
        <v>202</v>
      </c>
      <c r="T946" s="35" t="s">
        <v>5068</v>
      </c>
      <c r="U946" s="35" t="s">
        <v>269</v>
      </c>
      <c r="V946" s="35">
        <v>0</v>
      </c>
      <c r="W946" s="35">
        <v>0</v>
      </c>
      <c r="X946" s="49">
        <v>600</v>
      </c>
      <c r="Y946" s="60" t="s">
        <v>346</v>
      </c>
      <c r="Z946" s="49">
        <v>1000</v>
      </c>
      <c r="AA946" s="49">
        <v>600000</v>
      </c>
      <c r="AB946" s="60" t="s">
        <v>637</v>
      </c>
      <c r="AC946" s="60" t="s">
        <v>660</v>
      </c>
      <c r="AD946" s="60" t="s">
        <v>661</v>
      </c>
      <c r="AE946" s="60" t="s">
        <v>662</v>
      </c>
      <c r="AF946" s="49">
        <v>2019</v>
      </c>
      <c r="AG946" s="60" t="s">
        <v>2455</v>
      </c>
      <c r="AH946" s="60">
        <v>43790</v>
      </c>
      <c r="AI946" s="60">
        <v>43825</v>
      </c>
      <c r="AJ946" s="60">
        <v>43790</v>
      </c>
      <c r="AK946" s="60">
        <v>43788</v>
      </c>
      <c r="AL946" s="60">
        <v>43825</v>
      </c>
      <c r="AM946" s="60" t="s">
        <v>567</v>
      </c>
      <c r="AN946" s="60" t="s">
        <v>2457</v>
      </c>
      <c r="AO946" s="60" t="s">
        <v>2560</v>
      </c>
      <c r="AP946" s="49"/>
      <c r="AQ946" s="60" t="s">
        <v>266</v>
      </c>
      <c r="AR946" s="60" t="s">
        <v>174</v>
      </c>
      <c r="AS946" s="60" t="s">
        <v>174</v>
      </c>
      <c r="AT946" s="49">
        <v>1</v>
      </c>
      <c r="AU946" s="49">
        <v>1</v>
      </c>
      <c r="AV946" s="49">
        <v>1</v>
      </c>
      <c r="AW946" s="60">
        <v>43698</v>
      </c>
      <c r="AX946" s="60" t="s">
        <v>183</v>
      </c>
      <c r="AY946" s="60">
        <v>43825.671134374999</v>
      </c>
      <c r="AZ946" s="60">
        <v>43676</v>
      </c>
      <c r="BA946" s="60">
        <v>43678</v>
      </c>
      <c r="BB946" s="60" t="s">
        <v>2561</v>
      </c>
      <c r="BC946" s="60">
        <v>43698.782442129632</v>
      </c>
      <c r="BD946" s="60">
        <v>43756</v>
      </c>
      <c r="BE946" s="60">
        <v>43791</v>
      </c>
      <c r="BF946" s="49">
        <f>IF(AND(ISBLANK(tbl_RawData_Report1[[#This Row],[REQ_ID]]),tbl_RawData_Report1[[#This Row],[RH Kit?]] = "Y"),1,COUNTIFS(tbl_RawData_Report1[RH Kit?],"Y",tbl_RawData_Report1[REQ_ID],tbl_RawData_Report1[[#This Row],[REQ_ID]]))</f>
        <v>0</v>
      </c>
      <c r="BG946" s="49">
        <f>COUNTIFS(tbl_RawData_Report1[RH Kit?],"Y",tbl_RawData_Report1[Order No.],tbl_RawData_Report1[[#This Row],[Order No.]])</f>
        <v>0</v>
      </c>
      <c r="BH946" s="49">
        <f>SUM(tbl_RawData_Report1[[#This Row],[RH Kit Req]:[RH Kit PO]])</f>
        <v>0</v>
      </c>
      <c r="BI946" s="49" t="str">
        <f>IFERROR(VLOOKUP(B946,Lookup!A:B,2,FALSE),B946)</f>
        <v>AMOXYCILLIN_500MG</v>
      </c>
      <c r="BJ946" s="49" t="b">
        <f t="shared" si="14"/>
        <v>1</v>
      </c>
      <c r="BK946" s="49" t="str">
        <f>tbl_RawData_Report1[[#This Row],[Item ID]]&amp;tbl_RawData_Report1[[#This Row],[Order No.]]</f>
        <v>AMOXYCILLIN_500MG0000039117</v>
      </c>
      <c r="BL946"/>
      <c r="BM946"/>
      <c r="BN946"/>
    </row>
    <row r="947" spans="1:66" hidden="1" x14ac:dyDescent="0.25">
      <c r="A947" s="35" t="s">
        <v>8</v>
      </c>
      <c r="B947" s="35" t="s">
        <v>1384</v>
      </c>
      <c r="C947" s="35">
        <v>2</v>
      </c>
      <c r="D947" s="35">
        <v>1</v>
      </c>
      <c r="E947" s="35">
        <v>1</v>
      </c>
      <c r="F947" s="35" t="s">
        <v>436</v>
      </c>
      <c r="G947" s="35" t="s">
        <v>2456</v>
      </c>
      <c r="H947" s="35" t="s">
        <v>2388</v>
      </c>
      <c r="I947" s="35" t="s">
        <v>593</v>
      </c>
      <c r="J947" s="35">
        <v>20000</v>
      </c>
      <c r="K947" s="35" t="s">
        <v>2365</v>
      </c>
      <c r="L947" s="35" t="s">
        <v>2460</v>
      </c>
      <c r="M947" s="35" t="s">
        <v>396</v>
      </c>
      <c r="N947" s="35" t="s">
        <v>122</v>
      </c>
      <c r="O947" s="35" t="s">
        <v>2379</v>
      </c>
      <c r="P947" s="35" t="s">
        <v>2461</v>
      </c>
      <c r="Q947" s="35" t="s">
        <v>311</v>
      </c>
      <c r="R947" s="35" t="s">
        <v>316</v>
      </c>
      <c r="S947" s="35" t="s">
        <v>202</v>
      </c>
      <c r="T947" s="35" t="s">
        <v>5068</v>
      </c>
      <c r="U947" s="35" t="s">
        <v>269</v>
      </c>
      <c r="V947" s="35">
        <v>0</v>
      </c>
      <c r="W947" s="35">
        <v>0</v>
      </c>
      <c r="X947" s="49">
        <v>4000</v>
      </c>
      <c r="Y947" s="60" t="s">
        <v>703</v>
      </c>
      <c r="Z947" s="49">
        <v>50</v>
      </c>
      <c r="AA947" s="49">
        <v>200000</v>
      </c>
      <c r="AB947" s="60" t="s">
        <v>637</v>
      </c>
      <c r="AC947" s="60" t="s">
        <v>660</v>
      </c>
      <c r="AD947" s="60" t="s">
        <v>661</v>
      </c>
      <c r="AE947" s="60" t="s">
        <v>662</v>
      </c>
      <c r="AF947" s="49">
        <v>2019</v>
      </c>
      <c r="AG947" s="60" t="s">
        <v>2455</v>
      </c>
      <c r="AH947" s="60">
        <v>43790</v>
      </c>
      <c r="AI947" s="60">
        <v>43825</v>
      </c>
      <c r="AJ947" s="60">
        <v>43790</v>
      </c>
      <c r="AK947" s="60">
        <v>43788</v>
      </c>
      <c r="AL947" s="60">
        <v>43825</v>
      </c>
      <c r="AM947" s="60" t="s">
        <v>567</v>
      </c>
      <c r="AN947" s="60" t="s">
        <v>2457</v>
      </c>
      <c r="AO947" s="60" t="s">
        <v>2458</v>
      </c>
      <c r="AP947" s="49"/>
      <c r="AQ947" s="60" t="s">
        <v>266</v>
      </c>
      <c r="AR947" s="60" t="s">
        <v>174</v>
      </c>
      <c r="AS947" s="60" t="s">
        <v>174</v>
      </c>
      <c r="AT947" s="49">
        <v>2</v>
      </c>
      <c r="AU947" s="49">
        <v>1</v>
      </c>
      <c r="AV947" s="49">
        <v>1</v>
      </c>
      <c r="AW947" s="60">
        <v>43698</v>
      </c>
      <c r="AX947" s="60" t="s">
        <v>183</v>
      </c>
      <c r="AY947" s="60">
        <v>43825.671134374999</v>
      </c>
      <c r="AZ947" s="60">
        <v>43676</v>
      </c>
      <c r="BA947" s="60">
        <v>43678</v>
      </c>
      <c r="BB947" s="60" t="s">
        <v>2459</v>
      </c>
      <c r="BC947" s="60">
        <v>43698.782442129632</v>
      </c>
      <c r="BD947" s="60">
        <v>43756</v>
      </c>
      <c r="BE947" s="60">
        <v>43791</v>
      </c>
      <c r="BF947" s="49">
        <f>IF(AND(ISBLANK(tbl_RawData_Report1[[#This Row],[REQ_ID]]),tbl_RawData_Report1[[#This Row],[RH Kit?]] = "Y"),1,COUNTIFS(tbl_RawData_Report1[RH Kit?],"Y",tbl_RawData_Report1[REQ_ID],tbl_RawData_Report1[[#This Row],[REQ_ID]]))</f>
        <v>0</v>
      </c>
      <c r="BG947" s="49">
        <f>COUNTIFS(tbl_RawData_Report1[RH Kit?],"Y",tbl_RawData_Report1[Order No.],tbl_RawData_Report1[[#This Row],[Order No.]])</f>
        <v>0</v>
      </c>
      <c r="BH947" s="49">
        <f>SUM(tbl_RawData_Report1[[#This Row],[RH Kit Req]:[RH Kit PO]])</f>
        <v>0</v>
      </c>
      <c r="BI947" s="49" t="str">
        <f>IFERROR(VLOOKUP(B947,Lookup!A:B,2,FALSE),B947)</f>
        <v>AMPICILLIN500MGINJ</v>
      </c>
      <c r="BJ947" s="49" t="b">
        <f t="shared" si="14"/>
        <v>1</v>
      </c>
      <c r="BK947" s="49" t="str">
        <f>tbl_RawData_Report1[[#This Row],[Item ID]]&amp;tbl_RawData_Report1[[#This Row],[Order No.]]</f>
        <v>AMPICILLIN500MGINJ0000039117</v>
      </c>
      <c r="BL947"/>
      <c r="BM947"/>
      <c r="BN947"/>
    </row>
    <row r="948" spans="1:66" hidden="1" x14ac:dyDescent="0.25">
      <c r="A948" s="35" t="s">
        <v>8</v>
      </c>
      <c r="B948" s="35" t="s">
        <v>639</v>
      </c>
      <c r="C948" s="35">
        <v>1</v>
      </c>
      <c r="D948" s="35">
        <v>1</v>
      </c>
      <c r="E948" s="35">
        <v>1</v>
      </c>
      <c r="F948" s="35" t="s">
        <v>423</v>
      </c>
      <c r="G948" s="35" t="s">
        <v>2562</v>
      </c>
      <c r="H948" s="35" t="s">
        <v>640</v>
      </c>
      <c r="I948" s="35" t="s">
        <v>593</v>
      </c>
      <c r="J948" s="35">
        <v>720</v>
      </c>
      <c r="K948" s="35" t="s">
        <v>400</v>
      </c>
      <c r="L948" s="35" t="s">
        <v>401</v>
      </c>
      <c r="M948" s="35" t="s">
        <v>396</v>
      </c>
      <c r="N948" s="35" t="s">
        <v>122</v>
      </c>
      <c r="O948" s="35" t="s">
        <v>402</v>
      </c>
      <c r="P948" s="35" t="s">
        <v>403</v>
      </c>
      <c r="Q948" s="35" t="s">
        <v>311</v>
      </c>
      <c r="R948" s="35" t="s">
        <v>283</v>
      </c>
      <c r="S948" s="35" t="s">
        <v>284</v>
      </c>
      <c r="T948" s="35" t="s">
        <v>5061</v>
      </c>
      <c r="U948" s="35" t="s">
        <v>209</v>
      </c>
      <c r="V948" s="35">
        <v>0</v>
      </c>
      <c r="W948" s="35">
        <v>0</v>
      </c>
      <c r="X948" s="49">
        <v>1</v>
      </c>
      <c r="Y948" s="60" t="s">
        <v>340</v>
      </c>
      <c r="Z948" s="49">
        <v>1</v>
      </c>
      <c r="AA948" s="49">
        <v>1</v>
      </c>
      <c r="AB948" s="60" t="s">
        <v>637</v>
      </c>
      <c r="AC948" s="60" t="s">
        <v>641</v>
      </c>
      <c r="AD948" s="60" t="s">
        <v>347</v>
      </c>
      <c r="AE948" s="60" t="s">
        <v>348</v>
      </c>
      <c r="AF948" s="49">
        <v>2019</v>
      </c>
      <c r="AG948" s="60"/>
      <c r="AH948" s="60"/>
      <c r="AI948" s="60"/>
      <c r="AJ948" s="60"/>
      <c r="AK948" s="60">
        <v>43711</v>
      </c>
      <c r="AL948" s="60"/>
      <c r="AM948" s="60" t="s">
        <v>568</v>
      </c>
      <c r="AN948" s="60" t="s">
        <v>2563</v>
      </c>
      <c r="AO948" s="60" t="s">
        <v>2564</v>
      </c>
      <c r="AP948" s="49"/>
      <c r="AQ948" s="60" t="s">
        <v>266</v>
      </c>
      <c r="AR948" s="60" t="s">
        <v>174</v>
      </c>
      <c r="AS948" s="60" t="s">
        <v>174</v>
      </c>
      <c r="AT948" s="49"/>
      <c r="AU948" s="49"/>
      <c r="AV948" s="49"/>
      <c r="AW948" s="60">
        <v>43698</v>
      </c>
      <c r="AX948" s="60" t="s">
        <v>183</v>
      </c>
      <c r="AY948" s="60">
        <v>43742.85701010417</v>
      </c>
      <c r="AZ948" s="60"/>
      <c r="BA948" s="60"/>
      <c r="BB948" s="60" t="s">
        <v>2565</v>
      </c>
      <c r="BC948" s="60">
        <v>43698.704074074078</v>
      </c>
      <c r="BD948" s="60">
        <v>43705</v>
      </c>
      <c r="BE948" s="60">
        <v>47848</v>
      </c>
      <c r="BF948" s="49">
        <f>IF(AND(ISBLANK(tbl_RawData_Report1[[#This Row],[REQ_ID]]),tbl_RawData_Report1[[#This Row],[RH Kit?]] = "Y"),1,COUNTIFS(tbl_RawData_Report1[RH Kit?],"Y",tbl_RawData_Report1[REQ_ID],tbl_RawData_Report1[[#This Row],[REQ_ID]]))</f>
        <v>0</v>
      </c>
      <c r="BG948" s="49">
        <f>COUNTIFS(tbl_RawData_Report1[RH Kit?],"Y",tbl_RawData_Report1[Order No.],tbl_RawData_Report1[[#This Row],[Order No.]])</f>
        <v>0</v>
      </c>
      <c r="BH948" s="49">
        <f>SUM(tbl_RawData_Report1[[#This Row],[RH Kit Req]:[RH Kit PO]])</f>
        <v>0</v>
      </c>
      <c r="BI948" s="49" t="str">
        <f>IFERROR(VLOOKUP(B948,Lookup!A:B,2,FALSE),B948)</f>
        <v>PRESHIPMENTINSPCPH</v>
      </c>
      <c r="BJ948" s="49" t="b">
        <f t="shared" si="14"/>
        <v>1</v>
      </c>
      <c r="BK948" s="49" t="str">
        <f>tbl_RawData_Report1[[#This Row],[Item ID]]&amp;tbl_RawData_Report1[[#This Row],[Order No.]]</f>
        <v>PRESHIPMENTINSPCPH0000039118</v>
      </c>
      <c r="BL948"/>
      <c r="BM948"/>
      <c r="BN948"/>
    </row>
    <row r="949" spans="1:66" hidden="1" x14ac:dyDescent="0.25">
      <c r="A949" s="35" t="s">
        <v>8</v>
      </c>
      <c r="B949" s="35" t="s">
        <v>2566</v>
      </c>
      <c r="C949" s="35">
        <v>19</v>
      </c>
      <c r="D949" s="35">
        <v>1</v>
      </c>
      <c r="E949" s="35">
        <v>1</v>
      </c>
      <c r="F949" s="35" t="s">
        <v>435</v>
      </c>
      <c r="G949" s="35" t="s">
        <v>2417</v>
      </c>
      <c r="H949" s="35" t="s">
        <v>2567</v>
      </c>
      <c r="I949" s="35" t="s">
        <v>593</v>
      </c>
      <c r="J949" s="35">
        <v>1625</v>
      </c>
      <c r="K949" s="35" t="s">
        <v>635</v>
      </c>
      <c r="L949" s="35" t="s">
        <v>1584</v>
      </c>
      <c r="M949" s="35" t="s">
        <v>396</v>
      </c>
      <c r="N949" s="35" t="s">
        <v>122</v>
      </c>
      <c r="O949" s="35" t="s">
        <v>1585</v>
      </c>
      <c r="P949" s="35" t="s">
        <v>2422</v>
      </c>
      <c r="Q949" s="35" t="s">
        <v>311</v>
      </c>
      <c r="R949" s="35" t="s">
        <v>280</v>
      </c>
      <c r="S949" s="35" t="s">
        <v>189</v>
      </c>
      <c r="T949" s="35" t="s">
        <v>5061</v>
      </c>
      <c r="U949" s="35" t="s">
        <v>269</v>
      </c>
      <c r="V949" s="35">
        <v>0</v>
      </c>
      <c r="W949" s="35">
        <v>0</v>
      </c>
      <c r="X949" s="49">
        <v>2500</v>
      </c>
      <c r="Y949" s="60" t="s">
        <v>860</v>
      </c>
      <c r="Z949" s="49">
        <v>4</v>
      </c>
      <c r="AA949" s="49">
        <v>10000</v>
      </c>
      <c r="AB949" s="60" t="s">
        <v>637</v>
      </c>
      <c r="AC949" s="60" t="s">
        <v>660</v>
      </c>
      <c r="AD949" s="60" t="s">
        <v>661</v>
      </c>
      <c r="AE949" s="60" t="s">
        <v>662</v>
      </c>
      <c r="AF949" s="49">
        <v>2019</v>
      </c>
      <c r="AG949" s="60" t="s">
        <v>2416</v>
      </c>
      <c r="AH949" s="60">
        <v>43819</v>
      </c>
      <c r="AI949" s="60">
        <v>43840</v>
      </c>
      <c r="AJ949" s="60">
        <v>43819</v>
      </c>
      <c r="AK949" s="60">
        <v>43819</v>
      </c>
      <c r="AL949" s="60">
        <v>43840</v>
      </c>
      <c r="AM949" s="60" t="s">
        <v>568</v>
      </c>
      <c r="AN949" s="60" t="s">
        <v>2418</v>
      </c>
      <c r="AO949" s="60" t="s">
        <v>2568</v>
      </c>
      <c r="AP949" s="49"/>
      <c r="AQ949" s="60" t="s">
        <v>266</v>
      </c>
      <c r="AR949" s="60" t="s">
        <v>174</v>
      </c>
      <c r="AS949" s="60" t="s">
        <v>174</v>
      </c>
      <c r="AT949" s="49">
        <v>26</v>
      </c>
      <c r="AU949" s="49">
        <v>1</v>
      </c>
      <c r="AV949" s="49">
        <v>1</v>
      </c>
      <c r="AW949" s="60">
        <v>43698</v>
      </c>
      <c r="AX949" s="60" t="s">
        <v>183</v>
      </c>
      <c r="AY949" s="60">
        <v>43888.851141782405</v>
      </c>
      <c r="AZ949" s="60">
        <v>43693</v>
      </c>
      <c r="BA949" s="60">
        <v>43696</v>
      </c>
      <c r="BB949" s="60" t="s">
        <v>2569</v>
      </c>
      <c r="BC949" s="60">
        <v>43699.397407407407</v>
      </c>
      <c r="BD949" s="60">
        <v>43810</v>
      </c>
      <c r="BE949" s="60">
        <v>44391</v>
      </c>
      <c r="BF949" s="49">
        <f>IF(AND(ISBLANK(tbl_RawData_Report1[[#This Row],[REQ_ID]]),tbl_RawData_Report1[[#This Row],[RH Kit?]] = "Y"),1,COUNTIFS(tbl_RawData_Report1[RH Kit?],"Y",tbl_RawData_Report1[REQ_ID],tbl_RawData_Report1[[#This Row],[REQ_ID]]))</f>
        <v>0</v>
      </c>
      <c r="BG949" s="49">
        <f>COUNTIFS(tbl_RawData_Report1[RH Kit?],"Y",tbl_RawData_Report1[Order No.],tbl_RawData_Report1[[#This Row],[Order No.]])</f>
        <v>0</v>
      </c>
      <c r="BH949" s="49">
        <f>SUM(tbl_RawData_Report1[[#This Row],[RH Kit Req]:[RH Kit PO]])</f>
        <v>0</v>
      </c>
      <c r="BI949" s="49" t="str">
        <f>IFERROR(VLOOKUP(B949,Lookup!A:B,2,FALSE),B949)</f>
        <v>AZTHROMYCN_250MG_4</v>
      </c>
      <c r="BJ949" s="49" t="b">
        <f t="shared" si="14"/>
        <v>1</v>
      </c>
      <c r="BK949" s="49" t="str">
        <f>tbl_RawData_Report1[[#This Row],[Item ID]]&amp;tbl_RawData_Report1[[#This Row],[Order No.]]</f>
        <v>AZTHROMYCN_250MG_40000039121</v>
      </c>
      <c r="BL949"/>
      <c r="BM949"/>
      <c r="BN949"/>
    </row>
    <row r="950" spans="1:66" hidden="1" x14ac:dyDescent="0.25">
      <c r="A950" s="35" t="s">
        <v>8</v>
      </c>
      <c r="B950" s="35" t="s">
        <v>2419</v>
      </c>
      <c r="C950" s="35">
        <v>18</v>
      </c>
      <c r="D950" s="35">
        <v>1</v>
      </c>
      <c r="E950" s="35">
        <v>1</v>
      </c>
      <c r="F950" s="35" t="s">
        <v>435</v>
      </c>
      <c r="G950" s="35" t="s">
        <v>2417</v>
      </c>
      <c r="H950" s="35" t="s">
        <v>818</v>
      </c>
      <c r="I950" s="35" t="s">
        <v>593</v>
      </c>
      <c r="J950" s="35">
        <v>1100</v>
      </c>
      <c r="K950" s="35" t="s">
        <v>635</v>
      </c>
      <c r="L950" s="35" t="s">
        <v>1584</v>
      </c>
      <c r="M950" s="35" t="s">
        <v>396</v>
      </c>
      <c r="N950" s="35" t="s">
        <v>122</v>
      </c>
      <c r="O950" s="35" t="s">
        <v>1585</v>
      </c>
      <c r="P950" s="35" t="s">
        <v>2422</v>
      </c>
      <c r="Q950" s="35" t="s">
        <v>311</v>
      </c>
      <c r="R950" s="35" t="s">
        <v>280</v>
      </c>
      <c r="S950" s="35" t="s">
        <v>189</v>
      </c>
      <c r="T950" s="35" t="s">
        <v>5061</v>
      </c>
      <c r="U950" s="35" t="s">
        <v>269</v>
      </c>
      <c r="V950" s="35">
        <v>0</v>
      </c>
      <c r="W950" s="35">
        <v>0</v>
      </c>
      <c r="X950" s="49">
        <v>100</v>
      </c>
      <c r="Y950" s="60" t="s">
        <v>346</v>
      </c>
      <c r="Z950" s="49">
        <v>1000</v>
      </c>
      <c r="AA950" s="49">
        <v>100000</v>
      </c>
      <c r="AB950" s="60" t="s">
        <v>637</v>
      </c>
      <c r="AC950" s="60" t="s">
        <v>715</v>
      </c>
      <c r="AD950" s="60" t="s">
        <v>661</v>
      </c>
      <c r="AE950" s="60" t="s">
        <v>662</v>
      </c>
      <c r="AF950" s="49">
        <v>2019</v>
      </c>
      <c r="AG950" s="60" t="s">
        <v>2416</v>
      </c>
      <c r="AH950" s="60">
        <v>43819</v>
      </c>
      <c r="AI950" s="60">
        <v>43840</v>
      </c>
      <c r="AJ950" s="60">
        <v>43819</v>
      </c>
      <c r="AK950" s="60">
        <v>43819</v>
      </c>
      <c r="AL950" s="60">
        <v>43840</v>
      </c>
      <c r="AM950" s="60" t="s">
        <v>568</v>
      </c>
      <c r="AN950" s="60" t="s">
        <v>2418</v>
      </c>
      <c r="AO950" s="60" t="s">
        <v>2420</v>
      </c>
      <c r="AP950" s="49"/>
      <c r="AQ950" s="60" t="s">
        <v>266</v>
      </c>
      <c r="AR950" s="60" t="s">
        <v>174</v>
      </c>
      <c r="AS950" s="60" t="s">
        <v>174</v>
      </c>
      <c r="AT950" s="49">
        <v>25</v>
      </c>
      <c r="AU950" s="49">
        <v>1</v>
      </c>
      <c r="AV950" s="49">
        <v>1</v>
      </c>
      <c r="AW950" s="60">
        <v>43698</v>
      </c>
      <c r="AX950" s="60" t="s">
        <v>183</v>
      </c>
      <c r="AY950" s="60">
        <v>43888.851141782405</v>
      </c>
      <c r="AZ950" s="60">
        <v>43693</v>
      </c>
      <c r="BA950" s="60">
        <v>43696</v>
      </c>
      <c r="BB950" s="60" t="s">
        <v>2421</v>
      </c>
      <c r="BC950" s="60">
        <v>43699.397407407407</v>
      </c>
      <c r="BD950" s="60">
        <v>43810</v>
      </c>
      <c r="BE950" s="60">
        <v>44391</v>
      </c>
      <c r="BF950" s="49">
        <f>IF(AND(ISBLANK(tbl_RawData_Report1[[#This Row],[REQ_ID]]),tbl_RawData_Report1[[#This Row],[RH Kit?]] = "Y"),1,COUNTIFS(tbl_RawData_Report1[RH Kit?],"Y",tbl_RawData_Report1[REQ_ID],tbl_RawData_Report1[[#This Row],[REQ_ID]]))</f>
        <v>0</v>
      </c>
      <c r="BG950" s="49">
        <f>COUNTIFS(tbl_RawData_Report1[RH Kit?],"Y",tbl_RawData_Report1[Order No.],tbl_RawData_Report1[[#This Row],[Order No.]])</f>
        <v>0</v>
      </c>
      <c r="BH950" s="49">
        <f>SUM(tbl_RawData_Report1[[#This Row],[RH Kit Req]:[RH Kit PO]])</f>
        <v>0</v>
      </c>
      <c r="BI950" s="49" t="str">
        <f>IFERROR(VLOOKUP(B950,Lookup!A:B,2,FALSE),B950)</f>
        <v>DOXYCYCN100MG_1000</v>
      </c>
      <c r="BJ950" s="49" t="b">
        <f t="shared" si="14"/>
        <v>1</v>
      </c>
      <c r="BK950" s="49" t="str">
        <f>tbl_RawData_Report1[[#This Row],[Item ID]]&amp;tbl_RawData_Report1[[#This Row],[Order No.]]</f>
        <v>DOXYCYCN100MG_10000000039121</v>
      </c>
      <c r="BL950"/>
      <c r="BM950"/>
      <c r="BN950"/>
    </row>
    <row r="951" spans="1:66" hidden="1" x14ac:dyDescent="0.25">
      <c r="A951" s="35" t="s">
        <v>8</v>
      </c>
      <c r="B951" s="35" t="s">
        <v>639</v>
      </c>
      <c r="C951" s="35">
        <v>1</v>
      </c>
      <c r="D951" s="35">
        <v>1</v>
      </c>
      <c r="E951" s="35">
        <v>1</v>
      </c>
      <c r="F951" s="35" t="s">
        <v>2345</v>
      </c>
      <c r="G951" s="35" t="s">
        <v>2450</v>
      </c>
      <c r="H951" s="35" t="s">
        <v>2452</v>
      </c>
      <c r="I951" s="35" t="s">
        <v>593</v>
      </c>
      <c r="J951" s="35">
        <v>630</v>
      </c>
      <c r="K951" s="35" t="s">
        <v>267</v>
      </c>
      <c r="L951" s="35" t="s">
        <v>373</v>
      </c>
      <c r="M951" s="35" t="s">
        <v>122</v>
      </c>
      <c r="N951" s="35" t="s">
        <v>2344</v>
      </c>
      <c r="O951" s="35" t="s">
        <v>122</v>
      </c>
      <c r="P951" s="35" t="s">
        <v>122</v>
      </c>
      <c r="Q951" s="35" t="s">
        <v>311</v>
      </c>
      <c r="R951" s="35" t="s">
        <v>2346</v>
      </c>
      <c r="S951" s="35" t="s">
        <v>2347</v>
      </c>
      <c r="T951" s="35" t="s">
        <v>5068</v>
      </c>
      <c r="U951" s="35" t="s">
        <v>209</v>
      </c>
      <c r="V951" s="35">
        <v>1</v>
      </c>
      <c r="W951" s="35">
        <v>0</v>
      </c>
      <c r="X951" s="49">
        <v>1</v>
      </c>
      <c r="Y951" s="60" t="s">
        <v>340</v>
      </c>
      <c r="Z951" s="49">
        <v>1</v>
      </c>
      <c r="AA951" s="49">
        <v>1</v>
      </c>
      <c r="AB951" s="60" t="s">
        <v>637</v>
      </c>
      <c r="AC951" s="60" t="s">
        <v>641</v>
      </c>
      <c r="AD951" s="60" t="s">
        <v>347</v>
      </c>
      <c r="AE951" s="60" t="s">
        <v>348</v>
      </c>
      <c r="AF951" s="49">
        <v>2019</v>
      </c>
      <c r="AG951" s="60" t="s">
        <v>2437</v>
      </c>
      <c r="AH951" s="60"/>
      <c r="AI951" s="60"/>
      <c r="AJ951" s="60"/>
      <c r="AK951" s="60">
        <v>43817</v>
      </c>
      <c r="AL951" s="60"/>
      <c r="AM951" s="60" t="s">
        <v>567</v>
      </c>
      <c r="AN951" s="60" t="s">
        <v>2451</v>
      </c>
      <c r="AO951" s="60" t="s">
        <v>2453</v>
      </c>
      <c r="AP951" s="49"/>
      <c r="AQ951" s="60" t="s">
        <v>266</v>
      </c>
      <c r="AR951" s="60" t="s">
        <v>174</v>
      </c>
      <c r="AS951" s="60" t="s">
        <v>174</v>
      </c>
      <c r="AT951" s="49"/>
      <c r="AU951" s="49"/>
      <c r="AV951" s="49"/>
      <c r="AW951" s="60">
        <v>43699</v>
      </c>
      <c r="AX951" s="60" t="s">
        <v>183</v>
      </c>
      <c r="AY951" s="60">
        <v>43847.693078900462</v>
      </c>
      <c r="AZ951" s="60"/>
      <c r="BA951" s="60"/>
      <c r="BB951" s="60" t="s">
        <v>2454</v>
      </c>
      <c r="BC951" s="60">
        <v>43700.560983796298</v>
      </c>
      <c r="BD951" s="60">
        <v>43815</v>
      </c>
      <c r="BE951" s="60"/>
      <c r="BF951" s="49">
        <f>IF(AND(ISBLANK(tbl_RawData_Report1[[#This Row],[REQ_ID]]),tbl_RawData_Report1[[#This Row],[RH Kit?]] = "Y"),1,COUNTIFS(tbl_RawData_Report1[RH Kit?],"Y",tbl_RawData_Report1[REQ_ID],tbl_RawData_Report1[[#This Row],[REQ_ID]]))</f>
        <v>0</v>
      </c>
      <c r="BG951" s="49">
        <f>COUNTIFS(tbl_RawData_Report1[RH Kit?],"Y",tbl_RawData_Report1[Order No.],tbl_RawData_Report1[[#This Row],[Order No.]])</f>
        <v>0</v>
      </c>
      <c r="BH951" s="49">
        <f>SUM(tbl_RawData_Report1[[#This Row],[RH Kit Req]:[RH Kit PO]])</f>
        <v>0</v>
      </c>
      <c r="BI951" s="49" t="str">
        <f>IFERROR(VLOOKUP(B951,Lookup!A:B,2,FALSE),B951)</f>
        <v>PRESHIPMENTINSPCPH</v>
      </c>
      <c r="BJ951" s="49" t="b">
        <f t="shared" si="14"/>
        <v>1</v>
      </c>
      <c r="BK951" s="49" t="str">
        <f>tbl_RawData_Report1[[#This Row],[Item ID]]&amp;tbl_RawData_Report1[[#This Row],[Order No.]]</f>
        <v>PRESHIPMENTINSPCPH0000039127</v>
      </c>
      <c r="BL951"/>
      <c r="BM951"/>
      <c r="BN951"/>
    </row>
    <row r="952" spans="1:66" hidden="1" x14ac:dyDescent="0.25">
      <c r="A952" s="35" t="s">
        <v>8</v>
      </c>
      <c r="B952" s="35" t="s">
        <v>1789</v>
      </c>
      <c r="C952" s="35">
        <v>1</v>
      </c>
      <c r="D952" s="35">
        <v>1</v>
      </c>
      <c r="E952" s="35">
        <v>1</v>
      </c>
      <c r="F952" s="35" t="s">
        <v>1559</v>
      </c>
      <c r="G952" s="35" t="s">
        <v>2463</v>
      </c>
      <c r="H952" s="35" t="s">
        <v>3150</v>
      </c>
      <c r="I952" s="35" t="s">
        <v>593</v>
      </c>
      <c r="J952" s="35">
        <v>0</v>
      </c>
      <c r="K952" s="35" t="s">
        <v>1555</v>
      </c>
      <c r="L952" s="35" t="s">
        <v>2469</v>
      </c>
      <c r="M952" s="35" t="s">
        <v>396</v>
      </c>
      <c r="N952" s="35" t="s">
        <v>122</v>
      </c>
      <c r="O952" s="35" t="s">
        <v>1557</v>
      </c>
      <c r="P952" s="35" t="s">
        <v>2470</v>
      </c>
      <c r="Q952" s="35" t="s">
        <v>311</v>
      </c>
      <c r="R952" s="35" t="s">
        <v>1025</v>
      </c>
      <c r="S952" s="35" t="s">
        <v>1026</v>
      </c>
      <c r="T952" s="35" t="s">
        <v>5058</v>
      </c>
      <c r="U952" s="35" t="s">
        <v>272</v>
      </c>
      <c r="V952" s="35">
        <v>0</v>
      </c>
      <c r="W952" s="35">
        <v>0</v>
      </c>
      <c r="X952" s="49">
        <v>0</v>
      </c>
      <c r="Y952" s="60" t="s">
        <v>1793</v>
      </c>
      <c r="Z952" s="49">
        <v>60</v>
      </c>
      <c r="AA952" s="49">
        <v>0</v>
      </c>
      <c r="AB952" s="60" t="s">
        <v>637</v>
      </c>
      <c r="AC952" s="60" t="s">
        <v>1794</v>
      </c>
      <c r="AD952" s="60" t="s">
        <v>2471</v>
      </c>
      <c r="AE952" s="60" t="s">
        <v>2472</v>
      </c>
      <c r="AF952" s="49">
        <v>2019</v>
      </c>
      <c r="AG952" s="60" t="s">
        <v>2462</v>
      </c>
      <c r="AH952" s="60">
        <v>43829</v>
      </c>
      <c r="AI952" s="60">
        <v>43835</v>
      </c>
      <c r="AJ952" s="60">
        <v>43829</v>
      </c>
      <c r="AK952" s="60">
        <v>43830</v>
      </c>
      <c r="AL952" s="60"/>
      <c r="AM952" s="60" t="s">
        <v>566</v>
      </c>
      <c r="AN952" s="60" t="s">
        <v>2464</v>
      </c>
      <c r="AO952" s="60" t="s">
        <v>3151</v>
      </c>
      <c r="AP952" s="49"/>
      <c r="AQ952" s="60" t="s">
        <v>266</v>
      </c>
      <c r="AR952" s="60" t="s">
        <v>174</v>
      </c>
      <c r="AS952" s="60" t="s">
        <v>174</v>
      </c>
      <c r="AT952" s="49">
        <v>1</v>
      </c>
      <c r="AU952" s="49">
        <v>1</v>
      </c>
      <c r="AV952" s="49">
        <v>1</v>
      </c>
      <c r="AW952" s="60">
        <v>43703</v>
      </c>
      <c r="AX952" s="60" t="s">
        <v>183</v>
      </c>
      <c r="AY952" s="60">
        <v>43871.818118483796</v>
      </c>
      <c r="AZ952" s="60">
        <v>43692</v>
      </c>
      <c r="BA952" s="60">
        <v>43694</v>
      </c>
      <c r="BB952" s="60" t="s">
        <v>3152</v>
      </c>
      <c r="BC952" s="60">
        <v>43704.575486111113</v>
      </c>
      <c r="BD952" s="60">
        <v>43801</v>
      </c>
      <c r="BE952" s="60">
        <v>43830</v>
      </c>
      <c r="BF952" s="49">
        <f>IF(AND(ISBLANK(tbl_RawData_Report1[[#This Row],[REQ_ID]]),tbl_RawData_Report1[[#This Row],[RH Kit?]] = "Y"),1,COUNTIFS(tbl_RawData_Report1[RH Kit?],"Y",tbl_RawData_Report1[REQ_ID],tbl_RawData_Report1[[#This Row],[REQ_ID]]))</f>
        <v>0</v>
      </c>
      <c r="BG952" s="49">
        <f>COUNTIFS(tbl_RawData_Report1[RH Kit?],"Y",tbl_RawData_Report1[Order No.],tbl_RawData_Report1[[#This Row],[Order No.]])</f>
        <v>0</v>
      </c>
      <c r="BH952" s="49">
        <f>SUM(tbl_RawData_Report1[[#This Row],[RH Kit Req]:[RH Kit PO]])</f>
        <v>0</v>
      </c>
      <c r="BI952" s="49" t="str">
        <f>IFERROR(VLOOKUP(B952,Lookup!A:B,2,FALSE),B952)</f>
        <v>3TC30MG+AZT60MG</v>
      </c>
      <c r="BJ952" s="49" t="b">
        <f t="shared" si="14"/>
        <v>0</v>
      </c>
      <c r="BK952" s="49" t="str">
        <f>tbl_RawData_Report1[[#This Row],[Item ID]]&amp;tbl_RawData_Report1[[#This Row],[Order No.]]</f>
        <v>3TC30MG+AZT60MG0000039147</v>
      </c>
      <c r="BL952"/>
      <c r="BM952"/>
      <c r="BN952"/>
    </row>
    <row r="953" spans="1:66" hidden="1" x14ac:dyDescent="0.25">
      <c r="A953" s="35" t="s">
        <v>8</v>
      </c>
      <c r="B953" s="35" t="s">
        <v>1789</v>
      </c>
      <c r="C953" s="35">
        <v>1</v>
      </c>
      <c r="D953" s="35">
        <v>1</v>
      </c>
      <c r="E953" s="35">
        <v>2</v>
      </c>
      <c r="F953" s="35" t="s">
        <v>1559</v>
      </c>
      <c r="G953" s="35" t="s">
        <v>2463</v>
      </c>
      <c r="H953" s="35" t="s">
        <v>3150</v>
      </c>
      <c r="I953" s="35" t="s">
        <v>593</v>
      </c>
      <c r="J953" s="35">
        <v>750</v>
      </c>
      <c r="K953" s="35" t="s">
        <v>1555</v>
      </c>
      <c r="L953" s="35" t="s">
        <v>2469</v>
      </c>
      <c r="M953" s="35" t="s">
        <v>396</v>
      </c>
      <c r="N953" s="35" t="s">
        <v>122</v>
      </c>
      <c r="O953" s="35" t="s">
        <v>1557</v>
      </c>
      <c r="P953" s="35" t="s">
        <v>2470</v>
      </c>
      <c r="Q953" s="35" t="s">
        <v>311</v>
      </c>
      <c r="R953" s="35" t="s">
        <v>1025</v>
      </c>
      <c r="S953" s="35" t="s">
        <v>1026</v>
      </c>
      <c r="T953" s="35" t="s">
        <v>5058</v>
      </c>
      <c r="U953" s="35" t="s">
        <v>272</v>
      </c>
      <c r="V953" s="35">
        <v>0</v>
      </c>
      <c r="W953" s="35">
        <v>0</v>
      </c>
      <c r="X953" s="49">
        <v>300</v>
      </c>
      <c r="Y953" s="60" t="s">
        <v>1793</v>
      </c>
      <c r="Z953" s="49">
        <v>60</v>
      </c>
      <c r="AA953" s="49">
        <v>18000</v>
      </c>
      <c r="AB953" s="60" t="s">
        <v>637</v>
      </c>
      <c r="AC953" s="60" t="s">
        <v>1794</v>
      </c>
      <c r="AD953" s="60" t="s">
        <v>2471</v>
      </c>
      <c r="AE953" s="60" t="s">
        <v>2472</v>
      </c>
      <c r="AF953" s="49">
        <v>2019</v>
      </c>
      <c r="AG953" s="60" t="s">
        <v>2462</v>
      </c>
      <c r="AH953" s="60">
        <v>43829</v>
      </c>
      <c r="AI953" s="60">
        <v>43835</v>
      </c>
      <c r="AJ953" s="60">
        <v>43829</v>
      </c>
      <c r="AK953" s="60">
        <v>43830</v>
      </c>
      <c r="AL953" s="60"/>
      <c r="AM953" s="60" t="s">
        <v>566</v>
      </c>
      <c r="AN953" s="60" t="s">
        <v>2464</v>
      </c>
      <c r="AO953" s="60" t="s">
        <v>3153</v>
      </c>
      <c r="AP953" s="49"/>
      <c r="AQ953" s="60" t="s">
        <v>266</v>
      </c>
      <c r="AR953" s="60" t="s">
        <v>174</v>
      </c>
      <c r="AS953" s="60" t="s">
        <v>174</v>
      </c>
      <c r="AT953" s="49">
        <v>1</v>
      </c>
      <c r="AU953" s="49">
        <v>1</v>
      </c>
      <c r="AV953" s="49">
        <v>1</v>
      </c>
      <c r="AW953" s="60">
        <v>43703</v>
      </c>
      <c r="AX953" s="60" t="s">
        <v>183</v>
      </c>
      <c r="AY953" s="60">
        <v>43871.818118483796</v>
      </c>
      <c r="AZ953" s="60">
        <v>43692</v>
      </c>
      <c r="BA953" s="60">
        <v>43694</v>
      </c>
      <c r="BB953" s="60" t="s">
        <v>3152</v>
      </c>
      <c r="BC953" s="60">
        <v>43704.575486111113</v>
      </c>
      <c r="BD953" s="60">
        <v>43801</v>
      </c>
      <c r="BE953" s="60">
        <v>43830</v>
      </c>
      <c r="BF953" s="49">
        <f>IF(AND(ISBLANK(tbl_RawData_Report1[[#This Row],[REQ_ID]]),tbl_RawData_Report1[[#This Row],[RH Kit?]] = "Y"),1,COUNTIFS(tbl_RawData_Report1[RH Kit?],"Y",tbl_RawData_Report1[REQ_ID],tbl_RawData_Report1[[#This Row],[REQ_ID]]))</f>
        <v>0</v>
      </c>
      <c r="BG953" s="49">
        <f>COUNTIFS(tbl_RawData_Report1[RH Kit?],"Y",tbl_RawData_Report1[Order No.],tbl_RawData_Report1[[#This Row],[Order No.]])</f>
        <v>0</v>
      </c>
      <c r="BH953" s="49">
        <f>SUM(tbl_RawData_Report1[[#This Row],[RH Kit Req]:[RH Kit PO]])</f>
        <v>0</v>
      </c>
      <c r="BI953" s="49" t="str">
        <f>IFERROR(VLOOKUP(B953,Lookup!A:B,2,FALSE),B953)</f>
        <v>3TC30MG+AZT60MG</v>
      </c>
      <c r="BJ953" s="49" t="b">
        <f t="shared" si="14"/>
        <v>1</v>
      </c>
      <c r="BK953" s="49" t="str">
        <f>tbl_RawData_Report1[[#This Row],[Item ID]]&amp;tbl_RawData_Report1[[#This Row],[Order No.]]</f>
        <v>3TC30MG+AZT60MG0000039147</v>
      </c>
      <c r="BL953"/>
      <c r="BM953"/>
      <c r="BN953"/>
    </row>
    <row r="954" spans="1:66" hidden="1" x14ac:dyDescent="0.25">
      <c r="A954" s="35" t="s">
        <v>8</v>
      </c>
      <c r="B954" s="35" t="s">
        <v>2465</v>
      </c>
      <c r="C954" s="35">
        <v>2</v>
      </c>
      <c r="D954" s="35">
        <v>1</v>
      </c>
      <c r="E954" s="35">
        <v>1</v>
      </c>
      <c r="F954" s="35" t="s">
        <v>1559</v>
      </c>
      <c r="G954" s="35" t="s">
        <v>2463</v>
      </c>
      <c r="H954" s="35" t="s">
        <v>2466</v>
      </c>
      <c r="I954" s="35" t="s">
        <v>593</v>
      </c>
      <c r="J954" s="35">
        <v>0</v>
      </c>
      <c r="K954" s="35" t="s">
        <v>1555</v>
      </c>
      <c r="L954" s="35" t="s">
        <v>2469</v>
      </c>
      <c r="M954" s="35" t="s">
        <v>396</v>
      </c>
      <c r="N954" s="35" t="s">
        <v>122</v>
      </c>
      <c r="O954" s="35" t="s">
        <v>1557</v>
      </c>
      <c r="P954" s="35" t="s">
        <v>2470</v>
      </c>
      <c r="Q954" s="35" t="s">
        <v>311</v>
      </c>
      <c r="R954" s="35" t="s">
        <v>1025</v>
      </c>
      <c r="S954" s="35" t="s">
        <v>1026</v>
      </c>
      <c r="T954" s="35" t="s">
        <v>5058</v>
      </c>
      <c r="U954" s="35" t="s">
        <v>272</v>
      </c>
      <c r="V954" s="35">
        <v>0</v>
      </c>
      <c r="W954" s="35">
        <v>0</v>
      </c>
      <c r="X954" s="49">
        <v>0</v>
      </c>
      <c r="Y954" s="60" t="s">
        <v>1793</v>
      </c>
      <c r="Z954" s="49">
        <v>60</v>
      </c>
      <c r="AA954" s="49">
        <v>0</v>
      </c>
      <c r="AB954" s="60" t="s">
        <v>637</v>
      </c>
      <c r="AC954" s="60" t="s">
        <v>1794</v>
      </c>
      <c r="AD954" s="60" t="s">
        <v>2471</v>
      </c>
      <c r="AE954" s="60" t="s">
        <v>2472</v>
      </c>
      <c r="AF954" s="49">
        <v>2019</v>
      </c>
      <c r="AG954" s="60" t="s">
        <v>2462</v>
      </c>
      <c r="AH954" s="60">
        <v>43829</v>
      </c>
      <c r="AI954" s="60">
        <v>43835</v>
      </c>
      <c r="AJ954" s="60">
        <v>43829</v>
      </c>
      <c r="AK954" s="60">
        <v>43830</v>
      </c>
      <c r="AL954" s="60"/>
      <c r="AM954" s="60" t="s">
        <v>566</v>
      </c>
      <c r="AN954" s="60" t="s">
        <v>2464</v>
      </c>
      <c r="AO954" s="60" t="s">
        <v>2481</v>
      </c>
      <c r="AP954" s="49"/>
      <c r="AQ954" s="60" t="s">
        <v>266</v>
      </c>
      <c r="AR954" s="60" t="s">
        <v>174</v>
      </c>
      <c r="AS954" s="60" t="s">
        <v>174</v>
      </c>
      <c r="AT954" s="49">
        <v>2</v>
      </c>
      <c r="AU954" s="49">
        <v>1</v>
      </c>
      <c r="AV954" s="49">
        <v>1</v>
      </c>
      <c r="AW954" s="60">
        <v>43703</v>
      </c>
      <c r="AX954" s="60" t="s">
        <v>183</v>
      </c>
      <c r="AY954" s="60">
        <v>43871.818118483796</v>
      </c>
      <c r="AZ954" s="60">
        <v>43692</v>
      </c>
      <c r="BA954" s="60">
        <v>43694</v>
      </c>
      <c r="BB954" s="60" t="s">
        <v>2468</v>
      </c>
      <c r="BC954" s="60">
        <v>43704.575486111113</v>
      </c>
      <c r="BD954" s="60">
        <v>43801</v>
      </c>
      <c r="BE954" s="60">
        <v>43830</v>
      </c>
      <c r="BF954" s="49">
        <f>IF(AND(ISBLANK(tbl_RawData_Report1[[#This Row],[REQ_ID]]),tbl_RawData_Report1[[#This Row],[RH Kit?]] = "Y"),1,COUNTIFS(tbl_RawData_Report1[RH Kit?],"Y",tbl_RawData_Report1[REQ_ID],tbl_RawData_Report1[[#This Row],[REQ_ID]]))</f>
        <v>0</v>
      </c>
      <c r="BG954" s="49">
        <f>COUNTIFS(tbl_RawData_Report1[RH Kit?],"Y",tbl_RawData_Report1[Order No.],tbl_RawData_Report1[[#This Row],[Order No.]])</f>
        <v>0</v>
      </c>
      <c r="BH954" s="49">
        <f>SUM(tbl_RawData_Report1[[#This Row],[RH Kit Req]:[RH Kit PO]])</f>
        <v>0</v>
      </c>
      <c r="BI954" s="49" t="str">
        <f>IFERROR(VLOOKUP(B954,Lookup!A:B,2,FALSE),B954)</f>
        <v>LPV/R,100+25MG_60</v>
      </c>
      <c r="BJ954" s="49" t="b">
        <f t="shared" si="14"/>
        <v>0</v>
      </c>
      <c r="BK954" s="49" t="str">
        <f>tbl_RawData_Report1[[#This Row],[Item ID]]&amp;tbl_RawData_Report1[[#This Row],[Order No.]]</f>
        <v>LPV/R,100+25MG_600000039147</v>
      </c>
      <c r="BL954"/>
      <c r="BM954"/>
      <c r="BN954"/>
    </row>
    <row r="955" spans="1:66" hidden="1" x14ac:dyDescent="0.25">
      <c r="A955" s="35" t="s">
        <v>8</v>
      </c>
      <c r="B955" s="35" t="s">
        <v>2465</v>
      </c>
      <c r="C955" s="35">
        <v>2</v>
      </c>
      <c r="D955" s="35">
        <v>1</v>
      </c>
      <c r="E955" s="35">
        <v>2</v>
      </c>
      <c r="F955" s="35" t="s">
        <v>1559</v>
      </c>
      <c r="G955" s="35" t="s">
        <v>2463</v>
      </c>
      <c r="H955" s="35" t="s">
        <v>2466</v>
      </c>
      <c r="I955" s="35" t="s">
        <v>593</v>
      </c>
      <c r="J955" s="35">
        <v>579</v>
      </c>
      <c r="K955" s="35" t="s">
        <v>1555</v>
      </c>
      <c r="L955" s="35" t="s">
        <v>2469</v>
      </c>
      <c r="M955" s="35" t="s">
        <v>396</v>
      </c>
      <c r="N955" s="35" t="s">
        <v>122</v>
      </c>
      <c r="O955" s="35" t="s">
        <v>1557</v>
      </c>
      <c r="P955" s="35" t="s">
        <v>2470</v>
      </c>
      <c r="Q955" s="35" t="s">
        <v>311</v>
      </c>
      <c r="R955" s="35" t="s">
        <v>1025</v>
      </c>
      <c r="S955" s="35" t="s">
        <v>1026</v>
      </c>
      <c r="T955" s="35" t="s">
        <v>5058</v>
      </c>
      <c r="U955" s="35" t="s">
        <v>272</v>
      </c>
      <c r="V955" s="35">
        <v>0</v>
      </c>
      <c r="W955" s="35">
        <v>0</v>
      </c>
      <c r="X955" s="49">
        <v>75</v>
      </c>
      <c r="Y955" s="60" t="s">
        <v>1793</v>
      </c>
      <c r="Z955" s="49">
        <v>60</v>
      </c>
      <c r="AA955" s="49">
        <v>4500</v>
      </c>
      <c r="AB955" s="60" t="s">
        <v>637</v>
      </c>
      <c r="AC955" s="60" t="s">
        <v>1794</v>
      </c>
      <c r="AD955" s="60" t="s">
        <v>2471</v>
      </c>
      <c r="AE955" s="60" t="s">
        <v>2472</v>
      </c>
      <c r="AF955" s="49">
        <v>2019</v>
      </c>
      <c r="AG955" s="60" t="s">
        <v>2462</v>
      </c>
      <c r="AH955" s="60">
        <v>43829</v>
      </c>
      <c r="AI955" s="60">
        <v>43835</v>
      </c>
      <c r="AJ955" s="60">
        <v>43829</v>
      </c>
      <c r="AK955" s="60">
        <v>43830</v>
      </c>
      <c r="AL955" s="60"/>
      <c r="AM955" s="60" t="s">
        <v>566</v>
      </c>
      <c r="AN955" s="60" t="s">
        <v>2464</v>
      </c>
      <c r="AO955" s="60" t="s">
        <v>2467</v>
      </c>
      <c r="AP955" s="49"/>
      <c r="AQ955" s="60" t="s">
        <v>266</v>
      </c>
      <c r="AR955" s="60" t="s">
        <v>174</v>
      </c>
      <c r="AS955" s="60" t="s">
        <v>174</v>
      </c>
      <c r="AT955" s="49">
        <v>2</v>
      </c>
      <c r="AU955" s="49">
        <v>1</v>
      </c>
      <c r="AV955" s="49">
        <v>1</v>
      </c>
      <c r="AW955" s="60">
        <v>43703</v>
      </c>
      <c r="AX955" s="60" t="s">
        <v>183</v>
      </c>
      <c r="AY955" s="60">
        <v>43871.818118483796</v>
      </c>
      <c r="AZ955" s="60">
        <v>43692</v>
      </c>
      <c r="BA955" s="60">
        <v>43694</v>
      </c>
      <c r="BB955" s="60" t="s">
        <v>2468</v>
      </c>
      <c r="BC955" s="60">
        <v>43704.575486111113</v>
      </c>
      <c r="BD955" s="60">
        <v>43801</v>
      </c>
      <c r="BE955" s="60">
        <v>43830</v>
      </c>
      <c r="BF955" s="49">
        <f>IF(AND(ISBLANK(tbl_RawData_Report1[[#This Row],[REQ_ID]]),tbl_RawData_Report1[[#This Row],[RH Kit?]] = "Y"),1,COUNTIFS(tbl_RawData_Report1[RH Kit?],"Y",tbl_RawData_Report1[REQ_ID],tbl_RawData_Report1[[#This Row],[REQ_ID]]))</f>
        <v>0</v>
      </c>
      <c r="BG955" s="49">
        <f>COUNTIFS(tbl_RawData_Report1[RH Kit?],"Y",tbl_RawData_Report1[Order No.],tbl_RawData_Report1[[#This Row],[Order No.]])</f>
        <v>0</v>
      </c>
      <c r="BH955" s="49">
        <f>SUM(tbl_RawData_Report1[[#This Row],[RH Kit Req]:[RH Kit PO]])</f>
        <v>0</v>
      </c>
      <c r="BI955" s="49" t="str">
        <f>IFERROR(VLOOKUP(B955,Lookup!A:B,2,FALSE),B955)</f>
        <v>LPV/R,100+25MG_60</v>
      </c>
      <c r="BJ955" s="49" t="b">
        <f t="shared" si="14"/>
        <v>1</v>
      </c>
      <c r="BK955" s="49" t="str">
        <f>tbl_RawData_Report1[[#This Row],[Item ID]]&amp;tbl_RawData_Report1[[#This Row],[Order No.]]</f>
        <v>LPV/R,100+25MG_600000039147</v>
      </c>
      <c r="BL955"/>
      <c r="BM955"/>
      <c r="BN955"/>
    </row>
    <row r="956" spans="1:66" hidden="1" x14ac:dyDescent="0.25">
      <c r="A956" s="35" t="s">
        <v>8</v>
      </c>
      <c r="B956" s="35" t="s">
        <v>4712</v>
      </c>
      <c r="C956" s="35">
        <v>4</v>
      </c>
      <c r="D956" s="35">
        <v>1</v>
      </c>
      <c r="E956" s="35">
        <v>1</v>
      </c>
      <c r="F956" s="35" t="s">
        <v>631</v>
      </c>
      <c r="G956" s="35" t="s">
        <v>3155</v>
      </c>
      <c r="H956" s="35" t="s">
        <v>4713</v>
      </c>
      <c r="I956" s="35" t="s">
        <v>593</v>
      </c>
      <c r="J956" s="35">
        <v>15900</v>
      </c>
      <c r="K956" s="35" t="s">
        <v>630</v>
      </c>
      <c r="L956" s="35" t="s">
        <v>2364</v>
      </c>
      <c r="M956" s="35" t="s">
        <v>396</v>
      </c>
      <c r="N956" s="35" t="s">
        <v>122</v>
      </c>
      <c r="O956" s="35" t="s">
        <v>634</v>
      </c>
      <c r="P956" s="35" t="s">
        <v>2891</v>
      </c>
      <c r="Q956" s="35" t="s">
        <v>311</v>
      </c>
      <c r="R956" s="35" t="s">
        <v>632</v>
      </c>
      <c r="S956" s="35" t="s">
        <v>633</v>
      </c>
      <c r="T956" s="35" t="s">
        <v>5085</v>
      </c>
      <c r="U956" s="35" t="s">
        <v>269</v>
      </c>
      <c r="V956" s="35">
        <v>0</v>
      </c>
      <c r="W956" s="35">
        <v>0</v>
      </c>
      <c r="X956" s="49">
        <v>1590</v>
      </c>
      <c r="Y956" s="60" t="s">
        <v>341</v>
      </c>
      <c r="Z956" s="49">
        <v>100</v>
      </c>
      <c r="AA956" s="49">
        <v>159000</v>
      </c>
      <c r="AB956" s="60" t="s">
        <v>4570</v>
      </c>
      <c r="AC956" s="60" t="s">
        <v>4575</v>
      </c>
      <c r="AD956" s="60" t="s">
        <v>661</v>
      </c>
      <c r="AE956" s="60" t="s">
        <v>662</v>
      </c>
      <c r="AF956" s="49">
        <v>2019</v>
      </c>
      <c r="AG956" s="60" t="s">
        <v>4711</v>
      </c>
      <c r="AH956" s="60">
        <v>43808</v>
      </c>
      <c r="AI956" s="60">
        <v>43855</v>
      </c>
      <c r="AJ956" s="60">
        <v>43808</v>
      </c>
      <c r="AK956" s="60">
        <v>43809</v>
      </c>
      <c r="AL956" s="60">
        <v>43855</v>
      </c>
      <c r="AM956" s="60" t="s">
        <v>566</v>
      </c>
      <c r="AN956" s="60" t="s">
        <v>3156</v>
      </c>
      <c r="AO956" s="60" t="s">
        <v>4714</v>
      </c>
      <c r="AP956" s="49"/>
      <c r="AQ956" s="60" t="s">
        <v>266</v>
      </c>
      <c r="AR956" s="60" t="s">
        <v>174</v>
      </c>
      <c r="AS956" s="60" t="s">
        <v>174</v>
      </c>
      <c r="AT956" s="49">
        <v>1</v>
      </c>
      <c r="AU956" s="49">
        <v>1</v>
      </c>
      <c r="AV956" s="49">
        <v>1</v>
      </c>
      <c r="AW956" s="60">
        <v>43705</v>
      </c>
      <c r="AX956" s="60" t="s">
        <v>183</v>
      </c>
      <c r="AY956" s="60">
        <v>43826.418910219909</v>
      </c>
      <c r="AZ956" s="60">
        <v>43731</v>
      </c>
      <c r="BA956" s="60">
        <v>43731</v>
      </c>
      <c r="BB956" s="60" t="s">
        <v>4715</v>
      </c>
      <c r="BC956" s="60">
        <v>43706.404120370367</v>
      </c>
      <c r="BD956" s="60">
        <v>43768</v>
      </c>
      <c r="BE956" s="60">
        <v>43830</v>
      </c>
      <c r="BF956" s="49">
        <f>IF(AND(ISBLANK(tbl_RawData_Report1[[#This Row],[REQ_ID]]),tbl_RawData_Report1[[#This Row],[RH Kit?]] = "Y"),1,COUNTIFS(tbl_RawData_Report1[RH Kit?],"Y",tbl_RawData_Report1[REQ_ID],tbl_RawData_Report1[[#This Row],[REQ_ID]]))</f>
        <v>0</v>
      </c>
      <c r="BG956" s="49">
        <f>COUNTIFS(tbl_RawData_Report1[RH Kit?],"Y",tbl_RawData_Report1[Order No.],tbl_RawData_Report1[[#This Row],[Order No.]])</f>
        <v>0</v>
      </c>
      <c r="BH956" s="49">
        <f>SUM(tbl_RawData_Report1[[#This Row],[RH Kit Req]:[RH Kit PO]])</f>
        <v>0</v>
      </c>
      <c r="BI956" s="49" t="str">
        <f>IFERROR(VLOOKUP(B956,Lookup!A:B,2,FALSE),B956)</f>
        <v>SYPHILIS_RAP7</v>
      </c>
      <c r="BJ956" s="49" t="b">
        <f t="shared" si="14"/>
        <v>1</v>
      </c>
      <c r="BK956" s="49" t="str">
        <f>tbl_RawData_Report1[[#This Row],[Item ID]]&amp;tbl_RawData_Report1[[#This Row],[Order No.]]</f>
        <v>SYPHILIS_RAP70000039170</v>
      </c>
      <c r="BL956"/>
      <c r="BM956"/>
      <c r="BN956"/>
    </row>
    <row r="957" spans="1:66" hidden="1" x14ac:dyDescent="0.25">
      <c r="A957" s="35" t="s">
        <v>8</v>
      </c>
      <c r="B957" s="35" t="s">
        <v>876</v>
      </c>
      <c r="C957" s="35">
        <v>1</v>
      </c>
      <c r="D957" s="35">
        <v>1</v>
      </c>
      <c r="E957" s="35">
        <v>1</v>
      </c>
      <c r="F957" s="35" t="s">
        <v>631</v>
      </c>
      <c r="G957" s="35" t="s">
        <v>3155</v>
      </c>
      <c r="H957" s="35" t="s">
        <v>3030</v>
      </c>
      <c r="I957" s="35" t="s">
        <v>593</v>
      </c>
      <c r="J957" s="35">
        <v>152750</v>
      </c>
      <c r="K957" s="35" t="s">
        <v>630</v>
      </c>
      <c r="L957" s="35" t="s">
        <v>2364</v>
      </c>
      <c r="M957" s="35" t="s">
        <v>396</v>
      </c>
      <c r="N957" s="35" t="s">
        <v>122</v>
      </c>
      <c r="O957" s="35" t="s">
        <v>634</v>
      </c>
      <c r="P957" s="35" t="s">
        <v>2891</v>
      </c>
      <c r="Q957" s="35" t="s">
        <v>311</v>
      </c>
      <c r="R957" s="35" t="s">
        <v>632</v>
      </c>
      <c r="S957" s="35" t="s">
        <v>633</v>
      </c>
      <c r="T957" s="35" t="s">
        <v>5085</v>
      </c>
      <c r="U957" s="35" t="s">
        <v>269</v>
      </c>
      <c r="V957" s="35">
        <v>0</v>
      </c>
      <c r="W957" s="35">
        <v>0</v>
      </c>
      <c r="X957" s="49">
        <v>61100</v>
      </c>
      <c r="Y957" s="60" t="s">
        <v>655</v>
      </c>
      <c r="Z957" s="49">
        <v>10</v>
      </c>
      <c r="AA957" s="49">
        <v>611000</v>
      </c>
      <c r="AB957" s="60" t="s">
        <v>637</v>
      </c>
      <c r="AC957" s="60" t="s">
        <v>715</v>
      </c>
      <c r="AD957" s="60" t="s">
        <v>661</v>
      </c>
      <c r="AE957" s="60" t="s">
        <v>662</v>
      </c>
      <c r="AF957" s="49">
        <v>2019</v>
      </c>
      <c r="AG957" s="60" t="s">
        <v>3154</v>
      </c>
      <c r="AH957" s="60">
        <v>43808</v>
      </c>
      <c r="AI957" s="60">
        <v>43855</v>
      </c>
      <c r="AJ957" s="60">
        <v>43808</v>
      </c>
      <c r="AK957" s="60">
        <v>43809</v>
      </c>
      <c r="AL957" s="60">
        <v>43855</v>
      </c>
      <c r="AM957" s="60" t="s">
        <v>566</v>
      </c>
      <c r="AN957" s="60" t="s">
        <v>3156</v>
      </c>
      <c r="AO957" s="60" t="s">
        <v>3157</v>
      </c>
      <c r="AP957" s="49"/>
      <c r="AQ957" s="60" t="s">
        <v>266</v>
      </c>
      <c r="AR957" s="60" t="s">
        <v>369</v>
      </c>
      <c r="AS957" s="60" t="s">
        <v>174</v>
      </c>
      <c r="AT957" s="49">
        <v>1</v>
      </c>
      <c r="AU957" s="49">
        <v>1</v>
      </c>
      <c r="AV957" s="49">
        <v>1</v>
      </c>
      <c r="AW957" s="60">
        <v>43705</v>
      </c>
      <c r="AX957" s="60" t="s">
        <v>183</v>
      </c>
      <c r="AY957" s="60">
        <v>43826.418910219909</v>
      </c>
      <c r="AZ957" s="60">
        <v>43705</v>
      </c>
      <c r="BA957" s="60">
        <v>43705</v>
      </c>
      <c r="BB957" s="60" t="s">
        <v>3158</v>
      </c>
      <c r="BC957" s="60">
        <v>43706.404120370367</v>
      </c>
      <c r="BD957" s="60">
        <v>43768</v>
      </c>
      <c r="BE957" s="60">
        <v>43830</v>
      </c>
      <c r="BF957" s="49">
        <f>IF(AND(ISBLANK(tbl_RawData_Report1[[#This Row],[REQ_ID]]),tbl_RawData_Report1[[#This Row],[RH Kit?]] = "Y"),1,COUNTIFS(tbl_RawData_Report1[RH Kit?],"Y",tbl_RawData_Report1[REQ_ID],tbl_RawData_Report1[[#This Row],[REQ_ID]]))</f>
        <v>0</v>
      </c>
      <c r="BG957" s="49">
        <f>COUNTIFS(tbl_RawData_Report1[RH Kit?],"Y",tbl_RawData_Report1[Order No.],tbl_RawData_Report1[[#This Row],[Order No.]])</f>
        <v>0</v>
      </c>
      <c r="BH957" s="49">
        <f>SUM(tbl_RawData_Report1[[#This Row],[RH Kit Req]:[RH Kit PO]])</f>
        <v>0</v>
      </c>
      <c r="BI957" s="49" t="str">
        <f>IFERROR(VLOOKUP(B957,Lookup!A:B,2,FALSE),B957)</f>
        <v>OXYTOCIN_10IU/ML</v>
      </c>
      <c r="BJ957" s="49" t="b">
        <f t="shared" si="14"/>
        <v>1</v>
      </c>
      <c r="BK957" s="49" t="str">
        <f>tbl_RawData_Report1[[#This Row],[Item ID]]&amp;tbl_RawData_Report1[[#This Row],[Order No.]]</f>
        <v>OXYTOCIN_10IU/ML0000039170</v>
      </c>
      <c r="BL957"/>
      <c r="BM957"/>
      <c r="BN957"/>
    </row>
    <row r="958" spans="1:66" hidden="1" x14ac:dyDescent="0.25">
      <c r="A958" s="35" t="s">
        <v>8</v>
      </c>
      <c r="B958" s="35" t="s">
        <v>2476</v>
      </c>
      <c r="C958" s="35">
        <v>1</v>
      </c>
      <c r="D958" s="35">
        <v>1</v>
      </c>
      <c r="E958" s="35">
        <v>1</v>
      </c>
      <c r="F958" s="35" t="s">
        <v>408</v>
      </c>
      <c r="G958" s="35" t="s">
        <v>2474</v>
      </c>
      <c r="H958" s="35" t="s">
        <v>958</v>
      </c>
      <c r="I958" s="35" t="s">
        <v>593</v>
      </c>
      <c r="J958" s="35">
        <v>18547.2</v>
      </c>
      <c r="K958" s="35" t="s">
        <v>400</v>
      </c>
      <c r="L958" s="35" t="s">
        <v>401</v>
      </c>
      <c r="M958" s="35" t="s">
        <v>396</v>
      </c>
      <c r="N958" s="35" t="s">
        <v>122</v>
      </c>
      <c r="O958" s="35" t="s">
        <v>402</v>
      </c>
      <c r="P958" s="35" t="s">
        <v>403</v>
      </c>
      <c r="Q958" s="35" t="s">
        <v>311</v>
      </c>
      <c r="R958" s="35" t="s">
        <v>298</v>
      </c>
      <c r="S958" s="35" t="s">
        <v>191</v>
      </c>
      <c r="T958" s="35" t="s">
        <v>5068</v>
      </c>
      <c r="U958" s="35" t="s">
        <v>272</v>
      </c>
      <c r="V958" s="35">
        <v>0</v>
      </c>
      <c r="W958" s="35">
        <v>0</v>
      </c>
      <c r="X958" s="49">
        <v>1344</v>
      </c>
      <c r="Y958" s="60" t="s">
        <v>655</v>
      </c>
      <c r="Z958" s="49">
        <v>10</v>
      </c>
      <c r="AA958" s="49">
        <v>13440</v>
      </c>
      <c r="AB958" s="60" t="s">
        <v>637</v>
      </c>
      <c r="AC958" s="60" t="s">
        <v>725</v>
      </c>
      <c r="AD958" s="60" t="s">
        <v>2479</v>
      </c>
      <c r="AE958" s="60" t="s">
        <v>2480</v>
      </c>
      <c r="AF958" s="49">
        <v>2019</v>
      </c>
      <c r="AG958" s="60" t="s">
        <v>2473</v>
      </c>
      <c r="AH958" s="60">
        <v>43770</v>
      </c>
      <c r="AI958" s="60">
        <v>43777</v>
      </c>
      <c r="AJ958" s="60">
        <v>43782</v>
      </c>
      <c r="AK958" s="60">
        <v>43780</v>
      </c>
      <c r="AL958" s="60">
        <v>43784</v>
      </c>
      <c r="AM958" s="60" t="s">
        <v>568</v>
      </c>
      <c r="AN958" s="60" t="s">
        <v>2475</v>
      </c>
      <c r="AO958" s="60" t="s">
        <v>2477</v>
      </c>
      <c r="AP958" s="49"/>
      <c r="AQ958" s="60" t="s">
        <v>266</v>
      </c>
      <c r="AR958" s="60" t="s">
        <v>174</v>
      </c>
      <c r="AS958" s="60" t="s">
        <v>174</v>
      </c>
      <c r="AT958" s="49">
        <v>1</v>
      </c>
      <c r="AU958" s="49">
        <v>1</v>
      </c>
      <c r="AV958" s="49">
        <v>1</v>
      </c>
      <c r="AW958" s="60">
        <v>43705</v>
      </c>
      <c r="AX958" s="60" t="s">
        <v>183</v>
      </c>
      <c r="AY958" s="60">
        <v>43847.673428935188</v>
      </c>
      <c r="AZ958" s="60">
        <v>43685</v>
      </c>
      <c r="BA958" s="60">
        <v>43690</v>
      </c>
      <c r="BB958" s="60" t="s">
        <v>2478</v>
      </c>
      <c r="BC958" s="60">
        <v>43705.704756944448</v>
      </c>
      <c r="BD958" s="60">
        <v>43778</v>
      </c>
      <c r="BE958" s="60">
        <v>47848</v>
      </c>
      <c r="BF958" s="49">
        <f>IF(AND(ISBLANK(tbl_RawData_Report1[[#This Row],[REQ_ID]]),tbl_RawData_Report1[[#This Row],[RH Kit?]] = "Y"),1,COUNTIFS(tbl_RawData_Report1[RH Kit?],"Y",tbl_RawData_Report1[REQ_ID],tbl_RawData_Report1[[#This Row],[REQ_ID]]))</f>
        <v>0</v>
      </c>
      <c r="BG958" s="49">
        <f>COUNTIFS(tbl_RawData_Report1[RH Kit?],"Y",tbl_RawData_Report1[Order No.],tbl_RawData_Report1[[#This Row],[Order No.]])</f>
        <v>0</v>
      </c>
      <c r="BH958" s="49">
        <f>SUM(tbl_RawData_Report1[[#This Row],[RH Kit Req]:[RH Kit PO]])</f>
        <v>0</v>
      </c>
      <c r="BI958" s="49" t="str">
        <f>IFERROR(VLOOKUP(B958,Lookup!A:B,2,FALSE),B958)</f>
        <v>MGSULPHATE10ML_10</v>
      </c>
      <c r="BJ958" s="49" t="b">
        <f t="shared" si="14"/>
        <v>1</v>
      </c>
      <c r="BK958" s="49" t="str">
        <f>tbl_RawData_Report1[[#This Row],[Item ID]]&amp;tbl_RawData_Report1[[#This Row],[Order No.]]</f>
        <v>MGSULPHATE10ML_100000039173</v>
      </c>
      <c r="BL958"/>
      <c r="BM958"/>
      <c r="BN958"/>
    </row>
    <row r="959" spans="1:66" hidden="1" x14ac:dyDescent="0.25">
      <c r="A959" s="35" t="s">
        <v>8</v>
      </c>
      <c r="B959" s="35" t="s">
        <v>639</v>
      </c>
      <c r="C959" s="35">
        <v>1</v>
      </c>
      <c r="D959" s="35">
        <v>1</v>
      </c>
      <c r="E959" s="35">
        <v>1</v>
      </c>
      <c r="F959" s="35" t="s">
        <v>432</v>
      </c>
      <c r="G959" s="35" t="s">
        <v>2490</v>
      </c>
      <c r="H959" s="35" t="s">
        <v>2492</v>
      </c>
      <c r="I959" s="35" t="s">
        <v>593</v>
      </c>
      <c r="J959" s="35">
        <v>0</v>
      </c>
      <c r="K959" s="35" t="s">
        <v>400</v>
      </c>
      <c r="L959" s="35" t="s">
        <v>401</v>
      </c>
      <c r="M959" s="35" t="s">
        <v>396</v>
      </c>
      <c r="N959" s="35" t="s">
        <v>122</v>
      </c>
      <c r="O959" s="35" t="s">
        <v>402</v>
      </c>
      <c r="P959" s="35" t="s">
        <v>403</v>
      </c>
      <c r="Q959" s="35" t="s">
        <v>311</v>
      </c>
      <c r="R959" s="35" t="s">
        <v>273</v>
      </c>
      <c r="S959" s="35" t="s">
        <v>207</v>
      </c>
      <c r="T959" s="35" t="s">
        <v>5061</v>
      </c>
      <c r="U959" s="35" t="s">
        <v>209</v>
      </c>
      <c r="V959" s="35">
        <v>0</v>
      </c>
      <c r="W959" s="35">
        <v>0</v>
      </c>
      <c r="X959" s="49">
        <v>0</v>
      </c>
      <c r="Y959" s="60" t="s">
        <v>340</v>
      </c>
      <c r="Z959" s="49">
        <v>1</v>
      </c>
      <c r="AA959" s="49">
        <v>0</v>
      </c>
      <c r="AB959" s="60" t="s">
        <v>637</v>
      </c>
      <c r="AC959" s="60" t="s">
        <v>641</v>
      </c>
      <c r="AD959" s="60" t="s">
        <v>2495</v>
      </c>
      <c r="AE959" s="60" t="s">
        <v>2496</v>
      </c>
      <c r="AF959" s="49">
        <v>2019</v>
      </c>
      <c r="AG959" s="60"/>
      <c r="AH959" s="60"/>
      <c r="AI959" s="60"/>
      <c r="AJ959" s="60"/>
      <c r="AK959" s="60">
        <v>43850</v>
      </c>
      <c r="AL959" s="60"/>
      <c r="AM959" s="60" t="s">
        <v>568</v>
      </c>
      <c r="AN959" s="60" t="s">
        <v>2491</v>
      </c>
      <c r="AO959" s="60" t="s">
        <v>2497</v>
      </c>
      <c r="AP959" s="49"/>
      <c r="AQ959" s="60" t="s">
        <v>266</v>
      </c>
      <c r="AR959" s="60" t="s">
        <v>174</v>
      </c>
      <c r="AS959" s="60" t="s">
        <v>174</v>
      </c>
      <c r="AT959" s="49"/>
      <c r="AU959" s="49"/>
      <c r="AV959" s="49"/>
      <c r="AW959" s="60">
        <v>43706</v>
      </c>
      <c r="AX959" s="60" t="s">
        <v>183</v>
      </c>
      <c r="AY959" s="60">
        <v>43871.818118483796</v>
      </c>
      <c r="AZ959" s="60"/>
      <c r="BA959" s="60"/>
      <c r="BB959" s="60" t="s">
        <v>2494</v>
      </c>
      <c r="BC959" s="60">
        <v>43706.558275462965</v>
      </c>
      <c r="BD959" s="60">
        <v>43846</v>
      </c>
      <c r="BE959" s="60">
        <v>47848</v>
      </c>
      <c r="BF959" s="49">
        <f>IF(AND(ISBLANK(tbl_RawData_Report1[[#This Row],[REQ_ID]]),tbl_RawData_Report1[[#This Row],[RH Kit?]] = "Y"),1,COUNTIFS(tbl_RawData_Report1[RH Kit?],"Y",tbl_RawData_Report1[REQ_ID],tbl_RawData_Report1[[#This Row],[REQ_ID]]))</f>
        <v>0</v>
      </c>
      <c r="BG959" s="49">
        <f>COUNTIFS(tbl_RawData_Report1[RH Kit?],"Y",tbl_RawData_Report1[Order No.],tbl_RawData_Report1[[#This Row],[Order No.]])</f>
        <v>0</v>
      </c>
      <c r="BH959" s="49">
        <f>SUM(tbl_RawData_Report1[[#This Row],[RH Kit Req]:[RH Kit PO]])</f>
        <v>0</v>
      </c>
      <c r="BI959" s="49" t="str">
        <f>IFERROR(VLOOKUP(B959,Lookup!A:B,2,FALSE),B959)</f>
        <v>PRESHIPMENTINSPCPH</v>
      </c>
      <c r="BJ959" s="49" t="b">
        <f t="shared" si="14"/>
        <v>0</v>
      </c>
      <c r="BK959" s="49" t="str">
        <f>tbl_RawData_Report1[[#This Row],[Item ID]]&amp;tbl_RawData_Report1[[#This Row],[Order No.]]</f>
        <v>PRESHIPMENTINSPCPH0000039177</v>
      </c>
      <c r="BL959"/>
      <c r="BM959"/>
      <c r="BN959"/>
    </row>
    <row r="960" spans="1:66" hidden="1" x14ac:dyDescent="0.25">
      <c r="A960" s="35" t="s">
        <v>8</v>
      </c>
      <c r="B960" s="35" t="s">
        <v>639</v>
      </c>
      <c r="C960" s="35">
        <v>1</v>
      </c>
      <c r="D960" s="35">
        <v>1</v>
      </c>
      <c r="E960" s="35">
        <v>2</v>
      </c>
      <c r="F960" s="35" t="s">
        <v>432</v>
      </c>
      <c r="G960" s="35" t="s">
        <v>2490</v>
      </c>
      <c r="H960" s="35" t="s">
        <v>2492</v>
      </c>
      <c r="I960" s="35" t="s">
        <v>593</v>
      </c>
      <c r="J960" s="35">
        <v>3000</v>
      </c>
      <c r="K960" s="35" t="s">
        <v>400</v>
      </c>
      <c r="L960" s="35" t="s">
        <v>401</v>
      </c>
      <c r="M960" s="35" t="s">
        <v>396</v>
      </c>
      <c r="N960" s="35" t="s">
        <v>122</v>
      </c>
      <c r="O960" s="35" t="s">
        <v>402</v>
      </c>
      <c r="P960" s="35" t="s">
        <v>403</v>
      </c>
      <c r="Q960" s="35" t="s">
        <v>311</v>
      </c>
      <c r="R960" s="35" t="s">
        <v>273</v>
      </c>
      <c r="S960" s="35" t="s">
        <v>207</v>
      </c>
      <c r="T960" s="35" t="s">
        <v>5061</v>
      </c>
      <c r="U960" s="35" t="s">
        <v>209</v>
      </c>
      <c r="V960" s="35">
        <v>0</v>
      </c>
      <c r="W960" s="35">
        <v>0</v>
      </c>
      <c r="X960" s="49">
        <v>1</v>
      </c>
      <c r="Y960" s="60" t="s">
        <v>340</v>
      </c>
      <c r="Z960" s="49">
        <v>1</v>
      </c>
      <c r="AA960" s="49">
        <v>1</v>
      </c>
      <c r="AB960" s="60" t="s">
        <v>637</v>
      </c>
      <c r="AC960" s="60" t="s">
        <v>641</v>
      </c>
      <c r="AD960" s="60" t="s">
        <v>2495</v>
      </c>
      <c r="AE960" s="60" t="s">
        <v>2496</v>
      </c>
      <c r="AF960" s="49">
        <v>2019</v>
      </c>
      <c r="AG960" s="60"/>
      <c r="AH960" s="60"/>
      <c r="AI960" s="60"/>
      <c r="AJ960" s="60"/>
      <c r="AK960" s="60">
        <v>43850</v>
      </c>
      <c r="AL960" s="60"/>
      <c r="AM960" s="60" t="s">
        <v>568</v>
      </c>
      <c r="AN960" s="60" t="s">
        <v>2491</v>
      </c>
      <c r="AO960" s="60" t="s">
        <v>2493</v>
      </c>
      <c r="AP960" s="49"/>
      <c r="AQ960" s="60" t="s">
        <v>266</v>
      </c>
      <c r="AR960" s="60" t="s">
        <v>174</v>
      </c>
      <c r="AS960" s="60" t="s">
        <v>174</v>
      </c>
      <c r="AT960" s="49"/>
      <c r="AU960" s="49"/>
      <c r="AV960" s="49"/>
      <c r="AW960" s="60">
        <v>43706</v>
      </c>
      <c r="AX960" s="60" t="s">
        <v>183</v>
      </c>
      <c r="AY960" s="60">
        <v>43871.818118483796</v>
      </c>
      <c r="AZ960" s="60"/>
      <c r="BA960" s="60"/>
      <c r="BB960" s="60" t="s">
        <v>2494</v>
      </c>
      <c r="BC960" s="60">
        <v>43706.558275462965</v>
      </c>
      <c r="BD960" s="60">
        <v>43846</v>
      </c>
      <c r="BE960" s="60">
        <v>47848</v>
      </c>
      <c r="BF960" s="49">
        <f>IF(AND(ISBLANK(tbl_RawData_Report1[[#This Row],[REQ_ID]]),tbl_RawData_Report1[[#This Row],[RH Kit?]] = "Y"),1,COUNTIFS(tbl_RawData_Report1[RH Kit?],"Y",tbl_RawData_Report1[REQ_ID],tbl_RawData_Report1[[#This Row],[REQ_ID]]))</f>
        <v>0</v>
      </c>
      <c r="BG960" s="49">
        <f>COUNTIFS(tbl_RawData_Report1[RH Kit?],"Y",tbl_RawData_Report1[Order No.],tbl_RawData_Report1[[#This Row],[Order No.]])</f>
        <v>0</v>
      </c>
      <c r="BH960" s="49">
        <f>SUM(tbl_RawData_Report1[[#This Row],[RH Kit Req]:[RH Kit PO]])</f>
        <v>0</v>
      </c>
      <c r="BI960" s="49" t="str">
        <f>IFERROR(VLOOKUP(B960,Lookup!A:B,2,FALSE),B960)</f>
        <v>PRESHIPMENTINSPCPH</v>
      </c>
      <c r="BJ960" s="49" t="b">
        <f t="shared" si="14"/>
        <v>1</v>
      </c>
      <c r="BK960" s="49" t="str">
        <f>tbl_RawData_Report1[[#This Row],[Item ID]]&amp;tbl_RawData_Report1[[#This Row],[Order No.]]</f>
        <v>PRESHIPMENTINSPCPH0000039177</v>
      </c>
      <c r="BL960"/>
      <c r="BM960"/>
      <c r="BN960"/>
    </row>
    <row r="961" spans="1:66" hidden="1" x14ac:dyDescent="0.25">
      <c r="A961" s="35" t="s">
        <v>8</v>
      </c>
      <c r="B961" s="35" t="s">
        <v>639</v>
      </c>
      <c r="C961" s="35">
        <v>1</v>
      </c>
      <c r="D961" s="35">
        <v>1</v>
      </c>
      <c r="E961" s="35">
        <v>1</v>
      </c>
      <c r="F961" s="35" t="s">
        <v>2345</v>
      </c>
      <c r="G961" s="35" t="s">
        <v>2485</v>
      </c>
      <c r="H961" s="35" t="s">
        <v>2487</v>
      </c>
      <c r="I961" s="35" t="s">
        <v>593</v>
      </c>
      <c r="J961" s="35">
        <v>350</v>
      </c>
      <c r="K961" s="35" t="s">
        <v>267</v>
      </c>
      <c r="L961" s="35" t="s">
        <v>373</v>
      </c>
      <c r="M961" s="35" t="s">
        <v>122</v>
      </c>
      <c r="N961" s="35" t="s">
        <v>2344</v>
      </c>
      <c r="O961" s="35" t="s">
        <v>122</v>
      </c>
      <c r="P961" s="35" t="s">
        <v>122</v>
      </c>
      <c r="Q961" s="35" t="s">
        <v>311</v>
      </c>
      <c r="R961" s="35" t="s">
        <v>2346</v>
      </c>
      <c r="S961" s="35" t="s">
        <v>2347</v>
      </c>
      <c r="T961" s="35" t="s">
        <v>5068</v>
      </c>
      <c r="U961" s="35" t="s">
        <v>209</v>
      </c>
      <c r="V961" s="35">
        <v>1</v>
      </c>
      <c r="W961" s="35">
        <v>0</v>
      </c>
      <c r="X961" s="49">
        <v>1</v>
      </c>
      <c r="Y961" s="60" t="s">
        <v>340</v>
      </c>
      <c r="Z961" s="49">
        <v>1</v>
      </c>
      <c r="AA961" s="49">
        <v>1</v>
      </c>
      <c r="AB961" s="60" t="s">
        <v>637</v>
      </c>
      <c r="AC961" s="60" t="s">
        <v>641</v>
      </c>
      <c r="AD961" s="60" t="s">
        <v>347</v>
      </c>
      <c r="AE961" s="60" t="s">
        <v>348</v>
      </c>
      <c r="AF961" s="49">
        <v>2019</v>
      </c>
      <c r="AG961" s="60" t="s">
        <v>2437</v>
      </c>
      <c r="AH961" s="60"/>
      <c r="AI961" s="60"/>
      <c r="AJ961" s="60"/>
      <c r="AK961" s="60">
        <v>43728</v>
      </c>
      <c r="AL961" s="60"/>
      <c r="AM961" s="60" t="s">
        <v>567</v>
      </c>
      <c r="AN961" s="60" t="s">
        <v>2486</v>
      </c>
      <c r="AO961" s="60" t="s">
        <v>2488</v>
      </c>
      <c r="AP961" s="49"/>
      <c r="AQ961" s="60" t="s">
        <v>266</v>
      </c>
      <c r="AR961" s="60" t="s">
        <v>174</v>
      </c>
      <c r="AS961" s="60" t="s">
        <v>174</v>
      </c>
      <c r="AT961" s="49"/>
      <c r="AU961" s="49"/>
      <c r="AV961" s="49"/>
      <c r="AW961" s="60">
        <v>43711</v>
      </c>
      <c r="AX961" s="60" t="s">
        <v>183</v>
      </c>
      <c r="AY961" s="60">
        <v>43804.551659687502</v>
      </c>
      <c r="AZ961" s="60"/>
      <c r="BA961" s="60"/>
      <c r="BB961" s="60" t="s">
        <v>2489</v>
      </c>
      <c r="BC961" s="60">
        <v>43712.40315972222</v>
      </c>
      <c r="BD961" s="60">
        <v>43731</v>
      </c>
      <c r="BE961" s="60"/>
      <c r="BF961" s="49">
        <f>IF(AND(ISBLANK(tbl_RawData_Report1[[#This Row],[REQ_ID]]),tbl_RawData_Report1[[#This Row],[RH Kit?]] = "Y"),1,COUNTIFS(tbl_RawData_Report1[RH Kit?],"Y",tbl_RawData_Report1[REQ_ID],tbl_RawData_Report1[[#This Row],[REQ_ID]]))</f>
        <v>0</v>
      </c>
      <c r="BG961" s="49">
        <f>COUNTIFS(tbl_RawData_Report1[RH Kit?],"Y",tbl_RawData_Report1[Order No.],tbl_RawData_Report1[[#This Row],[Order No.]])</f>
        <v>0</v>
      </c>
      <c r="BH961" s="49">
        <f>SUM(tbl_RawData_Report1[[#This Row],[RH Kit Req]:[RH Kit PO]])</f>
        <v>0</v>
      </c>
      <c r="BI961" s="49" t="str">
        <f>IFERROR(VLOOKUP(B961,Lookup!A:B,2,FALSE),B961)</f>
        <v>PRESHIPMENTINSPCPH</v>
      </c>
      <c r="BJ961" s="49" t="b">
        <f t="shared" si="14"/>
        <v>1</v>
      </c>
      <c r="BK961" s="49" t="str">
        <f>tbl_RawData_Report1[[#This Row],[Item ID]]&amp;tbl_RawData_Report1[[#This Row],[Order No.]]</f>
        <v>PRESHIPMENTINSPCPH0000039185</v>
      </c>
      <c r="BL961"/>
      <c r="BM961"/>
      <c r="BN961"/>
    </row>
    <row r="962" spans="1:66" hidden="1" x14ac:dyDescent="0.25">
      <c r="A962" s="35" t="s">
        <v>8</v>
      </c>
      <c r="B962" s="35" t="s">
        <v>639</v>
      </c>
      <c r="C962" s="35">
        <v>2</v>
      </c>
      <c r="D962" s="35">
        <v>1</v>
      </c>
      <c r="E962" s="35">
        <v>2</v>
      </c>
      <c r="F962" s="35" t="s">
        <v>2345</v>
      </c>
      <c r="G962" s="35" t="s">
        <v>2498</v>
      </c>
      <c r="H962" s="35" t="s">
        <v>2519</v>
      </c>
      <c r="I962" s="35" t="s">
        <v>593</v>
      </c>
      <c r="J962" s="35">
        <v>320</v>
      </c>
      <c r="K962" s="35" t="s">
        <v>267</v>
      </c>
      <c r="L962" s="35" t="s">
        <v>373</v>
      </c>
      <c r="M962" s="35" t="s">
        <v>122</v>
      </c>
      <c r="N962" s="35" t="s">
        <v>2344</v>
      </c>
      <c r="O962" s="35" t="s">
        <v>122</v>
      </c>
      <c r="P962" s="35" t="s">
        <v>122</v>
      </c>
      <c r="Q962" s="35" t="s">
        <v>311</v>
      </c>
      <c r="R962" s="35" t="s">
        <v>2346</v>
      </c>
      <c r="S962" s="35" t="s">
        <v>2347</v>
      </c>
      <c r="T962" s="35" t="s">
        <v>5068</v>
      </c>
      <c r="U962" s="35" t="s">
        <v>209</v>
      </c>
      <c r="V962" s="35">
        <v>1</v>
      </c>
      <c r="W962" s="35">
        <v>0</v>
      </c>
      <c r="X962" s="49">
        <v>1</v>
      </c>
      <c r="Y962" s="60" t="s">
        <v>340</v>
      </c>
      <c r="Z962" s="49">
        <v>1</v>
      </c>
      <c r="AA962" s="49">
        <v>1</v>
      </c>
      <c r="AB962" s="60" t="s">
        <v>637</v>
      </c>
      <c r="AC962" s="60" t="s">
        <v>641</v>
      </c>
      <c r="AD962" s="60" t="s">
        <v>347</v>
      </c>
      <c r="AE962" s="60" t="s">
        <v>348</v>
      </c>
      <c r="AF962" s="49">
        <v>2019</v>
      </c>
      <c r="AG962" s="60" t="s">
        <v>2382</v>
      </c>
      <c r="AH962" s="60"/>
      <c r="AI962" s="60"/>
      <c r="AJ962" s="60"/>
      <c r="AK962" s="60">
        <v>43875</v>
      </c>
      <c r="AL962" s="60"/>
      <c r="AM962" s="60" t="s">
        <v>567</v>
      </c>
      <c r="AN962" s="60" t="s">
        <v>2499</v>
      </c>
      <c r="AO962" s="60" t="s">
        <v>2520</v>
      </c>
      <c r="AP962" s="49"/>
      <c r="AQ962" s="60" t="s">
        <v>266</v>
      </c>
      <c r="AR962" s="60" t="s">
        <v>174</v>
      </c>
      <c r="AS962" s="60" t="s">
        <v>174</v>
      </c>
      <c r="AT962" s="49"/>
      <c r="AU962" s="49"/>
      <c r="AV962" s="49"/>
      <c r="AW962" s="60">
        <v>43712</v>
      </c>
      <c r="AX962" s="60" t="s">
        <v>183</v>
      </c>
      <c r="AY962" s="60">
        <v>43928.518980439818</v>
      </c>
      <c r="AZ962" s="60"/>
      <c r="BA962" s="60"/>
      <c r="BB962" s="60" t="s">
        <v>2521</v>
      </c>
      <c r="BC962" s="60">
        <v>43713.402453703704</v>
      </c>
      <c r="BD962" s="60">
        <v>43850</v>
      </c>
      <c r="BE962" s="60"/>
      <c r="BF962" s="49">
        <f>IF(AND(ISBLANK(tbl_RawData_Report1[[#This Row],[REQ_ID]]),tbl_RawData_Report1[[#This Row],[RH Kit?]] = "Y"),1,COUNTIFS(tbl_RawData_Report1[RH Kit?],"Y",tbl_RawData_Report1[REQ_ID],tbl_RawData_Report1[[#This Row],[REQ_ID]]))</f>
        <v>0</v>
      </c>
      <c r="BG962" s="49">
        <f>COUNTIFS(tbl_RawData_Report1[RH Kit?],"Y",tbl_RawData_Report1[Order No.],tbl_RawData_Report1[[#This Row],[Order No.]])</f>
        <v>0</v>
      </c>
      <c r="BH962" s="49">
        <f>SUM(tbl_RawData_Report1[[#This Row],[RH Kit Req]:[RH Kit PO]])</f>
        <v>0</v>
      </c>
      <c r="BI962" s="49" t="str">
        <f>IFERROR(VLOOKUP(B962,Lookup!A:B,2,FALSE),B962)</f>
        <v>PRESHIPMENTINSPCPH</v>
      </c>
      <c r="BJ962" s="49" t="b">
        <f t="shared" ref="BJ962:BJ1025" si="15">BK962&lt;&gt;BK963</f>
        <v>0</v>
      </c>
      <c r="BK962" s="49" t="str">
        <f>tbl_RawData_Report1[[#This Row],[Item ID]]&amp;tbl_RawData_Report1[[#This Row],[Order No.]]</f>
        <v>PRESHIPMENTINSPCPH0000039191</v>
      </c>
      <c r="BL962"/>
      <c r="BM962"/>
      <c r="BN962"/>
    </row>
    <row r="963" spans="1:66" hidden="1" x14ac:dyDescent="0.25">
      <c r="A963" s="35" t="s">
        <v>8</v>
      </c>
      <c r="B963" s="35" t="s">
        <v>639</v>
      </c>
      <c r="C963" s="35">
        <v>2</v>
      </c>
      <c r="D963" s="35">
        <v>1</v>
      </c>
      <c r="E963" s="35">
        <v>1</v>
      </c>
      <c r="F963" s="35" t="s">
        <v>2345</v>
      </c>
      <c r="G963" s="35" t="s">
        <v>2498</v>
      </c>
      <c r="H963" s="35" t="s">
        <v>2519</v>
      </c>
      <c r="I963" s="35" t="s">
        <v>593</v>
      </c>
      <c r="J963" s="35">
        <v>0</v>
      </c>
      <c r="K963" s="35" t="s">
        <v>267</v>
      </c>
      <c r="L963" s="35" t="s">
        <v>373</v>
      </c>
      <c r="M963" s="35" t="s">
        <v>122</v>
      </c>
      <c r="N963" s="35" t="s">
        <v>2344</v>
      </c>
      <c r="O963" s="35" t="s">
        <v>122</v>
      </c>
      <c r="P963" s="35" t="s">
        <v>122</v>
      </c>
      <c r="Q963" s="35" t="s">
        <v>311</v>
      </c>
      <c r="R963" s="35" t="s">
        <v>2346</v>
      </c>
      <c r="S963" s="35" t="s">
        <v>2347</v>
      </c>
      <c r="T963" s="35" t="s">
        <v>5068</v>
      </c>
      <c r="U963" s="35" t="s">
        <v>209</v>
      </c>
      <c r="V963" s="35">
        <v>1</v>
      </c>
      <c r="W963" s="35">
        <v>0</v>
      </c>
      <c r="X963" s="49">
        <v>0</v>
      </c>
      <c r="Y963" s="60" t="s">
        <v>340</v>
      </c>
      <c r="Z963" s="49">
        <v>1</v>
      </c>
      <c r="AA963" s="49">
        <v>0</v>
      </c>
      <c r="AB963" s="60" t="s">
        <v>637</v>
      </c>
      <c r="AC963" s="60" t="s">
        <v>641</v>
      </c>
      <c r="AD963" s="60" t="s">
        <v>347</v>
      </c>
      <c r="AE963" s="60" t="s">
        <v>348</v>
      </c>
      <c r="AF963" s="49">
        <v>2019</v>
      </c>
      <c r="AG963" s="60" t="s">
        <v>2382</v>
      </c>
      <c r="AH963" s="60"/>
      <c r="AI963" s="60"/>
      <c r="AJ963" s="60"/>
      <c r="AK963" s="60">
        <v>43875</v>
      </c>
      <c r="AL963" s="60"/>
      <c r="AM963" s="60" t="s">
        <v>567</v>
      </c>
      <c r="AN963" s="60" t="s">
        <v>2499</v>
      </c>
      <c r="AO963" s="60" t="s">
        <v>2522</v>
      </c>
      <c r="AP963" s="49"/>
      <c r="AQ963" s="60" t="s">
        <v>266</v>
      </c>
      <c r="AR963" s="60" t="s">
        <v>174</v>
      </c>
      <c r="AS963" s="60" t="s">
        <v>174</v>
      </c>
      <c r="AT963" s="49"/>
      <c r="AU963" s="49"/>
      <c r="AV963" s="49"/>
      <c r="AW963" s="60">
        <v>43712</v>
      </c>
      <c r="AX963" s="60" t="s">
        <v>183</v>
      </c>
      <c r="AY963" s="60">
        <v>43928.518980439818</v>
      </c>
      <c r="AZ963" s="60"/>
      <c r="BA963" s="60"/>
      <c r="BB963" s="60" t="s">
        <v>2521</v>
      </c>
      <c r="BC963" s="60">
        <v>43713.402453703704</v>
      </c>
      <c r="BD963" s="60">
        <v>43850</v>
      </c>
      <c r="BE963" s="60"/>
      <c r="BF963" s="49">
        <f>IF(AND(ISBLANK(tbl_RawData_Report1[[#This Row],[REQ_ID]]),tbl_RawData_Report1[[#This Row],[RH Kit?]] = "Y"),1,COUNTIFS(tbl_RawData_Report1[RH Kit?],"Y",tbl_RawData_Report1[REQ_ID],tbl_RawData_Report1[[#This Row],[REQ_ID]]))</f>
        <v>0</v>
      </c>
      <c r="BG963" s="49">
        <f>COUNTIFS(tbl_RawData_Report1[RH Kit?],"Y",tbl_RawData_Report1[Order No.],tbl_RawData_Report1[[#This Row],[Order No.]])</f>
        <v>0</v>
      </c>
      <c r="BH963" s="49">
        <f>SUM(tbl_RawData_Report1[[#This Row],[RH Kit Req]:[RH Kit PO]])</f>
        <v>0</v>
      </c>
      <c r="BI963" s="49" t="str">
        <f>IFERROR(VLOOKUP(B963,Lookup!A:B,2,FALSE),B963)</f>
        <v>PRESHIPMENTINSPCPH</v>
      </c>
      <c r="BJ963" s="49" t="b">
        <f t="shared" si="15"/>
        <v>0</v>
      </c>
      <c r="BK963" s="49" t="str">
        <f>tbl_RawData_Report1[[#This Row],[Item ID]]&amp;tbl_RawData_Report1[[#This Row],[Order No.]]</f>
        <v>PRESHIPMENTINSPCPH0000039191</v>
      </c>
      <c r="BL963"/>
      <c r="BM963"/>
      <c r="BN963"/>
    </row>
    <row r="964" spans="1:66" hidden="1" x14ac:dyDescent="0.25">
      <c r="A964" s="35" t="s">
        <v>8</v>
      </c>
      <c r="B964" s="35" t="s">
        <v>639</v>
      </c>
      <c r="C964" s="35">
        <v>4</v>
      </c>
      <c r="D964" s="35">
        <v>1</v>
      </c>
      <c r="E964" s="35">
        <v>1</v>
      </c>
      <c r="F964" s="35" t="s">
        <v>2345</v>
      </c>
      <c r="G964" s="35" t="s">
        <v>2498</v>
      </c>
      <c r="H964" s="35" t="s">
        <v>2500</v>
      </c>
      <c r="I964" s="35" t="s">
        <v>593</v>
      </c>
      <c r="J964" s="35">
        <v>700</v>
      </c>
      <c r="K964" s="35" t="s">
        <v>267</v>
      </c>
      <c r="L964" s="35" t="s">
        <v>373</v>
      </c>
      <c r="M964" s="35" t="s">
        <v>122</v>
      </c>
      <c r="N964" s="35" t="s">
        <v>2344</v>
      </c>
      <c r="O964" s="35" t="s">
        <v>122</v>
      </c>
      <c r="P964" s="35" t="s">
        <v>122</v>
      </c>
      <c r="Q964" s="35" t="s">
        <v>311</v>
      </c>
      <c r="R964" s="35" t="s">
        <v>2346</v>
      </c>
      <c r="S964" s="35" t="s">
        <v>2347</v>
      </c>
      <c r="T964" s="35" t="s">
        <v>5068</v>
      </c>
      <c r="U964" s="35" t="s">
        <v>209</v>
      </c>
      <c r="V964" s="35">
        <v>1</v>
      </c>
      <c r="W964" s="35">
        <v>0</v>
      </c>
      <c r="X964" s="49">
        <v>2</v>
      </c>
      <c r="Y964" s="60" t="s">
        <v>340</v>
      </c>
      <c r="Z964" s="49">
        <v>1</v>
      </c>
      <c r="AA964" s="49">
        <v>2</v>
      </c>
      <c r="AB964" s="60" t="s">
        <v>637</v>
      </c>
      <c r="AC964" s="60" t="s">
        <v>641</v>
      </c>
      <c r="AD964" s="60" t="s">
        <v>347</v>
      </c>
      <c r="AE964" s="60" t="s">
        <v>348</v>
      </c>
      <c r="AF964" s="49">
        <v>2019</v>
      </c>
      <c r="AG964" s="60" t="s">
        <v>2382</v>
      </c>
      <c r="AH964" s="60"/>
      <c r="AI964" s="60"/>
      <c r="AJ964" s="60"/>
      <c r="AK964" s="60">
        <v>43796</v>
      </c>
      <c r="AL964" s="60"/>
      <c r="AM964" s="60" t="s">
        <v>567</v>
      </c>
      <c r="AN964" s="60" t="s">
        <v>2499</v>
      </c>
      <c r="AO964" s="60" t="s">
        <v>2501</v>
      </c>
      <c r="AP964" s="49"/>
      <c r="AQ964" s="60" t="s">
        <v>266</v>
      </c>
      <c r="AR964" s="60" t="s">
        <v>174</v>
      </c>
      <c r="AS964" s="60" t="s">
        <v>174</v>
      </c>
      <c r="AT964" s="49"/>
      <c r="AU964" s="49"/>
      <c r="AV964" s="49"/>
      <c r="AW964" s="60">
        <v>43712</v>
      </c>
      <c r="AX964" s="60" t="s">
        <v>183</v>
      </c>
      <c r="AY964" s="60">
        <v>43928.518980439818</v>
      </c>
      <c r="AZ964" s="60"/>
      <c r="BA964" s="60"/>
      <c r="BB964" s="60" t="s">
        <v>2502</v>
      </c>
      <c r="BC964" s="60">
        <v>43713.402453703704</v>
      </c>
      <c r="BD964" s="60">
        <v>43850</v>
      </c>
      <c r="BE964" s="60"/>
      <c r="BF964" s="49">
        <f>IF(AND(ISBLANK(tbl_RawData_Report1[[#This Row],[REQ_ID]]),tbl_RawData_Report1[[#This Row],[RH Kit?]] = "Y"),1,COUNTIFS(tbl_RawData_Report1[RH Kit?],"Y",tbl_RawData_Report1[REQ_ID],tbl_RawData_Report1[[#This Row],[REQ_ID]]))</f>
        <v>0</v>
      </c>
      <c r="BG964" s="49">
        <f>COUNTIFS(tbl_RawData_Report1[RH Kit?],"Y",tbl_RawData_Report1[Order No.],tbl_RawData_Report1[[#This Row],[Order No.]])</f>
        <v>0</v>
      </c>
      <c r="BH964" s="49">
        <f>SUM(tbl_RawData_Report1[[#This Row],[RH Kit Req]:[RH Kit PO]])</f>
        <v>0</v>
      </c>
      <c r="BI964" s="49" t="str">
        <f>IFERROR(VLOOKUP(B964,Lookup!A:B,2,FALSE),B964)</f>
        <v>PRESHIPMENTINSPCPH</v>
      </c>
      <c r="BJ964" s="49" t="b">
        <f t="shared" si="15"/>
        <v>1</v>
      </c>
      <c r="BK964" s="49" t="str">
        <f>tbl_RawData_Report1[[#This Row],[Item ID]]&amp;tbl_RawData_Report1[[#This Row],[Order No.]]</f>
        <v>PRESHIPMENTINSPCPH0000039191</v>
      </c>
      <c r="BL964"/>
      <c r="BM964"/>
      <c r="BN964"/>
    </row>
    <row r="965" spans="1:66" hidden="1" x14ac:dyDescent="0.25">
      <c r="A965" s="35" t="s">
        <v>8</v>
      </c>
      <c r="B965" s="35" t="s">
        <v>757</v>
      </c>
      <c r="C965" s="35">
        <v>3</v>
      </c>
      <c r="D965" s="35">
        <v>1</v>
      </c>
      <c r="E965" s="35">
        <v>1</v>
      </c>
      <c r="F965" s="35" t="s">
        <v>405</v>
      </c>
      <c r="G965" s="35" t="s">
        <v>2504</v>
      </c>
      <c r="H965" s="35" t="s">
        <v>758</v>
      </c>
      <c r="I965" s="35" t="s">
        <v>593</v>
      </c>
      <c r="J965" s="35">
        <v>0</v>
      </c>
      <c r="K965" s="35" t="s">
        <v>914</v>
      </c>
      <c r="L965" s="35" t="s">
        <v>397</v>
      </c>
      <c r="M965" s="35" t="s">
        <v>396</v>
      </c>
      <c r="N965" s="35" t="s">
        <v>122</v>
      </c>
      <c r="O965" s="35" t="s">
        <v>915</v>
      </c>
      <c r="P965" s="35" t="s">
        <v>916</v>
      </c>
      <c r="Q965" s="35" t="s">
        <v>311</v>
      </c>
      <c r="R965" s="35" t="s">
        <v>406</v>
      </c>
      <c r="S965" s="35" t="s">
        <v>407</v>
      </c>
      <c r="T965" s="35" t="s">
        <v>5068</v>
      </c>
      <c r="U965" s="35" t="s">
        <v>272</v>
      </c>
      <c r="V965" s="35">
        <v>0</v>
      </c>
      <c r="W965" s="35">
        <v>0</v>
      </c>
      <c r="X965" s="49">
        <v>0</v>
      </c>
      <c r="Y965" s="60" t="s">
        <v>346</v>
      </c>
      <c r="Z965" s="49">
        <v>1000</v>
      </c>
      <c r="AA965" s="49">
        <v>0</v>
      </c>
      <c r="AB965" s="60" t="s">
        <v>637</v>
      </c>
      <c r="AC965" s="60" t="s">
        <v>761</v>
      </c>
      <c r="AD965" s="60" t="s">
        <v>694</v>
      </c>
      <c r="AE965" s="60" t="s">
        <v>695</v>
      </c>
      <c r="AF965" s="49">
        <v>2019</v>
      </c>
      <c r="AG965" s="60" t="s">
        <v>2503</v>
      </c>
      <c r="AH965" s="60">
        <v>43801</v>
      </c>
      <c r="AI965" s="60">
        <v>43808</v>
      </c>
      <c r="AJ965" s="60">
        <v>43830</v>
      </c>
      <c r="AK965" s="60">
        <v>43830</v>
      </c>
      <c r="AL965" s="60">
        <v>43833</v>
      </c>
      <c r="AM965" s="60" t="s">
        <v>567</v>
      </c>
      <c r="AN965" s="60" t="s">
        <v>2505</v>
      </c>
      <c r="AO965" s="60" t="s">
        <v>2510</v>
      </c>
      <c r="AP965" s="49"/>
      <c r="AQ965" s="60" t="s">
        <v>266</v>
      </c>
      <c r="AR965" s="60" t="s">
        <v>174</v>
      </c>
      <c r="AS965" s="60" t="s">
        <v>174</v>
      </c>
      <c r="AT965" s="49">
        <v>4</v>
      </c>
      <c r="AU965" s="49">
        <v>1</v>
      </c>
      <c r="AV965" s="49">
        <v>1</v>
      </c>
      <c r="AW965" s="60">
        <v>43712</v>
      </c>
      <c r="AX965" s="60" t="s">
        <v>183</v>
      </c>
      <c r="AY965" s="60">
        <v>43866.588704398149</v>
      </c>
      <c r="AZ965" s="60">
        <v>43685</v>
      </c>
      <c r="BA965" s="60">
        <v>43685</v>
      </c>
      <c r="BB965" s="60" t="s">
        <v>2511</v>
      </c>
      <c r="BC965" s="60">
        <v>43717.740810185183</v>
      </c>
      <c r="BD965" s="60">
        <v>43801</v>
      </c>
      <c r="BE965" s="60">
        <v>73050</v>
      </c>
      <c r="BF965" s="49">
        <f>IF(AND(ISBLANK(tbl_RawData_Report1[[#This Row],[REQ_ID]]),tbl_RawData_Report1[[#This Row],[RH Kit?]] = "Y"),1,COUNTIFS(tbl_RawData_Report1[RH Kit?],"Y",tbl_RawData_Report1[REQ_ID],tbl_RawData_Report1[[#This Row],[REQ_ID]]))</f>
        <v>0</v>
      </c>
      <c r="BG965" s="49">
        <f>COUNTIFS(tbl_RawData_Report1[RH Kit?],"Y",tbl_RawData_Report1[Order No.],tbl_RawData_Report1[[#This Row],[Order No.]])</f>
        <v>0</v>
      </c>
      <c r="BH965" s="49">
        <f>SUM(tbl_RawData_Report1[[#This Row],[RH Kit Req]:[RH Kit PO]])</f>
        <v>0</v>
      </c>
      <c r="BI965" s="49" t="str">
        <f>IFERROR(VLOOKUP(B965,Lookup!A:B,2,FALSE),B965)</f>
        <v>METRONIDAZOL_250MG</v>
      </c>
      <c r="BJ965" s="49" t="b">
        <f t="shared" si="15"/>
        <v>1</v>
      </c>
      <c r="BK965" s="49" t="str">
        <f>tbl_RawData_Report1[[#This Row],[Item ID]]&amp;tbl_RawData_Report1[[#This Row],[Order No.]]</f>
        <v>METRONIDAZOL_250MG0000039192</v>
      </c>
      <c r="BL965"/>
      <c r="BM965"/>
      <c r="BN965"/>
    </row>
    <row r="966" spans="1:66" hidden="1" x14ac:dyDescent="0.25">
      <c r="A966" s="35" t="s">
        <v>8</v>
      </c>
      <c r="B966" s="35" t="s">
        <v>738</v>
      </c>
      <c r="C966" s="35">
        <v>1</v>
      </c>
      <c r="D966" s="35">
        <v>1</v>
      </c>
      <c r="E966" s="35">
        <v>1</v>
      </c>
      <c r="F966" s="35" t="s">
        <v>405</v>
      </c>
      <c r="G966" s="35" t="s">
        <v>2504</v>
      </c>
      <c r="H966" s="35" t="s">
        <v>2506</v>
      </c>
      <c r="I966" s="35" t="s">
        <v>593</v>
      </c>
      <c r="J966" s="35">
        <v>0</v>
      </c>
      <c r="K966" s="35" t="s">
        <v>914</v>
      </c>
      <c r="L966" s="35" t="s">
        <v>397</v>
      </c>
      <c r="M966" s="35" t="s">
        <v>396</v>
      </c>
      <c r="N966" s="35" t="s">
        <v>122</v>
      </c>
      <c r="O966" s="35" t="s">
        <v>915</v>
      </c>
      <c r="P966" s="35" t="s">
        <v>916</v>
      </c>
      <c r="Q966" s="35" t="s">
        <v>311</v>
      </c>
      <c r="R966" s="35" t="s">
        <v>406</v>
      </c>
      <c r="S966" s="35" t="s">
        <v>407</v>
      </c>
      <c r="T966" s="35" t="s">
        <v>5068</v>
      </c>
      <c r="U966" s="35" t="s">
        <v>272</v>
      </c>
      <c r="V966" s="35">
        <v>0</v>
      </c>
      <c r="W966" s="35">
        <v>0</v>
      </c>
      <c r="X966" s="49">
        <v>0</v>
      </c>
      <c r="Y966" s="60" t="s">
        <v>344</v>
      </c>
      <c r="Z966" s="49">
        <v>1</v>
      </c>
      <c r="AA966" s="49">
        <v>0</v>
      </c>
      <c r="AB966" s="60" t="s">
        <v>637</v>
      </c>
      <c r="AC966" s="60" t="s">
        <v>725</v>
      </c>
      <c r="AD966" s="60" t="s">
        <v>694</v>
      </c>
      <c r="AE966" s="60" t="s">
        <v>695</v>
      </c>
      <c r="AF966" s="49">
        <v>2019</v>
      </c>
      <c r="AG966" s="60" t="s">
        <v>2503</v>
      </c>
      <c r="AH966" s="60">
        <v>43801</v>
      </c>
      <c r="AI966" s="60">
        <v>43808</v>
      </c>
      <c r="AJ966" s="60">
        <v>43830</v>
      </c>
      <c r="AK966" s="60">
        <v>43830</v>
      </c>
      <c r="AL966" s="60">
        <v>43833</v>
      </c>
      <c r="AM966" s="60" t="s">
        <v>567</v>
      </c>
      <c r="AN966" s="60" t="s">
        <v>2505</v>
      </c>
      <c r="AO966" s="60" t="s">
        <v>2509</v>
      </c>
      <c r="AP966" s="49"/>
      <c r="AQ966" s="60" t="s">
        <v>266</v>
      </c>
      <c r="AR966" s="60" t="s">
        <v>174</v>
      </c>
      <c r="AS966" s="60" t="s">
        <v>174</v>
      </c>
      <c r="AT966" s="49">
        <v>2</v>
      </c>
      <c r="AU966" s="49">
        <v>1</v>
      </c>
      <c r="AV966" s="49">
        <v>1</v>
      </c>
      <c r="AW966" s="60">
        <v>43712</v>
      </c>
      <c r="AX966" s="60" t="s">
        <v>183</v>
      </c>
      <c r="AY966" s="60">
        <v>43866.588704398149</v>
      </c>
      <c r="AZ966" s="60">
        <v>43685</v>
      </c>
      <c r="BA966" s="60">
        <v>43685</v>
      </c>
      <c r="BB966" s="60" t="s">
        <v>2508</v>
      </c>
      <c r="BC966" s="60">
        <v>43717.740810185183</v>
      </c>
      <c r="BD966" s="60">
        <v>43801</v>
      </c>
      <c r="BE966" s="60">
        <v>73050</v>
      </c>
      <c r="BF966" s="49">
        <f>IF(AND(ISBLANK(tbl_RawData_Report1[[#This Row],[REQ_ID]]),tbl_RawData_Report1[[#This Row],[RH Kit?]] = "Y"),1,COUNTIFS(tbl_RawData_Report1[RH Kit?],"Y",tbl_RawData_Report1[REQ_ID],tbl_RawData_Report1[[#This Row],[REQ_ID]]))</f>
        <v>0</v>
      </c>
      <c r="BG966" s="49">
        <f>COUNTIFS(tbl_RawData_Report1[RH Kit?],"Y",tbl_RawData_Report1[Order No.],tbl_RawData_Report1[[#This Row],[Order No.]])</f>
        <v>0</v>
      </c>
      <c r="BH966" s="49">
        <f>SUM(tbl_RawData_Report1[[#This Row],[RH Kit Req]:[RH Kit PO]])</f>
        <v>0</v>
      </c>
      <c r="BI966" s="49" t="str">
        <f>IFERROR(VLOOKUP(B966,Lookup!A:B,2,FALSE),B966)</f>
        <v>ANTI-DIG0.30MG</v>
      </c>
      <c r="BJ966" s="49" t="b">
        <f t="shared" si="15"/>
        <v>1</v>
      </c>
      <c r="BK966" s="49" t="str">
        <f>tbl_RawData_Report1[[#This Row],[Item ID]]&amp;tbl_RawData_Report1[[#This Row],[Order No.]]</f>
        <v>ANTI-DIG0.30MG0000039192</v>
      </c>
      <c r="BL966"/>
      <c r="BM966"/>
      <c r="BN966"/>
    </row>
    <row r="967" spans="1:66" hidden="1" x14ac:dyDescent="0.25">
      <c r="A967" s="35" t="s">
        <v>8</v>
      </c>
      <c r="B967" s="35" t="s">
        <v>757</v>
      </c>
      <c r="C967" s="35">
        <v>3</v>
      </c>
      <c r="D967" s="35">
        <v>1</v>
      </c>
      <c r="E967" s="35">
        <v>2</v>
      </c>
      <c r="F967" s="35" t="s">
        <v>405</v>
      </c>
      <c r="G967" s="35" t="s">
        <v>2504</v>
      </c>
      <c r="H967" s="35" t="s">
        <v>758</v>
      </c>
      <c r="I967" s="35" t="s">
        <v>593</v>
      </c>
      <c r="J967" s="35">
        <v>72.7</v>
      </c>
      <c r="K967" s="35" t="s">
        <v>914</v>
      </c>
      <c r="L967" s="35" t="s">
        <v>397</v>
      </c>
      <c r="M967" s="35" t="s">
        <v>396</v>
      </c>
      <c r="N967" s="35" t="s">
        <v>122</v>
      </c>
      <c r="O967" s="35" t="s">
        <v>915</v>
      </c>
      <c r="P967" s="35" t="s">
        <v>916</v>
      </c>
      <c r="Q967" s="35" t="s">
        <v>311</v>
      </c>
      <c r="R967" s="35" t="s">
        <v>406</v>
      </c>
      <c r="S967" s="35" t="s">
        <v>407</v>
      </c>
      <c r="T967" s="35" t="s">
        <v>5068</v>
      </c>
      <c r="U967" s="35" t="s">
        <v>272</v>
      </c>
      <c r="V967" s="35">
        <v>0</v>
      </c>
      <c r="W967" s="35">
        <v>0</v>
      </c>
      <c r="X967" s="49">
        <v>10</v>
      </c>
      <c r="Y967" s="60" t="s">
        <v>346</v>
      </c>
      <c r="Z967" s="49">
        <v>1000</v>
      </c>
      <c r="AA967" s="49">
        <v>10000</v>
      </c>
      <c r="AB967" s="60" t="s">
        <v>637</v>
      </c>
      <c r="AC967" s="60" t="s">
        <v>761</v>
      </c>
      <c r="AD967" s="60" t="s">
        <v>694</v>
      </c>
      <c r="AE967" s="60" t="s">
        <v>695</v>
      </c>
      <c r="AF967" s="49">
        <v>2019</v>
      </c>
      <c r="AG967" s="60" t="s">
        <v>2503</v>
      </c>
      <c r="AH967" s="60">
        <v>43801</v>
      </c>
      <c r="AI967" s="60">
        <v>43808</v>
      </c>
      <c r="AJ967" s="60">
        <v>43830</v>
      </c>
      <c r="AK967" s="60">
        <v>43830</v>
      </c>
      <c r="AL967" s="60">
        <v>43833</v>
      </c>
      <c r="AM967" s="60" t="s">
        <v>567</v>
      </c>
      <c r="AN967" s="60" t="s">
        <v>2505</v>
      </c>
      <c r="AO967" s="60" t="s">
        <v>2512</v>
      </c>
      <c r="AP967" s="49"/>
      <c r="AQ967" s="60" t="s">
        <v>266</v>
      </c>
      <c r="AR967" s="60" t="s">
        <v>174</v>
      </c>
      <c r="AS967" s="60" t="s">
        <v>174</v>
      </c>
      <c r="AT967" s="49">
        <v>4</v>
      </c>
      <c r="AU967" s="49">
        <v>1</v>
      </c>
      <c r="AV967" s="49">
        <v>1</v>
      </c>
      <c r="AW967" s="60">
        <v>43712</v>
      </c>
      <c r="AX967" s="60" t="s">
        <v>183</v>
      </c>
      <c r="AY967" s="60">
        <v>43866.588704398149</v>
      </c>
      <c r="AZ967" s="60">
        <v>43685</v>
      </c>
      <c r="BA967" s="60">
        <v>43685</v>
      </c>
      <c r="BB967" s="60" t="s">
        <v>2511</v>
      </c>
      <c r="BC967" s="60">
        <v>43717.740810185183</v>
      </c>
      <c r="BD967" s="60">
        <v>43801</v>
      </c>
      <c r="BE967" s="60">
        <v>73050</v>
      </c>
      <c r="BF967" s="49">
        <f>IF(AND(ISBLANK(tbl_RawData_Report1[[#This Row],[REQ_ID]]),tbl_RawData_Report1[[#This Row],[RH Kit?]] = "Y"),1,COUNTIFS(tbl_RawData_Report1[RH Kit?],"Y",tbl_RawData_Report1[REQ_ID],tbl_RawData_Report1[[#This Row],[REQ_ID]]))</f>
        <v>0</v>
      </c>
      <c r="BG967" s="49">
        <f>COUNTIFS(tbl_RawData_Report1[RH Kit?],"Y",tbl_RawData_Report1[Order No.],tbl_RawData_Report1[[#This Row],[Order No.]])</f>
        <v>0</v>
      </c>
      <c r="BH967" s="49">
        <f>SUM(tbl_RawData_Report1[[#This Row],[RH Kit Req]:[RH Kit PO]])</f>
        <v>0</v>
      </c>
      <c r="BI967" s="49" t="str">
        <f>IFERROR(VLOOKUP(B967,Lookup!A:B,2,FALSE),B967)</f>
        <v>METRONIDAZOL_250MG</v>
      </c>
      <c r="BJ967" s="49" t="b">
        <f t="shared" si="15"/>
        <v>1</v>
      </c>
      <c r="BK967" s="49" t="str">
        <f>tbl_RawData_Report1[[#This Row],[Item ID]]&amp;tbl_RawData_Report1[[#This Row],[Order No.]]</f>
        <v>METRONIDAZOL_250MG0000039192</v>
      </c>
      <c r="BL967"/>
      <c r="BM967"/>
      <c r="BN967"/>
    </row>
    <row r="968" spans="1:66" hidden="1" x14ac:dyDescent="0.25">
      <c r="A968" s="35" t="s">
        <v>8</v>
      </c>
      <c r="B968" s="35" t="s">
        <v>1293</v>
      </c>
      <c r="C968" s="35">
        <v>2</v>
      </c>
      <c r="D968" s="35">
        <v>1</v>
      </c>
      <c r="E968" s="35">
        <v>1</v>
      </c>
      <c r="F968" s="35" t="s">
        <v>405</v>
      </c>
      <c r="G968" s="35" t="s">
        <v>2504</v>
      </c>
      <c r="H968" s="35" t="s">
        <v>1294</v>
      </c>
      <c r="I968" s="35" t="s">
        <v>593</v>
      </c>
      <c r="J968" s="35">
        <v>22330</v>
      </c>
      <c r="K968" s="35" t="s">
        <v>914</v>
      </c>
      <c r="L968" s="35" t="s">
        <v>397</v>
      </c>
      <c r="M968" s="35" t="s">
        <v>396</v>
      </c>
      <c r="N968" s="35" t="s">
        <v>122</v>
      </c>
      <c r="O968" s="35" t="s">
        <v>915</v>
      </c>
      <c r="P968" s="35" t="s">
        <v>916</v>
      </c>
      <c r="Q968" s="35" t="s">
        <v>311</v>
      </c>
      <c r="R968" s="35" t="s">
        <v>406</v>
      </c>
      <c r="S968" s="35" t="s">
        <v>407</v>
      </c>
      <c r="T968" s="35" t="s">
        <v>5068</v>
      </c>
      <c r="U968" s="35" t="s">
        <v>272</v>
      </c>
      <c r="V968" s="35">
        <v>0</v>
      </c>
      <c r="W968" s="35">
        <v>0</v>
      </c>
      <c r="X968" s="49">
        <v>1000</v>
      </c>
      <c r="Y968" s="60" t="s">
        <v>1297</v>
      </c>
      <c r="Z968" s="49">
        <v>5</v>
      </c>
      <c r="AA968" s="49">
        <v>5000</v>
      </c>
      <c r="AB968" s="60" t="s">
        <v>637</v>
      </c>
      <c r="AC968" s="60" t="s">
        <v>674</v>
      </c>
      <c r="AD968" s="60" t="s">
        <v>694</v>
      </c>
      <c r="AE968" s="60" t="s">
        <v>695</v>
      </c>
      <c r="AF968" s="49">
        <v>2019</v>
      </c>
      <c r="AG968" s="60" t="s">
        <v>2503</v>
      </c>
      <c r="AH968" s="60">
        <v>43801</v>
      </c>
      <c r="AI968" s="60">
        <v>43808</v>
      </c>
      <c r="AJ968" s="60">
        <v>43830</v>
      </c>
      <c r="AK968" s="60">
        <v>43830</v>
      </c>
      <c r="AL968" s="60">
        <v>43833</v>
      </c>
      <c r="AM968" s="60" t="s">
        <v>567</v>
      </c>
      <c r="AN968" s="60" t="s">
        <v>2505</v>
      </c>
      <c r="AO968" s="60" t="s">
        <v>2523</v>
      </c>
      <c r="AP968" s="49"/>
      <c r="AQ968" s="60" t="s">
        <v>266</v>
      </c>
      <c r="AR968" s="60" t="s">
        <v>174</v>
      </c>
      <c r="AS968" s="60" t="s">
        <v>174</v>
      </c>
      <c r="AT968" s="49">
        <v>3</v>
      </c>
      <c r="AU968" s="49">
        <v>1</v>
      </c>
      <c r="AV968" s="49">
        <v>1</v>
      </c>
      <c r="AW968" s="60">
        <v>43712</v>
      </c>
      <c r="AX968" s="60" t="s">
        <v>183</v>
      </c>
      <c r="AY968" s="60">
        <v>43866.588704398149</v>
      </c>
      <c r="AZ968" s="60">
        <v>43685</v>
      </c>
      <c r="BA968" s="60">
        <v>43685</v>
      </c>
      <c r="BB968" s="60" t="s">
        <v>2524</v>
      </c>
      <c r="BC968" s="60">
        <v>43717.740810185183</v>
      </c>
      <c r="BD968" s="60">
        <v>43801</v>
      </c>
      <c r="BE968" s="60">
        <v>73050</v>
      </c>
      <c r="BF968" s="49">
        <f>IF(AND(ISBLANK(tbl_RawData_Report1[[#This Row],[REQ_ID]]),tbl_RawData_Report1[[#This Row],[RH Kit?]] = "Y"),1,COUNTIFS(tbl_RawData_Report1[RH Kit?],"Y",tbl_RawData_Report1[REQ_ID],tbl_RawData_Report1[[#This Row],[REQ_ID]]))</f>
        <v>0</v>
      </c>
      <c r="BG968" s="49">
        <f>COUNTIFS(tbl_RawData_Report1[RH Kit?],"Y",tbl_RawData_Report1[Order No.],tbl_RawData_Report1[[#This Row],[Order No.]])</f>
        <v>0</v>
      </c>
      <c r="BH968" s="49">
        <f>SUM(tbl_RawData_Report1[[#This Row],[RH Kit Req]:[RH Kit PO]])</f>
        <v>0</v>
      </c>
      <c r="BI968" s="49" t="str">
        <f>IFERROR(VLOOKUP(B968,Lookup!A:B,2,FALSE),B968)</f>
        <v>HYDRALAZINEHCL20</v>
      </c>
      <c r="BJ968" s="49" t="b">
        <f t="shared" si="15"/>
        <v>1</v>
      </c>
      <c r="BK968" s="49" t="str">
        <f>tbl_RawData_Report1[[#This Row],[Item ID]]&amp;tbl_RawData_Report1[[#This Row],[Order No.]]</f>
        <v>HYDRALAZINEHCL200000039192</v>
      </c>
      <c r="BL968"/>
      <c r="BM968"/>
      <c r="BN968"/>
    </row>
    <row r="969" spans="1:66" hidden="1" x14ac:dyDescent="0.25">
      <c r="A969" s="35" t="s">
        <v>8</v>
      </c>
      <c r="B969" s="35" t="s">
        <v>738</v>
      </c>
      <c r="C969" s="35">
        <v>1</v>
      </c>
      <c r="D969" s="35">
        <v>1</v>
      </c>
      <c r="E969" s="35">
        <v>2</v>
      </c>
      <c r="F969" s="35" t="s">
        <v>405</v>
      </c>
      <c r="G969" s="35" t="s">
        <v>2504</v>
      </c>
      <c r="H969" s="35" t="s">
        <v>2506</v>
      </c>
      <c r="I969" s="35" t="s">
        <v>593</v>
      </c>
      <c r="J969" s="35">
        <v>79700</v>
      </c>
      <c r="K969" s="35" t="s">
        <v>914</v>
      </c>
      <c r="L969" s="35" t="s">
        <v>397</v>
      </c>
      <c r="M969" s="35" t="s">
        <v>396</v>
      </c>
      <c r="N969" s="35" t="s">
        <v>122</v>
      </c>
      <c r="O969" s="35" t="s">
        <v>915</v>
      </c>
      <c r="P969" s="35" t="s">
        <v>916</v>
      </c>
      <c r="Q969" s="35" t="s">
        <v>311</v>
      </c>
      <c r="R969" s="35" t="s">
        <v>406</v>
      </c>
      <c r="S969" s="35" t="s">
        <v>407</v>
      </c>
      <c r="T969" s="35" t="s">
        <v>5068</v>
      </c>
      <c r="U969" s="35" t="s">
        <v>272</v>
      </c>
      <c r="V969" s="35">
        <v>0</v>
      </c>
      <c r="W969" s="35">
        <v>0</v>
      </c>
      <c r="X969" s="49">
        <v>2000</v>
      </c>
      <c r="Y969" s="60" t="s">
        <v>344</v>
      </c>
      <c r="Z969" s="49">
        <v>1</v>
      </c>
      <c r="AA969" s="49">
        <v>2000</v>
      </c>
      <c r="AB969" s="60" t="s">
        <v>637</v>
      </c>
      <c r="AC969" s="60" t="s">
        <v>725</v>
      </c>
      <c r="AD969" s="60" t="s">
        <v>694</v>
      </c>
      <c r="AE969" s="60" t="s">
        <v>695</v>
      </c>
      <c r="AF969" s="49">
        <v>2019</v>
      </c>
      <c r="AG969" s="60" t="s">
        <v>2503</v>
      </c>
      <c r="AH969" s="60">
        <v>43801</v>
      </c>
      <c r="AI969" s="60">
        <v>43808</v>
      </c>
      <c r="AJ969" s="60">
        <v>43830</v>
      </c>
      <c r="AK969" s="60">
        <v>43830</v>
      </c>
      <c r="AL969" s="60">
        <v>43833</v>
      </c>
      <c r="AM969" s="60" t="s">
        <v>567</v>
      </c>
      <c r="AN969" s="60" t="s">
        <v>2505</v>
      </c>
      <c r="AO969" s="60" t="s">
        <v>2507</v>
      </c>
      <c r="AP969" s="49"/>
      <c r="AQ969" s="60" t="s">
        <v>266</v>
      </c>
      <c r="AR969" s="60" t="s">
        <v>174</v>
      </c>
      <c r="AS969" s="60" t="s">
        <v>174</v>
      </c>
      <c r="AT969" s="49">
        <v>2</v>
      </c>
      <c r="AU969" s="49">
        <v>1</v>
      </c>
      <c r="AV969" s="49">
        <v>1</v>
      </c>
      <c r="AW969" s="60">
        <v>43712</v>
      </c>
      <c r="AX969" s="60" t="s">
        <v>183</v>
      </c>
      <c r="AY969" s="60">
        <v>43866.588704398149</v>
      </c>
      <c r="AZ969" s="60">
        <v>43685</v>
      </c>
      <c r="BA969" s="60">
        <v>43685</v>
      </c>
      <c r="BB969" s="60" t="s">
        <v>2508</v>
      </c>
      <c r="BC969" s="60">
        <v>43717.740810185183</v>
      </c>
      <c r="BD969" s="60">
        <v>43801</v>
      </c>
      <c r="BE969" s="60">
        <v>73050</v>
      </c>
      <c r="BF969" s="49">
        <f>IF(AND(ISBLANK(tbl_RawData_Report1[[#This Row],[REQ_ID]]),tbl_RawData_Report1[[#This Row],[RH Kit?]] = "Y"),1,COUNTIFS(tbl_RawData_Report1[RH Kit?],"Y",tbl_RawData_Report1[REQ_ID],tbl_RawData_Report1[[#This Row],[REQ_ID]]))</f>
        <v>0</v>
      </c>
      <c r="BG969" s="49">
        <f>COUNTIFS(tbl_RawData_Report1[RH Kit?],"Y",tbl_RawData_Report1[Order No.],tbl_RawData_Report1[[#This Row],[Order No.]])</f>
        <v>0</v>
      </c>
      <c r="BH969" s="49">
        <f>SUM(tbl_RawData_Report1[[#This Row],[RH Kit Req]:[RH Kit PO]])</f>
        <v>0</v>
      </c>
      <c r="BI969" s="49" t="str">
        <f>IFERROR(VLOOKUP(B969,Lookup!A:B,2,FALSE),B969)</f>
        <v>ANTI-DIG0.30MG</v>
      </c>
      <c r="BJ969" s="49" t="b">
        <f t="shared" si="15"/>
        <v>1</v>
      </c>
      <c r="BK969" s="49" t="str">
        <f>tbl_RawData_Report1[[#This Row],[Item ID]]&amp;tbl_RawData_Report1[[#This Row],[Order No.]]</f>
        <v>ANTI-DIG0.30MG0000039192</v>
      </c>
      <c r="BL969"/>
      <c r="BM969"/>
      <c r="BN969"/>
    </row>
    <row r="970" spans="1:66" hidden="1" x14ac:dyDescent="0.25">
      <c r="A970" s="35" t="s">
        <v>8</v>
      </c>
      <c r="B970" s="35" t="s">
        <v>3471</v>
      </c>
      <c r="C970" s="35">
        <v>1</v>
      </c>
      <c r="D970" s="35">
        <v>1</v>
      </c>
      <c r="E970" s="35">
        <v>1</v>
      </c>
      <c r="F970" s="35" t="s">
        <v>405</v>
      </c>
      <c r="G970" s="35" t="s">
        <v>3469</v>
      </c>
      <c r="H970" s="35" t="s">
        <v>3472</v>
      </c>
      <c r="I970" s="35" t="s">
        <v>593</v>
      </c>
      <c r="J970" s="35">
        <v>0</v>
      </c>
      <c r="K970" s="35" t="s">
        <v>400</v>
      </c>
      <c r="L970" s="35" t="s">
        <v>401</v>
      </c>
      <c r="M970" s="35" t="s">
        <v>396</v>
      </c>
      <c r="N970" s="35" t="s">
        <v>122</v>
      </c>
      <c r="O970" s="35" t="s">
        <v>402</v>
      </c>
      <c r="P970" s="35" t="s">
        <v>403</v>
      </c>
      <c r="Q970" s="35" t="s">
        <v>311</v>
      </c>
      <c r="R970" s="35" t="s">
        <v>406</v>
      </c>
      <c r="S970" s="35" t="s">
        <v>407</v>
      </c>
      <c r="T970" s="35" t="s">
        <v>5068</v>
      </c>
      <c r="U970" s="35" t="s">
        <v>272</v>
      </c>
      <c r="V970" s="35">
        <v>0</v>
      </c>
      <c r="W970" s="35">
        <v>0</v>
      </c>
      <c r="X970" s="49">
        <v>0</v>
      </c>
      <c r="Y970" s="60" t="s">
        <v>655</v>
      </c>
      <c r="Z970" s="49">
        <v>10</v>
      </c>
      <c r="AA970" s="49">
        <v>0</v>
      </c>
      <c r="AB970" s="60" t="s">
        <v>637</v>
      </c>
      <c r="AC970" s="60" t="s">
        <v>725</v>
      </c>
      <c r="AD970" s="60" t="s">
        <v>661</v>
      </c>
      <c r="AE970" s="60" t="s">
        <v>662</v>
      </c>
      <c r="AF970" s="49">
        <v>2019</v>
      </c>
      <c r="AG970" s="60" t="s">
        <v>3468</v>
      </c>
      <c r="AH970" s="60">
        <v>43842</v>
      </c>
      <c r="AI970" s="60">
        <v>43847</v>
      </c>
      <c r="AJ970" s="60">
        <v>43842</v>
      </c>
      <c r="AK970" s="60">
        <v>43840</v>
      </c>
      <c r="AL970" s="60">
        <v>43847</v>
      </c>
      <c r="AM970" s="60" t="s">
        <v>567</v>
      </c>
      <c r="AN970" s="60" t="s">
        <v>3470</v>
      </c>
      <c r="AO970" s="60" t="s">
        <v>3475</v>
      </c>
      <c r="AP970" s="49"/>
      <c r="AQ970" s="60" t="s">
        <v>266</v>
      </c>
      <c r="AR970" s="60" t="s">
        <v>174</v>
      </c>
      <c r="AS970" s="60" t="s">
        <v>174</v>
      </c>
      <c r="AT970" s="49">
        <v>6</v>
      </c>
      <c r="AU970" s="49">
        <v>1</v>
      </c>
      <c r="AV970" s="49">
        <v>1</v>
      </c>
      <c r="AW970" s="60">
        <v>43712</v>
      </c>
      <c r="AX970" s="60" t="s">
        <v>183</v>
      </c>
      <c r="AY970" s="60">
        <v>43871.818118483796</v>
      </c>
      <c r="AZ970" s="60">
        <v>43511</v>
      </c>
      <c r="BA970" s="60">
        <v>43525</v>
      </c>
      <c r="BB970" s="60" t="s">
        <v>3474</v>
      </c>
      <c r="BC970" s="60">
        <v>43713.452638888892</v>
      </c>
      <c r="BD970" s="60">
        <v>43804</v>
      </c>
      <c r="BE970" s="60">
        <v>47848</v>
      </c>
      <c r="BF970" s="49">
        <f>IF(AND(ISBLANK(tbl_RawData_Report1[[#This Row],[REQ_ID]]),tbl_RawData_Report1[[#This Row],[RH Kit?]] = "Y"),1,COUNTIFS(tbl_RawData_Report1[RH Kit?],"Y",tbl_RawData_Report1[REQ_ID],tbl_RawData_Report1[[#This Row],[REQ_ID]]))</f>
        <v>0</v>
      </c>
      <c r="BG970" s="49">
        <f>COUNTIFS(tbl_RawData_Report1[RH Kit?],"Y",tbl_RawData_Report1[Order No.],tbl_RawData_Report1[[#This Row],[Order No.]])</f>
        <v>0</v>
      </c>
      <c r="BH970" s="49">
        <f>SUM(tbl_RawData_Report1[[#This Row],[RH Kit Req]:[RH Kit PO]])</f>
        <v>0</v>
      </c>
      <c r="BI970" s="49" t="str">
        <f>IFERROR(VLOOKUP(B970,Lookup!A:B,2,FALSE),B970)</f>
        <v>MGSULPHATE2ML_10</v>
      </c>
      <c r="BJ970" s="49" t="b">
        <f t="shared" si="15"/>
        <v>0</v>
      </c>
      <c r="BK970" s="49" t="str">
        <f>tbl_RawData_Report1[[#This Row],[Item ID]]&amp;tbl_RawData_Report1[[#This Row],[Order No.]]</f>
        <v>MGSULPHATE2ML_100000039199</v>
      </c>
      <c r="BL970"/>
      <c r="BM970"/>
      <c r="BN970"/>
    </row>
    <row r="971" spans="1:66" hidden="1" x14ac:dyDescent="0.25">
      <c r="A971" s="35" t="s">
        <v>8</v>
      </c>
      <c r="B971" s="35" t="s">
        <v>3471</v>
      </c>
      <c r="C971" s="35">
        <v>1</v>
      </c>
      <c r="D971" s="35">
        <v>1</v>
      </c>
      <c r="E971" s="35">
        <v>2</v>
      </c>
      <c r="F971" s="35" t="s">
        <v>405</v>
      </c>
      <c r="G971" s="35" t="s">
        <v>3469</v>
      </c>
      <c r="H971" s="35" t="s">
        <v>3472</v>
      </c>
      <c r="I971" s="35" t="s">
        <v>593</v>
      </c>
      <c r="J971" s="35">
        <v>6250</v>
      </c>
      <c r="K971" s="35" t="s">
        <v>400</v>
      </c>
      <c r="L971" s="35" t="s">
        <v>401</v>
      </c>
      <c r="M971" s="35" t="s">
        <v>396</v>
      </c>
      <c r="N971" s="35" t="s">
        <v>122</v>
      </c>
      <c r="O971" s="35" t="s">
        <v>402</v>
      </c>
      <c r="P971" s="35" t="s">
        <v>403</v>
      </c>
      <c r="Q971" s="35" t="s">
        <v>311</v>
      </c>
      <c r="R971" s="35" t="s">
        <v>406</v>
      </c>
      <c r="S971" s="35" t="s">
        <v>407</v>
      </c>
      <c r="T971" s="35" t="s">
        <v>5068</v>
      </c>
      <c r="U971" s="35" t="s">
        <v>272</v>
      </c>
      <c r="V971" s="35">
        <v>0</v>
      </c>
      <c r="W971" s="35">
        <v>0</v>
      </c>
      <c r="X971" s="49">
        <v>1000</v>
      </c>
      <c r="Y971" s="60" t="s">
        <v>655</v>
      </c>
      <c r="Z971" s="49">
        <v>10</v>
      </c>
      <c r="AA971" s="49">
        <v>10000</v>
      </c>
      <c r="AB971" s="60" t="s">
        <v>637</v>
      </c>
      <c r="AC971" s="60" t="s">
        <v>725</v>
      </c>
      <c r="AD971" s="60" t="s">
        <v>661</v>
      </c>
      <c r="AE971" s="60" t="s">
        <v>662</v>
      </c>
      <c r="AF971" s="49">
        <v>2019</v>
      </c>
      <c r="AG971" s="60" t="s">
        <v>3468</v>
      </c>
      <c r="AH971" s="60">
        <v>43842</v>
      </c>
      <c r="AI971" s="60">
        <v>43847</v>
      </c>
      <c r="AJ971" s="60">
        <v>43842</v>
      </c>
      <c r="AK971" s="60">
        <v>43840</v>
      </c>
      <c r="AL971" s="60">
        <v>43847</v>
      </c>
      <c r="AM971" s="60" t="s">
        <v>567</v>
      </c>
      <c r="AN971" s="60" t="s">
        <v>3470</v>
      </c>
      <c r="AO971" s="60" t="s">
        <v>3473</v>
      </c>
      <c r="AP971" s="49"/>
      <c r="AQ971" s="60" t="s">
        <v>266</v>
      </c>
      <c r="AR971" s="60" t="s">
        <v>174</v>
      </c>
      <c r="AS971" s="60" t="s">
        <v>174</v>
      </c>
      <c r="AT971" s="49">
        <v>6</v>
      </c>
      <c r="AU971" s="49">
        <v>1</v>
      </c>
      <c r="AV971" s="49">
        <v>1</v>
      </c>
      <c r="AW971" s="60">
        <v>43712</v>
      </c>
      <c r="AX971" s="60" t="s">
        <v>183</v>
      </c>
      <c r="AY971" s="60">
        <v>43871.818118483796</v>
      </c>
      <c r="AZ971" s="60">
        <v>43511</v>
      </c>
      <c r="BA971" s="60">
        <v>43525</v>
      </c>
      <c r="BB971" s="60" t="s">
        <v>3474</v>
      </c>
      <c r="BC971" s="60">
        <v>43713.452638888892</v>
      </c>
      <c r="BD971" s="60">
        <v>43804</v>
      </c>
      <c r="BE971" s="60">
        <v>47848</v>
      </c>
      <c r="BF971" s="49">
        <f>IF(AND(ISBLANK(tbl_RawData_Report1[[#This Row],[REQ_ID]]),tbl_RawData_Report1[[#This Row],[RH Kit?]] = "Y"),1,COUNTIFS(tbl_RawData_Report1[RH Kit?],"Y",tbl_RawData_Report1[REQ_ID],tbl_RawData_Report1[[#This Row],[REQ_ID]]))</f>
        <v>0</v>
      </c>
      <c r="BG971" s="49">
        <f>COUNTIFS(tbl_RawData_Report1[RH Kit?],"Y",tbl_RawData_Report1[Order No.],tbl_RawData_Report1[[#This Row],[Order No.]])</f>
        <v>0</v>
      </c>
      <c r="BH971" s="49">
        <f>SUM(tbl_RawData_Report1[[#This Row],[RH Kit Req]:[RH Kit PO]])</f>
        <v>0</v>
      </c>
      <c r="BI971" s="49" t="str">
        <f>IFERROR(VLOOKUP(B971,Lookup!A:B,2,FALSE),B971)</f>
        <v>MGSULPHATE2ML_10</v>
      </c>
      <c r="BJ971" s="49" t="b">
        <f t="shared" si="15"/>
        <v>1</v>
      </c>
      <c r="BK971" s="49" t="str">
        <f>tbl_RawData_Report1[[#This Row],[Item ID]]&amp;tbl_RawData_Report1[[#This Row],[Order No.]]</f>
        <v>MGSULPHATE2ML_100000039199</v>
      </c>
      <c r="BL971"/>
      <c r="BM971"/>
      <c r="BN971"/>
    </row>
    <row r="972" spans="1:66" hidden="1" x14ac:dyDescent="0.25">
      <c r="A972" s="35" t="s">
        <v>8</v>
      </c>
      <c r="B972" s="35" t="s">
        <v>639</v>
      </c>
      <c r="C972" s="35">
        <v>1</v>
      </c>
      <c r="D972" s="35">
        <v>1</v>
      </c>
      <c r="E972" s="35">
        <v>1</v>
      </c>
      <c r="F972" s="35" t="s">
        <v>428</v>
      </c>
      <c r="G972" s="35" t="s">
        <v>2514</v>
      </c>
      <c r="H972" s="35" t="s">
        <v>4732</v>
      </c>
      <c r="I972" s="35" t="s">
        <v>593</v>
      </c>
      <c r="J972" s="35">
        <v>0</v>
      </c>
      <c r="K972" s="35" t="s">
        <v>400</v>
      </c>
      <c r="L972" s="35" t="s">
        <v>401</v>
      </c>
      <c r="M972" s="35" t="s">
        <v>396</v>
      </c>
      <c r="N972" s="35" t="s">
        <v>122</v>
      </c>
      <c r="O972" s="35" t="s">
        <v>402</v>
      </c>
      <c r="P972" s="35" t="s">
        <v>403</v>
      </c>
      <c r="Q972" s="35" t="s">
        <v>311</v>
      </c>
      <c r="R972" s="35" t="s">
        <v>290</v>
      </c>
      <c r="S972" s="35" t="s">
        <v>186</v>
      </c>
      <c r="T972" s="35" t="s">
        <v>5061</v>
      </c>
      <c r="U972" s="35" t="s">
        <v>209</v>
      </c>
      <c r="V972" s="35">
        <v>0</v>
      </c>
      <c r="W972" s="35">
        <v>0</v>
      </c>
      <c r="X972" s="49">
        <v>0</v>
      </c>
      <c r="Y972" s="60" t="s">
        <v>340</v>
      </c>
      <c r="Z972" s="49">
        <v>1</v>
      </c>
      <c r="AA972" s="49">
        <v>0</v>
      </c>
      <c r="AB972" s="60" t="s">
        <v>637</v>
      </c>
      <c r="AC972" s="60" t="s">
        <v>641</v>
      </c>
      <c r="AD972" s="60" t="s">
        <v>2495</v>
      </c>
      <c r="AE972" s="60" t="s">
        <v>2496</v>
      </c>
      <c r="AF972" s="49">
        <v>2019</v>
      </c>
      <c r="AG972" s="60" t="s">
        <v>2513</v>
      </c>
      <c r="AH972" s="60"/>
      <c r="AI972" s="60"/>
      <c r="AJ972" s="60"/>
      <c r="AK972" s="60">
        <v>43887</v>
      </c>
      <c r="AL972" s="60"/>
      <c r="AM972" s="60" t="s">
        <v>567</v>
      </c>
      <c r="AN972" s="60" t="s">
        <v>2515</v>
      </c>
      <c r="AO972" s="60" t="s">
        <v>2518</v>
      </c>
      <c r="AP972" s="49"/>
      <c r="AQ972" s="60" t="s">
        <v>266</v>
      </c>
      <c r="AR972" s="60" t="s">
        <v>174</v>
      </c>
      <c r="AS972" s="60" t="s">
        <v>174</v>
      </c>
      <c r="AT972" s="49">
        <v>1</v>
      </c>
      <c r="AU972" s="49">
        <v>1</v>
      </c>
      <c r="AV972" s="49">
        <v>1</v>
      </c>
      <c r="AW972" s="60">
        <v>43713</v>
      </c>
      <c r="AX972" s="60" t="s">
        <v>183</v>
      </c>
      <c r="AY972" s="60">
        <v>43928.518976122687</v>
      </c>
      <c r="AZ972" s="60">
        <v>43707</v>
      </c>
      <c r="BA972" s="60">
        <v>43712</v>
      </c>
      <c r="BB972" s="60" t="s">
        <v>2517</v>
      </c>
      <c r="BC972" s="60">
        <v>43713.562083333331</v>
      </c>
      <c r="BD972" s="60">
        <v>43840</v>
      </c>
      <c r="BE972" s="60">
        <v>47848</v>
      </c>
      <c r="BF972" s="49">
        <f>IF(AND(ISBLANK(tbl_RawData_Report1[[#This Row],[REQ_ID]]),tbl_RawData_Report1[[#This Row],[RH Kit?]] = "Y"),1,COUNTIFS(tbl_RawData_Report1[RH Kit?],"Y",tbl_RawData_Report1[REQ_ID],tbl_RawData_Report1[[#This Row],[REQ_ID]]))</f>
        <v>0</v>
      </c>
      <c r="BG972" s="49">
        <f>COUNTIFS(tbl_RawData_Report1[RH Kit?],"Y",tbl_RawData_Report1[Order No.],tbl_RawData_Report1[[#This Row],[Order No.]])</f>
        <v>0</v>
      </c>
      <c r="BH972" s="49">
        <f>SUM(tbl_RawData_Report1[[#This Row],[RH Kit Req]:[RH Kit PO]])</f>
        <v>0</v>
      </c>
      <c r="BI972" s="49" t="str">
        <f>IFERROR(VLOOKUP(B972,Lookup!A:B,2,FALSE),B972)</f>
        <v>PRESHIPMENTINSPCPH</v>
      </c>
      <c r="BJ972" s="49" t="b">
        <f t="shared" si="15"/>
        <v>0</v>
      </c>
      <c r="BK972" s="49" t="str">
        <f>tbl_RawData_Report1[[#This Row],[Item ID]]&amp;tbl_RawData_Report1[[#This Row],[Order No.]]</f>
        <v>PRESHIPMENTINSPCPH0000039206</v>
      </c>
      <c r="BL972"/>
      <c r="BM972"/>
      <c r="BN972"/>
    </row>
    <row r="973" spans="1:66" hidden="1" x14ac:dyDescent="0.25">
      <c r="A973" s="35" t="s">
        <v>8</v>
      </c>
      <c r="B973" s="35" t="s">
        <v>639</v>
      </c>
      <c r="C973" s="35">
        <v>1</v>
      </c>
      <c r="D973" s="35">
        <v>1</v>
      </c>
      <c r="E973" s="35">
        <v>2</v>
      </c>
      <c r="F973" s="35" t="s">
        <v>428</v>
      </c>
      <c r="G973" s="35" t="s">
        <v>2514</v>
      </c>
      <c r="H973" s="35" t="s">
        <v>4732</v>
      </c>
      <c r="I973" s="35" t="s">
        <v>593</v>
      </c>
      <c r="J973" s="35">
        <v>3000</v>
      </c>
      <c r="K973" s="35" t="s">
        <v>400</v>
      </c>
      <c r="L973" s="35" t="s">
        <v>401</v>
      </c>
      <c r="M973" s="35" t="s">
        <v>396</v>
      </c>
      <c r="N973" s="35" t="s">
        <v>122</v>
      </c>
      <c r="O973" s="35" t="s">
        <v>402</v>
      </c>
      <c r="P973" s="35" t="s">
        <v>403</v>
      </c>
      <c r="Q973" s="35" t="s">
        <v>311</v>
      </c>
      <c r="R973" s="35" t="s">
        <v>290</v>
      </c>
      <c r="S973" s="35" t="s">
        <v>186</v>
      </c>
      <c r="T973" s="35" t="s">
        <v>5061</v>
      </c>
      <c r="U973" s="35" t="s">
        <v>209</v>
      </c>
      <c r="V973" s="35">
        <v>0</v>
      </c>
      <c r="W973" s="35">
        <v>0</v>
      </c>
      <c r="X973" s="49">
        <v>1</v>
      </c>
      <c r="Y973" s="60" t="s">
        <v>340</v>
      </c>
      <c r="Z973" s="49">
        <v>1</v>
      </c>
      <c r="AA973" s="49">
        <v>1</v>
      </c>
      <c r="AB973" s="60" t="s">
        <v>637</v>
      </c>
      <c r="AC973" s="60" t="s">
        <v>641</v>
      </c>
      <c r="AD973" s="60" t="s">
        <v>2495</v>
      </c>
      <c r="AE973" s="60" t="s">
        <v>2496</v>
      </c>
      <c r="AF973" s="49">
        <v>2019</v>
      </c>
      <c r="AG973" s="60" t="s">
        <v>2513</v>
      </c>
      <c r="AH973" s="60"/>
      <c r="AI973" s="60"/>
      <c r="AJ973" s="60"/>
      <c r="AK973" s="60">
        <v>43887</v>
      </c>
      <c r="AL973" s="60"/>
      <c r="AM973" s="60" t="s">
        <v>567</v>
      </c>
      <c r="AN973" s="60" t="s">
        <v>2515</v>
      </c>
      <c r="AO973" s="60" t="s">
        <v>2516</v>
      </c>
      <c r="AP973" s="49"/>
      <c r="AQ973" s="60" t="s">
        <v>266</v>
      </c>
      <c r="AR973" s="60" t="s">
        <v>174</v>
      </c>
      <c r="AS973" s="60" t="s">
        <v>174</v>
      </c>
      <c r="AT973" s="49">
        <v>1</v>
      </c>
      <c r="AU973" s="49">
        <v>1</v>
      </c>
      <c r="AV973" s="49">
        <v>1</v>
      </c>
      <c r="AW973" s="60">
        <v>43713</v>
      </c>
      <c r="AX973" s="60" t="s">
        <v>183</v>
      </c>
      <c r="AY973" s="60">
        <v>43928.518976122687</v>
      </c>
      <c r="AZ973" s="60">
        <v>43707</v>
      </c>
      <c r="BA973" s="60">
        <v>43712</v>
      </c>
      <c r="BB973" s="60" t="s">
        <v>2517</v>
      </c>
      <c r="BC973" s="60">
        <v>43713.562083333331</v>
      </c>
      <c r="BD973" s="60">
        <v>43840</v>
      </c>
      <c r="BE973" s="60">
        <v>47848</v>
      </c>
      <c r="BF973" s="49">
        <f>IF(AND(ISBLANK(tbl_RawData_Report1[[#This Row],[REQ_ID]]),tbl_RawData_Report1[[#This Row],[RH Kit?]] = "Y"),1,COUNTIFS(tbl_RawData_Report1[RH Kit?],"Y",tbl_RawData_Report1[REQ_ID],tbl_RawData_Report1[[#This Row],[REQ_ID]]))</f>
        <v>0</v>
      </c>
      <c r="BG973" s="49">
        <f>COUNTIFS(tbl_RawData_Report1[RH Kit?],"Y",tbl_RawData_Report1[Order No.],tbl_RawData_Report1[[#This Row],[Order No.]])</f>
        <v>0</v>
      </c>
      <c r="BH973" s="49">
        <f>SUM(tbl_RawData_Report1[[#This Row],[RH Kit Req]:[RH Kit PO]])</f>
        <v>0</v>
      </c>
      <c r="BI973" s="49" t="str">
        <f>IFERROR(VLOOKUP(B973,Lookup!A:B,2,FALSE),B973)</f>
        <v>PRESHIPMENTINSPCPH</v>
      </c>
      <c r="BJ973" s="49" t="b">
        <f t="shared" si="15"/>
        <v>1</v>
      </c>
      <c r="BK973" s="49" t="str">
        <f>tbl_RawData_Report1[[#This Row],[Item ID]]&amp;tbl_RawData_Report1[[#This Row],[Order No.]]</f>
        <v>PRESHIPMENTINSPCPH0000039206</v>
      </c>
      <c r="BL973"/>
      <c r="BM973"/>
      <c r="BN973"/>
    </row>
    <row r="974" spans="1:66" hidden="1" x14ac:dyDescent="0.25">
      <c r="A974" s="35" t="s">
        <v>8</v>
      </c>
      <c r="B974" s="35" t="s">
        <v>639</v>
      </c>
      <c r="C974" s="35">
        <v>1</v>
      </c>
      <c r="D974" s="35">
        <v>1</v>
      </c>
      <c r="E974" s="35">
        <v>1</v>
      </c>
      <c r="F974" s="35" t="s">
        <v>435</v>
      </c>
      <c r="G974" s="35" t="s">
        <v>2526</v>
      </c>
      <c r="H974" s="35" t="s">
        <v>640</v>
      </c>
      <c r="I974" s="35" t="s">
        <v>593</v>
      </c>
      <c r="J974" s="35">
        <v>630</v>
      </c>
      <c r="K974" s="35" t="s">
        <v>635</v>
      </c>
      <c r="L974" s="35" t="s">
        <v>2307</v>
      </c>
      <c r="M974" s="35" t="s">
        <v>396</v>
      </c>
      <c r="N974" s="35" t="s">
        <v>122</v>
      </c>
      <c r="O974" s="35" t="s">
        <v>2530</v>
      </c>
      <c r="P974" s="35" t="s">
        <v>2531</v>
      </c>
      <c r="Q974" s="35" t="s">
        <v>311</v>
      </c>
      <c r="R974" s="35" t="s">
        <v>280</v>
      </c>
      <c r="S974" s="35" t="s">
        <v>189</v>
      </c>
      <c r="T974" s="35" t="s">
        <v>5061</v>
      </c>
      <c r="U974" s="35" t="s">
        <v>209</v>
      </c>
      <c r="V974" s="35">
        <v>0</v>
      </c>
      <c r="W974" s="35">
        <v>0</v>
      </c>
      <c r="X974" s="49">
        <v>1</v>
      </c>
      <c r="Y974" s="60" t="s">
        <v>340</v>
      </c>
      <c r="Z974" s="49">
        <v>1</v>
      </c>
      <c r="AA974" s="49">
        <v>1</v>
      </c>
      <c r="AB974" s="60" t="s">
        <v>637</v>
      </c>
      <c r="AC974" s="60" t="s">
        <v>641</v>
      </c>
      <c r="AD974" s="60" t="s">
        <v>347</v>
      </c>
      <c r="AE974" s="60" t="s">
        <v>348</v>
      </c>
      <c r="AF974" s="49">
        <v>2019</v>
      </c>
      <c r="AG974" s="60" t="s">
        <v>2525</v>
      </c>
      <c r="AH974" s="60"/>
      <c r="AI974" s="60"/>
      <c r="AJ974" s="60"/>
      <c r="AK974" s="60">
        <v>43805</v>
      </c>
      <c r="AL974" s="60"/>
      <c r="AM974" s="60" t="s">
        <v>568</v>
      </c>
      <c r="AN974" s="60" t="s">
        <v>2527</v>
      </c>
      <c r="AO974" s="60" t="s">
        <v>2528</v>
      </c>
      <c r="AP974" s="49"/>
      <c r="AQ974" s="60" t="s">
        <v>266</v>
      </c>
      <c r="AR974" s="60" t="s">
        <v>174</v>
      </c>
      <c r="AS974" s="60" t="s">
        <v>174</v>
      </c>
      <c r="AT974" s="49">
        <v>1</v>
      </c>
      <c r="AU974" s="49">
        <v>1</v>
      </c>
      <c r="AV974" s="49">
        <v>1</v>
      </c>
      <c r="AW974" s="60">
        <v>43713</v>
      </c>
      <c r="AX974" s="60" t="s">
        <v>183</v>
      </c>
      <c r="AY974" s="60">
        <v>43840.580894872684</v>
      </c>
      <c r="AZ974" s="60">
        <v>43712</v>
      </c>
      <c r="BA974" s="60">
        <v>43712</v>
      </c>
      <c r="BB974" s="60" t="s">
        <v>2529</v>
      </c>
      <c r="BC974" s="60">
        <v>43717.601979166669</v>
      </c>
      <c r="BD974" s="60">
        <v>43810</v>
      </c>
      <c r="BE974" s="60">
        <v>44926</v>
      </c>
      <c r="BF974" s="49">
        <f>IF(AND(ISBLANK(tbl_RawData_Report1[[#This Row],[REQ_ID]]),tbl_RawData_Report1[[#This Row],[RH Kit?]] = "Y"),1,COUNTIFS(tbl_RawData_Report1[RH Kit?],"Y",tbl_RawData_Report1[REQ_ID],tbl_RawData_Report1[[#This Row],[REQ_ID]]))</f>
        <v>0</v>
      </c>
      <c r="BG974" s="49">
        <f>COUNTIFS(tbl_RawData_Report1[RH Kit?],"Y",tbl_RawData_Report1[Order No.],tbl_RawData_Report1[[#This Row],[Order No.]])</f>
        <v>0</v>
      </c>
      <c r="BH974" s="49">
        <f>SUM(tbl_RawData_Report1[[#This Row],[RH Kit Req]:[RH Kit PO]])</f>
        <v>0</v>
      </c>
      <c r="BI974" s="49" t="str">
        <f>IFERROR(VLOOKUP(B974,Lookup!A:B,2,FALSE),B974)</f>
        <v>PRESHIPMENTINSPCPH</v>
      </c>
      <c r="BJ974" s="49" t="b">
        <f t="shared" si="15"/>
        <v>1</v>
      </c>
      <c r="BK974" s="49" t="str">
        <f>tbl_RawData_Report1[[#This Row],[Item ID]]&amp;tbl_RawData_Report1[[#This Row],[Order No.]]</f>
        <v>PRESHIPMENTINSPCPH0000039209</v>
      </c>
      <c r="BL974"/>
      <c r="BM974"/>
      <c r="BN974"/>
    </row>
    <row r="975" spans="1:66" hidden="1" x14ac:dyDescent="0.25">
      <c r="A975" s="35" t="s">
        <v>8</v>
      </c>
      <c r="B975" s="35" t="s">
        <v>639</v>
      </c>
      <c r="C975" s="35">
        <v>1</v>
      </c>
      <c r="D975" s="35">
        <v>1</v>
      </c>
      <c r="E975" s="35">
        <v>1</v>
      </c>
      <c r="F975" s="35" t="s">
        <v>413</v>
      </c>
      <c r="G975" s="35" t="s">
        <v>3477</v>
      </c>
      <c r="H975" s="35" t="s">
        <v>3479</v>
      </c>
      <c r="I975" s="35" t="s">
        <v>593</v>
      </c>
      <c r="J975" s="35">
        <v>13800</v>
      </c>
      <c r="K975" s="35" t="s">
        <v>400</v>
      </c>
      <c r="L975" s="35" t="s">
        <v>401</v>
      </c>
      <c r="M975" s="35" t="s">
        <v>396</v>
      </c>
      <c r="N975" s="35" t="s">
        <v>122</v>
      </c>
      <c r="O975" s="35" t="s">
        <v>402</v>
      </c>
      <c r="P975" s="35" t="s">
        <v>403</v>
      </c>
      <c r="Q975" s="35" t="s">
        <v>311</v>
      </c>
      <c r="R975" s="35" t="s">
        <v>268</v>
      </c>
      <c r="S975" s="35" t="s">
        <v>192</v>
      </c>
      <c r="T975" s="35" t="s">
        <v>5068</v>
      </c>
      <c r="U975" s="35" t="s">
        <v>209</v>
      </c>
      <c r="V975" s="35">
        <v>0</v>
      </c>
      <c r="W975" s="35">
        <v>0</v>
      </c>
      <c r="X975" s="49">
        <v>1</v>
      </c>
      <c r="Y975" s="60" t="s">
        <v>340</v>
      </c>
      <c r="Z975" s="49">
        <v>1</v>
      </c>
      <c r="AA975" s="49">
        <v>1</v>
      </c>
      <c r="AB975" s="60" t="s">
        <v>637</v>
      </c>
      <c r="AC975" s="60" t="s">
        <v>641</v>
      </c>
      <c r="AD975" s="60" t="s">
        <v>2495</v>
      </c>
      <c r="AE975" s="60" t="s">
        <v>2496</v>
      </c>
      <c r="AF975" s="49">
        <v>2019</v>
      </c>
      <c r="AG975" s="60" t="s">
        <v>3476</v>
      </c>
      <c r="AH975" s="60"/>
      <c r="AI975" s="60"/>
      <c r="AJ975" s="60"/>
      <c r="AK975" s="60">
        <v>43776</v>
      </c>
      <c r="AL975" s="60"/>
      <c r="AM975" s="60" t="s">
        <v>567</v>
      </c>
      <c r="AN975" s="60" t="s">
        <v>3478</v>
      </c>
      <c r="AO975" s="60" t="s">
        <v>3480</v>
      </c>
      <c r="AP975" s="49"/>
      <c r="AQ975" s="60" t="s">
        <v>266</v>
      </c>
      <c r="AR975" s="60" t="s">
        <v>174</v>
      </c>
      <c r="AS975" s="60" t="s">
        <v>174</v>
      </c>
      <c r="AT975" s="49">
        <v>2</v>
      </c>
      <c r="AU975" s="49">
        <v>1</v>
      </c>
      <c r="AV975" s="49">
        <v>1</v>
      </c>
      <c r="AW975" s="60">
        <v>43713</v>
      </c>
      <c r="AX975" s="60" t="s">
        <v>183</v>
      </c>
      <c r="AY975" s="60">
        <v>43816.998695289352</v>
      </c>
      <c r="AZ975" s="60">
        <v>43706</v>
      </c>
      <c r="BA975" s="60">
        <v>43711</v>
      </c>
      <c r="BB975" s="60" t="s">
        <v>3481</v>
      </c>
      <c r="BC975" s="60">
        <v>43713.732418981483</v>
      </c>
      <c r="BD975" s="60">
        <v>43753</v>
      </c>
      <c r="BE975" s="60">
        <v>47848</v>
      </c>
      <c r="BF975" s="49">
        <f>IF(AND(ISBLANK(tbl_RawData_Report1[[#This Row],[REQ_ID]]),tbl_RawData_Report1[[#This Row],[RH Kit?]] = "Y"),1,COUNTIFS(tbl_RawData_Report1[RH Kit?],"Y",tbl_RawData_Report1[REQ_ID],tbl_RawData_Report1[[#This Row],[REQ_ID]]))</f>
        <v>0</v>
      </c>
      <c r="BG975" s="49">
        <f>COUNTIFS(tbl_RawData_Report1[RH Kit?],"Y",tbl_RawData_Report1[Order No.],tbl_RawData_Report1[[#This Row],[Order No.]])</f>
        <v>0</v>
      </c>
      <c r="BH975" s="49">
        <f>SUM(tbl_RawData_Report1[[#This Row],[RH Kit Req]:[RH Kit PO]])</f>
        <v>0</v>
      </c>
      <c r="BI975" s="49" t="str">
        <f>IFERROR(VLOOKUP(B975,Lookup!A:B,2,FALSE),B975)</f>
        <v>PRESHIPMENTINSPCPH</v>
      </c>
      <c r="BJ975" s="49" t="b">
        <f t="shared" si="15"/>
        <v>1</v>
      </c>
      <c r="BK975" s="49" t="str">
        <f>tbl_RawData_Report1[[#This Row],[Item ID]]&amp;tbl_RawData_Report1[[#This Row],[Order No.]]</f>
        <v>PRESHIPMENTINSPCPH0000039210</v>
      </c>
      <c r="BL975"/>
      <c r="BM975"/>
      <c r="BN975"/>
    </row>
    <row r="976" spans="1:66" hidden="1" x14ac:dyDescent="0.25">
      <c r="A976" s="35" t="s">
        <v>8</v>
      </c>
      <c r="B976" s="35" t="s">
        <v>2534</v>
      </c>
      <c r="C976" s="35">
        <v>1</v>
      </c>
      <c r="D976" s="35">
        <v>1</v>
      </c>
      <c r="E976" s="35">
        <v>1</v>
      </c>
      <c r="F976" s="35" t="s">
        <v>405</v>
      </c>
      <c r="G976" s="35" t="s">
        <v>2532</v>
      </c>
      <c r="H976" s="35" t="s">
        <v>2441</v>
      </c>
      <c r="I976" s="35" t="s">
        <v>593</v>
      </c>
      <c r="J976" s="35">
        <v>8000</v>
      </c>
      <c r="K976" s="35" t="s">
        <v>914</v>
      </c>
      <c r="L976" s="35" t="s">
        <v>397</v>
      </c>
      <c r="M976" s="35" t="s">
        <v>396</v>
      </c>
      <c r="N976" s="35" t="s">
        <v>122</v>
      </c>
      <c r="O976" s="35" t="s">
        <v>915</v>
      </c>
      <c r="P976" s="35" t="s">
        <v>916</v>
      </c>
      <c r="Q976" s="35" t="s">
        <v>311</v>
      </c>
      <c r="R976" s="35" t="s">
        <v>406</v>
      </c>
      <c r="S976" s="35" t="s">
        <v>407</v>
      </c>
      <c r="T976" s="35" t="s">
        <v>5068</v>
      </c>
      <c r="U976" s="35" t="s">
        <v>269</v>
      </c>
      <c r="V976" s="35">
        <v>0</v>
      </c>
      <c r="W976" s="35">
        <v>0</v>
      </c>
      <c r="X976" s="49">
        <v>10000</v>
      </c>
      <c r="Y976" s="60" t="s">
        <v>2537</v>
      </c>
      <c r="Z976" s="49">
        <v>1</v>
      </c>
      <c r="AA976" s="49">
        <v>10000</v>
      </c>
      <c r="AB976" s="60" t="s">
        <v>637</v>
      </c>
      <c r="AC976" s="60" t="s">
        <v>761</v>
      </c>
      <c r="AD976" s="60" t="s">
        <v>661</v>
      </c>
      <c r="AE976" s="60" t="s">
        <v>662</v>
      </c>
      <c r="AF976" s="49">
        <v>2019</v>
      </c>
      <c r="AG976" s="60" t="s">
        <v>2503</v>
      </c>
      <c r="AH976" s="60">
        <v>43785</v>
      </c>
      <c r="AI976" s="60">
        <v>43828</v>
      </c>
      <c r="AJ976" s="60">
        <v>43785</v>
      </c>
      <c r="AK976" s="60">
        <v>43780</v>
      </c>
      <c r="AL976" s="60">
        <v>43828</v>
      </c>
      <c r="AM976" s="60" t="s">
        <v>567</v>
      </c>
      <c r="AN976" s="60" t="s">
        <v>2533</v>
      </c>
      <c r="AO976" s="60" t="s">
        <v>2535</v>
      </c>
      <c r="AP976" s="49"/>
      <c r="AQ976" s="60" t="s">
        <v>266</v>
      </c>
      <c r="AR976" s="60" t="s">
        <v>174</v>
      </c>
      <c r="AS976" s="60" t="s">
        <v>174</v>
      </c>
      <c r="AT976" s="49">
        <v>6</v>
      </c>
      <c r="AU976" s="49">
        <v>1</v>
      </c>
      <c r="AV976" s="49">
        <v>1</v>
      </c>
      <c r="AW976" s="60">
        <v>43717</v>
      </c>
      <c r="AX976" s="60" t="s">
        <v>183</v>
      </c>
      <c r="AY976" s="60">
        <v>43825.671134374999</v>
      </c>
      <c r="AZ976" s="60">
        <v>43685</v>
      </c>
      <c r="BA976" s="60">
        <v>43685</v>
      </c>
      <c r="BB976" s="60" t="s">
        <v>2536</v>
      </c>
      <c r="BC976" s="60">
        <v>43719.589861111112</v>
      </c>
      <c r="BD976" s="60">
        <v>43794</v>
      </c>
      <c r="BE976" s="60">
        <v>73050</v>
      </c>
      <c r="BF976" s="49">
        <f>IF(AND(ISBLANK(tbl_RawData_Report1[[#This Row],[REQ_ID]]),tbl_RawData_Report1[[#This Row],[RH Kit?]] = "Y"),1,COUNTIFS(tbl_RawData_Report1[RH Kit?],"Y",tbl_RawData_Report1[REQ_ID],tbl_RawData_Report1[[#This Row],[REQ_ID]]))</f>
        <v>0</v>
      </c>
      <c r="BG976" s="49">
        <f>COUNTIFS(tbl_RawData_Report1[RH Kit?],"Y",tbl_RawData_Report1[Order No.],tbl_RawData_Report1[[#This Row],[Order No.]])</f>
        <v>0</v>
      </c>
      <c r="BH976" s="49">
        <f>SUM(tbl_RawData_Report1[[#This Row],[RH Kit Req]:[RH Kit PO]])</f>
        <v>0</v>
      </c>
      <c r="BI976" s="49" t="str">
        <f>IFERROR(VLOOKUP(B976,Lookup!A:B,2,FALSE),B976)</f>
        <v>METRONIDAZOL5_1BAG</v>
      </c>
      <c r="BJ976" s="49" t="b">
        <f t="shared" si="15"/>
        <v>1</v>
      </c>
      <c r="BK976" s="49" t="str">
        <f>tbl_RawData_Report1[[#This Row],[Item ID]]&amp;tbl_RawData_Report1[[#This Row],[Order No.]]</f>
        <v>METRONIDAZOL5_1BAG0000039228</v>
      </c>
      <c r="BL976"/>
      <c r="BM976"/>
      <c r="BN976"/>
    </row>
    <row r="977" spans="1:66" hidden="1" x14ac:dyDescent="0.25">
      <c r="A977" s="35" t="s">
        <v>8</v>
      </c>
      <c r="B977" s="35" t="s">
        <v>122</v>
      </c>
      <c r="C977" s="35">
        <v>6</v>
      </c>
      <c r="D977" s="35">
        <v>1</v>
      </c>
      <c r="E977" s="35">
        <v>1</v>
      </c>
      <c r="F977" s="35" t="s">
        <v>448</v>
      </c>
      <c r="G977" s="35" t="s">
        <v>2571</v>
      </c>
      <c r="H977" s="35" t="s">
        <v>3486</v>
      </c>
      <c r="I977" s="35" t="s">
        <v>593</v>
      </c>
      <c r="J977" s="35">
        <v>0</v>
      </c>
      <c r="K977" s="35" t="s">
        <v>2332</v>
      </c>
      <c r="L977" s="35" t="s">
        <v>2576</v>
      </c>
      <c r="M977" s="35" t="s">
        <v>396</v>
      </c>
      <c r="N977" s="35" t="s">
        <v>122</v>
      </c>
      <c r="O977" s="35" t="s">
        <v>2577</v>
      </c>
      <c r="P977" s="35" t="s">
        <v>2333</v>
      </c>
      <c r="Q977" s="35" t="s">
        <v>311</v>
      </c>
      <c r="R977" s="35" t="s">
        <v>293</v>
      </c>
      <c r="S977" s="35" t="s">
        <v>294</v>
      </c>
      <c r="T977" s="35" t="s">
        <v>5061</v>
      </c>
      <c r="U977" s="35" t="s">
        <v>269</v>
      </c>
      <c r="V977" s="35">
        <v>0</v>
      </c>
      <c r="W977" s="35">
        <v>0</v>
      </c>
      <c r="X977" s="49">
        <v>0</v>
      </c>
      <c r="Y977" s="60" t="s">
        <v>2286</v>
      </c>
      <c r="Z977" s="49">
        <v>1</v>
      </c>
      <c r="AA977" s="49">
        <v>0</v>
      </c>
      <c r="AB977" s="60" t="s">
        <v>637</v>
      </c>
      <c r="AC977" s="60" t="s">
        <v>1560</v>
      </c>
      <c r="AD977" s="60" t="s">
        <v>733</v>
      </c>
      <c r="AE977" s="60" t="s">
        <v>734</v>
      </c>
      <c r="AF977" s="49">
        <v>2019</v>
      </c>
      <c r="AG977" s="60" t="s">
        <v>2570</v>
      </c>
      <c r="AH977" s="60"/>
      <c r="AI977" s="60"/>
      <c r="AJ977" s="60"/>
      <c r="AK977" s="60">
        <v>43951</v>
      </c>
      <c r="AL977" s="60"/>
      <c r="AM977" s="60" t="s">
        <v>567</v>
      </c>
      <c r="AN977" s="60" t="s">
        <v>2572</v>
      </c>
      <c r="AO977" s="60" t="s">
        <v>3487</v>
      </c>
      <c r="AP977" s="49"/>
      <c r="AQ977" s="60" t="s">
        <v>266</v>
      </c>
      <c r="AR977" s="60"/>
      <c r="AS977" s="60" t="s">
        <v>174</v>
      </c>
      <c r="AT977" s="49">
        <v>11</v>
      </c>
      <c r="AU977" s="49">
        <v>1</v>
      </c>
      <c r="AV977" s="49">
        <v>1</v>
      </c>
      <c r="AW977" s="60">
        <v>43719</v>
      </c>
      <c r="AX977" s="60" t="s">
        <v>183</v>
      </c>
      <c r="AY977" s="60">
        <v>44113.677053900465</v>
      </c>
      <c r="AZ977" s="60">
        <v>43712</v>
      </c>
      <c r="BA977" s="60">
        <v>43719</v>
      </c>
      <c r="BB977" s="60" t="s">
        <v>3488</v>
      </c>
      <c r="BC977" s="60">
        <v>43720.692280092589</v>
      </c>
      <c r="BD977" s="60">
        <v>43769</v>
      </c>
      <c r="BE977" s="60">
        <v>44377</v>
      </c>
      <c r="BF977" s="49">
        <f>IF(AND(ISBLANK(tbl_RawData_Report1[[#This Row],[REQ_ID]]),tbl_RawData_Report1[[#This Row],[RH Kit?]] = "Y"),1,COUNTIFS(tbl_RawData_Report1[RH Kit?],"Y",tbl_RawData_Report1[REQ_ID],tbl_RawData_Report1[[#This Row],[REQ_ID]]))</f>
        <v>0</v>
      </c>
      <c r="BG977" s="49">
        <f>COUNTIFS(tbl_RawData_Report1[RH Kit?],"Y",tbl_RawData_Report1[Order No.],tbl_RawData_Report1[[#This Row],[Order No.]])</f>
        <v>0</v>
      </c>
      <c r="BH977" s="49">
        <f>SUM(tbl_RawData_Report1[[#This Row],[RH Kit Req]:[RH Kit PO]])</f>
        <v>0</v>
      </c>
      <c r="BI977" s="49" t="str">
        <f>IFERROR(VLOOKUP(B977,Lookup!A:B,2,FALSE),B977)</f>
        <v xml:space="preserve"> </v>
      </c>
      <c r="BJ977" s="49" t="b">
        <f t="shared" si="15"/>
        <v>0</v>
      </c>
      <c r="BK977" s="49" t="str">
        <f>tbl_RawData_Report1[[#This Row],[Item ID]]&amp;tbl_RawData_Report1[[#This Row],[Order No.]]</f>
        <v xml:space="preserve"> 0000039247</v>
      </c>
      <c r="BL977"/>
      <c r="BM977"/>
      <c r="BN977"/>
    </row>
    <row r="978" spans="1:66" hidden="1" x14ac:dyDescent="0.25">
      <c r="A978" s="35" t="s">
        <v>8</v>
      </c>
      <c r="B978" s="35" t="s">
        <v>122</v>
      </c>
      <c r="C978" s="35">
        <v>21</v>
      </c>
      <c r="D978" s="35">
        <v>1</v>
      </c>
      <c r="E978" s="35">
        <v>1</v>
      </c>
      <c r="F978" s="35" t="s">
        <v>448</v>
      </c>
      <c r="G978" s="35" t="s">
        <v>2571</v>
      </c>
      <c r="H978" s="35" t="s">
        <v>3517</v>
      </c>
      <c r="I978" s="35" t="s">
        <v>593</v>
      </c>
      <c r="J978" s="35">
        <v>0</v>
      </c>
      <c r="K978" s="35" t="s">
        <v>2332</v>
      </c>
      <c r="L978" s="35" t="s">
        <v>2582</v>
      </c>
      <c r="M978" s="35" t="s">
        <v>396</v>
      </c>
      <c r="N978" s="35" t="s">
        <v>122</v>
      </c>
      <c r="O978" s="35" t="s">
        <v>2577</v>
      </c>
      <c r="P978" s="35" t="s">
        <v>2333</v>
      </c>
      <c r="Q978" s="35" t="s">
        <v>311</v>
      </c>
      <c r="R978" s="35" t="s">
        <v>293</v>
      </c>
      <c r="S978" s="35" t="s">
        <v>294</v>
      </c>
      <c r="T978" s="35" t="s">
        <v>5061</v>
      </c>
      <c r="U978" s="35" t="s">
        <v>269</v>
      </c>
      <c r="V978" s="35">
        <v>0</v>
      </c>
      <c r="W978" s="35">
        <v>0</v>
      </c>
      <c r="X978" s="49">
        <v>0</v>
      </c>
      <c r="Y978" s="60" t="s">
        <v>2286</v>
      </c>
      <c r="Z978" s="49">
        <v>1</v>
      </c>
      <c r="AA978" s="49">
        <v>0</v>
      </c>
      <c r="AB978" s="60" t="s">
        <v>637</v>
      </c>
      <c r="AC978" s="60" t="s">
        <v>660</v>
      </c>
      <c r="AD978" s="60" t="s">
        <v>733</v>
      </c>
      <c r="AE978" s="60" t="s">
        <v>734</v>
      </c>
      <c r="AF978" s="49">
        <v>2019</v>
      </c>
      <c r="AG978" s="60" t="s">
        <v>2570</v>
      </c>
      <c r="AH978" s="60"/>
      <c r="AI978" s="60"/>
      <c r="AJ978" s="60"/>
      <c r="AK978" s="60">
        <v>43951</v>
      </c>
      <c r="AL978" s="60"/>
      <c r="AM978" s="60" t="s">
        <v>567</v>
      </c>
      <c r="AN978" s="60" t="s">
        <v>2572</v>
      </c>
      <c r="AO978" s="60" t="s">
        <v>3518</v>
      </c>
      <c r="AP978" s="49"/>
      <c r="AQ978" s="60" t="s">
        <v>266</v>
      </c>
      <c r="AR978" s="60"/>
      <c r="AS978" s="60" t="s">
        <v>174</v>
      </c>
      <c r="AT978" s="49">
        <v>27</v>
      </c>
      <c r="AU978" s="49">
        <v>1</v>
      </c>
      <c r="AV978" s="49">
        <v>1</v>
      </c>
      <c r="AW978" s="60">
        <v>43719</v>
      </c>
      <c r="AX978" s="60" t="s">
        <v>183</v>
      </c>
      <c r="AY978" s="60">
        <v>44113.677053900465</v>
      </c>
      <c r="AZ978" s="60">
        <v>43712</v>
      </c>
      <c r="BA978" s="60">
        <v>43719</v>
      </c>
      <c r="BB978" s="60" t="s">
        <v>3519</v>
      </c>
      <c r="BC978" s="60">
        <v>43720.692280092589</v>
      </c>
      <c r="BD978" s="60">
        <v>43769</v>
      </c>
      <c r="BE978" s="60">
        <v>44255</v>
      </c>
      <c r="BF978" s="49">
        <f>IF(AND(ISBLANK(tbl_RawData_Report1[[#This Row],[REQ_ID]]),tbl_RawData_Report1[[#This Row],[RH Kit?]] = "Y"),1,COUNTIFS(tbl_RawData_Report1[RH Kit?],"Y",tbl_RawData_Report1[REQ_ID],tbl_RawData_Report1[[#This Row],[REQ_ID]]))</f>
        <v>0</v>
      </c>
      <c r="BG978" s="49">
        <f>COUNTIFS(tbl_RawData_Report1[RH Kit?],"Y",tbl_RawData_Report1[Order No.],tbl_RawData_Report1[[#This Row],[Order No.]])</f>
        <v>0</v>
      </c>
      <c r="BH978" s="49">
        <f>SUM(tbl_RawData_Report1[[#This Row],[RH Kit Req]:[RH Kit PO]])</f>
        <v>0</v>
      </c>
      <c r="BI978" s="49" t="str">
        <f>IFERROR(VLOOKUP(B978,Lookup!A:B,2,FALSE),B978)</f>
        <v xml:space="preserve"> </v>
      </c>
      <c r="BJ978" s="49" t="b">
        <f t="shared" si="15"/>
        <v>0</v>
      </c>
      <c r="BK978" s="49" t="str">
        <f>tbl_RawData_Report1[[#This Row],[Item ID]]&amp;tbl_RawData_Report1[[#This Row],[Order No.]]</f>
        <v xml:space="preserve"> 0000039247</v>
      </c>
      <c r="BL978"/>
      <c r="BM978"/>
      <c r="BN978"/>
    </row>
    <row r="979" spans="1:66" hidden="1" x14ac:dyDescent="0.25">
      <c r="A979" s="35" t="s">
        <v>8</v>
      </c>
      <c r="B979" s="35" t="s">
        <v>122</v>
      </c>
      <c r="C979" s="35">
        <v>11</v>
      </c>
      <c r="D979" s="35">
        <v>1</v>
      </c>
      <c r="E979" s="35">
        <v>1</v>
      </c>
      <c r="F979" s="35" t="s">
        <v>448</v>
      </c>
      <c r="G979" s="35" t="s">
        <v>2571</v>
      </c>
      <c r="H979" s="35" t="s">
        <v>3513</v>
      </c>
      <c r="I979" s="35" t="s">
        <v>593</v>
      </c>
      <c r="J979" s="35">
        <v>0</v>
      </c>
      <c r="K979" s="35" t="s">
        <v>2332</v>
      </c>
      <c r="L979" s="35" t="s">
        <v>2582</v>
      </c>
      <c r="M979" s="35" t="s">
        <v>396</v>
      </c>
      <c r="N979" s="35" t="s">
        <v>122</v>
      </c>
      <c r="O979" s="35" t="s">
        <v>2577</v>
      </c>
      <c r="P979" s="35" t="s">
        <v>2333</v>
      </c>
      <c r="Q979" s="35" t="s">
        <v>311</v>
      </c>
      <c r="R979" s="35" t="s">
        <v>293</v>
      </c>
      <c r="S979" s="35" t="s">
        <v>294</v>
      </c>
      <c r="T979" s="35" t="s">
        <v>5061</v>
      </c>
      <c r="U979" s="35" t="s">
        <v>269</v>
      </c>
      <c r="V979" s="35">
        <v>0</v>
      </c>
      <c r="W979" s="35">
        <v>0</v>
      </c>
      <c r="X979" s="49">
        <v>0</v>
      </c>
      <c r="Y979" s="60" t="s">
        <v>2286</v>
      </c>
      <c r="Z979" s="49">
        <v>1</v>
      </c>
      <c r="AA979" s="49">
        <v>0</v>
      </c>
      <c r="AB979" s="60" t="s">
        <v>637</v>
      </c>
      <c r="AC979" s="60" t="s">
        <v>1560</v>
      </c>
      <c r="AD979" s="60" t="s">
        <v>733</v>
      </c>
      <c r="AE979" s="60" t="s">
        <v>734</v>
      </c>
      <c r="AF979" s="49">
        <v>2019</v>
      </c>
      <c r="AG979" s="60" t="s">
        <v>2570</v>
      </c>
      <c r="AH979" s="60"/>
      <c r="AI979" s="60"/>
      <c r="AJ979" s="60"/>
      <c r="AK979" s="60">
        <v>43951</v>
      </c>
      <c r="AL979" s="60"/>
      <c r="AM979" s="60" t="s">
        <v>567</v>
      </c>
      <c r="AN979" s="60" t="s">
        <v>2572</v>
      </c>
      <c r="AO979" s="60" t="s">
        <v>3514</v>
      </c>
      <c r="AP979" s="49"/>
      <c r="AQ979" s="60" t="s">
        <v>266</v>
      </c>
      <c r="AR979" s="60"/>
      <c r="AS979" s="60" t="s">
        <v>174</v>
      </c>
      <c r="AT979" s="49">
        <v>17</v>
      </c>
      <c r="AU979" s="49">
        <v>1</v>
      </c>
      <c r="AV979" s="49">
        <v>1</v>
      </c>
      <c r="AW979" s="60">
        <v>43719</v>
      </c>
      <c r="AX979" s="60" t="s">
        <v>183</v>
      </c>
      <c r="AY979" s="60">
        <v>44113.677053900465</v>
      </c>
      <c r="AZ979" s="60">
        <v>43712</v>
      </c>
      <c r="BA979" s="60">
        <v>43719</v>
      </c>
      <c r="BB979" s="60" t="s">
        <v>3515</v>
      </c>
      <c r="BC979" s="60">
        <v>43720.692280092589</v>
      </c>
      <c r="BD979" s="60">
        <v>43769</v>
      </c>
      <c r="BE979" s="60">
        <v>44255</v>
      </c>
      <c r="BF979" s="49">
        <f>IF(AND(ISBLANK(tbl_RawData_Report1[[#This Row],[REQ_ID]]),tbl_RawData_Report1[[#This Row],[RH Kit?]] = "Y"),1,COUNTIFS(tbl_RawData_Report1[RH Kit?],"Y",tbl_RawData_Report1[REQ_ID],tbl_RawData_Report1[[#This Row],[REQ_ID]]))</f>
        <v>0</v>
      </c>
      <c r="BG979" s="49">
        <f>COUNTIFS(tbl_RawData_Report1[RH Kit?],"Y",tbl_RawData_Report1[Order No.],tbl_RawData_Report1[[#This Row],[Order No.]])</f>
        <v>0</v>
      </c>
      <c r="BH979" s="49">
        <f>SUM(tbl_RawData_Report1[[#This Row],[RH Kit Req]:[RH Kit PO]])</f>
        <v>0</v>
      </c>
      <c r="BI979" s="49" t="str">
        <f>IFERROR(VLOOKUP(B979,Lookup!A:B,2,FALSE),B979)</f>
        <v xml:space="preserve"> </v>
      </c>
      <c r="BJ979" s="49" t="b">
        <f t="shared" si="15"/>
        <v>0</v>
      </c>
      <c r="BK979" s="49" t="str">
        <f>tbl_RawData_Report1[[#This Row],[Item ID]]&amp;tbl_RawData_Report1[[#This Row],[Order No.]]</f>
        <v xml:space="preserve"> 0000039247</v>
      </c>
      <c r="BL979"/>
      <c r="BM979"/>
      <c r="BN979"/>
    </row>
    <row r="980" spans="1:66" hidden="1" x14ac:dyDescent="0.25">
      <c r="A980" s="35" t="s">
        <v>8</v>
      </c>
      <c r="B980" s="35" t="s">
        <v>122</v>
      </c>
      <c r="C980" s="35">
        <v>5</v>
      </c>
      <c r="D980" s="35">
        <v>1</v>
      </c>
      <c r="E980" s="35">
        <v>1</v>
      </c>
      <c r="F980" s="35" t="s">
        <v>448</v>
      </c>
      <c r="G980" s="35" t="s">
        <v>2571</v>
      </c>
      <c r="H980" s="35" t="s">
        <v>3482</v>
      </c>
      <c r="I980" s="35" t="s">
        <v>593</v>
      </c>
      <c r="J980" s="35">
        <v>0</v>
      </c>
      <c r="K980" s="35" t="s">
        <v>2332</v>
      </c>
      <c r="L980" s="35" t="s">
        <v>2576</v>
      </c>
      <c r="M980" s="35" t="s">
        <v>396</v>
      </c>
      <c r="N980" s="35" t="s">
        <v>122</v>
      </c>
      <c r="O980" s="35" t="s">
        <v>2577</v>
      </c>
      <c r="P980" s="35" t="s">
        <v>2333</v>
      </c>
      <c r="Q980" s="35" t="s">
        <v>311</v>
      </c>
      <c r="R980" s="35" t="s">
        <v>293</v>
      </c>
      <c r="S980" s="35" t="s">
        <v>294</v>
      </c>
      <c r="T980" s="35" t="s">
        <v>5061</v>
      </c>
      <c r="U980" s="35" t="s">
        <v>269</v>
      </c>
      <c r="V980" s="35">
        <v>0</v>
      </c>
      <c r="W980" s="35">
        <v>0</v>
      </c>
      <c r="X980" s="49">
        <v>0</v>
      </c>
      <c r="Y980" s="60" t="s">
        <v>2286</v>
      </c>
      <c r="Z980" s="49">
        <v>1</v>
      </c>
      <c r="AA980" s="49">
        <v>0</v>
      </c>
      <c r="AB980" s="60" t="s">
        <v>637</v>
      </c>
      <c r="AC980" s="60" t="s">
        <v>761</v>
      </c>
      <c r="AD980" s="60" t="s">
        <v>733</v>
      </c>
      <c r="AE980" s="60" t="s">
        <v>734</v>
      </c>
      <c r="AF980" s="49">
        <v>2019</v>
      </c>
      <c r="AG980" s="60" t="s">
        <v>2570</v>
      </c>
      <c r="AH980" s="60"/>
      <c r="AI980" s="60"/>
      <c r="AJ980" s="60"/>
      <c r="AK980" s="60">
        <v>43951</v>
      </c>
      <c r="AL980" s="60"/>
      <c r="AM980" s="60" t="s">
        <v>567</v>
      </c>
      <c r="AN980" s="60" t="s">
        <v>2572</v>
      </c>
      <c r="AO980" s="60" t="s">
        <v>3483</v>
      </c>
      <c r="AP980" s="49"/>
      <c r="AQ980" s="60" t="s">
        <v>266</v>
      </c>
      <c r="AR980" s="60"/>
      <c r="AS980" s="60" t="s">
        <v>174</v>
      </c>
      <c r="AT980" s="49">
        <v>10</v>
      </c>
      <c r="AU980" s="49">
        <v>1</v>
      </c>
      <c r="AV980" s="49">
        <v>1</v>
      </c>
      <c r="AW980" s="60">
        <v>43719</v>
      </c>
      <c r="AX980" s="60" t="s">
        <v>183</v>
      </c>
      <c r="AY980" s="60">
        <v>44113.677053900465</v>
      </c>
      <c r="AZ980" s="60">
        <v>43712</v>
      </c>
      <c r="BA980" s="60">
        <v>43719</v>
      </c>
      <c r="BB980" s="60" t="s">
        <v>3484</v>
      </c>
      <c r="BC980" s="60">
        <v>43720.692280092589</v>
      </c>
      <c r="BD980" s="60">
        <v>43769</v>
      </c>
      <c r="BE980" s="60">
        <v>44377</v>
      </c>
      <c r="BF980" s="49">
        <f>IF(AND(ISBLANK(tbl_RawData_Report1[[#This Row],[REQ_ID]]),tbl_RawData_Report1[[#This Row],[RH Kit?]] = "Y"),1,COUNTIFS(tbl_RawData_Report1[RH Kit?],"Y",tbl_RawData_Report1[REQ_ID],tbl_RawData_Report1[[#This Row],[REQ_ID]]))</f>
        <v>0</v>
      </c>
      <c r="BG980" s="49">
        <f>COUNTIFS(tbl_RawData_Report1[RH Kit?],"Y",tbl_RawData_Report1[Order No.],tbl_RawData_Report1[[#This Row],[Order No.]])</f>
        <v>0</v>
      </c>
      <c r="BH980" s="49">
        <f>SUM(tbl_RawData_Report1[[#This Row],[RH Kit Req]:[RH Kit PO]])</f>
        <v>0</v>
      </c>
      <c r="BI980" s="49" t="str">
        <f>IFERROR(VLOOKUP(B980,Lookup!A:B,2,FALSE),B980)</f>
        <v xml:space="preserve"> </v>
      </c>
      <c r="BJ980" s="49" t="b">
        <f t="shared" si="15"/>
        <v>0</v>
      </c>
      <c r="BK980" s="49" t="str">
        <f>tbl_RawData_Report1[[#This Row],[Item ID]]&amp;tbl_RawData_Report1[[#This Row],[Order No.]]</f>
        <v xml:space="preserve"> 0000039247</v>
      </c>
      <c r="BL980"/>
      <c r="BM980"/>
      <c r="BN980"/>
    </row>
    <row r="981" spans="1:66" hidden="1" x14ac:dyDescent="0.25">
      <c r="A981" s="35" t="s">
        <v>8</v>
      </c>
      <c r="B981" s="35" t="s">
        <v>122</v>
      </c>
      <c r="C981" s="35">
        <v>11</v>
      </c>
      <c r="D981" s="35">
        <v>1</v>
      </c>
      <c r="E981" s="35">
        <v>2</v>
      </c>
      <c r="F981" s="35" t="s">
        <v>448</v>
      </c>
      <c r="G981" s="35" t="s">
        <v>2571</v>
      </c>
      <c r="H981" s="35" t="s">
        <v>3513</v>
      </c>
      <c r="I981" s="35" t="s">
        <v>593</v>
      </c>
      <c r="J981" s="35">
        <v>390.06</v>
      </c>
      <c r="K981" s="35" t="s">
        <v>2332</v>
      </c>
      <c r="L981" s="35" t="s">
        <v>2582</v>
      </c>
      <c r="M981" s="35" t="s">
        <v>396</v>
      </c>
      <c r="N981" s="35" t="s">
        <v>122</v>
      </c>
      <c r="O981" s="35" t="s">
        <v>4799</v>
      </c>
      <c r="P981" s="35" t="s">
        <v>2333</v>
      </c>
      <c r="Q981" s="35" t="s">
        <v>311</v>
      </c>
      <c r="R981" s="35" t="s">
        <v>293</v>
      </c>
      <c r="S981" s="35" t="s">
        <v>294</v>
      </c>
      <c r="T981" s="35" t="s">
        <v>5061</v>
      </c>
      <c r="U981" s="35" t="s">
        <v>269</v>
      </c>
      <c r="V981" s="35">
        <v>0</v>
      </c>
      <c r="W981" s="35">
        <v>0</v>
      </c>
      <c r="X981" s="49">
        <v>90</v>
      </c>
      <c r="Y981" s="60" t="s">
        <v>2286</v>
      </c>
      <c r="Z981" s="49">
        <v>1</v>
      </c>
      <c r="AA981" s="49">
        <v>90</v>
      </c>
      <c r="AB981" s="60" t="s">
        <v>637</v>
      </c>
      <c r="AC981" s="60" t="s">
        <v>1560</v>
      </c>
      <c r="AD981" s="60" t="s">
        <v>733</v>
      </c>
      <c r="AE981" s="60" t="s">
        <v>734</v>
      </c>
      <c r="AF981" s="49">
        <v>2019</v>
      </c>
      <c r="AG981" s="60" t="s">
        <v>2570</v>
      </c>
      <c r="AH981" s="60"/>
      <c r="AI981" s="60"/>
      <c r="AJ981" s="60"/>
      <c r="AK981" s="60">
        <v>43951</v>
      </c>
      <c r="AL981" s="60"/>
      <c r="AM981" s="60" t="s">
        <v>567</v>
      </c>
      <c r="AN981" s="60" t="s">
        <v>2572</v>
      </c>
      <c r="AO981" s="60" t="s">
        <v>3516</v>
      </c>
      <c r="AP981" s="49"/>
      <c r="AQ981" s="60" t="s">
        <v>266</v>
      </c>
      <c r="AR981" s="60"/>
      <c r="AS981" s="60" t="s">
        <v>174</v>
      </c>
      <c r="AT981" s="49">
        <v>17</v>
      </c>
      <c r="AU981" s="49">
        <v>1</v>
      </c>
      <c r="AV981" s="49">
        <v>1</v>
      </c>
      <c r="AW981" s="60">
        <v>43719</v>
      </c>
      <c r="AX981" s="60" t="s">
        <v>183</v>
      </c>
      <c r="AY981" s="60">
        <v>44113.677053900465</v>
      </c>
      <c r="AZ981" s="60">
        <v>43712</v>
      </c>
      <c r="BA981" s="60">
        <v>43719</v>
      </c>
      <c r="BB981" s="60" t="s">
        <v>3515</v>
      </c>
      <c r="BC981" s="60">
        <v>43720.692280092589</v>
      </c>
      <c r="BD981" s="60">
        <v>43769</v>
      </c>
      <c r="BE981" s="60">
        <v>44255</v>
      </c>
      <c r="BF981" s="49">
        <f>IF(AND(ISBLANK(tbl_RawData_Report1[[#This Row],[REQ_ID]]),tbl_RawData_Report1[[#This Row],[RH Kit?]] = "Y"),1,COUNTIFS(tbl_RawData_Report1[RH Kit?],"Y",tbl_RawData_Report1[REQ_ID],tbl_RawData_Report1[[#This Row],[REQ_ID]]))</f>
        <v>0</v>
      </c>
      <c r="BG981" s="49">
        <f>COUNTIFS(tbl_RawData_Report1[RH Kit?],"Y",tbl_RawData_Report1[Order No.],tbl_RawData_Report1[[#This Row],[Order No.]])</f>
        <v>0</v>
      </c>
      <c r="BH981" s="49">
        <f>SUM(tbl_RawData_Report1[[#This Row],[RH Kit Req]:[RH Kit PO]])</f>
        <v>0</v>
      </c>
      <c r="BI981" s="49" t="str">
        <f>IFERROR(VLOOKUP(B981,Lookup!A:B,2,FALSE),B981)</f>
        <v xml:space="preserve"> </v>
      </c>
      <c r="BJ981" s="49" t="b">
        <f t="shared" si="15"/>
        <v>0</v>
      </c>
      <c r="BK981" s="49" t="str">
        <f>tbl_RawData_Report1[[#This Row],[Item ID]]&amp;tbl_RawData_Report1[[#This Row],[Order No.]]</f>
        <v xml:space="preserve"> 0000039247</v>
      </c>
      <c r="BL981"/>
      <c r="BM981"/>
      <c r="BN981"/>
    </row>
    <row r="982" spans="1:66" hidden="1" x14ac:dyDescent="0.25">
      <c r="A982" s="35" t="s">
        <v>8</v>
      </c>
      <c r="B982" s="35" t="s">
        <v>122</v>
      </c>
      <c r="C982" s="35">
        <v>3</v>
      </c>
      <c r="D982" s="35">
        <v>1</v>
      </c>
      <c r="E982" s="35">
        <v>1</v>
      </c>
      <c r="F982" s="35" t="s">
        <v>448</v>
      </c>
      <c r="G982" s="35" t="s">
        <v>2571</v>
      </c>
      <c r="H982" s="35" t="s">
        <v>2601</v>
      </c>
      <c r="I982" s="35" t="s">
        <v>593</v>
      </c>
      <c r="J982" s="35">
        <v>0</v>
      </c>
      <c r="K982" s="35" t="s">
        <v>2332</v>
      </c>
      <c r="L982" s="35" t="s">
        <v>2576</v>
      </c>
      <c r="M982" s="35" t="s">
        <v>396</v>
      </c>
      <c r="N982" s="35" t="s">
        <v>122</v>
      </c>
      <c r="O982" s="35" t="s">
        <v>2577</v>
      </c>
      <c r="P982" s="35" t="s">
        <v>2333</v>
      </c>
      <c r="Q982" s="35" t="s">
        <v>311</v>
      </c>
      <c r="R982" s="35" t="s">
        <v>293</v>
      </c>
      <c r="S982" s="35" t="s">
        <v>294</v>
      </c>
      <c r="T982" s="35" t="s">
        <v>5061</v>
      </c>
      <c r="U982" s="35" t="s">
        <v>269</v>
      </c>
      <c r="V982" s="35">
        <v>0</v>
      </c>
      <c r="W982" s="35">
        <v>0</v>
      </c>
      <c r="X982" s="49">
        <v>0</v>
      </c>
      <c r="Y982" s="60" t="s">
        <v>2316</v>
      </c>
      <c r="Z982" s="49">
        <v>1</v>
      </c>
      <c r="AA982" s="49">
        <v>0</v>
      </c>
      <c r="AB982" s="60" t="s">
        <v>637</v>
      </c>
      <c r="AC982" s="60" t="s">
        <v>2198</v>
      </c>
      <c r="AD982" s="60" t="s">
        <v>733</v>
      </c>
      <c r="AE982" s="60" t="s">
        <v>734</v>
      </c>
      <c r="AF982" s="49">
        <v>2019</v>
      </c>
      <c r="AG982" s="60" t="s">
        <v>2570</v>
      </c>
      <c r="AH982" s="60"/>
      <c r="AI982" s="60"/>
      <c r="AJ982" s="60"/>
      <c r="AK982" s="60">
        <v>43951</v>
      </c>
      <c r="AL982" s="60"/>
      <c r="AM982" s="60" t="s">
        <v>567</v>
      </c>
      <c r="AN982" s="60" t="s">
        <v>2572</v>
      </c>
      <c r="AO982" s="60" t="s">
        <v>2602</v>
      </c>
      <c r="AP982" s="49"/>
      <c r="AQ982" s="60" t="s">
        <v>266</v>
      </c>
      <c r="AR982" s="60"/>
      <c r="AS982" s="60" t="s">
        <v>174</v>
      </c>
      <c r="AT982" s="49">
        <v>7</v>
      </c>
      <c r="AU982" s="49">
        <v>1</v>
      </c>
      <c r="AV982" s="49">
        <v>1</v>
      </c>
      <c r="AW982" s="60">
        <v>43719</v>
      </c>
      <c r="AX982" s="60" t="s">
        <v>183</v>
      </c>
      <c r="AY982" s="60">
        <v>44113.677053900465</v>
      </c>
      <c r="AZ982" s="60">
        <v>43712</v>
      </c>
      <c r="BA982" s="60">
        <v>43719</v>
      </c>
      <c r="BB982" s="60" t="s">
        <v>2603</v>
      </c>
      <c r="BC982" s="60">
        <v>43720.692280092589</v>
      </c>
      <c r="BD982" s="60">
        <v>43769</v>
      </c>
      <c r="BE982" s="60">
        <v>44377</v>
      </c>
      <c r="BF982" s="49">
        <f>IF(AND(ISBLANK(tbl_RawData_Report1[[#This Row],[REQ_ID]]),tbl_RawData_Report1[[#This Row],[RH Kit?]] = "Y"),1,COUNTIFS(tbl_RawData_Report1[RH Kit?],"Y",tbl_RawData_Report1[REQ_ID],tbl_RawData_Report1[[#This Row],[REQ_ID]]))</f>
        <v>0</v>
      </c>
      <c r="BG982" s="49">
        <f>COUNTIFS(tbl_RawData_Report1[RH Kit?],"Y",tbl_RawData_Report1[Order No.],tbl_RawData_Report1[[#This Row],[Order No.]])</f>
        <v>0</v>
      </c>
      <c r="BH982" s="49">
        <f>SUM(tbl_RawData_Report1[[#This Row],[RH Kit Req]:[RH Kit PO]])</f>
        <v>0</v>
      </c>
      <c r="BI982" s="49" t="str">
        <f>IFERROR(VLOOKUP(B982,Lookup!A:B,2,FALSE),B982)</f>
        <v xml:space="preserve"> </v>
      </c>
      <c r="BJ982" s="49" t="b">
        <f t="shared" si="15"/>
        <v>0</v>
      </c>
      <c r="BK982" s="49" t="str">
        <f>tbl_RawData_Report1[[#This Row],[Item ID]]&amp;tbl_RawData_Report1[[#This Row],[Order No.]]</f>
        <v xml:space="preserve"> 0000039247</v>
      </c>
      <c r="BL982"/>
      <c r="BM982"/>
      <c r="BN982"/>
    </row>
    <row r="983" spans="1:66" hidden="1" x14ac:dyDescent="0.25">
      <c r="A983" s="35" t="s">
        <v>8</v>
      </c>
      <c r="B983" s="35" t="s">
        <v>122</v>
      </c>
      <c r="C983" s="35">
        <v>23</v>
      </c>
      <c r="D983" s="35">
        <v>1</v>
      </c>
      <c r="E983" s="35">
        <v>2</v>
      </c>
      <c r="F983" s="35" t="s">
        <v>448</v>
      </c>
      <c r="G983" s="35" t="s">
        <v>2571</v>
      </c>
      <c r="H983" s="35" t="s">
        <v>2678</v>
      </c>
      <c r="I983" s="35" t="s">
        <v>593</v>
      </c>
      <c r="J983" s="35">
        <v>127.38</v>
      </c>
      <c r="K983" s="35" t="s">
        <v>2332</v>
      </c>
      <c r="L983" s="35" t="s">
        <v>2582</v>
      </c>
      <c r="M983" s="35" t="s">
        <v>396</v>
      </c>
      <c r="N983" s="35" t="s">
        <v>122</v>
      </c>
      <c r="O983" s="35" t="s">
        <v>4799</v>
      </c>
      <c r="P983" s="35" t="s">
        <v>2333</v>
      </c>
      <c r="Q983" s="35" t="s">
        <v>311</v>
      </c>
      <c r="R983" s="35" t="s">
        <v>293</v>
      </c>
      <c r="S983" s="35" t="s">
        <v>294</v>
      </c>
      <c r="T983" s="35" t="s">
        <v>5061</v>
      </c>
      <c r="U983" s="35" t="s">
        <v>269</v>
      </c>
      <c r="V983" s="35">
        <v>0</v>
      </c>
      <c r="W983" s="35">
        <v>0</v>
      </c>
      <c r="X983" s="49">
        <v>60</v>
      </c>
      <c r="Y983" s="60" t="s">
        <v>2286</v>
      </c>
      <c r="Z983" s="49">
        <v>1</v>
      </c>
      <c r="AA983" s="49">
        <v>60</v>
      </c>
      <c r="AB983" s="60" t="s">
        <v>637</v>
      </c>
      <c r="AC983" s="60" t="s">
        <v>2645</v>
      </c>
      <c r="AD983" s="60" t="s">
        <v>733</v>
      </c>
      <c r="AE983" s="60" t="s">
        <v>734</v>
      </c>
      <c r="AF983" s="49">
        <v>2019</v>
      </c>
      <c r="AG983" s="60" t="s">
        <v>2570</v>
      </c>
      <c r="AH983" s="60"/>
      <c r="AI983" s="60"/>
      <c r="AJ983" s="60"/>
      <c r="AK983" s="60">
        <v>43951</v>
      </c>
      <c r="AL983" s="60"/>
      <c r="AM983" s="60" t="s">
        <v>567</v>
      </c>
      <c r="AN983" s="60" t="s">
        <v>2572</v>
      </c>
      <c r="AO983" s="60" t="s">
        <v>2682</v>
      </c>
      <c r="AP983" s="49"/>
      <c r="AQ983" s="60" t="s">
        <v>266</v>
      </c>
      <c r="AR983" s="60"/>
      <c r="AS983" s="60" t="s">
        <v>174</v>
      </c>
      <c r="AT983" s="49">
        <v>29</v>
      </c>
      <c r="AU983" s="49">
        <v>1</v>
      </c>
      <c r="AV983" s="49">
        <v>1</v>
      </c>
      <c r="AW983" s="60">
        <v>43719</v>
      </c>
      <c r="AX983" s="60" t="s">
        <v>183</v>
      </c>
      <c r="AY983" s="60">
        <v>44113.677053900465</v>
      </c>
      <c r="AZ983" s="60">
        <v>43712</v>
      </c>
      <c r="BA983" s="60">
        <v>43719</v>
      </c>
      <c r="BB983" s="60" t="s">
        <v>2680</v>
      </c>
      <c r="BC983" s="60">
        <v>43720.692280092589</v>
      </c>
      <c r="BD983" s="60">
        <v>43769</v>
      </c>
      <c r="BE983" s="60">
        <v>44255</v>
      </c>
      <c r="BF983" s="49">
        <f>IF(AND(ISBLANK(tbl_RawData_Report1[[#This Row],[REQ_ID]]),tbl_RawData_Report1[[#This Row],[RH Kit?]] = "Y"),1,COUNTIFS(tbl_RawData_Report1[RH Kit?],"Y",tbl_RawData_Report1[REQ_ID],tbl_RawData_Report1[[#This Row],[REQ_ID]]))</f>
        <v>0</v>
      </c>
      <c r="BG983" s="49">
        <f>COUNTIFS(tbl_RawData_Report1[RH Kit?],"Y",tbl_RawData_Report1[Order No.],tbl_RawData_Report1[[#This Row],[Order No.]])</f>
        <v>0</v>
      </c>
      <c r="BH983" s="49">
        <f>SUM(tbl_RawData_Report1[[#This Row],[RH Kit Req]:[RH Kit PO]])</f>
        <v>0</v>
      </c>
      <c r="BI983" s="49" t="str">
        <f>IFERROR(VLOOKUP(B983,Lookup!A:B,2,FALSE),B983)</f>
        <v xml:space="preserve"> </v>
      </c>
      <c r="BJ983" s="49" t="b">
        <f t="shared" si="15"/>
        <v>0</v>
      </c>
      <c r="BK983" s="49" t="str">
        <f>tbl_RawData_Report1[[#This Row],[Item ID]]&amp;tbl_RawData_Report1[[#This Row],[Order No.]]</f>
        <v xml:space="preserve"> 0000039247</v>
      </c>
      <c r="BL983"/>
      <c r="BM983"/>
      <c r="BN983"/>
    </row>
    <row r="984" spans="1:66" hidden="1" x14ac:dyDescent="0.25">
      <c r="A984" s="35" t="s">
        <v>8</v>
      </c>
      <c r="B984" s="35" t="s">
        <v>122</v>
      </c>
      <c r="C984" s="35">
        <v>22</v>
      </c>
      <c r="D984" s="35">
        <v>1</v>
      </c>
      <c r="E984" s="35">
        <v>1</v>
      </c>
      <c r="F984" s="35" t="s">
        <v>448</v>
      </c>
      <c r="G984" s="35" t="s">
        <v>2571</v>
      </c>
      <c r="H984" s="35" t="s">
        <v>2674</v>
      </c>
      <c r="I984" s="35" t="s">
        <v>593</v>
      </c>
      <c r="J984" s="35">
        <v>0</v>
      </c>
      <c r="K984" s="35" t="s">
        <v>2332</v>
      </c>
      <c r="L984" s="35" t="s">
        <v>2582</v>
      </c>
      <c r="M984" s="35" t="s">
        <v>396</v>
      </c>
      <c r="N984" s="35" t="s">
        <v>122</v>
      </c>
      <c r="O984" s="35" t="s">
        <v>2577</v>
      </c>
      <c r="P984" s="35" t="s">
        <v>2333</v>
      </c>
      <c r="Q984" s="35" t="s">
        <v>311</v>
      </c>
      <c r="R984" s="35" t="s">
        <v>293</v>
      </c>
      <c r="S984" s="35" t="s">
        <v>294</v>
      </c>
      <c r="T984" s="35" t="s">
        <v>5061</v>
      </c>
      <c r="U984" s="35" t="s">
        <v>269</v>
      </c>
      <c r="V984" s="35">
        <v>0</v>
      </c>
      <c r="W984" s="35">
        <v>0</v>
      </c>
      <c r="X984" s="49">
        <v>0</v>
      </c>
      <c r="Y984" s="60" t="s">
        <v>2286</v>
      </c>
      <c r="Z984" s="49">
        <v>1</v>
      </c>
      <c r="AA984" s="49">
        <v>0</v>
      </c>
      <c r="AB984" s="60" t="s">
        <v>637</v>
      </c>
      <c r="AC984" s="60" t="s">
        <v>725</v>
      </c>
      <c r="AD984" s="60" t="s">
        <v>733</v>
      </c>
      <c r="AE984" s="60" t="s">
        <v>734</v>
      </c>
      <c r="AF984" s="49">
        <v>2019</v>
      </c>
      <c r="AG984" s="60" t="s">
        <v>2570</v>
      </c>
      <c r="AH984" s="60"/>
      <c r="AI984" s="60"/>
      <c r="AJ984" s="60"/>
      <c r="AK984" s="60">
        <v>43951</v>
      </c>
      <c r="AL984" s="60"/>
      <c r="AM984" s="60" t="s">
        <v>567</v>
      </c>
      <c r="AN984" s="60" t="s">
        <v>2572</v>
      </c>
      <c r="AO984" s="60" t="s">
        <v>2675</v>
      </c>
      <c r="AP984" s="49"/>
      <c r="AQ984" s="60" t="s">
        <v>266</v>
      </c>
      <c r="AR984" s="60"/>
      <c r="AS984" s="60" t="s">
        <v>174</v>
      </c>
      <c r="AT984" s="49">
        <v>28</v>
      </c>
      <c r="AU984" s="49">
        <v>1</v>
      </c>
      <c r="AV984" s="49">
        <v>1</v>
      </c>
      <c r="AW984" s="60">
        <v>43719</v>
      </c>
      <c r="AX984" s="60" t="s">
        <v>183</v>
      </c>
      <c r="AY984" s="60">
        <v>44113.677053900465</v>
      </c>
      <c r="AZ984" s="60">
        <v>43712</v>
      </c>
      <c r="BA984" s="60">
        <v>43719</v>
      </c>
      <c r="BB984" s="60" t="s">
        <v>2676</v>
      </c>
      <c r="BC984" s="60">
        <v>43720.692280092589</v>
      </c>
      <c r="BD984" s="60">
        <v>43769</v>
      </c>
      <c r="BE984" s="60">
        <v>44255</v>
      </c>
      <c r="BF984" s="49">
        <f>IF(AND(ISBLANK(tbl_RawData_Report1[[#This Row],[REQ_ID]]),tbl_RawData_Report1[[#This Row],[RH Kit?]] = "Y"),1,COUNTIFS(tbl_RawData_Report1[RH Kit?],"Y",tbl_RawData_Report1[REQ_ID],tbl_RawData_Report1[[#This Row],[REQ_ID]]))</f>
        <v>0</v>
      </c>
      <c r="BG984" s="49">
        <f>COUNTIFS(tbl_RawData_Report1[RH Kit?],"Y",tbl_RawData_Report1[Order No.],tbl_RawData_Report1[[#This Row],[Order No.]])</f>
        <v>0</v>
      </c>
      <c r="BH984" s="49">
        <f>SUM(tbl_RawData_Report1[[#This Row],[RH Kit Req]:[RH Kit PO]])</f>
        <v>0</v>
      </c>
      <c r="BI984" s="49" t="str">
        <f>IFERROR(VLOOKUP(B984,Lookup!A:B,2,FALSE),B984)</f>
        <v xml:space="preserve"> </v>
      </c>
      <c r="BJ984" s="49" t="b">
        <f t="shared" si="15"/>
        <v>0</v>
      </c>
      <c r="BK984" s="49" t="str">
        <f>tbl_RawData_Report1[[#This Row],[Item ID]]&amp;tbl_RawData_Report1[[#This Row],[Order No.]]</f>
        <v xml:space="preserve"> 0000039247</v>
      </c>
      <c r="BL984"/>
      <c r="BM984"/>
      <c r="BN984"/>
    </row>
    <row r="985" spans="1:66" hidden="1" x14ac:dyDescent="0.25">
      <c r="A985" s="35" t="s">
        <v>8</v>
      </c>
      <c r="B985" s="35" t="s">
        <v>122</v>
      </c>
      <c r="C985" s="35">
        <v>9</v>
      </c>
      <c r="D985" s="35">
        <v>1</v>
      </c>
      <c r="E985" s="35">
        <v>2</v>
      </c>
      <c r="F985" s="35" t="s">
        <v>448</v>
      </c>
      <c r="G985" s="35" t="s">
        <v>2571</v>
      </c>
      <c r="H985" s="35" t="s">
        <v>2638</v>
      </c>
      <c r="I985" s="35" t="s">
        <v>593</v>
      </c>
      <c r="J985" s="35">
        <v>108.9</v>
      </c>
      <c r="K985" s="35" t="s">
        <v>2332</v>
      </c>
      <c r="L985" s="35" t="s">
        <v>2582</v>
      </c>
      <c r="M985" s="35" t="s">
        <v>396</v>
      </c>
      <c r="N985" s="35" t="s">
        <v>122</v>
      </c>
      <c r="O985" s="35" t="s">
        <v>4799</v>
      </c>
      <c r="P985" s="35" t="s">
        <v>2333</v>
      </c>
      <c r="Q985" s="35" t="s">
        <v>311</v>
      </c>
      <c r="R985" s="35" t="s">
        <v>293</v>
      </c>
      <c r="S985" s="35" t="s">
        <v>294</v>
      </c>
      <c r="T985" s="35" t="s">
        <v>5061</v>
      </c>
      <c r="U985" s="35" t="s">
        <v>269</v>
      </c>
      <c r="V985" s="35">
        <v>0</v>
      </c>
      <c r="W985" s="35">
        <v>0</v>
      </c>
      <c r="X985" s="49">
        <v>30</v>
      </c>
      <c r="Y985" s="60" t="s">
        <v>2286</v>
      </c>
      <c r="Z985" s="49">
        <v>1</v>
      </c>
      <c r="AA985" s="49">
        <v>30</v>
      </c>
      <c r="AB985" s="60" t="s">
        <v>637</v>
      </c>
      <c r="AC985" s="60" t="s">
        <v>725</v>
      </c>
      <c r="AD985" s="60" t="s">
        <v>733</v>
      </c>
      <c r="AE985" s="60" t="s">
        <v>734</v>
      </c>
      <c r="AF985" s="49">
        <v>2019</v>
      </c>
      <c r="AG985" s="60" t="s">
        <v>2570</v>
      </c>
      <c r="AH985" s="60"/>
      <c r="AI985" s="60"/>
      <c r="AJ985" s="60"/>
      <c r="AK985" s="60">
        <v>43951</v>
      </c>
      <c r="AL985" s="60"/>
      <c r="AM985" s="60" t="s">
        <v>567</v>
      </c>
      <c r="AN985" s="60" t="s">
        <v>2572</v>
      </c>
      <c r="AO985" s="60" t="s">
        <v>2639</v>
      </c>
      <c r="AP985" s="49"/>
      <c r="AQ985" s="60" t="s">
        <v>266</v>
      </c>
      <c r="AR985" s="60"/>
      <c r="AS985" s="60" t="s">
        <v>174</v>
      </c>
      <c r="AT985" s="49">
        <v>15</v>
      </c>
      <c r="AU985" s="49">
        <v>1</v>
      </c>
      <c r="AV985" s="49">
        <v>1</v>
      </c>
      <c r="AW985" s="60">
        <v>43719</v>
      </c>
      <c r="AX985" s="60" t="s">
        <v>183</v>
      </c>
      <c r="AY985" s="60">
        <v>44113.677053900465</v>
      </c>
      <c r="AZ985" s="60">
        <v>43712</v>
      </c>
      <c r="BA985" s="60">
        <v>43719</v>
      </c>
      <c r="BB985" s="60" t="s">
        <v>2640</v>
      </c>
      <c r="BC985" s="60">
        <v>43720.692280092589</v>
      </c>
      <c r="BD985" s="60">
        <v>43769</v>
      </c>
      <c r="BE985" s="60">
        <v>44255</v>
      </c>
      <c r="BF985" s="49">
        <f>IF(AND(ISBLANK(tbl_RawData_Report1[[#This Row],[REQ_ID]]),tbl_RawData_Report1[[#This Row],[RH Kit?]] = "Y"),1,COUNTIFS(tbl_RawData_Report1[RH Kit?],"Y",tbl_RawData_Report1[REQ_ID],tbl_RawData_Report1[[#This Row],[REQ_ID]]))</f>
        <v>0</v>
      </c>
      <c r="BG985" s="49">
        <f>COUNTIFS(tbl_RawData_Report1[RH Kit?],"Y",tbl_RawData_Report1[Order No.],tbl_RawData_Report1[[#This Row],[Order No.]])</f>
        <v>0</v>
      </c>
      <c r="BH985" s="49">
        <f>SUM(tbl_RawData_Report1[[#This Row],[RH Kit Req]:[RH Kit PO]])</f>
        <v>0</v>
      </c>
      <c r="BI985" s="49" t="str">
        <f>IFERROR(VLOOKUP(B985,Lookup!A:B,2,FALSE),B985)</f>
        <v xml:space="preserve"> </v>
      </c>
      <c r="BJ985" s="49" t="b">
        <f t="shared" si="15"/>
        <v>0</v>
      </c>
      <c r="BK985" s="49" t="str">
        <f>tbl_RawData_Report1[[#This Row],[Item ID]]&amp;tbl_RawData_Report1[[#This Row],[Order No.]]</f>
        <v xml:space="preserve"> 0000039247</v>
      </c>
      <c r="BL985"/>
      <c r="BM985"/>
      <c r="BN985"/>
    </row>
    <row r="986" spans="1:66" hidden="1" x14ac:dyDescent="0.25">
      <c r="A986" s="35" t="s">
        <v>8</v>
      </c>
      <c r="B986" s="35" t="s">
        <v>122</v>
      </c>
      <c r="C986" s="35">
        <v>23</v>
      </c>
      <c r="D986" s="35">
        <v>1</v>
      </c>
      <c r="E986" s="35">
        <v>1</v>
      </c>
      <c r="F986" s="35" t="s">
        <v>448</v>
      </c>
      <c r="G986" s="35" t="s">
        <v>2571</v>
      </c>
      <c r="H986" s="35" t="s">
        <v>2678</v>
      </c>
      <c r="I986" s="35" t="s">
        <v>593</v>
      </c>
      <c r="J986" s="35">
        <v>0</v>
      </c>
      <c r="K986" s="35" t="s">
        <v>2332</v>
      </c>
      <c r="L986" s="35" t="s">
        <v>2582</v>
      </c>
      <c r="M986" s="35" t="s">
        <v>396</v>
      </c>
      <c r="N986" s="35" t="s">
        <v>122</v>
      </c>
      <c r="O986" s="35" t="s">
        <v>2577</v>
      </c>
      <c r="P986" s="35" t="s">
        <v>2333</v>
      </c>
      <c r="Q986" s="35" t="s">
        <v>311</v>
      </c>
      <c r="R986" s="35" t="s">
        <v>293</v>
      </c>
      <c r="S986" s="35" t="s">
        <v>294</v>
      </c>
      <c r="T986" s="35" t="s">
        <v>5061</v>
      </c>
      <c r="U986" s="35" t="s">
        <v>269</v>
      </c>
      <c r="V986" s="35">
        <v>0</v>
      </c>
      <c r="W986" s="35">
        <v>0</v>
      </c>
      <c r="X986" s="49">
        <v>0</v>
      </c>
      <c r="Y986" s="60" t="s">
        <v>2286</v>
      </c>
      <c r="Z986" s="49">
        <v>1</v>
      </c>
      <c r="AA986" s="49">
        <v>0</v>
      </c>
      <c r="AB986" s="60" t="s">
        <v>637</v>
      </c>
      <c r="AC986" s="60" t="s">
        <v>2645</v>
      </c>
      <c r="AD986" s="60" t="s">
        <v>733</v>
      </c>
      <c r="AE986" s="60" t="s">
        <v>734</v>
      </c>
      <c r="AF986" s="49">
        <v>2019</v>
      </c>
      <c r="AG986" s="60" t="s">
        <v>2570</v>
      </c>
      <c r="AH986" s="60"/>
      <c r="AI986" s="60"/>
      <c r="AJ986" s="60"/>
      <c r="AK986" s="60">
        <v>43951</v>
      </c>
      <c r="AL986" s="60"/>
      <c r="AM986" s="60" t="s">
        <v>567</v>
      </c>
      <c r="AN986" s="60" t="s">
        <v>2572</v>
      </c>
      <c r="AO986" s="60" t="s">
        <v>2679</v>
      </c>
      <c r="AP986" s="49"/>
      <c r="AQ986" s="60" t="s">
        <v>266</v>
      </c>
      <c r="AR986" s="60"/>
      <c r="AS986" s="60" t="s">
        <v>174</v>
      </c>
      <c r="AT986" s="49">
        <v>29</v>
      </c>
      <c r="AU986" s="49">
        <v>1</v>
      </c>
      <c r="AV986" s="49">
        <v>1</v>
      </c>
      <c r="AW986" s="60">
        <v>43719</v>
      </c>
      <c r="AX986" s="60" t="s">
        <v>183</v>
      </c>
      <c r="AY986" s="60">
        <v>44113.677053900465</v>
      </c>
      <c r="AZ986" s="60">
        <v>43712</v>
      </c>
      <c r="BA986" s="60">
        <v>43719</v>
      </c>
      <c r="BB986" s="60" t="s">
        <v>2680</v>
      </c>
      <c r="BC986" s="60">
        <v>43720.692280092589</v>
      </c>
      <c r="BD986" s="60">
        <v>43769</v>
      </c>
      <c r="BE986" s="60">
        <v>44255</v>
      </c>
      <c r="BF986" s="49">
        <f>IF(AND(ISBLANK(tbl_RawData_Report1[[#This Row],[REQ_ID]]),tbl_RawData_Report1[[#This Row],[RH Kit?]] = "Y"),1,COUNTIFS(tbl_RawData_Report1[RH Kit?],"Y",tbl_RawData_Report1[REQ_ID],tbl_RawData_Report1[[#This Row],[REQ_ID]]))</f>
        <v>0</v>
      </c>
      <c r="BG986" s="49">
        <f>COUNTIFS(tbl_RawData_Report1[RH Kit?],"Y",tbl_RawData_Report1[Order No.],tbl_RawData_Report1[[#This Row],[Order No.]])</f>
        <v>0</v>
      </c>
      <c r="BH986" s="49">
        <f>SUM(tbl_RawData_Report1[[#This Row],[RH Kit Req]:[RH Kit PO]])</f>
        <v>0</v>
      </c>
      <c r="BI986" s="49" t="str">
        <f>IFERROR(VLOOKUP(B986,Lookup!A:B,2,FALSE),B986)</f>
        <v xml:space="preserve"> </v>
      </c>
      <c r="BJ986" s="49" t="b">
        <f t="shared" si="15"/>
        <v>0</v>
      </c>
      <c r="BK986" s="49" t="str">
        <f>tbl_RawData_Report1[[#This Row],[Item ID]]&amp;tbl_RawData_Report1[[#This Row],[Order No.]]</f>
        <v xml:space="preserve"> 0000039247</v>
      </c>
      <c r="BL986"/>
      <c r="BM986"/>
      <c r="BN986"/>
    </row>
    <row r="987" spans="1:66" hidden="1" x14ac:dyDescent="0.25">
      <c r="A987" s="35" t="s">
        <v>8</v>
      </c>
      <c r="B987" s="35" t="s">
        <v>122</v>
      </c>
      <c r="C987" s="35">
        <v>9</v>
      </c>
      <c r="D987" s="35">
        <v>1</v>
      </c>
      <c r="E987" s="35">
        <v>1</v>
      </c>
      <c r="F987" s="35" t="s">
        <v>448</v>
      </c>
      <c r="G987" s="35" t="s">
        <v>2571</v>
      </c>
      <c r="H987" s="35" t="s">
        <v>2638</v>
      </c>
      <c r="I987" s="35" t="s">
        <v>593</v>
      </c>
      <c r="J987" s="35">
        <v>0</v>
      </c>
      <c r="K987" s="35" t="s">
        <v>2332</v>
      </c>
      <c r="L987" s="35" t="s">
        <v>2582</v>
      </c>
      <c r="M987" s="35" t="s">
        <v>396</v>
      </c>
      <c r="N987" s="35" t="s">
        <v>122</v>
      </c>
      <c r="O987" s="35" t="s">
        <v>2577</v>
      </c>
      <c r="P987" s="35" t="s">
        <v>2333</v>
      </c>
      <c r="Q987" s="35" t="s">
        <v>311</v>
      </c>
      <c r="R987" s="35" t="s">
        <v>293</v>
      </c>
      <c r="S987" s="35" t="s">
        <v>294</v>
      </c>
      <c r="T987" s="35" t="s">
        <v>5061</v>
      </c>
      <c r="U987" s="35" t="s">
        <v>269</v>
      </c>
      <c r="V987" s="35">
        <v>0</v>
      </c>
      <c r="W987" s="35">
        <v>0</v>
      </c>
      <c r="X987" s="49">
        <v>0</v>
      </c>
      <c r="Y987" s="60" t="s">
        <v>2286</v>
      </c>
      <c r="Z987" s="49">
        <v>1</v>
      </c>
      <c r="AA987" s="49">
        <v>0</v>
      </c>
      <c r="AB987" s="60" t="s">
        <v>637</v>
      </c>
      <c r="AC987" s="60" t="s">
        <v>725</v>
      </c>
      <c r="AD987" s="60" t="s">
        <v>733</v>
      </c>
      <c r="AE987" s="60" t="s">
        <v>734</v>
      </c>
      <c r="AF987" s="49">
        <v>2019</v>
      </c>
      <c r="AG987" s="60" t="s">
        <v>2570</v>
      </c>
      <c r="AH987" s="60"/>
      <c r="AI987" s="60"/>
      <c r="AJ987" s="60"/>
      <c r="AK987" s="60">
        <v>43951</v>
      </c>
      <c r="AL987" s="60"/>
      <c r="AM987" s="60" t="s">
        <v>567</v>
      </c>
      <c r="AN987" s="60" t="s">
        <v>2572</v>
      </c>
      <c r="AO987" s="60" t="s">
        <v>2641</v>
      </c>
      <c r="AP987" s="49"/>
      <c r="AQ987" s="60" t="s">
        <v>266</v>
      </c>
      <c r="AR987" s="60"/>
      <c r="AS987" s="60" t="s">
        <v>174</v>
      </c>
      <c r="AT987" s="49">
        <v>15</v>
      </c>
      <c r="AU987" s="49">
        <v>1</v>
      </c>
      <c r="AV987" s="49">
        <v>1</v>
      </c>
      <c r="AW987" s="60">
        <v>43719</v>
      </c>
      <c r="AX987" s="60" t="s">
        <v>183</v>
      </c>
      <c r="AY987" s="60">
        <v>44113.677053900465</v>
      </c>
      <c r="AZ987" s="60">
        <v>43712</v>
      </c>
      <c r="BA987" s="60">
        <v>43719</v>
      </c>
      <c r="BB987" s="60" t="s">
        <v>2640</v>
      </c>
      <c r="BC987" s="60">
        <v>43720.692280092589</v>
      </c>
      <c r="BD987" s="60">
        <v>43769</v>
      </c>
      <c r="BE987" s="60">
        <v>44255</v>
      </c>
      <c r="BF987" s="49">
        <f>IF(AND(ISBLANK(tbl_RawData_Report1[[#This Row],[REQ_ID]]),tbl_RawData_Report1[[#This Row],[RH Kit?]] = "Y"),1,COUNTIFS(tbl_RawData_Report1[RH Kit?],"Y",tbl_RawData_Report1[REQ_ID],tbl_RawData_Report1[[#This Row],[REQ_ID]]))</f>
        <v>0</v>
      </c>
      <c r="BG987" s="49">
        <f>COUNTIFS(tbl_RawData_Report1[RH Kit?],"Y",tbl_RawData_Report1[Order No.],tbl_RawData_Report1[[#This Row],[Order No.]])</f>
        <v>0</v>
      </c>
      <c r="BH987" s="49">
        <f>SUM(tbl_RawData_Report1[[#This Row],[RH Kit Req]:[RH Kit PO]])</f>
        <v>0</v>
      </c>
      <c r="BI987" s="49" t="str">
        <f>IFERROR(VLOOKUP(B987,Lookup!A:B,2,FALSE),B987)</f>
        <v xml:space="preserve"> </v>
      </c>
      <c r="BJ987" s="49" t="b">
        <f t="shared" si="15"/>
        <v>0</v>
      </c>
      <c r="BK987" s="49" t="str">
        <f>tbl_RawData_Report1[[#This Row],[Item ID]]&amp;tbl_RawData_Report1[[#This Row],[Order No.]]</f>
        <v xml:space="preserve"> 0000039247</v>
      </c>
      <c r="BL987"/>
      <c r="BM987"/>
      <c r="BN987"/>
    </row>
    <row r="988" spans="1:66" hidden="1" x14ac:dyDescent="0.25">
      <c r="A988" s="35" t="s">
        <v>8</v>
      </c>
      <c r="B988" s="35" t="s">
        <v>122</v>
      </c>
      <c r="C988" s="35">
        <v>18</v>
      </c>
      <c r="D988" s="35">
        <v>1</v>
      </c>
      <c r="E988" s="35">
        <v>1</v>
      </c>
      <c r="F988" s="35" t="s">
        <v>448</v>
      </c>
      <c r="G988" s="35" t="s">
        <v>2571</v>
      </c>
      <c r="H988" s="35" t="s">
        <v>2642</v>
      </c>
      <c r="I988" s="35" t="s">
        <v>593</v>
      </c>
      <c r="J988" s="35">
        <v>0</v>
      </c>
      <c r="K988" s="35" t="s">
        <v>2332</v>
      </c>
      <c r="L988" s="35" t="s">
        <v>2582</v>
      </c>
      <c r="M988" s="35" t="s">
        <v>396</v>
      </c>
      <c r="N988" s="35" t="s">
        <v>122</v>
      </c>
      <c r="O988" s="35" t="s">
        <v>2577</v>
      </c>
      <c r="P988" s="35" t="s">
        <v>2333</v>
      </c>
      <c r="Q988" s="35" t="s">
        <v>311</v>
      </c>
      <c r="R988" s="35" t="s">
        <v>293</v>
      </c>
      <c r="S988" s="35" t="s">
        <v>294</v>
      </c>
      <c r="T988" s="35" t="s">
        <v>5061</v>
      </c>
      <c r="U988" s="35" t="s">
        <v>269</v>
      </c>
      <c r="V988" s="35">
        <v>0</v>
      </c>
      <c r="W988" s="35">
        <v>0</v>
      </c>
      <c r="X988" s="49">
        <v>0</v>
      </c>
      <c r="Y988" s="60" t="s">
        <v>2286</v>
      </c>
      <c r="Z988" s="49">
        <v>1</v>
      </c>
      <c r="AA988" s="49">
        <v>0</v>
      </c>
      <c r="AB988" s="60" t="s">
        <v>637</v>
      </c>
      <c r="AC988" s="60" t="s">
        <v>2645</v>
      </c>
      <c r="AD988" s="60" t="s">
        <v>733</v>
      </c>
      <c r="AE988" s="60" t="s">
        <v>734</v>
      </c>
      <c r="AF988" s="49">
        <v>2019</v>
      </c>
      <c r="AG988" s="60" t="s">
        <v>2570</v>
      </c>
      <c r="AH988" s="60"/>
      <c r="AI988" s="60"/>
      <c r="AJ988" s="60"/>
      <c r="AK988" s="60">
        <v>43951</v>
      </c>
      <c r="AL988" s="60"/>
      <c r="AM988" s="60" t="s">
        <v>567</v>
      </c>
      <c r="AN988" s="60" t="s">
        <v>2572</v>
      </c>
      <c r="AO988" s="60" t="s">
        <v>2643</v>
      </c>
      <c r="AP988" s="49"/>
      <c r="AQ988" s="60" t="s">
        <v>266</v>
      </c>
      <c r="AR988" s="60"/>
      <c r="AS988" s="60" t="s">
        <v>174</v>
      </c>
      <c r="AT988" s="49">
        <v>24</v>
      </c>
      <c r="AU988" s="49">
        <v>1</v>
      </c>
      <c r="AV988" s="49">
        <v>1</v>
      </c>
      <c r="AW988" s="60">
        <v>43719</v>
      </c>
      <c r="AX988" s="60" t="s">
        <v>183</v>
      </c>
      <c r="AY988" s="60">
        <v>44113.677053900465</v>
      </c>
      <c r="AZ988" s="60">
        <v>43712</v>
      </c>
      <c r="BA988" s="60">
        <v>43719</v>
      </c>
      <c r="BB988" s="60" t="s">
        <v>2644</v>
      </c>
      <c r="BC988" s="60">
        <v>43720.692280092589</v>
      </c>
      <c r="BD988" s="60">
        <v>43769</v>
      </c>
      <c r="BE988" s="60">
        <v>44255</v>
      </c>
      <c r="BF988" s="49">
        <f>IF(AND(ISBLANK(tbl_RawData_Report1[[#This Row],[REQ_ID]]),tbl_RawData_Report1[[#This Row],[RH Kit?]] = "Y"),1,COUNTIFS(tbl_RawData_Report1[RH Kit?],"Y",tbl_RawData_Report1[REQ_ID],tbl_RawData_Report1[[#This Row],[REQ_ID]]))</f>
        <v>0</v>
      </c>
      <c r="BG988" s="49">
        <f>COUNTIFS(tbl_RawData_Report1[RH Kit?],"Y",tbl_RawData_Report1[Order No.],tbl_RawData_Report1[[#This Row],[Order No.]])</f>
        <v>0</v>
      </c>
      <c r="BH988" s="49">
        <f>SUM(tbl_RawData_Report1[[#This Row],[RH Kit Req]:[RH Kit PO]])</f>
        <v>0</v>
      </c>
      <c r="BI988" s="49" t="str">
        <f>IFERROR(VLOOKUP(B988,Lookup!A:B,2,FALSE),B988)</f>
        <v xml:space="preserve"> </v>
      </c>
      <c r="BJ988" s="49" t="b">
        <f t="shared" si="15"/>
        <v>0</v>
      </c>
      <c r="BK988" s="49" t="str">
        <f>tbl_RawData_Report1[[#This Row],[Item ID]]&amp;tbl_RawData_Report1[[#This Row],[Order No.]]</f>
        <v xml:space="preserve"> 0000039247</v>
      </c>
      <c r="BL988"/>
      <c r="BM988"/>
      <c r="BN988"/>
    </row>
    <row r="989" spans="1:66" hidden="1" x14ac:dyDescent="0.25">
      <c r="A989" s="35" t="s">
        <v>8</v>
      </c>
      <c r="B989" s="35" t="s">
        <v>122</v>
      </c>
      <c r="C989" s="35">
        <v>18</v>
      </c>
      <c r="D989" s="35">
        <v>1</v>
      </c>
      <c r="E989" s="35">
        <v>2</v>
      </c>
      <c r="F989" s="35" t="s">
        <v>448</v>
      </c>
      <c r="G989" s="35" t="s">
        <v>2571</v>
      </c>
      <c r="H989" s="35" t="s">
        <v>2642</v>
      </c>
      <c r="I989" s="35" t="s">
        <v>593</v>
      </c>
      <c r="J989" s="35">
        <v>315.48</v>
      </c>
      <c r="K989" s="35" t="s">
        <v>2332</v>
      </c>
      <c r="L989" s="35" t="s">
        <v>2582</v>
      </c>
      <c r="M989" s="35" t="s">
        <v>396</v>
      </c>
      <c r="N989" s="35" t="s">
        <v>122</v>
      </c>
      <c r="O989" s="35" t="s">
        <v>4799</v>
      </c>
      <c r="P989" s="35" t="s">
        <v>2333</v>
      </c>
      <c r="Q989" s="35" t="s">
        <v>311</v>
      </c>
      <c r="R989" s="35" t="s">
        <v>293</v>
      </c>
      <c r="S989" s="35" t="s">
        <v>294</v>
      </c>
      <c r="T989" s="35" t="s">
        <v>5061</v>
      </c>
      <c r="U989" s="35" t="s">
        <v>269</v>
      </c>
      <c r="V989" s="35">
        <v>0</v>
      </c>
      <c r="W989" s="35">
        <v>0</v>
      </c>
      <c r="X989" s="49">
        <v>60</v>
      </c>
      <c r="Y989" s="60" t="s">
        <v>2286</v>
      </c>
      <c r="Z989" s="49">
        <v>1</v>
      </c>
      <c r="AA989" s="49">
        <v>60</v>
      </c>
      <c r="AB989" s="60" t="s">
        <v>637</v>
      </c>
      <c r="AC989" s="60" t="s">
        <v>2645</v>
      </c>
      <c r="AD989" s="60" t="s">
        <v>733</v>
      </c>
      <c r="AE989" s="60" t="s">
        <v>734</v>
      </c>
      <c r="AF989" s="49">
        <v>2019</v>
      </c>
      <c r="AG989" s="60" t="s">
        <v>2570</v>
      </c>
      <c r="AH989" s="60"/>
      <c r="AI989" s="60"/>
      <c r="AJ989" s="60"/>
      <c r="AK989" s="60">
        <v>43951</v>
      </c>
      <c r="AL989" s="60"/>
      <c r="AM989" s="60" t="s">
        <v>567</v>
      </c>
      <c r="AN989" s="60" t="s">
        <v>2572</v>
      </c>
      <c r="AO989" s="60" t="s">
        <v>2673</v>
      </c>
      <c r="AP989" s="49"/>
      <c r="AQ989" s="60" t="s">
        <v>266</v>
      </c>
      <c r="AR989" s="60"/>
      <c r="AS989" s="60" t="s">
        <v>174</v>
      </c>
      <c r="AT989" s="49">
        <v>24</v>
      </c>
      <c r="AU989" s="49">
        <v>1</v>
      </c>
      <c r="AV989" s="49">
        <v>1</v>
      </c>
      <c r="AW989" s="60">
        <v>43719</v>
      </c>
      <c r="AX989" s="60" t="s">
        <v>183</v>
      </c>
      <c r="AY989" s="60">
        <v>44113.677053900465</v>
      </c>
      <c r="AZ989" s="60">
        <v>43712</v>
      </c>
      <c r="BA989" s="60">
        <v>43719</v>
      </c>
      <c r="BB989" s="60" t="s">
        <v>2644</v>
      </c>
      <c r="BC989" s="60">
        <v>43720.692280092589</v>
      </c>
      <c r="BD989" s="60">
        <v>43769</v>
      </c>
      <c r="BE989" s="60">
        <v>44255</v>
      </c>
      <c r="BF989" s="49">
        <f>IF(AND(ISBLANK(tbl_RawData_Report1[[#This Row],[REQ_ID]]),tbl_RawData_Report1[[#This Row],[RH Kit?]] = "Y"),1,COUNTIFS(tbl_RawData_Report1[RH Kit?],"Y",tbl_RawData_Report1[REQ_ID],tbl_RawData_Report1[[#This Row],[REQ_ID]]))</f>
        <v>0</v>
      </c>
      <c r="BG989" s="49">
        <f>COUNTIFS(tbl_RawData_Report1[RH Kit?],"Y",tbl_RawData_Report1[Order No.],tbl_RawData_Report1[[#This Row],[Order No.]])</f>
        <v>0</v>
      </c>
      <c r="BH989" s="49">
        <f>SUM(tbl_RawData_Report1[[#This Row],[RH Kit Req]:[RH Kit PO]])</f>
        <v>0</v>
      </c>
      <c r="BI989" s="49" t="str">
        <f>IFERROR(VLOOKUP(B989,Lookup!A:B,2,FALSE),B989)</f>
        <v xml:space="preserve"> </v>
      </c>
      <c r="BJ989" s="49" t="b">
        <f t="shared" si="15"/>
        <v>0</v>
      </c>
      <c r="BK989" s="49" t="str">
        <f>tbl_RawData_Report1[[#This Row],[Item ID]]&amp;tbl_RawData_Report1[[#This Row],[Order No.]]</f>
        <v xml:space="preserve"> 0000039247</v>
      </c>
      <c r="BL989"/>
      <c r="BM989"/>
      <c r="BN989"/>
    </row>
    <row r="990" spans="1:66" hidden="1" x14ac:dyDescent="0.25">
      <c r="A990" s="35" t="s">
        <v>8</v>
      </c>
      <c r="B990" s="35" t="s">
        <v>122</v>
      </c>
      <c r="C990" s="35">
        <v>19</v>
      </c>
      <c r="D990" s="35">
        <v>1</v>
      </c>
      <c r="E990" s="35">
        <v>1</v>
      </c>
      <c r="F990" s="35" t="s">
        <v>448</v>
      </c>
      <c r="G990" s="35" t="s">
        <v>2571</v>
      </c>
      <c r="H990" s="35" t="s">
        <v>2647</v>
      </c>
      <c r="I990" s="35" t="s">
        <v>593</v>
      </c>
      <c r="J990" s="35">
        <v>0</v>
      </c>
      <c r="K990" s="35" t="s">
        <v>2332</v>
      </c>
      <c r="L990" s="35" t="s">
        <v>2582</v>
      </c>
      <c r="M990" s="35" t="s">
        <v>396</v>
      </c>
      <c r="N990" s="35" t="s">
        <v>122</v>
      </c>
      <c r="O990" s="35" t="s">
        <v>2577</v>
      </c>
      <c r="P990" s="35" t="s">
        <v>2333</v>
      </c>
      <c r="Q990" s="35" t="s">
        <v>311</v>
      </c>
      <c r="R990" s="35" t="s">
        <v>293</v>
      </c>
      <c r="S990" s="35" t="s">
        <v>294</v>
      </c>
      <c r="T990" s="35" t="s">
        <v>5061</v>
      </c>
      <c r="U990" s="35" t="s">
        <v>269</v>
      </c>
      <c r="V990" s="35">
        <v>0</v>
      </c>
      <c r="W990" s="35">
        <v>0</v>
      </c>
      <c r="X990" s="49">
        <v>0</v>
      </c>
      <c r="Y990" s="60" t="s">
        <v>2286</v>
      </c>
      <c r="Z990" s="49">
        <v>1</v>
      </c>
      <c r="AA990" s="49">
        <v>0</v>
      </c>
      <c r="AB990" s="60" t="s">
        <v>637</v>
      </c>
      <c r="AC990" s="60" t="s">
        <v>660</v>
      </c>
      <c r="AD990" s="60" t="s">
        <v>733</v>
      </c>
      <c r="AE990" s="60" t="s">
        <v>734</v>
      </c>
      <c r="AF990" s="49">
        <v>2019</v>
      </c>
      <c r="AG990" s="60" t="s">
        <v>2570</v>
      </c>
      <c r="AH990" s="60"/>
      <c r="AI990" s="60"/>
      <c r="AJ990" s="60"/>
      <c r="AK990" s="60">
        <v>43951</v>
      </c>
      <c r="AL990" s="60"/>
      <c r="AM990" s="60" t="s">
        <v>567</v>
      </c>
      <c r="AN990" s="60" t="s">
        <v>2572</v>
      </c>
      <c r="AO990" s="60" t="s">
        <v>2648</v>
      </c>
      <c r="AP990" s="49"/>
      <c r="AQ990" s="60" t="s">
        <v>266</v>
      </c>
      <c r="AR990" s="60"/>
      <c r="AS990" s="60" t="s">
        <v>174</v>
      </c>
      <c r="AT990" s="49">
        <v>25</v>
      </c>
      <c r="AU990" s="49">
        <v>1</v>
      </c>
      <c r="AV990" s="49">
        <v>1</v>
      </c>
      <c r="AW990" s="60">
        <v>43719</v>
      </c>
      <c r="AX990" s="60" t="s">
        <v>183</v>
      </c>
      <c r="AY990" s="60">
        <v>44113.677053900465</v>
      </c>
      <c r="AZ990" s="60">
        <v>43712</v>
      </c>
      <c r="BA990" s="60">
        <v>43719</v>
      </c>
      <c r="BB990" s="60" t="s">
        <v>2649</v>
      </c>
      <c r="BC990" s="60">
        <v>43720.692280092589</v>
      </c>
      <c r="BD990" s="60">
        <v>43769</v>
      </c>
      <c r="BE990" s="60">
        <v>44255</v>
      </c>
      <c r="BF990" s="49">
        <f>IF(AND(ISBLANK(tbl_RawData_Report1[[#This Row],[REQ_ID]]),tbl_RawData_Report1[[#This Row],[RH Kit?]] = "Y"),1,COUNTIFS(tbl_RawData_Report1[RH Kit?],"Y",tbl_RawData_Report1[REQ_ID],tbl_RawData_Report1[[#This Row],[REQ_ID]]))</f>
        <v>0</v>
      </c>
      <c r="BG990" s="49">
        <f>COUNTIFS(tbl_RawData_Report1[RH Kit?],"Y",tbl_RawData_Report1[Order No.],tbl_RawData_Report1[[#This Row],[Order No.]])</f>
        <v>0</v>
      </c>
      <c r="BH990" s="49">
        <f>SUM(tbl_RawData_Report1[[#This Row],[RH Kit Req]:[RH Kit PO]])</f>
        <v>0</v>
      </c>
      <c r="BI990" s="49" t="str">
        <f>IFERROR(VLOOKUP(B990,Lookup!A:B,2,FALSE),B990)</f>
        <v xml:space="preserve"> </v>
      </c>
      <c r="BJ990" s="49" t="b">
        <f t="shared" si="15"/>
        <v>0</v>
      </c>
      <c r="BK990" s="49" t="str">
        <f>tbl_RawData_Report1[[#This Row],[Item ID]]&amp;tbl_RawData_Report1[[#This Row],[Order No.]]</f>
        <v xml:space="preserve"> 0000039247</v>
      </c>
      <c r="BL990"/>
      <c r="BM990"/>
      <c r="BN990"/>
    </row>
    <row r="991" spans="1:66" hidden="1" x14ac:dyDescent="0.25">
      <c r="A991" s="35" t="s">
        <v>8</v>
      </c>
      <c r="B991" s="35" t="s">
        <v>122</v>
      </c>
      <c r="C991" s="35">
        <v>8</v>
      </c>
      <c r="D991" s="35">
        <v>1</v>
      </c>
      <c r="E991" s="35">
        <v>1</v>
      </c>
      <c r="F991" s="35" t="s">
        <v>448</v>
      </c>
      <c r="G991" s="35" t="s">
        <v>2571</v>
      </c>
      <c r="H991" s="35" t="s">
        <v>2579</v>
      </c>
      <c r="I991" s="35" t="s">
        <v>593</v>
      </c>
      <c r="J991" s="35">
        <v>0</v>
      </c>
      <c r="K991" s="35" t="s">
        <v>2332</v>
      </c>
      <c r="L991" s="35" t="s">
        <v>2582</v>
      </c>
      <c r="M991" s="35" t="s">
        <v>396</v>
      </c>
      <c r="N991" s="35" t="s">
        <v>122</v>
      </c>
      <c r="O991" s="35" t="s">
        <v>2577</v>
      </c>
      <c r="P991" s="35" t="s">
        <v>2333</v>
      </c>
      <c r="Q991" s="35" t="s">
        <v>311</v>
      </c>
      <c r="R991" s="35" t="s">
        <v>293</v>
      </c>
      <c r="S991" s="35" t="s">
        <v>294</v>
      </c>
      <c r="T991" s="35" t="s">
        <v>5061</v>
      </c>
      <c r="U991" s="35" t="s">
        <v>269</v>
      </c>
      <c r="V991" s="35">
        <v>0</v>
      </c>
      <c r="W991" s="35">
        <v>0</v>
      </c>
      <c r="X991" s="49">
        <v>0</v>
      </c>
      <c r="Y991" s="60" t="s">
        <v>2286</v>
      </c>
      <c r="Z991" s="49">
        <v>1</v>
      </c>
      <c r="AA991" s="49">
        <v>0</v>
      </c>
      <c r="AB991" s="60" t="s">
        <v>637</v>
      </c>
      <c r="AC991" s="60" t="s">
        <v>2318</v>
      </c>
      <c r="AD991" s="60" t="s">
        <v>733</v>
      </c>
      <c r="AE991" s="60" t="s">
        <v>734</v>
      </c>
      <c r="AF991" s="49">
        <v>2019</v>
      </c>
      <c r="AG991" s="60" t="s">
        <v>2570</v>
      </c>
      <c r="AH991" s="60"/>
      <c r="AI991" s="60"/>
      <c r="AJ991" s="60"/>
      <c r="AK991" s="60">
        <v>43951</v>
      </c>
      <c r="AL991" s="60"/>
      <c r="AM991" s="60" t="s">
        <v>567</v>
      </c>
      <c r="AN991" s="60" t="s">
        <v>2572</v>
      </c>
      <c r="AO991" s="60" t="s">
        <v>2604</v>
      </c>
      <c r="AP991" s="49"/>
      <c r="AQ991" s="60" t="s">
        <v>266</v>
      </c>
      <c r="AR991" s="60"/>
      <c r="AS991" s="60" t="s">
        <v>174</v>
      </c>
      <c r="AT991" s="49">
        <v>14</v>
      </c>
      <c r="AU991" s="49">
        <v>1</v>
      </c>
      <c r="AV991" s="49">
        <v>1</v>
      </c>
      <c r="AW991" s="60">
        <v>43719</v>
      </c>
      <c r="AX991" s="60" t="s">
        <v>183</v>
      </c>
      <c r="AY991" s="60">
        <v>44113.677053900465</v>
      </c>
      <c r="AZ991" s="60">
        <v>43712</v>
      </c>
      <c r="BA991" s="60">
        <v>43719</v>
      </c>
      <c r="BB991" s="60" t="s">
        <v>2581</v>
      </c>
      <c r="BC991" s="60">
        <v>43720.692280092589</v>
      </c>
      <c r="BD991" s="60">
        <v>43769</v>
      </c>
      <c r="BE991" s="60">
        <v>44255</v>
      </c>
      <c r="BF991" s="49">
        <f>IF(AND(ISBLANK(tbl_RawData_Report1[[#This Row],[REQ_ID]]),tbl_RawData_Report1[[#This Row],[RH Kit?]] = "Y"),1,COUNTIFS(tbl_RawData_Report1[RH Kit?],"Y",tbl_RawData_Report1[REQ_ID],tbl_RawData_Report1[[#This Row],[REQ_ID]]))</f>
        <v>0</v>
      </c>
      <c r="BG991" s="49">
        <f>COUNTIFS(tbl_RawData_Report1[RH Kit?],"Y",tbl_RawData_Report1[Order No.],tbl_RawData_Report1[[#This Row],[Order No.]])</f>
        <v>0</v>
      </c>
      <c r="BH991" s="49">
        <f>SUM(tbl_RawData_Report1[[#This Row],[RH Kit Req]:[RH Kit PO]])</f>
        <v>0</v>
      </c>
      <c r="BI991" s="49" t="str">
        <f>IFERROR(VLOOKUP(B991,Lookup!A:B,2,FALSE),B991)</f>
        <v xml:space="preserve"> </v>
      </c>
      <c r="BJ991" s="49" t="b">
        <f t="shared" si="15"/>
        <v>0</v>
      </c>
      <c r="BK991" s="49" t="str">
        <f>tbl_RawData_Report1[[#This Row],[Item ID]]&amp;tbl_RawData_Report1[[#This Row],[Order No.]]</f>
        <v xml:space="preserve"> 0000039247</v>
      </c>
      <c r="BL991"/>
      <c r="BM991"/>
      <c r="BN991"/>
    </row>
    <row r="992" spans="1:66" hidden="1" x14ac:dyDescent="0.25">
      <c r="A992" s="35" t="s">
        <v>8</v>
      </c>
      <c r="B992" s="35" t="s">
        <v>122</v>
      </c>
      <c r="C992" s="35">
        <v>2</v>
      </c>
      <c r="D992" s="35">
        <v>1</v>
      </c>
      <c r="E992" s="35">
        <v>1</v>
      </c>
      <c r="F992" s="35" t="s">
        <v>448</v>
      </c>
      <c r="G992" s="35" t="s">
        <v>2571</v>
      </c>
      <c r="H992" s="35" t="s">
        <v>2573</v>
      </c>
      <c r="I992" s="35" t="s">
        <v>593</v>
      </c>
      <c r="J992" s="35">
        <v>0</v>
      </c>
      <c r="K992" s="35" t="s">
        <v>2332</v>
      </c>
      <c r="L992" s="35" t="s">
        <v>2576</v>
      </c>
      <c r="M992" s="35" t="s">
        <v>396</v>
      </c>
      <c r="N992" s="35" t="s">
        <v>122</v>
      </c>
      <c r="O992" s="35" t="s">
        <v>2577</v>
      </c>
      <c r="P992" s="35" t="s">
        <v>2333</v>
      </c>
      <c r="Q992" s="35" t="s">
        <v>311</v>
      </c>
      <c r="R992" s="35" t="s">
        <v>293</v>
      </c>
      <c r="S992" s="35" t="s">
        <v>294</v>
      </c>
      <c r="T992" s="35" t="s">
        <v>5061</v>
      </c>
      <c r="U992" s="35" t="s">
        <v>269</v>
      </c>
      <c r="V992" s="35">
        <v>0</v>
      </c>
      <c r="W992" s="35">
        <v>0</v>
      </c>
      <c r="X992" s="49">
        <v>0</v>
      </c>
      <c r="Y992" s="60" t="s">
        <v>2544</v>
      </c>
      <c r="Z992" s="49">
        <v>1</v>
      </c>
      <c r="AA992" s="49">
        <v>0</v>
      </c>
      <c r="AB992" s="60" t="s">
        <v>637</v>
      </c>
      <c r="AC992" s="60" t="s">
        <v>1560</v>
      </c>
      <c r="AD992" s="60" t="s">
        <v>733</v>
      </c>
      <c r="AE992" s="60" t="s">
        <v>734</v>
      </c>
      <c r="AF992" s="49">
        <v>2019</v>
      </c>
      <c r="AG992" s="60" t="s">
        <v>2570</v>
      </c>
      <c r="AH992" s="60"/>
      <c r="AI992" s="60"/>
      <c r="AJ992" s="60"/>
      <c r="AK992" s="60">
        <v>43951</v>
      </c>
      <c r="AL992" s="60"/>
      <c r="AM992" s="60" t="s">
        <v>567</v>
      </c>
      <c r="AN992" s="60" t="s">
        <v>2572</v>
      </c>
      <c r="AO992" s="60" t="s">
        <v>2574</v>
      </c>
      <c r="AP992" s="49"/>
      <c r="AQ992" s="60" t="s">
        <v>266</v>
      </c>
      <c r="AR992" s="60"/>
      <c r="AS992" s="60" t="s">
        <v>174</v>
      </c>
      <c r="AT992" s="49">
        <v>6</v>
      </c>
      <c r="AU992" s="49">
        <v>1</v>
      </c>
      <c r="AV992" s="49">
        <v>1</v>
      </c>
      <c r="AW992" s="60">
        <v>43719</v>
      </c>
      <c r="AX992" s="60" t="s">
        <v>183</v>
      </c>
      <c r="AY992" s="60">
        <v>44113.677053900465</v>
      </c>
      <c r="AZ992" s="60">
        <v>43712</v>
      </c>
      <c r="BA992" s="60">
        <v>43719</v>
      </c>
      <c r="BB992" s="60" t="s">
        <v>2575</v>
      </c>
      <c r="BC992" s="60">
        <v>43720.692280092589</v>
      </c>
      <c r="BD992" s="60">
        <v>43769</v>
      </c>
      <c r="BE992" s="60">
        <v>44377</v>
      </c>
      <c r="BF992" s="49">
        <f>IF(AND(ISBLANK(tbl_RawData_Report1[[#This Row],[REQ_ID]]),tbl_RawData_Report1[[#This Row],[RH Kit?]] = "Y"),1,COUNTIFS(tbl_RawData_Report1[RH Kit?],"Y",tbl_RawData_Report1[REQ_ID],tbl_RawData_Report1[[#This Row],[REQ_ID]]))</f>
        <v>0</v>
      </c>
      <c r="BG992" s="49">
        <f>COUNTIFS(tbl_RawData_Report1[RH Kit?],"Y",tbl_RawData_Report1[Order No.],tbl_RawData_Report1[[#This Row],[Order No.]])</f>
        <v>0</v>
      </c>
      <c r="BH992" s="49">
        <f>SUM(tbl_RawData_Report1[[#This Row],[RH Kit Req]:[RH Kit PO]])</f>
        <v>0</v>
      </c>
      <c r="BI992" s="49" t="str">
        <f>IFERROR(VLOOKUP(B992,Lookup!A:B,2,FALSE),B992)</f>
        <v xml:space="preserve"> </v>
      </c>
      <c r="BJ992" s="49" t="b">
        <f t="shared" si="15"/>
        <v>0</v>
      </c>
      <c r="BK992" s="49" t="str">
        <f>tbl_RawData_Report1[[#This Row],[Item ID]]&amp;tbl_RawData_Report1[[#This Row],[Order No.]]</f>
        <v xml:space="preserve"> 0000039247</v>
      </c>
      <c r="BL992"/>
      <c r="BM992"/>
      <c r="BN992"/>
    </row>
    <row r="993" spans="1:66" hidden="1" x14ac:dyDescent="0.25">
      <c r="A993" s="35" t="s">
        <v>8</v>
      </c>
      <c r="B993" s="35" t="s">
        <v>122</v>
      </c>
      <c r="C993" s="35">
        <v>20</v>
      </c>
      <c r="D993" s="35">
        <v>1</v>
      </c>
      <c r="E993" s="35">
        <v>1</v>
      </c>
      <c r="F993" s="35" t="s">
        <v>448</v>
      </c>
      <c r="G993" s="35" t="s">
        <v>2571</v>
      </c>
      <c r="H993" s="35" t="s">
        <v>2670</v>
      </c>
      <c r="I993" s="35" t="s">
        <v>593</v>
      </c>
      <c r="J993" s="35">
        <v>0</v>
      </c>
      <c r="K993" s="35" t="s">
        <v>2332</v>
      </c>
      <c r="L993" s="35" t="s">
        <v>2582</v>
      </c>
      <c r="M993" s="35" t="s">
        <v>396</v>
      </c>
      <c r="N993" s="35" t="s">
        <v>122</v>
      </c>
      <c r="O993" s="35" t="s">
        <v>2577</v>
      </c>
      <c r="P993" s="35" t="s">
        <v>2333</v>
      </c>
      <c r="Q993" s="35" t="s">
        <v>311</v>
      </c>
      <c r="R993" s="35" t="s">
        <v>293</v>
      </c>
      <c r="S993" s="35" t="s">
        <v>294</v>
      </c>
      <c r="T993" s="35" t="s">
        <v>5061</v>
      </c>
      <c r="U993" s="35" t="s">
        <v>269</v>
      </c>
      <c r="V993" s="35">
        <v>0</v>
      </c>
      <c r="W993" s="35">
        <v>0</v>
      </c>
      <c r="X993" s="49">
        <v>0</v>
      </c>
      <c r="Y993" s="60" t="s">
        <v>2316</v>
      </c>
      <c r="Z993" s="49">
        <v>1</v>
      </c>
      <c r="AA993" s="49">
        <v>0</v>
      </c>
      <c r="AB993" s="60" t="s">
        <v>637</v>
      </c>
      <c r="AC993" s="60" t="s">
        <v>660</v>
      </c>
      <c r="AD993" s="60" t="s">
        <v>733</v>
      </c>
      <c r="AE993" s="60" t="s">
        <v>734</v>
      </c>
      <c r="AF993" s="49">
        <v>2019</v>
      </c>
      <c r="AG993" s="60" t="s">
        <v>2570</v>
      </c>
      <c r="AH993" s="60"/>
      <c r="AI993" s="60"/>
      <c r="AJ993" s="60"/>
      <c r="AK993" s="60">
        <v>43951</v>
      </c>
      <c r="AL993" s="60"/>
      <c r="AM993" s="60" t="s">
        <v>567</v>
      </c>
      <c r="AN993" s="60" t="s">
        <v>2572</v>
      </c>
      <c r="AO993" s="60" t="s">
        <v>2681</v>
      </c>
      <c r="AP993" s="49"/>
      <c r="AQ993" s="60" t="s">
        <v>266</v>
      </c>
      <c r="AR993" s="60"/>
      <c r="AS993" s="60" t="s">
        <v>174</v>
      </c>
      <c r="AT993" s="49">
        <v>26</v>
      </c>
      <c r="AU993" s="49">
        <v>1</v>
      </c>
      <c r="AV993" s="49">
        <v>1</v>
      </c>
      <c r="AW993" s="60">
        <v>43719</v>
      </c>
      <c r="AX993" s="60" t="s">
        <v>183</v>
      </c>
      <c r="AY993" s="60">
        <v>44113.677053900465</v>
      </c>
      <c r="AZ993" s="60">
        <v>43712</v>
      </c>
      <c r="BA993" s="60">
        <v>43719</v>
      </c>
      <c r="BB993" s="60" t="s">
        <v>2672</v>
      </c>
      <c r="BC993" s="60">
        <v>43720.692280092589</v>
      </c>
      <c r="BD993" s="60">
        <v>43769</v>
      </c>
      <c r="BE993" s="60">
        <v>44255</v>
      </c>
      <c r="BF993" s="49">
        <f>IF(AND(ISBLANK(tbl_RawData_Report1[[#This Row],[REQ_ID]]),tbl_RawData_Report1[[#This Row],[RH Kit?]] = "Y"),1,COUNTIFS(tbl_RawData_Report1[RH Kit?],"Y",tbl_RawData_Report1[REQ_ID],tbl_RawData_Report1[[#This Row],[REQ_ID]]))</f>
        <v>0</v>
      </c>
      <c r="BG993" s="49">
        <f>COUNTIFS(tbl_RawData_Report1[RH Kit?],"Y",tbl_RawData_Report1[Order No.],tbl_RawData_Report1[[#This Row],[Order No.]])</f>
        <v>0</v>
      </c>
      <c r="BH993" s="49">
        <f>SUM(tbl_RawData_Report1[[#This Row],[RH Kit Req]:[RH Kit PO]])</f>
        <v>0</v>
      </c>
      <c r="BI993" s="49" t="str">
        <f>IFERROR(VLOOKUP(B993,Lookup!A:B,2,FALSE),B993)</f>
        <v xml:space="preserve"> </v>
      </c>
      <c r="BJ993" s="49" t="b">
        <f t="shared" si="15"/>
        <v>0</v>
      </c>
      <c r="BK993" s="49" t="str">
        <f>tbl_RawData_Report1[[#This Row],[Item ID]]&amp;tbl_RawData_Report1[[#This Row],[Order No.]]</f>
        <v xml:space="preserve"> 0000039247</v>
      </c>
      <c r="BL993"/>
      <c r="BM993"/>
      <c r="BN993"/>
    </row>
    <row r="994" spans="1:66" hidden="1" x14ac:dyDescent="0.25">
      <c r="A994" s="35" t="s">
        <v>8</v>
      </c>
      <c r="B994" s="35" t="s">
        <v>122</v>
      </c>
      <c r="C994" s="35">
        <v>17</v>
      </c>
      <c r="D994" s="35">
        <v>1</v>
      </c>
      <c r="E994" s="35">
        <v>2</v>
      </c>
      <c r="F994" s="35" t="s">
        <v>448</v>
      </c>
      <c r="G994" s="35" t="s">
        <v>2571</v>
      </c>
      <c r="H994" s="35" t="s">
        <v>2609</v>
      </c>
      <c r="I994" s="35" t="s">
        <v>593</v>
      </c>
      <c r="J994" s="35">
        <v>417.78</v>
      </c>
      <c r="K994" s="35" t="s">
        <v>2332</v>
      </c>
      <c r="L994" s="35" t="s">
        <v>2582</v>
      </c>
      <c r="M994" s="35" t="s">
        <v>396</v>
      </c>
      <c r="N994" s="35" t="s">
        <v>122</v>
      </c>
      <c r="O994" s="35" t="s">
        <v>4799</v>
      </c>
      <c r="P994" s="35" t="s">
        <v>2333</v>
      </c>
      <c r="Q994" s="35" t="s">
        <v>311</v>
      </c>
      <c r="R994" s="35" t="s">
        <v>293</v>
      </c>
      <c r="S994" s="35" t="s">
        <v>294</v>
      </c>
      <c r="T994" s="35" t="s">
        <v>5061</v>
      </c>
      <c r="U994" s="35" t="s">
        <v>269</v>
      </c>
      <c r="V994" s="35">
        <v>0</v>
      </c>
      <c r="W994" s="35">
        <v>0</v>
      </c>
      <c r="X994" s="49">
        <v>90</v>
      </c>
      <c r="Y994" s="60" t="s">
        <v>2316</v>
      </c>
      <c r="Z994" s="49">
        <v>1</v>
      </c>
      <c r="AA994" s="49">
        <v>90</v>
      </c>
      <c r="AB994" s="60" t="s">
        <v>637</v>
      </c>
      <c r="AC994" s="60" t="s">
        <v>660</v>
      </c>
      <c r="AD994" s="60" t="s">
        <v>733</v>
      </c>
      <c r="AE994" s="60" t="s">
        <v>734</v>
      </c>
      <c r="AF994" s="49">
        <v>2019</v>
      </c>
      <c r="AG994" s="60" t="s">
        <v>2570</v>
      </c>
      <c r="AH994" s="60"/>
      <c r="AI994" s="60"/>
      <c r="AJ994" s="60"/>
      <c r="AK994" s="60">
        <v>43951</v>
      </c>
      <c r="AL994" s="60"/>
      <c r="AM994" s="60" t="s">
        <v>567</v>
      </c>
      <c r="AN994" s="60" t="s">
        <v>2572</v>
      </c>
      <c r="AO994" s="60" t="s">
        <v>2610</v>
      </c>
      <c r="AP994" s="49"/>
      <c r="AQ994" s="60" t="s">
        <v>266</v>
      </c>
      <c r="AR994" s="60"/>
      <c r="AS994" s="60" t="s">
        <v>174</v>
      </c>
      <c r="AT994" s="49">
        <v>23</v>
      </c>
      <c r="AU994" s="49">
        <v>1</v>
      </c>
      <c r="AV994" s="49">
        <v>1</v>
      </c>
      <c r="AW994" s="60">
        <v>43719</v>
      </c>
      <c r="AX994" s="60" t="s">
        <v>183</v>
      </c>
      <c r="AY994" s="60">
        <v>44113.677053900465</v>
      </c>
      <c r="AZ994" s="60">
        <v>43712</v>
      </c>
      <c r="BA994" s="60">
        <v>43719</v>
      </c>
      <c r="BB994" s="60" t="s">
        <v>2611</v>
      </c>
      <c r="BC994" s="60">
        <v>43720.692280092589</v>
      </c>
      <c r="BD994" s="60">
        <v>43769</v>
      </c>
      <c r="BE994" s="60">
        <v>44255</v>
      </c>
      <c r="BF994" s="49">
        <f>IF(AND(ISBLANK(tbl_RawData_Report1[[#This Row],[REQ_ID]]),tbl_RawData_Report1[[#This Row],[RH Kit?]] = "Y"),1,COUNTIFS(tbl_RawData_Report1[RH Kit?],"Y",tbl_RawData_Report1[REQ_ID],tbl_RawData_Report1[[#This Row],[REQ_ID]]))</f>
        <v>0</v>
      </c>
      <c r="BG994" s="49">
        <f>COUNTIFS(tbl_RawData_Report1[RH Kit?],"Y",tbl_RawData_Report1[Order No.],tbl_RawData_Report1[[#This Row],[Order No.]])</f>
        <v>0</v>
      </c>
      <c r="BH994" s="49">
        <f>SUM(tbl_RawData_Report1[[#This Row],[RH Kit Req]:[RH Kit PO]])</f>
        <v>0</v>
      </c>
      <c r="BI994" s="49" t="str">
        <f>IFERROR(VLOOKUP(B994,Lookup!A:B,2,FALSE),B994)</f>
        <v xml:space="preserve"> </v>
      </c>
      <c r="BJ994" s="49" t="b">
        <f t="shared" si="15"/>
        <v>0</v>
      </c>
      <c r="BK994" s="49" t="str">
        <f>tbl_RawData_Report1[[#This Row],[Item ID]]&amp;tbl_RawData_Report1[[#This Row],[Order No.]]</f>
        <v xml:space="preserve"> 0000039247</v>
      </c>
      <c r="BL994"/>
      <c r="BM994"/>
      <c r="BN994"/>
    </row>
    <row r="995" spans="1:66" hidden="1" x14ac:dyDescent="0.25">
      <c r="A995" s="35" t="s">
        <v>8</v>
      </c>
      <c r="B995" s="35" t="s">
        <v>122</v>
      </c>
      <c r="C995" s="35">
        <v>17</v>
      </c>
      <c r="D995" s="35">
        <v>1</v>
      </c>
      <c r="E995" s="35">
        <v>1</v>
      </c>
      <c r="F995" s="35" t="s">
        <v>448</v>
      </c>
      <c r="G995" s="35" t="s">
        <v>2571</v>
      </c>
      <c r="H995" s="35" t="s">
        <v>2609</v>
      </c>
      <c r="I995" s="35" t="s">
        <v>593</v>
      </c>
      <c r="J995" s="35">
        <v>0</v>
      </c>
      <c r="K995" s="35" t="s">
        <v>2332</v>
      </c>
      <c r="L995" s="35" t="s">
        <v>2582</v>
      </c>
      <c r="M995" s="35" t="s">
        <v>396</v>
      </c>
      <c r="N995" s="35" t="s">
        <v>122</v>
      </c>
      <c r="O995" s="35" t="s">
        <v>2577</v>
      </c>
      <c r="P995" s="35" t="s">
        <v>2333</v>
      </c>
      <c r="Q995" s="35" t="s">
        <v>311</v>
      </c>
      <c r="R995" s="35" t="s">
        <v>293</v>
      </c>
      <c r="S995" s="35" t="s">
        <v>294</v>
      </c>
      <c r="T995" s="35" t="s">
        <v>5061</v>
      </c>
      <c r="U995" s="35" t="s">
        <v>269</v>
      </c>
      <c r="V995" s="35">
        <v>0</v>
      </c>
      <c r="W995" s="35">
        <v>0</v>
      </c>
      <c r="X995" s="49">
        <v>0</v>
      </c>
      <c r="Y995" s="60" t="s">
        <v>2316</v>
      </c>
      <c r="Z995" s="49">
        <v>1</v>
      </c>
      <c r="AA995" s="49">
        <v>0</v>
      </c>
      <c r="AB995" s="60" t="s">
        <v>637</v>
      </c>
      <c r="AC995" s="60" t="s">
        <v>660</v>
      </c>
      <c r="AD995" s="60" t="s">
        <v>733</v>
      </c>
      <c r="AE995" s="60" t="s">
        <v>734</v>
      </c>
      <c r="AF995" s="49">
        <v>2019</v>
      </c>
      <c r="AG995" s="60" t="s">
        <v>2570</v>
      </c>
      <c r="AH995" s="60"/>
      <c r="AI995" s="60"/>
      <c r="AJ995" s="60"/>
      <c r="AK995" s="60">
        <v>43951</v>
      </c>
      <c r="AL995" s="60"/>
      <c r="AM995" s="60" t="s">
        <v>567</v>
      </c>
      <c r="AN995" s="60" t="s">
        <v>2572</v>
      </c>
      <c r="AO995" s="60" t="s">
        <v>2646</v>
      </c>
      <c r="AP995" s="49"/>
      <c r="AQ995" s="60" t="s">
        <v>266</v>
      </c>
      <c r="AR995" s="60"/>
      <c r="AS995" s="60" t="s">
        <v>174</v>
      </c>
      <c r="AT995" s="49">
        <v>23</v>
      </c>
      <c r="AU995" s="49">
        <v>1</v>
      </c>
      <c r="AV995" s="49">
        <v>1</v>
      </c>
      <c r="AW995" s="60">
        <v>43719</v>
      </c>
      <c r="AX995" s="60" t="s">
        <v>183</v>
      </c>
      <c r="AY995" s="60">
        <v>44113.677053900465</v>
      </c>
      <c r="AZ995" s="60">
        <v>43712</v>
      </c>
      <c r="BA995" s="60">
        <v>43719</v>
      </c>
      <c r="BB995" s="60" t="s">
        <v>2611</v>
      </c>
      <c r="BC995" s="60">
        <v>43720.692280092589</v>
      </c>
      <c r="BD995" s="60">
        <v>43769</v>
      </c>
      <c r="BE995" s="60">
        <v>44255</v>
      </c>
      <c r="BF995" s="49">
        <f>IF(AND(ISBLANK(tbl_RawData_Report1[[#This Row],[REQ_ID]]),tbl_RawData_Report1[[#This Row],[RH Kit?]] = "Y"),1,COUNTIFS(tbl_RawData_Report1[RH Kit?],"Y",tbl_RawData_Report1[REQ_ID],tbl_RawData_Report1[[#This Row],[REQ_ID]]))</f>
        <v>0</v>
      </c>
      <c r="BG995" s="49">
        <f>COUNTIFS(tbl_RawData_Report1[RH Kit?],"Y",tbl_RawData_Report1[Order No.],tbl_RawData_Report1[[#This Row],[Order No.]])</f>
        <v>0</v>
      </c>
      <c r="BH995" s="49">
        <f>SUM(tbl_RawData_Report1[[#This Row],[RH Kit Req]:[RH Kit PO]])</f>
        <v>0</v>
      </c>
      <c r="BI995" s="49" t="str">
        <f>IFERROR(VLOOKUP(B995,Lookup!A:B,2,FALSE),B995)</f>
        <v xml:space="preserve"> </v>
      </c>
      <c r="BJ995" s="49" t="b">
        <f t="shared" si="15"/>
        <v>0</v>
      </c>
      <c r="BK995" s="49" t="str">
        <f>tbl_RawData_Report1[[#This Row],[Item ID]]&amp;tbl_RawData_Report1[[#This Row],[Order No.]]</f>
        <v xml:space="preserve"> 0000039247</v>
      </c>
      <c r="BL995"/>
      <c r="BM995"/>
      <c r="BN995"/>
    </row>
    <row r="996" spans="1:66" hidden="1" x14ac:dyDescent="0.25">
      <c r="A996" s="35" t="s">
        <v>8</v>
      </c>
      <c r="B996" s="35" t="s">
        <v>122</v>
      </c>
      <c r="C996" s="35">
        <v>7</v>
      </c>
      <c r="D996" s="35">
        <v>1</v>
      </c>
      <c r="E996" s="35">
        <v>1</v>
      </c>
      <c r="F996" s="35" t="s">
        <v>448</v>
      </c>
      <c r="G996" s="35" t="s">
        <v>2571</v>
      </c>
      <c r="H996" s="35" t="s">
        <v>2691</v>
      </c>
      <c r="I996" s="35" t="s">
        <v>593</v>
      </c>
      <c r="J996" s="35">
        <v>0</v>
      </c>
      <c r="K996" s="35" t="s">
        <v>2332</v>
      </c>
      <c r="L996" s="35" t="s">
        <v>2582</v>
      </c>
      <c r="M996" s="35" t="s">
        <v>396</v>
      </c>
      <c r="N996" s="35" t="s">
        <v>122</v>
      </c>
      <c r="O996" s="35" t="s">
        <v>2577</v>
      </c>
      <c r="P996" s="35" t="s">
        <v>2333</v>
      </c>
      <c r="Q996" s="35" t="s">
        <v>311</v>
      </c>
      <c r="R996" s="35" t="s">
        <v>293</v>
      </c>
      <c r="S996" s="35" t="s">
        <v>294</v>
      </c>
      <c r="T996" s="35" t="s">
        <v>5061</v>
      </c>
      <c r="U996" s="35" t="s">
        <v>269</v>
      </c>
      <c r="V996" s="35">
        <v>0</v>
      </c>
      <c r="W996" s="35">
        <v>0</v>
      </c>
      <c r="X996" s="49">
        <v>0</v>
      </c>
      <c r="Y996" s="60" t="s">
        <v>2286</v>
      </c>
      <c r="Z996" s="49">
        <v>1</v>
      </c>
      <c r="AA996" s="49">
        <v>0</v>
      </c>
      <c r="AB996" s="60" t="s">
        <v>637</v>
      </c>
      <c r="AC996" s="60" t="s">
        <v>2694</v>
      </c>
      <c r="AD996" s="60" t="s">
        <v>733</v>
      </c>
      <c r="AE996" s="60" t="s">
        <v>734</v>
      </c>
      <c r="AF996" s="49">
        <v>2019</v>
      </c>
      <c r="AG996" s="60" t="s">
        <v>2570</v>
      </c>
      <c r="AH996" s="60"/>
      <c r="AI996" s="60"/>
      <c r="AJ996" s="60"/>
      <c r="AK996" s="60">
        <v>43951</v>
      </c>
      <c r="AL996" s="60"/>
      <c r="AM996" s="60" t="s">
        <v>567</v>
      </c>
      <c r="AN996" s="60" t="s">
        <v>2572</v>
      </c>
      <c r="AO996" s="60" t="s">
        <v>2695</v>
      </c>
      <c r="AP996" s="49"/>
      <c r="AQ996" s="60" t="s">
        <v>266</v>
      </c>
      <c r="AR996" s="60"/>
      <c r="AS996" s="60" t="s">
        <v>174</v>
      </c>
      <c r="AT996" s="49">
        <v>13</v>
      </c>
      <c r="AU996" s="49">
        <v>1</v>
      </c>
      <c r="AV996" s="49">
        <v>1</v>
      </c>
      <c r="AW996" s="60">
        <v>43719</v>
      </c>
      <c r="AX996" s="60" t="s">
        <v>183</v>
      </c>
      <c r="AY996" s="60">
        <v>44113.677053900465</v>
      </c>
      <c r="AZ996" s="60">
        <v>43712</v>
      </c>
      <c r="BA996" s="60">
        <v>43719</v>
      </c>
      <c r="BB996" s="60" t="s">
        <v>2693</v>
      </c>
      <c r="BC996" s="60">
        <v>43720.692280092589</v>
      </c>
      <c r="BD996" s="60">
        <v>43769</v>
      </c>
      <c r="BE996" s="60">
        <v>44255</v>
      </c>
      <c r="BF996" s="49">
        <f>IF(AND(ISBLANK(tbl_RawData_Report1[[#This Row],[REQ_ID]]),tbl_RawData_Report1[[#This Row],[RH Kit?]] = "Y"),1,COUNTIFS(tbl_RawData_Report1[RH Kit?],"Y",tbl_RawData_Report1[REQ_ID],tbl_RawData_Report1[[#This Row],[REQ_ID]]))</f>
        <v>0</v>
      </c>
      <c r="BG996" s="49">
        <f>COUNTIFS(tbl_RawData_Report1[RH Kit?],"Y",tbl_RawData_Report1[Order No.],tbl_RawData_Report1[[#This Row],[Order No.]])</f>
        <v>0</v>
      </c>
      <c r="BH996" s="49">
        <f>SUM(tbl_RawData_Report1[[#This Row],[RH Kit Req]:[RH Kit PO]])</f>
        <v>0</v>
      </c>
      <c r="BI996" s="49" t="str">
        <f>IFERROR(VLOOKUP(B996,Lookup!A:B,2,FALSE),B996)</f>
        <v xml:space="preserve"> </v>
      </c>
      <c r="BJ996" s="49" t="b">
        <f t="shared" si="15"/>
        <v>0</v>
      </c>
      <c r="BK996" s="49" t="str">
        <f>tbl_RawData_Report1[[#This Row],[Item ID]]&amp;tbl_RawData_Report1[[#This Row],[Order No.]]</f>
        <v xml:space="preserve"> 0000039247</v>
      </c>
      <c r="BL996"/>
      <c r="BM996"/>
      <c r="BN996"/>
    </row>
    <row r="997" spans="1:66" hidden="1" x14ac:dyDescent="0.25">
      <c r="A997" s="35" t="s">
        <v>8</v>
      </c>
      <c r="B997" s="35" t="s">
        <v>122</v>
      </c>
      <c r="C997" s="35">
        <v>15</v>
      </c>
      <c r="D997" s="35">
        <v>1</v>
      </c>
      <c r="E997" s="35">
        <v>2</v>
      </c>
      <c r="F997" s="35" t="s">
        <v>448</v>
      </c>
      <c r="G997" s="35" t="s">
        <v>2571</v>
      </c>
      <c r="H997" s="35" t="s">
        <v>2728</v>
      </c>
      <c r="I997" s="35" t="s">
        <v>593</v>
      </c>
      <c r="J997" s="35">
        <v>244.2</v>
      </c>
      <c r="K997" s="35" t="s">
        <v>2332</v>
      </c>
      <c r="L997" s="35" t="s">
        <v>2582</v>
      </c>
      <c r="M997" s="35" t="s">
        <v>396</v>
      </c>
      <c r="N997" s="35" t="s">
        <v>122</v>
      </c>
      <c r="O997" s="35" t="s">
        <v>4799</v>
      </c>
      <c r="P997" s="35" t="s">
        <v>2333</v>
      </c>
      <c r="Q997" s="35" t="s">
        <v>311</v>
      </c>
      <c r="R997" s="35" t="s">
        <v>293</v>
      </c>
      <c r="S997" s="35" t="s">
        <v>294</v>
      </c>
      <c r="T997" s="35" t="s">
        <v>5061</v>
      </c>
      <c r="U997" s="35" t="s">
        <v>269</v>
      </c>
      <c r="V997" s="35">
        <v>0</v>
      </c>
      <c r="W997" s="35">
        <v>0</v>
      </c>
      <c r="X997" s="49">
        <v>120</v>
      </c>
      <c r="Y997" s="60" t="s">
        <v>667</v>
      </c>
      <c r="Z997" s="49">
        <v>1</v>
      </c>
      <c r="AA997" s="49">
        <v>120</v>
      </c>
      <c r="AB997" s="60" t="s">
        <v>637</v>
      </c>
      <c r="AC997" s="60" t="s">
        <v>1560</v>
      </c>
      <c r="AD997" s="60" t="s">
        <v>733</v>
      </c>
      <c r="AE997" s="60" t="s">
        <v>734</v>
      </c>
      <c r="AF997" s="49">
        <v>2019</v>
      </c>
      <c r="AG997" s="60" t="s">
        <v>2570</v>
      </c>
      <c r="AH997" s="60"/>
      <c r="AI997" s="60"/>
      <c r="AJ997" s="60"/>
      <c r="AK997" s="60">
        <v>43951</v>
      </c>
      <c r="AL997" s="60"/>
      <c r="AM997" s="60" t="s">
        <v>567</v>
      </c>
      <c r="AN997" s="60" t="s">
        <v>2572</v>
      </c>
      <c r="AO997" s="60" t="s">
        <v>2729</v>
      </c>
      <c r="AP997" s="49"/>
      <c r="AQ997" s="60" t="s">
        <v>266</v>
      </c>
      <c r="AR997" s="60"/>
      <c r="AS997" s="60" t="s">
        <v>174</v>
      </c>
      <c r="AT997" s="49">
        <v>21</v>
      </c>
      <c r="AU997" s="49">
        <v>1</v>
      </c>
      <c r="AV997" s="49">
        <v>1</v>
      </c>
      <c r="AW997" s="60">
        <v>43719</v>
      </c>
      <c r="AX997" s="60" t="s">
        <v>183</v>
      </c>
      <c r="AY997" s="60">
        <v>44113.677053900465</v>
      </c>
      <c r="AZ997" s="60">
        <v>43712</v>
      </c>
      <c r="BA997" s="60">
        <v>43719</v>
      </c>
      <c r="BB997" s="60" t="s">
        <v>2730</v>
      </c>
      <c r="BC997" s="60">
        <v>43720.692280092589</v>
      </c>
      <c r="BD997" s="60">
        <v>43769</v>
      </c>
      <c r="BE997" s="60">
        <v>44255</v>
      </c>
      <c r="BF997" s="49">
        <f>IF(AND(ISBLANK(tbl_RawData_Report1[[#This Row],[REQ_ID]]),tbl_RawData_Report1[[#This Row],[RH Kit?]] = "Y"),1,COUNTIFS(tbl_RawData_Report1[RH Kit?],"Y",tbl_RawData_Report1[REQ_ID],tbl_RawData_Report1[[#This Row],[REQ_ID]]))</f>
        <v>0</v>
      </c>
      <c r="BG997" s="49">
        <f>COUNTIFS(tbl_RawData_Report1[RH Kit?],"Y",tbl_RawData_Report1[Order No.],tbl_RawData_Report1[[#This Row],[Order No.]])</f>
        <v>0</v>
      </c>
      <c r="BH997" s="49">
        <f>SUM(tbl_RawData_Report1[[#This Row],[RH Kit Req]:[RH Kit PO]])</f>
        <v>0</v>
      </c>
      <c r="BI997" s="49" t="str">
        <f>IFERROR(VLOOKUP(B997,Lookup!A:B,2,FALSE),B997)</f>
        <v xml:space="preserve"> </v>
      </c>
      <c r="BJ997" s="49" t="b">
        <f t="shared" si="15"/>
        <v>0</v>
      </c>
      <c r="BK997" s="49" t="str">
        <f>tbl_RawData_Report1[[#This Row],[Item ID]]&amp;tbl_RawData_Report1[[#This Row],[Order No.]]</f>
        <v xml:space="preserve"> 0000039247</v>
      </c>
      <c r="BL997"/>
      <c r="BM997"/>
      <c r="BN997"/>
    </row>
    <row r="998" spans="1:66" hidden="1" x14ac:dyDescent="0.25">
      <c r="A998" s="35" t="s">
        <v>8</v>
      </c>
      <c r="B998" s="35" t="s">
        <v>122</v>
      </c>
      <c r="C998" s="35">
        <v>15</v>
      </c>
      <c r="D998" s="35">
        <v>1</v>
      </c>
      <c r="E998" s="35">
        <v>1</v>
      </c>
      <c r="F998" s="35" t="s">
        <v>448</v>
      </c>
      <c r="G998" s="35" t="s">
        <v>2571</v>
      </c>
      <c r="H998" s="35" t="s">
        <v>2728</v>
      </c>
      <c r="I998" s="35" t="s">
        <v>593</v>
      </c>
      <c r="J998" s="35">
        <v>0</v>
      </c>
      <c r="K998" s="35" t="s">
        <v>2332</v>
      </c>
      <c r="L998" s="35" t="s">
        <v>2582</v>
      </c>
      <c r="M998" s="35" t="s">
        <v>396</v>
      </c>
      <c r="N998" s="35" t="s">
        <v>122</v>
      </c>
      <c r="O998" s="35" t="s">
        <v>2577</v>
      </c>
      <c r="P998" s="35" t="s">
        <v>2333</v>
      </c>
      <c r="Q998" s="35" t="s">
        <v>311</v>
      </c>
      <c r="R998" s="35" t="s">
        <v>293</v>
      </c>
      <c r="S998" s="35" t="s">
        <v>294</v>
      </c>
      <c r="T998" s="35" t="s">
        <v>5061</v>
      </c>
      <c r="U998" s="35" t="s">
        <v>269</v>
      </c>
      <c r="V998" s="35">
        <v>0</v>
      </c>
      <c r="W998" s="35">
        <v>0</v>
      </c>
      <c r="X998" s="49">
        <v>0</v>
      </c>
      <c r="Y998" s="60" t="s">
        <v>667</v>
      </c>
      <c r="Z998" s="49">
        <v>1</v>
      </c>
      <c r="AA998" s="49">
        <v>0</v>
      </c>
      <c r="AB998" s="60" t="s">
        <v>637</v>
      </c>
      <c r="AC998" s="60" t="s">
        <v>1560</v>
      </c>
      <c r="AD998" s="60" t="s">
        <v>733</v>
      </c>
      <c r="AE998" s="60" t="s">
        <v>734</v>
      </c>
      <c r="AF998" s="49">
        <v>2019</v>
      </c>
      <c r="AG998" s="60" t="s">
        <v>2570</v>
      </c>
      <c r="AH998" s="60"/>
      <c r="AI998" s="60"/>
      <c r="AJ998" s="60"/>
      <c r="AK998" s="60">
        <v>43951</v>
      </c>
      <c r="AL998" s="60"/>
      <c r="AM998" s="60" t="s">
        <v>567</v>
      </c>
      <c r="AN998" s="60" t="s">
        <v>2572</v>
      </c>
      <c r="AO998" s="60" t="s">
        <v>2731</v>
      </c>
      <c r="AP998" s="49"/>
      <c r="AQ998" s="60" t="s">
        <v>266</v>
      </c>
      <c r="AR998" s="60"/>
      <c r="AS998" s="60" t="s">
        <v>174</v>
      </c>
      <c r="AT998" s="49">
        <v>21</v>
      </c>
      <c r="AU998" s="49">
        <v>1</v>
      </c>
      <c r="AV998" s="49">
        <v>1</v>
      </c>
      <c r="AW998" s="60">
        <v>43719</v>
      </c>
      <c r="AX998" s="60" t="s">
        <v>183</v>
      </c>
      <c r="AY998" s="60">
        <v>44113.677053900465</v>
      </c>
      <c r="AZ998" s="60">
        <v>43712</v>
      </c>
      <c r="BA998" s="60">
        <v>43719</v>
      </c>
      <c r="BB998" s="60" t="s">
        <v>2730</v>
      </c>
      <c r="BC998" s="60">
        <v>43720.692280092589</v>
      </c>
      <c r="BD998" s="60">
        <v>43769</v>
      </c>
      <c r="BE998" s="60">
        <v>44255</v>
      </c>
      <c r="BF998" s="49">
        <f>IF(AND(ISBLANK(tbl_RawData_Report1[[#This Row],[REQ_ID]]),tbl_RawData_Report1[[#This Row],[RH Kit?]] = "Y"),1,COUNTIFS(tbl_RawData_Report1[RH Kit?],"Y",tbl_RawData_Report1[REQ_ID],tbl_RawData_Report1[[#This Row],[REQ_ID]]))</f>
        <v>0</v>
      </c>
      <c r="BG998" s="49">
        <f>COUNTIFS(tbl_RawData_Report1[RH Kit?],"Y",tbl_RawData_Report1[Order No.],tbl_RawData_Report1[[#This Row],[Order No.]])</f>
        <v>0</v>
      </c>
      <c r="BH998" s="49">
        <f>SUM(tbl_RawData_Report1[[#This Row],[RH Kit Req]:[RH Kit PO]])</f>
        <v>0</v>
      </c>
      <c r="BI998" s="49" t="str">
        <f>IFERROR(VLOOKUP(B998,Lookup!A:B,2,FALSE),B998)</f>
        <v xml:space="preserve"> </v>
      </c>
      <c r="BJ998" s="49" t="b">
        <f t="shared" si="15"/>
        <v>0</v>
      </c>
      <c r="BK998" s="49" t="str">
        <f>tbl_RawData_Report1[[#This Row],[Item ID]]&amp;tbl_RawData_Report1[[#This Row],[Order No.]]</f>
        <v xml:space="preserve"> 0000039247</v>
      </c>
      <c r="BL998"/>
      <c r="BM998"/>
      <c r="BN998"/>
    </row>
    <row r="999" spans="1:66" hidden="1" x14ac:dyDescent="0.25">
      <c r="A999" s="35" t="s">
        <v>8</v>
      </c>
      <c r="B999" s="35" t="s">
        <v>122</v>
      </c>
      <c r="C999" s="35">
        <v>7</v>
      </c>
      <c r="D999" s="35">
        <v>1</v>
      </c>
      <c r="E999" s="35">
        <v>2</v>
      </c>
      <c r="F999" s="35" t="s">
        <v>448</v>
      </c>
      <c r="G999" s="35" t="s">
        <v>2571</v>
      </c>
      <c r="H999" s="35" t="s">
        <v>2691</v>
      </c>
      <c r="I999" s="35" t="s">
        <v>593</v>
      </c>
      <c r="J999" s="35">
        <v>45.21</v>
      </c>
      <c r="K999" s="35" t="s">
        <v>2332</v>
      </c>
      <c r="L999" s="35" t="s">
        <v>2582</v>
      </c>
      <c r="M999" s="35" t="s">
        <v>396</v>
      </c>
      <c r="N999" s="35" t="s">
        <v>122</v>
      </c>
      <c r="O999" s="35" t="s">
        <v>4799</v>
      </c>
      <c r="P999" s="35" t="s">
        <v>2333</v>
      </c>
      <c r="Q999" s="35" t="s">
        <v>311</v>
      </c>
      <c r="R999" s="35" t="s">
        <v>293</v>
      </c>
      <c r="S999" s="35" t="s">
        <v>294</v>
      </c>
      <c r="T999" s="35" t="s">
        <v>5061</v>
      </c>
      <c r="U999" s="35" t="s">
        <v>269</v>
      </c>
      <c r="V999" s="35">
        <v>0</v>
      </c>
      <c r="W999" s="35">
        <v>0</v>
      </c>
      <c r="X999" s="49">
        <v>30</v>
      </c>
      <c r="Y999" s="60" t="s">
        <v>2286</v>
      </c>
      <c r="Z999" s="49">
        <v>1</v>
      </c>
      <c r="AA999" s="49">
        <v>30</v>
      </c>
      <c r="AB999" s="60" t="s">
        <v>637</v>
      </c>
      <c r="AC999" s="60" t="s">
        <v>2694</v>
      </c>
      <c r="AD999" s="60" t="s">
        <v>733</v>
      </c>
      <c r="AE999" s="60" t="s">
        <v>734</v>
      </c>
      <c r="AF999" s="49">
        <v>2019</v>
      </c>
      <c r="AG999" s="60" t="s">
        <v>2570</v>
      </c>
      <c r="AH999" s="60"/>
      <c r="AI999" s="60"/>
      <c r="AJ999" s="60"/>
      <c r="AK999" s="60">
        <v>43951</v>
      </c>
      <c r="AL999" s="60"/>
      <c r="AM999" s="60" t="s">
        <v>567</v>
      </c>
      <c r="AN999" s="60" t="s">
        <v>2572</v>
      </c>
      <c r="AO999" s="60" t="s">
        <v>2692</v>
      </c>
      <c r="AP999" s="49"/>
      <c r="AQ999" s="60" t="s">
        <v>266</v>
      </c>
      <c r="AR999" s="60"/>
      <c r="AS999" s="60" t="s">
        <v>174</v>
      </c>
      <c r="AT999" s="49">
        <v>13</v>
      </c>
      <c r="AU999" s="49">
        <v>1</v>
      </c>
      <c r="AV999" s="49">
        <v>1</v>
      </c>
      <c r="AW999" s="60">
        <v>43719</v>
      </c>
      <c r="AX999" s="60" t="s">
        <v>183</v>
      </c>
      <c r="AY999" s="60">
        <v>44113.677053900465</v>
      </c>
      <c r="AZ999" s="60">
        <v>43712</v>
      </c>
      <c r="BA999" s="60">
        <v>43719</v>
      </c>
      <c r="BB999" s="60" t="s">
        <v>2693</v>
      </c>
      <c r="BC999" s="60">
        <v>43720.692280092589</v>
      </c>
      <c r="BD999" s="60">
        <v>43769</v>
      </c>
      <c r="BE999" s="60">
        <v>44255</v>
      </c>
      <c r="BF999" s="49">
        <f>IF(AND(ISBLANK(tbl_RawData_Report1[[#This Row],[REQ_ID]]),tbl_RawData_Report1[[#This Row],[RH Kit?]] = "Y"),1,COUNTIFS(tbl_RawData_Report1[RH Kit?],"Y",tbl_RawData_Report1[REQ_ID],tbl_RawData_Report1[[#This Row],[REQ_ID]]))</f>
        <v>0</v>
      </c>
      <c r="BG999" s="49">
        <f>COUNTIFS(tbl_RawData_Report1[RH Kit?],"Y",tbl_RawData_Report1[Order No.],tbl_RawData_Report1[[#This Row],[Order No.]])</f>
        <v>0</v>
      </c>
      <c r="BH999" s="49">
        <f>SUM(tbl_RawData_Report1[[#This Row],[RH Kit Req]:[RH Kit PO]])</f>
        <v>0</v>
      </c>
      <c r="BI999" s="49" t="str">
        <f>IFERROR(VLOOKUP(B999,Lookup!A:B,2,FALSE),B999)</f>
        <v xml:space="preserve"> </v>
      </c>
      <c r="BJ999" s="49" t="b">
        <f t="shared" si="15"/>
        <v>0</v>
      </c>
      <c r="BK999" s="49" t="str">
        <f>tbl_RawData_Report1[[#This Row],[Item ID]]&amp;tbl_RawData_Report1[[#This Row],[Order No.]]</f>
        <v xml:space="preserve"> 0000039247</v>
      </c>
      <c r="BL999"/>
      <c r="BM999"/>
      <c r="BN999"/>
    </row>
    <row r="1000" spans="1:66" hidden="1" x14ac:dyDescent="0.25">
      <c r="A1000" s="35" t="s">
        <v>8</v>
      </c>
      <c r="B1000" s="35" t="s">
        <v>122</v>
      </c>
      <c r="C1000" s="35">
        <v>16</v>
      </c>
      <c r="D1000" s="35">
        <v>1</v>
      </c>
      <c r="E1000" s="35">
        <v>1</v>
      </c>
      <c r="F1000" s="35" t="s">
        <v>448</v>
      </c>
      <c r="G1000" s="35" t="s">
        <v>2571</v>
      </c>
      <c r="H1000" s="35" t="s">
        <v>2732</v>
      </c>
      <c r="I1000" s="35" t="s">
        <v>593</v>
      </c>
      <c r="J1000" s="35">
        <v>0</v>
      </c>
      <c r="K1000" s="35" t="s">
        <v>2332</v>
      </c>
      <c r="L1000" s="35" t="s">
        <v>2582</v>
      </c>
      <c r="M1000" s="35" t="s">
        <v>396</v>
      </c>
      <c r="N1000" s="35" t="s">
        <v>122</v>
      </c>
      <c r="O1000" s="35" t="s">
        <v>2577</v>
      </c>
      <c r="P1000" s="35" t="s">
        <v>2333</v>
      </c>
      <c r="Q1000" s="35" t="s">
        <v>311</v>
      </c>
      <c r="R1000" s="35" t="s">
        <v>293</v>
      </c>
      <c r="S1000" s="35" t="s">
        <v>294</v>
      </c>
      <c r="T1000" s="35" t="s">
        <v>5061</v>
      </c>
      <c r="U1000" s="35" t="s">
        <v>269</v>
      </c>
      <c r="V1000" s="35">
        <v>0</v>
      </c>
      <c r="W1000" s="35">
        <v>0</v>
      </c>
      <c r="X1000" s="49">
        <v>0</v>
      </c>
      <c r="Y1000" s="60" t="s">
        <v>2316</v>
      </c>
      <c r="Z1000" s="49">
        <v>1</v>
      </c>
      <c r="AA1000" s="49">
        <v>0</v>
      </c>
      <c r="AB1000" s="60" t="s">
        <v>637</v>
      </c>
      <c r="AC1000" s="60" t="s">
        <v>660</v>
      </c>
      <c r="AD1000" s="60" t="s">
        <v>733</v>
      </c>
      <c r="AE1000" s="60" t="s">
        <v>734</v>
      </c>
      <c r="AF1000" s="49">
        <v>2019</v>
      </c>
      <c r="AG1000" s="60" t="s">
        <v>2570</v>
      </c>
      <c r="AH1000" s="60"/>
      <c r="AI1000" s="60"/>
      <c r="AJ1000" s="60"/>
      <c r="AK1000" s="60">
        <v>43951</v>
      </c>
      <c r="AL1000" s="60"/>
      <c r="AM1000" s="60" t="s">
        <v>567</v>
      </c>
      <c r="AN1000" s="60" t="s">
        <v>2572</v>
      </c>
      <c r="AO1000" s="60" t="s">
        <v>2733</v>
      </c>
      <c r="AP1000" s="49"/>
      <c r="AQ1000" s="60" t="s">
        <v>266</v>
      </c>
      <c r="AR1000" s="60"/>
      <c r="AS1000" s="60" t="s">
        <v>174</v>
      </c>
      <c r="AT1000" s="49">
        <v>22</v>
      </c>
      <c r="AU1000" s="49">
        <v>1</v>
      </c>
      <c r="AV1000" s="49">
        <v>1</v>
      </c>
      <c r="AW1000" s="60">
        <v>43719</v>
      </c>
      <c r="AX1000" s="60" t="s">
        <v>183</v>
      </c>
      <c r="AY1000" s="60">
        <v>44113.677053900465</v>
      </c>
      <c r="AZ1000" s="60">
        <v>43712</v>
      </c>
      <c r="BA1000" s="60">
        <v>43719</v>
      </c>
      <c r="BB1000" s="60" t="s">
        <v>2734</v>
      </c>
      <c r="BC1000" s="60">
        <v>43720.692280092589</v>
      </c>
      <c r="BD1000" s="60">
        <v>43769</v>
      </c>
      <c r="BE1000" s="60">
        <v>44255</v>
      </c>
      <c r="BF1000" s="49">
        <f>IF(AND(ISBLANK(tbl_RawData_Report1[[#This Row],[REQ_ID]]),tbl_RawData_Report1[[#This Row],[RH Kit?]] = "Y"),1,COUNTIFS(tbl_RawData_Report1[RH Kit?],"Y",tbl_RawData_Report1[REQ_ID],tbl_RawData_Report1[[#This Row],[REQ_ID]]))</f>
        <v>0</v>
      </c>
      <c r="BG1000" s="49">
        <f>COUNTIFS(tbl_RawData_Report1[RH Kit?],"Y",tbl_RawData_Report1[Order No.],tbl_RawData_Report1[[#This Row],[Order No.]])</f>
        <v>0</v>
      </c>
      <c r="BH1000" s="49">
        <f>SUM(tbl_RawData_Report1[[#This Row],[RH Kit Req]:[RH Kit PO]])</f>
        <v>0</v>
      </c>
      <c r="BI1000" s="49" t="str">
        <f>IFERROR(VLOOKUP(B1000,Lookup!A:B,2,FALSE),B1000)</f>
        <v xml:space="preserve"> </v>
      </c>
      <c r="BJ1000" s="49" t="b">
        <f t="shared" si="15"/>
        <v>0</v>
      </c>
      <c r="BK1000" s="49" t="str">
        <f>tbl_RawData_Report1[[#This Row],[Item ID]]&amp;tbl_RawData_Report1[[#This Row],[Order No.]]</f>
        <v xml:space="preserve"> 0000039247</v>
      </c>
      <c r="BL1000"/>
      <c r="BM1000"/>
      <c r="BN1000"/>
    </row>
    <row r="1001" spans="1:66" hidden="1" x14ac:dyDescent="0.25">
      <c r="A1001" s="35" t="s">
        <v>8</v>
      </c>
      <c r="B1001" s="35" t="s">
        <v>122</v>
      </c>
      <c r="C1001" s="35">
        <v>13</v>
      </c>
      <c r="D1001" s="35">
        <v>1</v>
      </c>
      <c r="E1001" s="35">
        <v>1</v>
      </c>
      <c r="F1001" s="35" t="s">
        <v>448</v>
      </c>
      <c r="G1001" s="35" t="s">
        <v>2571</v>
      </c>
      <c r="H1001" s="35" t="s">
        <v>2704</v>
      </c>
      <c r="I1001" s="35" t="s">
        <v>593</v>
      </c>
      <c r="J1001" s="35">
        <v>0</v>
      </c>
      <c r="K1001" s="35" t="s">
        <v>2332</v>
      </c>
      <c r="L1001" s="35" t="s">
        <v>2582</v>
      </c>
      <c r="M1001" s="35" t="s">
        <v>396</v>
      </c>
      <c r="N1001" s="35" t="s">
        <v>122</v>
      </c>
      <c r="O1001" s="35" t="s">
        <v>2577</v>
      </c>
      <c r="P1001" s="35" t="s">
        <v>2333</v>
      </c>
      <c r="Q1001" s="35" t="s">
        <v>311</v>
      </c>
      <c r="R1001" s="35" t="s">
        <v>293</v>
      </c>
      <c r="S1001" s="35" t="s">
        <v>294</v>
      </c>
      <c r="T1001" s="35" t="s">
        <v>5061</v>
      </c>
      <c r="U1001" s="35" t="s">
        <v>269</v>
      </c>
      <c r="V1001" s="35">
        <v>0</v>
      </c>
      <c r="W1001" s="35">
        <v>0</v>
      </c>
      <c r="X1001" s="49">
        <v>0</v>
      </c>
      <c r="Y1001" s="60" t="s">
        <v>667</v>
      </c>
      <c r="Z1001" s="49">
        <v>1</v>
      </c>
      <c r="AA1001" s="49">
        <v>0</v>
      </c>
      <c r="AB1001" s="60" t="s">
        <v>637</v>
      </c>
      <c r="AC1001" s="60" t="s">
        <v>1560</v>
      </c>
      <c r="AD1001" s="60" t="s">
        <v>733</v>
      </c>
      <c r="AE1001" s="60" t="s">
        <v>734</v>
      </c>
      <c r="AF1001" s="49">
        <v>2019</v>
      </c>
      <c r="AG1001" s="60" t="s">
        <v>2570</v>
      </c>
      <c r="AH1001" s="60"/>
      <c r="AI1001" s="60"/>
      <c r="AJ1001" s="60"/>
      <c r="AK1001" s="60">
        <v>43951</v>
      </c>
      <c r="AL1001" s="60"/>
      <c r="AM1001" s="60" t="s">
        <v>567</v>
      </c>
      <c r="AN1001" s="60" t="s">
        <v>2572</v>
      </c>
      <c r="AO1001" s="60" t="s">
        <v>2705</v>
      </c>
      <c r="AP1001" s="49"/>
      <c r="AQ1001" s="60" t="s">
        <v>266</v>
      </c>
      <c r="AR1001" s="60"/>
      <c r="AS1001" s="60" t="s">
        <v>174</v>
      </c>
      <c r="AT1001" s="49">
        <v>19</v>
      </c>
      <c r="AU1001" s="49">
        <v>1</v>
      </c>
      <c r="AV1001" s="49">
        <v>1</v>
      </c>
      <c r="AW1001" s="60">
        <v>43719</v>
      </c>
      <c r="AX1001" s="60" t="s">
        <v>183</v>
      </c>
      <c r="AY1001" s="60">
        <v>44113.677053900465</v>
      </c>
      <c r="AZ1001" s="60">
        <v>43712</v>
      </c>
      <c r="BA1001" s="60">
        <v>43719</v>
      </c>
      <c r="BB1001" s="60" t="s">
        <v>2706</v>
      </c>
      <c r="BC1001" s="60">
        <v>43720.692280092589</v>
      </c>
      <c r="BD1001" s="60">
        <v>43769</v>
      </c>
      <c r="BE1001" s="60">
        <v>44255</v>
      </c>
      <c r="BF1001" s="49">
        <f>IF(AND(ISBLANK(tbl_RawData_Report1[[#This Row],[REQ_ID]]),tbl_RawData_Report1[[#This Row],[RH Kit?]] = "Y"),1,COUNTIFS(tbl_RawData_Report1[RH Kit?],"Y",tbl_RawData_Report1[REQ_ID],tbl_RawData_Report1[[#This Row],[REQ_ID]]))</f>
        <v>0</v>
      </c>
      <c r="BG1001" s="49">
        <f>COUNTIFS(tbl_RawData_Report1[RH Kit?],"Y",tbl_RawData_Report1[Order No.],tbl_RawData_Report1[[#This Row],[Order No.]])</f>
        <v>0</v>
      </c>
      <c r="BH1001" s="49">
        <f>SUM(tbl_RawData_Report1[[#This Row],[RH Kit Req]:[RH Kit PO]])</f>
        <v>0</v>
      </c>
      <c r="BI1001" s="49" t="str">
        <f>IFERROR(VLOOKUP(B1001,Lookup!A:B,2,FALSE),B1001)</f>
        <v xml:space="preserve"> </v>
      </c>
      <c r="BJ1001" s="49" t="b">
        <f t="shared" si="15"/>
        <v>0</v>
      </c>
      <c r="BK1001" s="49" t="str">
        <f>tbl_RawData_Report1[[#This Row],[Item ID]]&amp;tbl_RawData_Report1[[#This Row],[Order No.]]</f>
        <v xml:space="preserve"> 0000039247</v>
      </c>
      <c r="BL1001"/>
      <c r="BM1001"/>
      <c r="BN1001"/>
    </row>
    <row r="1002" spans="1:66" hidden="1" x14ac:dyDescent="0.25">
      <c r="A1002" s="35" t="s">
        <v>8</v>
      </c>
      <c r="B1002" s="35" t="s">
        <v>122</v>
      </c>
      <c r="C1002" s="35">
        <v>12</v>
      </c>
      <c r="D1002" s="35">
        <v>1</v>
      </c>
      <c r="E1002" s="35">
        <v>1</v>
      </c>
      <c r="F1002" s="35" t="s">
        <v>448</v>
      </c>
      <c r="G1002" s="35" t="s">
        <v>2571</v>
      </c>
      <c r="H1002" s="35" t="s">
        <v>2700</v>
      </c>
      <c r="I1002" s="35" t="s">
        <v>593</v>
      </c>
      <c r="J1002" s="35">
        <v>0</v>
      </c>
      <c r="K1002" s="35" t="s">
        <v>2332</v>
      </c>
      <c r="L1002" s="35" t="s">
        <v>2582</v>
      </c>
      <c r="M1002" s="35" t="s">
        <v>396</v>
      </c>
      <c r="N1002" s="35" t="s">
        <v>122</v>
      </c>
      <c r="O1002" s="35" t="s">
        <v>2577</v>
      </c>
      <c r="P1002" s="35" t="s">
        <v>2333</v>
      </c>
      <c r="Q1002" s="35" t="s">
        <v>311</v>
      </c>
      <c r="R1002" s="35" t="s">
        <v>293</v>
      </c>
      <c r="S1002" s="35" t="s">
        <v>294</v>
      </c>
      <c r="T1002" s="35" t="s">
        <v>5061</v>
      </c>
      <c r="U1002" s="35" t="s">
        <v>269</v>
      </c>
      <c r="V1002" s="35">
        <v>0</v>
      </c>
      <c r="W1002" s="35">
        <v>0</v>
      </c>
      <c r="X1002" s="49">
        <v>0</v>
      </c>
      <c r="Y1002" s="60" t="s">
        <v>2319</v>
      </c>
      <c r="Z1002" s="49">
        <v>1</v>
      </c>
      <c r="AA1002" s="49">
        <v>0</v>
      </c>
      <c r="AB1002" s="60" t="s">
        <v>637</v>
      </c>
      <c r="AC1002" s="60" t="s">
        <v>1560</v>
      </c>
      <c r="AD1002" s="60" t="s">
        <v>733</v>
      </c>
      <c r="AE1002" s="60" t="s">
        <v>734</v>
      </c>
      <c r="AF1002" s="49">
        <v>2019</v>
      </c>
      <c r="AG1002" s="60" t="s">
        <v>2570</v>
      </c>
      <c r="AH1002" s="60"/>
      <c r="AI1002" s="60"/>
      <c r="AJ1002" s="60"/>
      <c r="AK1002" s="60">
        <v>43951</v>
      </c>
      <c r="AL1002" s="60"/>
      <c r="AM1002" s="60" t="s">
        <v>567</v>
      </c>
      <c r="AN1002" s="60" t="s">
        <v>2572</v>
      </c>
      <c r="AO1002" s="60" t="s">
        <v>2701</v>
      </c>
      <c r="AP1002" s="49"/>
      <c r="AQ1002" s="60" t="s">
        <v>266</v>
      </c>
      <c r="AR1002" s="60"/>
      <c r="AS1002" s="60" t="s">
        <v>174</v>
      </c>
      <c r="AT1002" s="49">
        <v>18</v>
      </c>
      <c r="AU1002" s="49">
        <v>1</v>
      </c>
      <c r="AV1002" s="49">
        <v>1</v>
      </c>
      <c r="AW1002" s="60">
        <v>43719</v>
      </c>
      <c r="AX1002" s="60" t="s">
        <v>183</v>
      </c>
      <c r="AY1002" s="60">
        <v>44113.677053900465</v>
      </c>
      <c r="AZ1002" s="60">
        <v>43712</v>
      </c>
      <c r="BA1002" s="60">
        <v>43719</v>
      </c>
      <c r="BB1002" s="60" t="s">
        <v>2702</v>
      </c>
      <c r="BC1002" s="60">
        <v>43720.692280092589</v>
      </c>
      <c r="BD1002" s="60">
        <v>43769</v>
      </c>
      <c r="BE1002" s="60">
        <v>44255</v>
      </c>
      <c r="BF1002" s="49">
        <f>IF(AND(ISBLANK(tbl_RawData_Report1[[#This Row],[REQ_ID]]),tbl_RawData_Report1[[#This Row],[RH Kit?]] = "Y"),1,COUNTIFS(tbl_RawData_Report1[RH Kit?],"Y",tbl_RawData_Report1[REQ_ID],tbl_RawData_Report1[[#This Row],[REQ_ID]]))</f>
        <v>0</v>
      </c>
      <c r="BG1002" s="49">
        <f>COUNTIFS(tbl_RawData_Report1[RH Kit?],"Y",tbl_RawData_Report1[Order No.],tbl_RawData_Report1[[#This Row],[Order No.]])</f>
        <v>0</v>
      </c>
      <c r="BH1002" s="49">
        <f>SUM(tbl_RawData_Report1[[#This Row],[RH Kit Req]:[RH Kit PO]])</f>
        <v>0</v>
      </c>
      <c r="BI1002" s="49" t="str">
        <f>IFERROR(VLOOKUP(B1002,Lookup!A:B,2,FALSE),B1002)</f>
        <v xml:space="preserve"> </v>
      </c>
      <c r="BJ1002" s="49" t="b">
        <f t="shared" si="15"/>
        <v>0</v>
      </c>
      <c r="BK1002" s="49" t="str">
        <f>tbl_RawData_Report1[[#This Row],[Item ID]]&amp;tbl_RawData_Report1[[#This Row],[Order No.]]</f>
        <v xml:space="preserve"> 0000039247</v>
      </c>
      <c r="BL1002"/>
      <c r="BM1002"/>
      <c r="BN1002"/>
    </row>
    <row r="1003" spans="1:66" hidden="1" x14ac:dyDescent="0.25">
      <c r="A1003" s="35" t="s">
        <v>8</v>
      </c>
      <c r="B1003" s="35" t="s">
        <v>122</v>
      </c>
      <c r="C1003" s="35">
        <v>1</v>
      </c>
      <c r="D1003" s="35">
        <v>1</v>
      </c>
      <c r="E1003" s="35">
        <v>1</v>
      </c>
      <c r="F1003" s="35" t="s">
        <v>448</v>
      </c>
      <c r="G1003" s="35" t="s">
        <v>2571</v>
      </c>
      <c r="H1003" s="35" t="s">
        <v>2683</v>
      </c>
      <c r="I1003" s="35" t="s">
        <v>593</v>
      </c>
      <c r="J1003" s="35">
        <v>0</v>
      </c>
      <c r="K1003" s="35" t="s">
        <v>2332</v>
      </c>
      <c r="L1003" s="35" t="s">
        <v>2576</v>
      </c>
      <c r="M1003" s="35" t="s">
        <v>396</v>
      </c>
      <c r="N1003" s="35" t="s">
        <v>122</v>
      </c>
      <c r="O1003" s="35" t="s">
        <v>2577</v>
      </c>
      <c r="P1003" s="35" t="s">
        <v>2333</v>
      </c>
      <c r="Q1003" s="35" t="s">
        <v>311</v>
      </c>
      <c r="R1003" s="35" t="s">
        <v>293</v>
      </c>
      <c r="S1003" s="35" t="s">
        <v>294</v>
      </c>
      <c r="T1003" s="35" t="s">
        <v>5061</v>
      </c>
      <c r="U1003" s="35" t="s">
        <v>269</v>
      </c>
      <c r="V1003" s="35">
        <v>0</v>
      </c>
      <c r="W1003" s="35">
        <v>0</v>
      </c>
      <c r="X1003" s="49">
        <v>0</v>
      </c>
      <c r="Y1003" s="60" t="s">
        <v>2316</v>
      </c>
      <c r="Z1003" s="49">
        <v>1</v>
      </c>
      <c r="AA1003" s="49">
        <v>0</v>
      </c>
      <c r="AB1003" s="60" t="s">
        <v>637</v>
      </c>
      <c r="AC1003" s="60" t="s">
        <v>2198</v>
      </c>
      <c r="AD1003" s="60" t="s">
        <v>733</v>
      </c>
      <c r="AE1003" s="60" t="s">
        <v>734</v>
      </c>
      <c r="AF1003" s="49">
        <v>2019</v>
      </c>
      <c r="AG1003" s="60" t="s">
        <v>2570</v>
      </c>
      <c r="AH1003" s="60"/>
      <c r="AI1003" s="60"/>
      <c r="AJ1003" s="60"/>
      <c r="AK1003" s="60">
        <v>43951</v>
      </c>
      <c r="AL1003" s="60"/>
      <c r="AM1003" s="60" t="s">
        <v>567</v>
      </c>
      <c r="AN1003" s="60" t="s">
        <v>2572</v>
      </c>
      <c r="AO1003" s="60" t="s">
        <v>2686</v>
      </c>
      <c r="AP1003" s="49"/>
      <c r="AQ1003" s="60" t="s">
        <v>266</v>
      </c>
      <c r="AR1003" s="60"/>
      <c r="AS1003" s="60" t="s">
        <v>174</v>
      </c>
      <c r="AT1003" s="49">
        <v>5</v>
      </c>
      <c r="AU1003" s="49">
        <v>1</v>
      </c>
      <c r="AV1003" s="49">
        <v>1</v>
      </c>
      <c r="AW1003" s="60">
        <v>43719</v>
      </c>
      <c r="AX1003" s="60" t="s">
        <v>183</v>
      </c>
      <c r="AY1003" s="60">
        <v>44113.677053900465</v>
      </c>
      <c r="AZ1003" s="60">
        <v>43712</v>
      </c>
      <c r="BA1003" s="60">
        <v>43719</v>
      </c>
      <c r="BB1003" s="60" t="s">
        <v>2685</v>
      </c>
      <c r="BC1003" s="60">
        <v>43720.692280092589</v>
      </c>
      <c r="BD1003" s="60">
        <v>43769</v>
      </c>
      <c r="BE1003" s="60">
        <v>44377</v>
      </c>
      <c r="BF1003" s="49">
        <f>IF(AND(ISBLANK(tbl_RawData_Report1[[#This Row],[REQ_ID]]),tbl_RawData_Report1[[#This Row],[RH Kit?]] = "Y"),1,COUNTIFS(tbl_RawData_Report1[RH Kit?],"Y",tbl_RawData_Report1[REQ_ID],tbl_RawData_Report1[[#This Row],[REQ_ID]]))</f>
        <v>0</v>
      </c>
      <c r="BG1003" s="49">
        <f>COUNTIFS(tbl_RawData_Report1[RH Kit?],"Y",tbl_RawData_Report1[Order No.],tbl_RawData_Report1[[#This Row],[Order No.]])</f>
        <v>0</v>
      </c>
      <c r="BH1003" s="49">
        <f>SUM(tbl_RawData_Report1[[#This Row],[RH Kit Req]:[RH Kit PO]])</f>
        <v>0</v>
      </c>
      <c r="BI1003" s="49" t="str">
        <f>IFERROR(VLOOKUP(B1003,Lookup!A:B,2,FALSE),B1003)</f>
        <v xml:space="preserve"> </v>
      </c>
      <c r="BJ1003" s="49" t="b">
        <f t="shared" si="15"/>
        <v>0</v>
      </c>
      <c r="BK1003" s="49" t="str">
        <f>tbl_RawData_Report1[[#This Row],[Item ID]]&amp;tbl_RawData_Report1[[#This Row],[Order No.]]</f>
        <v xml:space="preserve"> 0000039247</v>
      </c>
      <c r="BL1003"/>
      <c r="BM1003"/>
      <c r="BN1003"/>
    </row>
    <row r="1004" spans="1:66" hidden="1" x14ac:dyDescent="0.25">
      <c r="A1004" s="35" t="s">
        <v>8</v>
      </c>
      <c r="B1004" s="35" t="s">
        <v>122</v>
      </c>
      <c r="C1004" s="35">
        <v>10</v>
      </c>
      <c r="D1004" s="35">
        <v>1</v>
      </c>
      <c r="E1004" s="35">
        <v>1</v>
      </c>
      <c r="F1004" s="35" t="s">
        <v>448</v>
      </c>
      <c r="G1004" s="35" t="s">
        <v>2571</v>
      </c>
      <c r="H1004" s="35" t="s">
        <v>2696</v>
      </c>
      <c r="I1004" s="35" t="s">
        <v>593</v>
      </c>
      <c r="J1004" s="35">
        <v>0</v>
      </c>
      <c r="K1004" s="35" t="s">
        <v>2332</v>
      </c>
      <c r="L1004" s="35" t="s">
        <v>2582</v>
      </c>
      <c r="M1004" s="35" t="s">
        <v>396</v>
      </c>
      <c r="N1004" s="35" t="s">
        <v>122</v>
      </c>
      <c r="O1004" s="35" t="s">
        <v>2577</v>
      </c>
      <c r="P1004" s="35" t="s">
        <v>2333</v>
      </c>
      <c r="Q1004" s="35" t="s">
        <v>311</v>
      </c>
      <c r="R1004" s="35" t="s">
        <v>293</v>
      </c>
      <c r="S1004" s="35" t="s">
        <v>294</v>
      </c>
      <c r="T1004" s="35" t="s">
        <v>5061</v>
      </c>
      <c r="U1004" s="35" t="s">
        <v>269</v>
      </c>
      <c r="V1004" s="35">
        <v>0</v>
      </c>
      <c r="W1004" s="35">
        <v>0</v>
      </c>
      <c r="X1004" s="49">
        <v>0</v>
      </c>
      <c r="Y1004" s="60" t="s">
        <v>2286</v>
      </c>
      <c r="Z1004" s="49">
        <v>1</v>
      </c>
      <c r="AA1004" s="49">
        <v>0</v>
      </c>
      <c r="AB1004" s="60" t="s">
        <v>637</v>
      </c>
      <c r="AC1004" s="60" t="s">
        <v>761</v>
      </c>
      <c r="AD1004" s="60" t="s">
        <v>733</v>
      </c>
      <c r="AE1004" s="60" t="s">
        <v>734</v>
      </c>
      <c r="AF1004" s="49">
        <v>2019</v>
      </c>
      <c r="AG1004" s="60" t="s">
        <v>2570</v>
      </c>
      <c r="AH1004" s="60"/>
      <c r="AI1004" s="60"/>
      <c r="AJ1004" s="60"/>
      <c r="AK1004" s="60">
        <v>43951</v>
      </c>
      <c r="AL1004" s="60"/>
      <c r="AM1004" s="60" t="s">
        <v>567</v>
      </c>
      <c r="AN1004" s="60" t="s">
        <v>2572</v>
      </c>
      <c r="AO1004" s="60" t="s">
        <v>2699</v>
      </c>
      <c r="AP1004" s="49"/>
      <c r="AQ1004" s="60" t="s">
        <v>266</v>
      </c>
      <c r="AR1004" s="60"/>
      <c r="AS1004" s="60" t="s">
        <v>174</v>
      </c>
      <c r="AT1004" s="49">
        <v>16</v>
      </c>
      <c r="AU1004" s="49">
        <v>1</v>
      </c>
      <c r="AV1004" s="49">
        <v>1</v>
      </c>
      <c r="AW1004" s="60">
        <v>43719</v>
      </c>
      <c r="AX1004" s="60" t="s">
        <v>183</v>
      </c>
      <c r="AY1004" s="60">
        <v>44113.677053900465</v>
      </c>
      <c r="AZ1004" s="60">
        <v>43712</v>
      </c>
      <c r="BA1004" s="60">
        <v>43719</v>
      </c>
      <c r="BB1004" s="60" t="s">
        <v>2698</v>
      </c>
      <c r="BC1004" s="60">
        <v>43720.692280092589</v>
      </c>
      <c r="BD1004" s="60">
        <v>43769</v>
      </c>
      <c r="BE1004" s="60">
        <v>44255</v>
      </c>
      <c r="BF1004" s="49">
        <f>IF(AND(ISBLANK(tbl_RawData_Report1[[#This Row],[REQ_ID]]),tbl_RawData_Report1[[#This Row],[RH Kit?]] = "Y"),1,COUNTIFS(tbl_RawData_Report1[RH Kit?],"Y",tbl_RawData_Report1[REQ_ID],tbl_RawData_Report1[[#This Row],[REQ_ID]]))</f>
        <v>0</v>
      </c>
      <c r="BG1004" s="49">
        <f>COUNTIFS(tbl_RawData_Report1[RH Kit?],"Y",tbl_RawData_Report1[Order No.],tbl_RawData_Report1[[#This Row],[Order No.]])</f>
        <v>0</v>
      </c>
      <c r="BH1004" s="49">
        <f>SUM(tbl_RawData_Report1[[#This Row],[RH Kit Req]:[RH Kit PO]])</f>
        <v>0</v>
      </c>
      <c r="BI1004" s="49" t="str">
        <f>IFERROR(VLOOKUP(B1004,Lookup!A:B,2,FALSE),B1004)</f>
        <v xml:space="preserve"> </v>
      </c>
      <c r="BJ1004" s="49" t="b">
        <f t="shared" si="15"/>
        <v>0</v>
      </c>
      <c r="BK1004" s="49" t="str">
        <f>tbl_RawData_Report1[[#This Row],[Item ID]]&amp;tbl_RawData_Report1[[#This Row],[Order No.]]</f>
        <v xml:space="preserve"> 0000039247</v>
      </c>
      <c r="BL1004"/>
      <c r="BM1004"/>
      <c r="BN1004"/>
    </row>
    <row r="1005" spans="1:66" hidden="1" x14ac:dyDescent="0.25">
      <c r="A1005" s="35" t="s">
        <v>8</v>
      </c>
      <c r="B1005" s="35" t="s">
        <v>122</v>
      </c>
      <c r="C1005" s="35">
        <v>12</v>
      </c>
      <c r="D1005" s="35">
        <v>1</v>
      </c>
      <c r="E1005" s="35">
        <v>2</v>
      </c>
      <c r="F1005" s="35" t="s">
        <v>448</v>
      </c>
      <c r="G1005" s="35" t="s">
        <v>2571</v>
      </c>
      <c r="H1005" s="35" t="s">
        <v>2700</v>
      </c>
      <c r="I1005" s="35" t="s">
        <v>593</v>
      </c>
      <c r="J1005" s="35">
        <v>17.16</v>
      </c>
      <c r="K1005" s="35" t="s">
        <v>2332</v>
      </c>
      <c r="L1005" s="35" t="s">
        <v>2582</v>
      </c>
      <c r="M1005" s="35" t="s">
        <v>396</v>
      </c>
      <c r="N1005" s="35" t="s">
        <v>122</v>
      </c>
      <c r="O1005" s="35" t="s">
        <v>4799</v>
      </c>
      <c r="P1005" s="35" t="s">
        <v>2333</v>
      </c>
      <c r="Q1005" s="35" t="s">
        <v>311</v>
      </c>
      <c r="R1005" s="35" t="s">
        <v>293</v>
      </c>
      <c r="S1005" s="35" t="s">
        <v>294</v>
      </c>
      <c r="T1005" s="35" t="s">
        <v>5061</v>
      </c>
      <c r="U1005" s="35" t="s">
        <v>269</v>
      </c>
      <c r="V1005" s="35">
        <v>0</v>
      </c>
      <c r="W1005" s="35">
        <v>0</v>
      </c>
      <c r="X1005" s="49">
        <v>60</v>
      </c>
      <c r="Y1005" s="60" t="s">
        <v>2319</v>
      </c>
      <c r="Z1005" s="49">
        <v>1</v>
      </c>
      <c r="AA1005" s="49">
        <v>60</v>
      </c>
      <c r="AB1005" s="60" t="s">
        <v>637</v>
      </c>
      <c r="AC1005" s="60" t="s">
        <v>1560</v>
      </c>
      <c r="AD1005" s="60" t="s">
        <v>733</v>
      </c>
      <c r="AE1005" s="60" t="s">
        <v>734</v>
      </c>
      <c r="AF1005" s="49">
        <v>2019</v>
      </c>
      <c r="AG1005" s="60" t="s">
        <v>2570</v>
      </c>
      <c r="AH1005" s="60"/>
      <c r="AI1005" s="60"/>
      <c r="AJ1005" s="60"/>
      <c r="AK1005" s="60">
        <v>43951</v>
      </c>
      <c r="AL1005" s="60"/>
      <c r="AM1005" s="60" t="s">
        <v>567</v>
      </c>
      <c r="AN1005" s="60" t="s">
        <v>2572</v>
      </c>
      <c r="AO1005" s="60" t="s">
        <v>2703</v>
      </c>
      <c r="AP1005" s="49"/>
      <c r="AQ1005" s="60" t="s">
        <v>266</v>
      </c>
      <c r="AR1005" s="60"/>
      <c r="AS1005" s="60" t="s">
        <v>174</v>
      </c>
      <c r="AT1005" s="49">
        <v>18</v>
      </c>
      <c r="AU1005" s="49">
        <v>1</v>
      </c>
      <c r="AV1005" s="49">
        <v>1</v>
      </c>
      <c r="AW1005" s="60">
        <v>43719</v>
      </c>
      <c r="AX1005" s="60" t="s">
        <v>183</v>
      </c>
      <c r="AY1005" s="60">
        <v>44113.677053900465</v>
      </c>
      <c r="AZ1005" s="60">
        <v>43712</v>
      </c>
      <c r="BA1005" s="60">
        <v>43719</v>
      </c>
      <c r="BB1005" s="60" t="s">
        <v>2702</v>
      </c>
      <c r="BC1005" s="60">
        <v>43720.692280092589</v>
      </c>
      <c r="BD1005" s="60">
        <v>43769</v>
      </c>
      <c r="BE1005" s="60">
        <v>44255</v>
      </c>
      <c r="BF1005" s="49">
        <f>IF(AND(ISBLANK(tbl_RawData_Report1[[#This Row],[REQ_ID]]),tbl_RawData_Report1[[#This Row],[RH Kit?]] = "Y"),1,COUNTIFS(tbl_RawData_Report1[RH Kit?],"Y",tbl_RawData_Report1[REQ_ID],tbl_RawData_Report1[[#This Row],[REQ_ID]]))</f>
        <v>0</v>
      </c>
      <c r="BG1005" s="49">
        <f>COUNTIFS(tbl_RawData_Report1[RH Kit?],"Y",tbl_RawData_Report1[Order No.],tbl_RawData_Report1[[#This Row],[Order No.]])</f>
        <v>0</v>
      </c>
      <c r="BH1005" s="49">
        <f>SUM(tbl_RawData_Report1[[#This Row],[RH Kit Req]:[RH Kit PO]])</f>
        <v>0</v>
      </c>
      <c r="BI1005" s="49" t="str">
        <f>IFERROR(VLOOKUP(B1005,Lookup!A:B,2,FALSE),B1005)</f>
        <v xml:space="preserve"> </v>
      </c>
      <c r="BJ1005" s="49" t="b">
        <f t="shared" si="15"/>
        <v>0</v>
      </c>
      <c r="BK1005" s="49" t="str">
        <f>tbl_RawData_Report1[[#This Row],[Item ID]]&amp;tbl_RawData_Report1[[#This Row],[Order No.]]</f>
        <v xml:space="preserve"> 0000039247</v>
      </c>
      <c r="BL1005"/>
      <c r="BM1005"/>
      <c r="BN1005"/>
    </row>
    <row r="1006" spans="1:66" hidden="1" x14ac:dyDescent="0.25">
      <c r="A1006" s="35" t="s">
        <v>8</v>
      </c>
      <c r="B1006" s="35" t="s">
        <v>122</v>
      </c>
      <c r="C1006" s="35">
        <v>4</v>
      </c>
      <c r="D1006" s="35">
        <v>1</v>
      </c>
      <c r="E1006" s="35">
        <v>1</v>
      </c>
      <c r="F1006" s="35" t="s">
        <v>448</v>
      </c>
      <c r="G1006" s="35" t="s">
        <v>2571</v>
      </c>
      <c r="H1006" s="35" t="s">
        <v>2687</v>
      </c>
      <c r="I1006" s="35" t="s">
        <v>593</v>
      </c>
      <c r="J1006" s="35">
        <v>0</v>
      </c>
      <c r="K1006" s="35" t="s">
        <v>2332</v>
      </c>
      <c r="L1006" s="35" t="s">
        <v>2576</v>
      </c>
      <c r="M1006" s="35" t="s">
        <v>396</v>
      </c>
      <c r="N1006" s="35" t="s">
        <v>122</v>
      </c>
      <c r="O1006" s="35" t="s">
        <v>2577</v>
      </c>
      <c r="P1006" s="35" t="s">
        <v>2333</v>
      </c>
      <c r="Q1006" s="35" t="s">
        <v>311</v>
      </c>
      <c r="R1006" s="35" t="s">
        <v>293</v>
      </c>
      <c r="S1006" s="35" t="s">
        <v>294</v>
      </c>
      <c r="T1006" s="35" t="s">
        <v>5061</v>
      </c>
      <c r="U1006" s="35" t="s">
        <v>269</v>
      </c>
      <c r="V1006" s="35">
        <v>0</v>
      </c>
      <c r="W1006" s="35">
        <v>0</v>
      </c>
      <c r="X1006" s="49">
        <v>0</v>
      </c>
      <c r="Y1006" s="60" t="s">
        <v>2286</v>
      </c>
      <c r="Z1006" s="49">
        <v>1</v>
      </c>
      <c r="AA1006" s="49">
        <v>0</v>
      </c>
      <c r="AB1006" s="60" t="s">
        <v>637</v>
      </c>
      <c r="AC1006" s="60" t="s">
        <v>660</v>
      </c>
      <c r="AD1006" s="60" t="s">
        <v>733</v>
      </c>
      <c r="AE1006" s="60" t="s">
        <v>734</v>
      </c>
      <c r="AF1006" s="49">
        <v>2019</v>
      </c>
      <c r="AG1006" s="60" t="s">
        <v>2570</v>
      </c>
      <c r="AH1006" s="60"/>
      <c r="AI1006" s="60"/>
      <c r="AJ1006" s="60"/>
      <c r="AK1006" s="60">
        <v>43951</v>
      </c>
      <c r="AL1006" s="60"/>
      <c r="AM1006" s="60" t="s">
        <v>567</v>
      </c>
      <c r="AN1006" s="60" t="s">
        <v>2572</v>
      </c>
      <c r="AO1006" s="60" t="s">
        <v>2688</v>
      </c>
      <c r="AP1006" s="49"/>
      <c r="AQ1006" s="60" t="s">
        <v>266</v>
      </c>
      <c r="AR1006" s="60"/>
      <c r="AS1006" s="60" t="s">
        <v>174</v>
      </c>
      <c r="AT1006" s="49">
        <v>8</v>
      </c>
      <c r="AU1006" s="49">
        <v>1</v>
      </c>
      <c r="AV1006" s="49">
        <v>1</v>
      </c>
      <c r="AW1006" s="60">
        <v>43719</v>
      </c>
      <c r="AX1006" s="60" t="s">
        <v>183</v>
      </c>
      <c r="AY1006" s="60">
        <v>44113.677053900465</v>
      </c>
      <c r="AZ1006" s="60">
        <v>43712</v>
      </c>
      <c r="BA1006" s="60">
        <v>43719</v>
      </c>
      <c r="BB1006" s="60" t="s">
        <v>2689</v>
      </c>
      <c r="BC1006" s="60">
        <v>43720.692280092589</v>
      </c>
      <c r="BD1006" s="60">
        <v>43769</v>
      </c>
      <c r="BE1006" s="60">
        <v>44377</v>
      </c>
      <c r="BF1006" s="49">
        <f>IF(AND(ISBLANK(tbl_RawData_Report1[[#This Row],[REQ_ID]]),tbl_RawData_Report1[[#This Row],[RH Kit?]] = "Y"),1,COUNTIFS(tbl_RawData_Report1[RH Kit?],"Y",tbl_RawData_Report1[REQ_ID],tbl_RawData_Report1[[#This Row],[REQ_ID]]))</f>
        <v>0</v>
      </c>
      <c r="BG1006" s="49">
        <f>COUNTIFS(tbl_RawData_Report1[RH Kit?],"Y",tbl_RawData_Report1[Order No.],tbl_RawData_Report1[[#This Row],[Order No.]])</f>
        <v>0</v>
      </c>
      <c r="BH1006" s="49">
        <f>SUM(tbl_RawData_Report1[[#This Row],[RH Kit Req]:[RH Kit PO]])</f>
        <v>0</v>
      </c>
      <c r="BI1006" s="49" t="str">
        <f>IFERROR(VLOOKUP(B1006,Lookup!A:B,2,FALSE),B1006)</f>
        <v xml:space="preserve"> </v>
      </c>
      <c r="BJ1006" s="49" t="b">
        <f t="shared" si="15"/>
        <v>0</v>
      </c>
      <c r="BK1006" s="49" t="str">
        <f>tbl_RawData_Report1[[#This Row],[Item ID]]&amp;tbl_RawData_Report1[[#This Row],[Order No.]]</f>
        <v xml:space="preserve"> 0000039247</v>
      </c>
      <c r="BL1006"/>
      <c r="BM1006"/>
      <c r="BN1006"/>
    </row>
    <row r="1007" spans="1:66" hidden="1" x14ac:dyDescent="0.25">
      <c r="A1007" s="35" t="s">
        <v>8</v>
      </c>
      <c r="B1007" s="35" t="s">
        <v>122</v>
      </c>
      <c r="C1007" s="35">
        <v>10</v>
      </c>
      <c r="D1007" s="35">
        <v>1</v>
      </c>
      <c r="E1007" s="35">
        <v>2</v>
      </c>
      <c r="F1007" s="35" t="s">
        <v>448</v>
      </c>
      <c r="G1007" s="35" t="s">
        <v>2571</v>
      </c>
      <c r="H1007" s="35" t="s">
        <v>2696</v>
      </c>
      <c r="I1007" s="35" t="s">
        <v>593</v>
      </c>
      <c r="J1007" s="35">
        <v>33.03</v>
      </c>
      <c r="K1007" s="35" t="s">
        <v>2332</v>
      </c>
      <c r="L1007" s="35" t="s">
        <v>2582</v>
      </c>
      <c r="M1007" s="35" t="s">
        <v>396</v>
      </c>
      <c r="N1007" s="35" t="s">
        <v>122</v>
      </c>
      <c r="O1007" s="35" t="s">
        <v>4799</v>
      </c>
      <c r="P1007" s="35" t="s">
        <v>2333</v>
      </c>
      <c r="Q1007" s="35" t="s">
        <v>311</v>
      </c>
      <c r="R1007" s="35" t="s">
        <v>293</v>
      </c>
      <c r="S1007" s="35" t="s">
        <v>294</v>
      </c>
      <c r="T1007" s="35" t="s">
        <v>5061</v>
      </c>
      <c r="U1007" s="35" t="s">
        <v>269</v>
      </c>
      <c r="V1007" s="35">
        <v>0</v>
      </c>
      <c r="W1007" s="35">
        <v>0</v>
      </c>
      <c r="X1007" s="49">
        <v>21</v>
      </c>
      <c r="Y1007" s="60" t="s">
        <v>2286</v>
      </c>
      <c r="Z1007" s="49">
        <v>1</v>
      </c>
      <c r="AA1007" s="49">
        <v>21</v>
      </c>
      <c r="AB1007" s="60" t="s">
        <v>637</v>
      </c>
      <c r="AC1007" s="60" t="s">
        <v>761</v>
      </c>
      <c r="AD1007" s="60" t="s">
        <v>733</v>
      </c>
      <c r="AE1007" s="60" t="s">
        <v>734</v>
      </c>
      <c r="AF1007" s="49">
        <v>2019</v>
      </c>
      <c r="AG1007" s="60" t="s">
        <v>2570</v>
      </c>
      <c r="AH1007" s="60"/>
      <c r="AI1007" s="60"/>
      <c r="AJ1007" s="60"/>
      <c r="AK1007" s="60">
        <v>43951</v>
      </c>
      <c r="AL1007" s="60"/>
      <c r="AM1007" s="60" t="s">
        <v>567</v>
      </c>
      <c r="AN1007" s="60" t="s">
        <v>2572</v>
      </c>
      <c r="AO1007" s="60" t="s">
        <v>2697</v>
      </c>
      <c r="AP1007" s="49"/>
      <c r="AQ1007" s="60" t="s">
        <v>266</v>
      </c>
      <c r="AR1007" s="60"/>
      <c r="AS1007" s="60" t="s">
        <v>174</v>
      </c>
      <c r="AT1007" s="49">
        <v>16</v>
      </c>
      <c r="AU1007" s="49">
        <v>1</v>
      </c>
      <c r="AV1007" s="49">
        <v>1</v>
      </c>
      <c r="AW1007" s="60">
        <v>43719</v>
      </c>
      <c r="AX1007" s="60" t="s">
        <v>183</v>
      </c>
      <c r="AY1007" s="60">
        <v>44113.677053900465</v>
      </c>
      <c r="AZ1007" s="60">
        <v>43712</v>
      </c>
      <c r="BA1007" s="60">
        <v>43719</v>
      </c>
      <c r="BB1007" s="60" t="s">
        <v>2698</v>
      </c>
      <c r="BC1007" s="60">
        <v>43720.692280092589</v>
      </c>
      <c r="BD1007" s="60">
        <v>43769</v>
      </c>
      <c r="BE1007" s="60">
        <v>44255</v>
      </c>
      <c r="BF1007" s="49">
        <f>IF(AND(ISBLANK(tbl_RawData_Report1[[#This Row],[REQ_ID]]),tbl_RawData_Report1[[#This Row],[RH Kit?]] = "Y"),1,COUNTIFS(tbl_RawData_Report1[RH Kit?],"Y",tbl_RawData_Report1[REQ_ID],tbl_RawData_Report1[[#This Row],[REQ_ID]]))</f>
        <v>0</v>
      </c>
      <c r="BG1007" s="49">
        <f>COUNTIFS(tbl_RawData_Report1[RH Kit?],"Y",tbl_RawData_Report1[Order No.],tbl_RawData_Report1[[#This Row],[Order No.]])</f>
        <v>0</v>
      </c>
      <c r="BH1007" s="49">
        <f>SUM(tbl_RawData_Report1[[#This Row],[RH Kit Req]:[RH Kit PO]])</f>
        <v>0</v>
      </c>
      <c r="BI1007" s="49" t="str">
        <f>IFERROR(VLOOKUP(B1007,Lookup!A:B,2,FALSE),B1007)</f>
        <v xml:space="preserve"> </v>
      </c>
      <c r="BJ1007" s="49" t="b">
        <f t="shared" si="15"/>
        <v>0</v>
      </c>
      <c r="BK1007" s="49" t="str">
        <f>tbl_RawData_Report1[[#This Row],[Item ID]]&amp;tbl_RawData_Report1[[#This Row],[Order No.]]</f>
        <v xml:space="preserve"> 0000039247</v>
      </c>
      <c r="BL1007"/>
      <c r="BM1007"/>
      <c r="BN1007"/>
    </row>
    <row r="1008" spans="1:66" hidden="1" x14ac:dyDescent="0.25">
      <c r="A1008" s="35" t="s">
        <v>8</v>
      </c>
      <c r="B1008" s="35" t="s">
        <v>122</v>
      </c>
      <c r="C1008" s="35">
        <v>1</v>
      </c>
      <c r="D1008" s="35">
        <v>1</v>
      </c>
      <c r="E1008" s="35">
        <v>2</v>
      </c>
      <c r="F1008" s="35" t="s">
        <v>448</v>
      </c>
      <c r="G1008" s="35" t="s">
        <v>2571</v>
      </c>
      <c r="H1008" s="35" t="s">
        <v>2683</v>
      </c>
      <c r="I1008" s="35" t="s">
        <v>593</v>
      </c>
      <c r="J1008" s="35">
        <v>1411.17</v>
      </c>
      <c r="K1008" s="35" t="s">
        <v>2332</v>
      </c>
      <c r="L1008" s="35" t="s">
        <v>2576</v>
      </c>
      <c r="M1008" s="35" t="s">
        <v>396</v>
      </c>
      <c r="N1008" s="35" t="s">
        <v>122</v>
      </c>
      <c r="O1008" s="35" t="s">
        <v>4799</v>
      </c>
      <c r="P1008" s="35" t="s">
        <v>2333</v>
      </c>
      <c r="Q1008" s="35" t="s">
        <v>311</v>
      </c>
      <c r="R1008" s="35" t="s">
        <v>293</v>
      </c>
      <c r="S1008" s="35" t="s">
        <v>294</v>
      </c>
      <c r="T1008" s="35" t="s">
        <v>5061</v>
      </c>
      <c r="U1008" s="35" t="s">
        <v>269</v>
      </c>
      <c r="V1008" s="35">
        <v>0</v>
      </c>
      <c r="W1008" s="35">
        <v>0</v>
      </c>
      <c r="X1008" s="49">
        <v>304</v>
      </c>
      <c r="Y1008" s="60" t="s">
        <v>2316</v>
      </c>
      <c r="Z1008" s="49">
        <v>1</v>
      </c>
      <c r="AA1008" s="49">
        <v>304</v>
      </c>
      <c r="AB1008" s="60" t="s">
        <v>637</v>
      </c>
      <c r="AC1008" s="60" t="s">
        <v>2198</v>
      </c>
      <c r="AD1008" s="60" t="s">
        <v>733</v>
      </c>
      <c r="AE1008" s="60" t="s">
        <v>734</v>
      </c>
      <c r="AF1008" s="49">
        <v>2019</v>
      </c>
      <c r="AG1008" s="60" t="s">
        <v>2570</v>
      </c>
      <c r="AH1008" s="60"/>
      <c r="AI1008" s="60"/>
      <c r="AJ1008" s="60"/>
      <c r="AK1008" s="60">
        <v>43951</v>
      </c>
      <c r="AL1008" s="60"/>
      <c r="AM1008" s="60" t="s">
        <v>567</v>
      </c>
      <c r="AN1008" s="60" t="s">
        <v>2572</v>
      </c>
      <c r="AO1008" s="60" t="s">
        <v>2684</v>
      </c>
      <c r="AP1008" s="49"/>
      <c r="AQ1008" s="60" t="s">
        <v>266</v>
      </c>
      <c r="AR1008" s="60"/>
      <c r="AS1008" s="60" t="s">
        <v>174</v>
      </c>
      <c r="AT1008" s="49">
        <v>5</v>
      </c>
      <c r="AU1008" s="49">
        <v>1</v>
      </c>
      <c r="AV1008" s="49">
        <v>1</v>
      </c>
      <c r="AW1008" s="60">
        <v>43719</v>
      </c>
      <c r="AX1008" s="60" t="s">
        <v>183</v>
      </c>
      <c r="AY1008" s="60">
        <v>44113.677053900465</v>
      </c>
      <c r="AZ1008" s="60">
        <v>43712</v>
      </c>
      <c r="BA1008" s="60">
        <v>43719</v>
      </c>
      <c r="BB1008" s="60" t="s">
        <v>2685</v>
      </c>
      <c r="BC1008" s="60">
        <v>43720.692280092589</v>
      </c>
      <c r="BD1008" s="60">
        <v>43769</v>
      </c>
      <c r="BE1008" s="60">
        <v>44377</v>
      </c>
      <c r="BF1008" s="49">
        <f>IF(AND(ISBLANK(tbl_RawData_Report1[[#This Row],[REQ_ID]]),tbl_RawData_Report1[[#This Row],[RH Kit?]] = "Y"),1,COUNTIFS(tbl_RawData_Report1[RH Kit?],"Y",tbl_RawData_Report1[REQ_ID],tbl_RawData_Report1[[#This Row],[REQ_ID]]))</f>
        <v>0</v>
      </c>
      <c r="BG1008" s="49">
        <f>COUNTIFS(tbl_RawData_Report1[RH Kit?],"Y",tbl_RawData_Report1[Order No.],tbl_RawData_Report1[[#This Row],[Order No.]])</f>
        <v>0</v>
      </c>
      <c r="BH1008" s="49">
        <f>SUM(tbl_RawData_Report1[[#This Row],[RH Kit Req]:[RH Kit PO]])</f>
        <v>0</v>
      </c>
      <c r="BI1008" s="49" t="str">
        <f>IFERROR(VLOOKUP(B1008,Lookup!A:B,2,FALSE),B1008)</f>
        <v xml:space="preserve"> </v>
      </c>
      <c r="BJ1008" s="49" t="b">
        <f t="shared" si="15"/>
        <v>0</v>
      </c>
      <c r="BK1008" s="49" t="str">
        <f>tbl_RawData_Report1[[#This Row],[Item ID]]&amp;tbl_RawData_Report1[[#This Row],[Order No.]]</f>
        <v xml:space="preserve"> 0000039247</v>
      </c>
      <c r="BL1008"/>
      <c r="BM1008"/>
      <c r="BN1008"/>
    </row>
    <row r="1009" spans="1:66" hidden="1" x14ac:dyDescent="0.25">
      <c r="A1009" s="35" t="s">
        <v>8</v>
      </c>
      <c r="B1009" s="35" t="s">
        <v>122</v>
      </c>
      <c r="C1009" s="35">
        <v>14</v>
      </c>
      <c r="D1009" s="35">
        <v>1</v>
      </c>
      <c r="E1009" s="35">
        <v>2</v>
      </c>
      <c r="F1009" s="35" t="s">
        <v>448</v>
      </c>
      <c r="G1009" s="35" t="s">
        <v>2571</v>
      </c>
      <c r="H1009" s="35" t="s">
        <v>2605</v>
      </c>
      <c r="I1009" s="35" t="s">
        <v>593</v>
      </c>
      <c r="J1009" s="35">
        <v>178.2</v>
      </c>
      <c r="K1009" s="35" t="s">
        <v>2332</v>
      </c>
      <c r="L1009" s="35" t="s">
        <v>2582</v>
      </c>
      <c r="M1009" s="35" t="s">
        <v>396</v>
      </c>
      <c r="N1009" s="35" t="s">
        <v>122</v>
      </c>
      <c r="O1009" s="35" t="s">
        <v>4799</v>
      </c>
      <c r="P1009" s="35" t="s">
        <v>2333</v>
      </c>
      <c r="Q1009" s="35" t="s">
        <v>311</v>
      </c>
      <c r="R1009" s="35" t="s">
        <v>293</v>
      </c>
      <c r="S1009" s="35" t="s">
        <v>294</v>
      </c>
      <c r="T1009" s="35" t="s">
        <v>5061</v>
      </c>
      <c r="U1009" s="35" t="s">
        <v>269</v>
      </c>
      <c r="V1009" s="35">
        <v>0</v>
      </c>
      <c r="W1009" s="35">
        <v>0</v>
      </c>
      <c r="X1009" s="49">
        <v>300</v>
      </c>
      <c r="Y1009" s="60" t="s">
        <v>2319</v>
      </c>
      <c r="Z1009" s="49">
        <v>1</v>
      </c>
      <c r="AA1009" s="49">
        <v>300</v>
      </c>
      <c r="AB1009" s="60" t="s">
        <v>637</v>
      </c>
      <c r="AC1009" s="60" t="s">
        <v>660</v>
      </c>
      <c r="AD1009" s="60" t="s">
        <v>733</v>
      </c>
      <c r="AE1009" s="60" t="s">
        <v>734</v>
      </c>
      <c r="AF1009" s="49">
        <v>2019</v>
      </c>
      <c r="AG1009" s="60" t="s">
        <v>2570</v>
      </c>
      <c r="AH1009" s="60"/>
      <c r="AI1009" s="60"/>
      <c r="AJ1009" s="60"/>
      <c r="AK1009" s="60">
        <v>43951</v>
      </c>
      <c r="AL1009" s="60"/>
      <c r="AM1009" s="60" t="s">
        <v>567</v>
      </c>
      <c r="AN1009" s="60" t="s">
        <v>2572</v>
      </c>
      <c r="AO1009" s="60" t="s">
        <v>2606</v>
      </c>
      <c r="AP1009" s="49"/>
      <c r="AQ1009" s="60" t="s">
        <v>266</v>
      </c>
      <c r="AR1009" s="60"/>
      <c r="AS1009" s="60" t="s">
        <v>174</v>
      </c>
      <c r="AT1009" s="49">
        <v>20</v>
      </c>
      <c r="AU1009" s="49">
        <v>1</v>
      </c>
      <c r="AV1009" s="49">
        <v>1</v>
      </c>
      <c r="AW1009" s="60">
        <v>43719</v>
      </c>
      <c r="AX1009" s="60" t="s">
        <v>183</v>
      </c>
      <c r="AY1009" s="60">
        <v>44113.677053900465</v>
      </c>
      <c r="AZ1009" s="60">
        <v>43712</v>
      </c>
      <c r="BA1009" s="60">
        <v>43719</v>
      </c>
      <c r="BB1009" s="60" t="s">
        <v>2607</v>
      </c>
      <c r="BC1009" s="60">
        <v>43720.692280092589</v>
      </c>
      <c r="BD1009" s="60">
        <v>43769</v>
      </c>
      <c r="BE1009" s="60">
        <v>44255</v>
      </c>
      <c r="BF1009" s="49">
        <f>IF(AND(ISBLANK(tbl_RawData_Report1[[#This Row],[REQ_ID]]),tbl_RawData_Report1[[#This Row],[RH Kit?]] = "Y"),1,COUNTIFS(tbl_RawData_Report1[RH Kit?],"Y",tbl_RawData_Report1[REQ_ID],tbl_RawData_Report1[[#This Row],[REQ_ID]]))</f>
        <v>0</v>
      </c>
      <c r="BG1009" s="49">
        <f>COUNTIFS(tbl_RawData_Report1[RH Kit?],"Y",tbl_RawData_Report1[Order No.],tbl_RawData_Report1[[#This Row],[Order No.]])</f>
        <v>0</v>
      </c>
      <c r="BH1009" s="49">
        <f>SUM(tbl_RawData_Report1[[#This Row],[RH Kit Req]:[RH Kit PO]])</f>
        <v>0</v>
      </c>
      <c r="BI1009" s="49" t="str">
        <f>IFERROR(VLOOKUP(B1009,Lookup!A:B,2,FALSE),B1009)</f>
        <v xml:space="preserve"> </v>
      </c>
      <c r="BJ1009" s="49" t="b">
        <f t="shared" si="15"/>
        <v>0</v>
      </c>
      <c r="BK1009" s="49" t="str">
        <f>tbl_RawData_Report1[[#This Row],[Item ID]]&amp;tbl_RawData_Report1[[#This Row],[Order No.]]</f>
        <v xml:space="preserve"> 0000039247</v>
      </c>
      <c r="BL1009"/>
      <c r="BM1009"/>
      <c r="BN1009"/>
    </row>
    <row r="1010" spans="1:66" hidden="1" x14ac:dyDescent="0.25">
      <c r="A1010" s="35" t="s">
        <v>8</v>
      </c>
      <c r="B1010" s="35" t="s">
        <v>122</v>
      </c>
      <c r="C1010" s="35">
        <v>14</v>
      </c>
      <c r="D1010" s="35">
        <v>1</v>
      </c>
      <c r="E1010" s="35">
        <v>1</v>
      </c>
      <c r="F1010" s="35" t="s">
        <v>448</v>
      </c>
      <c r="G1010" s="35" t="s">
        <v>2571</v>
      </c>
      <c r="H1010" s="35" t="s">
        <v>2605</v>
      </c>
      <c r="I1010" s="35" t="s">
        <v>593</v>
      </c>
      <c r="J1010" s="35">
        <v>0</v>
      </c>
      <c r="K1010" s="35" t="s">
        <v>2332</v>
      </c>
      <c r="L1010" s="35" t="s">
        <v>2582</v>
      </c>
      <c r="M1010" s="35" t="s">
        <v>396</v>
      </c>
      <c r="N1010" s="35" t="s">
        <v>122</v>
      </c>
      <c r="O1010" s="35" t="s">
        <v>2577</v>
      </c>
      <c r="P1010" s="35" t="s">
        <v>2333</v>
      </c>
      <c r="Q1010" s="35" t="s">
        <v>311</v>
      </c>
      <c r="R1010" s="35" t="s">
        <v>293</v>
      </c>
      <c r="S1010" s="35" t="s">
        <v>294</v>
      </c>
      <c r="T1010" s="35" t="s">
        <v>5061</v>
      </c>
      <c r="U1010" s="35" t="s">
        <v>269</v>
      </c>
      <c r="V1010" s="35">
        <v>0</v>
      </c>
      <c r="W1010" s="35">
        <v>0</v>
      </c>
      <c r="X1010" s="49">
        <v>0</v>
      </c>
      <c r="Y1010" s="60" t="s">
        <v>2319</v>
      </c>
      <c r="Z1010" s="49">
        <v>1</v>
      </c>
      <c r="AA1010" s="49">
        <v>0</v>
      </c>
      <c r="AB1010" s="60" t="s">
        <v>637</v>
      </c>
      <c r="AC1010" s="60" t="s">
        <v>660</v>
      </c>
      <c r="AD1010" s="60" t="s">
        <v>733</v>
      </c>
      <c r="AE1010" s="60" t="s">
        <v>734</v>
      </c>
      <c r="AF1010" s="49">
        <v>2019</v>
      </c>
      <c r="AG1010" s="60" t="s">
        <v>2570</v>
      </c>
      <c r="AH1010" s="60"/>
      <c r="AI1010" s="60"/>
      <c r="AJ1010" s="60"/>
      <c r="AK1010" s="60">
        <v>43951</v>
      </c>
      <c r="AL1010" s="60"/>
      <c r="AM1010" s="60" t="s">
        <v>567</v>
      </c>
      <c r="AN1010" s="60" t="s">
        <v>2572</v>
      </c>
      <c r="AO1010" s="60" t="s">
        <v>2608</v>
      </c>
      <c r="AP1010" s="49"/>
      <c r="AQ1010" s="60" t="s">
        <v>266</v>
      </c>
      <c r="AR1010" s="60"/>
      <c r="AS1010" s="60" t="s">
        <v>174</v>
      </c>
      <c r="AT1010" s="49">
        <v>20</v>
      </c>
      <c r="AU1010" s="49">
        <v>1</v>
      </c>
      <c r="AV1010" s="49">
        <v>1</v>
      </c>
      <c r="AW1010" s="60">
        <v>43719</v>
      </c>
      <c r="AX1010" s="60" t="s">
        <v>183</v>
      </c>
      <c r="AY1010" s="60">
        <v>44113.677053900465</v>
      </c>
      <c r="AZ1010" s="60">
        <v>43712</v>
      </c>
      <c r="BA1010" s="60">
        <v>43719</v>
      </c>
      <c r="BB1010" s="60" t="s">
        <v>2607</v>
      </c>
      <c r="BC1010" s="60">
        <v>43720.692280092589</v>
      </c>
      <c r="BD1010" s="60">
        <v>43769</v>
      </c>
      <c r="BE1010" s="60">
        <v>44255</v>
      </c>
      <c r="BF1010" s="49">
        <f>IF(AND(ISBLANK(tbl_RawData_Report1[[#This Row],[REQ_ID]]),tbl_RawData_Report1[[#This Row],[RH Kit?]] = "Y"),1,COUNTIFS(tbl_RawData_Report1[RH Kit?],"Y",tbl_RawData_Report1[REQ_ID],tbl_RawData_Report1[[#This Row],[REQ_ID]]))</f>
        <v>0</v>
      </c>
      <c r="BG1010" s="49">
        <f>COUNTIFS(tbl_RawData_Report1[RH Kit?],"Y",tbl_RawData_Report1[Order No.],tbl_RawData_Report1[[#This Row],[Order No.]])</f>
        <v>0</v>
      </c>
      <c r="BH1010" s="49">
        <f>SUM(tbl_RawData_Report1[[#This Row],[RH Kit Req]:[RH Kit PO]])</f>
        <v>0</v>
      </c>
      <c r="BI1010" s="49" t="str">
        <f>IFERROR(VLOOKUP(B1010,Lookup!A:B,2,FALSE),B1010)</f>
        <v xml:space="preserve"> </v>
      </c>
      <c r="BJ1010" s="49" t="b">
        <f t="shared" si="15"/>
        <v>0</v>
      </c>
      <c r="BK1010" s="49" t="str">
        <f>tbl_RawData_Report1[[#This Row],[Item ID]]&amp;tbl_RawData_Report1[[#This Row],[Order No.]]</f>
        <v xml:space="preserve"> 0000039247</v>
      </c>
      <c r="BL1010"/>
      <c r="BM1010"/>
      <c r="BN1010"/>
    </row>
    <row r="1011" spans="1:66" hidden="1" x14ac:dyDescent="0.25">
      <c r="A1011" s="35" t="s">
        <v>8</v>
      </c>
      <c r="B1011" s="35" t="s">
        <v>122</v>
      </c>
      <c r="C1011" s="35">
        <v>19</v>
      </c>
      <c r="D1011" s="35">
        <v>1</v>
      </c>
      <c r="E1011" s="35">
        <v>2</v>
      </c>
      <c r="F1011" s="35" t="s">
        <v>448</v>
      </c>
      <c r="G1011" s="35" t="s">
        <v>2571</v>
      </c>
      <c r="H1011" s="35" t="s">
        <v>2647</v>
      </c>
      <c r="I1011" s="35" t="s">
        <v>593</v>
      </c>
      <c r="J1011" s="35">
        <v>219.12</v>
      </c>
      <c r="K1011" s="35" t="s">
        <v>2332</v>
      </c>
      <c r="L1011" s="35" t="s">
        <v>2582</v>
      </c>
      <c r="M1011" s="35" t="s">
        <v>396</v>
      </c>
      <c r="N1011" s="35" t="s">
        <v>122</v>
      </c>
      <c r="O1011" s="35" t="s">
        <v>4799</v>
      </c>
      <c r="P1011" s="35" t="s">
        <v>2333</v>
      </c>
      <c r="Q1011" s="35" t="s">
        <v>311</v>
      </c>
      <c r="R1011" s="35" t="s">
        <v>293</v>
      </c>
      <c r="S1011" s="35" t="s">
        <v>294</v>
      </c>
      <c r="T1011" s="35" t="s">
        <v>5061</v>
      </c>
      <c r="U1011" s="35" t="s">
        <v>269</v>
      </c>
      <c r="V1011" s="35">
        <v>0</v>
      </c>
      <c r="W1011" s="35">
        <v>0</v>
      </c>
      <c r="X1011" s="49">
        <v>60</v>
      </c>
      <c r="Y1011" s="60" t="s">
        <v>2286</v>
      </c>
      <c r="Z1011" s="49">
        <v>1</v>
      </c>
      <c r="AA1011" s="49">
        <v>60</v>
      </c>
      <c r="AB1011" s="60" t="s">
        <v>637</v>
      </c>
      <c r="AC1011" s="60" t="s">
        <v>660</v>
      </c>
      <c r="AD1011" s="60" t="s">
        <v>733</v>
      </c>
      <c r="AE1011" s="60" t="s">
        <v>734</v>
      </c>
      <c r="AF1011" s="49">
        <v>2019</v>
      </c>
      <c r="AG1011" s="60" t="s">
        <v>2570</v>
      </c>
      <c r="AH1011" s="60"/>
      <c r="AI1011" s="60"/>
      <c r="AJ1011" s="60"/>
      <c r="AK1011" s="60">
        <v>43951</v>
      </c>
      <c r="AL1011" s="60"/>
      <c r="AM1011" s="60" t="s">
        <v>567</v>
      </c>
      <c r="AN1011" s="60" t="s">
        <v>2572</v>
      </c>
      <c r="AO1011" s="60" t="s">
        <v>2650</v>
      </c>
      <c r="AP1011" s="49"/>
      <c r="AQ1011" s="60" t="s">
        <v>266</v>
      </c>
      <c r="AR1011" s="60"/>
      <c r="AS1011" s="60" t="s">
        <v>174</v>
      </c>
      <c r="AT1011" s="49">
        <v>25</v>
      </c>
      <c r="AU1011" s="49">
        <v>1</v>
      </c>
      <c r="AV1011" s="49">
        <v>1</v>
      </c>
      <c r="AW1011" s="60">
        <v>43719</v>
      </c>
      <c r="AX1011" s="60" t="s">
        <v>183</v>
      </c>
      <c r="AY1011" s="60">
        <v>44113.677053900465</v>
      </c>
      <c r="AZ1011" s="60">
        <v>43712</v>
      </c>
      <c r="BA1011" s="60">
        <v>43719</v>
      </c>
      <c r="BB1011" s="60" t="s">
        <v>2649</v>
      </c>
      <c r="BC1011" s="60">
        <v>43720.692280092589</v>
      </c>
      <c r="BD1011" s="60">
        <v>43769</v>
      </c>
      <c r="BE1011" s="60">
        <v>44255</v>
      </c>
      <c r="BF1011" s="49">
        <f>IF(AND(ISBLANK(tbl_RawData_Report1[[#This Row],[REQ_ID]]),tbl_RawData_Report1[[#This Row],[RH Kit?]] = "Y"),1,COUNTIFS(tbl_RawData_Report1[RH Kit?],"Y",tbl_RawData_Report1[REQ_ID],tbl_RawData_Report1[[#This Row],[REQ_ID]]))</f>
        <v>0</v>
      </c>
      <c r="BG1011" s="49">
        <f>COUNTIFS(tbl_RawData_Report1[RH Kit?],"Y",tbl_RawData_Report1[Order No.],tbl_RawData_Report1[[#This Row],[Order No.]])</f>
        <v>0</v>
      </c>
      <c r="BH1011" s="49">
        <f>SUM(tbl_RawData_Report1[[#This Row],[RH Kit Req]:[RH Kit PO]])</f>
        <v>0</v>
      </c>
      <c r="BI1011" s="49" t="str">
        <f>IFERROR(VLOOKUP(B1011,Lookup!A:B,2,FALSE),B1011)</f>
        <v xml:space="preserve"> </v>
      </c>
      <c r="BJ1011" s="49" t="b">
        <f t="shared" si="15"/>
        <v>0</v>
      </c>
      <c r="BK1011" s="49" t="str">
        <f>tbl_RawData_Report1[[#This Row],[Item ID]]&amp;tbl_RawData_Report1[[#This Row],[Order No.]]</f>
        <v xml:space="preserve"> 0000039247</v>
      </c>
      <c r="BL1011"/>
      <c r="BM1011"/>
      <c r="BN1011"/>
    </row>
    <row r="1012" spans="1:66" hidden="1" x14ac:dyDescent="0.25">
      <c r="A1012" s="35" t="s">
        <v>8</v>
      </c>
      <c r="B1012" s="35" t="s">
        <v>122</v>
      </c>
      <c r="C1012" s="35">
        <v>5</v>
      </c>
      <c r="D1012" s="35">
        <v>1</v>
      </c>
      <c r="E1012" s="35">
        <v>2</v>
      </c>
      <c r="F1012" s="35" t="s">
        <v>448</v>
      </c>
      <c r="G1012" s="35" t="s">
        <v>2571</v>
      </c>
      <c r="H1012" s="35" t="s">
        <v>3482</v>
      </c>
      <c r="I1012" s="35" t="s">
        <v>593</v>
      </c>
      <c r="J1012" s="35">
        <v>2184.16</v>
      </c>
      <c r="K1012" s="35" t="s">
        <v>2332</v>
      </c>
      <c r="L1012" s="35" t="s">
        <v>2576</v>
      </c>
      <c r="M1012" s="35" t="s">
        <v>396</v>
      </c>
      <c r="N1012" s="35" t="s">
        <v>122</v>
      </c>
      <c r="O1012" s="35" t="s">
        <v>4799</v>
      </c>
      <c r="P1012" s="35" t="s">
        <v>2333</v>
      </c>
      <c r="Q1012" s="35" t="s">
        <v>311</v>
      </c>
      <c r="R1012" s="35" t="s">
        <v>293</v>
      </c>
      <c r="S1012" s="35" t="s">
        <v>294</v>
      </c>
      <c r="T1012" s="35" t="s">
        <v>5061</v>
      </c>
      <c r="U1012" s="35" t="s">
        <v>269</v>
      </c>
      <c r="V1012" s="35">
        <v>0</v>
      </c>
      <c r="W1012" s="35">
        <v>0</v>
      </c>
      <c r="X1012" s="49">
        <v>1360</v>
      </c>
      <c r="Y1012" s="60" t="s">
        <v>2286</v>
      </c>
      <c r="Z1012" s="49">
        <v>1</v>
      </c>
      <c r="AA1012" s="49">
        <v>1360</v>
      </c>
      <c r="AB1012" s="60" t="s">
        <v>637</v>
      </c>
      <c r="AC1012" s="60" t="s">
        <v>761</v>
      </c>
      <c r="AD1012" s="60" t="s">
        <v>733</v>
      </c>
      <c r="AE1012" s="60" t="s">
        <v>734</v>
      </c>
      <c r="AF1012" s="49">
        <v>2019</v>
      </c>
      <c r="AG1012" s="60" t="s">
        <v>2570</v>
      </c>
      <c r="AH1012" s="60"/>
      <c r="AI1012" s="60"/>
      <c r="AJ1012" s="60"/>
      <c r="AK1012" s="60">
        <v>43951</v>
      </c>
      <c r="AL1012" s="60"/>
      <c r="AM1012" s="60" t="s">
        <v>567</v>
      </c>
      <c r="AN1012" s="60" t="s">
        <v>2572</v>
      </c>
      <c r="AO1012" s="60" t="s">
        <v>3485</v>
      </c>
      <c r="AP1012" s="49"/>
      <c r="AQ1012" s="60" t="s">
        <v>266</v>
      </c>
      <c r="AR1012" s="60"/>
      <c r="AS1012" s="60" t="s">
        <v>174</v>
      </c>
      <c r="AT1012" s="49">
        <v>10</v>
      </c>
      <c r="AU1012" s="49">
        <v>1</v>
      </c>
      <c r="AV1012" s="49">
        <v>1</v>
      </c>
      <c r="AW1012" s="60">
        <v>43719</v>
      </c>
      <c r="AX1012" s="60" t="s">
        <v>183</v>
      </c>
      <c r="AY1012" s="60">
        <v>44113.677053900465</v>
      </c>
      <c r="AZ1012" s="60">
        <v>43712</v>
      </c>
      <c r="BA1012" s="60">
        <v>43719</v>
      </c>
      <c r="BB1012" s="60" t="s">
        <v>3484</v>
      </c>
      <c r="BC1012" s="60">
        <v>43720.692280092589</v>
      </c>
      <c r="BD1012" s="60">
        <v>43769</v>
      </c>
      <c r="BE1012" s="60">
        <v>44377</v>
      </c>
      <c r="BF1012" s="49">
        <f>IF(AND(ISBLANK(tbl_RawData_Report1[[#This Row],[REQ_ID]]),tbl_RawData_Report1[[#This Row],[RH Kit?]] = "Y"),1,COUNTIFS(tbl_RawData_Report1[RH Kit?],"Y",tbl_RawData_Report1[REQ_ID],tbl_RawData_Report1[[#This Row],[REQ_ID]]))</f>
        <v>0</v>
      </c>
      <c r="BG1012" s="49">
        <f>COUNTIFS(tbl_RawData_Report1[RH Kit?],"Y",tbl_RawData_Report1[Order No.],tbl_RawData_Report1[[#This Row],[Order No.]])</f>
        <v>0</v>
      </c>
      <c r="BH1012" s="49">
        <f>SUM(tbl_RawData_Report1[[#This Row],[RH Kit Req]:[RH Kit PO]])</f>
        <v>0</v>
      </c>
      <c r="BI1012" s="49" t="str">
        <f>IFERROR(VLOOKUP(B1012,Lookup!A:B,2,FALSE),B1012)</f>
        <v xml:space="preserve"> </v>
      </c>
      <c r="BJ1012" s="49" t="b">
        <f t="shared" si="15"/>
        <v>0</v>
      </c>
      <c r="BK1012" s="49" t="str">
        <f>tbl_RawData_Report1[[#This Row],[Item ID]]&amp;tbl_RawData_Report1[[#This Row],[Order No.]]</f>
        <v xml:space="preserve"> 0000039247</v>
      </c>
      <c r="BL1012"/>
      <c r="BM1012"/>
      <c r="BN1012"/>
    </row>
    <row r="1013" spans="1:66" hidden="1" x14ac:dyDescent="0.25">
      <c r="A1013" s="35" t="s">
        <v>8</v>
      </c>
      <c r="B1013" s="35" t="s">
        <v>122</v>
      </c>
      <c r="C1013" s="35">
        <v>3</v>
      </c>
      <c r="D1013" s="35">
        <v>1</v>
      </c>
      <c r="E1013" s="35">
        <v>2</v>
      </c>
      <c r="F1013" s="35" t="s">
        <v>448</v>
      </c>
      <c r="G1013" s="35" t="s">
        <v>2571</v>
      </c>
      <c r="H1013" s="35" t="s">
        <v>2601</v>
      </c>
      <c r="I1013" s="35" t="s">
        <v>593</v>
      </c>
      <c r="J1013" s="35">
        <v>375.87</v>
      </c>
      <c r="K1013" s="35" t="s">
        <v>2332</v>
      </c>
      <c r="L1013" s="35" t="s">
        <v>2576</v>
      </c>
      <c r="M1013" s="35" t="s">
        <v>396</v>
      </c>
      <c r="N1013" s="35" t="s">
        <v>122</v>
      </c>
      <c r="O1013" s="35" t="s">
        <v>4799</v>
      </c>
      <c r="P1013" s="35" t="s">
        <v>2333</v>
      </c>
      <c r="Q1013" s="35" t="s">
        <v>311</v>
      </c>
      <c r="R1013" s="35" t="s">
        <v>293</v>
      </c>
      <c r="S1013" s="35" t="s">
        <v>294</v>
      </c>
      <c r="T1013" s="35" t="s">
        <v>5061</v>
      </c>
      <c r="U1013" s="35" t="s">
        <v>269</v>
      </c>
      <c r="V1013" s="35">
        <v>0</v>
      </c>
      <c r="W1013" s="35">
        <v>0</v>
      </c>
      <c r="X1013" s="49">
        <v>170</v>
      </c>
      <c r="Y1013" s="60" t="s">
        <v>2316</v>
      </c>
      <c r="Z1013" s="49">
        <v>1</v>
      </c>
      <c r="AA1013" s="49">
        <v>170</v>
      </c>
      <c r="AB1013" s="60" t="s">
        <v>637</v>
      </c>
      <c r="AC1013" s="60" t="s">
        <v>2198</v>
      </c>
      <c r="AD1013" s="60" t="s">
        <v>733</v>
      </c>
      <c r="AE1013" s="60" t="s">
        <v>734</v>
      </c>
      <c r="AF1013" s="49">
        <v>2019</v>
      </c>
      <c r="AG1013" s="60" t="s">
        <v>2570</v>
      </c>
      <c r="AH1013" s="60"/>
      <c r="AI1013" s="60"/>
      <c r="AJ1013" s="60"/>
      <c r="AK1013" s="60">
        <v>43951</v>
      </c>
      <c r="AL1013" s="60"/>
      <c r="AM1013" s="60" t="s">
        <v>567</v>
      </c>
      <c r="AN1013" s="60" t="s">
        <v>2572</v>
      </c>
      <c r="AO1013" s="60" t="s">
        <v>2612</v>
      </c>
      <c r="AP1013" s="49"/>
      <c r="AQ1013" s="60" t="s">
        <v>266</v>
      </c>
      <c r="AR1013" s="60"/>
      <c r="AS1013" s="60" t="s">
        <v>174</v>
      </c>
      <c r="AT1013" s="49">
        <v>7</v>
      </c>
      <c r="AU1013" s="49">
        <v>1</v>
      </c>
      <c r="AV1013" s="49">
        <v>1</v>
      </c>
      <c r="AW1013" s="60">
        <v>43719</v>
      </c>
      <c r="AX1013" s="60" t="s">
        <v>183</v>
      </c>
      <c r="AY1013" s="60">
        <v>44113.677053900465</v>
      </c>
      <c r="AZ1013" s="60">
        <v>43712</v>
      </c>
      <c r="BA1013" s="60">
        <v>43719</v>
      </c>
      <c r="BB1013" s="60" t="s">
        <v>2603</v>
      </c>
      <c r="BC1013" s="60">
        <v>43720.692280092589</v>
      </c>
      <c r="BD1013" s="60">
        <v>43769</v>
      </c>
      <c r="BE1013" s="60">
        <v>44377</v>
      </c>
      <c r="BF1013" s="49">
        <f>IF(AND(ISBLANK(tbl_RawData_Report1[[#This Row],[REQ_ID]]),tbl_RawData_Report1[[#This Row],[RH Kit?]] = "Y"),1,COUNTIFS(tbl_RawData_Report1[RH Kit?],"Y",tbl_RawData_Report1[REQ_ID],tbl_RawData_Report1[[#This Row],[REQ_ID]]))</f>
        <v>0</v>
      </c>
      <c r="BG1013" s="49">
        <f>COUNTIFS(tbl_RawData_Report1[RH Kit?],"Y",tbl_RawData_Report1[Order No.],tbl_RawData_Report1[[#This Row],[Order No.]])</f>
        <v>0</v>
      </c>
      <c r="BH1013" s="49">
        <f>SUM(tbl_RawData_Report1[[#This Row],[RH Kit Req]:[RH Kit PO]])</f>
        <v>0</v>
      </c>
      <c r="BI1013" s="49" t="str">
        <f>IFERROR(VLOOKUP(B1013,Lookup!A:B,2,FALSE),B1013)</f>
        <v xml:space="preserve"> </v>
      </c>
      <c r="BJ1013" s="49" t="b">
        <f t="shared" si="15"/>
        <v>0</v>
      </c>
      <c r="BK1013" s="49" t="str">
        <f>tbl_RawData_Report1[[#This Row],[Item ID]]&amp;tbl_RawData_Report1[[#This Row],[Order No.]]</f>
        <v xml:space="preserve"> 0000039247</v>
      </c>
      <c r="BL1013"/>
      <c r="BM1013"/>
      <c r="BN1013"/>
    </row>
    <row r="1014" spans="1:66" hidden="1" x14ac:dyDescent="0.25">
      <c r="A1014" s="35" t="s">
        <v>8</v>
      </c>
      <c r="B1014" s="35" t="s">
        <v>122</v>
      </c>
      <c r="C1014" s="35">
        <v>13</v>
      </c>
      <c r="D1014" s="35">
        <v>1</v>
      </c>
      <c r="E1014" s="35">
        <v>2</v>
      </c>
      <c r="F1014" s="35" t="s">
        <v>448</v>
      </c>
      <c r="G1014" s="35" t="s">
        <v>2571</v>
      </c>
      <c r="H1014" s="35" t="s">
        <v>2704</v>
      </c>
      <c r="I1014" s="35" t="s">
        <v>593</v>
      </c>
      <c r="J1014" s="35">
        <v>318.12</v>
      </c>
      <c r="K1014" s="35" t="s">
        <v>2332</v>
      </c>
      <c r="L1014" s="35" t="s">
        <v>2582</v>
      </c>
      <c r="M1014" s="35" t="s">
        <v>396</v>
      </c>
      <c r="N1014" s="35" t="s">
        <v>122</v>
      </c>
      <c r="O1014" s="35" t="s">
        <v>4799</v>
      </c>
      <c r="P1014" s="35" t="s">
        <v>2333</v>
      </c>
      <c r="Q1014" s="35" t="s">
        <v>311</v>
      </c>
      <c r="R1014" s="35" t="s">
        <v>293</v>
      </c>
      <c r="S1014" s="35" t="s">
        <v>294</v>
      </c>
      <c r="T1014" s="35" t="s">
        <v>5061</v>
      </c>
      <c r="U1014" s="35" t="s">
        <v>269</v>
      </c>
      <c r="V1014" s="35">
        <v>0</v>
      </c>
      <c r="W1014" s="35">
        <v>0</v>
      </c>
      <c r="X1014" s="49">
        <v>120</v>
      </c>
      <c r="Y1014" s="60" t="s">
        <v>667</v>
      </c>
      <c r="Z1014" s="49">
        <v>1</v>
      </c>
      <c r="AA1014" s="49">
        <v>120</v>
      </c>
      <c r="AB1014" s="60" t="s">
        <v>637</v>
      </c>
      <c r="AC1014" s="60" t="s">
        <v>1560</v>
      </c>
      <c r="AD1014" s="60" t="s">
        <v>733</v>
      </c>
      <c r="AE1014" s="60" t="s">
        <v>734</v>
      </c>
      <c r="AF1014" s="49">
        <v>2019</v>
      </c>
      <c r="AG1014" s="60" t="s">
        <v>2570</v>
      </c>
      <c r="AH1014" s="60"/>
      <c r="AI1014" s="60"/>
      <c r="AJ1014" s="60"/>
      <c r="AK1014" s="60">
        <v>43951</v>
      </c>
      <c r="AL1014" s="60"/>
      <c r="AM1014" s="60" t="s">
        <v>567</v>
      </c>
      <c r="AN1014" s="60" t="s">
        <v>2572</v>
      </c>
      <c r="AO1014" s="60" t="s">
        <v>2727</v>
      </c>
      <c r="AP1014" s="49"/>
      <c r="AQ1014" s="60" t="s">
        <v>266</v>
      </c>
      <c r="AR1014" s="60"/>
      <c r="AS1014" s="60" t="s">
        <v>174</v>
      </c>
      <c r="AT1014" s="49">
        <v>19</v>
      </c>
      <c r="AU1014" s="49">
        <v>1</v>
      </c>
      <c r="AV1014" s="49">
        <v>1</v>
      </c>
      <c r="AW1014" s="60">
        <v>43719</v>
      </c>
      <c r="AX1014" s="60" t="s">
        <v>183</v>
      </c>
      <c r="AY1014" s="60">
        <v>44113.677053900465</v>
      </c>
      <c r="AZ1014" s="60">
        <v>43712</v>
      </c>
      <c r="BA1014" s="60">
        <v>43719</v>
      </c>
      <c r="BB1014" s="60" t="s">
        <v>2706</v>
      </c>
      <c r="BC1014" s="60">
        <v>43720.692280092589</v>
      </c>
      <c r="BD1014" s="60">
        <v>43769</v>
      </c>
      <c r="BE1014" s="60">
        <v>44255</v>
      </c>
      <c r="BF1014" s="49">
        <f>IF(AND(ISBLANK(tbl_RawData_Report1[[#This Row],[REQ_ID]]),tbl_RawData_Report1[[#This Row],[RH Kit?]] = "Y"),1,COUNTIFS(tbl_RawData_Report1[RH Kit?],"Y",tbl_RawData_Report1[REQ_ID],tbl_RawData_Report1[[#This Row],[REQ_ID]]))</f>
        <v>0</v>
      </c>
      <c r="BG1014" s="49">
        <f>COUNTIFS(tbl_RawData_Report1[RH Kit?],"Y",tbl_RawData_Report1[Order No.],tbl_RawData_Report1[[#This Row],[Order No.]])</f>
        <v>0</v>
      </c>
      <c r="BH1014" s="49">
        <f>SUM(tbl_RawData_Report1[[#This Row],[RH Kit Req]:[RH Kit PO]])</f>
        <v>0</v>
      </c>
      <c r="BI1014" s="49" t="str">
        <f>IFERROR(VLOOKUP(B1014,Lookup!A:B,2,FALSE),B1014)</f>
        <v xml:space="preserve"> </v>
      </c>
      <c r="BJ1014" s="49" t="b">
        <f t="shared" si="15"/>
        <v>0</v>
      </c>
      <c r="BK1014" s="49" t="str">
        <f>tbl_RawData_Report1[[#This Row],[Item ID]]&amp;tbl_RawData_Report1[[#This Row],[Order No.]]</f>
        <v xml:space="preserve"> 0000039247</v>
      </c>
      <c r="BL1014"/>
      <c r="BM1014"/>
      <c r="BN1014"/>
    </row>
    <row r="1015" spans="1:66" hidden="1" x14ac:dyDescent="0.25">
      <c r="A1015" s="35" t="s">
        <v>8</v>
      </c>
      <c r="B1015" s="35" t="s">
        <v>122</v>
      </c>
      <c r="C1015" s="35">
        <v>16</v>
      </c>
      <c r="D1015" s="35">
        <v>1</v>
      </c>
      <c r="E1015" s="35">
        <v>2</v>
      </c>
      <c r="F1015" s="35" t="s">
        <v>448</v>
      </c>
      <c r="G1015" s="35" t="s">
        <v>2571</v>
      </c>
      <c r="H1015" s="35" t="s">
        <v>2732</v>
      </c>
      <c r="I1015" s="35" t="s">
        <v>593</v>
      </c>
      <c r="J1015" s="35">
        <v>769.92</v>
      </c>
      <c r="K1015" s="35" t="s">
        <v>2332</v>
      </c>
      <c r="L1015" s="35" t="s">
        <v>2582</v>
      </c>
      <c r="M1015" s="35" t="s">
        <v>396</v>
      </c>
      <c r="N1015" s="35" t="s">
        <v>122</v>
      </c>
      <c r="O1015" s="35" t="s">
        <v>4799</v>
      </c>
      <c r="P1015" s="35" t="s">
        <v>2333</v>
      </c>
      <c r="Q1015" s="35" t="s">
        <v>311</v>
      </c>
      <c r="R1015" s="35" t="s">
        <v>293</v>
      </c>
      <c r="S1015" s="35" t="s">
        <v>294</v>
      </c>
      <c r="T1015" s="35" t="s">
        <v>5061</v>
      </c>
      <c r="U1015" s="35" t="s">
        <v>269</v>
      </c>
      <c r="V1015" s="35">
        <v>0</v>
      </c>
      <c r="W1015" s="35">
        <v>0</v>
      </c>
      <c r="X1015" s="49">
        <v>21</v>
      </c>
      <c r="Y1015" s="60" t="s">
        <v>2316</v>
      </c>
      <c r="Z1015" s="49">
        <v>1</v>
      </c>
      <c r="AA1015" s="49">
        <v>21</v>
      </c>
      <c r="AB1015" s="60" t="s">
        <v>637</v>
      </c>
      <c r="AC1015" s="60" t="s">
        <v>660</v>
      </c>
      <c r="AD1015" s="60" t="s">
        <v>733</v>
      </c>
      <c r="AE1015" s="60" t="s">
        <v>734</v>
      </c>
      <c r="AF1015" s="49">
        <v>2019</v>
      </c>
      <c r="AG1015" s="60" t="s">
        <v>2570</v>
      </c>
      <c r="AH1015" s="60"/>
      <c r="AI1015" s="60"/>
      <c r="AJ1015" s="60"/>
      <c r="AK1015" s="60">
        <v>43951</v>
      </c>
      <c r="AL1015" s="60"/>
      <c r="AM1015" s="60" t="s">
        <v>567</v>
      </c>
      <c r="AN1015" s="60" t="s">
        <v>2572</v>
      </c>
      <c r="AO1015" s="60" t="s">
        <v>2735</v>
      </c>
      <c r="AP1015" s="49"/>
      <c r="AQ1015" s="60" t="s">
        <v>266</v>
      </c>
      <c r="AR1015" s="60"/>
      <c r="AS1015" s="60" t="s">
        <v>174</v>
      </c>
      <c r="AT1015" s="49">
        <v>22</v>
      </c>
      <c r="AU1015" s="49">
        <v>1</v>
      </c>
      <c r="AV1015" s="49">
        <v>1</v>
      </c>
      <c r="AW1015" s="60">
        <v>43719</v>
      </c>
      <c r="AX1015" s="60" t="s">
        <v>183</v>
      </c>
      <c r="AY1015" s="60">
        <v>44113.677053900465</v>
      </c>
      <c r="AZ1015" s="60">
        <v>43712</v>
      </c>
      <c r="BA1015" s="60">
        <v>43719</v>
      </c>
      <c r="BB1015" s="60" t="s">
        <v>2734</v>
      </c>
      <c r="BC1015" s="60">
        <v>43720.692280092589</v>
      </c>
      <c r="BD1015" s="60">
        <v>43769</v>
      </c>
      <c r="BE1015" s="60">
        <v>44255</v>
      </c>
      <c r="BF1015" s="49">
        <f>IF(AND(ISBLANK(tbl_RawData_Report1[[#This Row],[REQ_ID]]),tbl_RawData_Report1[[#This Row],[RH Kit?]] = "Y"),1,COUNTIFS(tbl_RawData_Report1[RH Kit?],"Y",tbl_RawData_Report1[REQ_ID],tbl_RawData_Report1[[#This Row],[REQ_ID]]))</f>
        <v>0</v>
      </c>
      <c r="BG1015" s="49">
        <f>COUNTIFS(tbl_RawData_Report1[RH Kit?],"Y",tbl_RawData_Report1[Order No.],tbl_RawData_Report1[[#This Row],[Order No.]])</f>
        <v>0</v>
      </c>
      <c r="BH1015" s="49">
        <f>SUM(tbl_RawData_Report1[[#This Row],[RH Kit Req]:[RH Kit PO]])</f>
        <v>0</v>
      </c>
      <c r="BI1015" s="49" t="str">
        <f>IFERROR(VLOOKUP(B1015,Lookup!A:B,2,FALSE),B1015)</f>
        <v xml:space="preserve"> </v>
      </c>
      <c r="BJ1015" s="49" t="b">
        <f t="shared" si="15"/>
        <v>0</v>
      </c>
      <c r="BK1015" s="49" t="str">
        <f>tbl_RawData_Report1[[#This Row],[Item ID]]&amp;tbl_RawData_Report1[[#This Row],[Order No.]]</f>
        <v xml:space="preserve"> 0000039247</v>
      </c>
      <c r="BL1015"/>
      <c r="BM1015"/>
      <c r="BN1015"/>
    </row>
    <row r="1016" spans="1:66" hidden="1" x14ac:dyDescent="0.25">
      <c r="A1016" s="35" t="s">
        <v>8</v>
      </c>
      <c r="B1016" s="35" t="s">
        <v>122</v>
      </c>
      <c r="C1016" s="35">
        <v>6</v>
      </c>
      <c r="D1016" s="35">
        <v>1</v>
      </c>
      <c r="E1016" s="35">
        <v>2</v>
      </c>
      <c r="F1016" s="35" t="s">
        <v>448</v>
      </c>
      <c r="G1016" s="35" t="s">
        <v>2571</v>
      </c>
      <c r="H1016" s="35" t="s">
        <v>3486</v>
      </c>
      <c r="I1016" s="35" t="s">
        <v>593</v>
      </c>
      <c r="J1016" s="35">
        <v>733.04</v>
      </c>
      <c r="K1016" s="35" t="s">
        <v>2332</v>
      </c>
      <c r="L1016" s="35" t="s">
        <v>2576</v>
      </c>
      <c r="M1016" s="35" t="s">
        <v>396</v>
      </c>
      <c r="N1016" s="35" t="s">
        <v>122</v>
      </c>
      <c r="O1016" s="35" t="s">
        <v>2577</v>
      </c>
      <c r="P1016" s="35" t="s">
        <v>2333</v>
      </c>
      <c r="Q1016" s="35" t="s">
        <v>311</v>
      </c>
      <c r="R1016" s="35" t="s">
        <v>293</v>
      </c>
      <c r="S1016" s="35" t="s">
        <v>294</v>
      </c>
      <c r="T1016" s="35" t="s">
        <v>5061</v>
      </c>
      <c r="U1016" s="35" t="s">
        <v>269</v>
      </c>
      <c r="V1016" s="35">
        <v>0</v>
      </c>
      <c r="W1016" s="35">
        <v>0</v>
      </c>
      <c r="X1016" s="49">
        <v>680</v>
      </c>
      <c r="Y1016" s="60" t="s">
        <v>2286</v>
      </c>
      <c r="Z1016" s="49">
        <v>1</v>
      </c>
      <c r="AA1016" s="49">
        <v>680</v>
      </c>
      <c r="AB1016" s="60" t="s">
        <v>637</v>
      </c>
      <c r="AC1016" s="60" t="s">
        <v>1560</v>
      </c>
      <c r="AD1016" s="60" t="s">
        <v>733</v>
      </c>
      <c r="AE1016" s="60" t="s">
        <v>734</v>
      </c>
      <c r="AF1016" s="49">
        <v>2019</v>
      </c>
      <c r="AG1016" s="60" t="s">
        <v>2570</v>
      </c>
      <c r="AH1016" s="60"/>
      <c r="AI1016" s="60"/>
      <c r="AJ1016" s="60"/>
      <c r="AK1016" s="60">
        <v>43951</v>
      </c>
      <c r="AL1016" s="60"/>
      <c r="AM1016" s="60" t="s">
        <v>567</v>
      </c>
      <c r="AN1016" s="60" t="s">
        <v>2572</v>
      </c>
      <c r="AO1016" s="60" t="s">
        <v>3489</v>
      </c>
      <c r="AP1016" s="49"/>
      <c r="AQ1016" s="60" t="s">
        <v>266</v>
      </c>
      <c r="AR1016" s="60"/>
      <c r="AS1016" s="60" t="s">
        <v>174</v>
      </c>
      <c r="AT1016" s="49">
        <v>11</v>
      </c>
      <c r="AU1016" s="49">
        <v>1</v>
      </c>
      <c r="AV1016" s="49">
        <v>1</v>
      </c>
      <c r="AW1016" s="60">
        <v>43719</v>
      </c>
      <c r="AX1016" s="60" t="s">
        <v>183</v>
      </c>
      <c r="AY1016" s="60">
        <v>44113.677053900465</v>
      </c>
      <c r="AZ1016" s="60">
        <v>43712</v>
      </c>
      <c r="BA1016" s="60">
        <v>43719</v>
      </c>
      <c r="BB1016" s="60" t="s">
        <v>3488</v>
      </c>
      <c r="BC1016" s="60">
        <v>43720.692280092589</v>
      </c>
      <c r="BD1016" s="60">
        <v>43769</v>
      </c>
      <c r="BE1016" s="60">
        <v>44377</v>
      </c>
      <c r="BF1016" s="49">
        <f>IF(AND(ISBLANK(tbl_RawData_Report1[[#This Row],[REQ_ID]]),tbl_RawData_Report1[[#This Row],[RH Kit?]] = "Y"),1,COUNTIFS(tbl_RawData_Report1[RH Kit?],"Y",tbl_RawData_Report1[REQ_ID],tbl_RawData_Report1[[#This Row],[REQ_ID]]))</f>
        <v>0</v>
      </c>
      <c r="BG1016" s="49">
        <f>COUNTIFS(tbl_RawData_Report1[RH Kit?],"Y",tbl_RawData_Report1[Order No.],tbl_RawData_Report1[[#This Row],[Order No.]])</f>
        <v>0</v>
      </c>
      <c r="BH1016" s="49">
        <f>SUM(tbl_RawData_Report1[[#This Row],[RH Kit Req]:[RH Kit PO]])</f>
        <v>0</v>
      </c>
      <c r="BI1016" s="49" t="str">
        <f>IFERROR(VLOOKUP(B1016,Lookup!A:B,2,FALSE),B1016)</f>
        <v xml:space="preserve"> </v>
      </c>
      <c r="BJ1016" s="49" t="b">
        <f t="shared" si="15"/>
        <v>0</v>
      </c>
      <c r="BK1016" s="49" t="str">
        <f>tbl_RawData_Report1[[#This Row],[Item ID]]&amp;tbl_RawData_Report1[[#This Row],[Order No.]]</f>
        <v xml:space="preserve"> 0000039247</v>
      </c>
      <c r="BL1016"/>
      <c r="BM1016"/>
      <c r="BN1016"/>
    </row>
    <row r="1017" spans="1:66" hidden="1" x14ac:dyDescent="0.25">
      <c r="A1017" s="35" t="s">
        <v>8</v>
      </c>
      <c r="B1017" s="35" t="s">
        <v>122</v>
      </c>
      <c r="C1017" s="35">
        <v>8</v>
      </c>
      <c r="D1017" s="35">
        <v>1</v>
      </c>
      <c r="E1017" s="35">
        <v>2</v>
      </c>
      <c r="F1017" s="35" t="s">
        <v>448</v>
      </c>
      <c r="G1017" s="35" t="s">
        <v>2571</v>
      </c>
      <c r="H1017" s="35" t="s">
        <v>2579</v>
      </c>
      <c r="I1017" s="35" t="s">
        <v>593</v>
      </c>
      <c r="J1017" s="35">
        <v>560.70000000000005</v>
      </c>
      <c r="K1017" s="35" t="s">
        <v>2332</v>
      </c>
      <c r="L1017" s="35" t="s">
        <v>2582</v>
      </c>
      <c r="M1017" s="35" t="s">
        <v>396</v>
      </c>
      <c r="N1017" s="35" t="s">
        <v>122</v>
      </c>
      <c r="O1017" s="35" t="s">
        <v>4799</v>
      </c>
      <c r="P1017" s="35" t="s">
        <v>2333</v>
      </c>
      <c r="Q1017" s="35" t="s">
        <v>311</v>
      </c>
      <c r="R1017" s="35" t="s">
        <v>293</v>
      </c>
      <c r="S1017" s="35" t="s">
        <v>294</v>
      </c>
      <c r="T1017" s="35" t="s">
        <v>5061</v>
      </c>
      <c r="U1017" s="35" t="s">
        <v>269</v>
      </c>
      <c r="V1017" s="35">
        <v>0</v>
      </c>
      <c r="W1017" s="35">
        <v>0</v>
      </c>
      <c r="X1017" s="49">
        <v>30</v>
      </c>
      <c r="Y1017" s="60" t="s">
        <v>2286</v>
      </c>
      <c r="Z1017" s="49">
        <v>1</v>
      </c>
      <c r="AA1017" s="49">
        <v>30</v>
      </c>
      <c r="AB1017" s="60" t="s">
        <v>637</v>
      </c>
      <c r="AC1017" s="60" t="s">
        <v>2318</v>
      </c>
      <c r="AD1017" s="60" t="s">
        <v>733</v>
      </c>
      <c r="AE1017" s="60" t="s">
        <v>734</v>
      </c>
      <c r="AF1017" s="49">
        <v>2019</v>
      </c>
      <c r="AG1017" s="60" t="s">
        <v>2570</v>
      </c>
      <c r="AH1017" s="60"/>
      <c r="AI1017" s="60"/>
      <c r="AJ1017" s="60"/>
      <c r="AK1017" s="60">
        <v>43951</v>
      </c>
      <c r="AL1017" s="60"/>
      <c r="AM1017" s="60" t="s">
        <v>567</v>
      </c>
      <c r="AN1017" s="60" t="s">
        <v>2572</v>
      </c>
      <c r="AO1017" s="60" t="s">
        <v>2580</v>
      </c>
      <c r="AP1017" s="49"/>
      <c r="AQ1017" s="60" t="s">
        <v>266</v>
      </c>
      <c r="AR1017" s="60"/>
      <c r="AS1017" s="60" t="s">
        <v>174</v>
      </c>
      <c r="AT1017" s="49">
        <v>14</v>
      </c>
      <c r="AU1017" s="49">
        <v>1</v>
      </c>
      <c r="AV1017" s="49">
        <v>1</v>
      </c>
      <c r="AW1017" s="60">
        <v>43719</v>
      </c>
      <c r="AX1017" s="60" t="s">
        <v>183</v>
      </c>
      <c r="AY1017" s="60">
        <v>44113.677053900465</v>
      </c>
      <c r="AZ1017" s="60">
        <v>43712</v>
      </c>
      <c r="BA1017" s="60">
        <v>43719</v>
      </c>
      <c r="BB1017" s="60" t="s">
        <v>2581</v>
      </c>
      <c r="BC1017" s="60">
        <v>43720.692280092589</v>
      </c>
      <c r="BD1017" s="60">
        <v>43769</v>
      </c>
      <c r="BE1017" s="60">
        <v>44255</v>
      </c>
      <c r="BF1017" s="49">
        <f>IF(AND(ISBLANK(tbl_RawData_Report1[[#This Row],[REQ_ID]]),tbl_RawData_Report1[[#This Row],[RH Kit?]] = "Y"),1,COUNTIFS(tbl_RawData_Report1[RH Kit?],"Y",tbl_RawData_Report1[REQ_ID],tbl_RawData_Report1[[#This Row],[REQ_ID]]))</f>
        <v>0</v>
      </c>
      <c r="BG1017" s="49">
        <f>COUNTIFS(tbl_RawData_Report1[RH Kit?],"Y",tbl_RawData_Report1[Order No.],tbl_RawData_Report1[[#This Row],[Order No.]])</f>
        <v>0</v>
      </c>
      <c r="BH1017" s="49">
        <f>SUM(tbl_RawData_Report1[[#This Row],[RH Kit Req]:[RH Kit PO]])</f>
        <v>0</v>
      </c>
      <c r="BI1017" s="49" t="str">
        <f>IFERROR(VLOOKUP(B1017,Lookup!A:B,2,FALSE),B1017)</f>
        <v xml:space="preserve"> </v>
      </c>
      <c r="BJ1017" s="49" t="b">
        <f t="shared" si="15"/>
        <v>0</v>
      </c>
      <c r="BK1017" s="49" t="str">
        <f>tbl_RawData_Report1[[#This Row],[Item ID]]&amp;tbl_RawData_Report1[[#This Row],[Order No.]]</f>
        <v xml:space="preserve"> 0000039247</v>
      </c>
      <c r="BL1017"/>
      <c r="BM1017"/>
      <c r="BN1017"/>
    </row>
    <row r="1018" spans="1:66" hidden="1" x14ac:dyDescent="0.25">
      <c r="A1018" s="35" t="s">
        <v>8</v>
      </c>
      <c r="B1018" s="35" t="s">
        <v>122</v>
      </c>
      <c r="C1018" s="35">
        <v>4</v>
      </c>
      <c r="D1018" s="35">
        <v>1</v>
      </c>
      <c r="E1018" s="35">
        <v>2</v>
      </c>
      <c r="F1018" s="35" t="s">
        <v>448</v>
      </c>
      <c r="G1018" s="35" t="s">
        <v>2571</v>
      </c>
      <c r="H1018" s="35" t="s">
        <v>2687</v>
      </c>
      <c r="I1018" s="35" t="s">
        <v>593</v>
      </c>
      <c r="J1018" s="35">
        <v>2483.36</v>
      </c>
      <c r="K1018" s="35" t="s">
        <v>2332</v>
      </c>
      <c r="L1018" s="35" t="s">
        <v>2576</v>
      </c>
      <c r="M1018" s="35" t="s">
        <v>396</v>
      </c>
      <c r="N1018" s="35" t="s">
        <v>122</v>
      </c>
      <c r="O1018" s="35" t="s">
        <v>4799</v>
      </c>
      <c r="P1018" s="35" t="s">
        <v>2333</v>
      </c>
      <c r="Q1018" s="35" t="s">
        <v>311</v>
      </c>
      <c r="R1018" s="35" t="s">
        <v>293</v>
      </c>
      <c r="S1018" s="35" t="s">
        <v>294</v>
      </c>
      <c r="T1018" s="35" t="s">
        <v>5061</v>
      </c>
      <c r="U1018" s="35" t="s">
        <v>269</v>
      </c>
      <c r="V1018" s="35">
        <v>0</v>
      </c>
      <c r="W1018" s="35">
        <v>0</v>
      </c>
      <c r="X1018" s="49">
        <v>680</v>
      </c>
      <c r="Y1018" s="60" t="s">
        <v>2286</v>
      </c>
      <c r="Z1018" s="49">
        <v>1</v>
      </c>
      <c r="AA1018" s="49">
        <v>680</v>
      </c>
      <c r="AB1018" s="60" t="s">
        <v>637</v>
      </c>
      <c r="AC1018" s="60" t="s">
        <v>660</v>
      </c>
      <c r="AD1018" s="60" t="s">
        <v>733</v>
      </c>
      <c r="AE1018" s="60" t="s">
        <v>734</v>
      </c>
      <c r="AF1018" s="49">
        <v>2019</v>
      </c>
      <c r="AG1018" s="60" t="s">
        <v>2570</v>
      </c>
      <c r="AH1018" s="60"/>
      <c r="AI1018" s="60"/>
      <c r="AJ1018" s="60"/>
      <c r="AK1018" s="60">
        <v>43951</v>
      </c>
      <c r="AL1018" s="60"/>
      <c r="AM1018" s="60" t="s">
        <v>567</v>
      </c>
      <c r="AN1018" s="60" t="s">
        <v>2572</v>
      </c>
      <c r="AO1018" s="60" t="s">
        <v>2690</v>
      </c>
      <c r="AP1018" s="49"/>
      <c r="AQ1018" s="60" t="s">
        <v>266</v>
      </c>
      <c r="AR1018" s="60"/>
      <c r="AS1018" s="60" t="s">
        <v>174</v>
      </c>
      <c r="AT1018" s="49">
        <v>8</v>
      </c>
      <c r="AU1018" s="49">
        <v>1</v>
      </c>
      <c r="AV1018" s="49">
        <v>1</v>
      </c>
      <c r="AW1018" s="60">
        <v>43719</v>
      </c>
      <c r="AX1018" s="60" t="s">
        <v>183</v>
      </c>
      <c r="AY1018" s="60">
        <v>44113.677053900465</v>
      </c>
      <c r="AZ1018" s="60">
        <v>43712</v>
      </c>
      <c r="BA1018" s="60">
        <v>43719</v>
      </c>
      <c r="BB1018" s="60" t="s">
        <v>2689</v>
      </c>
      <c r="BC1018" s="60">
        <v>43720.692280092589</v>
      </c>
      <c r="BD1018" s="60">
        <v>43769</v>
      </c>
      <c r="BE1018" s="60">
        <v>44377</v>
      </c>
      <c r="BF1018" s="49">
        <f>IF(AND(ISBLANK(tbl_RawData_Report1[[#This Row],[REQ_ID]]),tbl_RawData_Report1[[#This Row],[RH Kit?]] = "Y"),1,COUNTIFS(tbl_RawData_Report1[RH Kit?],"Y",tbl_RawData_Report1[REQ_ID],tbl_RawData_Report1[[#This Row],[REQ_ID]]))</f>
        <v>0</v>
      </c>
      <c r="BG1018" s="49">
        <f>COUNTIFS(tbl_RawData_Report1[RH Kit?],"Y",tbl_RawData_Report1[Order No.],tbl_RawData_Report1[[#This Row],[Order No.]])</f>
        <v>0</v>
      </c>
      <c r="BH1018" s="49">
        <f>SUM(tbl_RawData_Report1[[#This Row],[RH Kit Req]:[RH Kit PO]])</f>
        <v>0</v>
      </c>
      <c r="BI1018" s="49" t="str">
        <f>IFERROR(VLOOKUP(B1018,Lookup!A:B,2,FALSE),B1018)</f>
        <v xml:space="preserve"> </v>
      </c>
      <c r="BJ1018" s="49" t="b">
        <f t="shared" si="15"/>
        <v>0</v>
      </c>
      <c r="BK1018" s="49" t="str">
        <f>tbl_RawData_Report1[[#This Row],[Item ID]]&amp;tbl_RawData_Report1[[#This Row],[Order No.]]</f>
        <v xml:space="preserve"> 0000039247</v>
      </c>
      <c r="BL1018"/>
      <c r="BM1018"/>
      <c r="BN1018"/>
    </row>
    <row r="1019" spans="1:66" hidden="1" x14ac:dyDescent="0.25">
      <c r="A1019" s="35" t="s">
        <v>8</v>
      </c>
      <c r="B1019" s="35" t="s">
        <v>122</v>
      </c>
      <c r="C1019" s="35">
        <v>2</v>
      </c>
      <c r="D1019" s="35">
        <v>1</v>
      </c>
      <c r="E1019" s="35">
        <v>2</v>
      </c>
      <c r="F1019" s="35" t="s">
        <v>448</v>
      </c>
      <c r="G1019" s="35" t="s">
        <v>2571</v>
      </c>
      <c r="H1019" s="35" t="s">
        <v>2573</v>
      </c>
      <c r="I1019" s="35" t="s">
        <v>593</v>
      </c>
      <c r="J1019" s="35">
        <v>2133.12</v>
      </c>
      <c r="K1019" s="35" t="s">
        <v>2332</v>
      </c>
      <c r="L1019" s="35" t="s">
        <v>2576</v>
      </c>
      <c r="M1019" s="35" t="s">
        <v>396</v>
      </c>
      <c r="N1019" s="35" t="s">
        <v>122</v>
      </c>
      <c r="O1019" s="35" t="s">
        <v>4799</v>
      </c>
      <c r="P1019" s="35" t="s">
        <v>2333</v>
      </c>
      <c r="Q1019" s="35" t="s">
        <v>311</v>
      </c>
      <c r="R1019" s="35" t="s">
        <v>293</v>
      </c>
      <c r="S1019" s="35" t="s">
        <v>294</v>
      </c>
      <c r="T1019" s="35" t="s">
        <v>5061</v>
      </c>
      <c r="U1019" s="35" t="s">
        <v>269</v>
      </c>
      <c r="V1019" s="35">
        <v>0</v>
      </c>
      <c r="W1019" s="35">
        <v>0</v>
      </c>
      <c r="X1019" s="49">
        <v>6060</v>
      </c>
      <c r="Y1019" s="60" t="s">
        <v>2544</v>
      </c>
      <c r="Z1019" s="49">
        <v>1</v>
      </c>
      <c r="AA1019" s="49">
        <v>6060</v>
      </c>
      <c r="AB1019" s="60" t="s">
        <v>637</v>
      </c>
      <c r="AC1019" s="60" t="s">
        <v>1560</v>
      </c>
      <c r="AD1019" s="60" t="s">
        <v>733</v>
      </c>
      <c r="AE1019" s="60" t="s">
        <v>734</v>
      </c>
      <c r="AF1019" s="49">
        <v>2019</v>
      </c>
      <c r="AG1019" s="60" t="s">
        <v>2570</v>
      </c>
      <c r="AH1019" s="60"/>
      <c r="AI1019" s="60"/>
      <c r="AJ1019" s="60"/>
      <c r="AK1019" s="60">
        <v>43951</v>
      </c>
      <c r="AL1019" s="60"/>
      <c r="AM1019" s="60" t="s">
        <v>567</v>
      </c>
      <c r="AN1019" s="60" t="s">
        <v>2572</v>
      </c>
      <c r="AO1019" s="60" t="s">
        <v>2578</v>
      </c>
      <c r="AP1019" s="49"/>
      <c r="AQ1019" s="60" t="s">
        <v>266</v>
      </c>
      <c r="AR1019" s="60"/>
      <c r="AS1019" s="60" t="s">
        <v>174</v>
      </c>
      <c r="AT1019" s="49">
        <v>6</v>
      </c>
      <c r="AU1019" s="49">
        <v>1</v>
      </c>
      <c r="AV1019" s="49">
        <v>1</v>
      </c>
      <c r="AW1019" s="60">
        <v>43719</v>
      </c>
      <c r="AX1019" s="60" t="s">
        <v>183</v>
      </c>
      <c r="AY1019" s="60">
        <v>44113.677053900465</v>
      </c>
      <c r="AZ1019" s="60">
        <v>43712</v>
      </c>
      <c r="BA1019" s="60">
        <v>43719</v>
      </c>
      <c r="BB1019" s="60" t="s">
        <v>2575</v>
      </c>
      <c r="BC1019" s="60">
        <v>43720.692280092589</v>
      </c>
      <c r="BD1019" s="60">
        <v>43769</v>
      </c>
      <c r="BE1019" s="60">
        <v>44377</v>
      </c>
      <c r="BF1019" s="49">
        <f>IF(AND(ISBLANK(tbl_RawData_Report1[[#This Row],[REQ_ID]]),tbl_RawData_Report1[[#This Row],[RH Kit?]] = "Y"),1,COUNTIFS(tbl_RawData_Report1[RH Kit?],"Y",tbl_RawData_Report1[REQ_ID],tbl_RawData_Report1[[#This Row],[REQ_ID]]))</f>
        <v>0</v>
      </c>
      <c r="BG1019" s="49">
        <f>COUNTIFS(tbl_RawData_Report1[RH Kit?],"Y",tbl_RawData_Report1[Order No.],tbl_RawData_Report1[[#This Row],[Order No.]])</f>
        <v>0</v>
      </c>
      <c r="BH1019" s="49">
        <f>SUM(tbl_RawData_Report1[[#This Row],[RH Kit Req]:[RH Kit PO]])</f>
        <v>0</v>
      </c>
      <c r="BI1019" s="49" t="str">
        <f>IFERROR(VLOOKUP(B1019,Lookup!A:B,2,FALSE),B1019)</f>
        <v xml:space="preserve"> </v>
      </c>
      <c r="BJ1019" s="49" t="b">
        <f t="shared" si="15"/>
        <v>0</v>
      </c>
      <c r="BK1019" s="49" t="str">
        <f>tbl_RawData_Report1[[#This Row],[Item ID]]&amp;tbl_RawData_Report1[[#This Row],[Order No.]]</f>
        <v xml:space="preserve"> 0000039247</v>
      </c>
      <c r="BL1019"/>
      <c r="BM1019"/>
      <c r="BN1019"/>
    </row>
    <row r="1020" spans="1:66" hidden="1" x14ac:dyDescent="0.25">
      <c r="A1020" s="35" t="s">
        <v>8</v>
      </c>
      <c r="B1020" s="35" t="s">
        <v>122</v>
      </c>
      <c r="C1020" s="35">
        <v>20</v>
      </c>
      <c r="D1020" s="35">
        <v>1</v>
      </c>
      <c r="E1020" s="35">
        <v>2</v>
      </c>
      <c r="F1020" s="35" t="s">
        <v>448</v>
      </c>
      <c r="G1020" s="35" t="s">
        <v>2571</v>
      </c>
      <c r="H1020" s="35" t="s">
        <v>2670</v>
      </c>
      <c r="I1020" s="35" t="s">
        <v>593</v>
      </c>
      <c r="J1020" s="35">
        <v>3735.6</v>
      </c>
      <c r="K1020" s="35" t="s">
        <v>2332</v>
      </c>
      <c r="L1020" s="35" t="s">
        <v>2582</v>
      </c>
      <c r="M1020" s="35" t="s">
        <v>396</v>
      </c>
      <c r="N1020" s="35" t="s">
        <v>122</v>
      </c>
      <c r="O1020" s="35" t="s">
        <v>4799</v>
      </c>
      <c r="P1020" s="35" t="s">
        <v>2333</v>
      </c>
      <c r="Q1020" s="35" t="s">
        <v>311</v>
      </c>
      <c r="R1020" s="35" t="s">
        <v>293</v>
      </c>
      <c r="S1020" s="35" t="s">
        <v>294</v>
      </c>
      <c r="T1020" s="35" t="s">
        <v>5061</v>
      </c>
      <c r="U1020" s="35" t="s">
        <v>269</v>
      </c>
      <c r="V1020" s="35">
        <v>0</v>
      </c>
      <c r="W1020" s="35">
        <v>0</v>
      </c>
      <c r="X1020" s="49">
        <v>600</v>
      </c>
      <c r="Y1020" s="60" t="s">
        <v>2316</v>
      </c>
      <c r="Z1020" s="49">
        <v>1</v>
      </c>
      <c r="AA1020" s="49">
        <v>600</v>
      </c>
      <c r="AB1020" s="60" t="s">
        <v>637</v>
      </c>
      <c r="AC1020" s="60" t="s">
        <v>660</v>
      </c>
      <c r="AD1020" s="60" t="s">
        <v>733</v>
      </c>
      <c r="AE1020" s="60" t="s">
        <v>734</v>
      </c>
      <c r="AF1020" s="49">
        <v>2019</v>
      </c>
      <c r="AG1020" s="60" t="s">
        <v>2570</v>
      </c>
      <c r="AH1020" s="60"/>
      <c r="AI1020" s="60"/>
      <c r="AJ1020" s="60"/>
      <c r="AK1020" s="60">
        <v>43951</v>
      </c>
      <c r="AL1020" s="60"/>
      <c r="AM1020" s="60" t="s">
        <v>567</v>
      </c>
      <c r="AN1020" s="60" t="s">
        <v>2572</v>
      </c>
      <c r="AO1020" s="60" t="s">
        <v>2671</v>
      </c>
      <c r="AP1020" s="49"/>
      <c r="AQ1020" s="60" t="s">
        <v>266</v>
      </c>
      <c r="AR1020" s="60"/>
      <c r="AS1020" s="60" t="s">
        <v>174</v>
      </c>
      <c r="AT1020" s="49">
        <v>26</v>
      </c>
      <c r="AU1020" s="49">
        <v>1</v>
      </c>
      <c r="AV1020" s="49">
        <v>1</v>
      </c>
      <c r="AW1020" s="60">
        <v>43719</v>
      </c>
      <c r="AX1020" s="60" t="s">
        <v>183</v>
      </c>
      <c r="AY1020" s="60">
        <v>44113.677053900465</v>
      </c>
      <c r="AZ1020" s="60">
        <v>43712</v>
      </c>
      <c r="BA1020" s="60">
        <v>43719</v>
      </c>
      <c r="BB1020" s="60" t="s">
        <v>2672</v>
      </c>
      <c r="BC1020" s="60">
        <v>43720.692280092589</v>
      </c>
      <c r="BD1020" s="60">
        <v>43769</v>
      </c>
      <c r="BE1020" s="60">
        <v>44255</v>
      </c>
      <c r="BF1020" s="49">
        <f>IF(AND(ISBLANK(tbl_RawData_Report1[[#This Row],[REQ_ID]]),tbl_RawData_Report1[[#This Row],[RH Kit?]] = "Y"),1,COUNTIFS(tbl_RawData_Report1[RH Kit?],"Y",tbl_RawData_Report1[REQ_ID],tbl_RawData_Report1[[#This Row],[REQ_ID]]))</f>
        <v>0</v>
      </c>
      <c r="BG1020" s="49">
        <f>COUNTIFS(tbl_RawData_Report1[RH Kit?],"Y",tbl_RawData_Report1[Order No.],tbl_RawData_Report1[[#This Row],[Order No.]])</f>
        <v>0</v>
      </c>
      <c r="BH1020" s="49">
        <f>SUM(tbl_RawData_Report1[[#This Row],[RH Kit Req]:[RH Kit PO]])</f>
        <v>0</v>
      </c>
      <c r="BI1020" s="49" t="str">
        <f>IFERROR(VLOOKUP(B1020,Lookup!A:B,2,FALSE),B1020)</f>
        <v xml:space="preserve"> </v>
      </c>
      <c r="BJ1020" s="49" t="b">
        <f t="shared" si="15"/>
        <v>0</v>
      </c>
      <c r="BK1020" s="49" t="str">
        <f>tbl_RawData_Report1[[#This Row],[Item ID]]&amp;tbl_RawData_Report1[[#This Row],[Order No.]]</f>
        <v xml:space="preserve"> 0000039247</v>
      </c>
      <c r="BL1020"/>
      <c r="BM1020"/>
      <c r="BN1020"/>
    </row>
    <row r="1021" spans="1:66" hidden="1" x14ac:dyDescent="0.25">
      <c r="A1021" s="35" t="s">
        <v>8</v>
      </c>
      <c r="B1021" s="35" t="s">
        <v>122</v>
      </c>
      <c r="C1021" s="35">
        <v>22</v>
      </c>
      <c r="D1021" s="35">
        <v>1</v>
      </c>
      <c r="E1021" s="35">
        <v>2</v>
      </c>
      <c r="F1021" s="35" t="s">
        <v>448</v>
      </c>
      <c r="G1021" s="35" t="s">
        <v>2571</v>
      </c>
      <c r="H1021" s="35" t="s">
        <v>2674</v>
      </c>
      <c r="I1021" s="35" t="s">
        <v>593</v>
      </c>
      <c r="J1021" s="35">
        <v>48.84</v>
      </c>
      <c r="K1021" s="35" t="s">
        <v>2332</v>
      </c>
      <c r="L1021" s="35" t="s">
        <v>2582</v>
      </c>
      <c r="M1021" s="35" t="s">
        <v>396</v>
      </c>
      <c r="N1021" s="35" t="s">
        <v>122</v>
      </c>
      <c r="O1021" s="35" t="s">
        <v>4799</v>
      </c>
      <c r="P1021" s="35" t="s">
        <v>2333</v>
      </c>
      <c r="Q1021" s="35" t="s">
        <v>311</v>
      </c>
      <c r="R1021" s="35" t="s">
        <v>293</v>
      </c>
      <c r="S1021" s="35" t="s">
        <v>294</v>
      </c>
      <c r="T1021" s="35" t="s">
        <v>5061</v>
      </c>
      <c r="U1021" s="35" t="s">
        <v>269</v>
      </c>
      <c r="V1021" s="35">
        <v>0</v>
      </c>
      <c r="W1021" s="35">
        <v>0</v>
      </c>
      <c r="X1021" s="49">
        <v>60</v>
      </c>
      <c r="Y1021" s="60" t="s">
        <v>2286</v>
      </c>
      <c r="Z1021" s="49">
        <v>1</v>
      </c>
      <c r="AA1021" s="49">
        <v>60</v>
      </c>
      <c r="AB1021" s="60" t="s">
        <v>637</v>
      </c>
      <c r="AC1021" s="60" t="s">
        <v>725</v>
      </c>
      <c r="AD1021" s="60" t="s">
        <v>733</v>
      </c>
      <c r="AE1021" s="60" t="s">
        <v>734</v>
      </c>
      <c r="AF1021" s="49">
        <v>2019</v>
      </c>
      <c r="AG1021" s="60" t="s">
        <v>2570</v>
      </c>
      <c r="AH1021" s="60"/>
      <c r="AI1021" s="60"/>
      <c r="AJ1021" s="60"/>
      <c r="AK1021" s="60">
        <v>43951</v>
      </c>
      <c r="AL1021" s="60"/>
      <c r="AM1021" s="60" t="s">
        <v>567</v>
      </c>
      <c r="AN1021" s="60" t="s">
        <v>2572</v>
      </c>
      <c r="AO1021" s="60" t="s">
        <v>2677</v>
      </c>
      <c r="AP1021" s="49"/>
      <c r="AQ1021" s="60" t="s">
        <v>266</v>
      </c>
      <c r="AR1021" s="60"/>
      <c r="AS1021" s="60" t="s">
        <v>174</v>
      </c>
      <c r="AT1021" s="49">
        <v>28</v>
      </c>
      <c r="AU1021" s="49">
        <v>1</v>
      </c>
      <c r="AV1021" s="49">
        <v>1</v>
      </c>
      <c r="AW1021" s="60">
        <v>43719</v>
      </c>
      <c r="AX1021" s="60" t="s">
        <v>183</v>
      </c>
      <c r="AY1021" s="60">
        <v>44113.677053900465</v>
      </c>
      <c r="AZ1021" s="60">
        <v>43712</v>
      </c>
      <c r="BA1021" s="60">
        <v>43719</v>
      </c>
      <c r="BB1021" s="60" t="s">
        <v>2676</v>
      </c>
      <c r="BC1021" s="60">
        <v>43720.692280092589</v>
      </c>
      <c r="BD1021" s="60">
        <v>43769</v>
      </c>
      <c r="BE1021" s="60">
        <v>44255</v>
      </c>
      <c r="BF1021" s="49">
        <f>IF(AND(ISBLANK(tbl_RawData_Report1[[#This Row],[REQ_ID]]),tbl_RawData_Report1[[#This Row],[RH Kit?]] = "Y"),1,COUNTIFS(tbl_RawData_Report1[RH Kit?],"Y",tbl_RawData_Report1[REQ_ID],tbl_RawData_Report1[[#This Row],[REQ_ID]]))</f>
        <v>0</v>
      </c>
      <c r="BG1021" s="49">
        <f>COUNTIFS(tbl_RawData_Report1[RH Kit?],"Y",tbl_RawData_Report1[Order No.],tbl_RawData_Report1[[#This Row],[Order No.]])</f>
        <v>0</v>
      </c>
      <c r="BH1021" s="49">
        <f>SUM(tbl_RawData_Report1[[#This Row],[RH Kit Req]:[RH Kit PO]])</f>
        <v>0</v>
      </c>
      <c r="BI1021" s="49" t="str">
        <f>IFERROR(VLOOKUP(B1021,Lookup!A:B,2,FALSE),B1021)</f>
        <v xml:space="preserve"> </v>
      </c>
      <c r="BJ1021" s="49" t="b">
        <f t="shared" si="15"/>
        <v>0</v>
      </c>
      <c r="BK1021" s="49" t="str">
        <f>tbl_RawData_Report1[[#This Row],[Item ID]]&amp;tbl_RawData_Report1[[#This Row],[Order No.]]</f>
        <v xml:space="preserve"> 0000039247</v>
      </c>
      <c r="BL1021"/>
      <c r="BM1021"/>
      <c r="BN1021"/>
    </row>
    <row r="1022" spans="1:66" hidden="1" x14ac:dyDescent="0.25">
      <c r="A1022" s="35" t="s">
        <v>8</v>
      </c>
      <c r="B1022" s="35" t="s">
        <v>122</v>
      </c>
      <c r="C1022" s="35">
        <v>21</v>
      </c>
      <c r="D1022" s="35">
        <v>1</v>
      </c>
      <c r="E1022" s="35">
        <v>2</v>
      </c>
      <c r="F1022" s="35" t="s">
        <v>448</v>
      </c>
      <c r="G1022" s="35" t="s">
        <v>2571</v>
      </c>
      <c r="H1022" s="35" t="s">
        <v>3517</v>
      </c>
      <c r="I1022" s="35" t="s">
        <v>593</v>
      </c>
      <c r="J1022" s="35">
        <v>219.12</v>
      </c>
      <c r="K1022" s="35" t="s">
        <v>2332</v>
      </c>
      <c r="L1022" s="35" t="s">
        <v>2582</v>
      </c>
      <c r="M1022" s="35" t="s">
        <v>396</v>
      </c>
      <c r="N1022" s="35" t="s">
        <v>122</v>
      </c>
      <c r="O1022" s="35" t="s">
        <v>4799</v>
      </c>
      <c r="P1022" s="35" t="s">
        <v>2333</v>
      </c>
      <c r="Q1022" s="35" t="s">
        <v>311</v>
      </c>
      <c r="R1022" s="35" t="s">
        <v>293</v>
      </c>
      <c r="S1022" s="35" t="s">
        <v>294</v>
      </c>
      <c r="T1022" s="35" t="s">
        <v>5061</v>
      </c>
      <c r="U1022" s="35" t="s">
        <v>269</v>
      </c>
      <c r="V1022" s="35">
        <v>0</v>
      </c>
      <c r="W1022" s="35">
        <v>0</v>
      </c>
      <c r="X1022" s="49">
        <v>60</v>
      </c>
      <c r="Y1022" s="60" t="s">
        <v>2286</v>
      </c>
      <c r="Z1022" s="49">
        <v>1</v>
      </c>
      <c r="AA1022" s="49">
        <v>60</v>
      </c>
      <c r="AB1022" s="60" t="s">
        <v>637</v>
      </c>
      <c r="AC1022" s="60" t="s">
        <v>660</v>
      </c>
      <c r="AD1022" s="60" t="s">
        <v>733</v>
      </c>
      <c r="AE1022" s="60" t="s">
        <v>734</v>
      </c>
      <c r="AF1022" s="49">
        <v>2019</v>
      </c>
      <c r="AG1022" s="60" t="s">
        <v>2570</v>
      </c>
      <c r="AH1022" s="60"/>
      <c r="AI1022" s="60"/>
      <c r="AJ1022" s="60"/>
      <c r="AK1022" s="60">
        <v>43951</v>
      </c>
      <c r="AL1022" s="60"/>
      <c r="AM1022" s="60" t="s">
        <v>567</v>
      </c>
      <c r="AN1022" s="60" t="s">
        <v>2572</v>
      </c>
      <c r="AO1022" s="60" t="s">
        <v>3520</v>
      </c>
      <c r="AP1022" s="49"/>
      <c r="AQ1022" s="60" t="s">
        <v>266</v>
      </c>
      <c r="AR1022" s="60"/>
      <c r="AS1022" s="60" t="s">
        <v>174</v>
      </c>
      <c r="AT1022" s="49">
        <v>27</v>
      </c>
      <c r="AU1022" s="49">
        <v>1</v>
      </c>
      <c r="AV1022" s="49">
        <v>1</v>
      </c>
      <c r="AW1022" s="60">
        <v>43719</v>
      </c>
      <c r="AX1022" s="60" t="s">
        <v>183</v>
      </c>
      <c r="AY1022" s="60">
        <v>44113.677053900465</v>
      </c>
      <c r="AZ1022" s="60">
        <v>43712</v>
      </c>
      <c r="BA1022" s="60">
        <v>43719</v>
      </c>
      <c r="BB1022" s="60" t="s">
        <v>3519</v>
      </c>
      <c r="BC1022" s="60">
        <v>43720.692280092589</v>
      </c>
      <c r="BD1022" s="60">
        <v>43769</v>
      </c>
      <c r="BE1022" s="60">
        <v>44255</v>
      </c>
      <c r="BF1022" s="49">
        <f>IF(AND(ISBLANK(tbl_RawData_Report1[[#This Row],[REQ_ID]]),tbl_RawData_Report1[[#This Row],[RH Kit?]] = "Y"),1,COUNTIFS(tbl_RawData_Report1[RH Kit?],"Y",tbl_RawData_Report1[REQ_ID],tbl_RawData_Report1[[#This Row],[REQ_ID]]))</f>
        <v>0</v>
      </c>
      <c r="BG1022" s="49">
        <f>COUNTIFS(tbl_RawData_Report1[RH Kit?],"Y",tbl_RawData_Report1[Order No.],tbl_RawData_Report1[[#This Row],[Order No.]])</f>
        <v>0</v>
      </c>
      <c r="BH1022" s="49">
        <f>SUM(tbl_RawData_Report1[[#This Row],[RH Kit Req]:[RH Kit PO]])</f>
        <v>0</v>
      </c>
      <c r="BI1022" s="49" t="str">
        <f>IFERROR(VLOOKUP(B1022,Lookup!A:B,2,FALSE),B1022)</f>
        <v xml:space="preserve"> </v>
      </c>
      <c r="BJ1022" s="49" t="b">
        <f t="shared" si="15"/>
        <v>1</v>
      </c>
      <c r="BK1022" s="49" t="str">
        <f>tbl_RawData_Report1[[#This Row],[Item ID]]&amp;tbl_RawData_Report1[[#This Row],[Order No.]]</f>
        <v xml:space="preserve"> 0000039247</v>
      </c>
      <c r="BL1022"/>
      <c r="BM1022"/>
      <c r="BN1022"/>
    </row>
    <row r="1023" spans="1:66" hidden="1" x14ac:dyDescent="0.25">
      <c r="A1023" s="35" t="s">
        <v>8</v>
      </c>
      <c r="B1023" s="35" t="s">
        <v>2401</v>
      </c>
      <c r="C1023" s="35">
        <v>3</v>
      </c>
      <c r="D1023" s="35">
        <v>1</v>
      </c>
      <c r="E1023" s="35">
        <v>1</v>
      </c>
      <c r="F1023" s="35" t="s">
        <v>448</v>
      </c>
      <c r="G1023" s="35" t="s">
        <v>2737</v>
      </c>
      <c r="H1023" s="35" t="s">
        <v>2402</v>
      </c>
      <c r="I1023" s="35" t="s">
        <v>593</v>
      </c>
      <c r="J1023" s="35">
        <v>0</v>
      </c>
      <c r="K1023" s="35" t="s">
        <v>2332</v>
      </c>
      <c r="L1023" s="35" t="s">
        <v>2747</v>
      </c>
      <c r="M1023" s="35" t="s">
        <v>396</v>
      </c>
      <c r="N1023" s="35" t="s">
        <v>122</v>
      </c>
      <c r="O1023" s="35" t="s">
        <v>2748</v>
      </c>
      <c r="P1023" s="35" t="s">
        <v>2348</v>
      </c>
      <c r="Q1023" s="35" t="s">
        <v>311</v>
      </c>
      <c r="R1023" s="35" t="s">
        <v>293</v>
      </c>
      <c r="S1023" s="35" t="s">
        <v>294</v>
      </c>
      <c r="T1023" s="35" t="s">
        <v>5061</v>
      </c>
      <c r="U1023" s="35" t="s">
        <v>272</v>
      </c>
      <c r="V1023" s="35">
        <v>0</v>
      </c>
      <c r="W1023" s="35">
        <v>0</v>
      </c>
      <c r="X1023" s="49">
        <v>0</v>
      </c>
      <c r="Y1023" s="60" t="s">
        <v>2354</v>
      </c>
      <c r="Z1023" s="49">
        <v>40</v>
      </c>
      <c r="AA1023" s="49">
        <v>0</v>
      </c>
      <c r="AB1023" s="60" t="s">
        <v>637</v>
      </c>
      <c r="AC1023" s="60" t="s">
        <v>660</v>
      </c>
      <c r="AD1023" s="60" t="s">
        <v>792</v>
      </c>
      <c r="AE1023" s="60" t="s">
        <v>793</v>
      </c>
      <c r="AF1023" s="49">
        <v>2019</v>
      </c>
      <c r="AG1023" s="60" t="s">
        <v>2736</v>
      </c>
      <c r="AH1023" s="60">
        <v>43822</v>
      </c>
      <c r="AI1023" s="60">
        <v>44006</v>
      </c>
      <c r="AJ1023" s="60">
        <v>44011</v>
      </c>
      <c r="AK1023" s="60">
        <v>44060</v>
      </c>
      <c r="AL1023" s="60">
        <v>44011</v>
      </c>
      <c r="AM1023" s="60" t="s">
        <v>567</v>
      </c>
      <c r="AN1023" s="60" t="s">
        <v>2738</v>
      </c>
      <c r="AO1023" s="60" t="s">
        <v>2745</v>
      </c>
      <c r="AP1023" s="49"/>
      <c r="AQ1023" s="60" t="s">
        <v>266</v>
      </c>
      <c r="AR1023" s="60" t="s">
        <v>174</v>
      </c>
      <c r="AS1023" s="60" t="s">
        <v>174</v>
      </c>
      <c r="AT1023" s="49">
        <v>3</v>
      </c>
      <c r="AU1023" s="49">
        <v>1</v>
      </c>
      <c r="AV1023" s="49">
        <v>1</v>
      </c>
      <c r="AW1023" s="60">
        <v>43720</v>
      </c>
      <c r="AX1023" s="60" t="s">
        <v>183</v>
      </c>
      <c r="AY1023" s="60">
        <v>44090.306989965276</v>
      </c>
      <c r="AZ1023" s="60">
        <v>43712</v>
      </c>
      <c r="BA1023" s="60">
        <v>43720</v>
      </c>
      <c r="BB1023" s="60" t="s">
        <v>2746</v>
      </c>
      <c r="BC1023" s="60">
        <v>43720.70553240741</v>
      </c>
      <c r="BD1023" s="60">
        <v>43770</v>
      </c>
      <c r="BE1023" s="60">
        <v>44926</v>
      </c>
      <c r="BF1023" s="49">
        <f>IF(AND(ISBLANK(tbl_RawData_Report1[[#This Row],[REQ_ID]]),tbl_RawData_Report1[[#This Row],[RH Kit?]] = "Y"),1,COUNTIFS(tbl_RawData_Report1[RH Kit?],"Y",tbl_RawData_Report1[REQ_ID],tbl_RawData_Report1[[#This Row],[REQ_ID]]))</f>
        <v>0</v>
      </c>
      <c r="BG1023" s="49">
        <f>COUNTIFS(tbl_RawData_Report1[RH Kit?],"Y",tbl_RawData_Report1[Order No.],tbl_RawData_Report1[[#This Row],[Order No.]])</f>
        <v>0</v>
      </c>
      <c r="BH1023" s="49">
        <f>SUM(tbl_RawData_Report1[[#This Row],[RH Kit Req]:[RH Kit PO]])</f>
        <v>0</v>
      </c>
      <c r="BI1023" s="49" t="str">
        <f>IFERROR(VLOOKUP(B1023,Lookup!A:B,2,FALSE),B1023)</f>
        <v>AMOXYCLLN250MGP_40</v>
      </c>
      <c r="BJ1023" s="49" t="b">
        <f t="shared" si="15"/>
        <v>1</v>
      </c>
      <c r="BK1023" s="49" t="str">
        <f>tbl_RawData_Report1[[#This Row],[Item ID]]&amp;tbl_RawData_Report1[[#This Row],[Order No.]]</f>
        <v>AMOXYCLLN250MGP_400000039258</v>
      </c>
      <c r="BL1023"/>
      <c r="BM1023"/>
      <c r="BN1023"/>
    </row>
    <row r="1024" spans="1:66" hidden="1" x14ac:dyDescent="0.25">
      <c r="A1024" s="35" t="s">
        <v>8</v>
      </c>
      <c r="B1024" s="35" t="s">
        <v>2396</v>
      </c>
      <c r="C1024" s="35">
        <v>1</v>
      </c>
      <c r="D1024" s="35">
        <v>1</v>
      </c>
      <c r="E1024" s="35">
        <v>1</v>
      </c>
      <c r="F1024" s="35" t="s">
        <v>448</v>
      </c>
      <c r="G1024" s="35" t="s">
        <v>2737</v>
      </c>
      <c r="H1024" s="35" t="s">
        <v>2397</v>
      </c>
      <c r="I1024" s="35" t="s">
        <v>593</v>
      </c>
      <c r="J1024" s="35">
        <v>0</v>
      </c>
      <c r="K1024" s="35" t="s">
        <v>2332</v>
      </c>
      <c r="L1024" s="35" t="s">
        <v>2747</v>
      </c>
      <c r="M1024" s="35" t="s">
        <v>396</v>
      </c>
      <c r="N1024" s="35" t="s">
        <v>122</v>
      </c>
      <c r="O1024" s="35" t="s">
        <v>2748</v>
      </c>
      <c r="P1024" s="35" t="s">
        <v>2348</v>
      </c>
      <c r="Q1024" s="35" t="s">
        <v>311</v>
      </c>
      <c r="R1024" s="35" t="s">
        <v>293</v>
      </c>
      <c r="S1024" s="35" t="s">
        <v>294</v>
      </c>
      <c r="T1024" s="35" t="s">
        <v>5061</v>
      </c>
      <c r="U1024" s="35" t="s">
        <v>272</v>
      </c>
      <c r="V1024" s="35">
        <v>0</v>
      </c>
      <c r="W1024" s="35">
        <v>0</v>
      </c>
      <c r="X1024" s="49">
        <v>0</v>
      </c>
      <c r="Y1024" s="60" t="s">
        <v>341</v>
      </c>
      <c r="Z1024" s="49">
        <v>100</v>
      </c>
      <c r="AA1024" s="49">
        <v>0</v>
      </c>
      <c r="AB1024" s="60" t="s">
        <v>637</v>
      </c>
      <c r="AC1024" s="60" t="s">
        <v>660</v>
      </c>
      <c r="AD1024" s="60" t="s">
        <v>792</v>
      </c>
      <c r="AE1024" s="60" t="s">
        <v>793</v>
      </c>
      <c r="AF1024" s="49">
        <v>2019</v>
      </c>
      <c r="AG1024" s="60" t="s">
        <v>2736</v>
      </c>
      <c r="AH1024" s="60">
        <v>43822</v>
      </c>
      <c r="AI1024" s="60">
        <v>44006</v>
      </c>
      <c r="AJ1024" s="60">
        <v>44011</v>
      </c>
      <c r="AK1024" s="60">
        <v>44076</v>
      </c>
      <c r="AL1024" s="60">
        <v>44011</v>
      </c>
      <c r="AM1024" s="60" t="s">
        <v>567</v>
      </c>
      <c r="AN1024" s="60" t="s">
        <v>2738</v>
      </c>
      <c r="AO1024" s="60" t="s">
        <v>3691</v>
      </c>
      <c r="AP1024" s="49"/>
      <c r="AQ1024" s="60" t="s">
        <v>266</v>
      </c>
      <c r="AR1024" s="60" t="s">
        <v>174</v>
      </c>
      <c r="AS1024" s="60" t="s">
        <v>174</v>
      </c>
      <c r="AT1024" s="49">
        <v>1</v>
      </c>
      <c r="AU1024" s="49">
        <v>1</v>
      </c>
      <c r="AV1024" s="49">
        <v>1</v>
      </c>
      <c r="AW1024" s="60">
        <v>43720</v>
      </c>
      <c r="AX1024" s="60" t="s">
        <v>183</v>
      </c>
      <c r="AY1024" s="60">
        <v>44090.306989965276</v>
      </c>
      <c r="AZ1024" s="60">
        <v>43712</v>
      </c>
      <c r="BA1024" s="60">
        <v>43720</v>
      </c>
      <c r="BB1024" s="60" t="s">
        <v>3688</v>
      </c>
      <c r="BC1024" s="60">
        <v>43720.70553240741</v>
      </c>
      <c r="BD1024" s="60">
        <v>43770</v>
      </c>
      <c r="BE1024" s="60">
        <v>44926</v>
      </c>
      <c r="BF1024" s="49">
        <f>IF(AND(ISBLANK(tbl_RawData_Report1[[#This Row],[REQ_ID]]),tbl_RawData_Report1[[#This Row],[RH Kit?]] = "Y"),1,COUNTIFS(tbl_RawData_Report1[RH Kit?],"Y",tbl_RawData_Report1[REQ_ID],tbl_RawData_Report1[[#This Row],[REQ_ID]]))</f>
        <v>0</v>
      </c>
      <c r="BG1024" s="49">
        <f>COUNTIFS(tbl_RawData_Report1[RH Kit?],"Y",tbl_RawData_Report1[Order No.],tbl_RawData_Report1[[#This Row],[Order No.]])</f>
        <v>0</v>
      </c>
      <c r="BH1024" s="49">
        <f>SUM(tbl_RawData_Report1[[#This Row],[RH Kit Req]:[RH Kit PO]])</f>
        <v>0</v>
      </c>
      <c r="BI1024" s="49" t="str">
        <f>IFERROR(VLOOKUP(B1024,Lookup!A:B,2,FALSE),B1024)</f>
        <v>CEFIXIME400MG_100</v>
      </c>
      <c r="BJ1024" s="49" t="b">
        <f t="shared" si="15"/>
        <v>1</v>
      </c>
      <c r="BK1024" s="49" t="str">
        <f>tbl_RawData_Report1[[#This Row],[Item ID]]&amp;tbl_RawData_Report1[[#This Row],[Order No.]]</f>
        <v>CEFIXIME400MG_1000000039258</v>
      </c>
      <c r="BL1024"/>
      <c r="BM1024"/>
      <c r="BN1024"/>
    </row>
    <row r="1025" spans="1:66" hidden="1" x14ac:dyDescent="0.25">
      <c r="A1025" s="35" t="s">
        <v>8</v>
      </c>
      <c r="B1025" s="35" t="s">
        <v>2739</v>
      </c>
      <c r="C1025" s="35">
        <v>2</v>
      </c>
      <c r="D1025" s="35">
        <v>1</v>
      </c>
      <c r="E1025" s="35">
        <v>1</v>
      </c>
      <c r="F1025" s="35" t="s">
        <v>448</v>
      </c>
      <c r="G1025" s="35" t="s">
        <v>2737</v>
      </c>
      <c r="H1025" s="35" t="s">
        <v>763</v>
      </c>
      <c r="I1025" s="35" t="s">
        <v>593</v>
      </c>
      <c r="J1025" s="35">
        <v>0</v>
      </c>
      <c r="K1025" s="35" t="s">
        <v>2332</v>
      </c>
      <c r="L1025" s="35" t="s">
        <v>2576</v>
      </c>
      <c r="M1025" s="35" t="s">
        <v>396</v>
      </c>
      <c r="N1025" s="35" t="s">
        <v>122</v>
      </c>
      <c r="O1025" s="35" t="s">
        <v>2577</v>
      </c>
      <c r="P1025" s="35" t="s">
        <v>2333</v>
      </c>
      <c r="Q1025" s="35" t="s">
        <v>311</v>
      </c>
      <c r="R1025" s="35" t="s">
        <v>293</v>
      </c>
      <c r="S1025" s="35" t="s">
        <v>294</v>
      </c>
      <c r="T1025" s="35" t="s">
        <v>5061</v>
      </c>
      <c r="U1025" s="35" t="s">
        <v>272</v>
      </c>
      <c r="V1025" s="35">
        <v>0</v>
      </c>
      <c r="W1025" s="35">
        <v>0</v>
      </c>
      <c r="X1025" s="49">
        <v>0</v>
      </c>
      <c r="Y1025" s="60" t="s">
        <v>703</v>
      </c>
      <c r="Z1025" s="49">
        <v>50</v>
      </c>
      <c r="AA1025" s="49">
        <v>0</v>
      </c>
      <c r="AB1025" s="60" t="s">
        <v>637</v>
      </c>
      <c r="AC1025" s="60" t="s">
        <v>725</v>
      </c>
      <c r="AD1025" s="60" t="s">
        <v>792</v>
      </c>
      <c r="AE1025" s="60" t="s">
        <v>793</v>
      </c>
      <c r="AF1025" s="49">
        <v>2019</v>
      </c>
      <c r="AG1025" s="60" t="s">
        <v>2736</v>
      </c>
      <c r="AH1025" s="60">
        <v>43822</v>
      </c>
      <c r="AI1025" s="60">
        <v>44006</v>
      </c>
      <c r="AJ1025" s="60">
        <v>44011</v>
      </c>
      <c r="AK1025" s="60">
        <v>44060</v>
      </c>
      <c r="AL1025" s="60">
        <v>44011</v>
      </c>
      <c r="AM1025" s="60" t="s">
        <v>567</v>
      </c>
      <c r="AN1025" s="60" t="s">
        <v>2738</v>
      </c>
      <c r="AO1025" s="60" t="s">
        <v>2743</v>
      </c>
      <c r="AP1025" s="49"/>
      <c r="AQ1025" s="60" t="s">
        <v>266</v>
      </c>
      <c r="AR1025" s="60" t="s">
        <v>174</v>
      </c>
      <c r="AS1025" s="60" t="s">
        <v>174</v>
      </c>
      <c r="AT1025" s="49">
        <v>2</v>
      </c>
      <c r="AU1025" s="49">
        <v>1</v>
      </c>
      <c r="AV1025" s="49">
        <v>1</v>
      </c>
      <c r="AW1025" s="60">
        <v>43720</v>
      </c>
      <c r="AX1025" s="60" t="s">
        <v>183</v>
      </c>
      <c r="AY1025" s="60">
        <v>44090.306989965276</v>
      </c>
      <c r="AZ1025" s="60">
        <v>43712</v>
      </c>
      <c r="BA1025" s="60">
        <v>43720</v>
      </c>
      <c r="BB1025" s="60" t="s">
        <v>2741</v>
      </c>
      <c r="BC1025" s="60">
        <v>43720.70553240741</v>
      </c>
      <c r="BD1025" s="60">
        <v>43770</v>
      </c>
      <c r="BE1025" s="60">
        <v>44377</v>
      </c>
      <c r="BF1025" s="49">
        <f>IF(AND(ISBLANK(tbl_RawData_Report1[[#This Row],[REQ_ID]]),tbl_RawData_Report1[[#This Row],[RH Kit?]] = "Y"),1,COUNTIFS(tbl_RawData_Report1[RH Kit?],"Y",tbl_RawData_Report1[REQ_ID],tbl_RawData_Report1[[#This Row],[REQ_ID]]))</f>
        <v>0</v>
      </c>
      <c r="BG1025" s="49">
        <f>COUNTIFS(tbl_RawData_Report1[RH Kit?],"Y",tbl_RawData_Report1[Order No.],tbl_RawData_Report1[[#This Row],[Order No.]])</f>
        <v>0</v>
      </c>
      <c r="BH1025" s="49">
        <f>SUM(tbl_RawData_Report1[[#This Row],[RH Kit Req]:[RH Kit PO]])</f>
        <v>0</v>
      </c>
      <c r="BI1025" s="49" t="str">
        <f>IFERROR(VLOOKUP(B1025,Lookup!A:B,2,FALSE),B1025)</f>
        <v>WATERINJ10ML_50</v>
      </c>
      <c r="BJ1025" s="49" t="b">
        <f t="shared" si="15"/>
        <v>0</v>
      </c>
      <c r="BK1025" s="49" t="str">
        <f>tbl_RawData_Report1[[#This Row],[Item ID]]&amp;tbl_RawData_Report1[[#This Row],[Order No.]]</f>
        <v>WATERINJ10ML_500000039258</v>
      </c>
      <c r="BL1025"/>
      <c r="BM1025"/>
      <c r="BN1025"/>
    </row>
    <row r="1026" spans="1:66" hidden="1" x14ac:dyDescent="0.25">
      <c r="A1026" s="35" t="s">
        <v>8</v>
      </c>
      <c r="B1026" s="35" t="s">
        <v>2739</v>
      </c>
      <c r="C1026" s="35">
        <v>2</v>
      </c>
      <c r="D1026" s="35">
        <v>1</v>
      </c>
      <c r="E1026" s="35">
        <v>3</v>
      </c>
      <c r="F1026" s="35" t="s">
        <v>448</v>
      </c>
      <c r="G1026" s="35" t="s">
        <v>2737</v>
      </c>
      <c r="H1026" s="35" t="s">
        <v>763</v>
      </c>
      <c r="I1026" s="35" t="s">
        <v>593</v>
      </c>
      <c r="J1026" s="35">
        <v>168.58</v>
      </c>
      <c r="K1026" s="35" t="s">
        <v>2332</v>
      </c>
      <c r="L1026" s="35" t="s">
        <v>2576</v>
      </c>
      <c r="M1026" s="35" t="s">
        <v>396</v>
      </c>
      <c r="N1026" s="35" t="s">
        <v>122</v>
      </c>
      <c r="O1026" s="35" t="s">
        <v>2577</v>
      </c>
      <c r="P1026" s="35" t="s">
        <v>2333</v>
      </c>
      <c r="Q1026" s="35" t="s">
        <v>311</v>
      </c>
      <c r="R1026" s="35" t="s">
        <v>293</v>
      </c>
      <c r="S1026" s="35" t="s">
        <v>294</v>
      </c>
      <c r="T1026" s="35" t="s">
        <v>5061</v>
      </c>
      <c r="U1026" s="35" t="s">
        <v>272</v>
      </c>
      <c r="V1026" s="35">
        <v>0</v>
      </c>
      <c r="W1026" s="35">
        <v>0</v>
      </c>
      <c r="X1026" s="49">
        <v>59.994</v>
      </c>
      <c r="Y1026" s="60" t="s">
        <v>703</v>
      </c>
      <c r="Z1026" s="49">
        <v>50</v>
      </c>
      <c r="AA1026" s="49">
        <v>2999.7</v>
      </c>
      <c r="AB1026" s="60" t="s">
        <v>637</v>
      </c>
      <c r="AC1026" s="60" t="s">
        <v>725</v>
      </c>
      <c r="AD1026" s="60" t="s">
        <v>792</v>
      </c>
      <c r="AE1026" s="60" t="s">
        <v>793</v>
      </c>
      <c r="AF1026" s="49">
        <v>2019</v>
      </c>
      <c r="AG1026" s="60" t="s">
        <v>2736</v>
      </c>
      <c r="AH1026" s="60">
        <v>43822</v>
      </c>
      <c r="AI1026" s="60">
        <v>44006</v>
      </c>
      <c r="AJ1026" s="60">
        <v>44011</v>
      </c>
      <c r="AK1026" s="60">
        <v>44060</v>
      </c>
      <c r="AL1026" s="60">
        <v>44011</v>
      </c>
      <c r="AM1026" s="60" t="s">
        <v>567</v>
      </c>
      <c r="AN1026" s="60" t="s">
        <v>2738</v>
      </c>
      <c r="AO1026" s="60" t="s">
        <v>2744</v>
      </c>
      <c r="AP1026" s="49"/>
      <c r="AQ1026" s="60" t="s">
        <v>266</v>
      </c>
      <c r="AR1026" s="60" t="s">
        <v>174</v>
      </c>
      <c r="AS1026" s="60" t="s">
        <v>174</v>
      </c>
      <c r="AT1026" s="49">
        <v>2</v>
      </c>
      <c r="AU1026" s="49">
        <v>1</v>
      </c>
      <c r="AV1026" s="49"/>
      <c r="AW1026" s="60">
        <v>43720</v>
      </c>
      <c r="AX1026" s="60" t="s">
        <v>183</v>
      </c>
      <c r="AY1026" s="60">
        <v>44090.306989965276</v>
      </c>
      <c r="AZ1026" s="60">
        <v>43712</v>
      </c>
      <c r="BA1026" s="60">
        <v>43720</v>
      </c>
      <c r="BB1026" s="60" t="s">
        <v>2741</v>
      </c>
      <c r="BC1026" s="60">
        <v>43720.70553240741</v>
      </c>
      <c r="BD1026" s="60">
        <v>43770</v>
      </c>
      <c r="BE1026" s="60">
        <v>44377</v>
      </c>
      <c r="BF1026" s="49">
        <f>IF(AND(ISBLANK(tbl_RawData_Report1[[#This Row],[REQ_ID]]),tbl_RawData_Report1[[#This Row],[RH Kit?]] = "Y"),1,COUNTIFS(tbl_RawData_Report1[RH Kit?],"Y",tbl_RawData_Report1[REQ_ID],tbl_RawData_Report1[[#This Row],[REQ_ID]]))</f>
        <v>0</v>
      </c>
      <c r="BG1026" s="49">
        <f>COUNTIFS(tbl_RawData_Report1[RH Kit?],"Y",tbl_RawData_Report1[Order No.],tbl_RawData_Report1[[#This Row],[Order No.]])</f>
        <v>0</v>
      </c>
      <c r="BH1026" s="49">
        <f>SUM(tbl_RawData_Report1[[#This Row],[RH Kit Req]:[RH Kit PO]])</f>
        <v>0</v>
      </c>
      <c r="BI1026" s="49" t="str">
        <f>IFERROR(VLOOKUP(B1026,Lookup!A:B,2,FALSE),B1026)</f>
        <v>WATERINJ10ML_50</v>
      </c>
      <c r="BJ1026" s="49" t="b">
        <f t="shared" ref="BJ1026:BJ1089" si="16">BK1026&lt;&gt;BK1027</f>
        <v>0</v>
      </c>
      <c r="BK1026" s="49" t="str">
        <f>tbl_RawData_Report1[[#This Row],[Item ID]]&amp;tbl_RawData_Report1[[#This Row],[Order No.]]</f>
        <v>WATERINJ10ML_500000039258</v>
      </c>
      <c r="BL1026"/>
      <c r="BM1026"/>
      <c r="BN1026"/>
    </row>
    <row r="1027" spans="1:66" hidden="1" x14ac:dyDescent="0.25">
      <c r="A1027" s="35" t="s">
        <v>8</v>
      </c>
      <c r="B1027" s="35" t="s">
        <v>2739</v>
      </c>
      <c r="C1027" s="35">
        <v>2</v>
      </c>
      <c r="D1027" s="35">
        <v>1</v>
      </c>
      <c r="E1027" s="35">
        <v>2</v>
      </c>
      <c r="F1027" s="35" t="s">
        <v>448</v>
      </c>
      <c r="G1027" s="35" t="s">
        <v>2737</v>
      </c>
      <c r="H1027" s="35" t="s">
        <v>763</v>
      </c>
      <c r="I1027" s="35" t="s">
        <v>593</v>
      </c>
      <c r="J1027" s="35">
        <v>0</v>
      </c>
      <c r="K1027" s="35" t="s">
        <v>2332</v>
      </c>
      <c r="L1027" s="35" t="s">
        <v>2582</v>
      </c>
      <c r="M1027" s="35" t="s">
        <v>396</v>
      </c>
      <c r="N1027" s="35" t="s">
        <v>122</v>
      </c>
      <c r="O1027" s="35" t="s">
        <v>2577</v>
      </c>
      <c r="P1027" s="35" t="s">
        <v>2333</v>
      </c>
      <c r="Q1027" s="35" t="s">
        <v>311</v>
      </c>
      <c r="R1027" s="35" t="s">
        <v>293</v>
      </c>
      <c r="S1027" s="35" t="s">
        <v>294</v>
      </c>
      <c r="T1027" s="35" t="s">
        <v>5061</v>
      </c>
      <c r="U1027" s="35" t="s">
        <v>272</v>
      </c>
      <c r="V1027" s="35">
        <v>0</v>
      </c>
      <c r="W1027" s="35">
        <v>0</v>
      </c>
      <c r="X1027" s="49">
        <v>0</v>
      </c>
      <c r="Y1027" s="60" t="s">
        <v>703</v>
      </c>
      <c r="Z1027" s="49">
        <v>50</v>
      </c>
      <c r="AA1027" s="49">
        <v>0</v>
      </c>
      <c r="AB1027" s="60" t="s">
        <v>637</v>
      </c>
      <c r="AC1027" s="60" t="s">
        <v>725</v>
      </c>
      <c r="AD1027" s="60" t="s">
        <v>792</v>
      </c>
      <c r="AE1027" s="60" t="s">
        <v>793</v>
      </c>
      <c r="AF1027" s="49">
        <v>2019</v>
      </c>
      <c r="AG1027" s="60" t="s">
        <v>2736</v>
      </c>
      <c r="AH1027" s="60">
        <v>43822</v>
      </c>
      <c r="AI1027" s="60">
        <v>44006</v>
      </c>
      <c r="AJ1027" s="60">
        <v>44011</v>
      </c>
      <c r="AK1027" s="60">
        <v>44060</v>
      </c>
      <c r="AL1027" s="60">
        <v>44011</v>
      </c>
      <c r="AM1027" s="60" t="s">
        <v>567</v>
      </c>
      <c r="AN1027" s="60" t="s">
        <v>2738</v>
      </c>
      <c r="AO1027" s="60" t="s">
        <v>2742</v>
      </c>
      <c r="AP1027" s="49"/>
      <c r="AQ1027" s="60" t="s">
        <v>266</v>
      </c>
      <c r="AR1027" s="60" t="s">
        <v>174</v>
      </c>
      <c r="AS1027" s="60" t="s">
        <v>174</v>
      </c>
      <c r="AT1027" s="49">
        <v>2</v>
      </c>
      <c r="AU1027" s="49">
        <v>1</v>
      </c>
      <c r="AV1027" s="49">
        <v>2</v>
      </c>
      <c r="AW1027" s="60">
        <v>43720</v>
      </c>
      <c r="AX1027" s="60" t="s">
        <v>183</v>
      </c>
      <c r="AY1027" s="60">
        <v>44090.306989965276</v>
      </c>
      <c r="AZ1027" s="60">
        <v>43712</v>
      </c>
      <c r="BA1027" s="60">
        <v>43720</v>
      </c>
      <c r="BB1027" s="60" t="s">
        <v>2741</v>
      </c>
      <c r="BC1027" s="60">
        <v>43720.70553240741</v>
      </c>
      <c r="BD1027" s="60">
        <v>43770</v>
      </c>
      <c r="BE1027" s="60">
        <v>44255</v>
      </c>
      <c r="BF1027" s="49">
        <f>IF(AND(ISBLANK(tbl_RawData_Report1[[#This Row],[REQ_ID]]),tbl_RawData_Report1[[#This Row],[RH Kit?]] = "Y"),1,COUNTIFS(tbl_RawData_Report1[RH Kit?],"Y",tbl_RawData_Report1[REQ_ID],tbl_RawData_Report1[[#This Row],[REQ_ID]]))</f>
        <v>0</v>
      </c>
      <c r="BG1027" s="49">
        <f>COUNTIFS(tbl_RawData_Report1[RH Kit?],"Y",tbl_RawData_Report1[Order No.],tbl_RawData_Report1[[#This Row],[Order No.]])</f>
        <v>0</v>
      </c>
      <c r="BH1027" s="49">
        <f>SUM(tbl_RawData_Report1[[#This Row],[RH Kit Req]:[RH Kit PO]])</f>
        <v>0</v>
      </c>
      <c r="BI1027" s="49" t="str">
        <f>IFERROR(VLOOKUP(B1027,Lookup!A:B,2,FALSE),B1027)</f>
        <v>WATERINJ10ML_50</v>
      </c>
      <c r="BJ1027" s="49" t="b">
        <f t="shared" si="16"/>
        <v>1</v>
      </c>
      <c r="BK1027" s="49" t="str">
        <f>tbl_RawData_Report1[[#This Row],[Item ID]]&amp;tbl_RawData_Report1[[#This Row],[Order No.]]</f>
        <v>WATERINJ10ML_500000039258</v>
      </c>
      <c r="BL1027"/>
      <c r="BM1027"/>
      <c r="BN1027"/>
    </row>
    <row r="1028" spans="1:66" hidden="1" x14ac:dyDescent="0.25">
      <c r="A1028" s="35" t="s">
        <v>8</v>
      </c>
      <c r="B1028" s="35" t="s">
        <v>2396</v>
      </c>
      <c r="C1028" s="35">
        <v>1</v>
      </c>
      <c r="D1028" s="35">
        <v>1</v>
      </c>
      <c r="E1028" s="35">
        <v>2</v>
      </c>
      <c r="F1028" s="35" t="s">
        <v>448</v>
      </c>
      <c r="G1028" s="35" t="s">
        <v>2737</v>
      </c>
      <c r="H1028" s="35" t="s">
        <v>2397</v>
      </c>
      <c r="I1028" s="35" t="s">
        <v>593</v>
      </c>
      <c r="J1028" s="35">
        <v>0</v>
      </c>
      <c r="K1028" s="35" t="s">
        <v>2332</v>
      </c>
      <c r="L1028" s="35" t="s">
        <v>2582</v>
      </c>
      <c r="M1028" s="35" t="s">
        <v>396</v>
      </c>
      <c r="N1028" s="35" t="s">
        <v>122</v>
      </c>
      <c r="O1028" s="35" t="s">
        <v>2577</v>
      </c>
      <c r="P1028" s="35" t="s">
        <v>2333</v>
      </c>
      <c r="Q1028" s="35" t="s">
        <v>311</v>
      </c>
      <c r="R1028" s="35" t="s">
        <v>293</v>
      </c>
      <c r="S1028" s="35" t="s">
        <v>294</v>
      </c>
      <c r="T1028" s="35" t="s">
        <v>5061</v>
      </c>
      <c r="U1028" s="35" t="s">
        <v>272</v>
      </c>
      <c r="V1028" s="35">
        <v>0</v>
      </c>
      <c r="W1028" s="35">
        <v>0</v>
      </c>
      <c r="X1028" s="49">
        <v>0</v>
      </c>
      <c r="Y1028" s="60" t="s">
        <v>341</v>
      </c>
      <c r="Z1028" s="49">
        <v>100</v>
      </c>
      <c r="AA1028" s="49">
        <v>0</v>
      </c>
      <c r="AB1028" s="60" t="s">
        <v>637</v>
      </c>
      <c r="AC1028" s="60" t="s">
        <v>660</v>
      </c>
      <c r="AD1028" s="60" t="s">
        <v>792</v>
      </c>
      <c r="AE1028" s="60" t="s">
        <v>793</v>
      </c>
      <c r="AF1028" s="49">
        <v>2019</v>
      </c>
      <c r="AG1028" s="60" t="s">
        <v>2736</v>
      </c>
      <c r="AH1028" s="60">
        <v>43822</v>
      </c>
      <c r="AI1028" s="60">
        <v>44006</v>
      </c>
      <c r="AJ1028" s="60">
        <v>44011</v>
      </c>
      <c r="AK1028" s="60">
        <v>44076</v>
      </c>
      <c r="AL1028" s="60">
        <v>44011</v>
      </c>
      <c r="AM1028" s="60" t="s">
        <v>567</v>
      </c>
      <c r="AN1028" s="60" t="s">
        <v>2738</v>
      </c>
      <c r="AO1028" s="60" t="s">
        <v>3687</v>
      </c>
      <c r="AP1028" s="49"/>
      <c r="AQ1028" s="60" t="s">
        <v>266</v>
      </c>
      <c r="AR1028" s="60" t="s">
        <v>174</v>
      </c>
      <c r="AS1028" s="60" t="s">
        <v>174</v>
      </c>
      <c r="AT1028" s="49">
        <v>1</v>
      </c>
      <c r="AU1028" s="49">
        <v>1</v>
      </c>
      <c r="AV1028" s="49">
        <v>2</v>
      </c>
      <c r="AW1028" s="60">
        <v>43720</v>
      </c>
      <c r="AX1028" s="60" t="s">
        <v>183</v>
      </c>
      <c r="AY1028" s="60">
        <v>44090.306989965276</v>
      </c>
      <c r="AZ1028" s="60">
        <v>43712</v>
      </c>
      <c r="BA1028" s="60">
        <v>43720</v>
      </c>
      <c r="BB1028" s="60" t="s">
        <v>3688</v>
      </c>
      <c r="BC1028" s="60">
        <v>43720.70553240741</v>
      </c>
      <c r="BD1028" s="60">
        <v>43770</v>
      </c>
      <c r="BE1028" s="60">
        <v>44255</v>
      </c>
      <c r="BF1028" s="49">
        <f>IF(AND(ISBLANK(tbl_RawData_Report1[[#This Row],[REQ_ID]]),tbl_RawData_Report1[[#This Row],[RH Kit?]] = "Y"),1,COUNTIFS(tbl_RawData_Report1[RH Kit?],"Y",tbl_RawData_Report1[REQ_ID],tbl_RawData_Report1[[#This Row],[REQ_ID]]))</f>
        <v>0</v>
      </c>
      <c r="BG1028" s="49">
        <f>COUNTIFS(tbl_RawData_Report1[RH Kit?],"Y",tbl_RawData_Report1[Order No.],tbl_RawData_Report1[[#This Row],[Order No.]])</f>
        <v>0</v>
      </c>
      <c r="BH1028" s="49">
        <f>SUM(tbl_RawData_Report1[[#This Row],[RH Kit Req]:[RH Kit PO]])</f>
        <v>0</v>
      </c>
      <c r="BI1028" s="49" t="str">
        <f>IFERROR(VLOOKUP(B1028,Lookup!A:B,2,FALSE),B1028)</f>
        <v>CEFIXIME400MG_100</v>
      </c>
      <c r="BJ1028" s="49" t="b">
        <f t="shared" si="16"/>
        <v>0</v>
      </c>
      <c r="BK1028" s="49" t="str">
        <f>tbl_RawData_Report1[[#This Row],[Item ID]]&amp;tbl_RawData_Report1[[#This Row],[Order No.]]</f>
        <v>CEFIXIME400MG_1000000039258</v>
      </c>
      <c r="BL1028"/>
      <c r="BM1028"/>
      <c r="BN1028"/>
    </row>
    <row r="1029" spans="1:66" hidden="1" x14ac:dyDescent="0.25">
      <c r="A1029" s="35" t="s">
        <v>8</v>
      </c>
      <c r="B1029" s="35" t="s">
        <v>2396</v>
      </c>
      <c r="C1029" s="35">
        <v>1</v>
      </c>
      <c r="D1029" s="35">
        <v>1</v>
      </c>
      <c r="E1029" s="35">
        <v>3</v>
      </c>
      <c r="F1029" s="35" t="s">
        <v>448</v>
      </c>
      <c r="G1029" s="35" t="s">
        <v>2737</v>
      </c>
      <c r="H1029" s="35" t="s">
        <v>2397</v>
      </c>
      <c r="I1029" s="35" t="s">
        <v>593</v>
      </c>
      <c r="J1029" s="35">
        <v>7390.55</v>
      </c>
      <c r="K1029" s="35" t="s">
        <v>2332</v>
      </c>
      <c r="L1029" s="35" t="s">
        <v>2747</v>
      </c>
      <c r="M1029" s="35" t="s">
        <v>396</v>
      </c>
      <c r="N1029" s="35" t="s">
        <v>122</v>
      </c>
      <c r="O1029" s="35" t="s">
        <v>2748</v>
      </c>
      <c r="P1029" s="35" t="s">
        <v>2348</v>
      </c>
      <c r="Q1029" s="35" t="s">
        <v>311</v>
      </c>
      <c r="R1029" s="35" t="s">
        <v>293</v>
      </c>
      <c r="S1029" s="35" t="s">
        <v>294</v>
      </c>
      <c r="T1029" s="35" t="s">
        <v>5061</v>
      </c>
      <c r="U1029" s="35" t="s">
        <v>272</v>
      </c>
      <c r="V1029" s="35">
        <v>0</v>
      </c>
      <c r="W1029" s="35">
        <v>0</v>
      </c>
      <c r="X1029" s="49">
        <v>304.01280000000003</v>
      </c>
      <c r="Y1029" s="60" t="s">
        <v>341</v>
      </c>
      <c r="Z1029" s="49">
        <v>100</v>
      </c>
      <c r="AA1029" s="49">
        <v>30401.280000000002</v>
      </c>
      <c r="AB1029" s="60" t="s">
        <v>637</v>
      </c>
      <c r="AC1029" s="60" t="s">
        <v>660</v>
      </c>
      <c r="AD1029" s="60" t="s">
        <v>792</v>
      </c>
      <c r="AE1029" s="60" t="s">
        <v>793</v>
      </c>
      <c r="AF1029" s="49">
        <v>2019</v>
      </c>
      <c r="AG1029" s="60" t="s">
        <v>2736</v>
      </c>
      <c r="AH1029" s="60">
        <v>43822</v>
      </c>
      <c r="AI1029" s="60">
        <v>44006</v>
      </c>
      <c r="AJ1029" s="60">
        <v>44011</v>
      </c>
      <c r="AK1029" s="60">
        <v>44076</v>
      </c>
      <c r="AL1029" s="60">
        <v>44011</v>
      </c>
      <c r="AM1029" s="60" t="s">
        <v>567</v>
      </c>
      <c r="AN1029" s="60" t="s">
        <v>2738</v>
      </c>
      <c r="AO1029" s="60" t="s">
        <v>3690</v>
      </c>
      <c r="AP1029" s="49"/>
      <c r="AQ1029" s="60" t="s">
        <v>266</v>
      </c>
      <c r="AR1029" s="60" t="s">
        <v>174</v>
      </c>
      <c r="AS1029" s="60" t="s">
        <v>174</v>
      </c>
      <c r="AT1029" s="49">
        <v>1</v>
      </c>
      <c r="AU1029" s="49">
        <v>1</v>
      </c>
      <c r="AV1029" s="49"/>
      <c r="AW1029" s="60">
        <v>43720</v>
      </c>
      <c r="AX1029" s="60" t="s">
        <v>183</v>
      </c>
      <c r="AY1029" s="60">
        <v>44090.306989965276</v>
      </c>
      <c r="AZ1029" s="60">
        <v>43712</v>
      </c>
      <c r="BA1029" s="60">
        <v>43720</v>
      </c>
      <c r="BB1029" s="60" t="s">
        <v>3688</v>
      </c>
      <c r="BC1029" s="60">
        <v>43720.70553240741</v>
      </c>
      <c r="BD1029" s="60">
        <v>43770</v>
      </c>
      <c r="BE1029" s="60">
        <v>44926</v>
      </c>
      <c r="BF1029" s="49">
        <f>IF(AND(ISBLANK(tbl_RawData_Report1[[#This Row],[REQ_ID]]),tbl_RawData_Report1[[#This Row],[RH Kit?]] = "Y"),1,COUNTIFS(tbl_RawData_Report1[RH Kit?],"Y",tbl_RawData_Report1[REQ_ID],tbl_RawData_Report1[[#This Row],[REQ_ID]]))</f>
        <v>0</v>
      </c>
      <c r="BG1029" s="49">
        <f>COUNTIFS(tbl_RawData_Report1[RH Kit?],"Y",tbl_RawData_Report1[Order No.],tbl_RawData_Report1[[#This Row],[Order No.]])</f>
        <v>0</v>
      </c>
      <c r="BH1029" s="49">
        <f>SUM(tbl_RawData_Report1[[#This Row],[RH Kit Req]:[RH Kit PO]])</f>
        <v>0</v>
      </c>
      <c r="BI1029" s="49" t="str">
        <f>IFERROR(VLOOKUP(B1029,Lookup!A:B,2,FALSE),B1029)</f>
        <v>CEFIXIME400MG_100</v>
      </c>
      <c r="BJ1029" s="49" t="b">
        <f t="shared" si="16"/>
        <v>0</v>
      </c>
      <c r="BK1029" s="49" t="str">
        <f>tbl_RawData_Report1[[#This Row],[Item ID]]&amp;tbl_RawData_Report1[[#This Row],[Order No.]]</f>
        <v>CEFIXIME400MG_1000000039258</v>
      </c>
      <c r="BL1029"/>
      <c r="BM1029"/>
      <c r="BN1029"/>
    </row>
    <row r="1030" spans="1:66" hidden="1" x14ac:dyDescent="0.25">
      <c r="A1030" s="35" t="s">
        <v>8</v>
      </c>
      <c r="B1030" s="35" t="s">
        <v>2396</v>
      </c>
      <c r="C1030" s="35">
        <v>1</v>
      </c>
      <c r="D1030" s="35">
        <v>1</v>
      </c>
      <c r="E1030" s="35">
        <v>4</v>
      </c>
      <c r="F1030" s="35" t="s">
        <v>448</v>
      </c>
      <c r="G1030" s="35" t="s">
        <v>2737</v>
      </c>
      <c r="H1030" s="35" t="s">
        <v>2397</v>
      </c>
      <c r="I1030" s="35" t="s">
        <v>593</v>
      </c>
      <c r="J1030" s="35">
        <v>1458.29</v>
      </c>
      <c r="K1030" s="35" t="s">
        <v>2332</v>
      </c>
      <c r="L1030" s="35" t="s">
        <v>2582</v>
      </c>
      <c r="M1030" s="35" t="s">
        <v>396</v>
      </c>
      <c r="N1030" s="35" t="s">
        <v>122</v>
      </c>
      <c r="O1030" s="35" t="s">
        <v>2577</v>
      </c>
      <c r="P1030" s="35" t="s">
        <v>2333</v>
      </c>
      <c r="Q1030" s="35" t="s">
        <v>311</v>
      </c>
      <c r="R1030" s="35" t="s">
        <v>293</v>
      </c>
      <c r="S1030" s="35" t="s">
        <v>294</v>
      </c>
      <c r="T1030" s="35" t="s">
        <v>5061</v>
      </c>
      <c r="U1030" s="35" t="s">
        <v>272</v>
      </c>
      <c r="V1030" s="35">
        <v>0</v>
      </c>
      <c r="W1030" s="35">
        <v>0</v>
      </c>
      <c r="X1030" s="49">
        <v>59.987200000000001</v>
      </c>
      <c r="Y1030" s="60" t="s">
        <v>341</v>
      </c>
      <c r="Z1030" s="49">
        <v>100</v>
      </c>
      <c r="AA1030" s="49">
        <v>5998.72</v>
      </c>
      <c r="AB1030" s="60" t="s">
        <v>637</v>
      </c>
      <c r="AC1030" s="60" t="s">
        <v>660</v>
      </c>
      <c r="AD1030" s="60" t="s">
        <v>792</v>
      </c>
      <c r="AE1030" s="60" t="s">
        <v>793</v>
      </c>
      <c r="AF1030" s="49">
        <v>2019</v>
      </c>
      <c r="AG1030" s="60" t="s">
        <v>2736</v>
      </c>
      <c r="AH1030" s="60">
        <v>43822</v>
      </c>
      <c r="AI1030" s="60">
        <v>44006</v>
      </c>
      <c r="AJ1030" s="60">
        <v>44011</v>
      </c>
      <c r="AK1030" s="60">
        <v>44076</v>
      </c>
      <c r="AL1030" s="60">
        <v>44011</v>
      </c>
      <c r="AM1030" s="60" t="s">
        <v>567</v>
      </c>
      <c r="AN1030" s="60" t="s">
        <v>2738</v>
      </c>
      <c r="AO1030" s="60" t="s">
        <v>3689</v>
      </c>
      <c r="AP1030" s="49"/>
      <c r="AQ1030" s="60" t="s">
        <v>266</v>
      </c>
      <c r="AR1030" s="60" t="s">
        <v>174</v>
      </c>
      <c r="AS1030" s="60" t="s">
        <v>174</v>
      </c>
      <c r="AT1030" s="49">
        <v>1</v>
      </c>
      <c r="AU1030" s="49">
        <v>1</v>
      </c>
      <c r="AV1030" s="49"/>
      <c r="AW1030" s="60">
        <v>43720</v>
      </c>
      <c r="AX1030" s="60" t="s">
        <v>183</v>
      </c>
      <c r="AY1030" s="60">
        <v>44090.306989965276</v>
      </c>
      <c r="AZ1030" s="60">
        <v>43712</v>
      </c>
      <c r="BA1030" s="60">
        <v>43720</v>
      </c>
      <c r="BB1030" s="60" t="s">
        <v>3688</v>
      </c>
      <c r="BC1030" s="60">
        <v>43720.70553240741</v>
      </c>
      <c r="BD1030" s="60">
        <v>43770</v>
      </c>
      <c r="BE1030" s="60">
        <v>44255</v>
      </c>
      <c r="BF1030" s="49">
        <f>IF(AND(ISBLANK(tbl_RawData_Report1[[#This Row],[REQ_ID]]),tbl_RawData_Report1[[#This Row],[RH Kit?]] = "Y"),1,COUNTIFS(tbl_RawData_Report1[RH Kit?],"Y",tbl_RawData_Report1[REQ_ID],tbl_RawData_Report1[[#This Row],[REQ_ID]]))</f>
        <v>0</v>
      </c>
      <c r="BG1030" s="49">
        <f>COUNTIFS(tbl_RawData_Report1[RH Kit?],"Y",tbl_RawData_Report1[Order No.],tbl_RawData_Report1[[#This Row],[Order No.]])</f>
        <v>0</v>
      </c>
      <c r="BH1030" s="49">
        <f>SUM(tbl_RawData_Report1[[#This Row],[RH Kit Req]:[RH Kit PO]])</f>
        <v>0</v>
      </c>
      <c r="BI1030" s="49" t="str">
        <f>IFERROR(VLOOKUP(B1030,Lookup!A:B,2,FALSE),B1030)</f>
        <v>CEFIXIME400MG_100</v>
      </c>
      <c r="BJ1030" s="49" t="b">
        <f t="shared" si="16"/>
        <v>1</v>
      </c>
      <c r="BK1030" s="49" t="str">
        <f>tbl_RawData_Report1[[#This Row],[Item ID]]&amp;tbl_RawData_Report1[[#This Row],[Order No.]]</f>
        <v>CEFIXIME400MG_1000000039258</v>
      </c>
      <c r="BL1030"/>
      <c r="BM1030"/>
      <c r="BN1030"/>
    </row>
    <row r="1031" spans="1:66" hidden="1" x14ac:dyDescent="0.25">
      <c r="A1031" s="35" t="s">
        <v>8</v>
      </c>
      <c r="B1031" s="35" t="s">
        <v>2401</v>
      </c>
      <c r="C1031" s="35">
        <v>3</v>
      </c>
      <c r="D1031" s="35">
        <v>1</v>
      </c>
      <c r="E1031" s="35">
        <v>2</v>
      </c>
      <c r="F1031" s="35" t="s">
        <v>448</v>
      </c>
      <c r="G1031" s="35" t="s">
        <v>2737</v>
      </c>
      <c r="H1031" s="35" t="s">
        <v>2402</v>
      </c>
      <c r="I1031" s="35" t="s">
        <v>593</v>
      </c>
      <c r="J1031" s="35">
        <v>6416</v>
      </c>
      <c r="K1031" s="35" t="s">
        <v>2332</v>
      </c>
      <c r="L1031" s="35" t="s">
        <v>2747</v>
      </c>
      <c r="M1031" s="35" t="s">
        <v>396</v>
      </c>
      <c r="N1031" s="35" t="s">
        <v>122</v>
      </c>
      <c r="O1031" s="35" t="s">
        <v>2748</v>
      </c>
      <c r="P1031" s="35" t="s">
        <v>2348</v>
      </c>
      <c r="Q1031" s="35" t="s">
        <v>311</v>
      </c>
      <c r="R1031" s="35" t="s">
        <v>293</v>
      </c>
      <c r="S1031" s="35" t="s">
        <v>294</v>
      </c>
      <c r="T1031" s="35" t="s">
        <v>5061</v>
      </c>
      <c r="U1031" s="35" t="s">
        <v>272</v>
      </c>
      <c r="V1031" s="35">
        <v>0</v>
      </c>
      <c r="W1031" s="35">
        <v>0</v>
      </c>
      <c r="X1031" s="49">
        <v>200</v>
      </c>
      <c r="Y1031" s="60" t="s">
        <v>2354</v>
      </c>
      <c r="Z1031" s="49">
        <v>40</v>
      </c>
      <c r="AA1031" s="49">
        <v>8000</v>
      </c>
      <c r="AB1031" s="60" t="s">
        <v>637</v>
      </c>
      <c r="AC1031" s="60" t="s">
        <v>660</v>
      </c>
      <c r="AD1031" s="60" t="s">
        <v>792</v>
      </c>
      <c r="AE1031" s="60" t="s">
        <v>793</v>
      </c>
      <c r="AF1031" s="49">
        <v>2019</v>
      </c>
      <c r="AG1031" s="60" t="s">
        <v>2736</v>
      </c>
      <c r="AH1031" s="60">
        <v>43822</v>
      </c>
      <c r="AI1031" s="60">
        <v>44006</v>
      </c>
      <c r="AJ1031" s="60">
        <v>44011</v>
      </c>
      <c r="AK1031" s="60">
        <v>44060</v>
      </c>
      <c r="AL1031" s="60">
        <v>44011</v>
      </c>
      <c r="AM1031" s="60" t="s">
        <v>567</v>
      </c>
      <c r="AN1031" s="60" t="s">
        <v>2738</v>
      </c>
      <c r="AO1031" s="60" t="s">
        <v>2749</v>
      </c>
      <c r="AP1031" s="49"/>
      <c r="AQ1031" s="60" t="s">
        <v>266</v>
      </c>
      <c r="AR1031" s="60" t="s">
        <v>174</v>
      </c>
      <c r="AS1031" s="60" t="s">
        <v>174</v>
      </c>
      <c r="AT1031" s="49">
        <v>3</v>
      </c>
      <c r="AU1031" s="49">
        <v>1</v>
      </c>
      <c r="AV1031" s="49">
        <v>1</v>
      </c>
      <c r="AW1031" s="60">
        <v>43720</v>
      </c>
      <c r="AX1031" s="60" t="s">
        <v>183</v>
      </c>
      <c r="AY1031" s="60">
        <v>44090.306989965276</v>
      </c>
      <c r="AZ1031" s="60">
        <v>43712</v>
      </c>
      <c r="BA1031" s="60">
        <v>43720</v>
      </c>
      <c r="BB1031" s="60" t="s">
        <v>2746</v>
      </c>
      <c r="BC1031" s="60">
        <v>43720.70553240741</v>
      </c>
      <c r="BD1031" s="60">
        <v>43770</v>
      </c>
      <c r="BE1031" s="60">
        <v>44926</v>
      </c>
      <c r="BF1031" s="49">
        <f>IF(AND(ISBLANK(tbl_RawData_Report1[[#This Row],[REQ_ID]]),tbl_RawData_Report1[[#This Row],[RH Kit?]] = "Y"),1,COUNTIFS(tbl_RawData_Report1[RH Kit?],"Y",tbl_RawData_Report1[REQ_ID],tbl_RawData_Report1[[#This Row],[REQ_ID]]))</f>
        <v>0</v>
      </c>
      <c r="BG1031" s="49">
        <f>COUNTIFS(tbl_RawData_Report1[RH Kit?],"Y",tbl_RawData_Report1[Order No.],tbl_RawData_Report1[[#This Row],[Order No.]])</f>
        <v>0</v>
      </c>
      <c r="BH1031" s="49">
        <f>SUM(tbl_RawData_Report1[[#This Row],[RH Kit Req]:[RH Kit PO]])</f>
        <v>0</v>
      </c>
      <c r="BI1031" s="49" t="str">
        <f>IFERROR(VLOOKUP(B1031,Lookup!A:B,2,FALSE),B1031)</f>
        <v>AMOXYCLLN250MGP_40</v>
      </c>
      <c r="BJ1031" s="49" t="b">
        <f t="shared" si="16"/>
        <v>1</v>
      </c>
      <c r="BK1031" s="49" t="str">
        <f>tbl_RawData_Report1[[#This Row],[Item ID]]&amp;tbl_RawData_Report1[[#This Row],[Order No.]]</f>
        <v>AMOXYCLLN250MGP_400000039258</v>
      </c>
      <c r="BL1031"/>
      <c r="BM1031"/>
      <c r="BN1031"/>
    </row>
    <row r="1032" spans="1:66" hidden="1" x14ac:dyDescent="0.25">
      <c r="A1032" s="35" t="s">
        <v>8</v>
      </c>
      <c r="B1032" s="35" t="s">
        <v>2739</v>
      </c>
      <c r="C1032" s="35">
        <v>2</v>
      </c>
      <c r="D1032" s="35">
        <v>1</v>
      </c>
      <c r="E1032" s="35">
        <v>4</v>
      </c>
      <c r="F1032" s="35" t="s">
        <v>448</v>
      </c>
      <c r="G1032" s="35" t="s">
        <v>2737</v>
      </c>
      <c r="H1032" s="35" t="s">
        <v>763</v>
      </c>
      <c r="I1032" s="35" t="s">
        <v>593</v>
      </c>
      <c r="J1032" s="35">
        <v>337.22</v>
      </c>
      <c r="K1032" s="35" t="s">
        <v>2332</v>
      </c>
      <c r="L1032" s="35" t="s">
        <v>2582</v>
      </c>
      <c r="M1032" s="35" t="s">
        <v>396</v>
      </c>
      <c r="N1032" s="35" t="s">
        <v>122</v>
      </c>
      <c r="O1032" s="35" t="s">
        <v>2577</v>
      </c>
      <c r="P1032" s="35" t="s">
        <v>2333</v>
      </c>
      <c r="Q1032" s="35" t="s">
        <v>311</v>
      </c>
      <c r="R1032" s="35" t="s">
        <v>293</v>
      </c>
      <c r="S1032" s="35" t="s">
        <v>294</v>
      </c>
      <c r="T1032" s="35" t="s">
        <v>5061</v>
      </c>
      <c r="U1032" s="35" t="s">
        <v>272</v>
      </c>
      <c r="V1032" s="35">
        <v>0</v>
      </c>
      <c r="W1032" s="35">
        <v>0</v>
      </c>
      <c r="X1032" s="49">
        <v>120.006</v>
      </c>
      <c r="Y1032" s="60" t="s">
        <v>703</v>
      </c>
      <c r="Z1032" s="49">
        <v>50</v>
      </c>
      <c r="AA1032" s="49">
        <v>6000.3</v>
      </c>
      <c r="AB1032" s="60" t="s">
        <v>637</v>
      </c>
      <c r="AC1032" s="60" t="s">
        <v>725</v>
      </c>
      <c r="AD1032" s="60" t="s">
        <v>792</v>
      </c>
      <c r="AE1032" s="60" t="s">
        <v>793</v>
      </c>
      <c r="AF1032" s="49">
        <v>2019</v>
      </c>
      <c r="AG1032" s="60" t="s">
        <v>2736</v>
      </c>
      <c r="AH1032" s="60">
        <v>43822</v>
      </c>
      <c r="AI1032" s="60">
        <v>44006</v>
      </c>
      <c r="AJ1032" s="60">
        <v>44011</v>
      </c>
      <c r="AK1032" s="60">
        <v>44060</v>
      </c>
      <c r="AL1032" s="60">
        <v>44011</v>
      </c>
      <c r="AM1032" s="60" t="s">
        <v>567</v>
      </c>
      <c r="AN1032" s="60" t="s">
        <v>2738</v>
      </c>
      <c r="AO1032" s="60" t="s">
        <v>2740</v>
      </c>
      <c r="AP1032" s="49"/>
      <c r="AQ1032" s="60" t="s">
        <v>266</v>
      </c>
      <c r="AR1032" s="60" t="s">
        <v>174</v>
      </c>
      <c r="AS1032" s="60" t="s">
        <v>174</v>
      </c>
      <c r="AT1032" s="49">
        <v>2</v>
      </c>
      <c r="AU1032" s="49">
        <v>1</v>
      </c>
      <c r="AV1032" s="49"/>
      <c r="AW1032" s="60">
        <v>43720</v>
      </c>
      <c r="AX1032" s="60" t="s">
        <v>183</v>
      </c>
      <c r="AY1032" s="60">
        <v>44090.306989965276</v>
      </c>
      <c r="AZ1032" s="60">
        <v>43712</v>
      </c>
      <c r="BA1032" s="60">
        <v>43720</v>
      </c>
      <c r="BB1032" s="60" t="s">
        <v>2741</v>
      </c>
      <c r="BC1032" s="60">
        <v>43720.70553240741</v>
      </c>
      <c r="BD1032" s="60">
        <v>43770</v>
      </c>
      <c r="BE1032" s="60">
        <v>44255</v>
      </c>
      <c r="BF1032" s="49">
        <f>IF(AND(ISBLANK(tbl_RawData_Report1[[#This Row],[REQ_ID]]),tbl_RawData_Report1[[#This Row],[RH Kit?]] = "Y"),1,COUNTIFS(tbl_RawData_Report1[RH Kit?],"Y",tbl_RawData_Report1[REQ_ID],tbl_RawData_Report1[[#This Row],[REQ_ID]]))</f>
        <v>0</v>
      </c>
      <c r="BG1032" s="49">
        <f>COUNTIFS(tbl_RawData_Report1[RH Kit?],"Y",tbl_RawData_Report1[Order No.],tbl_RawData_Report1[[#This Row],[Order No.]])</f>
        <v>0</v>
      </c>
      <c r="BH1032" s="49">
        <f>SUM(tbl_RawData_Report1[[#This Row],[RH Kit Req]:[RH Kit PO]])</f>
        <v>0</v>
      </c>
      <c r="BI1032" s="49" t="str">
        <f>IFERROR(VLOOKUP(B1032,Lookup!A:B,2,FALSE),B1032)</f>
        <v>WATERINJ10ML_50</v>
      </c>
      <c r="BJ1032" s="49" t="b">
        <f t="shared" si="16"/>
        <v>1</v>
      </c>
      <c r="BK1032" s="49" t="str">
        <f>tbl_RawData_Report1[[#This Row],[Item ID]]&amp;tbl_RawData_Report1[[#This Row],[Order No.]]</f>
        <v>WATERINJ10ML_500000039258</v>
      </c>
      <c r="BL1032"/>
      <c r="BM1032"/>
      <c r="BN1032"/>
    </row>
    <row r="1033" spans="1:66" hidden="1" x14ac:dyDescent="0.25">
      <c r="A1033" s="35" t="s">
        <v>8</v>
      </c>
      <c r="B1033" s="35" t="s">
        <v>639</v>
      </c>
      <c r="C1033" s="35">
        <v>1</v>
      </c>
      <c r="D1033" s="35">
        <v>1</v>
      </c>
      <c r="E1033" s="35">
        <v>1</v>
      </c>
      <c r="F1033" s="35" t="s">
        <v>2756</v>
      </c>
      <c r="G1033" s="35" t="s">
        <v>2751</v>
      </c>
      <c r="H1033" s="35" t="s">
        <v>2753</v>
      </c>
      <c r="I1033" s="35" t="s">
        <v>593</v>
      </c>
      <c r="J1033" s="35">
        <v>0</v>
      </c>
      <c r="K1033" s="35" t="s">
        <v>400</v>
      </c>
      <c r="L1033" s="35" t="s">
        <v>401</v>
      </c>
      <c r="M1033" s="35" t="s">
        <v>396</v>
      </c>
      <c r="N1033" s="35" t="s">
        <v>122</v>
      </c>
      <c r="O1033" s="35" t="s">
        <v>402</v>
      </c>
      <c r="P1033" s="35" t="s">
        <v>403</v>
      </c>
      <c r="Q1033" s="35" t="s">
        <v>311</v>
      </c>
      <c r="R1033" s="35" t="s">
        <v>2334</v>
      </c>
      <c r="S1033" s="35" t="s">
        <v>2335</v>
      </c>
      <c r="T1033" s="35" t="s">
        <v>5893</v>
      </c>
      <c r="U1033" s="35" t="s">
        <v>209</v>
      </c>
      <c r="V1033" s="35">
        <v>0</v>
      </c>
      <c r="W1033" s="35">
        <v>0</v>
      </c>
      <c r="X1033" s="49">
        <v>0</v>
      </c>
      <c r="Y1033" s="60" t="s">
        <v>340</v>
      </c>
      <c r="Z1033" s="49">
        <v>1</v>
      </c>
      <c r="AA1033" s="49">
        <v>0</v>
      </c>
      <c r="AB1033" s="60" t="s">
        <v>637</v>
      </c>
      <c r="AC1033" s="60" t="s">
        <v>641</v>
      </c>
      <c r="AD1033" s="60" t="s">
        <v>2495</v>
      </c>
      <c r="AE1033" s="60" t="s">
        <v>2496</v>
      </c>
      <c r="AF1033" s="49">
        <v>2019</v>
      </c>
      <c r="AG1033" s="60" t="s">
        <v>2750</v>
      </c>
      <c r="AH1033" s="60"/>
      <c r="AI1033" s="60"/>
      <c r="AJ1033" s="60"/>
      <c r="AK1033" s="60">
        <v>43830</v>
      </c>
      <c r="AL1033" s="60"/>
      <c r="AM1033" s="60" t="s">
        <v>566</v>
      </c>
      <c r="AN1033" s="60" t="s">
        <v>2752</v>
      </c>
      <c r="AO1033" s="60" t="s">
        <v>2754</v>
      </c>
      <c r="AP1033" s="49"/>
      <c r="AQ1033" s="60" t="s">
        <v>266</v>
      </c>
      <c r="AR1033" s="60" t="s">
        <v>174</v>
      </c>
      <c r="AS1033" s="60" t="s">
        <v>174</v>
      </c>
      <c r="AT1033" s="49">
        <v>1</v>
      </c>
      <c r="AU1033" s="49">
        <v>1</v>
      </c>
      <c r="AV1033" s="49">
        <v>1</v>
      </c>
      <c r="AW1033" s="60">
        <v>43724</v>
      </c>
      <c r="AX1033" s="60" t="s">
        <v>183</v>
      </c>
      <c r="AY1033" s="60">
        <v>43852.69629378472</v>
      </c>
      <c r="AZ1033" s="60">
        <v>43684</v>
      </c>
      <c r="BA1033" s="60">
        <v>43713</v>
      </c>
      <c r="BB1033" s="60" t="s">
        <v>2755</v>
      </c>
      <c r="BC1033" s="60">
        <v>43724.726053240738</v>
      </c>
      <c r="BD1033" s="60">
        <v>43784</v>
      </c>
      <c r="BE1033" s="60">
        <v>47848</v>
      </c>
      <c r="BF1033" s="49">
        <f>IF(AND(ISBLANK(tbl_RawData_Report1[[#This Row],[REQ_ID]]),tbl_RawData_Report1[[#This Row],[RH Kit?]] = "Y"),1,COUNTIFS(tbl_RawData_Report1[RH Kit?],"Y",tbl_RawData_Report1[REQ_ID],tbl_RawData_Report1[[#This Row],[REQ_ID]]))</f>
        <v>0</v>
      </c>
      <c r="BG1033" s="49">
        <f>COUNTIFS(tbl_RawData_Report1[RH Kit?],"Y",tbl_RawData_Report1[Order No.],tbl_RawData_Report1[[#This Row],[Order No.]])</f>
        <v>0</v>
      </c>
      <c r="BH1033" s="49">
        <f>SUM(tbl_RawData_Report1[[#This Row],[RH Kit Req]:[RH Kit PO]])</f>
        <v>0</v>
      </c>
      <c r="BI1033" s="49" t="str">
        <f>IFERROR(VLOOKUP(B1033,Lookup!A:B,2,FALSE),B1033)</f>
        <v>PRESHIPMENTINSPCPH</v>
      </c>
      <c r="BJ1033" s="49" t="b">
        <f t="shared" si="16"/>
        <v>0</v>
      </c>
      <c r="BK1033" s="49" t="str">
        <f>tbl_RawData_Report1[[#This Row],[Item ID]]&amp;tbl_RawData_Report1[[#This Row],[Order No.]]</f>
        <v>PRESHIPMENTINSPCPH0000039288</v>
      </c>
      <c r="BL1033"/>
      <c r="BM1033"/>
      <c r="BN1033"/>
    </row>
    <row r="1034" spans="1:66" hidden="1" x14ac:dyDescent="0.25">
      <c r="A1034" s="35" t="s">
        <v>8</v>
      </c>
      <c r="B1034" s="35" t="s">
        <v>639</v>
      </c>
      <c r="C1034" s="35">
        <v>1</v>
      </c>
      <c r="D1034" s="35">
        <v>1</v>
      </c>
      <c r="E1034" s="35">
        <v>2</v>
      </c>
      <c r="F1034" s="35" t="s">
        <v>2756</v>
      </c>
      <c r="G1034" s="35" t="s">
        <v>2751</v>
      </c>
      <c r="H1034" s="35" t="s">
        <v>2753</v>
      </c>
      <c r="I1034" s="35" t="s">
        <v>593</v>
      </c>
      <c r="J1034" s="35">
        <v>1200</v>
      </c>
      <c r="K1034" s="35" t="s">
        <v>400</v>
      </c>
      <c r="L1034" s="35" t="s">
        <v>401</v>
      </c>
      <c r="M1034" s="35" t="s">
        <v>396</v>
      </c>
      <c r="N1034" s="35" t="s">
        <v>122</v>
      </c>
      <c r="O1034" s="35" t="s">
        <v>402</v>
      </c>
      <c r="P1034" s="35" t="s">
        <v>403</v>
      </c>
      <c r="Q1034" s="35" t="s">
        <v>311</v>
      </c>
      <c r="R1034" s="35" t="s">
        <v>2334</v>
      </c>
      <c r="S1034" s="35" t="s">
        <v>2335</v>
      </c>
      <c r="T1034" s="35" t="s">
        <v>5893</v>
      </c>
      <c r="U1034" s="35" t="s">
        <v>209</v>
      </c>
      <c r="V1034" s="35">
        <v>0</v>
      </c>
      <c r="W1034" s="35">
        <v>0</v>
      </c>
      <c r="X1034" s="49">
        <v>2</v>
      </c>
      <c r="Y1034" s="60" t="s">
        <v>340</v>
      </c>
      <c r="Z1034" s="49">
        <v>1</v>
      </c>
      <c r="AA1034" s="49">
        <v>2</v>
      </c>
      <c r="AB1034" s="60" t="s">
        <v>637</v>
      </c>
      <c r="AC1034" s="60" t="s">
        <v>641</v>
      </c>
      <c r="AD1034" s="60" t="s">
        <v>2495</v>
      </c>
      <c r="AE1034" s="60" t="s">
        <v>2496</v>
      </c>
      <c r="AF1034" s="49">
        <v>2019</v>
      </c>
      <c r="AG1034" s="60" t="s">
        <v>2750</v>
      </c>
      <c r="AH1034" s="60"/>
      <c r="AI1034" s="60"/>
      <c r="AJ1034" s="60"/>
      <c r="AK1034" s="60">
        <v>43830</v>
      </c>
      <c r="AL1034" s="60"/>
      <c r="AM1034" s="60" t="s">
        <v>566</v>
      </c>
      <c r="AN1034" s="60" t="s">
        <v>2752</v>
      </c>
      <c r="AO1034" s="60" t="s">
        <v>2780</v>
      </c>
      <c r="AP1034" s="49"/>
      <c r="AQ1034" s="60" t="s">
        <v>266</v>
      </c>
      <c r="AR1034" s="60" t="s">
        <v>174</v>
      </c>
      <c r="AS1034" s="60" t="s">
        <v>174</v>
      </c>
      <c r="AT1034" s="49">
        <v>1</v>
      </c>
      <c r="AU1034" s="49">
        <v>1</v>
      </c>
      <c r="AV1034" s="49">
        <v>1</v>
      </c>
      <c r="AW1034" s="60">
        <v>43724</v>
      </c>
      <c r="AX1034" s="60" t="s">
        <v>183</v>
      </c>
      <c r="AY1034" s="60">
        <v>43852.69629378472</v>
      </c>
      <c r="AZ1034" s="60">
        <v>43684</v>
      </c>
      <c r="BA1034" s="60">
        <v>43713</v>
      </c>
      <c r="BB1034" s="60" t="s">
        <v>2755</v>
      </c>
      <c r="BC1034" s="60">
        <v>43724.726053240738</v>
      </c>
      <c r="BD1034" s="60">
        <v>43784</v>
      </c>
      <c r="BE1034" s="60">
        <v>47848</v>
      </c>
      <c r="BF1034" s="49">
        <f>IF(AND(ISBLANK(tbl_RawData_Report1[[#This Row],[REQ_ID]]),tbl_RawData_Report1[[#This Row],[RH Kit?]] = "Y"),1,COUNTIFS(tbl_RawData_Report1[RH Kit?],"Y",tbl_RawData_Report1[REQ_ID],tbl_RawData_Report1[[#This Row],[REQ_ID]]))</f>
        <v>0</v>
      </c>
      <c r="BG1034" s="49">
        <f>COUNTIFS(tbl_RawData_Report1[RH Kit?],"Y",tbl_RawData_Report1[Order No.],tbl_RawData_Report1[[#This Row],[Order No.]])</f>
        <v>0</v>
      </c>
      <c r="BH1034" s="49">
        <f>SUM(tbl_RawData_Report1[[#This Row],[RH Kit Req]:[RH Kit PO]])</f>
        <v>0</v>
      </c>
      <c r="BI1034" s="49" t="str">
        <f>IFERROR(VLOOKUP(B1034,Lookup!A:B,2,FALSE),B1034)</f>
        <v>PRESHIPMENTINSPCPH</v>
      </c>
      <c r="BJ1034" s="49" t="b">
        <f t="shared" si="16"/>
        <v>1</v>
      </c>
      <c r="BK1034" s="49" t="str">
        <f>tbl_RawData_Report1[[#This Row],[Item ID]]&amp;tbl_RawData_Report1[[#This Row],[Order No.]]</f>
        <v>PRESHIPMENTINSPCPH0000039288</v>
      </c>
      <c r="BL1034"/>
      <c r="BM1034"/>
      <c r="BN1034"/>
    </row>
    <row r="1035" spans="1:66" hidden="1" x14ac:dyDescent="0.25">
      <c r="A1035" s="35" t="s">
        <v>8</v>
      </c>
      <c r="B1035" s="35" t="s">
        <v>639</v>
      </c>
      <c r="C1035" s="35">
        <v>1</v>
      </c>
      <c r="D1035" s="35">
        <v>1</v>
      </c>
      <c r="E1035" s="35">
        <v>1</v>
      </c>
      <c r="F1035" s="35" t="s">
        <v>436</v>
      </c>
      <c r="G1035" s="35" t="s">
        <v>3160</v>
      </c>
      <c r="H1035" s="35" t="s">
        <v>3162</v>
      </c>
      <c r="I1035" s="35" t="s">
        <v>593</v>
      </c>
      <c r="J1035" s="35">
        <v>630</v>
      </c>
      <c r="K1035" s="35" t="s">
        <v>2365</v>
      </c>
      <c r="L1035" s="35" t="s">
        <v>2947</v>
      </c>
      <c r="M1035" s="35" t="s">
        <v>396</v>
      </c>
      <c r="N1035" s="35" t="s">
        <v>122</v>
      </c>
      <c r="O1035" s="35" t="s">
        <v>2379</v>
      </c>
      <c r="P1035" s="35" t="s">
        <v>2461</v>
      </c>
      <c r="Q1035" s="35" t="s">
        <v>311</v>
      </c>
      <c r="R1035" s="35" t="s">
        <v>316</v>
      </c>
      <c r="S1035" s="35" t="s">
        <v>202</v>
      </c>
      <c r="T1035" s="35" t="s">
        <v>5068</v>
      </c>
      <c r="U1035" s="35" t="s">
        <v>209</v>
      </c>
      <c r="V1035" s="35">
        <v>0</v>
      </c>
      <c r="W1035" s="35">
        <v>0</v>
      </c>
      <c r="X1035" s="49">
        <v>1</v>
      </c>
      <c r="Y1035" s="60" t="s">
        <v>340</v>
      </c>
      <c r="Z1035" s="49">
        <v>1</v>
      </c>
      <c r="AA1035" s="49">
        <v>1</v>
      </c>
      <c r="AB1035" s="60" t="s">
        <v>637</v>
      </c>
      <c r="AC1035" s="60" t="s">
        <v>641</v>
      </c>
      <c r="AD1035" s="60" t="s">
        <v>347</v>
      </c>
      <c r="AE1035" s="60" t="s">
        <v>348</v>
      </c>
      <c r="AF1035" s="49">
        <v>2019</v>
      </c>
      <c r="AG1035" s="60" t="s">
        <v>3159</v>
      </c>
      <c r="AH1035" s="60"/>
      <c r="AI1035" s="60"/>
      <c r="AJ1035" s="60"/>
      <c r="AK1035" s="60">
        <v>43748</v>
      </c>
      <c r="AL1035" s="60"/>
      <c r="AM1035" s="60" t="s">
        <v>567</v>
      </c>
      <c r="AN1035" s="60" t="s">
        <v>3161</v>
      </c>
      <c r="AO1035" s="60" t="s">
        <v>3163</v>
      </c>
      <c r="AP1035" s="49"/>
      <c r="AQ1035" s="60" t="s">
        <v>266</v>
      </c>
      <c r="AR1035" s="60" t="s">
        <v>174</v>
      </c>
      <c r="AS1035" s="60" t="s">
        <v>174</v>
      </c>
      <c r="AT1035" s="49">
        <v>1</v>
      </c>
      <c r="AU1035" s="49">
        <v>1</v>
      </c>
      <c r="AV1035" s="49">
        <v>1</v>
      </c>
      <c r="AW1035" s="60">
        <v>43725</v>
      </c>
      <c r="AX1035" s="60" t="s">
        <v>183</v>
      </c>
      <c r="AY1035" s="60">
        <v>43805.834035150459</v>
      </c>
      <c r="AZ1035" s="60">
        <v>43725</v>
      </c>
      <c r="BA1035" s="60">
        <v>43725</v>
      </c>
      <c r="BB1035" s="60" t="s">
        <v>3164</v>
      </c>
      <c r="BC1035" s="60">
        <v>43725.885208333333</v>
      </c>
      <c r="BD1035" s="60">
        <v>43728</v>
      </c>
      <c r="BE1035" s="60">
        <v>44286</v>
      </c>
      <c r="BF1035" s="49">
        <f>IF(AND(ISBLANK(tbl_RawData_Report1[[#This Row],[REQ_ID]]),tbl_RawData_Report1[[#This Row],[RH Kit?]] = "Y"),1,COUNTIFS(tbl_RawData_Report1[RH Kit?],"Y",tbl_RawData_Report1[REQ_ID],tbl_RawData_Report1[[#This Row],[REQ_ID]]))</f>
        <v>0</v>
      </c>
      <c r="BG1035" s="49">
        <f>COUNTIFS(tbl_RawData_Report1[RH Kit?],"Y",tbl_RawData_Report1[Order No.],tbl_RawData_Report1[[#This Row],[Order No.]])</f>
        <v>0</v>
      </c>
      <c r="BH1035" s="49">
        <f>SUM(tbl_RawData_Report1[[#This Row],[RH Kit Req]:[RH Kit PO]])</f>
        <v>0</v>
      </c>
      <c r="BI1035" s="49" t="str">
        <f>IFERROR(VLOOKUP(B1035,Lookup!A:B,2,FALSE),B1035)</f>
        <v>PRESHIPMENTINSPCPH</v>
      </c>
      <c r="BJ1035" s="49" t="b">
        <f t="shared" si="16"/>
        <v>1</v>
      </c>
      <c r="BK1035" s="49" t="str">
        <f>tbl_RawData_Report1[[#This Row],[Item ID]]&amp;tbl_RawData_Report1[[#This Row],[Order No.]]</f>
        <v>PRESHIPMENTINSPCPH0000039296</v>
      </c>
      <c r="BL1035"/>
      <c r="BM1035"/>
      <c r="BN1035"/>
    </row>
    <row r="1036" spans="1:66" hidden="1" x14ac:dyDescent="0.25">
      <c r="A1036" s="35" t="s">
        <v>8</v>
      </c>
      <c r="B1036" s="35" t="s">
        <v>639</v>
      </c>
      <c r="C1036" s="35">
        <v>1</v>
      </c>
      <c r="D1036" s="35">
        <v>1</v>
      </c>
      <c r="E1036" s="35">
        <v>1</v>
      </c>
      <c r="F1036" s="35" t="s">
        <v>419</v>
      </c>
      <c r="G1036" s="35" t="s">
        <v>2782</v>
      </c>
      <c r="H1036" s="35" t="s">
        <v>2784</v>
      </c>
      <c r="I1036" s="35" t="s">
        <v>593</v>
      </c>
      <c r="J1036" s="35">
        <v>0</v>
      </c>
      <c r="K1036" s="35" t="s">
        <v>400</v>
      </c>
      <c r="L1036" s="35" t="s">
        <v>401</v>
      </c>
      <c r="M1036" s="35" t="s">
        <v>396</v>
      </c>
      <c r="N1036" s="35" t="s">
        <v>122</v>
      </c>
      <c r="O1036" s="35" t="s">
        <v>402</v>
      </c>
      <c r="P1036" s="35" t="s">
        <v>403</v>
      </c>
      <c r="Q1036" s="35" t="s">
        <v>311</v>
      </c>
      <c r="R1036" s="35" t="s">
        <v>305</v>
      </c>
      <c r="S1036" s="35" t="s">
        <v>306</v>
      </c>
      <c r="T1036" s="35" t="s">
        <v>5061</v>
      </c>
      <c r="U1036" s="35" t="s">
        <v>209</v>
      </c>
      <c r="V1036" s="35">
        <v>0</v>
      </c>
      <c r="W1036" s="35">
        <v>0</v>
      </c>
      <c r="X1036" s="49">
        <v>0</v>
      </c>
      <c r="Y1036" s="60" t="s">
        <v>340</v>
      </c>
      <c r="Z1036" s="49">
        <v>1</v>
      </c>
      <c r="AA1036" s="49">
        <v>0</v>
      </c>
      <c r="AB1036" s="60" t="s">
        <v>637</v>
      </c>
      <c r="AC1036" s="60" t="s">
        <v>641</v>
      </c>
      <c r="AD1036" s="60" t="s">
        <v>2495</v>
      </c>
      <c r="AE1036" s="60" t="s">
        <v>2496</v>
      </c>
      <c r="AF1036" s="49">
        <v>2019</v>
      </c>
      <c r="AG1036" s="60" t="s">
        <v>2781</v>
      </c>
      <c r="AH1036" s="60"/>
      <c r="AI1036" s="60"/>
      <c r="AJ1036" s="60"/>
      <c r="AK1036" s="60">
        <v>43879</v>
      </c>
      <c r="AL1036" s="60"/>
      <c r="AM1036" s="60" t="s">
        <v>568</v>
      </c>
      <c r="AN1036" s="60" t="s">
        <v>2783</v>
      </c>
      <c r="AO1036" s="60" t="s">
        <v>2787</v>
      </c>
      <c r="AP1036" s="49"/>
      <c r="AQ1036" s="60" t="s">
        <v>266</v>
      </c>
      <c r="AR1036" s="60" t="s">
        <v>174</v>
      </c>
      <c r="AS1036" s="60" t="s">
        <v>174</v>
      </c>
      <c r="AT1036" s="49">
        <v>1</v>
      </c>
      <c r="AU1036" s="49">
        <v>1</v>
      </c>
      <c r="AV1036" s="49">
        <v>1</v>
      </c>
      <c r="AW1036" s="60">
        <v>43726</v>
      </c>
      <c r="AX1036" s="60" t="s">
        <v>183</v>
      </c>
      <c r="AY1036" s="60">
        <v>43928.518976122687</v>
      </c>
      <c r="AZ1036" s="60">
        <v>43706</v>
      </c>
      <c r="BA1036" s="60">
        <v>43713</v>
      </c>
      <c r="BB1036" s="60" t="s">
        <v>2786</v>
      </c>
      <c r="BC1036" s="60">
        <v>43726.593900462962</v>
      </c>
      <c r="BD1036" s="60">
        <v>43867</v>
      </c>
      <c r="BE1036" s="60">
        <v>47848</v>
      </c>
      <c r="BF1036" s="49">
        <f>IF(AND(ISBLANK(tbl_RawData_Report1[[#This Row],[REQ_ID]]),tbl_RawData_Report1[[#This Row],[RH Kit?]] = "Y"),1,COUNTIFS(tbl_RawData_Report1[RH Kit?],"Y",tbl_RawData_Report1[REQ_ID],tbl_RawData_Report1[[#This Row],[REQ_ID]]))</f>
        <v>0</v>
      </c>
      <c r="BG1036" s="49">
        <f>COUNTIFS(tbl_RawData_Report1[RH Kit?],"Y",tbl_RawData_Report1[Order No.],tbl_RawData_Report1[[#This Row],[Order No.]])</f>
        <v>0</v>
      </c>
      <c r="BH1036" s="49">
        <f>SUM(tbl_RawData_Report1[[#This Row],[RH Kit Req]:[RH Kit PO]])</f>
        <v>0</v>
      </c>
      <c r="BI1036" s="49" t="str">
        <f>IFERROR(VLOOKUP(B1036,Lookup!A:B,2,FALSE),B1036)</f>
        <v>PRESHIPMENTINSPCPH</v>
      </c>
      <c r="BJ1036" s="49" t="b">
        <f t="shared" si="16"/>
        <v>0</v>
      </c>
      <c r="BK1036" s="49" t="str">
        <f>tbl_RawData_Report1[[#This Row],[Item ID]]&amp;tbl_RawData_Report1[[#This Row],[Order No.]]</f>
        <v>PRESHIPMENTINSPCPH0000039303</v>
      </c>
      <c r="BL1036"/>
      <c r="BM1036"/>
      <c r="BN1036"/>
    </row>
    <row r="1037" spans="1:66" hidden="1" x14ac:dyDescent="0.25">
      <c r="A1037" s="35" t="s">
        <v>8</v>
      </c>
      <c r="B1037" s="35" t="s">
        <v>639</v>
      </c>
      <c r="C1037" s="35">
        <v>1</v>
      </c>
      <c r="D1037" s="35">
        <v>1</v>
      </c>
      <c r="E1037" s="35">
        <v>2</v>
      </c>
      <c r="F1037" s="35" t="s">
        <v>419</v>
      </c>
      <c r="G1037" s="35" t="s">
        <v>2782</v>
      </c>
      <c r="H1037" s="35" t="s">
        <v>2784</v>
      </c>
      <c r="I1037" s="35" t="s">
        <v>593</v>
      </c>
      <c r="J1037" s="35">
        <v>600</v>
      </c>
      <c r="K1037" s="35" t="s">
        <v>400</v>
      </c>
      <c r="L1037" s="35" t="s">
        <v>401</v>
      </c>
      <c r="M1037" s="35" t="s">
        <v>396</v>
      </c>
      <c r="N1037" s="35" t="s">
        <v>122</v>
      </c>
      <c r="O1037" s="35" t="s">
        <v>402</v>
      </c>
      <c r="P1037" s="35" t="s">
        <v>403</v>
      </c>
      <c r="Q1037" s="35" t="s">
        <v>311</v>
      </c>
      <c r="R1037" s="35" t="s">
        <v>305</v>
      </c>
      <c r="S1037" s="35" t="s">
        <v>306</v>
      </c>
      <c r="T1037" s="35" t="s">
        <v>5061</v>
      </c>
      <c r="U1037" s="35" t="s">
        <v>209</v>
      </c>
      <c r="V1037" s="35">
        <v>0</v>
      </c>
      <c r="W1037" s="35">
        <v>0</v>
      </c>
      <c r="X1037" s="49">
        <v>1</v>
      </c>
      <c r="Y1037" s="60" t="s">
        <v>340</v>
      </c>
      <c r="Z1037" s="49">
        <v>1</v>
      </c>
      <c r="AA1037" s="49">
        <v>1</v>
      </c>
      <c r="AB1037" s="60" t="s">
        <v>637</v>
      </c>
      <c r="AC1037" s="60" t="s">
        <v>641</v>
      </c>
      <c r="AD1037" s="60" t="s">
        <v>2495</v>
      </c>
      <c r="AE1037" s="60" t="s">
        <v>2496</v>
      </c>
      <c r="AF1037" s="49">
        <v>2019</v>
      </c>
      <c r="AG1037" s="60" t="s">
        <v>2781</v>
      </c>
      <c r="AH1037" s="60"/>
      <c r="AI1037" s="60"/>
      <c r="AJ1037" s="60"/>
      <c r="AK1037" s="60">
        <v>43879</v>
      </c>
      <c r="AL1037" s="60"/>
      <c r="AM1037" s="60" t="s">
        <v>568</v>
      </c>
      <c r="AN1037" s="60" t="s">
        <v>2783</v>
      </c>
      <c r="AO1037" s="60" t="s">
        <v>2785</v>
      </c>
      <c r="AP1037" s="49"/>
      <c r="AQ1037" s="60" t="s">
        <v>266</v>
      </c>
      <c r="AR1037" s="60" t="s">
        <v>174</v>
      </c>
      <c r="AS1037" s="60" t="s">
        <v>174</v>
      </c>
      <c r="AT1037" s="49">
        <v>1</v>
      </c>
      <c r="AU1037" s="49">
        <v>1</v>
      </c>
      <c r="AV1037" s="49">
        <v>1</v>
      </c>
      <c r="AW1037" s="60">
        <v>43726</v>
      </c>
      <c r="AX1037" s="60" t="s">
        <v>183</v>
      </c>
      <c r="AY1037" s="60">
        <v>43928.518976122687</v>
      </c>
      <c r="AZ1037" s="60">
        <v>43706</v>
      </c>
      <c r="BA1037" s="60">
        <v>43713</v>
      </c>
      <c r="BB1037" s="60" t="s">
        <v>2786</v>
      </c>
      <c r="BC1037" s="60">
        <v>43726.593900462962</v>
      </c>
      <c r="BD1037" s="60">
        <v>43867</v>
      </c>
      <c r="BE1037" s="60">
        <v>47848</v>
      </c>
      <c r="BF1037" s="49">
        <f>IF(AND(ISBLANK(tbl_RawData_Report1[[#This Row],[REQ_ID]]),tbl_RawData_Report1[[#This Row],[RH Kit?]] = "Y"),1,COUNTIFS(tbl_RawData_Report1[RH Kit?],"Y",tbl_RawData_Report1[REQ_ID],tbl_RawData_Report1[[#This Row],[REQ_ID]]))</f>
        <v>0</v>
      </c>
      <c r="BG1037" s="49">
        <f>COUNTIFS(tbl_RawData_Report1[RH Kit?],"Y",tbl_RawData_Report1[Order No.],tbl_RawData_Report1[[#This Row],[Order No.]])</f>
        <v>0</v>
      </c>
      <c r="BH1037" s="49">
        <f>SUM(tbl_RawData_Report1[[#This Row],[RH Kit Req]:[RH Kit PO]])</f>
        <v>0</v>
      </c>
      <c r="BI1037" s="49" t="str">
        <f>IFERROR(VLOOKUP(B1037,Lookup!A:B,2,FALSE),B1037)</f>
        <v>PRESHIPMENTINSPCPH</v>
      </c>
      <c r="BJ1037" s="49" t="b">
        <f t="shared" si="16"/>
        <v>1</v>
      </c>
      <c r="BK1037" s="49" t="str">
        <f>tbl_RawData_Report1[[#This Row],[Item ID]]&amp;tbl_RawData_Report1[[#This Row],[Order No.]]</f>
        <v>PRESHIPMENTINSPCPH0000039303</v>
      </c>
      <c r="BL1037"/>
      <c r="BM1037"/>
      <c r="BN1037"/>
    </row>
    <row r="1038" spans="1:66" hidden="1" x14ac:dyDescent="0.25">
      <c r="A1038" s="35" t="s">
        <v>8</v>
      </c>
      <c r="B1038" s="35" t="s">
        <v>639</v>
      </c>
      <c r="C1038" s="35">
        <v>1</v>
      </c>
      <c r="D1038" s="35">
        <v>1</v>
      </c>
      <c r="E1038" s="35">
        <v>1</v>
      </c>
      <c r="F1038" s="35" t="s">
        <v>2276</v>
      </c>
      <c r="G1038" s="35" t="s">
        <v>3693</v>
      </c>
      <c r="H1038" s="35" t="s">
        <v>3695</v>
      </c>
      <c r="I1038" s="35" t="s">
        <v>593</v>
      </c>
      <c r="J1038" s="35">
        <v>2400</v>
      </c>
      <c r="K1038" s="35" t="s">
        <v>400</v>
      </c>
      <c r="L1038" s="35" t="s">
        <v>401</v>
      </c>
      <c r="M1038" s="35" t="s">
        <v>396</v>
      </c>
      <c r="N1038" s="35" t="s">
        <v>122</v>
      </c>
      <c r="O1038" s="35" t="s">
        <v>402</v>
      </c>
      <c r="P1038" s="35" t="s">
        <v>403</v>
      </c>
      <c r="Q1038" s="35" t="s">
        <v>311</v>
      </c>
      <c r="R1038" s="35" t="s">
        <v>2277</v>
      </c>
      <c r="S1038" s="35" t="s">
        <v>2278</v>
      </c>
      <c r="T1038" s="35" t="s">
        <v>5061</v>
      </c>
      <c r="U1038" s="35" t="s">
        <v>209</v>
      </c>
      <c r="V1038" s="35">
        <v>0</v>
      </c>
      <c r="W1038" s="35">
        <v>0</v>
      </c>
      <c r="X1038" s="49">
        <v>1</v>
      </c>
      <c r="Y1038" s="60" t="s">
        <v>340</v>
      </c>
      <c r="Z1038" s="49">
        <v>1</v>
      </c>
      <c r="AA1038" s="49">
        <v>1</v>
      </c>
      <c r="AB1038" s="60" t="s">
        <v>637</v>
      </c>
      <c r="AC1038" s="60" t="s">
        <v>641</v>
      </c>
      <c r="AD1038" s="60" t="s">
        <v>2495</v>
      </c>
      <c r="AE1038" s="60" t="s">
        <v>2496</v>
      </c>
      <c r="AF1038" s="49">
        <v>2019</v>
      </c>
      <c r="AG1038" s="60" t="s">
        <v>3692</v>
      </c>
      <c r="AH1038" s="60"/>
      <c r="AI1038" s="60"/>
      <c r="AJ1038" s="60"/>
      <c r="AK1038" s="60">
        <v>43787</v>
      </c>
      <c r="AL1038" s="60"/>
      <c r="AM1038" s="60" t="s">
        <v>568</v>
      </c>
      <c r="AN1038" s="60" t="s">
        <v>3694</v>
      </c>
      <c r="AO1038" s="60" t="s">
        <v>3696</v>
      </c>
      <c r="AP1038" s="49"/>
      <c r="AQ1038" s="60" t="s">
        <v>266</v>
      </c>
      <c r="AR1038" s="60" t="s">
        <v>174</v>
      </c>
      <c r="AS1038" s="60" t="s">
        <v>174</v>
      </c>
      <c r="AT1038" s="49">
        <v>6</v>
      </c>
      <c r="AU1038" s="49">
        <v>1</v>
      </c>
      <c r="AV1038" s="49">
        <v>1</v>
      </c>
      <c r="AW1038" s="60">
        <v>43727</v>
      </c>
      <c r="AX1038" s="60" t="s">
        <v>183</v>
      </c>
      <c r="AY1038" s="60">
        <v>43847.66059540509</v>
      </c>
      <c r="AZ1038" s="60">
        <v>43684</v>
      </c>
      <c r="BA1038" s="60">
        <v>43686</v>
      </c>
      <c r="BB1038" s="60" t="s">
        <v>3697</v>
      </c>
      <c r="BC1038" s="60">
        <v>43727.468217592592</v>
      </c>
      <c r="BD1038" s="60">
        <v>43808</v>
      </c>
      <c r="BE1038" s="60">
        <v>47848</v>
      </c>
      <c r="BF1038" s="49">
        <f>IF(AND(ISBLANK(tbl_RawData_Report1[[#This Row],[REQ_ID]]),tbl_RawData_Report1[[#This Row],[RH Kit?]] = "Y"),1,COUNTIFS(tbl_RawData_Report1[RH Kit?],"Y",tbl_RawData_Report1[REQ_ID],tbl_RawData_Report1[[#This Row],[REQ_ID]]))</f>
        <v>0</v>
      </c>
      <c r="BG1038" s="49">
        <f>COUNTIFS(tbl_RawData_Report1[RH Kit?],"Y",tbl_RawData_Report1[Order No.],tbl_RawData_Report1[[#This Row],[Order No.]])</f>
        <v>0</v>
      </c>
      <c r="BH1038" s="49">
        <f>SUM(tbl_RawData_Report1[[#This Row],[RH Kit Req]:[RH Kit PO]])</f>
        <v>0</v>
      </c>
      <c r="BI1038" s="49" t="str">
        <f>IFERROR(VLOOKUP(B1038,Lookup!A:B,2,FALSE),B1038)</f>
        <v>PRESHIPMENTINSPCPH</v>
      </c>
      <c r="BJ1038" s="49" t="b">
        <f t="shared" si="16"/>
        <v>1</v>
      </c>
      <c r="BK1038" s="49" t="str">
        <f>tbl_RawData_Report1[[#This Row],[Item ID]]&amp;tbl_RawData_Report1[[#This Row],[Order No.]]</f>
        <v>PRESHIPMENTINSPCPH0000039312</v>
      </c>
      <c r="BL1038"/>
      <c r="BM1038"/>
      <c r="BN1038"/>
    </row>
    <row r="1039" spans="1:66" hidden="1" x14ac:dyDescent="0.25">
      <c r="A1039" s="35" t="s">
        <v>8</v>
      </c>
      <c r="B1039" s="35" t="s">
        <v>639</v>
      </c>
      <c r="C1039" s="35">
        <v>1</v>
      </c>
      <c r="D1039" s="35">
        <v>1</v>
      </c>
      <c r="E1039" s="35">
        <v>1</v>
      </c>
      <c r="F1039" s="35" t="s">
        <v>2794</v>
      </c>
      <c r="G1039" s="35" t="s">
        <v>2789</v>
      </c>
      <c r="H1039" s="35" t="s">
        <v>2791</v>
      </c>
      <c r="I1039" s="35" t="s">
        <v>593</v>
      </c>
      <c r="J1039" s="35">
        <v>0</v>
      </c>
      <c r="K1039" s="35" t="s">
        <v>400</v>
      </c>
      <c r="L1039" s="35" t="s">
        <v>401</v>
      </c>
      <c r="M1039" s="35" t="s">
        <v>396</v>
      </c>
      <c r="N1039" s="35" t="s">
        <v>122</v>
      </c>
      <c r="O1039" s="35" t="s">
        <v>402</v>
      </c>
      <c r="P1039" s="35" t="s">
        <v>403</v>
      </c>
      <c r="Q1039" s="35" t="s">
        <v>311</v>
      </c>
      <c r="R1039" s="35" t="s">
        <v>2795</v>
      </c>
      <c r="S1039" s="35" t="s">
        <v>2796</v>
      </c>
      <c r="T1039" s="35" t="s">
        <v>5068</v>
      </c>
      <c r="U1039" s="35" t="s">
        <v>209</v>
      </c>
      <c r="V1039" s="35">
        <v>0</v>
      </c>
      <c r="W1039" s="35">
        <v>0</v>
      </c>
      <c r="X1039" s="49">
        <v>0</v>
      </c>
      <c r="Y1039" s="60" t="s">
        <v>340</v>
      </c>
      <c r="Z1039" s="49">
        <v>1</v>
      </c>
      <c r="AA1039" s="49">
        <v>0</v>
      </c>
      <c r="AB1039" s="60" t="s">
        <v>637</v>
      </c>
      <c r="AC1039" s="60" t="s">
        <v>641</v>
      </c>
      <c r="AD1039" s="60" t="s">
        <v>2495</v>
      </c>
      <c r="AE1039" s="60" t="s">
        <v>2496</v>
      </c>
      <c r="AF1039" s="49">
        <v>2019</v>
      </c>
      <c r="AG1039" s="60" t="s">
        <v>2788</v>
      </c>
      <c r="AH1039" s="60"/>
      <c r="AI1039" s="60"/>
      <c r="AJ1039" s="60"/>
      <c r="AK1039" s="60">
        <v>43865</v>
      </c>
      <c r="AL1039" s="60"/>
      <c r="AM1039" s="60" t="s">
        <v>567</v>
      </c>
      <c r="AN1039" s="60" t="s">
        <v>2790</v>
      </c>
      <c r="AO1039" s="60" t="s">
        <v>2792</v>
      </c>
      <c r="AP1039" s="49"/>
      <c r="AQ1039" s="60" t="s">
        <v>266</v>
      </c>
      <c r="AR1039" s="60" t="s">
        <v>174</v>
      </c>
      <c r="AS1039" s="60" t="s">
        <v>174</v>
      </c>
      <c r="AT1039" s="49">
        <v>1</v>
      </c>
      <c r="AU1039" s="49">
        <v>1</v>
      </c>
      <c r="AV1039" s="49">
        <v>1</v>
      </c>
      <c r="AW1039" s="60">
        <v>43727</v>
      </c>
      <c r="AX1039" s="60" t="s">
        <v>183</v>
      </c>
      <c r="AY1039" s="60">
        <v>43888.851141782405</v>
      </c>
      <c r="AZ1039" s="60">
        <v>43724</v>
      </c>
      <c r="BA1039" s="60">
        <v>43726</v>
      </c>
      <c r="BB1039" s="60" t="s">
        <v>2793</v>
      </c>
      <c r="BC1039" s="60">
        <v>43727.614155092589</v>
      </c>
      <c r="BD1039" s="60">
        <v>43739</v>
      </c>
      <c r="BE1039" s="60">
        <v>47848</v>
      </c>
      <c r="BF1039" s="49">
        <f>IF(AND(ISBLANK(tbl_RawData_Report1[[#This Row],[REQ_ID]]),tbl_RawData_Report1[[#This Row],[RH Kit?]] = "Y"),1,COUNTIFS(tbl_RawData_Report1[RH Kit?],"Y",tbl_RawData_Report1[REQ_ID],tbl_RawData_Report1[[#This Row],[REQ_ID]]))</f>
        <v>0</v>
      </c>
      <c r="BG1039" s="49">
        <f>COUNTIFS(tbl_RawData_Report1[RH Kit?],"Y",tbl_RawData_Report1[Order No.],tbl_RawData_Report1[[#This Row],[Order No.]])</f>
        <v>0</v>
      </c>
      <c r="BH1039" s="49">
        <f>SUM(tbl_RawData_Report1[[#This Row],[RH Kit Req]:[RH Kit PO]])</f>
        <v>0</v>
      </c>
      <c r="BI1039" s="49" t="str">
        <f>IFERROR(VLOOKUP(B1039,Lookup!A:B,2,FALSE),B1039)</f>
        <v>PRESHIPMENTINSPCPH</v>
      </c>
      <c r="BJ1039" s="49" t="b">
        <f t="shared" si="16"/>
        <v>0</v>
      </c>
      <c r="BK1039" s="49" t="str">
        <f>tbl_RawData_Report1[[#This Row],[Item ID]]&amp;tbl_RawData_Report1[[#This Row],[Order No.]]</f>
        <v>PRESHIPMENTINSPCPH0000039313</v>
      </c>
      <c r="BL1039"/>
      <c r="BM1039"/>
      <c r="BN1039"/>
    </row>
    <row r="1040" spans="1:66" hidden="1" x14ac:dyDescent="0.25">
      <c r="A1040" s="35" t="s">
        <v>8</v>
      </c>
      <c r="B1040" s="35" t="s">
        <v>639</v>
      </c>
      <c r="C1040" s="35">
        <v>1</v>
      </c>
      <c r="D1040" s="35">
        <v>1</v>
      </c>
      <c r="E1040" s="35">
        <v>2</v>
      </c>
      <c r="F1040" s="35" t="s">
        <v>2794</v>
      </c>
      <c r="G1040" s="35" t="s">
        <v>2789</v>
      </c>
      <c r="H1040" s="35" t="s">
        <v>2791</v>
      </c>
      <c r="I1040" s="35" t="s">
        <v>593</v>
      </c>
      <c r="J1040" s="35">
        <v>6000</v>
      </c>
      <c r="K1040" s="35" t="s">
        <v>400</v>
      </c>
      <c r="L1040" s="35" t="s">
        <v>401</v>
      </c>
      <c r="M1040" s="35" t="s">
        <v>396</v>
      </c>
      <c r="N1040" s="35" t="s">
        <v>122</v>
      </c>
      <c r="O1040" s="35" t="s">
        <v>402</v>
      </c>
      <c r="P1040" s="35" t="s">
        <v>403</v>
      </c>
      <c r="Q1040" s="35" t="s">
        <v>311</v>
      </c>
      <c r="R1040" s="35" t="s">
        <v>2795</v>
      </c>
      <c r="S1040" s="35" t="s">
        <v>2796</v>
      </c>
      <c r="T1040" s="35" t="s">
        <v>5068</v>
      </c>
      <c r="U1040" s="35" t="s">
        <v>209</v>
      </c>
      <c r="V1040" s="35">
        <v>0</v>
      </c>
      <c r="W1040" s="35">
        <v>0</v>
      </c>
      <c r="X1040" s="49">
        <v>1</v>
      </c>
      <c r="Y1040" s="60" t="s">
        <v>340</v>
      </c>
      <c r="Z1040" s="49">
        <v>1</v>
      </c>
      <c r="AA1040" s="49">
        <v>1</v>
      </c>
      <c r="AB1040" s="60" t="s">
        <v>637</v>
      </c>
      <c r="AC1040" s="60" t="s">
        <v>641</v>
      </c>
      <c r="AD1040" s="60" t="s">
        <v>2495</v>
      </c>
      <c r="AE1040" s="60" t="s">
        <v>2496</v>
      </c>
      <c r="AF1040" s="49">
        <v>2019</v>
      </c>
      <c r="AG1040" s="60" t="s">
        <v>2788</v>
      </c>
      <c r="AH1040" s="60"/>
      <c r="AI1040" s="60"/>
      <c r="AJ1040" s="60"/>
      <c r="AK1040" s="60">
        <v>43865</v>
      </c>
      <c r="AL1040" s="60"/>
      <c r="AM1040" s="60" t="s">
        <v>567</v>
      </c>
      <c r="AN1040" s="60" t="s">
        <v>2790</v>
      </c>
      <c r="AO1040" s="60" t="s">
        <v>2797</v>
      </c>
      <c r="AP1040" s="49"/>
      <c r="AQ1040" s="60" t="s">
        <v>266</v>
      </c>
      <c r="AR1040" s="60" t="s">
        <v>174</v>
      </c>
      <c r="AS1040" s="60" t="s">
        <v>174</v>
      </c>
      <c r="AT1040" s="49">
        <v>1</v>
      </c>
      <c r="AU1040" s="49">
        <v>1</v>
      </c>
      <c r="AV1040" s="49">
        <v>1</v>
      </c>
      <c r="AW1040" s="60">
        <v>43727</v>
      </c>
      <c r="AX1040" s="60" t="s">
        <v>183</v>
      </c>
      <c r="AY1040" s="60">
        <v>43888.851141782405</v>
      </c>
      <c r="AZ1040" s="60">
        <v>43724</v>
      </c>
      <c r="BA1040" s="60">
        <v>43726</v>
      </c>
      <c r="BB1040" s="60" t="s">
        <v>2793</v>
      </c>
      <c r="BC1040" s="60">
        <v>43727.614155092589</v>
      </c>
      <c r="BD1040" s="60">
        <v>43739</v>
      </c>
      <c r="BE1040" s="60">
        <v>47848</v>
      </c>
      <c r="BF1040" s="49">
        <f>IF(AND(ISBLANK(tbl_RawData_Report1[[#This Row],[REQ_ID]]),tbl_RawData_Report1[[#This Row],[RH Kit?]] = "Y"),1,COUNTIFS(tbl_RawData_Report1[RH Kit?],"Y",tbl_RawData_Report1[REQ_ID],tbl_RawData_Report1[[#This Row],[REQ_ID]]))</f>
        <v>0</v>
      </c>
      <c r="BG1040" s="49">
        <f>COUNTIFS(tbl_RawData_Report1[RH Kit?],"Y",tbl_RawData_Report1[Order No.],tbl_RawData_Report1[[#This Row],[Order No.]])</f>
        <v>0</v>
      </c>
      <c r="BH1040" s="49">
        <f>SUM(tbl_RawData_Report1[[#This Row],[RH Kit Req]:[RH Kit PO]])</f>
        <v>0</v>
      </c>
      <c r="BI1040" s="49" t="str">
        <f>IFERROR(VLOOKUP(B1040,Lookup!A:B,2,FALSE),B1040)</f>
        <v>PRESHIPMENTINSPCPH</v>
      </c>
      <c r="BJ1040" s="49" t="b">
        <f t="shared" si="16"/>
        <v>1</v>
      </c>
      <c r="BK1040" s="49" t="str">
        <f>tbl_RawData_Report1[[#This Row],[Item ID]]&amp;tbl_RawData_Report1[[#This Row],[Order No.]]</f>
        <v>PRESHIPMENTINSPCPH0000039313</v>
      </c>
      <c r="BL1040"/>
      <c r="BM1040"/>
      <c r="BN1040"/>
    </row>
    <row r="1041" spans="1:66" hidden="1" x14ac:dyDescent="0.25">
      <c r="A1041" s="35" t="s">
        <v>8</v>
      </c>
      <c r="B1041" s="35" t="s">
        <v>2801</v>
      </c>
      <c r="C1041" s="35">
        <v>2</v>
      </c>
      <c r="D1041" s="35">
        <v>2</v>
      </c>
      <c r="E1041" s="35">
        <v>2</v>
      </c>
      <c r="F1041" s="35" t="s">
        <v>450</v>
      </c>
      <c r="G1041" s="35" t="s">
        <v>2799</v>
      </c>
      <c r="H1041" s="35" t="s">
        <v>2802</v>
      </c>
      <c r="I1041" s="35" t="s">
        <v>2443</v>
      </c>
      <c r="J1041" s="35">
        <v>0</v>
      </c>
      <c r="K1041" s="35" t="s">
        <v>449</v>
      </c>
      <c r="L1041" s="35" t="s">
        <v>2805</v>
      </c>
      <c r="M1041" s="35" t="s">
        <v>396</v>
      </c>
      <c r="N1041" s="35" t="s">
        <v>122</v>
      </c>
      <c r="O1041" s="35" t="s">
        <v>2806</v>
      </c>
      <c r="P1041" s="35" t="s">
        <v>2807</v>
      </c>
      <c r="Q1041" s="35" t="s">
        <v>311</v>
      </c>
      <c r="R1041" s="35" t="s">
        <v>312</v>
      </c>
      <c r="S1041" s="35" t="s">
        <v>313</v>
      </c>
      <c r="T1041" s="35" t="s">
        <v>5085</v>
      </c>
      <c r="U1041" s="35" t="s">
        <v>269</v>
      </c>
      <c r="V1041" s="35">
        <v>0</v>
      </c>
      <c r="W1041" s="35">
        <v>0</v>
      </c>
      <c r="X1041" s="49">
        <v>0</v>
      </c>
      <c r="Y1041" s="60" t="s">
        <v>341</v>
      </c>
      <c r="Z1041" s="49">
        <v>100</v>
      </c>
      <c r="AA1041" s="49">
        <v>0</v>
      </c>
      <c r="AB1041" s="60" t="s">
        <v>637</v>
      </c>
      <c r="AC1041" s="60" t="s">
        <v>660</v>
      </c>
      <c r="AD1041" s="60" t="s">
        <v>661</v>
      </c>
      <c r="AE1041" s="60" t="s">
        <v>662</v>
      </c>
      <c r="AF1041" s="49">
        <v>2019</v>
      </c>
      <c r="AG1041" s="60" t="s">
        <v>2798</v>
      </c>
      <c r="AH1041" s="60">
        <v>44316</v>
      </c>
      <c r="AI1041" s="60">
        <v>44345</v>
      </c>
      <c r="AJ1041" s="60"/>
      <c r="AK1041" s="60">
        <v>44322</v>
      </c>
      <c r="AL1041" s="60"/>
      <c r="AM1041" s="60" t="s">
        <v>566</v>
      </c>
      <c r="AN1041" s="60" t="s">
        <v>2800</v>
      </c>
      <c r="AO1041" s="60" t="s">
        <v>3187</v>
      </c>
      <c r="AP1041" s="49"/>
      <c r="AQ1041" s="60" t="s">
        <v>2442</v>
      </c>
      <c r="AR1041" s="60" t="s">
        <v>174</v>
      </c>
      <c r="AS1041" s="60" t="s">
        <v>174</v>
      </c>
      <c r="AT1041" s="49">
        <v>13</v>
      </c>
      <c r="AU1041" s="49">
        <v>1</v>
      </c>
      <c r="AV1041" s="49">
        <v>1</v>
      </c>
      <c r="AW1041" s="60">
        <v>43727</v>
      </c>
      <c r="AX1041" s="60" t="s">
        <v>183</v>
      </c>
      <c r="AY1041" s="60">
        <v>43727.669328703705</v>
      </c>
      <c r="AZ1041" s="60">
        <v>43717</v>
      </c>
      <c r="BA1041" s="60">
        <v>43723</v>
      </c>
      <c r="BB1041" s="60" t="s">
        <v>3186</v>
      </c>
      <c r="BC1041" s="60">
        <v>43727.669328703705</v>
      </c>
      <c r="BD1041" s="60">
        <v>44286</v>
      </c>
      <c r="BE1041" s="60">
        <v>44620</v>
      </c>
      <c r="BF1041" s="49">
        <f>IF(AND(ISBLANK(tbl_RawData_Report1[[#This Row],[REQ_ID]]),tbl_RawData_Report1[[#This Row],[RH Kit?]] = "Y"),1,COUNTIFS(tbl_RawData_Report1[RH Kit?],"Y",tbl_RawData_Report1[REQ_ID],tbl_RawData_Report1[[#This Row],[REQ_ID]]))</f>
        <v>0</v>
      </c>
      <c r="BG1041" s="49">
        <f>COUNTIFS(tbl_RawData_Report1[RH Kit?],"Y",tbl_RawData_Report1[Order No.],tbl_RawData_Report1[[#This Row],[Order No.]])</f>
        <v>0</v>
      </c>
      <c r="BH1041" s="49">
        <f>SUM(tbl_RawData_Report1[[#This Row],[RH Kit Req]:[RH Kit PO]])</f>
        <v>0</v>
      </c>
      <c r="BI1041" s="49" t="str">
        <f>IFERROR(VLOOKUP(B1041,Lookup!A:B,2,FALSE),B1041)</f>
        <v>DOXYCYCLN100MG_100</v>
      </c>
      <c r="BJ1041" s="49" t="b">
        <f t="shared" si="16"/>
        <v>0</v>
      </c>
      <c r="BK1041" s="49" t="str">
        <f>tbl_RawData_Report1[[#This Row],[Item ID]]&amp;tbl_RawData_Report1[[#This Row],[Order No.]]</f>
        <v>DOXYCYCLN100MG_1000000039317</v>
      </c>
      <c r="BL1041"/>
      <c r="BM1041"/>
      <c r="BN1041"/>
    </row>
    <row r="1042" spans="1:66" hidden="1" x14ac:dyDescent="0.25">
      <c r="A1042" s="35" t="s">
        <v>8</v>
      </c>
      <c r="B1042" s="35" t="s">
        <v>2801</v>
      </c>
      <c r="C1042" s="35">
        <v>2</v>
      </c>
      <c r="D1042" s="35">
        <v>2</v>
      </c>
      <c r="E1042" s="35">
        <v>1</v>
      </c>
      <c r="F1042" s="35" t="s">
        <v>450</v>
      </c>
      <c r="G1042" s="35" t="s">
        <v>2799</v>
      </c>
      <c r="H1042" s="35" t="s">
        <v>2802</v>
      </c>
      <c r="I1042" s="35" t="s">
        <v>2443</v>
      </c>
      <c r="J1042" s="35">
        <v>0</v>
      </c>
      <c r="K1042" s="35" t="s">
        <v>449</v>
      </c>
      <c r="L1042" s="35" t="s">
        <v>2805</v>
      </c>
      <c r="M1042" s="35" t="s">
        <v>396</v>
      </c>
      <c r="N1042" s="35" t="s">
        <v>122</v>
      </c>
      <c r="O1042" s="35" t="s">
        <v>2806</v>
      </c>
      <c r="P1042" s="35" t="s">
        <v>2807</v>
      </c>
      <c r="Q1042" s="35" t="s">
        <v>311</v>
      </c>
      <c r="R1042" s="35" t="s">
        <v>312</v>
      </c>
      <c r="S1042" s="35" t="s">
        <v>313</v>
      </c>
      <c r="T1042" s="35" t="s">
        <v>5085</v>
      </c>
      <c r="U1042" s="35" t="s">
        <v>269</v>
      </c>
      <c r="V1042" s="35">
        <v>0</v>
      </c>
      <c r="W1042" s="35">
        <v>0</v>
      </c>
      <c r="X1042" s="49">
        <v>0</v>
      </c>
      <c r="Y1042" s="60" t="s">
        <v>341</v>
      </c>
      <c r="Z1042" s="49">
        <v>100</v>
      </c>
      <c r="AA1042" s="49">
        <v>0</v>
      </c>
      <c r="AB1042" s="60" t="s">
        <v>637</v>
      </c>
      <c r="AC1042" s="60" t="s">
        <v>660</v>
      </c>
      <c r="AD1042" s="60" t="s">
        <v>661</v>
      </c>
      <c r="AE1042" s="60" t="s">
        <v>662</v>
      </c>
      <c r="AF1042" s="49">
        <v>2019</v>
      </c>
      <c r="AG1042" s="60" t="s">
        <v>2798</v>
      </c>
      <c r="AH1042" s="60">
        <v>44316</v>
      </c>
      <c r="AI1042" s="60">
        <v>44345</v>
      </c>
      <c r="AJ1042" s="60"/>
      <c r="AK1042" s="60">
        <v>44322</v>
      </c>
      <c r="AL1042" s="60"/>
      <c r="AM1042" s="60" t="s">
        <v>566</v>
      </c>
      <c r="AN1042" s="60" t="s">
        <v>2800</v>
      </c>
      <c r="AO1042" s="60" t="s">
        <v>3185</v>
      </c>
      <c r="AP1042" s="49"/>
      <c r="AQ1042" s="60" t="s">
        <v>2442</v>
      </c>
      <c r="AR1042" s="60" t="s">
        <v>174</v>
      </c>
      <c r="AS1042" s="60" t="s">
        <v>174</v>
      </c>
      <c r="AT1042" s="49">
        <v>13</v>
      </c>
      <c r="AU1042" s="49">
        <v>1</v>
      </c>
      <c r="AV1042" s="49">
        <v>1</v>
      </c>
      <c r="AW1042" s="60">
        <v>43727</v>
      </c>
      <c r="AX1042" s="60" t="s">
        <v>183</v>
      </c>
      <c r="AY1042" s="60">
        <v>43727.669328703705</v>
      </c>
      <c r="AZ1042" s="60">
        <v>43717</v>
      </c>
      <c r="BA1042" s="60">
        <v>43723</v>
      </c>
      <c r="BB1042" s="60" t="s">
        <v>3186</v>
      </c>
      <c r="BC1042" s="60">
        <v>43727.669328703705</v>
      </c>
      <c r="BD1042" s="60">
        <v>44286</v>
      </c>
      <c r="BE1042" s="60">
        <v>44620</v>
      </c>
      <c r="BF1042" s="49">
        <f>IF(AND(ISBLANK(tbl_RawData_Report1[[#This Row],[REQ_ID]]),tbl_RawData_Report1[[#This Row],[RH Kit?]] = "Y"),1,COUNTIFS(tbl_RawData_Report1[RH Kit?],"Y",tbl_RawData_Report1[REQ_ID],tbl_RawData_Report1[[#This Row],[REQ_ID]]))</f>
        <v>0</v>
      </c>
      <c r="BG1042" s="49">
        <f>COUNTIFS(tbl_RawData_Report1[RH Kit?],"Y",tbl_RawData_Report1[Order No.],tbl_RawData_Report1[[#This Row],[Order No.]])</f>
        <v>0</v>
      </c>
      <c r="BH1042" s="49">
        <f>SUM(tbl_RawData_Report1[[#This Row],[RH Kit Req]:[RH Kit PO]])</f>
        <v>0</v>
      </c>
      <c r="BI1042" s="49" t="str">
        <f>IFERROR(VLOOKUP(B1042,Lookup!A:B,2,FALSE),B1042)</f>
        <v>DOXYCYCLN100MG_100</v>
      </c>
      <c r="BJ1042" s="49" t="b">
        <f t="shared" si="16"/>
        <v>1</v>
      </c>
      <c r="BK1042" s="49" t="str">
        <f>tbl_RawData_Report1[[#This Row],[Item ID]]&amp;tbl_RawData_Report1[[#This Row],[Order No.]]</f>
        <v>DOXYCYCLN100MG_1000000039317</v>
      </c>
      <c r="BL1042"/>
      <c r="BM1042"/>
      <c r="BN1042"/>
    </row>
    <row r="1043" spans="1:66" hidden="1" x14ac:dyDescent="0.25">
      <c r="A1043" s="35" t="s">
        <v>8</v>
      </c>
      <c r="B1043" s="35" t="s">
        <v>4571</v>
      </c>
      <c r="C1043" s="35">
        <v>14</v>
      </c>
      <c r="D1043" s="35">
        <v>1</v>
      </c>
      <c r="E1043" s="35">
        <v>1</v>
      </c>
      <c r="F1043" s="35" t="s">
        <v>450</v>
      </c>
      <c r="G1043" s="35" t="s">
        <v>2799</v>
      </c>
      <c r="H1043" s="35" t="s">
        <v>4572</v>
      </c>
      <c r="I1043" s="35" t="s">
        <v>595</v>
      </c>
      <c r="J1043" s="35">
        <v>0</v>
      </c>
      <c r="K1043" s="35" t="s">
        <v>449</v>
      </c>
      <c r="L1043" s="35" t="s">
        <v>2805</v>
      </c>
      <c r="M1043" s="35" t="s">
        <v>396</v>
      </c>
      <c r="N1043" s="35" t="s">
        <v>122</v>
      </c>
      <c r="O1043" s="35" t="s">
        <v>2806</v>
      </c>
      <c r="P1043" s="35" t="s">
        <v>2807</v>
      </c>
      <c r="Q1043" s="35" t="s">
        <v>311</v>
      </c>
      <c r="R1043" s="35" t="s">
        <v>312</v>
      </c>
      <c r="S1043" s="35" t="s">
        <v>313</v>
      </c>
      <c r="T1043" s="35" t="s">
        <v>5085</v>
      </c>
      <c r="U1043" s="35" t="s">
        <v>276</v>
      </c>
      <c r="V1043" s="35">
        <v>0</v>
      </c>
      <c r="W1043" s="35">
        <v>0</v>
      </c>
      <c r="X1043" s="49">
        <v>0</v>
      </c>
      <c r="Y1043" s="60" t="s">
        <v>340</v>
      </c>
      <c r="Z1043" s="49">
        <v>1</v>
      </c>
      <c r="AA1043" s="49">
        <v>0</v>
      </c>
      <c r="AB1043" s="60" t="s">
        <v>4570</v>
      </c>
      <c r="AC1043" s="60" t="s">
        <v>4573</v>
      </c>
      <c r="AD1043" s="60" t="s">
        <v>661</v>
      </c>
      <c r="AE1043" s="60" t="s">
        <v>662</v>
      </c>
      <c r="AF1043" s="49">
        <v>2019</v>
      </c>
      <c r="AG1043" s="60" t="s">
        <v>5163</v>
      </c>
      <c r="AH1043" s="60">
        <v>44340</v>
      </c>
      <c r="AI1043" s="60">
        <v>44377</v>
      </c>
      <c r="AJ1043" s="60"/>
      <c r="AK1043" s="60"/>
      <c r="AL1043" s="60"/>
      <c r="AM1043" s="60" t="s">
        <v>566</v>
      </c>
      <c r="AN1043" s="60" t="s">
        <v>2800</v>
      </c>
      <c r="AO1043" s="60" t="s">
        <v>5164</v>
      </c>
      <c r="AP1043" s="49"/>
      <c r="AQ1043" s="60" t="s">
        <v>349</v>
      </c>
      <c r="AR1043" s="60" t="s">
        <v>174</v>
      </c>
      <c r="AS1043" s="60" t="s">
        <v>174</v>
      </c>
      <c r="AT1043" s="49">
        <v>7</v>
      </c>
      <c r="AU1043" s="49">
        <v>1</v>
      </c>
      <c r="AV1043" s="49">
        <v>1</v>
      </c>
      <c r="AW1043" s="60">
        <v>43727</v>
      </c>
      <c r="AX1043" s="60" t="s">
        <v>183</v>
      </c>
      <c r="AY1043" s="60">
        <v>43727.669328703705</v>
      </c>
      <c r="AZ1043" s="60">
        <v>44081</v>
      </c>
      <c r="BA1043" s="60">
        <v>44084</v>
      </c>
      <c r="BB1043" s="60" t="s">
        <v>5165</v>
      </c>
      <c r="BC1043" s="60">
        <v>43727.669328703705</v>
      </c>
      <c r="BD1043" s="60">
        <v>44316</v>
      </c>
      <c r="BE1043" s="60">
        <v>44620</v>
      </c>
      <c r="BF1043" s="49">
        <f>IF(AND(ISBLANK(tbl_RawData_Report1[[#This Row],[REQ_ID]]),tbl_RawData_Report1[[#This Row],[RH Kit?]] = "Y"),1,COUNTIFS(tbl_RawData_Report1[RH Kit?],"Y",tbl_RawData_Report1[REQ_ID],tbl_RawData_Report1[[#This Row],[REQ_ID]]))</f>
        <v>0</v>
      </c>
      <c r="BG1043" s="49">
        <f>COUNTIFS(tbl_RawData_Report1[RH Kit?],"Y",tbl_RawData_Report1[Order No.],tbl_RawData_Report1[[#This Row],[Order No.]])</f>
        <v>0</v>
      </c>
      <c r="BH1043" s="49">
        <f>SUM(tbl_RawData_Report1[[#This Row],[RH Kit Req]:[RH Kit PO]])</f>
        <v>0</v>
      </c>
      <c r="BI1043" s="49" t="str">
        <f>IFERROR(VLOOKUP(B1043,Lookup!A:B,2,FALSE),B1043)</f>
        <v>PREG_TEST_STRIP</v>
      </c>
      <c r="BJ1043" s="49" t="b">
        <f t="shared" si="16"/>
        <v>1</v>
      </c>
      <c r="BK1043" s="49" t="str">
        <f>tbl_RawData_Report1[[#This Row],[Item ID]]&amp;tbl_RawData_Report1[[#This Row],[Order No.]]</f>
        <v>PREG_TEST_STRIP0000039317</v>
      </c>
      <c r="BL1043"/>
      <c r="BM1043"/>
      <c r="BN1043"/>
    </row>
    <row r="1044" spans="1:66" hidden="1" x14ac:dyDescent="0.25">
      <c r="A1044" s="35" t="s">
        <v>8</v>
      </c>
      <c r="B1044" s="35" t="s">
        <v>1277</v>
      </c>
      <c r="C1044" s="35">
        <v>6</v>
      </c>
      <c r="D1044" s="35">
        <v>1</v>
      </c>
      <c r="E1044" s="35">
        <v>1</v>
      </c>
      <c r="F1044" s="35" t="s">
        <v>450</v>
      </c>
      <c r="G1044" s="35" t="s">
        <v>2799</v>
      </c>
      <c r="H1044" s="35" t="s">
        <v>2872</v>
      </c>
      <c r="I1044" s="35" t="s">
        <v>593</v>
      </c>
      <c r="J1044" s="35">
        <v>0</v>
      </c>
      <c r="K1044" s="35" t="s">
        <v>449</v>
      </c>
      <c r="L1044" s="35" t="s">
        <v>2805</v>
      </c>
      <c r="M1044" s="35" t="s">
        <v>396</v>
      </c>
      <c r="N1044" s="35" t="s">
        <v>122</v>
      </c>
      <c r="O1044" s="35" t="s">
        <v>2806</v>
      </c>
      <c r="P1044" s="35" t="s">
        <v>2807</v>
      </c>
      <c r="Q1044" s="35" t="s">
        <v>311</v>
      </c>
      <c r="R1044" s="35" t="s">
        <v>312</v>
      </c>
      <c r="S1044" s="35" t="s">
        <v>313</v>
      </c>
      <c r="T1044" s="35" t="s">
        <v>5085</v>
      </c>
      <c r="U1044" s="35" t="s">
        <v>269</v>
      </c>
      <c r="V1044" s="35">
        <v>0</v>
      </c>
      <c r="W1044" s="35">
        <v>0</v>
      </c>
      <c r="X1044" s="49">
        <v>0</v>
      </c>
      <c r="Y1044" s="60" t="s">
        <v>2875</v>
      </c>
      <c r="Z1044" s="49">
        <v>1</v>
      </c>
      <c r="AA1044" s="49">
        <v>0</v>
      </c>
      <c r="AB1044" s="60" t="s">
        <v>637</v>
      </c>
      <c r="AC1044" s="60" t="s">
        <v>668</v>
      </c>
      <c r="AD1044" s="60" t="s">
        <v>661</v>
      </c>
      <c r="AE1044" s="60" t="s">
        <v>662</v>
      </c>
      <c r="AF1044" s="49">
        <v>2019</v>
      </c>
      <c r="AG1044" s="60" t="s">
        <v>2798</v>
      </c>
      <c r="AH1044" s="60">
        <v>43899</v>
      </c>
      <c r="AI1044" s="60">
        <v>43947</v>
      </c>
      <c r="AJ1044" s="60">
        <v>43899</v>
      </c>
      <c r="AK1044" s="60">
        <v>43904</v>
      </c>
      <c r="AL1044" s="60">
        <v>43947</v>
      </c>
      <c r="AM1044" s="60" t="s">
        <v>566</v>
      </c>
      <c r="AN1044" s="60" t="s">
        <v>2800</v>
      </c>
      <c r="AO1044" s="60" t="s">
        <v>3215</v>
      </c>
      <c r="AP1044" s="49"/>
      <c r="AQ1044" s="60" t="s">
        <v>266</v>
      </c>
      <c r="AR1044" s="60" t="s">
        <v>174</v>
      </c>
      <c r="AS1044" s="60" t="s">
        <v>174</v>
      </c>
      <c r="AT1044" s="49">
        <v>21</v>
      </c>
      <c r="AU1044" s="49">
        <v>1</v>
      </c>
      <c r="AV1044" s="49">
        <v>1</v>
      </c>
      <c r="AW1044" s="60">
        <v>43727</v>
      </c>
      <c r="AX1044" s="60" t="s">
        <v>183</v>
      </c>
      <c r="AY1044" s="60">
        <v>44322.317955752318</v>
      </c>
      <c r="AZ1044" s="60">
        <v>43717</v>
      </c>
      <c r="BA1044" s="60">
        <v>43723</v>
      </c>
      <c r="BB1044" s="60" t="s">
        <v>3214</v>
      </c>
      <c r="BC1044" s="60">
        <v>43727.669328703705</v>
      </c>
      <c r="BD1044" s="60">
        <v>43857</v>
      </c>
      <c r="BE1044" s="60">
        <v>44620</v>
      </c>
      <c r="BF1044" s="49">
        <f>IF(AND(ISBLANK(tbl_RawData_Report1[[#This Row],[REQ_ID]]),tbl_RawData_Report1[[#This Row],[RH Kit?]] = "Y"),1,COUNTIFS(tbl_RawData_Report1[RH Kit?],"Y",tbl_RawData_Report1[REQ_ID],tbl_RawData_Report1[[#This Row],[REQ_ID]]))</f>
        <v>0</v>
      </c>
      <c r="BG1044" s="49">
        <f>COUNTIFS(tbl_RawData_Report1[RH Kit?],"Y",tbl_RawData_Report1[Order No.],tbl_RawData_Report1[[#This Row],[Order No.]])</f>
        <v>0</v>
      </c>
      <c r="BH1044" s="49">
        <f>SUM(tbl_RawData_Report1[[#This Row],[RH Kit Req]:[RH Kit PO]])</f>
        <v>0</v>
      </c>
      <c r="BI1044" s="49" t="str">
        <f>IFERROR(VLOOKUP(B1044,Lookup!A:B,2,FALSE),B1044)</f>
        <v>GLUCOSE5%_1L</v>
      </c>
      <c r="BJ1044" s="49" t="b">
        <f t="shared" si="16"/>
        <v>1</v>
      </c>
      <c r="BK1044" s="49" t="str">
        <f>tbl_RawData_Report1[[#This Row],[Item ID]]&amp;tbl_RawData_Report1[[#This Row],[Order No.]]</f>
        <v>GLUCOSE5%_1L0000039317</v>
      </c>
      <c r="BL1044"/>
      <c r="BM1044"/>
      <c r="BN1044"/>
    </row>
    <row r="1045" spans="1:66" hidden="1" x14ac:dyDescent="0.25">
      <c r="A1045" s="35" t="s">
        <v>8</v>
      </c>
      <c r="B1045" s="35" t="s">
        <v>4571</v>
      </c>
      <c r="C1045" s="35">
        <v>14</v>
      </c>
      <c r="D1045" s="35">
        <v>1</v>
      </c>
      <c r="E1045" s="35">
        <v>2</v>
      </c>
      <c r="F1045" s="35" t="s">
        <v>450</v>
      </c>
      <c r="G1045" s="35" t="s">
        <v>2799</v>
      </c>
      <c r="H1045" s="35" t="s">
        <v>4572</v>
      </c>
      <c r="I1045" s="35" t="s">
        <v>595</v>
      </c>
      <c r="J1045" s="35">
        <v>2800</v>
      </c>
      <c r="K1045" s="35" t="s">
        <v>449</v>
      </c>
      <c r="L1045" s="35" t="s">
        <v>2805</v>
      </c>
      <c r="M1045" s="35" t="s">
        <v>396</v>
      </c>
      <c r="N1045" s="35" t="s">
        <v>122</v>
      </c>
      <c r="O1045" s="35" t="s">
        <v>2806</v>
      </c>
      <c r="P1045" s="35" t="s">
        <v>2807</v>
      </c>
      <c r="Q1045" s="35" t="s">
        <v>311</v>
      </c>
      <c r="R1045" s="35" t="s">
        <v>312</v>
      </c>
      <c r="S1045" s="35" t="s">
        <v>313</v>
      </c>
      <c r="T1045" s="35" t="s">
        <v>5085</v>
      </c>
      <c r="U1045" s="35" t="s">
        <v>276</v>
      </c>
      <c r="V1045" s="35">
        <v>0</v>
      </c>
      <c r="W1045" s="35">
        <v>0</v>
      </c>
      <c r="X1045" s="49">
        <v>40000</v>
      </c>
      <c r="Y1045" s="60" t="s">
        <v>340</v>
      </c>
      <c r="Z1045" s="49">
        <v>1</v>
      </c>
      <c r="AA1045" s="49">
        <v>40000</v>
      </c>
      <c r="AB1045" s="60" t="s">
        <v>4570</v>
      </c>
      <c r="AC1045" s="60" t="s">
        <v>4573</v>
      </c>
      <c r="AD1045" s="60" t="s">
        <v>661</v>
      </c>
      <c r="AE1045" s="60" t="s">
        <v>662</v>
      </c>
      <c r="AF1045" s="49">
        <v>2019</v>
      </c>
      <c r="AG1045" s="60" t="s">
        <v>5163</v>
      </c>
      <c r="AH1045" s="60">
        <v>44340</v>
      </c>
      <c r="AI1045" s="60">
        <v>44377</v>
      </c>
      <c r="AJ1045" s="60"/>
      <c r="AK1045" s="60"/>
      <c r="AL1045" s="60"/>
      <c r="AM1045" s="60" t="s">
        <v>566</v>
      </c>
      <c r="AN1045" s="60" t="s">
        <v>2800</v>
      </c>
      <c r="AO1045" s="60" t="s">
        <v>5166</v>
      </c>
      <c r="AP1045" s="49"/>
      <c r="AQ1045" s="60" t="s">
        <v>349</v>
      </c>
      <c r="AR1045" s="60" t="s">
        <v>174</v>
      </c>
      <c r="AS1045" s="60" t="s">
        <v>174</v>
      </c>
      <c r="AT1045" s="49">
        <v>7</v>
      </c>
      <c r="AU1045" s="49">
        <v>1</v>
      </c>
      <c r="AV1045" s="49">
        <v>1</v>
      </c>
      <c r="AW1045" s="60">
        <v>43727</v>
      </c>
      <c r="AX1045" s="60" t="s">
        <v>183</v>
      </c>
      <c r="AY1045" s="60">
        <v>43727.669328703705</v>
      </c>
      <c r="AZ1045" s="60">
        <v>44081</v>
      </c>
      <c r="BA1045" s="60">
        <v>44084</v>
      </c>
      <c r="BB1045" s="60" t="s">
        <v>5165</v>
      </c>
      <c r="BC1045" s="60">
        <v>43727.669328703705</v>
      </c>
      <c r="BD1045" s="60">
        <v>44316</v>
      </c>
      <c r="BE1045" s="60">
        <v>44620</v>
      </c>
      <c r="BF1045" s="49">
        <f>IF(AND(ISBLANK(tbl_RawData_Report1[[#This Row],[REQ_ID]]),tbl_RawData_Report1[[#This Row],[RH Kit?]] = "Y"),1,COUNTIFS(tbl_RawData_Report1[RH Kit?],"Y",tbl_RawData_Report1[REQ_ID],tbl_RawData_Report1[[#This Row],[REQ_ID]]))</f>
        <v>0</v>
      </c>
      <c r="BG1045" s="49">
        <f>COUNTIFS(tbl_RawData_Report1[RH Kit?],"Y",tbl_RawData_Report1[Order No.],tbl_RawData_Report1[[#This Row],[Order No.]])</f>
        <v>0</v>
      </c>
      <c r="BH1045" s="49">
        <f>SUM(tbl_RawData_Report1[[#This Row],[RH Kit Req]:[RH Kit PO]])</f>
        <v>0</v>
      </c>
      <c r="BI1045" s="49" t="str">
        <f>IFERROR(VLOOKUP(B1045,Lookup!A:B,2,FALSE),B1045)</f>
        <v>PREG_TEST_STRIP</v>
      </c>
      <c r="BJ1045" s="49" t="b">
        <f t="shared" si="16"/>
        <v>1</v>
      </c>
      <c r="BK1045" s="49" t="str">
        <f>tbl_RawData_Report1[[#This Row],[Item ID]]&amp;tbl_RawData_Report1[[#This Row],[Order No.]]</f>
        <v>PREG_TEST_STRIP0000039317</v>
      </c>
      <c r="BL1045"/>
      <c r="BM1045"/>
      <c r="BN1045"/>
    </row>
    <row r="1046" spans="1:66" hidden="1" x14ac:dyDescent="0.25">
      <c r="A1046" s="35" t="s">
        <v>8</v>
      </c>
      <c r="B1046" s="35" t="s">
        <v>1277</v>
      </c>
      <c r="C1046" s="35">
        <v>6</v>
      </c>
      <c r="D1046" s="35">
        <v>2</v>
      </c>
      <c r="E1046" s="35">
        <v>2</v>
      </c>
      <c r="F1046" s="35" t="s">
        <v>450</v>
      </c>
      <c r="G1046" s="35" t="s">
        <v>2799</v>
      </c>
      <c r="H1046" s="35" t="s">
        <v>2872</v>
      </c>
      <c r="I1046" s="35" t="s">
        <v>593</v>
      </c>
      <c r="J1046" s="35">
        <v>1350</v>
      </c>
      <c r="K1046" s="35" t="s">
        <v>449</v>
      </c>
      <c r="L1046" s="35" t="s">
        <v>2805</v>
      </c>
      <c r="M1046" s="35" t="s">
        <v>396</v>
      </c>
      <c r="N1046" s="35" t="s">
        <v>122</v>
      </c>
      <c r="O1046" s="35" t="s">
        <v>2806</v>
      </c>
      <c r="P1046" s="35" t="s">
        <v>2807</v>
      </c>
      <c r="Q1046" s="35" t="s">
        <v>311</v>
      </c>
      <c r="R1046" s="35" t="s">
        <v>312</v>
      </c>
      <c r="S1046" s="35" t="s">
        <v>313</v>
      </c>
      <c r="T1046" s="35" t="s">
        <v>5085</v>
      </c>
      <c r="U1046" s="35" t="s">
        <v>269</v>
      </c>
      <c r="V1046" s="35">
        <v>0</v>
      </c>
      <c r="W1046" s="35">
        <v>0</v>
      </c>
      <c r="X1046" s="49">
        <v>1000</v>
      </c>
      <c r="Y1046" s="60" t="s">
        <v>2875</v>
      </c>
      <c r="Z1046" s="49">
        <v>1</v>
      </c>
      <c r="AA1046" s="49">
        <v>1000</v>
      </c>
      <c r="AB1046" s="60" t="s">
        <v>637</v>
      </c>
      <c r="AC1046" s="60" t="s">
        <v>668</v>
      </c>
      <c r="AD1046" s="60" t="s">
        <v>661</v>
      </c>
      <c r="AE1046" s="60" t="s">
        <v>662</v>
      </c>
      <c r="AF1046" s="49">
        <v>2019</v>
      </c>
      <c r="AG1046" s="60" t="s">
        <v>2798</v>
      </c>
      <c r="AH1046" s="60">
        <v>43899</v>
      </c>
      <c r="AI1046" s="60">
        <v>43947</v>
      </c>
      <c r="AJ1046" s="60">
        <v>43899</v>
      </c>
      <c r="AK1046" s="60">
        <v>43904</v>
      </c>
      <c r="AL1046" s="60">
        <v>43947</v>
      </c>
      <c r="AM1046" s="60" t="s">
        <v>566</v>
      </c>
      <c r="AN1046" s="60" t="s">
        <v>2800</v>
      </c>
      <c r="AO1046" s="60" t="s">
        <v>2873</v>
      </c>
      <c r="AP1046" s="49"/>
      <c r="AQ1046" s="60" t="s">
        <v>266</v>
      </c>
      <c r="AR1046" s="60" t="s">
        <v>174</v>
      </c>
      <c r="AS1046" s="60" t="s">
        <v>174</v>
      </c>
      <c r="AT1046" s="49">
        <v>21</v>
      </c>
      <c r="AU1046" s="49">
        <v>1</v>
      </c>
      <c r="AV1046" s="49">
        <v>1</v>
      </c>
      <c r="AW1046" s="60">
        <v>43727</v>
      </c>
      <c r="AX1046" s="60" t="s">
        <v>183</v>
      </c>
      <c r="AY1046" s="60">
        <v>44322.317955752318</v>
      </c>
      <c r="AZ1046" s="60">
        <v>43717</v>
      </c>
      <c r="BA1046" s="60">
        <v>43723</v>
      </c>
      <c r="BB1046" s="60" t="s">
        <v>2874</v>
      </c>
      <c r="BC1046" s="60">
        <v>43727.669328703705</v>
      </c>
      <c r="BD1046" s="60">
        <v>43927</v>
      </c>
      <c r="BE1046" s="60">
        <v>44620</v>
      </c>
      <c r="BF1046" s="49">
        <f>IF(AND(ISBLANK(tbl_RawData_Report1[[#This Row],[REQ_ID]]),tbl_RawData_Report1[[#This Row],[RH Kit?]] = "Y"),1,COUNTIFS(tbl_RawData_Report1[RH Kit?],"Y",tbl_RawData_Report1[REQ_ID],tbl_RawData_Report1[[#This Row],[REQ_ID]]))</f>
        <v>0</v>
      </c>
      <c r="BG1046" s="49">
        <f>COUNTIFS(tbl_RawData_Report1[RH Kit?],"Y",tbl_RawData_Report1[Order No.],tbl_RawData_Report1[[#This Row],[Order No.]])</f>
        <v>0</v>
      </c>
      <c r="BH1046" s="49">
        <f>SUM(tbl_RawData_Report1[[#This Row],[RH Kit Req]:[RH Kit PO]])</f>
        <v>0</v>
      </c>
      <c r="BI1046" s="49" t="str">
        <f>IFERROR(VLOOKUP(B1046,Lookup!A:B,2,FALSE),B1046)</f>
        <v>GLUCOSE5%_1L</v>
      </c>
      <c r="BJ1046" s="49" t="b">
        <f t="shared" si="16"/>
        <v>0</v>
      </c>
      <c r="BK1046" s="49" t="str">
        <f>tbl_RawData_Report1[[#This Row],[Item ID]]&amp;tbl_RawData_Report1[[#This Row],[Order No.]]</f>
        <v>GLUCOSE5%_1L0000039317</v>
      </c>
      <c r="BL1046"/>
      <c r="BM1046"/>
      <c r="BN1046"/>
    </row>
    <row r="1047" spans="1:66" hidden="1" x14ac:dyDescent="0.25">
      <c r="A1047" s="35" t="s">
        <v>8</v>
      </c>
      <c r="B1047" s="35" t="s">
        <v>1277</v>
      </c>
      <c r="C1047" s="35">
        <v>6</v>
      </c>
      <c r="D1047" s="35">
        <v>2</v>
      </c>
      <c r="E1047" s="35">
        <v>1</v>
      </c>
      <c r="F1047" s="35" t="s">
        <v>450</v>
      </c>
      <c r="G1047" s="35" t="s">
        <v>2799</v>
      </c>
      <c r="H1047" s="35" t="s">
        <v>2872</v>
      </c>
      <c r="I1047" s="35" t="s">
        <v>593</v>
      </c>
      <c r="J1047" s="35">
        <v>0</v>
      </c>
      <c r="K1047" s="35" t="s">
        <v>449</v>
      </c>
      <c r="L1047" s="35" t="s">
        <v>2805</v>
      </c>
      <c r="M1047" s="35" t="s">
        <v>396</v>
      </c>
      <c r="N1047" s="35" t="s">
        <v>122</v>
      </c>
      <c r="O1047" s="35" t="s">
        <v>2806</v>
      </c>
      <c r="P1047" s="35" t="s">
        <v>2807</v>
      </c>
      <c r="Q1047" s="35" t="s">
        <v>311</v>
      </c>
      <c r="R1047" s="35" t="s">
        <v>312</v>
      </c>
      <c r="S1047" s="35" t="s">
        <v>313</v>
      </c>
      <c r="T1047" s="35" t="s">
        <v>5085</v>
      </c>
      <c r="U1047" s="35" t="s">
        <v>269</v>
      </c>
      <c r="V1047" s="35">
        <v>0</v>
      </c>
      <c r="W1047" s="35">
        <v>0</v>
      </c>
      <c r="X1047" s="49">
        <v>0</v>
      </c>
      <c r="Y1047" s="60" t="s">
        <v>2875</v>
      </c>
      <c r="Z1047" s="49">
        <v>1</v>
      </c>
      <c r="AA1047" s="49">
        <v>0</v>
      </c>
      <c r="AB1047" s="60" t="s">
        <v>637</v>
      </c>
      <c r="AC1047" s="60" t="s">
        <v>668</v>
      </c>
      <c r="AD1047" s="60" t="s">
        <v>661</v>
      </c>
      <c r="AE1047" s="60" t="s">
        <v>662</v>
      </c>
      <c r="AF1047" s="49">
        <v>2019</v>
      </c>
      <c r="AG1047" s="60" t="s">
        <v>2798</v>
      </c>
      <c r="AH1047" s="60">
        <v>43899</v>
      </c>
      <c r="AI1047" s="60">
        <v>43947</v>
      </c>
      <c r="AJ1047" s="60">
        <v>43899</v>
      </c>
      <c r="AK1047" s="60">
        <v>43904</v>
      </c>
      <c r="AL1047" s="60">
        <v>43947</v>
      </c>
      <c r="AM1047" s="60" t="s">
        <v>566</v>
      </c>
      <c r="AN1047" s="60" t="s">
        <v>2800</v>
      </c>
      <c r="AO1047" s="60" t="s">
        <v>2913</v>
      </c>
      <c r="AP1047" s="49"/>
      <c r="AQ1047" s="60" t="s">
        <v>266</v>
      </c>
      <c r="AR1047" s="60" t="s">
        <v>174</v>
      </c>
      <c r="AS1047" s="60" t="s">
        <v>174</v>
      </c>
      <c r="AT1047" s="49">
        <v>21</v>
      </c>
      <c r="AU1047" s="49">
        <v>1</v>
      </c>
      <c r="AV1047" s="49">
        <v>1</v>
      </c>
      <c r="AW1047" s="60">
        <v>43727</v>
      </c>
      <c r="AX1047" s="60" t="s">
        <v>183</v>
      </c>
      <c r="AY1047" s="60">
        <v>44322.317955752318</v>
      </c>
      <c r="AZ1047" s="60">
        <v>43717</v>
      </c>
      <c r="BA1047" s="60">
        <v>43723</v>
      </c>
      <c r="BB1047" s="60" t="s">
        <v>2874</v>
      </c>
      <c r="BC1047" s="60">
        <v>43727.669328703705</v>
      </c>
      <c r="BD1047" s="60">
        <v>43927</v>
      </c>
      <c r="BE1047" s="60">
        <v>44620</v>
      </c>
      <c r="BF1047" s="49">
        <f>IF(AND(ISBLANK(tbl_RawData_Report1[[#This Row],[REQ_ID]]),tbl_RawData_Report1[[#This Row],[RH Kit?]] = "Y"),1,COUNTIFS(tbl_RawData_Report1[RH Kit?],"Y",tbl_RawData_Report1[REQ_ID],tbl_RawData_Report1[[#This Row],[REQ_ID]]))</f>
        <v>0</v>
      </c>
      <c r="BG1047" s="49">
        <f>COUNTIFS(tbl_RawData_Report1[RH Kit?],"Y",tbl_RawData_Report1[Order No.],tbl_RawData_Report1[[#This Row],[Order No.]])</f>
        <v>0</v>
      </c>
      <c r="BH1047" s="49">
        <f>SUM(tbl_RawData_Report1[[#This Row],[RH Kit Req]:[RH Kit PO]])</f>
        <v>0</v>
      </c>
      <c r="BI1047" s="49" t="str">
        <f>IFERROR(VLOOKUP(B1047,Lookup!A:B,2,FALSE),B1047)</f>
        <v>GLUCOSE5%_1L</v>
      </c>
      <c r="BJ1047" s="49" t="b">
        <f t="shared" si="16"/>
        <v>1</v>
      </c>
      <c r="BK1047" s="49" t="str">
        <f>tbl_RawData_Report1[[#This Row],[Item ID]]&amp;tbl_RawData_Report1[[#This Row],[Order No.]]</f>
        <v>GLUCOSE5%_1L0000039317</v>
      </c>
      <c r="BL1047"/>
      <c r="BM1047"/>
      <c r="BN1047"/>
    </row>
    <row r="1048" spans="1:66" hidden="1" x14ac:dyDescent="0.25">
      <c r="A1048" s="35" t="s">
        <v>8</v>
      </c>
      <c r="B1048" s="35" t="s">
        <v>2362</v>
      </c>
      <c r="C1048" s="35">
        <v>17</v>
      </c>
      <c r="D1048" s="35">
        <v>1</v>
      </c>
      <c r="E1048" s="35">
        <v>1</v>
      </c>
      <c r="F1048" s="35" t="s">
        <v>450</v>
      </c>
      <c r="G1048" s="35" t="s">
        <v>2799</v>
      </c>
      <c r="H1048" s="35" t="s">
        <v>5167</v>
      </c>
      <c r="I1048" s="35" t="s">
        <v>593</v>
      </c>
      <c r="J1048" s="35">
        <v>0</v>
      </c>
      <c r="K1048" s="35" t="s">
        <v>449</v>
      </c>
      <c r="L1048" s="35" t="s">
        <v>2805</v>
      </c>
      <c r="M1048" s="35" t="s">
        <v>396</v>
      </c>
      <c r="N1048" s="35" t="s">
        <v>122</v>
      </c>
      <c r="O1048" s="35" t="s">
        <v>2806</v>
      </c>
      <c r="P1048" s="35" t="s">
        <v>2807</v>
      </c>
      <c r="Q1048" s="35" t="s">
        <v>311</v>
      </c>
      <c r="R1048" s="35" t="s">
        <v>312</v>
      </c>
      <c r="S1048" s="35" t="s">
        <v>313</v>
      </c>
      <c r="T1048" s="35" t="s">
        <v>5085</v>
      </c>
      <c r="U1048" s="35" t="s">
        <v>276</v>
      </c>
      <c r="V1048" s="35">
        <v>0</v>
      </c>
      <c r="W1048" s="35">
        <v>0</v>
      </c>
      <c r="X1048" s="49">
        <v>0</v>
      </c>
      <c r="Y1048" s="60" t="s">
        <v>667</v>
      </c>
      <c r="Z1048" s="49">
        <v>1</v>
      </c>
      <c r="AA1048" s="49">
        <v>0</v>
      </c>
      <c r="AB1048" s="60" t="s">
        <v>4570</v>
      </c>
      <c r="AC1048" s="60" t="s">
        <v>5170</v>
      </c>
      <c r="AD1048" s="60" t="s">
        <v>661</v>
      </c>
      <c r="AE1048" s="60" t="s">
        <v>662</v>
      </c>
      <c r="AF1048" s="49">
        <v>2019</v>
      </c>
      <c r="AG1048" s="60" t="s">
        <v>5163</v>
      </c>
      <c r="AH1048" s="60">
        <v>44294</v>
      </c>
      <c r="AI1048" s="60">
        <v>44335</v>
      </c>
      <c r="AJ1048" s="60">
        <v>44294</v>
      </c>
      <c r="AK1048" s="60">
        <v>44294</v>
      </c>
      <c r="AL1048" s="60"/>
      <c r="AM1048" s="60" t="s">
        <v>566</v>
      </c>
      <c r="AN1048" s="60" t="s">
        <v>2800</v>
      </c>
      <c r="AO1048" s="60" t="s">
        <v>5168</v>
      </c>
      <c r="AP1048" s="49"/>
      <c r="AQ1048" s="60" t="s">
        <v>266</v>
      </c>
      <c r="AR1048" s="60" t="s">
        <v>174</v>
      </c>
      <c r="AS1048" s="60" t="s">
        <v>174</v>
      </c>
      <c r="AT1048" s="49">
        <v>10</v>
      </c>
      <c r="AU1048" s="49">
        <v>1</v>
      </c>
      <c r="AV1048" s="49">
        <v>1</v>
      </c>
      <c r="AW1048" s="60">
        <v>43727</v>
      </c>
      <c r="AX1048" s="60" t="s">
        <v>183</v>
      </c>
      <c r="AY1048" s="60">
        <v>44322.317955752318</v>
      </c>
      <c r="AZ1048" s="60">
        <v>44081</v>
      </c>
      <c r="BA1048" s="60">
        <v>44084</v>
      </c>
      <c r="BB1048" s="60" t="s">
        <v>5169</v>
      </c>
      <c r="BC1048" s="60">
        <v>43727.669328703705</v>
      </c>
      <c r="BD1048" s="60">
        <v>44286</v>
      </c>
      <c r="BE1048" s="60">
        <v>44620</v>
      </c>
      <c r="BF1048" s="49">
        <f>IF(AND(ISBLANK(tbl_RawData_Report1[[#This Row],[REQ_ID]]),tbl_RawData_Report1[[#This Row],[RH Kit?]] = "Y"),1,COUNTIFS(tbl_RawData_Report1[RH Kit?],"Y",tbl_RawData_Report1[REQ_ID],tbl_RawData_Report1[[#This Row],[REQ_ID]]))</f>
        <v>0</v>
      </c>
      <c r="BG1048" s="49">
        <f>COUNTIFS(tbl_RawData_Report1[RH Kit?],"Y",tbl_RawData_Report1[Order No.],tbl_RawData_Report1[[#This Row],[Order No.]])</f>
        <v>0</v>
      </c>
      <c r="BH1048" s="49">
        <f>SUM(tbl_RawData_Report1[[#This Row],[RH Kit Req]:[RH Kit PO]])</f>
        <v>0</v>
      </c>
      <c r="BI1048" s="49" t="str">
        <f>IFERROR(VLOOKUP(B1048,Lookup!A:B,2,FALSE),B1048)</f>
        <v>TEST_BLOOD_ANTI_AB</v>
      </c>
      <c r="BJ1048" s="49" t="b">
        <f t="shared" si="16"/>
        <v>1</v>
      </c>
      <c r="BK1048" s="49" t="str">
        <f>tbl_RawData_Report1[[#This Row],[Item ID]]&amp;tbl_RawData_Report1[[#This Row],[Order No.]]</f>
        <v>TEST_BLOOD_ANTI_AB0000039317</v>
      </c>
      <c r="BL1048"/>
      <c r="BM1048"/>
      <c r="BN1048"/>
    </row>
    <row r="1049" spans="1:66" hidden="1" x14ac:dyDescent="0.25">
      <c r="A1049" s="35" t="s">
        <v>8</v>
      </c>
      <c r="B1049" s="35" t="s">
        <v>1277</v>
      </c>
      <c r="C1049" s="35">
        <v>6</v>
      </c>
      <c r="D1049" s="35">
        <v>3</v>
      </c>
      <c r="E1049" s="35">
        <v>2</v>
      </c>
      <c r="F1049" s="35" t="s">
        <v>450</v>
      </c>
      <c r="G1049" s="35" t="s">
        <v>2799</v>
      </c>
      <c r="H1049" s="35" t="s">
        <v>2872</v>
      </c>
      <c r="I1049" s="35" t="s">
        <v>2443</v>
      </c>
      <c r="J1049" s="35">
        <v>0</v>
      </c>
      <c r="K1049" s="35" t="s">
        <v>449</v>
      </c>
      <c r="L1049" s="35" t="s">
        <v>2805</v>
      </c>
      <c r="M1049" s="35" t="s">
        <v>396</v>
      </c>
      <c r="N1049" s="35" t="s">
        <v>122</v>
      </c>
      <c r="O1049" s="35" t="s">
        <v>2806</v>
      </c>
      <c r="P1049" s="35" t="s">
        <v>2807</v>
      </c>
      <c r="Q1049" s="35" t="s">
        <v>311</v>
      </c>
      <c r="R1049" s="35" t="s">
        <v>312</v>
      </c>
      <c r="S1049" s="35" t="s">
        <v>313</v>
      </c>
      <c r="T1049" s="35" t="s">
        <v>5085</v>
      </c>
      <c r="U1049" s="35" t="s">
        <v>269</v>
      </c>
      <c r="V1049" s="35">
        <v>0</v>
      </c>
      <c r="W1049" s="35">
        <v>0</v>
      </c>
      <c r="X1049" s="49">
        <v>0</v>
      </c>
      <c r="Y1049" s="60" t="s">
        <v>2875</v>
      </c>
      <c r="Z1049" s="49">
        <v>1</v>
      </c>
      <c r="AA1049" s="49">
        <v>0</v>
      </c>
      <c r="AB1049" s="60" t="s">
        <v>637</v>
      </c>
      <c r="AC1049" s="60" t="s">
        <v>668</v>
      </c>
      <c r="AD1049" s="60" t="s">
        <v>661</v>
      </c>
      <c r="AE1049" s="60" t="s">
        <v>662</v>
      </c>
      <c r="AF1049" s="49">
        <v>2019</v>
      </c>
      <c r="AG1049" s="60" t="s">
        <v>2798</v>
      </c>
      <c r="AH1049" s="60">
        <v>44018</v>
      </c>
      <c r="AI1049" s="60">
        <v>44057</v>
      </c>
      <c r="AJ1049" s="60"/>
      <c r="AK1049" s="60">
        <v>44322</v>
      </c>
      <c r="AL1049" s="60"/>
      <c r="AM1049" s="60" t="s">
        <v>566</v>
      </c>
      <c r="AN1049" s="60" t="s">
        <v>2800</v>
      </c>
      <c r="AO1049" s="60" t="s">
        <v>2914</v>
      </c>
      <c r="AP1049" s="49"/>
      <c r="AQ1049" s="60" t="s">
        <v>2442</v>
      </c>
      <c r="AR1049" s="60" t="s">
        <v>174</v>
      </c>
      <c r="AS1049" s="60" t="s">
        <v>174</v>
      </c>
      <c r="AT1049" s="49">
        <v>21</v>
      </c>
      <c r="AU1049" s="49">
        <v>1</v>
      </c>
      <c r="AV1049" s="49">
        <v>1</v>
      </c>
      <c r="AW1049" s="60">
        <v>43727</v>
      </c>
      <c r="AX1049" s="60" t="s">
        <v>183</v>
      </c>
      <c r="AY1049" s="60">
        <v>43727.669328703705</v>
      </c>
      <c r="AZ1049" s="60">
        <v>43717</v>
      </c>
      <c r="BA1049" s="60">
        <v>43723</v>
      </c>
      <c r="BB1049" s="60" t="s">
        <v>2915</v>
      </c>
      <c r="BC1049" s="60">
        <v>43727.669328703705</v>
      </c>
      <c r="BD1049" s="60">
        <v>44286</v>
      </c>
      <c r="BE1049" s="60">
        <v>44620</v>
      </c>
      <c r="BF1049" s="49">
        <f>IF(AND(ISBLANK(tbl_RawData_Report1[[#This Row],[REQ_ID]]),tbl_RawData_Report1[[#This Row],[RH Kit?]] = "Y"),1,COUNTIFS(tbl_RawData_Report1[RH Kit?],"Y",tbl_RawData_Report1[REQ_ID],tbl_RawData_Report1[[#This Row],[REQ_ID]]))</f>
        <v>0</v>
      </c>
      <c r="BG1049" s="49">
        <f>COUNTIFS(tbl_RawData_Report1[RH Kit?],"Y",tbl_RawData_Report1[Order No.],tbl_RawData_Report1[[#This Row],[Order No.]])</f>
        <v>0</v>
      </c>
      <c r="BH1049" s="49">
        <f>SUM(tbl_RawData_Report1[[#This Row],[RH Kit Req]:[RH Kit PO]])</f>
        <v>0</v>
      </c>
      <c r="BI1049" s="49" t="str">
        <f>IFERROR(VLOOKUP(B1049,Lookup!A:B,2,FALSE),B1049)</f>
        <v>GLUCOSE5%_1L</v>
      </c>
      <c r="BJ1049" s="49" t="b">
        <f t="shared" si="16"/>
        <v>1</v>
      </c>
      <c r="BK1049" s="49" t="str">
        <f>tbl_RawData_Report1[[#This Row],[Item ID]]&amp;tbl_RawData_Report1[[#This Row],[Order No.]]</f>
        <v>GLUCOSE5%_1L0000039317</v>
      </c>
      <c r="BL1049"/>
      <c r="BM1049"/>
      <c r="BN1049"/>
    </row>
    <row r="1050" spans="1:66" hidden="1" x14ac:dyDescent="0.25">
      <c r="A1050" s="35" t="s">
        <v>8</v>
      </c>
      <c r="B1050" s="35" t="s">
        <v>2476</v>
      </c>
      <c r="C1050" s="35">
        <v>8</v>
      </c>
      <c r="D1050" s="35">
        <v>5</v>
      </c>
      <c r="E1050" s="35">
        <v>2</v>
      </c>
      <c r="F1050" s="35" t="s">
        <v>450</v>
      </c>
      <c r="G1050" s="35" t="s">
        <v>2799</v>
      </c>
      <c r="H1050" s="35" t="s">
        <v>958</v>
      </c>
      <c r="I1050" s="35" t="s">
        <v>595</v>
      </c>
      <c r="J1050" s="35">
        <v>0</v>
      </c>
      <c r="K1050" s="35" t="s">
        <v>449</v>
      </c>
      <c r="L1050" s="35" t="s">
        <v>2805</v>
      </c>
      <c r="M1050" s="35" t="s">
        <v>396</v>
      </c>
      <c r="N1050" s="35" t="s">
        <v>122</v>
      </c>
      <c r="O1050" s="35" t="s">
        <v>2806</v>
      </c>
      <c r="P1050" s="35" t="s">
        <v>2807</v>
      </c>
      <c r="Q1050" s="35" t="s">
        <v>311</v>
      </c>
      <c r="R1050" s="35" t="s">
        <v>312</v>
      </c>
      <c r="S1050" s="35" t="s">
        <v>313</v>
      </c>
      <c r="T1050" s="35" t="s">
        <v>5085</v>
      </c>
      <c r="U1050" s="35" t="s">
        <v>269</v>
      </c>
      <c r="V1050" s="35">
        <v>0</v>
      </c>
      <c r="W1050" s="35">
        <v>0</v>
      </c>
      <c r="X1050" s="49">
        <v>0</v>
      </c>
      <c r="Y1050" s="60" t="s">
        <v>655</v>
      </c>
      <c r="Z1050" s="49">
        <v>10</v>
      </c>
      <c r="AA1050" s="49">
        <v>0</v>
      </c>
      <c r="AB1050" s="60" t="s">
        <v>637</v>
      </c>
      <c r="AC1050" s="60" t="s">
        <v>725</v>
      </c>
      <c r="AD1050" s="60" t="s">
        <v>661</v>
      </c>
      <c r="AE1050" s="60" t="s">
        <v>662</v>
      </c>
      <c r="AF1050" s="49">
        <v>2019</v>
      </c>
      <c r="AG1050" s="60" t="s">
        <v>2798</v>
      </c>
      <c r="AH1050" s="60">
        <v>44403</v>
      </c>
      <c r="AI1050" s="60">
        <v>44439</v>
      </c>
      <c r="AJ1050" s="60"/>
      <c r="AK1050" s="60"/>
      <c r="AL1050" s="60"/>
      <c r="AM1050" s="60" t="s">
        <v>566</v>
      </c>
      <c r="AN1050" s="60" t="s">
        <v>2800</v>
      </c>
      <c r="AO1050" s="60" t="s">
        <v>3707</v>
      </c>
      <c r="AP1050" s="49"/>
      <c r="AQ1050" s="60" t="s">
        <v>349</v>
      </c>
      <c r="AR1050" s="60" t="s">
        <v>174</v>
      </c>
      <c r="AS1050" s="60" t="s">
        <v>174</v>
      </c>
      <c r="AT1050" s="49">
        <v>23</v>
      </c>
      <c r="AU1050" s="49">
        <v>1</v>
      </c>
      <c r="AV1050" s="49">
        <v>1</v>
      </c>
      <c r="AW1050" s="60">
        <v>43727</v>
      </c>
      <c r="AX1050" s="60" t="s">
        <v>183</v>
      </c>
      <c r="AY1050" s="60">
        <v>43727.669328703705</v>
      </c>
      <c r="AZ1050" s="60">
        <v>43717</v>
      </c>
      <c r="BA1050" s="60">
        <v>43723</v>
      </c>
      <c r="BB1050" s="60" t="s">
        <v>3708</v>
      </c>
      <c r="BC1050" s="60">
        <v>43727.669328703705</v>
      </c>
      <c r="BD1050" s="60">
        <v>44403</v>
      </c>
      <c r="BE1050" s="60">
        <v>44620</v>
      </c>
      <c r="BF1050" s="49">
        <f>IF(AND(ISBLANK(tbl_RawData_Report1[[#This Row],[REQ_ID]]),tbl_RawData_Report1[[#This Row],[RH Kit?]] = "Y"),1,COUNTIFS(tbl_RawData_Report1[RH Kit?],"Y",tbl_RawData_Report1[REQ_ID],tbl_RawData_Report1[[#This Row],[REQ_ID]]))</f>
        <v>0</v>
      </c>
      <c r="BG1050" s="49">
        <f>COUNTIFS(tbl_RawData_Report1[RH Kit?],"Y",tbl_RawData_Report1[Order No.],tbl_RawData_Report1[[#This Row],[Order No.]])</f>
        <v>0</v>
      </c>
      <c r="BH1050" s="49">
        <f>SUM(tbl_RawData_Report1[[#This Row],[RH Kit Req]:[RH Kit PO]])</f>
        <v>0</v>
      </c>
      <c r="BI1050" s="49" t="str">
        <f>IFERROR(VLOOKUP(B1050,Lookup!A:B,2,FALSE),B1050)</f>
        <v>MGSULPHATE10ML_10</v>
      </c>
      <c r="BJ1050" s="49" t="b">
        <f t="shared" si="16"/>
        <v>0</v>
      </c>
      <c r="BK1050" s="49" t="str">
        <f>tbl_RawData_Report1[[#This Row],[Item ID]]&amp;tbl_RawData_Report1[[#This Row],[Order No.]]</f>
        <v>MGSULPHATE10ML_100000039317</v>
      </c>
      <c r="BL1050"/>
      <c r="BM1050"/>
      <c r="BN1050"/>
    </row>
    <row r="1051" spans="1:66" hidden="1" x14ac:dyDescent="0.25">
      <c r="A1051" s="35" t="s">
        <v>8</v>
      </c>
      <c r="B1051" s="35" t="s">
        <v>2476</v>
      </c>
      <c r="C1051" s="35">
        <v>8</v>
      </c>
      <c r="D1051" s="35">
        <v>5</v>
      </c>
      <c r="E1051" s="35">
        <v>1</v>
      </c>
      <c r="F1051" s="35" t="s">
        <v>450</v>
      </c>
      <c r="G1051" s="35" t="s">
        <v>2799</v>
      </c>
      <c r="H1051" s="35" t="s">
        <v>958</v>
      </c>
      <c r="I1051" s="35" t="s">
        <v>595</v>
      </c>
      <c r="J1051" s="35">
        <v>0</v>
      </c>
      <c r="K1051" s="35" t="s">
        <v>449</v>
      </c>
      <c r="L1051" s="35" t="s">
        <v>2805</v>
      </c>
      <c r="M1051" s="35" t="s">
        <v>396</v>
      </c>
      <c r="N1051" s="35" t="s">
        <v>122</v>
      </c>
      <c r="O1051" s="35" t="s">
        <v>2806</v>
      </c>
      <c r="P1051" s="35" t="s">
        <v>2807</v>
      </c>
      <c r="Q1051" s="35" t="s">
        <v>311</v>
      </c>
      <c r="R1051" s="35" t="s">
        <v>312</v>
      </c>
      <c r="S1051" s="35" t="s">
        <v>313</v>
      </c>
      <c r="T1051" s="35" t="s">
        <v>5085</v>
      </c>
      <c r="U1051" s="35" t="s">
        <v>269</v>
      </c>
      <c r="V1051" s="35">
        <v>0</v>
      </c>
      <c r="W1051" s="35">
        <v>0</v>
      </c>
      <c r="X1051" s="49">
        <v>0</v>
      </c>
      <c r="Y1051" s="60" t="s">
        <v>655</v>
      </c>
      <c r="Z1051" s="49">
        <v>10</v>
      </c>
      <c r="AA1051" s="49">
        <v>0</v>
      </c>
      <c r="AB1051" s="60" t="s">
        <v>637</v>
      </c>
      <c r="AC1051" s="60" t="s">
        <v>725</v>
      </c>
      <c r="AD1051" s="60" t="s">
        <v>661</v>
      </c>
      <c r="AE1051" s="60" t="s">
        <v>662</v>
      </c>
      <c r="AF1051" s="49">
        <v>2019</v>
      </c>
      <c r="AG1051" s="60" t="s">
        <v>2798</v>
      </c>
      <c r="AH1051" s="60">
        <v>44403</v>
      </c>
      <c r="AI1051" s="60">
        <v>44439</v>
      </c>
      <c r="AJ1051" s="60"/>
      <c r="AK1051" s="60"/>
      <c r="AL1051" s="60"/>
      <c r="AM1051" s="60" t="s">
        <v>566</v>
      </c>
      <c r="AN1051" s="60" t="s">
        <v>2800</v>
      </c>
      <c r="AO1051" s="60" t="s">
        <v>3709</v>
      </c>
      <c r="AP1051" s="49"/>
      <c r="AQ1051" s="60" t="s">
        <v>349</v>
      </c>
      <c r="AR1051" s="60" t="s">
        <v>174</v>
      </c>
      <c r="AS1051" s="60" t="s">
        <v>174</v>
      </c>
      <c r="AT1051" s="49">
        <v>23</v>
      </c>
      <c r="AU1051" s="49">
        <v>1</v>
      </c>
      <c r="AV1051" s="49">
        <v>1</v>
      </c>
      <c r="AW1051" s="60">
        <v>43727</v>
      </c>
      <c r="AX1051" s="60" t="s">
        <v>183</v>
      </c>
      <c r="AY1051" s="60">
        <v>43727.669328703705</v>
      </c>
      <c r="AZ1051" s="60">
        <v>43717</v>
      </c>
      <c r="BA1051" s="60">
        <v>43723</v>
      </c>
      <c r="BB1051" s="60" t="s">
        <v>3708</v>
      </c>
      <c r="BC1051" s="60">
        <v>43727.669328703705</v>
      </c>
      <c r="BD1051" s="60">
        <v>44403</v>
      </c>
      <c r="BE1051" s="60">
        <v>44620</v>
      </c>
      <c r="BF1051" s="49">
        <f>IF(AND(ISBLANK(tbl_RawData_Report1[[#This Row],[REQ_ID]]),tbl_RawData_Report1[[#This Row],[RH Kit?]] = "Y"),1,COUNTIFS(tbl_RawData_Report1[RH Kit?],"Y",tbl_RawData_Report1[REQ_ID],tbl_RawData_Report1[[#This Row],[REQ_ID]]))</f>
        <v>0</v>
      </c>
      <c r="BG1051" s="49">
        <f>COUNTIFS(tbl_RawData_Report1[RH Kit?],"Y",tbl_RawData_Report1[Order No.],tbl_RawData_Report1[[#This Row],[Order No.]])</f>
        <v>0</v>
      </c>
      <c r="BH1051" s="49">
        <f>SUM(tbl_RawData_Report1[[#This Row],[RH Kit Req]:[RH Kit PO]])</f>
        <v>0</v>
      </c>
      <c r="BI1051" s="49" t="str">
        <f>IFERROR(VLOOKUP(B1051,Lookup!A:B,2,FALSE),B1051)</f>
        <v>MGSULPHATE10ML_10</v>
      </c>
      <c r="BJ1051" s="49" t="b">
        <f t="shared" si="16"/>
        <v>1</v>
      </c>
      <c r="BK1051" s="49" t="str">
        <f>tbl_RawData_Report1[[#This Row],[Item ID]]&amp;tbl_RawData_Report1[[#This Row],[Order No.]]</f>
        <v>MGSULPHATE10ML_100000039317</v>
      </c>
      <c r="BL1051"/>
      <c r="BM1051"/>
      <c r="BN1051"/>
    </row>
    <row r="1052" spans="1:66" hidden="1" x14ac:dyDescent="0.25">
      <c r="A1052" s="35" t="s">
        <v>8</v>
      </c>
      <c r="B1052" s="35" t="s">
        <v>2860</v>
      </c>
      <c r="C1052" s="35">
        <v>3</v>
      </c>
      <c r="D1052" s="35">
        <v>3</v>
      </c>
      <c r="E1052" s="35">
        <v>2</v>
      </c>
      <c r="F1052" s="35" t="s">
        <v>450</v>
      </c>
      <c r="G1052" s="35" t="s">
        <v>2799</v>
      </c>
      <c r="H1052" s="35" t="s">
        <v>852</v>
      </c>
      <c r="I1052" s="35" t="s">
        <v>595</v>
      </c>
      <c r="J1052" s="35">
        <v>0</v>
      </c>
      <c r="K1052" s="35" t="s">
        <v>449</v>
      </c>
      <c r="L1052" s="35" t="s">
        <v>2805</v>
      </c>
      <c r="M1052" s="35" t="s">
        <v>396</v>
      </c>
      <c r="N1052" s="35" t="s">
        <v>122</v>
      </c>
      <c r="O1052" s="35" t="s">
        <v>2806</v>
      </c>
      <c r="P1052" s="35" t="s">
        <v>2807</v>
      </c>
      <c r="Q1052" s="35" t="s">
        <v>311</v>
      </c>
      <c r="R1052" s="35" t="s">
        <v>312</v>
      </c>
      <c r="S1052" s="35" t="s">
        <v>313</v>
      </c>
      <c r="T1052" s="35" t="s">
        <v>5085</v>
      </c>
      <c r="U1052" s="35" t="s">
        <v>269</v>
      </c>
      <c r="V1052" s="35">
        <v>0</v>
      </c>
      <c r="W1052" s="35">
        <v>0</v>
      </c>
      <c r="X1052" s="49">
        <v>0</v>
      </c>
      <c r="Y1052" s="60" t="s">
        <v>2319</v>
      </c>
      <c r="Z1052" s="49">
        <v>1</v>
      </c>
      <c r="AA1052" s="49">
        <v>0</v>
      </c>
      <c r="AB1052" s="60" t="s">
        <v>637</v>
      </c>
      <c r="AC1052" s="60" t="s">
        <v>660</v>
      </c>
      <c r="AD1052" s="60" t="s">
        <v>661</v>
      </c>
      <c r="AE1052" s="60" t="s">
        <v>662</v>
      </c>
      <c r="AF1052" s="49">
        <v>2019</v>
      </c>
      <c r="AG1052" s="60" t="s">
        <v>2798</v>
      </c>
      <c r="AH1052" s="60">
        <v>44403</v>
      </c>
      <c r="AI1052" s="60">
        <v>44439</v>
      </c>
      <c r="AJ1052" s="60"/>
      <c r="AK1052" s="60"/>
      <c r="AL1052" s="60"/>
      <c r="AM1052" s="60" t="s">
        <v>566</v>
      </c>
      <c r="AN1052" s="60" t="s">
        <v>2800</v>
      </c>
      <c r="AO1052" s="60" t="s">
        <v>2950</v>
      </c>
      <c r="AP1052" s="49"/>
      <c r="AQ1052" s="60" t="s">
        <v>349</v>
      </c>
      <c r="AR1052" s="60" t="s">
        <v>174</v>
      </c>
      <c r="AS1052" s="60" t="s">
        <v>174</v>
      </c>
      <c r="AT1052" s="49">
        <v>14</v>
      </c>
      <c r="AU1052" s="49">
        <v>1</v>
      </c>
      <c r="AV1052" s="49">
        <v>1</v>
      </c>
      <c r="AW1052" s="60">
        <v>43727</v>
      </c>
      <c r="AX1052" s="60" t="s">
        <v>183</v>
      </c>
      <c r="AY1052" s="60">
        <v>43727.669328703705</v>
      </c>
      <c r="AZ1052" s="60">
        <v>43717</v>
      </c>
      <c r="BA1052" s="60">
        <v>43723</v>
      </c>
      <c r="BB1052" s="60" t="s">
        <v>2951</v>
      </c>
      <c r="BC1052" s="60">
        <v>43727.669328703705</v>
      </c>
      <c r="BD1052" s="60">
        <v>44403</v>
      </c>
      <c r="BE1052" s="60">
        <v>44620</v>
      </c>
      <c r="BF1052" s="49">
        <f>IF(AND(ISBLANK(tbl_RawData_Report1[[#This Row],[REQ_ID]]),tbl_RawData_Report1[[#This Row],[RH Kit?]] = "Y"),1,COUNTIFS(tbl_RawData_Report1[RH Kit?],"Y",tbl_RawData_Report1[REQ_ID],tbl_RawData_Report1[[#This Row],[REQ_ID]]))</f>
        <v>0</v>
      </c>
      <c r="BG1052" s="49">
        <f>COUNTIFS(tbl_RawData_Report1[RH Kit?],"Y",tbl_RawData_Report1[Order No.],tbl_RawData_Report1[[#This Row],[Order No.]])</f>
        <v>0</v>
      </c>
      <c r="BH1052" s="49">
        <f>SUM(tbl_RawData_Report1[[#This Row],[RH Kit Req]:[RH Kit PO]])</f>
        <v>0</v>
      </c>
      <c r="BI1052" s="49" t="str">
        <f>IFERROR(VLOOKUP(B1052,Lookup!A:B,2,FALSE),B1052)</f>
        <v>TETRCYCLINEHCL1%_1</v>
      </c>
      <c r="BJ1052" s="49" t="b">
        <f t="shared" si="16"/>
        <v>0</v>
      </c>
      <c r="BK1052" s="49" t="str">
        <f>tbl_RawData_Report1[[#This Row],[Item ID]]&amp;tbl_RawData_Report1[[#This Row],[Order No.]]</f>
        <v>TETRCYCLINEHCL1%_10000039317</v>
      </c>
      <c r="BL1052"/>
      <c r="BM1052"/>
      <c r="BN1052"/>
    </row>
    <row r="1053" spans="1:66" hidden="1" x14ac:dyDescent="0.25">
      <c r="A1053" s="35" t="s">
        <v>8</v>
      </c>
      <c r="B1053" s="35" t="s">
        <v>2860</v>
      </c>
      <c r="C1053" s="35">
        <v>3</v>
      </c>
      <c r="D1053" s="35">
        <v>3</v>
      </c>
      <c r="E1053" s="35">
        <v>3</v>
      </c>
      <c r="F1053" s="35" t="s">
        <v>450</v>
      </c>
      <c r="G1053" s="35" t="s">
        <v>2799</v>
      </c>
      <c r="H1053" s="35" t="s">
        <v>852</v>
      </c>
      <c r="I1053" s="35" t="s">
        <v>595</v>
      </c>
      <c r="J1053" s="35">
        <v>110</v>
      </c>
      <c r="K1053" s="35" t="s">
        <v>449</v>
      </c>
      <c r="L1053" s="35" t="s">
        <v>2805</v>
      </c>
      <c r="M1053" s="35" t="s">
        <v>396</v>
      </c>
      <c r="N1053" s="35" t="s">
        <v>122</v>
      </c>
      <c r="O1053" s="35" t="s">
        <v>2806</v>
      </c>
      <c r="P1053" s="35" t="s">
        <v>2807</v>
      </c>
      <c r="Q1053" s="35" t="s">
        <v>311</v>
      </c>
      <c r="R1053" s="35" t="s">
        <v>312</v>
      </c>
      <c r="S1053" s="35" t="s">
        <v>313</v>
      </c>
      <c r="T1053" s="35" t="s">
        <v>5085</v>
      </c>
      <c r="U1053" s="35" t="s">
        <v>269</v>
      </c>
      <c r="V1053" s="35">
        <v>0</v>
      </c>
      <c r="W1053" s="35">
        <v>0</v>
      </c>
      <c r="X1053" s="49">
        <v>500</v>
      </c>
      <c r="Y1053" s="60" t="s">
        <v>2319</v>
      </c>
      <c r="Z1053" s="49">
        <v>1</v>
      </c>
      <c r="AA1053" s="49">
        <v>500</v>
      </c>
      <c r="AB1053" s="60" t="s">
        <v>637</v>
      </c>
      <c r="AC1053" s="60" t="s">
        <v>660</v>
      </c>
      <c r="AD1053" s="60" t="s">
        <v>661</v>
      </c>
      <c r="AE1053" s="60" t="s">
        <v>662</v>
      </c>
      <c r="AF1053" s="49">
        <v>2019</v>
      </c>
      <c r="AG1053" s="60" t="s">
        <v>2798</v>
      </c>
      <c r="AH1053" s="60">
        <v>44403</v>
      </c>
      <c r="AI1053" s="60">
        <v>44439</v>
      </c>
      <c r="AJ1053" s="60"/>
      <c r="AK1053" s="60"/>
      <c r="AL1053" s="60"/>
      <c r="AM1053" s="60" t="s">
        <v>566</v>
      </c>
      <c r="AN1053" s="60" t="s">
        <v>2800</v>
      </c>
      <c r="AO1053" s="60" t="s">
        <v>5184</v>
      </c>
      <c r="AP1053" s="49"/>
      <c r="AQ1053" s="60" t="s">
        <v>349</v>
      </c>
      <c r="AR1053" s="60" t="s">
        <v>174</v>
      </c>
      <c r="AS1053" s="60" t="s">
        <v>174</v>
      </c>
      <c r="AT1053" s="49">
        <v>14</v>
      </c>
      <c r="AU1053" s="49">
        <v>1</v>
      </c>
      <c r="AV1053" s="49">
        <v>1</v>
      </c>
      <c r="AW1053" s="60">
        <v>43727</v>
      </c>
      <c r="AX1053" s="60" t="s">
        <v>183</v>
      </c>
      <c r="AY1053" s="60">
        <v>43727.669328703705</v>
      </c>
      <c r="AZ1053" s="60">
        <v>43717</v>
      </c>
      <c r="BA1053" s="60">
        <v>43723</v>
      </c>
      <c r="BB1053" s="60" t="s">
        <v>2951</v>
      </c>
      <c r="BC1053" s="60">
        <v>43727.669328703705</v>
      </c>
      <c r="BD1053" s="60">
        <v>44403</v>
      </c>
      <c r="BE1053" s="60">
        <v>44620</v>
      </c>
      <c r="BF1053" s="49">
        <f>IF(AND(ISBLANK(tbl_RawData_Report1[[#This Row],[REQ_ID]]),tbl_RawData_Report1[[#This Row],[RH Kit?]] = "Y"),1,COUNTIFS(tbl_RawData_Report1[RH Kit?],"Y",tbl_RawData_Report1[REQ_ID],tbl_RawData_Report1[[#This Row],[REQ_ID]]))</f>
        <v>0</v>
      </c>
      <c r="BG1053" s="49">
        <f>COUNTIFS(tbl_RawData_Report1[RH Kit?],"Y",tbl_RawData_Report1[Order No.],tbl_RawData_Report1[[#This Row],[Order No.]])</f>
        <v>0</v>
      </c>
      <c r="BH1053" s="49">
        <f>SUM(tbl_RawData_Report1[[#This Row],[RH Kit Req]:[RH Kit PO]])</f>
        <v>0</v>
      </c>
      <c r="BI1053" s="49" t="str">
        <f>IFERROR(VLOOKUP(B1053,Lookup!A:B,2,FALSE),B1053)</f>
        <v>TETRCYCLINEHCL1%_1</v>
      </c>
      <c r="BJ1053" s="49" t="b">
        <f t="shared" si="16"/>
        <v>1</v>
      </c>
      <c r="BK1053" s="49" t="str">
        <f>tbl_RawData_Report1[[#This Row],[Item ID]]&amp;tbl_RawData_Report1[[#This Row],[Order No.]]</f>
        <v>TETRCYCLINEHCL1%_10000039317</v>
      </c>
      <c r="BL1053"/>
      <c r="BM1053"/>
      <c r="BN1053"/>
    </row>
    <row r="1054" spans="1:66" hidden="1" x14ac:dyDescent="0.25">
      <c r="A1054" s="35" t="s">
        <v>8</v>
      </c>
      <c r="B1054" s="35" t="s">
        <v>1277</v>
      </c>
      <c r="C1054" s="35">
        <v>6</v>
      </c>
      <c r="D1054" s="35">
        <v>3</v>
      </c>
      <c r="E1054" s="35">
        <v>1</v>
      </c>
      <c r="F1054" s="35" t="s">
        <v>450</v>
      </c>
      <c r="G1054" s="35" t="s">
        <v>2799</v>
      </c>
      <c r="H1054" s="35" t="s">
        <v>2872</v>
      </c>
      <c r="I1054" s="35" t="s">
        <v>2443</v>
      </c>
      <c r="J1054" s="35">
        <v>0</v>
      </c>
      <c r="K1054" s="35" t="s">
        <v>449</v>
      </c>
      <c r="L1054" s="35" t="s">
        <v>2805</v>
      </c>
      <c r="M1054" s="35" t="s">
        <v>396</v>
      </c>
      <c r="N1054" s="35" t="s">
        <v>122</v>
      </c>
      <c r="O1054" s="35" t="s">
        <v>2806</v>
      </c>
      <c r="P1054" s="35" t="s">
        <v>2807</v>
      </c>
      <c r="Q1054" s="35" t="s">
        <v>311</v>
      </c>
      <c r="R1054" s="35" t="s">
        <v>312</v>
      </c>
      <c r="S1054" s="35" t="s">
        <v>313</v>
      </c>
      <c r="T1054" s="35" t="s">
        <v>5085</v>
      </c>
      <c r="U1054" s="35" t="s">
        <v>269</v>
      </c>
      <c r="V1054" s="35">
        <v>0</v>
      </c>
      <c r="W1054" s="35">
        <v>0</v>
      </c>
      <c r="X1054" s="49">
        <v>0</v>
      </c>
      <c r="Y1054" s="60" t="s">
        <v>2875</v>
      </c>
      <c r="Z1054" s="49">
        <v>1</v>
      </c>
      <c r="AA1054" s="49">
        <v>0</v>
      </c>
      <c r="AB1054" s="60" t="s">
        <v>637</v>
      </c>
      <c r="AC1054" s="60" t="s">
        <v>668</v>
      </c>
      <c r="AD1054" s="60" t="s">
        <v>661</v>
      </c>
      <c r="AE1054" s="60" t="s">
        <v>662</v>
      </c>
      <c r="AF1054" s="49">
        <v>2019</v>
      </c>
      <c r="AG1054" s="60" t="s">
        <v>2798</v>
      </c>
      <c r="AH1054" s="60">
        <v>44018</v>
      </c>
      <c r="AI1054" s="60">
        <v>44057</v>
      </c>
      <c r="AJ1054" s="60"/>
      <c r="AK1054" s="60">
        <v>44322</v>
      </c>
      <c r="AL1054" s="60"/>
      <c r="AM1054" s="60" t="s">
        <v>566</v>
      </c>
      <c r="AN1054" s="60" t="s">
        <v>2800</v>
      </c>
      <c r="AO1054" s="60" t="s">
        <v>2916</v>
      </c>
      <c r="AP1054" s="49"/>
      <c r="AQ1054" s="60" t="s">
        <v>2442</v>
      </c>
      <c r="AR1054" s="60" t="s">
        <v>174</v>
      </c>
      <c r="AS1054" s="60" t="s">
        <v>174</v>
      </c>
      <c r="AT1054" s="49">
        <v>21</v>
      </c>
      <c r="AU1054" s="49">
        <v>1</v>
      </c>
      <c r="AV1054" s="49">
        <v>1</v>
      </c>
      <c r="AW1054" s="60">
        <v>43727</v>
      </c>
      <c r="AX1054" s="60" t="s">
        <v>183</v>
      </c>
      <c r="AY1054" s="60">
        <v>43727.669328703705</v>
      </c>
      <c r="AZ1054" s="60">
        <v>43717</v>
      </c>
      <c r="BA1054" s="60">
        <v>43723</v>
      </c>
      <c r="BB1054" s="60" t="s">
        <v>2915</v>
      </c>
      <c r="BC1054" s="60">
        <v>43727.669328703705</v>
      </c>
      <c r="BD1054" s="60">
        <v>44286</v>
      </c>
      <c r="BE1054" s="60">
        <v>44620</v>
      </c>
      <c r="BF1054" s="49">
        <f>IF(AND(ISBLANK(tbl_RawData_Report1[[#This Row],[REQ_ID]]),tbl_RawData_Report1[[#This Row],[RH Kit?]] = "Y"),1,COUNTIFS(tbl_RawData_Report1[RH Kit?],"Y",tbl_RawData_Report1[REQ_ID],tbl_RawData_Report1[[#This Row],[REQ_ID]]))</f>
        <v>0</v>
      </c>
      <c r="BG1054" s="49">
        <f>COUNTIFS(tbl_RawData_Report1[RH Kit?],"Y",tbl_RawData_Report1[Order No.],tbl_RawData_Report1[[#This Row],[Order No.]])</f>
        <v>0</v>
      </c>
      <c r="BH1054" s="49">
        <f>SUM(tbl_RawData_Report1[[#This Row],[RH Kit Req]:[RH Kit PO]])</f>
        <v>0</v>
      </c>
      <c r="BI1054" s="49" t="str">
        <f>IFERROR(VLOOKUP(B1054,Lookup!A:B,2,FALSE),B1054)</f>
        <v>GLUCOSE5%_1L</v>
      </c>
      <c r="BJ1054" s="49" t="b">
        <f t="shared" si="16"/>
        <v>1</v>
      </c>
      <c r="BK1054" s="49" t="str">
        <f>tbl_RawData_Report1[[#This Row],[Item ID]]&amp;tbl_RawData_Report1[[#This Row],[Order No.]]</f>
        <v>GLUCOSE5%_1L0000039317</v>
      </c>
      <c r="BL1054"/>
      <c r="BM1054"/>
      <c r="BN1054"/>
    </row>
    <row r="1055" spans="1:66" hidden="1" x14ac:dyDescent="0.25">
      <c r="A1055" s="35" t="s">
        <v>8</v>
      </c>
      <c r="B1055" s="35" t="s">
        <v>904</v>
      </c>
      <c r="C1055" s="35">
        <v>5</v>
      </c>
      <c r="D1055" s="35">
        <v>1</v>
      </c>
      <c r="E1055" s="35">
        <v>1</v>
      </c>
      <c r="F1055" s="35" t="s">
        <v>450</v>
      </c>
      <c r="G1055" s="35" t="s">
        <v>2799</v>
      </c>
      <c r="H1055" s="35" t="s">
        <v>2868</v>
      </c>
      <c r="I1055" s="35" t="s">
        <v>593</v>
      </c>
      <c r="J1055" s="35">
        <v>0</v>
      </c>
      <c r="K1055" s="35" t="s">
        <v>449</v>
      </c>
      <c r="L1055" s="35" t="s">
        <v>2805</v>
      </c>
      <c r="M1055" s="35" t="s">
        <v>396</v>
      </c>
      <c r="N1055" s="35" t="s">
        <v>122</v>
      </c>
      <c r="O1055" s="35" t="s">
        <v>2806</v>
      </c>
      <c r="P1055" s="35" t="s">
        <v>2807</v>
      </c>
      <c r="Q1055" s="35" t="s">
        <v>311</v>
      </c>
      <c r="R1055" s="35" t="s">
        <v>312</v>
      </c>
      <c r="S1055" s="35" t="s">
        <v>313</v>
      </c>
      <c r="T1055" s="35" t="s">
        <v>5085</v>
      </c>
      <c r="U1055" s="35" t="s">
        <v>269</v>
      </c>
      <c r="V1055" s="35">
        <v>0</v>
      </c>
      <c r="W1055" s="35">
        <v>0</v>
      </c>
      <c r="X1055" s="49">
        <v>0</v>
      </c>
      <c r="Y1055" s="60" t="s">
        <v>791</v>
      </c>
      <c r="Z1055" s="49">
        <v>20</v>
      </c>
      <c r="AA1055" s="49">
        <v>0</v>
      </c>
      <c r="AB1055" s="60" t="s">
        <v>637</v>
      </c>
      <c r="AC1055" s="60" t="s">
        <v>1714</v>
      </c>
      <c r="AD1055" s="60" t="s">
        <v>661</v>
      </c>
      <c r="AE1055" s="60" t="s">
        <v>662</v>
      </c>
      <c r="AF1055" s="49">
        <v>2019</v>
      </c>
      <c r="AG1055" s="60" t="s">
        <v>2798</v>
      </c>
      <c r="AH1055" s="60">
        <v>43899</v>
      </c>
      <c r="AI1055" s="60">
        <v>43947</v>
      </c>
      <c r="AJ1055" s="60">
        <v>43899</v>
      </c>
      <c r="AK1055" s="60">
        <v>43904</v>
      </c>
      <c r="AL1055" s="60">
        <v>43947</v>
      </c>
      <c r="AM1055" s="60" t="s">
        <v>566</v>
      </c>
      <c r="AN1055" s="60" t="s">
        <v>2800</v>
      </c>
      <c r="AO1055" s="60" t="s">
        <v>2985</v>
      </c>
      <c r="AP1055" s="49"/>
      <c r="AQ1055" s="60" t="s">
        <v>266</v>
      </c>
      <c r="AR1055" s="60" t="s">
        <v>174</v>
      </c>
      <c r="AS1055" s="60" t="s">
        <v>174</v>
      </c>
      <c r="AT1055" s="49">
        <v>20</v>
      </c>
      <c r="AU1055" s="49">
        <v>1</v>
      </c>
      <c r="AV1055" s="49">
        <v>1</v>
      </c>
      <c r="AW1055" s="60">
        <v>43727</v>
      </c>
      <c r="AX1055" s="60" t="s">
        <v>183</v>
      </c>
      <c r="AY1055" s="60">
        <v>44322.317955752318</v>
      </c>
      <c r="AZ1055" s="60">
        <v>43717</v>
      </c>
      <c r="BA1055" s="60">
        <v>43723</v>
      </c>
      <c r="BB1055" s="60" t="s">
        <v>2984</v>
      </c>
      <c r="BC1055" s="60">
        <v>43727.669328703705</v>
      </c>
      <c r="BD1055" s="60">
        <v>43857</v>
      </c>
      <c r="BE1055" s="60">
        <v>44620</v>
      </c>
      <c r="BF1055" s="49">
        <f>IF(AND(ISBLANK(tbl_RawData_Report1[[#This Row],[REQ_ID]]),tbl_RawData_Report1[[#This Row],[RH Kit?]] = "Y"),1,COUNTIFS(tbl_RawData_Report1[RH Kit?],"Y",tbl_RawData_Report1[REQ_ID],tbl_RawData_Report1[[#This Row],[REQ_ID]]))</f>
        <v>0</v>
      </c>
      <c r="BG1055" s="49">
        <f>COUNTIFS(tbl_RawData_Report1[RH Kit?],"Y",tbl_RawData_Report1[Order No.],tbl_RawData_Report1[[#This Row],[Order No.]])</f>
        <v>0</v>
      </c>
      <c r="BH1055" s="49">
        <f>SUM(tbl_RawData_Report1[[#This Row],[RH Kit Req]:[RH Kit PO]])</f>
        <v>0</v>
      </c>
      <c r="BI1055" s="49" t="str">
        <f>IFERROR(VLOOKUP(B1055,Lookup!A:B,2,FALSE),B1055)</f>
        <v>CALGLUCONATE_100MG</v>
      </c>
      <c r="BJ1055" s="49" t="b">
        <f t="shared" si="16"/>
        <v>1</v>
      </c>
      <c r="BK1055" s="49" t="str">
        <f>tbl_RawData_Report1[[#This Row],[Item ID]]&amp;tbl_RawData_Report1[[#This Row],[Order No.]]</f>
        <v>CALGLUCONATE_100MG0000039317</v>
      </c>
      <c r="BL1055"/>
      <c r="BM1055"/>
      <c r="BN1055"/>
    </row>
    <row r="1056" spans="1:66" hidden="1" x14ac:dyDescent="0.25">
      <c r="A1056" s="35" t="s">
        <v>8</v>
      </c>
      <c r="B1056" s="35" t="s">
        <v>2860</v>
      </c>
      <c r="C1056" s="35">
        <v>3</v>
      </c>
      <c r="D1056" s="35">
        <v>3</v>
      </c>
      <c r="E1056" s="35">
        <v>1</v>
      </c>
      <c r="F1056" s="35" t="s">
        <v>450</v>
      </c>
      <c r="G1056" s="35" t="s">
        <v>2799</v>
      </c>
      <c r="H1056" s="35" t="s">
        <v>852</v>
      </c>
      <c r="I1056" s="35" t="s">
        <v>595</v>
      </c>
      <c r="J1056" s="35">
        <v>0</v>
      </c>
      <c r="K1056" s="35" t="s">
        <v>449</v>
      </c>
      <c r="L1056" s="35" t="s">
        <v>2805</v>
      </c>
      <c r="M1056" s="35" t="s">
        <v>396</v>
      </c>
      <c r="N1056" s="35" t="s">
        <v>122</v>
      </c>
      <c r="O1056" s="35" t="s">
        <v>2806</v>
      </c>
      <c r="P1056" s="35" t="s">
        <v>2807</v>
      </c>
      <c r="Q1056" s="35" t="s">
        <v>311</v>
      </c>
      <c r="R1056" s="35" t="s">
        <v>312</v>
      </c>
      <c r="S1056" s="35" t="s">
        <v>313</v>
      </c>
      <c r="T1056" s="35" t="s">
        <v>5085</v>
      </c>
      <c r="U1056" s="35" t="s">
        <v>269</v>
      </c>
      <c r="V1056" s="35">
        <v>0</v>
      </c>
      <c r="W1056" s="35">
        <v>0</v>
      </c>
      <c r="X1056" s="49">
        <v>0</v>
      </c>
      <c r="Y1056" s="60" t="s">
        <v>2319</v>
      </c>
      <c r="Z1056" s="49">
        <v>1</v>
      </c>
      <c r="AA1056" s="49">
        <v>0</v>
      </c>
      <c r="AB1056" s="60" t="s">
        <v>637</v>
      </c>
      <c r="AC1056" s="60" t="s">
        <v>660</v>
      </c>
      <c r="AD1056" s="60" t="s">
        <v>661</v>
      </c>
      <c r="AE1056" s="60" t="s">
        <v>662</v>
      </c>
      <c r="AF1056" s="49">
        <v>2019</v>
      </c>
      <c r="AG1056" s="60" t="s">
        <v>2798</v>
      </c>
      <c r="AH1056" s="60">
        <v>44403</v>
      </c>
      <c r="AI1056" s="60">
        <v>44439</v>
      </c>
      <c r="AJ1056" s="60"/>
      <c r="AK1056" s="60"/>
      <c r="AL1056" s="60"/>
      <c r="AM1056" s="60" t="s">
        <v>566</v>
      </c>
      <c r="AN1056" s="60" t="s">
        <v>2800</v>
      </c>
      <c r="AO1056" s="60" t="s">
        <v>2952</v>
      </c>
      <c r="AP1056" s="49"/>
      <c r="AQ1056" s="60" t="s">
        <v>349</v>
      </c>
      <c r="AR1056" s="60" t="s">
        <v>174</v>
      </c>
      <c r="AS1056" s="60" t="s">
        <v>174</v>
      </c>
      <c r="AT1056" s="49">
        <v>14</v>
      </c>
      <c r="AU1056" s="49">
        <v>1</v>
      </c>
      <c r="AV1056" s="49">
        <v>1</v>
      </c>
      <c r="AW1056" s="60">
        <v>43727</v>
      </c>
      <c r="AX1056" s="60" t="s">
        <v>183</v>
      </c>
      <c r="AY1056" s="60">
        <v>43727.669328703705</v>
      </c>
      <c r="AZ1056" s="60">
        <v>43717</v>
      </c>
      <c r="BA1056" s="60">
        <v>43723</v>
      </c>
      <c r="BB1056" s="60" t="s">
        <v>2951</v>
      </c>
      <c r="BC1056" s="60">
        <v>43727.669328703705</v>
      </c>
      <c r="BD1056" s="60">
        <v>44403</v>
      </c>
      <c r="BE1056" s="60">
        <v>44620</v>
      </c>
      <c r="BF1056" s="49">
        <f>IF(AND(ISBLANK(tbl_RawData_Report1[[#This Row],[REQ_ID]]),tbl_RawData_Report1[[#This Row],[RH Kit?]] = "Y"),1,COUNTIFS(tbl_RawData_Report1[RH Kit?],"Y",tbl_RawData_Report1[REQ_ID],tbl_RawData_Report1[[#This Row],[REQ_ID]]))</f>
        <v>0</v>
      </c>
      <c r="BG1056" s="49">
        <f>COUNTIFS(tbl_RawData_Report1[RH Kit?],"Y",tbl_RawData_Report1[Order No.],tbl_RawData_Report1[[#This Row],[Order No.]])</f>
        <v>0</v>
      </c>
      <c r="BH1056" s="49">
        <f>SUM(tbl_RawData_Report1[[#This Row],[RH Kit Req]:[RH Kit PO]])</f>
        <v>0</v>
      </c>
      <c r="BI1056" s="49" t="str">
        <f>IFERROR(VLOOKUP(B1056,Lookup!A:B,2,FALSE),B1056)</f>
        <v>TETRCYCLINEHCL1%_1</v>
      </c>
      <c r="BJ1056" s="49" t="b">
        <f t="shared" si="16"/>
        <v>1</v>
      </c>
      <c r="BK1056" s="49" t="str">
        <f>tbl_RawData_Report1[[#This Row],[Item ID]]&amp;tbl_RawData_Report1[[#This Row],[Order No.]]</f>
        <v>TETRCYCLINEHCL1%_10000039317</v>
      </c>
      <c r="BL1056"/>
      <c r="BM1056"/>
      <c r="BN1056"/>
    </row>
    <row r="1057" spans="1:66" hidden="1" x14ac:dyDescent="0.25">
      <c r="A1057" s="35" t="s">
        <v>8</v>
      </c>
      <c r="B1057" s="35" t="s">
        <v>904</v>
      </c>
      <c r="C1057" s="35">
        <v>5</v>
      </c>
      <c r="D1057" s="35">
        <v>1</v>
      </c>
      <c r="E1057" s="35">
        <v>2</v>
      </c>
      <c r="F1057" s="35" t="s">
        <v>450</v>
      </c>
      <c r="G1057" s="35" t="s">
        <v>2799</v>
      </c>
      <c r="H1057" s="35" t="s">
        <v>2868</v>
      </c>
      <c r="I1057" s="35" t="s">
        <v>593</v>
      </c>
      <c r="J1057" s="35">
        <v>194</v>
      </c>
      <c r="K1057" s="35" t="s">
        <v>449</v>
      </c>
      <c r="L1057" s="35" t="s">
        <v>2805</v>
      </c>
      <c r="M1057" s="35" t="s">
        <v>396</v>
      </c>
      <c r="N1057" s="35" t="s">
        <v>122</v>
      </c>
      <c r="O1057" s="35" t="s">
        <v>2806</v>
      </c>
      <c r="P1057" s="35" t="s">
        <v>2807</v>
      </c>
      <c r="Q1057" s="35" t="s">
        <v>311</v>
      </c>
      <c r="R1057" s="35" t="s">
        <v>312</v>
      </c>
      <c r="S1057" s="35" t="s">
        <v>313</v>
      </c>
      <c r="T1057" s="35" t="s">
        <v>5085</v>
      </c>
      <c r="U1057" s="35" t="s">
        <v>269</v>
      </c>
      <c r="V1057" s="35">
        <v>0</v>
      </c>
      <c r="W1057" s="35">
        <v>0</v>
      </c>
      <c r="X1057" s="49">
        <v>40</v>
      </c>
      <c r="Y1057" s="60" t="s">
        <v>791</v>
      </c>
      <c r="Z1057" s="49">
        <v>20</v>
      </c>
      <c r="AA1057" s="49">
        <v>800</v>
      </c>
      <c r="AB1057" s="60" t="s">
        <v>637</v>
      </c>
      <c r="AC1057" s="60" t="s">
        <v>1714</v>
      </c>
      <c r="AD1057" s="60" t="s">
        <v>661</v>
      </c>
      <c r="AE1057" s="60" t="s">
        <v>662</v>
      </c>
      <c r="AF1057" s="49">
        <v>2019</v>
      </c>
      <c r="AG1057" s="60" t="s">
        <v>2798</v>
      </c>
      <c r="AH1057" s="60">
        <v>43899</v>
      </c>
      <c r="AI1057" s="60">
        <v>43947</v>
      </c>
      <c r="AJ1057" s="60">
        <v>43899</v>
      </c>
      <c r="AK1057" s="60">
        <v>43904</v>
      </c>
      <c r="AL1057" s="60">
        <v>43947</v>
      </c>
      <c r="AM1057" s="60" t="s">
        <v>566</v>
      </c>
      <c r="AN1057" s="60" t="s">
        <v>2800</v>
      </c>
      <c r="AO1057" s="60" t="s">
        <v>2983</v>
      </c>
      <c r="AP1057" s="49"/>
      <c r="AQ1057" s="60" t="s">
        <v>266</v>
      </c>
      <c r="AR1057" s="60" t="s">
        <v>174</v>
      </c>
      <c r="AS1057" s="60" t="s">
        <v>174</v>
      </c>
      <c r="AT1057" s="49">
        <v>20</v>
      </c>
      <c r="AU1057" s="49">
        <v>1</v>
      </c>
      <c r="AV1057" s="49">
        <v>1</v>
      </c>
      <c r="AW1057" s="60">
        <v>43727</v>
      </c>
      <c r="AX1057" s="60" t="s">
        <v>183</v>
      </c>
      <c r="AY1057" s="60">
        <v>44322.317955752318</v>
      </c>
      <c r="AZ1057" s="60">
        <v>43717</v>
      </c>
      <c r="BA1057" s="60">
        <v>43723</v>
      </c>
      <c r="BB1057" s="60" t="s">
        <v>2984</v>
      </c>
      <c r="BC1057" s="60">
        <v>43727.669328703705</v>
      </c>
      <c r="BD1057" s="60">
        <v>43857</v>
      </c>
      <c r="BE1057" s="60">
        <v>44620</v>
      </c>
      <c r="BF1057" s="49">
        <f>IF(AND(ISBLANK(tbl_RawData_Report1[[#This Row],[REQ_ID]]),tbl_RawData_Report1[[#This Row],[RH Kit?]] = "Y"),1,COUNTIFS(tbl_RawData_Report1[RH Kit?],"Y",tbl_RawData_Report1[REQ_ID],tbl_RawData_Report1[[#This Row],[REQ_ID]]))</f>
        <v>0</v>
      </c>
      <c r="BG1057" s="49">
        <f>COUNTIFS(tbl_RawData_Report1[RH Kit?],"Y",tbl_RawData_Report1[Order No.],tbl_RawData_Report1[[#This Row],[Order No.]])</f>
        <v>0</v>
      </c>
      <c r="BH1057" s="49">
        <f>SUM(tbl_RawData_Report1[[#This Row],[RH Kit Req]:[RH Kit PO]])</f>
        <v>0</v>
      </c>
      <c r="BI1057" s="49" t="str">
        <f>IFERROR(VLOOKUP(B1057,Lookup!A:B,2,FALSE),B1057)</f>
        <v>CALGLUCONATE_100MG</v>
      </c>
      <c r="BJ1057" s="49" t="b">
        <f t="shared" si="16"/>
        <v>1</v>
      </c>
      <c r="BK1057" s="49" t="str">
        <f>tbl_RawData_Report1[[#This Row],[Item ID]]&amp;tbl_RawData_Report1[[#This Row],[Order No.]]</f>
        <v>CALGLUCONATE_100MG0000039317</v>
      </c>
      <c r="BL1057"/>
      <c r="BM1057"/>
      <c r="BN1057"/>
    </row>
    <row r="1058" spans="1:66" hidden="1" x14ac:dyDescent="0.25">
      <c r="A1058" s="35" t="s">
        <v>8</v>
      </c>
      <c r="B1058" s="35" t="s">
        <v>2876</v>
      </c>
      <c r="C1058" s="35">
        <v>1</v>
      </c>
      <c r="D1058" s="35">
        <v>5</v>
      </c>
      <c r="E1058" s="35">
        <v>3</v>
      </c>
      <c r="F1058" s="35" t="s">
        <v>450</v>
      </c>
      <c r="G1058" s="35" t="s">
        <v>2799</v>
      </c>
      <c r="H1058" s="35" t="s">
        <v>949</v>
      </c>
      <c r="I1058" s="35" t="s">
        <v>595</v>
      </c>
      <c r="J1058" s="35">
        <v>6200</v>
      </c>
      <c r="K1058" s="35" t="s">
        <v>449</v>
      </c>
      <c r="L1058" s="35" t="s">
        <v>2805</v>
      </c>
      <c r="M1058" s="35" t="s">
        <v>396</v>
      </c>
      <c r="N1058" s="35" t="s">
        <v>122</v>
      </c>
      <c r="O1058" s="35" t="s">
        <v>2806</v>
      </c>
      <c r="P1058" s="35" t="s">
        <v>2807</v>
      </c>
      <c r="Q1058" s="35" t="s">
        <v>311</v>
      </c>
      <c r="R1058" s="35" t="s">
        <v>312</v>
      </c>
      <c r="S1058" s="35" t="s">
        <v>313</v>
      </c>
      <c r="T1058" s="35" t="s">
        <v>5085</v>
      </c>
      <c r="U1058" s="35" t="s">
        <v>269</v>
      </c>
      <c r="V1058" s="35">
        <v>0</v>
      </c>
      <c r="W1058" s="35">
        <v>0</v>
      </c>
      <c r="X1058" s="49">
        <v>4000</v>
      </c>
      <c r="Y1058" s="60" t="s">
        <v>655</v>
      </c>
      <c r="Z1058" s="49">
        <v>10</v>
      </c>
      <c r="AA1058" s="49">
        <v>40000</v>
      </c>
      <c r="AB1058" s="60" t="s">
        <v>637</v>
      </c>
      <c r="AC1058" s="60" t="s">
        <v>660</v>
      </c>
      <c r="AD1058" s="60" t="s">
        <v>661</v>
      </c>
      <c r="AE1058" s="60" t="s">
        <v>662</v>
      </c>
      <c r="AF1058" s="49">
        <v>2019</v>
      </c>
      <c r="AG1058" s="60" t="s">
        <v>2798</v>
      </c>
      <c r="AH1058" s="60">
        <v>44403</v>
      </c>
      <c r="AI1058" s="60">
        <v>44439</v>
      </c>
      <c r="AJ1058" s="60"/>
      <c r="AK1058" s="60"/>
      <c r="AL1058" s="60"/>
      <c r="AM1058" s="60" t="s">
        <v>566</v>
      </c>
      <c r="AN1058" s="60" t="s">
        <v>2800</v>
      </c>
      <c r="AO1058" s="60" t="s">
        <v>5185</v>
      </c>
      <c r="AP1058" s="49"/>
      <c r="AQ1058" s="60" t="s">
        <v>349</v>
      </c>
      <c r="AR1058" s="60" t="s">
        <v>174</v>
      </c>
      <c r="AS1058" s="60" t="s">
        <v>174</v>
      </c>
      <c r="AT1058" s="49">
        <v>11</v>
      </c>
      <c r="AU1058" s="49">
        <v>1</v>
      </c>
      <c r="AV1058" s="49">
        <v>1</v>
      </c>
      <c r="AW1058" s="60">
        <v>43727</v>
      </c>
      <c r="AX1058" s="60" t="s">
        <v>183</v>
      </c>
      <c r="AY1058" s="60">
        <v>43727.669328703705</v>
      </c>
      <c r="AZ1058" s="60">
        <v>43717</v>
      </c>
      <c r="BA1058" s="60">
        <v>43723</v>
      </c>
      <c r="BB1058" s="60" t="s">
        <v>2884</v>
      </c>
      <c r="BC1058" s="60">
        <v>43727.669328703705</v>
      </c>
      <c r="BD1058" s="60">
        <v>44403</v>
      </c>
      <c r="BE1058" s="60">
        <v>44620</v>
      </c>
      <c r="BF1058" s="49">
        <f>IF(AND(ISBLANK(tbl_RawData_Report1[[#This Row],[REQ_ID]]),tbl_RawData_Report1[[#This Row],[RH Kit?]] = "Y"),1,COUNTIFS(tbl_RawData_Report1[RH Kit?],"Y",tbl_RawData_Report1[REQ_ID],tbl_RawData_Report1[[#This Row],[REQ_ID]]))</f>
        <v>0</v>
      </c>
      <c r="BG1058" s="49">
        <f>COUNTIFS(tbl_RawData_Report1[RH Kit?],"Y",tbl_RawData_Report1[Order No.],tbl_RawData_Report1[[#This Row],[Order No.]])</f>
        <v>0</v>
      </c>
      <c r="BH1058" s="49">
        <f>SUM(tbl_RawData_Report1[[#This Row],[RH Kit Req]:[RH Kit PO]])</f>
        <v>0</v>
      </c>
      <c r="BI1058" s="49" t="str">
        <f>IFERROR(VLOOKUP(B1058,Lookup!A:B,2,FALSE),B1058)</f>
        <v>CEFIXIME200MG_P10</v>
      </c>
      <c r="BJ1058" s="49" t="b">
        <f t="shared" si="16"/>
        <v>1</v>
      </c>
      <c r="BK1058" s="49" t="str">
        <f>tbl_RawData_Report1[[#This Row],[Item ID]]&amp;tbl_RawData_Report1[[#This Row],[Order No.]]</f>
        <v>CEFIXIME200MG_P100000039317</v>
      </c>
      <c r="BL1058"/>
      <c r="BM1058"/>
      <c r="BN1058"/>
    </row>
    <row r="1059" spans="1:66" hidden="1" x14ac:dyDescent="0.25">
      <c r="A1059" s="35" t="s">
        <v>8</v>
      </c>
      <c r="B1059" s="35" t="s">
        <v>2632</v>
      </c>
      <c r="C1059" s="35">
        <v>9</v>
      </c>
      <c r="D1059" s="35">
        <v>4</v>
      </c>
      <c r="E1059" s="35">
        <v>2</v>
      </c>
      <c r="F1059" s="35" t="s">
        <v>450</v>
      </c>
      <c r="G1059" s="35" t="s">
        <v>2799</v>
      </c>
      <c r="H1059" s="35" t="s">
        <v>712</v>
      </c>
      <c r="I1059" s="35" t="s">
        <v>595</v>
      </c>
      <c r="J1059" s="35">
        <v>0</v>
      </c>
      <c r="K1059" s="35" t="s">
        <v>449</v>
      </c>
      <c r="L1059" s="35" t="s">
        <v>2805</v>
      </c>
      <c r="M1059" s="35" t="s">
        <v>396</v>
      </c>
      <c r="N1059" s="35" t="s">
        <v>122</v>
      </c>
      <c r="O1059" s="35" t="s">
        <v>2806</v>
      </c>
      <c r="P1059" s="35" t="s">
        <v>2807</v>
      </c>
      <c r="Q1059" s="35" t="s">
        <v>311</v>
      </c>
      <c r="R1059" s="35" t="s">
        <v>312</v>
      </c>
      <c r="S1059" s="35" t="s">
        <v>313</v>
      </c>
      <c r="T1059" s="35" t="s">
        <v>5085</v>
      </c>
      <c r="U1059" s="35" t="s">
        <v>269</v>
      </c>
      <c r="V1059" s="35">
        <v>0</v>
      </c>
      <c r="W1059" s="35">
        <v>0</v>
      </c>
      <c r="X1059" s="49">
        <v>0</v>
      </c>
      <c r="Y1059" s="60" t="s">
        <v>860</v>
      </c>
      <c r="Z1059" s="49">
        <v>4</v>
      </c>
      <c r="AA1059" s="49">
        <v>0</v>
      </c>
      <c r="AB1059" s="60" t="s">
        <v>637</v>
      </c>
      <c r="AC1059" s="60" t="s">
        <v>715</v>
      </c>
      <c r="AD1059" s="60" t="s">
        <v>661</v>
      </c>
      <c r="AE1059" s="60" t="s">
        <v>662</v>
      </c>
      <c r="AF1059" s="49">
        <v>2019</v>
      </c>
      <c r="AG1059" s="60" t="s">
        <v>2798</v>
      </c>
      <c r="AH1059" s="60">
        <v>44340</v>
      </c>
      <c r="AI1059" s="60">
        <v>44377</v>
      </c>
      <c r="AJ1059" s="60"/>
      <c r="AK1059" s="60"/>
      <c r="AL1059" s="60"/>
      <c r="AM1059" s="60" t="s">
        <v>566</v>
      </c>
      <c r="AN1059" s="60" t="s">
        <v>2800</v>
      </c>
      <c r="AO1059" s="60" t="s">
        <v>3000</v>
      </c>
      <c r="AP1059" s="49"/>
      <c r="AQ1059" s="60" t="s">
        <v>349</v>
      </c>
      <c r="AR1059" s="60" t="s">
        <v>174</v>
      </c>
      <c r="AS1059" s="60" t="s">
        <v>174</v>
      </c>
      <c r="AT1059" s="49">
        <v>24</v>
      </c>
      <c r="AU1059" s="49">
        <v>1</v>
      </c>
      <c r="AV1059" s="49">
        <v>1</v>
      </c>
      <c r="AW1059" s="60">
        <v>43727</v>
      </c>
      <c r="AX1059" s="60" t="s">
        <v>183</v>
      </c>
      <c r="AY1059" s="60">
        <v>43727.669328703705</v>
      </c>
      <c r="AZ1059" s="60">
        <v>43717</v>
      </c>
      <c r="BA1059" s="60">
        <v>43723</v>
      </c>
      <c r="BB1059" s="60" t="s">
        <v>2999</v>
      </c>
      <c r="BC1059" s="60">
        <v>43727.669328703705</v>
      </c>
      <c r="BD1059" s="60">
        <v>44316</v>
      </c>
      <c r="BE1059" s="60">
        <v>44620</v>
      </c>
      <c r="BF1059" s="49">
        <f>IF(AND(ISBLANK(tbl_RawData_Report1[[#This Row],[REQ_ID]]),tbl_RawData_Report1[[#This Row],[RH Kit?]] = "Y"),1,COUNTIFS(tbl_RawData_Report1[RH Kit?],"Y",tbl_RawData_Report1[REQ_ID],tbl_RawData_Report1[[#This Row],[REQ_ID]]))</f>
        <v>0</v>
      </c>
      <c r="BG1059" s="49">
        <f>COUNTIFS(tbl_RawData_Report1[RH Kit?],"Y",tbl_RawData_Report1[Order No.],tbl_RawData_Report1[[#This Row],[Order No.]])</f>
        <v>0</v>
      </c>
      <c r="BH1059" s="49">
        <f>SUM(tbl_RawData_Report1[[#This Row],[RH Kit Req]:[RH Kit PO]])</f>
        <v>0</v>
      </c>
      <c r="BI1059" s="49" t="str">
        <f>IFERROR(VLOOKUP(B1059,Lookup!A:B,2,FALSE),B1059)</f>
        <v>MISOPROSTOL200MG_4</v>
      </c>
      <c r="BJ1059" s="49" t="b">
        <f t="shared" si="16"/>
        <v>1</v>
      </c>
      <c r="BK1059" s="49" t="str">
        <f>tbl_RawData_Report1[[#This Row],[Item ID]]&amp;tbl_RawData_Report1[[#This Row],[Order No.]]</f>
        <v>MISOPROSTOL200MG_40000039317</v>
      </c>
      <c r="BL1059"/>
      <c r="BM1059"/>
      <c r="BN1059"/>
    </row>
    <row r="1060" spans="1:66" hidden="1" x14ac:dyDescent="0.25">
      <c r="A1060" s="35" t="s">
        <v>8</v>
      </c>
      <c r="B1060" s="35" t="s">
        <v>5186</v>
      </c>
      <c r="C1060" s="35">
        <v>20</v>
      </c>
      <c r="D1060" s="35">
        <v>1</v>
      </c>
      <c r="E1060" s="35">
        <v>1</v>
      </c>
      <c r="F1060" s="35" t="s">
        <v>450</v>
      </c>
      <c r="G1060" s="35" t="s">
        <v>2799</v>
      </c>
      <c r="H1060" s="35" t="s">
        <v>5187</v>
      </c>
      <c r="I1060" s="35" t="s">
        <v>595</v>
      </c>
      <c r="J1060" s="35">
        <v>0</v>
      </c>
      <c r="K1060" s="35" t="s">
        <v>449</v>
      </c>
      <c r="L1060" s="35" t="s">
        <v>2805</v>
      </c>
      <c r="M1060" s="35" t="s">
        <v>396</v>
      </c>
      <c r="N1060" s="35" t="s">
        <v>122</v>
      </c>
      <c r="O1060" s="35" t="s">
        <v>2806</v>
      </c>
      <c r="P1060" s="35" t="s">
        <v>2807</v>
      </c>
      <c r="Q1060" s="35" t="s">
        <v>311</v>
      </c>
      <c r="R1060" s="35" t="s">
        <v>312</v>
      </c>
      <c r="S1060" s="35" t="s">
        <v>313</v>
      </c>
      <c r="T1060" s="35" t="s">
        <v>5085</v>
      </c>
      <c r="U1060" s="35" t="s">
        <v>276</v>
      </c>
      <c r="V1060" s="35">
        <v>0</v>
      </c>
      <c r="W1060" s="35">
        <v>0</v>
      </c>
      <c r="X1060" s="49">
        <v>0</v>
      </c>
      <c r="Y1060" s="60" t="s">
        <v>5190</v>
      </c>
      <c r="Z1060" s="49">
        <v>7</v>
      </c>
      <c r="AA1060" s="49">
        <v>0</v>
      </c>
      <c r="AB1060" s="60" t="s">
        <v>637</v>
      </c>
      <c r="AC1060" s="60" t="s">
        <v>816</v>
      </c>
      <c r="AD1060" s="60" t="s">
        <v>661</v>
      </c>
      <c r="AE1060" s="60" t="s">
        <v>662</v>
      </c>
      <c r="AF1060" s="49">
        <v>2019</v>
      </c>
      <c r="AG1060" s="60" t="s">
        <v>5163</v>
      </c>
      <c r="AH1060" s="60"/>
      <c r="AI1060" s="60"/>
      <c r="AJ1060" s="60"/>
      <c r="AK1060" s="60"/>
      <c r="AL1060" s="60"/>
      <c r="AM1060" s="60" t="s">
        <v>566</v>
      </c>
      <c r="AN1060" s="60" t="s">
        <v>2800</v>
      </c>
      <c r="AO1060" s="60" t="s">
        <v>5188</v>
      </c>
      <c r="AP1060" s="49"/>
      <c r="AQ1060" s="60" t="s">
        <v>349</v>
      </c>
      <c r="AR1060" s="60" t="s">
        <v>174</v>
      </c>
      <c r="AS1060" s="60" t="s">
        <v>174</v>
      </c>
      <c r="AT1060" s="49">
        <v>13</v>
      </c>
      <c r="AU1060" s="49">
        <v>1</v>
      </c>
      <c r="AV1060" s="49">
        <v>1</v>
      </c>
      <c r="AW1060" s="60">
        <v>43727</v>
      </c>
      <c r="AX1060" s="60" t="s">
        <v>183</v>
      </c>
      <c r="AY1060" s="60">
        <v>43727.669328703705</v>
      </c>
      <c r="AZ1060" s="60">
        <v>44081</v>
      </c>
      <c r="BA1060" s="60">
        <v>44084</v>
      </c>
      <c r="BB1060" s="60" t="s">
        <v>5189</v>
      </c>
      <c r="BC1060" s="60">
        <v>43727.669328703705</v>
      </c>
      <c r="BD1060" s="60">
        <v>44403</v>
      </c>
      <c r="BE1060" s="60">
        <v>44620</v>
      </c>
      <c r="BF1060" s="49">
        <f>IF(AND(ISBLANK(tbl_RawData_Report1[[#This Row],[REQ_ID]]),tbl_RawData_Report1[[#This Row],[RH Kit?]] = "Y"),1,COUNTIFS(tbl_RawData_Report1[RH Kit?],"Y",tbl_RawData_Report1[REQ_ID],tbl_RawData_Report1[[#This Row],[REQ_ID]]))</f>
        <v>0</v>
      </c>
      <c r="BG1060" s="49">
        <f>COUNTIFS(tbl_RawData_Report1[RH Kit?],"Y",tbl_RawData_Report1[Order No.],tbl_RawData_Report1[[#This Row],[Order No.]])</f>
        <v>0</v>
      </c>
      <c r="BH1060" s="49">
        <f>SUM(tbl_RawData_Report1[[#This Row],[RH Kit Req]:[RH Kit PO]])</f>
        <v>0</v>
      </c>
      <c r="BI1060" s="49" t="str">
        <f>IFERROR(VLOOKUP(B1060,Lookup!A:B,2,FALSE),B1060)</f>
        <v>CHLORHEX7.1%_GEL_S</v>
      </c>
      <c r="BJ1060" s="49" t="b">
        <f t="shared" si="16"/>
        <v>1</v>
      </c>
      <c r="BK1060" s="49" t="str">
        <f>tbl_RawData_Report1[[#This Row],[Item ID]]&amp;tbl_RawData_Report1[[#This Row],[Order No.]]</f>
        <v>CHLORHEX7.1%_GEL_S0000039317</v>
      </c>
      <c r="BL1060"/>
      <c r="BM1060"/>
      <c r="BN1060"/>
    </row>
    <row r="1061" spans="1:66" hidden="1" x14ac:dyDescent="0.25">
      <c r="A1061" s="35" t="s">
        <v>8</v>
      </c>
      <c r="B1061" s="35" t="s">
        <v>2801</v>
      </c>
      <c r="C1061" s="35">
        <v>2</v>
      </c>
      <c r="D1061" s="35">
        <v>1</v>
      </c>
      <c r="E1061" s="35">
        <v>1</v>
      </c>
      <c r="F1061" s="35" t="s">
        <v>450</v>
      </c>
      <c r="G1061" s="35" t="s">
        <v>2799</v>
      </c>
      <c r="H1061" s="35" t="s">
        <v>2802</v>
      </c>
      <c r="I1061" s="35" t="s">
        <v>593</v>
      </c>
      <c r="J1061" s="35">
        <v>0</v>
      </c>
      <c r="K1061" s="35" t="s">
        <v>449</v>
      </c>
      <c r="L1061" s="35" t="s">
        <v>2805</v>
      </c>
      <c r="M1061" s="35" t="s">
        <v>396</v>
      </c>
      <c r="N1061" s="35" t="s">
        <v>122</v>
      </c>
      <c r="O1061" s="35" t="s">
        <v>2806</v>
      </c>
      <c r="P1061" s="35" t="s">
        <v>2807</v>
      </c>
      <c r="Q1061" s="35" t="s">
        <v>311</v>
      </c>
      <c r="R1061" s="35" t="s">
        <v>312</v>
      </c>
      <c r="S1061" s="35" t="s">
        <v>313</v>
      </c>
      <c r="T1061" s="35" t="s">
        <v>5085</v>
      </c>
      <c r="U1061" s="35" t="s">
        <v>269</v>
      </c>
      <c r="V1061" s="35">
        <v>0</v>
      </c>
      <c r="W1061" s="35">
        <v>0</v>
      </c>
      <c r="X1061" s="49">
        <v>0</v>
      </c>
      <c r="Y1061" s="60" t="s">
        <v>341</v>
      </c>
      <c r="Z1061" s="49">
        <v>100</v>
      </c>
      <c r="AA1061" s="49">
        <v>0</v>
      </c>
      <c r="AB1061" s="60" t="s">
        <v>637</v>
      </c>
      <c r="AC1061" s="60" t="s">
        <v>660</v>
      </c>
      <c r="AD1061" s="60" t="s">
        <v>661</v>
      </c>
      <c r="AE1061" s="60" t="s">
        <v>662</v>
      </c>
      <c r="AF1061" s="49">
        <v>2019</v>
      </c>
      <c r="AG1061" s="60" t="s">
        <v>2798</v>
      </c>
      <c r="AH1061" s="60">
        <v>43899</v>
      </c>
      <c r="AI1061" s="60">
        <v>43947</v>
      </c>
      <c r="AJ1061" s="60">
        <v>43899</v>
      </c>
      <c r="AK1061" s="60">
        <v>43904</v>
      </c>
      <c r="AL1061" s="60">
        <v>43947</v>
      </c>
      <c r="AM1061" s="60" t="s">
        <v>566</v>
      </c>
      <c r="AN1061" s="60" t="s">
        <v>2800</v>
      </c>
      <c r="AO1061" s="60" t="s">
        <v>2949</v>
      </c>
      <c r="AP1061" s="49"/>
      <c r="AQ1061" s="60" t="s">
        <v>266</v>
      </c>
      <c r="AR1061" s="60" t="s">
        <v>174</v>
      </c>
      <c r="AS1061" s="60" t="s">
        <v>174</v>
      </c>
      <c r="AT1061" s="49">
        <v>13</v>
      </c>
      <c r="AU1061" s="49">
        <v>1</v>
      </c>
      <c r="AV1061" s="49">
        <v>1</v>
      </c>
      <c r="AW1061" s="60">
        <v>43727</v>
      </c>
      <c r="AX1061" s="60" t="s">
        <v>183</v>
      </c>
      <c r="AY1061" s="60">
        <v>44322.317955752318</v>
      </c>
      <c r="AZ1061" s="60">
        <v>43717</v>
      </c>
      <c r="BA1061" s="60">
        <v>43723</v>
      </c>
      <c r="BB1061" s="60" t="s">
        <v>2921</v>
      </c>
      <c r="BC1061" s="60">
        <v>43727.669328703705</v>
      </c>
      <c r="BD1061" s="60">
        <v>43857</v>
      </c>
      <c r="BE1061" s="60">
        <v>44620</v>
      </c>
      <c r="BF1061" s="49">
        <f>IF(AND(ISBLANK(tbl_RawData_Report1[[#This Row],[REQ_ID]]),tbl_RawData_Report1[[#This Row],[RH Kit?]] = "Y"),1,COUNTIFS(tbl_RawData_Report1[RH Kit?],"Y",tbl_RawData_Report1[REQ_ID],tbl_RawData_Report1[[#This Row],[REQ_ID]]))</f>
        <v>0</v>
      </c>
      <c r="BG1061" s="49">
        <f>COUNTIFS(tbl_RawData_Report1[RH Kit?],"Y",tbl_RawData_Report1[Order No.],tbl_RawData_Report1[[#This Row],[Order No.]])</f>
        <v>0</v>
      </c>
      <c r="BH1061" s="49">
        <f>SUM(tbl_RawData_Report1[[#This Row],[RH Kit Req]:[RH Kit PO]])</f>
        <v>0</v>
      </c>
      <c r="BI1061" s="49" t="str">
        <f>IFERROR(VLOOKUP(B1061,Lookup!A:B,2,FALSE),B1061)</f>
        <v>DOXYCYCLN100MG_100</v>
      </c>
      <c r="BJ1061" s="49" t="b">
        <f t="shared" si="16"/>
        <v>1</v>
      </c>
      <c r="BK1061" s="49" t="str">
        <f>tbl_RawData_Report1[[#This Row],[Item ID]]&amp;tbl_RawData_Report1[[#This Row],[Order No.]]</f>
        <v>DOXYCYCLN100MG_1000000039317</v>
      </c>
      <c r="BL1061"/>
      <c r="BM1061"/>
      <c r="BN1061"/>
    </row>
    <row r="1062" spans="1:66" hidden="1" x14ac:dyDescent="0.25">
      <c r="A1062" s="35" t="s">
        <v>8</v>
      </c>
      <c r="B1062" s="35" t="s">
        <v>2632</v>
      </c>
      <c r="C1062" s="35">
        <v>9</v>
      </c>
      <c r="D1062" s="35">
        <v>5</v>
      </c>
      <c r="E1062" s="35">
        <v>1</v>
      </c>
      <c r="F1062" s="35" t="s">
        <v>450</v>
      </c>
      <c r="G1062" s="35" t="s">
        <v>2799</v>
      </c>
      <c r="H1062" s="35" t="s">
        <v>712</v>
      </c>
      <c r="I1062" s="35" t="s">
        <v>595</v>
      </c>
      <c r="J1062" s="35">
        <v>0</v>
      </c>
      <c r="K1062" s="35" t="s">
        <v>449</v>
      </c>
      <c r="L1062" s="35" t="s">
        <v>2805</v>
      </c>
      <c r="M1062" s="35" t="s">
        <v>396</v>
      </c>
      <c r="N1062" s="35" t="s">
        <v>122</v>
      </c>
      <c r="O1062" s="35" t="s">
        <v>2806</v>
      </c>
      <c r="P1062" s="35" t="s">
        <v>2807</v>
      </c>
      <c r="Q1062" s="35" t="s">
        <v>311</v>
      </c>
      <c r="R1062" s="35" t="s">
        <v>312</v>
      </c>
      <c r="S1062" s="35" t="s">
        <v>313</v>
      </c>
      <c r="T1062" s="35" t="s">
        <v>5085</v>
      </c>
      <c r="U1062" s="35" t="s">
        <v>269</v>
      </c>
      <c r="V1062" s="35">
        <v>0</v>
      </c>
      <c r="W1062" s="35">
        <v>0</v>
      </c>
      <c r="X1062" s="49">
        <v>0</v>
      </c>
      <c r="Y1062" s="60" t="s">
        <v>860</v>
      </c>
      <c r="Z1062" s="49">
        <v>4</v>
      </c>
      <c r="AA1062" s="49">
        <v>0</v>
      </c>
      <c r="AB1062" s="60" t="s">
        <v>637</v>
      </c>
      <c r="AC1062" s="60" t="s">
        <v>715</v>
      </c>
      <c r="AD1062" s="60" t="s">
        <v>661</v>
      </c>
      <c r="AE1062" s="60" t="s">
        <v>662</v>
      </c>
      <c r="AF1062" s="49">
        <v>2019</v>
      </c>
      <c r="AG1062" s="60" t="s">
        <v>2798</v>
      </c>
      <c r="AH1062" s="60">
        <v>44340</v>
      </c>
      <c r="AI1062" s="60">
        <v>44377</v>
      </c>
      <c r="AJ1062" s="60"/>
      <c r="AK1062" s="60"/>
      <c r="AL1062" s="60"/>
      <c r="AM1062" s="60" t="s">
        <v>566</v>
      </c>
      <c r="AN1062" s="60" t="s">
        <v>2800</v>
      </c>
      <c r="AO1062" s="60" t="s">
        <v>3233</v>
      </c>
      <c r="AP1062" s="49"/>
      <c r="AQ1062" s="60" t="s">
        <v>349</v>
      </c>
      <c r="AR1062" s="60" t="s">
        <v>174</v>
      </c>
      <c r="AS1062" s="60" t="s">
        <v>174</v>
      </c>
      <c r="AT1062" s="49">
        <v>24</v>
      </c>
      <c r="AU1062" s="49">
        <v>1</v>
      </c>
      <c r="AV1062" s="49">
        <v>1</v>
      </c>
      <c r="AW1062" s="60">
        <v>43727</v>
      </c>
      <c r="AX1062" s="60" t="s">
        <v>183</v>
      </c>
      <c r="AY1062" s="60">
        <v>43727.669328703705</v>
      </c>
      <c r="AZ1062" s="60">
        <v>43717</v>
      </c>
      <c r="BA1062" s="60">
        <v>43723</v>
      </c>
      <c r="BB1062" s="60" t="s">
        <v>3234</v>
      </c>
      <c r="BC1062" s="60">
        <v>43727.669328703705</v>
      </c>
      <c r="BD1062" s="60">
        <v>44316</v>
      </c>
      <c r="BE1062" s="60">
        <v>44620</v>
      </c>
      <c r="BF1062" s="49">
        <f>IF(AND(ISBLANK(tbl_RawData_Report1[[#This Row],[REQ_ID]]),tbl_RawData_Report1[[#This Row],[RH Kit?]] = "Y"),1,COUNTIFS(tbl_RawData_Report1[RH Kit?],"Y",tbl_RawData_Report1[REQ_ID],tbl_RawData_Report1[[#This Row],[REQ_ID]]))</f>
        <v>0</v>
      </c>
      <c r="BG1062" s="49">
        <f>COUNTIFS(tbl_RawData_Report1[RH Kit?],"Y",tbl_RawData_Report1[Order No.],tbl_RawData_Report1[[#This Row],[Order No.]])</f>
        <v>0</v>
      </c>
      <c r="BH1062" s="49">
        <f>SUM(tbl_RawData_Report1[[#This Row],[RH Kit Req]:[RH Kit PO]])</f>
        <v>0</v>
      </c>
      <c r="BI1062" s="49" t="str">
        <f>IFERROR(VLOOKUP(B1062,Lookup!A:B,2,FALSE),B1062)</f>
        <v>MISOPROSTOL200MG_4</v>
      </c>
      <c r="BJ1062" s="49" t="b">
        <f t="shared" si="16"/>
        <v>1</v>
      </c>
      <c r="BK1062" s="49" t="str">
        <f>tbl_RawData_Report1[[#This Row],[Item ID]]&amp;tbl_RawData_Report1[[#This Row],[Order No.]]</f>
        <v>MISOPROSTOL200MG_40000039317</v>
      </c>
      <c r="BL1062"/>
      <c r="BM1062"/>
      <c r="BN1062"/>
    </row>
    <row r="1063" spans="1:66" hidden="1" x14ac:dyDescent="0.25">
      <c r="A1063" s="35" t="s">
        <v>8</v>
      </c>
      <c r="B1063" s="35" t="s">
        <v>876</v>
      </c>
      <c r="C1063" s="35">
        <v>10</v>
      </c>
      <c r="D1063" s="35">
        <v>2</v>
      </c>
      <c r="E1063" s="35">
        <v>1</v>
      </c>
      <c r="F1063" s="35" t="s">
        <v>450</v>
      </c>
      <c r="G1063" s="35" t="s">
        <v>2799</v>
      </c>
      <c r="H1063" s="35" t="s">
        <v>3030</v>
      </c>
      <c r="I1063" s="35" t="s">
        <v>593</v>
      </c>
      <c r="J1063" s="35">
        <v>0</v>
      </c>
      <c r="K1063" s="35" t="s">
        <v>449</v>
      </c>
      <c r="L1063" s="35" t="s">
        <v>2805</v>
      </c>
      <c r="M1063" s="35" t="s">
        <v>396</v>
      </c>
      <c r="N1063" s="35" t="s">
        <v>122</v>
      </c>
      <c r="O1063" s="35" t="s">
        <v>2806</v>
      </c>
      <c r="P1063" s="35" t="s">
        <v>2807</v>
      </c>
      <c r="Q1063" s="35" t="s">
        <v>311</v>
      </c>
      <c r="R1063" s="35" t="s">
        <v>312</v>
      </c>
      <c r="S1063" s="35" t="s">
        <v>313</v>
      </c>
      <c r="T1063" s="35" t="s">
        <v>5085</v>
      </c>
      <c r="U1063" s="35" t="s">
        <v>272</v>
      </c>
      <c r="V1063" s="35">
        <v>0</v>
      </c>
      <c r="W1063" s="35">
        <v>0</v>
      </c>
      <c r="X1063" s="49">
        <v>0</v>
      </c>
      <c r="Y1063" s="60" t="s">
        <v>655</v>
      </c>
      <c r="Z1063" s="49">
        <v>10</v>
      </c>
      <c r="AA1063" s="49">
        <v>0</v>
      </c>
      <c r="AB1063" s="60" t="s">
        <v>637</v>
      </c>
      <c r="AC1063" s="60" t="s">
        <v>715</v>
      </c>
      <c r="AD1063" s="60" t="s">
        <v>661</v>
      </c>
      <c r="AE1063" s="60" t="s">
        <v>662</v>
      </c>
      <c r="AF1063" s="49">
        <v>2019</v>
      </c>
      <c r="AG1063" s="60" t="s">
        <v>2798</v>
      </c>
      <c r="AH1063" s="60">
        <v>44046</v>
      </c>
      <c r="AI1063" s="60">
        <v>44048</v>
      </c>
      <c r="AJ1063" s="60"/>
      <c r="AK1063" s="60">
        <v>44295</v>
      </c>
      <c r="AL1063" s="60"/>
      <c r="AM1063" s="60" t="s">
        <v>566</v>
      </c>
      <c r="AN1063" s="60" t="s">
        <v>2800</v>
      </c>
      <c r="AO1063" s="60" t="s">
        <v>3033</v>
      </c>
      <c r="AP1063" s="49"/>
      <c r="AQ1063" s="60" t="s">
        <v>266</v>
      </c>
      <c r="AR1063" s="60" t="s">
        <v>369</v>
      </c>
      <c r="AS1063" s="60" t="s">
        <v>174</v>
      </c>
      <c r="AT1063" s="49">
        <v>25</v>
      </c>
      <c r="AU1063" s="49">
        <v>1</v>
      </c>
      <c r="AV1063" s="49">
        <v>1</v>
      </c>
      <c r="AW1063" s="60">
        <v>43727</v>
      </c>
      <c r="AX1063" s="60" t="s">
        <v>183</v>
      </c>
      <c r="AY1063" s="60">
        <v>44322.317955752318</v>
      </c>
      <c r="AZ1063" s="60">
        <v>43717</v>
      </c>
      <c r="BA1063" s="60">
        <v>43723</v>
      </c>
      <c r="BB1063" s="60" t="s">
        <v>3032</v>
      </c>
      <c r="BC1063" s="60">
        <v>43727.669328703705</v>
      </c>
      <c r="BD1063" s="60">
        <v>44286</v>
      </c>
      <c r="BE1063" s="60">
        <v>44620</v>
      </c>
      <c r="BF1063" s="49">
        <f>IF(AND(ISBLANK(tbl_RawData_Report1[[#This Row],[REQ_ID]]),tbl_RawData_Report1[[#This Row],[RH Kit?]] = "Y"),1,COUNTIFS(tbl_RawData_Report1[RH Kit?],"Y",tbl_RawData_Report1[REQ_ID],tbl_RawData_Report1[[#This Row],[REQ_ID]]))</f>
        <v>0</v>
      </c>
      <c r="BG1063" s="49">
        <f>COUNTIFS(tbl_RawData_Report1[RH Kit?],"Y",tbl_RawData_Report1[Order No.],tbl_RawData_Report1[[#This Row],[Order No.]])</f>
        <v>0</v>
      </c>
      <c r="BH1063" s="49">
        <f>SUM(tbl_RawData_Report1[[#This Row],[RH Kit Req]:[RH Kit PO]])</f>
        <v>0</v>
      </c>
      <c r="BI1063" s="49" t="str">
        <f>IFERROR(VLOOKUP(B1063,Lookup!A:B,2,FALSE),B1063)</f>
        <v>OXYTOCIN_10IU/ML</v>
      </c>
      <c r="BJ1063" s="49" t="b">
        <f t="shared" si="16"/>
        <v>1</v>
      </c>
      <c r="BK1063" s="49" t="str">
        <f>tbl_RawData_Report1[[#This Row],[Item ID]]&amp;tbl_RawData_Report1[[#This Row],[Order No.]]</f>
        <v>OXYTOCIN_10IU/ML0000039317</v>
      </c>
      <c r="BL1063"/>
      <c r="BM1063"/>
      <c r="BN1063"/>
    </row>
    <row r="1064" spans="1:66" hidden="1" x14ac:dyDescent="0.25">
      <c r="A1064" s="35" t="s">
        <v>8</v>
      </c>
      <c r="B1064" s="35" t="s">
        <v>2876</v>
      </c>
      <c r="C1064" s="35">
        <v>1</v>
      </c>
      <c r="D1064" s="35">
        <v>5</v>
      </c>
      <c r="E1064" s="35">
        <v>2</v>
      </c>
      <c r="F1064" s="35" t="s">
        <v>450</v>
      </c>
      <c r="G1064" s="35" t="s">
        <v>2799</v>
      </c>
      <c r="H1064" s="35" t="s">
        <v>949</v>
      </c>
      <c r="I1064" s="35" t="s">
        <v>595</v>
      </c>
      <c r="J1064" s="35">
        <v>0</v>
      </c>
      <c r="K1064" s="35" t="s">
        <v>449</v>
      </c>
      <c r="L1064" s="35" t="s">
        <v>2805</v>
      </c>
      <c r="M1064" s="35" t="s">
        <v>396</v>
      </c>
      <c r="N1064" s="35" t="s">
        <v>122</v>
      </c>
      <c r="O1064" s="35" t="s">
        <v>2806</v>
      </c>
      <c r="P1064" s="35" t="s">
        <v>2807</v>
      </c>
      <c r="Q1064" s="35" t="s">
        <v>311</v>
      </c>
      <c r="R1064" s="35" t="s">
        <v>312</v>
      </c>
      <c r="S1064" s="35" t="s">
        <v>313</v>
      </c>
      <c r="T1064" s="35" t="s">
        <v>5085</v>
      </c>
      <c r="U1064" s="35" t="s">
        <v>269</v>
      </c>
      <c r="V1064" s="35">
        <v>0</v>
      </c>
      <c r="W1064" s="35">
        <v>0</v>
      </c>
      <c r="X1064" s="49">
        <v>0</v>
      </c>
      <c r="Y1064" s="60" t="s">
        <v>655</v>
      </c>
      <c r="Z1064" s="49">
        <v>10</v>
      </c>
      <c r="AA1064" s="49">
        <v>0</v>
      </c>
      <c r="AB1064" s="60" t="s">
        <v>637</v>
      </c>
      <c r="AC1064" s="60" t="s">
        <v>660</v>
      </c>
      <c r="AD1064" s="60" t="s">
        <v>661</v>
      </c>
      <c r="AE1064" s="60" t="s">
        <v>662</v>
      </c>
      <c r="AF1064" s="49">
        <v>2019</v>
      </c>
      <c r="AG1064" s="60" t="s">
        <v>2798</v>
      </c>
      <c r="AH1064" s="60">
        <v>44403</v>
      </c>
      <c r="AI1064" s="60">
        <v>44439</v>
      </c>
      <c r="AJ1064" s="60"/>
      <c r="AK1064" s="60"/>
      <c r="AL1064" s="60"/>
      <c r="AM1064" s="60" t="s">
        <v>566</v>
      </c>
      <c r="AN1064" s="60" t="s">
        <v>2800</v>
      </c>
      <c r="AO1064" s="60" t="s">
        <v>2883</v>
      </c>
      <c r="AP1064" s="49"/>
      <c r="AQ1064" s="60" t="s">
        <v>349</v>
      </c>
      <c r="AR1064" s="60" t="s">
        <v>174</v>
      </c>
      <c r="AS1064" s="60" t="s">
        <v>174</v>
      </c>
      <c r="AT1064" s="49">
        <v>11</v>
      </c>
      <c r="AU1064" s="49">
        <v>1</v>
      </c>
      <c r="AV1064" s="49">
        <v>1</v>
      </c>
      <c r="AW1064" s="60">
        <v>43727</v>
      </c>
      <c r="AX1064" s="60" t="s">
        <v>183</v>
      </c>
      <c r="AY1064" s="60">
        <v>43727.669328703705</v>
      </c>
      <c r="AZ1064" s="60">
        <v>43717</v>
      </c>
      <c r="BA1064" s="60">
        <v>43723</v>
      </c>
      <c r="BB1064" s="60" t="s">
        <v>2884</v>
      </c>
      <c r="BC1064" s="60">
        <v>43727.669328703705</v>
      </c>
      <c r="BD1064" s="60">
        <v>44403</v>
      </c>
      <c r="BE1064" s="60">
        <v>44620</v>
      </c>
      <c r="BF1064" s="49">
        <f>IF(AND(ISBLANK(tbl_RawData_Report1[[#This Row],[REQ_ID]]),tbl_RawData_Report1[[#This Row],[RH Kit?]] = "Y"),1,COUNTIFS(tbl_RawData_Report1[RH Kit?],"Y",tbl_RawData_Report1[REQ_ID],tbl_RawData_Report1[[#This Row],[REQ_ID]]))</f>
        <v>0</v>
      </c>
      <c r="BG1064" s="49">
        <f>COUNTIFS(tbl_RawData_Report1[RH Kit?],"Y",tbl_RawData_Report1[Order No.],tbl_RawData_Report1[[#This Row],[Order No.]])</f>
        <v>0</v>
      </c>
      <c r="BH1064" s="49">
        <f>SUM(tbl_RawData_Report1[[#This Row],[RH Kit Req]:[RH Kit PO]])</f>
        <v>0</v>
      </c>
      <c r="BI1064" s="49" t="str">
        <f>IFERROR(VLOOKUP(B1064,Lookup!A:B,2,FALSE),B1064)</f>
        <v>CEFIXIME200MG_P10</v>
      </c>
      <c r="BJ1064" s="49" t="b">
        <f t="shared" si="16"/>
        <v>1</v>
      </c>
      <c r="BK1064" s="49" t="str">
        <f>tbl_RawData_Report1[[#This Row],[Item ID]]&amp;tbl_RawData_Report1[[#This Row],[Order No.]]</f>
        <v>CEFIXIME200MG_P100000039317</v>
      </c>
      <c r="BL1064"/>
      <c r="BM1064"/>
      <c r="BN1064"/>
    </row>
    <row r="1065" spans="1:66" hidden="1" x14ac:dyDescent="0.25">
      <c r="A1065" s="35" t="s">
        <v>8</v>
      </c>
      <c r="B1065" s="35" t="s">
        <v>2362</v>
      </c>
      <c r="C1065" s="35">
        <v>17</v>
      </c>
      <c r="D1065" s="35">
        <v>1</v>
      </c>
      <c r="E1065" s="35">
        <v>2</v>
      </c>
      <c r="F1065" s="35" t="s">
        <v>450</v>
      </c>
      <c r="G1065" s="35" t="s">
        <v>2799</v>
      </c>
      <c r="H1065" s="35" t="s">
        <v>5167</v>
      </c>
      <c r="I1065" s="35" t="s">
        <v>593</v>
      </c>
      <c r="J1065" s="35">
        <v>360</v>
      </c>
      <c r="K1065" s="35" t="s">
        <v>449</v>
      </c>
      <c r="L1065" s="35" t="s">
        <v>2805</v>
      </c>
      <c r="M1065" s="35" t="s">
        <v>396</v>
      </c>
      <c r="N1065" s="35" t="s">
        <v>122</v>
      </c>
      <c r="O1065" s="35" t="s">
        <v>2806</v>
      </c>
      <c r="P1065" s="35" t="s">
        <v>2807</v>
      </c>
      <c r="Q1065" s="35" t="s">
        <v>311</v>
      </c>
      <c r="R1065" s="35" t="s">
        <v>312</v>
      </c>
      <c r="S1065" s="35" t="s">
        <v>313</v>
      </c>
      <c r="T1065" s="35" t="s">
        <v>5085</v>
      </c>
      <c r="U1065" s="35" t="s">
        <v>276</v>
      </c>
      <c r="V1065" s="35">
        <v>0</v>
      </c>
      <c r="W1065" s="35">
        <v>0</v>
      </c>
      <c r="X1065" s="49">
        <v>120</v>
      </c>
      <c r="Y1065" s="60" t="s">
        <v>667</v>
      </c>
      <c r="Z1065" s="49">
        <v>1</v>
      </c>
      <c r="AA1065" s="49">
        <v>120</v>
      </c>
      <c r="AB1065" s="60" t="s">
        <v>4570</v>
      </c>
      <c r="AC1065" s="60" t="s">
        <v>5170</v>
      </c>
      <c r="AD1065" s="60" t="s">
        <v>661</v>
      </c>
      <c r="AE1065" s="60" t="s">
        <v>662</v>
      </c>
      <c r="AF1065" s="49">
        <v>2019</v>
      </c>
      <c r="AG1065" s="60" t="s">
        <v>5163</v>
      </c>
      <c r="AH1065" s="60">
        <v>44294</v>
      </c>
      <c r="AI1065" s="60">
        <v>44335</v>
      </c>
      <c r="AJ1065" s="60">
        <v>44294</v>
      </c>
      <c r="AK1065" s="60">
        <v>44294</v>
      </c>
      <c r="AL1065" s="60"/>
      <c r="AM1065" s="60" t="s">
        <v>566</v>
      </c>
      <c r="AN1065" s="60" t="s">
        <v>2800</v>
      </c>
      <c r="AO1065" s="60" t="s">
        <v>5199</v>
      </c>
      <c r="AP1065" s="49"/>
      <c r="AQ1065" s="60" t="s">
        <v>266</v>
      </c>
      <c r="AR1065" s="60" t="s">
        <v>174</v>
      </c>
      <c r="AS1065" s="60" t="s">
        <v>174</v>
      </c>
      <c r="AT1065" s="49">
        <v>10</v>
      </c>
      <c r="AU1065" s="49">
        <v>1</v>
      </c>
      <c r="AV1065" s="49">
        <v>1</v>
      </c>
      <c r="AW1065" s="60">
        <v>43727</v>
      </c>
      <c r="AX1065" s="60" t="s">
        <v>183</v>
      </c>
      <c r="AY1065" s="60">
        <v>44322.317955752318</v>
      </c>
      <c r="AZ1065" s="60">
        <v>44081</v>
      </c>
      <c r="BA1065" s="60">
        <v>44084</v>
      </c>
      <c r="BB1065" s="60" t="s">
        <v>5169</v>
      </c>
      <c r="BC1065" s="60">
        <v>43727.669328703705</v>
      </c>
      <c r="BD1065" s="60">
        <v>44286</v>
      </c>
      <c r="BE1065" s="60">
        <v>44620</v>
      </c>
      <c r="BF1065" s="49">
        <f>IF(AND(ISBLANK(tbl_RawData_Report1[[#This Row],[REQ_ID]]),tbl_RawData_Report1[[#This Row],[RH Kit?]] = "Y"),1,COUNTIFS(tbl_RawData_Report1[RH Kit?],"Y",tbl_RawData_Report1[REQ_ID],tbl_RawData_Report1[[#This Row],[REQ_ID]]))</f>
        <v>0</v>
      </c>
      <c r="BG1065" s="49">
        <f>COUNTIFS(tbl_RawData_Report1[RH Kit?],"Y",tbl_RawData_Report1[Order No.],tbl_RawData_Report1[[#This Row],[Order No.]])</f>
        <v>0</v>
      </c>
      <c r="BH1065" s="49">
        <f>SUM(tbl_RawData_Report1[[#This Row],[RH Kit Req]:[RH Kit PO]])</f>
        <v>0</v>
      </c>
      <c r="BI1065" s="49" t="str">
        <f>IFERROR(VLOOKUP(B1065,Lookup!A:B,2,FALSE),B1065)</f>
        <v>TEST_BLOOD_ANTI_AB</v>
      </c>
      <c r="BJ1065" s="49" t="b">
        <f t="shared" si="16"/>
        <v>1</v>
      </c>
      <c r="BK1065" s="49" t="str">
        <f>tbl_RawData_Report1[[#This Row],[Item ID]]&amp;tbl_RawData_Report1[[#This Row],[Order No.]]</f>
        <v>TEST_BLOOD_ANTI_AB0000039317</v>
      </c>
      <c r="BL1065"/>
      <c r="BM1065"/>
      <c r="BN1065"/>
    </row>
    <row r="1066" spans="1:66" hidden="1" x14ac:dyDescent="0.25">
      <c r="A1066" s="35" t="s">
        <v>8</v>
      </c>
      <c r="B1066" s="35" t="s">
        <v>5186</v>
      </c>
      <c r="C1066" s="35">
        <v>20</v>
      </c>
      <c r="D1066" s="35">
        <v>1</v>
      </c>
      <c r="E1066" s="35">
        <v>2</v>
      </c>
      <c r="F1066" s="35" t="s">
        <v>450</v>
      </c>
      <c r="G1066" s="35" t="s">
        <v>2799</v>
      </c>
      <c r="H1066" s="35" t="s">
        <v>5187</v>
      </c>
      <c r="I1066" s="35" t="s">
        <v>595</v>
      </c>
      <c r="J1066" s="35">
        <v>7560</v>
      </c>
      <c r="K1066" s="35" t="s">
        <v>449</v>
      </c>
      <c r="L1066" s="35" t="s">
        <v>2805</v>
      </c>
      <c r="M1066" s="35" t="s">
        <v>396</v>
      </c>
      <c r="N1066" s="35" t="s">
        <v>122</v>
      </c>
      <c r="O1066" s="35" t="s">
        <v>2806</v>
      </c>
      <c r="P1066" s="35" t="s">
        <v>2807</v>
      </c>
      <c r="Q1066" s="35" t="s">
        <v>311</v>
      </c>
      <c r="R1066" s="35" t="s">
        <v>312</v>
      </c>
      <c r="S1066" s="35" t="s">
        <v>313</v>
      </c>
      <c r="T1066" s="35" t="s">
        <v>5085</v>
      </c>
      <c r="U1066" s="35" t="s">
        <v>276</v>
      </c>
      <c r="V1066" s="35">
        <v>0</v>
      </c>
      <c r="W1066" s="35">
        <v>0</v>
      </c>
      <c r="X1066" s="49">
        <v>2400</v>
      </c>
      <c r="Y1066" s="60" t="s">
        <v>5190</v>
      </c>
      <c r="Z1066" s="49">
        <v>7</v>
      </c>
      <c r="AA1066" s="49">
        <v>16800</v>
      </c>
      <c r="AB1066" s="60" t="s">
        <v>637</v>
      </c>
      <c r="AC1066" s="60" t="s">
        <v>816</v>
      </c>
      <c r="AD1066" s="60" t="s">
        <v>661</v>
      </c>
      <c r="AE1066" s="60" t="s">
        <v>662</v>
      </c>
      <c r="AF1066" s="49">
        <v>2019</v>
      </c>
      <c r="AG1066" s="60" t="s">
        <v>5163</v>
      </c>
      <c r="AH1066" s="60"/>
      <c r="AI1066" s="60"/>
      <c r="AJ1066" s="60"/>
      <c r="AK1066" s="60"/>
      <c r="AL1066" s="60"/>
      <c r="AM1066" s="60" t="s">
        <v>566</v>
      </c>
      <c r="AN1066" s="60" t="s">
        <v>2800</v>
      </c>
      <c r="AO1066" s="60" t="s">
        <v>5200</v>
      </c>
      <c r="AP1066" s="49"/>
      <c r="AQ1066" s="60" t="s">
        <v>349</v>
      </c>
      <c r="AR1066" s="60" t="s">
        <v>174</v>
      </c>
      <c r="AS1066" s="60" t="s">
        <v>174</v>
      </c>
      <c r="AT1066" s="49">
        <v>13</v>
      </c>
      <c r="AU1066" s="49">
        <v>1</v>
      </c>
      <c r="AV1066" s="49">
        <v>1</v>
      </c>
      <c r="AW1066" s="60">
        <v>43727</v>
      </c>
      <c r="AX1066" s="60" t="s">
        <v>183</v>
      </c>
      <c r="AY1066" s="60">
        <v>43727.669328703705</v>
      </c>
      <c r="AZ1066" s="60">
        <v>44081</v>
      </c>
      <c r="BA1066" s="60">
        <v>44084</v>
      </c>
      <c r="BB1066" s="60" t="s">
        <v>5189</v>
      </c>
      <c r="BC1066" s="60">
        <v>43727.669328703705</v>
      </c>
      <c r="BD1066" s="60">
        <v>44403</v>
      </c>
      <c r="BE1066" s="60">
        <v>44620</v>
      </c>
      <c r="BF1066" s="49">
        <f>IF(AND(ISBLANK(tbl_RawData_Report1[[#This Row],[REQ_ID]]),tbl_RawData_Report1[[#This Row],[RH Kit?]] = "Y"),1,COUNTIFS(tbl_RawData_Report1[RH Kit?],"Y",tbl_RawData_Report1[REQ_ID],tbl_RawData_Report1[[#This Row],[REQ_ID]]))</f>
        <v>0</v>
      </c>
      <c r="BG1066" s="49">
        <f>COUNTIFS(tbl_RawData_Report1[RH Kit?],"Y",tbl_RawData_Report1[Order No.],tbl_RawData_Report1[[#This Row],[Order No.]])</f>
        <v>0</v>
      </c>
      <c r="BH1066" s="49">
        <f>SUM(tbl_RawData_Report1[[#This Row],[RH Kit Req]:[RH Kit PO]])</f>
        <v>0</v>
      </c>
      <c r="BI1066" s="49" t="str">
        <f>IFERROR(VLOOKUP(B1066,Lookup!A:B,2,FALSE),B1066)</f>
        <v>CHLORHEX7.1%_GEL_S</v>
      </c>
      <c r="BJ1066" s="49" t="b">
        <f t="shared" si="16"/>
        <v>1</v>
      </c>
      <c r="BK1066" s="49" t="str">
        <f>tbl_RawData_Report1[[#This Row],[Item ID]]&amp;tbl_RawData_Report1[[#This Row],[Order No.]]</f>
        <v>CHLORHEX7.1%_GEL_S0000039317</v>
      </c>
      <c r="BL1066"/>
      <c r="BM1066"/>
      <c r="BN1066"/>
    </row>
    <row r="1067" spans="1:66" hidden="1" x14ac:dyDescent="0.25">
      <c r="A1067" s="35" t="s">
        <v>8</v>
      </c>
      <c r="B1067" s="35" t="s">
        <v>2801</v>
      </c>
      <c r="C1067" s="35">
        <v>2</v>
      </c>
      <c r="D1067" s="35">
        <v>1</v>
      </c>
      <c r="E1067" s="35">
        <v>2</v>
      </c>
      <c r="F1067" s="35" t="s">
        <v>450</v>
      </c>
      <c r="G1067" s="35" t="s">
        <v>2799</v>
      </c>
      <c r="H1067" s="35" t="s">
        <v>2802</v>
      </c>
      <c r="I1067" s="35" t="s">
        <v>593</v>
      </c>
      <c r="J1067" s="35">
        <v>187.5</v>
      </c>
      <c r="K1067" s="35" t="s">
        <v>449</v>
      </c>
      <c r="L1067" s="35" t="s">
        <v>2805</v>
      </c>
      <c r="M1067" s="35" t="s">
        <v>396</v>
      </c>
      <c r="N1067" s="35" t="s">
        <v>122</v>
      </c>
      <c r="O1067" s="35" t="s">
        <v>2806</v>
      </c>
      <c r="P1067" s="35" t="s">
        <v>2807</v>
      </c>
      <c r="Q1067" s="35" t="s">
        <v>311</v>
      </c>
      <c r="R1067" s="35" t="s">
        <v>312</v>
      </c>
      <c r="S1067" s="35" t="s">
        <v>313</v>
      </c>
      <c r="T1067" s="35" t="s">
        <v>5085</v>
      </c>
      <c r="U1067" s="35" t="s">
        <v>269</v>
      </c>
      <c r="V1067" s="35">
        <v>0</v>
      </c>
      <c r="W1067" s="35">
        <v>0</v>
      </c>
      <c r="X1067" s="49">
        <v>150</v>
      </c>
      <c r="Y1067" s="60" t="s">
        <v>341</v>
      </c>
      <c r="Z1067" s="49">
        <v>100</v>
      </c>
      <c r="AA1067" s="49">
        <v>15000</v>
      </c>
      <c r="AB1067" s="60" t="s">
        <v>637</v>
      </c>
      <c r="AC1067" s="60" t="s">
        <v>660</v>
      </c>
      <c r="AD1067" s="60" t="s">
        <v>661</v>
      </c>
      <c r="AE1067" s="60" t="s">
        <v>662</v>
      </c>
      <c r="AF1067" s="49">
        <v>2019</v>
      </c>
      <c r="AG1067" s="60" t="s">
        <v>2798</v>
      </c>
      <c r="AH1067" s="60">
        <v>43899</v>
      </c>
      <c r="AI1067" s="60">
        <v>43947</v>
      </c>
      <c r="AJ1067" s="60">
        <v>43899</v>
      </c>
      <c r="AK1067" s="60">
        <v>43904</v>
      </c>
      <c r="AL1067" s="60">
        <v>43947</v>
      </c>
      <c r="AM1067" s="60" t="s">
        <v>566</v>
      </c>
      <c r="AN1067" s="60" t="s">
        <v>2800</v>
      </c>
      <c r="AO1067" s="60" t="s">
        <v>2920</v>
      </c>
      <c r="AP1067" s="49"/>
      <c r="AQ1067" s="60" t="s">
        <v>266</v>
      </c>
      <c r="AR1067" s="60" t="s">
        <v>174</v>
      </c>
      <c r="AS1067" s="60" t="s">
        <v>174</v>
      </c>
      <c r="AT1067" s="49">
        <v>13</v>
      </c>
      <c r="AU1067" s="49">
        <v>1</v>
      </c>
      <c r="AV1067" s="49">
        <v>1</v>
      </c>
      <c r="AW1067" s="60">
        <v>43727</v>
      </c>
      <c r="AX1067" s="60" t="s">
        <v>183</v>
      </c>
      <c r="AY1067" s="60">
        <v>44322.317955752318</v>
      </c>
      <c r="AZ1067" s="60">
        <v>43717</v>
      </c>
      <c r="BA1067" s="60">
        <v>43723</v>
      </c>
      <c r="BB1067" s="60" t="s">
        <v>2921</v>
      </c>
      <c r="BC1067" s="60">
        <v>43727.669328703705</v>
      </c>
      <c r="BD1067" s="60">
        <v>43857</v>
      </c>
      <c r="BE1067" s="60">
        <v>44620</v>
      </c>
      <c r="BF1067" s="49">
        <f>IF(AND(ISBLANK(tbl_RawData_Report1[[#This Row],[REQ_ID]]),tbl_RawData_Report1[[#This Row],[RH Kit?]] = "Y"),1,COUNTIFS(tbl_RawData_Report1[RH Kit?],"Y",tbl_RawData_Report1[REQ_ID],tbl_RawData_Report1[[#This Row],[REQ_ID]]))</f>
        <v>0</v>
      </c>
      <c r="BG1067" s="49">
        <f>COUNTIFS(tbl_RawData_Report1[RH Kit?],"Y",tbl_RawData_Report1[Order No.],tbl_RawData_Report1[[#This Row],[Order No.]])</f>
        <v>0</v>
      </c>
      <c r="BH1067" s="49">
        <f>SUM(tbl_RawData_Report1[[#This Row],[RH Kit Req]:[RH Kit PO]])</f>
        <v>0</v>
      </c>
      <c r="BI1067" s="49" t="str">
        <f>IFERROR(VLOOKUP(B1067,Lookup!A:B,2,FALSE),B1067)</f>
        <v>DOXYCYCLN100MG_100</v>
      </c>
      <c r="BJ1067" s="49" t="b">
        <f t="shared" si="16"/>
        <v>1</v>
      </c>
      <c r="BK1067" s="49" t="str">
        <f>tbl_RawData_Report1[[#This Row],[Item ID]]&amp;tbl_RawData_Report1[[#This Row],[Order No.]]</f>
        <v>DOXYCYCLN100MG_1000000039317</v>
      </c>
      <c r="BL1067"/>
      <c r="BM1067"/>
      <c r="BN1067"/>
    </row>
    <row r="1068" spans="1:66" hidden="1" x14ac:dyDescent="0.25">
      <c r="A1068" s="35" t="s">
        <v>8</v>
      </c>
      <c r="B1068" s="35" t="s">
        <v>2876</v>
      </c>
      <c r="C1068" s="35">
        <v>1</v>
      </c>
      <c r="D1068" s="35">
        <v>5</v>
      </c>
      <c r="E1068" s="35">
        <v>1</v>
      </c>
      <c r="F1068" s="35" t="s">
        <v>450</v>
      </c>
      <c r="G1068" s="35" t="s">
        <v>2799</v>
      </c>
      <c r="H1068" s="35" t="s">
        <v>949</v>
      </c>
      <c r="I1068" s="35" t="s">
        <v>595</v>
      </c>
      <c r="J1068" s="35">
        <v>0</v>
      </c>
      <c r="K1068" s="35" t="s">
        <v>449</v>
      </c>
      <c r="L1068" s="35" t="s">
        <v>2805</v>
      </c>
      <c r="M1068" s="35" t="s">
        <v>396</v>
      </c>
      <c r="N1068" s="35" t="s">
        <v>122</v>
      </c>
      <c r="O1068" s="35" t="s">
        <v>2806</v>
      </c>
      <c r="P1068" s="35" t="s">
        <v>2807</v>
      </c>
      <c r="Q1068" s="35" t="s">
        <v>311</v>
      </c>
      <c r="R1068" s="35" t="s">
        <v>312</v>
      </c>
      <c r="S1068" s="35" t="s">
        <v>313</v>
      </c>
      <c r="T1068" s="35" t="s">
        <v>5085</v>
      </c>
      <c r="U1068" s="35" t="s">
        <v>269</v>
      </c>
      <c r="V1068" s="35">
        <v>0</v>
      </c>
      <c r="W1068" s="35">
        <v>0</v>
      </c>
      <c r="X1068" s="49">
        <v>0</v>
      </c>
      <c r="Y1068" s="60" t="s">
        <v>655</v>
      </c>
      <c r="Z1068" s="49">
        <v>10</v>
      </c>
      <c r="AA1068" s="49">
        <v>0</v>
      </c>
      <c r="AB1068" s="60" t="s">
        <v>637</v>
      </c>
      <c r="AC1068" s="60" t="s">
        <v>660</v>
      </c>
      <c r="AD1068" s="60" t="s">
        <v>661</v>
      </c>
      <c r="AE1068" s="60" t="s">
        <v>662</v>
      </c>
      <c r="AF1068" s="49">
        <v>2019</v>
      </c>
      <c r="AG1068" s="60" t="s">
        <v>2798</v>
      </c>
      <c r="AH1068" s="60">
        <v>44403</v>
      </c>
      <c r="AI1068" s="60">
        <v>44439</v>
      </c>
      <c r="AJ1068" s="60"/>
      <c r="AK1068" s="60"/>
      <c r="AL1068" s="60"/>
      <c r="AM1068" s="60" t="s">
        <v>566</v>
      </c>
      <c r="AN1068" s="60" t="s">
        <v>2800</v>
      </c>
      <c r="AO1068" s="60" t="s">
        <v>2919</v>
      </c>
      <c r="AP1068" s="49"/>
      <c r="AQ1068" s="60" t="s">
        <v>349</v>
      </c>
      <c r="AR1068" s="60" t="s">
        <v>174</v>
      </c>
      <c r="AS1068" s="60" t="s">
        <v>174</v>
      </c>
      <c r="AT1068" s="49">
        <v>11</v>
      </c>
      <c r="AU1068" s="49">
        <v>1</v>
      </c>
      <c r="AV1068" s="49">
        <v>1</v>
      </c>
      <c r="AW1068" s="60">
        <v>43727</v>
      </c>
      <c r="AX1068" s="60" t="s">
        <v>183</v>
      </c>
      <c r="AY1068" s="60">
        <v>43727.669328703705</v>
      </c>
      <c r="AZ1068" s="60">
        <v>43717</v>
      </c>
      <c r="BA1068" s="60">
        <v>43723</v>
      </c>
      <c r="BB1068" s="60" t="s">
        <v>2884</v>
      </c>
      <c r="BC1068" s="60">
        <v>43727.669328703705</v>
      </c>
      <c r="BD1068" s="60">
        <v>44403</v>
      </c>
      <c r="BE1068" s="60">
        <v>44620</v>
      </c>
      <c r="BF1068" s="49">
        <f>IF(AND(ISBLANK(tbl_RawData_Report1[[#This Row],[REQ_ID]]),tbl_RawData_Report1[[#This Row],[RH Kit?]] = "Y"),1,COUNTIFS(tbl_RawData_Report1[RH Kit?],"Y",tbl_RawData_Report1[REQ_ID],tbl_RawData_Report1[[#This Row],[REQ_ID]]))</f>
        <v>0</v>
      </c>
      <c r="BG1068" s="49">
        <f>COUNTIFS(tbl_RawData_Report1[RH Kit?],"Y",tbl_RawData_Report1[Order No.],tbl_RawData_Report1[[#This Row],[Order No.]])</f>
        <v>0</v>
      </c>
      <c r="BH1068" s="49">
        <f>SUM(tbl_RawData_Report1[[#This Row],[RH Kit Req]:[RH Kit PO]])</f>
        <v>0</v>
      </c>
      <c r="BI1068" s="49" t="str">
        <f>IFERROR(VLOOKUP(B1068,Lookup!A:B,2,FALSE),B1068)</f>
        <v>CEFIXIME200MG_P10</v>
      </c>
      <c r="BJ1068" s="49" t="b">
        <f t="shared" si="16"/>
        <v>1</v>
      </c>
      <c r="BK1068" s="49" t="str">
        <f>tbl_RawData_Report1[[#This Row],[Item ID]]&amp;tbl_RawData_Report1[[#This Row],[Order No.]]</f>
        <v>CEFIXIME200MG_P100000039317</v>
      </c>
      <c r="BL1068"/>
      <c r="BM1068"/>
      <c r="BN1068"/>
    </row>
    <row r="1069" spans="1:66" hidden="1" x14ac:dyDescent="0.25">
      <c r="A1069" s="35" t="s">
        <v>8</v>
      </c>
      <c r="B1069" s="35" t="s">
        <v>2476</v>
      </c>
      <c r="C1069" s="35">
        <v>8</v>
      </c>
      <c r="D1069" s="35">
        <v>3</v>
      </c>
      <c r="E1069" s="35">
        <v>2</v>
      </c>
      <c r="F1069" s="35" t="s">
        <v>450</v>
      </c>
      <c r="G1069" s="35" t="s">
        <v>2799</v>
      </c>
      <c r="H1069" s="35" t="s">
        <v>958</v>
      </c>
      <c r="I1069" s="35" t="s">
        <v>595</v>
      </c>
      <c r="J1069" s="35">
        <v>0</v>
      </c>
      <c r="K1069" s="35" t="s">
        <v>449</v>
      </c>
      <c r="L1069" s="35" t="s">
        <v>2805</v>
      </c>
      <c r="M1069" s="35" t="s">
        <v>396</v>
      </c>
      <c r="N1069" s="35" t="s">
        <v>122</v>
      </c>
      <c r="O1069" s="35" t="s">
        <v>2806</v>
      </c>
      <c r="P1069" s="35" t="s">
        <v>2807</v>
      </c>
      <c r="Q1069" s="35" t="s">
        <v>311</v>
      </c>
      <c r="R1069" s="35" t="s">
        <v>312</v>
      </c>
      <c r="S1069" s="35" t="s">
        <v>313</v>
      </c>
      <c r="T1069" s="35" t="s">
        <v>5085</v>
      </c>
      <c r="U1069" s="35" t="s">
        <v>269</v>
      </c>
      <c r="V1069" s="35">
        <v>0</v>
      </c>
      <c r="W1069" s="35">
        <v>0</v>
      </c>
      <c r="X1069" s="49">
        <v>0</v>
      </c>
      <c r="Y1069" s="60" t="s">
        <v>655</v>
      </c>
      <c r="Z1069" s="49">
        <v>10</v>
      </c>
      <c r="AA1069" s="49">
        <v>0</v>
      </c>
      <c r="AB1069" s="60" t="s">
        <v>637</v>
      </c>
      <c r="AC1069" s="60" t="s">
        <v>725</v>
      </c>
      <c r="AD1069" s="60" t="s">
        <v>661</v>
      </c>
      <c r="AE1069" s="60" t="s">
        <v>662</v>
      </c>
      <c r="AF1069" s="49">
        <v>2019</v>
      </c>
      <c r="AG1069" s="60" t="s">
        <v>2798</v>
      </c>
      <c r="AH1069" s="60">
        <v>44340</v>
      </c>
      <c r="AI1069" s="60">
        <v>44377</v>
      </c>
      <c r="AJ1069" s="60"/>
      <c r="AK1069" s="60"/>
      <c r="AL1069" s="60"/>
      <c r="AM1069" s="60" t="s">
        <v>566</v>
      </c>
      <c r="AN1069" s="60" t="s">
        <v>2800</v>
      </c>
      <c r="AO1069" s="60" t="s">
        <v>2978</v>
      </c>
      <c r="AP1069" s="49"/>
      <c r="AQ1069" s="60" t="s">
        <v>349</v>
      </c>
      <c r="AR1069" s="60" t="s">
        <v>174</v>
      </c>
      <c r="AS1069" s="60" t="s">
        <v>174</v>
      </c>
      <c r="AT1069" s="49">
        <v>23</v>
      </c>
      <c r="AU1069" s="49">
        <v>1</v>
      </c>
      <c r="AV1069" s="49">
        <v>1</v>
      </c>
      <c r="AW1069" s="60">
        <v>43727</v>
      </c>
      <c r="AX1069" s="60" t="s">
        <v>183</v>
      </c>
      <c r="AY1069" s="60">
        <v>43727.669328703705</v>
      </c>
      <c r="AZ1069" s="60">
        <v>43717</v>
      </c>
      <c r="BA1069" s="60">
        <v>43723</v>
      </c>
      <c r="BB1069" s="60" t="s">
        <v>2979</v>
      </c>
      <c r="BC1069" s="60">
        <v>43727.669328703705</v>
      </c>
      <c r="BD1069" s="60">
        <v>44286</v>
      </c>
      <c r="BE1069" s="60">
        <v>44620</v>
      </c>
      <c r="BF1069" s="49">
        <f>IF(AND(ISBLANK(tbl_RawData_Report1[[#This Row],[REQ_ID]]),tbl_RawData_Report1[[#This Row],[RH Kit?]] = "Y"),1,COUNTIFS(tbl_RawData_Report1[RH Kit?],"Y",tbl_RawData_Report1[REQ_ID],tbl_RawData_Report1[[#This Row],[REQ_ID]]))</f>
        <v>0</v>
      </c>
      <c r="BG1069" s="49">
        <f>COUNTIFS(tbl_RawData_Report1[RH Kit?],"Y",tbl_RawData_Report1[Order No.],tbl_RawData_Report1[[#This Row],[Order No.]])</f>
        <v>0</v>
      </c>
      <c r="BH1069" s="49">
        <f>SUM(tbl_RawData_Report1[[#This Row],[RH Kit Req]:[RH Kit PO]])</f>
        <v>0</v>
      </c>
      <c r="BI1069" s="49" t="str">
        <f>IFERROR(VLOOKUP(B1069,Lookup!A:B,2,FALSE),B1069)</f>
        <v>MGSULPHATE10ML_10</v>
      </c>
      <c r="BJ1069" s="49" t="b">
        <f t="shared" si="16"/>
        <v>1</v>
      </c>
      <c r="BK1069" s="49" t="str">
        <f>tbl_RawData_Report1[[#This Row],[Item ID]]&amp;tbl_RawData_Report1[[#This Row],[Order No.]]</f>
        <v>MGSULPHATE10ML_100000039317</v>
      </c>
      <c r="BL1069"/>
      <c r="BM1069"/>
      <c r="BN1069"/>
    </row>
    <row r="1070" spans="1:66" hidden="1" x14ac:dyDescent="0.25">
      <c r="A1070" s="35" t="s">
        <v>8</v>
      </c>
      <c r="B1070" s="35" t="s">
        <v>2632</v>
      </c>
      <c r="C1070" s="35">
        <v>9</v>
      </c>
      <c r="D1070" s="35">
        <v>2</v>
      </c>
      <c r="E1070" s="35">
        <v>1</v>
      </c>
      <c r="F1070" s="35" t="s">
        <v>450</v>
      </c>
      <c r="G1070" s="35" t="s">
        <v>2799</v>
      </c>
      <c r="H1070" s="35" t="s">
        <v>712</v>
      </c>
      <c r="I1070" s="35" t="s">
        <v>593</v>
      </c>
      <c r="J1070" s="35">
        <v>0</v>
      </c>
      <c r="K1070" s="35" t="s">
        <v>449</v>
      </c>
      <c r="L1070" s="35" t="s">
        <v>2805</v>
      </c>
      <c r="M1070" s="35" t="s">
        <v>396</v>
      </c>
      <c r="N1070" s="35" t="s">
        <v>122</v>
      </c>
      <c r="O1070" s="35" t="s">
        <v>2806</v>
      </c>
      <c r="P1070" s="35" t="s">
        <v>2807</v>
      </c>
      <c r="Q1070" s="35" t="s">
        <v>311</v>
      </c>
      <c r="R1070" s="35" t="s">
        <v>312</v>
      </c>
      <c r="S1070" s="35" t="s">
        <v>313</v>
      </c>
      <c r="T1070" s="35" t="s">
        <v>5085</v>
      </c>
      <c r="U1070" s="35" t="s">
        <v>269</v>
      </c>
      <c r="V1070" s="35">
        <v>0</v>
      </c>
      <c r="W1070" s="35">
        <v>0</v>
      </c>
      <c r="X1070" s="49">
        <v>0</v>
      </c>
      <c r="Y1070" s="60" t="s">
        <v>860</v>
      </c>
      <c r="Z1070" s="49">
        <v>4</v>
      </c>
      <c r="AA1070" s="49">
        <v>0</v>
      </c>
      <c r="AB1070" s="60" t="s">
        <v>637</v>
      </c>
      <c r="AC1070" s="60" t="s">
        <v>715</v>
      </c>
      <c r="AD1070" s="60" t="s">
        <v>661</v>
      </c>
      <c r="AE1070" s="60" t="s">
        <v>662</v>
      </c>
      <c r="AF1070" s="49">
        <v>2019</v>
      </c>
      <c r="AG1070" s="60" t="s">
        <v>2798</v>
      </c>
      <c r="AH1070" s="60">
        <v>43899</v>
      </c>
      <c r="AI1070" s="60">
        <v>43947</v>
      </c>
      <c r="AJ1070" s="60">
        <v>43899</v>
      </c>
      <c r="AK1070" s="60">
        <v>43904</v>
      </c>
      <c r="AL1070" s="60">
        <v>43947</v>
      </c>
      <c r="AM1070" s="60" t="s">
        <v>566</v>
      </c>
      <c r="AN1070" s="60" t="s">
        <v>2800</v>
      </c>
      <c r="AO1070" s="60" t="s">
        <v>3730</v>
      </c>
      <c r="AP1070" s="49"/>
      <c r="AQ1070" s="60" t="s">
        <v>266</v>
      </c>
      <c r="AR1070" s="60" t="s">
        <v>174</v>
      </c>
      <c r="AS1070" s="60" t="s">
        <v>174</v>
      </c>
      <c r="AT1070" s="49">
        <v>24</v>
      </c>
      <c r="AU1070" s="49">
        <v>1</v>
      </c>
      <c r="AV1070" s="49">
        <v>1</v>
      </c>
      <c r="AW1070" s="60">
        <v>43727</v>
      </c>
      <c r="AX1070" s="60" t="s">
        <v>183</v>
      </c>
      <c r="AY1070" s="60">
        <v>44322.317955752318</v>
      </c>
      <c r="AZ1070" s="60">
        <v>43717</v>
      </c>
      <c r="BA1070" s="60">
        <v>43723</v>
      </c>
      <c r="BB1070" s="60" t="s">
        <v>3729</v>
      </c>
      <c r="BC1070" s="60">
        <v>43727.669328703705</v>
      </c>
      <c r="BD1070" s="60">
        <v>43927</v>
      </c>
      <c r="BE1070" s="60">
        <v>44620</v>
      </c>
      <c r="BF1070" s="49">
        <f>IF(AND(ISBLANK(tbl_RawData_Report1[[#This Row],[REQ_ID]]),tbl_RawData_Report1[[#This Row],[RH Kit?]] = "Y"),1,COUNTIFS(tbl_RawData_Report1[RH Kit?],"Y",tbl_RawData_Report1[REQ_ID],tbl_RawData_Report1[[#This Row],[REQ_ID]]))</f>
        <v>0</v>
      </c>
      <c r="BG1070" s="49">
        <f>COUNTIFS(tbl_RawData_Report1[RH Kit?],"Y",tbl_RawData_Report1[Order No.],tbl_RawData_Report1[[#This Row],[Order No.]])</f>
        <v>0</v>
      </c>
      <c r="BH1070" s="49">
        <f>SUM(tbl_RawData_Report1[[#This Row],[RH Kit Req]:[RH Kit PO]])</f>
        <v>0</v>
      </c>
      <c r="BI1070" s="49" t="str">
        <f>IFERROR(VLOOKUP(B1070,Lookup!A:B,2,FALSE),B1070)</f>
        <v>MISOPROSTOL200MG_4</v>
      </c>
      <c r="BJ1070" s="49" t="b">
        <f t="shared" si="16"/>
        <v>1</v>
      </c>
      <c r="BK1070" s="49" t="str">
        <f>tbl_RawData_Report1[[#This Row],[Item ID]]&amp;tbl_RawData_Report1[[#This Row],[Order No.]]</f>
        <v>MISOPROSTOL200MG_40000039317</v>
      </c>
      <c r="BL1070"/>
      <c r="BM1070"/>
      <c r="BN1070"/>
    </row>
    <row r="1071" spans="1:66" hidden="1" x14ac:dyDescent="0.25">
      <c r="A1071" s="35" t="s">
        <v>8</v>
      </c>
      <c r="B1071" s="35" t="s">
        <v>2476</v>
      </c>
      <c r="C1071" s="35">
        <v>8</v>
      </c>
      <c r="D1071" s="35">
        <v>3</v>
      </c>
      <c r="E1071" s="35">
        <v>3</v>
      </c>
      <c r="F1071" s="35" t="s">
        <v>450</v>
      </c>
      <c r="G1071" s="35" t="s">
        <v>2799</v>
      </c>
      <c r="H1071" s="35" t="s">
        <v>958</v>
      </c>
      <c r="I1071" s="35" t="s">
        <v>595</v>
      </c>
      <c r="J1071" s="35">
        <v>868</v>
      </c>
      <c r="K1071" s="35" t="s">
        <v>449</v>
      </c>
      <c r="L1071" s="35" t="s">
        <v>2805</v>
      </c>
      <c r="M1071" s="35" t="s">
        <v>396</v>
      </c>
      <c r="N1071" s="35" t="s">
        <v>122</v>
      </c>
      <c r="O1071" s="35" t="s">
        <v>2806</v>
      </c>
      <c r="P1071" s="35" t="s">
        <v>2807</v>
      </c>
      <c r="Q1071" s="35" t="s">
        <v>311</v>
      </c>
      <c r="R1071" s="35" t="s">
        <v>312</v>
      </c>
      <c r="S1071" s="35" t="s">
        <v>313</v>
      </c>
      <c r="T1071" s="35" t="s">
        <v>5085</v>
      </c>
      <c r="U1071" s="35" t="s">
        <v>269</v>
      </c>
      <c r="V1071" s="35">
        <v>0</v>
      </c>
      <c r="W1071" s="35">
        <v>0</v>
      </c>
      <c r="X1071" s="49">
        <v>62</v>
      </c>
      <c r="Y1071" s="60" t="s">
        <v>655</v>
      </c>
      <c r="Z1071" s="49">
        <v>10</v>
      </c>
      <c r="AA1071" s="49">
        <v>620</v>
      </c>
      <c r="AB1071" s="60" t="s">
        <v>637</v>
      </c>
      <c r="AC1071" s="60" t="s">
        <v>725</v>
      </c>
      <c r="AD1071" s="60" t="s">
        <v>661</v>
      </c>
      <c r="AE1071" s="60" t="s">
        <v>662</v>
      </c>
      <c r="AF1071" s="49">
        <v>2019</v>
      </c>
      <c r="AG1071" s="60" t="s">
        <v>2798</v>
      </c>
      <c r="AH1071" s="60">
        <v>44340</v>
      </c>
      <c r="AI1071" s="60">
        <v>44377</v>
      </c>
      <c r="AJ1071" s="60"/>
      <c r="AK1071" s="60"/>
      <c r="AL1071" s="60"/>
      <c r="AM1071" s="60" t="s">
        <v>566</v>
      </c>
      <c r="AN1071" s="60" t="s">
        <v>2800</v>
      </c>
      <c r="AO1071" s="60" t="s">
        <v>5201</v>
      </c>
      <c r="AP1071" s="49"/>
      <c r="AQ1071" s="60" t="s">
        <v>349</v>
      </c>
      <c r="AR1071" s="60" t="s">
        <v>174</v>
      </c>
      <c r="AS1071" s="60" t="s">
        <v>174</v>
      </c>
      <c r="AT1071" s="49">
        <v>23</v>
      </c>
      <c r="AU1071" s="49">
        <v>1</v>
      </c>
      <c r="AV1071" s="49">
        <v>1</v>
      </c>
      <c r="AW1071" s="60">
        <v>43727</v>
      </c>
      <c r="AX1071" s="60" t="s">
        <v>183</v>
      </c>
      <c r="AY1071" s="60">
        <v>43727.669328703705</v>
      </c>
      <c r="AZ1071" s="60">
        <v>43717</v>
      </c>
      <c r="BA1071" s="60">
        <v>43723</v>
      </c>
      <c r="BB1071" s="60" t="s">
        <v>2979</v>
      </c>
      <c r="BC1071" s="60">
        <v>43727.669328703705</v>
      </c>
      <c r="BD1071" s="60">
        <v>44286</v>
      </c>
      <c r="BE1071" s="60">
        <v>44620</v>
      </c>
      <c r="BF1071" s="49">
        <f>IF(AND(ISBLANK(tbl_RawData_Report1[[#This Row],[REQ_ID]]),tbl_RawData_Report1[[#This Row],[RH Kit?]] = "Y"),1,COUNTIFS(tbl_RawData_Report1[RH Kit?],"Y",tbl_RawData_Report1[REQ_ID],tbl_RawData_Report1[[#This Row],[REQ_ID]]))</f>
        <v>0</v>
      </c>
      <c r="BG1071" s="49">
        <f>COUNTIFS(tbl_RawData_Report1[RH Kit?],"Y",tbl_RawData_Report1[Order No.],tbl_RawData_Report1[[#This Row],[Order No.]])</f>
        <v>0</v>
      </c>
      <c r="BH1071" s="49">
        <f>SUM(tbl_RawData_Report1[[#This Row],[RH Kit Req]:[RH Kit PO]])</f>
        <v>0</v>
      </c>
      <c r="BI1071" s="49" t="str">
        <f>IFERROR(VLOOKUP(B1071,Lookup!A:B,2,FALSE),B1071)</f>
        <v>MGSULPHATE10ML_10</v>
      </c>
      <c r="BJ1071" s="49" t="b">
        <f t="shared" si="16"/>
        <v>1</v>
      </c>
      <c r="BK1071" s="49" t="str">
        <f>tbl_RawData_Report1[[#This Row],[Item ID]]&amp;tbl_RawData_Report1[[#This Row],[Order No.]]</f>
        <v>MGSULPHATE10ML_100000039317</v>
      </c>
      <c r="BL1071"/>
      <c r="BM1071"/>
      <c r="BN1071"/>
    </row>
    <row r="1072" spans="1:66" hidden="1" x14ac:dyDescent="0.25">
      <c r="A1072" s="35" t="s">
        <v>8</v>
      </c>
      <c r="B1072" s="35" t="s">
        <v>2632</v>
      </c>
      <c r="C1072" s="35">
        <v>9</v>
      </c>
      <c r="D1072" s="35">
        <v>4</v>
      </c>
      <c r="E1072" s="35">
        <v>3</v>
      </c>
      <c r="F1072" s="35" t="s">
        <v>450</v>
      </c>
      <c r="G1072" s="35" t="s">
        <v>2799</v>
      </c>
      <c r="H1072" s="35" t="s">
        <v>712</v>
      </c>
      <c r="I1072" s="35" t="s">
        <v>595</v>
      </c>
      <c r="J1072" s="35">
        <v>7500</v>
      </c>
      <c r="K1072" s="35" t="s">
        <v>449</v>
      </c>
      <c r="L1072" s="35" t="s">
        <v>2805</v>
      </c>
      <c r="M1072" s="35" t="s">
        <v>396</v>
      </c>
      <c r="N1072" s="35" t="s">
        <v>122</v>
      </c>
      <c r="O1072" s="35" t="s">
        <v>2806</v>
      </c>
      <c r="P1072" s="35" t="s">
        <v>2807</v>
      </c>
      <c r="Q1072" s="35" t="s">
        <v>311</v>
      </c>
      <c r="R1072" s="35" t="s">
        <v>312</v>
      </c>
      <c r="S1072" s="35" t="s">
        <v>313</v>
      </c>
      <c r="T1072" s="35" t="s">
        <v>5085</v>
      </c>
      <c r="U1072" s="35" t="s">
        <v>269</v>
      </c>
      <c r="V1072" s="35">
        <v>0</v>
      </c>
      <c r="W1072" s="35">
        <v>0</v>
      </c>
      <c r="X1072" s="49">
        <v>7500</v>
      </c>
      <c r="Y1072" s="60" t="s">
        <v>860</v>
      </c>
      <c r="Z1072" s="49">
        <v>4</v>
      </c>
      <c r="AA1072" s="49">
        <v>30000</v>
      </c>
      <c r="AB1072" s="60" t="s">
        <v>637</v>
      </c>
      <c r="AC1072" s="60" t="s">
        <v>715</v>
      </c>
      <c r="AD1072" s="60" t="s">
        <v>661</v>
      </c>
      <c r="AE1072" s="60" t="s">
        <v>662</v>
      </c>
      <c r="AF1072" s="49">
        <v>2019</v>
      </c>
      <c r="AG1072" s="60" t="s">
        <v>2798</v>
      </c>
      <c r="AH1072" s="60">
        <v>44340</v>
      </c>
      <c r="AI1072" s="60">
        <v>44377</v>
      </c>
      <c r="AJ1072" s="60"/>
      <c r="AK1072" s="60"/>
      <c r="AL1072" s="60"/>
      <c r="AM1072" s="60" t="s">
        <v>566</v>
      </c>
      <c r="AN1072" s="60" t="s">
        <v>2800</v>
      </c>
      <c r="AO1072" s="60" t="s">
        <v>5202</v>
      </c>
      <c r="AP1072" s="49"/>
      <c r="AQ1072" s="60" t="s">
        <v>349</v>
      </c>
      <c r="AR1072" s="60" t="s">
        <v>174</v>
      </c>
      <c r="AS1072" s="60" t="s">
        <v>174</v>
      </c>
      <c r="AT1072" s="49">
        <v>24</v>
      </c>
      <c r="AU1072" s="49">
        <v>1</v>
      </c>
      <c r="AV1072" s="49">
        <v>1</v>
      </c>
      <c r="AW1072" s="60">
        <v>43727</v>
      </c>
      <c r="AX1072" s="60" t="s">
        <v>183</v>
      </c>
      <c r="AY1072" s="60">
        <v>43727.669328703705</v>
      </c>
      <c r="AZ1072" s="60">
        <v>43717</v>
      </c>
      <c r="BA1072" s="60">
        <v>43723</v>
      </c>
      <c r="BB1072" s="60" t="s">
        <v>2999</v>
      </c>
      <c r="BC1072" s="60">
        <v>43727.669328703705</v>
      </c>
      <c r="BD1072" s="60">
        <v>44316</v>
      </c>
      <c r="BE1072" s="60">
        <v>44620</v>
      </c>
      <c r="BF1072" s="49">
        <f>IF(AND(ISBLANK(tbl_RawData_Report1[[#This Row],[REQ_ID]]),tbl_RawData_Report1[[#This Row],[RH Kit?]] = "Y"),1,COUNTIFS(tbl_RawData_Report1[RH Kit?],"Y",tbl_RawData_Report1[REQ_ID],tbl_RawData_Report1[[#This Row],[REQ_ID]]))</f>
        <v>0</v>
      </c>
      <c r="BG1072" s="49">
        <f>COUNTIFS(tbl_RawData_Report1[RH Kit?],"Y",tbl_RawData_Report1[Order No.],tbl_RawData_Report1[[#This Row],[Order No.]])</f>
        <v>0</v>
      </c>
      <c r="BH1072" s="49">
        <f>SUM(tbl_RawData_Report1[[#This Row],[RH Kit Req]:[RH Kit PO]])</f>
        <v>0</v>
      </c>
      <c r="BI1072" s="49" t="str">
        <f>IFERROR(VLOOKUP(B1072,Lookup!A:B,2,FALSE),B1072)</f>
        <v>MISOPROSTOL200MG_4</v>
      </c>
      <c r="BJ1072" s="49" t="b">
        <f t="shared" si="16"/>
        <v>1</v>
      </c>
      <c r="BK1072" s="49" t="str">
        <f>tbl_RawData_Report1[[#This Row],[Item ID]]&amp;tbl_RawData_Report1[[#This Row],[Order No.]]</f>
        <v>MISOPROSTOL200MG_40000039317</v>
      </c>
      <c r="BL1072"/>
      <c r="BM1072"/>
      <c r="BN1072"/>
    </row>
    <row r="1073" spans="1:66" hidden="1" x14ac:dyDescent="0.25">
      <c r="A1073" s="35" t="s">
        <v>8</v>
      </c>
      <c r="B1073" s="35" t="s">
        <v>2476</v>
      </c>
      <c r="C1073" s="35">
        <v>8</v>
      </c>
      <c r="D1073" s="35">
        <v>3</v>
      </c>
      <c r="E1073" s="35">
        <v>1</v>
      </c>
      <c r="F1073" s="35" t="s">
        <v>450</v>
      </c>
      <c r="G1073" s="35" t="s">
        <v>2799</v>
      </c>
      <c r="H1073" s="35" t="s">
        <v>958</v>
      </c>
      <c r="I1073" s="35" t="s">
        <v>595</v>
      </c>
      <c r="J1073" s="35">
        <v>0</v>
      </c>
      <c r="K1073" s="35" t="s">
        <v>449</v>
      </c>
      <c r="L1073" s="35" t="s">
        <v>2805</v>
      </c>
      <c r="M1073" s="35" t="s">
        <v>396</v>
      </c>
      <c r="N1073" s="35" t="s">
        <v>122</v>
      </c>
      <c r="O1073" s="35" t="s">
        <v>2806</v>
      </c>
      <c r="P1073" s="35" t="s">
        <v>2807</v>
      </c>
      <c r="Q1073" s="35" t="s">
        <v>311</v>
      </c>
      <c r="R1073" s="35" t="s">
        <v>312</v>
      </c>
      <c r="S1073" s="35" t="s">
        <v>313</v>
      </c>
      <c r="T1073" s="35" t="s">
        <v>5085</v>
      </c>
      <c r="U1073" s="35" t="s">
        <v>269</v>
      </c>
      <c r="V1073" s="35">
        <v>0</v>
      </c>
      <c r="W1073" s="35">
        <v>0</v>
      </c>
      <c r="X1073" s="49">
        <v>0</v>
      </c>
      <c r="Y1073" s="60" t="s">
        <v>655</v>
      </c>
      <c r="Z1073" s="49">
        <v>10</v>
      </c>
      <c r="AA1073" s="49">
        <v>0</v>
      </c>
      <c r="AB1073" s="60" t="s">
        <v>637</v>
      </c>
      <c r="AC1073" s="60" t="s">
        <v>725</v>
      </c>
      <c r="AD1073" s="60" t="s">
        <v>661</v>
      </c>
      <c r="AE1073" s="60" t="s">
        <v>662</v>
      </c>
      <c r="AF1073" s="49">
        <v>2019</v>
      </c>
      <c r="AG1073" s="60" t="s">
        <v>2798</v>
      </c>
      <c r="AH1073" s="60">
        <v>44340</v>
      </c>
      <c r="AI1073" s="60">
        <v>44377</v>
      </c>
      <c r="AJ1073" s="60"/>
      <c r="AK1073" s="60"/>
      <c r="AL1073" s="60"/>
      <c r="AM1073" s="60" t="s">
        <v>566</v>
      </c>
      <c r="AN1073" s="60" t="s">
        <v>2800</v>
      </c>
      <c r="AO1073" s="60" t="s">
        <v>2997</v>
      </c>
      <c r="AP1073" s="49"/>
      <c r="AQ1073" s="60" t="s">
        <v>349</v>
      </c>
      <c r="AR1073" s="60" t="s">
        <v>174</v>
      </c>
      <c r="AS1073" s="60" t="s">
        <v>174</v>
      </c>
      <c r="AT1073" s="49">
        <v>23</v>
      </c>
      <c r="AU1073" s="49">
        <v>1</v>
      </c>
      <c r="AV1073" s="49">
        <v>1</v>
      </c>
      <c r="AW1073" s="60">
        <v>43727</v>
      </c>
      <c r="AX1073" s="60" t="s">
        <v>183</v>
      </c>
      <c r="AY1073" s="60">
        <v>43727.669328703705</v>
      </c>
      <c r="AZ1073" s="60">
        <v>43717</v>
      </c>
      <c r="BA1073" s="60">
        <v>43723</v>
      </c>
      <c r="BB1073" s="60" t="s">
        <v>2979</v>
      </c>
      <c r="BC1073" s="60">
        <v>43727.669328703705</v>
      </c>
      <c r="BD1073" s="60">
        <v>44286</v>
      </c>
      <c r="BE1073" s="60">
        <v>44620</v>
      </c>
      <c r="BF1073" s="49">
        <f>IF(AND(ISBLANK(tbl_RawData_Report1[[#This Row],[REQ_ID]]),tbl_RawData_Report1[[#This Row],[RH Kit?]] = "Y"),1,COUNTIFS(tbl_RawData_Report1[RH Kit?],"Y",tbl_RawData_Report1[REQ_ID],tbl_RawData_Report1[[#This Row],[REQ_ID]]))</f>
        <v>0</v>
      </c>
      <c r="BG1073" s="49">
        <f>COUNTIFS(tbl_RawData_Report1[RH Kit?],"Y",tbl_RawData_Report1[Order No.],tbl_RawData_Report1[[#This Row],[Order No.]])</f>
        <v>0</v>
      </c>
      <c r="BH1073" s="49">
        <f>SUM(tbl_RawData_Report1[[#This Row],[RH Kit Req]:[RH Kit PO]])</f>
        <v>0</v>
      </c>
      <c r="BI1073" s="49" t="str">
        <f>IFERROR(VLOOKUP(B1073,Lookup!A:B,2,FALSE),B1073)</f>
        <v>MGSULPHATE10ML_10</v>
      </c>
      <c r="BJ1073" s="49" t="b">
        <f t="shared" si="16"/>
        <v>1</v>
      </c>
      <c r="BK1073" s="49" t="str">
        <f>tbl_RawData_Report1[[#This Row],[Item ID]]&amp;tbl_RawData_Report1[[#This Row],[Order No.]]</f>
        <v>MGSULPHATE10ML_100000039317</v>
      </c>
      <c r="BL1073"/>
      <c r="BM1073"/>
      <c r="BN1073"/>
    </row>
    <row r="1074" spans="1:66" hidden="1" x14ac:dyDescent="0.25">
      <c r="A1074" s="35" t="s">
        <v>8</v>
      </c>
      <c r="B1074" s="35" t="s">
        <v>2876</v>
      </c>
      <c r="C1074" s="35">
        <v>1</v>
      </c>
      <c r="D1074" s="35">
        <v>2</v>
      </c>
      <c r="E1074" s="35">
        <v>1</v>
      </c>
      <c r="F1074" s="35" t="s">
        <v>450</v>
      </c>
      <c r="G1074" s="35" t="s">
        <v>2799</v>
      </c>
      <c r="H1074" s="35" t="s">
        <v>949</v>
      </c>
      <c r="I1074" s="35" t="s">
        <v>593</v>
      </c>
      <c r="J1074" s="35">
        <v>0</v>
      </c>
      <c r="K1074" s="35" t="s">
        <v>449</v>
      </c>
      <c r="L1074" s="35" t="s">
        <v>2805</v>
      </c>
      <c r="M1074" s="35" t="s">
        <v>396</v>
      </c>
      <c r="N1074" s="35" t="s">
        <v>122</v>
      </c>
      <c r="O1074" s="35" t="s">
        <v>2806</v>
      </c>
      <c r="P1074" s="35" t="s">
        <v>2807</v>
      </c>
      <c r="Q1074" s="35" t="s">
        <v>311</v>
      </c>
      <c r="R1074" s="35" t="s">
        <v>312</v>
      </c>
      <c r="S1074" s="35" t="s">
        <v>313</v>
      </c>
      <c r="T1074" s="35" t="s">
        <v>5085</v>
      </c>
      <c r="U1074" s="35" t="s">
        <v>269</v>
      </c>
      <c r="V1074" s="35">
        <v>0</v>
      </c>
      <c r="W1074" s="35">
        <v>0</v>
      </c>
      <c r="X1074" s="49">
        <v>0</v>
      </c>
      <c r="Y1074" s="60" t="s">
        <v>655</v>
      </c>
      <c r="Z1074" s="49">
        <v>10</v>
      </c>
      <c r="AA1074" s="49">
        <v>0</v>
      </c>
      <c r="AB1074" s="60" t="s">
        <v>637</v>
      </c>
      <c r="AC1074" s="60" t="s">
        <v>660</v>
      </c>
      <c r="AD1074" s="60" t="s">
        <v>661</v>
      </c>
      <c r="AE1074" s="60" t="s">
        <v>662</v>
      </c>
      <c r="AF1074" s="49">
        <v>2019</v>
      </c>
      <c r="AG1074" s="60" t="s">
        <v>2798</v>
      </c>
      <c r="AH1074" s="60">
        <v>43916</v>
      </c>
      <c r="AI1074" s="60">
        <v>43954</v>
      </c>
      <c r="AJ1074" s="60">
        <v>43916</v>
      </c>
      <c r="AK1074" s="60">
        <v>43916</v>
      </c>
      <c r="AL1074" s="60">
        <v>43954</v>
      </c>
      <c r="AM1074" s="60" t="s">
        <v>566</v>
      </c>
      <c r="AN1074" s="60" t="s">
        <v>2800</v>
      </c>
      <c r="AO1074" s="60" t="s">
        <v>2879</v>
      </c>
      <c r="AP1074" s="49"/>
      <c r="AQ1074" s="60" t="s">
        <v>266</v>
      </c>
      <c r="AR1074" s="60" t="s">
        <v>174</v>
      </c>
      <c r="AS1074" s="60" t="s">
        <v>174</v>
      </c>
      <c r="AT1074" s="49">
        <v>11</v>
      </c>
      <c r="AU1074" s="49">
        <v>1</v>
      </c>
      <c r="AV1074" s="49">
        <v>1</v>
      </c>
      <c r="AW1074" s="60">
        <v>43727</v>
      </c>
      <c r="AX1074" s="60" t="s">
        <v>183</v>
      </c>
      <c r="AY1074" s="60">
        <v>44322.317955752318</v>
      </c>
      <c r="AZ1074" s="60">
        <v>43717</v>
      </c>
      <c r="BA1074" s="60">
        <v>43723</v>
      </c>
      <c r="BB1074" s="60" t="s">
        <v>2878</v>
      </c>
      <c r="BC1074" s="60">
        <v>43727.669328703705</v>
      </c>
      <c r="BD1074" s="60">
        <v>43927</v>
      </c>
      <c r="BE1074" s="60">
        <v>44620</v>
      </c>
      <c r="BF1074" s="49">
        <f>IF(AND(ISBLANK(tbl_RawData_Report1[[#This Row],[REQ_ID]]),tbl_RawData_Report1[[#This Row],[RH Kit?]] = "Y"),1,COUNTIFS(tbl_RawData_Report1[RH Kit?],"Y",tbl_RawData_Report1[REQ_ID],tbl_RawData_Report1[[#This Row],[REQ_ID]]))</f>
        <v>0</v>
      </c>
      <c r="BG1074" s="49">
        <f>COUNTIFS(tbl_RawData_Report1[RH Kit?],"Y",tbl_RawData_Report1[Order No.],tbl_RawData_Report1[[#This Row],[Order No.]])</f>
        <v>0</v>
      </c>
      <c r="BH1074" s="49">
        <f>SUM(tbl_RawData_Report1[[#This Row],[RH Kit Req]:[RH Kit PO]])</f>
        <v>0</v>
      </c>
      <c r="BI1074" s="49" t="str">
        <f>IFERROR(VLOOKUP(B1074,Lookup!A:B,2,FALSE),B1074)</f>
        <v>CEFIXIME200MG_P10</v>
      </c>
      <c r="BJ1074" s="49" t="b">
        <f t="shared" si="16"/>
        <v>1</v>
      </c>
      <c r="BK1074" s="49" t="str">
        <f>tbl_RawData_Report1[[#This Row],[Item ID]]&amp;tbl_RawData_Report1[[#This Row],[Order No.]]</f>
        <v>CEFIXIME200MG_P100000039317</v>
      </c>
      <c r="BL1074"/>
      <c r="BM1074"/>
      <c r="BN1074"/>
    </row>
    <row r="1075" spans="1:66" hidden="1" x14ac:dyDescent="0.25">
      <c r="A1075" s="35" t="s">
        <v>8</v>
      </c>
      <c r="B1075" s="35" t="s">
        <v>2632</v>
      </c>
      <c r="C1075" s="35">
        <v>9</v>
      </c>
      <c r="D1075" s="35">
        <v>5</v>
      </c>
      <c r="E1075" s="35">
        <v>2</v>
      </c>
      <c r="F1075" s="35" t="s">
        <v>450</v>
      </c>
      <c r="G1075" s="35" t="s">
        <v>2799</v>
      </c>
      <c r="H1075" s="35" t="s">
        <v>712</v>
      </c>
      <c r="I1075" s="35" t="s">
        <v>595</v>
      </c>
      <c r="J1075" s="35">
        <v>0</v>
      </c>
      <c r="K1075" s="35" t="s">
        <v>449</v>
      </c>
      <c r="L1075" s="35" t="s">
        <v>2805</v>
      </c>
      <c r="M1075" s="35" t="s">
        <v>396</v>
      </c>
      <c r="N1075" s="35" t="s">
        <v>122</v>
      </c>
      <c r="O1075" s="35" t="s">
        <v>2806</v>
      </c>
      <c r="P1075" s="35" t="s">
        <v>2807</v>
      </c>
      <c r="Q1075" s="35" t="s">
        <v>311</v>
      </c>
      <c r="R1075" s="35" t="s">
        <v>312</v>
      </c>
      <c r="S1075" s="35" t="s">
        <v>313</v>
      </c>
      <c r="T1075" s="35" t="s">
        <v>5085</v>
      </c>
      <c r="U1075" s="35" t="s">
        <v>269</v>
      </c>
      <c r="V1075" s="35">
        <v>0</v>
      </c>
      <c r="W1075" s="35">
        <v>0</v>
      </c>
      <c r="X1075" s="49">
        <v>0</v>
      </c>
      <c r="Y1075" s="60" t="s">
        <v>860</v>
      </c>
      <c r="Z1075" s="49">
        <v>4</v>
      </c>
      <c r="AA1075" s="49">
        <v>0</v>
      </c>
      <c r="AB1075" s="60" t="s">
        <v>637</v>
      </c>
      <c r="AC1075" s="60" t="s">
        <v>715</v>
      </c>
      <c r="AD1075" s="60" t="s">
        <v>661</v>
      </c>
      <c r="AE1075" s="60" t="s">
        <v>662</v>
      </c>
      <c r="AF1075" s="49">
        <v>2019</v>
      </c>
      <c r="AG1075" s="60" t="s">
        <v>2798</v>
      </c>
      <c r="AH1075" s="60">
        <v>44340</v>
      </c>
      <c r="AI1075" s="60">
        <v>44377</v>
      </c>
      <c r="AJ1075" s="60"/>
      <c r="AK1075" s="60"/>
      <c r="AL1075" s="60"/>
      <c r="AM1075" s="60" t="s">
        <v>566</v>
      </c>
      <c r="AN1075" s="60" t="s">
        <v>2800</v>
      </c>
      <c r="AO1075" s="60" t="s">
        <v>3235</v>
      </c>
      <c r="AP1075" s="49"/>
      <c r="AQ1075" s="60" t="s">
        <v>349</v>
      </c>
      <c r="AR1075" s="60" t="s">
        <v>174</v>
      </c>
      <c r="AS1075" s="60" t="s">
        <v>174</v>
      </c>
      <c r="AT1075" s="49">
        <v>24</v>
      </c>
      <c r="AU1075" s="49">
        <v>1</v>
      </c>
      <c r="AV1075" s="49">
        <v>1</v>
      </c>
      <c r="AW1075" s="60">
        <v>43727</v>
      </c>
      <c r="AX1075" s="60" t="s">
        <v>183</v>
      </c>
      <c r="AY1075" s="60">
        <v>43727.669328703705</v>
      </c>
      <c r="AZ1075" s="60">
        <v>43717</v>
      </c>
      <c r="BA1075" s="60">
        <v>43723</v>
      </c>
      <c r="BB1075" s="60" t="s">
        <v>3234</v>
      </c>
      <c r="BC1075" s="60">
        <v>43727.669328703705</v>
      </c>
      <c r="BD1075" s="60">
        <v>44316</v>
      </c>
      <c r="BE1075" s="60">
        <v>44620</v>
      </c>
      <c r="BF1075" s="49">
        <f>IF(AND(ISBLANK(tbl_RawData_Report1[[#This Row],[REQ_ID]]),tbl_RawData_Report1[[#This Row],[RH Kit?]] = "Y"),1,COUNTIFS(tbl_RawData_Report1[RH Kit?],"Y",tbl_RawData_Report1[REQ_ID],tbl_RawData_Report1[[#This Row],[REQ_ID]]))</f>
        <v>0</v>
      </c>
      <c r="BG1075" s="49">
        <f>COUNTIFS(tbl_RawData_Report1[RH Kit?],"Y",tbl_RawData_Report1[Order No.],tbl_RawData_Report1[[#This Row],[Order No.]])</f>
        <v>0</v>
      </c>
      <c r="BH1075" s="49">
        <f>SUM(tbl_RawData_Report1[[#This Row],[RH Kit Req]:[RH Kit PO]])</f>
        <v>0</v>
      </c>
      <c r="BI1075" s="49" t="str">
        <f>IFERROR(VLOOKUP(B1075,Lookup!A:B,2,FALSE),B1075)</f>
        <v>MISOPROSTOL200MG_4</v>
      </c>
      <c r="BJ1075" s="49" t="b">
        <f t="shared" si="16"/>
        <v>1</v>
      </c>
      <c r="BK1075" s="49" t="str">
        <f>tbl_RawData_Report1[[#This Row],[Item ID]]&amp;tbl_RawData_Report1[[#This Row],[Order No.]]</f>
        <v>MISOPROSTOL200MG_40000039317</v>
      </c>
      <c r="BL1075"/>
      <c r="BM1075"/>
      <c r="BN1075"/>
    </row>
    <row r="1076" spans="1:66" hidden="1" x14ac:dyDescent="0.25">
      <c r="A1076" s="35" t="s">
        <v>8</v>
      </c>
      <c r="B1076" s="35" t="s">
        <v>876</v>
      </c>
      <c r="C1076" s="35">
        <v>10</v>
      </c>
      <c r="D1076" s="35">
        <v>4</v>
      </c>
      <c r="E1076" s="35">
        <v>1</v>
      </c>
      <c r="F1076" s="35" t="s">
        <v>450</v>
      </c>
      <c r="G1076" s="35" t="s">
        <v>2799</v>
      </c>
      <c r="H1076" s="35" t="s">
        <v>3030</v>
      </c>
      <c r="I1076" s="35" t="s">
        <v>595</v>
      </c>
      <c r="J1076" s="35">
        <v>0</v>
      </c>
      <c r="K1076" s="35" t="s">
        <v>449</v>
      </c>
      <c r="L1076" s="35" t="s">
        <v>2805</v>
      </c>
      <c r="M1076" s="35" t="s">
        <v>396</v>
      </c>
      <c r="N1076" s="35" t="s">
        <v>122</v>
      </c>
      <c r="O1076" s="35" t="s">
        <v>2806</v>
      </c>
      <c r="P1076" s="35" t="s">
        <v>2807</v>
      </c>
      <c r="Q1076" s="35" t="s">
        <v>311</v>
      </c>
      <c r="R1076" s="35" t="s">
        <v>312</v>
      </c>
      <c r="S1076" s="35" t="s">
        <v>313</v>
      </c>
      <c r="T1076" s="35" t="s">
        <v>5085</v>
      </c>
      <c r="U1076" s="35" t="s">
        <v>272</v>
      </c>
      <c r="V1076" s="35">
        <v>0</v>
      </c>
      <c r="W1076" s="35">
        <v>0</v>
      </c>
      <c r="X1076" s="49">
        <v>0</v>
      </c>
      <c r="Y1076" s="60" t="s">
        <v>655</v>
      </c>
      <c r="Z1076" s="49">
        <v>10</v>
      </c>
      <c r="AA1076" s="49">
        <v>0</v>
      </c>
      <c r="AB1076" s="60" t="s">
        <v>637</v>
      </c>
      <c r="AC1076" s="60" t="s">
        <v>715</v>
      </c>
      <c r="AD1076" s="60" t="s">
        <v>661</v>
      </c>
      <c r="AE1076" s="60" t="s">
        <v>662</v>
      </c>
      <c r="AF1076" s="49">
        <v>2019</v>
      </c>
      <c r="AG1076" s="60" t="s">
        <v>2798</v>
      </c>
      <c r="AH1076" s="60">
        <v>44221</v>
      </c>
      <c r="AI1076" s="60">
        <v>44223</v>
      </c>
      <c r="AJ1076" s="60"/>
      <c r="AK1076" s="60"/>
      <c r="AL1076" s="60"/>
      <c r="AM1076" s="60" t="s">
        <v>566</v>
      </c>
      <c r="AN1076" s="60" t="s">
        <v>2800</v>
      </c>
      <c r="AO1076" s="60" t="s">
        <v>3034</v>
      </c>
      <c r="AP1076" s="49"/>
      <c r="AQ1076" s="60" t="s">
        <v>349</v>
      </c>
      <c r="AR1076" s="60" t="s">
        <v>369</v>
      </c>
      <c r="AS1076" s="60" t="s">
        <v>174</v>
      </c>
      <c r="AT1076" s="49">
        <v>25</v>
      </c>
      <c r="AU1076" s="49">
        <v>1</v>
      </c>
      <c r="AV1076" s="49">
        <v>1</v>
      </c>
      <c r="AW1076" s="60">
        <v>43727</v>
      </c>
      <c r="AX1076" s="60" t="s">
        <v>183</v>
      </c>
      <c r="AY1076" s="60">
        <v>43727.669328703705</v>
      </c>
      <c r="AZ1076" s="60">
        <v>43717</v>
      </c>
      <c r="BA1076" s="60">
        <v>43723</v>
      </c>
      <c r="BB1076" s="60" t="s">
        <v>3035</v>
      </c>
      <c r="BC1076" s="60">
        <v>43727.669328703705</v>
      </c>
      <c r="BD1076" s="60">
        <v>44403</v>
      </c>
      <c r="BE1076" s="60">
        <v>44620</v>
      </c>
      <c r="BF1076" s="49">
        <f>IF(AND(ISBLANK(tbl_RawData_Report1[[#This Row],[REQ_ID]]),tbl_RawData_Report1[[#This Row],[RH Kit?]] = "Y"),1,COUNTIFS(tbl_RawData_Report1[RH Kit?],"Y",tbl_RawData_Report1[REQ_ID],tbl_RawData_Report1[[#This Row],[REQ_ID]]))</f>
        <v>0</v>
      </c>
      <c r="BG1076" s="49">
        <f>COUNTIFS(tbl_RawData_Report1[RH Kit?],"Y",tbl_RawData_Report1[Order No.],tbl_RawData_Report1[[#This Row],[Order No.]])</f>
        <v>0</v>
      </c>
      <c r="BH1076" s="49">
        <f>SUM(tbl_RawData_Report1[[#This Row],[RH Kit Req]:[RH Kit PO]])</f>
        <v>0</v>
      </c>
      <c r="BI1076" s="49" t="str">
        <f>IFERROR(VLOOKUP(B1076,Lookup!A:B,2,FALSE),B1076)</f>
        <v>OXYTOCIN_10IU/ML</v>
      </c>
      <c r="BJ1076" s="49" t="b">
        <f t="shared" si="16"/>
        <v>1</v>
      </c>
      <c r="BK1076" s="49" t="str">
        <f>tbl_RawData_Report1[[#This Row],[Item ID]]&amp;tbl_RawData_Report1[[#This Row],[Order No.]]</f>
        <v>OXYTOCIN_10IU/ML0000039317</v>
      </c>
      <c r="BL1076"/>
      <c r="BM1076"/>
      <c r="BN1076"/>
    </row>
    <row r="1077" spans="1:66" hidden="1" x14ac:dyDescent="0.25">
      <c r="A1077" s="35" t="s">
        <v>8</v>
      </c>
      <c r="B1077" s="35" t="s">
        <v>2876</v>
      </c>
      <c r="C1077" s="35">
        <v>1</v>
      </c>
      <c r="D1077" s="35">
        <v>4</v>
      </c>
      <c r="E1077" s="35">
        <v>1</v>
      </c>
      <c r="F1077" s="35" t="s">
        <v>450</v>
      </c>
      <c r="G1077" s="35" t="s">
        <v>2799</v>
      </c>
      <c r="H1077" s="35" t="s">
        <v>949</v>
      </c>
      <c r="I1077" s="35" t="s">
        <v>595</v>
      </c>
      <c r="J1077" s="35">
        <v>0</v>
      </c>
      <c r="K1077" s="35" t="s">
        <v>449</v>
      </c>
      <c r="L1077" s="35" t="s">
        <v>2805</v>
      </c>
      <c r="M1077" s="35" t="s">
        <v>396</v>
      </c>
      <c r="N1077" s="35" t="s">
        <v>122</v>
      </c>
      <c r="O1077" s="35" t="s">
        <v>2806</v>
      </c>
      <c r="P1077" s="35" t="s">
        <v>2807</v>
      </c>
      <c r="Q1077" s="35" t="s">
        <v>311</v>
      </c>
      <c r="R1077" s="35" t="s">
        <v>312</v>
      </c>
      <c r="S1077" s="35" t="s">
        <v>313</v>
      </c>
      <c r="T1077" s="35" t="s">
        <v>5085</v>
      </c>
      <c r="U1077" s="35" t="s">
        <v>269</v>
      </c>
      <c r="V1077" s="35">
        <v>0</v>
      </c>
      <c r="W1077" s="35">
        <v>0</v>
      </c>
      <c r="X1077" s="49">
        <v>0</v>
      </c>
      <c r="Y1077" s="60" t="s">
        <v>655</v>
      </c>
      <c r="Z1077" s="49">
        <v>10</v>
      </c>
      <c r="AA1077" s="49">
        <v>0</v>
      </c>
      <c r="AB1077" s="60" t="s">
        <v>637</v>
      </c>
      <c r="AC1077" s="60" t="s">
        <v>660</v>
      </c>
      <c r="AD1077" s="60" t="s">
        <v>661</v>
      </c>
      <c r="AE1077" s="60" t="s">
        <v>662</v>
      </c>
      <c r="AF1077" s="49">
        <v>2019</v>
      </c>
      <c r="AG1077" s="60" t="s">
        <v>2798</v>
      </c>
      <c r="AH1077" s="60">
        <v>44340</v>
      </c>
      <c r="AI1077" s="60">
        <v>44377</v>
      </c>
      <c r="AJ1077" s="60"/>
      <c r="AK1077" s="60"/>
      <c r="AL1077" s="60"/>
      <c r="AM1077" s="60" t="s">
        <v>566</v>
      </c>
      <c r="AN1077" s="60" t="s">
        <v>2800</v>
      </c>
      <c r="AO1077" s="60" t="s">
        <v>2882</v>
      </c>
      <c r="AP1077" s="49"/>
      <c r="AQ1077" s="60" t="s">
        <v>349</v>
      </c>
      <c r="AR1077" s="60" t="s">
        <v>174</v>
      </c>
      <c r="AS1077" s="60" t="s">
        <v>174</v>
      </c>
      <c r="AT1077" s="49">
        <v>11</v>
      </c>
      <c r="AU1077" s="49">
        <v>1</v>
      </c>
      <c r="AV1077" s="49">
        <v>1</v>
      </c>
      <c r="AW1077" s="60">
        <v>43727</v>
      </c>
      <c r="AX1077" s="60" t="s">
        <v>183</v>
      </c>
      <c r="AY1077" s="60">
        <v>43727.669328703705</v>
      </c>
      <c r="AZ1077" s="60">
        <v>43717</v>
      </c>
      <c r="BA1077" s="60">
        <v>43723</v>
      </c>
      <c r="BB1077" s="60" t="s">
        <v>2881</v>
      </c>
      <c r="BC1077" s="60">
        <v>43727.669328703705</v>
      </c>
      <c r="BD1077" s="60">
        <v>44316</v>
      </c>
      <c r="BE1077" s="60">
        <v>44620</v>
      </c>
      <c r="BF1077" s="49">
        <f>IF(AND(ISBLANK(tbl_RawData_Report1[[#This Row],[REQ_ID]]),tbl_RawData_Report1[[#This Row],[RH Kit?]] = "Y"),1,COUNTIFS(tbl_RawData_Report1[RH Kit?],"Y",tbl_RawData_Report1[REQ_ID],tbl_RawData_Report1[[#This Row],[REQ_ID]]))</f>
        <v>0</v>
      </c>
      <c r="BG1077" s="49">
        <f>COUNTIFS(tbl_RawData_Report1[RH Kit?],"Y",tbl_RawData_Report1[Order No.],tbl_RawData_Report1[[#This Row],[Order No.]])</f>
        <v>0</v>
      </c>
      <c r="BH1077" s="49">
        <f>SUM(tbl_RawData_Report1[[#This Row],[RH Kit Req]:[RH Kit PO]])</f>
        <v>0</v>
      </c>
      <c r="BI1077" s="49" t="str">
        <f>IFERROR(VLOOKUP(B1077,Lookup!A:B,2,FALSE),B1077)</f>
        <v>CEFIXIME200MG_P10</v>
      </c>
      <c r="BJ1077" s="49" t="b">
        <f t="shared" si="16"/>
        <v>1</v>
      </c>
      <c r="BK1077" s="49" t="str">
        <f>tbl_RawData_Report1[[#This Row],[Item ID]]&amp;tbl_RawData_Report1[[#This Row],[Order No.]]</f>
        <v>CEFIXIME200MG_P100000039317</v>
      </c>
      <c r="BL1077"/>
      <c r="BM1077"/>
      <c r="BN1077"/>
    </row>
    <row r="1078" spans="1:66" hidden="1" x14ac:dyDescent="0.25">
      <c r="A1078" s="35" t="s">
        <v>8</v>
      </c>
      <c r="B1078" s="35" t="s">
        <v>2476</v>
      </c>
      <c r="C1078" s="35">
        <v>8</v>
      </c>
      <c r="D1078" s="35">
        <v>2</v>
      </c>
      <c r="E1078" s="35">
        <v>2</v>
      </c>
      <c r="F1078" s="35" t="s">
        <v>450</v>
      </c>
      <c r="G1078" s="35" t="s">
        <v>2799</v>
      </c>
      <c r="H1078" s="35" t="s">
        <v>958</v>
      </c>
      <c r="I1078" s="35" t="s">
        <v>593</v>
      </c>
      <c r="J1078" s="35">
        <v>868</v>
      </c>
      <c r="K1078" s="35" t="s">
        <v>449</v>
      </c>
      <c r="L1078" s="35" t="s">
        <v>2805</v>
      </c>
      <c r="M1078" s="35" t="s">
        <v>396</v>
      </c>
      <c r="N1078" s="35" t="s">
        <v>122</v>
      </c>
      <c r="O1078" s="35" t="s">
        <v>2806</v>
      </c>
      <c r="P1078" s="35" t="s">
        <v>2807</v>
      </c>
      <c r="Q1078" s="35" t="s">
        <v>311</v>
      </c>
      <c r="R1078" s="35" t="s">
        <v>312</v>
      </c>
      <c r="S1078" s="35" t="s">
        <v>313</v>
      </c>
      <c r="T1078" s="35" t="s">
        <v>5085</v>
      </c>
      <c r="U1078" s="35" t="s">
        <v>269</v>
      </c>
      <c r="V1078" s="35">
        <v>0</v>
      </c>
      <c r="W1078" s="35">
        <v>0</v>
      </c>
      <c r="X1078" s="49">
        <v>62</v>
      </c>
      <c r="Y1078" s="60" t="s">
        <v>655</v>
      </c>
      <c r="Z1078" s="49">
        <v>10</v>
      </c>
      <c r="AA1078" s="49">
        <v>620</v>
      </c>
      <c r="AB1078" s="60" t="s">
        <v>637</v>
      </c>
      <c r="AC1078" s="60" t="s">
        <v>725</v>
      </c>
      <c r="AD1078" s="60" t="s">
        <v>661</v>
      </c>
      <c r="AE1078" s="60" t="s">
        <v>662</v>
      </c>
      <c r="AF1078" s="49">
        <v>2019</v>
      </c>
      <c r="AG1078" s="60" t="s">
        <v>2798</v>
      </c>
      <c r="AH1078" s="60">
        <v>43916</v>
      </c>
      <c r="AI1078" s="60">
        <v>43954</v>
      </c>
      <c r="AJ1078" s="60">
        <v>43916</v>
      </c>
      <c r="AK1078" s="60">
        <v>43916</v>
      </c>
      <c r="AL1078" s="60">
        <v>43954</v>
      </c>
      <c r="AM1078" s="60" t="s">
        <v>566</v>
      </c>
      <c r="AN1078" s="60" t="s">
        <v>2800</v>
      </c>
      <c r="AO1078" s="60" t="s">
        <v>3229</v>
      </c>
      <c r="AP1078" s="49"/>
      <c r="AQ1078" s="60" t="s">
        <v>266</v>
      </c>
      <c r="AR1078" s="60" t="s">
        <v>174</v>
      </c>
      <c r="AS1078" s="60" t="s">
        <v>174</v>
      </c>
      <c r="AT1078" s="49">
        <v>23</v>
      </c>
      <c r="AU1078" s="49">
        <v>1</v>
      </c>
      <c r="AV1078" s="49">
        <v>1</v>
      </c>
      <c r="AW1078" s="60">
        <v>43727</v>
      </c>
      <c r="AX1078" s="60" t="s">
        <v>183</v>
      </c>
      <c r="AY1078" s="60">
        <v>44322.317955752318</v>
      </c>
      <c r="AZ1078" s="60">
        <v>43717</v>
      </c>
      <c r="BA1078" s="60">
        <v>43723</v>
      </c>
      <c r="BB1078" s="60" t="s">
        <v>3228</v>
      </c>
      <c r="BC1078" s="60">
        <v>43727.669328703705</v>
      </c>
      <c r="BD1078" s="60">
        <v>43927</v>
      </c>
      <c r="BE1078" s="60">
        <v>44620</v>
      </c>
      <c r="BF1078" s="49">
        <f>IF(AND(ISBLANK(tbl_RawData_Report1[[#This Row],[REQ_ID]]),tbl_RawData_Report1[[#This Row],[RH Kit?]] = "Y"),1,COUNTIFS(tbl_RawData_Report1[RH Kit?],"Y",tbl_RawData_Report1[REQ_ID],tbl_RawData_Report1[[#This Row],[REQ_ID]]))</f>
        <v>0</v>
      </c>
      <c r="BG1078" s="49">
        <f>COUNTIFS(tbl_RawData_Report1[RH Kit?],"Y",tbl_RawData_Report1[Order No.],tbl_RawData_Report1[[#This Row],[Order No.]])</f>
        <v>0</v>
      </c>
      <c r="BH1078" s="49">
        <f>SUM(tbl_RawData_Report1[[#This Row],[RH Kit Req]:[RH Kit PO]])</f>
        <v>0</v>
      </c>
      <c r="BI1078" s="49" t="str">
        <f>IFERROR(VLOOKUP(B1078,Lookup!A:B,2,FALSE),B1078)</f>
        <v>MGSULPHATE10ML_10</v>
      </c>
      <c r="BJ1078" s="49" t="b">
        <f t="shared" si="16"/>
        <v>1</v>
      </c>
      <c r="BK1078" s="49" t="str">
        <f>tbl_RawData_Report1[[#This Row],[Item ID]]&amp;tbl_RawData_Report1[[#This Row],[Order No.]]</f>
        <v>MGSULPHATE10ML_100000039317</v>
      </c>
      <c r="BL1078"/>
      <c r="BM1078"/>
      <c r="BN1078"/>
    </row>
    <row r="1079" spans="1:66" hidden="1" x14ac:dyDescent="0.25">
      <c r="A1079" s="35" t="s">
        <v>8</v>
      </c>
      <c r="B1079" s="35" t="s">
        <v>2632</v>
      </c>
      <c r="C1079" s="35">
        <v>9</v>
      </c>
      <c r="D1079" s="35">
        <v>5</v>
      </c>
      <c r="E1079" s="35">
        <v>3</v>
      </c>
      <c r="F1079" s="35" t="s">
        <v>450</v>
      </c>
      <c r="G1079" s="35" t="s">
        <v>2799</v>
      </c>
      <c r="H1079" s="35" t="s">
        <v>712</v>
      </c>
      <c r="I1079" s="35" t="s">
        <v>595</v>
      </c>
      <c r="J1079" s="35">
        <v>7500</v>
      </c>
      <c r="K1079" s="35" t="s">
        <v>449</v>
      </c>
      <c r="L1079" s="35" t="s">
        <v>2805</v>
      </c>
      <c r="M1079" s="35" t="s">
        <v>396</v>
      </c>
      <c r="N1079" s="35" t="s">
        <v>122</v>
      </c>
      <c r="O1079" s="35" t="s">
        <v>2806</v>
      </c>
      <c r="P1079" s="35" t="s">
        <v>2807</v>
      </c>
      <c r="Q1079" s="35" t="s">
        <v>311</v>
      </c>
      <c r="R1079" s="35" t="s">
        <v>312</v>
      </c>
      <c r="S1079" s="35" t="s">
        <v>313</v>
      </c>
      <c r="T1079" s="35" t="s">
        <v>5085</v>
      </c>
      <c r="U1079" s="35" t="s">
        <v>269</v>
      </c>
      <c r="V1079" s="35">
        <v>0</v>
      </c>
      <c r="W1079" s="35">
        <v>0</v>
      </c>
      <c r="X1079" s="49">
        <v>7500</v>
      </c>
      <c r="Y1079" s="60" t="s">
        <v>860</v>
      </c>
      <c r="Z1079" s="49">
        <v>4</v>
      </c>
      <c r="AA1079" s="49">
        <v>30000</v>
      </c>
      <c r="AB1079" s="60" t="s">
        <v>637</v>
      </c>
      <c r="AC1079" s="60" t="s">
        <v>715</v>
      </c>
      <c r="AD1079" s="60" t="s">
        <v>661</v>
      </c>
      <c r="AE1079" s="60" t="s">
        <v>662</v>
      </c>
      <c r="AF1079" s="49">
        <v>2019</v>
      </c>
      <c r="AG1079" s="60" t="s">
        <v>2798</v>
      </c>
      <c r="AH1079" s="60">
        <v>44340</v>
      </c>
      <c r="AI1079" s="60">
        <v>44377</v>
      </c>
      <c r="AJ1079" s="60"/>
      <c r="AK1079" s="60"/>
      <c r="AL1079" s="60"/>
      <c r="AM1079" s="60" t="s">
        <v>566</v>
      </c>
      <c r="AN1079" s="60" t="s">
        <v>2800</v>
      </c>
      <c r="AO1079" s="60" t="s">
        <v>5257</v>
      </c>
      <c r="AP1079" s="49"/>
      <c r="AQ1079" s="60" t="s">
        <v>349</v>
      </c>
      <c r="AR1079" s="60" t="s">
        <v>174</v>
      </c>
      <c r="AS1079" s="60" t="s">
        <v>174</v>
      </c>
      <c r="AT1079" s="49">
        <v>24</v>
      </c>
      <c r="AU1079" s="49">
        <v>1</v>
      </c>
      <c r="AV1079" s="49">
        <v>1</v>
      </c>
      <c r="AW1079" s="60">
        <v>43727</v>
      </c>
      <c r="AX1079" s="60" t="s">
        <v>183</v>
      </c>
      <c r="AY1079" s="60">
        <v>43727.669328703705</v>
      </c>
      <c r="AZ1079" s="60">
        <v>43717</v>
      </c>
      <c r="BA1079" s="60">
        <v>43723</v>
      </c>
      <c r="BB1079" s="60" t="s">
        <v>3234</v>
      </c>
      <c r="BC1079" s="60">
        <v>43727.669328703705</v>
      </c>
      <c r="BD1079" s="60">
        <v>44316</v>
      </c>
      <c r="BE1079" s="60">
        <v>44620</v>
      </c>
      <c r="BF1079" s="49">
        <f>IF(AND(ISBLANK(tbl_RawData_Report1[[#This Row],[REQ_ID]]),tbl_RawData_Report1[[#This Row],[RH Kit?]] = "Y"),1,COUNTIFS(tbl_RawData_Report1[RH Kit?],"Y",tbl_RawData_Report1[REQ_ID],tbl_RawData_Report1[[#This Row],[REQ_ID]]))</f>
        <v>0</v>
      </c>
      <c r="BG1079" s="49">
        <f>COUNTIFS(tbl_RawData_Report1[RH Kit?],"Y",tbl_RawData_Report1[Order No.],tbl_RawData_Report1[[#This Row],[Order No.]])</f>
        <v>0</v>
      </c>
      <c r="BH1079" s="49">
        <f>SUM(tbl_RawData_Report1[[#This Row],[RH Kit Req]:[RH Kit PO]])</f>
        <v>0</v>
      </c>
      <c r="BI1079" s="49" t="str">
        <f>IFERROR(VLOOKUP(B1079,Lookup!A:B,2,FALSE),B1079)</f>
        <v>MISOPROSTOL200MG_4</v>
      </c>
      <c r="BJ1079" s="49" t="b">
        <f t="shared" si="16"/>
        <v>1</v>
      </c>
      <c r="BK1079" s="49" t="str">
        <f>tbl_RawData_Report1[[#This Row],[Item ID]]&amp;tbl_RawData_Report1[[#This Row],[Order No.]]</f>
        <v>MISOPROSTOL200MG_40000039317</v>
      </c>
      <c r="BL1079"/>
      <c r="BM1079"/>
      <c r="BN1079"/>
    </row>
    <row r="1080" spans="1:66" hidden="1" x14ac:dyDescent="0.25">
      <c r="A1080" s="35" t="s">
        <v>8</v>
      </c>
      <c r="B1080" s="35" t="s">
        <v>2476</v>
      </c>
      <c r="C1080" s="35">
        <v>8</v>
      </c>
      <c r="D1080" s="35">
        <v>2</v>
      </c>
      <c r="E1080" s="35">
        <v>1</v>
      </c>
      <c r="F1080" s="35" t="s">
        <v>450</v>
      </c>
      <c r="G1080" s="35" t="s">
        <v>2799</v>
      </c>
      <c r="H1080" s="35" t="s">
        <v>958</v>
      </c>
      <c r="I1080" s="35" t="s">
        <v>593</v>
      </c>
      <c r="J1080" s="35">
        <v>0</v>
      </c>
      <c r="K1080" s="35" t="s">
        <v>449</v>
      </c>
      <c r="L1080" s="35" t="s">
        <v>2805</v>
      </c>
      <c r="M1080" s="35" t="s">
        <v>396</v>
      </c>
      <c r="N1080" s="35" t="s">
        <v>122</v>
      </c>
      <c r="O1080" s="35" t="s">
        <v>2806</v>
      </c>
      <c r="P1080" s="35" t="s">
        <v>2807</v>
      </c>
      <c r="Q1080" s="35" t="s">
        <v>311</v>
      </c>
      <c r="R1080" s="35" t="s">
        <v>312</v>
      </c>
      <c r="S1080" s="35" t="s">
        <v>313</v>
      </c>
      <c r="T1080" s="35" t="s">
        <v>5085</v>
      </c>
      <c r="U1080" s="35" t="s">
        <v>269</v>
      </c>
      <c r="V1080" s="35">
        <v>0</v>
      </c>
      <c r="W1080" s="35">
        <v>0</v>
      </c>
      <c r="X1080" s="49">
        <v>0</v>
      </c>
      <c r="Y1080" s="60" t="s">
        <v>655</v>
      </c>
      <c r="Z1080" s="49">
        <v>10</v>
      </c>
      <c r="AA1080" s="49">
        <v>0</v>
      </c>
      <c r="AB1080" s="60" t="s">
        <v>637</v>
      </c>
      <c r="AC1080" s="60" t="s">
        <v>725</v>
      </c>
      <c r="AD1080" s="60" t="s">
        <v>661</v>
      </c>
      <c r="AE1080" s="60" t="s">
        <v>662</v>
      </c>
      <c r="AF1080" s="49">
        <v>2019</v>
      </c>
      <c r="AG1080" s="60" t="s">
        <v>2798</v>
      </c>
      <c r="AH1080" s="60">
        <v>43916</v>
      </c>
      <c r="AI1080" s="60">
        <v>43954</v>
      </c>
      <c r="AJ1080" s="60">
        <v>43916</v>
      </c>
      <c r="AK1080" s="60">
        <v>43916</v>
      </c>
      <c r="AL1080" s="60">
        <v>43954</v>
      </c>
      <c r="AM1080" s="60" t="s">
        <v>566</v>
      </c>
      <c r="AN1080" s="60" t="s">
        <v>2800</v>
      </c>
      <c r="AO1080" s="60" t="s">
        <v>3227</v>
      </c>
      <c r="AP1080" s="49"/>
      <c r="AQ1080" s="60" t="s">
        <v>266</v>
      </c>
      <c r="AR1080" s="60" t="s">
        <v>174</v>
      </c>
      <c r="AS1080" s="60" t="s">
        <v>174</v>
      </c>
      <c r="AT1080" s="49">
        <v>23</v>
      </c>
      <c r="AU1080" s="49">
        <v>1</v>
      </c>
      <c r="AV1080" s="49">
        <v>1</v>
      </c>
      <c r="AW1080" s="60">
        <v>43727</v>
      </c>
      <c r="AX1080" s="60" t="s">
        <v>183</v>
      </c>
      <c r="AY1080" s="60">
        <v>44322.317955752318</v>
      </c>
      <c r="AZ1080" s="60">
        <v>43717</v>
      </c>
      <c r="BA1080" s="60">
        <v>43723</v>
      </c>
      <c r="BB1080" s="60" t="s">
        <v>3228</v>
      </c>
      <c r="BC1080" s="60">
        <v>43727.669328703705</v>
      </c>
      <c r="BD1080" s="60">
        <v>43927</v>
      </c>
      <c r="BE1080" s="60">
        <v>44620</v>
      </c>
      <c r="BF1080" s="49">
        <f>IF(AND(ISBLANK(tbl_RawData_Report1[[#This Row],[REQ_ID]]),tbl_RawData_Report1[[#This Row],[RH Kit?]] = "Y"),1,COUNTIFS(tbl_RawData_Report1[RH Kit?],"Y",tbl_RawData_Report1[REQ_ID],tbl_RawData_Report1[[#This Row],[REQ_ID]]))</f>
        <v>0</v>
      </c>
      <c r="BG1080" s="49">
        <f>COUNTIFS(tbl_RawData_Report1[RH Kit?],"Y",tbl_RawData_Report1[Order No.],tbl_RawData_Report1[[#This Row],[Order No.]])</f>
        <v>0</v>
      </c>
      <c r="BH1080" s="49">
        <f>SUM(tbl_RawData_Report1[[#This Row],[RH Kit Req]:[RH Kit PO]])</f>
        <v>0</v>
      </c>
      <c r="BI1080" s="49" t="str">
        <f>IFERROR(VLOOKUP(B1080,Lookup!A:B,2,FALSE),B1080)</f>
        <v>MGSULPHATE10ML_10</v>
      </c>
      <c r="BJ1080" s="49" t="b">
        <f t="shared" si="16"/>
        <v>1</v>
      </c>
      <c r="BK1080" s="49" t="str">
        <f>tbl_RawData_Report1[[#This Row],[Item ID]]&amp;tbl_RawData_Report1[[#This Row],[Order No.]]</f>
        <v>MGSULPHATE10ML_100000039317</v>
      </c>
      <c r="BL1080"/>
      <c r="BM1080"/>
      <c r="BN1080"/>
    </row>
    <row r="1081" spans="1:66" hidden="1" x14ac:dyDescent="0.25">
      <c r="A1081" s="35" t="s">
        <v>8</v>
      </c>
      <c r="B1081" s="35" t="s">
        <v>1277</v>
      </c>
      <c r="C1081" s="35">
        <v>6</v>
      </c>
      <c r="D1081" s="35">
        <v>5</v>
      </c>
      <c r="E1081" s="35">
        <v>3</v>
      </c>
      <c r="F1081" s="35" t="s">
        <v>450</v>
      </c>
      <c r="G1081" s="35" t="s">
        <v>2799</v>
      </c>
      <c r="H1081" s="35" t="s">
        <v>2872</v>
      </c>
      <c r="I1081" s="35" t="s">
        <v>595</v>
      </c>
      <c r="J1081" s="35">
        <v>1620</v>
      </c>
      <c r="K1081" s="35" t="s">
        <v>449</v>
      </c>
      <c r="L1081" s="35" t="s">
        <v>2805</v>
      </c>
      <c r="M1081" s="35" t="s">
        <v>396</v>
      </c>
      <c r="N1081" s="35" t="s">
        <v>122</v>
      </c>
      <c r="O1081" s="35" t="s">
        <v>2806</v>
      </c>
      <c r="P1081" s="35" t="s">
        <v>2807</v>
      </c>
      <c r="Q1081" s="35" t="s">
        <v>311</v>
      </c>
      <c r="R1081" s="35" t="s">
        <v>312</v>
      </c>
      <c r="S1081" s="35" t="s">
        <v>313</v>
      </c>
      <c r="T1081" s="35" t="s">
        <v>5085</v>
      </c>
      <c r="U1081" s="35" t="s">
        <v>269</v>
      </c>
      <c r="V1081" s="35">
        <v>0</v>
      </c>
      <c r="W1081" s="35">
        <v>0</v>
      </c>
      <c r="X1081" s="49">
        <v>1200</v>
      </c>
      <c r="Y1081" s="60" t="s">
        <v>2875</v>
      </c>
      <c r="Z1081" s="49">
        <v>1</v>
      </c>
      <c r="AA1081" s="49">
        <v>1200</v>
      </c>
      <c r="AB1081" s="60" t="s">
        <v>637</v>
      </c>
      <c r="AC1081" s="60" t="s">
        <v>668</v>
      </c>
      <c r="AD1081" s="60" t="s">
        <v>661</v>
      </c>
      <c r="AE1081" s="60" t="s">
        <v>662</v>
      </c>
      <c r="AF1081" s="49">
        <v>2019</v>
      </c>
      <c r="AG1081" s="60" t="s">
        <v>2798</v>
      </c>
      <c r="AH1081" s="60">
        <v>44403</v>
      </c>
      <c r="AI1081" s="60">
        <v>44439</v>
      </c>
      <c r="AJ1081" s="60"/>
      <c r="AK1081" s="60"/>
      <c r="AL1081" s="60"/>
      <c r="AM1081" s="60" t="s">
        <v>566</v>
      </c>
      <c r="AN1081" s="60" t="s">
        <v>2800</v>
      </c>
      <c r="AO1081" s="60" t="s">
        <v>5258</v>
      </c>
      <c r="AP1081" s="49"/>
      <c r="AQ1081" s="60" t="s">
        <v>349</v>
      </c>
      <c r="AR1081" s="60" t="s">
        <v>174</v>
      </c>
      <c r="AS1081" s="60" t="s">
        <v>174</v>
      </c>
      <c r="AT1081" s="49">
        <v>21</v>
      </c>
      <c r="AU1081" s="49">
        <v>1</v>
      </c>
      <c r="AV1081" s="49">
        <v>1</v>
      </c>
      <c r="AW1081" s="60">
        <v>43727</v>
      </c>
      <c r="AX1081" s="60" t="s">
        <v>183</v>
      </c>
      <c r="AY1081" s="60">
        <v>43727.669328703705</v>
      </c>
      <c r="AZ1081" s="60">
        <v>43717</v>
      </c>
      <c r="BA1081" s="60">
        <v>43723</v>
      </c>
      <c r="BB1081" s="60" t="s">
        <v>2955</v>
      </c>
      <c r="BC1081" s="60">
        <v>43727.669328703705</v>
      </c>
      <c r="BD1081" s="60">
        <v>44403</v>
      </c>
      <c r="BE1081" s="60">
        <v>44620</v>
      </c>
      <c r="BF1081" s="49">
        <f>IF(AND(ISBLANK(tbl_RawData_Report1[[#This Row],[REQ_ID]]),tbl_RawData_Report1[[#This Row],[RH Kit?]] = "Y"),1,COUNTIFS(tbl_RawData_Report1[RH Kit?],"Y",tbl_RawData_Report1[REQ_ID],tbl_RawData_Report1[[#This Row],[REQ_ID]]))</f>
        <v>0</v>
      </c>
      <c r="BG1081" s="49">
        <f>COUNTIFS(tbl_RawData_Report1[RH Kit?],"Y",tbl_RawData_Report1[Order No.],tbl_RawData_Report1[[#This Row],[Order No.]])</f>
        <v>0</v>
      </c>
      <c r="BH1081" s="49">
        <f>SUM(tbl_RawData_Report1[[#This Row],[RH Kit Req]:[RH Kit PO]])</f>
        <v>0</v>
      </c>
      <c r="BI1081" s="49" t="str">
        <f>IFERROR(VLOOKUP(B1081,Lookup!A:B,2,FALSE),B1081)</f>
        <v>GLUCOSE5%_1L</v>
      </c>
      <c r="BJ1081" s="49" t="b">
        <f t="shared" si="16"/>
        <v>1</v>
      </c>
      <c r="BK1081" s="49" t="str">
        <f>tbl_RawData_Report1[[#This Row],[Item ID]]&amp;tbl_RawData_Report1[[#This Row],[Order No.]]</f>
        <v>GLUCOSE5%_1L0000039317</v>
      </c>
      <c r="BL1081"/>
      <c r="BM1081"/>
      <c r="BN1081"/>
    </row>
    <row r="1082" spans="1:66" hidden="1" x14ac:dyDescent="0.25">
      <c r="A1082" s="35" t="s">
        <v>8</v>
      </c>
      <c r="B1082" s="35" t="s">
        <v>2632</v>
      </c>
      <c r="C1082" s="35">
        <v>9</v>
      </c>
      <c r="D1082" s="35">
        <v>4</v>
      </c>
      <c r="E1082" s="35">
        <v>1</v>
      </c>
      <c r="F1082" s="35" t="s">
        <v>450</v>
      </c>
      <c r="G1082" s="35" t="s">
        <v>2799</v>
      </c>
      <c r="H1082" s="35" t="s">
        <v>712</v>
      </c>
      <c r="I1082" s="35" t="s">
        <v>595</v>
      </c>
      <c r="J1082" s="35">
        <v>0</v>
      </c>
      <c r="K1082" s="35" t="s">
        <v>449</v>
      </c>
      <c r="L1082" s="35" t="s">
        <v>2805</v>
      </c>
      <c r="M1082" s="35" t="s">
        <v>396</v>
      </c>
      <c r="N1082" s="35" t="s">
        <v>122</v>
      </c>
      <c r="O1082" s="35" t="s">
        <v>2806</v>
      </c>
      <c r="P1082" s="35" t="s">
        <v>2807</v>
      </c>
      <c r="Q1082" s="35" t="s">
        <v>311</v>
      </c>
      <c r="R1082" s="35" t="s">
        <v>312</v>
      </c>
      <c r="S1082" s="35" t="s">
        <v>313</v>
      </c>
      <c r="T1082" s="35" t="s">
        <v>5085</v>
      </c>
      <c r="U1082" s="35" t="s">
        <v>269</v>
      </c>
      <c r="V1082" s="35">
        <v>0</v>
      </c>
      <c r="W1082" s="35">
        <v>0</v>
      </c>
      <c r="X1082" s="49">
        <v>0</v>
      </c>
      <c r="Y1082" s="60" t="s">
        <v>860</v>
      </c>
      <c r="Z1082" s="49">
        <v>4</v>
      </c>
      <c r="AA1082" s="49">
        <v>0</v>
      </c>
      <c r="AB1082" s="60" t="s">
        <v>637</v>
      </c>
      <c r="AC1082" s="60" t="s">
        <v>715</v>
      </c>
      <c r="AD1082" s="60" t="s">
        <v>661</v>
      </c>
      <c r="AE1082" s="60" t="s">
        <v>662</v>
      </c>
      <c r="AF1082" s="49">
        <v>2019</v>
      </c>
      <c r="AG1082" s="60" t="s">
        <v>2798</v>
      </c>
      <c r="AH1082" s="60">
        <v>44340</v>
      </c>
      <c r="AI1082" s="60">
        <v>44377</v>
      </c>
      <c r="AJ1082" s="60"/>
      <c r="AK1082" s="60"/>
      <c r="AL1082" s="60"/>
      <c r="AM1082" s="60" t="s">
        <v>566</v>
      </c>
      <c r="AN1082" s="60" t="s">
        <v>2800</v>
      </c>
      <c r="AO1082" s="60" t="s">
        <v>2998</v>
      </c>
      <c r="AP1082" s="49"/>
      <c r="AQ1082" s="60" t="s">
        <v>349</v>
      </c>
      <c r="AR1082" s="60" t="s">
        <v>174</v>
      </c>
      <c r="AS1082" s="60" t="s">
        <v>174</v>
      </c>
      <c r="AT1082" s="49">
        <v>24</v>
      </c>
      <c r="AU1082" s="49">
        <v>1</v>
      </c>
      <c r="AV1082" s="49">
        <v>1</v>
      </c>
      <c r="AW1082" s="60">
        <v>43727</v>
      </c>
      <c r="AX1082" s="60" t="s">
        <v>183</v>
      </c>
      <c r="AY1082" s="60">
        <v>43727.669328703705</v>
      </c>
      <c r="AZ1082" s="60">
        <v>43717</v>
      </c>
      <c r="BA1082" s="60">
        <v>43723</v>
      </c>
      <c r="BB1082" s="60" t="s">
        <v>2999</v>
      </c>
      <c r="BC1082" s="60">
        <v>43727.669328703705</v>
      </c>
      <c r="BD1082" s="60">
        <v>44316</v>
      </c>
      <c r="BE1082" s="60">
        <v>44620</v>
      </c>
      <c r="BF1082" s="49">
        <f>IF(AND(ISBLANK(tbl_RawData_Report1[[#This Row],[REQ_ID]]),tbl_RawData_Report1[[#This Row],[RH Kit?]] = "Y"),1,COUNTIFS(tbl_RawData_Report1[RH Kit?],"Y",tbl_RawData_Report1[REQ_ID],tbl_RawData_Report1[[#This Row],[REQ_ID]]))</f>
        <v>0</v>
      </c>
      <c r="BG1082" s="49">
        <f>COUNTIFS(tbl_RawData_Report1[RH Kit?],"Y",tbl_RawData_Report1[Order No.],tbl_RawData_Report1[[#This Row],[Order No.]])</f>
        <v>0</v>
      </c>
      <c r="BH1082" s="49">
        <f>SUM(tbl_RawData_Report1[[#This Row],[RH Kit Req]:[RH Kit PO]])</f>
        <v>0</v>
      </c>
      <c r="BI1082" s="49" t="str">
        <f>IFERROR(VLOOKUP(B1082,Lookup!A:B,2,FALSE),B1082)</f>
        <v>MISOPROSTOL200MG_4</v>
      </c>
      <c r="BJ1082" s="49" t="b">
        <f t="shared" si="16"/>
        <v>1</v>
      </c>
      <c r="BK1082" s="49" t="str">
        <f>tbl_RawData_Report1[[#This Row],[Item ID]]&amp;tbl_RawData_Report1[[#This Row],[Order No.]]</f>
        <v>MISOPROSTOL200MG_40000039317</v>
      </c>
      <c r="BL1082"/>
      <c r="BM1082"/>
      <c r="BN1082"/>
    </row>
    <row r="1083" spans="1:66" hidden="1" x14ac:dyDescent="0.25">
      <c r="A1083" s="35" t="s">
        <v>8</v>
      </c>
      <c r="B1083" s="35" t="s">
        <v>1277</v>
      </c>
      <c r="C1083" s="35">
        <v>6</v>
      </c>
      <c r="D1083" s="35">
        <v>4</v>
      </c>
      <c r="E1083" s="35">
        <v>1</v>
      </c>
      <c r="F1083" s="35" t="s">
        <v>450</v>
      </c>
      <c r="G1083" s="35" t="s">
        <v>2799</v>
      </c>
      <c r="H1083" s="35" t="s">
        <v>2872</v>
      </c>
      <c r="I1083" s="35" t="s">
        <v>595</v>
      </c>
      <c r="J1083" s="35">
        <v>0</v>
      </c>
      <c r="K1083" s="35" t="s">
        <v>449</v>
      </c>
      <c r="L1083" s="35" t="s">
        <v>2805</v>
      </c>
      <c r="M1083" s="35" t="s">
        <v>396</v>
      </c>
      <c r="N1083" s="35" t="s">
        <v>122</v>
      </c>
      <c r="O1083" s="35" t="s">
        <v>2806</v>
      </c>
      <c r="P1083" s="35" t="s">
        <v>2807</v>
      </c>
      <c r="Q1083" s="35" t="s">
        <v>311</v>
      </c>
      <c r="R1083" s="35" t="s">
        <v>312</v>
      </c>
      <c r="S1083" s="35" t="s">
        <v>313</v>
      </c>
      <c r="T1083" s="35" t="s">
        <v>5085</v>
      </c>
      <c r="U1083" s="35" t="s">
        <v>269</v>
      </c>
      <c r="V1083" s="35">
        <v>0</v>
      </c>
      <c r="W1083" s="35">
        <v>0</v>
      </c>
      <c r="X1083" s="49">
        <v>0</v>
      </c>
      <c r="Y1083" s="60" t="s">
        <v>2875</v>
      </c>
      <c r="Z1083" s="49">
        <v>1</v>
      </c>
      <c r="AA1083" s="49">
        <v>0</v>
      </c>
      <c r="AB1083" s="60" t="s">
        <v>637</v>
      </c>
      <c r="AC1083" s="60" t="s">
        <v>668</v>
      </c>
      <c r="AD1083" s="60" t="s">
        <v>661</v>
      </c>
      <c r="AE1083" s="60" t="s">
        <v>662</v>
      </c>
      <c r="AF1083" s="49">
        <v>2019</v>
      </c>
      <c r="AG1083" s="60" t="s">
        <v>2798</v>
      </c>
      <c r="AH1083" s="60">
        <v>44340</v>
      </c>
      <c r="AI1083" s="60">
        <v>44377</v>
      </c>
      <c r="AJ1083" s="60"/>
      <c r="AK1083" s="60"/>
      <c r="AL1083" s="60"/>
      <c r="AM1083" s="60" t="s">
        <v>566</v>
      </c>
      <c r="AN1083" s="60" t="s">
        <v>2800</v>
      </c>
      <c r="AO1083" s="60" t="s">
        <v>2917</v>
      </c>
      <c r="AP1083" s="49"/>
      <c r="AQ1083" s="60" t="s">
        <v>349</v>
      </c>
      <c r="AR1083" s="60" t="s">
        <v>174</v>
      </c>
      <c r="AS1083" s="60" t="s">
        <v>174</v>
      </c>
      <c r="AT1083" s="49">
        <v>21</v>
      </c>
      <c r="AU1083" s="49">
        <v>1</v>
      </c>
      <c r="AV1083" s="49">
        <v>1</v>
      </c>
      <c r="AW1083" s="60">
        <v>43727</v>
      </c>
      <c r="AX1083" s="60" t="s">
        <v>183</v>
      </c>
      <c r="AY1083" s="60">
        <v>43727.669328703705</v>
      </c>
      <c r="AZ1083" s="60">
        <v>43717</v>
      </c>
      <c r="BA1083" s="60">
        <v>43723</v>
      </c>
      <c r="BB1083" s="60" t="s">
        <v>2918</v>
      </c>
      <c r="BC1083" s="60">
        <v>43727.669328703705</v>
      </c>
      <c r="BD1083" s="60">
        <v>44316</v>
      </c>
      <c r="BE1083" s="60">
        <v>44620</v>
      </c>
      <c r="BF1083" s="49">
        <f>IF(AND(ISBLANK(tbl_RawData_Report1[[#This Row],[REQ_ID]]),tbl_RawData_Report1[[#This Row],[RH Kit?]] = "Y"),1,COUNTIFS(tbl_RawData_Report1[RH Kit?],"Y",tbl_RawData_Report1[REQ_ID],tbl_RawData_Report1[[#This Row],[REQ_ID]]))</f>
        <v>0</v>
      </c>
      <c r="BG1083" s="49">
        <f>COUNTIFS(tbl_RawData_Report1[RH Kit?],"Y",tbl_RawData_Report1[Order No.],tbl_RawData_Report1[[#This Row],[Order No.]])</f>
        <v>0</v>
      </c>
      <c r="BH1083" s="49">
        <f>SUM(tbl_RawData_Report1[[#This Row],[RH Kit Req]:[RH Kit PO]])</f>
        <v>0</v>
      </c>
      <c r="BI1083" s="49" t="str">
        <f>IFERROR(VLOOKUP(B1083,Lookup!A:B,2,FALSE),B1083)</f>
        <v>GLUCOSE5%_1L</v>
      </c>
      <c r="BJ1083" s="49" t="b">
        <f t="shared" si="16"/>
        <v>1</v>
      </c>
      <c r="BK1083" s="49" t="str">
        <f>tbl_RawData_Report1[[#This Row],[Item ID]]&amp;tbl_RawData_Report1[[#This Row],[Order No.]]</f>
        <v>GLUCOSE5%_1L0000039317</v>
      </c>
      <c r="BL1083"/>
      <c r="BM1083"/>
      <c r="BN1083"/>
    </row>
    <row r="1084" spans="1:66" hidden="1" x14ac:dyDescent="0.25">
      <c r="A1084" s="35" t="s">
        <v>8</v>
      </c>
      <c r="B1084" s="35" t="s">
        <v>2860</v>
      </c>
      <c r="C1084" s="35">
        <v>3</v>
      </c>
      <c r="D1084" s="35">
        <v>1</v>
      </c>
      <c r="E1084" s="35">
        <v>1</v>
      </c>
      <c r="F1084" s="35" t="s">
        <v>450</v>
      </c>
      <c r="G1084" s="35" t="s">
        <v>2799</v>
      </c>
      <c r="H1084" s="35" t="s">
        <v>852</v>
      </c>
      <c r="I1084" s="35" t="s">
        <v>593</v>
      </c>
      <c r="J1084" s="35">
        <v>0</v>
      </c>
      <c r="K1084" s="35" t="s">
        <v>449</v>
      </c>
      <c r="L1084" s="35" t="s">
        <v>2805</v>
      </c>
      <c r="M1084" s="35" t="s">
        <v>396</v>
      </c>
      <c r="N1084" s="35" t="s">
        <v>122</v>
      </c>
      <c r="O1084" s="35" t="s">
        <v>2806</v>
      </c>
      <c r="P1084" s="35" t="s">
        <v>2807</v>
      </c>
      <c r="Q1084" s="35" t="s">
        <v>311</v>
      </c>
      <c r="R1084" s="35" t="s">
        <v>312</v>
      </c>
      <c r="S1084" s="35" t="s">
        <v>313</v>
      </c>
      <c r="T1084" s="35" t="s">
        <v>5085</v>
      </c>
      <c r="U1084" s="35" t="s">
        <v>269</v>
      </c>
      <c r="V1084" s="35">
        <v>0</v>
      </c>
      <c r="W1084" s="35">
        <v>0</v>
      </c>
      <c r="X1084" s="49">
        <v>0</v>
      </c>
      <c r="Y1084" s="60" t="s">
        <v>2319</v>
      </c>
      <c r="Z1084" s="49">
        <v>1</v>
      </c>
      <c r="AA1084" s="49">
        <v>0</v>
      </c>
      <c r="AB1084" s="60" t="s">
        <v>637</v>
      </c>
      <c r="AC1084" s="60" t="s">
        <v>660</v>
      </c>
      <c r="AD1084" s="60" t="s">
        <v>661</v>
      </c>
      <c r="AE1084" s="60" t="s">
        <v>662</v>
      </c>
      <c r="AF1084" s="49">
        <v>2019</v>
      </c>
      <c r="AG1084" s="60" t="s">
        <v>2798</v>
      </c>
      <c r="AH1084" s="60">
        <v>43899</v>
      </c>
      <c r="AI1084" s="60">
        <v>43947</v>
      </c>
      <c r="AJ1084" s="60">
        <v>43899</v>
      </c>
      <c r="AK1084" s="60">
        <v>43904</v>
      </c>
      <c r="AL1084" s="60">
        <v>43947</v>
      </c>
      <c r="AM1084" s="60" t="s">
        <v>566</v>
      </c>
      <c r="AN1084" s="60" t="s">
        <v>2800</v>
      </c>
      <c r="AO1084" s="60" t="s">
        <v>3188</v>
      </c>
      <c r="AP1084" s="49"/>
      <c r="AQ1084" s="60" t="s">
        <v>266</v>
      </c>
      <c r="AR1084" s="60" t="s">
        <v>174</v>
      </c>
      <c r="AS1084" s="60" t="s">
        <v>174</v>
      </c>
      <c r="AT1084" s="49">
        <v>14</v>
      </c>
      <c r="AU1084" s="49">
        <v>1</v>
      </c>
      <c r="AV1084" s="49">
        <v>1</v>
      </c>
      <c r="AW1084" s="60">
        <v>43727</v>
      </c>
      <c r="AX1084" s="60" t="s">
        <v>183</v>
      </c>
      <c r="AY1084" s="60">
        <v>44322.317955752318</v>
      </c>
      <c r="AZ1084" s="60">
        <v>43717</v>
      </c>
      <c r="BA1084" s="60">
        <v>43723</v>
      </c>
      <c r="BB1084" s="60" t="s">
        <v>3189</v>
      </c>
      <c r="BC1084" s="60">
        <v>43727.669328703705</v>
      </c>
      <c r="BD1084" s="60">
        <v>43857</v>
      </c>
      <c r="BE1084" s="60">
        <v>44620</v>
      </c>
      <c r="BF1084" s="49">
        <f>IF(AND(ISBLANK(tbl_RawData_Report1[[#This Row],[REQ_ID]]),tbl_RawData_Report1[[#This Row],[RH Kit?]] = "Y"),1,COUNTIFS(tbl_RawData_Report1[RH Kit?],"Y",tbl_RawData_Report1[REQ_ID],tbl_RawData_Report1[[#This Row],[REQ_ID]]))</f>
        <v>0</v>
      </c>
      <c r="BG1084" s="49">
        <f>COUNTIFS(tbl_RawData_Report1[RH Kit?],"Y",tbl_RawData_Report1[Order No.],tbl_RawData_Report1[[#This Row],[Order No.]])</f>
        <v>0</v>
      </c>
      <c r="BH1084" s="49">
        <f>SUM(tbl_RawData_Report1[[#This Row],[RH Kit Req]:[RH Kit PO]])</f>
        <v>0</v>
      </c>
      <c r="BI1084" s="49" t="str">
        <f>IFERROR(VLOOKUP(B1084,Lookup!A:B,2,FALSE),B1084)</f>
        <v>TETRCYCLINEHCL1%_1</v>
      </c>
      <c r="BJ1084" s="49" t="b">
        <f t="shared" si="16"/>
        <v>1</v>
      </c>
      <c r="BK1084" s="49" t="str">
        <f>tbl_RawData_Report1[[#This Row],[Item ID]]&amp;tbl_RawData_Report1[[#This Row],[Order No.]]</f>
        <v>TETRCYCLINEHCL1%_10000039317</v>
      </c>
      <c r="BL1084"/>
      <c r="BM1084"/>
      <c r="BN1084"/>
    </row>
    <row r="1085" spans="1:66" hidden="1" x14ac:dyDescent="0.25">
      <c r="A1085" s="35" t="s">
        <v>8</v>
      </c>
      <c r="B1085" s="35" t="s">
        <v>1277</v>
      </c>
      <c r="C1085" s="35">
        <v>6</v>
      </c>
      <c r="D1085" s="35">
        <v>4</v>
      </c>
      <c r="E1085" s="35">
        <v>3</v>
      </c>
      <c r="F1085" s="35" t="s">
        <v>450</v>
      </c>
      <c r="G1085" s="35" t="s">
        <v>2799</v>
      </c>
      <c r="H1085" s="35" t="s">
        <v>2872</v>
      </c>
      <c r="I1085" s="35" t="s">
        <v>595</v>
      </c>
      <c r="J1085" s="35">
        <v>1485</v>
      </c>
      <c r="K1085" s="35" t="s">
        <v>449</v>
      </c>
      <c r="L1085" s="35" t="s">
        <v>2805</v>
      </c>
      <c r="M1085" s="35" t="s">
        <v>396</v>
      </c>
      <c r="N1085" s="35" t="s">
        <v>122</v>
      </c>
      <c r="O1085" s="35" t="s">
        <v>2806</v>
      </c>
      <c r="P1085" s="35" t="s">
        <v>2807</v>
      </c>
      <c r="Q1085" s="35" t="s">
        <v>311</v>
      </c>
      <c r="R1085" s="35" t="s">
        <v>312</v>
      </c>
      <c r="S1085" s="35" t="s">
        <v>313</v>
      </c>
      <c r="T1085" s="35" t="s">
        <v>5085</v>
      </c>
      <c r="U1085" s="35" t="s">
        <v>269</v>
      </c>
      <c r="V1085" s="35">
        <v>0</v>
      </c>
      <c r="W1085" s="35">
        <v>0</v>
      </c>
      <c r="X1085" s="49">
        <v>1100</v>
      </c>
      <c r="Y1085" s="60" t="s">
        <v>2875</v>
      </c>
      <c r="Z1085" s="49">
        <v>1</v>
      </c>
      <c r="AA1085" s="49">
        <v>1100</v>
      </c>
      <c r="AB1085" s="60" t="s">
        <v>637</v>
      </c>
      <c r="AC1085" s="60" t="s">
        <v>668</v>
      </c>
      <c r="AD1085" s="60" t="s">
        <v>661</v>
      </c>
      <c r="AE1085" s="60" t="s">
        <v>662</v>
      </c>
      <c r="AF1085" s="49">
        <v>2019</v>
      </c>
      <c r="AG1085" s="60" t="s">
        <v>2798</v>
      </c>
      <c r="AH1085" s="60">
        <v>44340</v>
      </c>
      <c r="AI1085" s="60">
        <v>44377</v>
      </c>
      <c r="AJ1085" s="60"/>
      <c r="AK1085" s="60"/>
      <c r="AL1085" s="60"/>
      <c r="AM1085" s="60" t="s">
        <v>566</v>
      </c>
      <c r="AN1085" s="60" t="s">
        <v>2800</v>
      </c>
      <c r="AO1085" s="60" t="s">
        <v>5283</v>
      </c>
      <c r="AP1085" s="49"/>
      <c r="AQ1085" s="60" t="s">
        <v>349</v>
      </c>
      <c r="AR1085" s="60" t="s">
        <v>174</v>
      </c>
      <c r="AS1085" s="60" t="s">
        <v>174</v>
      </c>
      <c r="AT1085" s="49">
        <v>21</v>
      </c>
      <c r="AU1085" s="49">
        <v>1</v>
      </c>
      <c r="AV1085" s="49">
        <v>1</v>
      </c>
      <c r="AW1085" s="60">
        <v>43727</v>
      </c>
      <c r="AX1085" s="60" t="s">
        <v>183</v>
      </c>
      <c r="AY1085" s="60">
        <v>43727.669328703705</v>
      </c>
      <c r="AZ1085" s="60">
        <v>43717</v>
      </c>
      <c r="BA1085" s="60">
        <v>43723</v>
      </c>
      <c r="BB1085" s="60" t="s">
        <v>2918</v>
      </c>
      <c r="BC1085" s="60">
        <v>43727.669328703705</v>
      </c>
      <c r="BD1085" s="60">
        <v>44316</v>
      </c>
      <c r="BE1085" s="60">
        <v>44620</v>
      </c>
      <c r="BF1085" s="49">
        <f>IF(AND(ISBLANK(tbl_RawData_Report1[[#This Row],[REQ_ID]]),tbl_RawData_Report1[[#This Row],[RH Kit?]] = "Y"),1,COUNTIFS(tbl_RawData_Report1[RH Kit?],"Y",tbl_RawData_Report1[REQ_ID],tbl_RawData_Report1[[#This Row],[REQ_ID]]))</f>
        <v>0</v>
      </c>
      <c r="BG1085" s="49">
        <f>COUNTIFS(tbl_RawData_Report1[RH Kit?],"Y",tbl_RawData_Report1[Order No.],tbl_RawData_Report1[[#This Row],[Order No.]])</f>
        <v>0</v>
      </c>
      <c r="BH1085" s="49">
        <f>SUM(tbl_RawData_Report1[[#This Row],[RH Kit Req]:[RH Kit PO]])</f>
        <v>0</v>
      </c>
      <c r="BI1085" s="49" t="str">
        <f>IFERROR(VLOOKUP(B1085,Lookup!A:B,2,FALSE),B1085)</f>
        <v>GLUCOSE5%_1L</v>
      </c>
      <c r="BJ1085" s="49" t="b">
        <f t="shared" si="16"/>
        <v>1</v>
      </c>
      <c r="BK1085" s="49" t="str">
        <f>tbl_RawData_Report1[[#This Row],[Item ID]]&amp;tbl_RawData_Report1[[#This Row],[Order No.]]</f>
        <v>GLUCOSE5%_1L0000039317</v>
      </c>
      <c r="BL1085"/>
      <c r="BM1085"/>
      <c r="BN1085"/>
    </row>
    <row r="1086" spans="1:66" hidden="1" x14ac:dyDescent="0.25">
      <c r="A1086" s="35" t="s">
        <v>8</v>
      </c>
      <c r="B1086" s="35" t="s">
        <v>2876</v>
      </c>
      <c r="C1086" s="35">
        <v>1</v>
      </c>
      <c r="D1086" s="35">
        <v>4</v>
      </c>
      <c r="E1086" s="35">
        <v>2</v>
      </c>
      <c r="F1086" s="35" t="s">
        <v>450</v>
      </c>
      <c r="G1086" s="35" t="s">
        <v>2799</v>
      </c>
      <c r="H1086" s="35" t="s">
        <v>949</v>
      </c>
      <c r="I1086" s="35" t="s">
        <v>595</v>
      </c>
      <c r="J1086" s="35">
        <v>0</v>
      </c>
      <c r="K1086" s="35" t="s">
        <v>449</v>
      </c>
      <c r="L1086" s="35" t="s">
        <v>2805</v>
      </c>
      <c r="M1086" s="35" t="s">
        <v>396</v>
      </c>
      <c r="N1086" s="35" t="s">
        <v>122</v>
      </c>
      <c r="O1086" s="35" t="s">
        <v>2806</v>
      </c>
      <c r="P1086" s="35" t="s">
        <v>2807</v>
      </c>
      <c r="Q1086" s="35" t="s">
        <v>311</v>
      </c>
      <c r="R1086" s="35" t="s">
        <v>312</v>
      </c>
      <c r="S1086" s="35" t="s">
        <v>313</v>
      </c>
      <c r="T1086" s="35" t="s">
        <v>5085</v>
      </c>
      <c r="U1086" s="35" t="s">
        <v>269</v>
      </c>
      <c r="V1086" s="35">
        <v>0</v>
      </c>
      <c r="W1086" s="35">
        <v>0</v>
      </c>
      <c r="X1086" s="49">
        <v>0</v>
      </c>
      <c r="Y1086" s="60" t="s">
        <v>655</v>
      </c>
      <c r="Z1086" s="49">
        <v>10</v>
      </c>
      <c r="AA1086" s="49">
        <v>0</v>
      </c>
      <c r="AB1086" s="60" t="s">
        <v>637</v>
      </c>
      <c r="AC1086" s="60" t="s">
        <v>660</v>
      </c>
      <c r="AD1086" s="60" t="s">
        <v>661</v>
      </c>
      <c r="AE1086" s="60" t="s">
        <v>662</v>
      </c>
      <c r="AF1086" s="49">
        <v>2019</v>
      </c>
      <c r="AG1086" s="60" t="s">
        <v>2798</v>
      </c>
      <c r="AH1086" s="60">
        <v>44340</v>
      </c>
      <c r="AI1086" s="60">
        <v>44377</v>
      </c>
      <c r="AJ1086" s="60"/>
      <c r="AK1086" s="60"/>
      <c r="AL1086" s="60"/>
      <c r="AM1086" s="60" t="s">
        <v>566</v>
      </c>
      <c r="AN1086" s="60" t="s">
        <v>2800</v>
      </c>
      <c r="AO1086" s="60" t="s">
        <v>2880</v>
      </c>
      <c r="AP1086" s="49"/>
      <c r="AQ1086" s="60" t="s">
        <v>349</v>
      </c>
      <c r="AR1086" s="60" t="s">
        <v>174</v>
      </c>
      <c r="AS1086" s="60" t="s">
        <v>174</v>
      </c>
      <c r="AT1086" s="49">
        <v>11</v>
      </c>
      <c r="AU1086" s="49">
        <v>1</v>
      </c>
      <c r="AV1086" s="49">
        <v>1</v>
      </c>
      <c r="AW1086" s="60">
        <v>43727</v>
      </c>
      <c r="AX1086" s="60" t="s">
        <v>183</v>
      </c>
      <c r="AY1086" s="60">
        <v>43727.669328703705</v>
      </c>
      <c r="AZ1086" s="60">
        <v>43717</v>
      </c>
      <c r="BA1086" s="60">
        <v>43723</v>
      </c>
      <c r="BB1086" s="60" t="s">
        <v>2881</v>
      </c>
      <c r="BC1086" s="60">
        <v>43727.669328703705</v>
      </c>
      <c r="BD1086" s="60">
        <v>44316</v>
      </c>
      <c r="BE1086" s="60">
        <v>44620</v>
      </c>
      <c r="BF1086" s="49">
        <f>IF(AND(ISBLANK(tbl_RawData_Report1[[#This Row],[REQ_ID]]),tbl_RawData_Report1[[#This Row],[RH Kit?]] = "Y"),1,COUNTIFS(tbl_RawData_Report1[RH Kit?],"Y",tbl_RawData_Report1[REQ_ID],tbl_RawData_Report1[[#This Row],[REQ_ID]]))</f>
        <v>0</v>
      </c>
      <c r="BG1086" s="49">
        <f>COUNTIFS(tbl_RawData_Report1[RH Kit?],"Y",tbl_RawData_Report1[Order No.],tbl_RawData_Report1[[#This Row],[Order No.]])</f>
        <v>0</v>
      </c>
      <c r="BH1086" s="49">
        <f>SUM(tbl_RawData_Report1[[#This Row],[RH Kit Req]:[RH Kit PO]])</f>
        <v>0</v>
      </c>
      <c r="BI1086" s="49" t="str">
        <f>IFERROR(VLOOKUP(B1086,Lookup!A:B,2,FALSE),B1086)</f>
        <v>CEFIXIME200MG_P10</v>
      </c>
      <c r="BJ1086" s="49" t="b">
        <f t="shared" si="16"/>
        <v>1</v>
      </c>
      <c r="BK1086" s="49" t="str">
        <f>tbl_RawData_Report1[[#This Row],[Item ID]]&amp;tbl_RawData_Report1[[#This Row],[Order No.]]</f>
        <v>CEFIXIME200MG_P100000039317</v>
      </c>
      <c r="BL1086"/>
      <c r="BM1086"/>
      <c r="BN1086"/>
    </row>
    <row r="1087" spans="1:66" hidden="1" x14ac:dyDescent="0.25">
      <c r="A1087" s="35" t="s">
        <v>8</v>
      </c>
      <c r="B1087" s="35" t="s">
        <v>876</v>
      </c>
      <c r="C1087" s="35">
        <v>10</v>
      </c>
      <c r="D1087" s="35">
        <v>4</v>
      </c>
      <c r="E1087" s="35">
        <v>2</v>
      </c>
      <c r="F1087" s="35" t="s">
        <v>450</v>
      </c>
      <c r="G1087" s="35" t="s">
        <v>2799</v>
      </c>
      <c r="H1087" s="35" t="s">
        <v>3030</v>
      </c>
      <c r="I1087" s="35" t="s">
        <v>595</v>
      </c>
      <c r="J1087" s="35">
        <v>0</v>
      </c>
      <c r="K1087" s="35" t="s">
        <v>449</v>
      </c>
      <c r="L1087" s="35" t="s">
        <v>2805</v>
      </c>
      <c r="M1087" s="35" t="s">
        <v>396</v>
      </c>
      <c r="N1087" s="35" t="s">
        <v>122</v>
      </c>
      <c r="O1087" s="35" t="s">
        <v>2806</v>
      </c>
      <c r="P1087" s="35" t="s">
        <v>2807</v>
      </c>
      <c r="Q1087" s="35" t="s">
        <v>311</v>
      </c>
      <c r="R1087" s="35" t="s">
        <v>312</v>
      </c>
      <c r="S1087" s="35" t="s">
        <v>313</v>
      </c>
      <c r="T1087" s="35" t="s">
        <v>5085</v>
      </c>
      <c r="U1087" s="35" t="s">
        <v>272</v>
      </c>
      <c r="V1087" s="35">
        <v>0</v>
      </c>
      <c r="W1087" s="35">
        <v>0</v>
      </c>
      <c r="X1087" s="49">
        <v>0</v>
      </c>
      <c r="Y1087" s="60" t="s">
        <v>655</v>
      </c>
      <c r="Z1087" s="49">
        <v>10</v>
      </c>
      <c r="AA1087" s="49">
        <v>0</v>
      </c>
      <c r="AB1087" s="60" t="s">
        <v>637</v>
      </c>
      <c r="AC1087" s="60" t="s">
        <v>715</v>
      </c>
      <c r="AD1087" s="60" t="s">
        <v>661</v>
      </c>
      <c r="AE1087" s="60" t="s">
        <v>662</v>
      </c>
      <c r="AF1087" s="49">
        <v>2019</v>
      </c>
      <c r="AG1087" s="60" t="s">
        <v>2798</v>
      </c>
      <c r="AH1087" s="60">
        <v>44221</v>
      </c>
      <c r="AI1087" s="60">
        <v>44223</v>
      </c>
      <c r="AJ1087" s="60"/>
      <c r="AK1087" s="60"/>
      <c r="AL1087" s="60"/>
      <c r="AM1087" s="60" t="s">
        <v>566</v>
      </c>
      <c r="AN1087" s="60" t="s">
        <v>2800</v>
      </c>
      <c r="AO1087" s="60" t="s">
        <v>3036</v>
      </c>
      <c r="AP1087" s="49"/>
      <c r="AQ1087" s="60" t="s">
        <v>349</v>
      </c>
      <c r="AR1087" s="60" t="s">
        <v>369</v>
      </c>
      <c r="AS1087" s="60" t="s">
        <v>174</v>
      </c>
      <c r="AT1087" s="49">
        <v>25</v>
      </c>
      <c r="AU1087" s="49">
        <v>1</v>
      </c>
      <c r="AV1087" s="49">
        <v>1</v>
      </c>
      <c r="AW1087" s="60">
        <v>43727</v>
      </c>
      <c r="AX1087" s="60" t="s">
        <v>183</v>
      </c>
      <c r="AY1087" s="60">
        <v>43727.669328703705</v>
      </c>
      <c r="AZ1087" s="60">
        <v>43717</v>
      </c>
      <c r="BA1087" s="60">
        <v>43723</v>
      </c>
      <c r="BB1087" s="60" t="s">
        <v>3035</v>
      </c>
      <c r="BC1087" s="60">
        <v>43727.669328703705</v>
      </c>
      <c r="BD1087" s="60">
        <v>44403</v>
      </c>
      <c r="BE1087" s="60">
        <v>44620</v>
      </c>
      <c r="BF1087" s="49">
        <f>IF(AND(ISBLANK(tbl_RawData_Report1[[#This Row],[REQ_ID]]),tbl_RawData_Report1[[#This Row],[RH Kit?]] = "Y"),1,COUNTIFS(tbl_RawData_Report1[RH Kit?],"Y",tbl_RawData_Report1[REQ_ID],tbl_RawData_Report1[[#This Row],[REQ_ID]]))</f>
        <v>0</v>
      </c>
      <c r="BG1087" s="49">
        <f>COUNTIFS(tbl_RawData_Report1[RH Kit?],"Y",tbl_RawData_Report1[Order No.],tbl_RawData_Report1[[#This Row],[Order No.]])</f>
        <v>0</v>
      </c>
      <c r="BH1087" s="49">
        <f>SUM(tbl_RawData_Report1[[#This Row],[RH Kit Req]:[RH Kit PO]])</f>
        <v>0</v>
      </c>
      <c r="BI1087" s="49" t="str">
        <f>IFERROR(VLOOKUP(B1087,Lookup!A:B,2,FALSE),B1087)</f>
        <v>OXYTOCIN_10IU/ML</v>
      </c>
      <c r="BJ1087" s="49" t="b">
        <f t="shared" si="16"/>
        <v>1</v>
      </c>
      <c r="BK1087" s="49" t="str">
        <f>tbl_RawData_Report1[[#This Row],[Item ID]]&amp;tbl_RawData_Report1[[#This Row],[Order No.]]</f>
        <v>OXYTOCIN_10IU/ML0000039317</v>
      </c>
      <c r="BL1087"/>
      <c r="BM1087"/>
      <c r="BN1087"/>
    </row>
    <row r="1088" spans="1:66" hidden="1" x14ac:dyDescent="0.25">
      <c r="A1088" s="35" t="s">
        <v>8</v>
      </c>
      <c r="B1088" s="35" t="s">
        <v>2476</v>
      </c>
      <c r="C1088" s="35">
        <v>8</v>
      </c>
      <c r="D1088" s="35">
        <v>1</v>
      </c>
      <c r="E1088" s="35">
        <v>2</v>
      </c>
      <c r="F1088" s="35" t="s">
        <v>450</v>
      </c>
      <c r="G1088" s="35" t="s">
        <v>2799</v>
      </c>
      <c r="H1088" s="35" t="s">
        <v>958</v>
      </c>
      <c r="I1088" s="35" t="s">
        <v>593</v>
      </c>
      <c r="J1088" s="35">
        <v>4158</v>
      </c>
      <c r="K1088" s="35" t="s">
        <v>449</v>
      </c>
      <c r="L1088" s="35" t="s">
        <v>2805</v>
      </c>
      <c r="M1088" s="35" t="s">
        <v>396</v>
      </c>
      <c r="N1088" s="35" t="s">
        <v>122</v>
      </c>
      <c r="O1088" s="35" t="s">
        <v>2806</v>
      </c>
      <c r="P1088" s="35" t="s">
        <v>2807</v>
      </c>
      <c r="Q1088" s="35" t="s">
        <v>311</v>
      </c>
      <c r="R1088" s="35" t="s">
        <v>312</v>
      </c>
      <c r="S1088" s="35" t="s">
        <v>313</v>
      </c>
      <c r="T1088" s="35" t="s">
        <v>5085</v>
      </c>
      <c r="U1088" s="35" t="s">
        <v>269</v>
      </c>
      <c r="V1088" s="35">
        <v>0</v>
      </c>
      <c r="W1088" s="35">
        <v>0</v>
      </c>
      <c r="X1088" s="49">
        <v>297</v>
      </c>
      <c r="Y1088" s="60" t="s">
        <v>655</v>
      </c>
      <c r="Z1088" s="49">
        <v>10</v>
      </c>
      <c r="AA1088" s="49">
        <v>2970</v>
      </c>
      <c r="AB1088" s="60" t="s">
        <v>637</v>
      </c>
      <c r="AC1088" s="60" t="s">
        <v>725</v>
      </c>
      <c r="AD1088" s="60" t="s">
        <v>661</v>
      </c>
      <c r="AE1088" s="60" t="s">
        <v>662</v>
      </c>
      <c r="AF1088" s="49">
        <v>2019</v>
      </c>
      <c r="AG1088" s="60" t="s">
        <v>2798</v>
      </c>
      <c r="AH1088" s="60">
        <v>43899</v>
      </c>
      <c r="AI1088" s="60">
        <v>43947</v>
      </c>
      <c r="AJ1088" s="60">
        <v>43899</v>
      </c>
      <c r="AK1088" s="60">
        <v>43904</v>
      </c>
      <c r="AL1088" s="60">
        <v>43947</v>
      </c>
      <c r="AM1088" s="60" t="s">
        <v>566</v>
      </c>
      <c r="AN1088" s="60" t="s">
        <v>2800</v>
      </c>
      <c r="AO1088" s="60" t="s">
        <v>2994</v>
      </c>
      <c r="AP1088" s="49"/>
      <c r="AQ1088" s="60" t="s">
        <v>266</v>
      </c>
      <c r="AR1088" s="60" t="s">
        <v>174</v>
      </c>
      <c r="AS1088" s="60" t="s">
        <v>174</v>
      </c>
      <c r="AT1088" s="49">
        <v>23</v>
      </c>
      <c r="AU1088" s="49">
        <v>1</v>
      </c>
      <c r="AV1088" s="49">
        <v>1</v>
      </c>
      <c r="AW1088" s="60">
        <v>43727</v>
      </c>
      <c r="AX1088" s="60" t="s">
        <v>183</v>
      </c>
      <c r="AY1088" s="60">
        <v>44322.317955752318</v>
      </c>
      <c r="AZ1088" s="60">
        <v>43717</v>
      </c>
      <c r="BA1088" s="60">
        <v>43723</v>
      </c>
      <c r="BB1088" s="60" t="s">
        <v>2995</v>
      </c>
      <c r="BC1088" s="60">
        <v>43727.669328703705</v>
      </c>
      <c r="BD1088" s="60">
        <v>43857</v>
      </c>
      <c r="BE1088" s="60">
        <v>44620</v>
      </c>
      <c r="BF1088" s="49">
        <f>IF(AND(ISBLANK(tbl_RawData_Report1[[#This Row],[REQ_ID]]),tbl_RawData_Report1[[#This Row],[RH Kit?]] = "Y"),1,COUNTIFS(tbl_RawData_Report1[RH Kit?],"Y",tbl_RawData_Report1[REQ_ID],tbl_RawData_Report1[[#This Row],[REQ_ID]]))</f>
        <v>0</v>
      </c>
      <c r="BG1088" s="49">
        <f>COUNTIFS(tbl_RawData_Report1[RH Kit?],"Y",tbl_RawData_Report1[Order No.],tbl_RawData_Report1[[#This Row],[Order No.]])</f>
        <v>0</v>
      </c>
      <c r="BH1088" s="49">
        <f>SUM(tbl_RawData_Report1[[#This Row],[RH Kit Req]:[RH Kit PO]])</f>
        <v>0</v>
      </c>
      <c r="BI1088" s="49" t="str">
        <f>IFERROR(VLOOKUP(B1088,Lookup!A:B,2,FALSE),B1088)</f>
        <v>MGSULPHATE10ML_10</v>
      </c>
      <c r="BJ1088" s="49" t="b">
        <f t="shared" si="16"/>
        <v>0</v>
      </c>
      <c r="BK1088" s="49" t="str">
        <f>tbl_RawData_Report1[[#This Row],[Item ID]]&amp;tbl_RawData_Report1[[#This Row],[Order No.]]</f>
        <v>MGSULPHATE10ML_100000039317</v>
      </c>
      <c r="BL1088"/>
      <c r="BM1088"/>
      <c r="BN1088"/>
    </row>
    <row r="1089" spans="1:66" hidden="1" x14ac:dyDescent="0.25">
      <c r="A1089" s="35" t="s">
        <v>8</v>
      </c>
      <c r="B1089" s="35" t="s">
        <v>2476</v>
      </c>
      <c r="C1089" s="35">
        <v>8</v>
      </c>
      <c r="D1089" s="35">
        <v>1</v>
      </c>
      <c r="E1089" s="35">
        <v>1</v>
      </c>
      <c r="F1089" s="35" t="s">
        <v>450</v>
      </c>
      <c r="G1089" s="35" t="s">
        <v>2799</v>
      </c>
      <c r="H1089" s="35" t="s">
        <v>958</v>
      </c>
      <c r="I1089" s="35" t="s">
        <v>593</v>
      </c>
      <c r="J1089" s="35">
        <v>0</v>
      </c>
      <c r="K1089" s="35" t="s">
        <v>449</v>
      </c>
      <c r="L1089" s="35" t="s">
        <v>2805</v>
      </c>
      <c r="M1089" s="35" t="s">
        <v>396</v>
      </c>
      <c r="N1089" s="35" t="s">
        <v>122</v>
      </c>
      <c r="O1089" s="35" t="s">
        <v>2806</v>
      </c>
      <c r="P1089" s="35" t="s">
        <v>2807</v>
      </c>
      <c r="Q1089" s="35" t="s">
        <v>311</v>
      </c>
      <c r="R1089" s="35" t="s">
        <v>312</v>
      </c>
      <c r="S1089" s="35" t="s">
        <v>313</v>
      </c>
      <c r="T1089" s="35" t="s">
        <v>5085</v>
      </c>
      <c r="U1089" s="35" t="s">
        <v>269</v>
      </c>
      <c r="V1089" s="35">
        <v>0</v>
      </c>
      <c r="W1089" s="35">
        <v>0</v>
      </c>
      <c r="X1089" s="49">
        <v>0</v>
      </c>
      <c r="Y1089" s="60" t="s">
        <v>655</v>
      </c>
      <c r="Z1089" s="49">
        <v>10</v>
      </c>
      <c r="AA1089" s="49">
        <v>0</v>
      </c>
      <c r="AB1089" s="60" t="s">
        <v>637</v>
      </c>
      <c r="AC1089" s="60" t="s">
        <v>725</v>
      </c>
      <c r="AD1089" s="60" t="s">
        <v>661</v>
      </c>
      <c r="AE1089" s="60" t="s">
        <v>662</v>
      </c>
      <c r="AF1089" s="49">
        <v>2019</v>
      </c>
      <c r="AG1089" s="60" t="s">
        <v>2798</v>
      </c>
      <c r="AH1089" s="60">
        <v>43899</v>
      </c>
      <c r="AI1089" s="60">
        <v>43947</v>
      </c>
      <c r="AJ1089" s="60">
        <v>43899</v>
      </c>
      <c r="AK1089" s="60">
        <v>43904</v>
      </c>
      <c r="AL1089" s="60">
        <v>43947</v>
      </c>
      <c r="AM1089" s="60" t="s">
        <v>566</v>
      </c>
      <c r="AN1089" s="60" t="s">
        <v>2800</v>
      </c>
      <c r="AO1089" s="60" t="s">
        <v>2996</v>
      </c>
      <c r="AP1089" s="49"/>
      <c r="AQ1089" s="60" t="s">
        <v>266</v>
      </c>
      <c r="AR1089" s="60" t="s">
        <v>174</v>
      </c>
      <c r="AS1089" s="60" t="s">
        <v>174</v>
      </c>
      <c r="AT1089" s="49">
        <v>23</v>
      </c>
      <c r="AU1089" s="49">
        <v>1</v>
      </c>
      <c r="AV1089" s="49">
        <v>1</v>
      </c>
      <c r="AW1089" s="60">
        <v>43727</v>
      </c>
      <c r="AX1089" s="60" t="s">
        <v>183</v>
      </c>
      <c r="AY1089" s="60">
        <v>44322.317955752318</v>
      </c>
      <c r="AZ1089" s="60">
        <v>43717</v>
      </c>
      <c r="BA1089" s="60">
        <v>43723</v>
      </c>
      <c r="BB1089" s="60" t="s">
        <v>2995</v>
      </c>
      <c r="BC1089" s="60">
        <v>43727.669328703705</v>
      </c>
      <c r="BD1089" s="60">
        <v>43857</v>
      </c>
      <c r="BE1089" s="60">
        <v>44620</v>
      </c>
      <c r="BF1089" s="49">
        <f>IF(AND(ISBLANK(tbl_RawData_Report1[[#This Row],[REQ_ID]]),tbl_RawData_Report1[[#This Row],[RH Kit?]] = "Y"),1,COUNTIFS(tbl_RawData_Report1[RH Kit?],"Y",tbl_RawData_Report1[REQ_ID],tbl_RawData_Report1[[#This Row],[REQ_ID]]))</f>
        <v>0</v>
      </c>
      <c r="BG1089" s="49">
        <f>COUNTIFS(tbl_RawData_Report1[RH Kit?],"Y",tbl_RawData_Report1[Order No.],tbl_RawData_Report1[[#This Row],[Order No.]])</f>
        <v>0</v>
      </c>
      <c r="BH1089" s="49">
        <f>SUM(tbl_RawData_Report1[[#This Row],[RH Kit Req]:[RH Kit PO]])</f>
        <v>0</v>
      </c>
      <c r="BI1089" s="49" t="str">
        <f>IFERROR(VLOOKUP(B1089,Lookup!A:B,2,FALSE),B1089)</f>
        <v>MGSULPHATE10ML_10</v>
      </c>
      <c r="BJ1089" s="49" t="b">
        <f t="shared" si="16"/>
        <v>1</v>
      </c>
      <c r="BK1089" s="49" t="str">
        <f>tbl_RawData_Report1[[#This Row],[Item ID]]&amp;tbl_RawData_Report1[[#This Row],[Order No.]]</f>
        <v>MGSULPHATE10ML_100000039317</v>
      </c>
      <c r="BL1089"/>
      <c r="BM1089"/>
      <c r="BN1089"/>
    </row>
    <row r="1090" spans="1:66" hidden="1" x14ac:dyDescent="0.25">
      <c r="A1090" s="35" t="s">
        <v>8</v>
      </c>
      <c r="B1090" s="35" t="s">
        <v>2632</v>
      </c>
      <c r="C1090" s="35">
        <v>9</v>
      </c>
      <c r="D1090" s="35">
        <v>1</v>
      </c>
      <c r="E1090" s="35">
        <v>1</v>
      </c>
      <c r="F1090" s="35" t="s">
        <v>450</v>
      </c>
      <c r="G1090" s="35" t="s">
        <v>2799</v>
      </c>
      <c r="H1090" s="35" t="s">
        <v>712</v>
      </c>
      <c r="I1090" s="35" t="s">
        <v>593</v>
      </c>
      <c r="J1090" s="35">
        <v>0</v>
      </c>
      <c r="K1090" s="35" t="s">
        <v>449</v>
      </c>
      <c r="L1090" s="35" t="s">
        <v>2805</v>
      </c>
      <c r="M1090" s="35" t="s">
        <v>396</v>
      </c>
      <c r="N1090" s="35" t="s">
        <v>122</v>
      </c>
      <c r="O1090" s="35" t="s">
        <v>2806</v>
      </c>
      <c r="P1090" s="35" t="s">
        <v>2807</v>
      </c>
      <c r="Q1090" s="35" t="s">
        <v>311</v>
      </c>
      <c r="R1090" s="35" t="s">
        <v>312</v>
      </c>
      <c r="S1090" s="35" t="s">
        <v>313</v>
      </c>
      <c r="T1090" s="35" t="s">
        <v>5085</v>
      </c>
      <c r="U1090" s="35" t="s">
        <v>269</v>
      </c>
      <c r="V1090" s="35">
        <v>0</v>
      </c>
      <c r="W1090" s="35">
        <v>0</v>
      </c>
      <c r="X1090" s="49">
        <v>0</v>
      </c>
      <c r="Y1090" s="60" t="s">
        <v>860</v>
      </c>
      <c r="Z1090" s="49">
        <v>4</v>
      </c>
      <c r="AA1090" s="49">
        <v>0</v>
      </c>
      <c r="AB1090" s="60" t="s">
        <v>637</v>
      </c>
      <c r="AC1090" s="60" t="s">
        <v>715</v>
      </c>
      <c r="AD1090" s="60" t="s">
        <v>661</v>
      </c>
      <c r="AE1090" s="60" t="s">
        <v>662</v>
      </c>
      <c r="AF1090" s="49">
        <v>2019</v>
      </c>
      <c r="AG1090" s="60" t="s">
        <v>2798</v>
      </c>
      <c r="AH1090" s="60">
        <v>43899</v>
      </c>
      <c r="AI1090" s="60">
        <v>43947</v>
      </c>
      <c r="AJ1090" s="60">
        <v>43899</v>
      </c>
      <c r="AK1090" s="60">
        <v>43904</v>
      </c>
      <c r="AL1090" s="60">
        <v>43947</v>
      </c>
      <c r="AM1090" s="60" t="s">
        <v>566</v>
      </c>
      <c r="AN1090" s="60" t="s">
        <v>2800</v>
      </c>
      <c r="AO1090" s="60" t="s">
        <v>3029</v>
      </c>
      <c r="AP1090" s="49"/>
      <c r="AQ1090" s="60" t="s">
        <v>266</v>
      </c>
      <c r="AR1090" s="60" t="s">
        <v>174</v>
      </c>
      <c r="AS1090" s="60" t="s">
        <v>174</v>
      </c>
      <c r="AT1090" s="49">
        <v>24</v>
      </c>
      <c r="AU1090" s="49">
        <v>1</v>
      </c>
      <c r="AV1090" s="49">
        <v>1</v>
      </c>
      <c r="AW1090" s="60">
        <v>43727</v>
      </c>
      <c r="AX1090" s="60" t="s">
        <v>183</v>
      </c>
      <c r="AY1090" s="60">
        <v>44322.317955752318</v>
      </c>
      <c r="AZ1090" s="60">
        <v>43717</v>
      </c>
      <c r="BA1090" s="60">
        <v>43723</v>
      </c>
      <c r="BB1090" s="60" t="s">
        <v>3028</v>
      </c>
      <c r="BC1090" s="60">
        <v>43727.669328703705</v>
      </c>
      <c r="BD1090" s="60">
        <v>43857</v>
      </c>
      <c r="BE1090" s="60">
        <v>44620</v>
      </c>
      <c r="BF1090" s="49">
        <f>IF(AND(ISBLANK(tbl_RawData_Report1[[#This Row],[REQ_ID]]),tbl_RawData_Report1[[#This Row],[RH Kit?]] = "Y"),1,COUNTIFS(tbl_RawData_Report1[RH Kit?],"Y",tbl_RawData_Report1[REQ_ID],tbl_RawData_Report1[[#This Row],[REQ_ID]]))</f>
        <v>0</v>
      </c>
      <c r="BG1090" s="49">
        <f>COUNTIFS(tbl_RawData_Report1[RH Kit?],"Y",tbl_RawData_Report1[Order No.],tbl_RawData_Report1[[#This Row],[Order No.]])</f>
        <v>0</v>
      </c>
      <c r="BH1090" s="49">
        <f>SUM(tbl_RawData_Report1[[#This Row],[RH Kit Req]:[RH Kit PO]])</f>
        <v>0</v>
      </c>
      <c r="BI1090" s="49" t="str">
        <f>IFERROR(VLOOKUP(B1090,Lookup!A:B,2,FALSE),B1090)</f>
        <v>MISOPROSTOL200MG_4</v>
      </c>
      <c r="BJ1090" s="49" t="b">
        <f t="shared" ref="BJ1090:BJ1153" si="17">BK1090&lt;&gt;BK1091</f>
        <v>1</v>
      </c>
      <c r="BK1090" s="49" t="str">
        <f>tbl_RawData_Report1[[#This Row],[Item ID]]&amp;tbl_RawData_Report1[[#This Row],[Order No.]]</f>
        <v>MISOPROSTOL200MG_40000039317</v>
      </c>
      <c r="BL1090"/>
      <c r="BM1090"/>
      <c r="BN1090"/>
    </row>
    <row r="1091" spans="1:66" hidden="1" x14ac:dyDescent="0.25">
      <c r="A1091" s="35" t="s">
        <v>8</v>
      </c>
      <c r="B1091" s="35" t="s">
        <v>2476</v>
      </c>
      <c r="C1091" s="35">
        <v>8</v>
      </c>
      <c r="D1091" s="35">
        <v>5</v>
      </c>
      <c r="E1091" s="35">
        <v>3</v>
      </c>
      <c r="F1091" s="35" t="s">
        <v>450</v>
      </c>
      <c r="G1091" s="35" t="s">
        <v>2799</v>
      </c>
      <c r="H1091" s="35" t="s">
        <v>958</v>
      </c>
      <c r="I1091" s="35" t="s">
        <v>595</v>
      </c>
      <c r="J1091" s="35">
        <v>910</v>
      </c>
      <c r="K1091" s="35" t="s">
        <v>449</v>
      </c>
      <c r="L1091" s="35" t="s">
        <v>2805</v>
      </c>
      <c r="M1091" s="35" t="s">
        <v>396</v>
      </c>
      <c r="N1091" s="35" t="s">
        <v>122</v>
      </c>
      <c r="O1091" s="35" t="s">
        <v>2806</v>
      </c>
      <c r="P1091" s="35" t="s">
        <v>2807</v>
      </c>
      <c r="Q1091" s="35" t="s">
        <v>311</v>
      </c>
      <c r="R1091" s="35" t="s">
        <v>312</v>
      </c>
      <c r="S1091" s="35" t="s">
        <v>313</v>
      </c>
      <c r="T1091" s="35" t="s">
        <v>5085</v>
      </c>
      <c r="U1091" s="35" t="s">
        <v>269</v>
      </c>
      <c r="V1091" s="35">
        <v>0</v>
      </c>
      <c r="W1091" s="35">
        <v>0</v>
      </c>
      <c r="X1091" s="49">
        <v>65</v>
      </c>
      <c r="Y1091" s="60" t="s">
        <v>655</v>
      </c>
      <c r="Z1091" s="49">
        <v>10</v>
      </c>
      <c r="AA1091" s="49">
        <v>650</v>
      </c>
      <c r="AB1091" s="60" t="s">
        <v>637</v>
      </c>
      <c r="AC1091" s="60" t="s">
        <v>725</v>
      </c>
      <c r="AD1091" s="60" t="s">
        <v>661</v>
      </c>
      <c r="AE1091" s="60" t="s">
        <v>662</v>
      </c>
      <c r="AF1091" s="49">
        <v>2019</v>
      </c>
      <c r="AG1091" s="60" t="s">
        <v>2798</v>
      </c>
      <c r="AH1091" s="60">
        <v>44403</v>
      </c>
      <c r="AI1091" s="60">
        <v>44439</v>
      </c>
      <c r="AJ1091" s="60"/>
      <c r="AK1091" s="60"/>
      <c r="AL1091" s="60"/>
      <c r="AM1091" s="60" t="s">
        <v>566</v>
      </c>
      <c r="AN1091" s="60" t="s">
        <v>2800</v>
      </c>
      <c r="AO1091" s="60" t="s">
        <v>5314</v>
      </c>
      <c r="AP1091" s="49"/>
      <c r="AQ1091" s="60" t="s">
        <v>349</v>
      </c>
      <c r="AR1091" s="60" t="s">
        <v>174</v>
      </c>
      <c r="AS1091" s="60" t="s">
        <v>174</v>
      </c>
      <c r="AT1091" s="49">
        <v>23</v>
      </c>
      <c r="AU1091" s="49">
        <v>1</v>
      </c>
      <c r="AV1091" s="49">
        <v>1</v>
      </c>
      <c r="AW1091" s="60">
        <v>43727</v>
      </c>
      <c r="AX1091" s="60" t="s">
        <v>183</v>
      </c>
      <c r="AY1091" s="60">
        <v>43727.669328703705</v>
      </c>
      <c r="AZ1091" s="60">
        <v>43717</v>
      </c>
      <c r="BA1091" s="60">
        <v>43723</v>
      </c>
      <c r="BB1091" s="60" t="s">
        <v>3708</v>
      </c>
      <c r="BC1091" s="60">
        <v>43727.669328703705</v>
      </c>
      <c r="BD1091" s="60">
        <v>44403</v>
      </c>
      <c r="BE1091" s="60">
        <v>44620</v>
      </c>
      <c r="BF1091" s="49">
        <f>IF(AND(ISBLANK(tbl_RawData_Report1[[#This Row],[REQ_ID]]),tbl_RawData_Report1[[#This Row],[RH Kit?]] = "Y"),1,COUNTIFS(tbl_RawData_Report1[RH Kit?],"Y",tbl_RawData_Report1[REQ_ID],tbl_RawData_Report1[[#This Row],[REQ_ID]]))</f>
        <v>0</v>
      </c>
      <c r="BG1091" s="49">
        <f>COUNTIFS(tbl_RawData_Report1[RH Kit?],"Y",tbl_RawData_Report1[Order No.],tbl_RawData_Report1[[#This Row],[Order No.]])</f>
        <v>0</v>
      </c>
      <c r="BH1091" s="49">
        <f>SUM(tbl_RawData_Report1[[#This Row],[RH Kit Req]:[RH Kit PO]])</f>
        <v>0</v>
      </c>
      <c r="BI1091" s="49" t="str">
        <f>IFERROR(VLOOKUP(B1091,Lookup!A:B,2,FALSE),B1091)</f>
        <v>MGSULPHATE10ML_10</v>
      </c>
      <c r="BJ1091" s="49" t="b">
        <f t="shared" si="17"/>
        <v>1</v>
      </c>
      <c r="BK1091" s="49" t="str">
        <f>tbl_RawData_Report1[[#This Row],[Item ID]]&amp;tbl_RawData_Report1[[#This Row],[Order No.]]</f>
        <v>MGSULPHATE10ML_100000039317</v>
      </c>
      <c r="BL1091"/>
      <c r="BM1091"/>
      <c r="BN1091"/>
    </row>
    <row r="1092" spans="1:66" hidden="1" x14ac:dyDescent="0.25">
      <c r="A1092" s="35" t="s">
        <v>8</v>
      </c>
      <c r="B1092" s="35" t="s">
        <v>904</v>
      </c>
      <c r="C1092" s="35">
        <v>5</v>
      </c>
      <c r="D1092" s="35">
        <v>2</v>
      </c>
      <c r="E1092" s="35">
        <v>2</v>
      </c>
      <c r="F1092" s="35" t="s">
        <v>450</v>
      </c>
      <c r="G1092" s="35" t="s">
        <v>2799</v>
      </c>
      <c r="H1092" s="35" t="s">
        <v>2868</v>
      </c>
      <c r="I1092" s="35" t="s">
        <v>2443</v>
      </c>
      <c r="J1092" s="35">
        <v>0</v>
      </c>
      <c r="K1092" s="35" t="s">
        <v>449</v>
      </c>
      <c r="L1092" s="35" t="s">
        <v>2805</v>
      </c>
      <c r="M1092" s="35" t="s">
        <v>396</v>
      </c>
      <c r="N1092" s="35" t="s">
        <v>122</v>
      </c>
      <c r="O1092" s="35" t="s">
        <v>2806</v>
      </c>
      <c r="P1092" s="35" t="s">
        <v>2807</v>
      </c>
      <c r="Q1092" s="35" t="s">
        <v>311</v>
      </c>
      <c r="R1092" s="35" t="s">
        <v>312</v>
      </c>
      <c r="S1092" s="35" t="s">
        <v>313</v>
      </c>
      <c r="T1092" s="35" t="s">
        <v>5085</v>
      </c>
      <c r="U1092" s="35" t="s">
        <v>269</v>
      </c>
      <c r="V1092" s="35">
        <v>0</v>
      </c>
      <c r="W1092" s="35">
        <v>0</v>
      </c>
      <c r="X1092" s="49">
        <v>0</v>
      </c>
      <c r="Y1092" s="60" t="s">
        <v>791</v>
      </c>
      <c r="Z1092" s="49">
        <v>20</v>
      </c>
      <c r="AA1092" s="49">
        <v>0</v>
      </c>
      <c r="AB1092" s="60" t="s">
        <v>637</v>
      </c>
      <c r="AC1092" s="60" t="s">
        <v>1714</v>
      </c>
      <c r="AD1092" s="60" t="s">
        <v>661</v>
      </c>
      <c r="AE1092" s="60" t="s">
        <v>662</v>
      </c>
      <c r="AF1092" s="49">
        <v>2019</v>
      </c>
      <c r="AG1092" s="60" t="s">
        <v>2798</v>
      </c>
      <c r="AH1092" s="60">
        <v>43927</v>
      </c>
      <c r="AI1092" s="60">
        <v>43963</v>
      </c>
      <c r="AJ1092" s="60"/>
      <c r="AK1092" s="60">
        <v>44322</v>
      </c>
      <c r="AL1092" s="60"/>
      <c r="AM1092" s="60" t="s">
        <v>566</v>
      </c>
      <c r="AN1092" s="60" t="s">
        <v>2800</v>
      </c>
      <c r="AO1092" s="60" t="s">
        <v>3706</v>
      </c>
      <c r="AP1092" s="49"/>
      <c r="AQ1092" s="60" t="s">
        <v>2442</v>
      </c>
      <c r="AR1092" s="60" t="s">
        <v>174</v>
      </c>
      <c r="AS1092" s="60" t="s">
        <v>174</v>
      </c>
      <c r="AT1092" s="49">
        <v>20</v>
      </c>
      <c r="AU1092" s="49">
        <v>1</v>
      </c>
      <c r="AV1092" s="49">
        <v>1</v>
      </c>
      <c r="AW1092" s="60">
        <v>43727</v>
      </c>
      <c r="AX1092" s="60" t="s">
        <v>183</v>
      </c>
      <c r="AY1092" s="60">
        <v>43727.669328703705</v>
      </c>
      <c r="AZ1092" s="60">
        <v>43717</v>
      </c>
      <c r="BA1092" s="60">
        <v>43723</v>
      </c>
      <c r="BB1092" s="60" t="s">
        <v>3705</v>
      </c>
      <c r="BC1092" s="60">
        <v>43727.669328703705</v>
      </c>
      <c r="BD1092" s="60">
        <v>44286</v>
      </c>
      <c r="BE1092" s="60">
        <v>44620</v>
      </c>
      <c r="BF1092" s="49">
        <f>IF(AND(ISBLANK(tbl_RawData_Report1[[#This Row],[REQ_ID]]),tbl_RawData_Report1[[#This Row],[RH Kit?]] = "Y"),1,COUNTIFS(tbl_RawData_Report1[RH Kit?],"Y",tbl_RawData_Report1[REQ_ID],tbl_RawData_Report1[[#This Row],[REQ_ID]]))</f>
        <v>0</v>
      </c>
      <c r="BG1092" s="49">
        <f>COUNTIFS(tbl_RawData_Report1[RH Kit?],"Y",tbl_RawData_Report1[Order No.],tbl_RawData_Report1[[#This Row],[Order No.]])</f>
        <v>0</v>
      </c>
      <c r="BH1092" s="49">
        <f>SUM(tbl_RawData_Report1[[#This Row],[RH Kit Req]:[RH Kit PO]])</f>
        <v>0</v>
      </c>
      <c r="BI1092" s="49" t="str">
        <f>IFERROR(VLOOKUP(B1092,Lookup!A:B,2,FALSE),B1092)</f>
        <v>CALGLUCONATE_100MG</v>
      </c>
      <c r="BJ1092" s="49" t="b">
        <f t="shared" si="17"/>
        <v>1</v>
      </c>
      <c r="BK1092" s="49" t="str">
        <f>tbl_RawData_Report1[[#This Row],[Item ID]]&amp;tbl_RawData_Report1[[#This Row],[Order No.]]</f>
        <v>CALGLUCONATE_100MG0000039317</v>
      </c>
      <c r="BL1092"/>
      <c r="BM1092"/>
      <c r="BN1092"/>
    </row>
    <row r="1093" spans="1:66" hidden="1" x14ac:dyDescent="0.25">
      <c r="A1093" s="35" t="s">
        <v>8</v>
      </c>
      <c r="B1093" s="35" t="s">
        <v>2632</v>
      </c>
      <c r="C1093" s="35">
        <v>9</v>
      </c>
      <c r="D1093" s="35">
        <v>1</v>
      </c>
      <c r="E1093" s="35">
        <v>2</v>
      </c>
      <c r="F1093" s="35" t="s">
        <v>450</v>
      </c>
      <c r="G1093" s="35" t="s">
        <v>2799</v>
      </c>
      <c r="H1093" s="35" t="s">
        <v>712</v>
      </c>
      <c r="I1093" s="35" t="s">
        <v>593</v>
      </c>
      <c r="J1093" s="35">
        <v>12500</v>
      </c>
      <c r="K1093" s="35" t="s">
        <v>449</v>
      </c>
      <c r="L1093" s="35" t="s">
        <v>2805</v>
      </c>
      <c r="M1093" s="35" t="s">
        <v>396</v>
      </c>
      <c r="N1093" s="35" t="s">
        <v>122</v>
      </c>
      <c r="O1093" s="35" t="s">
        <v>2806</v>
      </c>
      <c r="P1093" s="35" t="s">
        <v>2807</v>
      </c>
      <c r="Q1093" s="35" t="s">
        <v>311</v>
      </c>
      <c r="R1093" s="35" t="s">
        <v>312</v>
      </c>
      <c r="S1093" s="35" t="s">
        <v>313</v>
      </c>
      <c r="T1093" s="35" t="s">
        <v>5085</v>
      </c>
      <c r="U1093" s="35" t="s">
        <v>269</v>
      </c>
      <c r="V1093" s="35">
        <v>0</v>
      </c>
      <c r="W1093" s="35">
        <v>0</v>
      </c>
      <c r="X1093" s="49">
        <v>12500</v>
      </c>
      <c r="Y1093" s="60" t="s">
        <v>860</v>
      </c>
      <c r="Z1093" s="49">
        <v>4</v>
      </c>
      <c r="AA1093" s="49">
        <v>50000</v>
      </c>
      <c r="AB1093" s="60" t="s">
        <v>637</v>
      </c>
      <c r="AC1093" s="60" t="s">
        <v>715</v>
      </c>
      <c r="AD1093" s="60" t="s">
        <v>661</v>
      </c>
      <c r="AE1093" s="60" t="s">
        <v>662</v>
      </c>
      <c r="AF1093" s="49">
        <v>2019</v>
      </c>
      <c r="AG1093" s="60" t="s">
        <v>2798</v>
      </c>
      <c r="AH1093" s="60">
        <v>43899</v>
      </c>
      <c r="AI1093" s="60">
        <v>43947</v>
      </c>
      <c r="AJ1093" s="60">
        <v>43899</v>
      </c>
      <c r="AK1093" s="60">
        <v>43904</v>
      </c>
      <c r="AL1093" s="60">
        <v>43947</v>
      </c>
      <c r="AM1093" s="60" t="s">
        <v>566</v>
      </c>
      <c r="AN1093" s="60" t="s">
        <v>2800</v>
      </c>
      <c r="AO1093" s="60" t="s">
        <v>3027</v>
      </c>
      <c r="AP1093" s="49"/>
      <c r="AQ1093" s="60" t="s">
        <v>266</v>
      </c>
      <c r="AR1093" s="60" t="s">
        <v>174</v>
      </c>
      <c r="AS1093" s="60" t="s">
        <v>174</v>
      </c>
      <c r="AT1093" s="49">
        <v>24</v>
      </c>
      <c r="AU1093" s="49">
        <v>1</v>
      </c>
      <c r="AV1093" s="49">
        <v>1</v>
      </c>
      <c r="AW1093" s="60">
        <v>43727</v>
      </c>
      <c r="AX1093" s="60" t="s">
        <v>183</v>
      </c>
      <c r="AY1093" s="60">
        <v>44322.317955752318</v>
      </c>
      <c r="AZ1093" s="60">
        <v>43717</v>
      </c>
      <c r="BA1093" s="60">
        <v>43723</v>
      </c>
      <c r="BB1093" s="60" t="s">
        <v>3028</v>
      </c>
      <c r="BC1093" s="60">
        <v>43727.669328703705</v>
      </c>
      <c r="BD1093" s="60">
        <v>43857</v>
      </c>
      <c r="BE1093" s="60">
        <v>44620</v>
      </c>
      <c r="BF1093" s="49">
        <f>IF(AND(ISBLANK(tbl_RawData_Report1[[#This Row],[REQ_ID]]),tbl_RawData_Report1[[#This Row],[RH Kit?]] = "Y"),1,COUNTIFS(tbl_RawData_Report1[RH Kit?],"Y",tbl_RawData_Report1[REQ_ID],tbl_RawData_Report1[[#This Row],[REQ_ID]]))</f>
        <v>0</v>
      </c>
      <c r="BG1093" s="49">
        <f>COUNTIFS(tbl_RawData_Report1[RH Kit?],"Y",tbl_RawData_Report1[Order No.],tbl_RawData_Report1[[#This Row],[Order No.]])</f>
        <v>0</v>
      </c>
      <c r="BH1093" s="49">
        <f>SUM(tbl_RawData_Report1[[#This Row],[RH Kit Req]:[RH Kit PO]])</f>
        <v>0</v>
      </c>
      <c r="BI1093" s="49" t="str">
        <f>IFERROR(VLOOKUP(B1093,Lookup!A:B,2,FALSE),B1093)</f>
        <v>MISOPROSTOL200MG_4</v>
      </c>
      <c r="BJ1093" s="49" t="b">
        <f t="shared" si="17"/>
        <v>1</v>
      </c>
      <c r="BK1093" s="49" t="str">
        <f>tbl_RawData_Report1[[#This Row],[Item ID]]&amp;tbl_RawData_Report1[[#This Row],[Order No.]]</f>
        <v>MISOPROSTOL200MG_40000039317</v>
      </c>
      <c r="BL1093"/>
      <c r="BM1093"/>
      <c r="BN1093"/>
    </row>
    <row r="1094" spans="1:66" hidden="1" x14ac:dyDescent="0.25">
      <c r="A1094" s="35" t="s">
        <v>8</v>
      </c>
      <c r="B1094" s="35" t="s">
        <v>688</v>
      </c>
      <c r="C1094" s="35">
        <v>4</v>
      </c>
      <c r="D1094" s="35">
        <v>3</v>
      </c>
      <c r="E1094" s="35">
        <v>1</v>
      </c>
      <c r="F1094" s="35" t="s">
        <v>450</v>
      </c>
      <c r="G1094" s="35" t="s">
        <v>2799</v>
      </c>
      <c r="H1094" s="35" t="s">
        <v>2864</v>
      </c>
      <c r="I1094" s="35" t="s">
        <v>2443</v>
      </c>
      <c r="J1094" s="35">
        <v>0</v>
      </c>
      <c r="K1094" s="35" t="s">
        <v>449</v>
      </c>
      <c r="L1094" s="35" t="s">
        <v>2805</v>
      </c>
      <c r="M1094" s="35" t="s">
        <v>396</v>
      </c>
      <c r="N1094" s="35" t="s">
        <v>122</v>
      </c>
      <c r="O1094" s="35" t="s">
        <v>2806</v>
      </c>
      <c r="P1094" s="35" t="s">
        <v>2807</v>
      </c>
      <c r="Q1094" s="35" t="s">
        <v>311</v>
      </c>
      <c r="R1094" s="35" t="s">
        <v>312</v>
      </c>
      <c r="S1094" s="35" t="s">
        <v>313</v>
      </c>
      <c r="T1094" s="35" t="s">
        <v>5085</v>
      </c>
      <c r="U1094" s="35" t="s">
        <v>269</v>
      </c>
      <c r="V1094" s="35">
        <v>0</v>
      </c>
      <c r="W1094" s="35">
        <v>0</v>
      </c>
      <c r="X1094" s="49">
        <v>0</v>
      </c>
      <c r="Y1094" s="60" t="s">
        <v>346</v>
      </c>
      <c r="Z1094" s="49">
        <v>1000</v>
      </c>
      <c r="AA1094" s="49">
        <v>0</v>
      </c>
      <c r="AB1094" s="60" t="s">
        <v>637</v>
      </c>
      <c r="AC1094" s="60" t="s">
        <v>693</v>
      </c>
      <c r="AD1094" s="60" t="s">
        <v>661</v>
      </c>
      <c r="AE1094" s="60" t="s">
        <v>662</v>
      </c>
      <c r="AF1094" s="49">
        <v>2019</v>
      </c>
      <c r="AG1094" s="60" t="s">
        <v>2798</v>
      </c>
      <c r="AH1094" s="60">
        <v>44018</v>
      </c>
      <c r="AI1094" s="60">
        <v>44057</v>
      </c>
      <c r="AJ1094" s="60"/>
      <c r="AK1094" s="60">
        <v>44322</v>
      </c>
      <c r="AL1094" s="60"/>
      <c r="AM1094" s="60" t="s">
        <v>566</v>
      </c>
      <c r="AN1094" s="60" t="s">
        <v>2800</v>
      </c>
      <c r="AO1094" s="60" t="s">
        <v>3212</v>
      </c>
      <c r="AP1094" s="49"/>
      <c r="AQ1094" s="60" t="s">
        <v>2442</v>
      </c>
      <c r="AR1094" s="60" t="s">
        <v>174</v>
      </c>
      <c r="AS1094" s="60" t="s">
        <v>174</v>
      </c>
      <c r="AT1094" s="49">
        <v>15</v>
      </c>
      <c r="AU1094" s="49">
        <v>1</v>
      </c>
      <c r="AV1094" s="49">
        <v>1</v>
      </c>
      <c r="AW1094" s="60">
        <v>43727</v>
      </c>
      <c r="AX1094" s="60" t="s">
        <v>183</v>
      </c>
      <c r="AY1094" s="60">
        <v>43727.669328703705</v>
      </c>
      <c r="AZ1094" s="60">
        <v>43717</v>
      </c>
      <c r="BA1094" s="60">
        <v>43723</v>
      </c>
      <c r="BB1094" s="60" t="s">
        <v>3211</v>
      </c>
      <c r="BC1094" s="60">
        <v>43727.669328703705</v>
      </c>
      <c r="BD1094" s="60">
        <v>44286</v>
      </c>
      <c r="BE1094" s="60">
        <v>44620</v>
      </c>
      <c r="BF1094" s="49">
        <f>IF(AND(ISBLANK(tbl_RawData_Report1[[#This Row],[REQ_ID]]),tbl_RawData_Report1[[#This Row],[RH Kit?]] = "Y"),1,COUNTIFS(tbl_RawData_Report1[RH Kit?],"Y",tbl_RawData_Report1[REQ_ID],tbl_RawData_Report1[[#This Row],[REQ_ID]]))</f>
        <v>0</v>
      </c>
      <c r="BG1094" s="49">
        <f>COUNTIFS(tbl_RawData_Report1[RH Kit?],"Y",tbl_RawData_Report1[Order No.],tbl_RawData_Report1[[#This Row],[Order No.]])</f>
        <v>0</v>
      </c>
      <c r="BH1094" s="49">
        <f>SUM(tbl_RawData_Report1[[#This Row],[RH Kit Req]:[RH Kit PO]])</f>
        <v>0</v>
      </c>
      <c r="BI1094" s="49" t="str">
        <f>IFERROR(VLOOKUP(B1094,Lookup!A:B,2,FALSE),B1094)</f>
        <v>FESULP_200MG</v>
      </c>
      <c r="BJ1094" s="49" t="b">
        <f t="shared" si="17"/>
        <v>1</v>
      </c>
      <c r="BK1094" s="49" t="str">
        <f>tbl_RawData_Report1[[#This Row],[Item ID]]&amp;tbl_RawData_Report1[[#This Row],[Order No.]]</f>
        <v>FESULP_200MG0000039317</v>
      </c>
      <c r="BL1094"/>
      <c r="BM1094"/>
      <c r="BN1094"/>
    </row>
    <row r="1095" spans="1:66" hidden="1" x14ac:dyDescent="0.25">
      <c r="A1095" s="35" t="s">
        <v>8</v>
      </c>
      <c r="B1095" s="35" t="s">
        <v>2360</v>
      </c>
      <c r="C1095" s="35">
        <v>19</v>
      </c>
      <c r="D1095" s="35">
        <v>1</v>
      </c>
      <c r="E1095" s="35">
        <v>1</v>
      </c>
      <c r="F1095" s="35" t="s">
        <v>450</v>
      </c>
      <c r="G1095" s="35" t="s">
        <v>2799</v>
      </c>
      <c r="H1095" s="35" t="s">
        <v>2361</v>
      </c>
      <c r="I1095" s="35" t="s">
        <v>593</v>
      </c>
      <c r="J1095" s="35">
        <v>0</v>
      </c>
      <c r="K1095" s="35" t="s">
        <v>449</v>
      </c>
      <c r="L1095" s="35" t="s">
        <v>2805</v>
      </c>
      <c r="M1095" s="35" t="s">
        <v>396</v>
      </c>
      <c r="N1095" s="35" t="s">
        <v>122</v>
      </c>
      <c r="O1095" s="35" t="s">
        <v>2806</v>
      </c>
      <c r="P1095" s="35" t="s">
        <v>2807</v>
      </c>
      <c r="Q1095" s="35" t="s">
        <v>311</v>
      </c>
      <c r="R1095" s="35" t="s">
        <v>312</v>
      </c>
      <c r="S1095" s="35" t="s">
        <v>313</v>
      </c>
      <c r="T1095" s="35" t="s">
        <v>5085</v>
      </c>
      <c r="U1095" s="35" t="s">
        <v>276</v>
      </c>
      <c r="V1095" s="35">
        <v>0</v>
      </c>
      <c r="W1095" s="35">
        <v>0</v>
      </c>
      <c r="X1095" s="49">
        <v>0</v>
      </c>
      <c r="Y1095" s="60" t="s">
        <v>667</v>
      </c>
      <c r="Z1095" s="49">
        <v>1</v>
      </c>
      <c r="AA1095" s="49">
        <v>0</v>
      </c>
      <c r="AB1095" s="60" t="s">
        <v>4570</v>
      </c>
      <c r="AC1095" s="60" t="s">
        <v>4573</v>
      </c>
      <c r="AD1095" s="60" t="s">
        <v>661</v>
      </c>
      <c r="AE1095" s="60" t="s">
        <v>662</v>
      </c>
      <c r="AF1095" s="49">
        <v>2019</v>
      </c>
      <c r="AG1095" s="60" t="s">
        <v>5163</v>
      </c>
      <c r="AH1095" s="60">
        <v>44294</v>
      </c>
      <c r="AI1095" s="60">
        <v>44335</v>
      </c>
      <c r="AJ1095" s="60">
        <v>44294</v>
      </c>
      <c r="AK1095" s="60">
        <v>44294</v>
      </c>
      <c r="AL1095" s="60"/>
      <c r="AM1095" s="60" t="s">
        <v>566</v>
      </c>
      <c r="AN1095" s="60" t="s">
        <v>2800</v>
      </c>
      <c r="AO1095" s="60" t="s">
        <v>5342</v>
      </c>
      <c r="AP1095" s="49"/>
      <c r="AQ1095" s="60" t="s">
        <v>266</v>
      </c>
      <c r="AR1095" s="60" t="s">
        <v>174</v>
      </c>
      <c r="AS1095" s="60" t="s">
        <v>174</v>
      </c>
      <c r="AT1095" s="49">
        <v>12</v>
      </c>
      <c r="AU1095" s="49">
        <v>1</v>
      </c>
      <c r="AV1095" s="49">
        <v>1</v>
      </c>
      <c r="AW1095" s="60">
        <v>43727</v>
      </c>
      <c r="AX1095" s="60" t="s">
        <v>183</v>
      </c>
      <c r="AY1095" s="60">
        <v>44322.317955752318</v>
      </c>
      <c r="AZ1095" s="60">
        <v>44081</v>
      </c>
      <c r="BA1095" s="60">
        <v>44084</v>
      </c>
      <c r="BB1095" s="60" t="s">
        <v>5343</v>
      </c>
      <c r="BC1095" s="60">
        <v>43727.669328703705</v>
      </c>
      <c r="BD1095" s="60">
        <v>44286</v>
      </c>
      <c r="BE1095" s="60">
        <v>44620</v>
      </c>
      <c r="BF1095" s="49">
        <f>IF(AND(ISBLANK(tbl_RawData_Report1[[#This Row],[REQ_ID]]),tbl_RawData_Report1[[#This Row],[RH Kit?]] = "Y"),1,COUNTIFS(tbl_RawData_Report1[RH Kit?],"Y",tbl_RawData_Report1[REQ_ID],tbl_RawData_Report1[[#This Row],[REQ_ID]]))</f>
        <v>0</v>
      </c>
      <c r="BG1095" s="49">
        <f>COUNTIFS(tbl_RawData_Report1[RH Kit?],"Y",tbl_RawData_Report1[Order No.],tbl_RawData_Report1[[#This Row],[Order No.]])</f>
        <v>0</v>
      </c>
      <c r="BH1095" s="49">
        <f>SUM(tbl_RawData_Report1[[#This Row],[RH Kit Req]:[RH Kit PO]])</f>
        <v>0</v>
      </c>
      <c r="BI1095" s="49" t="str">
        <f>IFERROR(VLOOKUP(B1095,Lookup!A:B,2,FALSE),B1095)</f>
        <v>RH_FACTOR_TEST</v>
      </c>
      <c r="BJ1095" s="49" t="b">
        <f t="shared" si="17"/>
        <v>1</v>
      </c>
      <c r="BK1095" s="49" t="str">
        <f>tbl_RawData_Report1[[#This Row],[Item ID]]&amp;tbl_RawData_Report1[[#This Row],[Order No.]]</f>
        <v>RH_FACTOR_TEST0000039317</v>
      </c>
      <c r="BL1095"/>
      <c r="BM1095"/>
      <c r="BN1095"/>
    </row>
    <row r="1096" spans="1:66" hidden="1" x14ac:dyDescent="0.25">
      <c r="A1096" s="35" t="s">
        <v>8</v>
      </c>
      <c r="B1096" s="35" t="s">
        <v>904</v>
      </c>
      <c r="C1096" s="35">
        <v>5</v>
      </c>
      <c r="D1096" s="35">
        <v>2</v>
      </c>
      <c r="E1096" s="35">
        <v>1</v>
      </c>
      <c r="F1096" s="35" t="s">
        <v>450</v>
      </c>
      <c r="G1096" s="35" t="s">
        <v>2799</v>
      </c>
      <c r="H1096" s="35" t="s">
        <v>2868</v>
      </c>
      <c r="I1096" s="35" t="s">
        <v>2443</v>
      </c>
      <c r="J1096" s="35">
        <v>0</v>
      </c>
      <c r="K1096" s="35" t="s">
        <v>449</v>
      </c>
      <c r="L1096" s="35" t="s">
        <v>2805</v>
      </c>
      <c r="M1096" s="35" t="s">
        <v>396</v>
      </c>
      <c r="N1096" s="35" t="s">
        <v>122</v>
      </c>
      <c r="O1096" s="35" t="s">
        <v>2806</v>
      </c>
      <c r="P1096" s="35" t="s">
        <v>2807</v>
      </c>
      <c r="Q1096" s="35" t="s">
        <v>311</v>
      </c>
      <c r="R1096" s="35" t="s">
        <v>312</v>
      </c>
      <c r="S1096" s="35" t="s">
        <v>313</v>
      </c>
      <c r="T1096" s="35" t="s">
        <v>5085</v>
      </c>
      <c r="U1096" s="35" t="s">
        <v>269</v>
      </c>
      <c r="V1096" s="35">
        <v>0</v>
      </c>
      <c r="W1096" s="35">
        <v>0</v>
      </c>
      <c r="X1096" s="49">
        <v>0</v>
      </c>
      <c r="Y1096" s="60" t="s">
        <v>791</v>
      </c>
      <c r="Z1096" s="49">
        <v>20</v>
      </c>
      <c r="AA1096" s="49">
        <v>0</v>
      </c>
      <c r="AB1096" s="60" t="s">
        <v>637</v>
      </c>
      <c r="AC1096" s="60" t="s">
        <v>1714</v>
      </c>
      <c r="AD1096" s="60" t="s">
        <v>661</v>
      </c>
      <c r="AE1096" s="60" t="s">
        <v>662</v>
      </c>
      <c r="AF1096" s="49">
        <v>2019</v>
      </c>
      <c r="AG1096" s="60" t="s">
        <v>2798</v>
      </c>
      <c r="AH1096" s="60">
        <v>43927</v>
      </c>
      <c r="AI1096" s="60">
        <v>43963</v>
      </c>
      <c r="AJ1096" s="60"/>
      <c r="AK1096" s="60">
        <v>44322</v>
      </c>
      <c r="AL1096" s="60"/>
      <c r="AM1096" s="60" t="s">
        <v>566</v>
      </c>
      <c r="AN1096" s="60" t="s">
        <v>2800</v>
      </c>
      <c r="AO1096" s="60" t="s">
        <v>3704</v>
      </c>
      <c r="AP1096" s="49"/>
      <c r="AQ1096" s="60" t="s">
        <v>2442</v>
      </c>
      <c r="AR1096" s="60" t="s">
        <v>174</v>
      </c>
      <c r="AS1096" s="60" t="s">
        <v>174</v>
      </c>
      <c r="AT1096" s="49">
        <v>20</v>
      </c>
      <c r="AU1096" s="49">
        <v>1</v>
      </c>
      <c r="AV1096" s="49">
        <v>1</v>
      </c>
      <c r="AW1096" s="60">
        <v>43727</v>
      </c>
      <c r="AX1096" s="60" t="s">
        <v>183</v>
      </c>
      <c r="AY1096" s="60">
        <v>43727.669328703705</v>
      </c>
      <c r="AZ1096" s="60">
        <v>43717</v>
      </c>
      <c r="BA1096" s="60">
        <v>43723</v>
      </c>
      <c r="BB1096" s="60" t="s">
        <v>3705</v>
      </c>
      <c r="BC1096" s="60">
        <v>43727.669328703705</v>
      </c>
      <c r="BD1096" s="60">
        <v>44286</v>
      </c>
      <c r="BE1096" s="60">
        <v>44620</v>
      </c>
      <c r="BF1096" s="49">
        <f>IF(AND(ISBLANK(tbl_RawData_Report1[[#This Row],[REQ_ID]]),tbl_RawData_Report1[[#This Row],[RH Kit?]] = "Y"),1,COUNTIFS(tbl_RawData_Report1[RH Kit?],"Y",tbl_RawData_Report1[REQ_ID],tbl_RawData_Report1[[#This Row],[REQ_ID]]))</f>
        <v>0</v>
      </c>
      <c r="BG1096" s="49">
        <f>COUNTIFS(tbl_RawData_Report1[RH Kit?],"Y",tbl_RawData_Report1[Order No.],tbl_RawData_Report1[[#This Row],[Order No.]])</f>
        <v>0</v>
      </c>
      <c r="BH1096" s="49">
        <f>SUM(tbl_RawData_Report1[[#This Row],[RH Kit Req]:[RH Kit PO]])</f>
        <v>0</v>
      </c>
      <c r="BI1096" s="49" t="str">
        <f>IFERROR(VLOOKUP(B1096,Lookup!A:B,2,FALSE),B1096)</f>
        <v>CALGLUCONATE_100MG</v>
      </c>
      <c r="BJ1096" s="49" t="b">
        <f t="shared" si="17"/>
        <v>1</v>
      </c>
      <c r="BK1096" s="49" t="str">
        <f>tbl_RawData_Report1[[#This Row],[Item ID]]&amp;tbl_RawData_Report1[[#This Row],[Order No.]]</f>
        <v>CALGLUCONATE_100MG0000039317</v>
      </c>
      <c r="BL1096"/>
      <c r="BM1096"/>
      <c r="BN1096"/>
    </row>
    <row r="1097" spans="1:66" hidden="1" x14ac:dyDescent="0.25">
      <c r="A1097" s="35" t="s">
        <v>8</v>
      </c>
      <c r="B1097" s="35" t="s">
        <v>2876</v>
      </c>
      <c r="C1097" s="35">
        <v>1</v>
      </c>
      <c r="D1097" s="35">
        <v>1</v>
      </c>
      <c r="E1097" s="35">
        <v>1</v>
      </c>
      <c r="F1097" s="35" t="s">
        <v>450</v>
      </c>
      <c r="G1097" s="35" t="s">
        <v>2799</v>
      </c>
      <c r="H1097" s="35" t="s">
        <v>949</v>
      </c>
      <c r="I1097" s="35" t="s">
        <v>593</v>
      </c>
      <c r="J1097" s="35">
        <v>0</v>
      </c>
      <c r="K1097" s="35" t="s">
        <v>449</v>
      </c>
      <c r="L1097" s="35" t="s">
        <v>2805</v>
      </c>
      <c r="M1097" s="35" t="s">
        <v>396</v>
      </c>
      <c r="N1097" s="35" t="s">
        <v>122</v>
      </c>
      <c r="O1097" s="35" t="s">
        <v>2806</v>
      </c>
      <c r="P1097" s="35" t="s">
        <v>2807</v>
      </c>
      <c r="Q1097" s="35" t="s">
        <v>311</v>
      </c>
      <c r="R1097" s="35" t="s">
        <v>312</v>
      </c>
      <c r="S1097" s="35" t="s">
        <v>313</v>
      </c>
      <c r="T1097" s="35" t="s">
        <v>5085</v>
      </c>
      <c r="U1097" s="35" t="s">
        <v>269</v>
      </c>
      <c r="V1097" s="35">
        <v>0</v>
      </c>
      <c r="W1097" s="35">
        <v>0</v>
      </c>
      <c r="X1097" s="49">
        <v>0</v>
      </c>
      <c r="Y1097" s="60" t="s">
        <v>655</v>
      </c>
      <c r="Z1097" s="49">
        <v>10</v>
      </c>
      <c r="AA1097" s="49">
        <v>0</v>
      </c>
      <c r="AB1097" s="60" t="s">
        <v>637</v>
      </c>
      <c r="AC1097" s="60" t="s">
        <v>660</v>
      </c>
      <c r="AD1097" s="60" t="s">
        <v>661</v>
      </c>
      <c r="AE1097" s="60" t="s">
        <v>662</v>
      </c>
      <c r="AF1097" s="49">
        <v>2019</v>
      </c>
      <c r="AG1097" s="60" t="s">
        <v>2798</v>
      </c>
      <c r="AH1097" s="60">
        <v>43916</v>
      </c>
      <c r="AI1097" s="60">
        <v>43954</v>
      </c>
      <c r="AJ1097" s="60">
        <v>43916</v>
      </c>
      <c r="AK1097" s="60">
        <v>43916</v>
      </c>
      <c r="AL1097" s="60">
        <v>43954</v>
      </c>
      <c r="AM1097" s="60" t="s">
        <v>566</v>
      </c>
      <c r="AN1097" s="60" t="s">
        <v>2800</v>
      </c>
      <c r="AO1097" s="60" t="s">
        <v>3698</v>
      </c>
      <c r="AP1097" s="49"/>
      <c r="AQ1097" s="60" t="s">
        <v>266</v>
      </c>
      <c r="AR1097" s="60" t="s">
        <v>174</v>
      </c>
      <c r="AS1097" s="60" t="s">
        <v>174</v>
      </c>
      <c r="AT1097" s="49">
        <v>11</v>
      </c>
      <c r="AU1097" s="49">
        <v>1</v>
      </c>
      <c r="AV1097" s="49">
        <v>1</v>
      </c>
      <c r="AW1097" s="60">
        <v>43727</v>
      </c>
      <c r="AX1097" s="60" t="s">
        <v>183</v>
      </c>
      <c r="AY1097" s="60">
        <v>44322.317955752318</v>
      </c>
      <c r="AZ1097" s="60">
        <v>43717</v>
      </c>
      <c r="BA1097" s="60">
        <v>43723</v>
      </c>
      <c r="BB1097" s="60" t="s">
        <v>3699</v>
      </c>
      <c r="BC1097" s="60">
        <v>43727.669328703705</v>
      </c>
      <c r="BD1097" s="60">
        <v>43857</v>
      </c>
      <c r="BE1097" s="60">
        <v>44620</v>
      </c>
      <c r="BF1097" s="49">
        <f>IF(AND(ISBLANK(tbl_RawData_Report1[[#This Row],[REQ_ID]]),tbl_RawData_Report1[[#This Row],[RH Kit?]] = "Y"),1,COUNTIFS(tbl_RawData_Report1[RH Kit?],"Y",tbl_RawData_Report1[REQ_ID],tbl_RawData_Report1[[#This Row],[REQ_ID]]))</f>
        <v>0</v>
      </c>
      <c r="BG1097" s="49">
        <f>COUNTIFS(tbl_RawData_Report1[RH Kit?],"Y",tbl_RawData_Report1[Order No.],tbl_RawData_Report1[[#This Row],[Order No.]])</f>
        <v>0</v>
      </c>
      <c r="BH1097" s="49">
        <f>SUM(tbl_RawData_Report1[[#This Row],[RH Kit Req]:[RH Kit PO]])</f>
        <v>0</v>
      </c>
      <c r="BI1097" s="49" t="str">
        <f>IFERROR(VLOOKUP(B1097,Lookup!A:B,2,FALSE),B1097)</f>
        <v>CEFIXIME200MG_P10</v>
      </c>
      <c r="BJ1097" s="49" t="b">
        <f t="shared" si="17"/>
        <v>1</v>
      </c>
      <c r="BK1097" s="49" t="str">
        <f>tbl_RawData_Report1[[#This Row],[Item ID]]&amp;tbl_RawData_Report1[[#This Row],[Order No.]]</f>
        <v>CEFIXIME200MG_P100000039317</v>
      </c>
      <c r="BL1097"/>
      <c r="BM1097"/>
      <c r="BN1097"/>
    </row>
    <row r="1098" spans="1:66" hidden="1" x14ac:dyDescent="0.25">
      <c r="A1098" s="35" t="s">
        <v>8</v>
      </c>
      <c r="B1098" s="35" t="s">
        <v>1277</v>
      </c>
      <c r="C1098" s="35">
        <v>6</v>
      </c>
      <c r="D1098" s="35">
        <v>4</v>
      </c>
      <c r="E1098" s="35">
        <v>2</v>
      </c>
      <c r="F1098" s="35" t="s">
        <v>450</v>
      </c>
      <c r="G1098" s="35" t="s">
        <v>2799</v>
      </c>
      <c r="H1098" s="35" t="s">
        <v>2872</v>
      </c>
      <c r="I1098" s="35" t="s">
        <v>595</v>
      </c>
      <c r="J1098" s="35">
        <v>0</v>
      </c>
      <c r="K1098" s="35" t="s">
        <v>449</v>
      </c>
      <c r="L1098" s="35" t="s">
        <v>2805</v>
      </c>
      <c r="M1098" s="35" t="s">
        <v>396</v>
      </c>
      <c r="N1098" s="35" t="s">
        <v>122</v>
      </c>
      <c r="O1098" s="35" t="s">
        <v>2806</v>
      </c>
      <c r="P1098" s="35" t="s">
        <v>2807</v>
      </c>
      <c r="Q1098" s="35" t="s">
        <v>311</v>
      </c>
      <c r="R1098" s="35" t="s">
        <v>312</v>
      </c>
      <c r="S1098" s="35" t="s">
        <v>313</v>
      </c>
      <c r="T1098" s="35" t="s">
        <v>5085</v>
      </c>
      <c r="U1098" s="35" t="s">
        <v>269</v>
      </c>
      <c r="V1098" s="35">
        <v>0</v>
      </c>
      <c r="W1098" s="35">
        <v>0</v>
      </c>
      <c r="X1098" s="49">
        <v>0</v>
      </c>
      <c r="Y1098" s="60" t="s">
        <v>2875</v>
      </c>
      <c r="Z1098" s="49">
        <v>1</v>
      </c>
      <c r="AA1098" s="49">
        <v>0</v>
      </c>
      <c r="AB1098" s="60" t="s">
        <v>637</v>
      </c>
      <c r="AC1098" s="60" t="s">
        <v>668</v>
      </c>
      <c r="AD1098" s="60" t="s">
        <v>661</v>
      </c>
      <c r="AE1098" s="60" t="s">
        <v>662</v>
      </c>
      <c r="AF1098" s="49">
        <v>2019</v>
      </c>
      <c r="AG1098" s="60" t="s">
        <v>2798</v>
      </c>
      <c r="AH1098" s="60">
        <v>44340</v>
      </c>
      <c r="AI1098" s="60">
        <v>44377</v>
      </c>
      <c r="AJ1098" s="60"/>
      <c r="AK1098" s="60"/>
      <c r="AL1098" s="60"/>
      <c r="AM1098" s="60" t="s">
        <v>566</v>
      </c>
      <c r="AN1098" s="60" t="s">
        <v>2800</v>
      </c>
      <c r="AO1098" s="60" t="s">
        <v>2953</v>
      </c>
      <c r="AP1098" s="49"/>
      <c r="AQ1098" s="60" t="s">
        <v>349</v>
      </c>
      <c r="AR1098" s="60" t="s">
        <v>174</v>
      </c>
      <c r="AS1098" s="60" t="s">
        <v>174</v>
      </c>
      <c r="AT1098" s="49">
        <v>21</v>
      </c>
      <c r="AU1098" s="49">
        <v>1</v>
      </c>
      <c r="AV1098" s="49">
        <v>1</v>
      </c>
      <c r="AW1098" s="60">
        <v>43727</v>
      </c>
      <c r="AX1098" s="60" t="s">
        <v>183</v>
      </c>
      <c r="AY1098" s="60">
        <v>43727.669328703705</v>
      </c>
      <c r="AZ1098" s="60">
        <v>43717</v>
      </c>
      <c r="BA1098" s="60">
        <v>43723</v>
      </c>
      <c r="BB1098" s="60" t="s">
        <v>2918</v>
      </c>
      <c r="BC1098" s="60">
        <v>43727.669328703705</v>
      </c>
      <c r="BD1098" s="60">
        <v>44316</v>
      </c>
      <c r="BE1098" s="60">
        <v>44620</v>
      </c>
      <c r="BF1098" s="49">
        <f>IF(AND(ISBLANK(tbl_RawData_Report1[[#This Row],[REQ_ID]]),tbl_RawData_Report1[[#This Row],[RH Kit?]] = "Y"),1,COUNTIFS(tbl_RawData_Report1[RH Kit?],"Y",tbl_RawData_Report1[REQ_ID],tbl_RawData_Report1[[#This Row],[REQ_ID]]))</f>
        <v>0</v>
      </c>
      <c r="BG1098" s="49">
        <f>COUNTIFS(tbl_RawData_Report1[RH Kit?],"Y",tbl_RawData_Report1[Order No.],tbl_RawData_Report1[[#This Row],[Order No.]])</f>
        <v>0</v>
      </c>
      <c r="BH1098" s="49">
        <f>SUM(tbl_RawData_Report1[[#This Row],[RH Kit Req]:[RH Kit PO]])</f>
        <v>0</v>
      </c>
      <c r="BI1098" s="49" t="str">
        <f>IFERROR(VLOOKUP(B1098,Lookup!A:B,2,FALSE),B1098)</f>
        <v>GLUCOSE5%_1L</v>
      </c>
      <c r="BJ1098" s="49" t="b">
        <f t="shared" si="17"/>
        <v>1</v>
      </c>
      <c r="BK1098" s="49" t="str">
        <f>tbl_RawData_Report1[[#This Row],[Item ID]]&amp;tbl_RawData_Report1[[#This Row],[Order No.]]</f>
        <v>GLUCOSE5%_1L0000039317</v>
      </c>
      <c r="BL1098"/>
      <c r="BM1098"/>
      <c r="BN1098"/>
    </row>
    <row r="1099" spans="1:66" hidden="1" x14ac:dyDescent="0.25">
      <c r="A1099" s="35" t="s">
        <v>8</v>
      </c>
      <c r="B1099" s="35" t="s">
        <v>2860</v>
      </c>
      <c r="C1099" s="35">
        <v>3</v>
      </c>
      <c r="D1099" s="35">
        <v>2</v>
      </c>
      <c r="E1099" s="35">
        <v>2</v>
      </c>
      <c r="F1099" s="35" t="s">
        <v>450</v>
      </c>
      <c r="G1099" s="35" t="s">
        <v>2799</v>
      </c>
      <c r="H1099" s="35" t="s">
        <v>852</v>
      </c>
      <c r="I1099" s="35" t="s">
        <v>2443</v>
      </c>
      <c r="J1099" s="35">
        <v>0</v>
      </c>
      <c r="K1099" s="35" t="s">
        <v>449</v>
      </c>
      <c r="L1099" s="35" t="s">
        <v>2805</v>
      </c>
      <c r="M1099" s="35" t="s">
        <v>396</v>
      </c>
      <c r="N1099" s="35" t="s">
        <v>122</v>
      </c>
      <c r="O1099" s="35" t="s">
        <v>2806</v>
      </c>
      <c r="P1099" s="35" t="s">
        <v>2807</v>
      </c>
      <c r="Q1099" s="35" t="s">
        <v>311</v>
      </c>
      <c r="R1099" s="35" t="s">
        <v>312</v>
      </c>
      <c r="S1099" s="35" t="s">
        <v>313</v>
      </c>
      <c r="T1099" s="35" t="s">
        <v>5085</v>
      </c>
      <c r="U1099" s="35" t="s">
        <v>269</v>
      </c>
      <c r="V1099" s="35">
        <v>0</v>
      </c>
      <c r="W1099" s="35">
        <v>0</v>
      </c>
      <c r="X1099" s="49">
        <v>0</v>
      </c>
      <c r="Y1099" s="60" t="s">
        <v>2319</v>
      </c>
      <c r="Z1099" s="49">
        <v>1</v>
      </c>
      <c r="AA1099" s="49">
        <v>0</v>
      </c>
      <c r="AB1099" s="60" t="s">
        <v>637</v>
      </c>
      <c r="AC1099" s="60" t="s">
        <v>660</v>
      </c>
      <c r="AD1099" s="60" t="s">
        <v>661</v>
      </c>
      <c r="AE1099" s="60" t="s">
        <v>662</v>
      </c>
      <c r="AF1099" s="49">
        <v>2019</v>
      </c>
      <c r="AG1099" s="60" t="s">
        <v>2798</v>
      </c>
      <c r="AH1099" s="60">
        <v>44316</v>
      </c>
      <c r="AI1099" s="60">
        <v>44345</v>
      </c>
      <c r="AJ1099" s="60"/>
      <c r="AK1099" s="60">
        <v>44322</v>
      </c>
      <c r="AL1099" s="60"/>
      <c r="AM1099" s="60" t="s">
        <v>566</v>
      </c>
      <c r="AN1099" s="60" t="s">
        <v>2800</v>
      </c>
      <c r="AO1099" s="60" t="s">
        <v>2861</v>
      </c>
      <c r="AP1099" s="49"/>
      <c r="AQ1099" s="60" t="s">
        <v>2442</v>
      </c>
      <c r="AR1099" s="60" t="s">
        <v>174</v>
      </c>
      <c r="AS1099" s="60" t="s">
        <v>174</v>
      </c>
      <c r="AT1099" s="49">
        <v>14</v>
      </c>
      <c r="AU1099" s="49">
        <v>1</v>
      </c>
      <c r="AV1099" s="49">
        <v>1</v>
      </c>
      <c r="AW1099" s="60">
        <v>43727</v>
      </c>
      <c r="AX1099" s="60" t="s">
        <v>183</v>
      </c>
      <c r="AY1099" s="60">
        <v>43727.669328703705</v>
      </c>
      <c r="AZ1099" s="60">
        <v>43717</v>
      </c>
      <c r="BA1099" s="60">
        <v>43723</v>
      </c>
      <c r="BB1099" s="60" t="s">
        <v>2862</v>
      </c>
      <c r="BC1099" s="60">
        <v>43727.669328703705</v>
      </c>
      <c r="BD1099" s="60">
        <v>44286</v>
      </c>
      <c r="BE1099" s="60">
        <v>44620</v>
      </c>
      <c r="BF1099" s="49">
        <f>IF(AND(ISBLANK(tbl_RawData_Report1[[#This Row],[REQ_ID]]),tbl_RawData_Report1[[#This Row],[RH Kit?]] = "Y"),1,COUNTIFS(tbl_RawData_Report1[RH Kit?],"Y",tbl_RawData_Report1[REQ_ID],tbl_RawData_Report1[[#This Row],[REQ_ID]]))</f>
        <v>0</v>
      </c>
      <c r="BG1099" s="49">
        <f>COUNTIFS(tbl_RawData_Report1[RH Kit?],"Y",tbl_RawData_Report1[Order No.],tbl_RawData_Report1[[#This Row],[Order No.]])</f>
        <v>0</v>
      </c>
      <c r="BH1099" s="49">
        <f>SUM(tbl_RawData_Report1[[#This Row],[RH Kit Req]:[RH Kit PO]])</f>
        <v>0</v>
      </c>
      <c r="BI1099" s="49" t="str">
        <f>IFERROR(VLOOKUP(B1099,Lookup!A:B,2,FALSE),B1099)</f>
        <v>TETRCYCLINEHCL1%_1</v>
      </c>
      <c r="BJ1099" s="49" t="b">
        <f t="shared" si="17"/>
        <v>1</v>
      </c>
      <c r="BK1099" s="49" t="str">
        <f>tbl_RawData_Report1[[#This Row],[Item ID]]&amp;tbl_RawData_Report1[[#This Row],[Order No.]]</f>
        <v>TETRCYCLINEHCL1%_10000039317</v>
      </c>
      <c r="BL1099"/>
      <c r="BM1099"/>
      <c r="BN1099"/>
    </row>
    <row r="1100" spans="1:66" hidden="1" x14ac:dyDescent="0.25">
      <c r="A1100" s="35" t="s">
        <v>8</v>
      </c>
      <c r="B1100" s="35" t="s">
        <v>688</v>
      </c>
      <c r="C1100" s="35">
        <v>4</v>
      </c>
      <c r="D1100" s="35">
        <v>4</v>
      </c>
      <c r="E1100" s="35">
        <v>1</v>
      </c>
      <c r="F1100" s="35" t="s">
        <v>450</v>
      </c>
      <c r="G1100" s="35" t="s">
        <v>2799</v>
      </c>
      <c r="H1100" s="35" t="s">
        <v>2864</v>
      </c>
      <c r="I1100" s="35" t="s">
        <v>595</v>
      </c>
      <c r="J1100" s="35">
        <v>0</v>
      </c>
      <c r="K1100" s="35" t="s">
        <v>449</v>
      </c>
      <c r="L1100" s="35" t="s">
        <v>2805</v>
      </c>
      <c r="M1100" s="35" t="s">
        <v>396</v>
      </c>
      <c r="N1100" s="35" t="s">
        <v>122</v>
      </c>
      <c r="O1100" s="35" t="s">
        <v>2806</v>
      </c>
      <c r="P1100" s="35" t="s">
        <v>2807</v>
      </c>
      <c r="Q1100" s="35" t="s">
        <v>311</v>
      </c>
      <c r="R1100" s="35" t="s">
        <v>312</v>
      </c>
      <c r="S1100" s="35" t="s">
        <v>313</v>
      </c>
      <c r="T1100" s="35" t="s">
        <v>5085</v>
      </c>
      <c r="U1100" s="35" t="s">
        <v>269</v>
      </c>
      <c r="V1100" s="35">
        <v>0</v>
      </c>
      <c r="W1100" s="35">
        <v>0</v>
      </c>
      <c r="X1100" s="49">
        <v>0</v>
      </c>
      <c r="Y1100" s="60" t="s">
        <v>346</v>
      </c>
      <c r="Z1100" s="49">
        <v>1000</v>
      </c>
      <c r="AA1100" s="49">
        <v>0</v>
      </c>
      <c r="AB1100" s="60" t="s">
        <v>637</v>
      </c>
      <c r="AC1100" s="60" t="s">
        <v>693</v>
      </c>
      <c r="AD1100" s="60" t="s">
        <v>661</v>
      </c>
      <c r="AE1100" s="60" t="s">
        <v>662</v>
      </c>
      <c r="AF1100" s="49">
        <v>2019</v>
      </c>
      <c r="AG1100" s="60" t="s">
        <v>2798</v>
      </c>
      <c r="AH1100" s="60">
        <v>44340</v>
      </c>
      <c r="AI1100" s="60">
        <v>44377</v>
      </c>
      <c r="AJ1100" s="60"/>
      <c r="AK1100" s="60"/>
      <c r="AL1100" s="60"/>
      <c r="AM1100" s="60" t="s">
        <v>566</v>
      </c>
      <c r="AN1100" s="60" t="s">
        <v>2800</v>
      </c>
      <c r="AO1100" s="60" t="s">
        <v>2867</v>
      </c>
      <c r="AP1100" s="49"/>
      <c r="AQ1100" s="60" t="s">
        <v>349</v>
      </c>
      <c r="AR1100" s="60" t="s">
        <v>174</v>
      </c>
      <c r="AS1100" s="60" t="s">
        <v>174</v>
      </c>
      <c r="AT1100" s="49">
        <v>15</v>
      </c>
      <c r="AU1100" s="49">
        <v>1</v>
      </c>
      <c r="AV1100" s="49">
        <v>1</v>
      </c>
      <c r="AW1100" s="60">
        <v>43727</v>
      </c>
      <c r="AX1100" s="60" t="s">
        <v>183</v>
      </c>
      <c r="AY1100" s="60">
        <v>43727.669328703705</v>
      </c>
      <c r="AZ1100" s="60">
        <v>43717</v>
      </c>
      <c r="BA1100" s="60">
        <v>43723</v>
      </c>
      <c r="BB1100" s="60" t="s">
        <v>2866</v>
      </c>
      <c r="BC1100" s="60">
        <v>43727.669328703705</v>
      </c>
      <c r="BD1100" s="60">
        <v>44316</v>
      </c>
      <c r="BE1100" s="60">
        <v>44620</v>
      </c>
      <c r="BF1100" s="49">
        <f>IF(AND(ISBLANK(tbl_RawData_Report1[[#This Row],[REQ_ID]]),tbl_RawData_Report1[[#This Row],[RH Kit?]] = "Y"),1,COUNTIFS(tbl_RawData_Report1[RH Kit?],"Y",tbl_RawData_Report1[REQ_ID],tbl_RawData_Report1[[#This Row],[REQ_ID]]))</f>
        <v>0</v>
      </c>
      <c r="BG1100" s="49">
        <f>COUNTIFS(tbl_RawData_Report1[RH Kit?],"Y",tbl_RawData_Report1[Order No.],tbl_RawData_Report1[[#This Row],[Order No.]])</f>
        <v>0</v>
      </c>
      <c r="BH1100" s="49">
        <f>SUM(tbl_RawData_Report1[[#This Row],[RH Kit Req]:[RH Kit PO]])</f>
        <v>0</v>
      </c>
      <c r="BI1100" s="49" t="str">
        <f>IFERROR(VLOOKUP(B1100,Lookup!A:B,2,FALSE),B1100)</f>
        <v>FESULP_200MG</v>
      </c>
      <c r="BJ1100" s="49" t="b">
        <f t="shared" si="17"/>
        <v>1</v>
      </c>
      <c r="BK1100" s="49" t="str">
        <f>tbl_RawData_Report1[[#This Row],[Item ID]]&amp;tbl_RawData_Report1[[#This Row],[Order No.]]</f>
        <v>FESULP_200MG0000039317</v>
      </c>
      <c r="BL1100"/>
      <c r="BM1100"/>
      <c r="BN1100"/>
    </row>
    <row r="1101" spans="1:66" hidden="1" x14ac:dyDescent="0.25">
      <c r="A1101" s="35" t="s">
        <v>8</v>
      </c>
      <c r="B1101" s="35" t="s">
        <v>1277</v>
      </c>
      <c r="C1101" s="35">
        <v>6</v>
      </c>
      <c r="D1101" s="35">
        <v>5</v>
      </c>
      <c r="E1101" s="35">
        <v>2</v>
      </c>
      <c r="F1101" s="35" t="s">
        <v>450</v>
      </c>
      <c r="G1101" s="35" t="s">
        <v>2799</v>
      </c>
      <c r="H1101" s="35" t="s">
        <v>2872</v>
      </c>
      <c r="I1101" s="35" t="s">
        <v>595</v>
      </c>
      <c r="J1101" s="35">
        <v>0</v>
      </c>
      <c r="K1101" s="35" t="s">
        <v>449</v>
      </c>
      <c r="L1101" s="35" t="s">
        <v>2805</v>
      </c>
      <c r="M1101" s="35" t="s">
        <v>396</v>
      </c>
      <c r="N1101" s="35" t="s">
        <v>122</v>
      </c>
      <c r="O1101" s="35" t="s">
        <v>2806</v>
      </c>
      <c r="P1101" s="35" t="s">
        <v>2807</v>
      </c>
      <c r="Q1101" s="35" t="s">
        <v>311</v>
      </c>
      <c r="R1101" s="35" t="s">
        <v>312</v>
      </c>
      <c r="S1101" s="35" t="s">
        <v>313</v>
      </c>
      <c r="T1101" s="35" t="s">
        <v>5085</v>
      </c>
      <c r="U1101" s="35" t="s">
        <v>269</v>
      </c>
      <c r="V1101" s="35">
        <v>0</v>
      </c>
      <c r="W1101" s="35">
        <v>0</v>
      </c>
      <c r="X1101" s="49">
        <v>0</v>
      </c>
      <c r="Y1101" s="60" t="s">
        <v>2875</v>
      </c>
      <c r="Z1101" s="49">
        <v>1</v>
      </c>
      <c r="AA1101" s="49">
        <v>0</v>
      </c>
      <c r="AB1101" s="60" t="s">
        <v>637</v>
      </c>
      <c r="AC1101" s="60" t="s">
        <v>668</v>
      </c>
      <c r="AD1101" s="60" t="s">
        <v>661</v>
      </c>
      <c r="AE1101" s="60" t="s">
        <v>662</v>
      </c>
      <c r="AF1101" s="49">
        <v>2019</v>
      </c>
      <c r="AG1101" s="60" t="s">
        <v>2798</v>
      </c>
      <c r="AH1101" s="60">
        <v>44403</v>
      </c>
      <c r="AI1101" s="60">
        <v>44439</v>
      </c>
      <c r="AJ1101" s="60"/>
      <c r="AK1101" s="60"/>
      <c r="AL1101" s="60"/>
      <c r="AM1101" s="60" t="s">
        <v>566</v>
      </c>
      <c r="AN1101" s="60" t="s">
        <v>2800</v>
      </c>
      <c r="AO1101" s="60" t="s">
        <v>2954</v>
      </c>
      <c r="AP1101" s="49"/>
      <c r="AQ1101" s="60" t="s">
        <v>349</v>
      </c>
      <c r="AR1101" s="60" t="s">
        <v>174</v>
      </c>
      <c r="AS1101" s="60" t="s">
        <v>174</v>
      </c>
      <c r="AT1101" s="49">
        <v>21</v>
      </c>
      <c r="AU1101" s="49">
        <v>1</v>
      </c>
      <c r="AV1101" s="49">
        <v>1</v>
      </c>
      <c r="AW1101" s="60">
        <v>43727</v>
      </c>
      <c r="AX1101" s="60" t="s">
        <v>183</v>
      </c>
      <c r="AY1101" s="60">
        <v>43727.669328703705</v>
      </c>
      <c r="AZ1101" s="60">
        <v>43717</v>
      </c>
      <c r="BA1101" s="60">
        <v>43723</v>
      </c>
      <c r="BB1101" s="60" t="s">
        <v>2955</v>
      </c>
      <c r="BC1101" s="60">
        <v>43727.669328703705</v>
      </c>
      <c r="BD1101" s="60">
        <v>44403</v>
      </c>
      <c r="BE1101" s="60">
        <v>44620</v>
      </c>
      <c r="BF1101" s="49">
        <f>IF(AND(ISBLANK(tbl_RawData_Report1[[#This Row],[REQ_ID]]),tbl_RawData_Report1[[#This Row],[RH Kit?]] = "Y"),1,COUNTIFS(tbl_RawData_Report1[RH Kit?],"Y",tbl_RawData_Report1[REQ_ID],tbl_RawData_Report1[[#This Row],[REQ_ID]]))</f>
        <v>0</v>
      </c>
      <c r="BG1101" s="49">
        <f>COUNTIFS(tbl_RawData_Report1[RH Kit?],"Y",tbl_RawData_Report1[Order No.],tbl_RawData_Report1[[#This Row],[Order No.]])</f>
        <v>0</v>
      </c>
      <c r="BH1101" s="49">
        <f>SUM(tbl_RawData_Report1[[#This Row],[RH Kit Req]:[RH Kit PO]])</f>
        <v>0</v>
      </c>
      <c r="BI1101" s="49" t="str">
        <f>IFERROR(VLOOKUP(B1101,Lookup!A:B,2,FALSE),B1101)</f>
        <v>GLUCOSE5%_1L</v>
      </c>
      <c r="BJ1101" s="49" t="b">
        <f t="shared" si="17"/>
        <v>0</v>
      </c>
      <c r="BK1101" s="49" t="str">
        <f>tbl_RawData_Report1[[#This Row],[Item ID]]&amp;tbl_RawData_Report1[[#This Row],[Order No.]]</f>
        <v>GLUCOSE5%_1L0000039317</v>
      </c>
      <c r="BL1101"/>
      <c r="BM1101"/>
      <c r="BN1101"/>
    </row>
    <row r="1102" spans="1:66" hidden="1" x14ac:dyDescent="0.25">
      <c r="A1102" s="35" t="s">
        <v>8</v>
      </c>
      <c r="B1102" s="35" t="s">
        <v>1277</v>
      </c>
      <c r="C1102" s="35">
        <v>6</v>
      </c>
      <c r="D1102" s="35">
        <v>5</v>
      </c>
      <c r="E1102" s="35">
        <v>1</v>
      </c>
      <c r="F1102" s="35" t="s">
        <v>450</v>
      </c>
      <c r="G1102" s="35" t="s">
        <v>2799</v>
      </c>
      <c r="H1102" s="35" t="s">
        <v>2872</v>
      </c>
      <c r="I1102" s="35" t="s">
        <v>595</v>
      </c>
      <c r="J1102" s="35">
        <v>0</v>
      </c>
      <c r="K1102" s="35" t="s">
        <v>449</v>
      </c>
      <c r="L1102" s="35" t="s">
        <v>2805</v>
      </c>
      <c r="M1102" s="35" t="s">
        <v>396</v>
      </c>
      <c r="N1102" s="35" t="s">
        <v>122</v>
      </c>
      <c r="O1102" s="35" t="s">
        <v>2806</v>
      </c>
      <c r="P1102" s="35" t="s">
        <v>2807</v>
      </c>
      <c r="Q1102" s="35" t="s">
        <v>311</v>
      </c>
      <c r="R1102" s="35" t="s">
        <v>312</v>
      </c>
      <c r="S1102" s="35" t="s">
        <v>313</v>
      </c>
      <c r="T1102" s="35" t="s">
        <v>5085</v>
      </c>
      <c r="U1102" s="35" t="s">
        <v>269</v>
      </c>
      <c r="V1102" s="35">
        <v>0</v>
      </c>
      <c r="W1102" s="35">
        <v>0</v>
      </c>
      <c r="X1102" s="49">
        <v>0</v>
      </c>
      <c r="Y1102" s="60" t="s">
        <v>2875</v>
      </c>
      <c r="Z1102" s="49">
        <v>1</v>
      </c>
      <c r="AA1102" s="49">
        <v>0</v>
      </c>
      <c r="AB1102" s="60" t="s">
        <v>637</v>
      </c>
      <c r="AC1102" s="60" t="s">
        <v>668</v>
      </c>
      <c r="AD1102" s="60" t="s">
        <v>661</v>
      </c>
      <c r="AE1102" s="60" t="s">
        <v>662</v>
      </c>
      <c r="AF1102" s="49">
        <v>2019</v>
      </c>
      <c r="AG1102" s="60" t="s">
        <v>2798</v>
      </c>
      <c r="AH1102" s="60">
        <v>44403</v>
      </c>
      <c r="AI1102" s="60">
        <v>44439</v>
      </c>
      <c r="AJ1102" s="60"/>
      <c r="AK1102" s="60"/>
      <c r="AL1102" s="60"/>
      <c r="AM1102" s="60" t="s">
        <v>566</v>
      </c>
      <c r="AN1102" s="60" t="s">
        <v>2800</v>
      </c>
      <c r="AO1102" s="60" t="s">
        <v>2956</v>
      </c>
      <c r="AP1102" s="49"/>
      <c r="AQ1102" s="60" t="s">
        <v>349</v>
      </c>
      <c r="AR1102" s="60" t="s">
        <v>174</v>
      </c>
      <c r="AS1102" s="60" t="s">
        <v>174</v>
      </c>
      <c r="AT1102" s="49">
        <v>21</v>
      </c>
      <c r="AU1102" s="49">
        <v>1</v>
      </c>
      <c r="AV1102" s="49">
        <v>1</v>
      </c>
      <c r="AW1102" s="60">
        <v>43727</v>
      </c>
      <c r="AX1102" s="60" t="s">
        <v>183</v>
      </c>
      <c r="AY1102" s="60">
        <v>43727.669328703705</v>
      </c>
      <c r="AZ1102" s="60">
        <v>43717</v>
      </c>
      <c r="BA1102" s="60">
        <v>43723</v>
      </c>
      <c r="BB1102" s="60" t="s">
        <v>2955</v>
      </c>
      <c r="BC1102" s="60">
        <v>43727.669328703705</v>
      </c>
      <c r="BD1102" s="60">
        <v>44403</v>
      </c>
      <c r="BE1102" s="60">
        <v>44620</v>
      </c>
      <c r="BF1102" s="49">
        <f>IF(AND(ISBLANK(tbl_RawData_Report1[[#This Row],[REQ_ID]]),tbl_RawData_Report1[[#This Row],[RH Kit?]] = "Y"),1,COUNTIFS(tbl_RawData_Report1[RH Kit?],"Y",tbl_RawData_Report1[REQ_ID],tbl_RawData_Report1[[#This Row],[REQ_ID]]))</f>
        <v>0</v>
      </c>
      <c r="BG1102" s="49">
        <f>COUNTIFS(tbl_RawData_Report1[RH Kit?],"Y",tbl_RawData_Report1[Order No.],tbl_RawData_Report1[[#This Row],[Order No.]])</f>
        <v>0</v>
      </c>
      <c r="BH1102" s="49">
        <f>SUM(tbl_RawData_Report1[[#This Row],[RH Kit Req]:[RH Kit PO]])</f>
        <v>0</v>
      </c>
      <c r="BI1102" s="49" t="str">
        <f>IFERROR(VLOOKUP(B1102,Lookup!A:B,2,FALSE),B1102)</f>
        <v>GLUCOSE5%_1L</v>
      </c>
      <c r="BJ1102" s="49" t="b">
        <f t="shared" si="17"/>
        <v>1</v>
      </c>
      <c r="BK1102" s="49" t="str">
        <f>tbl_RawData_Report1[[#This Row],[Item ID]]&amp;tbl_RawData_Report1[[#This Row],[Order No.]]</f>
        <v>GLUCOSE5%_1L0000039317</v>
      </c>
      <c r="BL1102"/>
      <c r="BM1102"/>
      <c r="BN1102"/>
    </row>
    <row r="1103" spans="1:66" hidden="1" x14ac:dyDescent="0.25">
      <c r="A1103" s="35" t="s">
        <v>8</v>
      </c>
      <c r="B1103" s="35" t="s">
        <v>2860</v>
      </c>
      <c r="C1103" s="35">
        <v>3</v>
      </c>
      <c r="D1103" s="35">
        <v>2</v>
      </c>
      <c r="E1103" s="35">
        <v>1</v>
      </c>
      <c r="F1103" s="35" t="s">
        <v>450</v>
      </c>
      <c r="G1103" s="35" t="s">
        <v>2799</v>
      </c>
      <c r="H1103" s="35" t="s">
        <v>852</v>
      </c>
      <c r="I1103" s="35" t="s">
        <v>2443</v>
      </c>
      <c r="J1103" s="35">
        <v>0</v>
      </c>
      <c r="K1103" s="35" t="s">
        <v>449</v>
      </c>
      <c r="L1103" s="35" t="s">
        <v>2805</v>
      </c>
      <c r="M1103" s="35" t="s">
        <v>396</v>
      </c>
      <c r="N1103" s="35" t="s">
        <v>122</v>
      </c>
      <c r="O1103" s="35" t="s">
        <v>2806</v>
      </c>
      <c r="P1103" s="35" t="s">
        <v>2807</v>
      </c>
      <c r="Q1103" s="35" t="s">
        <v>311</v>
      </c>
      <c r="R1103" s="35" t="s">
        <v>312</v>
      </c>
      <c r="S1103" s="35" t="s">
        <v>313</v>
      </c>
      <c r="T1103" s="35" t="s">
        <v>5085</v>
      </c>
      <c r="U1103" s="35" t="s">
        <v>269</v>
      </c>
      <c r="V1103" s="35">
        <v>0</v>
      </c>
      <c r="W1103" s="35">
        <v>0</v>
      </c>
      <c r="X1103" s="49">
        <v>0</v>
      </c>
      <c r="Y1103" s="60" t="s">
        <v>2319</v>
      </c>
      <c r="Z1103" s="49">
        <v>1</v>
      </c>
      <c r="AA1103" s="49">
        <v>0</v>
      </c>
      <c r="AB1103" s="60" t="s">
        <v>637</v>
      </c>
      <c r="AC1103" s="60" t="s">
        <v>660</v>
      </c>
      <c r="AD1103" s="60" t="s">
        <v>661</v>
      </c>
      <c r="AE1103" s="60" t="s">
        <v>662</v>
      </c>
      <c r="AF1103" s="49">
        <v>2019</v>
      </c>
      <c r="AG1103" s="60" t="s">
        <v>2798</v>
      </c>
      <c r="AH1103" s="60">
        <v>44316</v>
      </c>
      <c r="AI1103" s="60">
        <v>44345</v>
      </c>
      <c r="AJ1103" s="60"/>
      <c r="AK1103" s="60">
        <v>44322</v>
      </c>
      <c r="AL1103" s="60"/>
      <c r="AM1103" s="60" t="s">
        <v>566</v>
      </c>
      <c r="AN1103" s="60" t="s">
        <v>2800</v>
      </c>
      <c r="AO1103" s="60" t="s">
        <v>2863</v>
      </c>
      <c r="AP1103" s="49"/>
      <c r="AQ1103" s="60" t="s">
        <v>2442</v>
      </c>
      <c r="AR1103" s="60" t="s">
        <v>174</v>
      </c>
      <c r="AS1103" s="60" t="s">
        <v>174</v>
      </c>
      <c r="AT1103" s="49">
        <v>14</v>
      </c>
      <c r="AU1103" s="49">
        <v>1</v>
      </c>
      <c r="AV1103" s="49">
        <v>1</v>
      </c>
      <c r="AW1103" s="60">
        <v>43727</v>
      </c>
      <c r="AX1103" s="60" t="s">
        <v>183</v>
      </c>
      <c r="AY1103" s="60">
        <v>43727.669328703705</v>
      </c>
      <c r="AZ1103" s="60">
        <v>43717</v>
      </c>
      <c r="BA1103" s="60">
        <v>43723</v>
      </c>
      <c r="BB1103" s="60" t="s">
        <v>2862</v>
      </c>
      <c r="BC1103" s="60">
        <v>43727.669328703705</v>
      </c>
      <c r="BD1103" s="60">
        <v>44286</v>
      </c>
      <c r="BE1103" s="60">
        <v>44620</v>
      </c>
      <c r="BF1103" s="49">
        <f>IF(AND(ISBLANK(tbl_RawData_Report1[[#This Row],[REQ_ID]]),tbl_RawData_Report1[[#This Row],[RH Kit?]] = "Y"),1,COUNTIFS(tbl_RawData_Report1[RH Kit?],"Y",tbl_RawData_Report1[REQ_ID],tbl_RawData_Report1[[#This Row],[REQ_ID]]))</f>
        <v>0</v>
      </c>
      <c r="BG1103" s="49">
        <f>COUNTIFS(tbl_RawData_Report1[RH Kit?],"Y",tbl_RawData_Report1[Order No.],tbl_RawData_Report1[[#This Row],[Order No.]])</f>
        <v>0</v>
      </c>
      <c r="BH1103" s="49">
        <f>SUM(tbl_RawData_Report1[[#This Row],[RH Kit Req]:[RH Kit PO]])</f>
        <v>0</v>
      </c>
      <c r="BI1103" s="49" t="str">
        <f>IFERROR(VLOOKUP(B1103,Lookup!A:B,2,FALSE),B1103)</f>
        <v>TETRCYCLINEHCL1%_1</v>
      </c>
      <c r="BJ1103" s="49" t="b">
        <f t="shared" si="17"/>
        <v>1</v>
      </c>
      <c r="BK1103" s="49" t="str">
        <f>tbl_RawData_Report1[[#This Row],[Item ID]]&amp;tbl_RawData_Report1[[#This Row],[Order No.]]</f>
        <v>TETRCYCLINEHCL1%_10000039317</v>
      </c>
      <c r="BL1103"/>
      <c r="BM1103"/>
      <c r="BN1103"/>
    </row>
    <row r="1104" spans="1:66" hidden="1" x14ac:dyDescent="0.25">
      <c r="A1104" s="35" t="s">
        <v>8</v>
      </c>
      <c r="B1104" s="35" t="s">
        <v>688</v>
      </c>
      <c r="C1104" s="35">
        <v>4</v>
      </c>
      <c r="D1104" s="35">
        <v>4</v>
      </c>
      <c r="E1104" s="35">
        <v>2</v>
      </c>
      <c r="F1104" s="35" t="s">
        <v>450</v>
      </c>
      <c r="G1104" s="35" t="s">
        <v>2799</v>
      </c>
      <c r="H1104" s="35" t="s">
        <v>2864</v>
      </c>
      <c r="I1104" s="35" t="s">
        <v>595</v>
      </c>
      <c r="J1104" s="35">
        <v>0</v>
      </c>
      <c r="K1104" s="35" t="s">
        <v>449</v>
      </c>
      <c r="L1104" s="35" t="s">
        <v>2805</v>
      </c>
      <c r="M1104" s="35" t="s">
        <v>396</v>
      </c>
      <c r="N1104" s="35" t="s">
        <v>122</v>
      </c>
      <c r="O1104" s="35" t="s">
        <v>2806</v>
      </c>
      <c r="P1104" s="35" t="s">
        <v>2807</v>
      </c>
      <c r="Q1104" s="35" t="s">
        <v>311</v>
      </c>
      <c r="R1104" s="35" t="s">
        <v>312</v>
      </c>
      <c r="S1104" s="35" t="s">
        <v>313</v>
      </c>
      <c r="T1104" s="35" t="s">
        <v>5085</v>
      </c>
      <c r="U1104" s="35" t="s">
        <v>269</v>
      </c>
      <c r="V1104" s="35">
        <v>0</v>
      </c>
      <c r="W1104" s="35">
        <v>0</v>
      </c>
      <c r="X1104" s="49">
        <v>0</v>
      </c>
      <c r="Y1104" s="60" t="s">
        <v>346</v>
      </c>
      <c r="Z1104" s="49">
        <v>1000</v>
      </c>
      <c r="AA1104" s="49">
        <v>0</v>
      </c>
      <c r="AB1104" s="60" t="s">
        <v>637</v>
      </c>
      <c r="AC1104" s="60" t="s">
        <v>693</v>
      </c>
      <c r="AD1104" s="60" t="s">
        <v>661</v>
      </c>
      <c r="AE1104" s="60" t="s">
        <v>662</v>
      </c>
      <c r="AF1104" s="49">
        <v>2019</v>
      </c>
      <c r="AG1104" s="60" t="s">
        <v>2798</v>
      </c>
      <c r="AH1104" s="60">
        <v>44340</v>
      </c>
      <c r="AI1104" s="60">
        <v>44377</v>
      </c>
      <c r="AJ1104" s="60"/>
      <c r="AK1104" s="60"/>
      <c r="AL1104" s="60"/>
      <c r="AM1104" s="60" t="s">
        <v>566</v>
      </c>
      <c r="AN1104" s="60" t="s">
        <v>2800</v>
      </c>
      <c r="AO1104" s="60" t="s">
        <v>2865</v>
      </c>
      <c r="AP1104" s="49"/>
      <c r="AQ1104" s="60" t="s">
        <v>349</v>
      </c>
      <c r="AR1104" s="60" t="s">
        <v>174</v>
      </c>
      <c r="AS1104" s="60" t="s">
        <v>174</v>
      </c>
      <c r="AT1104" s="49">
        <v>15</v>
      </c>
      <c r="AU1104" s="49">
        <v>1</v>
      </c>
      <c r="AV1104" s="49">
        <v>1</v>
      </c>
      <c r="AW1104" s="60">
        <v>43727</v>
      </c>
      <c r="AX1104" s="60" t="s">
        <v>183</v>
      </c>
      <c r="AY1104" s="60">
        <v>43727.669328703705</v>
      </c>
      <c r="AZ1104" s="60">
        <v>43717</v>
      </c>
      <c r="BA1104" s="60">
        <v>43723</v>
      </c>
      <c r="BB1104" s="60" t="s">
        <v>2866</v>
      </c>
      <c r="BC1104" s="60">
        <v>43727.669328703705</v>
      </c>
      <c r="BD1104" s="60">
        <v>44316</v>
      </c>
      <c r="BE1104" s="60">
        <v>44620</v>
      </c>
      <c r="BF1104" s="49">
        <f>IF(AND(ISBLANK(tbl_RawData_Report1[[#This Row],[REQ_ID]]),tbl_RawData_Report1[[#This Row],[RH Kit?]] = "Y"),1,COUNTIFS(tbl_RawData_Report1[RH Kit?],"Y",tbl_RawData_Report1[REQ_ID],tbl_RawData_Report1[[#This Row],[REQ_ID]]))</f>
        <v>0</v>
      </c>
      <c r="BG1104" s="49">
        <f>COUNTIFS(tbl_RawData_Report1[RH Kit?],"Y",tbl_RawData_Report1[Order No.],tbl_RawData_Report1[[#This Row],[Order No.]])</f>
        <v>0</v>
      </c>
      <c r="BH1104" s="49">
        <f>SUM(tbl_RawData_Report1[[#This Row],[RH Kit Req]:[RH Kit PO]])</f>
        <v>0</v>
      </c>
      <c r="BI1104" s="49" t="str">
        <f>IFERROR(VLOOKUP(B1104,Lookup!A:B,2,FALSE),B1104)</f>
        <v>FESULP_200MG</v>
      </c>
      <c r="BJ1104" s="49" t="b">
        <f t="shared" si="17"/>
        <v>1</v>
      </c>
      <c r="BK1104" s="49" t="str">
        <f>tbl_RawData_Report1[[#This Row],[Item ID]]&amp;tbl_RawData_Report1[[#This Row],[Order No.]]</f>
        <v>FESULP_200MG0000039317</v>
      </c>
      <c r="BL1104"/>
      <c r="BM1104"/>
      <c r="BN1104"/>
    </row>
    <row r="1105" spans="1:66" hidden="1" x14ac:dyDescent="0.25">
      <c r="A1105" s="35" t="s">
        <v>8</v>
      </c>
      <c r="B1105" s="35" t="s">
        <v>876</v>
      </c>
      <c r="C1105" s="35">
        <v>10</v>
      </c>
      <c r="D1105" s="35">
        <v>3</v>
      </c>
      <c r="E1105" s="35">
        <v>1</v>
      </c>
      <c r="F1105" s="35" t="s">
        <v>450</v>
      </c>
      <c r="G1105" s="35" t="s">
        <v>2799</v>
      </c>
      <c r="H1105" s="35" t="s">
        <v>3030</v>
      </c>
      <c r="I1105" s="35" t="s">
        <v>595</v>
      </c>
      <c r="J1105" s="35">
        <v>0</v>
      </c>
      <c r="K1105" s="35" t="s">
        <v>449</v>
      </c>
      <c r="L1105" s="35" t="s">
        <v>2805</v>
      </c>
      <c r="M1105" s="35" t="s">
        <v>396</v>
      </c>
      <c r="N1105" s="35" t="s">
        <v>122</v>
      </c>
      <c r="O1105" s="35" t="s">
        <v>2806</v>
      </c>
      <c r="P1105" s="35" t="s">
        <v>2807</v>
      </c>
      <c r="Q1105" s="35" t="s">
        <v>311</v>
      </c>
      <c r="R1105" s="35" t="s">
        <v>312</v>
      </c>
      <c r="S1105" s="35" t="s">
        <v>313</v>
      </c>
      <c r="T1105" s="35" t="s">
        <v>5085</v>
      </c>
      <c r="U1105" s="35" t="s">
        <v>272</v>
      </c>
      <c r="V1105" s="35">
        <v>0</v>
      </c>
      <c r="W1105" s="35">
        <v>0</v>
      </c>
      <c r="X1105" s="49">
        <v>0</v>
      </c>
      <c r="Y1105" s="60" t="s">
        <v>655</v>
      </c>
      <c r="Z1105" s="49">
        <v>10</v>
      </c>
      <c r="AA1105" s="49">
        <v>0</v>
      </c>
      <c r="AB1105" s="60" t="s">
        <v>637</v>
      </c>
      <c r="AC1105" s="60" t="s">
        <v>715</v>
      </c>
      <c r="AD1105" s="60" t="s">
        <v>661</v>
      </c>
      <c r="AE1105" s="60" t="s">
        <v>662</v>
      </c>
      <c r="AF1105" s="49">
        <v>2019</v>
      </c>
      <c r="AG1105" s="60" t="s">
        <v>2798</v>
      </c>
      <c r="AH1105" s="60">
        <v>44018</v>
      </c>
      <c r="AI1105" s="60">
        <v>44020</v>
      </c>
      <c r="AJ1105" s="60"/>
      <c r="AK1105" s="60"/>
      <c r="AL1105" s="60"/>
      <c r="AM1105" s="60" t="s">
        <v>566</v>
      </c>
      <c r="AN1105" s="60" t="s">
        <v>2800</v>
      </c>
      <c r="AO1105" s="60" t="s">
        <v>3248</v>
      </c>
      <c r="AP1105" s="49"/>
      <c r="AQ1105" s="60" t="s">
        <v>349</v>
      </c>
      <c r="AR1105" s="60" t="s">
        <v>369</v>
      </c>
      <c r="AS1105" s="60" t="s">
        <v>174</v>
      </c>
      <c r="AT1105" s="49">
        <v>25</v>
      </c>
      <c r="AU1105" s="49">
        <v>1</v>
      </c>
      <c r="AV1105" s="49">
        <v>1</v>
      </c>
      <c r="AW1105" s="60">
        <v>43727</v>
      </c>
      <c r="AX1105" s="60" t="s">
        <v>183</v>
      </c>
      <c r="AY1105" s="60">
        <v>43727.669328703705</v>
      </c>
      <c r="AZ1105" s="60">
        <v>43717</v>
      </c>
      <c r="BA1105" s="60">
        <v>43723</v>
      </c>
      <c r="BB1105" s="60" t="s">
        <v>3247</v>
      </c>
      <c r="BC1105" s="60">
        <v>43727.669328703705</v>
      </c>
      <c r="BD1105" s="60">
        <v>44316</v>
      </c>
      <c r="BE1105" s="60">
        <v>44620</v>
      </c>
      <c r="BF1105" s="49">
        <f>IF(AND(ISBLANK(tbl_RawData_Report1[[#This Row],[REQ_ID]]),tbl_RawData_Report1[[#This Row],[RH Kit?]] = "Y"),1,COUNTIFS(tbl_RawData_Report1[RH Kit?],"Y",tbl_RawData_Report1[REQ_ID],tbl_RawData_Report1[[#This Row],[REQ_ID]]))</f>
        <v>0</v>
      </c>
      <c r="BG1105" s="49">
        <f>COUNTIFS(tbl_RawData_Report1[RH Kit?],"Y",tbl_RawData_Report1[Order No.],tbl_RawData_Report1[[#This Row],[Order No.]])</f>
        <v>0</v>
      </c>
      <c r="BH1105" s="49">
        <f>SUM(tbl_RawData_Report1[[#This Row],[RH Kit Req]:[RH Kit PO]])</f>
        <v>0</v>
      </c>
      <c r="BI1105" s="49" t="str">
        <f>IFERROR(VLOOKUP(B1105,Lookup!A:B,2,FALSE),B1105)</f>
        <v>OXYTOCIN_10IU/ML</v>
      </c>
      <c r="BJ1105" s="49" t="b">
        <f t="shared" si="17"/>
        <v>1</v>
      </c>
      <c r="BK1105" s="49" t="str">
        <f>tbl_RawData_Report1[[#This Row],[Item ID]]&amp;tbl_RawData_Report1[[#This Row],[Order No.]]</f>
        <v>OXYTOCIN_10IU/ML0000039317</v>
      </c>
      <c r="BL1105"/>
      <c r="BM1105"/>
      <c r="BN1105"/>
    </row>
    <row r="1106" spans="1:66" hidden="1" x14ac:dyDescent="0.25">
      <c r="A1106" s="35" t="s">
        <v>8</v>
      </c>
      <c r="B1106" s="35" t="s">
        <v>2801</v>
      </c>
      <c r="C1106" s="35">
        <v>2</v>
      </c>
      <c r="D1106" s="35">
        <v>3</v>
      </c>
      <c r="E1106" s="35">
        <v>1</v>
      </c>
      <c r="F1106" s="35" t="s">
        <v>450</v>
      </c>
      <c r="G1106" s="35" t="s">
        <v>2799</v>
      </c>
      <c r="H1106" s="35" t="s">
        <v>2802</v>
      </c>
      <c r="I1106" s="35" t="s">
        <v>595</v>
      </c>
      <c r="J1106" s="35">
        <v>0</v>
      </c>
      <c r="K1106" s="35" t="s">
        <v>449</v>
      </c>
      <c r="L1106" s="35" t="s">
        <v>2805</v>
      </c>
      <c r="M1106" s="35" t="s">
        <v>396</v>
      </c>
      <c r="N1106" s="35" t="s">
        <v>122</v>
      </c>
      <c r="O1106" s="35" t="s">
        <v>2806</v>
      </c>
      <c r="P1106" s="35" t="s">
        <v>2807</v>
      </c>
      <c r="Q1106" s="35" t="s">
        <v>311</v>
      </c>
      <c r="R1106" s="35" t="s">
        <v>312</v>
      </c>
      <c r="S1106" s="35" t="s">
        <v>313</v>
      </c>
      <c r="T1106" s="35" t="s">
        <v>5085</v>
      </c>
      <c r="U1106" s="35" t="s">
        <v>269</v>
      </c>
      <c r="V1106" s="35">
        <v>0</v>
      </c>
      <c r="W1106" s="35">
        <v>0</v>
      </c>
      <c r="X1106" s="49">
        <v>0</v>
      </c>
      <c r="Y1106" s="60" t="s">
        <v>341</v>
      </c>
      <c r="Z1106" s="49">
        <v>100</v>
      </c>
      <c r="AA1106" s="49">
        <v>0</v>
      </c>
      <c r="AB1106" s="60" t="s">
        <v>637</v>
      </c>
      <c r="AC1106" s="60" t="s">
        <v>660</v>
      </c>
      <c r="AD1106" s="60" t="s">
        <v>661</v>
      </c>
      <c r="AE1106" s="60" t="s">
        <v>662</v>
      </c>
      <c r="AF1106" s="49">
        <v>2019</v>
      </c>
      <c r="AG1106" s="60" t="s">
        <v>2798</v>
      </c>
      <c r="AH1106" s="60">
        <v>44403</v>
      </c>
      <c r="AI1106" s="60">
        <v>44439</v>
      </c>
      <c r="AJ1106" s="60"/>
      <c r="AK1106" s="60"/>
      <c r="AL1106" s="60"/>
      <c r="AM1106" s="60" t="s">
        <v>566</v>
      </c>
      <c r="AN1106" s="60" t="s">
        <v>2800</v>
      </c>
      <c r="AO1106" s="60" t="s">
        <v>2859</v>
      </c>
      <c r="AP1106" s="49"/>
      <c r="AQ1106" s="60" t="s">
        <v>349</v>
      </c>
      <c r="AR1106" s="60" t="s">
        <v>174</v>
      </c>
      <c r="AS1106" s="60" t="s">
        <v>174</v>
      </c>
      <c r="AT1106" s="49">
        <v>13</v>
      </c>
      <c r="AU1106" s="49">
        <v>1</v>
      </c>
      <c r="AV1106" s="49">
        <v>1</v>
      </c>
      <c r="AW1106" s="60">
        <v>43727</v>
      </c>
      <c r="AX1106" s="60" t="s">
        <v>183</v>
      </c>
      <c r="AY1106" s="60">
        <v>43727.669328703705</v>
      </c>
      <c r="AZ1106" s="60">
        <v>43717</v>
      </c>
      <c r="BA1106" s="60">
        <v>43723</v>
      </c>
      <c r="BB1106" s="60" t="s">
        <v>2804</v>
      </c>
      <c r="BC1106" s="60">
        <v>43727.669328703705</v>
      </c>
      <c r="BD1106" s="60">
        <v>44403</v>
      </c>
      <c r="BE1106" s="60">
        <v>44620</v>
      </c>
      <c r="BF1106" s="49">
        <f>IF(AND(ISBLANK(tbl_RawData_Report1[[#This Row],[REQ_ID]]),tbl_RawData_Report1[[#This Row],[RH Kit?]] = "Y"),1,COUNTIFS(tbl_RawData_Report1[RH Kit?],"Y",tbl_RawData_Report1[REQ_ID],tbl_RawData_Report1[[#This Row],[REQ_ID]]))</f>
        <v>0</v>
      </c>
      <c r="BG1106" s="49">
        <f>COUNTIFS(tbl_RawData_Report1[RH Kit?],"Y",tbl_RawData_Report1[Order No.],tbl_RawData_Report1[[#This Row],[Order No.]])</f>
        <v>0</v>
      </c>
      <c r="BH1106" s="49">
        <f>SUM(tbl_RawData_Report1[[#This Row],[RH Kit Req]:[RH Kit PO]])</f>
        <v>0</v>
      </c>
      <c r="BI1106" s="49" t="str">
        <f>IFERROR(VLOOKUP(B1106,Lookup!A:B,2,FALSE),B1106)</f>
        <v>DOXYCYCLN100MG_100</v>
      </c>
      <c r="BJ1106" s="49" t="b">
        <f t="shared" si="17"/>
        <v>1</v>
      </c>
      <c r="BK1106" s="49" t="str">
        <f>tbl_RawData_Report1[[#This Row],[Item ID]]&amp;tbl_RawData_Report1[[#This Row],[Order No.]]</f>
        <v>DOXYCYCLN100MG_1000000039317</v>
      </c>
      <c r="BL1106"/>
      <c r="BM1106"/>
      <c r="BN1106"/>
    </row>
    <row r="1107" spans="1:66" hidden="1" x14ac:dyDescent="0.25">
      <c r="A1107" s="35" t="s">
        <v>8</v>
      </c>
      <c r="B1107" s="35" t="s">
        <v>2876</v>
      </c>
      <c r="C1107" s="35">
        <v>1</v>
      </c>
      <c r="D1107" s="35">
        <v>3</v>
      </c>
      <c r="E1107" s="35">
        <v>1</v>
      </c>
      <c r="F1107" s="35" t="s">
        <v>450</v>
      </c>
      <c r="G1107" s="35" t="s">
        <v>2799</v>
      </c>
      <c r="H1107" s="35" t="s">
        <v>949</v>
      </c>
      <c r="I1107" s="35" t="s">
        <v>2443</v>
      </c>
      <c r="J1107" s="35">
        <v>0</v>
      </c>
      <c r="K1107" s="35" t="s">
        <v>449</v>
      </c>
      <c r="L1107" s="35" t="s">
        <v>2805</v>
      </c>
      <c r="M1107" s="35" t="s">
        <v>396</v>
      </c>
      <c r="N1107" s="35" t="s">
        <v>122</v>
      </c>
      <c r="O1107" s="35" t="s">
        <v>2806</v>
      </c>
      <c r="P1107" s="35" t="s">
        <v>2807</v>
      </c>
      <c r="Q1107" s="35" t="s">
        <v>311</v>
      </c>
      <c r="R1107" s="35" t="s">
        <v>312</v>
      </c>
      <c r="S1107" s="35" t="s">
        <v>313</v>
      </c>
      <c r="T1107" s="35" t="s">
        <v>5085</v>
      </c>
      <c r="U1107" s="35" t="s">
        <v>269</v>
      </c>
      <c r="V1107" s="35">
        <v>0</v>
      </c>
      <c r="W1107" s="35">
        <v>0</v>
      </c>
      <c r="X1107" s="49">
        <v>0</v>
      </c>
      <c r="Y1107" s="60" t="s">
        <v>655</v>
      </c>
      <c r="Z1107" s="49">
        <v>10</v>
      </c>
      <c r="AA1107" s="49">
        <v>0</v>
      </c>
      <c r="AB1107" s="60" t="s">
        <v>637</v>
      </c>
      <c r="AC1107" s="60" t="s">
        <v>660</v>
      </c>
      <c r="AD1107" s="60" t="s">
        <v>661</v>
      </c>
      <c r="AE1107" s="60" t="s">
        <v>662</v>
      </c>
      <c r="AF1107" s="49">
        <v>2019</v>
      </c>
      <c r="AG1107" s="60" t="s">
        <v>2798</v>
      </c>
      <c r="AH1107" s="60">
        <v>44316</v>
      </c>
      <c r="AI1107" s="60">
        <v>44345</v>
      </c>
      <c r="AJ1107" s="60"/>
      <c r="AK1107" s="60">
        <v>44322</v>
      </c>
      <c r="AL1107" s="60"/>
      <c r="AM1107" s="60" t="s">
        <v>566</v>
      </c>
      <c r="AN1107" s="60" t="s">
        <v>2800</v>
      </c>
      <c r="AO1107" s="60" t="s">
        <v>3180</v>
      </c>
      <c r="AP1107" s="49"/>
      <c r="AQ1107" s="60" t="s">
        <v>2442</v>
      </c>
      <c r="AR1107" s="60" t="s">
        <v>174</v>
      </c>
      <c r="AS1107" s="60" t="s">
        <v>174</v>
      </c>
      <c r="AT1107" s="49">
        <v>11</v>
      </c>
      <c r="AU1107" s="49">
        <v>1</v>
      </c>
      <c r="AV1107" s="49">
        <v>1</v>
      </c>
      <c r="AW1107" s="60">
        <v>43727</v>
      </c>
      <c r="AX1107" s="60" t="s">
        <v>183</v>
      </c>
      <c r="AY1107" s="60">
        <v>43727.669328703705</v>
      </c>
      <c r="AZ1107" s="60">
        <v>43717</v>
      </c>
      <c r="BA1107" s="60">
        <v>43723</v>
      </c>
      <c r="BB1107" s="60" t="s">
        <v>3166</v>
      </c>
      <c r="BC1107" s="60">
        <v>43727.669328703705</v>
      </c>
      <c r="BD1107" s="60">
        <v>44286</v>
      </c>
      <c r="BE1107" s="60">
        <v>44620</v>
      </c>
      <c r="BF1107" s="49">
        <f>IF(AND(ISBLANK(tbl_RawData_Report1[[#This Row],[REQ_ID]]),tbl_RawData_Report1[[#This Row],[RH Kit?]] = "Y"),1,COUNTIFS(tbl_RawData_Report1[RH Kit?],"Y",tbl_RawData_Report1[REQ_ID],tbl_RawData_Report1[[#This Row],[REQ_ID]]))</f>
        <v>0</v>
      </c>
      <c r="BG1107" s="49">
        <f>COUNTIFS(tbl_RawData_Report1[RH Kit?],"Y",tbl_RawData_Report1[Order No.],tbl_RawData_Report1[[#This Row],[Order No.]])</f>
        <v>0</v>
      </c>
      <c r="BH1107" s="49">
        <f>SUM(tbl_RawData_Report1[[#This Row],[RH Kit Req]:[RH Kit PO]])</f>
        <v>0</v>
      </c>
      <c r="BI1107" s="49" t="str">
        <f>IFERROR(VLOOKUP(B1107,Lookup!A:B,2,FALSE),B1107)</f>
        <v>CEFIXIME200MG_P10</v>
      </c>
      <c r="BJ1107" s="49" t="b">
        <f t="shared" si="17"/>
        <v>1</v>
      </c>
      <c r="BK1107" s="49" t="str">
        <f>tbl_RawData_Report1[[#This Row],[Item ID]]&amp;tbl_RawData_Report1[[#This Row],[Order No.]]</f>
        <v>CEFIXIME200MG_P100000039317</v>
      </c>
      <c r="BL1107"/>
      <c r="BM1107"/>
      <c r="BN1107"/>
    </row>
    <row r="1108" spans="1:66" hidden="1" x14ac:dyDescent="0.25">
      <c r="A1108" s="35" t="s">
        <v>8</v>
      </c>
      <c r="B1108" s="35" t="s">
        <v>2801</v>
      </c>
      <c r="C1108" s="35">
        <v>2</v>
      </c>
      <c r="D1108" s="35">
        <v>3</v>
      </c>
      <c r="E1108" s="35">
        <v>2</v>
      </c>
      <c r="F1108" s="35" t="s">
        <v>450</v>
      </c>
      <c r="G1108" s="35" t="s">
        <v>2799</v>
      </c>
      <c r="H1108" s="35" t="s">
        <v>2802</v>
      </c>
      <c r="I1108" s="35" t="s">
        <v>595</v>
      </c>
      <c r="J1108" s="35">
        <v>0</v>
      </c>
      <c r="K1108" s="35" t="s">
        <v>449</v>
      </c>
      <c r="L1108" s="35" t="s">
        <v>2805</v>
      </c>
      <c r="M1108" s="35" t="s">
        <v>396</v>
      </c>
      <c r="N1108" s="35" t="s">
        <v>122</v>
      </c>
      <c r="O1108" s="35" t="s">
        <v>2806</v>
      </c>
      <c r="P1108" s="35" t="s">
        <v>2807</v>
      </c>
      <c r="Q1108" s="35" t="s">
        <v>311</v>
      </c>
      <c r="R1108" s="35" t="s">
        <v>312</v>
      </c>
      <c r="S1108" s="35" t="s">
        <v>313</v>
      </c>
      <c r="T1108" s="35" t="s">
        <v>5085</v>
      </c>
      <c r="U1108" s="35" t="s">
        <v>269</v>
      </c>
      <c r="V1108" s="35">
        <v>0</v>
      </c>
      <c r="W1108" s="35">
        <v>0</v>
      </c>
      <c r="X1108" s="49">
        <v>0</v>
      </c>
      <c r="Y1108" s="60" t="s">
        <v>341</v>
      </c>
      <c r="Z1108" s="49">
        <v>100</v>
      </c>
      <c r="AA1108" s="49">
        <v>0</v>
      </c>
      <c r="AB1108" s="60" t="s">
        <v>637</v>
      </c>
      <c r="AC1108" s="60" t="s">
        <v>660</v>
      </c>
      <c r="AD1108" s="60" t="s">
        <v>661</v>
      </c>
      <c r="AE1108" s="60" t="s">
        <v>662</v>
      </c>
      <c r="AF1108" s="49">
        <v>2019</v>
      </c>
      <c r="AG1108" s="60" t="s">
        <v>2798</v>
      </c>
      <c r="AH1108" s="60">
        <v>44403</v>
      </c>
      <c r="AI1108" s="60">
        <v>44439</v>
      </c>
      <c r="AJ1108" s="60"/>
      <c r="AK1108" s="60"/>
      <c r="AL1108" s="60"/>
      <c r="AM1108" s="60" t="s">
        <v>566</v>
      </c>
      <c r="AN1108" s="60" t="s">
        <v>2800</v>
      </c>
      <c r="AO1108" s="60" t="s">
        <v>2803</v>
      </c>
      <c r="AP1108" s="49"/>
      <c r="AQ1108" s="60" t="s">
        <v>349</v>
      </c>
      <c r="AR1108" s="60" t="s">
        <v>174</v>
      </c>
      <c r="AS1108" s="60" t="s">
        <v>174</v>
      </c>
      <c r="AT1108" s="49">
        <v>13</v>
      </c>
      <c r="AU1108" s="49">
        <v>1</v>
      </c>
      <c r="AV1108" s="49">
        <v>1</v>
      </c>
      <c r="AW1108" s="60">
        <v>43727</v>
      </c>
      <c r="AX1108" s="60" t="s">
        <v>183</v>
      </c>
      <c r="AY1108" s="60">
        <v>43727.669328703705</v>
      </c>
      <c r="AZ1108" s="60">
        <v>43717</v>
      </c>
      <c r="BA1108" s="60">
        <v>43723</v>
      </c>
      <c r="BB1108" s="60" t="s">
        <v>2804</v>
      </c>
      <c r="BC1108" s="60">
        <v>43727.669328703705</v>
      </c>
      <c r="BD1108" s="60">
        <v>44403</v>
      </c>
      <c r="BE1108" s="60">
        <v>44620</v>
      </c>
      <c r="BF1108" s="49">
        <f>IF(AND(ISBLANK(tbl_RawData_Report1[[#This Row],[REQ_ID]]),tbl_RawData_Report1[[#This Row],[RH Kit?]] = "Y"),1,COUNTIFS(tbl_RawData_Report1[RH Kit?],"Y",tbl_RawData_Report1[REQ_ID],tbl_RawData_Report1[[#This Row],[REQ_ID]]))</f>
        <v>0</v>
      </c>
      <c r="BG1108" s="49">
        <f>COUNTIFS(tbl_RawData_Report1[RH Kit?],"Y",tbl_RawData_Report1[Order No.],tbl_RawData_Report1[[#This Row],[Order No.]])</f>
        <v>0</v>
      </c>
      <c r="BH1108" s="49">
        <f>SUM(tbl_RawData_Report1[[#This Row],[RH Kit Req]:[RH Kit PO]])</f>
        <v>0</v>
      </c>
      <c r="BI1108" s="49" t="str">
        <f>IFERROR(VLOOKUP(B1108,Lookup!A:B,2,FALSE),B1108)</f>
        <v>DOXYCYCLN100MG_100</v>
      </c>
      <c r="BJ1108" s="49" t="b">
        <f t="shared" si="17"/>
        <v>1</v>
      </c>
      <c r="BK1108" s="49" t="str">
        <f>tbl_RawData_Report1[[#This Row],[Item ID]]&amp;tbl_RawData_Report1[[#This Row],[Order No.]]</f>
        <v>DOXYCYCLN100MG_1000000039317</v>
      </c>
      <c r="BL1108"/>
      <c r="BM1108"/>
      <c r="BN1108"/>
    </row>
    <row r="1109" spans="1:66" hidden="1" x14ac:dyDescent="0.25">
      <c r="A1109" s="35" t="s">
        <v>8</v>
      </c>
      <c r="B1109" s="35" t="s">
        <v>876</v>
      </c>
      <c r="C1109" s="35">
        <v>10</v>
      </c>
      <c r="D1109" s="35">
        <v>3</v>
      </c>
      <c r="E1109" s="35">
        <v>2</v>
      </c>
      <c r="F1109" s="35" t="s">
        <v>450</v>
      </c>
      <c r="G1109" s="35" t="s">
        <v>2799</v>
      </c>
      <c r="H1109" s="35" t="s">
        <v>3030</v>
      </c>
      <c r="I1109" s="35" t="s">
        <v>595</v>
      </c>
      <c r="J1109" s="35">
        <v>0</v>
      </c>
      <c r="K1109" s="35" t="s">
        <v>449</v>
      </c>
      <c r="L1109" s="35" t="s">
        <v>2805</v>
      </c>
      <c r="M1109" s="35" t="s">
        <v>396</v>
      </c>
      <c r="N1109" s="35" t="s">
        <v>122</v>
      </c>
      <c r="O1109" s="35" t="s">
        <v>2806</v>
      </c>
      <c r="P1109" s="35" t="s">
        <v>2807</v>
      </c>
      <c r="Q1109" s="35" t="s">
        <v>311</v>
      </c>
      <c r="R1109" s="35" t="s">
        <v>312</v>
      </c>
      <c r="S1109" s="35" t="s">
        <v>313</v>
      </c>
      <c r="T1109" s="35" t="s">
        <v>5085</v>
      </c>
      <c r="U1109" s="35" t="s">
        <v>272</v>
      </c>
      <c r="V1109" s="35">
        <v>0</v>
      </c>
      <c r="W1109" s="35">
        <v>0</v>
      </c>
      <c r="X1109" s="49">
        <v>0</v>
      </c>
      <c r="Y1109" s="60" t="s">
        <v>655</v>
      </c>
      <c r="Z1109" s="49">
        <v>10</v>
      </c>
      <c r="AA1109" s="49">
        <v>0</v>
      </c>
      <c r="AB1109" s="60" t="s">
        <v>637</v>
      </c>
      <c r="AC1109" s="60" t="s">
        <v>715</v>
      </c>
      <c r="AD1109" s="60" t="s">
        <v>661</v>
      </c>
      <c r="AE1109" s="60" t="s">
        <v>662</v>
      </c>
      <c r="AF1109" s="49">
        <v>2019</v>
      </c>
      <c r="AG1109" s="60" t="s">
        <v>2798</v>
      </c>
      <c r="AH1109" s="60">
        <v>44018</v>
      </c>
      <c r="AI1109" s="60">
        <v>44020</v>
      </c>
      <c r="AJ1109" s="60"/>
      <c r="AK1109" s="60"/>
      <c r="AL1109" s="60"/>
      <c r="AM1109" s="60" t="s">
        <v>566</v>
      </c>
      <c r="AN1109" s="60" t="s">
        <v>2800</v>
      </c>
      <c r="AO1109" s="60" t="s">
        <v>3246</v>
      </c>
      <c r="AP1109" s="49"/>
      <c r="AQ1109" s="60" t="s">
        <v>349</v>
      </c>
      <c r="AR1109" s="60" t="s">
        <v>369</v>
      </c>
      <c r="AS1109" s="60" t="s">
        <v>174</v>
      </c>
      <c r="AT1109" s="49">
        <v>25</v>
      </c>
      <c r="AU1109" s="49">
        <v>1</v>
      </c>
      <c r="AV1109" s="49">
        <v>1</v>
      </c>
      <c r="AW1109" s="60">
        <v>43727</v>
      </c>
      <c r="AX1109" s="60" t="s">
        <v>183</v>
      </c>
      <c r="AY1109" s="60">
        <v>43727.669328703705</v>
      </c>
      <c r="AZ1109" s="60">
        <v>43717</v>
      </c>
      <c r="BA1109" s="60">
        <v>43723</v>
      </c>
      <c r="BB1109" s="60" t="s">
        <v>3247</v>
      </c>
      <c r="BC1109" s="60">
        <v>43727.669328703705</v>
      </c>
      <c r="BD1109" s="60">
        <v>44316</v>
      </c>
      <c r="BE1109" s="60">
        <v>44620</v>
      </c>
      <c r="BF1109" s="49">
        <f>IF(AND(ISBLANK(tbl_RawData_Report1[[#This Row],[REQ_ID]]),tbl_RawData_Report1[[#This Row],[RH Kit?]] = "Y"),1,COUNTIFS(tbl_RawData_Report1[RH Kit?],"Y",tbl_RawData_Report1[REQ_ID],tbl_RawData_Report1[[#This Row],[REQ_ID]]))</f>
        <v>0</v>
      </c>
      <c r="BG1109" s="49">
        <f>COUNTIFS(tbl_RawData_Report1[RH Kit?],"Y",tbl_RawData_Report1[Order No.],tbl_RawData_Report1[[#This Row],[Order No.]])</f>
        <v>0</v>
      </c>
      <c r="BH1109" s="49">
        <f>SUM(tbl_RawData_Report1[[#This Row],[RH Kit Req]:[RH Kit PO]])</f>
        <v>0</v>
      </c>
      <c r="BI1109" s="49" t="str">
        <f>IFERROR(VLOOKUP(B1109,Lookup!A:B,2,FALSE),B1109)</f>
        <v>OXYTOCIN_10IU/ML</v>
      </c>
      <c r="BJ1109" s="49" t="b">
        <f t="shared" si="17"/>
        <v>1</v>
      </c>
      <c r="BK1109" s="49" t="str">
        <f>tbl_RawData_Report1[[#This Row],[Item ID]]&amp;tbl_RawData_Report1[[#This Row],[Order No.]]</f>
        <v>OXYTOCIN_10IU/ML0000039317</v>
      </c>
      <c r="BL1109"/>
      <c r="BM1109"/>
      <c r="BN1109"/>
    </row>
    <row r="1110" spans="1:66" hidden="1" x14ac:dyDescent="0.25">
      <c r="A1110" s="35" t="s">
        <v>8</v>
      </c>
      <c r="B1110" s="35" t="s">
        <v>2876</v>
      </c>
      <c r="C1110" s="35">
        <v>1</v>
      </c>
      <c r="D1110" s="35">
        <v>3</v>
      </c>
      <c r="E1110" s="35">
        <v>2</v>
      </c>
      <c r="F1110" s="35" t="s">
        <v>450</v>
      </c>
      <c r="G1110" s="35" t="s">
        <v>2799</v>
      </c>
      <c r="H1110" s="35" t="s">
        <v>949</v>
      </c>
      <c r="I1110" s="35" t="s">
        <v>2443</v>
      </c>
      <c r="J1110" s="35">
        <v>0</v>
      </c>
      <c r="K1110" s="35" t="s">
        <v>449</v>
      </c>
      <c r="L1110" s="35" t="s">
        <v>2805</v>
      </c>
      <c r="M1110" s="35" t="s">
        <v>396</v>
      </c>
      <c r="N1110" s="35" t="s">
        <v>122</v>
      </c>
      <c r="O1110" s="35" t="s">
        <v>2806</v>
      </c>
      <c r="P1110" s="35" t="s">
        <v>2807</v>
      </c>
      <c r="Q1110" s="35" t="s">
        <v>311</v>
      </c>
      <c r="R1110" s="35" t="s">
        <v>312</v>
      </c>
      <c r="S1110" s="35" t="s">
        <v>313</v>
      </c>
      <c r="T1110" s="35" t="s">
        <v>5085</v>
      </c>
      <c r="U1110" s="35" t="s">
        <v>269</v>
      </c>
      <c r="V1110" s="35">
        <v>0</v>
      </c>
      <c r="W1110" s="35">
        <v>0</v>
      </c>
      <c r="X1110" s="49">
        <v>0</v>
      </c>
      <c r="Y1110" s="60" t="s">
        <v>655</v>
      </c>
      <c r="Z1110" s="49">
        <v>10</v>
      </c>
      <c r="AA1110" s="49">
        <v>0</v>
      </c>
      <c r="AB1110" s="60" t="s">
        <v>637</v>
      </c>
      <c r="AC1110" s="60" t="s">
        <v>660</v>
      </c>
      <c r="AD1110" s="60" t="s">
        <v>661</v>
      </c>
      <c r="AE1110" s="60" t="s">
        <v>662</v>
      </c>
      <c r="AF1110" s="49">
        <v>2019</v>
      </c>
      <c r="AG1110" s="60" t="s">
        <v>2798</v>
      </c>
      <c r="AH1110" s="60">
        <v>44316</v>
      </c>
      <c r="AI1110" s="60">
        <v>44345</v>
      </c>
      <c r="AJ1110" s="60"/>
      <c r="AK1110" s="60">
        <v>44322</v>
      </c>
      <c r="AL1110" s="60"/>
      <c r="AM1110" s="60" t="s">
        <v>566</v>
      </c>
      <c r="AN1110" s="60" t="s">
        <v>2800</v>
      </c>
      <c r="AO1110" s="60" t="s">
        <v>3165</v>
      </c>
      <c r="AP1110" s="49"/>
      <c r="AQ1110" s="60" t="s">
        <v>2442</v>
      </c>
      <c r="AR1110" s="60" t="s">
        <v>174</v>
      </c>
      <c r="AS1110" s="60" t="s">
        <v>174</v>
      </c>
      <c r="AT1110" s="49">
        <v>11</v>
      </c>
      <c r="AU1110" s="49">
        <v>1</v>
      </c>
      <c r="AV1110" s="49">
        <v>1</v>
      </c>
      <c r="AW1110" s="60">
        <v>43727</v>
      </c>
      <c r="AX1110" s="60" t="s">
        <v>183</v>
      </c>
      <c r="AY1110" s="60">
        <v>43727.669328703705</v>
      </c>
      <c r="AZ1110" s="60">
        <v>43717</v>
      </c>
      <c r="BA1110" s="60">
        <v>43723</v>
      </c>
      <c r="BB1110" s="60" t="s">
        <v>3166</v>
      </c>
      <c r="BC1110" s="60">
        <v>43727.669328703705</v>
      </c>
      <c r="BD1110" s="60">
        <v>44286</v>
      </c>
      <c r="BE1110" s="60">
        <v>44620</v>
      </c>
      <c r="BF1110" s="49">
        <f>IF(AND(ISBLANK(tbl_RawData_Report1[[#This Row],[REQ_ID]]),tbl_RawData_Report1[[#This Row],[RH Kit?]] = "Y"),1,COUNTIFS(tbl_RawData_Report1[RH Kit?],"Y",tbl_RawData_Report1[REQ_ID],tbl_RawData_Report1[[#This Row],[REQ_ID]]))</f>
        <v>0</v>
      </c>
      <c r="BG1110" s="49">
        <f>COUNTIFS(tbl_RawData_Report1[RH Kit?],"Y",tbl_RawData_Report1[Order No.],tbl_RawData_Report1[[#This Row],[Order No.]])</f>
        <v>0</v>
      </c>
      <c r="BH1110" s="49">
        <f>SUM(tbl_RawData_Report1[[#This Row],[RH Kit Req]:[RH Kit PO]])</f>
        <v>0</v>
      </c>
      <c r="BI1110" s="49" t="str">
        <f>IFERROR(VLOOKUP(B1110,Lookup!A:B,2,FALSE),B1110)</f>
        <v>CEFIXIME200MG_P10</v>
      </c>
      <c r="BJ1110" s="49" t="b">
        <f t="shared" si="17"/>
        <v>1</v>
      </c>
      <c r="BK1110" s="49" t="str">
        <f>tbl_RawData_Report1[[#This Row],[Item ID]]&amp;tbl_RawData_Report1[[#This Row],[Order No.]]</f>
        <v>CEFIXIME200MG_P100000039317</v>
      </c>
      <c r="BL1110"/>
      <c r="BM1110"/>
      <c r="BN1110"/>
    </row>
    <row r="1111" spans="1:66" hidden="1" x14ac:dyDescent="0.25">
      <c r="A1111" s="35" t="s">
        <v>8</v>
      </c>
      <c r="B1111" s="35" t="s">
        <v>876</v>
      </c>
      <c r="C1111" s="35">
        <v>10</v>
      </c>
      <c r="D1111" s="35">
        <v>4</v>
      </c>
      <c r="E1111" s="35">
        <v>3</v>
      </c>
      <c r="F1111" s="35" t="s">
        <v>450</v>
      </c>
      <c r="G1111" s="35" t="s">
        <v>2799</v>
      </c>
      <c r="H1111" s="35" t="s">
        <v>3030</v>
      </c>
      <c r="I1111" s="35" t="s">
        <v>595</v>
      </c>
      <c r="J1111" s="35">
        <v>3726.25</v>
      </c>
      <c r="K1111" s="35" t="s">
        <v>449</v>
      </c>
      <c r="L1111" s="35" t="s">
        <v>2805</v>
      </c>
      <c r="M1111" s="35" t="s">
        <v>396</v>
      </c>
      <c r="N1111" s="35" t="s">
        <v>122</v>
      </c>
      <c r="O1111" s="35" t="s">
        <v>2806</v>
      </c>
      <c r="P1111" s="35" t="s">
        <v>2807</v>
      </c>
      <c r="Q1111" s="35" t="s">
        <v>311</v>
      </c>
      <c r="R1111" s="35" t="s">
        <v>312</v>
      </c>
      <c r="S1111" s="35" t="s">
        <v>313</v>
      </c>
      <c r="T1111" s="35" t="s">
        <v>5085</v>
      </c>
      <c r="U1111" s="35" t="s">
        <v>272</v>
      </c>
      <c r="V1111" s="35">
        <v>0</v>
      </c>
      <c r="W1111" s="35">
        <v>0</v>
      </c>
      <c r="X1111" s="49">
        <v>1355</v>
      </c>
      <c r="Y1111" s="60" t="s">
        <v>655</v>
      </c>
      <c r="Z1111" s="49">
        <v>10</v>
      </c>
      <c r="AA1111" s="49">
        <v>13550</v>
      </c>
      <c r="AB1111" s="60" t="s">
        <v>637</v>
      </c>
      <c r="AC1111" s="60" t="s">
        <v>715</v>
      </c>
      <c r="AD1111" s="60" t="s">
        <v>661</v>
      </c>
      <c r="AE1111" s="60" t="s">
        <v>662</v>
      </c>
      <c r="AF1111" s="49">
        <v>2019</v>
      </c>
      <c r="AG1111" s="60" t="s">
        <v>2798</v>
      </c>
      <c r="AH1111" s="60">
        <v>44221</v>
      </c>
      <c r="AI1111" s="60">
        <v>44223</v>
      </c>
      <c r="AJ1111" s="60"/>
      <c r="AK1111" s="60"/>
      <c r="AL1111" s="60"/>
      <c r="AM1111" s="60" t="s">
        <v>566</v>
      </c>
      <c r="AN1111" s="60" t="s">
        <v>2800</v>
      </c>
      <c r="AO1111" s="60" t="s">
        <v>5364</v>
      </c>
      <c r="AP1111" s="49"/>
      <c r="AQ1111" s="60" t="s">
        <v>349</v>
      </c>
      <c r="AR1111" s="60" t="s">
        <v>369</v>
      </c>
      <c r="AS1111" s="60" t="s">
        <v>174</v>
      </c>
      <c r="AT1111" s="49">
        <v>25</v>
      </c>
      <c r="AU1111" s="49">
        <v>1</v>
      </c>
      <c r="AV1111" s="49">
        <v>1</v>
      </c>
      <c r="AW1111" s="60">
        <v>43727</v>
      </c>
      <c r="AX1111" s="60" t="s">
        <v>183</v>
      </c>
      <c r="AY1111" s="60">
        <v>43727.669328703705</v>
      </c>
      <c r="AZ1111" s="60">
        <v>43717</v>
      </c>
      <c r="BA1111" s="60">
        <v>43723</v>
      </c>
      <c r="BB1111" s="60" t="s">
        <v>3035</v>
      </c>
      <c r="BC1111" s="60">
        <v>43727.669328703705</v>
      </c>
      <c r="BD1111" s="60">
        <v>44403</v>
      </c>
      <c r="BE1111" s="60">
        <v>44620</v>
      </c>
      <c r="BF1111" s="49">
        <f>IF(AND(ISBLANK(tbl_RawData_Report1[[#This Row],[REQ_ID]]),tbl_RawData_Report1[[#This Row],[RH Kit?]] = "Y"),1,COUNTIFS(tbl_RawData_Report1[RH Kit?],"Y",tbl_RawData_Report1[REQ_ID],tbl_RawData_Report1[[#This Row],[REQ_ID]]))</f>
        <v>0</v>
      </c>
      <c r="BG1111" s="49">
        <f>COUNTIFS(tbl_RawData_Report1[RH Kit?],"Y",tbl_RawData_Report1[Order No.],tbl_RawData_Report1[[#This Row],[Order No.]])</f>
        <v>0</v>
      </c>
      <c r="BH1111" s="49">
        <f>SUM(tbl_RawData_Report1[[#This Row],[RH Kit Req]:[RH Kit PO]])</f>
        <v>0</v>
      </c>
      <c r="BI1111" s="49" t="str">
        <f>IFERROR(VLOOKUP(B1111,Lookup!A:B,2,FALSE),B1111)</f>
        <v>OXYTOCIN_10IU/ML</v>
      </c>
      <c r="BJ1111" s="49" t="b">
        <f t="shared" si="17"/>
        <v>1</v>
      </c>
      <c r="BK1111" s="49" t="str">
        <f>tbl_RawData_Report1[[#This Row],[Item ID]]&amp;tbl_RawData_Report1[[#This Row],[Order No.]]</f>
        <v>OXYTOCIN_10IU/ML0000039317</v>
      </c>
      <c r="BL1111"/>
      <c r="BM1111"/>
      <c r="BN1111"/>
    </row>
    <row r="1112" spans="1:66" hidden="1" x14ac:dyDescent="0.25">
      <c r="A1112" s="35" t="s">
        <v>8</v>
      </c>
      <c r="B1112" s="35" t="s">
        <v>2876</v>
      </c>
      <c r="C1112" s="35">
        <v>1</v>
      </c>
      <c r="D1112" s="35">
        <v>4</v>
      </c>
      <c r="E1112" s="35">
        <v>3</v>
      </c>
      <c r="F1112" s="35" t="s">
        <v>450</v>
      </c>
      <c r="G1112" s="35" t="s">
        <v>2799</v>
      </c>
      <c r="H1112" s="35" t="s">
        <v>949</v>
      </c>
      <c r="I1112" s="35" t="s">
        <v>595</v>
      </c>
      <c r="J1112" s="35">
        <v>8990</v>
      </c>
      <c r="K1112" s="35" t="s">
        <v>449</v>
      </c>
      <c r="L1112" s="35" t="s">
        <v>2805</v>
      </c>
      <c r="M1112" s="35" t="s">
        <v>396</v>
      </c>
      <c r="N1112" s="35" t="s">
        <v>122</v>
      </c>
      <c r="O1112" s="35" t="s">
        <v>2806</v>
      </c>
      <c r="P1112" s="35" t="s">
        <v>2807</v>
      </c>
      <c r="Q1112" s="35" t="s">
        <v>311</v>
      </c>
      <c r="R1112" s="35" t="s">
        <v>312</v>
      </c>
      <c r="S1112" s="35" t="s">
        <v>313</v>
      </c>
      <c r="T1112" s="35" t="s">
        <v>5085</v>
      </c>
      <c r="U1112" s="35" t="s">
        <v>269</v>
      </c>
      <c r="V1112" s="35">
        <v>0</v>
      </c>
      <c r="W1112" s="35">
        <v>0</v>
      </c>
      <c r="X1112" s="49">
        <v>5800</v>
      </c>
      <c r="Y1112" s="60" t="s">
        <v>655</v>
      </c>
      <c r="Z1112" s="49">
        <v>10</v>
      </c>
      <c r="AA1112" s="49">
        <v>58000</v>
      </c>
      <c r="AB1112" s="60" t="s">
        <v>637</v>
      </c>
      <c r="AC1112" s="60" t="s">
        <v>660</v>
      </c>
      <c r="AD1112" s="60" t="s">
        <v>661</v>
      </c>
      <c r="AE1112" s="60" t="s">
        <v>662</v>
      </c>
      <c r="AF1112" s="49">
        <v>2019</v>
      </c>
      <c r="AG1112" s="60" t="s">
        <v>2798</v>
      </c>
      <c r="AH1112" s="60">
        <v>44340</v>
      </c>
      <c r="AI1112" s="60">
        <v>44377</v>
      </c>
      <c r="AJ1112" s="60"/>
      <c r="AK1112" s="60"/>
      <c r="AL1112" s="60"/>
      <c r="AM1112" s="60" t="s">
        <v>566</v>
      </c>
      <c r="AN1112" s="60" t="s">
        <v>2800</v>
      </c>
      <c r="AO1112" s="60" t="s">
        <v>5365</v>
      </c>
      <c r="AP1112" s="49"/>
      <c r="AQ1112" s="60" t="s">
        <v>349</v>
      </c>
      <c r="AR1112" s="60" t="s">
        <v>174</v>
      </c>
      <c r="AS1112" s="60" t="s">
        <v>174</v>
      </c>
      <c r="AT1112" s="49">
        <v>11</v>
      </c>
      <c r="AU1112" s="49">
        <v>1</v>
      </c>
      <c r="AV1112" s="49">
        <v>1</v>
      </c>
      <c r="AW1112" s="60">
        <v>43727</v>
      </c>
      <c r="AX1112" s="60" t="s">
        <v>183</v>
      </c>
      <c r="AY1112" s="60">
        <v>43727.669328703705</v>
      </c>
      <c r="AZ1112" s="60">
        <v>43717</v>
      </c>
      <c r="BA1112" s="60">
        <v>43723</v>
      </c>
      <c r="BB1112" s="60" t="s">
        <v>2881</v>
      </c>
      <c r="BC1112" s="60">
        <v>43727.669328703705</v>
      </c>
      <c r="BD1112" s="60">
        <v>44316</v>
      </c>
      <c r="BE1112" s="60">
        <v>44620</v>
      </c>
      <c r="BF1112" s="49">
        <f>IF(AND(ISBLANK(tbl_RawData_Report1[[#This Row],[REQ_ID]]),tbl_RawData_Report1[[#This Row],[RH Kit?]] = "Y"),1,COUNTIFS(tbl_RawData_Report1[RH Kit?],"Y",tbl_RawData_Report1[REQ_ID],tbl_RawData_Report1[[#This Row],[REQ_ID]]))</f>
        <v>0</v>
      </c>
      <c r="BG1112" s="49">
        <f>COUNTIFS(tbl_RawData_Report1[RH Kit?],"Y",tbl_RawData_Report1[Order No.],tbl_RawData_Report1[[#This Row],[Order No.]])</f>
        <v>0</v>
      </c>
      <c r="BH1112" s="49">
        <f>SUM(tbl_RawData_Report1[[#This Row],[RH Kit Req]:[RH Kit PO]])</f>
        <v>0</v>
      </c>
      <c r="BI1112" s="49" t="str">
        <f>IFERROR(VLOOKUP(B1112,Lookup!A:B,2,FALSE),B1112)</f>
        <v>CEFIXIME200MG_P10</v>
      </c>
      <c r="BJ1112" s="49" t="b">
        <f t="shared" si="17"/>
        <v>1</v>
      </c>
      <c r="BK1112" s="49" t="str">
        <f>tbl_RawData_Report1[[#This Row],[Item ID]]&amp;tbl_RawData_Report1[[#This Row],[Order No.]]</f>
        <v>CEFIXIME200MG_P100000039317</v>
      </c>
      <c r="BL1112"/>
      <c r="BM1112"/>
      <c r="BN1112"/>
    </row>
    <row r="1113" spans="1:66" hidden="1" x14ac:dyDescent="0.25">
      <c r="A1113" s="35" t="s">
        <v>8</v>
      </c>
      <c r="B1113" s="35" t="s">
        <v>904</v>
      </c>
      <c r="C1113" s="35">
        <v>5</v>
      </c>
      <c r="D1113" s="35">
        <v>3</v>
      </c>
      <c r="E1113" s="35">
        <v>1</v>
      </c>
      <c r="F1113" s="35" t="s">
        <v>450</v>
      </c>
      <c r="G1113" s="35" t="s">
        <v>2799</v>
      </c>
      <c r="H1113" s="35" t="s">
        <v>2868</v>
      </c>
      <c r="I1113" s="35" t="s">
        <v>595</v>
      </c>
      <c r="J1113" s="35">
        <v>0</v>
      </c>
      <c r="K1113" s="35" t="s">
        <v>449</v>
      </c>
      <c r="L1113" s="35" t="s">
        <v>2805</v>
      </c>
      <c r="M1113" s="35" t="s">
        <v>396</v>
      </c>
      <c r="N1113" s="35" t="s">
        <v>122</v>
      </c>
      <c r="O1113" s="35" t="s">
        <v>2806</v>
      </c>
      <c r="P1113" s="35" t="s">
        <v>2807</v>
      </c>
      <c r="Q1113" s="35" t="s">
        <v>311</v>
      </c>
      <c r="R1113" s="35" t="s">
        <v>312</v>
      </c>
      <c r="S1113" s="35" t="s">
        <v>313</v>
      </c>
      <c r="T1113" s="35" t="s">
        <v>5085</v>
      </c>
      <c r="U1113" s="35" t="s">
        <v>269</v>
      </c>
      <c r="V1113" s="35">
        <v>0</v>
      </c>
      <c r="W1113" s="35">
        <v>0</v>
      </c>
      <c r="X1113" s="49">
        <v>0</v>
      </c>
      <c r="Y1113" s="60" t="s">
        <v>791</v>
      </c>
      <c r="Z1113" s="49">
        <v>20</v>
      </c>
      <c r="AA1113" s="49">
        <v>0</v>
      </c>
      <c r="AB1113" s="60" t="s">
        <v>637</v>
      </c>
      <c r="AC1113" s="60" t="s">
        <v>1714</v>
      </c>
      <c r="AD1113" s="60" t="s">
        <v>661</v>
      </c>
      <c r="AE1113" s="60" t="s">
        <v>662</v>
      </c>
      <c r="AF1113" s="49">
        <v>2019</v>
      </c>
      <c r="AG1113" s="60" t="s">
        <v>2798</v>
      </c>
      <c r="AH1113" s="60">
        <v>44403</v>
      </c>
      <c r="AI1113" s="60">
        <v>44439</v>
      </c>
      <c r="AJ1113" s="60"/>
      <c r="AK1113" s="60"/>
      <c r="AL1113" s="60"/>
      <c r="AM1113" s="60" t="s">
        <v>566</v>
      </c>
      <c r="AN1113" s="60" t="s">
        <v>2800</v>
      </c>
      <c r="AO1113" s="60" t="s">
        <v>2869</v>
      </c>
      <c r="AP1113" s="49"/>
      <c r="AQ1113" s="60" t="s">
        <v>349</v>
      </c>
      <c r="AR1113" s="60" t="s">
        <v>174</v>
      </c>
      <c r="AS1113" s="60" t="s">
        <v>174</v>
      </c>
      <c r="AT1113" s="49">
        <v>20</v>
      </c>
      <c r="AU1113" s="49">
        <v>1</v>
      </c>
      <c r="AV1113" s="49">
        <v>1</v>
      </c>
      <c r="AW1113" s="60">
        <v>43727</v>
      </c>
      <c r="AX1113" s="60" t="s">
        <v>183</v>
      </c>
      <c r="AY1113" s="60">
        <v>43727.669328703705</v>
      </c>
      <c r="AZ1113" s="60">
        <v>43717</v>
      </c>
      <c r="BA1113" s="60">
        <v>43723</v>
      </c>
      <c r="BB1113" s="60" t="s">
        <v>2870</v>
      </c>
      <c r="BC1113" s="60">
        <v>43727.669328703705</v>
      </c>
      <c r="BD1113" s="60">
        <v>44403</v>
      </c>
      <c r="BE1113" s="60">
        <v>44620</v>
      </c>
      <c r="BF1113" s="49">
        <f>IF(AND(ISBLANK(tbl_RawData_Report1[[#This Row],[REQ_ID]]),tbl_RawData_Report1[[#This Row],[RH Kit?]] = "Y"),1,COUNTIFS(tbl_RawData_Report1[RH Kit?],"Y",tbl_RawData_Report1[REQ_ID],tbl_RawData_Report1[[#This Row],[REQ_ID]]))</f>
        <v>0</v>
      </c>
      <c r="BG1113" s="49">
        <f>COUNTIFS(tbl_RawData_Report1[RH Kit?],"Y",tbl_RawData_Report1[Order No.],tbl_RawData_Report1[[#This Row],[Order No.]])</f>
        <v>0</v>
      </c>
      <c r="BH1113" s="49">
        <f>SUM(tbl_RawData_Report1[[#This Row],[RH Kit Req]:[RH Kit PO]])</f>
        <v>0</v>
      </c>
      <c r="BI1113" s="49" t="str">
        <f>IFERROR(VLOOKUP(B1113,Lookup!A:B,2,FALSE),B1113)</f>
        <v>CALGLUCONATE_100MG</v>
      </c>
      <c r="BJ1113" s="49" t="b">
        <f t="shared" si="17"/>
        <v>1</v>
      </c>
      <c r="BK1113" s="49" t="str">
        <f>tbl_RawData_Report1[[#This Row],[Item ID]]&amp;tbl_RawData_Report1[[#This Row],[Order No.]]</f>
        <v>CALGLUCONATE_100MG0000039317</v>
      </c>
      <c r="BL1113"/>
      <c r="BM1113"/>
      <c r="BN1113"/>
    </row>
    <row r="1114" spans="1:66" hidden="1" x14ac:dyDescent="0.25">
      <c r="A1114" s="35" t="s">
        <v>8</v>
      </c>
      <c r="B1114" s="35" t="s">
        <v>688</v>
      </c>
      <c r="C1114" s="35">
        <v>4</v>
      </c>
      <c r="D1114" s="35">
        <v>4</v>
      </c>
      <c r="E1114" s="35">
        <v>3</v>
      </c>
      <c r="F1114" s="35" t="s">
        <v>450</v>
      </c>
      <c r="G1114" s="35" t="s">
        <v>2799</v>
      </c>
      <c r="H1114" s="35" t="s">
        <v>2864</v>
      </c>
      <c r="I1114" s="35" t="s">
        <v>595</v>
      </c>
      <c r="J1114" s="35">
        <v>22500</v>
      </c>
      <c r="K1114" s="35" t="s">
        <v>449</v>
      </c>
      <c r="L1114" s="35" t="s">
        <v>2805</v>
      </c>
      <c r="M1114" s="35" t="s">
        <v>396</v>
      </c>
      <c r="N1114" s="35" t="s">
        <v>122</v>
      </c>
      <c r="O1114" s="35" t="s">
        <v>2806</v>
      </c>
      <c r="P1114" s="35" t="s">
        <v>2807</v>
      </c>
      <c r="Q1114" s="35" t="s">
        <v>311</v>
      </c>
      <c r="R1114" s="35" t="s">
        <v>312</v>
      </c>
      <c r="S1114" s="35" t="s">
        <v>313</v>
      </c>
      <c r="T1114" s="35" t="s">
        <v>5085</v>
      </c>
      <c r="U1114" s="35" t="s">
        <v>269</v>
      </c>
      <c r="V1114" s="35">
        <v>0</v>
      </c>
      <c r="W1114" s="35">
        <v>0</v>
      </c>
      <c r="X1114" s="49">
        <v>2000</v>
      </c>
      <c r="Y1114" s="60" t="s">
        <v>346</v>
      </c>
      <c r="Z1114" s="49">
        <v>1000</v>
      </c>
      <c r="AA1114" s="49">
        <v>2000000</v>
      </c>
      <c r="AB1114" s="60" t="s">
        <v>637</v>
      </c>
      <c r="AC1114" s="60" t="s">
        <v>693</v>
      </c>
      <c r="AD1114" s="60" t="s">
        <v>661</v>
      </c>
      <c r="AE1114" s="60" t="s">
        <v>662</v>
      </c>
      <c r="AF1114" s="49">
        <v>2019</v>
      </c>
      <c r="AG1114" s="60" t="s">
        <v>2798</v>
      </c>
      <c r="AH1114" s="60">
        <v>44340</v>
      </c>
      <c r="AI1114" s="60">
        <v>44377</v>
      </c>
      <c r="AJ1114" s="60"/>
      <c r="AK1114" s="60"/>
      <c r="AL1114" s="60"/>
      <c r="AM1114" s="60" t="s">
        <v>566</v>
      </c>
      <c r="AN1114" s="60" t="s">
        <v>2800</v>
      </c>
      <c r="AO1114" s="60" t="s">
        <v>5386</v>
      </c>
      <c r="AP1114" s="49"/>
      <c r="AQ1114" s="60" t="s">
        <v>349</v>
      </c>
      <c r="AR1114" s="60" t="s">
        <v>174</v>
      </c>
      <c r="AS1114" s="60" t="s">
        <v>174</v>
      </c>
      <c r="AT1114" s="49">
        <v>15</v>
      </c>
      <c r="AU1114" s="49">
        <v>1</v>
      </c>
      <c r="AV1114" s="49">
        <v>1</v>
      </c>
      <c r="AW1114" s="60">
        <v>43727</v>
      </c>
      <c r="AX1114" s="60" t="s">
        <v>183</v>
      </c>
      <c r="AY1114" s="60">
        <v>43727.669328703705</v>
      </c>
      <c r="AZ1114" s="60">
        <v>43717</v>
      </c>
      <c r="BA1114" s="60">
        <v>43723</v>
      </c>
      <c r="BB1114" s="60" t="s">
        <v>2866</v>
      </c>
      <c r="BC1114" s="60">
        <v>43727.669328703705</v>
      </c>
      <c r="BD1114" s="60">
        <v>44316</v>
      </c>
      <c r="BE1114" s="60">
        <v>44620</v>
      </c>
      <c r="BF1114" s="49">
        <f>IF(AND(ISBLANK(tbl_RawData_Report1[[#This Row],[REQ_ID]]),tbl_RawData_Report1[[#This Row],[RH Kit?]] = "Y"),1,COUNTIFS(tbl_RawData_Report1[RH Kit?],"Y",tbl_RawData_Report1[REQ_ID],tbl_RawData_Report1[[#This Row],[REQ_ID]]))</f>
        <v>0</v>
      </c>
      <c r="BG1114" s="49">
        <f>COUNTIFS(tbl_RawData_Report1[RH Kit?],"Y",tbl_RawData_Report1[Order No.],tbl_RawData_Report1[[#This Row],[Order No.]])</f>
        <v>0</v>
      </c>
      <c r="BH1114" s="49">
        <f>SUM(tbl_RawData_Report1[[#This Row],[RH Kit Req]:[RH Kit PO]])</f>
        <v>0</v>
      </c>
      <c r="BI1114" s="49" t="str">
        <f>IFERROR(VLOOKUP(B1114,Lookup!A:B,2,FALSE),B1114)</f>
        <v>FESULP_200MG</v>
      </c>
      <c r="BJ1114" s="49" t="b">
        <f t="shared" si="17"/>
        <v>1</v>
      </c>
      <c r="BK1114" s="49" t="str">
        <f>tbl_RawData_Report1[[#This Row],[Item ID]]&amp;tbl_RawData_Report1[[#This Row],[Order No.]]</f>
        <v>FESULP_200MG0000039317</v>
      </c>
      <c r="BL1114"/>
      <c r="BM1114"/>
      <c r="BN1114"/>
    </row>
    <row r="1115" spans="1:66" hidden="1" x14ac:dyDescent="0.25">
      <c r="A1115" s="35" t="s">
        <v>8</v>
      </c>
      <c r="B1115" s="35" t="s">
        <v>2801</v>
      </c>
      <c r="C1115" s="35">
        <v>2</v>
      </c>
      <c r="D1115" s="35">
        <v>3</v>
      </c>
      <c r="E1115" s="35">
        <v>3</v>
      </c>
      <c r="F1115" s="35" t="s">
        <v>450</v>
      </c>
      <c r="G1115" s="35" t="s">
        <v>2799</v>
      </c>
      <c r="H1115" s="35" t="s">
        <v>2802</v>
      </c>
      <c r="I1115" s="35" t="s">
        <v>595</v>
      </c>
      <c r="J1115" s="35">
        <v>125</v>
      </c>
      <c r="K1115" s="35" t="s">
        <v>449</v>
      </c>
      <c r="L1115" s="35" t="s">
        <v>2805</v>
      </c>
      <c r="M1115" s="35" t="s">
        <v>396</v>
      </c>
      <c r="N1115" s="35" t="s">
        <v>122</v>
      </c>
      <c r="O1115" s="35" t="s">
        <v>2806</v>
      </c>
      <c r="P1115" s="35" t="s">
        <v>2807</v>
      </c>
      <c r="Q1115" s="35" t="s">
        <v>311</v>
      </c>
      <c r="R1115" s="35" t="s">
        <v>312</v>
      </c>
      <c r="S1115" s="35" t="s">
        <v>313</v>
      </c>
      <c r="T1115" s="35" t="s">
        <v>5085</v>
      </c>
      <c r="U1115" s="35" t="s">
        <v>269</v>
      </c>
      <c r="V1115" s="35">
        <v>0</v>
      </c>
      <c r="W1115" s="35">
        <v>0</v>
      </c>
      <c r="X1115" s="49">
        <v>100</v>
      </c>
      <c r="Y1115" s="60" t="s">
        <v>341</v>
      </c>
      <c r="Z1115" s="49">
        <v>100</v>
      </c>
      <c r="AA1115" s="49">
        <v>10000</v>
      </c>
      <c r="AB1115" s="60" t="s">
        <v>637</v>
      </c>
      <c r="AC1115" s="60" t="s">
        <v>660</v>
      </c>
      <c r="AD1115" s="60" t="s">
        <v>661</v>
      </c>
      <c r="AE1115" s="60" t="s">
        <v>662</v>
      </c>
      <c r="AF1115" s="49">
        <v>2019</v>
      </c>
      <c r="AG1115" s="60" t="s">
        <v>2798</v>
      </c>
      <c r="AH1115" s="60">
        <v>44403</v>
      </c>
      <c r="AI1115" s="60">
        <v>44439</v>
      </c>
      <c r="AJ1115" s="60"/>
      <c r="AK1115" s="60"/>
      <c r="AL1115" s="60"/>
      <c r="AM1115" s="60" t="s">
        <v>566</v>
      </c>
      <c r="AN1115" s="60" t="s">
        <v>2800</v>
      </c>
      <c r="AO1115" s="60" t="s">
        <v>5387</v>
      </c>
      <c r="AP1115" s="49"/>
      <c r="AQ1115" s="60" t="s">
        <v>349</v>
      </c>
      <c r="AR1115" s="60" t="s">
        <v>174</v>
      </c>
      <c r="AS1115" s="60" t="s">
        <v>174</v>
      </c>
      <c r="AT1115" s="49">
        <v>13</v>
      </c>
      <c r="AU1115" s="49">
        <v>1</v>
      </c>
      <c r="AV1115" s="49">
        <v>1</v>
      </c>
      <c r="AW1115" s="60">
        <v>43727</v>
      </c>
      <c r="AX1115" s="60" t="s">
        <v>183</v>
      </c>
      <c r="AY1115" s="60">
        <v>43727.669328703705</v>
      </c>
      <c r="AZ1115" s="60">
        <v>43717</v>
      </c>
      <c r="BA1115" s="60">
        <v>43723</v>
      </c>
      <c r="BB1115" s="60" t="s">
        <v>2804</v>
      </c>
      <c r="BC1115" s="60">
        <v>43727.669328703705</v>
      </c>
      <c r="BD1115" s="60">
        <v>44403</v>
      </c>
      <c r="BE1115" s="60">
        <v>44620</v>
      </c>
      <c r="BF1115" s="49">
        <f>IF(AND(ISBLANK(tbl_RawData_Report1[[#This Row],[REQ_ID]]),tbl_RawData_Report1[[#This Row],[RH Kit?]] = "Y"),1,COUNTIFS(tbl_RawData_Report1[RH Kit?],"Y",tbl_RawData_Report1[REQ_ID],tbl_RawData_Report1[[#This Row],[REQ_ID]]))</f>
        <v>0</v>
      </c>
      <c r="BG1115" s="49">
        <f>COUNTIFS(tbl_RawData_Report1[RH Kit?],"Y",tbl_RawData_Report1[Order No.],tbl_RawData_Report1[[#This Row],[Order No.]])</f>
        <v>0</v>
      </c>
      <c r="BH1115" s="49">
        <f>SUM(tbl_RawData_Report1[[#This Row],[RH Kit Req]:[RH Kit PO]])</f>
        <v>0</v>
      </c>
      <c r="BI1115" s="49" t="str">
        <f>IFERROR(VLOOKUP(B1115,Lookup!A:B,2,FALSE),B1115)</f>
        <v>DOXYCYCLN100MG_100</v>
      </c>
      <c r="BJ1115" s="49" t="b">
        <f t="shared" si="17"/>
        <v>1</v>
      </c>
      <c r="BK1115" s="49" t="str">
        <f>tbl_RawData_Report1[[#This Row],[Item ID]]&amp;tbl_RawData_Report1[[#This Row],[Order No.]]</f>
        <v>DOXYCYCLN100MG_1000000039317</v>
      </c>
      <c r="BL1115"/>
      <c r="BM1115"/>
      <c r="BN1115"/>
    </row>
    <row r="1116" spans="1:66" hidden="1" x14ac:dyDescent="0.25">
      <c r="A1116" s="35" t="s">
        <v>8</v>
      </c>
      <c r="B1116" s="35" t="s">
        <v>904</v>
      </c>
      <c r="C1116" s="35">
        <v>5</v>
      </c>
      <c r="D1116" s="35">
        <v>3</v>
      </c>
      <c r="E1116" s="35">
        <v>3</v>
      </c>
      <c r="F1116" s="35" t="s">
        <v>450</v>
      </c>
      <c r="G1116" s="35" t="s">
        <v>2799</v>
      </c>
      <c r="H1116" s="35" t="s">
        <v>2868</v>
      </c>
      <c r="I1116" s="35" t="s">
        <v>595</v>
      </c>
      <c r="J1116" s="35">
        <v>194</v>
      </c>
      <c r="K1116" s="35" t="s">
        <v>449</v>
      </c>
      <c r="L1116" s="35" t="s">
        <v>2805</v>
      </c>
      <c r="M1116" s="35" t="s">
        <v>396</v>
      </c>
      <c r="N1116" s="35" t="s">
        <v>122</v>
      </c>
      <c r="O1116" s="35" t="s">
        <v>2806</v>
      </c>
      <c r="P1116" s="35" t="s">
        <v>2807</v>
      </c>
      <c r="Q1116" s="35" t="s">
        <v>311</v>
      </c>
      <c r="R1116" s="35" t="s">
        <v>312</v>
      </c>
      <c r="S1116" s="35" t="s">
        <v>313</v>
      </c>
      <c r="T1116" s="35" t="s">
        <v>5085</v>
      </c>
      <c r="U1116" s="35" t="s">
        <v>269</v>
      </c>
      <c r="V1116" s="35">
        <v>0</v>
      </c>
      <c r="W1116" s="35">
        <v>0</v>
      </c>
      <c r="X1116" s="49">
        <v>40</v>
      </c>
      <c r="Y1116" s="60" t="s">
        <v>791</v>
      </c>
      <c r="Z1116" s="49">
        <v>20</v>
      </c>
      <c r="AA1116" s="49">
        <v>800</v>
      </c>
      <c r="AB1116" s="60" t="s">
        <v>637</v>
      </c>
      <c r="AC1116" s="60" t="s">
        <v>1714</v>
      </c>
      <c r="AD1116" s="60" t="s">
        <v>661</v>
      </c>
      <c r="AE1116" s="60" t="s">
        <v>662</v>
      </c>
      <c r="AF1116" s="49">
        <v>2019</v>
      </c>
      <c r="AG1116" s="60" t="s">
        <v>2798</v>
      </c>
      <c r="AH1116" s="60">
        <v>44403</v>
      </c>
      <c r="AI1116" s="60">
        <v>44439</v>
      </c>
      <c r="AJ1116" s="60"/>
      <c r="AK1116" s="60"/>
      <c r="AL1116" s="60"/>
      <c r="AM1116" s="60" t="s">
        <v>566</v>
      </c>
      <c r="AN1116" s="60" t="s">
        <v>2800</v>
      </c>
      <c r="AO1116" s="60" t="s">
        <v>5388</v>
      </c>
      <c r="AP1116" s="49"/>
      <c r="AQ1116" s="60" t="s">
        <v>349</v>
      </c>
      <c r="AR1116" s="60" t="s">
        <v>174</v>
      </c>
      <c r="AS1116" s="60" t="s">
        <v>174</v>
      </c>
      <c r="AT1116" s="49">
        <v>20</v>
      </c>
      <c r="AU1116" s="49">
        <v>1</v>
      </c>
      <c r="AV1116" s="49">
        <v>1</v>
      </c>
      <c r="AW1116" s="60">
        <v>43727</v>
      </c>
      <c r="AX1116" s="60" t="s">
        <v>183</v>
      </c>
      <c r="AY1116" s="60">
        <v>43727.669328703705</v>
      </c>
      <c r="AZ1116" s="60">
        <v>43717</v>
      </c>
      <c r="BA1116" s="60">
        <v>43723</v>
      </c>
      <c r="BB1116" s="60" t="s">
        <v>2870</v>
      </c>
      <c r="BC1116" s="60">
        <v>43727.669328703705</v>
      </c>
      <c r="BD1116" s="60">
        <v>44403</v>
      </c>
      <c r="BE1116" s="60">
        <v>44620</v>
      </c>
      <c r="BF1116" s="49">
        <f>IF(AND(ISBLANK(tbl_RawData_Report1[[#This Row],[REQ_ID]]),tbl_RawData_Report1[[#This Row],[RH Kit?]] = "Y"),1,COUNTIFS(tbl_RawData_Report1[RH Kit?],"Y",tbl_RawData_Report1[REQ_ID],tbl_RawData_Report1[[#This Row],[REQ_ID]]))</f>
        <v>0</v>
      </c>
      <c r="BG1116" s="49">
        <f>COUNTIFS(tbl_RawData_Report1[RH Kit?],"Y",tbl_RawData_Report1[Order No.],tbl_RawData_Report1[[#This Row],[Order No.]])</f>
        <v>0</v>
      </c>
      <c r="BH1116" s="49">
        <f>SUM(tbl_RawData_Report1[[#This Row],[RH Kit Req]:[RH Kit PO]])</f>
        <v>0</v>
      </c>
      <c r="BI1116" s="49" t="str">
        <f>IFERROR(VLOOKUP(B1116,Lookup!A:B,2,FALSE),B1116)</f>
        <v>CALGLUCONATE_100MG</v>
      </c>
      <c r="BJ1116" s="49" t="b">
        <f t="shared" si="17"/>
        <v>1</v>
      </c>
      <c r="BK1116" s="49" t="str">
        <f>tbl_RawData_Report1[[#This Row],[Item ID]]&amp;tbl_RawData_Report1[[#This Row],[Order No.]]</f>
        <v>CALGLUCONATE_100MG0000039317</v>
      </c>
      <c r="BL1116"/>
      <c r="BM1116"/>
      <c r="BN1116"/>
    </row>
    <row r="1117" spans="1:66" hidden="1" x14ac:dyDescent="0.25">
      <c r="A1117" s="35" t="s">
        <v>8</v>
      </c>
      <c r="B1117" s="35" t="s">
        <v>688</v>
      </c>
      <c r="C1117" s="35">
        <v>4</v>
      </c>
      <c r="D1117" s="35">
        <v>5</v>
      </c>
      <c r="E1117" s="35">
        <v>1</v>
      </c>
      <c r="F1117" s="35" t="s">
        <v>450</v>
      </c>
      <c r="G1117" s="35" t="s">
        <v>2799</v>
      </c>
      <c r="H1117" s="35" t="s">
        <v>2864</v>
      </c>
      <c r="I1117" s="35" t="s">
        <v>595</v>
      </c>
      <c r="J1117" s="35">
        <v>0</v>
      </c>
      <c r="K1117" s="35" t="s">
        <v>449</v>
      </c>
      <c r="L1117" s="35" t="s">
        <v>2805</v>
      </c>
      <c r="M1117" s="35" t="s">
        <v>396</v>
      </c>
      <c r="N1117" s="35" t="s">
        <v>122</v>
      </c>
      <c r="O1117" s="35" t="s">
        <v>2806</v>
      </c>
      <c r="P1117" s="35" t="s">
        <v>2807</v>
      </c>
      <c r="Q1117" s="35" t="s">
        <v>311</v>
      </c>
      <c r="R1117" s="35" t="s">
        <v>312</v>
      </c>
      <c r="S1117" s="35" t="s">
        <v>313</v>
      </c>
      <c r="T1117" s="35" t="s">
        <v>5085</v>
      </c>
      <c r="U1117" s="35" t="s">
        <v>269</v>
      </c>
      <c r="V1117" s="35">
        <v>0</v>
      </c>
      <c r="W1117" s="35">
        <v>0</v>
      </c>
      <c r="X1117" s="49">
        <v>0</v>
      </c>
      <c r="Y1117" s="60" t="s">
        <v>346</v>
      </c>
      <c r="Z1117" s="49">
        <v>1000</v>
      </c>
      <c r="AA1117" s="49">
        <v>0</v>
      </c>
      <c r="AB1117" s="60" t="s">
        <v>637</v>
      </c>
      <c r="AC1117" s="60" t="s">
        <v>693</v>
      </c>
      <c r="AD1117" s="60" t="s">
        <v>661</v>
      </c>
      <c r="AE1117" s="60" t="s">
        <v>662</v>
      </c>
      <c r="AF1117" s="49">
        <v>2019</v>
      </c>
      <c r="AG1117" s="60" t="s">
        <v>2798</v>
      </c>
      <c r="AH1117" s="60">
        <v>44403</v>
      </c>
      <c r="AI1117" s="60">
        <v>44439</v>
      </c>
      <c r="AJ1117" s="60"/>
      <c r="AK1117" s="60"/>
      <c r="AL1117" s="60"/>
      <c r="AM1117" s="60" t="s">
        <v>566</v>
      </c>
      <c r="AN1117" s="60" t="s">
        <v>2800</v>
      </c>
      <c r="AO1117" s="60" t="s">
        <v>3703</v>
      </c>
      <c r="AP1117" s="49"/>
      <c r="AQ1117" s="60" t="s">
        <v>349</v>
      </c>
      <c r="AR1117" s="60" t="s">
        <v>174</v>
      </c>
      <c r="AS1117" s="60" t="s">
        <v>174</v>
      </c>
      <c r="AT1117" s="49">
        <v>15</v>
      </c>
      <c r="AU1117" s="49">
        <v>1</v>
      </c>
      <c r="AV1117" s="49">
        <v>1</v>
      </c>
      <c r="AW1117" s="60">
        <v>43727</v>
      </c>
      <c r="AX1117" s="60" t="s">
        <v>183</v>
      </c>
      <c r="AY1117" s="60">
        <v>43727.669328703705</v>
      </c>
      <c r="AZ1117" s="60">
        <v>43717</v>
      </c>
      <c r="BA1117" s="60">
        <v>43723</v>
      </c>
      <c r="BB1117" s="60" t="s">
        <v>3702</v>
      </c>
      <c r="BC1117" s="60">
        <v>43727.669328703705</v>
      </c>
      <c r="BD1117" s="60">
        <v>44403</v>
      </c>
      <c r="BE1117" s="60">
        <v>44620</v>
      </c>
      <c r="BF1117" s="49">
        <f>IF(AND(ISBLANK(tbl_RawData_Report1[[#This Row],[REQ_ID]]),tbl_RawData_Report1[[#This Row],[RH Kit?]] = "Y"),1,COUNTIFS(tbl_RawData_Report1[RH Kit?],"Y",tbl_RawData_Report1[REQ_ID],tbl_RawData_Report1[[#This Row],[REQ_ID]]))</f>
        <v>0</v>
      </c>
      <c r="BG1117" s="49">
        <f>COUNTIFS(tbl_RawData_Report1[RH Kit?],"Y",tbl_RawData_Report1[Order No.],tbl_RawData_Report1[[#This Row],[Order No.]])</f>
        <v>0</v>
      </c>
      <c r="BH1117" s="49">
        <f>SUM(tbl_RawData_Report1[[#This Row],[RH Kit Req]:[RH Kit PO]])</f>
        <v>0</v>
      </c>
      <c r="BI1117" s="49" t="str">
        <f>IFERROR(VLOOKUP(B1117,Lookup!A:B,2,FALSE),B1117)</f>
        <v>FESULP_200MG</v>
      </c>
      <c r="BJ1117" s="49" t="b">
        <f t="shared" si="17"/>
        <v>1</v>
      </c>
      <c r="BK1117" s="49" t="str">
        <f>tbl_RawData_Report1[[#This Row],[Item ID]]&amp;tbl_RawData_Report1[[#This Row],[Order No.]]</f>
        <v>FESULP_200MG0000039317</v>
      </c>
      <c r="BL1117"/>
      <c r="BM1117"/>
      <c r="BN1117"/>
    </row>
    <row r="1118" spans="1:66" hidden="1" x14ac:dyDescent="0.25">
      <c r="A1118" s="35" t="s">
        <v>8</v>
      </c>
      <c r="B1118" s="35" t="s">
        <v>943</v>
      </c>
      <c r="C1118" s="35">
        <v>21</v>
      </c>
      <c r="D1118" s="35">
        <v>1</v>
      </c>
      <c r="E1118" s="35">
        <v>1</v>
      </c>
      <c r="F1118" s="35" t="s">
        <v>450</v>
      </c>
      <c r="G1118" s="35" t="s">
        <v>2799</v>
      </c>
      <c r="H1118" s="35" t="s">
        <v>944</v>
      </c>
      <c r="I1118" s="35" t="s">
        <v>595</v>
      </c>
      <c r="J1118" s="35">
        <v>0</v>
      </c>
      <c r="K1118" s="35" t="s">
        <v>449</v>
      </c>
      <c r="L1118" s="35" t="s">
        <v>2805</v>
      </c>
      <c r="M1118" s="35" t="s">
        <v>396</v>
      </c>
      <c r="N1118" s="35" t="s">
        <v>122</v>
      </c>
      <c r="O1118" s="35" t="s">
        <v>2806</v>
      </c>
      <c r="P1118" s="35" t="s">
        <v>2807</v>
      </c>
      <c r="Q1118" s="35" t="s">
        <v>311</v>
      </c>
      <c r="R1118" s="35" t="s">
        <v>312</v>
      </c>
      <c r="S1118" s="35" t="s">
        <v>313</v>
      </c>
      <c r="T1118" s="35" t="s">
        <v>5085</v>
      </c>
      <c r="U1118" s="35" t="s">
        <v>276</v>
      </c>
      <c r="V1118" s="35">
        <v>0</v>
      </c>
      <c r="W1118" s="35">
        <v>0</v>
      </c>
      <c r="X1118" s="49">
        <v>0</v>
      </c>
      <c r="Y1118" s="60" t="s">
        <v>341</v>
      </c>
      <c r="Z1118" s="49">
        <v>100</v>
      </c>
      <c r="AA1118" s="49">
        <v>0</v>
      </c>
      <c r="AB1118" s="60" t="s">
        <v>4570</v>
      </c>
      <c r="AC1118" s="60" t="s">
        <v>5397</v>
      </c>
      <c r="AD1118" s="60" t="s">
        <v>661</v>
      </c>
      <c r="AE1118" s="60" t="s">
        <v>662</v>
      </c>
      <c r="AF1118" s="49">
        <v>2019</v>
      </c>
      <c r="AG1118" s="60" t="s">
        <v>5163</v>
      </c>
      <c r="AH1118" s="60">
        <v>44340</v>
      </c>
      <c r="AI1118" s="60">
        <v>44377</v>
      </c>
      <c r="AJ1118" s="60"/>
      <c r="AK1118" s="60"/>
      <c r="AL1118" s="60"/>
      <c r="AM1118" s="60" t="s">
        <v>566</v>
      </c>
      <c r="AN1118" s="60" t="s">
        <v>2800</v>
      </c>
      <c r="AO1118" s="60" t="s">
        <v>5395</v>
      </c>
      <c r="AP1118" s="49"/>
      <c r="AQ1118" s="60" t="s">
        <v>349</v>
      </c>
      <c r="AR1118" s="60" t="s">
        <v>174</v>
      </c>
      <c r="AS1118" s="60" t="s">
        <v>174</v>
      </c>
      <c r="AT1118" s="49">
        <v>14</v>
      </c>
      <c r="AU1118" s="49">
        <v>1</v>
      </c>
      <c r="AV1118" s="49">
        <v>1</v>
      </c>
      <c r="AW1118" s="60">
        <v>43727</v>
      </c>
      <c r="AX1118" s="60" t="s">
        <v>183</v>
      </c>
      <c r="AY1118" s="60">
        <v>43727.669328703705</v>
      </c>
      <c r="AZ1118" s="60">
        <v>44081</v>
      </c>
      <c r="BA1118" s="60">
        <v>44084</v>
      </c>
      <c r="BB1118" s="60" t="s">
        <v>5396</v>
      </c>
      <c r="BC1118" s="60">
        <v>43727.669328703705</v>
      </c>
      <c r="BD1118" s="60">
        <v>44316</v>
      </c>
      <c r="BE1118" s="60">
        <v>44620</v>
      </c>
      <c r="BF1118" s="49">
        <f>IF(AND(ISBLANK(tbl_RawData_Report1[[#This Row],[REQ_ID]]),tbl_RawData_Report1[[#This Row],[RH Kit?]] = "Y"),1,COUNTIFS(tbl_RawData_Report1[RH Kit?],"Y",tbl_RawData_Report1[REQ_ID],tbl_RawData_Report1[[#This Row],[REQ_ID]]))</f>
        <v>0</v>
      </c>
      <c r="BG1118" s="49">
        <f>COUNTIFS(tbl_RawData_Report1[RH Kit?],"Y",tbl_RawData_Report1[Order No.],tbl_RawData_Report1[[#This Row],[Order No.]])</f>
        <v>0</v>
      </c>
      <c r="BH1118" s="49">
        <f>SUM(tbl_RawData_Report1[[#This Row],[RH Kit Req]:[RH Kit PO]])</f>
        <v>0</v>
      </c>
      <c r="BI1118" s="49" t="str">
        <f>IFERROR(VLOOKUP(B1118,Lookup!A:B,2,FALSE),B1118)</f>
        <v>TEST_URINARY_PROT</v>
      </c>
      <c r="BJ1118" s="49" t="b">
        <f t="shared" si="17"/>
        <v>1</v>
      </c>
      <c r="BK1118" s="49" t="str">
        <f>tbl_RawData_Report1[[#This Row],[Item ID]]&amp;tbl_RawData_Report1[[#This Row],[Order No.]]</f>
        <v>TEST_URINARY_PROT0000039317</v>
      </c>
      <c r="BL1118"/>
      <c r="BM1118"/>
      <c r="BN1118"/>
    </row>
    <row r="1119" spans="1:66" hidden="1" x14ac:dyDescent="0.25">
      <c r="A1119" s="35" t="s">
        <v>8</v>
      </c>
      <c r="B1119" s="35" t="s">
        <v>904</v>
      </c>
      <c r="C1119" s="35">
        <v>5</v>
      </c>
      <c r="D1119" s="35">
        <v>3</v>
      </c>
      <c r="E1119" s="35">
        <v>2</v>
      </c>
      <c r="F1119" s="35" t="s">
        <v>450</v>
      </c>
      <c r="G1119" s="35" t="s">
        <v>2799</v>
      </c>
      <c r="H1119" s="35" t="s">
        <v>2868</v>
      </c>
      <c r="I1119" s="35" t="s">
        <v>595</v>
      </c>
      <c r="J1119" s="35">
        <v>0</v>
      </c>
      <c r="K1119" s="35" t="s">
        <v>449</v>
      </c>
      <c r="L1119" s="35" t="s">
        <v>2805</v>
      </c>
      <c r="M1119" s="35" t="s">
        <v>396</v>
      </c>
      <c r="N1119" s="35" t="s">
        <v>122</v>
      </c>
      <c r="O1119" s="35" t="s">
        <v>2806</v>
      </c>
      <c r="P1119" s="35" t="s">
        <v>2807</v>
      </c>
      <c r="Q1119" s="35" t="s">
        <v>311</v>
      </c>
      <c r="R1119" s="35" t="s">
        <v>312</v>
      </c>
      <c r="S1119" s="35" t="s">
        <v>313</v>
      </c>
      <c r="T1119" s="35" t="s">
        <v>5085</v>
      </c>
      <c r="U1119" s="35" t="s">
        <v>269</v>
      </c>
      <c r="V1119" s="35">
        <v>0</v>
      </c>
      <c r="W1119" s="35">
        <v>0</v>
      </c>
      <c r="X1119" s="49">
        <v>0</v>
      </c>
      <c r="Y1119" s="60" t="s">
        <v>791</v>
      </c>
      <c r="Z1119" s="49">
        <v>20</v>
      </c>
      <c r="AA1119" s="49">
        <v>0</v>
      </c>
      <c r="AB1119" s="60" t="s">
        <v>637</v>
      </c>
      <c r="AC1119" s="60" t="s">
        <v>1714</v>
      </c>
      <c r="AD1119" s="60" t="s">
        <v>661</v>
      </c>
      <c r="AE1119" s="60" t="s">
        <v>662</v>
      </c>
      <c r="AF1119" s="49">
        <v>2019</v>
      </c>
      <c r="AG1119" s="60" t="s">
        <v>2798</v>
      </c>
      <c r="AH1119" s="60">
        <v>44403</v>
      </c>
      <c r="AI1119" s="60">
        <v>44439</v>
      </c>
      <c r="AJ1119" s="60"/>
      <c r="AK1119" s="60"/>
      <c r="AL1119" s="60"/>
      <c r="AM1119" s="60" t="s">
        <v>566</v>
      </c>
      <c r="AN1119" s="60" t="s">
        <v>2800</v>
      </c>
      <c r="AO1119" s="60" t="s">
        <v>2871</v>
      </c>
      <c r="AP1119" s="49"/>
      <c r="AQ1119" s="60" t="s">
        <v>349</v>
      </c>
      <c r="AR1119" s="60" t="s">
        <v>174</v>
      </c>
      <c r="AS1119" s="60" t="s">
        <v>174</v>
      </c>
      <c r="AT1119" s="49">
        <v>20</v>
      </c>
      <c r="AU1119" s="49">
        <v>1</v>
      </c>
      <c r="AV1119" s="49">
        <v>1</v>
      </c>
      <c r="AW1119" s="60">
        <v>43727</v>
      </c>
      <c r="AX1119" s="60" t="s">
        <v>183</v>
      </c>
      <c r="AY1119" s="60">
        <v>43727.669328703705</v>
      </c>
      <c r="AZ1119" s="60">
        <v>43717</v>
      </c>
      <c r="BA1119" s="60">
        <v>43723</v>
      </c>
      <c r="BB1119" s="60" t="s">
        <v>2870</v>
      </c>
      <c r="BC1119" s="60">
        <v>43727.669328703705</v>
      </c>
      <c r="BD1119" s="60">
        <v>44403</v>
      </c>
      <c r="BE1119" s="60">
        <v>44620</v>
      </c>
      <c r="BF1119" s="49">
        <f>IF(AND(ISBLANK(tbl_RawData_Report1[[#This Row],[REQ_ID]]),tbl_RawData_Report1[[#This Row],[RH Kit?]] = "Y"),1,COUNTIFS(tbl_RawData_Report1[RH Kit?],"Y",tbl_RawData_Report1[REQ_ID],tbl_RawData_Report1[[#This Row],[REQ_ID]]))</f>
        <v>0</v>
      </c>
      <c r="BG1119" s="49">
        <f>COUNTIFS(tbl_RawData_Report1[RH Kit?],"Y",tbl_RawData_Report1[Order No.],tbl_RawData_Report1[[#This Row],[Order No.]])</f>
        <v>0</v>
      </c>
      <c r="BH1119" s="49">
        <f>SUM(tbl_RawData_Report1[[#This Row],[RH Kit Req]:[RH Kit PO]])</f>
        <v>0</v>
      </c>
      <c r="BI1119" s="49" t="str">
        <f>IFERROR(VLOOKUP(B1119,Lookup!A:B,2,FALSE),B1119)</f>
        <v>CALGLUCONATE_100MG</v>
      </c>
      <c r="BJ1119" s="49" t="b">
        <f t="shared" si="17"/>
        <v>1</v>
      </c>
      <c r="BK1119" s="49" t="str">
        <f>tbl_RawData_Report1[[#This Row],[Item ID]]&amp;tbl_RawData_Report1[[#This Row],[Order No.]]</f>
        <v>CALGLUCONATE_100MG0000039317</v>
      </c>
      <c r="BL1119"/>
      <c r="BM1119"/>
      <c r="BN1119"/>
    </row>
    <row r="1120" spans="1:66" hidden="1" x14ac:dyDescent="0.25">
      <c r="A1120" s="35" t="s">
        <v>8</v>
      </c>
      <c r="B1120" s="35" t="s">
        <v>2366</v>
      </c>
      <c r="C1120" s="35">
        <v>18</v>
      </c>
      <c r="D1120" s="35">
        <v>1</v>
      </c>
      <c r="E1120" s="35">
        <v>2</v>
      </c>
      <c r="F1120" s="35" t="s">
        <v>450</v>
      </c>
      <c r="G1120" s="35" t="s">
        <v>2799</v>
      </c>
      <c r="H1120" s="35" t="s">
        <v>2367</v>
      </c>
      <c r="I1120" s="35" t="s">
        <v>593</v>
      </c>
      <c r="J1120" s="35">
        <v>360</v>
      </c>
      <c r="K1120" s="35" t="s">
        <v>449</v>
      </c>
      <c r="L1120" s="35" t="s">
        <v>2805</v>
      </c>
      <c r="M1120" s="35" t="s">
        <v>396</v>
      </c>
      <c r="N1120" s="35" t="s">
        <v>122</v>
      </c>
      <c r="O1120" s="35" t="s">
        <v>2806</v>
      </c>
      <c r="P1120" s="35" t="s">
        <v>2807</v>
      </c>
      <c r="Q1120" s="35" t="s">
        <v>311</v>
      </c>
      <c r="R1120" s="35" t="s">
        <v>312</v>
      </c>
      <c r="S1120" s="35" t="s">
        <v>313</v>
      </c>
      <c r="T1120" s="35" t="s">
        <v>5085</v>
      </c>
      <c r="U1120" s="35" t="s">
        <v>276</v>
      </c>
      <c r="V1120" s="35">
        <v>0</v>
      </c>
      <c r="W1120" s="35">
        <v>0</v>
      </c>
      <c r="X1120" s="49">
        <v>120</v>
      </c>
      <c r="Y1120" s="60" t="s">
        <v>667</v>
      </c>
      <c r="Z1120" s="49">
        <v>1</v>
      </c>
      <c r="AA1120" s="49">
        <v>120</v>
      </c>
      <c r="AB1120" s="60" t="s">
        <v>4570</v>
      </c>
      <c r="AC1120" s="60" t="s">
        <v>5170</v>
      </c>
      <c r="AD1120" s="60" t="s">
        <v>661</v>
      </c>
      <c r="AE1120" s="60" t="s">
        <v>662</v>
      </c>
      <c r="AF1120" s="49">
        <v>2019</v>
      </c>
      <c r="AG1120" s="60" t="s">
        <v>5163</v>
      </c>
      <c r="AH1120" s="60">
        <v>44294</v>
      </c>
      <c r="AI1120" s="60">
        <v>44335</v>
      </c>
      <c r="AJ1120" s="60">
        <v>44294</v>
      </c>
      <c r="AK1120" s="60">
        <v>44294</v>
      </c>
      <c r="AL1120" s="60"/>
      <c r="AM1120" s="60" t="s">
        <v>566</v>
      </c>
      <c r="AN1120" s="60" t="s">
        <v>2800</v>
      </c>
      <c r="AO1120" s="60" t="s">
        <v>5398</v>
      </c>
      <c r="AP1120" s="49"/>
      <c r="AQ1120" s="60" t="s">
        <v>266</v>
      </c>
      <c r="AR1120" s="60" t="s">
        <v>174</v>
      </c>
      <c r="AS1120" s="60" t="s">
        <v>174</v>
      </c>
      <c r="AT1120" s="49">
        <v>11</v>
      </c>
      <c r="AU1120" s="49">
        <v>1</v>
      </c>
      <c r="AV1120" s="49">
        <v>1</v>
      </c>
      <c r="AW1120" s="60">
        <v>43727</v>
      </c>
      <c r="AX1120" s="60" t="s">
        <v>183</v>
      </c>
      <c r="AY1120" s="60">
        <v>44322.317955752318</v>
      </c>
      <c r="AZ1120" s="60">
        <v>44081</v>
      </c>
      <c r="BA1120" s="60">
        <v>44084</v>
      </c>
      <c r="BB1120" s="60" t="s">
        <v>5399</v>
      </c>
      <c r="BC1120" s="60">
        <v>43727.669328703705</v>
      </c>
      <c r="BD1120" s="60">
        <v>44286</v>
      </c>
      <c r="BE1120" s="60">
        <v>44620</v>
      </c>
      <c r="BF1120" s="49">
        <f>IF(AND(ISBLANK(tbl_RawData_Report1[[#This Row],[REQ_ID]]),tbl_RawData_Report1[[#This Row],[RH Kit?]] = "Y"),1,COUNTIFS(tbl_RawData_Report1[RH Kit?],"Y",tbl_RawData_Report1[REQ_ID],tbl_RawData_Report1[[#This Row],[REQ_ID]]))</f>
        <v>0</v>
      </c>
      <c r="BG1120" s="49">
        <f>COUNTIFS(tbl_RawData_Report1[RH Kit?],"Y",tbl_RawData_Report1[Order No.],tbl_RawData_Report1[[#This Row],[Order No.]])</f>
        <v>0</v>
      </c>
      <c r="BH1120" s="49">
        <f>SUM(tbl_RawData_Report1[[#This Row],[RH Kit Req]:[RH Kit PO]])</f>
        <v>0</v>
      </c>
      <c r="BI1120" s="49" t="str">
        <f>IFERROR(VLOOKUP(B1120,Lookup!A:B,2,FALSE),B1120)</f>
        <v>TEST_BLOOD_ANTI_B</v>
      </c>
      <c r="BJ1120" s="49" t="b">
        <f t="shared" si="17"/>
        <v>0</v>
      </c>
      <c r="BK1120" s="49" t="str">
        <f>tbl_RawData_Report1[[#This Row],[Item ID]]&amp;tbl_RawData_Report1[[#This Row],[Order No.]]</f>
        <v>TEST_BLOOD_ANTI_B0000039317</v>
      </c>
      <c r="BL1120"/>
      <c r="BM1120"/>
      <c r="BN1120"/>
    </row>
    <row r="1121" spans="1:66" hidden="1" x14ac:dyDescent="0.25">
      <c r="A1121" s="35" t="s">
        <v>8</v>
      </c>
      <c r="B1121" s="35" t="s">
        <v>2366</v>
      </c>
      <c r="C1121" s="35">
        <v>18</v>
      </c>
      <c r="D1121" s="35">
        <v>1</v>
      </c>
      <c r="E1121" s="35">
        <v>1</v>
      </c>
      <c r="F1121" s="35" t="s">
        <v>450</v>
      </c>
      <c r="G1121" s="35" t="s">
        <v>2799</v>
      </c>
      <c r="H1121" s="35" t="s">
        <v>2367</v>
      </c>
      <c r="I1121" s="35" t="s">
        <v>593</v>
      </c>
      <c r="J1121" s="35">
        <v>0</v>
      </c>
      <c r="K1121" s="35" t="s">
        <v>449</v>
      </c>
      <c r="L1121" s="35" t="s">
        <v>2805</v>
      </c>
      <c r="M1121" s="35" t="s">
        <v>396</v>
      </c>
      <c r="N1121" s="35" t="s">
        <v>122</v>
      </c>
      <c r="O1121" s="35" t="s">
        <v>2806</v>
      </c>
      <c r="P1121" s="35" t="s">
        <v>2807</v>
      </c>
      <c r="Q1121" s="35" t="s">
        <v>311</v>
      </c>
      <c r="R1121" s="35" t="s">
        <v>312</v>
      </c>
      <c r="S1121" s="35" t="s">
        <v>313</v>
      </c>
      <c r="T1121" s="35" t="s">
        <v>5085</v>
      </c>
      <c r="U1121" s="35" t="s">
        <v>276</v>
      </c>
      <c r="V1121" s="35">
        <v>0</v>
      </c>
      <c r="W1121" s="35">
        <v>0</v>
      </c>
      <c r="X1121" s="49">
        <v>0</v>
      </c>
      <c r="Y1121" s="60" t="s">
        <v>667</v>
      </c>
      <c r="Z1121" s="49">
        <v>1</v>
      </c>
      <c r="AA1121" s="49">
        <v>0</v>
      </c>
      <c r="AB1121" s="60" t="s">
        <v>4570</v>
      </c>
      <c r="AC1121" s="60" t="s">
        <v>5170</v>
      </c>
      <c r="AD1121" s="60" t="s">
        <v>661</v>
      </c>
      <c r="AE1121" s="60" t="s">
        <v>662</v>
      </c>
      <c r="AF1121" s="49">
        <v>2019</v>
      </c>
      <c r="AG1121" s="60" t="s">
        <v>5163</v>
      </c>
      <c r="AH1121" s="60">
        <v>44294</v>
      </c>
      <c r="AI1121" s="60">
        <v>44335</v>
      </c>
      <c r="AJ1121" s="60">
        <v>44294</v>
      </c>
      <c r="AK1121" s="60">
        <v>44294</v>
      </c>
      <c r="AL1121" s="60"/>
      <c r="AM1121" s="60" t="s">
        <v>566</v>
      </c>
      <c r="AN1121" s="60" t="s">
        <v>2800</v>
      </c>
      <c r="AO1121" s="60" t="s">
        <v>5400</v>
      </c>
      <c r="AP1121" s="49"/>
      <c r="AQ1121" s="60" t="s">
        <v>266</v>
      </c>
      <c r="AR1121" s="60" t="s">
        <v>174</v>
      </c>
      <c r="AS1121" s="60" t="s">
        <v>174</v>
      </c>
      <c r="AT1121" s="49">
        <v>11</v>
      </c>
      <c r="AU1121" s="49">
        <v>1</v>
      </c>
      <c r="AV1121" s="49">
        <v>1</v>
      </c>
      <c r="AW1121" s="60">
        <v>43727</v>
      </c>
      <c r="AX1121" s="60" t="s">
        <v>183</v>
      </c>
      <c r="AY1121" s="60">
        <v>44322.317955752318</v>
      </c>
      <c r="AZ1121" s="60">
        <v>44081</v>
      </c>
      <c r="BA1121" s="60">
        <v>44084</v>
      </c>
      <c r="BB1121" s="60" t="s">
        <v>5399</v>
      </c>
      <c r="BC1121" s="60">
        <v>43727.669328703705</v>
      </c>
      <c r="BD1121" s="60">
        <v>44286</v>
      </c>
      <c r="BE1121" s="60">
        <v>44620</v>
      </c>
      <c r="BF1121" s="49">
        <f>IF(AND(ISBLANK(tbl_RawData_Report1[[#This Row],[REQ_ID]]),tbl_RawData_Report1[[#This Row],[RH Kit?]] = "Y"),1,COUNTIFS(tbl_RawData_Report1[RH Kit?],"Y",tbl_RawData_Report1[REQ_ID],tbl_RawData_Report1[[#This Row],[REQ_ID]]))</f>
        <v>0</v>
      </c>
      <c r="BG1121" s="49">
        <f>COUNTIFS(tbl_RawData_Report1[RH Kit?],"Y",tbl_RawData_Report1[Order No.],tbl_RawData_Report1[[#This Row],[Order No.]])</f>
        <v>0</v>
      </c>
      <c r="BH1121" s="49">
        <f>SUM(tbl_RawData_Report1[[#This Row],[RH Kit Req]:[RH Kit PO]])</f>
        <v>0</v>
      </c>
      <c r="BI1121" s="49" t="str">
        <f>IFERROR(VLOOKUP(B1121,Lookup!A:B,2,FALSE),B1121)</f>
        <v>TEST_BLOOD_ANTI_B</v>
      </c>
      <c r="BJ1121" s="49" t="b">
        <f t="shared" si="17"/>
        <v>1</v>
      </c>
      <c r="BK1121" s="49" t="str">
        <f>tbl_RawData_Report1[[#This Row],[Item ID]]&amp;tbl_RawData_Report1[[#This Row],[Order No.]]</f>
        <v>TEST_BLOOD_ANTI_B0000039317</v>
      </c>
      <c r="BL1121"/>
      <c r="BM1121"/>
      <c r="BN1121"/>
    </row>
    <row r="1122" spans="1:66" hidden="1" x14ac:dyDescent="0.25">
      <c r="A1122" s="35" t="s">
        <v>8</v>
      </c>
      <c r="B1122" s="35" t="s">
        <v>943</v>
      </c>
      <c r="C1122" s="35">
        <v>21</v>
      </c>
      <c r="D1122" s="35">
        <v>1</v>
      </c>
      <c r="E1122" s="35">
        <v>2</v>
      </c>
      <c r="F1122" s="35" t="s">
        <v>450</v>
      </c>
      <c r="G1122" s="35" t="s">
        <v>2799</v>
      </c>
      <c r="H1122" s="35" t="s">
        <v>944</v>
      </c>
      <c r="I1122" s="35" t="s">
        <v>595</v>
      </c>
      <c r="J1122" s="35">
        <v>1100</v>
      </c>
      <c r="K1122" s="35" t="s">
        <v>449</v>
      </c>
      <c r="L1122" s="35" t="s">
        <v>2805</v>
      </c>
      <c r="M1122" s="35" t="s">
        <v>396</v>
      </c>
      <c r="N1122" s="35" t="s">
        <v>122</v>
      </c>
      <c r="O1122" s="35" t="s">
        <v>2806</v>
      </c>
      <c r="P1122" s="35" t="s">
        <v>2807</v>
      </c>
      <c r="Q1122" s="35" t="s">
        <v>311</v>
      </c>
      <c r="R1122" s="35" t="s">
        <v>312</v>
      </c>
      <c r="S1122" s="35" t="s">
        <v>313</v>
      </c>
      <c r="T1122" s="35" t="s">
        <v>5085</v>
      </c>
      <c r="U1122" s="35" t="s">
        <v>276</v>
      </c>
      <c r="V1122" s="35">
        <v>0</v>
      </c>
      <c r="W1122" s="35">
        <v>0</v>
      </c>
      <c r="X1122" s="49">
        <v>400</v>
      </c>
      <c r="Y1122" s="60" t="s">
        <v>341</v>
      </c>
      <c r="Z1122" s="49">
        <v>100</v>
      </c>
      <c r="AA1122" s="49">
        <v>40000</v>
      </c>
      <c r="AB1122" s="60" t="s">
        <v>4570</v>
      </c>
      <c r="AC1122" s="60" t="s">
        <v>5397</v>
      </c>
      <c r="AD1122" s="60" t="s">
        <v>661</v>
      </c>
      <c r="AE1122" s="60" t="s">
        <v>662</v>
      </c>
      <c r="AF1122" s="49">
        <v>2019</v>
      </c>
      <c r="AG1122" s="60" t="s">
        <v>5163</v>
      </c>
      <c r="AH1122" s="60">
        <v>44340</v>
      </c>
      <c r="AI1122" s="60">
        <v>44377</v>
      </c>
      <c r="AJ1122" s="60"/>
      <c r="AK1122" s="60"/>
      <c r="AL1122" s="60"/>
      <c r="AM1122" s="60" t="s">
        <v>566</v>
      </c>
      <c r="AN1122" s="60" t="s">
        <v>2800</v>
      </c>
      <c r="AO1122" s="60" t="s">
        <v>5401</v>
      </c>
      <c r="AP1122" s="49"/>
      <c r="AQ1122" s="60" t="s">
        <v>349</v>
      </c>
      <c r="AR1122" s="60" t="s">
        <v>174</v>
      </c>
      <c r="AS1122" s="60" t="s">
        <v>174</v>
      </c>
      <c r="AT1122" s="49">
        <v>14</v>
      </c>
      <c r="AU1122" s="49">
        <v>1</v>
      </c>
      <c r="AV1122" s="49">
        <v>1</v>
      </c>
      <c r="AW1122" s="60">
        <v>43727</v>
      </c>
      <c r="AX1122" s="60" t="s">
        <v>183</v>
      </c>
      <c r="AY1122" s="60">
        <v>43727.669328703705</v>
      </c>
      <c r="AZ1122" s="60">
        <v>44081</v>
      </c>
      <c r="BA1122" s="60">
        <v>44084</v>
      </c>
      <c r="BB1122" s="60" t="s">
        <v>5396</v>
      </c>
      <c r="BC1122" s="60">
        <v>43727.669328703705</v>
      </c>
      <c r="BD1122" s="60">
        <v>44316</v>
      </c>
      <c r="BE1122" s="60">
        <v>44620</v>
      </c>
      <c r="BF1122" s="49">
        <f>IF(AND(ISBLANK(tbl_RawData_Report1[[#This Row],[REQ_ID]]),tbl_RawData_Report1[[#This Row],[RH Kit?]] = "Y"),1,COUNTIFS(tbl_RawData_Report1[RH Kit?],"Y",tbl_RawData_Report1[REQ_ID],tbl_RawData_Report1[[#This Row],[REQ_ID]]))</f>
        <v>0</v>
      </c>
      <c r="BG1122" s="49">
        <f>COUNTIFS(tbl_RawData_Report1[RH Kit?],"Y",tbl_RawData_Report1[Order No.],tbl_RawData_Report1[[#This Row],[Order No.]])</f>
        <v>0</v>
      </c>
      <c r="BH1122" s="49">
        <f>SUM(tbl_RawData_Report1[[#This Row],[RH Kit Req]:[RH Kit PO]])</f>
        <v>0</v>
      </c>
      <c r="BI1122" s="49" t="str">
        <f>IFERROR(VLOOKUP(B1122,Lookup!A:B,2,FALSE),B1122)</f>
        <v>TEST_URINARY_PROT</v>
      </c>
      <c r="BJ1122" s="49" t="b">
        <f t="shared" si="17"/>
        <v>1</v>
      </c>
      <c r="BK1122" s="49" t="str">
        <f>tbl_RawData_Report1[[#This Row],[Item ID]]&amp;tbl_RawData_Report1[[#This Row],[Order No.]]</f>
        <v>TEST_URINARY_PROT0000039317</v>
      </c>
      <c r="BL1122"/>
      <c r="BM1122"/>
      <c r="BN1122"/>
    </row>
    <row r="1123" spans="1:66" hidden="1" x14ac:dyDescent="0.25">
      <c r="A1123" s="35" t="s">
        <v>8</v>
      </c>
      <c r="B1123" s="35" t="s">
        <v>2476</v>
      </c>
      <c r="C1123" s="35">
        <v>8</v>
      </c>
      <c r="D1123" s="35">
        <v>4</v>
      </c>
      <c r="E1123" s="35">
        <v>1</v>
      </c>
      <c r="F1123" s="35" t="s">
        <v>450</v>
      </c>
      <c r="G1123" s="35" t="s">
        <v>2799</v>
      </c>
      <c r="H1123" s="35" t="s">
        <v>958</v>
      </c>
      <c r="I1123" s="35" t="s">
        <v>595</v>
      </c>
      <c r="J1123" s="35">
        <v>0</v>
      </c>
      <c r="K1123" s="35" t="s">
        <v>449</v>
      </c>
      <c r="L1123" s="35" t="s">
        <v>2805</v>
      </c>
      <c r="M1123" s="35" t="s">
        <v>396</v>
      </c>
      <c r="N1123" s="35" t="s">
        <v>122</v>
      </c>
      <c r="O1123" s="35" t="s">
        <v>2806</v>
      </c>
      <c r="P1123" s="35" t="s">
        <v>2807</v>
      </c>
      <c r="Q1123" s="35" t="s">
        <v>311</v>
      </c>
      <c r="R1123" s="35" t="s">
        <v>312</v>
      </c>
      <c r="S1123" s="35" t="s">
        <v>313</v>
      </c>
      <c r="T1123" s="35" t="s">
        <v>5085</v>
      </c>
      <c r="U1123" s="35" t="s">
        <v>269</v>
      </c>
      <c r="V1123" s="35">
        <v>0</v>
      </c>
      <c r="W1123" s="35">
        <v>0</v>
      </c>
      <c r="X1123" s="49">
        <v>0</v>
      </c>
      <c r="Y1123" s="60" t="s">
        <v>655</v>
      </c>
      <c r="Z1123" s="49">
        <v>10</v>
      </c>
      <c r="AA1123" s="49">
        <v>0</v>
      </c>
      <c r="AB1123" s="60" t="s">
        <v>637</v>
      </c>
      <c r="AC1123" s="60" t="s">
        <v>725</v>
      </c>
      <c r="AD1123" s="60" t="s">
        <v>661</v>
      </c>
      <c r="AE1123" s="60" t="s">
        <v>662</v>
      </c>
      <c r="AF1123" s="49">
        <v>2019</v>
      </c>
      <c r="AG1123" s="60" t="s">
        <v>2798</v>
      </c>
      <c r="AH1123" s="60">
        <v>44340</v>
      </c>
      <c r="AI1123" s="60">
        <v>44377</v>
      </c>
      <c r="AJ1123" s="60"/>
      <c r="AK1123" s="60"/>
      <c r="AL1123" s="60"/>
      <c r="AM1123" s="60" t="s">
        <v>566</v>
      </c>
      <c r="AN1123" s="60" t="s">
        <v>2800</v>
      </c>
      <c r="AO1123" s="60" t="s">
        <v>3230</v>
      </c>
      <c r="AP1123" s="49"/>
      <c r="AQ1123" s="60" t="s">
        <v>349</v>
      </c>
      <c r="AR1123" s="60" t="s">
        <v>174</v>
      </c>
      <c r="AS1123" s="60" t="s">
        <v>174</v>
      </c>
      <c r="AT1123" s="49">
        <v>23</v>
      </c>
      <c r="AU1123" s="49">
        <v>1</v>
      </c>
      <c r="AV1123" s="49">
        <v>1</v>
      </c>
      <c r="AW1123" s="60">
        <v>43727</v>
      </c>
      <c r="AX1123" s="60" t="s">
        <v>183</v>
      </c>
      <c r="AY1123" s="60">
        <v>43727.669328703705</v>
      </c>
      <c r="AZ1123" s="60">
        <v>43717</v>
      </c>
      <c r="BA1123" s="60">
        <v>43723</v>
      </c>
      <c r="BB1123" s="60" t="s">
        <v>3231</v>
      </c>
      <c r="BC1123" s="60">
        <v>43727.669328703705</v>
      </c>
      <c r="BD1123" s="60">
        <v>44316</v>
      </c>
      <c r="BE1123" s="60">
        <v>44620</v>
      </c>
      <c r="BF1123" s="49">
        <f>IF(AND(ISBLANK(tbl_RawData_Report1[[#This Row],[REQ_ID]]),tbl_RawData_Report1[[#This Row],[RH Kit?]] = "Y"),1,COUNTIFS(tbl_RawData_Report1[RH Kit?],"Y",tbl_RawData_Report1[REQ_ID],tbl_RawData_Report1[[#This Row],[REQ_ID]]))</f>
        <v>0</v>
      </c>
      <c r="BG1123" s="49">
        <f>COUNTIFS(tbl_RawData_Report1[RH Kit?],"Y",tbl_RawData_Report1[Order No.],tbl_RawData_Report1[[#This Row],[Order No.]])</f>
        <v>0</v>
      </c>
      <c r="BH1123" s="49">
        <f>SUM(tbl_RawData_Report1[[#This Row],[RH Kit Req]:[RH Kit PO]])</f>
        <v>0</v>
      </c>
      <c r="BI1123" s="49" t="str">
        <f>IFERROR(VLOOKUP(B1123,Lookup!A:B,2,FALSE),B1123)</f>
        <v>MGSULPHATE10ML_10</v>
      </c>
      <c r="BJ1123" s="49" t="b">
        <f t="shared" si="17"/>
        <v>1</v>
      </c>
      <c r="BK1123" s="49" t="str">
        <f>tbl_RawData_Report1[[#This Row],[Item ID]]&amp;tbl_RawData_Report1[[#This Row],[Order No.]]</f>
        <v>MGSULPHATE10ML_100000039317</v>
      </c>
      <c r="BL1123"/>
      <c r="BM1123"/>
      <c r="BN1123"/>
    </row>
    <row r="1124" spans="1:66" hidden="1" x14ac:dyDescent="0.25">
      <c r="A1124" s="35" t="s">
        <v>8</v>
      </c>
      <c r="B1124" s="35" t="s">
        <v>4974</v>
      </c>
      <c r="C1124" s="35">
        <v>15</v>
      </c>
      <c r="D1124" s="35">
        <v>1</v>
      </c>
      <c r="E1124" s="35">
        <v>1</v>
      </c>
      <c r="F1124" s="35" t="s">
        <v>450</v>
      </c>
      <c r="G1124" s="35" t="s">
        <v>2799</v>
      </c>
      <c r="H1124" s="35" t="s">
        <v>4975</v>
      </c>
      <c r="I1124" s="35" t="s">
        <v>595</v>
      </c>
      <c r="J1124" s="35">
        <v>0</v>
      </c>
      <c r="K1124" s="35" t="s">
        <v>449</v>
      </c>
      <c r="L1124" s="35" t="s">
        <v>2805</v>
      </c>
      <c r="M1124" s="35" t="s">
        <v>396</v>
      </c>
      <c r="N1124" s="35" t="s">
        <v>122</v>
      </c>
      <c r="O1124" s="35" t="s">
        <v>2806</v>
      </c>
      <c r="P1124" s="35" t="s">
        <v>2807</v>
      </c>
      <c r="Q1124" s="35" t="s">
        <v>311</v>
      </c>
      <c r="R1124" s="35" t="s">
        <v>312</v>
      </c>
      <c r="S1124" s="35" t="s">
        <v>313</v>
      </c>
      <c r="T1124" s="35" t="s">
        <v>5085</v>
      </c>
      <c r="U1124" s="35" t="s">
        <v>276</v>
      </c>
      <c r="V1124" s="35">
        <v>0</v>
      </c>
      <c r="W1124" s="35">
        <v>0</v>
      </c>
      <c r="X1124" s="49">
        <v>0</v>
      </c>
      <c r="Y1124" s="60" t="s">
        <v>341</v>
      </c>
      <c r="Z1124" s="49">
        <v>100</v>
      </c>
      <c r="AA1124" s="49">
        <v>0</v>
      </c>
      <c r="AB1124" s="60" t="s">
        <v>4570</v>
      </c>
      <c r="AC1124" s="60" t="s">
        <v>4978</v>
      </c>
      <c r="AD1124" s="60" t="s">
        <v>661</v>
      </c>
      <c r="AE1124" s="60" t="s">
        <v>662</v>
      </c>
      <c r="AF1124" s="49">
        <v>2019</v>
      </c>
      <c r="AG1124" s="60" t="s">
        <v>5163</v>
      </c>
      <c r="AH1124" s="60">
        <v>44340</v>
      </c>
      <c r="AI1124" s="60">
        <v>44377</v>
      </c>
      <c r="AJ1124" s="60"/>
      <c r="AK1124" s="60"/>
      <c r="AL1124" s="60"/>
      <c r="AM1124" s="60" t="s">
        <v>566</v>
      </c>
      <c r="AN1124" s="60" t="s">
        <v>2800</v>
      </c>
      <c r="AO1124" s="60" t="s">
        <v>5402</v>
      </c>
      <c r="AP1124" s="49"/>
      <c r="AQ1124" s="60" t="s">
        <v>349</v>
      </c>
      <c r="AR1124" s="60" t="s">
        <v>174</v>
      </c>
      <c r="AS1124" s="60" t="s">
        <v>174</v>
      </c>
      <c r="AT1124" s="49">
        <v>8</v>
      </c>
      <c r="AU1124" s="49">
        <v>1</v>
      </c>
      <c r="AV1124" s="49">
        <v>1</v>
      </c>
      <c r="AW1124" s="60">
        <v>43727</v>
      </c>
      <c r="AX1124" s="60" t="s">
        <v>183</v>
      </c>
      <c r="AY1124" s="60">
        <v>43727.669328703705</v>
      </c>
      <c r="AZ1124" s="60">
        <v>44081</v>
      </c>
      <c r="BA1124" s="60">
        <v>44084</v>
      </c>
      <c r="BB1124" s="60" t="s">
        <v>5403</v>
      </c>
      <c r="BC1124" s="60">
        <v>43727.669328703705</v>
      </c>
      <c r="BD1124" s="60">
        <v>44316</v>
      </c>
      <c r="BE1124" s="60">
        <v>44620</v>
      </c>
      <c r="BF1124" s="49">
        <f>IF(AND(ISBLANK(tbl_RawData_Report1[[#This Row],[REQ_ID]]),tbl_RawData_Report1[[#This Row],[RH Kit?]] = "Y"),1,COUNTIFS(tbl_RawData_Report1[RH Kit?],"Y",tbl_RawData_Report1[REQ_ID],tbl_RawData_Report1[[#This Row],[REQ_ID]]))</f>
        <v>0</v>
      </c>
      <c r="BG1124" s="49">
        <f>COUNTIFS(tbl_RawData_Report1[RH Kit?],"Y",tbl_RawData_Report1[Order No.],tbl_RawData_Report1[[#This Row],[Order No.]])</f>
        <v>0</v>
      </c>
      <c r="BH1124" s="49">
        <f>SUM(tbl_RawData_Report1[[#This Row],[RH Kit Req]:[RH Kit PO]])</f>
        <v>0</v>
      </c>
      <c r="BI1124" s="49" t="str">
        <f>IFERROR(VLOOKUP(B1124,Lookup!A:B,2,FALSE),B1124)</f>
        <v>HEPA-B_TEST4</v>
      </c>
      <c r="BJ1124" s="49" t="b">
        <f t="shared" si="17"/>
        <v>1</v>
      </c>
      <c r="BK1124" s="49" t="str">
        <f>tbl_RawData_Report1[[#This Row],[Item ID]]&amp;tbl_RawData_Report1[[#This Row],[Order No.]]</f>
        <v>HEPA-B_TEST40000039317</v>
      </c>
      <c r="BL1124"/>
      <c r="BM1124"/>
      <c r="BN1124"/>
    </row>
    <row r="1125" spans="1:66" hidden="1" x14ac:dyDescent="0.25">
      <c r="A1125" s="35" t="s">
        <v>8</v>
      </c>
      <c r="B1125" s="35" t="s">
        <v>688</v>
      </c>
      <c r="C1125" s="35">
        <v>4</v>
      </c>
      <c r="D1125" s="35">
        <v>5</v>
      </c>
      <c r="E1125" s="35">
        <v>2</v>
      </c>
      <c r="F1125" s="35" t="s">
        <v>450</v>
      </c>
      <c r="G1125" s="35" t="s">
        <v>2799</v>
      </c>
      <c r="H1125" s="35" t="s">
        <v>2864</v>
      </c>
      <c r="I1125" s="35" t="s">
        <v>595</v>
      </c>
      <c r="J1125" s="35">
        <v>0</v>
      </c>
      <c r="K1125" s="35" t="s">
        <v>449</v>
      </c>
      <c r="L1125" s="35" t="s">
        <v>2805</v>
      </c>
      <c r="M1125" s="35" t="s">
        <v>396</v>
      </c>
      <c r="N1125" s="35" t="s">
        <v>122</v>
      </c>
      <c r="O1125" s="35" t="s">
        <v>2806</v>
      </c>
      <c r="P1125" s="35" t="s">
        <v>2807</v>
      </c>
      <c r="Q1125" s="35" t="s">
        <v>311</v>
      </c>
      <c r="R1125" s="35" t="s">
        <v>312</v>
      </c>
      <c r="S1125" s="35" t="s">
        <v>313</v>
      </c>
      <c r="T1125" s="35" t="s">
        <v>5085</v>
      </c>
      <c r="U1125" s="35" t="s">
        <v>269</v>
      </c>
      <c r="V1125" s="35">
        <v>0</v>
      </c>
      <c r="W1125" s="35">
        <v>0</v>
      </c>
      <c r="X1125" s="49">
        <v>0</v>
      </c>
      <c r="Y1125" s="60" t="s">
        <v>346</v>
      </c>
      <c r="Z1125" s="49">
        <v>1000</v>
      </c>
      <c r="AA1125" s="49">
        <v>0</v>
      </c>
      <c r="AB1125" s="60" t="s">
        <v>637</v>
      </c>
      <c r="AC1125" s="60" t="s">
        <v>693</v>
      </c>
      <c r="AD1125" s="60" t="s">
        <v>661</v>
      </c>
      <c r="AE1125" s="60" t="s">
        <v>662</v>
      </c>
      <c r="AF1125" s="49">
        <v>2019</v>
      </c>
      <c r="AG1125" s="60" t="s">
        <v>2798</v>
      </c>
      <c r="AH1125" s="60">
        <v>44403</v>
      </c>
      <c r="AI1125" s="60">
        <v>44439</v>
      </c>
      <c r="AJ1125" s="60"/>
      <c r="AK1125" s="60"/>
      <c r="AL1125" s="60"/>
      <c r="AM1125" s="60" t="s">
        <v>566</v>
      </c>
      <c r="AN1125" s="60" t="s">
        <v>2800</v>
      </c>
      <c r="AO1125" s="60" t="s">
        <v>3701</v>
      </c>
      <c r="AP1125" s="49"/>
      <c r="AQ1125" s="60" t="s">
        <v>349</v>
      </c>
      <c r="AR1125" s="60" t="s">
        <v>174</v>
      </c>
      <c r="AS1125" s="60" t="s">
        <v>174</v>
      </c>
      <c r="AT1125" s="49">
        <v>15</v>
      </c>
      <c r="AU1125" s="49">
        <v>1</v>
      </c>
      <c r="AV1125" s="49">
        <v>1</v>
      </c>
      <c r="AW1125" s="60">
        <v>43727</v>
      </c>
      <c r="AX1125" s="60" t="s">
        <v>183</v>
      </c>
      <c r="AY1125" s="60">
        <v>43727.669328703705</v>
      </c>
      <c r="AZ1125" s="60">
        <v>43717</v>
      </c>
      <c r="BA1125" s="60">
        <v>43723</v>
      </c>
      <c r="BB1125" s="60" t="s">
        <v>3702</v>
      </c>
      <c r="BC1125" s="60">
        <v>43727.669328703705</v>
      </c>
      <c r="BD1125" s="60">
        <v>44403</v>
      </c>
      <c r="BE1125" s="60">
        <v>44620</v>
      </c>
      <c r="BF1125" s="49">
        <f>IF(AND(ISBLANK(tbl_RawData_Report1[[#This Row],[REQ_ID]]),tbl_RawData_Report1[[#This Row],[RH Kit?]] = "Y"),1,COUNTIFS(tbl_RawData_Report1[RH Kit?],"Y",tbl_RawData_Report1[REQ_ID],tbl_RawData_Report1[[#This Row],[REQ_ID]]))</f>
        <v>0</v>
      </c>
      <c r="BG1125" s="49">
        <f>COUNTIFS(tbl_RawData_Report1[RH Kit?],"Y",tbl_RawData_Report1[Order No.],tbl_RawData_Report1[[#This Row],[Order No.]])</f>
        <v>0</v>
      </c>
      <c r="BH1125" s="49">
        <f>SUM(tbl_RawData_Report1[[#This Row],[RH Kit Req]:[RH Kit PO]])</f>
        <v>0</v>
      </c>
      <c r="BI1125" s="49" t="str">
        <f>IFERROR(VLOOKUP(B1125,Lookup!A:B,2,FALSE),B1125)</f>
        <v>FESULP_200MG</v>
      </c>
      <c r="BJ1125" s="49" t="b">
        <f t="shared" si="17"/>
        <v>1</v>
      </c>
      <c r="BK1125" s="49" t="str">
        <f>tbl_RawData_Report1[[#This Row],[Item ID]]&amp;tbl_RawData_Report1[[#This Row],[Order No.]]</f>
        <v>FESULP_200MG0000039317</v>
      </c>
      <c r="BL1125"/>
      <c r="BM1125"/>
      <c r="BN1125"/>
    </row>
    <row r="1126" spans="1:66" hidden="1" x14ac:dyDescent="0.25">
      <c r="A1126" s="35" t="s">
        <v>8</v>
      </c>
      <c r="B1126" s="35" t="s">
        <v>2356</v>
      </c>
      <c r="C1126" s="35">
        <v>16</v>
      </c>
      <c r="D1126" s="35">
        <v>1</v>
      </c>
      <c r="E1126" s="35">
        <v>1</v>
      </c>
      <c r="F1126" s="35" t="s">
        <v>450</v>
      </c>
      <c r="G1126" s="35" t="s">
        <v>2799</v>
      </c>
      <c r="H1126" s="35" t="s">
        <v>5404</v>
      </c>
      <c r="I1126" s="35" t="s">
        <v>593</v>
      </c>
      <c r="J1126" s="35">
        <v>0</v>
      </c>
      <c r="K1126" s="35" t="s">
        <v>449</v>
      </c>
      <c r="L1126" s="35" t="s">
        <v>2805</v>
      </c>
      <c r="M1126" s="35" t="s">
        <v>396</v>
      </c>
      <c r="N1126" s="35" t="s">
        <v>122</v>
      </c>
      <c r="O1126" s="35" t="s">
        <v>2806</v>
      </c>
      <c r="P1126" s="35" t="s">
        <v>2807</v>
      </c>
      <c r="Q1126" s="35" t="s">
        <v>311</v>
      </c>
      <c r="R1126" s="35" t="s">
        <v>312</v>
      </c>
      <c r="S1126" s="35" t="s">
        <v>313</v>
      </c>
      <c r="T1126" s="35" t="s">
        <v>5085</v>
      </c>
      <c r="U1126" s="35" t="s">
        <v>276</v>
      </c>
      <c r="V1126" s="35">
        <v>0</v>
      </c>
      <c r="W1126" s="35">
        <v>0</v>
      </c>
      <c r="X1126" s="49">
        <v>0</v>
      </c>
      <c r="Y1126" s="60" t="s">
        <v>667</v>
      </c>
      <c r="Z1126" s="49">
        <v>1</v>
      </c>
      <c r="AA1126" s="49">
        <v>0</v>
      </c>
      <c r="AB1126" s="60" t="s">
        <v>4570</v>
      </c>
      <c r="AC1126" s="60" t="s">
        <v>5170</v>
      </c>
      <c r="AD1126" s="60" t="s">
        <v>661</v>
      </c>
      <c r="AE1126" s="60" t="s">
        <v>662</v>
      </c>
      <c r="AF1126" s="49">
        <v>2019</v>
      </c>
      <c r="AG1126" s="60" t="s">
        <v>5163</v>
      </c>
      <c r="AH1126" s="60">
        <v>44294</v>
      </c>
      <c r="AI1126" s="60">
        <v>44335</v>
      </c>
      <c r="AJ1126" s="60">
        <v>44294</v>
      </c>
      <c r="AK1126" s="60">
        <v>44294</v>
      </c>
      <c r="AL1126" s="60"/>
      <c r="AM1126" s="60" t="s">
        <v>566</v>
      </c>
      <c r="AN1126" s="60" t="s">
        <v>2800</v>
      </c>
      <c r="AO1126" s="60" t="s">
        <v>5405</v>
      </c>
      <c r="AP1126" s="49"/>
      <c r="AQ1126" s="60" t="s">
        <v>266</v>
      </c>
      <c r="AR1126" s="60" t="s">
        <v>174</v>
      </c>
      <c r="AS1126" s="60" t="s">
        <v>174</v>
      </c>
      <c r="AT1126" s="49">
        <v>9</v>
      </c>
      <c r="AU1126" s="49">
        <v>1</v>
      </c>
      <c r="AV1126" s="49">
        <v>1</v>
      </c>
      <c r="AW1126" s="60">
        <v>43727</v>
      </c>
      <c r="AX1126" s="60" t="s">
        <v>183</v>
      </c>
      <c r="AY1126" s="60">
        <v>44322.317955752318</v>
      </c>
      <c r="AZ1126" s="60">
        <v>44081</v>
      </c>
      <c r="BA1126" s="60">
        <v>44084</v>
      </c>
      <c r="BB1126" s="60" t="s">
        <v>5406</v>
      </c>
      <c r="BC1126" s="60">
        <v>43727.669328703705</v>
      </c>
      <c r="BD1126" s="60">
        <v>44286</v>
      </c>
      <c r="BE1126" s="60">
        <v>44620</v>
      </c>
      <c r="BF1126" s="49">
        <f>IF(AND(ISBLANK(tbl_RawData_Report1[[#This Row],[REQ_ID]]),tbl_RawData_Report1[[#This Row],[RH Kit?]] = "Y"),1,COUNTIFS(tbl_RawData_Report1[RH Kit?],"Y",tbl_RawData_Report1[REQ_ID],tbl_RawData_Report1[[#This Row],[REQ_ID]]))</f>
        <v>0</v>
      </c>
      <c r="BG1126" s="49">
        <f>COUNTIFS(tbl_RawData_Report1[RH Kit?],"Y",tbl_RawData_Report1[Order No.],tbl_RawData_Report1[[#This Row],[Order No.]])</f>
        <v>0</v>
      </c>
      <c r="BH1126" s="49">
        <f>SUM(tbl_RawData_Report1[[#This Row],[RH Kit Req]:[RH Kit PO]])</f>
        <v>0</v>
      </c>
      <c r="BI1126" s="49" t="str">
        <f>IFERROR(VLOOKUP(B1126,Lookup!A:B,2,FALSE),B1126)</f>
        <v>TEST_BLOOD_ANTI_A</v>
      </c>
      <c r="BJ1126" s="49" t="b">
        <f t="shared" si="17"/>
        <v>1</v>
      </c>
      <c r="BK1126" s="49" t="str">
        <f>tbl_RawData_Report1[[#This Row],[Item ID]]&amp;tbl_RawData_Report1[[#This Row],[Order No.]]</f>
        <v>TEST_BLOOD_ANTI_A0000039317</v>
      </c>
      <c r="BL1126"/>
      <c r="BM1126"/>
      <c r="BN1126"/>
    </row>
    <row r="1127" spans="1:66" hidden="1" x14ac:dyDescent="0.25">
      <c r="A1127" s="35" t="s">
        <v>8</v>
      </c>
      <c r="B1127" s="35" t="s">
        <v>2476</v>
      </c>
      <c r="C1127" s="35">
        <v>8</v>
      </c>
      <c r="D1127" s="35">
        <v>4</v>
      </c>
      <c r="E1127" s="35">
        <v>2</v>
      </c>
      <c r="F1127" s="35" t="s">
        <v>450</v>
      </c>
      <c r="G1127" s="35" t="s">
        <v>2799</v>
      </c>
      <c r="H1127" s="35" t="s">
        <v>958</v>
      </c>
      <c r="I1127" s="35" t="s">
        <v>595</v>
      </c>
      <c r="J1127" s="35">
        <v>0</v>
      </c>
      <c r="K1127" s="35" t="s">
        <v>449</v>
      </c>
      <c r="L1127" s="35" t="s">
        <v>2805</v>
      </c>
      <c r="M1127" s="35" t="s">
        <v>396</v>
      </c>
      <c r="N1127" s="35" t="s">
        <v>122</v>
      </c>
      <c r="O1127" s="35" t="s">
        <v>2806</v>
      </c>
      <c r="P1127" s="35" t="s">
        <v>2807</v>
      </c>
      <c r="Q1127" s="35" t="s">
        <v>311</v>
      </c>
      <c r="R1127" s="35" t="s">
        <v>312</v>
      </c>
      <c r="S1127" s="35" t="s">
        <v>313</v>
      </c>
      <c r="T1127" s="35" t="s">
        <v>5085</v>
      </c>
      <c r="U1127" s="35" t="s">
        <v>269</v>
      </c>
      <c r="V1127" s="35">
        <v>0</v>
      </c>
      <c r="W1127" s="35">
        <v>0</v>
      </c>
      <c r="X1127" s="49">
        <v>0</v>
      </c>
      <c r="Y1127" s="60" t="s">
        <v>655</v>
      </c>
      <c r="Z1127" s="49">
        <v>10</v>
      </c>
      <c r="AA1127" s="49">
        <v>0</v>
      </c>
      <c r="AB1127" s="60" t="s">
        <v>637</v>
      </c>
      <c r="AC1127" s="60" t="s">
        <v>725</v>
      </c>
      <c r="AD1127" s="60" t="s">
        <v>661</v>
      </c>
      <c r="AE1127" s="60" t="s">
        <v>662</v>
      </c>
      <c r="AF1127" s="49">
        <v>2019</v>
      </c>
      <c r="AG1127" s="60" t="s">
        <v>2798</v>
      </c>
      <c r="AH1127" s="60">
        <v>44340</v>
      </c>
      <c r="AI1127" s="60">
        <v>44377</v>
      </c>
      <c r="AJ1127" s="60"/>
      <c r="AK1127" s="60"/>
      <c r="AL1127" s="60"/>
      <c r="AM1127" s="60" t="s">
        <v>566</v>
      </c>
      <c r="AN1127" s="60" t="s">
        <v>2800</v>
      </c>
      <c r="AO1127" s="60" t="s">
        <v>3232</v>
      </c>
      <c r="AP1127" s="49"/>
      <c r="AQ1127" s="60" t="s">
        <v>349</v>
      </c>
      <c r="AR1127" s="60" t="s">
        <v>174</v>
      </c>
      <c r="AS1127" s="60" t="s">
        <v>174</v>
      </c>
      <c r="AT1127" s="49">
        <v>23</v>
      </c>
      <c r="AU1127" s="49">
        <v>1</v>
      </c>
      <c r="AV1127" s="49">
        <v>1</v>
      </c>
      <c r="AW1127" s="60">
        <v>43727</v>
      </c>
      <c r="AX1127" s="60" t="s">
        <v>183</v>
      </c>
      <c r="AY1127" s="60">
        <v>43727.669328703705</v>
      </c>
      <c r="AZ1127" s="60">
        <v>43717</v>
      </c>
      <c r="BA1127" s="60">
        <v>43723</v>
      </c>
      <c r="BB1127" s="60" t="s">
        <v>3231</v>
      </c>
      <c r="BC1127" s="60">
        <v>43727.669328703705</v>
      </c>
      <c r="BD1127" s="60">
        <v>44316</v>
      </c>
      <c r="BE1127" s="60">
        <v>44620</v>
      </c>
      <c r="BF1127" s="49">
        <f>IF(AND(ISBLANK(tbl_RawData_Report1[[#This Row],[REQ_ID]]),tbl_RawData_Report1[[#This Row],[RH Kit?]] = "Y"),1,COUNTIFS(tbl_RawData_Report1[RH Kit?],"Y",tbl_RawData_Report1[REQ_ID],tbl_RawData_Report1[[#This Row],[REQ_ID]]))</f>
        <v>0</v>
      </c>
      <c r="BG1127" s="49">
        <f>COUNTIFS(tbl_RawData_Report1[RH Kit?],"Y",tbl_RawData_Report1[Order No.],tbl_RawData_Report1[[#This Row],[Order No.]])</f>
        <v>0</v>
      </c>
      <c r="BH1127" s="49">
        <f>SUM(tbl_RawData_Report1[[#This Row],[RH Kit Req]:[RH Kit PO]])</f>
        <v>0</v>
      </c>
      <c r="BI1127" s="49" t="str">
        <f>IFERROR(VLOOKUP(B1127,Lookup!A:B,2,FALSE),B1127)</f>
        <v>MGSULPHATE10ML_10</v>
      </c>
      <c r="BJ1127" s="49" t="b">
        <f t="shared" si="17"/>
        <v>1</v>
      </c>
      <c r="BK1127" s="49" t="str">
        <f>tbl_RawData_Report1[[#This Row],[Item ID]]&amp;tbl_RawData_Report1[[#This Row],[Order No.]]</f>
        <v>MGSULPHATE10ML_100000039317</v>
      </c>
      <c r="BL1127"/>
      <c r="BM1127"/>
      <c r="BN1127"/>
    </row>
    <row r="1128" spans="1:66" hidden="1" x14ac:dyDescent="0.25">
      <c r="A1128" s="35" t="s">
        <v>8</v>
      </c>
      <c r="B1128" s="35" t="s">
        <v>2632</v>
      </c>
      <c r="C1128" s="35">
        <v>9</v>
      </c>
      <c r="D1128" s="35">
        <v>3</v>
      </c>
      <c r="E1128" s="35">
        <v>1</v>
      </c>
      <c r="F1128" s="35" t="s">
        <v>450</v>
      </c>
      <c r="G1128" s="35" t="s">
        <v>2799</v>
      </c>
      <c r="H1128" s="35" t="s">
        <v>712</v>
      </c>
      <c r="I1128" s="35" t="s">
        <v>2443</v>
      </c>
      <c r="J1128" s="35">
        <v>0</v>
      </c>
      <c r="K1128" s="35" t="s">
        <v>449</v>
      </c>
      <c r="L1128" s="35" t="s">
        <v>2805</v>
      </c>
      <c r="M1128" s="35" t="s">
        <v>396</v>
      </c>
      <c r="N1128" s="35" t="s">
        <v>122</v>
      </c>
      <c r="O1128" s="35" t="s">
        <v>2806</v>
      </c>
      <c r="P1128" s="35" t="s">
        <v>2807</v>
      </c>
      <c r="Q1128" s="35" t="s">
        <v>311</v>
      </c>
      <c r="R1128" s="35" t="s">
        <v>312</v>
      </c>
      <c r="S1128" s="35" t="s">
        <v>313</v>
      </c>
      <c r="T1128" s="35" t="s">
        <v>5085</v>
      </c>
      <c r="U1128" s="35" t="s">
        <v>269</v>
      </c>
      <c r="V1128" s="35">
        <v>0</v>
      </c>
      <c r="W1128" s="35">
        <v>0</v>
      </c>
      <c r="X1128" s="49">
        <v>0</v>
      </c>
      <c r="Y1128" s="60" t="s">
        <v>860</v>
      </c>
      <c r="Z1128" s="49">
        <v>4</v>
      </c>
      <c r="AA1128" s="49">
        <v>0</v>
      </c>
      <c r="AB1128" s="60" t="s">
        <v>637</v>
      </c>
      <c r="AC1128" s="60" t="s">
        <v>715</v>
      </c>
      <c r="AD1128" s="60" t="s">
        <v>661</v>
      </c>
      <c r="AE1128" s="60" t="s">
        <v>662</v>
      </c>
      <c r="AF1128" s="49">
        <v>2019</v>
      </c>
      <c r="AG1128" s="60" t="s">
        <v>2798</v>
      </c>
      <c r="AH1128" s="60">
        <v>44018</v>
      </c>
      <c r="AI1128" s="60">
        <v>44057</v>
      </c>
      <c r="AJ1128" s="60"/>
      <c r="AK1128" s="60">
        <v>44322</v>
      </c>
      <c r="AL1128" s="60"/>
      <c r="AM1128" s="60" t="s">
        <v>566</v>
      </c>
      <c r="AN1128" s="60" t="s">
        <v>2800</v>
      </c>
      <c r="AO1128" s="60" t="s">
        <v>3733</v>
      </c>
      <c r="AP1128" s="49"/>
      <c r="AQ1128" s="60" t="s">
        <v>2442</v>
      </c>
      <c r="AR1128" s="60" t="s">
        <v>174</v>
      </c>
      <c r="AS1128" s="60" t="s">
        <v>174</v>
      </c>
      <c r="AT1128" s="49">
        <v>24</v>
      </c>
      <c r="AU1128" s="49">
        <v>1</v>
      </c>
      <c r="AV1128" s="49">
        <v>1</v>
      </c>
      <c r="AW1128" s="60">
        <v>43727</v>
      </c>
      <c r="AX1128" s="60" t="s">
        <v>183</v>
      </c>
      <c r="AY1128" s="60">
        <v>43727.669328703705</v>
      </c>
      <c r="AZ1128" s="60">
        <v>43717</v>
      </c>
      <c r="BA1128" s="60">
        <v>43723</v>
      </c>
      <c r="BB1128" s="60" t="s">
        <v>3732</v>
      </c>
      <c r="BC1128" s="60">
        <v>43727.669328703705</v>
      </c>
      <c r="BD1128" s="60">
        <v>44286</v>
      </c>
      <c r="BE1128" s="60">
        <v>44620</v>
      </c>
      <c r="BF1128" s="49">
        <f>IF(AND(ISBLANK(tbl_RawData_Report1[[#This Row],[REQ_ID]]),tbl_RawData_Report1[[#This Row],[RH Kit?]] = "Y"),1,COUNTIFS(tbl_RawData_Report1[RH Kit?],"Y",tbl_RawData_Report1[REQ_ID],tbl_RawData_Report1[[#This Row],[REQ_ID]]))</f>
        <v>0</v>
      </c>
      <c r="BG1128" s="49">
        <f>COUNTIFS(tbl_RawData_Report1[RH Kit?],"Y",tbl_RawData_Report1[Order No.],tbl_RawData_Report1[[#This Row],[Order No.]])</f>
        <v>0</v>
      </c>
      <c r="BH1128" s="49">
        <f>SUM(tbl_RawData_Report1[[#This Row],[RH Kit Req]:[RH Kit PO]])</f>
        <v>0</v>
      </c>
      <c r="BI1128" s="49" t="str">
        <f>IFERROR(VLOOKUP(B1128,Lookup!A:B,2,FALSE),B1128)</f>
        <v>MISOPROSTOL200MG_4</v>
      </c>
      <c r="BJ1128" s="49" t="b">
        <f t="shared" si="17"/>
        <v>1</v>
      </c>
      <c r="BK1128" s="49" t="str">
        <f>tbl_RawData_Report1[[#This Row],[Item ID]]&amp;tbl_RawData_Report1[[#This Row],[Order No.]]</f>
        <v>MISOPROSTOL200MG_40000039317</v>
      </c>
      <c r="BL1128"/>
      <c r="BM1128"/>
      <c r="BN1128"/>
    </row>
    <row r="1129" spans="1:66" hidden="1" x14ac:dyDescent="0.25">
      <c r="A1129" s="35" t="s">
        <v>8</v>
      </c>
      <c r="B1129" s="35" t="s">
        <v>2476</v>
      </c>
      <c r="C1129" s="35">
        <v>8</v>
      </c>
      <c r="D1129" s="35">
        <v>4</v>
      </c>
      <c r="E1129" s="35">
        <v>3</v>
      </c>
      <c r="F1129" s="35" t="s">
        <v>450</v>
      </c>
      <c r="G1129" s="35" t="s">
        <v>2799</v>
      </c>
      <c r="H1129" s="35" t="s">
        <v>958</v>
      </c>
      <c r="I1129" s="35" t="s">
        <v>595</v>
      </c>
      <c r="J1129" s="35">
        <v>896</v>
      </c>
      <c r="K1129" s="35" t="s">
        <v>449</v>
      </c>
      <c r="L1129" s="35" t="s">
        <v>2805</v>
      </c>
      <c r="M1129" s="35" t="s">
        <v>396</v>
      </c>
      <c r="N1129" s="35" t="s">
        <v>122</v>
      </c>
      <c r="O1129" s="35" t="s">
        <v>2806</v>
      </c>
      <c r="P1129" s="35" t="s">
        <v>2807</v>
      </c>
      <c r="Q1129" s="35" t="s">
        <v>311</v>
      </c>
      <c r="R1129" s="35" t="s">
        <v>312</v>
      </c>
      <c r="S1129" s="35" t="s">
        <v>313</v>
      </c>
      <c r="T1129" s="35" t="s">
        <v>5085</v>
      </c>
      <c r="U1129" s="35" t="s">
        <v>269</v>
      </c>
      <c r="V1129" s="35">
        <v>0</v>
      </c>
      <c r="W1129" s="35">
        <v>0</v>
      </c>
      <c r="X1129" s="49">
        <v>64</v>
      </c>
      <c r="Y1129" s="60" t="s">
        <v>655</v>
      </c>
      <c r="Z1129" s="49">
        <v>10</v>
      </c>
      <c r="AA1129" s="49">
        <v>640</v>
      </c>
      <c r="AB1129" s="60" t="s">
        <v>637</v>
      </c>
      <c r="AC1129" s="60" t="s">
        <v>725</v>
      </c>
      <c r="AD1129" s="60" t="s">
        <v>661</v>
      </c>
      <c r="AE1129" s="60" t="s">
        <v>662</v>
      </c>
      <c r="AF1129" s="49">
        <v>2019</v>
      </c>
      <c r="AG1129" s="60" t="s">
        <v>2798</v>
      </c>
      <c r="AH1129" s="60">
        <v>44340</v>
      </c>
      <c r="AI1129" s="60">
        <v>44377</v>
      </c>
      <c r="AJ1129" s="60"/>
      <c r="AK1129" s="60"/>
      <c r="AL1129" s="60"/>
      <c r="AM1129" s="60" t="s">
        <v>566</v>
      </c>
      <c r="AN1129" s="60" t="s">
        <v>2800</v>
      </c>
      <c r="AO1129" s="60" t="s">
        <v>5415</v>
      </c>
      <c r="AP1129" s="49"/>
      <c r="AQ1129" s="60" t="s">
        <v>349</v>
      </c>
      <c r="AR1129" s="60" t="s">
        <v>174</v>
      </c>
      <c r="AS1129" s="60" t="s">
        <v>174</v>
      </c>
      <c r="AT1129" s="49">
        <v>23</v>
      </c>
      <c r="AU1129" s="49">
        <v>1</v>
      </c>
      <c r="AV1129" s="49">
        <v>1</v>
      </c>
      <c r="AW1129" s="60">
        <v>43727</v>
      </c>
      <c r="AX1129" s="60" t="s">
        <v>183</v>
      </c>
      <c r="AY1129" s="60">
        <v>43727.669328703705</v>
      </c>
      <c r="AZ1129" s="60">
        <v>43717</v>
      </c>
      <c r="BA1129" s="60">
        <v>43723</v>
      </c>
      <c r="BB1129" s="60" t="s">
        <v>3231</v>
      </c>
      <c r="BC1129" s="60">
        <v>43727.669328703705</v>
      </c>
      <c r="BD1129" s="60">
        <v>44316</v>
      </c>
      <c r="BE1129" s="60">
        <v>44620</v>
      </c>
      <c r="BF1129" s="49">
        <f>IF(AND(ISBLANK(tbl_RawData_Report1[[#This Row],[REQ_ID]]),tbl_RawData_Report1[[#This Row],[RH Kit?]] = "Y"),1,COUNTIFS(tbl_RawData_Report1[RH Kit?],"Y",tbl_RawData_Report1[REQ_ID],tbl_RawData_Report1[[#This Row],[REQ_ID]]))</f>
        <v>0</v>
      </c>
      <c r="BG1129" s="49">
        <f>COUNTIFS(tbl_RawData_Report1[RH Kit?],"Y",tbl_RawData_Report1[Order No.],tbl_RawData_Report1[[#This Row],[Order No.]])</f>
        <v>0</v>
      </c>
      <c r="BH1129" s="49">
        <f>SUM(tbl_RawData_Report1[[#This Row],[RH Kit Req]:[RH Kit PO]])</f>
        <v>0</v>
      </c>
      <c r="BI1129" s="49" t="str">
        <f>IFERROR(VLOOKUP(B1129,Lookup!A:B,2,FALSE),B1129)</f>
        <v>MGSULPHATE10ML_10</v>
      </c>
      <c r="BJ1129" s="49" t="b">
        <f t="shared" si="17"/>
        <v>1</v>
      </c>
      <c r="BK1129" s="49" t="str">
        <f>tbl_RawData_Report1[[#This Row],[Item ID]]&amp;tbl_RawData_Report1[[#This Row],[Order No.]]</f>
        <v>MGSULPHATE10ML_100000039317</v>
      </c>
      <c r="BL1129"/>
      <c r="BM1129"/>
      <c r="BN1129"/>
    </row>
    <row r="1130" spans="1:66" hidden="1" x14ac:dyDescent="0.25">
      <c r="A1130" s="35" t="s">
        <v>8</v>
      </c>
      <c r="B1130" s="35" t="s">
        <v>4974</v>
      </c>
      <c r="C1130" s="35">
        <v>15</v>
      </c>
      <c r="D1130" s="35">
        <v>1</v>
      </c>
      <c r="E1130" s="35">
        <v>2</v>
      </c>
      <c r="F1130" s="35" t="s">
        <v>450</v>
      </c>
      <c r="G1130" s="35" t="s">
        <v>2799</v>
      </c>
      <c r="H1130" s="35" t="s">
        <v>4975</v>
      </c>
      <c r="I1130" s="35" t="s">
        <v>595</v>
      </c>
      <c r="J1130" s="35">
        <v>30000</v>
      </c>
      <c r="K1130" s="35" t="s">
        <v>449</v>
      </c>
      <c r="L1130" s="35" t="s">
        <v>2805</v>
      </c>
      <c r="M1130" s="35" t="s">
        <v>396</v>
      </c>
      <c r="N1130" s="35" t="s">
        <v>122</v>
      </c>
      <c r="O1130" s="35" t="s">
        <v>2806</v>
      </c>
      <c r="P1130" s="35" t="s">
        <v>2807</v>
      </c>
      <c r="Q1130" s="35" t="s">
        <v>311</v>
      </c>
      <c r="R1130" s="35" t="s">
        <v>312</v>
      </c>
      <c r="S1130" s="35" t="s">
        <v>313</v>
      </c>
      <c r="T1130" s="35" t="s">
        <v>5085</v>
      </c>
      <c r="U1130" s="35" t="s">
        <v>276</v>
      </c>
      <c r="V1130" s="35">
        <v>0</v>
      </c>
      <c r="W1130" s="35">
        <v>0</v>
      </c>
      <c r="X1130" s="49">
        <v>240</v>
      </c>
      <c r="Y1130" s="60" t="s">
        <v>341</v>
      </c>
      <c r="Z1130" s="49">
        <v>100</v>
      </c>
      <c r="AA1130" s="49">
        <v>24000</v>
      </c>
      <c r="AB1130" s="60" t="s">
        <v>4570</v>
      </c>
      <c r="AC1130" s="60" t="s">
        <v>4978</v>
      </c>
      <c r="AD1130" s="60" t="s">
        <v>661</v>
      </c>
      <c r="AE1130" s="60" t="s">
        <v>662</v>
      </c>
      <c r="AF1130" s="49">
        <v>2019</v>
      </c>
      <c r="AG1130" s="60" t="s">
        <v>5163</v>
      </c>
      <c r="AH1130" s="60">
        <v>44340</v>
      </c>
      <c r="AI1130" s="60">
        <v>44377</v>
      </c>
      <c r="AJ1130" s="60"/>
      <c r="AK1130" s="60"/>
      <c r="AL1130" s="60"/>
      <c r="AM1130" s="60" t="s">
        <v>566</v>
      </c>
      <c r="AN1130" s="60" t="s">
        <v>2800</v>
      </c>
      <c r="AO1130" s="60" t="s">
        <v>5416</v>
      </c>
      <c r="AP1130" s="49"/>
      <c r="AQ1130" s="60" t="s">
        <v>349</v>
      </c>
      <c r="AR1130" s="60" t="s">
        <v>174</v>
      </c>
      <c r="AS1130" s="60" t="s">
        <v>174</v>
      </c>
      <c r="AT1130" s="49">
        <v>8</v>
      </c>
      <c r="AU1130" s="49">
        <v>1</v>
      </c>
      <c r="AV1130" s="49">
        <v>1</v>
      </c>
      <c r="AW1130" s="60">
        <v>43727</v>
      </c>
      <c r="AX1130" s="60" t="s">
        <v>183</v>
      </c>
      <c r="AY1130" s="60">
        <v>43727.669328703705</v>
      </c>
      <c r="AZ1130" s="60">
        <v>44081</v>
      </c>
      <c r="BA1130" s="60">
        <v>44084</v>
      </c>
      <c r="BB1130" s="60" t="s">
        <v>5403</v>
      </c>
      <c r="BC1130" s="60">
        <v>43727.669328703705</v>
      </c>
      <c r="BD1130" s="60">
        <v>44316</v>
      </c>
      <c r="BE1130" s="60">
        <v>44620</v>
      </c>
      <c r="BF1130" s="49">
        <f>IF(AND(ISBLANK(tbl_RawData_Report1[[#This Row],[REQ_ID]]),tbl_RawData_Report1[[#This Row],[RH Kit?]] = "Y"),1,COUNTIFS(tbl_RawData_Report1[RH Kit?],"Y",tbl_RawData_Report1[REQ_ID],tbl_RawData_Report1[[#This Row],[REQ_ID]]))</f>
        <v>0</v>
      </c>
      <c r="BG1130" s="49">
        <f>COUNTIFS(tbl_RawData_Report1[RH Kit?],"Y",tbl_RawData_Report1[Order No.],tbl_RawData_Report1[[#This Row],[Order No.]])</f>
        <v>0</v>
      </c>
      <c r="BH1130" s="49">
        <f>SUM(tbl_RawData_Report1[[#This Row],[RH Kit Req]:[RH Kit PO]])</f>
        <v>0</v>
      </c>
      <c r="BI1130" s="49" t="str">
        <f>IFERROR(VLOOKUP(B1130,Lookup!A:B,2,FALSE),B1130)</f>
        <v>HEPA-B_TEST4</v>
      </c>
      <c r="BJ1130" s="49" t="b">
        <f t="shared" si="17"/>
        <v>1</v>
      </c>
      <c r="BK1130" s="49" t="str">
        <f>tbl_RawData_Report1[[#This Row],[Item ID]]&amp;tbl_RawData_Report1[[#This Row],[Order No.]]</f>
        <v>HEPA-B_TEST40000039317</v>
      </c>
      <c r="BL1130"/>
      <c r="BM1130"/>
      <c r="BN1130"/>
    </row>
    <row r="1131" spans="1:66" hidden="1" x14ac:dyDescent="0.25">
      <c r="A1131" s="35" t="s">
        <v>8</v>
      </c>
      <c r="B1131" s="35" t="s">
        <v>688</v>
      </c>
      <c r="C1131" s="35">
        <v>4</v>
      </c>
      <c r="D1131" s="35">
        <v>5</v>
      </c>
      <c r="E1131" s="35">
        <v>3</v>
      </c>
      <c r="F1131" s="35" t="s">
        <v>450</v>
      </c>
      <c r="G1131" s="35" t="s">
        <v>2799</v>
      </c>
      <c r="H1131" s="35" t="s">
        <v>2864</v>
      </c>
      <c r="I1131" s="35" t="s">
        <v>595</v>
      </c>
      <c r="J1131" s="35">
        <v>22500</v>
      </c>
      <c r="K1131" s="35" t="s">
        <v>449</v>
      </c>
      <c r="L1131" s="35" t="s">
        <v>2805</v>
      </c>
      <c r="M1131" s="35" t="s">
        <v>396</v>
      </c>
      <c r="N1131" s="35" t="s">
        <v>122</v>
      </c>
      <c r="O1131" s="35" t="s">
        <v>2806</v>
      </c>
      <c r="P1131" s="35" t="s">
        <v>2807</v>
      </c>
      <c r="Q1131" s="35" t="s">
        <v>311</v>
      </c>
      <c r="R1131" s="35" t="s">
        <v>312</v>
      </c>
      <c r="S1131" s="35" t="s">
        <v>313</v>
      </c>
      <c r="T1131" s="35" t="s">
        <v>5085</v>
      </c>
      <c r="U1131" s="35" t="s">
        <v>269</v>
      </c>
      <c r="V1131" s="35">
        <v>0</v>
      </c>
      <c r="W1131" s="35">
        <v>0</v>
      </c>
      <c r="X1131" s="49">
        <v>2000</v>
      </c>
      <c r="Y1131" s="60" t="s">
        <v>346</v>
      </c>
      <c r="Z1131" s="49">
        <v>1000</v>
      </c>
      <c r="AA1131" s="49">
        <v>2000000</v>
      </c>
      <c r="AB1131" s="60" t="s">
        <v>637</v>
      </c>
      <c r="AC1131" s="60" t="s">
        <v>693</v>
      </c>
      <c r="AD1131" s="60" t="s">
        <v>661</v>
      </c>
      <c r="AE1131" s="60" t="s">
        <v>662</v>
      </c>
      <c r="AF1131" s="49">
        <v>2019</v>
      </c>
      <c r="AG1131" s="60" t="s">
        <v>2798</v>
      </c>
      <c r="AH1131" s="60">
        <v>44403</v>
      </c>
      <c r="AI1131" s="60">
        <v>44439</v>
      </c>
      <c r="AJ1131" s="60"/>
      <c r="AK1131" s="60"/>
      <c r="AL1131" s="60"/>
      <c r="AM1131" s="60" t="s">
        <v>566</v>
      </c>
      <c r="AN1131" s="60" t="s">
        <v>2800</v>
      </c>
      <c r="AO1131" s="60" t="s">
        <v>5417</v>
      </c>
      <c r="AP1131" s="49"/>
      <c r="AQ1131" s="60" t="s">
        <v>349</v>
      </c>
      <c r="AR1131" s="60" t="s">
        <v>174</v>
      </c>
      <c r="AS1131" s="60" t="s">
        <v>174</v>
      </c>
      <c r="AT1131" s="49">
        <v>15</v>
      </c>
      <c r="AU1131" s="49">
        <v>1</v>
      </c>
      <c r="AV1131" s="49">
        <v>1</v>
      </c>
      <c r="AW1131" s="60">
        <v>43727</v>
      </c>
      <c r="AX1131" s="60" t="s">
        <v>183</v>
      </c>
      <c r="AY1131" s="60">
        <v>43727.669328703705</v>
      </c>
      <c r="AZ1131" s="60">
        <v>43717</v>
      </c>
      <c r="BA1131" s="60">
        <v>43723</v>
      </c>
      <c r="BB1131" s="60" t="s">
        <v>3702</v>
      </c>
      <c r="BC1131" s="60">
        <v>43727.669328703705</v>
      </c>
      <c r="BD1131" s="60">
        <v>44403</v>
      </c>
      <c r="BE1131" s="60">
        <v>44620</v>
      </c>
      <c r="BF1131" s="49">
        <f>IF(AND(ISBLANK(tbl_RawData_Report1[[#This Row],[REQ_ID]]),tbl_RawData_Report1[[#This Row],[RH Kit?]] = "Y"),1,COUNTIFS(tbl_RawData_Report1[RH Kit?],"Y",tbl_RawData_Report1[REQ_ID],tbl_RawData_Report1[[#This Row],[REQ_ID]]))</f>
        <v>0</v>
      </c>
      <c r="BG1131" s="49">
        <f>COUNTIFS(tbl_RawData_Report1[RH Kit?],"Y",tbl_RawData_Report1[Order No.],tbl_RawData_Report1[[#This Row],[Order No.]])</f>
        <v>0</v>
      </c>
      <c r="BH1131" s="49">
        <f>SUM(tbl_RawData_Report1[[#This Row],[RH Kit Req]:[RH Kit PO]])</f>
        <v>0</v>
      </c>
      <c r="BI1131" s="49" t="str">
        <f>IFERROR(VLOOKUP(B1131,Lookup!A:B,2,FALSE),B1131)</f>
        <v>FESULP_200MG</v>
      </c>
      <c r="BJ1131" s="49" t="b">
        <f t="shared" si="17"/>
        <v>1</v>
      </c>
      <c r="BK1131" s="49" t="str">
        <f>tbl_RawData_Report1[[#This Row],[Item ID]]&amp;tbl_RawData_Report1[[#This Row],[Order No.]]</f>
        <v>FESULP_200MG0000039317</v>
      </c>
      <c r="BL1131"/>
      <c r="BM1131"/>
      <c r="BN1131"/>
    </row>
    <row r="1132" spans="1:66" hidden="1" x14ac:dyDescent="0.25">
      <c r="A1132" s="35" t="s">
        <v>8</v>
      </c>
      <c r="B1132" s="35" t="s">
        <v>2632</v>
      </c>
      <c r="C1132" s="35">
        <v>9</v>
      </c>
      <c r="D1132" s="35">
        <v>3</v>
      </c>
      <c r="E1132" s="35">
        <v>2</v>
      </c>
      <c r="F1132" s="35" t="s">
        <v>450</v>
      </c>
      <c r="G1132" s="35" t="s">
        <v>2799</v>
      </c>
      <c r="H1132" s="35" t="s">
        <v>712</v>
      </c>
      <c r="I1132" s="35" t="s">
        <v>2443</v>
      </c>
      <c r="J1132" s="35">
        <v>0</v>
      </c>
      <c r="K1132" s="35" t="s">
        <v>449</v>
      </c>
      <c r="L1132" s="35" t="s">
        <v>2805</v>
      </c>
      <c r="M1132" s="35" t="s">
        <v>396</v>
      </c>
      <c r="N1132" s="35" t="s">
        <v>122</v>
      </c>
      <c r="O1132" s="35" t="s">
        <v>2806</v>
      </c>
      <c r="P1132" s="35" t="s">
        <v>2807</v>
      </c>
      <c r="Q1132" s="35" t="s">
        <v>311</v>
      </c>
      <c r="R1132" s="35" t="s">
        <v>312</v>
      </c>
      <c r="S1132" s="35" t="s">
        <v>313</v>
      </c>
      <c r="T1132" s="35" t="s">
        <v>5085</v>
      </c>
      <c r="U1132" s="35" t="s">
        <v>269</v>
      </c>
      <c r="V1132" s="35">
        <v>0</v>
      </c>
      <c r="W1132" s="35">
        <v>0</v>
      </c>
      <c r="X1132" s="49">
        <v>0</v>
      </c>
      <c r="Y1132" s="60" t="s">
        <v>860</v>
      </c>
      <c r="Z1132" s="49">
        <v>4</v>
      </c>
      <c r="AA1132" s="49">
        <v>0</v>
      </c>
      <c r="AB1132" s="60" t="s">
        <v>637</v>
      </c>
      <c r="AC1132" s="60" t="s">
        <v>715</v>
      </c>
      <c r="AD1132" s="60" t="s">
        <v>661</v>
      </c>
      <c r="AE1132" s="60" t="s">
        <v>662</v>
      </c>
      <c r="AF1132" s="49">
        <v>2019</v>
      </c>
      <c r="AG1132" s="60" t="s">
        <v>2798</v>
      </c>
      <c r="AH1132" s="60">
        <v>44018</v>
      </c>
      <c r="AI1132" s="60">
        <v>44057</v>
      </c>
      <c r="AJ1132" s="60"/>
      <c r="AK1132" s="60">
        <v>44322</v>
      </c>
      <c r="AL1132" s="60"/>
      <c r="AM1132" s="60" t="s">
        <v>566</v>
      </c>
      <c r="AN1132" s="60" t="s">
        <v>2800</v>
      </c>
      <c r="AO1132" s="60" t="s">
        <v>3731</v>
      </c>
      <c r="AP1132" s="49"/>
      <c r="AQ1132" s="60" t="s">
        <v>2442</v>
      </c>
      <c r="AR1132" s="60" t="s">
        <v>174</v>
      </c>
      <c r="AS1132" s="60" t="s">
        <v>174</v>
      </c>
      <c r="AT1132" s="49">
        <v>24</v>
      </c>
      <c r="AU1132" s="49">
        <v>1</v>
      </c>
      <c r="AV1132" s="49">
        <v>1</v>
      </c>
      <c r="AW1132" s="60">
        <v>43727</v>
      </c>
      <c r="AX1132" s="60" t="s">
        <v>183</v>
      </c>
      <c r="AY1132" s="60">
        <v>43727.669328703705</v>
      </c>
      <c r="AZ1132" s="60">
        <v>43717</v>
      </c>
      <c r="BA1132" s="60">
        <v>43723</v>
      </c>
      <c r="BB1132" s="60" t="s">
        <v>3732</v>
      </c>
      <c r="BC1132" s="60">
        <v>43727.669328703705</v>
      </c>
      <c r="BD1132" s="60">
        <v>44286</v>
      </c>
      <c r="BE1132" s="60">
        <v>44620</v>
      </c>
      <c r="BF1132" s="49">
        <f>IF(AND(ISBLANK(tbl_RawData_Report1[[#This Row],[REQ_ID]]),tbl_RawData_Report1[[#This Row],[RH Kit?]] = "Y"),1,COUNTIFS(tbl_RawData_Report1[RH Kit?],"Y",tbl_RawData_Report1[REQ_ID],tbl_RawData_Report1[[#This Row],[REQ_ID]]))</f>
        <v>0</v>
      </c>
      <c r="BG1132" s="49">
        <f>COUNTIFS(tbl_RawData_Report1[RH Kit?],"Y",tbl_RawData_Report1[Order No.],tbl_RawData_Report1[[#This Row],[Order No.]])</f>
        <v>0</v>
      </c>
      <c r="BH1132" s="49">
        <f>SUM(tbl_RawData_Report1[[#This Row],[RH Kit Req]:[RH Kit PO]])</f>
        <v>0</v>
      </c>
      <c r="BI1132" s="49" t="str">
        <f>IFERROR(VLOOKUP(B1132,Lookup!A:B,2,FALSE),B1132)</f>
        <v>MISOPROSTOL200MG_4</v>
      </c>
      <c r="BJ1132" s="49" t="b">
        <f t="shared" si="17"/>
        <v>1</v>
      </c>
      <c r="BK1132" s="49" t="str">
        <f>tbl_RawData_Report1[[#This Row],[Item ID]]&amp;tbl_RawData_Report1[[#This Row],[Order No.]]</f>
        <v>MISOPROSTOL200MG_40000039317</v>
      </c>
      <c r="BL1132"/>
      <c r="BM1132"/>
      <c r="BN1132"/>
    </row>
    <row r="1133" spans="1:66" hidden="1" x14ac:dyDescent="0.25">
      <c r="A1133" s="35" t="s">
        <v>8</v>
      </c>
      <c r="B1133" s="35" t="s">
        <v>688</v>
      </c>
      <c r="C1133" s="35">
        <v>4</v>
      </c>
      <c r="D1133" s="35">
        <v>2</v>
      </c>
      <c r="E1133" s="35">
        <v>1</v>
      </c>
      <c r="F1133" s="35" t="s">
        <v>450</v>
      </c>
      <c r="G1133" s="35" t="s">
        <v>2799</v>
      </c>
      <c r="H1133" s="35" t="s">
        <v>2864</v>
      </c>
      <c r="I1133" s="35" t="s">
        <v>593</v>
      </c>
      <c r="J1133" s="35">
        <v>0</v>
      </c>
      <c r="K1133" s="35" t="s">
        <v>449</v>
      </c>
      <c r="L1133" s="35" t="s">
        <v>2805</v>
      </c>
      <c r="M1133" s="35" t="s">
        <v>396</v>
      </c>
      <c r="N1133" s="35" t="s">
        <v>122</v>
      </c>
      <c r="O1133" s="35" t="s">
        <v>2806</v>
      </c>
      <c r="P1133" s="35" t="s">
        <v>2807</v>
      </c>
      <c r="Q1133" s="35" t="s">
        <v>311</v>
      </c>
      <c r="R1133" s="35" t="s">
        <v>312</v>
      </c>
      <c r="S1133" s="35" t="s">
        <v>313</v>
      </c>
      <c r="T1133" s="35" t="s">
        <v>5085</v>
      </c>
      <c r="U1133" s="35" t="s">
        <v>269</v>
      </c>
      <c r="V1133" s="35">
        <v>0</v>
      </c>
      <c r="W1133" s="35">
        <v>0</v>
      </c>
      <c r="X1133" s="49">
        <v>0</v>
      </c>
      <c r="Y1133" s="60" t="s">
        <v>346</v>
      </c>
      <c r="Z1133" s="49">
        <v>1000</v>
      </c>
      <c r="AA1133" s="49">
        <v>0</v>
      </c>
      <c r="AB1133" s="60" t="s">
        <v>637</v>
      </c>
      <c r="AC1133" s="60" t="s">
        <v>693</v>
      </c>
      <c r="AD1133" s="60" t="s">
        <v>661</v>
      </c>
      <c r="AE1133" s="60" t="s">
        <v>662</v>
      </c>
      <c r="AF1133" s="49">
        <v>2019</v>
      </c>
      <c r="AG1133" s="60" t="s">
        <v>2798</v>
      </c>
      <c r="AH1133" s="60">
        <v>43916</v>
      </c>
      <c r="AI1133" s="60">
        <v>43954</v>
      </c>
      <c r="AJ1133" s="60">
        <v>43916</v>
      </c>
      <c r="AK1133" s="60">
        <v>43904</v>
      </c>
      <c r="AL1133" s="60">
        <v>43954</v>
      </c>
      <c r="AM1133" s="60" t="s">
        <v>566</v>
      </c>
      <c r="AN1133" s="60" t="s">
        <v>2800</v>
      </c>
      <c r="AO1133" s="60" t="s">
        <v>3209</v>
      </c>
      <c r="AP1133" s="49"/>
      <c r="AQ1133" s="60" t="s">
        <v>266</v>
      </c>
      <c r="AR1133" s="60" t="s">
        <v>174</v>
      </c>
      <c r="AS1133" s="60" t="s">
        <v>174</v>
      </c>
      <c r="AT1133" s="49">
        <v>15</v>
      </c>
      <c r="AU1133" s="49">
        <v>1</v>
      </c>
      <c r="AV1133" s="49">
        <v>1</v>
      </c>
      <c r="AW1133" s="60">
        <v>43727</v>
      </c>
      <c r="AX1133" s="60" t="s">
        <v>183</v>
      </c>
      <c r="AY1133" s="60">
        <v>44322.317955752318</v>
      </c>
      <c r="AZ1133" s="60">
        <v>43717</v>
      </c>
      <c r="BA1133" s="60">
        <v>43723</v>
      </c>
      <c r="BB1133" s="60" t="s">
        <v>3208</v>
      </c>
      <c r="BC1133" s="60">
        <v>43727.669328703705</v>
      </c>
      <c r="BD1133" s="60">
        <v>43927</v>
      </c>
      <c r="BE1133" s="60">
        <v>44620</v>
      </c>
      <c r="BF1133" s="49">
        <f>IF(AND(ISBLANK(tbl_RawData_Report1[[#This Row],[REQ_ID]]),tbl_RawData_Report1[[#This Row],[RH Kit?]] = "Y"),1,COUNTIFS(tbl_RawData_Report1[RH Kit?],"Y",tbl_RawData_Report1[REQ_ID],tbl_RawData_Report1[[#This Row],[REQ_ID]]))</f>
        <v>0</v>
      </c>
      <c r="BG1133" s="49">
        <f>COUNTIFS(tbl_RawData_Report1[RH Kit?],"Y",tbl_RawData_Report1[Order No.],tbl_RawData_Report1[[#This Row],[Order No.]])</f>
        <v>0</v>
      </c>
      <c r="BH1133" s="49">
        <f>SUM(tbl_RawData_Report1[[#This Row],[RH Kit Req]:[RH Kit PO]])</f>
        <v>0</v>
      </c>
      <c r="BI1133" s="49" t="str">
        <f>IFERROR(VLOOKUP(B1133,Lookup!A:B,2,FALSE),B1133)</f>
        <v>FESULP_200MG</v>
      </c>
      <c r="BJ1133" s="49" t="b">
        <f t="shared" si="17"/>
        <v>0</v>
      </c>
      <c r="BK1133" s="49" t="str">
        <f>tbl_RawData_Report1[[#This Row],[Item ID]]&amp;tbl_RawData_Report1[[#This Row],[Order No.]]</f>
        <v>FESULP_200MG0000039317</v>
      </c>
      <c r="BL1133"/>
      <c r="BM1133"/>
      <c r="BN1133"/>
    </row>
    <row r="1134" spans="1:66" hidden="1" x14ac:dyDescent="0.25">
      <c r="A1134" s="35" t="s">
        <v>8</v>
      </c>
      <c r="B1134" s="35" t="s">
        <v>688</v>
      </c>
      <c r="C1134" s="35">
        <v>4</v>
      </c>
      <c r="D1134" s="35">
        <v>1</v>
      </c>
      <c r="E1134" s="35">
        <v>1</v>
      </c>
      <c r="F1134" s="35" t="s">
        <v>450</v>
      </c>
      <c r="G1134" s="35" t="s">
        <v>2799</v>
      </c>
      <c r="H1134" s="35" t="s">
        <v>2864</v>
      </c>
      <c r="I1134" s="35" t="s">
        <v>593</v>
      </c>
      <c r="J1134" s="35">
        <v>0</v>
      </c>
      <c r="K1134" s="35" t="s">
        <v>449</v>
      </c>
      <c r="L1134" s="35" t="s">
        <v>2805</v>
      </c>
      <c r="M1134" s="35" t="s">
        <v>396</v>
      </c>
      <c r="N1134" s="35" t="s">
        <v>122</v>
      </c>
      <c r="O1134" s="35" t="s">
        <v>2806</v>
      </c>
      <c r="P1134" s="35" t="s">
        <v>2807</v>
      </c>
      <c r="Q1134" s="35" t="s">
        <v>311</v>
      </c>
      <c r="R1134" s="35" t="s">
        <v>312</v>
      </c>
      <c r="S1134" s="35" t="s">
        <v>313</v>
      </c>
      <c r="T1134" s="35" t="s">
        <v>5085</v>
      </c>
      <c r="U1134" s="35" t="s">
        <v>269</v>
      </c>
      <c r="V1134" s="35">
        <v>0</v>
      </c>
      <c r="W1134" s="35">
        <v>0</v>
      </c>
      <c r="X1134" s="49">
        <v>0</v>
      </c>
      <c r="Y1134" s="60" t="s">
        <v>346</v>
      </c>
      <c r="Z1134" s="49">
        <v>1000</v>
      </c>
      <c r="AA1134" s="49">
        <v>0</v>
      </c>
      <c r="AB1134" s="60" t="s">
        <v>637</v>
      </c>
      <c r="AC1134" s="60" t="s">
        <v>693</v>
      </c>
      <c r="AD1134" s="60" t="s">
        <v>661</v>
      </c>
      <c r="AE1134" s="60" t="s">
        <v>662</v>
      </c>
      <c r="AF1134" s="49">
        <v>2019</v>
      </c>
      <c r="AG1134" s="60" t="s">
        <v>2798</v>
      </c>
      <c r="AH1134" s="60">
        <v>44310</v>
      </c>
      <c r="AI1134" s="60">
        <v>44335</v>
      </c>
      <c r="AJ1134" s="60">
        <v>43899</v>
      </c>
      <c r="AK1134" s="60">
        <v>43904</v>
      </c>
      <c r="AL1134" s="60">
        <v>43947</v>
      </c>
      <c r="AM1134" s="60" t="s">
        <v>566</v>
      </c>
      <c r="AN1134" s="60" t="s">
        <v>2800</v>
      </c>
      <c r="AO1134" s="60" t="s">
        <v>2980</v>
      </c>
      <c r="AP1134" s="49"/>
      <c r="AQ1134" s="60" t="s">
        <v>266</v>
      </c>
      <c r="AR1134" s="60" t="s">
        <v>174</v>
      </c>
      <c r="AS1134" s="60" t="s">
        <v>174</v>
      </c>
      <c r="AT1134" s="49">
        <v>15</v>
      </c>
      <c r="AU1134" s="49">
        <v>1</v>
      </c>
      <c r="AV1134" s="49">
        <v>1</v>
      </c>
      <c r="AW1134" s="60">
        <v>43727</v>
      </c>
      <c r="AX1134" s="60" t="s">
        <v>183</v>
      </c>
      <c r="AY1134" s="60">
        <v>44322.317955752318</v>
      </c>
      <c r="AZ1134" s="60">
        <v>43717</v>
      </c>
      <c r="BA1134" s="60">
        <v>43723</v>
      </c>
      <c r="BB1134" s="60" t="s">
        <v>2981</v>
      </c>
      <c r="BC1134" s="60">
        <v>43727.669328703705</v>
      </c>
      <c r="BD1134" s="60">
        <v>43857</v>
      </c>
      <c r="BE1134" s="60">
        <v>44620</v>
      </c>
      <c r="BF1134" s="49">
        <f>IF(AND(ISBLANK(tbl_RawData_Report1[[#This Row],[REQ_ID]]),tbl_RawData_Report1[[#This Row],[RH Kit?]] = "Y"),1,COUNTIFS(tbl_RawData_Report1[RH Kit?],"Y",tbl_RawData_Report1[REQ_ID],tbl_RawData_Report1[[#This Row],[REQ_ID]]))</f>
        <v>0</v>
      </c>
      <c r="BG1134" s="49">
        <f>COUNTIFS(tbl_RawData_Report1[RH Kit?],"Y",tbl_RawData_Report1[Order No.],tbl_RawData_Report1[[#This Row],[Order No.]])</f>
        <v>0</v>
      </c>
      <c r="BH1134" s="49">
        <f>SUM(tbl_RawData_Report1[[#This Row],[RH Kit Req]:[RH Kit PO]])</f>
        <v>0</v>
      </c>
      <c r="BI1134" s="49" t="str">
        <f>IFERROR(VLOOKUP(B1134,Lookup!A:B,2,FALSE),B1134)</f>
        <v>FESULP_200MG</v>
      </c>
      <c r="BJ1134" s="49" t="b">
        <f t="shared" si="17"/>
        <v>1</v>
      </c>
      <c r="BK1134" s="49" t="str">
        <f>tbl_RawData_Report1[[#This Row],[Item ID]]&amp;tbl_RawData_Report1[[#This Row],[Order No.]]</f>
        <v>FESULP_200MG0000039317</v>
      </c>
      <c r="BL1134"/>
      <c r="BM1134"/>
      <c r="BN1134"/>
    </row>
    <row r="1135" spans="1:66" hidden="1" x14ac:dyDescent="0.25">
      <c r="A1135" s="35" t="s">
        <v>8</v>
      </c>
      <c r="B1135" s="35" t="s">
        <v>2876</v>
      </c>
      <c r="C1135" s="35">
        <v>1</v>
      </c>
      <c r="D1135" s="35">
        <v>2</v>
      </c>
      <c r="E1135" s="35">
        <v>2</v>
      </c>
      <c r="F1135" s="35" t="s">
        <v>450</v>
      </c>
      <c r="G1135" s="35" t="s">
        <v>2799</v>
      </c>
      <c r="H1135" s="35" t="s">
        <v>949</v>
      </c>
      <c r="I1135" s="35" t="s">
        <v>593</v>
      </c>
      <c r="J1135" s="35">
        <v>5425</v>
      </c>
      <c r="K1135" s="35" t="s">
        <v>449</v>
      </c>
      <c r="L1135" s="35" t="s">
        <v>2805</v>
      </c>
      <c r="M1135" s="35" t="s">
        <v>396</v>
      </c>
      <c r="N1135" s="35" t="s">
        <v>122</v>
      </c>
      <c r="O1135" s="35" t="s">
        <v>2806</v>
      </c>
      <c r="P1135" s="35" t="s">
        <v>2807</v>
      </c>
      <c r="Q1135" s="35" t="s">
        <v>311</v>
      </c>
      <c r="R1135" s="35" t="s">
        <v>312</v>
      </c>
      <c r="S1135" s="35" t="s">
        <v>313</v>
      </c>
      <c r="T1135" s="35" t="s">
        <v>5085</v>
      </c>
      <c r="U1135" s="35" t="s">
        <v>269</v>
      </c>
      <c r="V1135" s="35">
        <v>0</v>
      </c>
      <c r="W1135" s="35">
        <v>0</v>
      </c>
      <c r="X1135" s="49">
        <v>3500</v>
      </c>
      <c r="Y1135" s="60" t="s">
        <v>655</v>
      </c>
      <c r="Z1135" s="49">
        <v>10</v>
      </c>
      <c r="AA1135" s="49">
        <v>35000</v>
      </c>
      <c r="AB1135" s="60" t="s">
        <v>637</v>
      </c>
      <c r="AC1135" s="60" t="s">
        <v>660</v>
      </c>
      <c r="AD1135" s="60" t="s">
        <v>661</v>
      </c>
      <c r="AE1135" s="60" t="s">
        <v>662</v>
      </c>
      <c r="AF1135" s="49">
        <v>2019</v>
      </c>
      <c r="AG1135" s="60" t="s">
        <v>2798</v>
      </c>
      <c r="AH1135" s="60">
        <v>43916</v>
      </c>
      <c r="AI1135" s="60">
        <v>43954</v>
      </c>
      <c r="AJ1135" s="60">
        <v>43916</v>
      </c>
      <c r="AK1135" s="60">
        <v>43916</v>
      </c>
      <c r="AL1135" s="60">
        <v>43954</v>
      </c>
      <c r="AM1135" s="60" t="s">
        <v>566</v>
      </c>
      <c r="AN1135" s="60" t="s">
        <v>2800</v>
      </c>
      <c r="AO1135" s="60" t="s">
        <v>2877</v>
      </c>
      <c r="AP1135" s="49"/>
      <c r="AQ1135" s="60" t="s">
        <v>266</v>
      </c>
      <c r="AR1135" s="60" t="s">
        <v>174</v>
      </c>
      <c r="AS1135" s="60" t="s">
        <v>174</v>
      </c>
      <c r="AT1135" s="49">
        <v>11</v>
      </c>
      <c r="AU1135" s="49">
        <v>1</v>
      </c>
      <c r="AV1135" s="49">
        <v>1</v>
      </c>
      <c r="AW1135" s="60">
        <v>43727</v>
      </c>
      <c r="AX1135" s="60" t="s">
        <v>183</v>
      </c>
      <c r="AY1135" s="60">
        <v>44322.317955752318</v>
      </c>
      <c r="AZ1135" s="60">
        <v>43717</v>
      </c>
      <c r="BA1135" s="60">
        <v>43723</v>
      </c>
      <c r="BB1135" s="60" t="s">
        <v>2878</v>
      </c>
      <c r="BC1135" s="60">
        <v>43727.669328703705</v>
      </c>
      <c r="BD1135" s="60">
        <v>43927</v>
      </c>
      <c r="BE1135" s="60">
        <v>44620</v>
      </c>
      <c r="BF1135" s="49">
        <f>IF(AND(ISBLANK(tbl_RawData_Report1[[#This Row],[REQ_ID]]),tbl_RawData_Report1[[#This Row],[RH Kit?]] = "Y"),1,COUNTIFS(tbl_RawData_Report1[RH Kit?],"Y",tbl_RawData_Report1[REQ_ID],tbl_RawData_Report1[[#This Row],[REQ_ID]]))</f>
        <v>0</v>
      </c>
      <c r="BG1135" s="49">
        <f>COUNTIFS(tbl_RawData_Report1[RH Kit?],"Y",tbl_RawData_Report1[Order No.],tbl_RawData_Report1[[#This Row],[Order No.]])</f>
        <v>0</v>
      </c>
      <c r="BH1135" s="49">
        <f>SUM(tbl_RawData_Report1[[#This Row],[RH Kit Req]:[RH Kit PO]])</f>
        <v>0</v>
      </c>
      <c r="BI1135" s="49" t="str">
        <f>IFERROR(VLOOKUP(B1135,Lookup!A:B,2,FALSE),B1135)</f>
        <v>CEFIXIME200MG_P10</v>
      </c>
      <c r="BJ1135" s="49" t="b">
        <f t="shared" si="17"/>
        <v>1</v>
      </c>
      <c r="BK1135" s="49" t="str">
        <f>tbl_RawData_Report1[[#This Row],[Item ID]]&amp;tbl_RawData_Report1[[#This Row],[Order No.]]</f>
        <v>CEFIXIME200MG_P100000039317</v>
      </c>
      <c r="BL1135"/>
      <c r="BM1135"/>
      <c r="BN1135"/>
    </row>
    <row r="1136" spans="1:66" hidden="1" x14ac:dyDescent="0.25">
      <c r="A1136" s="35" t="s">
        <v>8</v>
      </c>
      <c r="B1136" s="35" t="s">
        <v>876</v>
      </c>
      <c r="C1136" s="35">
        <v>10</v>
      </c>
      <c r="D1136" s="35">
        <v>2</v>
      </c>
      <c r="E1136" s="35">
        <v>2</v>
      </c>
      <c r="F1136" s="35" t="s">
        <v>450</v>
      </c>
      <c r="G1136" s="35" t="s">
        <v>2799</v>
      </c>
      <c r="H1136" s="35" t="s">
        <v>3030</v>
      </c>
      <c r="I1136" s="35" t="s">
        <v>593</v>
      </c>
      <c r="J1136" s="35">
        <v>0</v>
      </c>
      <c r="K1136" s="35" t="s">
        <v>449</v>
      </c>
      <c r="L1136" s="35" t="s">
        <v>2805</v>
      </c>
      <c r="M1136" s="35" t="s">
        <v>396</v>
      </c>
      <c r="N1136" s="35" t="s">
        <v>122</v>
      </c>
      <c r="O1136" s="35" t="s">
        <v>2806</v>
      </c>
      <c r="P1136" s="35" t="s">
        <v>2807</v>
      </c>
      <c r="Q1136" s="35" t="s">
        <v>311</v>
      </c>
      <c r="R1136" s="35" t="s">
        <v>312</v>
      </c>
      <c r="S1136" s="35" t="s">
        <v>313</v>
      </c>
      <c r="T1136" s="35" t="s">
        <v>5085</v>
      </c>
      <c r="U1136" s="35" t="s">
        <v>272</v>
      </c>
      <c r="V1136" s="35">
        <v>0</v>
      </c>
      <c r="W1136" s="35">
        <v>0</v>
      </c>
      <c r="X1136" s="49">
        <v>0</v>
      </c>
      <c r="Y1136" s="60" t="s">
        <v>655</v>
      </c>
      <c r="Z1136" s="49">
        <v>10</v>
      </c>
      <c r="AA1136" s="49">
        <v>0</v>
      </c>
      <c r="AB1136" s="60" t="s">
        <v>637</v>
      </c>
      <c r="AC1136" s="60" t="s">
        <v>715</v>
      </c>
      <c r="AD1136" s="60" t="s">
        <v>661</v>
      </c>
      <c r="AE1136" s="60" t="s">
        <v>662</v>
      </c>
      <c r="AF1136" s="49">
        <v>2019</v>
      </c>
      <c r="AG1136" s="60" t="s">
        <v>2798</v>
      </c>
      <c r="AH1136" s="60">
        <v>44046</v>
      </c>
      <c r="AI1136" s="60">
        <v>44048</v>
      </c>
      <c r="AJ1136" s="60"/>
      <c r="AK1136" s="60">
        <v>44295</v>
      </c>
      <c r="AL1136" s="60"/>
      <c r="AM1136" s="60" t="s">
        <v>566</v>
      </c>
      <c r="AN1136" s="60" t="s">
        <v>2800</v>
      </c>
      <c r="AO1136" s="60" t="s">
        <v>3031</v>
      </c>
      <c r="AP1136" s="49"/>
      <c r="AQ1136" s="60" t="s">
        <v>266</v>
      </c>
      <c r="AR1136" s="60" t="s">
        <v>369</v>
      </c>
      <c r="AS1136" s="60" t="s">
        <v>174</v>
      </c>
      <c r="AT1136" s="49">
        <v>25</v>
      </c>
      <c r="AU1136" s="49">
        <v>1</v>
      </c>
      <c r="AV1136" s="49">
        <v>1</v>
      </c>
      <c r="AW1136" s="60">
        <v>43727</v>
      </c>
      <c r="AX1136" s="60" t="s">
        <v>183</v>
      </c>
      <c r="AY1136" s="60">
        <v>44322.317955752318</v>
      </c>
      <c r="AZ1136" s="60">
        <v>43717</v>
      </c>
      <c r="BA1136" s="60">
        <v>43723</v>
      </c>
      <c r="BB1136" s="60" t="s">
        <v>3032</v>
      </c>
      <c r="BC1136" s="60">
        <v>43727.669328703705</v>
      </c>
      <c r="BD1136" s="60">
        <v>44286</v>
      </c>
      <c r="BE1136" s="60">
        <v>44620</v>
      </c>
      <c r="BF1136" s="49">
        <f>IF(AND(ISBLANK(tbl_RawData_Report1[[#This Row],[REQ_ID]]),tbl_RawData_Report1[[#This Row],[RH Kit?]] = "Y"),1,COUNTIFS(tbl_RawData_Report1[RH Kit?],"Y",tbl_RawData_Report1[REQ_ID],tbl_RawData_Report1[[#This Row],[REQ_ID]]))</f>
        <v>0</v>
      </c>
      <c r="BG1136" s="49">
        <f>COUNTIFS(tbl_RawData_Report1[RH Kit?],"Y",tbl_RawData_Report1[Order No.],tbl_RawData_Report1[[#This Row],[Order No.]])</f>
        <v>0</v>
      </c>
      <c r="BH1136" s="49">
        <f>SUM(tbl_RawData_Report1[[#This Row],[RH Kit Req]:[RH Kit PO]])</f>
        <v>0</v>
      </c>
      <c r="BI1136" s="49" t="str">
        <f>IFERROR(VLOOKUP(B1136,Lookup!A:B,2,FALSE),B1136)</f>
        <v>OXYTOCIN_10IU/ML</v>
      </c>
      <c r="BJ1136" s="49" t="b">
        <f t="shared" si="17"/>
        <v>1</v>
      </c>
      <c r="BK1136" s="49" t="str">
        <f>tbl_RawData_Report1[[#This Row],[Item ID]]&amp;tbl_RawData_Report1[[#This Row],[Order No.]]</f>
        <v>OXYTOCIN_10IU/ML0000039317</v>
      </c>
      <c r="BL1136"/>
      <c r="BM1136"/>
      <c r="BN1136"/>
    </row>
    <row r="1137" spans="1:66" hidden="1" x14ac:dyDescent="0.25">
      <c r="A1137" s="35" t="s">
        <v>8</v>
      </c>
      <c r="B1137" s="35" t="s">
        <v>2632</v>
      </c>
      <c r="C1137" s="35">
        <v>9</v>
      </c>
      <c r="D1137" s="35">
        <v>2</v>
      </c>
      <c r="E1137" s="35">
        <v>2</v>
      </c>
      <c r="F1137" s="35" t="s">
        <v>450</v>
      </c>
      <c r="G1137" s="35" t="s">
        <v>2799</v>
      </c>
      <c r="H1137" s="35" t="s">
        <v>712</v>
      </c>
      <c r="I1137" s="35" t="s">
        <v>593</v>
      </c>
      <c r="J1137" s="35">
        <v>5000</v>
      </c>
      <c r="K1137" s="35" t="s">
        <v>449</v>
      </c>
      <c r="L1137" s="35" t="s">
        <v>2805</v>
      </c>
      <c r="M1137" s="35" t="s">
        <v>396</v>
      </c>
      <c r="N1137" s="35" t="s">
        <v>122</v>
      </c>
      <c r="O1137" s="35" t="s">
        <v>2806</v>
      </c>
      <c r="P1137" s="35" t="s">
        <v>2807</v>
      </c>
      <c r="Q1137" s="35" t="s">
        <v>311</v>
      </c>
      <c r="R1137" s="35" t="s">
        <v>312</v>
      </c>
      <c r="S1137" s="35" t="s">
        <v>313</v>
      </c>
      <c r="T1137" s="35" t="s">
        <v>5085</v>
      </c>
      <c r="U1137" s="35" t="s">
        <v>269</v>
      </c>
      <c r="V1137" s="35">
        <v>0</v>
      </c>
      <c r="W1137" s="35">
        <v>0</v>
      </c>
      <c r="X1137" s="49">
        <v>5000</v>
      </c>
      <c r="Y1137" s="60" t="s">
        <v>860</v>
      </c>
      <c r="Z1137" s="49">
        <v>4</v>
      </c>
      <c r="AA1137" s="49">
        <v>20000</v>
      </c>
      <c r="AB1137" s="60" t="s">
        <v>637</v>
      </c>
      <c r="AC1137" s="60" t="s">
        <v>715</v>
      </c>
      <c r="AD1137" s="60" t="s">
        <v>661</v>
      </c>
      <c r="AE1137" s="60" t="s">
        <v>662</v>
      </c>
      <c r="AF1137" s="49">
        <v>2019</v>
      </c>
      <c r="AG1137" s="60" t="s">
        <v>2798</v>
      </c>
      <c r="AH1137" s="60">
        <v>43899</v>
      </c>
      <c r="AI1137" s="60">
        <v>43947</v>
      </c>
      <c r="AJ1137" s="60">
        <v>43899</v>
      </c>
      <c r="AK1137" s="60">
        <v>43904</v>
      </c>
      <c r="AL1137" s="60">
        <v>43947</v>
      </c>
      <c r="AM1137" s="60" t="s">
        <v>566</v>
      </c>
      <c r="AN1137" s="60" t="s">
        <v>2800</v>
      </c>
      <c r="AO1137" s="60" t="s">
        <v>3728</v>
      </c>
      <c r="AP1137" s="49"/>
      <c r="AQ1137" s="60" t="s">
        <v>266</v>
      </c>
      <c r="AR1137" s="60" t="s">
        <v>174</v>
      </c>
      <c r="AS1137" s="60" t="s">
        <v>174</v>
      </c>
      <c r="AT1137" s="49">
        <v>24</v>
      </c>
      <c r="AU1137" s="49">
        <v>1</v>
      </c>
      <c r="AV1137" s="49">
        <v>1</v>
      </c>
      <c r="AW1137" s="60">
        <v>43727</v>
      </c>
      <c r="AX1137" s="60" t="s">
        <v>183</v>
      </c>
      <c r="AY1137" s="60">
        <v>44322.317955752318</v>
      </c>
      <c r="AZ1137" s="60">
        <v>43717</v>
      </c>
      <c r="BA1137" s="60">
        <v>43723</v>
      </c>
      <c r="BB1137" s="60" t="s">
        <v>3729</v>
      </c>
      <c r="BC1137" s="60">
        <v>43727.669328703705</v>
      </c>
      <c r="BD1137" s="60">
        <v>43927</v>
      </c>
      <c r="BE1137" s="60">
        <v>44620</v>
      </c>
      <c r="BF1137" s="49">
        <f>IF(AND(ISBLANK(tbl_RawData_Report1[[#This Row],[REQ_ID]]),tbl_RawData_Report1[[#This Row],[RH Kit?]] = "Y"),1,COUNTIFS(tbl_RawData_Report1[RH Kit?],"Y",tbl_RawData_Report1[REQ_ID],tbl_RawData_Report1[[#This Row],[REQ_ID]]))</f>
        <v>0</v>
      </c>
      <c r="BG1137" s="49">
        <f>COUNTIFS(tbl_RawData_Report1[RH Kit?],"Y",tbl_RawData_Report1[Order No.],tbl_RawData_Report1[[#This Row],[Order No.]])</f>
        <v>0</v>
      </c>
      <c r="BH1137" s="49">
        <f>SUM(tbl_RawData_Report1[[#This Row],[RH Kit Req]:[RH Kit PO]])</f>
        <v>0</v>
      </c>
      <c r="BI1137" s="49" t="str">
        <f>IFERROR(VLOOKUP(B1137,Lookup!A:B,2,FALSE),B1137)</f>
        <v>MISOPROSTOL200MG_4</v>
      </c>
      <c r="BJ1137" s="49" t="b">
        <f t="shared" si="17"/>
        <v>1</v>
      </c>
      <c r="BK1137" s="49" t="str">
        <f>tbl_RawData_Report1[[#This Row],[Item ID]]&amp;tbl_RawData_Report1[[#This Row],[Order No.]]</f>
        <v>MISOPROSTOL200MG_40000039317</v>
      </c>
      <c r="BL1137"/>
      <c r="BM1137"/>
      <c r="BN1137"/>
    </row>
    <row r="1138" spans="1:66" hidden="1" x14ac:dyDescent="0.25">
      <c r="A1138" s="35" t="s">
        <v>8</v>
      </c>
      <c r="B1138" s="35" t="s">
        <v>1277</v>
      </c>
      <c r="C1138" s="35">
        <v>6</v>
      </c>
      <c r="D1138" s="35">
        <v>1</v>
      </c>
      <c r="E1138" s="35">
        <v>2</v>
      </c>
      <c r="F1138" s="35" t="s">
        <v>450</v>
      </c>
      <c r="G1138" s="35" t="s">
        <v>2799</v>
      </c>
      <c r="H1138" s="35" t="s">
        <v>2872</v>
      </c>
      <c r="I1138" s="35" t="s">
        <v>593</v>
      </c>
      <c r="J1138" s="35">
        <v>3240</v>
      </c>
      <c r="K1138" s="35" t="s">
        <v>449</v>
      </c>
      <c r="L1138" s="35" t="s">
        <v>2805</v>
      </c>
      <c r="M1138" s="35" t="s">
        <v>396</v>
      </c>
      <c r="N1138" s="35" t="s">
        <v>122</v>
      </c>
      <c r="O1138" s="35" t="s">
        <v>2806</v>
      </c>
      <c r="P1138" s="35" t="s">
        <v>2807</v>
      </c>
      <c r="Q1138" s="35" t="s">
        <v>311</v>
      </c>
      <c r="R1138" s="35" t="s">
        <v>312</v>
      </c>
      <c r="S1138" s="35" t="s">
        <v>313</v>
      </c>
      <c r="T1138" s="35" t="s">
        <v>5085</v>
      </c>
      <c r="U1138" s="35" t="s">
        <v>269</v>
      </c>
      <c r="V1138" s="35">
        <v>0</v>
      </c>
      <c r="W1138" s="35">
        <v>0</v>
      </c>
      <c r="X1138" s="49">
        <v>2400</v>
      </c>
      <c r="Y1138" s="60" t="s">
        <v>2875</v>
      </c>
      <c r="Z1138" s="49">
        <v>1</v>
      </c>
      <c r="AA1138" s="49">
        <v>2400</v>
      </c>
      <c r="AB1138" s="60" t="s">
        <v>637</v>
      </c>
      <c r="AC1138" s="60" t="s">
        <v>668</v>
      </c>
      <c r="AD1138" s="60" t="s">
        <v>661</v>
      </c>
      <c r="AE1138" s="60" t="s">
        <v>662</v>
      </c>
      <c r="AF1138" s="49">
        <v>2019</v>
      </c>
      <c r="AG1138" s="60" t="s">
        <v>2798</v>
      </c>
      <c r="AH1138" s="60">
        <v>43899</v>
      </c>
      <c r="AI1138" s="60">
        <v>43947</v>
      </c>
      <c r="AJ1138" s="60">
        <v>43899</v>
      </c>
      <c r="AK1138" s="60">
        <v>43904</v>
      </c>
      <c r="AL1138" s="60">
        <v>43947</v>
      </c>
      <c r="AM1138" s="60" t="s">
        <v>566</v>
      </c>
      <c r="AN1138" s="60" t="s">
        <v>2800</v>
      </c>
      <c r="AO1138" s="60" t="s">
        <v>3213</v>
      </c>
      <c r="AP1138" s="49"/>
      <c r="AQ1138" s="60" t="s">
        <v>266</v>
      </c>
      <c r="AR1138" s="60" t="s">
        <v>174</v>
      </c>
      <c r="AS1138" s="60" t="s">
        <v>174</v>
      </c>
      <c r="AT1138" s="49">
        <v>21</v>
      </c>
      <c r="AU1138" s="49">
        <v>1</v>
      </c>
      <c r="AV1138" s="49">
        <v>1</v>
      </c>
      <c r="AW1138" s="60">
        <v>43727</v>
      </c>
      <c r="AX1138" s="60" t="s">
        <v>183</v>
      </c>
      <c r="AY1138" s="60">
        <v>44322.317955752318</v>
      </c>
      <c r="AZ1138" s="60">
        <v>43717</v>
      </c>
      <c r="BA1138" s="60">
        <v>43723</v>
      </c>
      <c r="BB1138" s="60" t="s">
        <v>3214</v>
      </c>
      <c r="BC1138" s="60">
        <v>43727.669328703705</v>
      </c>
      <c r="BD1138" s="60">
        <v>43857</v>
      </c>
      <c r="BE1138" s="60">
        <v>44620</v>
      </c>
      <c r="BF1138" s="49">
        <f>IF(AND(ISBLANK(tbl_RawData_Report1[[#This Row],[REQ_ID]]),tbl_RawData_Report1[[#This Row],[RH Kit?]] = "Y"),1,COUNTIFS(tbl_RawData_Report1[RH Kit?],"Y",tbl_RawData_Report1[REQ_ID],tbl_RawData_Report1[[#This Row],[REQ_ID]]))</f>
        <v>0</v>
      </c>
      <c r="BG1138" s="49">
        <f>COUNTIFS(tbl_RawData_Report1[RH Kit?],"Y",tbl_RawData_Report1[Order No.],tbl_RawData_Report1[[#This Row],[Order No.]])</f>
        <v>0</v>
      </c>
      <c r="BH1138" s="49">
        <f>SUM(tbl_RawData_Report1[[#This Row],[RH Kit Req]:[RH Kit PO]])</f>
        <v>0</v>
      </c>
      <c r="BI1138" s="49" t="str">
        <f>IFERROR(VLOOKUP(B1138,Lookup!A:B,2,FALSE),B1138)</f>
        <v>GLUCOSE5%_1L</v>
      </c>
      <c r="BJ1138" s="49" t="b">
        <f t="shared" si="17"/>
        <v>1</v>
      </c>
      <c r="BK1138" s="49" t="str">
        <f>tbl_RawData_Report1[[#This Row],[Item ID]]&amp;tbl_RawData_Report1[[#This Row],[Order No.]]</f>
        <v>GLUCOSE5%_1L0000039317</v>
      </c>
      <c r="BL1138"/>
      <c r="BM1138"/>
      <c r="BN1138"/>
    </row>
    <row r="1139" spans="1:66" hidden="1" x14ac:dyDescent="0.25">
      <c r="A1139" s="35" t="s">
        <v>8</v>
      </c>
      <c r="B1139" s="35" t="s">
        <v>2876</v>
      </c>
      <c r="C1139" s="35">
        <v>1</v>
      </c>
      <c r="D1139" s="35">
        <v>1</v>
      </c>
      <c r="E1139" s="35">
        <v>2</v>
      </c>
      <c r="F1139" s="35" t="s">
        <v>450</v>
      </c>
      <c r="G1139" s="35" t="s">
        <v>2799</v>
      </c>
      <c r="H1139" s="35" t="s">
        <v>949</v>
      </c>
      <c r="I1139" s="35" t="s">
        <v>593</v>
      </c>
      <c r="J1139" s="35">
        <v>12400</v>
      </c>
      <c r="K1139" s="35" t="s">
        <v>449</v>
      </c>
      <c r="L1139" s="35" t="s">
        <v>2805</v>
      </c>
      <c r="M1139" s="35" t="s">
        <v>396</v>
      </c>
      <c r="N1139" s="35" t="s">
        <v>122</v>
      </c>
      <c r="O1139" s="35" t="s">
        <v>2806</v>
      </c>
      <c r="P1139" s="35" t="s">
        <v>2807</v>
      </c>
      <c r="Q1139" s="35" t="s">
        <v>311</v>
      </c>
      <c r="R1139" s="35" t="s">
        <v>312</v>
      </c>
      <c r="S1139" s="35" t="s">
        <v>313</v>
      </c>
      <c r="T1139" s="35" t="s">
        <v>5085</v>
      </c>
      <c r="U1139" s="35" t="s">
        <v>269</v>
      </c>
      <c r="V1139" s="35">
        <v>0</v>
      </c>
      <c r="W1139" s="35">
        <v>0</v>
      </c>
      <c r="X1139" s="49">
        <v>8000</v>
      </c>
      <c r="Y1139" s="60" t="s">
        <v>655</v>
      </c>
      <c r="Z1139" s="49">
        <v>10</v>
      </c>
      <c r="AA1139" s="49">
        <v>80000</v>
      </c>
      <c r="AB1139" s="60" t="s">
        <v>637</v>
      </c>
      <c r="AC1139" s="60" t="s">
        <v>660</v>
      </c>
      <c r="AD1139" s="60" t="s">
        <v>661</v>
      </c>
      <c r="AE1139" s="60" t="s">
        <v>662</v>
      </c>
      <c r="AF1139" s="49">
        <v>2019</v>
      </c>
      <c r="AG1139" s="60" t="s">
        <v>2798</v>
      </c>
      <c r="AH1139" s="60">
        <v>43916</v>
      </c>
      <c r="AI1139" s="60">
        <v>43954</v>
      </c>
      <c r="AJ1139" s="60">
        <v>43916</v>
      </c>
      <c r="AK1139" s="60">
        <v>43916</v>
      </c>
      <c r="AL1139" s="60">
        <v>43954</v>
      </c>
      <c r="AM1139" s="60" t="s">
        <v>566</v>
      </c>
      <c r="AN1139" s="60" t="s">
        <v>2800</v>
      </c>
      <c r="AO1139" s="60" t="s">
        <v>3700</v>
      </c>
      <c r="AP1139" s="49"/>
      <c r="AQ1139" s="60" t="s">
        <v>266</v>
      </c>
      <c r="AR1139" s="60" t="s">
        <v>174</v>
      </c>
      <c r="AS1139" s="60" t="s">
        <v>174</v>
      </c>
      <c r="AT1139" s="49">
        <v>11</v>
      </c>
      <c r="AU1139" s="49">
        <v>1</v>
      </c>
      <c r="AV1139" s="49">
        <v>1</v>
      </c>
      <c r="AW1139" s="60">
        <v>43727</v>
      </c>
      <c r="AX1139" s="60" t="s">
        <v>183</v>
      </c>
      <c r="AY1139" s="60">
        <v>44322.317955752318</v>
      </c>
      <c r="AZ1139" s="60">
        <v>43717</v>
      </c>
      <c r="BA1139" s="60">
        <v>43723</v>
      </c>
      <c r="BB1139" s="60" t="s">
        <v>3699</v>
      </c>
      <c r="BC1139" s="60">
        <v>43727.669328703705</v>
      </c>
      <c r="BD1139" s="60">
        <v>43857</v>
      </c>
      <c r="BE1139" s="60">
        <v>44620</v>
      </c>
      <c r="BF1139" s="49">
        <f>IF(AND(ISBLANK(tbl_RawData_Report1[[#This Row],[REQ_ID]]),tbl_RawData_Report1[[#This Row],[RH Kit?]] = "Y"),1,COUNTIFS(tbl_RawData_Report1[RH Kit?],"Y",tbl_RawData_Report1[REQ_ID],tbl_RawData_Report1[[#This Row],[REQ_ID]]))</f>
        <v>0</v>
      </c>
      <c r="BG1139" s="49">
        <f>COUNTIFS(tbl_RawData_Report1[RH Kit?],"Y",tbl_RawData_Report1[Order No.],tbl_RawData_Report1[[#This Row],[Order No.]])</f>
        <v>0</v>
      </c>
      <c r="BH1139" s="49">
        <f>SUM(tbl_RawData_Report1[[#This Row],[RH Kit Req]:[RH Kit PO]])</f>
        <v>0</v>
      </c>
      <c r="BI1139" s="49" t="str">
        <f>IFERROR(VLOOKUP(B1139,Lookup!A:B,2,FALSE),B1139)</f>
        <v>CEFIXIME200MG_P10</v>
      </c>
      <c r="BJ1139" s="49" t="b">
        <f t="shared" si="17"/>
        <v>1</v>
      </c>
      <c r="BK1139" s="49" t="str">
        <f>tbl_RawData_Report1[[#This Row],[Item ID]]&amp;tbl_RawData_Report1[[#This Row],[Order No.]]</f>
        <v>CEFIXIME200MG_P100000039317</v>
      </c>
      <c r="BL1139"/>
      <c r="BM1139"/>
      <c r="BN1139"/>
    </row>
    <row r="1140" spans="1:66" hidden="1" x14ac:dyDescent="0.25">
      <c r="A1140" s="35" t="s">
        <v>8</v>
      </c>
      <c r="B1140" s="35" t="s">
        <v>688</v>
      </c>
      <c r="C1140" s="35">
        <v>4</v>
      </c>
      <c r="D1140" s="35">
        <v>2</v>
      </c>
      <c r="E1140" s="35">
        <v>2</v>
      </c>
      <c r="F1140" s="35" t="s">
        <v>450</v>
      </c>
      <c r="G1140" s="35" t="s">
        <v>2799</v>
      </c>
      <c r="H1140" s="35" t="s">
        <v>2864</v>
      </c>
      <c r="I1140" s="35" t="s">
        <v>593</v>
      </c>
      <c r="J1140" s="35">
        <v>45000</v>
      </c>
      <c r="K1140" s="35" t="s">
        <v>449</v>
      </c>
      <c r="L1140" s="35" t="s">
        <v>2805</v>
      </c>
      <c r="M1140" s="35" t="s">
        <v>396</v>
      </c>
      <c r="N1140" s="35" t="s">
        <v>122</v>
      </c>
      <c r="O1140" s="35" t="s">
        <v>2806</v>
      </c>
      <c r="P1140" s="35" t="s">
        <v>2807</v>
      </c>
      <c r="Q1140" s="35" t="s">
        <v>311</v>
      </c>
      <c r="R1140" s="35" t="s">
        <v>312</v>
      </c>
      <c r="S1140" s="35" t="s">
        <v>313</v>
      </c>
      <c r="T1140" s="35" t="s">
        <v>5085</v>
      </c>
      <c r="U1140" s="35" t="s">
        <v>269</v>
      </c>
      <c r="V1140" s="35">
        <v>0</v>
      </c>
      <c r="W1140" s="35">
        <v>0</v>
      </c>
      <c r="X1140" s="49">
        <v>4000</v>
      </c>
      <c r="Y1140" s="60" t="s">
        <v>346</v>
      </c>
      <c r="Z1140" s="49">
        <v>1000</v>
      </c>
      <c r="AA1140" s="49">
        <v>4000000</v>
      </c>
      <c r="AB1140" s="60" t="s">
        <v>637</v>
      </c>
      <c r="AC1140" s="60" t="s">
        <v>693</v>
      </c>
      <c r="AD1140" s="60" t="s">
        <v>661</v>
      </c>
      <c r="AE1140" s="60" t="s">
        <v>662</v>
      </c>
      <c r="AF1140" s="49">
        <v>2019</v>
      </c>
      <c r="AG1140" s="60" t="s">
        <v>2798</v>
      </c>
      <c r="AH1140" s="60">
        <v>43916</v>
      </c>
      <c r="AI1140" s="60">
        <v>43954</v>
      </c>
      <c r="AJ1140" s="60">
        <v>43916</v>
      </c>
      <c r="AK1140" s="60">
        <v>43904</v>
      </c>
      <c r="AL1140" s="60">
        <v>43954</v>
      </c>
      <c r="AM1140" s="60" t="s">
        <v>566</v>
      </c>
      <c r="AN1140" s="60" t="s">
        <v>2800</v>
      </c>
      <c r="AO1140" s="60" t="s">
        <v>3207</v>
      </c>
      <c r="AP1140" s="49"/>
      <c r="AQ1140" s="60" t="s">
        <v>266</v>
      </c>
      <c r="AR1140" s="60" t="s">
        <v>174</v>
      </c>
      <c r="AS1140" s="60" t="s">
        <v>174</v>
      </c>
      <c r="AT1140" s="49">
        <v>15</v>
      </c>
      <c r="AU1140" s="49">
        <v>1</v>
      </c>
      <c r="AV1140" s="49">
        <v>1</v>
      </c>
      <c r="AW1140" s="60">
        <v>43727</v>
      </c>
      <c r="AX1140" s="60" t="s">
        <v>183</v>
      </c>
      <c r="AY1140" s="60">
        <v>44322.317955752318</v>
      </c>
      <c r="AZ1140" s="60">
        <v>43717</v>
      </c>
      <c r="BA1140" s="60">
        <v>43723</v>
      </c>
      <c r="BB1140" s="60" t="s">
        <v>3208</v>
      </c>
      <c r="BC1140" s="60">
        <v>43727.669328703705</v>
      </c>
      <c r="BD1140" s="60">
        <v>43927</v>
      </c>
      <c r="BE1140" s="60">
        <v>44620</v>
      </c>
      <c r="BF1140" s="49">
        <f>IF(AND(ISBLANK(tbl_RawData_Report1[[#This Row],[REQ_ID]]),tbl_RawData_Report1[[#This Row],[RH Kit?]] = "Y"),1,COUNTIFS(tbl_RawData_Report1[RH Kit?],"Y",tbl_RawData_Report1[REQ_ID],tbl_RawData_Report1[[#This Row],[REQ_ID]]))</f>
        <v>0</v>
      </c>
      <c r="BG1140" s="49">
        <f>COUNTIFS(tbl_RawData_Report1[RH Kit?],"Y",tbl_RawData_Report1[Order No.],tbl_RawData_Report1[[#This Row],[Order No.]])</f>
        <v>0</v>
      </c>
      <c r="BH1140" s="49">
        <f>SUM(tbl_RawData_Report1[[#This Row],[RH Kit Req]:[RH Kit PO]])</f>
        <v>0</v>
      </c>
      <c r="BI1140" s="49" t="str">
        <f>IFERROR(VLOOKUP(B1140,Lookup!A:B,2,FALSE),B1140)</f>
        <v>FESULP_200MG</v>
      </c>
      <c r="BJ1140" s="49" t="b">
        <f t="shared" si="17"/>
        <v>1</v>
      </c>
      <c r="BK1140" s="49" t="str">
        <f>tbl_RawData_Report1[[#This Row],[Item ID]]&amp;tbl_RawData_Report1[[#This Row],[Order No.]]</f>
        <v>FESULP_200MG0000039317</v>
      </c>
      <c r="BL1140"/>
      <c r="BM1140"/>
      <c r="BN1140"/>
    </row>
    <row r="1141" spans="1:66" hidden="1" x14ac:dyDescent="0.25">
      <c r="A1141" s="35" t="s">
        <v>8</v>
      </c>
      <c r="B1141" s="35" t="s">
        <v>2356</v>
      </c>
      <c r="C1141" s="35">
        <v>16</v>
      </c>
      <c r="D1141" s="35">
        <v>1</v>
      </c>
      <c r="E1141" s="35">
        <v>2</v>
      </c>
      <c r="F1141" s="35" t="s">
        <v>450</v>
      </c>
      <c r="G1141" s="35" t="s">
        <v>2799</v>
      </c>
      <c r="H1141" s="35" t="s">
        <v>5404</v>
      </c>
      <c r="I1141" s="35" t="s">
        <v>593</v>
      </c>
      <c r="J1141" s="35">
        <v>360</v>
      </c>
      <c r="K1141" s="35" t="s">
        <v>449</v>
      </c>
      <c r="L1141" s="35" t="s">
        <v>2805</v>
      </c>
      <c r="M1141" s="35" t="s">
        <v>396</v>
      </c>
      <c r="N1141" s="35" t="s">
        <v>122</v>
      </c>
      <c r="O1141" s="35" t="s">
        <v>2806</v>
      </c>
      <c r="P1141" s="35" t="s">
        <v>2807</v>
      </c>
      <c r="Q1141" s="35" t="s">
        <v>311</v>
      </c>
      <c r="R1141" s="35" t="s">
        <v>312</v>
      </c>
      <c r="S1141" s="35" t="s">
        <v>313</v>
      </c>
      <c r="T1141" s="35" t="s">
        <v>5085</v>
      </c>
      <c r="U1141" s="35" t="s">
        <v>276</v>
      </c>
      <c r="V1141" s="35">
        <v>0</v>
      </c>
      <c r="W1141" s="35">
        <v>0</v>
      </c>
      <c r="X1141" s="49">
        <v>120</v>
      </c>
      <c r="Y1141" s="60" t="s">
        <v>667</v>
      </c>
      <c r="Z1141" s="49">
        <v>1</v>
      </c>
      <c r="AA1141" s="49">
        <v>120</v>
      </c>
      <c r="AB1141" s="60" t="s">
        <v>4570</v>
      </c>
      <c r="AC1141" s="60" t="s">
        <v>5170</v>
      </c>
      <c r="AD1141" s="60" t="s">
        <v>661</v>
      </c>
      <c r="AE1141" s="60" t="s">
        <v>662</v>
      </c>
      <c r="AF1141" s="49">
        <v>2019</v>
      </c>
      <c r="AG1141" s="60" t="s">
        <v>5163</v>
      </c>
      <c r="AH1141" s="60">
        <v>44294</v>
      </c>
      <c r="AI1141" s="60">
        <v>44335</v>
      </c>
      <c r="AJ1141" s="60">
        <v>44294</v>
      </c>
      <c r="AK1141" s="60">
        <v>44294</v>
      </c>
      <c r="AL1141" s="60"/>
      <c r="AM1141" s="60" t="s">
        <v>566</v>
      </c>
      <c r="AN1141" s="60" t="s">
        <v>2800</v>
      </c>
      <c r="AO1141" s="60" t="s">
        <v>6750</v>
      </c>
      <c r="AP1141" s="49"/>
      <c r="AQ1141" s="60" t="s">
        <v>266</v>
      </c>
      <c r="AR1141" s="60" t="s">
        <v>174</v>
      </c>
      <c r="AS1141" s="60" t="s">
        <v>174</v>
      </c>
      <c r="AT1141" s="49">
        <v>9</v>
      </c>
      <c r="AU1141" s="49">
        <v>1</v>
      </c>
      <c r="AV1141" s="49">
        <v>1</v>
      </c>
      <c r="AW1141" s="60">
        <v>43727</v>
      </c>
      <c r="AX1141" s="60" t="s">
        <v>183</v>
      </c>
      <c r="AY1141" s="60">
        <v>44322.317955752318</v>
      </c>
      <c r="AZ1141" s="60">
        <v>44081</v>
      </c>
      <c r="BA1141" s="60">
        <v>44084</v>
      </c>
      <c r="BB1141" s="60" t="s">
        <v>5406</v>
      </c>
      <c r="BC1141" s="60">
        <v>43727.669328703705</v>
      </c>
      <c r="BD1141" s="60">
        <v>44286</v>
      </c>
      <c r="BE1141" s="60">
        <v>44620</v>
      </c>
      <c r="BF1141" s="49">
        <f>IF(AND(ISBLANK(tbl_RawData_Report1[[#This Row],[REQ_ID]]),tbl_RawData_Report1[[#This Row],[RH Kit?]] = "Y"),1,COUNTIFS(tbl_RawData_Report1[RH Kit?],"Y",tbl_RawData_Report1[REQ_ID],tbl_RawData_Report1[[#This Row],[REQ_ID]]))</f>
        <v>0</v>
      </c>
      <c r="BG1141" s="49">
        <f>COUNTIFS(tbl_RawData_Report1[RH Kit?],"Y",tbl_RawData_Report1[Order No.],tbl_RawData_Report1[[#This Row],[Order No.]])</f>
        <v>0</v>
      </c>
      <c r="BH1141" s="49">
        <f>SUM(tbl_RawData_Report1[[#This Row],[RH Kit Req]:[RH Kit PO]])</f>
        <v>0</v>
      </c>
      <c r="BI1141" s="49" t="str">
        <f>IFERROR(VLOOKUP(B1141,Lookup!A:B,2,FALSE),B1141)</f>
        <v>TEST_BLOOD_ANTI_A</v>
      </c>
      <c r="BJ1141" s="49" t="b">
        <f t="shared" si="17"/>
        <v>1</v>
      </c>
      <c r="BK1141" s="49" t="str">
        <f>tbl_RawData_Report1[[#This Row],[Item ID]]&amp;tbl_RawData_Report1[[#This Row],[Order No.]]</f>
        <v>TEST_BLOOD_ANTI_A0000039317</v>
      </c>
      <c r="BL1141"/>
      <c r="BM1141"/>
      <c r="BN1141"/>
    </row>
    <row r="1142" spans="1:66" hidden="1" x14ac:dyDescent="0.25">
      <c r="A1142" s="35" t="s">
        <v>8</v>
      </c>
      <c r="B1142" s="35" t="s">
        <v>1277</v>
      </c>
      <c r="C1142" s="35">
        <v>6</v>
      </c>
      <c r="D1142" s="35">
        <v>3</v>
      </c>
      <c r="E1142" s="35">
        <v>3</v>
      </c>
      <c r="F1142" s="35" t="s">
        <v>450</v>
      </c>
      <c r="G1142" s="35" t="s">
        <v>2799</v>
      </c>
      <c r="H1142" s="35" t="s">
        <v>2872</v>
      </c>
      <c r="I1142" s="35" t="s">
        <v>2443</v>
      </c>
      <c r="J1142" s="35">
        <v>1350</v>
      </c>
      <c r="K1142" s="35" t="s">
        <v>449</v>
      </c>
      <c r="L1142" s="35" t="s">
        <v>2805</v>
      </c>
      <c r="M1142" s="35" t="s">
        <v>396</v>
      </c>
      <c r="N1142" s="35" t="s">
        <v>122</v>
      </c>
      <c r="O1142" s="35" t="s">
        <v>2806</v>
      </c>
      <c r="P1142" s="35" t="s">
        <v>2807</v>
      </c>
      <c r="Q1142" s="35" t="s">
        <v>311</v>
      </c>
      <c r="R1142" s="35" t="s">
        <v>312</v>
      </c>
      <c r="S1142" s="35" t="s">
        <v>313</v>
      </c>
      <c r="T1142" s="35" t="s">
        <v>5085</v>
      </c>
      <c r="U1142" s="35" t="s">
        <v>269</v>
      </c>
      <c r="V1142" s="35">
        <v>0</v>
      </c>
      <c r="W1142" s="35">
        <v>0</v>
      </c>
      <c r="X1142" s="49">
        <v>1000</v>
      </c>
      <c r="Y1142" s="60" t="s">
        <v>2875</v>
      </c>
      <c r="Z1142" s="49">
        <v>1</v>
      </c>
      <c r="AA1142" s="49">
        <v>1000</v>
      </c>
      <c r="AB1142" s="60" t="s">
        <v>637</v>
      </c>
      <c r="AC1142" s="60" t="s">
        <v>668</v>
      </c>
      <c r="AD1142" s="60" t="s">
        <v>661</v>
      </c>
      <c r="AE1142" s="60" t="s">
        <v>662</v>
      </c>
      <c r="AF1142" s="49">
        <v>2019</v>
      </c>
      <c r="AG1142" s="60" t="s">
        <v>2798</v>
      </c>
      <c r="AH1142" s="60">
        <v>44018</v>
      </c>
      <c r="AI1142" s="60">
        <v>44057</v>
      </c>
      <c r="AJ1142" s="60"/>
      <c r="AK1142" s="60">
        <v>44322</v>
      </c>
      <c r="AL1142" s="60"/>
      <c r="AM1142" s="60" t="s">
        <v>566</v>
      </c>
      <c r="AN1142" s="60" t="s">
        <v>2800</v>
      </c>
      <c r="AO1142" s="60" t="s">
        <v>6751</v>
      </c>
      <c r="AP1142" s="49"/>
      <c r="AQ1142" s="60" t="s">
        <v>2442</v>
      </c>
      <c r="AR1142" s="60" t="s">
        <v>174</v>
      </c>
      <c r="AS1142" s="60" t="s">
        <v>174</v>
      </c>
      <c r="AT1142" s="49">
        <v>21</v>
      </c>
      <c r="AU1142" s="49">
        <v>1</v>
      </c>
      <c r="AV1142" s="49">
        <v>1</v>
      </c>
      <c r="AW1142" s="60">
        <v>43727</v>
      </c>
      <c r="AX1142" s="60" t="s">
        <v>183</v>
      </c>
      <c r="AY1142" s="60">
        <v>44322</v>
      </c>
      <c r="AZ1142" s="60">
        <v>43717</v>
      </c>
      <c r="BA1142" s="60">
        <v>43723</v>
      </c>
      <c r="BB1142" s="60" t="s">
        <v>2915</v>
      </c>
      <c r="BC1142" s="60">
        <v>43727.669328703705</v>
      </c>
      <c r="BD1142" s="60">
        <v>44286</v>
      </c>
      <c r="BE1142" s="60">
        <v>44620</v>
      </c>
      <c r="BF1142" s="49">
        <f>IF(AND(ISBLANK(tbl_RawData_Report1[[#This Row],[REQ_ID]]),tbl_RawData_Report1[[#This Row],[RH Kit?]] = "Y"),1,COUNTIFS(tbl_RawData_Report1[RH Kit?],"Y",tbl_RawData_Report1[REQ_ID],tbl_RawData_Report1[[#This Row],[REQ_ID]]))</f>
        <v>0</v>
      </c>
      <c r="BG1142" s="49">
        <f>COUNTIFS(tbl_RawData_Report1[RH Kit?],"Y",tbl_RawData_Report1[Order No.],tbl_RawData_Report1[[#This Row],[Order No.]])</f>
        <v>0</v>
      </c>
      <c r="BH1142" s="49">
        <f>SUM(tbl_RawData_Report1[[#This Row],[RH Kit Req]:[RH Kit PO]])</f>
        <v>0</v>
      </c>
      <c r="BI1142" s="49" t="str">
        <f>IFERROR(VLOOKUP(B1142,Lookup!A:B,2,FALSE),B1142)</f>
        <v>GLUCOSE5%_1L</v>
      </c>
      <c r="BJ1142" s="49" t="b">
        <f t="shared" si="17"/>
        <v>1</v>
      </c>
      <c r="BK1142" s="49" t="str">
        <f>tbl_RawData_Report1[[#This Row],[Item ID]]&amp;tbl_RawData_Report1[[#This Row],[Order No.]]</f>
        <v>GLUCOSE5%_1L0000039317</v>
      </c>
      <c r="BL1142"/>
      <c r="BM1142"/>
      <c r="BN1142"/>
    </row>
    <row r="1143" spans="1:66" hidden="1" x14ac:dyDescent="0.25">
      <c r="A1143" s="35" t="s">
        <v>8</v>
      </c>
      <c r="B1143" s="35" t="s">
        <v>688</v>
      </c>
      <c r="C1143" s="35">
        <v>4</v>
      </c>
      <c r="D1143" s="35">
        <v>3</v>
      </c>
      <c r="E1143" s="35">
        <v>3</v>
      </c>
      <c r="F1143" s="35" t="s">
        <v>450</v>
      </c>
      <c r="G1143" s="35" t="s">
        <v>2799</v>
      </c>
      <c r="H1143" s="35" t="s">
        <v>2864</v>
      </c>
      <c r="I1143" s="35" t="s">
        <v>2443</v>
      </c>
      <c r="J1143" s="35">
        <v>22500</v>
      </c>
      <c r="K1143" s="35" t="s">
        <v>449</v>
      </c>
      <c r="L1143" s="35" t="s">
        <v>2805</v>
      </c>
      <c r="M1143" s="35" t="s">
        <v>396</v>
      </c>
      <c r="N1143" s="35" t="s">
        <v>122</v>
      </c>
      <c r="O1143" s="35" t="s">
        <v>2806</v>
      </c>
      <c r="P1143" s="35" t="s">
        <v>2807</v>
      </c>
      <c r="Q1143" s="35" t="s">
        <v>311</v>
      </c>
      <c r="R1143" s="35" t="s">
        <v>312</v>
      </c>
      <c r="S1143" s="35" t="s">
        <v>313</v>
      </c>
      <c r="T1143" s="35" t="s">
        <v>5085</v>
      </c>
      <c r="U1143" s="35" t="s">
        <v>269</v>
      </c>
      <c r="V1143" s="35">
        <v>0</v>
      </c>
      <c r="W1143" s="35">
        <v>0</v>
      </c>
      <c r="X1143" s="49">
        <v>2000</v>
      </c>
      <c r="Y1143" s="60" t="s">
        <v>346</v>
      </c>
      <c r="Z1143" s="49">
        <v>1000</v>
      </c>
      <c r="AA1143" s="49">
        <v>2000000</v>
      </c>
      <c r="AB1143" s="60" t="s">
        <v>637</v>
      </c>
      <c r="AC1143" s="60" t="s">
        <v>693</v>
      </c>
      <c r="AD1143" s="60" t="s">
        <v>661</v>
      </c>
      <c r="AE1143" s="60" t="s">
        <v>662</v>
      </c>
      <c r="AF1143" s="49">
        <v>2019</v>
      </c>
      <c r="AG1143" s="60" t="s">
        <v>2798</v>
      </c>
      <c r="AH1143" s="60">
        <v>44018</v>
      </c>
      <c r="AI1143" s="60">
        <v>44057</v>
      </c>
      <c r="AJ1143" s="60"/>
      <c r="AK1143" s="60">
        <v>44322</v>
      </c>
      <c r="AL1143" s="60"/>
      <c r="AM1143" s="60" t="s">
        <v>566</v>
      </c>
      <c r="AN1143" s="60" t="s">
        <v>2800</v>
      </c>
      <c r="AO1143" s="60" t="s">
        <v>6759</v>
      </c>
      <c r="AP1143" s="49"/>
      <c r="AQ1143" s="60" t="s">
        <v>2442</v>
      </c>
      <c r="AR1143" s="60" t="s">
        <v>174</v>
      </c>
      <c r="AS1143" s="60" t="s">
        <v>174</v>
      </c>
      <c r="AT1143" s="49">
        <v>15</v>
      </c>
      <c r="AU1143" s="49">
        <v>1</v>
      </c>
      <c r="AV1143" s="49">
        <v>1</v>
      </c>
      <c r="AW1143" s="60">
        <v>43727</v>
      </c>
      <c r="AX1143" s="60" t="s">
        <v>183</v>
      </c>
      <c r="AY1143" s="60">
        <v>44322</v>
      </c>
      <c r="AZ1143" s="60">
        <v>43717</v>
      </c>
      <c r="BA1143" s="60">
        <v>43723</v>
      </c>
      <c r="BB1143" s="60" t="s">
        <v>3211</v>
      </c>
      <c r="BC1143" s="60">
        <v>43727.669328703705</v>
      </c>
      <c r="BD1143" s="60">
        <v>44286</v>
      </c>
      <c r="BE1143" s="60">
        <v>44620</v>
      </c>
      <c r="BF1143" s="49">
        <f>IF(AND(ISBLANK(tbl_RawData_Report1[[#This Row],[REQ_ID]]),tbl_RawData_Report1[[#This Row],[RH Kit?]] = "Y"),1,COUNTIFS(tbl_RawData_Report1[RH Kit?],"Y",tbl_RawData_Report1[REQ_ID],tbl_RawData_Report1[[#This Row],[REQ_ID]]))</f>
        <v>0</v>
      </c>
      <c r="BG1143" s="49">
        <f>COUNTIFS(tbl_RawData_Report1[RH Kit?],"Y",tbl_RawData_Report1[Order No.],tbl_RawData_Report1[[#This Row],[Order No.]])</f>
        <v>0</v>
      </c>
      <c r="BH1143" s="49">
        <f>SUM(tbl_RawData_Report1[[#This Row],[RH Kit Req]:[RH Kit PO]])</f>
        <v>0</v>
      </c>
      <c r="BI1143" s="49" t="str">
        <f>IFERROR(VLOOKUP(B1143,Lookup!A:B,2,FALSE),B1143)</f>
        <v>FESULP_200MG</v>
      </c>
      <c r="BJ1143" s="49" t="b">
        <f t="shared" si="17"/>
        <v>1</v>
      </c>
      <c r="BK1143" s="49" t="str">
        <f>tbl_RawData_Report1[[#This Row],[Item ID]]&amp;tbl_RawData_Report1[[#This Row],[Order No.]]</f>
        <v>FESULP_200MG0000039317</v>
      </c>
      <c r="BL1143"/>
      <c r="BM1143"/>
      <c r="BN1143"/>
    </row>
    <row r="1144" spans="1:66" hidden="1" x14ac:dyDescent="0.25">
      <c r="A1144" s="35" t="s">
        <v>8</v>
      </c>
      <c r="B1144" s="35" t="s">
        <v>876</v>
      </c>
      <c r="C1144" s="35">
        <v>10</v>
      </c>
      <c r="D1144" s="35">
        <v>3</v>
      </c>
      <c r="E1144" s="35">
        <v>3</v>
      </c>
      <c r="F1144" s="35" t="s">
        <v>450</v>
      </c>
      <c r="G1144" s="35" t="s">
        <v>2799</v>
      </c>
      <c r="H1144" s="35" t="s">
        <v>3030</v>
      </c>
      <c r="I1144" s="35" t="s">
        <v>595</v>
      </c>
      <c r="J1144" s="35">
        <v>3712.5</v>
      </c>
      <c r="K1144" s="35" t="s">
        <v>449</v>
      </c>
      <c r="L1144" s="35" t="s">
        <v>2805</v>
      </c>
      <c r="M1144" s="35" t="s">
        <v>396</v>
      </c>
      <c r="N1144" s="35" t="s">
        <v>122</v>
      </c>
      <c r="O1144" s="35" t="s">
        <v>2806</v>
      </c>
      <c r="P1144" s="35" t="s">
        <v>2807</v>
      </c>
      <c r="Q1144" s="35" t="s">
        <v>311</v>
      </c>
      <c r="R1144" s="35" t="s">
        <v>312</v>
      </c>
      <c r="S1144" s="35" t="s">
        <v>313</v>
      </c>
      <c r="T1144" s="35" t="s">
        <v>5085</v>
      </c>
      <c r="U1144" s="35" t="s">
        <v>272</v>
      </c>
      <c r="V1144" s="35">
        <v>0</v>
      </c>
      <c r="W1144" s="35">
        <v>0</v>
      </c>
      <c r="X1144" s="49">
        <v>1350</v>
      </c>
      <c r="Y1144" s="60" t="s">
        <v>655</v>
      </c>
      <c r="Z1144" s="49">
        <v>10</v>
      </c>
      <c r="AA1144" s="49">
        <v>13500</v>
      </c>
      <c r="AB1144" s="60" t="s">
        <v>637</v>
      </c>
      <c r="AC1144" s="60" t="s">
        <v>715</v>
      </c>
      <c r="AD1144" s="60" t="s">
        <v>661</v>
      </c>
      <c r="AE1144" s="60" t="s">
        <v>662</v>
      </c>
      <c r="AF1144" s="49">
        <v>2019</v>
      </c>
      <c r="AG1144" s="60" t="s">
        <v>2798</v>
      </c>
      <c r="AH1144" s="60">
        <v>44018</v>
      </c>
      <c r="AI1144" s="60">
        <v>44020</v>
      </c>
      <c r="AJ1144" s="60"/>
      <c r="AK1144" s="60"/>
      <c r="AL1144" s="60"/>
      <c r="AM1144" s="60" t="s">
        <v>566</v>
      </c>
      <c r="AN1144" s="60" t="s">
        <v>2800</v>
      </c>
      <c r="AO1144" s="60" t="s">
        <v>6760</v>
      </c>
      <c r="AP1144" s="49"/>
      <c r="AQ1144" s="60" t="s">
        <v>349</v>
      </c>
      <c r="AR1144" s="60" t="s">
        <v>369</v>
      </c>
      <c r="AS1144" s="60" t="s">
        <v>174</v>
      </c>
      <c r="AT1144" s="49">
        <v>25</v>
      </c>
      <c r="AU1144" s="49">
        <v>1</v>
      </c>
      <c r="AV1144" s="49">
        <v>1</v>
      </c>
      <c r="AW1144" s="60">
        <v>43727</v>
      </c>
      <c r="AX1144" s="60" t="s">
        <v>183</v>
      </c>
      <c r="AY1144" s="60">
        <v>43727.669328703705</v>
      </c>
      <c r="AZ1144" s="60">
        <v>43717</v>
      </c>
      <c r="BA1144" s="60">
        <v>43723</v>
      </c>
      <c r="BB1144" s="60" t="s">
        <v>3247</v>
      </c>
      <c r="BC1144" s="60">
        <v>43727.669328703705</v>
      </c>
      <c r="BD1144" s="60">
        <v>44316</v>
      </c>
      <c r="BE1144" s="60">
        <v>44620</v>
      </c>
      <c r="BF1144" s="49">
        <f>IF(AND(ISBLANK(tbl_RawData_Report1[[#This Row],[REQ_ID]]),tbl_RawData_Report1[[#This Row],[RH Kit?]] = "Y"),1,COUNTIFS(tbl_RawData_Report1[RH Kit?],"Y",tbl_RawData_Report1[REQ_ID],tbl_RawData_Report1[[#This Row],[REQ_ID]]))</f>
        <v>0</v>
      </c>
      <c r="BG1144" s="49">
        <f>COUNTIFS(tbl_RawData_Report1[RH Kit?],"Y",tbl_RawData_Report1[Order No.],tbl_RawData_Report1[[#This Row],[Order No.]])</f>
        <v>0</v>
      </c>
      <c r="BH1144" s="49">
        <f>SUM(tbl_RawData_Report1[[#This Row],[RH Kit Req]:[RH Kit PO]])</f>
        <v>0</v>
      </c>
      <c r="BI1144" s="49" t="str">
        <f>IFERROR(VLOOKUP(B1144,Lookup!A:B,2,FALSE),B1144)</f>
        <v>OXYTOCIN_10IU/ML</v>
      </c>
      <c r="BJ1144" s="49" t="b">
        <f t="shared" si="17"/>
        <v>1</v>
      </c>
      <c r="BK1144" s="49" t="str">
        <f>tbl_RawData_Report1[[#This Row],[Item ID]]&amp;tbl_RawData_Report1[[#This Row],[Order No.]]</f>
        <v>OXYTOCIN_10IU/ML0000039317</v>
      </c>
      <c r="BL1144"/>
      <c r="BM1144"/>
      <c r="BN1144"/>
    </row>
    <row r="1145" spans="1:66" hidden="1" x14ac:dyDescent="0.25">
      <c r="A1145" s="35" t="s">
        <v>8</v>
      </c>
      <c r="B1145" s="35" t="s">
        <v>2876</v>
      </c>
      <c r="C1145" s="35">
        <v>1</v>
      </c>
      <c r="D1145" s="35">
        <v>3</v>
      </c>
      <c r="E1145" s="35">
        <v>3</v>
      </c>
      <c r="F1145" s="35" t="s">
        <v>450</v>
      </c>
      <c r="G1145" s="35" t="s">
        <v>2799</v>
      </c>
      <c r="H1145" s="35" t="s">
        <v>949</v>
      </c>
      <c r="I1145" s="35" t="s">
        <v>2443</v>
      </c>
      <c r="J1145" s="35">
        <v>5425</v>
      </c>
      <c r="K1145" s="35" t="s">
        <v>449</v>
      </c>
      <c r="L1145" s="35" t="s">
        <v>2805</v>
      </c>
      <c r="M1145" s="35" t="s">
        <v>396</v>
      </c>
      <c r="N1145" s="35" t="s">
        <v>122</v>
      </c>
      <c r="O1145" s="35" t="s">
        <v>2806</v>
      </c>
      <c r="P1145" s="35" t="s">
        <v>2807</v>
      </c>
      <c r="Q1145" s="35" t="s">
        <v>311</v>
      </c>
      <c r="R1145" s="35" t="s">
        <v>312</v>
      </c>
      <c r="S1145" s="35" t="s">
        <v>313</v>
      </c>
      <c r="T1145" s="35" t="s">
        <v>5085</v>
      </c>
      <c r="U1145" s="35" t="s">
        <v>269</v>
      </c>
      <c r="V1145" s="35">
        <v>0</v>
      </c>
      <c r="W1145" s="35">
        <v>0</v>
      </c>
      <c r="X1145" s="49">
        <v>3500</v>
      </c>
      <c r="Y1145" s="60" t="s">
        <v>655</v>
      </c>
      <c r="Z1145" s="49">
        <v>10</v>
      </c>
      <c r="AA1145" s="49">
        <v>35000</v>
      </c>
      <c r="AB1145" s="60" t="s">
        <v>637</v>
      </c>
      <c r="AC1145" s="60" t="s">
        <v>660</v>
      </c>
      <c r="AD1145" s="60" t="s">
        <v>661</v>
      </c>
      <c r="AE1145" s="60" t="s">
        <v>662</v>
      </c>
      <c r="AF1145" s="49">
        <v>2019</v>
      </c>
      <c r="AG1145" s="60" t="s">
        <v>2798</v>
      </c>
      <c r="AH1145" s="60">
        <v>44316</v>
      </c>
      <c r="AI1145" s="60">
        <v>44345</v>
      </c>
      <c r="AJ1145" s="60"/>
      <c r="AK1145" s="60">
        <v>44322</v>
      </c>
      <c r="AL1145" s="60"/>
      <c r="AM1145" s="60" t="s">
        <v>566</v>
      </c>
      <c r="AN1145" s="60" t="s">
        <v>2800</v>
      </c>
      <c r="AO1145" s="60" t="s">
        <v>6761</v>
      </c>
      <c r="AP1145" s="49"/>
      <c r="AQ1145" s="60" t="s">
        <v>2442</v>
      </c>
      <c r="AR1145" s="60" t="s">
        <v>174</v>
      </c>
      <c r="AS1145" s="60" t="s">
        <v>174</v>
      </c>
      <c r="AT1145" s="49">
        <v>11</v>
      </c>
      <c r="AU1145" s="49">
        <v>1</v>
      </c>
      <c r="AV1145" s="49">
        <v>1</v>
      </c>
      <c r="AW1145" s="60">
        <v>43727</v>
      </c>
      <c r="AX1145" s="60" t="s">
        <v>183</v>
      </c>
      <c r="AY1145" s="60">
        <v>44322</v>
      </c>
      <c r="AZ1145" s="60">
        <v>43717</v>
      </c>
      <c r="BA1145" s="60">
        <v>43723</v>
      </c>
      <c r="BB1145" s="60" t="s">
        <v>3166</v>
      </c>
      <c r="BC1145" s="60">
        <v>43727.669328703705</v>
      </c>
      <c r="BD1145" s="60">
        <v>44286</v>
      </c>
      <c r="BE1145" s="60">
        <v>44620</v>
      </c>
      <c r="BF1145" s="49">
        <f>IF(AND(ISBLANK(tbl_RawData_Report1[[#This Row],[REQ_ID]]),tbl_RawData_Report1[[#This Row],[RH Kit?]] = "Y"),1,COUNTIFS(tbl_RawData_Report1[RH Kit?],"Y",tbl_RawData_Report1[REQ_ID],tbl_RawData_Report1[[#This Row],[REQ_ID]]))</f>
        <v>0</v>
      </c>
      <c r="BG1145" s="49">
        <f>COUNTIFS(tbl_RawData_Report1[RH Kit?],"Y",tbl_RawData_Report1[Order No.],tbl_RawData_Report1[[#This Row],[Order No.]])</f>
        <v>0</v>
      </c>
      <c r="BH1145" s="49">
        <f>SUM(tbl_RawData_Report1[[#This Row],[RH Kit Req]:[RH Kit PO]])</f>
        <v>0</v>
      </c>
      <c r="BI1145" s="49" t="str">
        <f>IFERROR(VLOOKUP(B1145,Lookup!A:B,2,FALSE),B1145)</f>
        <v>CEFIXIME200MG_P10</v>
      </c>
      <c r="BJ1145" s="49" t="b">
        <f t="shared" si="17"/>
        <v>1</v>
      </c>
      <c r="BK1145" s="49" t="str">
        <f>tbl_RawData_Report1[[#This Row],[Item ID]]&amp;tbl_RawData_Report1[[#This Row],[Order No.]]</f>
        <v>CEFIXIME200MG_P100000039317</v>
      </c>
      <c r="BL1145"/>
      <c r="BM1145"/>
      <c r="BN1145"/>
    </row>
    <row r="1146" spans="1:66" hidden="1" x14ac:dyDescent="0.25">
      <c r="A1146" s="35" t="s">
        <v>8</v>
      </c>
      <c r="B1146" s="35" t="s">
        <v>2860</v>
      </c>
      <c r="C1146" s="35">
        <v>3</v>
      </c>
      <c r="D1146" s="35">
        <v>1</v>
      </c>
      <c r="E1146" s="35">
        <v>2</v>
      </c>
      <c r="F1146" s="35" t="s">
        <v>450</v>
      </c>
      <c r="G1146" s="35" t="s">
        <v>2799</v>
      </c>
      <c r="H1146" s="35" t="s">
        <v>852</v>
      </c>
      <c r="I1146" s="35" t="s">
        <v>593</v>
      </c>
      <c r="J1146" s="35">
        <v>110</v>
      </c>
      <c r="K1146" s="35" t="s">
        <v>449</v>
      </c>
      <c r="L1146" s="35" t="s">
        <v>2805</v>
      </c>
      <c r="M1146" s="35" t="s">
        <v>396</v>
      </c>
      <c r="N1146" s="35" t="s">
        <v>122</v>
      </c>
      <c r="O1146" s="35" t="s">
        <v>2806</v>
      </c>
      <c r="P1146" s="35" t="s">
        <v>2807</v>
      </c>
      <c r="Q1146" s="35" t="s">
        <v>311</v>
      </c>
      <c r="R1146" s="35" t="s">
        <v>312</v>
      </c>
      <c r="S1146" s="35" t="s">
        <v>313</v>
      </c>
      <c r="T1146" s="35" t="s">
        <v>5085</v>
      </c>
      <c r="U1146" s="35" t="s">
        <v>269</v>
      </c>
      <c r="V1146" s="35">
        <v>0</v>
      </c>
      <c r="W1146" s="35">
        <v>0</v>
      </c>
      <c r="X1146" s="49">
        <v>500</v>
      </c>
      <c r="Y1146" s="60" t="s">
        <v>2319</v>
      </c>
      <c r="Z1146" s="49">
        <v>1</v>
      </c>
      <c r="AA1146" s="49">
        <v>500</v>
      </c>
      <c r="AB1146" s="60" t="s">
        <v>637</v>
      </c>
      <c r="AC1146" s="60" t="s">
        <v>660</v>
      </c>
      <c r="AD1146" s="60" t="s">
        <v>661</v>
      </c>
      <c r="AE1146" s="60" t="s">
        <v>662</v>
      </c>
      <c r="AF1146" s="49">
        <v>2019</v>
      </c>
      <c r="AG1146" s="60" t="s">
        <v>2798</v>
      </c>
      <c r="AH1146" s="60">
        <v>43899</v>
      </c>
      <c r="AI1146" s="60">
        <v>43947</v>
      </c>
      <c r="AJ1146" s="60">
        <v>43899</v>
      </c>
      <c r="AK1146" s="60">
        <v>43904</v>
      </c>
      <c r="AL1146" s="60">
        <v>43947</v>
      </c>
      <c r="AM1146" s="60" t="s">
        <v>566</v>
      </c>
      <c r="AN1146" s="60" t="s">
        <v>2800</v>
      </c>
      <c r="AO1146" s="60" t="s">
        <v>3190</v>
      </c>
      <c r="AP1146" s="49"/>
      <c r="AQ1146" s="60" t="s">
        <v>266</v>
      </c>
      <c r="AR1146" s="60" t="s">
        <v>174</v>
      </c>
      <c r="AS1146" s="60" t="s">
        <v>174</v>
      </c>
      <c r="AT1146" s="49">
        <v>14</v>
      </c>
      <c r="AU1146" s="49">
        <v>1</v>
      </c>
      <c r="AV1146" s="49">
        <v>1</v>
      </c>
      <c r="AW1146" s="60">
        <v>43727</v>
      </c>
      <c r="AX1146" s="60" t="s">
        <v>183</v>
      </c>
      <c r="AY1146" s="60">
        <v>44322.317955752318</v>
      </c>
      <c r="AZ1146" s="60">
        <v>43717</v>
      </c>
      <c r="BA1146" s="60">
        <v>43723</v>
      </c>
      <c r="BB1146" s="60" t="s">
        <v>3189</v>
      </c>
      <c r="BC1146" s="60">
        <v>43727.669328703705</v>
      </c>
      <c r="BD1146" s="60">
        <v>43857</v>
      </c>
      <c r="BE1146" s="60">
        <v>44620</v>
      </c>
      <c r="BF1146" s="49">
        <f>IF(AND(ISBLANK(tbl_RawData_Report1[[#This Row],[REQ_ID]]),tbl_RawData_Report1[[#This Row],[RH Kit?]] = "Y"),1,COUNTIFS(tbl_RawData_Report1[RH Kit?],"Y",tbl_RawData_Report1[REQ_ID],tbl_RawData_Report1[[#This Row],[REQ_ID]]))</f>
        <v>0</v>
      </c>
      <c r="BG1146" s="49">
        <f>COUNTIFS(tbl_RawData_Report1[RH Kit?],"Y",tbl_RawData_Report1[Order No.],tbl_RawData_Report1[[#This Row],[Order No.]])</f>
        <v>0</v>
      </c>
      <c r="BH1146" s="49">
        <f>SUM(tbl_RawData_Report1[[#This Row],[RH Kit Req]:[RH Kit PO]])</f>
        <v>0</v>
      </c>
      <c r="BI1146" s="49" t="str">
        <f>IFERROR(VLOOKUP(B1146,Lookup!A:B,2,FALSE),B1146)</f>
        <v>TETRCYCLINEHCL1%_1</v>
      </c>
      <c r="BJ1146" s="49" t="b">
        <f t="shared" si="17"/>
        <v>0</v>
      </c>
      <c r="BK1146" s="49" t="str">
        <f>tbl_RawData_Report1[[#This Row],[Item ID]]&amp;tbl_RawData_Report1[[#This Row],[Order No.]]</f>
        <v>TETRCYCLINEHCL1%_10000039317</v>
      </c>
      <c r="BL1146"/>
      <c r="BM1146"/>
      <c r="BN1146"/>
    </row>
    <row r="1147" spans="1:66" hidden="1" x14ac:dyDescent="0.25">
      <c r="A1147" s="35" t="s">
        <v>8</v>
      </c>
      <c r="B1147" s="35" t="s">
        <v>2860</v>
      </c>
      <c r="C1147" s="35">
        <v>3</v>
      </c>
      <c r="D1147" s="35">
        <v>2</v>
      </c>
      <c r="E1147" s="35">
        <v>3</v>
      </c>
      <c r="F1147" s="35" t="s">
        <v>450</v>
      </c>
      <c r="G1147" s="35" t="s">
        <v>2799</v>
      </c>
      <c r="H1147" s="35" t="s">
        <v>852</v>
      </c>
      <c r="I1147" s="35" t="s">
        <v>2443</v>
      </c>
      <c r="J1147" s="35">
        <v>110</v>
      </c>
      <c r="K1147" s="35" t="s">
        <v>449</v>
      </c>
      <c r="L1147" s="35" t="s">
        <v>2805</v>
      </c>
      <c r="M1147" s="35" t="s">
        <v>396</v>
      </c>
      <c r="N1147" s="35" t="s">
        <v>122</v>
      </c>
      <c r="O1147" s="35" t="s">
        <v>2806</v>
      </c>
      <c r="P1147" s="35" t="s">
        <v>2807</v>
      </c>
      <c r="Q1147" s="35" t="s">
        <v>311</v>
      </c>
      <c r="R1147" s="35" t="s">
        <v>312</v>
      </c>
      <c r="S1147" s="35" t="s">
        <v>313</v>
      </c>
      <c r="T1147" s="35" t="s">
        <v>5085</v>
      </c>
      <c r="U1147" s="35" t="s">
        <v>269</v>
      </c>
      <c r="V1147" s="35">
        <v>0</v>
      </c>
      <c r="W1147" s="35">
        <v>0</v>
      </c>
      <c r="X1147" s="49">
        <v>500</v>
      </c>
      <c r="Y1147" s="60" t="s">
        <v>2319</v>
      </c>
      <c r="Z1147" s="49">
        <v>1</v>
      </c>
      <c r="AA1147" s="49">
        <v>500</v>
      </c>
      <c r="AB1147" s="60" t="s">
        <v>637</v>
      </c>
      <c r="AC1147" s="60" t="s">
        <v>660</v>
      </c>
      <c r="AD1147" s="60" t="s">
        <v>661</v>
      </c>
      <c r="AE1147" s="60" t="s">
        <v>662</v>
      </c>
      <c r="AF1147" s="49">
        <v>2019</v>
      </c>
      <c r="AG1147" s="60" t="s">
        <v>2798</v>
      </c>
      <c r="AH1147" s="60">
        <v>44316</v>
      </c>
      <c r="AI1147" s="60">
        <v>44345</v>
      </c>
      <c r="AJ1147" s="60"/>
      <c r="AK1147" s="60">
        <v>44322</v>
      </c>
      <c r="AL1147" s="60"/>
      <c r="AM1147" s="60" t="s">
        <v>566</v>
      </c>
      <c r="AN1147" s="60" t="s">
        <v>2800</v>
      </c>
      <c r="AO1147" s="60" t="s">
        <v>6797</v>
      </c>
      <c r="AP1147" s="49"/>
      <c r="AQ1147" s="60" t="s">
        <v>2442</v>
      </c>
      <c r="AR1147" s="60" t="s">
        <v>174</v>
      </c>
      <c r="AS1147" s="60" t="s">
        <v>174</v>
      </c>
      <c r="AT1147" s="49">
        <v>14</v>
      </c>
      <c r="AU1147" s="49">
        <v>1</v>
      </c>
      <c r="AV1147" s="49">
        <v>1</v>
      </c>
      <c r="AW1147" s="60">
        <v>43727</v>
      </c>
      <c r="AX1147" s="60" t="s">
        <v>183</v>
      </c>
      <c r="AY1147" s="60">
        <v>44322</v>
      </c>
      <c r="AZ1147" s="60">
        <v>43717</v>
      </c>
      <c r="BA1147" s="60">
        <v>43723</v>
      </c>
      <c r="BB1147" s="60" t="s">
        <v>2862</v>
      </c>
      <c r="BC1147" s="60">
        <v>43727.669328703705</v>
      </c>
      <c r="BD1147" s="60">
        <v>44286</v>
      </c>
      <c r="BE1147" s="60">
        <v>44620</v>
      </c>
      <c r="BF1147" s="49">
        <f>IF(AND(ISBLANK(tbl_RawData_Report1[[#This Row],[REQ_ID]]),tbl_RawData_Report1[[#This Row],[RH Kit?]] = "Y"),1,COUNTIFS(tbl_RawData_Report1[RH Kit?],"Y",tbl_RawData_Report1[REQ_ID],tbl_RawData_Report1[[#This Row],[REQ_ID]]))</f>
        <v>0</v>
      </c>
      <c r="BG1147" s="49">
        <f>COUNTIFS(tbl_RawData_Report1[RH Kit?],"Y",tbl_RawData_Report1[Order No.],tbl_RawData_Report1[[#This Row],[Order No.]])</f>
        <v>0</v>
      </c>
      <c r="BH1147" s="49">
        <f>SUM(tbl_RawData_Report1[[#This Row],[RH Kit Req]:[RH Kit PO]])</f>
        <v>0</v>
      </c>
      <c r="BI1147" s="49" t="str">
        <f>IFERROR(VLOOKUP(B1147,Lookup!A:B,2,FALSE),B1147)</f>
        <v>TETRCYCLINEHCL1%_1</v>
      </c>
      <c r="BJ1147" s="49" t="b">
        <f t="shared" si="17"/>
        <v>1</v>
      </c>
      <c r="BK1147" s="49" t="str">
        <f>tbl_RawData_Report1[[#This Row],[Item ID]]&amp;tbl_RawData_Report1[[#This Row],[Order No.]]</f>
        <v>TETRCYCLINEHCL1%_10000039317</v>
      </c>
      <c r="BL1147"/>
      <c r="BM1147"/>
      <c r="BN1147"/>
    </row>
    <row r="1148" spans="1:66" hidden="1" x14ac:dyDescent="0.25">
      <c r="A1148" s="35" t="s">
        <v>8</v>
      </c>
      <c r="B1148" s="35" t="s">
        <v>876</v>
      </c>
      <c r="C1148" s="35">
        <v>10</v>
      </c>
      <c r="D1148" s="35">
        <v>2</v>
      </c>
      <c r="E1148" s="35">
        <v>3</v>
      </c>
      <c r="F1148" s="35" t="s">
        <v>450</v>
      </c>
      <c r="G1148" s="35" t="s">
        <v>2799</v>
      </c>
      <c r="H1148" s="35" t="s">
        <v>3030</v>
      </c>
      <c r="I1148" s="35" t="s">
        <v>593</v>
      </c>
      <c r="J1148" s="35">
        <v>7040</v>
      </c>
      <c r="K1148" s="35" t="s">
        <v>449</v>
      </c>
      <c r="L1148" s="35" t="s">
        <v>2805</v>
      </c>
      <c r="M1148" s="35" t="s">
        <v>396</v>
      </c>
      <c r="N1148" s="35" t="s">
        <v>122</v>
      </c>
      <c r="O1148" s="35" t="s">
        <v>2806</v>
      </c>
      <c r="P1148" s="35" t="s">
        <v>2807</v>
      </c>
      <c r="Q1148" s="35" t="s">
        <v>311</v>
      </c>
      <c r="R1148" s="35" t="s">
        <v>312</v>
      </c>
      <c r="S1148" s="35" t="s">
        <v>313</v>
      </c>
      <c r="T1148" s="35" t="s">
        <v>5085</v>
      </c>
      <c r="U1148" s="35" t="s">
        <v>272</v>
      </c>
      <c r="V1148" s="35">
        <v>0</v>
      </c>
      <c r="W1148" s="35">
        <v>0</v>
      </c>
      <c r="X1148" s="49">
        <v>2560</v>
      </c>
      <c r="Y1148" s="60" t="s">
        <v>655</v>
      </c>
      <c r="Z1148" s="49">
        <v>10</v>
      </c>
      <c r="AA1148" s="49">
        <v>25600</v>
      </c>
      <c r="AB1148" s="60" t="s">
        <v>637</v>
      </c>
      <c r="AC1148" s="60" t="s">
        <v>715</v>
      </c>
      <c r="AD1148" s="60" t="s">
        <v>661</v>
      </c>
      <c r="AE1148" s="60" t="s">
        <v>662</v>
      </c>
      <c r="AF1148" s="49">
        <v>2019</v>
      </c>
      <c r="AG1148" s="60" t="s">
        <v>2798</v>
      </c>
      <c r="AH1148" s="60">
        <v>44046</v>
      </c>
      <c r="AI1148" s="60">
        <v>44048</v>
      </c>
      <c r="AJ1148" s="60"/>
      <c r="AK1148" s="60">
        <v>44295</v>
      </c>
      <c r="AL1148" s="60"/>
      <c r="AM1148" s="60" t="s">
        <v>566</v>
      </c>
      <c r="AN1148" s="60" t="s">
        <v>2800</v>
      </c>
      <c r="AO1148" s="60" t="s">
        <v>6799</v>
      </c>
      <c r="AP1148" s="49"/>
      <c r="AQ1148" s="60" t="s">
        <v>266</v>
      </c>
      <c r="AR1148" s="60" t="s">
        <v>369</v>
      </c>
      <c r="AS1148" s="60" t="s">
        <v>174</v>
      </c>
      <c r="AT1148" s="49">
        <v>25</v>
      </c>
      <c r="AU1148" s="49">
        <v>1</v>
      </c>
      <c r="AV1148" s="49">
        <v>1</v>
      </c>
      <c r="AW1148" s="60">
        <v>43727</v>
      </c>
      <c r="AX1148" s="60" t="s">
        <v>183</v>
      </c>
      <c r="AY1148" s="60">
        <v>44322.317955752318</v>
      </c>
      <c r="AZ1148" s="60">
        <v>43717</v>
      </c>
      <c r="BA1148" s="60">
        <v>43723</v>
      </c>
      <c r="BB1148" s="60" t="s">
        <v>3032</v>
      </c>
      <c r="BC1148" s="60">
        <v>43727.669328703705</v>
      </c>
      <c r="BD1148" s="60">
        <v>44286</v>
      </c>
      <c r="BE1148" s="60">
        <v>44620</v>
      </c>
      <c r="BF1148" s="49">
        <f>IF(AND(ISBLANK(tbl_RawData_Report1[[#This Row],[REQ_ID]]),tbl_RawData_Report1[[#This Row],[RH Kit?]] = "Y"),1,COUNTIFS(tbl_RawData_Report1[RH Kit?],"Y",tbl_RawData_Report1[REQ_ID],tbl_RawData_Report1[[#This Row],[REQ_ID]]))</f>
        <v>0</v>
      </c>
      <c r="BG1148" s="49">
        <f>COUNTIFS(tbl_RawData_Report1[RH Kit?],"Y",tbl_RawData_Report1[Order No.],tbl_RawData_Report1[[#This Row],[Order No.]])</f>
        <v>0</v>
      </c>
      <c r="BH1148" s="49">
        <f>SUM(tbl_RawData_Report1[[#This Row],[RH Kit Req]:[RH Kit PO]])</f>
        <v>0</v>
      </c>
      <c r="BI1148" s="49" t="str">
        <f>IFERROR(VLOOKUP(B1148,Lookup!A:B,2,FALSE),B1148)</f>
        <v>OXYTOCIN_10IU/ML</v>
      </c>
      <c r="BJ1148" s="49" t="b">
        <f t="shared" si="17"/>
        <v>1</v>
      </c>
      <c r="BK1148" s="49" t="str">
        <f>tbl_RawData_Report1[[#This Row],[Item ID]]&amp;tbl_RawData_Report1[[#This Row],[Order No.]]</f>
        <v>OXYTOCIN_10IU/ML0000039317</v>
      </c>
      <c r="BL1148"/>
      <c r="BM1148"/>
      <c r="BN1148"/>
    </row>
    <row r="1149" spans="1:66" hidden="1" x14ac:dyDescent="0.25">
      <c r="A1149" s="35" t="s">
        <v>8</v>
      </c>
      <c r="B1149" s="35" t="s">
        <v>688</v>
      </c>
      <c r="C1149" s="35">
        <v>4</v>
      </c>
      <c r="D1149" s="35">
        <v>1</v>
      </c>
      <c r="E1149" s="35">
        <v>2</v>
      </c>
      <c r="F1149" s="35" t="s">
        <v>450</v>
      </c>
      <c r="G1149" s="35" t="s">
        <v>2799</v>
      </c>
      <c r="H1149" s="35" t="s">
        <v>2864</v>
      </c>
      <c r="I1149" s="35" t="s">
        <v>593</v>
      </c>
      <c r="J1149" s="35">
        <v>22500</v>
      </c>
      <c r="K1149" s="35" t="s">
        <v>449</v>
      </c>
      <c r="L1149" s="35" t="s">
        <v>2805</v>
      </c>
      <c r="M1149" s="35" t="s">
        <v>396</v>
      </c>
      <c r="N1149" s="35" t="s">
        <v>122</v>
      </c>
      <c r="O1149" s="35" t="s">
        <v>2806</v>
      </c>
      <c r="P1149" s="35" t="s">
        <v>2807</v>
      </c>
      <c r="Q1149" s="35" t="s">
        <v>311</v>
      </c>
      <c r="R1149" s="35" t="s">
        <v>312</v>
      </c>
      <c r="S1149" s="35" t="s">
        <v>313</v>
      </c>
      <c r="T1149" s="35" t="s">
        <v>5085</v>
      </c>
      <c r="U1149" s="35" t="s">
        <v>269</v>
      </c>
      <c r="V1149" s="35">
        <v>0</v>
      </c>
      <c r="W1149" s="35">
        <v>0</v>
      </c>
      <c r="X1149" s="49">
        <v>2000</v>
      </c>
      <c r="Y1149" s="60" t="s">
        <v>346</v>
      </c>
      <c r="Z1149" s="49">
        <v>1000</v>
      </c>
      <c r="AA1149" s="49">
        <v>2000000</v>
      </c>
      <c r="AB1149" s="60" t="s">
        <v>637</v>
      </c>
      <c r="AC1149" s="60" t="s">
        <v>693</v>
      </c>
      <c r="AD1149" s="60" t="s">
        <v>661</v>
      </c>
      <c r="AE1149" s="60" t="s">
        <v>662</v>
      </c>
      <c r="AF1149" s="49">
        <v>2019</v>
      </c>
      <c r="AG1149" s="60" t="s">
        <v>2798</v>
      </c>
      <c r="AH1149" s="60">
        <v>44310</v>
      </c>
      <c r="AI1149" s="60">
        <v>44335</v>
      </c>
      <c r="AJ1149" s="60">
        <v>43899</v>
      </c>
      <c r="AK1149" s="60">
        <v>43904</v>
      </c>
      <c r="AL1149" s="60">
        <v>43947</v>
      </c>
      <c r="AM1149" s="60" t="s">
        <v>566</v>
      </c>
      <c r="AN1149" s="60" t="s">
        <v>2800</v>
      </c>
      <c r="AO1149" s="60" t="s">
        <v>2982</v>
      </c>
      <c r="AP1149" s="49"/>
      <c r="AQ1149" s="60" t="s">
        <v>266</v>
      </c>
      <c r="AR1149" s="60" t="s">
        <v>174</v>
      </c>
      <c r="AS1149" s="60" t="s">
        <v>174</v>
      </c>
      <c r="AT1149" s="49">
        <v>15</v>
      </c>
      <c r="AU1149" s="49">
        <v>1</v>
      </c>
      <c r="AV1149" s="49">
        <v>1</v>
      </c>
      <c r="AW1149" s="60">
        <v>43727</v>
      </c>
      <c r="AX1149" s="60" t="s">
        <v>183</v>
      </c>
      <c r="AY1149" s="60">
        <v>44322.317955752318</v>
      </c>
      <c r="AZ1149" s="60">
        <v>43717</v>
      </c>
      <c r="BA1149" s="60">
        <v>43723</v>
      </c>
      <c r="BB1149" s="60" t="s">
        <v>2981</v>
      </c>
      <c r="BC1149" s="60">
        <v>43727.669328703705</v>
      </c>
      <c r="BD1149" s="60">
        <v>43857</v>
      </c>
      <c r="BE1149" s="60">
        <v>44620</v>
      </c>
      <c r="BF1149" s="49">
        <f>IF(AND(ISBLANK(tbl_RawData_Report1[[#This Row],[REQ_ID]]),tbl_RawData_Report1[[#This Row],[RH Kit?]] = "Y"),1,COUNTIFS(tbl_RawData_Report1[RH Kit?],"Y",tbl_RawData_Report1[REQ_ID],tbl_RawData_Report1[[#This Row],[REQ_ID]]))</f>
        <v>0</v>
      </c>
      <c r="BG1149" s="49">
        <f>COUNTIFS(tbl_RawData_Report1[RH Kit?],"Y",tbl_RawData_Report1[Order No.],tbl_RawData_Report1[[#This Row],[Order No.]])</f>
        <v>0</v>
      </c>
      <c r="BH1149" s="49">
        <f>SUM(tbl_RawData_Report1[[#This Row],[RH Kit Req]:[RH Kit PO]])</f>
        <v>0</v>
      </c>
      <c r="BI1149" s="49" t="str">
        <f>IFERROR(VLOOKUP(B1149,Lookup!A:B,2,FALSE),B1149)</f>
        <v>FESULP_200MG</v>
      </c>
      <c r="BJ1149" s="49" t="b">
        <f t="shared" si="17"/>
        <v>1</v>
      </c>
      <c r="BK1149" s="49" t="str">
        <f>tbl_RawData_Report1[[#This Row],[Item ID]]&amp;tbl_RawData_Report1[[#This Row],[Order No.]]</f>
        <v>FESULP_200MG0000039317</v>
      </c>
      <c r="BL1149"/>
      <c r="BM1149"/>
      <c r="BN1149"/>
    </row>
    <row r="1150" spans="1:66" hidden="1" x14ac:dyDescent="0.25">
      <c r="A1150" s="35" t="s">
        <v>8</v>
      </c>
      <c r="B1150" s="35" t="s">
        <v>2360</v>
      </c>
      <c r="C1150" s="35">
        <v>19</v>
      </c>
      <c r="D1150" s="35">
        <v>1</v>
      </c>
      <c r="E1150" s="35">
        <v>2</v>
      </c>
      <c r="F1150" s="35" t="s">
        <v>450</v>
      </c>
      <c r="G1150" s="35" t="s">
        <v>2799</v>
      </c>
      <c r="H1150" s="35" t="s">
        <v>2361</v>
      </c>
      <c r="I1150" s="35" t="s">
        <v>593</v>
      </c>
      <c r="J1150" s="35">
        <v>420</v>
      </c>
      <c r="K1150" s="35" t="s">
        <v>449</v>
      </c>
      <c r="L1150" s="35" t="s">
        <v>2805</v>
      </c>
      <c r="M1150" s="35" t="s">
        <v>396</v>
      </c>
      <c r="N1150" s="35" t="s">
        <v>122</v>
      </c>
      <c r="O1150" s="35" t="s">
        <v>2806</v>
      </c>
      <c r="P1150" s="35" t="s">
        <v>2807</v>
      </c>
      <c r="Q1150" s="35" t="s">
        <v>311</v>
      </c>
      <c r="R1150" s="35" t="s">
        <v>312</v>
      </c>
      <c r="S1150" s="35" t="s">
        <v>313</v>
      </c>
      <c r="T1150" s="35" t="s">
        <v>5085</v>
      </c>
      <c r="U1150" s="35" t="s">
        <v>276</v>
      </c>
      <c r="V1150" s="35">
        <v>0</v>
      </c>
      <c r="W1150" s="35">
        <v>0</v>
      </c>
      <c r="X1150" s="49">
        <v>120</v>
      </c>
      <c r="Y1150" s="60" t="s">
        <v>667</v>
      </c>
      <c r="Z1150" s="49">
        <v>1</v>
      </c>
      <c r="AA1150" s="49">
        <v>120</v>
      </c>
      <c r="AB1150" s="60" t="s">
        <v>4570</v>
      </c>
      <c r="AC1150" s="60" t="s">
        <v>4573</v>
      </c>
      <c r="AD1150" s="60" t="s">
        <v>661</v>
      </c>
      <c r="AE1150" s="60" t="s">
        <v>662</v>
      </c>
      <c r="AF1150" s="49">
        <v>2019</v>
      </c>
      <c r="AG1150" s="60" t="s">
        <v>5163</v>
      </c>
      <c r="AH1150" s="60">
        <v>44294</v>
      </c>
      <c r="AI1150" s="60">
        <v>44335</v>
      </c>
      <c r="AJ1150" s="60">
        <v>44294</v>
      </c>
      <c r="AK1150" s="60">
        <v>44294</v>
      </c>
      <c r="AL1150" s="60"/>
      <c r="AM1150" s="60" t="s">
        <v>566</v>
      </c>
      <c r="AN1150" s="60" t="s">
        <v>2800</v>
      </c>
      <c r="AO1150" s="60" t="s">
        <v>6823</v>
      </c>
      <c r="AP1150" s="49"/>
      <c r="AQ1150" s="60" t="s">
        <v>266</v>
      </c>
      <c r="AR1150" s="60" t="s">
        <v>174</v>
      </c>
      <c r="AS1150" s="60" t="s">
        <v>174</v>
      </c>
      <c r="AT1150" s="49">
        <v>12</v>
      </c>
      <c r="AU1150" s="49">
        <v>1</v>
      </c>
      <c r="AV1150" s="49">
        <v>1</v>
      </c>
      <c r="AW1150" s="60">
        <v>43727</v>
      </c>
      <c r="AX1150" s="60" t="s">
        <v>183</v>
      </c>
      <c r="AY1150" s="60">
        <v>44322.317955752318</v>
      </c>
      <c r="AZ1150" s="60">
        <v>44081</v>
      </c>
      <c r="BA1150" s="60">
        <v>44084</v>
      </c>
      <c r="BB1150" s="60" t="s">
        <v>5343</v>
      </c>
      <c r="BC1150" s="60">
        <v>43727.669328703705</v>
      </c>
      <c r="BD1150" s="60">
        <v>44286</v>
      </c>
      <c r="BE1150" s="60">
        <v>44620</v>
      </c>
      <c r="BF1150" s="49">
        <f>IF(AND(ISBLANK(tbl_RawData_Report1[[#This Row],[REQ_ID]]),tbl_RawData_Report1[[#This Row],[RH Kit?]] = "Y"),1,COUNTIFS(tbl_RawData_Report1[RH Kit?],"Y",tbl_RawData_Report1[REQ_ID],tbl_RawData_Report1[[#This Row],[REQ_ID]]))</f>
        <v>0</v>
      </c>
      <c r="BG1150" s="49">
        <f>COUNTIFS(tbl_RawData_Report1[RH Kit?],"Y",tbl_RawData_Report1[Order No.],tbl_RawData_Report1[[#This Row],[Order No.]])</f>
        <v>0</v>
      </c>
      <c r="BH1150" s="49">
        <f>SUM(tbl_RawData_Report1[[#This Row],[RH Kit Req]:[RH Kit PO]])</f>
        <v>0</v>
      </c>
      <c r="BI1150" s="49" t="str">
        <f>IFERROR(VLOOKUP(B1150,Lookup!A:B,2,FALSE),B1150)</f>
        <v>RH_FACTOR_TEST</v>
      </c>
      <c r="BJ1150" s="49" t="b">
        <f t="shared" si="17"/>
        <v>1</v>
      </c>
      <c r="BK1150" s="49" t="str">
        <f>tbl_RawData_Report1[[#This Row],[Item ID]]&amp;tbl_RawData_Report1[[#This Row],[Order No.]]</f>
        <v>RH_FACTOR_TEST0000039317</v>
      </c>
      <c r="BL1150"/>
      <c r="BM1150"/>
      <c r="BN1150"/>
    </row>
    <row r="1151" spans="1:66" hidden="1" x14ac:dyDescent="0.25">
      <c r="A1151" s="35" t="s">
        <v>8</v>
      </c>
      <c r="B1151" s="35" t="s">
        <v>2801</v>
      </c>
      <c r="C1151" s="35">
        <v>2</v>
      </c>
      <c r="D1151" s="35">
        <v>2</v>
      </c>
      <c r="E1151" s="35">
        <v>3</v>
      </c>
      <c r="F1151" s="35" t="s">
        <v>450</v>
      </c>
      <c r="G1151" s="35" t="s">
        <v>2799</v>
      </c>
      <c r="H1151" s="35" t="s">
        <v>2802</v>
      </c>
      <c r="I1151" s="35" t="s">
        <v>2443</v>
      </c>
      <c r="J1151" s="35">
        <v>75</v>
      </c>
      <c r="K1151" s="35" t="s">
        <v>449</v>
      </c>
      <c r="L1151" s="35" t="s">
        <v>2805</v>
      </c>
      <c r="M1151" s="35" t="s">
        <v>396</v>
      </c>
      <c r="N1151" s="35" t="s">
        <v>122</v>
      </c>
      <c r="O1151" s="35" t="s">
        <v>2806</v>
      </c>
      <c r="P1151" s="35" t="s">
        <v>2807</v>
      </c>
      <c r="Q1151" s="35" t="s">
        <v>311</v>
      </c>
      <c r="R1151" s="35" t="s">
        <v>312</v>
      </c>
      <c r="S1151" s="35" t="s">
        <v>313</v>
      </c>
      <c r="T1151" s="35" t="s">
        <v>5085</v>
      </c>
      <c r="U1151" s="35" t="s">
        <v>269</v>
      </c>
      <c r="V1151" s="35">
        <v>0</v>
      </c>
      <c r="W1151" s="35">
        <v>0</v>
      </c>
      <c r="X1151" s="49">
        <v>60</v>
      </c>
      <c r="Y1151" s="60" t="s">
        <v>341</v>
      </c>
      <c r="Z1151" s="49">
        <v>100</v>
      </c>
      <c r="AA1151" s="49">
        <v>6000</v>
      </c>
      <c r="AB1151" s="60" t="s">
        <v>637</v>
      </c>
      <c r="AC1151" s="60" t="s">
        <v>660</v>
      </c>
      <c r="AD1151" s="60" t="s">
        <v>661</v>
      </c>
      <c r="AE1151" s="60" t="s">
        <v>662</v>
      </c>
      <c r="AF1151" s="49">
        <v>2019</v>
      </c>
      <c r="AG1151" s="60" t="s">
        <v>2798</v>
      </c>
      <c r="AH1151" s="60">
        <v>44316</v>
      </c>
      <c r="AI1151" s="60">
        <v>44345</v>
      </c>
      <c r="AJ1151" s="60"/>
      <c r="AK1151" s="60">
        <v>44322</v>
      </c>
      <c r="AL1151" s="60"/>
      <c r="AM1151" s="60" t="s">
        <v>566</v>
      </c>
      <c r="AN1151" s="60" t="s">
        <v>2800</v>
      </c>
      <c r="AO1151" s="60" t="s">
        <v>6829</v>
      </c>
      <c r="AP1151" s="49"/>
      <c r="AQ1151" s="60" t="s">
        <v>2442</v>
      </c>
      <c r="AR1151" s="60" t="s">
        <v>174</v>
      </c>
      <c r="AS1151" s="60" t="s">
        <v>174</v>
      </c>
      <c r="AT1151" s="49">
        <v>13</v>
      </c>
      <c r="AU1151" s="49">
        <v>1</v>
      </c>
      <c r="AV1151" s="49">
        <v>1</v>
      </c>
      <c r="AW1151" s="60">
        <v>43727</v>
      </c>
      <c r="AX1151" s="60" t="s">
        <v>183</v>
      </c>
      <c r="AY1151" s="60">
        <v>44322</v>
      </c>
      <c r="AZ1151" s="60">
        <v>43717</v>
      </c>
      <c r="BA1151" s="60">
        <v>43723</v>
      </c>
      <c r="BB1151" s="60" t="s">
        <v>3186</v>
      </c>
      <c r="BC1151" s="60">
        <v>43727.669328703705</v>
      </c>
      <c r="BD1151" s="60">
        <v>44286</v>
      </c>
      <c r="BE1151" s="60">
        <v>44620</v>
      </c>
      <c r="BF1151" s="49">
        <f>IF(AND(ISBLANK(tbl_RawData_Report1[[#This Row],[REQ_ID]]),tbl_RawData_Report1[[#This Row],[RH Kit?]] = "Y"),1,COUNTIFS(tbl_RawData_Report1[RH Kit?],"Y",tbl_RawData_Report1[REQ_ID],tbl_RawData_Report1[[#This Row],[REQ_ID]]))</f>
        <v>0</v>
      </c>
      <c r="BG1151" s="49">
        <f>COUNTIFS(tbl_RawData_Report1[RH Kit?],"Y",tbl_RawData_Report1[Order No.],tbl_RawData_Report1[[#This Row],[Order No.]])</f>
        <v>0</v>
      </c>
      <c r="BH1151" s="49">
        <f>SUM(tbl_RawData_Report1[[#This Row],[RH Kit Req]:[RH Kit PO]])</f>
        <v>0</v>
      </c>
      <c r="BI1151" s="49" t="str">
        <f>IFERROR(VLOOKUP(B1151,Lookup!A:B,2,FALSE),B1151)</f>
        <v>DOXYCYCLN100MG_100</v>
      </c>
      <c r="BJ1151" s="49" t="b">
        <f t="shared" si="17"/>
        <v>1</v>
      </c>
      <c r="BK1151" s="49" t="str">
        <f>tbl_RawData_Report1[[#This Row],[Item ID]]&amp;tbl_RawData_Report1[[#This Row],[Order No.]]</f>
        <v>DOXYCYCLN100MG_1000000039317</v>
      </c>
      <c r="BL1151"/>
      <c r="BM1151"/>
      <c r="BN1151"/>
    </row>
    <row r="1152" spans="1:66" hidden="1" x14ac:dyDescent="0.25">
      <c r="A1152" s="35" t="s">
        <v>8</v>
      </c>
      <c r="B1152" s="35" t="s">
        <v>688</v>
      </c>
      <c r="C1152" s="35">
        <v>4</v>
      </c>
      <c r="D1152" s="35">
        <v>3</v>
      </c>
      <c r="E1152" s="35">
        <v>2</v>
      </c>
      <c r="F1152" s="35" t="s">
        <v>450</v>
      </c>
      <c r="G1152" s="35" t="s">
        <v>2799</v>
      </c>
      <c r="H1152" s="35" t="s">
        <v>2864</v>
      </c>
      <c r="I1152" s="35" t="s">
        <v>2443</v>
      </c>
      <c r="J1152" s="35">
        <v>0</v>
      </c>
      <c r="K1152" s="35" t="s">
        <v>449</v>
      </c>
      <c r="L1152" s="35" t="s">
        <v>2805</v>
      </c>
      <c r="M1152" s="35" t="s">
        <v>396</v>
      </c>
      <c r="N1152" s="35" t="s">
        <v>122</v>
      </c>
      <c r="O1152" s="35" t="s">
        <v>2806</v>
      </c>
      <c r="P1152" s="35" t="s">
        <v>2807</v>
      </c>
      <c r="Q1152" s="35" t="s">
        <v>311</v>
      </c>
      <c r="R1152" s="35" t="s">
        <v>312</v>
      </c>
      <c r="S1152" s="35" t="s">
        <v>313</v>
      </c>
      <c r="T1152" s="35" t="s">
        <v>5085</v>
      </c>
      <c r="U1152" s="35" t="s">
        <v>269</v>
      </c>
      <c r="V1152" s="35">
        <v>0</v>
      </c>
      <c r="W1152" s="35">
        <v>0</v>
      </c>
      <c r="X1152" s="49">
        <v>0</v>
      </c>
      <c r="Y1152" s="60" t="s">
        <v>346</v>
      </c>
      <c r="Z1152" s="49">
        <v>1000</v>
      </c>
      <c r="AA1152" s="49">
        <v>0</v>
      </c>
      <c r="AB1152" s="60" t="s">
        <v>637</v>
      </c>
      <c r="AC1152" s="60" t="s">
        <v>693</v>
      </c>
      <c r="AD1152" s="60" t="s">
        <v>661</v>
      </c>
      <c r="AE1152" s="60" t="s">
        <v>662</v>
      </c>
      <c r="AF1152" s="49">
        <v>2019</v>
      </c>
      <c r="AG1152" s="60" t="s">
        <v>2798</v>
      </c>
      <c r="AH1152" s="60">
        <v>44018</v>
      </c>
      <c r="AI1152" s="60">
        <v>44057</v>
      </c>
      <c r="AJ1152" s="60"/>
      <c r="AK1152" s="60">
        <v>44322</v>
      </c>
      <c r="AL1152" s="60"/>
      <c r="AM1152" s="60" t="s">
        <v>566</v>
      </c>
      <c r="AN1152" s="60" t="s">
        <v>2800</v>
      </c>
      <c r="AO1152" s="60" t="s">
        <v>3210</v>
      </c>
      <c r="AP1152" s="49"/>
      <c r="AQ1152" s="60" t="s">
        <v>2442</v>
      </c>
      <c r="AR1152" s="60" t="s">
        <v>174</v>
      </c>
      <c r="AS1152" s="60" t="s">
        <v>174</v>
      </c>
      <c r="AT1152" s="49">
        <v>15</v>
      </c>
      <c r="AU1152" s="49">
        <v>1</v>
      </c>
      <c r="AV1152" s="49">
        <v>1</v>
      </c>
      <c r="AW1152" s="60">
        <v>43727</v>
      </c>
      <c r="AX1152" s="60" t="s">
        <v>183</v>
      </c>
      <c r="AY1152" s="60">
        <v>43727.669328703705</v>
      </c>
      <c r="AZ1152" s="60">
        <v>43717</v>
      </c>
      <c r="BA1152" s="60">
        <v>43723</v>
      </c>
      <c r="BB1152" s="60" t="s">
        <v>3211</v>
      </c>
      <c r="BC1152" s="60">
        <v>43727.669328703705</v>
      </c>
      <c r="BD1152" s="60">
        <v>44286</v>
      </c>
      <c r="BE1152" s="60">
        <v>44620</v>
      </c>
      <c r="BF1152" s="49">
        <f>IF(AND(ISBLANK(tbl_RawData_Report1[[#This Row],[REQ_ID]]),tbl_RawData_Report1[[#This Row],[RH Kit?]] = "Y"),1,COUNTIFS(tbl_RawData_Report1[RH Kit?],"Y",tbl_RawData_Report1[REQ_ID],tbl_RawData_Report1[[#This Row],[REQ_ID]]))</f>
        <v>0</v>
      </c>
      <c r="BG1152" s="49">
        <f>COUNTIFS(tbl_RawData_Report1[RH Kit?],"Y",tbl_RawData_Report1[Order No.],tbl_RawData_Report1[[#This Row],[Order No.]])</f>
        <v>0</v>
      </c>
      <c r="BH1152" s="49">
        <f>SUM(tbl_RawData_Report1[[#This Row],[RH Kit Req]:[RH Kit PO]])</f>
        <v>0</v>
      </c>
      <c r="BI1152" s="49" t="str">
        <f>IFERROR(VLOOKUP(B1152,Lookup!A:B,2,FALSE),B1152)</f>
        <v>FESULP_200MG</v>
      </c>
      <c r="BJ1152" s="49" t="b">
        <f t="shared" si="17"/>
        <v>1</v>
      </c>
      <c r="BK1152" s="49" t="str">
        <f>tbl_RawData_Report1[[#This Row],[Item ID]]&amp;tbl_RawData_Report1[[#This Row],[Order No.]]</f>
        <v>FESULP_200MG0000039317</v>
      </c>
      <c r="BL1152"/>
      <c r="BM1152"/>
      <c r="BN1152"/>
    </row>
    <row r="1153" spans="1:66" hidden="1" x14ac:dyDescent="0.25">
      <c r="A1153" s="35" t="s">
        <v>8</v>
      </c>
      <c r="B1153" s="35" t="s">
        <v>904</v>
      </c>
      <c r="C1153" s="35">
        <v>5</v>
      </c>
      <c r="D1153" s="35">
        <v>2</v>
      </c>
      <c r="E1153" s="35">
        <v>3</v>
      </c>
      <c r="F1153" s="35" t="s">
        <v>450</v>
      </c>
      <c r="G1153" s="35" t="s">
        <v>2799</v>
      </c>
      <c r="H1153" s="35" t="s">
        <v>2868</v>
      </c>
      <c r="I1153" s="35" t="s">
        <v>2443</v>
      </c>
      <c r="J1153" s="35">
        <v>145.5</v>
      </c>
      <c r="K1153" s="35" t="s">
        <v>449</v>
      </c>
      <c r="L1153" s="35" t="s">
        <v>2805</v>
      </c>
      <c r="M1153" s="35" t="s">
        <v>396</v>
      </c>
      <c r="N1153" s="35" t="s">
        <v>122</v>
      </c>
      <c r="O1153" s="35" t="s">
        <v>2806</v>
      </c>
      <c r="P1153" s="35" t="s">
        <v>2807</v>
      </c>
      <c r="Q1153" s="35" t="s">
        <v>311</v>
      </c>
      <c r="R1153" s="35" t="s">
        <v>312</v>
      </c>
      <c r="S1153" s="35" t="s">
        <v>313</v>
      </c>
      <c r="T1153" s="35" t="s">
        <v>5085</v>
      </c>
      <c r="U1153" s="35" t="s">
        <v>269</v>
      </c>
      <c r="V1153" s="35">
        <v>0</v>
      </c>
      <c r="W1153" s="35">
        <v>0</v>
      </c>
      <c r="X1153" s="49">
        <v>30</v>
      </c>
      <c r="Y1153" s="60" t="s">
        <v>791</v>
      </c>
      <c r="Z1153" s="49">
        <v>20</v>
      </c>
      <c r="AA1153" s="49">
        <v>600</v>
      </c>
      <c r="AB1153" s="60" t="s">
        <v>637</v>
      </c>
      <c r="AC1153" s="60" t="s">
        <v>1714</v>
      </c>
      <c r="AD1153" s="60" t="s">
        <v>661</v>
      </c>
      <c r="AE1153" s="60" t="s">
        <v>662</v>
      </c>
      <c r="AF1153" s="49">
        <v>2019</v>
      </c>
      <c r="AG1153" s="60" t="s">
        <v>2798</v>
      </c>
      <c r="AH1153" s="60">
        <v>43927</v>
      </c>
      <c r="AI1153" s="60">
        <v>43963</v>
      </c>
      <c r="AJ1153" s="60"/>
      <c r="AK1153" s="60">
        <v>44322</v>
      </c>
      <c r="AL1153" s="60"/>
      <c r="AM1153" s="60" t="s">
        <v>566</v>
      </c>
      <c r="AN1153" s="60" t="s">
        <v>2800</v>
      </c>
      <c r="AO1153" s="60" t="s">
        <v>6832</v>
      </c>
      <c r="AP1153" s="49"/>
      <c r="AQ1153" s="60" t="s">
        <v>2442</v>
      </c>
      <c r="AR1153" s="60" t="s">
        <v>174</v>
      </c>
      <c r="AS1153" s="60" t="s">
        <v>174</v>
      </c>
      <c r="AT1153" s="49">
        <v>20</v>
      </c>
      <c r="AU1153" s="49">
        <v>1</v>
      </c>
      <c r="AV1153" s="49">
        <v>1</v>
      </c>
      <c r="AW1153" s="60">
        <v>43727</v>
      </c>
      <c r="AX1153" s="60" t="s">
        <v>183</v>
      </c>
      <c r="AY1153" s="60">
        <v>44322</v>
      </c>
      <c r="AZ1153" s="60">
        <v>43717</v>
      </c>
      <c r="BA1153" s="60">
        <v>43723</v>
      </c>
      <c r="BB1153" s="60" t="s">
        <v>3705</v>
      </c>
      <c r="BC1153" s="60">
        <v>43727.669328703705</v>
      </c>
      <c r="BD1153" s="60">
        <v>44286</v>
      </c>
      <c r="BE1153" s="60">
        <v>44620</v>
      </c>
      <c r="BF1153" s="49">
        <f>IF(AND(ISBLANK(tbl_RawData_Report1[[#This Row],[REQ_ID]]),tbl_RawData_Report1[[#This Row],[RH Kit?]] = "Y"),1,COUNTIFS(tbl_RawData_Report1[RH Kit?],"Y",tbl_RawData_Report1[REQ_ID],tbl_RawData_Report1[[#This Row],[REQ_ID]]))</f>
        <v>0</v>
      </c>
      <c r="BG1153" s="49">
        <f>COUNTIFS(tbl_RawData_Report1[RH Kit?],"Y",tbl_RawData_Report1[Order No.],tbl_RawData_Report1[[#This Row],[Order No.]])</f>
        <v>0</v>
      </c>
      <c r="BH1153" s="49">
        <f>SUM(tbl_RawData_Report1[[#This Row],[RH Kit Req]:[RH Kit PO]])</f>
        <v>0</v>
      </c>
      <c r="BI1153" s="49" t="str">
        <f>IFERROR(VLOOKUP(B1153,Lookup!A:B,2,FALSE),B1153)</f>
        <v>CALGLUCONATE_100MG</v>
      </c>
      <c r="BJ1153" s="49" t="b">
        <f t="shared" si="17"/>
        <v>1</v>
      </c>
      <c r="BK1153" s="49" t="str">
        <f>tbl_RawData_Report1[[#This Row],[Item ID]]&amp;tbl_RawData_Report1[[#This Row],[Order No.]]</f>
        <v>CALGLUCONATE_100MG0000039317</v>
      </c>
      <c r="BL1153"/>
      <c r="BM1153"/>
      <c r="BN1153"/>
    </row>
    <row r="1154" spans="1:66" hidden="1" x14ac:dyDescent="0.25">
      <c r="A1154" s="35" t="s">
        <v>8</v>
      </c>
      <c r="B1154" s="35" t="s">
        <v>2632</v>
      </c>
      <c r="C1154" s="35">
        <v>9</v>
      </c>
      <c r="D1154" s="35">
        <v>3</v>
      </c>
      <c r="E1154" s="35">
        <v>3</v>
      </c>
      <c r="F1154" s="35" t="s">
        <v>450</v>
      </c>
      <c r="G1154" s="35" t="s">
        <v>2799</v>
      </c>
      <c r="H1154" s="35" t="s">
        <v>712</v>
      </c>
      <c r="I1154" s="35" t="s">
        <v>2443</v>
      </c>
      <c r="J1154" s="35">
        <v>7500</v>
      </c>
      <c r="K1154" s="35" t="s">
        <v>449</v>
      </c>
      <c r="L1154" s="35" t="s">
        <v>2805</v>
      </c>
      <c r="M1154" s="35" t="s">
        <v>396</v>
      </c>
      <c r="N1154" s="35" t="s">
        <v>122</v>
      </c>
      <c r="O1154" s="35" t="s">
        <v>2806</v>
      </c>
      <c r="P1154" s="35" t="s">
        <v>2807</v>
      </c>
      <c r="Q1154" s="35" t="s">
        <v>311</v>
      </c>
      <c r="R1154" s="35" t="s">
        <v>312</v>
      </c>
      <c r="S1154" s="35" t="s">
        <v>313</v>
      </c>
      <c r="T1154" s="35" t="s">
        <v>5085</v>
      </c>
      <c r="U1154" s="35" t="s">
        <v>269</v>
      </c>
      <c r="V1154" s="35">
        <v>0</v>
      </c>
      <c r="W1154" s="35">
        <v>0</v>
      </c>
      <c r="X1154" s="49">
        <v>7500</v>
      </c>
      <c r="Y1154" s="60" t="s">
        <v>860</v>
      </c>
      <c r="Z1154" s="49">
        <v>4</v>
      </c>
      <c r="AA1154" s="49">
        <v>30000</v>
      </c>
      <c r="AB1154" s="60" t="s">
        <v>637</v>
      </c>
      <c r="AC1154" s="60" t="s">
        <v>715</v>
      </c>
      <c r="AD1154" s="60" t="s">
        <v>661</v>
      </c>
      <c r="AE1154" s="60" t="s">
        <v>662</v>
      </c>
      <c r="AF1154" s="49">
        <v>2019</v>
      </c>
      <c r="AG1154" s="60" t="s">
        <v>2798</v>
      </c>
      <c r="AH1154" s="60">
        <v>44018</v>
      </c>
      <c r="AI1154" s="60">
        <v>44057</v>
      </c>
      <c r="AJ1154" s="60"/>
      <c r="AK1154" s="60">
        <v>44322</v>
      </c>
      <c r="AL1154" s="60"/>
      <c r="AM1154" s="60" t="s">
        <v>566</v>
      </c>
      <c r="AN1154" s="60" t="s">
        <v>2800</v>
      </c>
      <c r="AO1154" s="60" t="s">
        <v>6882</v>
      </c>
      <c r="AP1154" s="49"/>
      <c r="AQ1154" s="60" t="s">
        <v>2442</v>
      </c>
      <c r="AR1154" s="60" t="s">
        <v>174</v>
      </c>
      <c r="AS1154" s="60" t="s">
        <v>174</v>
      </c>
      <c r="AT1154" s="49">
        <v>24</v>
      </c>
      <c r="AU1154" s="49">
        <v>1</v>
      </c>
      <c r="AV1154" s="49">
        <v>1</v>
      </c>
      <c r="AW1154" s="60">
        <v>43727</v>
      </c>
      <c r="AX1154" s="60" t="s">
        <v>183</v>
      </c>
      <c r="AY1154" s="60">
        <v>44322</v>
      </c>
      <c r="AZ1154" s="60">
        <v>43717</v>
      </c>
      <c r="BA1154" s="60">
        <v>43723</v>
      </c>
      <c r="BB1154" s="60" t="s">
        <v>3732</v>
      </c>
      <c r="BC1154" s="60">
        <v>43727.669328703705</v>
      </c>
      <c r="BD1154" s="60">
        <v>44286</v>
      </c>
      <c r="BE1154" s="60">
        <v>44620</v>
      </c>
      <c r="BF1154" s="49">
        <f>IF(AND(ISBLANK(tbl_RawData_Report1[[#This Row],[REQ_ID]]),tbl_RawData_Report1[[#This Row],[RH Kit?]] = "Y"),1,COUNTIFS(tbl_RawData_Report1[RH Kit?],"Y",tbl_RawData_Report1[REQ_ID],tbl_RawData_Report1[[#This Row],[REQ_ID]]))</f>
        <v>0</v>
      </c>
      <c r="BG1154" s="49">
        <f>COUNTIFS(tbl_RawData_Report1[RH Kit?],"Y",tbl_RawData_Report1[Order No.],tbl_RawData_Report1[[#This Row],[Order No.]])</f>
        <v>0</v>
      </c>
      <c r="BH1154" s="49">
        <f>SUM(tbl_RawData_Report1[[#This Row],[RH Kit Req]:[RH Kit PO]])</f>
        <v>0</v>
      </c>
      <c r="BI1154" s="49" t="str">
        <f>IFERROR(VLOOKUP(B1154,Lookup!A:B,2,FALSE),B1154)</f>
        <v>MISOPROSTOL200MG_4</v>
      </c>
      <c r="BJ1154" s="49" t="b">
        <f t="shared" ref="BJ1154:BJ1217" si="18">BK1154&lt;&gt;BK1155</f>
        <v>1</v>
      </c>
      <c r="BK1154" s="49" t="str">
        <f>tbl_RawData_Report1[[#This Row],[Item ID]]&amp;tbl_RawData_Report1[[#This Row],[Order No.]]</f>
        <v>MISOPROSTOL200MG_40000039317</v>
      </c>
      <c r="BL1154"/>
      <c r="BM1154"/>
      <c r="BN1154"/>
    </row>
    <row r="1155" spans="1:66" hidden="1" x14ac:dyDescent="0.25">
      <c r="A1155" s="35" t="s">
        <v>8</v>
      </c>
      <c r="B1155" s="35" t="s">
        <v>757</v>
      </c>
      <c r="C1155" s="35">
        <v>2</v>
      </c>
      <c r="D1155" s="35">
        <v>3</v>
      </c>
      <c r="E1155" s="35">
        <v>1</v>
      </c>
      <c r="F1155" s="35" t="s">
        <v>450</v>
      </c>
      <c r="G1155" s="35" t="s">
        <v>3056</v>
      </c>
      <c r="H1155" s="35" t="s">
        <v>758</v>
      </c>
      <c r="I1155" s="35" t="s">
        <v>595</v>
      </c>
      <c r="J1155" s="35">
        <v>0</v>
      </c>
      <c r="K1155" s="35" t="s">
        <v>449</v>
      </c>
      <c r="L1155" s="35" t="s">
        <v>2805</v>
      </c>
      <c r="M1155" s="35" t="s">
        <v>396</v>
      </c>
      <c r="N1155" s="35" t="s">
        <v>122</v>
      </c>
      <c r="O1155" s="35" t="s">
        <v>2806</v>
      </c>
      <c r="P1155" s="35" t="s">
        <v>2807</v>
      </c>
      <c r="Q1155" s="35" t="s">
        <v>311</v>
      </c>
      <c r="R1155" s="35" t="s">
        <v>312</v>
      </c>
      <c r="S1155" s="35" t="s">
        <v>313</v>
      </c>
      <c r="T1155" s="35" t="s">
        <v>5085</v>
      </c>
      <c r="U1155" s="35" t="s">
        <v>269</v>
      </c>
      <c r="V1155" s="35">
        <v>0</v>
      </c>
      <c r="W1155" s="35">
        <v>0</v>
      </c>
      <c r="X1155" s="49">
        <v>0</v>
      </c>
      <c r="Y1155" s="60" t="s">
        <v>346</v>
      </c>
      <c r="Z1155" s="49">
        <v>1000</v>
      </c>
      <c r="AA1155" s="49">
        <v>0</v>
      </c>
      <c r="AB1155" s="60" t="s">
        <v>637</v>
      </c>
      <c r="AC1155" s="60" t="s">
        <v>761</v>
      </c>
      <c r="AD1155" s="60" t="s">
        <v>694</v>
      </c>
      <c r="AE1155" s="60" t="s">
        <v>695</v>
      </c>
      <c r="AF1155" s="49">
        <v>2019</v>
      </c>
      <c r="AG1155" s="60" t="s">
        <v>2798</v>
      </c>
      <c r="AH1155" s="60">
        <v>44403</v>
      </c>
      <c r="AI1155" s="60">
        <v>44406</v>
      </c>
      <c r="AJ1155" s="60"/>
      <c r="AK1155" s="60"/>
      <c r="AL1155" s="60"/>
      <c r="AM1155" s="60" t="s">
        <v>566</v>
      </c>
      <c r="AN1155" s="60" t="s">
        <v>2800</v>
      </c>
      <c r="AO1155" s="60" t="s">
        <v>3060</v>
      </c>
      <c r="AP1155" s="49"/>
      <c r="AQ1155" s="60" t="s">
        <v>349</v>
      </c>
      <c r="AR1155" s="60" t="s">
        <v>174</v>
      </c>
      <c r="AS1155" s="60" t="s">
        <v>174</v>
      </c>
      <c r="AT1155" s="49">
        <v>10</v>
      </c>
      <c r="AU1155" s="49">
        <v>1</v>
      </c>
      <c r="AV1155" s="49">
        <v>1</v>
      </c>
      <c r="AW1155" s="60">
        <v>43728</v>
      </c>
      <c r="AX1155" s="60" t="s">
        <v>183</v>
      </c>
      <c r="AY1155" s="60">
        <v>43728.544050925928</v>
      </c>
      <c r="AZ1155" s="60">
        <v>43717</v>
      </c>
      <c r="BA1155" s="60">
        <v>43723</v>
      </c>
      <c r="BB1155" s="60" t="s">
        <v>3061</v>
      </c>
      <c r="BC1155" s="60">
        <v>43728.544050925928</v>
      </c>
      <c r="BD1155" s="60">
        <v>44403</v>
      </c>
      <c r="BE1155" s="60">
        <v>44620</v>
      </c>
      <c r="BF1155" s="49">
        <f>IF(AND(ISBLANK(tbl_RawData_Report1[[#This Row],[REQ_ID]]),tbl_RawData_Report1[[#This Row],[RH Kit?]] = "Y"),1,COUNTIFS(tbl_RawData_Report1[RH Kit?],"Y",tbl_RawData_Report1[REQ_ID],tbl_RawData_Report1[[#This Row],[REQ_ID]]))</f>
        <v>0</v>
      </c>
      <c r="BG1155" s="49">
        <f>COUNTIFS(tbl_RawData_Report1[RH Kit?],"Y",tbl_RawData_Report1[Order No.],tbl_RawData_Report1[[#This Row],[Order No.]])</f>
        <v>0</v>
      </c>
      <c r="BH1155" s="49">
        <f>SUM(tbl_RawData_Report1[[#This Row],[RH Kit Req]:[RH Kit PO]])</f>
        <v>0</v>
      </c>
      <c r="BI1155" s="49" t="str">
        <f>IFERROR(VLOOKUP(B1155,Lookup!A:B,2,FALSE),B1155)</f>
        <v>METRONIDAZOL_250MG</v>
      </c>
      <c r="BJ1155" s="49" t="b">
        <f t="shared" si="18"/>
        <v>1</v>
      </c>
      <c r="BK1155" s="49" t="str">
        <f>tbl_RawData_Report1[[#This Row],[Item ID]]&amp;tbl_RawData_Report1[[#This Row],[Order No.]]</f>
        <v>METRONIDAZOL_250MG0000039323</v>
      </c>
      <c r="BL1155"/>
      <c r="BM1155"/>
      <c r="BN1155"/>
    </row>
    <row r="1156" spans="1:66" hidden="1" x14ac:dyDescent="0.25">
      <c r="A1156" s="35" t="s">
        <v>8</v>
      </c>
      <c r="B1156" s="35" t="s">
        <v>1725</v>
      </c>
      <c r="C1156" s="35">
        <v>3</v>
      </c>
      <c r="D1156" s="35">
        <v>2</v>
      </c>
      <c r="E1156" s="35">
        <v>1</v>
      </c>
      <c r="F1156" s="35" t="s">
        <v>450</v>
      </c>
      <c r="G1156" s="35" t="s">
        <v>3056</v>
      </c>
      <c r="H1156" s="35" t="s">
        <v>2541</v>
      </c>
      <c r="I1156" s="35" t="s">
        <v>593</v>
      </c>
      <c r="J1156" s="35">
        <v>0</v>
      </c>
      <c r="K1156" s="35" t="s">
        <v>449</v>
      </c>
      <c r="L1156" s="35" t="s">
        <v>2805</v>
      </c>
      <c r="M1156" s="35" t="s">
        <v>396</v>
      </c>
      <c r="N1156" s="35" t="s">
        <v>122</v>
      </c>
      <c r="O1156" s="35" t="s">
        <v>2806</v>
      </c>
      <c r="P1156" s="35" t="s">
        <v>2807</v>
      </c>
      <c r="Q1156" s="35" t="s">
        <v>311</v>
      </c>
      <c r="R1156" s="35" t="s">
        <v>312</v>
      </c>
      <c r="S1156" s="35" t="s">
        <v>313</v>
      </c>
      <c r="T1156" s="35" t="s">
        <v>5085</v>
      </c>
      <c r="U1156" s="35" t="s">
        <v>269</v>
      </c>
      <c r="V1156" s="35">
        <v>0</v>
      </c>
      <c r="W1156" s="35">
        <v>0</v>
      </c>
      <c r="X1156" s="49">
        <v>0</v>
      </c>
      <c r="Y1156" s="60" t="s">
        <v>2544</v>
      </c>
      <c r="Z1156" s="49">
        <v>1</v>
      </c>
      <c r="AA1156" s="49">
        <v>0</v>
      </c>
      <c r="AB1156" s="60" t="s">
        <v>637</v>
      </c>
      <c r="AC1156" s="60" t="s">
        <v>1560</v>
      </c>
      <c r="AD1156" s="60" t="s">
        <v>694</v>
      </c>
      <c r="AE1156" s="60" t="s">
        <v>695</v>
      </c>
      <c r="AF1156" s="49">
        <v>2019</v>
      </c>
      <c r="AG1156" s="60" t="s">
        <v>2798</v>
      </c>
      <c r="AH1156" s="60">
        <v>44000</v>
      </c>
      <c r="AI1156" s="60">
        <v>44002</v>
      </c>
      <c r="AJ1156" s="60">
        <v>44000</v>
      </c>
      <c r="AK1156" s="60">
        <v>43999</v>
      </c>
      <c r="AL1156" s="60">
        <v>44002</v>
      </c>
      <c r="AM1156" s="60" t="s">
        <v>566</v>
      </c>
      <c r="AN1156" s="60" t="s">
        <v>2800</v>
      </c>
      <c r="AO1156" s="60" t="s">
        <v>3088</v>
      </c>
      <c r="AP1156" s="49"/>
      <c r="AQ1156" s="60" t="s">
        <v>266</v>
      </c>
      <c r="AR1156" s="60" t="s">
        <v>174</v>
      </c>
      <c r="AS1156" s="60" t="s">
        <v>174</v>
      </c>
      <c r="AT1156" s="49">
        <v>12</v>
      </c>
      <c r="AU1156" s="49">
        <v>1</v>
      </c>
      <c r="AV1156" s="49">
        <v>1</v>
      </c>
      <c r="AW1156" s="60">
        <v>43728</v>
      </c>
      <c r="AX1156" s="60" t="s">
        <v>183</v>
      </c>
      <c r="AY1156" s="60">
        <v>44322.317955752318</v>
      </c>
      <c r="AZ1156" s="60">
        <v>43717</v>
      </c>
      <c r="BA1156" s="60">
        <v>43723</v>
      </c>
      <c r="BB1156" s="60" t="s">
        <v>3089</v>
      </c>
      <c r="BC1156" s="60">
        <v>43728.544050925928</v>
      </c>
      <c r="BD1156" s="60">
        <v>43927</v>
      </c>
      <c r="BE1156" s="60">
        <v>44620</v>
      </c>
      <c r="BF1156" s="49">
        <f>IF(AND(ISBLANK(tbl_RawData_Report1[[#This Row],[REQ_ID]]),tbl_RawData_Report1[[#This Row],[RH Kit?]] = "Y"),1,COUNTIFS(tbl_RawData_Report1[RH Kit?],"Y",tbl_RawData_Report1[REQ_ID],tbl_RawData_Report1[[#This Row],[REQ_ID]]))</f>
        <v>0</v>
      </c>
      <c r="BG1156" s="49">
        <f>COUNTIFS(tbl_RawData_Report1[RH Kit?],"Y",tbl_RawData_Report1[Order No.],tbl_RawData_Report1[[#This Row],[Order No.]])</f>
        <v>0</v>
      </c>
      <c r="BH1156" s="49">
        <f>SUM(tbl_RawData_Report1[[#This Row],[RH Kit Req]:[RH Kit PO]])</f>
        <v>0</v>
      </c>
      <c r="BI1156" s="49" t="str">
        <f>IFERROR(VLOOKUP(B1156,Lookup!A:B,2,FALSE),B1156)</f>
        <v>CLOTRIMAZOLE_500MG</v>
      </c>
      <c r="BJ1156" s="49" t="b">
        <f t="shared" si="18"/>
        <v>1</v>
      </c>
      <c r="BK1156" s="49" t="str">
        <f>tbl_RawData_Report1[[#This Row],[Item ID]]&amp;tbl_RawData_Report1[[#This Row],[Order No.]]</f>
        <v>CLOTRIMAZOLE_500MG0000039323</v>
      </c>
      <c r="BL1156"/>
      <c r="BM1156"/>
      <c r="BN1156"/>
    </row>
    <row r="1157" spans="1:66" hidden="1" x14ac:dyDescent="0.25">
      <c r="A1157" s="35" t="s">
        <v>8</v>
      </c>
      <c r="B1157" s="35" t="s">
        <v>3064</v>
      </c>
      <c r="C1157" s="35">
        <v>4</v>
      </c>
      <c r="D1157" s="35">
        <v>2</v>
      </c>
      <c r="E1157" s="35">
        <v>2</v>
      </c>
      <c r="F1157" s="35" t="s">
        <v>450</v>
      </c>
      <c r="G1157" s="35" t="s">
        <v>3056</v>
      </c>
      <c r="H1157" s="35" t="s">
        <v>3065</v>
      </c>
      <c r="I1157" s="35" t="s">
        <v>595</v>
      </c>
      <c r="J1157" s="35">
        <v>0</v>
      </c>
      <c r="K1157" s="35" t="s">
        <v>449</v>
      </c>
      <c r="L1157" s="35" t="s">
        <v>2805</v>
      </c>
      <c r="M1157" s="35" t="s">
        <v>396</v>
      </c>
      <c r="N1157" s="35" t="s">
        <v>122</v>
      </c>
      <c r="O1157" s="35" t="s">
        <v>2806</v>
      </c>
      <c r="P1157" s="35" t="s">
        <v>2807</v>
      </c>
      <c r="Q1157" s="35" t="s">
        <v>311</v>
      </c>
      <c r="R1157" s="35" t="s">
        <v>312</v>
      </c>
      <c r="S1157" s="35" t="s">
        <v>313</v>
      </c>
      <c r="T1157" s="35" t="s">
        <v>5085</v>
      </c>
      <c r="U1157" s="35" t="s">
        <v>269</v>
      </c>
      <c r="V1157" s="35">
        <v>0</v>
      </c>
      <c r="W1157" s="35">
        <v>0</v>
      </c>
      <c r="X1157" s="49">
        <v>0</v>
      </c>
      <c r="Y1157" s="60" t="s">
        <v>655</v>
      </c>
      <c r="Z1157" s="49">
        <v>10</v>
      </c>
      <c r="AA1157" s="49">
        <v>0</v>
      </c>
      <c r="AB1157" s="60" t="s">
        <v>637</v>
      </c>
      <c r="AC1157" s="60" t="s">
        <v>1714</v>
      </c>
      <c r="AD1157" s="60" t="s">
        <v>694</v>
      </c>
      <c r="AE1157" s="60" t="s">
        <v>695</v>
      </c>
      <c r="AF1157" s="49">
        <v>2019</v>
      </c>
      <c r="AG1157" s="60" t="s">
        <v>2798</v>
      </c>
      <c r="AH1157" s="60">
        <v>44221</v>
      </c>
      <c r="AI1157" s="60">
        <v>44224</v>
      </c>
      <c r="AJ1157" s="60"/>
      <c r="AK1157" s="60"/>
      <c r="AL1157" s="60"/>
      <c r="AM1157" s="60" t="s">
        <v>566</v>
      </c>
      <c r="AN1157" s="60" t="s">
        <v>2800</v>
      </c>
      <c r="AO1157" s="60" t="s">
        <v>4791</v>
      </c>
      <c r="AP1157" s="49"/>
      <c r="AQ1157" s="60" t="s">
        <v>349</v>
      </c>
      <c r="AR1157" s="60" t="s">
        <v>174</v>
      </c>
      <c r="AS1157" s="60" t="s">
        <v>174</v>
      </c>
      <c r="AT1157" s="49">
        <v>16</v>
      </c>
      <c r="AU1157" s="49">
        <v>1</v>
      </c>
      <c r="AV1157" s="49">
        <v>1</v>
      </c>
      <c r="AW1157" s="60">
        <v>43728</v>
      </c>
      <c r="AX1157" s="60" t="s">
        <v>183</v>
      </c>
      <c r="AY1157" s="60">
        <v>43728.544050925928</v>
      </c>
      <c r="AZ1157" s="60">
        <v>43717</v>
      </c>
      <c r="BA1157" s="60">
        <v>43723</v>
      </c>
      <c r="BB1157" s="60" t="s">
        <v>3294</v>
      </c>
      <c r="BC1157" s="60">
        <v>43728.544050925928</v>
      </c>
      <c r="BD1157" s="60">
        <v>44344</v>
      </c>
      <c r="BE1157" s="60">
        <v>44620</v>
      </c>
      <c r="BF1157" s="49">
        <f>IF(AND(ISBLANK(tbl_RawData_Report1[[#This Row],[REQ_ID]]),tbl_RawData_Report1[[#This Row],[RH Kit?]] = "Y"),1,COUNTIFS(tbl_RawData_Report1[RH Kit?],"Y",tbl_RawData_Report1[REQ_ID],tbl_RawData_Report1[[#This Row],[REQ_ID]]))</f>
        <v>0</v>
      </c>
      <c r="BG1157" s="49">
        <f>COUNTIFS(tbl_RawData_Report1[RH Kit?],"Y",tbl_RawData_Report1[Order No.],tbl_RawData_Report1[[#This Row],[Order No.]])</f>
        <v>0</v>
      </c>
      <c r="BH1157" s="49">
        <f>SUM(tbl_RawData_Report1[[#This Row],[RH Kit Req]:[RH Kit PO]])</f>
        <v>0</v>
      </c>
      <c r="BI1157" s="49" t="str">
        <f>IFERROR(VLOOKUP(B1157,Lookup!A:B,2,FALSE),B1157)</f>
        <v>VITMNK-1_1MG/ML10</v>
      </c>
      <c r="BJ1157" s="49" t="b">
        <f t="shared" si="18"/>
        <v>0</v>
      </c>
      <c r="BK1157" s="49" t="str">
        <f>tbl_RawData_Report1[[#This Row],[Item ID]]&amp;tbl_RawData_Report1[[#This Row],[Order No.]]</f>
        <v>VITMNK-1_1MG/ML100000039323</v>
      </c>
      <c r="BL1157"/>
      <c r="BM1157"/>
      <c r="BN1157"/>
    </row>
    <row r="1158" spans="1:66" hidden="1" x14ac:dyDescent="0.25">
      <c r="A1158" s="35" t="s">
        <v>8</v>
      </c>
      <c r="B1158" s="35" t="s">
        <v>3064</v>
      </c>
      <c r="C1158" s="35">
        <v>4</v>
      </c>
      <c r="D1158" s="35">
        <v>2</v>
      </c>
      <c r="E1158" s="35">
        <v>4</v>
      </c>
      <c r="F1158" s="35" t="s">
        <v>450</v>
      </c>
      <c r="G1158" s="35" t="s">
        <v>3056</v>
      </c>
      <c r="H1158" s="35" t="s">
        <v>3065</v>
      </c>
      <c r="I1158" s="35" t="s">
        <v>595</v>
      </c>
      <c r="J1158" s="35">
        <v>8850</v>
      </c>
      <c r="K1158" s="35" t="s">
        <v>449</v>
      </c>
      <c r="L1158" s="35" t="s">
        <v>2805</v>
      </c>
      <c r="M1158" s="35" t="s">
        <v>396</v>
      </c>
      <c r="N1158" s="35" t="s">
        <v>122</v>
      </c>
      <c r="O1158" s="35" t="s">
        <v>2806</v>
      </c>
      <c r="P1158" s="35" t="s">
        <v>2807</v>
      </c>
      <c r="Q1158" s="35" t="s">
        <v>311</v>
      </c>
      <c r="R1158" s="35" t="s">
        <v>312</v>
      </c>
      <c r="S1158" s="35" t="s">
        <v>313</v>
      </c>
      <c r="T1158" s="35" t="s">
        <v>5085</v>
      </c>
      <c r="U1158" s="35" t="s">
        <v>269</v>
      </c>
      <c r="V1158" s="35">
        <v>0</v>
      </c>
      <c r="W1158" s="35">
        <v>0</v>
      </c>
      <c r="X1158" s="49">
        <v>3000</v>
      </c>
      <c r="Y1158" s="60" t="s">
        <v>655</v>
      </c>
      <c r="Z1158" s="49">
        <v>10</v>
      </c>
      <c r="AA1158" s="49">
        <v>30000</v>
      </c>
      <c r="AB1158" s="60" t="s">
        <v>637</v>
      </c>
      <c r="AC1158" s="60" t="s">
        <v>1714</v>
      </c>
      <c r="AD1158" s="60" t="s">
        <v>694</v>
      </c>
      <c r="AE1158" s="60" t="s">
        <v>695</v>
      </c>
      <c r="AF1158" s="49">
        <v>2019</v>
      </c>
      <c r="AG1158" s="60" t="s">
        <v>2798</v>
      </c>
      <c r="AH1158" s="60">
        <v>44221</v>
      </c>
      <c r="AI1158" s="60">
        <v>44224</v>
      </c>
      <c r="AJ1158" s="60"/>
      <c r="AK1158" s="60"/>
      <c r="AL1158" s="60"/>
      <c r="AM1158" s="60" t="s">
        <v>566</v>
      </c>
      <c r="AN1158" s="60" t="s">
        <v>2800</v>
      </c>
      <c r="AO1158" s="60" t="s">
        <v>5601</v>
      </c>
      <c r="AP1158" s="49"/>
      <c r="AQ1158" s="60" t="s">
        <v>349</v>
      </c>
      <c r="AR1158" s="60" t="s">
        <v>174</v>
      </c>
      <c r="AS1158" s="60" t="s">
        <v>174</v>
      </c>
      <c r="AT1158" s="49">
        <v>16</v>
      </c>
      <c r="AU1158" s="49">
        <v>1</v>
      </c>
      <c r="AV1158" s="49">
        <v>1</v>
      </c>
      <c r="AW1158" s="60">
        <v>43728</v>
      </c>
      <c r="AX1158" s="60" t="s">
        <v>183</v>
      </c>
      <c r="AY1158" s="60">
        <v>43728.544050925928</v>
      </c>
      <c r="AZ1158" s="60">
        <v>43717</v>
      </c>
      <c r="BA1158" s="60">
        <v>43723</v>
      </c>
      <c r="BB1158" s="60" t="s">
        <v>3294</v>
      </c>
      <c r="BC1158" s="60">
        <v>43728.544050925928</v>
      </c>
      <c r="BD1158" s="60">
        <v>44344</v>
      </c>
      <c r="BE1158" s="60">
        <v>44620</v>
      </c>
      <c r="BF1158" s="49">
        <f>IF(AND(ISBLANK(tbl_RawData_Report1[[#This Row],[REQ_ID]]),tbl_RawData_Report1[[#This Row],[RH Kit?]] = "Y"),1,COUNTIFS(tbl_RawData_Report1[RH Kit?],"Y",tbl_RawData_Report1[REQ_ID],tbl_RawData_Report1[[#This Row],[REQ_ID]]))</f>
        <v>0</v>
      </c>
      <c r="BG1158" s="49">
        <f>COUNTIFS(tbl_RawData_Report1[RH Kit?],"Y",tbl_RawData_Report1[Order No.],tbl_RawData_Report1[[#This Row],[Order No.]])</f>
        <v>0</v>
      </c>
      <c r="BH1158" s="49">
        <f>SUM(tbl_RawData_Report1[[#This Row],[RH Kit Req]:[RH Kit PO]])</f>
        <v>0</v>
      </c>
      <c r="BI1158" s="49" t="str">
        <f>IFERROR(VLOOKUP(B1158,Lookup!A:B,2,FALSE),B1158)</f>
        <v>VITMNK-1_1MG/ML10</v>
      </c>
      <c r="BJ1158" s="49" t="b">
        <f t="shared" si="18"/>
        <v>1</v>
      </c>
      <c r="BK1158" s="49" t="str">
        <f>tbl_RawData_Report1[[#This Row],[Item ID]]&amp;tbl_RawData_Report1[[#This Row],[Order No.]]</f>
        <v>VITMNK-1_1MG/ML100000039323</v>
      </c>
      <c r="BL1158"/>
      <c r="BM1158"/>
      <c r="BN1158"/>
    </row>
    <row r="1159" spans="1:66" hidden="1" x14ac:dyDescent="0.25">
      <c r="A1159" s="35" t="s">
        <v>8</v>
      </c>
      <c r="B1159" s="35" t="s">
        <v>757</v>
      </c>
      <c r="C1159" s="35">
        <v>2</v>
      </c>
      <c r="D1159" s="35">
        <v>3</v>
      </c>
      <c r="E1159" s="35">
        <v>2</v>
      </c>
      <c r="F1159" s="35" t="s">
        <v>450</v>
      </c>
      <c r="G1159" s="35" t="s">
        <v>3056</v>
      </c>
      <c r="H1159" s="35" t="s">
        <v>758</v>
      </c>
      <c r="I1159" s="35" t="s">
        <v>595</v>
      </c>
      <c r="J1159" s="35">
        <v>0</v>
      </c>
      <c r="K1159" s="35" t="s">
        <v>449</v>
      </c>
      <c r="L1159" s="35" t="s">
        <v>2805</v>
      </c>
      <c r="M1159" s="35" t="s">
        <v>396</v>
      </c>
      <c r="N1159" s="35" t="s">
        <v>122</v>
      </c>
      <c r="O1159" s="35" t="s">
        <v>2806</v>
      </c>
      <c r="P1159" s="35" t="s">
        <v>2807</v>
      </c>
      <c r="Q1159" s="35" t="s">
        <v>311</v>
      </c>
      <c r="R1159" s="35" t="s">
        <v>312</v>
      </c>
      <c r="S1159" s="35" t="s">
        <v>313</v>
      </c>
      <c r="T1159" s="35" t="s">
        <v>5085</v>
      </c>
      <c r="U1159" s="35" t="s">
        <v>269</v>
      </c>
      <c r="V1159" s="35">
        <v>0</v>
      </c>
      <c r="W1159" s="35">
        <v>0</v>
      </c>
      <c r="X1159" s="49">
        <v>0</v>
      </c>
      <c r="Y1159" s="60" t="s">
        <v>346</v>
      </c>
      <c r="Z1159" s="49">
        <v>1000</v>
      </c>
      <c r="AA1159" s="49">
        <v>0</v>
      </c>
      <c r="AB1159" s="60" t="s">
        <v>637</v>
      </c>
      <c r="AC1159" s="60" t="s">
        <v>761</v>
      </c>
      <c r="AD1159" s="60" t="s">
        <v>694</v>
      </c>
      <c r="AE1159" s="60" t="s">
        <v>695</v>
      </c>
      <c r="AF1159" s="49">
        <v>2019</v>
      </c>
      <c r="AG1159" s="60" t="s">
        <v>2798</v>
      </c>
      <c r="AH1159" s="60">
        <v>44403</v>
      </c>
      <c r="AI1159" s="60">
        <v>44406</v>
      </c>
      <c r="AJ1159" s="60"/>
      <c r="AK1159" s="60"/>
      <c r="AL1159" s="60"/>
      <c r="AM1159" s="60" t="s">
        <v>566</v>
      </c>
      <c r="AN1159" s="60" t="s">
        <v>2800</v>
      </c>
      <c r="AO1159" s="60" t="s">
        <v>4793</v>
      </c>
      <c r="AP1159" s="49"/>
      <c r="AQ1159" s="60" t="s">
        <v>349</v>
      </c>
      <c r="AR1159" s="60" t="s">
        <v>174</v>
      </c>
      <c r="AS1159" s="60" t="s">
        <v>174</v>
      </c>
      <c r="AT1159" s="49">
        <v>10</v>
      </c>
      <c r="AU1159" s="49">
        <v>1</v>
      </c>
      <c r="AV1159" s="49">
        <v>1</v>
      </c>
      <c r="AW1159" s="60">
        <v>43728</v>
      </c>
      <c r="AX1159" s="60" t="s">
        <v>183</v>
      </c>
      <c r="AY1159" s="60">
        <v>43728.544050925928</v>
      </c>
      <c r="AZ1159" s="60">
        <v>43717</v>
      </c>
      <c r="BA1159" s="60">
        <v>43723</v>
      </c>
      <c r="BB1159" s="60" t="s">
        <v>3061</v>
      </c>
      <c r="BC1159" s="60">
        <v>43728.544050925928</v>
      </c>
      <c r="BD1159" s="60">
        <v>44403</v>
      </c>
      <c r="BE1159" s="60">
        <v>44620</v>
      </c>
      <c r="BF1159" s="49">
        <f>IF(AND(ISBLANK(tbl_RawData_Report1[[#This Row],[REQ_ID]]),tbl_RawData_Report1[[#This Row],[RH Kit?]] = "Y"),1,COUNTIFS(tbl_RawData_Report1[RH Kit?],"Y",tbl_RawData_Report1[REQ_ID],tbl_RawData_Report1[[#This Row],[REQ_ID]]))</f>
        <v>0</v>
      </c>
      <c r="BG1159" s="49">
        <f>COUNTIFS(tbl_RawData_Report1[RH Kit?],"Y",tbl_RawData_Report1[Order No.],tbl_RawData_Report1[[#This Row],[Order No.]])</f>
        <v>0</v>
      </c>
      <c r="BH1159" s="49">
        <f>SUM(tbl_RawData_Report1[[#This Row],[RH Kit Req]:[RH Kit PO]])</f>
        <v>0</v>
      </c>
      <c r="BI1159" s="49" t="str">
        <f>IFERROR(VLOOKUP(B1159,Lookup!A:B,2,FALSE),B1159)</f>
        <v>METRONIDAZOL_250MG</v>
      </c>
      <c r="BJ1159" s="49" t="b">
        <f t="shared" si="18"/>
        <v>0</v>
      </c>
      <c r="BK1159" s="49" t="str">
        <f>tbl_RawData_Report1[[#This Row],[Item ID]]&amp;tbl_RawData_Report1[[#This Row],[Order No.]]</f>
        <v>METRONIDAZOL_250MG0000039323</v>
      </c>
      <c r="BL1159"/>
      <c r="BM1159"/>
      <c r="BN1159"/>
    </row>
    <row r="1160" spans="1:66" hidden="1" x14ac:dyDescent="0.25">
      <c r="A1160" s="35" t="s">
        <v>8</v>
      </c>
      <c r="B1160" s="35" t="s">
        <v>757</v>
      </c>
      <c r="C1160" s="35">
        <v>2</v>
      </c>
      <c r="D1160" s="35">
        <v>3</v>
      </c>
      <c r="E1160" s="35">
        <v>4</v>
      </c>
      <c r="F1160" s="35" t="s">
        <v>450</v>
      </c>
      <c r="G1160" s="35" t="s">
        <v>3056</v>
      </c>
      <c r="H1160" s="35" t="s">
        <v>758</v>
      </c>
      <c r="I1160" s="35" t="s">
        <v>595</v>
      </c>
      <c r="J1160" s="35">
        <v>894.21</v>
      </c>
      <c r="K1160" s="35" t="s">
        <v>449</v>
      </c>
      <c r="L1160" s="35" t="s">
        <v>2805</v>
      </c>
      <c r="M1160" s="35" t="s">
        <v>396</v>
      </c>
      <c r="N1160" s="35" t="s">
        <v>122</v>
      </c>
      <c r="O1160" s="35" t="s">
        <v>2806</v>
      </c>
      <c r="P1160" s="35" t="s">
        <v>2807</v>
      </c>
      <c r="Q1160" s="35" t="s">
        <v>311</v>
      </c>
      <c r="R1160" s="35" t="s">
        <v>312</v>
      </c>
      <c r="S1160" s="35" t="s">
        <v>313</v>
      </c>
      <c r="T1160" s="35" t="s">
        <v>5085</v>
      </c>
      <c r="U1160" s="35" t="s">
        <v>269</v>
      </c>
      <c r="V1160" s="35">
        <v>0</v>
      </c>
      <c r="W1160" s="35">
        <v>0</v>
      </c>
      <c r="X1160" s="49">
        <v>123</v>
      </c>
      <c r="Y1160" s="60" t="s">
        <v>346</v>
      </c>
      <c r="Z1160" s="49">
        <v>1000</v>
      </c>
      <c r="AA1160" s="49">
        <v>123000</v>
      </c>
      <c r="AB1160" s="60" t="s">
        <v>637</v>
      </c>
      <c r="AC1160" s="60" t="s">
        <v>761</v>
      </c>
      <c r="AD1160" s="60" t="s">
        <v>694</v>
      </c>
      <c r="AE1160" s="60" t="s">
        <v>695</v>
      </c>
      <c r="AF1160" s="49">
        <v>2019</v>
      </c>
      <c r="AG1160" s="60" t="s">
        <v>2798</v>
      </c>
      <c r="AH1160" s="60">
        <v>44403</v>
      </c>
      <c r="AI1160" s="60">
        <v>44406</v>
      </c>
      <c r="AJ1160" s="60"/>
      <c r="AK1160" s="60"/>
      <c r="AL1160" s="60"/>
      <c r="AM1160" s="60" t="s">
        <v>566</v>
      </c>
      <c r="AN1160" s="60" t="s">
        <v>2800</v>
      </c>
      <c r="AO1160" s="60" t="s">
        <v>5602</v>
      </c>
      <c r="AP1160" s="49"/>
      <c r="AQ1160" s="60" t="s">
        <v>349</v>
      </c>
      <c r="AR1160" s="60" t="s">
        <v>174</v>
      </c>
      <c r="AS1160" s="60" t="s">
        <v>174</v>
      </c>
      <c r="AT1160" s="49">
        <v>10</v>
      </c>
      <c r="AU1160" s="49">
        <v>1</v>
      </c>
      <c r="AV1160" s="49">
        <v>1</v>
      </c>
      <c r="AW1160" s="60">
        <v>43728</v>
      </c>
      <c r="AX1160" s="60" t="s">
        <v>183</v>
      </c>
      <c r="AY1160" s="60">
        <v>43728.544050925928</v>
      </c>
      <c r="AZ1160" s="60">
        <v>43717</v>
      </c>
      <c r="BA1160" s="60">
        <v>43723</v>
      </c>
      <c r="BB1160" s="60" t="s">
        <v>3061</v>
      </c>
      <c r="BC1160" s="60">
        <v>43728.544050925928</v>
      </c>
      <c r="BD1160" s="60">
        <v>44403</v>
      </c>
      <c r="BE1160" s="60">
        <v>44620</v>
      </c>
      <c r="BF1160" s="49">
        <f>IF(AND(ISBLANK(tbl_RawData_Report1[[#This Row],[REQ_ID]]),tbl_RawData_Report1[[#This Row],[RH Kit?]] = "Y"),1,COUNTIFS(tbl_RawData_Report1[RH Kit?],"Y",tbl_RawData_Report1[REQ_ID],tbl_RawData_Report1[[#This Row],[REQ_ID]]))</f>
        <v>0</v>
      </c>
      <c r="BG1160" s="49">
        <f>COUNTIFS(tbl_RawData_Report1[RH Kit?],"Y",tbl_RawData_Report1[Order No.],tbl_RawData_Report1[[#This Row],[Order No.]])</f>
        <v>0</v>
      </c>
      <c r="BH1160" s="49">
        <f>SUM(tbl_RawData_Report1[[#This Row],[RH Kit Req]:[RH Kit PO]])</f>
        <v>0</v>
      </c>
      <c r="BI1160" s="49" t="str">
        <f>IFERROR(VLOOKUP(B1160,Lookup!A:B,2,FALSE),B1160)</f>
        <v>METRONIDAZOL_250MG</v>
      </c>
      <c r="BJ1160" s="49" t="b">
        <f t="shared" si="18"/>
        <v>0</v>
      </c>
      <c r="BK1160" s="49" t="str">
        <f>tbl_RawData_Report1[[#This Row],[Item ID]]&amp;tbl_RawData_Report1[[#This Row],[Order No.]]</f>
        <v>METRONIDAZOL_250MG0000039323</v>
      </c>
      <c r="BL1160"/>
      <c r="BM1160"/>
      <c r="BN1160"/>
    </row>
    <row r="1161" spans="1:66" hidden="1" x14ac:dyDescent="0.25">
      <c r="A1161" s="35" t="s">
        <v>8</v>
      </c>
      <c r="B1161" s="35" t="s">
        <v>757</v>
      </c>
      <c r="C1161" s="35">
        <v>2</v>
      </c>
      <c r="D1161" s="35">
        <v>3</v>
      </c>
      <c r="E1161" s="35">
        <v>3</v>
      </c>
      <c r="F1161" s="35" t="s">
        <v>450</v>
      </c>
      <c r="G1161" s="35" t="s">
        <v>3056</v>
      </c>
      <c r="H1161" s="35" t="s">
        <v>758</v>
      </c>
      <c r="I1161" s="35" t="s">
        <v>595</v>
      </c>
      <c r="J1161" s="35">
        <v>0</v>
      </c>
      <c r="K1161" s="35" t="s">
        <v>449</v>
      </c>
      <c r="L1161" s="35" t="s">
        <v>2805</v>
      </c>
      <c r="M1161" s="35" t="s">
        <v>396</v>
      </c>
      <c r="N1161" s="35" t="s">
        <v>122</v>
      </c>
      <c r="O1161" s="35" t="s">
        <v>2806</v>
      </c>
      <c r="P1161" s="35" t="s">
        <v>2807</v>
      </c>
      <c r="Q1161" s="35" t="s">
        <v>311</v>
      </c>
      <c r="R1161" s="35" t="s">
        <v>312</v>
      </c>
      <c r="S1161" s="35" t="s">
        <v>313</v>
      </c>
      <c r="T1161" s="35" t="s">
        <v>5085</v>
      </c>
      <c r="U1161" s="35" t="s">
        <v>269</v>
      </c>
      <c r="V1161" s="35">
        <v>0</v>
      </c>
      <c r="W1161" s="35">
        <v>0</v>
      </c>
      <c r="X1161" s="49">
        <v>0</v>
      </c>
      <c r="Y1161" s="60" t="s">
        <v>346</v>
      </c>
      <c r="Z1161" s="49">
        <v>1000</v>
      </c>
      <c r="AA1161" s="49">
        <v>0</v>
      </c>
      <c r="AB1161" s="60" t="s">
        <v>637</v>
      </c>
      <c r="AC1161" s="60" t="s">
        <v>761</v>
      </c>
      <c r="AD1161" s="60" t="s">
        <v>694</v>
      </c>
      <c r="AE1161" s="60" t="s">
        <v>695</v>
      </c>
      <c r="AF1161" s="49">
        <v>2019</v>
      </c>
      <c r="AG1161" s="60" t="s">
        <v>2798</v>
      </c>
      <c r="AH1161" s="60">
        <v>44403</v>
      </c>
      <c r="AI1161" s="60">
        <v>44406</v>
      </c>
      <c r="AJ1161" s="60"/>
      <c r="AK1161" s="60"/>
      <c r="AL1161" s="60"/>
      <c r="AM1161" s="60" t="s">
        <v>566</v>
      </c>
      <c r="AN1161" s="60" t="s">
        <v>2800</v>
      </c>
      <c r="AO1161" s="60" t="s">
        <v>5614</v>
      </c>
      <c r="AP1161" s="49"/>
      <c r="AQ1161" s="60" t="s">
        <v>349</v>
      </c>
      <c r="AR1161" s="60" t="s">
        <v>174</v>
      </c>
      <c r="AS1161" s="60" t="s">
        <v>174</v>
      </c>
      <c r="AT1161" s="49">
        <v>10</v>
      </c>
      <c r="AU1161" s="49">
        <v>1</v>
      </c>
      <c r="AV1161" s="49">
        <v>1</v>
      </c>
      <c r="AW1161" s="60">
        <v>43728</v>
      </c>
      <c r="AX1161" s="60" t="s">
        <v>183</v>
      </c>
      <c r="AY1161" s="60">
        <v>43728.544050925928</v>
      </c>
      <c r="AZ1161" s="60">
        <v>43717</v>
      </c>
      <c r="BA1161" s="60">
        <v>43723</v>
      </c>
      <c r="BB1161" s="60" t="s">
        <v>3061</v>
      </c>
      <c r="BC1161" s="60">
        <v>43728.544050925928</v>
      </c>
      <c r="BD1161" s="60">
        <v>44403</v>
      </c>
      <c r="BE1161" s="60">
        <v>44620</v>
      </c>
      <c r="BF1161" s="49">
        <f>IF(AND(ISBLANK(tbl_RawData_Report1[[#This Row],[REQ_ID]]),tbl_RawData_Report1[[#This Row],[RH Kit?]] = "Y"),1,COUNTIFS(tbl_RawData_Report1[RH Kit?],"Y",tbl_RawData_Report1[REQ_ID],tbl_RawData_Report1[[#This Row],[REQ_ID]]))</f>
        <v>0</v>
      </c>
      <c r="BG1161" s="49">
        <f>COUNTIFS(tbl_RawData_Report1[RH Kit?],"Y",tbl_RawData_Report1[Order No.],tbl_RawData_Report1[[#This Row],[Order No.]])</f>
        <v>0</v>
      </c>
      <c r="BH1161" s="49">
        <f>SUM(tbl_RawData_Report1[[#This Row],[RH Kit Req]:[RH Kit PO]])</f>
        <v>0</v>
      </c>
      <c r="BI1161" s="49" t="str">
        <f>IFERROR(VLOOKUP(B1161,Lookup!A:B,2,FALSE),B1161)</f>
        <v>METRONIDAZOL_250MG</v>
      </c>
      <c r="BJ1161" s="49" t="b">
        <f t="shared" si="18"/>
        <v>1</v>
      </c>
      <c r="BK1161" s="49" t="str">
        <f>tbl_RawData_Report1[[#This Row],[Item ID]]&amp;tbl_RawData_Report1[[#This Row],[Order No.]]</f>
        <v>METRONIDAZOL_250MG0000039323</v>
      </c>
      <c r="BL1161"/>
      <c r="BM1161"/>
      <c r="BN1161"/>
    </row>
    <row r="1162" spans="1:66" hidden="1" x14ac:dyDescent="0.25">
      <c r="A1162" s="35" t="s">
        <v>8</v>
      </c>
      <c r="B1162" s="35" t="s">
        <v>5532</v>
      </c>
      <c r="C1162" s="35">
        <v>11</v>
      </c>
      <c r="D1162" s="35">
        <v>1</v>
      </c>
      <c r="E1162" s="35">
        <v>1</v>
      </c>
      <c r="F1162" s="35" t="s">
        <v>450</v>
      </c>
      <c r="G1162" s="35" t="s">
        <v>3056</v>
      </c>
      <c r="H1162" s="35" t="s">
        <v>4981</v>
      </c>
      <c r="I1162" s="35" t="s">
        <v>595</v>
      </c>
      <c r="J1162" s="35">
        <v>0</v>
      </c>
      <c r="K1162" s="35" t="s">
        <v>449</v>
      </c>
      <c r="L1162" s="35" t="s">
        <v>2805</v>
      </c>
      <c r="M1162" s="35" t="s">
        <v>396</v>
      </c>
      <c r="N1162" s="35" t="s">
        <v>122</v>
      </c>
      <c r="O1162" s="35" t="s">
        <v>2806</v>
      </c>
      <c r="P1162" s="35" t="s">
        <v>2807</v>
      </c>
      <c r="Q1162" s="35" t="s">
        <v>311</v>
      </c>
      <c r="R1162" s="35" t="s">
        <v>312</v>
      </c>
      <c r="S1162" s="35" t="s">
        <v>313</v>
      </c>
      <c r="T1162" s="35" t="s">
        <v>5085</v>
      </c>
      <c r="U1162" s="35" t="s">
        <v>269</v>
      </c>
      <c r="V1162" s="35">
        <v>0</v>
      </c>
      <c r="W1162" s="35">
        <v>0</v>
      </c>
      <c r="X1162" s="49">
        <v>0</v>
      </c>
      <c r="Y1162" s="60" t="s">
        <v>341</v>
      </c>
      <c r="Z1162" s="49">
        <v>100</v>
      </c>
      <c r="AA1162" s="49">
        <v>0</v>
      </c>
      <c r="AB1162" s="60" t="s">
        <v>4570</v>
      </c>
      <c r="AC1162" s="60" t="s">
        <v>4978</v>
      </c>
      <c r="AD1162" s="60" t="s">
        <v>694</v>
      </c>
      <c r="AE1162" s="60" t="s">
        <v>695</v>
      </c>
      <c r="AF1162" s="49">
        <v>2019</v>
      </c>
      <c r="AG1162" s="60" t="s">
        <v>5163</v>
      </c>
      <c r="AH1162" s="60"/>
      <c r="AI1162" s="60"/>
      <c r="AJ1162" s="60"/>
      <c r="AK1162" s="60"/>
      <c r="AL1162" s="60"/>
      <c r="AM1162" s="60" t="s">
        <v>566</v>
      </c>
      <c r="AN1162" s="60" t="s">
        <v>2800</v>
      </c>
      <c r="AO1162" s="60" t="s">
        <v>5615</v>
      </c>
      <c r="AP1162" s="49"/>
      <c r="AQ1162" s="60" t="s">
        <v>349</v>
      </c>
      <c r="AR1162" s="60" t="s">
        <v>174</v>
      </c>
      <c r="AS1162" s="60" t="s">
        <v>174</v>
      </c>
      <c r="AT1162" s="49">
        <v>3</v>
      </c>
      <c r="AU1162" s="49">
        <v>1</v>
      </c>
      <c r="AV1162" s="49">
        <v>1</v>
      </c>
      <c r="AW1162" s="60">
        <v>43728</v>
      </c>
      <c r="AX1162" s="60" t="s">
        <v>183</v>
      </c>
      <c r="AY1162" s="60">
        <v>43728.544050925928</v>
      </c>
      <c r="AZ1162" s="60">
        <v>44081</v>
      </c>
      <c r="BA1162" s="60">
        <v>44084</v>
      </c>
      <c r="BB1162" s="60" t="s">
        <v>5616</v>
      </c>
      <c r="BC1162" s="60">
        <v>43728.544050925928</v>
      </c>
      <c r="BD1162" s="60">
        <v>44403</v>
      </c>
      <c r="BE1162" s="60">
        <v>44620</v>
      </c>
      <c r="BF1162" s="49">
        <f>IF(AND(ISBLANK(tbl_RawData_Report1[[#This Row],[REQ_ID]]),tbl_RawData_Report1[[#This Row],[RH Kit?]] = "Y"),1,COUNTIFS(tbl_RawData_Report1[RH Kit?],"Y",tbl_RawData_Report1[REQ_ID],tbl_RawData_Report1[[#This Row],[REQ_ID]]))</f>
        <v>0</v>
      </c>
      <c r="BG1162" s="49">
        <f>COUNTIFS(tbl_RawData_Report1[RH Kit?],"Y",tbl_RawData_Report1[Order No.],tbl_RawData_Report1[[#This Row],[Order No.]])</f>
        <v>0</v>
      </c>
      <c r="BH1162" s="49">
        <f>SUM(tbl_RawData_Report1[[#This Row],[RH Kit Req]:[RH Kit PO]])</f>
        <v>0</v>
      </c>
      <c r="BI1162" s="49" t="str">
        <f>IFERROR(VLOOKUP(B1162,Lookup!A:B,2,FALSE),B1162)</f>
        <v>HEPA-C_TEST6</v>
      </c>
      <c r="BJ1162" s="49" t="b">
        <f t="shared" si="18"/>
        <v>0</v>
      </c>
      <c r="BK1162" s="49" t="str">
        <f>tbl_RawData_Report1[[#This Row],[Item ID]]&amp;tbl_RawData_Report1[[#This Row],[Order No.]]</f>
        <v>HEPA-C_TEST60000039323</v>
      </c>
      <c r="BL1162"/>
      <c r="BM1162"/>
      <c r="BN1162"/>
    </row>
    <row r="1163" spans="1:66" hidden="1" x14ac:dyDescent="0.25">
      <c r="A1163" s="35" t="s">
        <v>8</v>
      </c>
      <c r="B1163" s="35" t="s">
        <v>5532</v>
      </c>
      <c r="C1163" s="35">
        <v>11</v>
      </c>
      <c r="D1163" s="35">
        <v>1</v>
      </c>
      <c r="E1163" s="35">
        <v>2</v>
      </c>
      <c r="F1163" s="35" t="s">
        <v>450</v>
      </c>
      <c r="G1163" s="35" t="s">
        <v>3056</v>
      </c>
      <c r="H1163" s="35" t="s">
        <v>4981</v>
      </c>
      <c r="I1163" s="35" t="s">
        <v>595</v>
      </c>
      <c r="J1163" s="35">
        <v>0</v>
      </c>
      <c r="K1163" s="35" t="s">
        <v>449</v>
      </c>
      <c r="L1163" s="35" t="s">
        <v>2805</v>
      </c>
      <c r="M1163" s="35" t="s">
        <v>396</v>
      </c>
      <c r="N1163" s="35" t="s">
        <v>122</v>
      </c>
      <c r="O1163" s="35" t="s">
        <v>2806</v>
      </c>
      <c r="P1163" s="35" t="s">
        <v>2807</v>
      </c>
      <c r="Q1163" s="35" t="s">
        <v>311</v>
      </c>
      <c r="R1163" s="35" t="s">
        <v>312</v>
      </c>
      <c r="S1163" s="35" t="s">
        <v>313</v>
      </c>
      <c r="T1163" s="35" t="s">
        <v>5085</v>
      </c>
      <c r="U1163" s="35" t="s">
        <v>269</v>
      </c>
      <c r="V1163" s="35">
        <v>0</v>
      </c>
      <c r="W1163" s="35">
        <v>0</v>
      </c>
      <c r="X1163" s="49">
        <v>0</v>
      </c>
      <c r="Y1163" s="60" t="s">
        <v>341</v>
      </c>
      <c r="Z1163" s="49">
        <v>100</v>
      </c>
      <c r="AA1163" s="49">
        <v>0</v>
      </c>
      <c r="AB1163" s="60" t="s">
        <v>4570</v>
      </c>
      <c r="AC1163" s="60" t="s">
        <v>4978</v>
      </c>
      <c r="AD1163" s="60" t="s">
        <v>694</v>
      </c>
      <c r="AE1163" s="60" t="s">
        <v>695</v>
      </c>
      <c r="AF1163" s="49">
        <v>2019</v>
      </c>
      <c r="AG1163" s="60" t="s">
        <v>5163</v>
      </c>
      <c r="AH1163" s="60"/>
      <c r="AI1163" s="60"/>
      <c r="AJ1163" s="60"/>
      <c r="AK1163" s="60"/>
      <c r="AL1163" s="60"/>
      <c r="AM1163" s="60" t="s">
        <v>566</v>
      </c>
      <c r="AN1163" s="60" t="s">
        <v>2800</v>
      </c>
      <c r="AO1163" s="60" t="s">
        <v>5617</v>
      </c>
      <c r="AP1163" s="49"/>
      <c r="AQ1163" s="60" t="s">
        <v>349</v>
      </c>
      <c r="AR1163" s="60" t="s">
        <v>174</v>
      </c>
      <c r="AS1163" s="60" t="s">
        <v>174</v>
      </c>
      <c r="AT1163" s="49">
        <v>3</v>
      </c>
      <c r="AU1163" s="49">
        <v>1</v>
      </c>
      <c r="AV1163" s="49">
        <v>1</v>
      </c>
      <c r="AW1163" s="60">
        <v>43728</v>
      </c>
      <c r="AX1163" s="60" t="s">
        <v>183</v>
      </c>
      <c r="AY1163" s="60">
        <v>43728.544050925928</v>
      </c>
      <c r="AZ1163" s="60">
        <v>44081</v>
      </c>
      <c r="BA1163" s="60">
        <v>44084</v>
      </c>
      <c r="BB1163" s="60" t="s">
        <v>5616</v>
      </c>
      <c r="BC1163" s="60">
        <v>43728.544050925928</v>
      </c>
      <c r="BD1163" s="60">
        <v>44403</v>
      </c>
      <c r="BE1163" s="60">
        <v>44620</v>
      </c>
      <c r="BF1163" s="49">
        <f>IF(AND(ISBLANK(tbl_RawData_Report1[[#This Row],[REQ_ID]]),tbl_RawData_Report1[[#This Row],[RH Kit?]] = "Y"),1,COUNTIFS(tbl_RawData_Report1[RH Kit?],"Y",tbl_RawData_Report1[REQ_ID],tbl_RawData_Report1[[#This Row],[REQ_ID]]))</f>
        <v>0</v>
      </c>
      <c r="BG1163" s="49">
        <f>COUNTIFS(tbl_RawData_Report1[RH Kit?],"Y",tbl_RawData_Report1[Order No.],tbl_RawData_Report1[[#This Row],[Order No.]])</f>
        <v>0</v>
      </c>
      <c r="BH1163" s="49">
        <f>SUM(tbl_RawData_Report1[[#This Row],[RH Kit Req]:[RH Kit PO]])</f>
        <v>0</v>
      </c>
      <c r="BI1163" s="49" t="str">
        <f>IFERROR(VLOOKUP(B1163,Lookup!A:B,2,FALSE),B1163)</f>
        <v>HEPA-C_TEST6</v>
      </c>
      <c r="BJ1163" s="49" t="b">
        <f t="shared" si="18"/>
        <v>1</v>
      </c>
      <c r="BK1163" s="49" t="str">
        <f>tbl_RawData_Report1[[#This Row],[Item ID]]&amp;tbl_RawData_Report1[[#This Row],[Order No.]]</f>
        <v>HEPA-C_TEST60000039323</v>
      </c>
      <c r="BL1163"/>
      <c r="BM1163"/>
      <c r="BN1163"/>
    </row>
    <row r="1164" spans="1:66" hidden="1" x14ac:dyDescent="0.25">
      <c r="A1164" s="35" t="s">
        <v>8</v>
      </c>
      <c r="B1164" s="35" t="s">
        <v>1725</v>
      </c>
      <c r="C1164" s="35">
        <v>3</v>
      </c>
      <c r="D1164" s="35">
        <v>2</v>
      </c>
      <c r="E1164" s="35">
        <v>2</v>
      </c>
      <c r="F1164" s="35" t="s">
        <v>450</v>
      </c>
      <c r="G1164" s="35" t="s">
        <v>3056</v>
      </c>
      <c r="H1164" s="35" t="s">
        <v>2541</v>
      </c>
      <c r="I1164" s="35" t="s">
        <v>593</v>
      </c>
      <c r="J1164" s="35">
        <v>2520</v>
      </c>
      <c r="K1164" s="35" t="s">
        <v>449</v>
      </c>
      <c r="L1164" s="35" t="s">
        <v>2805</v>
      </c>
      <c r="M1164" s="35" t="s">
        <v>396</v>
      </c>
      <c r="N1164" s="35" t="s">
        <v>122</v>
      </c>
      <c r="O1164" s="35" t="s">
        <v>2806</v>
      </c>
      <c r="P1164" s="35" t="s">
        <v>2807</v>
      </c>
      <c r="Q1164" s="35" t="s">
        <v>311</v>
      </c>
      <c r="R1164" s="35" t="s">
        <v>312</v>
      </c>
      <c r="S1164" s="35" t="s">
        <v>313</v>
      </c>
      <c r="T1164" s="35" t="s">
        <v>5085</v>
      </c>
      <c r="U1164" s="35" t="s">
        <v>269</v>
      </c>
      <c r="V1164" s="35">
        <v>0</v>
      </c>
      <c r="W1164" s="35">
        <v>0</v>
      </c>
      <c r="X1164" s="49">
        <v>4200</v>
      </c>
      <c r="Y1164" s="60" t="s">
        <v>2544</v>
      </c>
      <c r="Z1164" s="49">
        <v>1</v>
      </c>
      <c r="AA1164" s="49">
        <v>4200</v>
      </c>
      <c r="AB1164" s="60" t="s">
        <v>637</v>
      </c>
      <c r="AC1164" s="60" t="s">
        <v>1560</v>
      </c>
      <c r="AD1164" s="60" t="s">
        <v>694</v>
      </c>
      <c r="AE1164" s="60" t="s">
        <v>695</v>
      </c>
      <c r="AF1164" s="49">
        <v>2019</v>
      </c>
      <c r="AG1164" s="60" t="s">
        <v>2798</v>
      </c>
      <c r="AH1164" s="60">
        <v>44000</v>
      </c>
      <c r="AI1164" s="60">
        <v>44002</v>
      </c>
      <c r="AJ1164" s="60">
        <v>44000</v>
      </c>
      <c r="AK1164" s="60">
        <v>43999</v>
      </c>
      <c r="AL1164" s="60">
        <v>44002</v>
      </c>
      <c r="AM1164" s="60" t="s">
        <v>566</v>
      </c>
      <c r="AN1164" s="60" t="s">
        <v>2800</v>
      </c>
      <c r="AO1164" s="60" t="s">
        <v>4795</v>
      </c>
      <c r="AP1164" s="49"/>
      <c r="AQ1164" s="60" t="s">
        <v>266</v>
      </c>
      <c r="AR1164" s="60" t="s">
        <v>174</v>
      </c>
      <c r="AS1164" s="60" t="s">
        <v>174</v>
      </c>
      <c r="AT1164" s="49">
        <v>12</v>
      </c>
      <c r="AU1164" s="49">
        <v>1</v>
      </c>
      <c r="AV1164" s="49">
        <v>1</v>
      </c>
      <c r="AW1164" s="60">
        <v>43728</v>
      </c>
      <c r="AX1164" s="60" t="s">
        <v>183</v>
      </c>
      <c r="AY1164" s="60">
        <v>44322.317955752318</v>
      </c>
      <c r="AZ1164" s="60">
        <v>43717</v>
      </c>
      <c r="BA1164" s="60">
        <v>43723</v>
      </c>
      <c r="BB1164" s="60" t="s">
        <v>3089</v>
      </c>
      <c r="BC1164" s="60">
        <v>43728.544050925928</v>
      </c>
      <c r="BD1164" s="60">
        <v>43927</v>
      </c>
      <c r="BE1164" s="60">
        <v>44620</v>
      </c>
      <c r="BF1164" s="49">
        <f>IF(AND(ISBLANK(tbl_RawData_Report1[[#This Row],[REQ_ID]]),tbl_RawData_Report1[[#This Row],[RH Kit?]] = "Y"),1,COUNTIFS(tbl_RawData_Report1[RH Kit?],"Y",tbl_RawData_Report1[REQ_ID],tbl_RawData_Report1[[#This Row],[REQ_ID]]))</f>
        <v>0</v>
      </c>
      <c r="BG1164" s="49">
        <f>COUNTIFS(tbl_RawData_Report1[RH Kit?],"Y",tbl_RawData_Report1[Order No.],tbl_RawData_Report1[[#This Row],[Order No.]])</f>
        <v>0</v>
      </c>
      <c r="BH1164" s="49">
        <f>SUM(tbl_RawData_Report1[[#This Row],[RH Kit Req]:[RH Kit PO]])</f>
        <v>0</v>
      </c>
      <c r="BI1164" s="49" t="str">
        <f>IFERROR(VLOOKUP(B1164,Lookup!A:B,2,FALSE),B1164)</f>
        <v>CLOTRIMAZOLE_500MG</v>
      </c>
      <c r="BJ1164" s="49" t="b">
        <f t="shared" si="18"/>
        <v>1</v>
      </c>
      <c r="BK1164" s="49" t="str">
        <f>tbl_RawData_Report1[[#This Row],[Item ID]]&amp;tbl_RawData_Report1[[#This Row],[Order No.]]</f>
        <v>CLOTRIMAZOLE_500MG0000039323</v>
      </c>
      <c r="BL1164"/>
      <c r="BM1164"/>
      <c r="BN1164"/>
    </row>
    <row r="1165" spans="1:66" hidden="1" x14ac:dyDescent="0.25">
      <c r="A1165" s="35" t="s">
        <v>8</v>
      </c>
      <c r="B1165" s="35" t="s">
        <v>738</v>
      </c>
      <c r="C1165" s="35">
        <v>14</v>
      </c>
      <c r="D1165" s="35">
        <v>1</v>
      </c>
      <c r="E1165" s="35">
        <v>2</v>
      </c>
      <c r="F1165" s="35" t="s">
        <v>450</v>
      </c>
      <c r="G1165" s="35" t="s">
        <v>3056</v>
      </c>
      <c r="H1165" s="35" t="s">
        <v>2506</v>
      </c>
      <c r="I1165" s="35" t="s">
        <v>595</v>
      </c>
      <c r="J1165" s="35">
        <v>0</v>
      </c>
      <c r="K1165" s="35" t="s">
        <v>449</v>
      </c>
      <c r="L1165" s="35" t="s">
        <v>2805</v>
      </c>
      <c r="M1165" s="35" t="s">
        <v>396</v>
      </c>
      <c r="N1165" s="35" t="s">
        <v>122</v>
      </c>
      <c r="O1165" s="35" t="s">
        <v>2806</v>
      </c>
      <c r="P1165" s="35" t="s">
        <v>2807</v>
      </c>
      <c r="Q1165" s="35" t="s">
        <v>311</v>
      </c>
      <c r="R1165" s="35" t="s">
        <v>312</v>
      </c>
      <c r="S1165" s="35" t="s">
        <v>313</v>
      </c>
      <c r="T1165" s="35" t="s">
        <v>5085</v>
      </c>
      <c r="U1165" s="35" t="s">
        <v>269</v>
      </c>
      <c r="V1165" s="35">
        <v>0</v>
      </c>
      <c r="W1165" s="35">
        <v>0</v>
      </c>
      <c r="X1165" s="49">
        <v>0</v>
      </c>
      <c r="Y1165" s="60" t="s">
        <v>344</v>
      </c>
      <c r="Z1165" s="49">
        <v>1</v>
      </c>
      <c r="AA1165" s="49">
        <v>0</v>
      </c>
      <c r="AB1165" s="60" t="s">
        <v>637</v>
      </c>
      <c r="AC1165" s="60" t="s">
        <v>725</v>
      </c>
      <c r="AD1165" s="60" t="s">
        <v>694</v>
      </c>
      <c r="AE1165" s="60" t="s">
        <v>695</v>
      </c>
      <c r="AF1165" s="49">
        <v>2019</v>
      </c>
      <c r="AG1165" s="60" t="s">
        <v>5163</v>
      </c>
      <c r="AH1165" s="60"/>
      <c r="AI1165" s="60"/>
      <c r="AJ1165" s="60"/>
      <c r="AK1165" s="60"/>
      <c r="AL1165" s="60"/>
      <c r="AM1165" s="60" t="s">
        <v>566</v>
      </c>
      <c r="AN1165" s="60" t="s">
        <v>2800</v>
      </c>
      <c r="AO1165" s="60" t="s">
        <v>5618</v>
      </c>
      <c r="AP1165" s="49"/>
      <c r="AQ1165" s="60" t="s">
        <v>349</v>
      </c>
      <c r="AR1165" s="60" t="s">
        <v>174</v>
      </c>
      <c r="AS1165" s="60" t="s">
        <v>174</v>
      </c>
      <c r="AT1165" s="49">
        <v>6</v>
      </c>
      <c r="AU1165" s="49">
        <v>1</v>
      </c>
      <c r="AV1165" s="49">
        <v>1</v>
      </c>
      <c r="AW1165" s="60">
        <v>43728</v>
      </c>
      <c r="AX1165" s="60" t="s">
        <v>183</v>
      </c>
      <c r="AY1165" s="60">
        <v>43728.544050925928</v>
      </c>
      <c r="AZ1165" s="60">
        <v>44081</v>
      </c>
      <c r="BA1165" s="60">
        <v>44084</v>
      </c>
      <c r="BB1165" s="60" t="s">
        <v>5619</v>
      </c>
      <c r="BC1165" s="60">
        <v>43728.544050925928</v>
      </c>
      <c r="BD1165" s="60">
        <v>44343</v>
      </c>
      <c r="BE1165" s="60">
        <v>44620</v>
      </c>
      <c r="BF1165" s="49">
        <f>IF(AND(ISBLANK(tbl_RawData_Report1[[#This Row],[REQ_ID]]),tbl_RawData_Report1[[#This Row],[RH Kit?]] = "Y"),1,COUNTIFS(tbl_RawData_Report1[RH Kit?],"Y",tbl_RawData_Report1[REQ_ID],tbl_RawData_Report1[[#This Row],[REQ_ID]]))</f>
        <v>0</v>
      </c>
      <c r="BG1165" s="49">
        <f>COUNTIFS(tbl_RawData_Report1[RH Kit?],"Y",tbl_RawData_Report1[Order No.],tbl_RawData_Report1[[#This Row],[Order No.]])</f>
        <v>0</v>
      </c>
      <c r="BH1165" s="49">
        <f>SUM(tbl_RawData_Report1[[#This Row],[RH Kit Req]:[RH Kit PO]])</f>
        <v>0</v>
      </c>
      <c r="BI1165" s="49" t="str">
        <f>IFERROR(VLOOKUP(B1165,Lookup!A:B,2,FALSE),B1165)</f>
        <v>ANTI-DIG0.30MG</v>
      </c>
      <c r="BJ1165" s="49" t="b">
        <f t="shared" si="18"/>
        <v>1</v>
      </c>
      <c r="BK1165" s="49" t="str">
        <f>tbl_RawData_Report1[[#This Row],[Item ID]]&amp;tbl_RawData_Report1[[#This Row],[Order No.]]</f>
        <v>ANTI-DIG0.30MG0000039323</v>
      </c>
      <c r="BL1165"/>
      <c r="BM1165"/>
      <c r="BN1165"/>
    </row>
    <row r="1166" spans="1:66" hidden="1" x14ac:dyDescent="0.25">
      <c r="A1166" s="35" t="s">
        <v>8</v>
      </c>
      <c r="B1166" s="35" t="s">
        <v>5470</v>
      </c>
      <c r="C1166" s="35">
        <v>12</v>
      </c>
      <c r="D1166" s="35">
        <v>1</v>
      </c>
      <c r="E1166" s="35">
        <v>3</v>
      </c>
      <c r="F1166" s="35" t="s">
        <v>450</v>
      </c>
      <c r="G1166" s="35" t="s">
        <v>3056</v>
      </c>
      <c r="H1166" s="35" t="s">
        <v>4713</v>
      </c>
      <c r="I1166" s="35" t="s">
        <v>595</v>
      </c>
      <c r="J1166" s="35">
        <v>2077.1999999999998</v>
      </c>
      <c r="K1166" s="35" t="s">
        <v>449</v>
      </c>
      <c r="L1166" s="35" t="s">
        <v>2805</v>
      </c>
      <c r="M1166" s="35" t="s">
        <v>396</v>
      </c>
      <c r="N1166" s="35" t="s">
        <v>122</v>
      </c>
      <c r="O1166" s="35" t="s">
        <v>2806</v>
      </c>
      <c r="P1166" s="35" t="s">
        <v>2807</v>
      </c>
      <c r="Q1166" s="35" t="s">
        <v>311</v>
      </c>
      <c r="R1166" s="35" t="s">
        <v>312</v>
      </c>
      <c r="S1166" s="35" t="s">
        <v>313</v>
      </c>
      <c r="T1166" s="35" t="s">
        <v>5085</v>
      </c>
      <c r="U1166" s="35" t="s">
        <v>269</v>
      </c>
      <c r="V1166" s="35">
        <v>0</v>
      </c>
      <c r="W1166" s="35">
        <v>0</v>
      </c>
      <c r="X1166" s="49">
        <v>180</v>
      </c>
      <c r="Y1166" s="60" t="s">
        <v>341</v>
      </c>
      <c r="Z1166" s="49">
        <v>100</v>
      </c>
      <c r="AA1166" s="49">
        <v>18000</v>
      </c>
      <c r="AB1166" s="60" t="s">
        <v>4570</v>
      </c>
      <c r="AC1166" s="60" t="s">
        <v>4575</v>
      </c>
      <c r="AD1166" s="60" t="s">
        <v>694</v>
      </c>
      <c r="AE1166" s="60" t="s">
        <v>695</v>
      </c>
      <c r="AF1166" s="49">
        <v>2019</v>
      </c>
      <c r="AG1166" s="60" t="s">
        <v>5163</v>
      </c>
      <c r="AH1166" s="60"/>
      <c r="AI1166" s="60"/>
      <c r="AJ1166" s="60"/>
      <c r="AK1166" s="60"/>
      <c r="AL1166" s="60"/>
      <c r="AM1166" s="60" t="s">
        <v>566</v>
      </c>
      <c r="AN1166" s="60" t="s">
        <v>2800</v>
      </c>
      <c r="AO1166" s="60" t="s">
        <v>5620</v>
      </c>
      <c r="AP1166" s="49"/>
      <c r="AQ1166" s="60" t="s">
        <v>349</v>
      </c>
      <c r="AR1166" s="60" t="s">
        <v>174</v>
      </c>
      <c r="AS1166" s="60" t="s">
        <v>174</v>
      </c>
      <c r="AT1166" s="49">
        <v>4</v>
      </c>
      <c r="AU1166" s="49">
        <v>1</v>
      </c>
      <c r="AV1166" s="49">
        <v>1</v>
      </c>
      <c r="AW1166" s="60">
        <v>43728</v>
      </c>
      <c r="AX1166" s="60" t="s">
        <v>183</v>
      </c>
      <c r="AY1166" s="60">
        <v>43728.544050925928</v>
      </c>
      <c r="AZ1166" s="60">
        <v>44081</v>
      </c>
      <c r="BA1166" s="60">
        <v>44084</v>
      </c>
      <c r="BB1166" s="60" t="s">
        <v>5621</v>
      </c>
      <c r="BC1166" s="60">
        <v>43728.544050925928</v>
      </c>
      <c r="BD1166" s="60">
        <v>44343</v>
      </c>
      <c r="BE1166" s="60">
        <v>44620</v>
      </c>
      <c r="BF1166" s="49">
        <f>IF(AND(ISBLANK(tbl_RawData_Report1[[#This Row],[REQ_ID]]),tbl_RawData_Report1[[#This Row],[RH Kit?]] = "Y"),1,COUNTIFS(tbl_RawData_Report1[RH Kit?],"Y",tbl_RawData_Report1[REQ_ID],tbl_RawData_Report1[[#This Row],[REQ_ID]]))</f>
        <v>0</v>
      </c>
      <c r="BG1166" s="49">
        <f>COUNTIFS(tbl_RawData_Report1[RH Kit?],"Y",tbl_RawData_Report1[Order No.],tbl_RawData_Report1[[#This Row],[Order No.]])</f>
        <v>0</v>
      </c>
      <c r="BH1166" s="49">
        <f>SUM(tbl_RawData_Report1[[#This Row],[RH Kit Req]:[RH Kit PO]])</f>
        <v>0</v>
      </c>
      <c r="BI1166" s="49" t="str">
        <f>IFERROR(VLOOKUP(B1166,Lookup!A:B,2,FALSE),B1166)</f>
        <v>SYPHILIS_RAP9</v>
      </c>
      <c r="BJ1166" s="49" t="b">
        <f t="shared" si="18"/>
        <v>1</v>
      </c>
      <c r="BK1166" s="49" t="str">
        <f>tbl_RawData_Report1[[#This Row],[Item ID]]&amp;tbl_RawData_Report1[[#This Row],[Order No.]]</f>
        <v>SYPHILIS_RAP90000039323</v>
      </c>
      <c r="BL1166"/>
      <c r="BM1166"/>
      <c r="BN1166"/>
    </row>
    <row r="1167" spans="1:66" hidden="1" x14ac:dyDescent="0.25">
      <c r="A1167" s="35" t="s">
        <v>8</v>
      </c>
      <c r="B1167" s="35" t="s">
        <v>738</v>
      </c>
      <c r="C1167" s="35">
        <v>14</v>
      </c>
      <c r="D1167" s="35">
        <v>1</v>
      </c>
      <c r="E1167" s="35">
        <v>1</v>
      </c>
      <c r="F1167" s="35" t="s">
        <v>450</v>
      </c>
      <c r="G1167" s="35" t="s">
        <v>3056</v>
      </c>
      <c r="H1167" s="35" t="s">
        <v>2506</v>
      </c>
      <c r="I1167" s="35" t="s">
        <v>595</v>
      </c>
      <c r="J1167" s="35">
        <v>0</v>
      </c>
      <c r="K1167" s="35" t="s">
        <v>449</v>
      </c>
      <c r="L1167" s="35" t="s">
        <v>2805</v>
      </c>
      <c r="M1167" s="35" t="s">
        <v>396</v>
      </c>
      <c r="N1167" s="35" t="s">
        <v>122</v>
      </c>
      <c r="O1167" s="35" t="s">
        <v>2806</v>
      </c>
      <c r="P1167" s="35" t="s">
        <v>2807</v>
      </c>
      <c r="Q1167" s="35" t="s">
        <v>311</v>
      </c>
      <c r="R1167" s="35" t="s">
        <v>312</v>
      </c>
      <c r="S1167" s="35" t="s">
        <v>313</v>
      </c>
      <c r="T1167" s="35" t="s">
        <v>5085</v>
      </c>
      <c r="U1167" s="35" t="s">
        <v>269</v>
      </c>
      <c r="V1167" s="35">
        <v>0</v>
      </c>
      <c r="W1167" s="35">
        <v>0</v>
      </c>
      <c r="X1167" s="49">
        <v>0</v>
      </c>
      <c r="Y1167" s="60" t="s">
        <v>344</v>
      </c>
      <c r="Z1167" s="49">
        <v>1</v>
      </c>
      <c r="AA1167" s="49">
        <v>0</v>
      </c>
      <c r="AB1167" s="60" t="s">
        <v>637</v>
      </c>
      <c r="AC1167" s="60" t="s">
        <v>725</v>
      </c>
      <c r="AD1167" s="60" t="s">
        <v>694</v>
      </c>
      <c r="AE1167" s="60" t="s">
        <v>695</v>
      </c>
      <c r="AF1167" s="49">
        <v>2019</v>
      </c>
      <c r="AG1167" s="60" t="s">
        <v>5163</v>
      </c>
      <c r="AH1167" s="60"/>
      <c r="AI1167" s="60"/>
      <c r="AJ1167" s="60"/>
      <c r="AK1167" s="60"/>
      <c r="AL1167" s="60"/>
      <c r="AM1167" s="60" t="s">
        <v>566</v>
      </c>
      <c r="AN1167" s="60" t="s">
        <v>2800</v>
      </c>
      <c r="AO1167" s="60" t="s">
        <v>5622</v>
      </c>
      <c r="AP1167" s="49"/>
      <c r="AQ1167" s="60" t="s">
        <v>349</v>
      </c>
      <c r="AR1167" s="60" t="s">
        <v>174</v>
      </c>
      <c r="AS1167" s="60" t="s">
        <v>174</v>
      </c>
      <c r="AT1167" s="49">
        <v>6</v>
      </c>
      <c r="AU1167" s="49">
        <v>1</v>
      </c>
      <c r="AV1167" s="49">
        <v>1</v>
      </c>
      <c r="AW1167" s="60">
        <v>43728</v>
      </c>
      <c r="AX1167" s="60" t="s">
        <v>183</v>
      </c>
      <c r="AY1167" s="60">
        <v>43728.544050925928</v>
      </c>
      <c r="AZ1167" s="60">
        <v>44081</v>
      </c>
      <c r="BA1167" s="60">
        <v>44084</v>
      </c>
      <c r="BB1167" s="60" t="s">
        <v>5619</v>
      </c>
      <c r="BC1167" s="60">
        <v>43728.544050925928</v>
      </c>
      <c r="BD1167" s="60">
        <v>44343</v>
      </c>
      <c r="BE1167" s="60">
        <v>44620</v>
      </c>
      <c r="BF1167" s="49">
        <f>IF(AND(ISBLANK(tbl_RawData_Report1[[#This Row],[REQ_ID]]),tbl_RawData_Report1[[#This Row],[RH Kit?]] = "Y"),1,COUNTIFS(tbl_RawData_Report1[RH Kit?],"Y",tbl_RawData_Report1[REQ_ID],tbl_RawData_Report1[[#This Row],[REQ_ID]]))</f>
        <v>0</v>
      </c>
      <c r="BG1167" s="49">
        <f>COUNTIFS(tbl_RawData_Report1[RH Kit?],"Y",tbl_RawData_Report1[Order No.],tbl_RawData_Report1[[#This Row],[Order No.]])</f>
        <v>0</v>
      </c>
      <c r="BH1167" s="49">
        <f>SUM(tbl_RawData_Report1[[#This Row],[RH Kit Req]:[RH Kit PO]])</f>
        <v>0</v>
      </c>
      <c r="BI1167" s="49" t="str">
        <f>IFERROR(VLOOKUP(B1167,Lookup!A:B,2,FALSE),B1167)</f>
        <v>ANTI-DIG0.30MG</v>
      </c>
      <c r="BJ1167" s="49" t="b">
        <f t="shared" si="18"/>
        <v>1</v>
      </c>
      <c r="BK1167" s="49" t="str">
        <f>tbl_RawData_Report1[[#This Row],[Item ID]]&amp;tbl_RawData_Report1[[#This Row],[Order No.]]</f>
        <v>ANTI-DIG0.30MG0000039323</v>
      </c>
      <c r="BL1167"/>
      <c r="BM1167"/>
      <c r="BN1167"/>
    </row>
    <row r="1168" spans="1:66" hidden="1" x14ac:dyDescent="0.25">
      <c r="A1168" s="35" t="s">
        <v>8</v>
      </c>
      <c r="B1168" s="35" t="s">
        <v>5470</v>
      </c>
      <c r="C1168" s="35">
        <v>12</v>
      </c>
      <c r="D1168" s="35">
        <v>1</v>
      </c>
      <c r="E1168" s="35">
        <v>1</v>
      </c>
      <c r="F1168" s="35" t="s">
        <v>450</v>
      </c>
      <c r="G1168" s="35" t="s">
        <v>3056</v>
      </c>
      <c r="H1168" s="35" t="s">
        <v>4713</v>
      </c>
      <c r="I1168" s="35" t="s">
        <v>595</v>
      </c>
      <c r="J1168" s="35">
        <v>0</v>
      </c>
      <c r="K1168" s="35" t="s">
        <v>449</v>
      </c>
      <c r="L1168" s="35" t="s">
        <v>2805</v>
      </c>
      <c r="M1168" s="35" t="s">
        <v>396</v>
      </c>
      <c r="N1168" s="35" t="s">
        <v>122</v>
      </c>
      <c r="O1168" s="35" t="s">
        <v>2806</v>
      </c>
      <c r="P1168" s="35" t="s">
        <v>2807</v>
      </c>
      <c r="Q1168" s="35" t="s">
        <v>311</v>
      </c>
      <c r="R1168" s="35" t="s">
        <v>312</v>
      </c>
      <c r="S1168" s="35" t="s">
        <v>313</v>
      </c>
      <c r="T1168" s="35" t="s">
        <v>5085</v>
      </c>
      <c r="U1168" s="35" t="s">
        <v>269</v>
      </c>
      <c r="V1168" s="35">
        <v>0</v>
      </c>
      <c r="W1168" s="35">
        <v>0</v>
      </c>
      <c r="X1168" s="49">
        <v>0</v>
      </c>
      <c r="Y1168" s="60" t="s">
        <v>341</v>
      </c>
      <c r="Z1168" s="49">
        <v>100</v>
      </c>
      <c r="AA1168" s="49">
        <v>0</v>
      </c>
      <c r="AB1168" s="60" t="s">
        <v>4570</v>
      </c>
      <c r="AC1168" s="60" t="s">
        <v>4575</v>
      </c>
      <c r="AD1168" s="60" t="s">
        <v>694</v>
      </c>
      <c r="AE1168" s="60" t="s">
        <v>695</v>
      </c>
      <c r="AF1168" s="49">
        <v>2019</v>
      </c>
      <c r="AG1168" s="60" t="s">
        <v>5163</v>
      </c>
      <c r="AH1168" s="60"/>
      <c r="AI1168" s="60"/>
      <c r="AJ1168" s="60"/>
      <c r="AK1168" s="60"/>
      <c r="AL1168" s="60"/>
      <c r="AM1168" s="60" t="s">
        <v>566</v>
      </c>
      <c r="AN1168" s="60" t="s">
        <v>2800</v>
      </c>
      <c r="AO1168" s="60" t="s">
        <v>5623</v>
      </c>
      <c r="AP1168" s="49"/>
      <c r="AQ1168" s="60" t="s">
        <v>349</v>
      </c>
      <c r="AR1168" s="60" t="s">
        <v>174</v>
      </c>
      <c r="AS1168" s="60" t="s">
        <v>174</v>
      </c>
      <c r="AT1168" s="49">
        <v>4</v>
      </c>
      <c r="AU1168" s="49">
        <v>1</v>
      </c>
      <c r="AV1168" s="49">
        <v>1</v>
      </c>
      <c r="AW1168" s="60">
        <v>43728</v>
      </c>
      <c r="AX1168" s="60" t="s">
        <v>183</v>
      </c>
      <c r="AY1168" s="60">
        <v>43728.544050925928</v>
      </c>
      <c r="AZ1168" s="60">
        <v>44081</v>
      </c>
      <c r="BA1168" s="60">
        <v>44084</v>
      </c>
      <c r="BB1168" s="60" t="s">
        <v>5621</v>
      </c>
      <c r="BC1168" s="60">
        <v>43728.544050925928</v>
      </c>
      <c r="BD1168" s="60">
        <v>44343</v>
      </c>
      <c r="BE1168" s="60">
        <v>44620</v>
      </c>
      <c r="BF1168" s="49">
        <f>IF(AND(ISBLANK(tbl_RawData_Report1[[#This Row],[REQ_ID]]),tbl_RawData_Report1[[#This Row],[RH Kit?]] = "Y"),1,COUNTIFS(tbl_RawData_Report1[RH Kit?],"Y",tbl_RawData_Report1[REQ_ID],tbl_RawData_Report1[[#This Row],[REQ_ID]]))</f>
        <v>0</v>
      </c>
      <c r="BG1168" s="49">
        <f>COUNTIFS(tbl_RawData_Report1[RH Kit?],"Y",tbl_RawData_Report1[Order No.],tbl_RawData_Report1[[#This Row],[Order No.]])</f>
        <v>0</v>
      </c>
      <c r="BH1168" s="49">
        <f>SUM(tbl_RawData_Report1[[#This Row],[RH Kit Req]:[RH Kit PO]])</f>
        <v>0</v>
      </c>
      <c r="BI1168" s="49" t="str">
        <f>IFERROR(VLOOKUP(B1168,Lookup!A:B,2,FALSE),B1168)</f>
        <v>SYPHILIS_RAP9</v>
      </c>
      <c r="BJ1168" s="49" t="b">
        <f t="shared" si="18"/>
        <v>1</v>
      </c>
      <c r="BK1168" s="49" t="str">
        <f>tbl_RawData_Report1[[#This Row],[Item ID]]&amp;tbl_RawData_Report1[[#This Row],[Order No.]]</f>
        <v>SYPHILIS_RAP90000039323</v>
      </c>
      <c r="BL1168"/>
      <c r="BM1168"/>
      <c r="BN1168"/>
    </row>
    <row r="1169" spans="1:66" hidden="1" x14ac:dyDescent="0.25">
      <c r="A1169" s="35" t="s">
        <v>8</v>
      </c>
      <c r="B1169" s="35" t="s">
        <v>3064</v>
      </c>
      <c r="C1169" s="35">
        <v>4</v>
      </c>
      <c r="D1169" s="35">
        <v>2</v>
      </c>
      <c r="E1169" s="35">
        <v>1</v>
      </c>
      <c r="F1169" s="35" t="s">
        <v>450</v>
      </c>
      <c r="G1169" s="35" t="s">
        <v>3056</v>
      </c>
      <c r="H1169" s="35" t="s">
        <v>3065</v>
      </c>
      <c r="I1169" s="35" t="s">
        <v>595</v>
      </c>
      <c r="J1169" s="35">
        <v>0</v>
      </c>
      <c r="K1169" s="35" t="s">
        <v>449</v>
      </c>
      <c r="L1169" s="35" t="s">
        <v>2805</v>
      </c>
      <c r="M1169" s="35" t="s">
        <v>396</v>
      </c>
      <c r="N1169" s="35" t="s">
        <v>122</v>
      </c>
      <c r="O1169" s="35" t="s">
        <v>2806</v>
      </c>
      <c r="P1169" s="35" t="s">
        <v>2807</v>
      </c>
      <c r="Q1169" s="35" t="s">
        <v>311</v>
      </c>
      <c r="R1169" s="35" t="s">
        <v>312</v>
      </c>
      <c r="S1169" s="35" t="s">
        <v>313</v>
      </c>
      <c r="T1169" s="35" t="s">
        <v>5085</v>
      </c>
      <c r="U1169" s="35" t="s">
        <v>269</v>
      </c>
      <c r="V1169" s="35">
        <v>0</v>
      </c>
      <c r="W1169" s="35">
        <v>0</v>
      </c>
      <c r="X1169" s="49">
        <v>0</v>
      </c>
      <c r="Y1169" s="60" t="s">
        <v>655</v>
      </c>
      <c r="Z1169" s="49">
        <v>10</v>
      </c>
      <c r="AA1169" s="49">
        <v>0</v>
      </c>
      <c r="AB1169" s="60" t="s">
        <v>637</v>
      </c>
      <c r="AC1169" s="60" t="s">
        <v>1714</v>
      </c>
      <c r="AD1169" s="60" t="s">
        <v>694</v>
      </c>
      <c r="AE1169" s="60" t="s">
        <v>695</v>
      </c>
      <c r="AF1169" s="49">
        <v>2019</v>
      </c>
      <c r="AG1169" s="60" t="s">
        <v>2798</v>
      </c>
      <c r="AH1169" s="60">
        <v>44221</v>
      </c>
      <c r="AI1169" s="60">
        <v>44224</v>
      </c>
      <c r="AJ1169" s="60"/>
      <c r="AK1169" s="60"/>
      <c r="AL1169" s="60"/>
      <c r="AM1169" s="60" t="s">
        <v>566</v>
      </c>
      <c r="AN1169" s="60" t="s">
        <v>2800</v>
      </c>
      <c r="AO1169" s="60" t="s">
        <v>3293</v>
      </c>
      <c r="AP1169" s="49"/>
      <c r="AQ1169" s="60" t="s">
        <v>349</v>
      </c>
      <c r="AR1169" s="60" t="s">
        <v>174</v>
      </c>
      <c r="AS1169" s="60" t="s">
        <v>174</v>
      </c>
      <c r="AT1169" s="49">
        <v>16</v>
      </c>
      <c r="AU1169" s="49">
        <v>1</v>
      </c>
      <c r="AV1169" s="49">
        <v>1</v>
      </c>
      <c r="AW1169" s="60">
        <v>43728</v>
      </c>
      <c r="AX1169" s="60" t="s">
        <v>183</v>
      </c>
      <c r="AY1169" s="60">
        <v>43728.544050925928</v>
      </c>
      <c r="AZ1169" s="60">
        <v>43717</v>
      </c>
      <c r="BA1169" s="60">
        <v>43723</v>
      </c>
      <c r="BB1169" s="60" t="s">
        <v>3294</v>
      </c>
      <c r="BC1169" s="60">
        <v>43728.544050925928</v>
      </c>
      <c r="BD1169" s="60">
        <v>44344</v>
      </c>
      <c r="BE1169" s="60">
        <v>44620</v>
      </c>
      <c r="BF1169" s="49">
        <f>IF(AND(ISBLANK(tbl_RawData_Report1[[#This Row],[REQ_ID]]),tbl_RawData_Report1[[#This Row],[RH Kit?]] = "Y"),1,COUNTIFS(tbl_RawData_Report1[RH Kit?],"Y",tbl_RawData_Report1[REQ_ID],tbl_RawData_Report1[[#This Row],[REQ_ID]]))</f>
        <v>0</v>
      </c>
      <c r="BG1169" s="49">
        <f>COUNTIFS(tbl_RawData_Report1[RH Kit?],"Y",tbl_RawData_Report1[Order No.],tbl_RawData_Report1[[#This Row],[Order No.]])</f>
        <v>0</v>
      </c>
      <c r="BH1169" s="49">
        <f>SUM(tbl_RawData_Report1[[#This Row],[RH Kit Req]:[RH Kit PO]])</f>
        <v>0</v>
      </c>
      <c r="BI1169" s="49" t="str">
        <f>IFERROR(VLOOKUP(B1169,Lookup!A:B,2,FALSE),B1169)</f>
        <v>VITMNK-1_1MG/ML10</v>
      </c>
      <c r="BJ1169" s="49" t="b">
        <f t="shared" si="18"/>
        <v>1</v>
      </c>
      <c r="BK1169" s="49" t="str">
        <f>tbl_RawData_Report1[[#This Row],[Item ID]]&amp;tbl_RawData_Report1[[#This Row],[Order No.]]</f>
        <v>VITMNK-1_1MG/ML100000039323</v>
      </c>
      <c r="BL1169"/>
      <c r="BM1169"/>
      <c r="BN1169"/>
    </row>
    <row r="1170" spans="1:66" hidden="1" x14ac:dyDescent="0.25">
      <c r="A1170" s="35" t="s">
        <v>8</v>
      </c>
      <c r="B1170" s="35" t="s">
        <v>757</v>
      </c>
      <c r="C1170" s="35">
        <v>2</v>
      </c>
      <c r="D1170" s="35">
        <v>2</v>
      </c>
      <c r="E1170" s="35">
        <v>1</v>
      </c>
      <c r="F1170" s="35" t="s">
        <v>450</v>
      </c>
      <c r="G1170" s="35" t="s">
        <v>3056</v>
      </c>
      <c r="H1170" s="35" t="s">
        <v>758</v>
      </c>
      <c r="I1170" s="35" t="s">
        <v>595</v>
      </c>
      <c r="J1170" s="35">
        <v>0</v>
      </c>
      <c r="K1170" s="35" t="s">
        <v>449</v>
      </c>
      <c r="L1170" s="35" t="s">
        <v>2805</v>
      </c>
      <c r="M1170" s="35" t="s">
        <v>396</v>
      </c>
      <c r="N1170" s="35" t="s">
        <v>122</v>
      </c>
      <c r="O1170" s="35" t="s">
        <v>2806</v>
      </c>
      <c r="P1170" s="35" t="s">
        <v>2807</v>
      </c>
      <c r="Q1170" s="35" t="s">
        <v>311</v>
      </c>
      <c r="R1170" s="35" t="s">
        <v>312</v>
      </c>
      <c r="S1170" s="35" t="s">
        <v>313</v>
      </c>
      <c r="T1170" s="35" t="s">
        <v>5085</v>
      </c>
      <c r="U1170" s="35" t="s">
        <v>269</v>
      </c>
      <c r="V1170" s="35">
        <v>0</v>
      </c>
      <c r="W1170" s="35">
        <v>0</v>
      </c>
      <c r="X1170" s="49">
        <v>0</v>
      </c>
      <c r="Y1170" s="60" t="s">
        <v>346</v>
      </c>
      <c r="Z1170" s="49">
        <v>1000</v>
      </c>
      <c r="AA1170" s="49">
        <v>0</v>
      </c>
      <c r="AB1170" s="60" t="s">
        <v>637</v>
      </c>
      <c r="AC1170" s="60" t="s">
        <v>761</v>
      </c>
      <c r="AD1170" s="60" t="s">
        <v>694</v>
      </c>
      <c r="AE1170" s="60" t="s">
        <v>695</v>
      </c>
      <c r="AF1170" s="49">
        <v>2019</v>
      </c>
      <c r="AG1170" s="60" t="s">
        <v>2798</v>
      </c>
      <c r="AH1170" s="60">
        <v>44221</v>
      </c>
      <c r="AI1170" s="60">
        <v>44224</v>
      </c>
      <c r="AJ1170" s="60">
        <v>44320</v>
      </c>
      <c r="AK1170" s="60"/>
      <c r="AL1170" s="60"/>
      <c r="AM1170" s="60" t="s">
        <v>566</v>
      </c>
      <c r="AN1170" s="60" t="s">
        <v>2800</v>
      </c>
      <c r="AO1170" s="60" t="s">
        <v>3062</v>
      </c>
      <c r="AP1170" s="49"/>
      <c r="AQ1170" s="60" t="s">
        <v>349</v>
      </c>
      <c r="AR1170" s="60" t="s">
        <v>174</v>
      </c>
      <c r="AS1170" s="60" t="s">
        <v>174</v>
      </c>
      <c r="AT1170" s="49">
        <v>10</v>
      </c>
      <c r="AU1170" s="49">
        <v>1</v>
      </c>
      <c r="AV1170" s="49">
        <v>1</v>
      </c>
      <c r="AW1170" s="60">
        <v>43728</v>
      </c>
      <c r="AX1170" s="60" t="s">
        <v>183</v>
      </c>
      <c r="AY1170" s="60">
        <v>43728.544050925928</v>
      </c>
      <c r="AZ1170" s="60">
        <v>43717</v>
      </c>
      <c r="BA1170" s="60">
        <v>43723</v>
      </c>
      <c r="BB1170" s="60" t="s">
        <v>3063</v>
      </c>
      <c r="BC1170" s="60">
        <v>43728.544050925928</v>
      </c>
      <c r="BD1170" s="60">
        <v>44309</v>
      </c>
      <c r="BE1170" s="60">
        <v>44620</v>
      </c>
      <c r="BF1170" s="49">
        <f>IF(AND(ISBLANK(tbl_RawData_Report1[[#This Row],[REQ_ID]]),tbl_RawData_Report1[[#This Row],[RH Kit?]] = "Y"),1,COUNTIFS(tbl_RawData_Report1[RH Kit?],"Y",tbl_RawData_Report1[REQ_ID],tbl_RawData_Report1[[#This Row],[REQ_ID]]))</f>
        <v>0</v>
      </c>
      <c r="BG1170" s="49">
        <f>COUNTIFS(tbl_RawData_Report1[RH Kit?],"Y",tbl_RawData_Report1[Order No.],tbl_RawData_Report1[[#This Row],[Order No.]])</f>
        <v>0</v>
      </c>
      <c r="BH1170" s="49">
        <f>SUM(tbl_RawData_Report1[[#This Row],[RH Kit Req]:[RH Kit PO]])</f>
        <v>0</v>
      </c>
      <c r="BI1170" s="49" t="str">
        <f>IFERROR(VLOOKUP(B1170,Lookup!A:B,2,FALSE),B1170)</f>
        <v>METRONIDAZOL_250MG</v>
      </c>
      <c r="BJ1170" s="49" t="b">
        <f t="shared" si="18"/>
        <v>1</v>
      </c>
      <c r="BK1170" s="49" t="str">
        <f>tbl_RawData_Report1[[#This Row],[Item ID]]&amp;tbl_RawData_Report1[[#This Row],[Order No.]]</f>
        <v>METRONIDAZOL_250MG0000039323</v>
      </c>
      <c r="BL1170"/>
      <c r="BM1170"/>
      <c r="BN1170"/>
    </row>
    <row r="1171" spans="1:66" hidden="1" x14ac:dyDescent="0.25">
      <c r="A1171" s="35" t="s">
        <v>8</v>
      </c>
      <c r="B1171" s="35" t="s">
        <v>794</v>
      </c>
      <c r="C1171" s="35">
        <v>1</v>
      </c>
      <c r="D1171" s="35">
        <v>1</v>
      </c>
      <c r="E1171" s="35">
        <v>1</v>
      </c>
      <c r="F1171" s="35" t="s">
        <v>450</v>
      </c>
      <c r="G1171" s="35" t="s">
        <v>3056</v>
      </c>
      <c r="H1171" s="35" t="s">
        <v>795</v>
      </c>
      <c r="I1171" s="35" t="s">
        <v>593</v>
      </c>
      <c r="J1171" s="35">
        <v>0</v>
      </c>
      <c r="K1171" s="35" t="s">
        <v>449</v>
      </c>
      <c r="L1171" s="35" t="s">
        <v>2805</v>
      </c>
      <c r="M1171" s="35" t="s">
        <v>396</v>
      </c>
      <c r="N1171" s="35" t="s">
        <v>122</v>
      </c>
      <c r="O1171" s="35" t="s">
        <v>2806</v>
      </c>
      <c r="P1171" s="35" t="s">
        <v>2807</v>
      </c>
      <c r="Q1171" s="35" t="s">
        <v>311</v>
      </c>
      <c r="R1171" s="35" t="s">
        <v>312</v>
      </c>
      <c r="S1171" s="35" t="s">
        <v>313</v>
      </c>
      <c r="T1171" s="35" t="s">
        <v>5085</v>
      </c>
      <c r="U1171" s="35" t="s">
        <v>269</v>
      </c>
      <c r="V1171" s="35">
        <v>0</v>
      </c>
      <c r="W1171" s="35">
        <v>0</v>
      </c>
      <c r="X1171" s="49">
        <v>0</v>
      </c>
      <c r="Y1171" s="60" t="s">
        <v>346</v>
      </c>
      <c r="Z1171" s="49">
        <v>1000</v>
      </c>
      <c r="AA1171" s="49">
        <v>0</v>
      </c>
      <c r="AB1171" s="60" t="s">
        <v>637</v>
      </c>
      <c r="AC1171" s="60" t="s">
        <v>660</v>
      </c>
      <c r="AD1171" s="60" t="s">
        <v>694</v>
      </c>
      <c r="AE1171" s="60" t="s">
        <v>695</v>
      </c>
      <c r="AF1171" s="49">
        <v>2019</v>
      </c>
      <c r="AG1171" s="60" t="s">
        <v>2798</v>
      </c>
      <c r="AH1171" s="60">
        <v>44000</v>
      </c>
      <c r="AI1171" s="60">
        <v>44003</v>
      </c>
      <c r="AJ1171" s="60">
        <v>44000</v>
      </c>
      <c r="AK1171" s="60">
        <v>43998</v>
      </c>
      <c r="AL1171" s="60">
        <v>44003</v>
      </c>
      <c r="AM1171" s="60" t="s">
        <v>566</v>
      </c>
      <c r="AN1171" s="60" t="s">
        <v>2800</v>
      </c>
      <c r="AO1171" s="60" t="s">
        <v>3057</v>
      </c>
      <c r="AP1171" s="49"/>
      <c r="AQ1171" s="60" t="s">
        <v>266</v>
      </c>
      <c r="AR1171" s="60" t="s">
        <v>174</v>
      </c>
      <c r="AS1171" s="60" t="s">
        <v>174</v>
      </c>
      <c r="AT1171" s="49">
        <v>9</v>
      </c>
      <c r="AU1171" s="49">
        <v>1</v>
      </c>
      <c r="AV1171" s="49">
        <v>1</v>
      </c>
      <c r="AW1171" s="60">
        <v>43728</v>
      </c>
      <c r="AX1171" s="60" t="s">
        <v>183</v>
      </c>
      <c r="AY1171" s="60">
        <v>44322.317955752318</v>
      </c>
      <c r="AZ1171" s="60">
        <v>43717</v>
      </c>
      <c r="BA1171" s="60">
        <v>43723</v>
      </c>
      <c r="BB1171" s="60" t="s">
        <v>3058</v>
      </c>
      <c r="BC1171" s="60">
        <v>43728.544050925928</v>
      </c>
      <c r="BD1171" s="60">
        <v>43875</v>
      </c>
      <c r="BE1171" s="60">
        <v>44620</v>
      </c>
      <c r="BF1171" s="49">
        <f>IF(AND(ISBLANK(tbl_RawData_Report1[[#This Row],[REQ_ID]]),tbl_RawData_Report1[[#This Row],[RH Kit?]] = "Y"),1,COUNTIFS(tbl_RawData_Report1[RH Kit?],"Y",tbl_RawData_Report1[REQ_ID],tbl_RawData_Report1[[#This Row],[REQ_ID]]))</f>
        <v>0</v>
      </c>
      <c r="BG1171" s="49">
        <f>COUNTIFS(tbl_RawData_Report1[RH Kit?],"Y",tbl_RawData_Report1[Order No.],tbl_RawData_Report1[[#This Row],[Order No.]])</f>
        <v>0</v>
      </c>
      <c r="BH1171" s="49">
        <f>SUM(tbl_RawData_Report1[[#This Row],[RH Kit Req]:[RH Kit PO]])</f>
        <v>0</v>
      </c>
      <c r="BI1171" s="49" t="str">
        <f>IFERROR(VLOOKUP(B1171,Lookup!A:B,2,FALSE),B1171)</f>
        <v>AMOXYCILLIN_250MG</v>
      </c>
      <c r="BJ1171" s="49" t="b">
        <f t="shared" si="18"/>
        <v>1</v>
      </c>
      <c r="BK1171" s="49" t="str">
        <f>tbl_RawData_Report1[[#This Row],[Item ID]]&amp;tbl_RawData_Report1[[#This Row],[Order No.]]</f>
        <v>AMOXYCILLIN_250MG0000039323</v>
      </c>
      <c r="BL1171"/>
      <c r="BM1171"/>
      <c r="BN1171"/>
    </row>
    <row r="1172" spans="1:66" hidden="1" x14ac:dyDescent="0.25">
      <c r="A1172" s="35" t="s">
        <v>8</v>
      </c>
      <c r="B1172" s="35" t="s">
        <v>5118</v>
      </c>
      <c r="C1172" s="35">
        <v>10</v>
      </c>
      <c r="D1172" s="35">
        <v>1</v>
      </c>
      <c r="E1172" s="35">
        <v>1</v>
      </c>
      <c r="F1172" s="35" t="s">
        <v>450</v>
      </c>
      <c r="G1172" s="35" t="s">
        <v>3056</v>
      </c>
      <c r="H1172" s="35" t="s">
        <v>5119</v>
      </c>
      <c r="I1172" s="35" t="s">
        <v>595</v>
      </c>
      <c r="J1172" s="35">
        <v>0</v>
      </c>
      <c r="K1172" s="35" t="s">
        <v>449</v>
      </c>
      <c r="L1172" s="35" t="s">
        <v>2805</v>
      </c>
      <c r="M1172" s="35" t="s">
        <v>396</v>
      </c>
      <c r="N1172" s="35" t="s">
        <v>122</v>
      </c>
      <c r="O1172" s="35" t="s">
        <v>2806</v>
      </c>
      <c r="P1172" s="35" t="s">
        <v>2807</v>
      </c>
      <c r="Q1172" s="35" t="s">
        <v>311</v>
      </c>
      <c r="R1172" s="35" t="s">
        <v>312</v>
      </c>
      <c r="S1172" s="35" t="s">
        <v>313</v>
      </c>
      <c r="T1172" s="35" t="s">
        <v>5085</v>
      </c>
      <c r="U1172" s="35" t="s">
        <v>269</v>
      </c>
      <c r="V1172" s="35">
        <v>0</v>
      </c>
      <c r="W1172" s="35">
        <v>0</v>
      </c>
      <c r="X1172" s="49">
        <v>0</v>
      </c>
      <c r="Y1172" s="60" t="s">
        <v>703</v>
      </c>
      <c r="Z1172" s="49">
        <v>50</v>
      </c>
      <c r="AA1172" s="49">
        <v>0</v>
      </c>
      <c r="AB1172" s="60" t="s">
        <v>637</v>
      </c>
      <c r="AC1172" s="60" t="s">
        <v>660</v>
      </c>
      <c r="AD1172" s="60" t="s">
        <v>694</v>
      </c>
      <c r="AE1172" s="60" t="s">
        <v>695</v>
      </c>
      <c r="AF1172" s="49">
        <v>2019</v>
      </c>
      <c r="AG1172" s="60" t="s">
        <v>5163</v>
      </c>
      <c r="AH1172" s="60"/>
      <c r="AI1172" s="60"/>
      <c r="AJ1172" s="60"/>
      <c r="AK1172" s="60"/>
      <c r="AL1172" s="60"/>
      <c r="AM1172" s="60" t="s">
        <v>566</v>
      </c>
      <c r="AN1172" s="60" t="s">
        <v>2800</v>
      </c>
      <c r="AO1172" s="60" t="s">
        <v>5631</v>
      </c>
      <c r="AP1172" s="49"/>
      <c r="AQ1172" s="60" t="s">
        <v>349</v>
      </c>
      <c r="AR1172" s="60" t="s">
        <v>174</v>
      </c>
      <c r="AS1172" s="60" t="s">
        <v>174</v>
      </c>
      <c r="AT1172" s="49">
        <v>2</v>
      </c>
      <c r="AU1172" s="49">
        <v>1</v>
      </c>
      <c r="AV1172" s="49">
        <v>1</v>
      </c>
      <c r="AW1172" s="60">
        <v>43728</v>
      </c>
      <c r="AX1172" s="60" t="s">
        <v>183</v>
      </c>
      <c r="AY1172" s="60">
        <v>43728.544050925928</v>
      </c>
      <c r="AZ1172" s="60">
        <v>44081</v>
      </c>
      <c r="BA1172" s="60">
        <v>44084</v>
      </c>
      <c r="BB1172" s="60" t="s">
        <v>5632</v>
      </c>
      <c r="BC1172" s="60">
        <v>43728.544050925928</v>
      </c>
      <c r="BD1172" s="60">
        <v>44344</v>
      </c>
      <c r="BE1172" s="60">
        <v>44620</v>
      </c>
      <c r="BF1172" s="49">
        <f>IF(AND(ISBLANK(tbl_RawData_Report1[[#This Row],[REQ_ID]]),tbl_RawData_Report1[[#This Row],[RH Kit?]] = "Y"),1,COUNTIFS(tbl_RawData_Report1[RH Kit?],"Y",tbl_RawData_Report1[REQ_ID],tbl_RawData_Report1[[#This Row],[REQ_ID]]))</f>
        <v>0</v>
      </c>
      <c r="BG1172" s="49">
        <f>COUNTIFS(tbl_RawData_Report1[RH Kit?],"Y",tbl_RawData_Report1[Order No.],tbl_RawData_Report1[[#This Row],[Order No.]])</f>
        <v>0</v>
      </c>
      <c r="BH1172" s="49">
        <f>SUM(tbl_RawData_Report1[[#This Row],[RH Kit Req]:[RH Kit PO]])</f>
        <v>0</v>
      </c>
      <c r="BI1172" s="49" t="str">
        <f>IFERROR(VLOOKUP(B1172,Lookup!A:B,2,FALSE),B1172)</f>
        <v>BENZABNPEN1.44MG50</v>
      </c>
      <c r="BJ1172" s="49" t="b">
        <f t="shared" si="18"/>
        <v>1</v>
      </c>
      <c r="BK1172" s="49" t="str">
        <f>tbl_RawData_Report1[[#This Row],[Item ID]]&amp;tbl_RawData_Report1[[#This Row],[Order No.]]</f>
        <v>BENZABNPEN1.44MG500000039323</v>
      </c>
      <c r="BL1172"/>
      <c r="BM1172"/>
      <c r="BN1172"/>
    </row>
    <row r="1173" spans="1:66" hidden="1" x14ac:dyDescent="0.25">
      <c r="A1173" s="35" t="s">
        <v>8</v>
      </c>
      <c r="B1173" s="35" t="s">
        <v>1725</v>
      </c>
      <c r="C1173" s="35">
        <v>3</v>
      </c>
      <c r="D1173" s="35">
        <v>4</v>
      </c>
      <c r="E1173" s="35">
        <v>1</v>
      </c>
      <c r="F1173" s="35" t="s">
        <v>450</v>
      </c>
      <c r="G1173" s="35" t="s">
        <v>3056</v>
      </c>
      <c r="H1173" s="35" t="s">
        <v>2541</v>
      </c>
      <c r="I1173" s="35" t="s">
        <v>595</v>
      </c>
      <c r="J1173" s="35">
        <v>0</v>
      </c>
      <c r="K1173" s="35" t="s">
        <v>449</v>
      </c>
      <c r="L1173" s="35" t="s">
        <v>2805</v>
      </c>
      <c r="M1173" s="35" t="s">
        <v>396</v>
      </c>
      <c r="N1173" s="35" t="s">
        <v>122</v>
      </c>
      <c r="O1173" s="35" t="s">
        <v>2806</v>
      </c>
      <c r="P1173" s="35" t="s">
        <v>2807</v>
      </c>
      <c r="Q1173" s="35" t="s">
        <v>311</v>
      </c>
      <c r="R1173" s="35" t="s">
        <v>312</v>
      </c>
      <c r="S1173" s="35" t="s">
        <v>313</v>
      </c>
      <c r="T1173" s="35" t="s">
        <v>5085</v>
      </c>
      <c r="U1173" s="35" t="s">
        <v>269</v>
      </c>
      <c r="V1173" s="35">
        <v>0</v>
      </c>
      <c r="W1173" s="35">
        <v>0</v>
      </c>
      <c r="X1173" s="49">
        <v>0</v>
      </c>
      <c r="Y1173" s="60" t="s">
        <v>2544</v>
      </c>
      <c r="Z1173" s="49">
        <v>1</v>
      </c>
      <c r="AA1173" s="49">
        <v>0</v>
      </c>
      <c r="AB1173" s="60" t="s">
        <v>637</v>
      </c>
      <c r="AC1173" s="60" t="s">
        <v>1560</v>
      </c>
      <c r="AD1173" s="60" t="s">
        <v>694</v>
      </c>
      <c r="AE1173" s="60" t="s">
        <v>695</v>
      </c>
      <c r="AF1173" s="49">
        <v>2019</v>
      </c>
      <c r="AG1173" s="60" t="s">
        <v>2798</v>
      </c>
      <c r="AH1173" s="60">
        <v>44403</v>
      </c>
      <c r="AI1173" s="60">
        <v>44406</v>
      </c>
      <c r="AJ1173" s="60"/>
      <c r="AK1173" s="60"/>
      <c r="AL1173" s="60"/>
      <c r="AM1173" s="60" t="s">
        <v>566</v>
      </c>
      <c r="AN1173" s="60" t="s">
        <v>2800</v>
      </c>
      <c r="AO1173" s="60" t="s">
        <v>3092</v>
      </c>
      <c r="AP1173" s="49"/>
      <c r="AQ1173" s="60" t="s">
        <v>349</v>
      </c>
      <c r="AR1173" s="60" t="s">
        <v>174</v>
      </c>
      <c r="AS1173" s="60" t="s">
        <v>174</v>
      </c>
      <c r="AT1173" s="49">
        <v>12</v>
      </c>
      <c r="AU1173" s="49">
        <v>1</v>
      </c>
      <c r="AV1173" s="49">
        <v>1</v>
      </c>
      <c r="AW1173" s="60">
        <v>43728</v>
      </c>
      <c r="AX1173" s="60" t="s">
        <v>183</v>
      </c>
      <c r="AY1173" s="60">
        <v>43728.544050925928</v>
      </c>
      <c r="AZ1173" s="60">
        <v>43717</v>
      </c>
      <c r="BA1173" s="60">
        <v>43723</v>
      </c>
      <c r="BB1173" s="60" t="s">
        <v>3093</v>
      </c>
      <c r="BC1173" s="60">
        <v>43728.544050925928</v>
      </c>
      <c r="BD1173" s="60">
        <v>44344</v>
      </c>
      <c r="BE1173" s="60">
        <v>44620</v>
      </c>
      <c r="BF1173" s="49">
        <f>IF(AND(ISBLANK(tbl_RawData_Report1[[#This Row],[REQ_ID]]),tbl_RawData_Report1[[#This Row],[RH Kit?]] = "Y"),1,COUNTIFS(tbl_RawData_Report1[RH Kit?],"Y",tbl_RawData_Report1[REQ_ID],tbl_RawData_Report1[[#This Row],[REQ_ID]]))</f>
        <v>0</v>
      </c>
      <c r="BG1173" s="49">
        <f>COUNTIFS(tbl_RawData_Report1[RH Kit?],"Y",tbl_RawData_Report1[Order No.],tbl_RawData_Report1[[#This Row],[Order No.]])</f>
        <v>0</v>
      </c>
      <c r="BH1173" s="49">
        <f>SUM(tbl_RawData_Report1[[#This Row],[RH Kit Req]:[RH Kit PO]])</f>
        <v>0</v>
      </c>
      <c r="BI1173" s="49" t="str">
        <f>IFERROR(VLOOKUP(B1173,Lookup!A:B,2,FALSE),B1173)</f>
        <v>CLOTRIMAZOLE_500MG</v>
      </c>
      <c r="BJ1173" s="49" t="b">
        <f t="shared" si="18"/>
        <v>1</v>
      </c>
      <c r="BK1173" s="49" t="str">
        <f>tbl_RawData_Report1[[#This Row],[Item ID]]&amp;tbl_RawData_Report1[[#This Row],[Order No.]]</f>
        <v>CLOTRIMAZOLE_500MG0000039323</v>
      </c>
      <c r="BL1173"/>
      <c r="BM1173"/>
      <c r="BN1173"/>
    </row>
    <row r="1174" spans="1:66" hidden="1" x14ac:dyDescent="0.25">
      <c r="A1174" s="35" t="s">
        <v>8</v>
      </c>
      <c r="B1174" s="35" t="s">
        <v>738</v>
      </c>
      <c r="C1174" s="35">
        <v>14</v>
      </c>
      <c r="D1174" s="35">
        <v>1</v>
      </c>
      <c r="E1174" s="35">
        <v>3</v>
      </c>
      <c r="F1174" s="35" t="s">
        <v>450</v>
      </c>
      <c r="G1174" s="35" t="s">
        <v>3056</v>
      </c>
      <c r="H1174" s="35" t="s">
        <v>2506</v>
      </c>
      <c r="I1174" s="35" t="s">
        <v>595</v>
      </c>
      <c r="J1174" s="35">
        <v>11955</v>
      </c>
      <c r="K1174" s="35" t="s">
        <v>449</v>
      </c>
      <c r="L1174" s="35" t="s">
        <v>2805</v>
      </c>
      <c r="M1174" s="35" t="s">
        <v>396</v>
      </c>
      <c r="N1174" s="35" t="s">
        <v>122</v>
      </c>
      <c r="O1174" s="35" t="s">
        <v>2806</v>
      </c>
      <c r="P1174" s="35" t="s">
        <v>2807</v>
      </c>
      <c r="Q1174" s="35" t="s">
        <v>311</v>
      </c>
      <c r="R1174" s="35" t="s">
        <v>312</v>
      </c>
      <c r="S1174" s="35" t="s">
        <v>313</v>
      </c>
      <c r="T1174" s="35" t="s">
        <v>5085</v>
      </c>
      <c r="U1174" s="35" t="s">
        <v>269</v>
      </c>
      <c r="V1174" s="35">
        <v>0</v>
      </c>
      <c r="W1174" s="35">
        <v>0</v>
      </c>
      <c r="X1174" s="49">
        <v>300</v>
      </c>
      <c r="Y1174" s="60" t="s">
        <v>344</v>
      </c>
      <c r="Z1174" s="49">
        <v>1</v>
      </c>
      <c r="AA1174" s="49">
        <v>300</v>
      </c>
      <c r="AB1174" s="60" t="s">
        <v>637</v>
      </c>
      <c r="AC1174" s="60" t="s">
        <v>725</v>
      </c>
      <c r="AD1174" s="60" t="s">
        <v>694</v>
      </c>
      <c r="AE1174" s="60" t="s">
        <v>695</v>
      </c>
      <c r="AF1174" s="49">
        <v>2019</v>
      </c>
      <c r="AG1174" s="60" t="s">
        <v>5163</v>
      </c>
      <c r="AH1174" s="60"/>
      <c r="AI1174" s="60"/>
      <c r="AJ1174" s="60"/>
      <c r="AK1174" s="60"/>
      <c r="AL1174" s="60"/>
      <c r="AM1174" s="60" t="s">
        <v>566</v>
      </c>
      <c r="AN1174" s="60" t="s">
        <v>2800</v>
      </c>
      <c r="AO1174" s="60" t="s">
        <v>5633</v>
      </c>
      <c r="AP1174" s="49"/>
      <c r="AQ1174" s="60" t="s">
        <v>349</v>
      </c>
      <c r="AR1174" s="60" t="s">
        <v>174</v>
      </c>
      <c r="AS1174" s="60" t="s">
        <v>174</v>
      </c>
      <c r="AT1174" s="49">
        <v>6</v>
      </c>
      <c r="AU1174" s="49">
        <v>1</v>
      </c>
      <c r="AV1174" s="49">
        <v>1</v>
      </c>
      <c r="AW1174" s="60">
        <v>43728</v>
      </c>
      <c r="AX1174" s="60" t="s">
        <v>183</v>
      </c>
      <c r="AY1174" s="60">
        <v>43728.544050925928</v>
      </c>
      <c r="AZ1174" s="60">
        <v>44081</v>
      </c>
      <c r="BA1174" s="60">
        <v>44084</v>
      </c>
      <c r="BB1174" s="60" t="s">
        <v>5619</v>
      </c>
      <c r="BC1174" s="60">
        <v>43728.544050925928</v>
      </c>
      <c r="BD1174" s="60">
        <v>44343</v>
      </c>
      <c r="BE1174" s="60">
        <v>44620</v>
      </c>
      <c r="BF1174" s="49">
        <f>IF(AND(ISBLANK(tbl_RawData_Report1[[#This Row],[REQ_ID]]),tbl_RawData_Report1[[#This Row],[RH Kit?]] = "Y"),1,COUNTIFS(tbl_RawData_Report1[RH Kit?],"Y",tbl_RawData_Report1[REQ_ID],tbl_RawData_Report1[[#This Row],[REQ_ID]]))</f>
        <v>0</v>
      </c>
      <c r="BG1174" s="49">
        <f>COUNTIFS(tbl_RawData_Report1[RH Kit?],"Y",tbl_RawData_Report1[Order No.],tbl_RawData_Report1[[#This Row],[Order No.]])</f>
        <v>0</v>
      </c>
      <c r="BH1174" s="49">
        <f>SUM(tbl_RawData_Report1[[#This Row],[RH Kit Req]:[RH Kit PO]])</f>
        <v>0</v>
      </c>
      <c r="BI1174" s="49" t="str">
        <f>IFERROR(VLOOKUP(B1174,Lookup!A:B,2,FALSE),B1174)</f>
        <v>ANTI-DIG0.30MG</v>
      </c>
      <c r="BJ1174" s="49" t="b">
        <f t="shared" si="18"/>
        <v>1</v>
      </c>
      <c r="BK1174" s="49" t="str">
        <f>tbl_RawData_Report1[[#This Row],[Item ID]]&amp;tbl_RawData_Report1[[#This Row],[Order No.]]</f>
        <v>ANTI-DIG0.30MG0000039323</v>
      </c>
      <c r="BL1174"/>
      <c r="BM1174"/>
      <c r="BN1174"/>
    </row>
    <row r="1175" spans="1:66" hidden="1" x14ac:dyDescent="0.25">
      <c r="A1175" s="35" t="s">
        <v>8</v>
      </c>
      <c r="B1175" s="35" t="s">
        <v>1725</v>
      </c>
      <c r="C1175" s="35">
        <v>3</v>
      </c>
      <c r="D1175" s="35">
        <v>5</v>
      </c>
      <c r="E1175" s="35">
        <v>3</v>
      </c>
      <c r="F1175" s="35" t="s">
        <v>450</v>
      </c>
      <c r="G1175" s="35" t="s">
        <v>3056</v>
      </c>
      <c r="H1175" s="35" t="s">
        <v>2541</v>
      </c>
      <c r="I1175" s="35" t="s">
        <v>595</v>
      </c>
      <c r="J1175" s="35">
        <v>0</v>
      </c>
      <c r="K1175" s="35" t="s">
        <v>449</v>
      </c>
      <c r="L1175" s="35" t="s">
        <v>2805</v>
      </c>
      <c r="M1175" s="35" t="s">
        <v>396</v>
      </c>
      <c r="N1175" s="35" t="s">
        <v>122</v>
      </c>
      <c r="O1175" s="35" t="s">
        <v>2806</v>
      </c>
      <c r="P1175" s="35" t="s">
        <v>2807</v>
      </c>
      <c r="Q1175" s="35" t="s">
        <v>311</v>
      </c>
      <c r="R1175" s="35" t="s">
        <v>312</v>
      </c>
      <c r="S1175" s="35" t="s">
        <v>313</v>
      </c>
      <c r="T1175" s="35" t="s">
        <v>5085</v>
      </c>
      <c r="U1175" s="35" t="s">
        <v>269</v>
      </c>
      <c r="V1175" s="35">
        <v>0</v>
      </c>
      <c r="W1175" s="35">
        <v>0</v>
      </c>
      <c r="X1175" s="49">
        <v>0</v>
      </c>
      <c r="Y1175" s="60" t="s">
        <v>2544</v>
      </c>
      <c r="Z1175" s="49">
        <v>1</v>
      </c>
      <c r="AA1175" s="49">
        <v>0</v>
      </c>
      <c r="AB1175" s="60" t="s">
        <v>637</v>
      </c>
      <c r="AC1175" s="60" t="s">
        <v>1560</v>
      </c>
      <c r="AD1175" s="60" t="s">
        <v>694</v>
      </c>
      <c r="AE1175" s="60" t="s">
        <v>695</v>
      </c>
      <c r="AF1175" s="49">
        <v>2019</v>
      </c>
      <c r="AG1175" s="60" t="s">
        <v>2798</v>
      </c>
      <c r="AH1175" s="60">
        <v>44403</v>
      </c>
      <c r="AI1175" s="60">
        <v>44406</v>
      </c>
      <c r="AJ1175" s="60"/>
      <c r="AK1175" s="60"/>
      <c r="AL1175" s="60"/>
      <c r="AM1175" s="60" t="s">
        <v>566</v>
      </c>
      <c r="AN1175" s="60" t="s">
        <v>2800</v>
      </c>
      <c r="AO1175" s="60" t="s">
        <v>5634</v>
      </c>
      <c r="AP1175" s="49"/>
      <c r="AQ1175" s="60" t="s">
        <v>349</v>
      </c>
      <c r="AR1175" s="60" t="s">
        <v>174</v>
      </c>
      <c r="AS1175" s="60" t="s">
        <v>174</v>
      </c>
      <c r="AT1175" s="49">
        <v>12</v>
      </c>
      <c r="AU1175" s="49">
        <v>1</v>
      </c>
      <c r="AV1175" s="49">
        <v>1</v>
      </c>
      <c r="AW1175" s="60">
        <v>43728</v>
      </c>
      <c r="AX1175" s="60" t="s">
        <v>183</v>
      </c>
      <c r="AY1175" s="60">
        <v>43728.544050925928</v>
      </c>
      <c r="AZ1175" s="60">
        <v>43717</v>
      </c>
      <c r="BA1175" s="60">
        <v>43723</v>
      </c>
      <c r="BB1175" s="60" t="s">
        <v>3095</v>
      </c>
      <c r="BC1175" s="60">
        <v>43728.544050925928</v>
      </c>
      <c r="BD1175" s="60">
        <v>44403</v>
      </c>
      <c r="BE1175" s="60">
        <v>44620</v>
      </c>
      <c r="BF1175" s="49">
        <f>IF(AND(ISBLANK(tbl_RawData_Report1[[#This Row],[REQ_ID]]),tbl_RawData_Report1[[#This Row],[RH Kit?]] = "Y"),1,COUNTIFS(tbl_RawData_Report1[RH Kit?],"Y",tbl_RawData_Report1[REQ_ID],tbl_RawData_Report1[[#This Row],[REQ_ID]]))</f>
        <v>0</v>
      </c>
      <c r="BG1175" s="49">
        <f>COUNTIFS(tbl_RawData_Report1[RH Kit?],"Y",tbl_RawData_Report1[Order No.],tbl_RawData_Report1[[#This Row],[Order No.]])</f>
        <v>0</v>
      </c>
      <c r="BH1175" s="49">
        <f>SUM(tbl_RawData_Report1[[#This Row],[RH Kit Req]:[RH Kit PO]])</f>
        <v>0</v>
      </c>
      <c r="BI1175" s="49" t="str">
        <f>IFERROR(VLOOKUP(B1175,Lookup!A:B,2,FALSE),B1175)</f>
        <v>CLOTRIMAZOLE_500MG</v>
      </c>
      <c r="BJ1175" s="49" t="b">
        <f t="shared" si="18"/>
        <v>0</v>
      </c>
      <c r="BK1175" s="49" t="str">
        <f>tbl_RawData_Report1[[#This Row],[Item ID]]&amp;tbl_RawData_Report1[[#This Row],[Order No.]]</f>
        <v>CLOTRIMAZOLE_500MG0000039323</v>
      </c>
      <c r="BL1175"/>
      <c r="BM1175"/>
      <c r="BN1175"/>
    </row>
    <row r="1176" spans="1:66" hidden="1" x14ac:dyDescent="0.25">
      <c r="A1176" s="35" t="s">
        <v>8</v>
      </c>
      <c r="B1176" s="35" t="s">
        <v>1725</v>
      </c>
      <c r="C1176" s="35">
        <v>3</v>
      </c>
      <c r="D1176" s="35">
        <v>4</v>
      </c>
      <c r="E1176" s="35">
        <v>4</v>
      </c>
      <c r="F1176" s="35" t="s">
        <v>450</v>
      </c>
      <c r="G1176" s="35" t="s">
        <v>3056</v>
      </c>
      <c r="H1176" s="35" t="s">
        <v>2541</v>
      </c>
      <c r="I1176" s="35" t="s">
        <v>595</v>
      </c>
      <c r="J1176" s="35">
        <v>1458</v>
      </c>
      <c r="K1176" s="35" t="s">
        <v>449</v>
      </c>
      <c r="L1176" s="35" t="s">
        <v>2805</v>
      </c>
      <c r="M1176" s="35" t="s">
        <v>396</v>
      </c>
      <c r="N1176" s="35" t="s">
        <v>122</v>
      </c>
      <c r="O1176" s="35" t="s">
        <v>2806</v>
      </c>
      <c r="P1176" s="35" t="s">
        <v>2807</v>
      </c>
      <c r="Q1176" s="35" t="s">
        <v>311</v>
      </c>
      <c r="R1176" s="35" t="s">
        <v>312</v>
      </c>
      <c r="S1176" s="35" t="s">
        <v>313</v>
      </c>
      <c r="T1176" s="35" t="s">
        <v>5085</v>
      </c>
      <c r="U1176" s="35" t="s">
        <v>269</v>
      </c>
      <c r="V1176" s="35">
        <v>0</v>
      </c>
      <c r="W1176" s="35">
        <v>0</v>
      </c>
      <c r="X1176" s="49">
        <v>2430</v>
      </c>
      <c r="Y1176" s="60" t="s">
        <v>2544</v>
      </c>
      <c r="Z1176" s="49">
        <v>1</v>
      </c>
      <c r="AA1176" s="49">
        <v>2430</v>
      </c>
      <c r="AB1176" s="60" t="s">
        <v>637</v>
      </c>
      <c r="AC1176" s="60" t="s">
        <v>1560</v>
      </c>
      <c r="AD1176" s="60" t="s">
        <v>694</v>
      </c>
      <c r="AE1176" s="60" t="s">
        <v>695</v>
      </c>
      <c r="AF1176" s="49">
        <v>2019</v>
      </c>
      <c r="AG1176" s="60" t="s">
        <v>2798</v>
      </c>
      <c r="AH1176" s="60">
        <v>44403</v>
      </c>
      <c r="AI1176" s="60">
        <v>44406</v>
      </c>
      <c r="AJ1176" s="60"/>
      <c r="AK1176" s="60"/>
      <c r="AL1176" s="60"/>
      <c r="AM1176" s="60" t="s">
        <v>566</v>
      </c>
      <c r="AN1176" s="60" t="s">
        <v>2800</v>
      </c>
      <c r="AO1176" s="60" t="s">
        <v>5635</v>
      </c>
      <c r="AP1176" s="49"/>
      <c r="AQ1176" s="60" t="s">
        <v>349</v>
      </c>
      <c r="AR1176" s="60" t="s">
        <v>174</v>
      </c>
      <c r="AS1176" s="60" t="s">
        <v>174</v>
      </c>
      <c r="AT1176" s="49">
        <v>12</v>
      </c>
      <c r="AU1176" s="49">
        <v>1</v>
      </c>
      <c r="AV1176" s="49">
        <v>1</v>
      </c>
      <c r="AW1176" s="60">
        <v>43728</v>
      </c>
      <c r="AX1176" s="60" t="s">
        <v>183</v>
      </c>
      <c r="AY1176" s="60">
        <v>43728.544050925928</v>
      </c>
      <c r="AZ1176" s="60">
        <v>43717</v>
      </c>
      <c r="BA1176" s="60">
        <v>43723</v>
      </c>
      <c r="BB1176" s="60" t="s">
        <v>3093</v>
      </c>
      <c r="BC1176" s="60">
        <v>43728.544050925928</v>
      </c>
      <c r="BD1176" s="60">
        <v>44344</v>
      </c>
      <c r="BE1176" s="60">
        <v>44620</v>
      </c>
      <c r="BF1176" s="49">
        <f>IF(AND(ISBLANK(tbl_RawData_Report1[[#This Row],[REQ_ID]]),tbl_RawData_Report1[[#This Row],[RH Kit?]] = "Y"),1,COUNTIFS(tbl_RawData_Report1[RH Kit?],"Y",tbl_RawData_Report1[REQ_ID],tbl_RawData_Report1[[#This Row],[REQ_ID]]))</f>
        <v>0</v>
      </c>
      <c r="BG1176" s="49">
        <f>COUNTIFS(tbl_RawData_Report1[RH Kit?],"Y",tbl_RawData_Report1[Order No.],tbl_RawData_Report1[[#This Row],[Order No.]])</f>
        <v>0</v>
      </c>
      <c r="BH1176" s="49">
        <f>SUM(tbl_RawData_Report1[[#This Row],[RH Kit Req]:[RH Kit PO]])</f>
        <v>0</v>
      </c>
      <c r="BI1176" s="49" t="str">
        <f>IFERROR(VLOOKUP(B1176,Lookup!A:B,2,FALSE),B1176)</f>
        <v>CLOTRIMAZOLE_500MG</v>
      </c>
      <c r="BJ1176" s="49" t="b">
        <f t="shared" si="18"/>
        <v>0</v>
      </c>
      <c r="BK1176" s="49" t="str">
        <f>tbl_RawData_Report1[[#This Row],[Item ID]]&amp;tbl_RawData_Report1[[#This Row],[Order No.]]</f>
        <v>CLOTRIMAZOLE_500MG0000039323</v>
      </c>
      <c r="BL1176"/>
      <c r="BM1176"/>
      <c r="BN1176"/>
    </row>
    <row r="1177" spans="1:66" hidden="1" x14ac:dyDescent="0.25">
      <c r="A1177" s="35" t="s">
        <v>8</v>
      </c>
      <c r="B1177" s="35" t="s">
        <v>1725</v>
      </c>
      <c r="C1177" s="35">
        <v>3</v>
      </c>
      <c r="D1177" s="35">
        <v>4</v>
      </c>
      <c r="E1177" s="35">
        <v>3</v>
      </c>
      <c r="F1177" s="35" t="s">
        <v>450</v>
      </c>
      <c r="G1177" s="35" t="s">
        <v>3056</v>
      </c>
      <c r="H1177" s="35" t="s">
        <v>2541</v>
      </c>
      <c r="I1177" s="35" t="s">
        <v>595</v>
      </c>
      <c r="J1177" s="35">
        <v>0</v>
      </c>
      <c r="K1177" s="35" t="s">
        <v>449</v>
      </c>
      <c r="L1177" s="35" t="s">
        <v>2805</v>
      </c>
      <c r="M1177" s="35" t="s">
        <v>396</v>
      </c>
      <c r="N1177" s="35" t="s">
        <v>122</v>
      </c>
      <c r="O1177" s="35" t="s">
        <v>2806</v>
      </c>
      <c r="P1177" s="35" t="s">
        <v>2807</v>
      </c>
      <c r="Q1177" s="35" t="s">
        <v>311</v>
      </c>
      <c r="R1177" s="35" t="s">
        <v>312</v>
      </c>
      <c r="S1177" s="35" t="s">
        <v>313</v>
      </c>
      <c r="T1177" s="35" t="s">
        <v>5085</v>
      </c>
      <c r="U1177" s="35" t="s">
        <v>269</v>
      </c>
      <c r="V1177" s="35">
        <v>0</v>
      </c>
      <c r="W1177" s="35">
        <v>0</v>
      </c>
      <c r="X1177" s="49">
        <v>0</v>
      </c>
      <c r="Y1177" s="60" t="s">
        <v>2544</v>
      </c>
      <c r="Z1177" s="49">
        <v>1</v>
      </c>
      <c r="AA1177" s="49">
        <v>0</v>
      </c>
      <c r="AB1177" s="60" t="s">
        <v>637</v>
      </c>
      <c r="AC1177" s="60" t="s">
        <v>1560</v>
      </c>
      <c r="AD1177" s="60" t="s">
        <v>694</v>
      </c>
      <c r="AE1177" s="60" t="s">
        <v>695</v>
      </c>
      <c r="AF1177" s="49">
        <v>2019</v>
      </c>
      <c r="AG1177" s="60" t="s">
        <v>2798</v>
      </c>
      <c r="AH1177" s="60">
        <v>44403</v>
      </c>
      <c r="AI1177" s="60">
        <v>44406</v>
      </c>
      <c r="AJ1177" s="60"/>
      <c r="AK1177" s="60"/>
      <c r="AL1177" s="60"/>
      <c r="AM1177" s="60" t="s">
        <v>566</v>
      </c>
      <c r="AN1177" s="60" t="s">
        <v>2800</v>
      </c>
      <c r="AO1177" s="60" t="s">
        <v>5636</v>
      </c>
      <c r="AP1177" s="49"/>
      <c r="AQ1177" s="60" t="s">
        <v>349</v>
      </c>
      <c r="AR1177" s="60" t="s">
        <v>174</v>
      </c>
      <c r="AS1177" s="60" t="s">
        <v>174</v>
      </c>
      <c r="AT1177" s="49">
        <v>12</v>
      </c>
      <c r="AU1177" s="49">
        <v>1</v>
      </c>
      <c r="AV1177" s="49">
        <v>1</v>
      </c>
      <c r="AW1177" s="60">
        <v>43728</v>
      </c>
      <c r="AX1177" s="60" t="s">
        <v>183</v>
      </c>
      <c r="AY1177" s="60">
        <v>43728.544050925928</v>
      </c>
      <c r="AZ1177" s="60">
        <v>43717</v>
      </c>
      <c r="BA1177" s="60">
        <v>43723</v>
      </c>
      <c r="BB1177" s="60" t="s">
        <v>3093</v>
      </c>
      <c r="BC1177" s="60">
        <v>43728.544050925928</v>
      </c>
      <c r="BD1177" s="60">
        <v>44344</v>
      </c>
      <c r="BE1177" s="60">
        <v>44620</v>
      </c>
      <c r="BF1177" s="49">
        <f>IF(AND(ISBLANK(tbl_RawData_Report1[[#This Row],[REQ_ID]]),tbl_RawData_Report1[[#This Row],[RH Kit?]] = "Y"),1,COUNTIFS(tbl_RawData_Report1[RH Kit?],"Y",tbl_RawData_Report1[REQ_ID],tbl_RawData_Report1[[#This Row],[REQ_ID]]))</f>
        <v>0</v>
      </c>
      <c r="BG1177" s="49">
        <f>COUNTIFS(tbl_RawData_Report1[RH Kit?],"Y",tbl_RawData_Report1[Order No.],tbl_RawData_Report1[[#This Row],[Order No.]])</f>
        <v>0</v>
      </c>
      <c r="BH1177" s="49">
        <f>SUM(tbl_RawData_Report1[[#This Row],[RH Kit Req]:[RH Kit PO]])</f>
        <v>0</v>
      </c>
      <c r="BI1177" s="49" t="str">
        <f>IFERROR(VLOOKUP(B1177,Lookup!A:B,2,FALSE),B1177)</f>
        <v>CLOTRIMAZOLE_500MG</v>
      </c>
      <c r="BJ1177" s="49" t="b">
        <f t="shared" si="18"/>
        <v>1</v>
      </c>
      <c r="BK1177" s="49" t="str">
        <f>tbl_RawData_Report1[[#This Row],[Item ID]]&amp;tbl_RawData_Report1[[#This Row],[Order No.]]</f>
        <v>CLOTRIMAZOLE_500MG0000039323</v>
      </c>
      <c r="BL1177"/>
      <c r="BM1177"/>
      <c r="BN1177"/>
    </row>
    <row r="1178" spans="1:66" hidden="1" x14ac:dyDescent="0.25">
      <c r="A1178" s="35" t="s">
        <v>8</v>
      </c>
      <c r="B1178" s="35" t="s">
        <v>757</v>
      </c>
      <c r="C1178" s="35">
        <v>2</v>
      </c>
      <c r="D1178" s="35">
        <v>1</v>
      </c>
      <c r="E1178" s="35">
        <v>1</v>
      </c>
      <c r="F1178" s="35" t="s">
        <v>450</v>
      </c>
      <c r="G1178" s="35" t="s">
        <v>3056</v>
      </c>
      <c r="H1178" s="35" t="s">
        <v>758</v>
      </c>
      <c r="I1178" s="35" t="s">
        <v>593</v>
      </c>
      <c r="J1178" s="35">
        <v>0</v>
      </c>
      <c r="K1178" s="35" t="s">
        <v>449</v>
      </c>
      <c r="L1178" s="35" t="s">
        <v>2805</v>
      </c>
      <c r="M1178" s="35" t="s">
        <v>396</v>
      </c>
      <c r="N1178" s="35" t="s">
        <v>122</v>
      </c>
      <c r="O1178" s="35" t="s">
        <v>2806</v>
      </c>
      <c r="P1178" s="35" t="s">
        <v>2807</v>
      </c>
      <c r="Q1178" s="35" t="s">
        <v>311</v>
      </c>
      <c r="R1178" s="35" t="s">
        <v>312</v>
      </c>
      <c r="S1178" s="35" t="s">
        <v>313</v>
      </c>
      <c r="T1178" s="35" t="s">
        <v>5085</v>
      </c>
      <c r="U1178" s="35" t="s">
        <v>269</v>
      </c>
      <c r="V1178" s="35">
        <v>0</v>
      </c>
      <c r="W1178" s="35">
        <v>0</v>
      </c>
      <c r="X1178" s="49">
        <v>0</v>
      </c>
      <c r="Y1178" s="60" t="s">
        <v>346</v>
      </c>
      <c r="Z1178" s="49">
        <v>1000</v>
      </c>
      <c r="AA1178" s="49">
        <v>0</v>
      </c>
      <c r="AB1178" s="60" t="s">
        <v>637</v>
      </c>
      <c r="AC1178" s="60" t="s">
        <v>761</v>
      </c>
      <c r="AD1178" s="60" t="s">
        <v>694</v>
      </c>
      <c r="AE1178" s="60" t="s">
        <v>695</v>
      </c>
      <c r="AF1178" s="49">
        <v>2019</v>
      </c>
      <c r="AG1178" s="60" t="s">
        <v>2798</v>
      </c>
      <c r="AH1178" s="60">
        <v>44000</v>
      </c>
      <c r="AI1178" s="60">
        <v>44003</v>
      </c>
      <c r="AJ1178" s="60">
        <v>44000</v>
      </c>
      <c r="AK1178" s="60">
        <v>43998</v>
      </c>
      <c r="AL1178" s="60">
        <v>44003</v>
      </c>
      <c r="AM1178" s="60" t="s">
        <v>566</v>
      </c>
      <c r="AN1178" s="60" t="s">
        <v>2800</v>
      </c>
      <c r="AO1178" s="60" t="s">
        <v>3275</v>
      </c>
      <c r="AP1178" s="49"/>
      <c r="AQ1178" s="60" t="s">
        <v>266</v>
      </c>
      <c r="AR1178" s="60" t="s">
        <v>174</v>
      </c>
      <c r="AS1178" s="60" t="s">
        <v>174</v>
      </c>
      <c r="AT1178" s="49">
        <v>10</v>
      </c>
      <c r="AU1178" s="49">
        <v>1</v>
      </c>
      <c r="AV1178" s="49">
        <v>1</v>
      </c>
      <c r="AW1178" s="60">
        <v>43728</v>
      </c>
      <c r="AX1178" s="60" t="s">
        <v>183</v>
      </c>
      <c r="AY1178" s="60">
        <v>44322.317955752318</v>
      </c>
      <c r="AZ1178" s="60">
        <v>43717</v>
      </c>
      <c r="BA1178" s="60">
        <v>43723</v>
      </c>
      <c r="BB1178" s="60" t="s">
        <v>3276</v>
      </c>
      <c r="BC1178" s="60">
        <v>43728.544050925928</v>
      </c>
      <c r="BD1178" s="60">
        <v>43875</v>
      </c>
      <c r="BE1178" s="60">
        <v>44620</v>
      </c>
      <c r="BF1178" s="49">
        <f>IF(AND(ISBLANK(tbl_RawData_Report1[[#This Row],[REQ_ID]]),tbl_RawData_Report1[[#This Row],[RH Kit?]] = "Y"),1,COUNTIFS(tbl_RawData_Report1[RH Kit?],"Y",tbl_RawData_Report1[REQ_ID],tbl_RawData_Report1[[#This Row],[REQ_ID]]))</f>
        <v>0</v>
      </c>
      <c r="BG1178" s="49">
        <f>COUNTIFS(tbl_RawData_Report1[RH Kit?],"Y",tbl_RawData_Report1[Order No.],tbl_RawData_Report1[[#This Row],[Order No.]])</f>
        <v>0</v>
      </c>
      <c r="BH1178" s="49">
        <f>SUM(tbl_RawData_Report1[[#This Row],[RH Kit Req]:[RH Kit PO]])</f>
        <v>0</v>
      </c>
      <c r="BI1178" s="49" t="str">
        <f>IFERROR(VLOOKUP(B1178,Lookup!A:B,2,FALSE),B1178)</f>
        <v>METRONIDAZOL_250MG</v>
      </c>
      <c r="BJ1178" s="49" t="b">
        <f t="shared" si="18"/>
        <v>0</v>
      </c>
      <c r="BK1178" s="49" t="str">
        <f>tbl_RawData_Report1[[#This Row],[Item ID]]&amp;tbl_RawData_Report1[[#This Row],[Order No.]]</f>
        <v>METRONIDAZOL_250MG0000039323</v>
      </c>
      <c r="BL1178"/>
      <c r="BM1178"/>
      <c r="BN1178"/>
    </row>
    <row r="1179" spans="1:66" hidden="1" x14ac:dyDescent="0.25">
      <c r="A1179" s="35" t="s">
        <v>8</v>
      </c>
      <c r="B1179" s="35" t="s">
        <v>757</v>
      </c>
      <c r="C1179" s="35">
        <v>2</v>
      </c>
      <c r="D1179" s="35">
        <v>1</v>
      </c>
      <c r="E1179" s="35">
        <v>2</v>
      </c>
      <c r="F1179" s="35" t="s">
        <v>450</v>
      </c>
      <c r="G1179" s="35" t="s">
        <v>3056</v>
      </c>
      <c r="H1179" s="35" t="s">
        <v>758</v>
      </c>
      <c r="I1179" s="35" t="s">
        <v>593</v>
      </c>
      <c r="J1179" s="35">
        <v>0</v>
      </c>
      <c r="K1179" s="35" t="s">
        <v>449</v>
      </c>
      <c r="L1179" s="35" t="s">
        <v>2805</v>
      </c>
      <c r="M1179" s="35" t="s">
        <v>396</v>
      </c>
      <c r="N1179" s="35" t="s">
        <v>122</v>
      </c>
      <c r="O1179" s="35" t="s">
        <v>2806</v>
      </c>
      <c r="P1179" s="35" t="s">
        <v>2807</v>
      </c>
      <c r="Q1179" s="35" t="s">
        <v>311</v>
      </c>
      <c r="R1179" s="35" t="s">
        <v>312</v>
      </c>
      <c r="S1179" s="35" t="s">
        <v>313</v>
      </c>
      <c r="T1179" s="35" t="s">
        <v>5085</v>
      </c>
      <c r="U1179" s="35" t="s">
        <v>269</v>
      </c>
      <c r="V1179" s="35">
        <v>0</v>
      </c>
      <c r="W1179" s="35">
        <v>0</v>
      </c>
      <c r="X1179" s="49">
        <v>0</v>
      </c>
      <c r="Y1179" s="60" t="s">
        <v>346</v>
      </c>
      <c r="Z1179" s="49">
        <v>1000</v>
      </c>
      <c r="AA1179" s="49">
        <v>0</v>
      </c>
      <c r="AB1179" s="60" t="s">
        <v>637</v>
      </c>
      <c r="AC1179" s="60" t="s">
        <v>761</v>
      </c>
      <c r="AD1179" s="60" t="s">
        <v>694</v>
      </c>
      <c r="AE1179" s="60" t="s">
        <v>695</v>
      </c>
      <c r="AF1179" s="49">
        <v>2019</v>
      </c>
      <c r="AG1179" s="60" t="s">
        <v>2798</v>
      </c>
      <c r="AH1179" s="60">
        <v>44000</v>
      </c>
      <c r="AI1179" s="60">
        <v>44003</v>
      </c>
      <c r="AJ1179" s="60">
        <v>44000</v>
      </c>
      <c r="AK1179" s="60">
        <v>43998</v>
      </c>
      <c r="AL1179" s="60">
        <v>44003</v>
      </c>
      <c r="AM1179" s="60" t="s">
        <v>566</v>
      </c>
      <c r="AN1179" s="60" t="s">
        <v>2800</v>
      </c>
      <c r="AO1179" s="60" t="s">
        <v>3289</v>
      </c>
      <c r="AP1179" s="49"/>
      <c r="AQ1179" s="60" t="s">
        <v>266</v>
      </c>
      <c r="AR1179" s="60" t="s">
        <v>174</v>
      </c>
      <c r="AS1179" s="60" t="s">
        <v>174</v>
      </c>
      <c r="AT1179" s="49">
        <v>10</v>
      </c>
      <c r="AU1179" s="49">
        <v>1</v>
      </c>
      <c r="AV1179" s="49">
        <v>1</v>
      </c>
      <c r="AW1179" s="60">
        <v>43728</v>
      </c>
      <c r="AX1179" s="60" t="s">
        <v>183</v>
      </c>
      <c r="AY1179" s="60">
        <v>44322.317955752318</v>
      </c>
      <c r="AZ1179" s="60">
        <v>43717</v>
      </c>
      <c r="BA1179" s="60">
        <v>43723</v>
      </c>
      <c r="BB1179" s="60" t="s">
        <v>3276</v>
      </c>
      <c r="BC1179" s="60">
        <v>43728.544050925928</v>
      </c>
      <c r="BD1179" s="60">
        <v>43875</v>
      </c>
      <c r="BE1179" s="60">
        <v>44620</v>
      </c>
      <c r="BF1179" s="49">
        <f>IF(AND(ISBLANK(tbl_RawData_Report1[[#This Row],[REQ_ID]]),tbl_RawData_Report1[[#This Row],[RH Kit?]] = "Y"),1,COUNTIFS(tbl_RawData_Report1[RH Kit?],"Y",tbl_RawData_Report1[REQ_ID],tbl_RawData_Report1[[#This Row],[REQ_ID]]))</f>
        <v>0</v>
      </c>
      <c r="BG1179" s="49">
        <f>COUNTIFS(tbl_RawData_Report1[RH Kit?],"Y",tbl_RawData_Report1[Order No.],tbl_RawData_Report1[[#This Row],[Order No.]])</f>
        <v>0</v>
      </c>
      <c r="BH1179" s="49">
        <f>SUM(tbl_RawData_Report1[[#This Row],[RH Kit Req]:[RH Kit PO]])</f>
        <v>0</v>
      </c>
      <c r="BI1179" s="49" t="str">
        <f>IFERROR(VLOOKUP(B1179,Lookup!A:B,2,FALSE),B1179)</f>
        <v>METRONIDAZOL_250MG</v>
      </c>
      <c r="BJ1179" s="49" t="b">
        <f t="shared" si="18"/>
        <v>1</v>
      </c>
      <c r="BK1179" s="49" t="str">
        <f>tbl_RawData_Report1[[#This Row],[Item ID]]&amp;tbl_RawData_Report1[[#This Row],[Order No.]]</f>
        <v>METRONIDAZOL_250MG0000039323</v>
      </c>
      <c r="BL1179"/>
      <c r="BM1179"/>
      <c r="BN1179"/>
    </row>
    <row r="1180" spans="1:66" hidden="1" x14ac:dyDescent="0.25">
      <c r="A1180" s="35" t="s">
        <v>8</v>
      </c>
      <c r="B1180" s="35" t="s">
        <v>5470</v>
      </c>
      <c r="C1180" s="35">
        <v>12</v>
      </c>
      <c r="D1180" s="35">
        <v>1</v>
      </c>
      <c r="E1180" s="35">
        <v>2</v>
      </c>
      <c r="F1180" s="35" t="s">
        <v>450</v>
      </c>
      <c r="G1180" s="35" t="s">
        <v>3056</v>
      </c>
      <c r="H1180" s="35" t="s">
        <v>4713</v>
      </c>
      <c r="I1180" s="35" t="s">
        <v>595</v>
      </c>
      <c r="J1180" s="35">
        <v>0</v>
      </c>
      <c r="K1180" s="35" t="s">
        <v>449</v>
      </c>
      <c r="L1180" s="35" t="s">
        <v>2805</v>
      </c>
      <c r="M1180" s="35" t="s">
        <v>396</v>
      </c>
      <c r="N1180" s="35" t="s">
        <v>122</v>
      </c>
      <c r="O1180" s="35" t="s">
        <v>2806</v>
      </c>
      <c r="P1180" s="35" t="s">
        <v>2807</v>
      </c>
      <c r="Q1180" s="35" t="s">
        <v>311</v>
      </c>
      <c r="R1180" s="35" t="s">
        <v>312</v>
      </c>
      <c r="S1180" s="35" t="s">
        <v>313</v>
      </c>
      <c r="T1180" s="35" t="s">
        <v>5085</v>
      </c>
      <c r="U1180" s="35" t="s">
        <v>269</v>
      </c>
      <c r="V1180" s="35">
        <v>0</v>
      </c>
      <c r="W1180" s="35">
        <v>0</v>
      </c>
      <c r="X1180" s="49">
        <v>0</v>
      </c>
      <c r="Y1180" s="60" t="s">
        <v>341</v>
      </c>
      <c r="Z1180" s="49">
        <v>100</v>
      </c>
      <c r="AA1180" s="49">
        <v>0</v>
      </c>
      <c r="AB1180" s="60" t="s">
        <v>4570</v>
      </c>
      <c r="AC1180" s="60" t="s">
        <v>4575</v>
      </c>
      <c r="AD1180" s="60" t="s">
        <v>694</v>
      </c>
      <c r="AE1180" s="60" t="s">
        <v>695</v>
      </c>
      <c r="AF1180" s="49">
        <v>2019</v>
      </c>
      <c r="AG1180" s="60" t="s">
        <v>5163</v>
      </c>
      <c r="AH1180" s="60"/>
      <c r="AI1180" s="60"/>
      <c r="AJ1180" s="60"/>
      <c r="AK1180" s="60"/>
      <c r="AL1180" s="60"/>
      <c r="AM1180" s="60" t="s">
        <v>566</v>
      </c>
      <c r="AN1180" s="60" t="s">
        <v>2800</v>
      </c>
      <c r="AO1180" s="60" t="s">
        <v>5637</v>
      </c>
      <c r="AP1180" s="49"/>
      <c r="AQ1180" s="60" t="s">
        <v>349</v>
      </c>
      <c r="AR1180" s="60" t="s">
        <v>174</v>
      </c>
      <c r="AS1180" s="60" t="s">
        <v>174</v>
      </c>
      <c r="AT1180" s="49">
        <v>4</v>
      </c>
      <c r="AU1180" s="49">
        <v>1</v>
      </c>
      <c r="AV1180" s="49">
        <v>1</v>
      </c>
      <c r="AW1180" s="60">
        <v>43728</v>
      </c>
      <c r="AX1180" s="60" t="s">
        <v>183</v>
      </c>
      <c r="AY1180" s="60">
        <v>43728.544050925928</v>
      </c>
      <c r="AZ1180" s="60">
        <v>44081</v>
      </c>
      <c r="BA1180" s="60">
        <v>44084</v>
      </c>
      <c r="BB1180" s="60" t="s">
        <v>5621</v>
      </c>
      <c r="BC1180" s="60">
        <v>43728.544050925928</v>
      </c>
      <c r="BD1180" s="60">
        <v>44343</v>
      </c>
      <c r="BE1180" s="60">
        <v>44620</v>
      </c>
      <c r="BF1180" s="49">
        <f>IF(AND(ISBLANK(tbl_RawData_Report1[[#This Row],[REQ_ID]]),tbl_RawData_Report1[[#This Row],[RH Kit?]] = "Y"),1,COUNTIFS(tbl_RawData_Report1[RH Kit?],"Y",tbl_RawData_Report1[REQ_ID],tbl_RawData_Report1[[#This Row],[REQ_ID]]))</f>
        <v>0</v>
      </c>
      <c r="BG1180" s="49">
        <f>COUNTIFS(tbl_RawData_Report1[RH Kit?],"Y",tbl_RawData_Report1[Order No.],tbl_RawData_Report1[[#This Row],[Order No.]])</f>
        <v>0</v>
      </c>
      <c r="BH1180" s="49">
        <f>SUM(tbl_RawData_Report1[[#This Row],[RH Kit Req]:[RH Kit PO]])</f>
        <v>0</v>
      </c>
      <c r="BI1180" s="49" t="str">
        <f>IFERROR(VLOOKUP(B1180,Lookup!A:B,2,FALSE),B1180)</f>
        <v>SYPHILIS_RAP9</v>
      </c>
      <c r="BJ1180" s="49" t="b">
        <f t="shared" si="18"/>
        <v>1</v>
      </c>
      <c r="BK1180" s="49" t="str">
        <f>tbl_RawData_Report1[[#This Row],[Item ID]]&amp;tbl_RawData_Report1[[#This Row],[Order No.]]</f>
        <v>SYPHILIS_RAP90000039323</v>
      </c>
      <c r="BL1180"/>
      <c r="BM1180"/>
      <c r="BN1180"/>
    </row>
    <row r="1181" spans="1:66" hidden="1" x14ac:dyDescent="0.25">
      <c r="A1181" s="35" t="s">
        <v>8</v>
      </c>
      <c r="B1181" s="35" t="s">
        <v>5118</v>
      </c>
      <c r="C1181" s="35">
        <v>10</v>
      </c>
      <c r="D1181" s="35">
        <v>1</v>
      </c>
      <c r="E1181" s="35">
        <v>2</v>
      </c>
      <c r="F1181" s="35" t="s">
        <v>450</v>
      </c>
      <c r="G1181" s="35" t="s">
        <v>3056</v>
      </c>
      <c r="H1181" s="35" t="s">
        <v>5119</v>
      </c>
      <c r="I1181" s="35" t="s">
        <v>595</v>
      </c>
      <c r="J1181" s="35">
        <v>0</v>
      </c>
      <c r="K1181" s="35" t="s">
        <v>449</v>
      </c>
      <c r="L1181" s="35" t="s">
        <v>2805</v>
      </c>
      <c r="M1181" s="35" t="s">
        <v>396</v>
      </c>
      <c r="N1181" s="35" t="s">
        <v>122</v>
      </c>
      <c r="O1181" s="35" t="s">
        <v>2806</v>
      </c>
      <c r="P1181" s="35" t="s">
        <v>2807</v>
      </c>
      <c r="Q1181" s="35" t="s">
        <v>311</v>
      </c>
      <c r="R1181" s="35" t="s">
        <v>312</v>
      </c>
      <c r="S1181" s="35" t="s">
        <v>313</v>
      </c>
      <c r="T1181" s="35" t="s">
        <v>5085</v>
      </c>
      <c r="U1181" s="35" t="s">
        <v>269</v>
      </c>
      <c r="V1181" s="35">
        <v>0</v>
      </c>
      <c r="W1181" s="35">
        <v>0</v>
      </c>
      <c r="X1181" s="49">
        <v>0</v>
      </c>
      <c r="Y1181" s="60" t="s">
        <v>703</v>
      </c>
      <c r="Z1181" s="49">
        <v>50</v>
      </c>
      <c r="AA1181" s="49">
        <v>0</v>
      </c>
      <c r="AB1181" s="60" t="s">
        <v>637</v>
      </c>
      <c r="AC1181" s="60" t="s">
        <v>660</v>
      </c>
      <c r="AD1181" s="60" t="s">
        <v>694</v>
      </c>
      <c r="AE1181" s="60" t="s">
        <v>695</v>
      </c>
      <c r="AF1181" s="49">
        <v>2019</v>
      </c>
      <c r="AG1181" s="60" t="s">
        <v>5163</v>
      </c>
      <c r="AH1181" s="60"/>
      <c r="AI1181" s="60"/>
      <c r="AJ1181" s="60"/>
      <c r="AK1181" s="60"/>
      <c r="AL1181" s="60"/>
      <c r="AM1181" s="60" t="s">
        <v>566</v>
      </c>
      <c r="AN1181" s="60" t="s">
        <v>2800</v>
      </c>
      <c r="AO1181" s="60" t="s">
        <v>5638</v>
      </c>
      <c r="AP1181" s="49"/>
      <c r="AQ1181" s="60" t="s">
        <v>349</v>
      </c>
      <c r="AR1181" s="60" t="s">
        <v>174</v>
      </c>
      <c r="AS1181" s="60" t="s">
        <v>174</v>
      </c>
      <c r="AT1181" s="49">
        <v>2</v>
      </c>
      <c r="AU1181" s="49">
        <v>1</v>
      </c>
      <c r="AV1181" s="49">
        <v>1</v>
      </c>
      <c r="AW1181" s="60">
        <v>43728</v>
      </c>
      <c r="AX1181" s="60" t="s">
        <v>183</v>
      </c>
      <c r="AY1181" s="60">
        <v>43728.544050925928</v>
      </c>
      <c r="AZ1181" s="60">
        <v>44081</v>
      </c>
      <c r="BA1181" s="60">
        <v>44084</v>
      </c>
      <c r="BB1181" s="60" t="s">
        <v>5632</v>
      </c>
      <c r="BC1181" s="60">
        <v>43728.544050925928</v>
      </c>
      <c r="BD1181" s="60">
        <v>44344</v>
      </c>
      <c r="BE1181" s="60">
        <v>44620</v>
      </c>
      <c r="BF1181" s="49">
        <f>IF(AND(ISBLANK(tbl_RawData_Report1[[#This Row],[REQ_ID]]),tbl_RawData_Report1[[#This Row],[RH Kit?]] = "Y"),1,COUNTIFS(tbl_RawData_Report1[RH Kit?],"Y",tbl_RawData_Report1[REQ_ID],tbl_RawData_Report1[[#This Row],[REQ_ID]]))</f>
        <v>0</v>
      </c>
      <c r="BG1181" s="49">
        <f>COUNTIFS(tbl_RawData_Report1[RH Kit?],"Y",tbl_RawData_Report1[Order No.],tbl_RawData_Report1[[#This Row],[Order No.]])</f>
        <v>0</v>
      </c>
      <c r="BH1181" s="49">
        <f>SUM(tbl_RawData_Report1[[#This Row],[RH Kit Req]:[RH Kit PO]])</f>
        <v>0</v>
      </c>
      <c r="BI1181" s="49" t="str">
        <f>IFERROR(VLOOKUP(B1181,Lookup!A:B,2,FALSE),B1181)</f>
        <v>BENZABNPEN1.44MG50</v>
      </c>
      <c r="BJ1181" s="49" t="b">
        <f t="shared" si="18"/>
        <v>1</v>
      </c>
      <c r="BK1181" s="49" t="str">
        <f>tbl_RawData_Report1[[#This Row],[Item ID]]&amp;tbl_RawData_Report1[[#This Row],[Order No.]]</f>
        <v>BENZABNPEN1.44MG500000039323</v>
      </c>
      <c r="BL1181"/>
      <c r="BM1181"/>
      <c r="BN1181"/>
    </row>
    <row r="1182" spans="1:66" hidden="1" x14ac:dyDescent="0.25">
      <c r="A1182" s="35" t="s">
        <v>8</v>
      </c>
      <c r="B1182" s="35" t="s">
        <v>794</v>
      </c>
      <c r="C1182" s="35">
        <v>1</v>
      </c>
      <c r="D1182" s="35">
        <v>1</v>
      </c>
      <c r="E1182" s="35">
        <v>2</v>
      </c>
      <c r="F1182" s="35" t="s">
        <v>450</v>
      </c>
      <c r="G1182" s="35" t="s">
        <v>3056</v>
      </c>
      <c r="H1182" s="35" t="s">
        <v>795</v>
      </c>
      <c r="I1182" s="35" t="s">
        <v>593</v>
      </c>
      <c r="J1182" s="35">
        <v>0</v>
      </c>
      <c r="K1182" s="35" t="s">
        <v>449</v>
      </c>
      <c r="L1182" s="35" t="s">
        <v>2805</v>
      </c>
      <c r="M1182" s="35" t="s">
        <v>396</v>
      </c>
      <c r="N1182" s="35" t="s">
        <v>122</v>
      </c>
      <c r="O1182" s="35" t="s">
        <v>2806</v>
      </c>
      <c r="P1182" s="35" t="s">
        <v>2807</v>
      </c>
      <c r="Q1182" s="35" t="s">
        <v>311</v>
      </c>
      <c r="R1182" s="35" t="s">
        <v>312</v>
      </c>
      <c r="S1182" s="35" t="s">
        <v>313</v>
      </c>
      <c r="T1182" s="35" t="s">
        <v>5085</v>
      </c>
      <c r="U1182" s="35" t="s">
        <v>269</v>
      </c>
      <c r="V1182" s="35">
        <v>0</v>
      </c>
      <c r="W1182" s="35">
        <v>0</v>
      </c>
      <c r="X1182" s="49">
        <v>0</v>
      </c>
      <c r="Y1182" s="60" t="s">
        <v>346</v>
      </c>
      <c r="Z1182" s="49">
        <v>1000</v>
      </c>
      <c r="AA1182" s="49">
        <v>0</v>
      </c>
      <c r="AB1182" s="60" t="s">
        <v>637</v>
      </c>
      <c r="AC1182" s="60" t="s">
        <v>660</v>
      </c>
      <c r="AD1182" s="60" t="s">
        <v>694</v>
      </c>
      <c r="AE1182" s="60" t="s">
        <v>695</v>
      </c>
      <c r="AF1182" s="49">
        <v>2019</v>
      </c>
      <c r="AG1182" s="60" t="s">
        <v>2798</v>
      </c>
      <c r="AH1182" s="60">
        <v>44000</v>
      </c>
      <c r="AI1182" s="60">
        <v>44003</v>
      </c>
      <c r="AJ1182" s="60">
        <v>44000</v>
      </c>
      <c r="AK1182" s="60">
        <v>43998</v>
      </c>
      <c r="AL1182" s="60">
        <v>44003</v>
      </c>
      <c r="AM1182" s="60" t="s">
        <v>566</v>
      </c>
      <c r="AN1182" s="60" t="s">
        <v>2800</v>
      </c>
      <c r="AO1182" s="60" t="s">
        <v>3059</v>
      </c>
      <c r="AP1182" s="49"/>
      <c r="AQ1182" s="60" t="s">
        <v>266</v>
      </c>
      <c r="AR1182" s="60" t="s">
        <v>174</v>
      </c>
      <c r="AS1182" s="60" t="s">
        <v>174</v>
      </c>
      <c r="AT1182" s="49">
        <v>9</v>
      </c>
      <c r="AU1182" s="49">
        <v>1</v>
      </c>
      <c r="AV1182" s="49">
        <v>1</v>
      </c>
      <c r="AW1182" s="60">
        <v>43728</v>
      </c>
      <c r="AX1182" s="60" t="s">
        <v>183</v>
      </c>
      <c r="AY1182" s="60">
        <v>44322.317955752318</v>
      </c>
      <c r="AZ1182" s="60">
        <v>43717</v>
      </c>
      <c r="BA1182" s="60">
        <v>43723</v>
      </c>
      <c r="BB1182" s="60" t="s">
        <v>3058</v>
      </c>
      <c r="BC1182" s="60">
        <v>43728.544050925928</v>
      </c>
      <c r="BD1182" s="60">
        <v>43875</v>
      </c>
      <c r="BE1182" s="60">
        <v>44620</v>
      </c>
      <c r="BF1182" s="49">
        <f>IF(AND(ISBLANK(tbl_RawData_Report1[[#This Row],[REQ_ID]]),tbl_RawData_Report1[[#This Row],[RH Kit?]] = "Y"),1,COUNTIFS(tbl_RawData_Report1[RH Kit?],"Y",tbl_RawData_Report1[REQ_ID],tbl_RawData_Report1[[#This Row],[REQ_ID]]))</f>
        <v>0</v>
      </c>
      <c r="BG1182" s="49">
        <f>COUNTIFS(tbl_RawData_Report1[RH Kit?],"Y",tbl_RawData_Report1[Order No.],tbl_RawData_Report1[[#This Row],[Order No.]])</f>
        <v>0</v>
      </c>
      <c r="BH1182" s="49">
        <f>SUM(tbl_RawData_Report1[[#This Row],[RH Kit Req]:[RH Kit PO]])</f>
        <v>0</v>
      </c>
      <c r="BI1182" s="49" t="str">
        <f>IFERROR(VLOOKUP(B1182,Lookup!A:B,2,FALSE),B1182)</f>
        <v>AMOXYCILLIN_250MG</v>
      </c>
      <c r="BJ1182" s="49" t="b">
        <f t="shared" si="18"/>
        <v>1</v>
      </c>
      <c r="BK1182" s="49" t="str">
        <f>tbl_RawData_Report1[[#This Row],[Item ID]]&amp;tbl_RawData_Report1[[#This Row],[Order No.]]</f>
        <v>AMOXYCILLIN_250MG0000039323</v>
      </c>
      <c r="BL1182"/>
      <c r="BM1182"/>
      <c r="BN1182"/>
    </row>
    <row r="1183" spans="1:66" hidden="1" x14ac:dyDescent="0.25">
      <c r="A1183" s="35" t="s">
        <v>8</v>
      </c>
      <c r="B1183" s="35" t="s">
        <v>1725</v>
      </c>
      <c r="C1183" s="35">
        <v>3</v>
      </c>
      <c r="D1183" s="35">
        <v>5</v>
      </c>
      <c r="E1183" s="35">
        <v>2</v>
      </c>
      <c r="F1183" s="35" t="s">
        <v>450</v>
      </c>
      <c r="G1183" s="35" t="s">
        <v>3056</v>
      </c>
      <c r="H1183" s="35" t="s">
        <v>2541</v>
      </c>
      <c r="I1183" s="35" t="s">
        <v>595</v>
      </c>
      <c r="J1183" s="35">
        <v>0</v>
      </c>
      <c r="K1183" s="35" t="s">
        <v>449</v>
      </c>
      <c r="L1183" s="35" t="s">
        <v>2805</v>
      </c>
      <c r="M1183" s="35" t="s">
        <v>396</v>
      </c>
      <c r="N1183" s="35" t="s">
        <v>122</v>
      </c>
      <c r="O1183" s="35" t="s">
        <v>2806</v>
      </c>
      <c r="P1183" s="35" t="s">
        <v>2807</v>
      </c>
      <c r="Q1183" s="35" t="s">
        <v>311</v>
      </c>
      <c r="R1183" s="35" t="s">
        <v>312</v>
      </c>
      <c r="S1183" s="35" t="s">
        <v>313</v>
      </c>
      <c r="T1183" s="35" t="s">
        <v>5085</v>
      </c>
      <c r="U1183" s="35" t="s">
        <v>269</v>
      </c>
      <c r="V1183" s="35">
        <v>0</v>
      </c>
      <c r="W1183" s="35">
        <v>0</v>
      </c>
      <c r="X1183" s="49">
        <v>0</v>
      </c>
      <c r="Y1183" s="60" t="s">
        <v>2544</v>
      </c>
      <c r="Z1183" s="49">
        <v>1</v>
      </c>
      <c r="AA1183" s="49">
        <v>0</v>
      </c>
      <c r="AB1183" s="60" t="s">
        <v>637</v>
      </c>
      <c r="AC1183" s="60" t="s">
        <v>1560</v>
      </c>
      <c r="AD1183" s="60" t="s">
        <v>694</v>
      </c>
      <c r="AE1183" s="60" t="s">
        <v>695</v>
      </c>
      <c r="AF1183" s="49">
        <v>2019</v>
      </c>
      <c r="AG1183" s="60" t="s">
        <v>2798</v>
      </c>
      <c r="AH1183" s="60">
        <v>44403</v>
      </c>
      <c r="AI1183" s="60">
        <v>44406</v>
      </c>
      <c r="AJ1183" s="60"/>
      <c r="AK1183" s="60"/>
      <c r="AL1183" s="60"/>
      <c r="AM1183" s="60" t="s">
        <v>566</v>
      </c>
      <c r="AN1183" s="60" t="s">
        <v>2800</v>
      </c>
      <c r="AO1183" s="60" t="s">
        <v>4798</v>
      </c>
      <c r="AP1183" s="49"/>
      <c r="AQ1183" s="60" t="s">
        <v>349</v>
      </c>
      <c r="AR1183" s="60" t="s">
        <v>174</v>
      </c>
      <c r="AS1183" s="60" t="s">
        <v>174</v>
      </c>
      <c r="AT1183" s="49">
        <v>12</v>
      </c>
      <c r="AU1183" s="49">
        <v>1</v>
      </c>
      <c r="AV1183" s="49">
        <v>1</v>
      </c>
      <c r="AW1183" s="60">
        <v>43728</v>
      </c>
      <c r="AX1183" s="60" t="s">
        <v>183</v>
      </c>
      <c r="AY1183" s="60">
        <v>43728.544050925928</v>
      </c>
      <c r="AZ1183" s="60">
        <v>43717</v>
      </c>
      <c r="BA1183" s="60">
        <v>43723</v>
      </c>
      <c r="BB1183" s="60" t="s">
        <v>3095</v>
      </c>
      <c r="BC1183" s="60">
        <v>43728.544050925928</v>
      </c>
      <c r="BD1183" s="60">
        <v>44403</v>
      </c>
      <c r="BE1183" s="60">
        <v>44620</v>
      </c>
      <c r="BF1183" s="49">
        <f>IF(AND(ISBLANK(tbl_RawData_Report1[[#This Row],[REQ_ID]]),tbl_RawData_Report1[[#This Row],[RH Kit?]] = "Y"),1,COUNTIFS(tbl_RawData_Report1[RH Kit?],"Y",tbl_RawData_Report1[REQ_ID],tbl_RawData_Report1[[#This Row],[REQ_ID]]))</f>
        <v>0</v>
      </c>
      <c r="BG1183" s="49">
        <f>COUNTIFS(tbl_RawData_Report1[RH Kit?],"Y",tbl_RawData_Report1[Order No.],tbl_RawData_Report1[[#This Row],[Order No.]])</f>
        <v>0</v>
      </c>
      <c r="BH1183" s="49">
        <f>SUM(tbl_RawData_Report1[[#This Row],[RH Kit Req]:[RH Kit PO]])</f>
        <v>0</v>
      </c>
      <c r="BI1183" s="49" t="str">
        <f>IFERROR(VLOOKUP(B1183,Lookup!A:B,2,FALSE),B1183)</f>
        <v>CLOTRIMAZOLE_500MG</v>
      </c>
      <c r="BJ1183" s="49" t="b">
        <f t="shared" si="18"/>
        <v>0</v>
      </c>
      <c r="BK1183" s="49" t="str">
        <f>tbl_RawData_Report1[[#This Row],[Item ID]]&amp;tbl_RawData_Report1[[#This Row],[Order No.]]</f>
        <v>CLOTRIMAZOLE_500MG0000039323</v>
      </c>
      <c r="BL1183"/>
      <c r="BM1183"/>
      <c r="BN1183"/>
    </row>
    <row r="1184" spans="1:66" hidden="1" x14ac:dyDescent="0.25">
      <c r="A1184" s="35" t="s">
        <v>8</v>
      </c>
      <c r="B1184" s="35" t="s">
        <v>1725</v>
      </c>
      <c r="C1184" s="35">
        <v>3</v>
      </c>
      <c r="D1184" s="35">
        <v>5</v>
      </c>
      <c r="E1184" s="35">
        <v>1</v>
      </c>
      <c r="F1184" s="35" t="s">
        <v>450</v>
      </c>
      <c r="G1184" s="35" t="s">
        <v>3056</v>
      </c>
      <c r="H1184" s="35" t="s">
        <v>2541</v>
      </c>
      <c r="I1184" s="35" t="s">
        <v>595</v>
      </c>
      <c r="J1184" s="35">
        <v>0</v>
      </c>
      <c r="K1184" s="35" t="s">
        <v>449</v>
      </c>
      <c r="L1184" s="35" t="s">
        <v>2805</v>
      </c>
      <c r="M1184" s="35" t="s">
        <v>396</v>
      </c>
      <c r="N1184" s="35" t="s">
        <v>122</v>
      </c>
      <c r="O1184" s="35" t="s">
        <v>2806</v>
      </c>
      <c r="P1184" s="35" t="s">
        <v>2807</v>
      </c>
      <c r="Q1184" s="35" t="s">
        <v>311</v>
      </c>
      <c r="R1184" s="35" t="s">
        <v>312</v>
      </c>
      <c r="S1184" s="35" t="s">
        <v>313</v>
      </c>
      <c r="T1184" s="35" t="s">
        <v>5085</v>
      </c>
      <c r="U1184" s="35" t="s">
        <v>269</v>
      </c>
      <c r="V1184" s="35">
        <v>0</v>
      </c>
      <c r="W1184" s="35">
        <v>0</v>
      </c>
      <c r="X1184" s="49">
        <v>0</v>
      </c>
      <c r="Y1184" s="60" t="s">
        <v>2544</v>
      </c>
      <c r="Z1184" s="49">
        <v>1</v>
      </c>
      <c r="AA1184" s="49">
        <v>0</v>
      </c>
      <c r="AB1184" s="60" t="s">
        <v>637</v>
      </c>
      <c r="AC1184" s="60" t="s">
        <v>1560</v>
      </c>
      <c r="AD1184" s="60" t="s">
        <v>694</v>
      </c>
      <c r="AE1184" s="60" t="s">
        <v>695</v>
      </c>
      <c r="AF1184" s="49">
        <v>2019</v>
      </c>
      <c r="AG1184" s="60" t="s">
        <v>2798</v>
      </c>
      <c r="AH1184" s="60">
        <v>44403</v>
      </c>
      <c r="AI1184" s="60">
        <v>44406</v>
      </c>
      <c r="AJ1184" s="60"/>
      <c r="AK1184" s="60"/>
      <c r="AL1184" s="60"/>
      <c r="AM1184" s="60" t="s">
        <v>566</v>
      </c>
      <c r="AN1184" s="60" t="s">
        <v>2800</v>
      </c>
      <c r="AO1184" s="60" t="s">
        <v>3094</v>
      </c>
      <c r="AP1184" s="49"/>
      <c r="AQ1184" s="60" t="s">
        <v>349</v>
      </c>
      <c r="AR1184" s="60" t="s">
        <v>174</v>
      </c>
      <c r="AS1184" s="60" t="s">
        <v>174</v>
      </c>
      <c r="AT1184" s="49">
        <v>12</v>
      </c>
      <c r="AU1184" s="49">
        <v>1</v>
      </c>
      <c r="AV1184" s="49">
        <v>1</v>
      </c>
      <c r="AW1184" s="60">
        <v>43728</v>
      </c>
      <c r="AX1184" s="60" t="s">
        <v>183</v>
      </c>
      <c r="AY1184" s="60">
        <v>43728.544050925928</v>
      </c>
      <c r="AZ1184" s="60">
        <v>43717</v>
      </c>
      <c r="BA1184" s="60">
        <v>43723</v>
      </c>
      <c r="BB1184" s="60" t="s">
        <v>3095</v>
      </c>
      <c r="BC1184" s="60">
        <v>43728.544050925928</v>
      </c>
      <c r="BD1184" s="60">
        <v>44403</v>
      </c>
      <c r="BE1184" s="60">
        <v>44620</v>
      </c>
      <c r="BF1184" s="49">
        <f>IF(AND(ISBLANK(tbl_RawData_Report1[[#This Row],[REQ_ID]]),tbl_RawData_Report1[[#This Row],[RH Kit?]] = "Y"),1,COUNTIFS(tbl_RawData_Report1[RH Kit?],"Y",tbl_RawData_Report1[REQ_ID],tbl_RawData_Report1[[#This Row],[REQ_ID]]))</f>
        <v>0</v>
      </c>
      <c r="BG1184" s="49">
        <f>COUNTIFS(tbl_RawData_Report1[RH Kit?],"Y",tbl_RawData_Report1[Order No.],tbl_RawData_Report1[[#This Row],[Order No.]])</f>
        <v>0</v>
      </c>
      <c r="BH1184" s="49">
        <f>SUM(tbl_RawData_Report1[[#This Row],[RH Kit Req]:[RH Kit PO]])</f>
        <v>0</v>
      </c>
      <c r="BI1184" s="49" t="str">
        <f>IFERROR(VLOOKUP(B1184,Lookup!A:B,2,FALSE),B1184)</f>
        <v>CLOTRIMAZOLE_500MG</v>
      </c>
      <c r="BJ1184" s="49" t="b">
        <f t="shared" si="18"/>
        <v>1</v>
      </c>
      <c r="BK1184" s="49" t="str">
        <f>tbl_RawData_Report1[[#This Row],[Item ID]]&amp;tbl_RawData_Report1[[#This Row],[Order No.]]</f>
        <v>CLOTRIMAZOLE_500MG0000039323</v>
      </c>
      <c r="BL1184"/>
      <c r="BM1184"/>
      <c r="BN1184"/>
    </row>
    <row r="1185" spans="1:66" hidden="1" x14ac:dyDescent="0.25">
      <c r="A1185" s="35" t="s">
        <v>8</v>
      </c>
      <c r="B1185" s="35" t="s">
        <v>757</v>
      </c>
      <c r="C1185" s="35">
        <v>2</v>
      </c>
      <c r="D1185" s="35">
        <v>2</v>
      </c>
      <c r="E1185" s="35">
        <v>2</v>
      </c>
      <c r="F1185" s="35" t="s">
        <v>450</v>
      </c>
      <c r="G1185" s="35" t="s">
        <v>3056</v>
      </c>
      <c r="H1185" s="35" t="s">
        <v>758</v>
      </c>
      <c r="I1185" s="35" t="s">
        <v>595</v>
      </c>
      <c r="J1185" s="35">
        <v>0</v>
      </c>
      <c r="K1185" s="35" t="s">
        <v>449</v>
      </c>
      <c r="L1185" s="35" t="s">
        <v>2805</v>
      </c>
      <c r="M1185" s="35" t="s">
        <v>396</v>
      </c>
      <c r="N1185" s="35" t="s">
        <v>122</v>
      </c>
      <c r="O1185" s="35" t="s">
        <v>2806</v>
      </c>
      <c r="P1185" s="35" t="s">
        <v>2807</v>
      </c>
      <c r="Q1185" s="35" t="s">
        <v>311</v>
      </c>
      <c r="R1185" s="35" t="s">
        <v>312</v>
      </c>
      <c r="S1185" s="35" t="s">
        <v>313</v>
      </c>
      <c r="T1185" s="35" t="s">
        <v>5085</v>
      </c>
      <c r="U1185" s="35" t="s">
        <v>269</v>
      </c>
      <c r="V1185" s="35">
        <v>0</v>
      </c>
      <c r="W1185" s="35">
        <v>0</v>
      </c>
      <c r="X1185" s="49">
        <v>0</v>
      </c>
      <c r="Y1185" s="60" t="s">
        <v>346</v>
      </c>
      <c r="Z1185" s="49">
        <v>1000</v>
      </c>
      <c r="AA1185" s="49">
        <v>0</v>
      </c>
      <c r="AB1185" s="60" t="s">
        <v>637</v>
      </c>
      <c r="AC1185" s="60" t="s">
        <v>761</v>
      </c>
      <c r="AD1185" s="60" t="s">
        <v>694</v>
      </c>
      <c r="AE1185" s="60" t="s">
        <v>695</v>
      </c>
      <c r="AF1185" s="49">
        <v>2019</v>
      </c>
      <c r="AG1185" s="60" t="s">
        <v>2798</v>
      </c>
      <c r="AH1185" s="60">
        <v>44221</v>
      </c>
      <c r="AI1185" s="60">
        <v>44224</v>
      </c>
      <c r="AJ1185" s="60">
        <v>44320</v>
      </c>
      <c r="AK1185" s="60"/>
      <c r="AL1185" s="60"/>
      <c r="AM1185" s="60" t="s">
        <v>566</v>
      </c>
      <c r="AN1185" s="60" t="s">
        <v>2800</v>
      </c>
      <c r="AO1185" s="60" t="s">
        <v>4800</v>
      </c>
      <c r="AP1185" s="49"/>
      <c r="AQ1185" s="60" t="s">
        <v>349</v>
      </c>
      <c r="AR1185" s="60" t="s">
        <v>174</v>
      </c>
      <c r="AS1185" s="60" t="s">
        <v>174</v>
      </c>
      <c r="AT1185" s="49">
        <v>10</v>
      </c>
      <c r="AU1185" s="49">
        <v>1</v>
      </c>
      <c r="AV1185" s="49">
        <v>1</v>
      </c>
      <c r="AW1185" s="60">
        <v>43728</v>
      </c>
      <c r="AX1185" s="60" t="s">
        <v>183</v>
      </c>
      <c r="AY1185" s="60">
        <v>43728.544050925928</v>
      </c>
      <c r="AZ1185" s="60">
        <v>43717</v>
      </c>
      <c r="BA1185" s="60">
        <v>43723</v>
      </c>
      <c r="BB1185" s="60" t="s">
        <v>3063</v>
      </c>
      <c r="BC1185" s="60">
        <v>43728.544050925928</v>
      </c>
      <c r="BD1185" s="60">
        <v>44309</v>
      </c>
      <c r="BE1185" s="60">
        <v>44620</v>
      </c>
      <c r="BF1185" s="49">
        <f>IF(AND(ISBLANK(tbl_RawData_Report1[[#This Row],[REQ_ID]]),tbl_RawData_Report1[[#This Row],[RH Kit?]] = "Y"),1,COUNTIFS(tbl_RawData_Report1[RH Kit?],"Y",tbl_RawData_Report1[REQ_ID],tbl_RawData_Report1[[#This Row],[REQ_ID]]))</f>
        <v>0</v>
      </c>
      <c r="BG1185" s="49">
        <f>COUNTIFS(tbl_RawData_Report1[RH Kit?],"Y",tbl_RawData_Report1[Order No.],tbl_RawData_Report1[[#This Row],[Order No.]])</f>
        <v>0</v>
      </c>
      <c r="BH1185" s="49">
        <f>SUM(tbl_RawData_Report1[[#This Row],[RH Kit Req]:[RH Kit PO]])</f>
        <v>0</v>
      </c>
      <c r="BI1185" s="49" t="str">
        <f>IFERROR(VLOOKUP(B1185,Lookup!A:B,2,FALSE),B1185)</f>
        <v>METRONIDAZOL_250MG</v>
      </c>
      <c r="BJ1185" s="49" t="b">
        <f t="shared" si="18"/>
        <v>0</v>
      </c>
      <c r="BK1185" s="49" t="str">
        <f>tbl_RawData_Report1[[#This Row],[Item ID]]&amp;tbl_RawData_Report1[[#This Row],[Order No.]]</f>
        <v>METRONIDAZOL_250MG0000039323</v>
      </c>
      <c r="BL1185"/>
      <c r="BM1185"/>
      <c r="BN1185"/>
    </row>
    <row r="1186" spans="1:66" hidden="1" x14ac:dyDescent="0.25">
      <c r="A1186" s="35" t="s">
        <v>8</v>
      </c>
      <c r="B1186" s="35" t="s">
        <v>757</v>
      </c>
      <c r="C1186" s="35">
        <v>2</v>
      </c>
      <c r="D1186" s="35">
        <v>2</v>
      </c>
      <c r="E1186" s="35">
        <v>3</v>
      </c>
      <c r="F1186" s="35" t="s">
        <v>450</v>
      </c>
      <c r="G1186" s="35" t="s">
        <v>3056</v>
      </c>
      <c r="H1186" s="35" t="s">
        <v>758</v>
      </c>
      <c r="I1186" s="35" t="s">
        <v>595</v>
      </c>
      <c r="J1186" s="35">
        <v>0</v>
      </c>
      <c r="K1186" s="35" t="s">
        <v>449</v>
      </c>
      <c r="L1186" s="35" t="s">
        <v>2805</v>
      </c>
      <c r="M1186" s="35" t="s">
        <v>396</v>
      </c>
      <c r="N1186" s="35" t="s">
        <v>122</v>
      </c>
      <c r="O1186" s="35" t="s">
        <v>2806</v>
      </c>
      <c r="P1186" s="35" t="s">
        <v>2807</v>
      </c>
      <c r="Q1186" s="35" t="s">
        <v>311</v>
      </c>
      <c r="R1186" s="35" t="s">
        <v>312</v>
      </c>
      <c r="S1186" s="35" t="s">
        <v>313</v>
      </c>
      <c r="T1186" s="35" t="s">
        <v>5085</v>
      </c>
      <c r="U1186" s="35" t="s">
        <v>269</v>
      </c>
      <c r="V1186" s="35">
        <v>0</v>
      </c>
      <c r="W1186" s="35">
        <v>0</v>
      </c>
      <c r="X1186" s="49">
        <v>0</v>
      </c>
      <c r="Y1186" s="60" t="s">
        <v>346</v>
      </c>
      <c r="Z1186" s="49">
        <v>1000</v>
      </c>
      <c r="AA1186" s="49">
        <v>0</v>
      </c>
      <c r="AB1186" s="60" t="s">
        <v>637</v>
      </c>
      <c r="AC1186" s="60" t="s">
        <v>761</v>
      </c>
      <c r="AD1186" s="60" t="s">
        <v>694</v>
      </c>
      <c r="AE1186" s="60" t="s">
        <v>695</v>
      </c>
      <c r="AF1186" s="49">
        <v>2019</v>
      </c>
      <c r="AG1186" s="60" t="s">
        <v>2798</v>
      </c>
      <c r="AH1186" s="60">
        <v>44221</v>
      </c>
      <c r="AI1186" s="60">
        <v>44224</v>
      </c>
      <c r="AJ1186" s="60">
        <v>44320</v>
      </c>
      <c r="AK1186" s="60"/>
      <c r="AL1186" s="60"/>
      <c r="AM1186" s="60" t="s">
        <v>566</v>
      </c>
      <c r="AN1186" s="60" t="s">
        <v>2800</v>
      </c>
      <c r="AO1186" s="60" t="s">
        <v>5644</v>
      </c>
      <c r="AP1186" s="49"/>
      <c r="AQ1186" s="60" t="s">
        <v>349</v>
      </c>
      <c r="AR1186" s="60" t="s">
        <v>174</v>
      </c>
      <c r="AS1186" s="60" t="s">
        <v>174</v>
      </c>
      <c r="AT1186" s="49">
        <v>10</v>
      </c>
      <c r="AU1186" s="49">
        <v>1</v>
      </c>
      <c r="AV1186" s="49">
        <v>1</v>
      </c>
      <c r="AW1186" s="60">
        <v>43728</v>
      </c>
      <c r="AX1186" s="60" t="s">
        <v>183</v>
      </c>
      <c r="AY1186" s="60">
        <v>43728.544050925928</v>
      </c>
      <c r="AZ1186" s="60">
        <v>43717</v>
      </c>
      <c r="BA1186" s="60">
        <v>43723</v>
      </c>
      <c r="BB1186" s="60" t="s">
        <v>3063</v>
      </c>
      <c r="BC1186" s="60">
        <v>43728.544050925928</v>
      </c>
      <c r="BD1186" s="60">
        <v>44309</v>
      </c>
      <c r="BE1186" s="60">
        <v>44620</v>
      </c>
      <c r="BF1186" s="49">
        <f>IF(AND(ISBLANK(tbl_RawData_Report1[[#This Row],[REQ_ID]]),tbl_RawData_Report1[[#This Row],[RH Kit?]] = "Y"),1,COUNTIFS(tbl_RawData_Report1[RH Kit?],"Y",tbl_RawData_Report1[REQ_ID],tbl_RawData_Report1[[#This Row],[REQ_ID]]))</f>
        <v>0</v>
      </c>
      <c r="BG1186" s="49">
        <f>COUNTIFS(tbl_RawData_Report1[RH Kit?],"Y",tbl_RawData_Report1[Order No.],tbl_RawData_Report1[[#This Row],[Order No.]])</f>
        <v>0</v>
      </c>
      <c r="BH1186" s="49">
        <f>SUM(tbl_RawData_Report1[[#This Row],[RH Kit Req]:[RH Kit PO]])</f>
        <v>0</v>
      </c>
      <c r="BI1186" s="49" t="str">
        <f>IFERROR(VLOOKUP(B1186,Lookup!A:B,2,FALSE),B1186)</f>
        <v>METRONIDAZOL_250MG</v>
      </c>
      <c r="BJ1186" s="49" t="b">
        <f t="shared" si="18"/>
        <v>1</v>
      </c>
      <c r="BK1186" s="49" t="str">
        <f>tbl_RawData_Report1[[#This Row],[Item ID]]&amp;tbl_RawData_Report1[[#This Row],[Order No.]]</f>
        <v>METRONIDAZOL_250MG0000039323</v>
      </c>
      <c r="BL1186"/>
      <c r="BM1186"/>
      <c r="BN1186"/>
    </row>
    <row r="1187" spans="1:66" hidden="1" x14ac:dyDescent="0.25">
      <c r="A1187" s="35" t="s">
        <v>8</v>
      </c>
      <c r="B1187" s="35" t="s">
        <v>1725</v>
      </c>
      <c r="C1187" s="35">
        <v>3</v>
      </c>
      <c r="D1187" s="35">
        <v>3</v>
      </c>
      <c r="E1187" s="35">
        <v>1</v>
      </c>
      <c r="F1187" s="35" t="s">
        <v>450</v>
      </c>
      <c r="G1187" s="35" t="s">
        <v>3056</v>
      </c>
      <c r="H1187" s="35" t="s">
        <v>2541</v>
      </c>
      <c r="I1187" s="35" t="s">
        <v>595</v>
      </c>
      <c r="J1187" s="35">
        <v>0</v>
      </c>
      <c r="K1187" s="35" t="s">
        <v>449</v>
      </c>
      <c r="L1187" s="35" t="s">
        <v>2805</v>
      </c>
      <c r="M1187" s="35" t="s">
        <v>396</v>
      </c>
      <c r="N1187" s="35" t="s">
        <v>122</v>
      </c>
      <c r="O1187" s="35" t="s">
        <v>2806</v>
      </c>
      <c r="P1187" s="35" t="s">
        <v>2807</v>
      </c>
      <c r="Q1187" s="35" t="s">
        <v>311</v>
      </c>
      <c r="R1187" s="35" t="s">
        <v>312</v>
      </c>
      <c r="S1187" s="35" t="s">
        <v>313</v>
      </c>
      <c r="T1187" s="35" t="s">
        <v>5085</v>
      </c>
      <c r="U1187" s="35" t="s">
        <v>269</v>
      </c>
      <c r="V1187" s="35">
        <v>0</v>
      </c>
      <c r="W1187" s="35">
        <v>0</v>
      </c>
      <c r="X1187" s="49">
        <v>0</v>
      </c>
      <c r="Y1187" s="60" t="s">
        <v>2544</v>
      </c>
      <c r="Z1187" s="49">
        <v>1</v>
      </c>
      <c r="AA1187" s="49">
        <v>0</v>
      </c>
      <c r="AB1187" s="60" t="s">
        <v>637</v>
      </c>
      <c r="AC1187" s="60" t="s">
        <v>1560</v>
      </c>
      <c r="AD1187" s="60" t="s">
        <v>694</v>
      </c>
      <c r="AE1187" s="60" t="s">
        <v>695</v>
      </c>
      <c r="AF1187" s="49">
        <v>2019</v>
      </c>
      <c r="AG1187" s="60" t="s">
        <v>2798</v>
      </c>
      <c r="AH1187" s="60">
        <v>44221</v>
      </c>
      <c r="AI1187" s="60">
        <v>44224</v>
      </c>
      <c r="AJ1187" s="60">
        <v>44320</v>
      </c>
      <c r="AK1187" s="60"/>
      <c r="AL1187" s="60"/>
      <c r="AM1187" s="60" t="s">
        <v>566</v>
      </c>
      <c r="AN1187" s="60" t="s">
        <v>2800</v>
      </c>
      <c r="AO1187" s="60" t="s">
        <v>3090</v>
      </c>
      <c r="AP1187" s="49"/>
      <c r="AQ1187" s="60" t="s">
        <v>349</v>
      </c>
      <c r="AR1187" s="60" t="s">
        <v>174</v>
      </c>
      <c r="AS1187" s="60" t="s">
        <v>174</v>
      </c>
      <c r="AT1187" s="49">
        <v>12</v>
      </c>
      <c r="AU1187" s="49">
        <v>1</v>
      </c>
      <c r="AV1187" s="49">
        <v>1</v>
      </c>
      <c r="AW1187" s="60">
        <v>43728</v>
      </c>
      <c r="AX1187" s="60" t="s">
        <v>183</v>
      </c>
      <c r="AY1187" s="60">
        <v>43728.544050925928</v>
      </c>
      <c r="AZ1187" s="60">
        <v>43717</v>
      </c>
      <c r="BA1187" s="60">
        <v>43723</v>
      </c>
      <c r="BB1187" s="60" t="s">
        <v>3091</v>
      </c>
      <c r="BC1187" s="60">
        <v>43728.544050925928</v>
      </c>
      <c r="BD1187" s="60">
        <v>44309</v>
      </c>
      <c r="BE1187" s="60">
        <v>44620</v>
      </c>
      <c r="BF1187" s="49">
        <f>IF(AND(ISBLANK(tbl_RawData_Report1[[#This Row],[REQ_ID]]),tbl_RawData_Report1[[#This Row],[RH Kit?]] = "Y"),1,COUNTIFS(tbl_RawData_Report1[RH Kit?],"Y",tbl_RawData_Report1[REQ_ID],tbl_RawData_Report1[[#This Row],[REQ_ID]]))</f>
        <v>0</v>
      </c>
      <c r="BG1187" s="49">
        <f>COUNTIFS(tbl_RawData_Report1[RH Kit?],"Y",tbl_RawData_Report1[Order No.],tbl_RawData_Report1[[#This Row],[Order No.]])</f>
        <v>0</v>
      </c>
      <c r="BH1187" s="49">
        <f>SUM(tbl_RawData_Report1[[#This Row],[RH Kit Req]:[RH Kit PO]])</f>
        <v>0</v>
      </c>
      <c r="BI1187" s="49" t="str">
        <f>IFERROR(VLOOKUP(B1187,Lookup!A:B,2,FALSE),B1187)</f>
        <v>CLOTRIMAZOLE_500MG</v>
      </c>
      <c r="BJ1187" s="49" t="b">
        <f t="shared" si="18"/>
        <v>0</v>
      </c>
      <c r="BK1187" s="49" t="str">
        <f>tbl_RawData_Report1[[#This Row],[Item ID]]&amp;tbl_RawData_Report1[[#This Row],[Order No.]]</f>
        <v>CLOTRIMAZOLE_500MG0000039323</v>
      </c>
      <c r="BL1187"/>
      <c r="BM1187"/>
      <c r="BN1187"/>
    </row>
    <row r="1188" spans="1:66" hidden="1" x14ac:dyDescent="0.25">
      <c r="A1188" s="35" t="s">
        <v>8</v>
      </c>
      <c r="B1188" s="35" t="s">
        <v>1725</v>
      </c>
      <c r="C1188" s="35">
        <v>3</v>
      </c>
      <c r="D1188" s="35">
        <v>4</v>
      </c>
      <c r="E1188" s="35">
        <v>2</v>
      </c>
      <c r="F1188" s="35" t="s">
        <v>450</v>
      </c>
      <c r="G1188" s="35" t="s">
        <v>3056</v>
      </c>
      <c r="H1188" s="35" t="s">
        <v>2541</v>
      </c>
      <c r="I1188" s="35" t="s">
        <v>595</v>
      </c>
      <c r="J1188" s="35">
        <v>0</v>
      </c>
      <c r="K1188" s="35" t="s">
        <v>449</v>
      </c>
      <c r="L1188" s="35" t="s">
        <v>2805</v>
      </c>
      <c r="M1188" s="35" t="s">
        <v>396</v>
      </c>
      <c r="N1188" s="35" t="s">
        <v>122</v>
      </c>
      <c r="O1188" s="35" t="s">
        <v>2806</v>
      </c>
      <c r="P1188" s="35" t="s">
        <v>2807</v>
      </c>
      <c r="Q1188" s="35" t="s">
        <v>311</v>
      </c>
      <c r="R1188" s="35" t="s">
        <v>312</v>
      </c>
      <c r="S1188" s="35" t="s">
        <v>313</v>
      </c>
      <c r="T1188" s="35" t="s">
        <v>5085</v>
      </c>
      <c r="U1188" s="35" t="s">
        <v>269</v>
      </c>
      <c r="V1188" s="35">
        <v>0</v>
      </c>
      <c r="W1188" s="35">
        <v>0</v>
      </c>
      <c r="X1188" s="49">
        <v>0</v>
      </c>
      <c r="Y1188" s="60" t="s">
        <v>2544</v>
      </c>
      <c r="Z1188" s="49">
        <v>1</v>
      </c>
      <c r="AA1188" s="49">
        <v>0</v>
      </c>
      <c r="AB1188" s="60" t="s">
        <v>637</v>
      </c>
      <c r="AC1188" s="60" t="s">
        <v>1560</v>
      </c>
      <c r="AD1188" s="60" t="s">
        <v>694</v>
      </c>
      <c r="AE1188" s="60" t="s">
        <v>695</v>
      </c>
      <c r="AF1188" s="49">
        <v>2019</v>
      </c>
      <c r="AG1188" s="60" t="s">
        <v>2798</v>
      </c>
      <c r="AH1188" s="60">
        <v>44403</v>
      </c>
      <c r="AI1188" s="60">
        <v>44406</v>
      </c>
      <c r="AJ1188" s="60"/>
      <c r="AK1188" s="60"/>
      <c r="AL1188" s="60"/>
      <c r="AM1188" s="60" t="s">
        <v>566</v>
      </c>
      <c r="AN1188" s="60" t="s">
        <v>2800</v>
      </c>
      <c r="AO1188" s="60" t="s">
        <v>4797</v>
      </c>
      <c r="AP1188" s="49"/>
      <c r="AQ1188" s="60" t="s">
        <v>349</v>
      </c>
      <c r="AR1188" s="60" t="s">
        <v>174</v>
      </c>
      <c r="AS1188" s="60" t="s">
        <v>174</v>
      </c>
      <c r="AT1188" s="49">
        <v>12</v>
      </c>
      <c r="AU1188" s="49">
        <v>1</v>
      </c>
      <c r="AV1188" s="49">
        <v>1</v>
      </c>
      <c r="AW1188" s="60">
        <v>43728</v>
      </c>
      <c r="AX1188" s="60" t="s">
        <v>183</v>
      </c>
      <c r="AY1188" s="60">
        <v>43728.544050925928</v>
      </c>
      <c r="AZ1188" s="60">
        <v>43717</v>
      </c>
      <c r="BA1188" s="60">
        <v>43723</v>
      </c>
      <c r="BB1188" s="60" t="s">
        <v>3093</v>
      </c>
      <c r="BC1188" s="60">
        <v>43728.544050925928</v>
      </c>
      <c r="BD1188" s="60">
        <v>44344</v>
      </c>
      <c r="BE1188" s="60">
        <v>44620</v>
      </c>
      <c r="BF1188" s="49">
        <f>IF(AND(ISBLANK(tbl_RawData_Report1[[#This Row],[REQ_ID]]),tbl_RawData_Report1[[#This Row],[RH Kit?]] = "Y"),1,COUNTIFS(tbl_RawData_Report1[RH Kit?],"Y",tbl_RawData_Report1[REQ_ID],tbl_RawData_Report1[[#This Row],[REQ_ID]]))</f>
        <v>0</v>
      </c>
      <c r="BG1188" s="49">
        <f>COUNTIFS(tbl_RawData_Report1[RH Kit?],"Y",tbl_RawData_Report1[Order No.],tbl_RawData_Report1[[#This Row],[Order No.]])</f>
        <v>0</v>
      </c>
      <c r="BH1188" s="49">
        <f>SUM(tbl_RawData_Report1[[#This Row],[RH Kit Req]:[RH Kit PO]])</f>
        <v>0</v>
      </c>
      <c r="BI1188" s="49" t="str">
        <f>IFERROR(VLOOKUP(B1188,Lookup!A:B,2,FALSE),B1188)</f>
        <v>CLOTRIMAZOLE_500MG</v>
      </c>
      <c r="BJ1188" s="49" t="b">
        <f t="shared" si="18"/>
        <v>0</v>
      </c>
      <c r="BK1188" s="49" t="str">
        <f>tbl_RawData_Report1[[#This Row],[Item ID]]&amp;tbl_RawData_Report1[[#This Row],[Order No.]]</f>
        <v>CLOTRIMAZOLE_500MG0000039323</v>
      </c>
      <c r="BL1188"/>
      <c r="BM1188"/>
      <c r="BN1188"/>
    </row>
    <row r="1189" spans="1:66" hidden="1" x14ac:dyDescent="0.25">
      <c r="A1189" s="35" t="s">
        <v>8</v>
      </c>
      <c r="B1189" s="35" t="s">
        <v>1725</v>
      </c>
      <c r="C1189" s="35">
        <v>3</v>
      </c>
      <c r="D1189" s="35">
        <v>1</v>
      </c>
      <c r="E1189" s="35">
        <v>3</v>
      </c>
      <c r="F1189" s="35" t="s">
        <v>450</v>
      </c>
      <c r="G1189" s="35" t="s">
        <v>3056</v>
      </c>
      <c r="H1189" s="35" t="s">
        <v>2541</v>
      </c>
      <c r="I1189" s="35" t="s">
        <v>593</v>
      </c>
      <c r="J1189" s="35">
        <v>2400</v>
      </c>
      <c r="K1189" s="35" t="s">
        <v>449</v>
      </c>
      <c r="L1189" s="35" t="s">
        <v>2805</v>
      </c>
      <c r="M1189" s="35" t="s">
        <v>396</v>
      </c>
      <c r="N1189" s="35" t="s">
        <v>122</v>
      </c>
      <c r="O1189" s="35" t="s">
        <v>2806</v>
      </c>
      <c r="P1189" s="35" t="s">
        <v>2807</v>
      </c>
      <c r="Q1189" s="35" t="s">
        <v>311</v>
      </c>
      <c r="R1189" s="35" t="s">
        <v>312</v>
      </c>
      <c r="S1189" s="35" t="s">
        <v>313</v>
      </c>
      <c r="T1189" s="35" t="s">
        <v>5085</v>
      </c>
      <c r="U1189" s="35" t="s">
        <v>269</v>
      </c>
      <c r="V1189" s="35">
        <v>0</v>
      </c>
      <c r="W1189" s="35">
        <v>0</v>
      </c>
      <c r="X1189" s="49">
        <v>4000</v>
      </c>
      <c r="Y1189" s="60" t="s">
        <v>2544</v>
      </c>
      <c r="Z1189" s="49">
        <v>1</v>
      </c>
      <c r="AA1189" s="49">
        <v>4000</v>
      </c>
      <c r="AB1189" s="60" t="s">
        <v>637</v>
      </c>
      <c r="AC1189" s="60" t="s">
        <v>1560</v>
      </c>
      <c r="AD1189" s="60" t="s">
        <v>694</v>
      </c>
      <c r="AE1189" s="60" t="s">
        <v>695</v>
      </c>
      <c r="AF1189" s="49">
        <v>2019</v>
      </c>
      <c r="AG1189" s="60" t="s">
        <v>2798</v>
      </c>
      <c r="AH1189" s="60">
        <v>44000</v>
      </c>
      <c r="AI1189" s="60">
        <v>44003</v>
      </c>
      <c r="AJ1189" s="60">
        <v>44000</v>
      </c>
      <c r="AK1189" s="60">
        <v>43998</v>
      </c>
      <c r="AL1189" s="60">
        <v>44003</v>
      </c>
      <c r="AM1189" s="60" t="s">
        <v>566</v>
      </c>
      <c r="AN1189" s="60" t="s">
        <v>2800</v>
      </c>
      <c r="AO1189" s="60" t="s">
        <v>4790</v>
      </c>
      <c r="AP1189" s="49"/>
      <c r="AQ1189" s="60" t="s">
        <v>266</v>
      </c>
      <c r="AR1189" s="60" t="s">
        <v>174</v>
      </c>
      <c r="AS1189" s="60" t="s">
        <v>174</v>
      </c>
      <c r="AT1189" s="49">
        <v>12</v>
      </c>
      <c r="AU1189" s="49">
        <v>1</v>
      </c>
      <c r="AV1189" s="49">
        <v>1</v>
      </c>
      <c r="AW1189" s="60">
        <v>43728</v>
      </c>
      <c r="AX1189" s="60" t="s">
        <v>183</v>
      </c>
      <c r="AY1189" s="60">
        <v>44322.317955752318</v>
      </c>
      <c r="AZ1189" s="60">
        <v>43717</v>
      </c>
      <c r="BA1189" s="60">
        <v>43723</v>
      </c>
      <c r="BB1189" s="60" t="s">
        <v>3291</v>
      </c>
      <c r="BC1189" s="60">
        <v>43728.544050925928</v>
      </c>
      <c r="BD1189" s="60">
        <v>43875</v>
      </c>
      <c r="BE1189" s="60">
        <v>44620</v>
      </c>
      <c r="BF1189" s="49">
        <f>IF(AND(ISBLANK(tbl_RawData_Report1[[#This Row],[REQ_ID]]),tbl_RawData_Report1[[#This Row],[RH Kit?]] = "Y"),1,COUNTIFS(tbl_RawData_Report1[RH Kit?],"Y",tbl_RawData_Report1[REQ_ID],tbl_RawData_Report1[[#This Row],[REQ_ID]]))</f>
        <v>0</v>
      </c>
      <c r="BG1189" s="49">
        <f>COUNTIFS(tbl_RawData_Report1[RH Kit?],"Y",tbl_RawData_Report1[Order No.],tbl_RawData_Report1[[#This Row],[Order No.]])</f>
        <v>0</v>
      </c>
      <c r="BH1189" s="49">
        <f>SUM(tbl_RawData_Report1[[#This Row],[RH Kit Req]:[RH Kit PO]])</f>
        <v>0</v>
      </c>
      <c r="BI1189" s="49" t="str">
        <f>IFERROR(VLOOKUP(B1189,Lookup!A:B,2,FALSE),B1189)</f>
        <v>CLOTRIMAZOLE_500MG</v>
      </c>
      <c r="BJ1189" s="49" t="b">
        <f t="shared" si="18"/>
        <v>0</v>
      </c>
      <c r="BK1189" s="49" t="str">
        <f>tbl_RawData_Report1[[#This Row],[Item ID]]&amp;tbl_RawData_Report1[[#This Row],[Order No.]]</f>
        <v>CLOTRIMAZOLE_500MG0000039323</v>
      </c>
      <c r="BL1189"/>
      <c r="BM1189"/>
      <c r="BN1189"/>
    </row>
    <row r="1190" spans="1:66" hidden="1" x14ac:dyDescent="0.25">
      <c r="A1190" s="35" t="s">
        <v>8</v>
      </c>
      <c r="B1190" s="35" t="s">
        <v>1725</v>
      </c>
      <c r="C1190" s="35">
        <v>3</v>
      </c>
      <c r="D1190" s="35">
        <v>1</v>
      </c>
      <c r="E1190" s="35">
        <v>2</v>
      </c>
      <c r="F1190" s="35" t="s">
        <v>450</v>
      </c>
      <c r="G1190" s="35" t="s">
        <v>3056</v>
      </c>
      <c r="H1190" s="35" t="s">
        <v>2541</v>
      </c>
      <c r="I1190" s="35" t="s">
        <v>593</v>
      </c>
      <c r="J1190" s="35">
        <v>0</v>
      </c>
      <c r="K1190" s="35" t="s">
        <v>449</v>
      </c>
      <c r="L1190" s="35" t="s">
        <v>2805</v>
      </c>
      <c r="M1190" s="35" t="s">
        <v>396</v>
      </c>
      <c r="N1190" s="35" t="s">
        <v>122</v>
      </c>
      <c r="O1190" s="35" t="s">
        <v>2806</v>
      </c>
      <c r="P1190" s="35" t="s">
        <v>2807</v>
      </c>
      <c r="Q1190" s="35" t="s">
        <v>311</v>
      </c>
      <c r="R1190" s="35" t="s">
        <v>312</v>
      </c>
      <c r="S1190" s="35" t="s">
        <v>313</v>
      </c>
      <c r="T1190" s="35" t="s">
        <v>5085</v>
      </c>
      <c r="U1190" s="35" t="s">
        <v>269</v>
      </c>
      <c r="V1190" s="35">
        <v>0</v>
      </c>
      <c r="W1190" s="35">
        <v>0</v>
      </c>
      <c r="X1190" s="49">
        <v>0</v>
      </c>
      <c r="Y1190" s="60" t="s">
        <v>2544</v>
      </c>
      <c r="Z1190" s="49">
        <v>1</v>
      </c>
      <c r="AA1190" s="49">
        <v>0</v>
      </c>
      <c r="AB1190" s="60" t="s">
        <v>637</v>
      </c>
      <c r="AC1190" s="60" t="s">
        <v>1560</v>
      </c>
      <c r="AD1190" s="60" t="s">
        <v>694</v>
      </c>
      <c r="AE1190" s="60" t="s">
        <v>695</v>
      </c>
      <c r="AF1190" s="49">
        <v>2019</v>
      </c>
      <c r="AG1190" s="60" t="s">
        <v>2798</v>
      </c>
      <c r="AH1190" s="60">
        <v>44000</v>
      </c>
      <c r="AI1190" s="60">
        <v>44003</v>
      </c>
      <c r="AJ1190" s="60">
        <v>44000</v>
      </c>
      <c r="AK1190" s="60">
        <v>43998</v>
      </c>
      <c r="AL1190" s="60">
        <v>44003</v>
      </c>
      <c r="AM1190" s="60" t="s">
        <v>566</v>
      </c>
      <c r="AN1190" s="60" t="s">
        <v>2800</v>
      </c>
      <c r="AO1190" s="60" t="s">
        <v>3292</v>
      </c>
      <c r="AP1190" s="49"/>
      <c r="AQ1190" s="60" t="s">
        <v>266</v>
      </c>
      <c r="AR1190" s="60" t="s">
        <v>174</v>
      </c>
      <c r="AS1190" s="60" t="s">
        <v>174</v>
      </c>
      <c r="AT1190" s="49">
        <v>12</v>
      </c>
      <c r="AU1190" s="49">
        <v>1</v>
      </c>
      <c r="AV1190" s="49">
        <v>1</v>
      </c>
      <c r="AW1190" s="60">
        <v>43728</v>
      </c>
      <c r="AX1190" s="60" t="s">
        <v>183</v>
      </c>
      <c r="AY1190" s="60">
        <v>44322.317955752318</v>
      </c>
      <c r="AZ1190" s="60">
        <v>43717</v>
      </c>
      <c r="BA1190" s="60">
        <v>43723</v>
      </c>
      <c r="BB1190" s="60" t="s">
        <v>3291</v>
      </c>
      <c r="BC1190" s="60">
        <v>43728.544050925928</v>
      </c>
      <c r="BD1190" s="60">
        <v>43875</v>
      </c>
      <c r="BE1190" s="60">
        <v>44620</v>
      </c>
      <c r="BF1190" s="49">
        <f>IF(AND(ISBLANK(tbl_RawData_Report1[[#This Row],[REQ_ID]]),tbl_RawData_Report1[[#This Row],[RH Kit?]] = "Y"),1,COUNTIFS(tbl_RawData_Report1[RH Kit?],"Y",tbl_RawData_Report1[REQ_ID],tbl_RawData_Report1[[#This Row],[REQ_ID]]))</f>
        <v>0</v>
      </c>
      <c r="BG1190" s="49">
        <f>COUNTIFS(tbl_RawData_Report1[RH Kit?],"Y",tbl_RawData_Report1[Order No.],tbl_RawData_Report1[[#This Row],[Order No.]])</f>
        <v>0</v>
      </c>
      <c r="BH1190" s="49">
        <f>SUM(tbl_RawData_Report1[[#This Row],[RH Kit Req]:[RH Kit PO]])</f>
        <v>0</v>
      </c>
      <c r="BI1190" s="49" t="str">
        <f>IFERROR(VLOOKUP(B1190,Lookup!A:B,2,FALSE),B1190)</f>
        <v>CLOTRIMAZOLE_500MG</v>
      </c>
      <c r="BJ1190" s="49" t="b">
        <f t="shared" si="18"/>
        <v>1</v>
      </c>
      <c r="BK1190" s="49" t="str">
        <f>tbl_RawData_Report1[[#This Row],[Item ID]]&amp;tbl_RawData_Report1[[#This Row],[Order No.]]</f>
        <v>CLOTRIMAZOLE_500MG0000039323</v>
      </c>
      <c r="BL1190"/>
      <c r="BM1190"/>
      <c r="BN1190"/>
    </row>
    <row r="1191" spans="1:66" hidden="1" x14ac:dyDescent="0.25">
      <c r="A1191" s="35" t="s">
        <v>8</v>
      </c>
      <c r="B1191" s="35" t="s">
        <v>1293</v>
      </c>
      <c r="C1191" s="35">
        <v>13</v>
      </c>
      <c r="D1191" s="35">
        <v>1</v>
      </c>
      <c r="E1191" s="35">
        <v>3</v>
      </c>
      <c r="F1191" s="35" t="s">
        <v>450</v>
      </c>
      <c r="G1191" s="35" t="s">
        <v>3056</v>
      </c>
      <c r="H1191" s="35" t="s">
        <v>1294</v>
      </c>
      <c r="I1191" s="35" t="s">
        <v>595</v>
      </c>
      <c r="J1191" s="35">
        <v>4466</v>
      </c>
      <c r="K1191" s="35" t="s">
        <v>449</v>
      </c>
      <c r="L1191" s="35" t="s">
        <v>2805</v>
      </c>
      <c r="M1191" s="35" t="s">
        <v>396</v>
      </c>
      <c r="N1191" s="35" t="s">
        <v>122</v>
      </c>
      <c r="O1191" s="35" t="s">
        <v>2806</v>
      </c>
      <c r="P1191" s="35" t="s">
        <v>2807</v>
      </c>
      <c r="Q1191" s="35" t="s">
        <v>311</v>
      </c>
      <c r="R1191" s="35" t="s">
        <v>312</v>
      </c>
      <c r="S1191" s="35" t="s">
        <v>313</v>
      </c>
      <c r="T1191" s="35" t="s">
        <v>5085</v>
      </c>
      <c r="U1191" s="35" t="s">
        <v>269</v>
      </c>
      <c r="V1191" s="35">
        <v>0</v>
      </c>
      <c r="W1191" s="35">
        <v>0</v>
      </c>
      <c r="X1191" s="49">
        <v>200</v>
      </c>
      <c r="Y1191" s="60" t="s">
        <v>1297</v>
      </c>
      <c r="Z1191" s="49">
        <v>5</v>
      </c>
      <c r="AA1191" s="49">
        <v>1000</v>
      </c>
      <c r="AB1191" s="60" t="s">
        <v>637</v>
      </c>
      <c r="AC1191" s="60" t="s">
        <v>674</v>
      </c>
      <c r="AD1191" s="60" t="s">
        <v>694</v>
      </c>
      <c r="AE1191" s="60" t="s">
        <v>695</v>
      </c>
      <c r="AF1191" s="49">
        <v>2019</v>
      </c>
      <c r="AG1191" s="60" t="s">
        <v>5163</v>
      </c>
      <c r="AH1191" s="60"/>
      <c r="AI1191" s="60"/>
      <c r="AJ1191" s="60"/>
      <c r="AK1191" s="60"/>
      <c r="AL1191" s="60"/>
      <c r="AM1191" s="60" t="s">
        <v>566</v>
      </c>
      <c r="AN1191" s="60" t="s">
        <v>2800</v>
      </c>
      <c r="AO1191" s="60" t="s">
        <v>5659</v>
      </c>
      <c r="AP1191" s="49"/>
      <c r="AQ1191" s="60" t="s">
        <v>349</v>
      </c>
      <c r="AR1191" s="60" t="s">
        <v>174</v>
      </c>
      <c r="AS1191" s="60" t="s">
        <v>174</v>
      </c>
      <c r="AT1191" s="49">
        <v>5</v>
      </c>
      <c r="AU1191" s="49">
        <v>1</v>
      </c>
      <c r="AV1191" s="49">
        <v>1</v>
      </c>
      <c r="AW1191" s="60">
        <v>43728</v>
      </c>
      <c r="AX1191" s="60" t="s">
        <v>183</v>
      </c>
      <c r="AY1191" s="60">
        <v>43728.544050925928</v>
      </c>
      <c r="AZ1191" s="60">
        <v>44081</v>
      </c>
      <c r="BA1191" s="60">
        <v>44084</v>
      </c>
      <c r="BB1191" s="60" t="s">
        <v>5660</v>
      </c>
      <c r="BC1191" s="60">
        <v>43728.544050925928</v>
      </c>
      <c r="BD1191" s="60">
        <v>44343</v>
      </c>
      <c r="BE1191" s="60">
        <v>44620</v>
      </c>
      <c r="BF1191" s="49">
        <f>IF(AND(ISBLANK(tbl_RawData_Report1[[#This Row],[REQ_ID]]),tbl_RawData_Report1[[#This Row],[RH Kit?]] = "Y"),1,COUNTIFS(tbl_RawData_Report1[RH Kit?],"Y",tbl_RawData_Report1[REQ_ID],tbl_RawData_Report1[[#This Row],[REQ_ID]]))</f>
        <v>0</v>
      </c>
      <c r="BG1191" s="49">
        <f>COUNTIFS(tbl_RawData_Report1[RH Kit?],"Y",tbl_RawData_Report1[Order No.],tbl_RawData_Report1[[#This Row],[Order No.]])</f>
        <v>0</v>
      </c>
      <c r="BH1191" s="49">
        <f>SUM(tbl_RawData_Report1[[#This Row],[RH Kit Req]:[RH Kit PO]])</f>
        <v>0</v>
      </c>
      <c r="BI1191" s="49" t="str">
        <f>IFERROR(VLOOKUP(B1191,Lookup!A:B,2,FALSE),B1191)</f>
        <v>HYDRALAZINEHCL20</v>
      </c>
      <c r="BJ1191" s="49" t="b">
        <f t="shared" si="18"/>
        <v>1</v>
      </c>
      <c r="BK1191" s="49" t="str">
        <f>tbl_RawData_Report1[[#This Row],[Item ID]]&amp;tbl_RawData_Report1[[#This Row],[Order No.]]</f>
        <v>HYDRALAZINEHCL200000039323</v>
      </c>
      <c r="BL1191"/>
      <c r="BM1191"/>
      <c r="BN1191"/>
    </row>
    <row r="1192" spans="1:66" hidden="1" x14ac:dyDescent="0.25">
      <c r="A1192" s="35" t="s">
        <v>8</v>
      </c>
      <c r="B1192" s="35" t="s">
        <v>794</v>
      </c>
      <c r="C1192" s="35">
        <v>1</v>
      </c>
      <c r="D1192" s="35">
        <v>2</v>
      </c>
      <c r="E1192" s="35">
        <v>3</v>
      </c>
      <c r="F1192" s="35" t="s">
        <v>450</v>
      </c>
      <c r="G1192" s="35" t="s">
        <v>3056</v>
      </c>
      <c r="H1192" s="35" t="s">
        <v>795</v>
      </c>
      <c r="I1192" s="35" t="s">
        <v>595</v>
      </c>
      <c r="J1192" s="35">
        <v>0</v>
      </c>
      <c r="K1192" s="35" t="s">
        <v>449</v>
      </c>
      <c r="L1192" s="35" t="s">
        <v>2805</v>
      </c>
      <c r="M1192" s="35" t="s">
        <v>396</v>
      </c>
      <c r="N1192" s="35" t="s">
        <v>122</v>
      </c>
      <c r="O1192" s="35" t="s">
        <v>2806</v>
      </c>
      <c r="P1192" s="35" t="s">
        <v>2807</v>
      </c>
      <c r="Q1192" s="35" t="s">
        <v>311</v>
      </c>
      <c r="R1192" s="35" t="s">
        <v>312</v>
      </c>
      <c r="S1192" s="35" t="s">
        <v>313</v>
      </c>
      <c r="T1192" s="35" t="s">
        <v>5085</v>
      </c>
      <c r="U1192" s="35" t="s">
        <v>269</v>
      </c>
      <c r="V1192" s="35">
        <v>0</v>
      </c>
      <c r="W1192" s="35">
        <v>0</v>
      </c>
      <c r="X1192" s="49">
        <v>0</v>
      </c>
      <c r="Y1192" s="60" t="s">
        <v>346</v>
      </c>
      <c r="Z1192" s="49">
        <v>1000</v>
      </c>
      <c r="AA1192" s="49">
        <v>0</v>
      </c>
      <c r="AB1192" s="60" t="s">
        <v>637</v>
      </c>
      <c r="AC1192" s="60" t="s">
        <v>660</v>
      </c>
      <c r="AD1192" s="60" t="s">
        <v>694</v>
      </c>
      <c r="AE1192" s="60" t="s">
        <v>695</v>
      </c>
      <c r="AF1192" s="49">
        <v>2019</v>
      </c>
      <c r="AG1192" s="60" t="s">
        <v>2798</v>
      </c>
      <c r="AH1192" s="60">
        <v>44221</v>
      </c>
      <c r="AI1192" s="60">
        <v>44224</v>
      </c>
      <c r="AJ1192" s="60">
        <v>44320</v>
      </c>
      <c r="AK1192" s="60"/>
      <c r="AL1192" s="60"/>
      <c r="AM1192" s="60" t="s">
        <v>566</v>
      </c>
      <c r="AN1192" s="60" t="s">
        <v>2800</v>
      </c>
      <c r="AO1192" s="60" t="s">
        <v>5661</v>
      </c>
      <c r="AP1192" s="49"/>
      <c r="AQ1192" s="60" t="s">
        <v>349</v>
      </c>
      <c r="AR1192" s="60" t="s">
        <v>174</v>
      </c>
      <c r="AS1192" s="60" t="s">
        <v>174</v>
      </c>
      <c r="AT1192" s="49">
        <v>9</v>
      </c>
      <c r="AU1192" s="49">
        <v>1</v>
      </c>
      <c r="AV1192" s="49">
        <v>1</v>
      </c>
      <c r="AW1192" s="60">
        <v>43728</v>
      </c>
      <c r="AX1192" s="60" t="s">
        <v>183</v>
      </c>
      <c r="AY1192" s="60">
        <v>43728.544050925928</v>
      </c>
      <c r="AZ1192" s="60">
        <v>43717</v>
      </c>
      <c r="BA1192" s="60">
        <v>43723</v>
      </c>
      <c r="BB1192" s="60" t="s">
        <v>3267</v>
      </c>
      <c r="BC1192" s="60">
        <v>43728.544050925928</v>
      </c>
      <c r="BD1192" s="60">
        <v>44309</v>
      </c>
      <c r="BE1192" s="60">
        <v>44620</v>
      </c>
      <c r="BF1192" s="49">
        <f>IF(AND(ISBLANK(tbl_RawData_Report1[[#This Row],[REQ_ID]]),tbl_RawData_Report1[[#This Row],[RH Kit?]] = "Y"),1,COUNTIFS(tbl_RawData_Report1[RH Kit?],"Y",tbl_RawData_Report1[REQ_ID],tbl_RawData_Report1[[#This Row],[REQ_ID]]))</f>
        <v>0</v>
      </c>
      <c r="BG1192" s="49">
        <f>COUNTIFS(tbl_RawData_Report1[RH Kit?],"Y",tbl_RawData_Report1[Order No.],tbl_RawData_Report1[[#This Row],[Order No.]])</f>
        <v>0</v>
      </c>
      <c r="BH1192" s="49">
        <f>SUM(tbl_RawData_Report1[[#This Row],[RH Kit Req]:[RH Kit PO]])</f>
        <v>0</v>
      </c>
      <c r="BI1192" s="49" t="str">
        <f>IFERROR(VLOOKUP(B1192,Lookup!A:B,2,FALSE),B1192)</f>
        <v>AMOXYCILLIN_250MG</v>
      </c>
      <c r="BJ1192" s="49" t="b">
        <f t="shared" si="18"/>
        <v>1</v>
      </c>
      <c r="BK1192" s="49" t="str">
        <f>tbl_RawData_Report1[[#This Row],[Item ID]]&amp;tbl_RawData_Report1[[#This Row],[Order No.]]</f>
        <v>AMOXYCILLIN_250MG0000039323</v>
      </c>
      <c r="BL1192"/>
      <c r="BM1192"/>
      <c r="BN1192"/>
    </row>
    <row r="1193" spans="1:66" hidden="1" x14ac:dyDescent="0.25">
      <c r="A1193" s="35" t="s">
        <v>8</v>
      </c>
      <c r="B1193" s="35" t="s">
        <v>1725</v>
      </c>
      <c r="C1193" s="35">
        <v>3</v>
      </c>
      <c r="D1193" s="35">
        <v>1</v>
      </c>
      <c r="E1193" s="35">
        <v>1</v>
      </c>
      <c r="F1193" s="35" t="s">
        <v>450</v>
      </c>
      <c r="G1193" s="35" t="s">
        <v>3056</v>
      </c>
      <c r="H1193" s="35" t="s">
        <v>2541</v>
      </c>
      <c r="I1193" s="35" t="s">
        <v>593</v>
      </c>
      <c r="J1193" s="35">
        <v>0</v>
      </c>
      <c r="K1193" s="35" t="s">
        <v>449</v>
      </c>
      <c r="L1193" s="35" t="s">
        <v>2805</v>
      </c>
      <c r="M1193" s="35" t="s">
        <v>396</v>
      </c>
      <c r="N1193" s="35" t="s">
        <v>122</v>
      </c>
      <c r="O1193" s="35" t="s">
        <v>2806</v>
      </c>
      <c r="P1193" s="35" t="s">
        <v>2807</v>
      </c>
      <c r="Q1193" s="35" t="s">
        <v>311</v>
      </c>
      <c r="R1193" s="35" t="s">
        <v>312</v>
      </c>
      <c r="S1193" s="35" t="s">
        <v>313</v>
      </c>
      <c r="T1193" s="35" t="s">
        <v>5085</v>
      </c>
      <c r="U1193" s="35" t="s">
        <v>269</v>
      </c>
      <c r="V1193" s="35">
        <v>0</v>
      </c>
      <c r="W1193" s="35">
        <v>0</v>
      </c>
      <c r="X1193" s="49">
        <v>0</v>
      </c>
      <c r="Y1193" s="60" t="s">
        <v>2544</v>
      </c>
      <c r="Z1193" s="49">
        <v>1</v>
      </c>
      <c r="AA1193" s="49">
        <v>0</v>
      </c>
      <c r="AB1193" s="60" t="s">
        <v>637</v>
      </c>
      <c r="AC1193" s="60" t="s">
        <v>1560</v>
      </c>
      <c r="AD1193" s="60" t="s">
        <v>694</v>
      </c>
      <c r="AE1193" s="60" t="s">
        <v>695</v>
      </c>
      <c r="AF1193" s="49">
        <v>2019</v>
      </c>
      <c r="AG1193" s="60" t="s">
        <v>2798</v>
      </c>
      <c r="AH1193" s="60">
        <v>44000</v>
      </c>
      <c r="AI1193" s="60">
        <v>44003</v>
      </c>
      <c r="AJ1193" s="60">
        <v>44000</v>
      </c>
      <c r="AK1193" s="60">
        <v>43998</v>
      </c>
      <c r="AL1193" s="60">
        <v>44003</v>
      </c>
      <c r="AM1193" s="60" t="s">
        <v>566</v>
      </c>
      <c r="AN1193" s="60" t="s">
        <v>2800</v>
      </c>
      <c r="AO1193" s="60" t="s">
        <v>3290</v>
      </c>
      <c r="AP1193" s="49"/>
      <c r="AQ1193" s="60" t="s">
        <v>266</v>
      </c>
      <c r="AR1193" s="60" t="s">
        <v>174</v>
      </c>
      <c r="AS1193" s="60" t="s">
        <v>174</v>
      </c>
      <c r="AT1193" s="49">
        <v>12</v>
      </c>
      <c r="AU1193" s="49">
        <v>1</v>
      </c>
      <c r="AV1193" s="49">
        <v>1</v>
      </c>
      <c r="AW1193" s="60">
        <v>43728</v>
      </c>
      <c r="AX1193" s="60" t="s">
        <v>183</v>
      </c>
      <c r="AY1193" s="60">
        <v>44322.317955752318</v>
      </c>
      <c r="AZ1193" s="60">
        <v>43717</v>
      </c>
      <c r="BA1193" s="60">
        <v>43723</v>
      </c>
      <c r="BB1193" s="60" t="s">
        <v>3291</v>
      </c>
      <c r="BC1193" s="60">
        <v>43728.544050925928</v>
      </c>
      <c r="BD1193" s="60">
        <v>43875</v>
      </c>
      <c r="BE1193" s="60">
        <v>44620</v>
      </c>
      <c r="BF1193" s="49">
        <f>IF(AND(ISBLANK(tbl_RawData_Report1[[#This Row],[REQ_ID]]),tbl_RawData_Report1[[#This Row],[RH Kit?]] = "Y"),1,COUNTIFS(tbl_RawData_Report1[RH Kit?],"Y",tbl_RawData_Report1[REQ_ID],tbl_RawData_Report1[[#This Row],[REQ_ID]]))</f>
        <v>0</v>
      </c>
      <c r="BG1193" s="49">
        <f>COUNTIFS(tbl_RawData_Report1[RH Kit?],"Y",tbl_RawData_Report1[Order No.],tbl_RawData_Report1[[#This Row],[Order No.]])</f>
        <v>0</v>
      </c>
      <c r="BH1193" s="49">
        <f>SUM(tbl_RawData_Report1[[#This Row],[RH Kit Req]:[RH Kit PO]])</f>
        <v>0</v>
      </c>
      <c r="BI1193" s="49" t="str">
        <f>IFERROR(VLOOKUP(B1193,Lookup!A:B,2,FALSE),B1193)</f>
        <v>CLOTRIMAZOLE_500MG</v>
      </c>
      <c r="BJ1193" s="49" t="b">
        <f t="shared" si="18"/>
        <v>0</v>
      </c>
      <c r="BK1193" s="49" t="str">
        <f>tbl_RawData_Report1[[#This Row],[Item ID]]&amp;tbl_RawData_Report1[[#This Row],[Order No.]]</f>
        <v>CLOTRIMAZOLE_500MG0000039323</v>
      </c>
      <c r="BL1193"/>
      <c r="BM1193"/>
      <c r="BN1193"/>
    </row>
    <row r="1194" spans="1:66" hidden="1" x14ac:dyDescent="0.25">
      <c r="A1194" s="35" t="s">
        <v>8</v>
      </c>
      <c r="B1194" s="35" t="s">
        <v>1725</v>
      </c>
      <c r="C1194" s="35">
        <v>3</v>
      </c>
      <c r="D1194" s="35">
        <v>3</v>
      </c>
      <c r="E1194" s="35">
        <v>3</v>
      </c>
      <c r="F1194" s="35" t="s">
        <v>450</v>
      </c>
      <c r="G1194" s="35" t="s">
        <v>3056</v>
      </c>
      <c r="H1194" s="35" t="s">
        <v>2541</v>
      </c>
      <c r="I1194" s="35" t="s">
        <v>595</v>
      </c>
      <c r="J1194" s="35">
        <v>0</v>
      </c>
      <c r="K1194" s="35" t="s">
        <v>449</v>
      </c>
      <c r="L1194" s="35" t="s">
        <v>2805</v>
      </c>
      <c r="M1194" s="35" t="s">
        <v>396</v>
      </c>
      <c r="N1194" s="35" t="s">
        <v>122</v>
      </c>
      <c r="O1194" s="35" t="s">
        <v>2806</v>
      </c>
      <c r="P1194" s="35" t="s">
        <v>2807</v>
      </c>
      <c r="Q1194" s="35" t="s">
        <v>311</v>
      </c>
      <c r="R1194" s="35" t="s">
        <v>312</v>
      </c>
      <c r="S1194" s="35" t="s">
        <v>313</v>
      </c>
      <c r="T1194" s="35" t="s">
        <v>5085</v>
      </c>
      <c r="U1194" s="35" t="s">
        <v>269</v>
      </c>
      <c r="V1194" s="35">
        <v>0</v>
      </c>
      <c r="W1194" s="35">
        <v>0</v>
      </c>
      <c r="X1194" s="49">
        <v>0</v>
      </c>
      <c r="Y1194" s="60" t="s">
        <v>2544</v>
      </c>
      <c r="Z1194" s="49">
        <v>1</v>
      </c>
      <c r="AA1194" s="49">
        <v>0</v>
      </c>
      <c r="AB1194" s="60" t="s">
        <v>637</v>
      </c>
      <c r="AC1194" s="60" t="s">
        <v>1560</v>
      </c>
      <c r="AD1194" s="60" t="s">
        <v>694</v>
      </c>
      <c r="AE1194" s="60" t="s">
        <v>695</v>
      </c>
      <c r="AF1194" s="49">
        <v>2019</v>
      </c>
      <c r="AG1194" s="60" t="s">
        <v>2798</v>
      </c>
      <c r="AH1194" s="60">
        <v>44221</v>
      </c>
      <c r="AI1194" s="60">
        <v>44224</v>
      </c>
      <c r="AJ1194" s="60">
        <v>44320</v>
      </c>
      <c r="AK1194" s="60"/>
      <c r="AL1194" s="60"/>
      <c r="AM1194" s="60" t="s">
        <v>566</v>
      </c>
      <c r="AN1194" s="60" t="s">
        <v>2800</v>
      </c>
      <c r="AO1194" s="60" t="s">
        <v>5662</v>
      </c>
      <c r="AP1194" s="49"/>
      <c r="AQ1194" s="60" t="s">
        <v>349</v>
      </c>
      <c r="AR1194" s="60" t="s">
        <v>174</v>
      </c>
      <c r="AS1194" s="60" t="s">
        <v>174</v>
      </c>
      <c r="AT1194" s="49">
        <v>12</v>
      </c>
      <c r="AU1194" s="49">
        <v>1</v>
      </c>
      <c r="AV1194" s="49">
        <v>1</v>
      </c>
      <c r="AW1194" s="60">
        <v>43728</v>
      </c>
      <c r="AX1194" s="60" t="s">
        <v>183</v>
      </c>
      <c r="AY1194" s="60">
        <v>43728.544050925928</v>
      </c>
      <c r="AZ1194" s="60">
        <v>43717</v>
      </c>
      <c r="BA1194" s="60">
        <v>43723</v>
      </c>
      <c r="BB1194" s="60" t="s">
        <v>3091</v>
      </c>
      <c r="BC1194" s="60">
        <v>43728.544050925928</v>
      </c>
      <c r="BD1194" s="60">
        <v>44309</v>
      </c>
      <c r="BE1194" s="60">
        <v>44620</v>
      </c>
      <c r="BF1194" s="49">
        <f>IF(AND(ISBLANK(tbl_RawData_Report1[[#This Row],[REQ_ID]]),tbl_RawData_Report1[[#This Row],[RH Kit?]] = "Y"),1,COUNTIFS(tbl_RawData_Report1[RH Kit?],"Y",tbl_RawData_Report1[REQ_ID],tbl_RawData_Report1[[#This Row],[REQ_ID]]))</f>
        <v>0</v>
      </c>
      <c r="BG1194" s="49">
        <f>COUNTIFS(tbl_RawData_Report1[RH Kit?],"Y",tbl_RawData_Report1[Order No.],tbl_RawData_Report1[[#This Row],[Order No.]])</f>
        <v>0</v>
      </c>
      <c r="BH1194" s="49">
        <f>SUM(tbl_RawData_Report1[[#This Row],[RH Kit Req]:[RH Kit PO]])</f>
        <v>0</v>
      </c>
      <c r="BI1194" s="49" t="str">
        <f>IFERROR(VLOOKUP(B1194,Lookup!A:B,2,FALSE),B1194)</f>
        <v>CLOTRIMAZOLE_500MG</v>
      </c>
      <c r="BJ1194" s="49" t="b">
        <f t="shared" si="18"/>
        <v>0</v>
      </c>
      <c r="BK1194" s="49" t="str">
        <f>tbl_RawData_Report1[[#This Row],[Item ID]]&amp;tbl_RawData_Report1[[#This Row],[Order No.]]</f>
        <v>CLOTRIMAZOLE_500MG0000039323</v>
      </c>
      <c r="BL1194"/>
      <c r="BM1194"/>
      <c r="BN1194"/>
    </row>
    <row r="1195" spans="1:66" hidden="1" x14ac:dyDescent="0.25">
      <c r="A1195" s="35" t="s">
        <v>8</v>
      </c>
      <c r="B1195" s="35" t="s">
        <v>1725</v>
      </c>
      <c r="C1195" s="35">
        <v>3</v>
      </c>
      <c r="D1195" s="35">
        <v>3</v>
      </c>
      <c r="E1195" s="35">
        <v>2</v>
      </c>
      <c r="F1195" s="35" t="s">
        <v>450</v>
      </c>
      <c r="G1195" s="35" t="s">
        <v>3056</v>
      </c>
      <c r="H1195" s="35" t="s">
        <v>2541</v>
      </c>
      <c r="I1195" s="35" t="s">
        <v>595</v>
      </c>
      <c r="J1195" s="35">
        <v>0</v>
      </c>
      <c r="K1195" s="35" t="s">
        <v>449</v>
      </c>
      <c r="L1195" s="35" t="s">
        <v>2805</v>
      </c>
      <c r="M1195" s="35" t="s">
        <v>396</v>
      </c>
      <c r="N1195" s="35" t="s">
        <v>122</v>
      </c>
      <c r="O1195" s="35" t="s">
        <v>2806</v>
      </c>
      <c r="P1195" s="35" t="s">
        <v>2807</v>
      </c>
      <c r="Q1195" s="35" t="s">
        <v>311</v>
      </c>
      <c r="R1195" s="35" t="s">
        <v>312</v>
      </c>
      <c r="S1195" s="35" t="s">
        <v>313</v>
      </c>
      <c r="T1195" s="35" t="s">
        <v>5085</v>
      </c>
      <c r="U1195" s="35" t="s">
        <v>269</v>
      </c>
      <c r="V1195" s="35">
        <v>0</v>
      </c>
      <c r="W1195" s="35">
        <v>0</v>
      </c>
      <c r="X1195" s="49">
        <v>0</v>
      </c>
      <c r="Y1195" s="60" t="s">
        <v>2544</v>
      </c>
      <c r="Z1195" s="49">
        <v>1</v>
      </c>
      <c r="AA1195" s="49">
        <v>0</v>
      </c>
      <c r="AB1195" s="60" t="s">
        <v>637</v>
      </c>
      <c r="AC1195" s="60" t="s">
        <v>1560</v>
      </c>
      <c r="AD1195" s="60" t="s">
        <v>694</v>
      </c>
      <c r="AE1195" s="60" t="s">
        <v>695</v>
      </c>
      <c r="AF1195" s="49">
        <v>2019</v>
      </c>
      <c r="AG1195" s="60" t="s">
        <v>2798</v>
      </c>
      <c r="AH1195" s="60">
        <v>44221</v>
      </c>
      <c r="AI1195" s="60">
        <v>44224</v>
      </c>
      <c r="AJ1195" s="60">
        <v>44320</v>
      </c>
      <c r="AK1195" s="60"/>
      <c r="AL1195" s="60"/>
      <c r="AM1195" s="60" t="s">
        <v>566</v>
      </c>
      <c r="AN1195" s="60" t="s">
        <v>2800</v>
      </c>
      <c r="AO1195" s="60" t="s">
        <v>4796</v>
      </c>
      <c r="AP1195" s="49"/>
      <c r="AQ1195" s="60" t="s">
        <v>349</v>
      </c>
      <c r="AR1195" s="60" t="s">
        <v>174</v>
      </c>
      <c r="AS1195" s="60" t="s">
        <v>174</v>
      </c>
      <c r="AT1195" s="49">
        <v>12</v>
      </c>
      <c r="AU1195" s="49">
        <v>1</v>
      </c>
      <c r="AV1195" s="49">
        <v>1</v>
      </c>
      <c r="AW1195" s="60">
        <v>43728</v>
      </c>
      <c r="AX1195" s="60" t="s">
        <v>183</v>
      </c>
      <c r="AY1195" s="60">
        <v>43728.544050925928</v>
      </c>
      <c r="AZ1195" s="60">
        <v>43717</v>
      </c>
      <c r="BA1195" s="60">
        <v>43723</v>
      </c>
      <c r="BB1195" s="60" t="s">
        <v>3091</v>
      </c>
      <c r="BC1195" s="60">
        <v>43728.544050925928</v>
      </c>
      <c r="BD1195" s="60">
        <v>44309</v>
      </c>
      <c r="BE1195" s="60">
        <v>44620</v>
      </c>
      <c r="BF1195" s="49">
        <f>IF(AND(ISBLANK(tbl_RawData_Report1[[#This Row],[REQ_ID]]),tbl_RawData_Report1[[#This Row],[RH Kit?]] = "Y"),1,COUNTIFS(tbl_RawData_Report1[RH Kit?],"Y",tbl_RawData_Report1[REQ_ID],tbl_RawData_Report1[[#This Row],[REQ_ID]]))</f>
        <v>0</v>
      </c>
      <c r="BG1195" s="49">
        <f>COUNTIFS(tbl_RawData_Report1[RH Kit?],"Y",tbl_RawData_Report1[Order No.],tbl_RawData_Report1[[#This Row],[Order No.]])</f>
        <v>0</v>
      </c>
      <c r="BH1195" s="49">
        <f>SUM(tbl_RawData_Report1[[#This Row],[RH Kit Req]:[RH Kit PO]])</f>
        <v>0</v>
      </c>
      <c r="BI1195" s="49" t="str">
        <f>IFERROR(VLOOKUP(B1195,Lookup!A:B,2,FALSE),B1195)</f>
        <v>CLOTRIMAZOLE_500MG</v>
      </c>
      <c r="BJ1195" s="49" t="b">
        <f t="shared" si="18"/>
        <v>1</v>
      </c>
      <c r="BK1195" s="49" t="str">
        <f>tbl_RawData_Report1[[#This Row],[Item ID]]&amp;tbl_RawData_Report1[[#This Row],[Order No.]]</f>
        <v>CLOTRIMAZOLE_500MG0000039323</v>
      </c>
      <c r="BL1195"/>
      <c r="BM1195"/>
      <c r="BN1195"/>
    </row>
    <row r="1196" spans="1:66" hidden="1" x14ac:dyDescent="0.25">
      <c r="A1196" s="35" t="s">
        <v>8</v>
      </c>
      <c r="B1196" s="35" t="s">
        <v>1293</v>
      </c>
      <c r="C1196" s="35">
        <v>13</v>
      </c>
      <c r="D1196" s="35">
        <v>1</v>
      </c>
      <c r="E1196" s="35">
        <v>1</v>
      </c>
      <c r="F1196" s="35" t="s">
        <v>450</v>
      </c>
      <c r="G1196" s="35" t="s">
        <v>3056</v>
      </c>
      <c r="H1196" s="35" t="s">
        <v>1294</v>
      </c>
      <c r="I1196" s="35" t="s">
        <v>595</v>
      </c>
      <c r="J1196" s="35">
        <v>0</v>
      </c>
      <c r="K1196" s="35" t="s">
        <v>449</v>
      </c>
      <c r="L1196" s="35" t="s">
        <v>2805</v>
      </c>
      <c r="M1196" s="35" t="s">
        <v>396</v>
      </c>
      <c r="N1196" s="35" t="s">
        <v>122</v>
      </c>
      <c r="O1196" s="35" t="s">
        <v>2806</v>
      </c>
      <c r="P1196" s="35" t="s">
        <v>2807</v>
      </c>
      <c r="Q1196" s="35" t="s">
        <v>311</v>
      </c>
      <c r="R1196" s="35" t="s">
        <v>312</v>
      </c>
      <c r="S1196" s="35" t="s">
        <v>313</v>
      </c>
      <c r="T1196" s="35" t="s">
        <v>5085</v>
      </c>
      <c r="U1196" s="35" t="s">
        <v>269</v>
      </c>
      <c r="V1196" s="35">
        <v>0</v>
      </c>
      <c r="W1196" s="35">
        <v>0</v>
      </c>
      <c r="X1196" s="49">
        <v>0</v>
      </c>
      <c r="Y1196" s="60" t="s">
        <v>1297</v>
      </c>
      <c r="Z1196" s="49">
        <v>5</v>
      </c>
      <c r="AA1196" s="49">
        <v>0</v>
      </c>
      <c r="AB1196" s="60" t="s">
        <v>637</v>
      </c>
      <c r="AC1196" s="60" t="s">
        <v>674</v>
      </c>
      <c r="AD1196" s="60" t="s">
        <v>694</v>
      </c>
      <c r="AE1196" s="60" t="s">
        <v>695</v>
      </c>
      <c r="AF1196" s="49">
        <v>2019</v>
      </c>
      <c r="AG1196" s="60" t="s">
        <v>5163</v>
      </c>
      <c r="AH1196" s="60"/>
      <c r="AI1196" s="60"/>
      <c r="AJ1196" s="60"/>
      <c r="AK1196" s="60"/>
      <c r="AL1196" s="60"/>
      <c r="AM1196" s="60" t="s">
        <v>566</v>
      </c>
      <c r="AN1196" s="60" t="s">
        <v>2800</v>
      </c>
      <c r="AO1196" s="60" t="s">
        <v>5663</v>
      </c>
      <c r="AP1196" s="49"/>
      <c r="AQ1196" s="60" t="s">
        <v>349</v>
      </c>
      <c r="AR1196" s="60" t="s">
        <v>174</v>
      </c>
      <c r="AS1196" s="60" t="s">
        <v>174</v>
      </c>
      <c r="AT1196" s="49">
        <v>5</v>
      </c>
      <c r="AU1196" s="49">
        <v>1</v>
      </c>
      <c r="AV1196" s="49">
        <v>1</v>
      </c>
      <c r="AW1196" s="60">
        <v>43728</v>
      </c>
      <c r="AX1196" s="60" t="s">
        <v>183</v>
      </c>
      <c r="AY1196" s="60">
        <v>43728.544050925928</v>
      </c>
      <c r="AZ1196" s="60">
        <v>44081</v>
      </c>
      <c r="BA1196" s="60">
        <v>44084</v>
      </c>
      <c r="BB1196" s="60" t="s">
        <v>5660</v>
      </c>
      <c r="BC1196" s="60">
        <v>43728.544050925928</v>
      </c>
      <c r="BD1196" s="60">
        <v>44343</v>
      </c>
      <c r="BE1196" s="60">
        <v>44620</v>
      </c>
      <c r="BF1196" s="49">
        <f>IF(AND(ISBLANK(tbl_RawData_Report1[[#This Row],[REQ_ID]]),tbl_RawData_Report1[[#This Row],[RH Kit?]] = "Y"),1,COUNTIFS(tbl_RawData_Report1[RH Kit?],"Y",tbl_RawData_Report1[REQ_ID],tbl_RawData_Report1[[#This Row],[REQ_ID]]))</f>
        <v>0</v>
      </c>
      <c r="BG1196" s="49">
        <f>COUNTIFS(tbl_RawData_Report1[RH Kit?],"Y",tbl_RawData_Report1[Order No.],tbl_RawData_Report1[[#This Row],[Order No.]])</f>
        <v>0</v>
      </c>
      <c r="BH1196" s="49">
        <f>SUM(tbl_RawData_Report1[[#This Row],[RH Kit Req]:[RH Kit PO]])</f>
        <v>0</v>
      </c>
      <c r="BI1196" s="49" t="str">
        <f>IFERROR(VLOOKUP(B1196,Lookup!A:B,2,FALSE),B1196)</f>
        <v>HYDRALAZINEHCL20</v>
      </c>
      <c r="BJ1196" s="49" t="b">
        <f t="shared" si="18"/>
        <v>1</v>
      </c>
      <c r="BK1196" s="49" t="str">
        <f>tbl_RawData_Report1[[#This Row],[Item ID]]&amp;tbl_RawData_Report1[[#This Row],[Order No.]]</f>
        <v>HYDRALAZINEHCL200000039323</v>
      </c>
      <c r="BL1196"/>
      <c r="BM1196"/>
      <c r="BN1196"/>
    </row>
    <row r="1197" spans="1:66" hidden="1" x14ac:dyDescent="0.25">
      <c r="A1197" s="35" t="s">
        <v>8</v>
      </c>
      <c r="B1197" s="35" t="s">
        <v>794</v>
      </c>
      <c r="C1197" s="35">
        <v>1</v>
      </c>
      <c r="D1197" s="35">
        <v>2</v>
      </c>
      <c r="E1197" s="35">
        <v>1</v>
      </c>
      <c r="F1197" s="35" t="s">
        <v>450</v>
      </c>
      <c r="G1197" s="35" t="s">
        <v>3056</v>
      </c>
      <c r="H1197" s="35" t="s">
        <v>795</v>
      </c>
      <c r="I1197" s="35" t="s">
        <v>595</v>
      </c>
      <c r="J1197" s="35">
        <v>0</v>
      </c>
      <c r="K1197" s="35" t="s">
        <v>449</v>
      </c>
      <c r="L1197" s="35" t="s">
        <v>2805</v>
      </c>
      <c r="M1197" s="35" t="s">
        <v>396</v>
      </c>
      <c r="N1197" s="35" t="s">
        <v>122</v>
      </c>
      <c r="O1197" s="35" t="s">
        <v>2806</v>
      </c>
      <c r="P1197" s="35" t="s">
        <v>2807</v>
      </c>
      <c r="Q1197" s="35" t="s">
        <v>311</v>
      </c>
      <c r="R1197" s="35" t="s">
        <v>312</v>
      </c>
      <c r="S1197" s="35" t="s">
        <v>313</v>
      </c>
      <c r="T1197" s="35" t="s">
        <v>5085</v>
      </c>
      <c r="U1197" s="35" t="s">
        <v>269</v>
      </c>
      <c r="V1197" s="35">
        <v>0</v>
      </c>
      <c r="W1197" s="35">
        <v>0</v>
      </c>
      <c r="X1197" s="49">
        <v>0</v>
      </c>
      <c r="Y1197" s="60" t="s">
        <v>346</v>
      </c>
      <c r="Z1197" s="49">
        <v>1000</v>
      </c>
      <c r="AA1197" s="49">
        <v>0</v>
      </c>
      <c r="AB1197" s="60" t="s">
        <v>637</v>
      </c>
      <c r="AC1197" s="60" t="s">
        <v>660</v>
      </c>
      <c r="AD1197" s="60" t="s">
        <v>694</v>
      </c>
      <c r="AE1197" s="60" t="s">
        <v>695</v>
      </c>
      <c r="AF1197" s="49">
        <v>2019</v>
      </c>
      <c r="AG1197" s="60" t="s">
        <v>2798</v>
      </c>
      <c r="AH1197" s="60">
        <v>44221</v>
      </c>
      <c r="AI1197" s="60">
        <v>44224</v>
      </c>
      <c r="AJ1197" s="60">
        <v>44320</v>
      </c>
      <c r="AK1197" s="60"/>
      <c r="AL1197" s="60"/>
      <c r="AM1197" s="60" t="s">
        <v>566</v>
      </c>
      <c r="AN1197" s="60" t="s">
        <v>2800</v>
      </c>
      <c r="AO1197" s="60" t="s">
        <v>3266</v>
      </c>
      <c r="AP1197" s="49"/>
      <c r="AQ1197" s="60" t="s">
        <v>349</v>
      </c>
      <c r="AR1197" s="60" t="s">
        <v>174</v>
      </c>
      <c r="AS1197" s="60" t="s">
        <v>174</v>
      </c>
      <c r="AT1197" s="49">
        <v>9</v>
      </c>
      <c r="AU1197" s="49">
        <v>1</v>
      </c>
      <c r="AV1197" s="49">
        <v>1</v>
      </c>
      <c r="AW1197" s="60">
        <v>43728</v>
      </c>
      <c r="AX1197" s="60" t="s">
        <v>183</v>
      </c>
      <c r="AY1197" s="60">
        <v>43728.544050925928</v>
      </c>
      <c r="AZ1197" s="60">
        <v>43717</v>
      </c>
      <c r="BA1197" s="60">
        <v>43723</v>
      </c>
      <c r="BB1197" s="60" t="s">
        <v>3267</v>
      </c>
      <c r="BC1197" s="60">
        <v>43728.544050925928</v>
      </c>
      <c r="BD1197" s="60">
        <v>44309</v>
      </c>
      <c r="BE1197" s="60">
        <v>44620</v>
      </c>
      <c r="BF1197" s="49">
        <f>IF(AND(ISBLANK(tbl_RawData_Report1[[#This Row],[REQ_ID]]),tbl_RawData_Report1[[#This Row],[RH Kit?]] = "Y"),1,COUNTIFS(tbl_RawData_Report1[RH Kit?],"Y",tbl_RawData_Report1[REQ_ID],tbl_RawData_Report1[[#This Row],[REQ_ID]]))</f>
        <v>0</v>
      </c>
      <c r="BG1197" s="49">
        <f>COUNTIFS(tbl_RawData_Report1[RH Kit?],"Y",tbl_RawData_Report1[Order No.],tbl_RawData_Report1[[#This Row],[Order No.]])</f>
        <v>0</v>
      </c>
      <c r="BH1197" s="49">
        <f>SUM(tbl_RawData_Report1[[#This Row],[RH Kit Req]:[RH Kit PO]])</f>
        <v>0</v>
      </c>
      <c r="BI1197" s="49" t="str">
        <f>IFERROR(VLOOKUP(B1197,Lookup!A:B,2,FALSE),B1197)</f>
        <v>AMOXYCILLIN_250MG</v>
      </c>
      <c r="BJ1197" s="49" t="b">
        <f t="shared" si="18"/>
        <v>0</v>
      </c>
      <c r="BK1197" s="49" t="str">
        <f>tbl_RawData_Report1[[#This Row],[Item ID]]&amp;tbl_RawData_Report1[[#This Row],[Order No.]]</f>
        <v>AMOXYCILLIN_250MG0000039323</v>
      </c>
      <c r="BL1197"/>
      <c r="BM1197"/>
      <c r="BN1197"/>
    </row>
    <row r="1198" spans="1:66" hidden="1" x14ac:dyDescent="0.25">
      <c r="A1198" s="35" t="s">
        <v>8</v>
      </c>
      <c r="B1198" s="35" t="s">
        <v>794</v>
      </c>
      <c r="C1198" s="35">
        <v>1</v>
      </c>
      <c r="D1198" s="35">
        <v>2</v>
      </c>
      <c r="E1198" s="35">
        <v>4</v>
      </c>
      <c r="F1198" s="35" t="s">
        <v>450</v>
      </c>
      <c r="G1198" s="35" t="s">
        <v>3056</v>
      </c>
      <c r="H1198" s="35" t="s">
        <v>795</v>
      </c>
      <c r="I1198" s="35" t="s">
        <v>595</v>
      </c>
      <c r="J1198" s="35">
        <v>2592.1999999999998</v>
      </c>
      <c r="K1198" s="35" t="s">
        <v>449</v>
      </c>
      <c r="L1198" s="35" t="s">
        <v>2805</v>
      </c>
      <c r="M1198" s="35" t="s">
        <v>396</v>
      </c>
      <c r="N1198" s="35" t="s">
        <v>122</v>
      </c>
      <c r="O1198" s="35" t="s">
        <v>2806</v>
      </c>
      <c r="P1198" s="35" t="s">
        <v>2807</v>
      </c>
      <c r="Q1198" s="35" t="s">
        <v>311</v>
      </c>
      <c r="R1198" s="35" t="s">
        <v>312</v>
      </c>
      <c r="S1198" s="35" t="s">
        <v>313</v>
      </c>
      <c r="T1198" s="35" t="s">
        <v>5085</v>
      </c>
      <c r="U1198" s="35" t="s">
        <v>269</v>
      </c>
      <c r="V1198" s="35">
        <v>0</v>
      </c>
      <c r="W1198" s="35">
        <v>0</v>
      </c>
      <c r="X1198" s="49">
        <v>260</v>
      </c>
      <c r="Y1198" s="60" t="s">
        <v>346</v>
      </c>
      <c r="Z1198" s="49">
        <v>1000</v>
      </c>
      <c r="AA1198" s="49">
        <v>260000</v>
      </c>
      <c r="AB1198" s="60" t="s">
        <v>637</v>
      </c>
      <c r="AC1198" s="60" t="s">
        <v>660</v>
      </c>
      <c r="AD1198" s="60" t="s">
        <v>694</v>
      </c>
      <c r="AE1198" s="60" t="s">
        <v>695</v>
      </c>
      <c r="AF1198" s="49">
        <v>2019</v>
      </c>
      <c r="AG1198" s="60" t="s">
        <v>2798</v>
      </c>
      <c r="AH1198" s="60">
        <v>44221</v>
      </c>
      <c r="AI1198" s="60">
        <v>44224</v>
      </c>
      <c r="AJ1198" s="60">
        <v>44320</v>
      </c>
      <c r="AK1198" s="60"/>
      <c r="AL1198" s="60"/>
      <c r="AM1198" s="60" t="s">
        <v>566</v>
      </c>
      <c r="AN1198" s="60" t="s">
        <v>2800</v>
      </c>
      <c r="AO1198" s="60" t="s">
        <v>5664</v>
      </c>
      <c r="AP1198" s="49"/>
      <c r="AQ1198" s="60" t="s">
        <v>349</v>
      </c>
      <c r="AR1198" s="60" t="s">
        <v>174</v>
      </c>
      <c r="AS1198" s="60" t="s">
        <v>174</v>
      </c>
      <c r="AT1198" s="49">
        <v>9</v>
      </c>
      <c r="AU1198" s="49">
        <v>1</v>
      </c>
      <c r="AV1198" s="49">
        <v>1</v>
      </c>
      <c r="AW1198" s="60">
        <v>43728</v>
      </c>
      <c r="AX1198" s="60" t="s">
        <v>183</v>
      </c>
      <c r="AY1198" s="60">
        <v>43728.544050925928</v>
      </c>
      <c r="AZ1198" s="60">
        <v>43717</v>
      </c>
      <c r="BA1198" s="60">
        <v>43723</v>
      </c>
      <c r="BB1198" s="60" t="s">
        <v>3267</v>
      </c>
      <c r="BC1198" s="60">
        <v>43728.544050925928</v>
      </c>
      <c r="BD1198" s="60">
        <v>44309</v>
      </c>
      <c r="BE1198" s="60">
        <v>44620</v>
      </c>
      <c r="BF1198" s="49">
        <f>IF(AND(ISBLANK(tbl_RawData_Report1[[#This Row],[REQ_ID]]),tbl_RawData_Report1[[#This Row],[RH Kit?]] = "Y"),1,COUNTIFS(tbl_RawData_Report1[RH Kit?],"Y",tbl_RawData_Report1[REQ_ID],tbl_RawData_Report1[[#This Row],[REQ_ID]]))</f>
        <v>0</v>
      </c>
      <c r="BG1198" s="49">
        <f>COUNTIFS(tbl_RawData_Report1[RH Kit?],"Y",tbl_RawData_Report1[Order No.],tbl_RawData_Report1[[#This Row],[Order No.]])</f>
        <v>0</v>
      </c>
      <c r="BH1198" s="49">
        <f>SUM(tbl_RawData_Report1[[#This Row],[RH Kit Req]:[RH Kit PO]])</f>
        <v>0</v>
      </c>
      <c r="BI1198" s="49" t="str">
        <f>IFERROR(VLOOKUP(B1198,Lookup!A:B,2,FALSE),B1198)</f>
        <v>AMOXYCILLIN_250MG</v>
      </c>
      <c r="BJ1198" s="49" t="b">
        <f t="shared" si="18"/>
        <v>0</v>
      </c>
      <c r="BK1198" s="49" t="str">
        <f>tbl_RawData_Report1[[#This Row],[Item ID]]&amp;tbl_RawData_Report1[[#This Row],[Order No.]]</f>
        <v>AMOXYCILLIN_250MG0000039323</v>
      </c>
      <c r="BL1198"/>
      <c r="BM1198"/>
      <c r="BN1198"/>
    </row>
    <row r="1199" spans="1:66" hidden="1" x14ac:dyDescent="0.25">
      <c r="A1199" s="35" t="s">
        <v>8</v>
      </c>
      <c r="B1199" s="35" t="s">
        <v>794</v>
      </c>
      <c r="C1199" s="35">
        <v>1</v>
      </c>
      <c r="D1199" s="35">
        <v>3</v>
      </c>
      <c r="E1199" s="35">
        <v>1</v>
      </c>
      <c r="F1199" s="35" t="s">
        <v>450</v>
      </c>
      <c r="G1199" s="35" t="s">
        <v>3056</v>
      </c>
      <c r="H1199" s="35" t="s">
        <v>795</v>
      </c>
      <c r="I1199" s="35" t="s">
        <v>595</v>
      </c>
      <c r="J1199" s="35">
        <v>0</v>
      </c>
      <c r="K1199" s="35" t="s">
        <v>449</v>
      </c>
      <c r="L1199" s="35" t="s">
        <v>2805</v>
      </c>
      <c r="M1199" s="35" t="s">
        <v>396</v>
      </c>
      <c r="N1199" s="35" t="s">
        <v>122</v>
      </c>
      <c r="O1199" s="35" t="s">
        <v>2806</v>
      </c>
      <c r="P1199" s="35" t="s">
        <v>2807</v>
      </c>
      <c r="Q1199" s="35" t="s">
        <v>311</v>
      </c>
      <c r="R1199" s="35" t="s">
        <v>312</v>
      </c>
      <c r="S1199" s="35" t="s">
        <v>313</v>
      </c>
      <c r="T1199" s="35" t="s">
        <v>5085</v>
      </c>
      <c r="U1199" s="35" t="s">
        <v>269</v>
      </c>
      <c r="V1199" s="35">
        <v>0</v>
      </c>
      <c r="W1199" s="35">
        <v>0</v>
      </c>
      <c r="X1199" s="49">
        <v>0</v>
      </c>
      <c r="Y1199" s="60" t="s">
        <v>346</v>
      </c>
      <c r="Z1199" s="49">
        <v>1000</v>
      </c>
      <c r="AA1199" s="49">
        <v>0</v>
      </c>
      <c r="AB1199" s="60" t="s">
        <v>637</v>
      </c>
      <c r="AC1199" s="60" t="s">
        <v>660</v>
      </c>
      <c r="AD1199" s="60" t="s">
        <v>694</v>
      </c>
      <c r="AE1199" s="60" t="s">
        <v>695</v>
      </c>
      <c r="AF1199" s="49">
        <v>2019</v>
      </c>
      <c r="AG1199" s="60" t="s">
        <v>2798</v>
      </c>
      <c r="AH1199" s="60">
        <v>44403</v>
      </c>
      <c r="AI1199" s="60">
        <v>44406</v>
      </c>
      <c r="AJ1199" s="60"/>
      <c r="AK1199" s="60"/>
      <c r="AL1199" s="60"/>
      <c r="AM1199" s="60" t="s">
        <v>566</v>
      </c>
      <c r="AN1199" s="60" t="s">
        <v>2800</v>
      </c>
      <c r="AO1199" s="60" t="s">
        <v>3273</v>
      </c>
      <c r="AP1199" s="49"/>
      <c r="AQ1199" s="60" t="s">
        <v>349</v>
      </c>
      <c r="AR1199" s="60" t="s">
        <v>174</v>
      </c>
      <c r="AS1199" s="60" t="s">
        <v>174</v>
      </c>
      <c r="AT1199" s="49">
        <v>9</v>
      </c>
      <c r="AU1199" s="49">
        <v>1</v>
      </c>
      <c r="AV1199" s="49">
        <v>1</v>
      </c>
      <c r="AW1199" s="60">
        <v>43728</v>
      </c>
      <c r="AX1199" s="60" t="s">
        <v>183</v>
      </c>
      <c r="AY1199" s="60">
        <v>43728.544050925928</v>
      </c>
      <c r="AZ1199" s="60">
        <v>43717</v>
      </c>
      <c r="BA1199" s="60">
        <v>43723</v>
      </c>
      <c r="BB1199" s="60" t="s">
        <v>3274</v>
      </c>
      <c r="BC1199" s="60">
        <v>43728.544050925928</v>
      </c>
      <c r="BD1199" s="60">
        <v>44403</v>
      </c>
      <c r="BE1199" s="60">
        <v>44620</v>
      </c>
      <c r="BF1199" s="49">
        <f>IF(AND(ISBLANK(tbl_RawData_Report1[[#This Row],[REQ_ID]]),tbl_RawData_Report1[[#This Row],[RH Kit?]] = "Y"),1,COUNTIFS(tbl_RawData_Report1[RH Kit?],"Y",tbl_RawData_Report1[REQ_ID],tbl_RawData_Report1[[#This Row],[REQ_ID]]))</f>
        <v>0</v>
      </c>
      <c r="BG1199" s="49">
        <f>COUNTIFS(tbl_RawData_Report1[RH Kit?],"Y",tbl_RawData_Report1[Order No.],tbl_RawData_Report1[[#This Row],[Order No.]])</f>
        <v>0</v>
      </c>
      <c r="BH1199" s="49">
        <f>SUM(tbl_RawData_Report1[[#This Row],[RH Kit Req]:[RH Kit PO]])</f>
        <v>0</v>
      </c>
      <c r="BI1199" s="49" t="str">
        <f>IFERROR(VLOOKUP(B1199,Lookup!A:B,2,FALSE),B1199)</f>
        <v>AMOXYCILLIN_250MG</v>
      </c>
      <c r="BJ1199" s="49" t="b">
        <f t="shared" si="18"/>
        <v>0</v>
      </c>
      <c r="BK1199" s="49" t="str">
        <f>tbl_RawData_Report1[[#This Row],[Item ID]]&amp;tbl_RawData_Report1[[#This Row],[Order No.]]</f>
        <v>AMOXYCILLIN_250MG0000039323</v>
      </c>
      <c r="BL1199"/>
      <c r="BM1199"/>
      <c r="BN1199"/>
    </row>
    <row r="1200" spans="1:66" hidden="1" x14ac:dyDescent="0.25">
      <c r="A1200" s="35" t="s">
        <v>8</v>
      </c>
      <c r="B1200" s="35" t="s">
        <v>794</v>
      </c>
      <c r="C1200" s="35">
        <v>1</v>
      </c>
      <c r="D1200" s="35">
        <v>3</v>
      </c>
      <c r="E1200" s="35">
        <v>4</v>
      </c>
      <c r="F1200" s="35" t="s">
        <v>450</v>
      </c>
      <c r="G1200" s="35" t="s">
        <v>3056</v>
      </c>
      <c r="H1200" s="35" t="s">
        <v>795</v>
      </c>
      <c r="I1200" s="35" t="s">
        <v>595</v>
      </c>
      <c r="J1200" s="35">
        <v>2442.65</v>
      </c>
      <c r="K1200" s="35" t="s">
        <v>449</v>
      </c>
      <c r="L1200" s="35" t="s">
        <v>2805</v>
      </c>
      <c r="M1200" s="35" t="s">
        <v>396</v>
      </c>
      <c r="N1200" s="35" t="s">
        <v>122</v>
      </c>
      <c r="O1200" s="35" t="s">
        <v>2806</v>
      </c>
      <c r="P1200" s="35" t="s">
        <v>2807</v>
      </c>
      <c r="Q1200" s="35" t="s">
        <v>311</v>
      </c>
      <c r="R1200" s="35" t="s">
        <v>312</v>
      </c>
      <c r="S1200" s="35" t="s">
        <v>313</v>
      </c>
      <c r="T1200" s="35" t="s">
        <v>5085</v>
      </c>
      <c r="U1200" s="35" t="s">
        <v>269</v>
      </c>
      <c r="V1200" s="35">
        <v>0</v>
      </c>
      <c r="W1200" s="35">
        <v>0</v>
      </c>
      <c r="X1200" s="49">
        <v>245</v>
      </c>
      <c r="Y1200" s="60" t="s">
        <v>346</v>
      </c>
      <c r="Z1200" s="49">
        <v>1000</v>
      </c>
      <c r="AA1200" s="49">
        <v>245000</v>
      </c>
      <c r="AB1200" s="60" t="s">
        <v>637</v>
      </c>
      <c r="AC1200" s="60" t="s">
        <v>660</v>
      </c>
      <c r="AD1200" s="60" t="s">
        <v>694</v>
      </c>
      <c r="AE1200" s="60" t="s">
        <v>695</v>
      </c>
      <c r="AF1200" s="49">
        <v>2019</v>
      </c>
      <c r="AG1200" s="60" t="s">
        <v>2798</v>
      </c>
      <c r="AH1200" s="60">
        <v>44403</v>
      </c>
      <c r="AI1200" s="60">
        <v>44406</v>
      </c>
      <c r="AJ1200" s="60"/>
      <c r="AK1200" s="60"/>
      <c r="AL1200" s="60"/>
      <c r="AM1200" s="60" t="s">
        <v>566</v>
      </c>
      <c r="AN1200" s="60" t="s">
        <v>2800</v>
      </c>
      <c r="AO1200" s="60" t="s">
        <v>5665</v>
      </c>
      <c r="AP1200" s="49"/>
      <c r="AQ1200" s="60" t="s">
        <v>349</v>
      </c>
      <c r="AR1200" s="60" t="s">
        <v>174</v>
      </c>
      <c r="AS1200" s="60" t="s">
        <v>174</v>
      </c>
      <c r="AT1200" s="49">
        <v>9</v>
      </c>
      <c r="AU1200" s="49">
        <v>1</v>
      </c>
      <c r="AV1200" s="49">
        <v>1</v>
      </c>
      <c r="AW1200" s="60">
        <v>43728</v>
      </c>
      <c r="AX1200" s="60" t="s">
        <v>183</v>
      </c>
      <c r="AY1200" s="60">
        <v>43728.544050925928</v>
      </c>
      <c r="AZ1200" s="60">
        <v>43717</v>
      </c>
      <c r="BA1200" s="60">
        <v>43723</v>
      </c>
      <c r="BB1200" s="60" t="s">
        <v>3274</v>
      </c>
      <c r="BC1200" s="60">
        <v>43728.544050925928</v>
      </c>
      <c r="BD1200" s="60">
        <v>44403</v>
      </c>
      <c r="BE1200" s="60">
        <v>44620</v>
      </c>
      <c r="BF1200" s="49">
        <f>IF(AND(ISBLANK(tbl_RawData_Report1[[#This Row],[REQ_ID]]),tbl_RawData_Report1[[#This Row],[RH Kit?]] = "Y"),1,COUNTIFS(tbl_RawData_Report1[RH Kit?],"Y",tbl_RawData_Report1[REQ_ID],tbl_RawData_Report1[[#This Row],[REQ_ID]]))</f>
        <v>0</v>
      </c>
      <c r="BG1200" s="49">
        <f>COUNTIFS(tbl_RawData_Report1[RH Kit?],"Y",tbl_RawData_Report1[Order No.],tbl_RawData_Report1[[#This Row],[Order No.]])</f>
        <v>0</v>
      </c>
      <c r="BH1200" s="49">
        <f>SUM(tbl_RawData_Report1[[#This Row],[RH Kit Req]:[RH Kit PO]])</f>
        <v>0</v>
      </c>
      <c r="BI1200" s="49" t="str">
        <f>IFERROR(VLOOKUP(B1200,Lookup!A:B,2,FALSE),B1200)</f>
        <v>AMOXYCILLIN_250MG</v>
      </c>
      <c r="BJ1200" s="49" t="b">
        <f t="shared" si="18"/>
        <v>0</v>
      </c>
      <c r="BK1200" s="49" t="str">
        <f>tbl_RawData_Report1[[#This Row],[Item ID]]&amp;tbl_RawData_Report1[[#This Row],[Order No.]]</f>
        <v>AMOXYCILLIN_250MG0000039323</v>
      </c>
      <c r="BL1200"/>
      <c r="BM1200"/>
      <c r="BN1200"/>
    </row>
    <row r="1201" spans="1:66" hidden="1" x14ac:dyDescent="0.25">
      <c r="A1201" s="35" t="s">
        <v>8</v>
      </c>
      <c r="B1201" s="35" t="s">
        <v>794</v>
      </c>
      <c r="C1201" s="35">
        <v>1</v>
      </c>
      <c r="D1201" s="35">
        <v>3</v>
      </c>
      <c r="E1201" s="35">
        <v>3</v>
      </c>
      <c r="F1201" s="35" t="s">
        <v>450</v>
      </c>
      <c r="G1201" s="35" t="s">
        <v>3056</v>
      </c>
      <c r="H1201" s="35" t="s">
        <v>795</v>
      </c>
      <c r="I1201" s="35" t="s">
        <v>595</v>
      </c>
      <c r="J1201" s="35">
        <v>0</v>
      </c>
      <c r="K1201" s="35" t="s">
        <v>449</v>
      </c>
      <c r="L1201" s="35" t="s">
        <v>2805</v>
      </c>
      <c r="M1201" s="35" t="s">
        <v>396</v>
      </c>
      <c r="N1201" s="35" t="s">
        <v>122</v>
      </c>
      <c r="O1201" s="35" t="s">
        <v>2806</v>
      </c>
      <c r="P1201" s="35" t="s">
        <v>2807</v>
      </c>
      <c r="Q1201" s="35" t="s">
        <v>311</v>
      </c>
      <c r="R1201" s="35" t="s">
        <v>312</v>
      </c>
      <c r="S1201" s="35" t="s">
        <v>313</v>
      </c>
      <c r="T1201" s="35" t="s">
        <v>5085</v>
      </c>
      <c r="U1201" s="35" t="s">
        <v>269</v>
      </c>
      <c r="V1201" s="35">
        <v>0</v>
      </c>
      <c r="W1201" s="35">
        <v>0</v>
      </c>
      <c r="X1201" s="49">
        <v>0</v>
      </c>
      <c r="Y1201" s="60" t="s">
        <v>346</v>
      </c>
      <c r="Z1201" s="49">
        <v>1000</v>
      </c>
      <c r="AA1201" s="49">
        <v>0</v>
      </c>
      <c r="AB1201" s="60" t="s">
        <v>637</v>
      </c>
      <c r="AC1201" s="60" t="s">
        <v>660</v>
      </c>
      <c r="AD1201" s="60" t="s">
        <v>694</v>
      </c>
      <c r="AE1201" s="60" t="s">
        <v>695</v>
      </c>
      <c r="AF1201" s="49">
        <v>2019</v>
      </c>
      <c r="AG1201" s="60" t="s">
        <v>2798</v>
      </c>
      <c r="AH1201" s="60">
        <v>44403</v>
      </c>
      <c r="AI1201" s="60">
        <v>44406</v>
      </c>
      <c r="AJ1201" s="60"/>
      <c r="AK1201" s="60"/>
      <c r="AL1201" s="60"/>
      <c r="AM1201" s="60" t="s">
        <v>566</v>
      </c>
      <c r="AN1201" s="60" t="s">
        <v>2800</v>
      </c>
      <c r="AO1201" s="60" t="s">
        <v>5666</v>
      </c>
      <c r="AP1201" s="49"/>
      <c r="AQ1201" s="60" t="s">
        <v>349</v>
      </c>
      <c r="AR1201" s="60" t="s">
        <v>174</v>
      </c>
      <c r="AS1201" s="60" t="s">
        <v>174</v>
      </c>
      <c r="AT1201" s="49">
        <v>9</v>
      </c>
      <c r="AU1201" s="49">
        <v>1</v>
      </c>
      <c r="AV1201" s="49">
        <v>1</v>
      </c>
      <c r="AW1201" s="60">
        <v>43728</v>
      </c>
      <c r="AX1201" s="60" t="s">
        <v>183</v>
      </c>
      <c r="AY1201" s="60">
        <v>43728.544050925928</v>
      </c>
      <c r="AZ1201" s="60">
        <v>43717</v>
      </c>
      <c r="BA1201" s="60">
        <v>43723</v>
      </c>
      <c r="BB1201" s="60" t="s">
        <v>3274</v>
      </c>
      <c r="BC1201" s="60">
        <v>43728.544050925928</v>
      </c>
      <c r="BD1201" s="60">
        <v>44403</v>
      </c>
      <c r="BE1201" s="60">
        <v>44620</v>
      </c>
      <c r="BF1201" s="49">
        <f>IF(AND(ISBLANK(tbl_RawData_Report1[[#This Row],[REQ_ID]]),tbl_RawData_Report1[[#This Row],[RH Kit?]] = "Y"),1,COUNTIFS(tbl_RawData_Report1[RH Kit?],"Y",tbl_RawData_Report1[REQ_ID],tbl_RawData_Report1[[#This Row],[REQ_ID]]))</f>
        <v>0</v>
      </c>
      <c r="BG1201" s="49">
        <f>COUNTIFS(tbl_RawData_Report1[RH Kit?],"Y",tbl_RawData_Report1[Order No.],tbl_RawData_Report1[[#This Row],[Order No.]])</f>
        <v>0</v>
      </c>
      <c r="BH1201" s="49">
        <f>SUM(tbl_RawData_Report1[[#This Row],[RH Kit Req]:[RH Kit PO]])</f>
        <v>0</v>
      </c>
      <c r="BI1201" s="49" t="str">
        <f>IFERROR(VLOOKUP(B1201,Lookup!A:B,2,FALSE),B1201)</f>
        <v>AMOXYCILLIN_250MG</v>
      </c>
      <c r="BJ1201" s="49" t="b">
        <f t="shared" si="18"/>
        <v>0</v>
      </c>
      <c r="BK1201" s="49" t="str">
        <f>tbl_RawData_Report1[[#This Row],[Item ID]]&amp;tbl_RawData_Report1[[#This Row],[Order No.]]</f>
        <v>AMOXYCILLIN_250MG0000039323</v>
      </c>
      <c r="BL1201"/>
      <c r="BM1201"/>
      <c r="BN1201"/>
    </row>
    <row r="1202" spans="1:66" hidden="1" x14ac:dyDescent="0.25">
      <c r="A1202" s="35" t="s">
        <v>8</v>
      </c>
      <c r="B1202" s="35" t="s">
        <v>794</v>
      </c>
      <c r="C1202" s="35">
        <v>1</v>
      </c>
      <c r="D1202" s="35">
        <v>3</v>
      </c>
      <c r="E1202" s="35">
        <v>2</v>
      </c>
      <c r="F1202" s="35" t="s">
        <v>450</v>
      </c>
      <c r="G1202" s="35" t="s">
        <v>3056</v>
      </c>
      <c r="H1202" s="35" t="s">
        <v>795</v>
      </c>
      <c r="I1202" s="35" t="s">
        <v>595</v>
      </c>
      <c r="J1202" s="35">
        <v>0</v>
      </c>
      <c r="K1202" s="35" t="s">
        <v>449</v>
      </c>
      <c r="L1202" s="35" t="s">
        <v>2805</v>
      </c>
      <c r="M1202" s="35" t="s">
        <v>396</v>
      </c>
      <c r="N1202" s="35" t="s">
        <v>122</v>
      </c>
      <c r="O1202" s="35" t="s">
        <v>2806</v>
      </c>
      <c r="P1202" s="35" t="s">
        <v>2807</v>
      </c>
      <c r="Q1202" s="35" t="s">
        <v>311</v>
      </c>
      <c r="R1202" s="35" t="s">
        <v>312</v>
      </c>
      <c r="S1202" s="35" t="s">
        <v>313</v>
      </c>
      <c r="T1202" s="35" t="s">
        <v>5085</v>
      </c>
      <c r="U1202" s="35" t="s">
        <v>269</v>
      </c>
      <c r="V1202" s="35">
        <v>0</v>
      </c>
      <c r="W1202" s="35">
        <v>0</v>
      </c>
      <c r="X1202" s="49">
        <v>0</v>
      </c>
      <c r="Y1202" s="60" t="s">
        <v>346</v>
      </c>
      <c r="Z1202" s="49">
        <v>1000</v>
      </c>
      <c r="AA1202" s="49">
        <v>0</v>
      </c>
      <c r="AB1202" s="60" t="s">
        <v>637</v>
      </c>
      <c r="AC1202" s="60" t="s">
        <v>660</v>
      </c>
      <c r="AD1202" s="60" t="s">
        <v>694</v>
      </c>
      <c r="AE1202" s="60" t="s">
        <v>695</v>
      </c>
      <c r="AF1202" s="49">
        <v>2019</v>
      </c>
      <c r="AG1202" s="60" t="s">
        <v>2798</v>
      </c>
      <c r="AH1202" s="60">
        <v>44403</v>
      </c>
      <c r="AI1202" s="60">
        <v>44406</v>
      </c>
      <c r="AJ1202" s="60"/>
      <c r="AK1202" s="60"/>
      <c r="AL1202" s="60"/>
      <c r="AM1202" s="60" t="s">
        <v>566</v>
      </c>
      <c r="AN1202" s="60" t="s">
        <v>2800</v>
      </c>
      <c r="AO1202" s="60" t="s">
        <v>4773</v>
      </c>
      <c r="AP1202" s="49"/>
      <c r="AQ1202" s="60" t="s">
        <v>349</v>
      </c>
      <c r="AR1202" s="60" t="s">
        <v>174</v>
      </c>
      <c r="AS1202" s="60" t="s">
        <v>174</v>
      </c>
      <c r="AT1202" s="49">
        <v>9</v>
      </c>
      <c r="AU1202" s="49">
        <v>1</v>
      </c>
      <c r="AV1202" s="49">
        <v>1</v>
      </c>
      <c r="AW1202" s="60">
        <v>43728</v>
      </c>
      <c r="AX1202" s="60" t="s">
        <v>183</v>
      </c>
      <c r="AY1202" s="60">
        <v>43728.544050925928</v>
      </c>
      <c r="AZ1202" s="60">
        <v>43717</v>
      </c>
      <c r="BA1202" s="60">
        <v>43723</v>
      </c>
      <c r="BB1202" s="60" t="s">
        <v>3274</v>
      </c>
      <c r="BC1202" s="60">
        <v>43728.544050925928</v>
      </c>
      <c r="BD1202" s="60">
        <v>44403</v>
      </c>
      <c r="BE1202" s="60">
        <v>44620</v>
      </c>
      <c r="BF1202" s="49">
        <f>IF(AND(ISBLANK(tbl_RawData_Report1[[#This Row],[REQ_ID]]),tbl_RawData_Report1[[#This Row],[RH Kit?]] = "Y"),1,COUNTIFS(tbl_RawData_Report1[RH Kit?],"Y",tbl_RawData_Report1[REQ_ID],tbl_RawData_Report1[[#This Row],[REQ_ID]]))</f>
        <v>0</v>
      </c>
      <c r="BG1202" s="49">
        <f>COUNTIFS(tbl_RawData_Report1[RH Kit?],"Y",tbl_RawData_Report1[Order No.],tbl_RawData_Report1[[#This Row],[Order No.]])</f>
        <v>0</v>
      </c>
      <c r="BH1202" s="49">
        <f>SUM(tbl_RawData_Report1[[#This Row],[RH Kit Req]:[RH Kit PO]])</f>
        <v>0</v>
      </c>
      <c r="BI1202" s="49" t="str">
        <f>IFERROR(VLOOKUP(B1202,Lookup!A:B,2,FALSE),B1202)</f>
        <v>AMOXYCILLIN_250MG</v>
      </c>
      <c r="BJ1202" s="49" t="b">
        <f t="shared" si="18"/>
        <v>1</v>
      </c>
      <c r="BK1202" s="49" t="str">
        <f>tbl_RawData_Report1[[#This Row],[Item ID]]&amp;tbl_RawData_Report1[[#This Row],[Order No.]]</f>
        <v>AMOXYCILLIN_250MG0000039323</v>
      </c>
      <c r="BL1202"/>
      <c r="BM1202"/>
      <c r="BN1202"/>
    </row>
    <row r="1203" spans="1:66" hidden="1" x14ac:dyDescent="0.25">
      <c r="A1203" s="35" t="s">
        <v>8</v>
      </c>
      <c r="B1203" s="35" t="s">
        <v>1293</v>
      </c>
      <c r="C1203" s="35">
        <v>13</v>
      </c>
      <c r="D1203" s="35">
        <v>1</v>
      </c>
      <c r="E1203" s="35">
        <v>2</v>
      </c>
      <c r="F1203" s="35" t="s">
        <v>450</v>
      </c>
      <c r="G1203" s="35" t="s">
        <v>3056</v>
      </c>
      <c r="H1203" s="35" t="s">
        <v>1294</v>
      </c>
      <c r="I1203" s="35" t="s">
        <v>595</v>
      </c>
      <c r="J1203" s="35">
        <v>0</v>
      </c>
      <c r="K1203" s="35" t="s">
        <v>449</v>
      </c>
      <c r="L1203" s="35" t="s">
        <v>2805</v>
      </c>
      <c r="M1203" s="35" t="s">
        <v>396</v>
      </c>
      <c r="N1203" s="35" t="s">
        <v>122</v>
      </c>
      <c r="O1203" s="35" t="s">
        <v>2806</v>
      </c>
      <c r="P1203" s="35" t="s">
        <v>2807</v>
      </c>
      <c r="Q1203" s="35" t="s">
        <v>311</v>
      </c>
      <c r="R1203" s="35" t="s">
        <v>312</v>
      </c>
      <c r="S1203" s="35" t="s">
        <v>313</v>
      </c>
      <c r="T1203" s="35" t="s">
        <v>5085</v>
      </c>
      <c r="U1203" s="35" t="s">
        <v>269</v>
      </c>
      <c r="V1203" s="35">
        <v>0</v>
      </c>
      <c r="W1203" s="35">
        <v>0</v>
      </c>
      <c r="X1203" s="49">
        <v>0</v>
      </c>
      <c r="Y1203" s="60" t="s">
        <v>1297</v>
      </c>
      <c r="Z1203" s="49">
        <v>5</v>
      </c>
      <c r="AA1203" s="49">
        <v>0</v>
      </c>
      <c r="AB1203" s="60" t="s">
        <v>637</v>
      </c>
      <c r="AC1203" s="60" t="s">
        <v>674</v>
      </c>
      <c r="AD1203" s="60" t="s">
        <v>694</v>
      </c>
      <c r="AE1203" s="60" t="s">
        <v>695</v>
      </c>
      <c r="AF1203" s="49">
        <v>2019</v>
      </c>
      <c r="AG1203" s="60" t="s">
        <v>5163</v>
      </c>
      <c r="AH1203" s="60"/>
      <c r="AI1203" s="60"/>
      <c r="AJ1203" s="60"/>
      <c r="AK1203" s="60"/>
      <c r="AL1203" s="60"/>
      <c r="AM1203" s="60" t="s">
        <v>566</v>
      </c>
      <c r="AN1203" s="60" t="s">
        <v>2800</v>
      </c>
      <c r="AO1203" s="60" t="s">
        <v>5667</v>
      </c>
      <c r="AP1203" s="49"/>
      <c r="AQ1203" s="60" t="s">
        <v>349</v>
      </c>
      <c r="AR1203" s="60" t="s">
        <v>174</v>
      </c>
      <c r="AS1203" s="60" t="s">
        <v>174</v>
      </c>
      <c r="AT1203" s="49">
        <v>5</v>
      </c>
      <c r="AU1203" s="49">
        <v>1</v>
      </c>
      <c r="AV1203" s="49">
        <v>1</v>
      </c>
      <c r="AW1203" s="60">
        <v>43728</v>
      </c>
      <c r="AX1203" s="60" t="s">
        <v>183</v>
      </c>
      <c r="AY1203" s="60">
        <v>43728.544050925928</v>
      </c>
      <c r="AZ1203" s="60">
        <v>44081</v>
      </c>
      <c r="BA1203" s="60">
        <v>44084</v>
      </c>
      <c r="BB1203" s="60" t="s">
        <v>5660</v>
      </c>
      <c r="BC1203" s="60">
        <v>43728.544050925928</v>
      </c>
      <c r="BD1203" s="60">
        <v>44343</v>
      </c>
      <c r="BE1203" s="60">
        <v>44620</v>
      </c>
      <c r="BF1203" s="49">
        <f>IF(AND(ISBLANK(tbl_RawData_Report1[[#This Row],[REQ_ID]]),tbl_RawData_Report1[[#This Row],[RH Kit?]] = "Y"),1,COUNTIFS(tbl_RawData_Report1[RH Kit?],"Y",tbl_RawData_Report1[REQ_ID],tbl_RawData_Report1[[#This Row],[REQ_ID]]))</f>
        <v>0</v>
      </c>
      <c r="BG1203" s="49">
        <f>COUNTIFS(tbl_RawData_Report1[RH Kit?],"Y",tbl_RawData_Report1[Order No.],tbl_RawData_Report1[[#This Row],[Order No.]])</f>
        <v>0</v>
      </c>
      <c r="BH1203" s="49">
        <f>SUM(tbl_RawData_Report1[[#This Row],[RH Kit Req]:[RH Kit PO]])</f>
        <v>0</v>
      </c>
      <c r="BI1203" s="49" t="str">
        <f>IFERROR(VLOOKUP(B1203,Lookup!A:B,2,FALSE),B1203)</f>
        <v>HYDRALAZINEHCL20</v>
      </c>
      <c r="BJ1203" s="49" t="b">
        <f t="shared" si="18"/>
        <v>1</v>
      </c>
      <c r="BK1203" s="49" t="str">
        <f>tbl_RawData_Report1[[#This Row],[Item ID]]&amp;tbl_RawData_Report1[[#This Row],[Order No.]]</f>
        <v>HYDRALAZINEHCL200000039323</v>
      </c>
      <c r="BL1203"/>
      <c r="BM1203"/>
      <c r="BN1203"/>
    </row>
    <row r="1204" spans="1:66" hidden="1" x14ac:dyDescent="0.25">
      <c r="A1204" s="35" t="s">
        <v>8</v>
      </c>
      <c r="B1204" s="35" t="s">
        <v>794</v>
      </c>
      <c r="C1204" s="35">
        <v>1</v>
      </c>
      <c r="D1204" s="35">
        <v>2</v>
      </c>
      <c r="E1204" s="35">
        <v>2</v>
      </c>
      <c r="F1204" s="35" t="s">
        <v>450</v>
      </c>
      <c r="G1204" s="35" t="s">
        <v>3056</v>
      </c>
      <c r="H1204" s="35" t="s">
        <v>795</v>
      </c>
      <c r="I1204" s="35" t="s">
        <v>595</v>
      </c>
      <c r="J1204" s="35">
        <v>0</v>
      </c>
      <c r="K1204" s="35" t="s">
        <v>449</v>
      </c>
      <c r="L1204" s="35" t="s">
        <v>2805</v>
      </c>
      <c r="M1204" s="35" t="s">
        <v>396</v>
      </c>
      <c r="N1204" s="35" t="s">
        <v>122</v>
      </c>
      <c r="O1204" s="35" t="s">
        <v>2806</v>
      </c>
      <c r="P1204" s="35" t="s">
        <v>2807</v>
      </c>
      <c r="Q1204" s="35" t="s">
        <v>311</v>
      </c>
      <c r="R1204" s="35" t="s">
        <v>312</v>
      </c>
      <c r="S1204" s="35" t="s">
        <v>313</v>
      </c>
      <c r="T1204" s="35" t="s">
        <v>5085</v>
      </c>
      <c r="U1204" s="35" t="s">
        <v>269</v>
      </c>
      <c r="V1204" s="35">
        <v>0</v>
      </c>
      <c r="W1204" s="35">
        <v>0</v>
      </c>
      <c r="X1204" s="49">
        <v>0</v>
      </c>
      <c r="Y1204" s="60" t="s">
        <v>346</v>
      </c>
      <c r="Z1204" s="49">
        <v>1000</v>
      </c>
      <c r="AA1204" s="49">
        <v>0</v>
      </c>
      <c r="AB1204" s="60" t="s">
        <v>637</v>
      </c>
      <c r="AC1204" s="60" t="s">
        <v>660</v>
      </c>
      <c r="AD1204" s="60" t="s">
        <v>694</v>
      </c>
      <c r="AE1204" s="60" t="s">
        <v>695</v>
      </c>
      <c r="AF1204" s="49">
        <v>2019</v>
      </c>
      <c r="AG1204" s="60" t="s">
        <v>2798</v>
      </c>
      <c r="AH1204" s="60">
        <v>44221</v>
      </c>
      <c r="AI1204" s="60">
        <v>44224</v>
      </c>
      <c r="AJ1204" s="60">
        <v>44320</v>
      </c>
      <c r="AK1204" s="60"/>
      <c r="AL1204" s="60"/>
      <c r="AM1204" s="60" t="s">
        <v>566</v>
      </c>
      <c r="AN1204" s="60" t="s">
        <v>2800</v>
      </c>
      <c r="AO1204" s="60" t="s">
        <v>4772</v>
      </c>
      <c r="AP1204" s="49"/>
      <c r="AQ1204" s="60" t="s">
        <v>349</v>
      </c>
      <c r="AR1204" s="60" t="s">
        <v>174</v>
      </c>
      <c r="AS1204" s="60" t="s">
        <v>174</v>
      </c>
      <c r="AT1204" s="49">
        <v>9</v>
      </c>
      <c r="AU1204" s="49">
        <v>1</v>
      </c>
      <c r="AV1204" s="49">
        <v>1</v>
      </c>
      <c r="AW1204" s="60">
        <v>43728</v>
      </c>
      <c r="AX1204" s="60" t="s">
        <v>183</v>
      </c>
      <c r="AY1204" s="60">
        <v>43728.544050925928</v>
      </c>
      <c r="AZ1204" s="60">
        <v>43717</v>
      </c>
      <c r="BA1204" s="60">
        <v>43723</v>
      </c>
      <c r="BB1204" s="60" t="s">
        <v>3267</v>
      </c>
      <c r="BC1204" s="60">
        <v>43728.544050925928</v>
      </c>
      <c r="BD1204" s="60">
        <v>44309</v>
      </c>
      <c r="BE1204" s="60">
        <v>44620</v>
      </c>
      <c r="BF1204" s="49">
        <f>IF(AND(ISBLANK(tbl_RawData_Report1[[#This Row],[REQ_ID]]),tbl_RawData_Report1[[#This Row],[RH Kit?]] = "Y"),1,COUNTIFS(tbl_RawData_Report1[RH Kit?],"Y",tbl_RawData_Report1[REQ_ID],tbl_RawData_Report1[[#This Row],[REQ_ID]]))</f>
        <v>0</v>
      </c>
      <c r="BG1204" s="49">
        <f>COUNTIFS(tbl_RawData_Report1[RH Kit?],"Y",tbl_RawData_Report1[Order No.],tbl_RawData_Report1[[#This Row],[Order No.]])</f>
        <v>0</v>
      </c>
      <c r="BH1204" s="49">
        <f>SUM(tbl_RawData_Report1[[#This Row],[RH Kit Req]:[RH Kit PO]])</f>
        <v>0</v>
      </c>
      <c r="BI1204" s="49" t="str">
        <f>IFERROR(VLOOKUP(B1204,Lookup!A:B,2,FALSE),B1204)</f>
        <v>AMOXYCILLIN_250MG</v>
      </c>
      <c r="BJ1204" s="49" t="b">
        <f t="shared" si="18"/>
        <v>1</v>
      </c>
      <c r="BK1204" s="49" t="str">
        <f>tbl_RawData_Report1[[#This Row],[Item ID]]&amp;tbl_RawData_Report1[[#This Row],[Order No.]]</f>
        <v>AMOXYCILLIN_250MG0000039323</v>
      </c>
      <c r="BL1204"/>
      <c r="BM1204"/>
      <c r="BN1204"/>
    </row>
    <row r="1205" spans="1:66" hidden="1" x14ac:dyDescent="0.25">
      <c r="A1205" s="35" t="s">
        <v>8</v>
      </c>
      <c r="B1205" s="35" t="s">
        <v>5118</v>
      </c>
      <c r="C1205" s="35">
        <v>10</v>
      </c>
      <c r="D1205" s="35">
        <v>2</v>
      </c>
      <c r="E1205" s="35">
        <v>1</v>
      </c>
      <c r="F1205" s="35" t="s">
        <v>450</v>
      </c>
      <c r="G1205" s="35" t="s">
        <v>3056</v>
      </c>
      <c r="H1205" s="35" t="s">
        <v>5119</v>
      </c>
      <c r="I1205" s="35" t="s">
        <v>595</v>
      </c>
      <c r="J1205" s="35">
        <v>0</v>
      </c>
      <c r="K1205" s="35" t="s">
        <v>449</v>
      </c>
      <c r="L1205" s="35" t="s">
        <v>2805</v>
      </c>
      <c r="M1205" s="35" t="s">
        <v>396</v>
      </c>
      <c r="N1205" s="35" t="s">
        <v>122</v>
      </c>
      <c r="O1205" s="35" t="s">
        <v>2806</v>
      </c>
      <c r="P1205" s="35" t="s">
        <v>2807</v>
      </c>
      <c r="Q1205" s="35" t="s">
        <v>311</v>
      </c>
      <c r="R1205" s="35" t="s">
        <v>312</v>
      </c>
      <c r="S1205" s="35" t="s">
        <v>313</v>
      </c>
      <c r="T1205" s="35" t="s">
        <v>5085</v>
      </c>
      <c r="U1205" s="35" t="s">
        <v>269</v>
      </c>
      <c r="V1205" s="35">
        <v>0</v>
      </c>
      <c r="W1205" s="35">
        <v>0</v>
      </c>
      <c r="X1205" s="49">
        <v>0</v>
      </c>
      <c r="Y1205" s="60" t="s">
        <v>703</v>
      </c>
      <c r="Z1205" s="49">
        <v>50</v>
      </c>
      <c r="AA1205" s="49">
        <v>0</v>
      </c>
      <c r="AB1205" s="60" t="s">
        <v>637</v>
      </c>
      <c r="AC1205" s="60" t="s">
        <v>660</v>
      </c>
      <c r="AD1205" s="60" t="s">
        <v>694</v>
      </c>
      <c r="AE1205" s="60" t="s">
        <v>695</v>
      </c>
      <c r="AF1205" s="49">
        <v>2019</v>
      </c>
      <c r="AG1205" s="60" t="s">
        <v>5163</v>
      </c>
      <c r="AH1205" s="60"/>
      <c r="AI1205" s="60"/>
      <c r="AJ1205" s="60"/>
      <c r="AK1205" s="60"/>
      <c r="AL1205" s="60"/>
      <c r="AM1205" s="60" t="s">
        <v>566</v>
      </c>
      <c r="AN1205" s="60" t="s">
        <v>2800</v>
      </c>
      <c r="AO1205" s="60" t="s">
        <v>5668</v>
      </c>
      <c r="AP1205" s="49"/>
      <c r="AQ1205" s="60" t="s">
        <v>349</v>
      </c>
      <c r="AR1205" s="60" t="s">
        <v>174</v>
      </c>
      <c r="AS1205" s="60" t="s">
        <v>174</v>
      </c>
      <c r="AT1205" s="49">
        <v>2</v>
      </c>
      <c r="AU1205" s="49">
        <v>1</v>
      </c>
      <c r="AV1205" s="49">
        <v>1</v>
      </c>
      <c r="AW1205" s="60">
        <v>43728</v>
      </c>
      <c r="AX1205" s="60" t="s">
        <v>183</v>
      </c>
      <c r="AY1205" s="60">
        <v>43728.544050925928</v>
      </c>
      <c r="AZ1205" s="60">
        <v>44081</v>
      </c>
      <c r="BA1205" s="60">
        <v>44084</v>
      </c>
      <c r="BB1205" s="60" t="s">
        <v>5669</v>
      </c>
      <c r="BC1205" s="60">
        <v>43728.544050925928</v>
      </c>
      <c r="BD1205" s="60">
        <v>44403</v>
      </c>
      <c r="BE1205" s="60">
        <v>44620</v>
      </c>
      <c r="BF1205" s="49">
        <f>IF(AND(ISBLANK(tbl_RawData_Report1[[#This Row],[REQ_ID]]),tbl_RawData_Report1[[#This Row],[RH Kit?]] = "Y"),1,COUNTIFS(tbl_RawData_Report1[RH Kit?],"Y",tbl_RawData_Report1[REQ_ID],tbl_RawData_Report1[[#This Row],[REQ_ID]]))</f>
        <v>0</v>
      </c>
      <c r="BG1205" s="49">
        <f>COUNTIFS(tbl_RawData_Report1[RH Kit?],"Y",tbl_RawData_Report1[Order No.],tbl_RawData_Report1[[#This Row],[Order No.]])</f>
        <v>0</v>
      </c>
      <c r="BH1205" s="49">
        <f>SUM(tbl_RawData_Report1[[#This Row],[RH Kit Req]:[RH Kit PO]])</f>
        <v>0</v>
      </c>
      <c r="BI1205" s="49" t="str">
        <f>IFERROR(VLOOKUP(B1205,Lookup!A:B,2,FALSE),B1205)</f>
        <v>BENZABNPEN1.44MG50</v>
      </c>
      <c r="BJ1205" s="49" t="b">
        <f t="shared" si="18"/>
        <v>0</v>
      </c>
      <c r="BK1205" s="49" t="str">
        <f>tbl_RawData_Report1[[#This Row],[Item ID]]&amp;tbl_RawData_Report1[[#This Row],[Order No.]]</f>
        <v>BENZABNPEN1.44MG500000039323</v>
      </c>
      <c r="BL1205"/>
      <c r="BM1205"/>
      <c r="BN1205"/>
    </row>
    <row r="1206" spans="1:66" hidden="1" x14ac:dyDescent="0.25">
      <c r="A1206" s="35" t="s">
        <v>8</v>
      </c>
      <c r="B1206" s="35" t="s">
        <v>5118</v>
      </c>
      <c r="C1206" s="35">
        <v>10</v>
      </c>
      <c r="D1206" s="35">
        <v>2</v>
      </c>
      <c r="E1206" s="35">
        <v>2</v>
      </c>
      <c r="F1206" s="35" t="s">
        <v>450</v>
      </c>
      <c r="G1206" s="35" t="s">
        <v>3056</v>
      </c>
      <c r="H1206" s="35" t="s">
        <v>5119</v>
      </c>
      <c r="I1206" s="35" t="s">
        <v>595</v>
      </c>
      <c r="J1206" s="35">
        <v>15470</v>
      </c>
      <c r="K1206" s="35" t="s">
        <v>449</v>
      </c>
      <c r="L1206" s="35" t="s">
        <v>2805</v>
      </c>
      <c r="M1206" s="35" t="s">
        <v>396</v>
      </c>
      <c r="N1206" s="35" t="s">
        <v>122</v>
      </c>
      <c r="O1206" s="35" t="s">
        <v>2806</v>
      </c>
      <c r="P1206" s="35" t="s">
        <v>2807</v>
      </c>
      <c r="Q1206" s="35" t="s">
        <v>311</v>
      </c>
      <c r="R1206" s="35" t="s">
        <v>312</v>
      </c>
      <c r="S1206" s="35" t="s">
        <v>313</v>
      </c>
      <c r="T1206" s="35" t="s">
        <v>5085</v>
      </c>
      <c r="U1206" s="35" t="s">
        <v>269</v>
      </c>
      <c r="V1206" s="35">
        <v>0</v>
      </c>
      <c r="W1206" s="35">
        <v>0</v>
      </c>
      <c r="X1206" s="49">
        <v>70</v>
      </c>
      <c r="Y1206" s="60" t="s">
        <v>703</v>
      </c>
      <c r="Z1206" s="49">
        <v>50</v>
      </c>
      <c r="AA1206" s="49">
        <v>3500</v>
      </c>
      <c r="AB1206" s="60" t="s">
        <v>637</v>
      </c>
      <c r="AC1206" s="60" t="s">
        <v>660</v>
      </c>
      <c r="AD1206" s="60" t="s">
        <v>694</v>
      </c>
      <c r="AE1206" s="60" t="s">
        <v>695</v>
      </c>
      <c r="AF1206" s="49">
        <v>2019</v>
      </c>
      <c r="AG1206" s="60" t="s">
        <v>5163</v>
      </c>
      <c r="AH1206" s="60"/>
      <c r="AI1206" s="60"/>
      <c r="AJ1206" s="60"/>
      <c r="AK1206" s="60"/>
      <c r="AL1206" s="60"/>
      <c r="AM1206" s="60" t="s">
        <v>566</v>
      </c>
      <c r="AN1206" s="60" t="s">
        <v>2800</v>
      </c>
      <c r="AO1206" s="60" t="s">
        <v>5670</v>
      </c>
      <c r="AP1206" s="49"/>
      <c r="AQ1206" s="60" t="s">
        <v>349</v>
      </c>
      <c r="AR1206" s="60" t="s">
        <v>174</v>
      </c>
      <c r="AS1206" s="60" t="s">
        <v>174</v>
      </c>
      <c r="AT1206" s="49">
        <v>2</v>
      </c>
      <c r="AU1206" s="49">
        <v>1</v>
      </c>
      <c r="AV1206" s="49">
        <v>1</v>
      </c>
      <c r="AW1206" s="60">
        <v>43728</v>
      </c>
      <c r="AX1206" s="60" t="s">
        <v>183</v>
      </c>
      <c r="AY1206" s="60">
        <v>43728.544050925928</v>
      </c>
      <c r="AZ1206" s="60">
        <v>44081</v>
      </c>
      <c r="BA1206" s="60">
        <v>44084</v>
      </c>
      <c r="BB1206" s="60" t="s">
        <v>5669</v>
      </c>
      <c r="BC1206" s="60">
        <v>43728.544050925928</v>
      </c>
      <c r="BD1206" s="60">
        <v>44403</v>
      </c>
      <c r="BE1206" s="60">
        <v>44620</v>
      </c>
      <c r="BF1206" s="49">
        <f>IF(AND(ISBLANK(tbl_RawData_Report1[[#This Row],[REQ_ID]]),tbl_RawData_Report1[[#This Row],[RH Kit?]] = "Y"),1,COUNTIFS(tbl_RawData_Report1[RH Kit?],"Y",tbl_RawData_Report1[REQ_ID],tbl_RawData_Report1[[#This Row],[REQ_ID]]))</f>
        <v>0</v>
      </c>
      <c r="BG1206" s="49">
        <f>COUNTIFS(tbl_RawData_Report1[RH Kit?],"Y",tbl_RawData_Report1[Order No.],tbl_RawData_Report1[[#This Row],[Order No.]])</f>
        <v>0</v>
      </c>
      <c r="BH1206" s="49">
        <f>SUM(tbl_RawData_Report1[[#This Row],[RH Kit Req]:[RH Kit PO]])</f>
        <v>0</v>
      </c>
      <c r="BI1206" s="49" t="str">
        <f>IFERROR(VLOOKUP(B1206,Lookup!A:B,2,FALSE),B1206)</f>
        <v>BENZABNPEN1.44MG50</v>
      </c>
      <c r="BJ1206" s="49" t="b">
        <f t="shared" si="18"/>
        <v>1</v>
      </c>
      <c r="BK1206" s="49" t="str">
        <f>tbl_RawData_Report1[[#This Row],[Item ID]]&amp;tbl_RawData_Report1[[#This Row],[Order No.]]</f>
        <v>BENZABNPEN1.44MG500000039323</v>
      </c>
      <c r="BL1206"/>
      <c r="BM1206"/>
      <c r="BN1206"/>
    </row>
    <row r="1207" spans="1:66" hidden="1" x14ac:dyDescent="0.25">
      <c r="A1207" s="35" t="s">
        <v>8</v>
      </c>
      <c r="B1207" s="35" t="s">
        <v>3084</v>
      </c>
      <c r="C1207" s="35">
        <v>5</v>
      </c>
      <c r="D1207" s="35">
        <v>2</v>
      </c>
      <c r="E1207" s="35">
        <v>1</v>
      </c>
      <c r="F1207" s="35" t="s">
        <v>450</v>
      </c>
      <c r="G1207" s="35" t="s">
        <v>3056</v>
      </c>
      <c r="H1207" s="35" t="s">
        <v>3085</v>
      </c>
      <c r="I1207" s="35" t="s">
        <v>595</v>
      </c>
      <c r="J1207" s="35">
        <v>0</v>
      </c>
      <c r="K1207" s="35" t="s">
        <v>449</v>
      </c>
      <c r="L1207" s="35" t="s">
        <v>2805</v>
      </c>
      <c r="M1207" s="35" t="s">
        <v>396</v>
      </c>
      <c r="N1207" s="35" t="s">
        <v>122</v>
      </c>
      <c r="O1207" s="35" t="s">
        <v>2806</v>
      </c>
      <c r="P1207" s="35" t="s">
        <v>2807</v>
      </c>
      <c r="Q1207" s="35" t="s">
        <v>311</v>
      </c>
      <c r="R1207" s="35" t="s">
        <v>312</v>
      </c>
      <c r="S1207" s="35" t="s">
        <v>313</v>
      </c>
      <c r="T1207" s="35" t="s">
        <v>5085</v>
      </c>
      <c r="U1207" s="35" t="s">
        <v>269</v>
      </c>
      <c r="V1207" s="35">
        <v>0</v>
      </c>
      <c r="W1207" s="35">
        <v>0</v>
      </c>
      <c r="X1207" s="49">
        <v>0</v>
      </c>
      <c r="Y1207" s="60" t="s">
        <v>346</v>
      </c>
      <c r="Z1207" s="49">
        <v>1000</v>
      </c>
      <c r="AA1207" s="49">
        <v>0</v>
      </c>
      <c r="AB1207" s="60" t="s">
        <v>637</v>
      </c>
      <c r="AC1207" s="60" t="s">
        <v>1714</v>
      </c>
      <c r="AD1207" s="60" t="s">
        <v>694</v>
      </c>
      <c r="AE1207" s="60" t="s">
        <v>695</v>
      </c>
      <c r="AF1207" s="49">
        <v>2019</v>
      </c>
      <c r="AG1207" s="60" t="s">
        <v>2798</v>
      </c>
      <c r="AH1207" s="60">
        <v>44221</v>
      </c>
      <c r="AI1207" s="60">
        <v>44224</v>
      </c>
      <c r="AJ1207" s="60"/>
      <c r="AK1207" s="60"/>
      <c r="AL1207" s="60"/>
      <c r="AM1207" s="60" t="s">
        <v>566</v>
      </c>
      <c r="AN1207" s="60" t="s">
        <v>2800</v>
      </c>
      <c r="AO1207" s="60" t="s">
        <v>3086</v>
      </c>
      <c r="AP1207" s="49"/>
      <c r="AQ1207" s="60" t="s">
        <v>349</v>
      </c>
      <c r="AR1207" s="60" t="s">
        <v>174</v>
      </c>
      <c r="AS1207" s="60" t="s">
        <v>174</v>
      </c>
      <c r="AT1207" s="49">
        <v>17</v>
      </c>
      <c r="AU1207" s="49">
        <v>1</v>
      </c>
      <c r="AV1207" s="49">
        <v>1</v>
      </c>
      <c r="AW1207" s="60">
        <v>43728</v>
      </c>
      <c r="AX1207" s="60" t="s">
        <v>183</v>
      </c>
      <c r="AY1207" s="60">
        <v>43728.544050925928</v>
      </c>
      <c r="AZ1207" s="60">
        <v>43717</v>
      </c>
      <c r="BA1207" s="60">
        <v>43723</v>
      </c>
      <c r="BB1207" s="60" t="s">
        <v>3087</v>
      </c>
      <c r="BC1207" s="60">
        <v>43728.544050925928</v>
      </c>
      <c r="BD1207" s="60">
        <v>44344</v>
      </c>
      <c r="BE1207" s="60">
        <v>44620</v>
      </c>
      <c r="BF1207" s="49">
        <f>IF(AND(ISBLANK(tbl_RawData_Report1[[#This Row],[REQ_ID]]),tbl_RawData_Report1[[#This Row],[RH Kit?]] = "Y"),1,COUNTIFS(tbl_RawData_Report1[RH Kit?],"Y",tbl_RawData_Report1[REQ_ID],tbl_RawData_Report1[[#This Row],[REQ_ID]]))</f>
        <v>0</v>
      </c>
      <c r="BG1207" s="49">
        <f>COUNTIFS(tbl_RawData_Report1[RH Kit?],"Y",tbl_RawData_Report1[Order No.],tbl_RawData_Report1[[#This Row],[Order No.]])</f>
        <v>0</v>
      </c>
      <c r="BH1207" s="49">
        <f>SUM(tbl_RawData_Report1[[#This Row],[RH Kit Req]:[RH Kit PO]])</f>
        <v>0</v>
      </c>
      <c r="BI1207" s="49" t="str">
        <f>IFERROR(VLOOKUP(B1207,Lookup!A:B,2,FALSE),B1207)</f>
        <v>MULTIVITAMIN_TAB</v>
      </c>
      <c r="BJ1207" s="49" t="b">
        <f t="shared" si="18"/>
        <v>0</v>
      </c>
      <c r="BK1207" s="49" t="str">
        <f>tbl_RawData_Report1[[#This Row],[Item ID]]&amp;tbl_RawData_Report1[[#This Row],[Order No.]]</f>
        <v>MULTIVITAMIN_TAB0000039323</v>
      </c>
      <c r="BL1207"/>
      <c r="BM1207"/>
      <c r="BN1207"/>
    </row>
    <row r="1208" spans="1:66" hidden="1" x14ac:dyDescent="0.25">
      <c r="A1208" s="35" t="s">
        <v>8</v>
      </c>
      <c r="B1208" s="35" t="s">
        <v>3084</v>
      </c>
      <c r="C1208" s="35">
        <v>5</v>
      </c>
      <c r="D1208" s="35">
        <v>2</v>
      </c>
      <c r="E1208" s="35">
        <v>2</v>
      </c>
      <c r="F1208" s="35" t="s">
        <v>450</v>
      </c>
      <c r="G1208" s="35" t="s">
        <v>3056</v>
      </c>
      <c r="H1208" s="35" t="s">
        <v>3085</v>
      </c>
      <c r="I1208" s="35" t="s">
        <v>595</v>
      </c>
      <c r="J1208" s="35">
        <v>0</v>
      </c>
      <c r="K1208" s="35" t="s">
        <v>449</v>
      </c>
      <c r="L1208" s="35" t="s">
        <v>2805</v>
      </c>
      <c r="M1208" s="35" t="s">
        <v>396</v>
      </c>
      <c r="N1208" s="35" t="s">
        <v>122</v>
      </c>
      <c r="O1208" s="35" t="s">
        <v>2806</v>
      </c>
      <c r="P1208" s="35" t="s">
        <v>2807</v>
      </c>
      <c r="Q1208" s="35" t="s">
        <v>311</v>
      </c>
      <c r="R1208" s="35" t="s">
        <v>312</v>
      </c>
      <c r="S1208" s="35" t="s">
        <v>313</v>
      </c>
      <c r="T1208" s="35" t="s">
        <v>5085</v>
      </c>
      <c r="U1208" s="35" t="s">
        <v>269</v>
      </c>
      <c r="V1208" s="35">
        <v>0</v>
      </c>
      <c r="W1208" s="35">
        <v>0</v>
      </c>
      <c r="X1208" s="49">
        <v>0</v>
      </c>
      <c r="Y1208" s="60" t="s">
        <v>346</v>
      </c>
      <c r="Z1208" s="49">
        <v>1000</v>
      </c>
      <c r="AA1208" s="49">
        <v>0</v>
      </c>
      <c r="AB1208" s="60" t="s">
        <v>637</v>
      </c>
      <c r="AC1208" s="60" t="s">
        <v>1714</v>
      </c>
      <c r="AD1208" s="60" t="s">
        <v>694</v>
      </c>
      <c r="AE1208" s="60" t="s">
        <v>695</v>
      </c>
      <c r="AF1208" s="49">
        <v>2019</v>
      </c>
      <c r="AG1208" s="60" t="s">
        <v>2798</v>
      </c>
      <c r="AH1208" s="60">
        <v>44221</v>
      </c>
      <c r="AI1208" s="60">
        <v>44224</v>
      </c>
      <c r="AJ1208" s="60"/>
      <c r="AK1208" s="60"/>
      <c r="AL1208" s="60"/>
      <c r="AM1208" s="60" t="s">
        <v>566</v>
      </c>
      <c r="AN1208" s="60" t="s">
        <v>2800</v>
      </c>
      <c r="AO1208" s="60" t="s">
        <v>4821</v>
      </c>
      <c r="AP1208" s="49"/>
      <c r="AQ1208" s="60" t="s">
        <v>349</v>
      </c>
      <c r="AR1208" s="60" t="s">
        <v>174</v>
      </c>
      <c r="AS1208" s="60" t="s">
        <v>174</v>
      </c>
      <c r="AT1208" s="49">
        <v>17</v>
      </c>
      <c r="AU1208" s="49">
        <v>1</v>
      </c>
      <c r="AV1208" s="49">
        <v>1</v>
      </c>
      <c r="AW1208" s="60">
        <v>43728</v>
      </c>
      <c r="AX1208" s="60" t="s">
        <v>183</v>
      </c>
      <c r="AY1208" s="60">
        <v>43728.544050925928</v>
      </c>
      <c r="AZ1208" s="60">
        <v>43717</v>
      </c>
      <c r="BA1208" s="60">
        <v>43723</v>
      </c>
      <c r="BB1208" s="60" t="s">
        <v>3087</v>
      </c>
      <c r="BC1208" s="60">
        <v>43728.544050925928</v>
      </c>
      <c r="BD1208" s="60">
        <v>44344</v>
      </c>
      <c r="BE1208" s="60">
        <v>44620</v>
      </c>
      <c r="BF1208" s="49">
        <f>IF(AND(ISBLANK(tbl_RawData_Report1[[#This Row],[REQ_ID]]),tbl_RawData_Report1[[#This Row],[RH Kit?]] = "Y"),1,COUNTIFS(tbl_RawData_Report1[RH Kit?],"Y",tbl_RawData_Report1[REQ_ID],tbl_RawData_Report1[[#This Row],[REQ_ID]]))</f>
        <v>0</v>
      </c>
      <c r="BG1208" s="49">
        <f>COUNTIFS(tbl_RawData_Report1[RH Kit?],"Y",tbl_RawData_Report1[Order No.],tbl_RawData_Report1[[#This Row],[Order No.]])</f>
        <v>0</v>
      </c>
      <c r="BH1208" s="49">
        <f>SUM(tbl_RawData_Report1[[#This Row],[RH Kit Req]:[RH Kit PO]])</f>
        <v>0</v>
      </c>
      <c r="BI1208" s="49" t="str">
        <f>IFERROR(VLOOKUP(B1208,Lookup!A:B,2,FALSE),B1208)</f>
        <v>MULTIVITAMIN_TAB</v>
      </c>
      <c r="BJ1208" s="49" t="b">
        <f t="shared" si="18"/>
        <v>1</v>
      </c>
      <c r="BK1208" s="49" t="str">
        <f>tbl_RawData_Report1[[#This Row],[Item ID]]&amp;tbl_RawData_Report1[[#This Row],[Order No.]]</f>
        <v>MULTIVITAMIN_TAB0000039323</v>
      </c>
      <c r="BL1208"/>
      <c r="BM1208"/>
      <c r="BN1208"/>
    </row>
    <row r="1209" spans="1:66" hidden="1" x14ac:dyDescent="0.25">
      <c r="A1209" s="35" t="s">
        <v>8</v>
      </c>
      <c r="B1209" s="35" t="s">
        <v>3064</v>
      </c>
      <c r="C1209" s="35">
        <v>4</v>
      </c>
      <c r="D1209" s="35">
        <v>1</v>
      </c>
      <c r="E1209" s="35">
        <v>1</v>
      </c>
      <c r="F1209" s="35" t="s">
        <v>450</v>
      </c>
      <c r="G1209" s="35" t="s">
        <v>3056</v>
      </c>
      <c r="H1209" s="35" t="s">
        <v>3065</v>
      </c>
      <c r="I1209" s="35" t="s">
        <v>595</v>
      </c>
      <c r="J1209" s="35">
        <v>0</v>
      </c>
      <c r="K1209" s="35" t="s">
        <v>449</v>
      </c>
      <c r="L1209" s="35" t="s">
        <v>2805</v>
      </c>
      <c r="M1209" s="35" t="s">
        <v>396</v>
      </c>
      <c r="N1209" s="35" t="s">
        <v>122</v>
      </c>
      <c r="O1209" s="35" t="s">
        <v>2806</v>
      </c>
      <c r="P1209" s="35" t="s">
        <v>2807</v>
      </c>
      <c r="Q1209" s="35" t="s">
        <v>311</v>
      </c>
      <c r="R1209" s="35" t="s">
        <v>312</v>
      </c>
      <c r="S1209" s="35" t="s">
        <v>313</v>
      </c>
      <c r="T1209" s="35" t="s">
        <v>5085</v>
      </c>
      <c r="U1209" s="35" t="s">
        <v>269</v>
      </c>
      <c r="V1209" s="35">
        <v>0</v>
      </c>
      <c r="W1209" s="35">
        <v>0</v>
      </c>
      <c r="X1209" s="49">
        <v>0</v>
      </c>
      <c r="Y1209" s="60" t="s">
        <v>655</v>
      </c>
      <c r="Z1209" s="49">
        <v>10</v>
      </c>
      <c r="AA1209" s="49">
        <v>0</v>
      </c>
      <c r="AB1209" s="60" t="s">
        <v>637</v>
      </c>
      <c r="AC1209" s="60" t="s">
        <v>1714</v>
      </c>
      <c r="AD1209" s="60" t="s">
        <v>694</v>
      </c>
      <c r="AE1209" s="60" t="s">
        <v>695</v>
      </c>
      <c r="AF1209" s="49">
        <v>2019</v>
      </c>
      <c r="AG1209" s="60" t="s">
        <v>2798</v>
      </c>
      <c r="AH1209" s="60">
        <v>44221</v>
      </c>
      <c r="AI1209" s="60">
        <v>44224</v>
      </c>
      <c r="AJ1209" s="60">
        <v>44320</v>
      </c>
      <c r="AK1209" s="60"/>
      <c r="AL1209" s="60"/>
      <c r="AM1209" s="60" t="s">
        <v>566</v>
      </c>
      <c r="AN1209" s="60" t="s">
        <v>2800</v>
      </c>
      <c r="AO1209" s="60" t="s">
        <v>3068</v>
      </c>
      <c r="AP1209" s="49"/>
      <c r="AQ1209" s="60" t="s">
        <v>349</v>
      </c>
      <c r="AR1209" s="60" t="s">
        <v>174</v>
      </c>
      <c r="AS1209" s="60" t="s">
        <v>174</v>
      </c>
      <c r="AT1209" s="49">
        <v>16</v>
      </c>
      <c r="AU1209" s="49">
        <v>1</v>
      </c>
      <c r="AV1209" s="49">
        <v>1</v>
      </c>
      <c r="AW1209" s="60">
        <v>43728</v>
      </c>
      <c r="AX1209" s="60" t="s">
        <v>183</v>
      </c>
      <c r="AY1209" s="60">
        <v>43728.544050925928</v>
      </c>
      <c r="AZ1209" s="60">
        <v>43717</v>
      </c>
      <c r="BA1209" s="60">
        <v>43723</v>
      </c>
      <c r="BB1209" s="60" t="s">
        <v>3067</v>
      </c>
      <c r="BC1209" s="60">
        <v>43728.544050925928</v>
      </c>
      <c r="BD1209" s="60">
        <v>44309</v>
      </c>
      <c r="BE1209" s="60">
        <v>44620</v>
      </c>
      <c r="BF1209" s="49">
        <f>IF(AND(ISBLANK(tbl_RawData_Report1[[#This Row],[REQ_ID]]),tbl_RawData_Report1[[#This Row],[RH Kit?]] = "Y"),1,COUNTIFS(tbl_RawData_Report1[RH Kit?],"Y",tbl_RawData_Report1[REQ_ID],tbl_RawData_Report1[[#This Row],[REQ_ID]]))</f>
        <v>0</v>
      </c>
      <c r="BG1209" s="49">
        <f>COUNTIFS(tbl_RawData_Report1[RH Kit?],"Y",tbl_RawData_Report1[Order No.],tbl_RawData_Report1[[#This Row],[Order No.]])</f>
        <v>0</v>
      </c>
      <c r="BH1209" s="49">
        <f>SUM(tbl_RawData_Report1[[#This Row],[RH Kit Req]:[RH Kit PO]])</f>
        <v>0</v>
      </c>
      <c r="BI1209" s="49" t="str">
        <f>IFERROR(VLOOKUP(B1209,Lookup!A:B,2,FALSE),B1209)</f>
        <v>VITMNK-1_1MG/ML10</v>
      </c>
      <c r="BJ1209" s="49" t="b">
        <f t="shared" si="18"/>
        <v>0</v>
      </c>
      <c r="BK1209" s="49" t="str">
        <f>tbl_RawData_Report1[[#This Row],[Item ID]]&amp;tbl_RawData_Report1[[#This Row],[Order No.]]</f>
        <v>VITMNK-1_1MG/ML100000039323</v>
      </c>
      <c r="BL1209"/>
      <c r="BM1209"/>
      <c r="BN1209"/>
    </row>
    <row r="1210" spans="1:66" hidden="1" x14ac:dyDescent="0.25">
      <c r="A1210" s="35" t="s">
        <v>8</v>
      </c>
      <c r="B1210" s="35" t="s">
        <v>3064</v>
      </c>
      <c r="C1210" s="35">
        <v>4</v>
      </c>
      <c r="D1210" s="35">
        <v>1</v>
      </c>
      <c r="E1210" s="35">
        <v>5</v>
      </c>
      <c r="F1210" s="35" t="s">
        <v>450</v>
      </c>
      <c r="G1210" s="35" t="s">
        <v>3056</v>
      </c>
      <c r="H1210" s="35" t="s">
        <v>3065</v>
      </c>
      <c r="I1210" s="35" t="s">
        <v>595</v>
      </c>
      <c r="J1210" s="35">
        <v>8850</v>
      </c>
      <c r="K1210" s="35" t="s">
        <v>449</v>
      </c>
      <c r="L1210" s="35" t="s">
        <v>2805</v>
      </c>
      <c r="M1210" s="35" t="s">
        <v>396</v>
      </c>
      <c r="N1210" s="35" t="s">
        <v>122</v>
      </c>
      <c r="O1210" s="35" t="s">
        <v>2806</v>
      </c>
      <c r="P1210" s="35" t="s">
        <v>2807</v>
      </c>
      <c r="Q1210" s="35" t="s">
        <v>311</v>
      </c>
      <c r="R1210" s="35" t="s">
        <v>312</v>
      </c>
      <c r="S1210" s="35" t="s">
        <v>313</v>
      </c>
      <c r="T1210" s="35" t="s">
        <v>5085</v>
      </c>
      <c r="U1210" s="35" t="s">
        <v>269</v>
      </c>
      <c r="V1210" s="35">
        <v>0</v>
      </c>
      <c r="W1210" s="35">
        <v>0</v>
      </c>
      <c r="X1210" s="49">
        <v>3000</v>
      </c>
      <c r="Y1210" s="60" t="s">
        <v>655</v>
      </c>
      <c r="Z1210" s="49">
        <v>10</v>
      </c>
      <c r="AA1210" s="49">
        <v>30000</v>
      </c>
      <c r="AB1210" s="60" t="s">
        <v>637</v>
      </c>
      <c r="AC1210" s="60" t="s">
        <v>1714</v>
      </c>
      <c r="AD1210" s="60" t="s">
        <v>694</v>
      </c>
      <c r="AE1210" s="60" t="s">
        <v>695</v>
      </c>
      <c r="AF1210" s="49">
        <v>2019</v>
      </c>
      <c r="AG1210" s="60" t="s">
        <v>2798</v>
      </c>
      <c r="AH1210" s="60">
        <v>44221</v>
      </c>
      <c r="AI1210" s="60">
        <v>44224</v>
      </c>
      <c r="AJ1210" s="60">
        <v>44320</v>
      </c>
      <c r="AK1210" s="60"/>
      <c r="AL1210" s="60"/>
      <c r="AM1210" s="60" t="s">
        <v>566</v>
      </c>
      <c r="AN1210" s="60" t="s">
        <v>2800</v>
      </c>
      <c r="AO1210" s="60" t="s">
        <v>5671</v>
      </c>
      <c r="AP1210" s="49"/>
      <c r="AQ1210" s="60" t="s">
        <v>349</v>
      </c>
      <c r="AR1210" s="60" t="s">
        <v>174</v>
      </c>
      <c r="AS1210" s="60" t="s">
        <v>174</v>
      </c>
      <c r="AT1210" s="49">
        <v>16</v>
      </c>
      <c r="AU1210" s="49">
        <v>1</v>
      </c>
      <c r="AV1210" s="49">
        <v>1</v>
      </c>
      <c r="AW1210" s="60">
        <v>43728</v>
      </c>
      <c r="AX1210" s="60" t="s">
        <v>183</v>
      </c>
      <c r="AY1210" s="60">
        <v>43728.544050925928</v>
      </c>
      <c r="AZ1210" s="60">
        <v>43717</v>
      </c>
      <c r="BA1210" s="60">
        <v>43723</v>
      </c>
      <c r="BB1210" s="60" t="s">
        <v>3067</v>
      </c>
      <c r="BC1210" s="60">
        <v>43728.544050925928</v>
      </c>
      <c r="BD1210" s="60">
        <v>44309</v>
      </c>
      <c r="BE1210" s="60">
        <v>44620</v>
      </c>
      <c r="BF1210" s="49">
        <f>IF(AND(ISBLANK(tbl_RawData_Report1[[#This Row],[REQ_ID]]),tbl_RawData_Report1[[#This Row],[RH Kit?]] = "Y"),1,COUNTIFS(tbl_RawData_Report1[RH Kit?],"Y",tbl_RawData_Report1[REQ_ID],tbl_RawData_Report1[[#This Row],[REQ_ID]]))</f>
        <v>0</v>
      </c>
      <c r="BG1210" s="49">
        <f>COUNTIFS(tbl_RawData_Report1[RH Kit?],"Y",tbl_RawData_Report1[Order No.],tbl_RawData_Report1[[#This Row],[Order No.]])</f>
        <v>0</v>
      </c>
      <c r="BH1210" s="49">
        <f>SUM(tbl_RawData_Report1[[#This Row],[RH Kit Req]:[RH Kit PO]])</f>
        <v>0</v>
      </c>
      <c r="BI1210" s="49" t="str">
        <f>IFERROR(VLOOKUP(B1210,Lookup!A:B,2,FALSE),B1210)</f>
        <v>VITMNK-1_1MG/ML10</v>
      </c>
      <c r="BJ1210" s="49" t="b">
        <f t="shared" si="18"/>
        <v>1</v>
      </c>
      <c r="BK1210" s="49" t="str">
        <f>tbl_RawData_Report1[[#This Row],[Item ID]]&amp;tbl_RawData_Report1[[#This Row],[Order No.]]</f>
        <v>VITMNK-1_1MG/ML100000039323</v>
      </c>
      <c r="BL1210"/>
      <c r="BM1210"/>
      <c r="BN1210"/>
    </row>
    <row r="1211" spans="1:66" hidden="1" x14ac:dyDescent="0.25">
      <c r="A1211" s="35" t="s">
        <v>8</v>
      </c>
      <c r="B1211" s="35" t="s">
        <v>5532</v>
      </c>
      <c r="C1211" s="35">
        <v>11</v>
      </c>
      <c r="D1211" s="35">
        <v>1</v>
      </c>
      <c r="E1211" s="35">
        <v>3</v>
      </c>
      <c r="F1211" s="35" t="s">
        <v>450</v>
      </c>
      <c r="G1211" s="35" t="s">
        <v>3056</v>
      </c>
      <c r="H1211" s="35" t="s">
        <v>4981</v>
      </c>
      <c r="I1211" s="35" t="s">
        <v>595</v>
      </c>
      <c r="J1211" s="35">
        <v>30928.799999999999</v>
      </c>
      <c r="K1211" s="35" t="s">
        <v>449</v>
      </c>
      <c r="L1211" s="35" t="s">
        <v>2805</v>
      </c>
      <c r="M1211" s="35" t="s">
        <v>396</v>
      </c>
      <c r="N1211" s="35" t="s">
        <v>122</v>
      </c>
      <c r="O1211" s="35" t="s">
        <v>2806</v>
      </c>
      <c r="P1211" s="35" t="s">
        <v>2807</v>
      </c>
      <c r="Q1211" s="35" t="s">
        <v>311</v>
      </c>
      <c r="R1211" s="35" t="s">
        <v>312</v>
      </c>
      <c r="S1211" s="35" t="s">
        <v>313</v>
      </c>
      <c r="T1211" s="35" t="s">
        <v>5085</v>
      </c>
      <c r="U1211" s="35" t="s">
        <v>269</v>
      </c>
      <c r="V1211" s="35">
        <v>0</v>
      </c>
      <c r="W1211" s="35">
        <v>0</v>
      </c>
      <c r="X1211" s="49">
        <v>240</v>
      </c>
      <c r="Y1211" s="60" t="s">
        <v>341</v>
      </c>
      <c r="Z1211" s="49">
        <v>100</v>
      </c>
      <c r="AA1211" s="49">
        <v>24000</v>
      </c>
      <c r="AB1211" s="60" t="s">
        <v>4570</v>
      </c>
      <c r="AC1211" s="60" t="s">
        <v>4978</v>
      </c>
      <c r="AD1211" s="60" t="s">
        <v>694</v>
      </c>
      <c r="AE1211" s="60" t="s">
        <v>695</v>
      </c>
      <c r="AF1211" s="49">
        <v>2019</v>
      </c>
      <c r="AG1211" s="60" t="s">
        <v>5163</v>
      </c>
      <c r="AH1211" s="60"/>
      <c r="AI1211" s="60"/>
      <c r="AJ1211" s="60"/>
      <c r="AK1211" s="60"/>
      <c r="AL1211" s="60"/>
      <c r="AM1211" s="60" t="s">
        <v>566</v>
      </c>
      <c r="AN1211" s="60" t="s">
        <v>2800</v>
      </c>
      <c r="AO1211" s="60" t="s">
        <v>5711</v>
      </c>
      <c r="AP1211" s="49"/>
      <c r="AQ1211" s="60" t="s">
        <v>349</v>
      </c>
      <c r="AR1211" s="60" t="s">
        <v>174</v>
      </c>
      <c r="AS1211" s="60" t="s">
        <v>174</v>
      </c>
      <c r="AT1211" s="49">
        <v>3</v>
      </c>
      <c r="AU1211" s="49">
        <v>1</v>
      </c>
      <c r="AV1211" s="49">
        <v>1</v>
      </c>
      <c r="AW1211" s="60">
        <v>43728</v>
      </c>
      <c r="AX1211" s="60" t="s">
        <v>183</v>
      </c>
      <c r="AY1211" s="60">
        <v>43728.544050925928</v>
      </c>
      <c r="AZ1211" s="60">
        <v>44081</v>
      </c>
      <c r="BA1211" s="60">
        <v>44084</v>
      </c>
      <c r="BB1211" s="60" t="s">
        <v>5616</v>
      </c>
      <c r="BC1211" s="60">
        <v>43728.544050925928</v>
      </c>
      <c r="BD1211" s="60">
        <v>44403</v>
      </c>
      <c r="BE1211" s="60">
        <v>44620</v>
      </c>
      <c r="BF1211" s="49">
        <f>IF(AND(ISBLANK(tbl_RawData_Report1[[#This Row],[REQ_ID]]),tbl_RawData_Report1[[#This Row],[RH Kit?]] = "Y"),1,COUNTIFS(tbl_RawData_Report1[RH Kit?],"Y",tbl_RawData_Report1[REQ_ID],tbl_RawData_Report1[[#This Row],[REQ_ID]]))</f>
        <v>0</v>
      </c>
      <c r="BG1211" s="49">
        <f>COUNTIFS(tbl_RawData_Report1[RH Kit?],"Y",tbl_RawData_Report1[Order No.],tbl_RawData_Report1[[#This Row],[Order No.]])</f>
        <v>0</v>
      </c>
      <c r="BH1211" s="49">
        <f>SUM(tbl_RawData_Report1[[#This Row],[RH Kit Req]:[RH Kit PO]])</f>
        <v>0</v>
      </c>
      <c r="BI1211" s="49" t="str">
        <f>IFERROR(VLOOKUP(B1211,Lookup!A:B,2,FALSE),B1211)</f>
        <v>HEPA-C_TEST6</v>
      </c>
      <c r="BJ1211" s="49" t="b">
        <f t="shared" si="18"/>
        <v>1</v>
      </c>
      <c r="BK1211" s="49" t="str">
        <f>tbl_RawData_Report1[[#This Row],[Item ID]]&amp;tbl_RawData_Report1[[#This Row],[Order No.]]</f>
        <v>HEPA-C_TEST60000039323</v>
      </c>
      <c r="BL1211"/>
      <c r="BM1211"/>
      <c r="BN1211"/>
    </row>
    <row r="1212" spans="1:66" hidden="1" x14ac:dyDescent="0.25">
      <c r="A1212" s="35" t="s">
        <v>8</v>
      </c>
      <c r="B1212" s="35" t="s">
        <v>757</v>
      </c>
      <c r="C1212" s="35">
        <v>2</v>
      </c>
      <c r="D1212" s="35">
        <v>2</v>
      </c>
      <c r="E1212" s="35">
        <v>4</v>
      </c>
      <c r="F1212" s="35" t="s">
        <v>450</v>
      </c>
      <c r="G1212" s="35" t="s">
        <v>3056</v>
      </c>
      <c r="H1212" s="35" t="s">
        <v>758</v>
      </c>
      <c r="I1212" s="35" t="s">
        <v>595</v>
      </c>
      <c r="J1212" s="35">
        <v>879.67</v>
      </c>
      <c r="K1212" s="35" t="s">
        <v>449</v>
      </c>
      <c r="L1212" s="35" t="s">
        <v>2805</v>
      </c>
      <c r="M1212" s="35" t="s">
        <v>396</v>
      </c>
      <c r="N1212" s="35" t="s">
        <v>122</v>
      </c>
      <c r="O1212" s="35" t="s">
        <v>2806</v>
      </c>
      <c r="P1212" s="35" t="s">
        <v>2807</v>
      </c>
      <c r="Q1212" s="35" t="s">
        <v>311</v>
      </c>
      <c r="R1212" s="35" t="s">
        <v>312</v>
      </c>
      <c r="S1212" s="35" t="s">
        <v>313</v>
      </c>
      <c r="T1212" s="35" t="s">
        <v>5085</v>
      </c>
      <c r="U1212" s="35" t="s">
        <v>269</v>
      </c>
      <c r="V1212" s="35">
        <v>0</v>
      </c>
      <c r="W1212" s="35">
        <v>0</v>
      </c>
      <c r="X1212" s="49">
        <v>121</v>
      </c>
      <c r="Y1212" s="60" t="s">
        <v>346</v>
      </c>
      <c r="Z1212" s="49">
        <v>1000</v>
      </c>
      <c r="AA1212" s="49">
        <v>121000</v>
      </c>
      <c r="AB1212" s="60" t="s">
        <v>637</v>
      </c>
      <c r="AC1212" s="60" t="s">
        <v>761</v>
      </c>
      <c r="AD1212" s="60" t="s">
        <v>694</v>
      </c>
      <c r="AE1212" s="60" t="s">
        <v>695</v>
      </c>
      <c r="AF1212" s="49">
        <v>2019</v>
      </c>
      <c r="AG1212" s="60" t="s">
        <v>2798</v>
      </c>
      <c r="AH1212" s="60">
        <v>44221</v>
      </c>
      <c r="AI1212" s="60">
        <v>44224</v>
      </c>
      <c r="AJ1212" s="60">
        <v>44320</v>
      </c>
      <c r="AK1212" s="60"/>
      <c r="AL1212" s="60"/>
      <c r="AM1212" s="60" t="s">
        <v>566</v>
      </c>
      <c r="AN1212" s="60" t="s">
        <v>2800</v>
      </c>
      <c r="AO1212" s="60" t="s">
        <v>5712</v>
      </c>
      <c r="AP1212" s="49"/>
      <c r="AQ1212" s="60" t="s">
        <v>349</v>
      </c>
      <c r="AR1212" s="60" t="s">
        <v>174</v>
      </c>
      <c r="AS1212" s="60" t="s">
        <v>174</v>
      </c>
      <c r="AT1212" s="49">
        <v>10</v>
      </c>
      <c r="AU1212" s="49">
        <v>1</v>
      </c>
      <c r="AV1212" s="49">
        <v>1</v>
      </c>
      <c r="AW1212" s="60">
        <v>43728</v>
      </c>
      <c r="AX1212" s="60" t="s">
        <v>183</v>
      </c>
      <c r="AY1212" s="60">
        <v>43728.544050925928</v>
      </c>
      <c r="AZ1212" s="60">
        <v>43717</v>
      </c>
      <c r="BA1212" s="60">
        <v>43723</v>
      </c>
      <c r="BB1212" s="60" t="s">
        <v>3063</v>
      </c>
      <c r="BC1212" s="60">
        <v>43728.544050925928</v>
      </c>
      <c r="BD1212" s="60">
        <v>44309</v>
      </c>
      <c r="BE1212" s="60">
        <v>44620</v>
      </c>
      <c r="BF1212" s="49">
        <f>IF(AND(ISBLANK(tbl_RawData_Report1[[#This Row],[REQ_ID]]),tbl_RawData_Report1[[#This Row],[RH Kit?]] = "Y"),1,COUNTIFS(tbl_RawData_Report1[RH Kit?],"Y",tbl_RawData_Report1[REQ_ID],tbl_RawData_Report1[[#This Row],[REQ_ID]]))</f>
        <v>0</v>
      </c>
      <c r="BG1212" s="49">
        <f>COUNTIFS(tbl_RawData_Report1[RH Kit?],"Y",tbl_RawData_Report1[Order No.],tbl_RawData_Report1[[#This Row],[Order No.]])</f>
        <v>0</v>
      </c>
      <c r="BH1212" s="49">
        <f>SUM(tbl_RawData_Report1[[#This Row],[RH Kit Req]:[RH Kit PO]])</f>
        <v>0</v>
      </c>
      <c r="BI1212" s="49" t="str">
        <f>IFERROR(VLOOKUP(B1212,Lookup!A:B,2,FALSE),B1212)</f>
        <v>METRONIDAZOL_250MG</v>
      </c>
      <c r="BJ1212" s="49" t="b">
        <f t="shared" si="18"/>
        <v>1</v>
      </c>
      <c r="BK1212" s="49" t="str">
        <f>tbl_RawData_Report1[[#This Row],[Item ID]]&amp;tbl_RawData_Report1[[#This Row],[Order No.]]</f>
        <v>METRONIDAZOL_250MG0000039323</v>
      </c>
      <c r="BL1212"/>
      <c r="BM1212"/>
      <c r="BN1212"/>
    </row>
    <row r="1213" spans="1:66" hidden="1" x14ac:dyDescent="0.25">
      <c r="A1213" s="35" t="s">
        <v>8</v>
      </c>
      <c r="B1213" s="35" t="s">
        <v>3084</v>
      </c>
      <c r="C1213" s="35">
        <v>5</v>
      </c>
      <c r="D1213" s="35">
        <v>2</v>
      </c>
      <c r="E1213" s="35">
        <v>4</v>
      </c>
      <c r="F1213" s="35" t="s">
        <v>450</v>
      </c>
      <c r="G1213" s="35" t="s">
        <v>3056</v>
      </c>
      <c r="H1213" s="35" t="s">
        <v>3085</v>
      </c>
      <c r="I1213" s="35" t="s">
        <v>595</v>
      </c>
      <c r="J1213" s="35">
        <v>74130</v>
      </c>
      <c r="K1213" s="35" t="s">
        <v>449</v>
      </c>
      <c r="L1213" s="35" t="s">
        <v>2805</v>
      </c>
      <c r="M1213" s="35" t="s">
        <v>396</v>
      </c>
      <c r="N1213" s="35" t="s">
        <v>122</v>
      </c>
      <c r="O1213" s="35" t="s">
        <v>2806</v>
      </c>
      <c r="P1213" s="35" t="s">
        <v>2807</v>
      </c>
      <c r="Q1213" s="35" t="s">
        <v>311</v>
      </c>
      <c r="R1213" s="35" t="s">
        <v>312</v>
      </c>
      <c r="S1213" s="35" t="s">
        <v>313</v>
      </c>
      <c r="T1213" s="35" t="s">
        <v>5085</v>
      </c>
      <c r="U1213" s="35" t="s">
        <v>269</v>
      </c>
      <c r="V1213" s="35">
        <v>0</v>
      </c>
      <c r="W1213" s="35">
        <v>0</v>
      </c>
      <c r="X1213" s="49">
        <v>3000</v>
      </c>
      <c r="Y1213" s="60" t="s">
        <v>346</v>
      </c>
      <c r="Z1213" s="49">
        <v>1000</v>
      </c>
      <c r="AA1213" s="49">
        <v>3000000</v>
      </c>
      <c r="AB1213" s="60" t="s">
        <v>637</v>
      </c>
      <c r="AC1213" s="60" t="s">
        <v>1714</v>
      </c>
      <c r="AD1213" s="60" t="s">
        <v>694</v>
      </c>
      <c r="AE1213" s="60" t="s">
        <v>695</v>
      </c>
      <c r="AF1213" s="49">
        <v>2019</v>
      </c>
      <c r="AG1213" s="60" t="s">
        <v>2798</v>
      </c>
      <c r="AH1213" s="60">
        <v>44221</v>
      </c>
      <c r="AI1213" s="60">
        <v>44224</v>
      </c>
      <c r="AJ1213" s="60"/>
      <c r="AK1213" s="60"/>
      <c r="AL1213" s="60"/>
      <c r="AM1213" s="60" t="s">
        <v>566</v>
      </c>
      <c r="AN1213" s="60" t="s">
        <v>2800</v>
      </c>
      <c r="AO1213" s="60" t="s">
        <v>5713</v>
      </c>
      <c r="AP1213" s="49"/>
      <c r="AQ1213" s="60" t="s">
        <v>349</v>
      </c>
      <c r="AR1213" s="60" t="s">
        <v>174</v>
      </c>
      <c r="AS1213" s="60" t="s">
        <v>174</v>
      </c>
      <c r="AT1213" s="49">
        <v>17</v>
      </c>
      <c r="AU1213" s="49">
        <v>1</v>
      </c>
      <c r="AV1213" s="49">
        <v>1</v>
      </c>
      <c r="AW1213" s="60">
        <v>43728</v>
      </c>
      <c r="AX1213" s="60" t="s">
        <v>183</v>
      </c>
      <c r="AY1213" s="60">
        <v>43728.544050925928</v>
      </c>
      <c r="AZ1213" s="60">
        <v>43717</v>
      </c>
      <c r="BA1213" s="60">
        <v>43723</v>
      </c>
      <c r="BB1213" s="60" t="s">
        <v>3087</v>
      </c>
      <c r="BC1213" s="60">
        <v>43728.544050925928</v>
      </c>
      <c r="BD1213" s="60">
        <v>44344</v>
      </c>
      <c r="BE1213" s="60">
        <v>44620</v>
      </c>
      <c r="BF1213" s="49">
        <f>IF(AND(ISBLANK(tbl_RawData_Report1[[#This Row],[REQ_ID]]),tbl_RawData_Report1[[#This Row],[RH Kit?]] = "Y"),1,COUNTIFS(tbl_RawData_Report1[RH Kit?],"Y",tbl_RawData_Report1[REQ_ID],tbl_RawData_Report1[[#This Row],[REQ_ID]]))</f>
        <v>0</v>
      </c>
      <c r="BG1213" s="49">
        <f>COUNTIFS(tbl_RawData_Report1[RH Kit?],"Y",tbl_RawData_Report1[Order No.],tbl_RawData_Report1[[#This Row],[Order No.]])</f>
        <v>0</v>
      </c>
      <c r="BH1213" s="49">
        <f>SUM(tbl_RawData_Report1[[#This Row],[RH Kit Req]:[RH Kit PO]])</f>
        <v>0</v>
      </c>
      <c r="BI1213" s="49" t="str">
        <f>IFERROR(VLOOKUP(B1213,Lookup!A:B,2,FALSE),B1213)</f>
        <v>MULTIVITAMIN_TAB</v>
      </c>
      <c r="BJ1213" s="49" t="b">
        <f t="shared" si="18"/>
        <v>1</v>
      </c>
      <c r="BK1213" s="49" t="str">
        <f>tbl_RawData_Report1[[#This Row],[Item ID]]&amp;tbl_RawData_Report1[[#This Row],[Order No.]]</f>
        <v>MULTIVITAMIN_TAB0000039323</v>
      </c>
      <c r="BL1213"/>
      <c r="BM1213"/>
      <c r="BN1213"/>
    </row>
    <row r="1214" spans="1:66" hidden="1" x14ac:dyDescent="0.25">
      <c r="A1214" s="35" t="s">
        <v>8</v>
      </c>
      <c r="B1214" s="35" t="s">
        <v>3064</v>
      </c>
      <c r="C1214" s="35">
        <v>4</v>
      </c>
      <c r="D1214" s="35">
        <v>1</v>
      </c>
      <c r="E1214" s="35">
        <v>2</v>
      </c>
      <c r="F1214" s="35" t="s">
        <v>450</v>
      </c>
      <c r="G1214" s="35" t="s">
        <v>3056</v>
      </c>
      <c r="H1214" s="35" t="s">
        <v>3065</v>
      </c>
      <c r="I1214" s="35" t="s">
        <v>595</v>
      </c>
      <c r="J1214" s="35">
        <v>0</v>
      </c>
      <c r="K1214" s="35" t="s">
        <v>449</v>
      </c>
      <c r="L1214" s="35" t="s">
        <v>2805</v>
      </c>
      <c r="M1214" s="35" t="s">
        <v>396</v>
      </c>
      <c r="N1214" s="35" t="s">
        <v>122</v>
      </c>
      <c r="O1214" s="35" t="s">
        <v>2806</v>
      </c>
      <c r="P1214" s="35" t="s">
        <v>2807</v>
      </c>
      <c r="Q1214" s="35" t="s">
        <v>311</v>
      </c>
      <c r="R1214" s="35" t="s">
        <v>312</v>
      </c>
      <c r="S1214" s="35" t="s">
        <v>313</v>
      </c>
      <c r="T1214" s="35" t="s">
        <v>5085</v>
      </c>
      <c r="U1214" s="35" t="s">
        <v>269</v>
      </c>
      <c r="V1214" s="35">
        <v>0</v>
      </c>
      <c r="W1214" s="35">
        <v>0</v>
      </c>
      <c r="X1214" s="49">
        <v>0</v>
      </c>
      <c r="Y1214" s="60" t="s">
        <v>655</v>
      </c>
      <c r="Z1214" s="49">
        <v>10</v>
      </c>
      <c r="AA1214" s="49">
        <v>0</v>
      </c>
      <c r="AB1214" s="60" t="s">
        <v>637</v>
      </c>
      <c r="AC1214" s="60" t="s">
        <v>1714</v>
      </c>
      <c r="AD1214" s="60" t="s">
        <v>694</v>
      </c>
      <c r="AE1214" s="60" t="s">
        <v>695</v>
      </c>
      <c r="AF1214" s="49">
        <v>2019</v>
      </c>
      <c r="AG1214" s="60" t="s">
        <v>2798</v>
      </c>
      <c r="AH1214" s="60">
        <v>44221</v>
      </c>
      <c r="AI1214" s="60">
        <v>44224</v>
      </c>
      <c r="AJ1214" s="60">
        <v>44320</v>
      </c>
      <c r="AK1214" s="60"/>
      <c r="AL1214" s="60"/>
      <c r="AM1214" s="60" t="s">
        <v>566</v>
      </c>
      <c r="AN1214" s="60" t="s">
        <v>2800</v>
      </c>
      <c r="AO1214" s="60" t="s">
        <v>3066</v>
      </c>
      <c r="AP1214" s="49"/>
      <c r="AQ1214" s="60" t="s">
        <v>349</v>
      </c>
      <c r="AR1214" s="60" t="s">
        <v>174</v>
      </c>
      <c r="AS1214" s="60" t="s">
        <v>174</v>
      </c>
      <c r="AT1214" s="49">
        <v>16</v>
      </c>
      <c r="AU1214" s="49">
        <v>1</v>
      </c>
      <c r="AV1214" s="49">
        <v>1</v>
      </c>
      <c r="AW1214" s="60">
        <v>43728</v>
      </c>
      <c r="AX1214" s="60" t="s">
        <v>183</v>
      </c>
      <c r="AY1214" s="60">
        <v>43728.544050925928</v>
      </c>
      <c r="AZ1214" s="60">
        <v>43717</v>
      </c>
      <c r="BA1214" s="60">
        <v>43723</v>
      </c>
      <c r="BB1214" s="60" t="s">
        <v>3067</v>
      </c>
      <c r="BC1214" s="60">
        <v>43728.544050925928</v>
      </c>
      <c r="BD1214" s="60">
        <v>44309</v>
      </c>
      <c r="BE1214" s="60">
        <v>44620</v>
      </c>
      <c r="BF1214" s="49">
        <f>IF(AND(ISBLANK(tbl_RawData_Report1[[#This Row],[REQ_ID]]),tbl_RawData_Report1[[#This Row],[RH Kit?]] = "Y"),1,COUNTIFS(tbl_RawData_Report1[RH Kit?],"Y",tbl_RawData_Report1[REQ_ID],tbl_RawData_Report1[[#This Row],[REQ_ID]]))</f>
        <v>0</v>
      </c>
      <c r="BG1214" s="49">
        <f>COUNTIFS(tbl_RawData_Report1[RH Kit?],"Y",tbl_RawData_Report1[Order No.],tbl_RawData_Report1[[#This Row],[Order No.]])</f>
        <v>0</v>
      </c>
      <c r="BH1214" s="49">
        <f>SUM(tbl_RawData_Report1[[#This Row],[RH Kit Req]:[RH Kit PO]])</f>
        <v>0</v>
      </c>
      <c r="BI1214" s="49" t="str">
        <f>IFERROR(VLOOKUP(B1214,Lookup!A:B,2,FALSE),B1214)</f>
        <v>VITMNK-1_1MG/ML10</v>
      </c>
      <c r="BJ1214" s="49" t="b">
        <f t="shared" si="18"/>
        <v>0</v>
      </c>
      <c r="BK1214" s="49" t="str">
        <f>tbl_RawData_Report1[[#This Row],[Item ID]]&amp;tbl_RawData_Report1[[#This Row],[Order No.]]</f>
        <v>VITMNK-1_1MG/ML100000039323</v>
      </c>
      <c r="BL1214"/>
      <c r="BM1214"/>
      <c r="BN1214"/>
    </row>
    <row r="1215" spans="1:66" hidden="1" x14ac:dyDescent="0.25">
      <c r="A1215" s="35" t="s">
        <v>8</v>
      </c>
      <c r="B1215" s="35" t="s">
        <v>3064</v>
      </c>
      <c r="C1215" s="35">
        <v>4</v>
      </c>
      <c r="D1215" s="35">
        <v>1</v>
      </c>
      <c r="E1215" s="35">
        <v>4</v>
      </c>
      <c r="F1215" s="35" t="s">
        <v>450</v>
      </c>
      <c r="G1215" s="35" t="s">
        <v>3056</v>
      </c>
      <c r="H1215" s="35" t="s">
        <v>3065</v>
      </c>
      <c r="I1215" s="35" t="s">
        <v>595</v>
      </c>
      <c r="J1215" s="35">
        <v>0</v>
      </c>
      <c r="K1215" s="35" t="s">
        <v>449</v>
      </c>
      <c r="L1215" s="35" t="s">
        <v>2805</v>
      </c>
      <c r="M1215" s="35" t="s">
        <v>396</v>
      </c>
      <c r="N1215" s="35" t="s">
        <v>122</v>
      </c>
      <c r="O1215" s="35" t="s">
        <v>2806</v>
      </c>
      <c r="P1215" s="35" t="s">
        <v>2807</v>
      </c>
      <c r="Q1215" s="35" t="s">
        <v>311</v>
      </c>
      <c r="R1215" s="35" t="s">
        <v>312</v>
      </c>
      <c r="S1215" s="35" t="s">
        <v>313</v>
      </c>
      <c r="T1215" s="35" t="s">
        <v>5085</v>
      </c>
      <c r="U1215" s="35" t="s">
        <v>269</v>
      </c>
      <c r="V1215" s="35">
        <v>0</v>
      </c>
      <c r="W1215" s="35">
        <v>0</v>
      </c>
      <c r="X1215" s="49">
        <v>0</v>
      </c>
      <c r="Y1215" s="60" t="s">
        <v>655</v>
      </c>
      <c r="Z1215" s="49">
        <v>10</v>
      </c>
      <c r="AA1215" s="49">
        <v>0</v>
      </c>
      <c r="AB1215" s="60" t="s">
        <v>637</v>
      </c>
      <c r="AC1215" s="60" t="s">
        <v>1714</v>
      </c>
      <c r="AD1215" s="60" t="s">
        <v>694</v>
      </c>
      <c r="AE1215" s="60" t="s">
        <v>695</v>
      </c>
      <c r="AF1215" s="49">
        <v>2019</v>
      </c>
      <c r="AG1215" s="60" t="s">
        <v>2798</v>
      </c>
      <c r="AH1215" s="60">
        <v>44221</v>
      </c>
      <c r="AI1215" s="60">
        <v>44224</v>
      </c>
      <c r="AJ1215" s="60">
        <v>44320</v>
      </c>
      <c r="AK1215" s="60"/>
      <c r="AL1215" s="60"/>
      <c r="AM1215" s="60" t="s">
        <v>566</v>
      </c>
      <c r="AN1215" s="60" t="s">
        <v>2800</v>
      </c>
      <c r="AO1215" s="60" t="s">
        <v>5714</v>
      </c>
      <c r="AP1215" s="49"/>
      <c r="AQ1215" s="60" t="s">
        <v>349</v>
      </c>
      <c r="AR1215" s="60" t="s">
        <v>174</v>
      </c>
      <c r="AS1215" s="60" t="s">
        <v>174</v>
      </c>
      <c r="AT1215" s="49">
        <v>16</v>
      </c>
      <c r="AU1215" s="49">
        <v>1</v>
      </c>
      <c r="AV1215" s="49">
        <v>1</v>
      </c>
      <c r="AW1215" s="60">
        <v>43728</v>
      </c>
      <c r="AX1215" s="60" t="s">
        <v>183</v>
      </c>
      <c r="AY1215" s="60">
        <v>43728.544050925928</v>
      </c>
      <c r="AZ1215" s="60">
        <v>43717</v>
      </c>
      <c r="BA1215" s="60">
        <v>43723</v>
      </c>
      <c r="BB1215" s="60" t="s">
        <v>3067</v>
      </c>
      <c r="BC1215" s="60">
        <v>43728.544050925928</v>
      </c>
      <c r="BD1215" s="60">
        <v>44309</v>
      </c>
      <c r="BE1215" s="60">
        <v>44620</v>
      </c>
      <c r="BF1215" s="49">
        <f>IF(AND(ISBLANK(tbl_RawData_Report1[[#This Row],[REQ_ID]]),tbl_RawData_Report1[[#This Row],[RH Kit?]] = "Y"),1,COUNTIFS(tbl_RawData_Report1[RH Kit?],"Y",tbl_RawData_Report1[REQ_ID],tbl_RawData_Report1[[#This Row],[REQ_ID]]))</f>
        <v>0</v>
      </c>
      <c r="BG1215" s="49">
        <f>COUNTIFS(tbl_RawData_Report1[RH Kit?],"Y",tbl_RawData_Report1[Order No.],tbl_RawData_Report1[[#This Row],[Order No.]])</f>
        <v>0</v>
      </c>
      <c r="BH1215" s="49">
        <f>SUM(tbl_RawData_Report1[[#This Row],[RH Kit Req]:[RH Kit PO]])</f>
        <v>0</v>
      </c>
      <c r="BI1215" s="49" t="str">
        <f>IFERROR(VLOOKUP(B1215,Lookup!A:B,2,FALSE),B1215)</f>
        <v>VITMNK-1_1MG/ML10</v>
      </c>
      <c r="BJ1215" s="49" t="b">
        <f t="shared" si="18"/>
        <v>1</v>
      </c>
      <c r="BK1215" s="49" t="str">
        <f>tbl_RawData_Report1[[#This Row],[Item ID]]&amp;tbl_RawData_Report1[[#This Row],[Order No.]]</f>
        <v>VITMNK-1_1MG/ML100000039323</v>
      </c>
      <c r="BL1215"/>
      <c r="BM1215"/>
      <c r="BN1215"/>
    </row>
    <row r="1216" spans="1:66" hidden="1" x14ac:dyDescent="0.25">
      <c r="A1216" s="35" t="s">
        <v>8</v>
      </c>
      <c r="B1216" s="35" t="s">
        <v>3084</v>
      </c>
      <c r="C1216" s="35">
        <v>5</v>
      </c>
      <c r="D1216" s="35">
        <v>2</v>
      </c>
      <c r="E1216" s="35">
        <v>3</v>
      </c>
      <c r="F1216" s="35" t="s">
        <v>450</v>
      </c>
      <c r="G1216" s="35" t="s">
        <v>3056</v>
      </c>
      <c r="H1216" s="35" t="s">
        <v>3085</v>
      </c>
      <c r="I1216" s="35" t="s">
        <v>595</v>
      </c>
      <c r="J1216" s="35">
        <v>0</v>
      </c>
      <c r="K1216" s="35" t="s">
        <v>449</v>
      </c>
      <c r="L1216" s="35" t="s">
        <v>2805</v>
      </c>
      <c r="M1216" s="35" t="s">
        <v>396</v>
      </c>
      <c r="N1216" s="35" t="s">
        <v>122</v>
      </c>
      <c r="O1216" s="35" t="s">
        <v>2806</v>
      </c>
      <c r="P1216" s="35" t="s">
        <v>2807</v>
      </c>
      <c r="Q1216" s="35" t="s">
        <v>311</v>
      </c>
      <c r="R1216" s="35" t="s">
        <v>312</v>
      </c>
      <c r="S1216" s="35" t="s">
        <v>313</v>
      </c>
      <c r="T1216" s="35" t="s">
        <v>5085</v>
      </c>
      <c r="U1216" s="35" t="s">
        <v>269</v>
      </c>
      <c r="V1216" s="35">
        <v>0</v>
      </c>
      <c r="W1216" s="35">
        <v>0</v>
      </c>
      <c r="X1216" s="49">
        <v>0</v>
      </c>
      <c r="Y1216" s="60" t="s">
        <v>346</v>
      </c>
      <c r="Z1216" s="49">
        <v>1000</v>
      </c>
      <c r="AA1216" s="49">
        <v>0</v>
      </c>
      <c r="AB1216" s="60" t="s">
        <v>637</v>
      </c>
      <c r="AC1216" s="60" t="s">
        <v>1714</v>
      </c>
      <c r="AD1216" s="60" t="s">
        <v>694</v>
      </c>
      <c r="AE1216" s="60" t="s">
        <v>695</v>
      </c>
      <c r="AF1216" s="49">
        <v>2019</v>
      </c>
      <c r="AG1216" s="60" t="s">
        <v>2798</v>
      </c>
      <c r="AH1216" s="60">
        <v>44221</v>
      </c>
      <c r="AI1216" s="60">
        <v>44224</v>
      </c>
      <c r="AJ1216" s="60"/>
      <c r="AK1216" s="60"/>
      <c r="AL1216" s="60"/>
      <c r="AM1216" s="60" t="s">
        <v>566</v>
      </c>
      <c r="AN1216" s="60" t="s">
        <v>2800</v>
      </c>
      <c r="AO1216" s="60" t="s">
        <v>5715</v>
      </c>
      <c r="AP1216" s="49"/>
      <c r="AQ1216" s="60" t="s">
        <v>349</v>
      </c>
      <c r="AR1216" s="60" t="s">
        <v>174</v>
      </c>
      <c r="AS1216" s="60" t="s">
        <v>174</v>
      </c>
      <c r="AT1216" s="49">
        <v>17</v>
      </c>
      <c r="AU1216" s="49">
        <v>1</v>
      </c>
      <c r="AV1216" s="49">
        <v>1</v>
      </c>
      <c r="AW1216" s="60">
        <v>43728</v>
      </c>
      <c r="AX1216" s="60" t="s">
        <v>183</v>
      </c>
      <c r="AY1216" s="60">
        <v>43728.544050925928</v>
      </c>
      <c r="AZ1216" s="60">
        <v>43717</v>
      </c>
      <c r="BA1216" s="60">
        <v>43723</v>
      </c>
      <c r="BB1216" s="60" t="s">
        <v>3087</v>
      </c>
      <c r="BC1216" s="60">
        <v>43728.544050925928</v>
      </c>
      <c r="BD1216" s="60">
        <v>44344</v>
      </c>
      <c r="BE1216" s="60">
        <v>44620</v>
      </c>
      <c r="BF1216" s="49">
        <f>IF(AND(ISBLANK(tbl_RawData_Report1[[#This Row],[REQ_ID]]),tbl_RawData_Report1[[#This Row],[RH Kit?]] = "Y"),1,COUNTIFS(tbl_RawData_Report1[RH Kit?],"Y",tbl_RawData_Report1[REQ_ID],tbl_RawData_Report1[[#This Row],[REQ_ID]]))</f>
        <v>0</v>
      </c>
      <c r="BG1216" s="49">
        <f>COUNTIFS(tbl_RawData_Report1[RH Kit?],"Y",tbl_RawData_Report1[Order No.],tbl_RawData_Report1[[#This Row],[Order No.]])</f>
        <v>0</v>
      </c>
      <c r="BH1216" s="49">
        <f>SUM(tbl_RawData_Report1[[#This Row],[RH Kit Req]:[RH Kit PO]])</f>
        <v>0</v>
      </c>
      <c r="BI1216" s="49" t="str">
        <f>IFERROR(VLOOKUP(B1216,Lookup!A:B,2,FALSE),B1216)</f>
        <v>MULTIVITAMIN_TAB</v>
      </c>
      <c r="BJ1216" s="49" t="b">
        <f t="shared" si="18"/>
        <v>0</v>
      </c>
      <c r="BK1216" s="49" t="str">
        <f>tbl_RawData_Report1[[#This Row],[Item ID]]&amp;tbl_RawData_Report1[[#This Row],[Order No.]]</f>
        <v>MULTIVITAMIN_TAB0000039323</v>
      </c>
      <c r="BL1216"/>
      <c r="BM1216"/>
      <c r="BN1216"/>
    </row>
    <row r="1217" spans="1:66" hidden="1" x14ac:dyDescent="0.25">
      <c r="A1217" s="35" t="s">
        <v>8</v>
      </c>
      <c r="B1217" s="35" t="s">
        <v>3084</v>
      </c>
      <c r="C1217" s="35">
        <v>5</v>
      </c>
      <c r="D1217" s="35">
        <v>1</v>
      </c>
      <c r="E1217" s="35">
        <v>1</v>
      </c>
      <c r="F1217" s="35" t="s">
        <v>450</v>
      </c>
      <c r="G1217" s="35" t="s">
        <v>3056</v>
      </c>
      <c r="H1217" s="35" t="s">
        <v>3085</v>
      </c>
      <c r="I1217" s="35" t="s">
        <v>593</v>
      </c>
      <c r="J1217" s="35">
        <v>0</v>
      </c>
      <c r="K1217" s="35" t="s">
        <v>449</v>
      </c>
      <c r="L1217" s="35" t="s">
        <v>2805</v>
      </c>
      <c r="M1217" s="35" t="s">
        <v>396</v>
      </c>
      <c r="N1217" s="35" t="s">
        <v>122</v>
      </c>
      <c r="O1217" s="35" t="s">
        <v>2806</v>
      </c>
      <c r="P1217" s="35" t="s">
        <v>2807</v>
      </c>
      <c r="Q1217" s="35" t="s">
        <v>311</v>
      </c>
      <c r="R1217" s="35" t="s">
        <v>312</v>
      </c>
      <c r="S1217" s="35" t="s">
        <v>313</v>
      </c>
      <c r="T1217" s="35" t="s">
        <v>5085</v>
      </c>
      <c r="U1217" s="35" t="s">
        <v>269</v>
      </c>
      <c r="V1217" s="35">
        <v>0</v>
      </c>
      <c r="W1217" s="35">
        <v>0</v>
      </c>
      <c r="X1217" s="49">
        <v>0</v>
      </c>
      <c r="Y1217" s="60" t="s">
        <v>346</v>
      </c>
      <c r="Z1217" s="49">
        <v>1000</v>
      </c>
      <c r="AA1217" s="49">
        <v>0</v>
      </c>
      <c r="AB1217" s="60" t="s">
        <v>637</v>
      </c>
      <c r="AC1217" s="60" t="s">
        <v>1714</v>
      </c>
      <c r="AD1217" s="60" t="s">
        <v>694</v>
      </c>
      <c r="AE1217" s="60" t="s">
        <v>695</v>
      </c>
      <c r="AF1217" s="49">
        <v>2019</v>
      </c>
      <c r="AG1217" s="60" t="s">
        <v>2798</v>
      </c>
      <c r="AH1217" s="60">
        <v>44000</v>
      </c>
      <c r="AI1217" s="60">
        <v>44003</v>
      </c>
      <c r="AJ1217" s="60">
        <v>44000</v>
      </c>
      <c r="AK1217" s="60">
        <v>43998</v>
      </c>
      <c r="AL1217" s="60">
        <v>44003</v>
      </c>
      <c r="AM1217" s="60" t="s">
        <v>566</v>
      </c>
      <c r="AN1217" s="60" t="s">
        <v>2800</v>
      </c>
      <c r="AO1217" s="60" t="s">
        <v>3736</v>
      </c>
      <c r="AP1217" s="49"/>
      <c r="AQ1217" s="60" t="s">
        <v>266</v>
      </c>
      <c r="AR1217" s="60" t="s">
        <v>174</v>
      </c>
      <c r="AS1217" s="60" t="s">
        <v>174</v>
      </c>
      <c r="AT1217" s="49">
        <v>17</v>
      </c>
      <c r="AU1217" s="49">
        <v>1</v>
      </c>
      <c r="AV1217" s="49">
        <v>1</v>
      </c>
      <c r="AW1217" s="60">
        <v>43728</v>
      </c>
      <c r="AX1217" s="60" t="s">
        <v>183</v>
      </c>
      <c r="AY1217" s="60">
        <v>44322.317955752318</v>
      </c>
      <c r="AZ1217" s="60">
        <v>43717</v>
      </c>
      <c r="BA1217" s="60">
        <v>43723</v>
      </c>
      <c r="BB1217" s="60" t="s">
        <v>3735</v>
      </c>
      <c r="BC1217" s="60">
        <v>43728.544050925928</v>
      </c>
      <c r="BD1217" s="60">
        <v>43875</v>
      </c>
      <c r="BE1217" s="60">
        <v>44620</v>
      </c>
      <c r="BF1217" s="49">
        <f>IF(AND(ISBLANK(tbl_RawData_Report1[[#This Row],[REQ_ID]]),tbl_RawData_Report1[[#This Row],[RH Kit?]] = "Y"),1,COUNTIFS(tbl_RawData_Report1[RH Kit?],"Y",tbl_RawData_Report1[REQ_ID],tbl_RawData_Report1[[#This Row],[REQ_ID]]))</f>
        <v>0</v>
      </c>
      <c r="BG1217" s="49">
        <f>COUNTIFS(tbl_RawData_Report1[RH Kit?],"Y",tbl_RawData_Report1[Order No.],tbl_RawData_Report1[[#This Row],[Order No.]])</f>
        <v>0</v>
      </c>
      <c r="BH1217" s="49">
        <f>SUM(tbl_RawData_Report1[[#This Row],[RH Kit Req]:[RH Kit PO]])</f>
        <v>0</v>
      </c>
      <c r="BI1217" s="49" t="str">
        <f>IFERROR(VLOOKUP(B1217,Lookup!A:B,2,FALSE),B1217)</f>
        <v>MULTIVITAMIN_TAB</v>
      </c>
      <c r="BJ1217" s="49" t="b">
        <f t="shared" si="18"/>
        <v>0</v>
      </c>
      <c r="BK1217" s="49" t="str">
        <f>tbl_RawData_Report1[[#This Row],[Item ID]]&amp;tbl_RawData_Report1[[#This Row],[Order No.]]</f>
        <v>MULTIVITAMIN_TAB0000039323</v>
      </c>
      <c r="BL1217"/>
      <c r="BM1217"/>
      <c r="BN1217"/>
    </row>
    <row r="1218" spans="1:66" hidden="1" x14ac:dyDescent="0.25">
      <c r="A1218" s="35" t="s">
        <v>8</v>
      </c>
      <c r="B1218" s="35" t="s">
        <v>3084</v>
      </c>
      <c r="C1218" s="35">
        <v>5</v>
      </c>
      <c r="D1218" s="35">
        <v>1</v>
      </c>
      <c r="E1218" s="35">
        <v>2</v>
      </c>
      <c r="F1218" s="35" t="s">
        <v>450</v>
      </c>
      <c r="G1218" s="35" t="s">
        <v>3056</v>
      </c>
      <c r="H1218" s="35" t="s">
        <v>3085</v>
      </c>
      <c r="I1218" s="35" t="s">
        <v>593</v>
      </c>
      <c r="J1218" s="35">
        <v>0</v>
      </c>
      <c r="K1218" s="35" t="s">
        <v>449</v>
      </c>
      <c r="L1218" s="35" t="s">
        <v>2805</v>
      </c>
      <c r="M1218" s="35" t="s">
        <v>396</v>
      </c>
      <c r="N1218" s="35" t="s">
        <v>122</v>
      </c>
      <c r="O1218" s="35" t="s">
        <v>2806</v>
      </c>
      <c r="P1218" s="35" t="s">
        <v>2807</v>
      </c>
      <c r="Q1218" s="35" t="s">
        <v>311</v>
      </c>
      <c r="R1218" s="35" t="s">
        <v>312</v>
      </c>
      <c r="S1218" s="35" t="s">
        <v>313</v>
      </c>
      <c r="T1218" s="35" t="s">
        <v>5085</v>
      </c>
      <c r="U1218" s="35" t="s">
        <v>269</v>
      </c>
      <c r="V1218" s="35">
        <v>0</v>
      </c>
      <c r="W1218" s="35">
        <v>0</v>
      </c>
      <c r="X1218" s="49">
        <v>0</v>
      </c>
      <c r="Y1218" s="60" t="s">
        <v>346</v>
      </c>
      <c r="Z1218" s="49">
        <v>1000</v>
      </c>
      <c r="AA1218" s="49">
        <v>0</v>
      </c>
      <c r="AB1218" s="60" t="s">
        <v>637</v>
      </c>
      <c r="AC1218" s="60" t="s">
        <v>1714</v>
      </c>
      <c r="AD1218" s="60" t="s">
        <v>694</v>
      </c>
      <c r="AE1218" s="60" t="s">
        <v>695</v>
      </c>
      <c r="AF1218" s="49">
        <v>2019</v>
      </c>
      <c r="AG1218" s="60" t="s">
        <v>2798</v>
      </c>
      <c r="AH1218" s="60">
        <v>44000</v>
      </c>
      <c r="AI1218" s="60">
        <v>44003</v>
      </c>
      <c r="AJ1218" s="60">
        <v>44000</v>
      </c>
      <c r="AK1218" s="60">
        <v>43998</v>
      </c>
      <c r="AL1218" s="60">
        <v>44003</v>
      </c>
      <c r="AM1218" s="60" t="s">
        <v>566</v>
      </c>
      <c r="AN1218" s="60" t="s">
        <v>2800</v>
      </c>
      <c r="AO1218" s="60" t="s">
        <v>3734</v>
      </c>
      <c r="AP1218" s="49"/>
      <c r="AQ1218" s="60" t="s">
        <v>266</v>
      </c>
      <c r="AR1218" s="60" t="s">
        <v>174</v>
      </c>
      <c r="AS1218" s="60" t="s">
        <v>174</v>
      </c>
      <c r="AT1218" s="49">
        <v>17</v>
      </c>
      <c r="AU1218" s="49">
        <v>1</v>
      </c>
      <c r="AV1218" s="49">
        <v>1</v>
      </c>
      <c r="AW1218" s="60">
        <v>43728</v>
      </c>
      <c r="AX1218" s="60" t="s">
        <v>183</v>
      </c>
      <c r="AY1218" s="60">
        <v>44322.317955752318</v>
      </c>
      <c r="AZ1218" s="60">
        <v>43717</v>
      </c>
      <c r="BA1218" s="60">
        <v>43723</v>
      </c>
      <c r="BB1218" s="60" t="s">
        <v>3735</v>
      </c>
      <c r="BC1218" s="60">
        <v>43728.544050925928</v>
      </c>
      <c r="BD1218" s="60">
        <v>43875</v>
      </c>
      <c r="BE1218" s="60">
        <v>44620</v>
      </c>
      <c r="BF1218" s="49">
        <f>IF(AND(ISBLANK(tbl_RawData_Report1[[#This Row],[REQ_ID]]),tbl_RawData_Report1[[#This Row],[RH Kit?]] = "Y"),1,COUNTIFS(tbl_RawData_Report1[RH Kit?],"Y",tbl_RawData_Report1[REQ_ID],tbl_RawData_Report1[[#This Row],[REQ_ID]]))</f>
        <v>0</v>
      </c>
      <c r="BG1218" s="49">
        <f>COUNTIFS(tbl_RawData_Report1[RH Kit?],"Y",tbl_RawData_Report1[Order No.],tbl_RawData_Report1[[#This Row],[Order No.]])</f>
        <v>0</v>
      </c>
      <c r="BH1218" s="49">
        <f>SUM(tbl_RawData_Report1[[#This Row],[RH Kit Req]:[RH Kit PO]])</f>
        <v>0</v>
      </c>
      <c r="BI1218" s="49" t="str">
        <f>IFERROR(VLOOKUP(B1218,Lookup!A:B,2,FALSE),B1218)</f>
        <v>MULTIVITAMIN_TAB</v>
      </c>
      <c r="BJ1218" s="49" t="b">
        <f t="shared" ref="BJ1218:BJ1281" si="19">BK1218&lt;&gt;BK1219</f>
        <v>1</v>
      </c>
      <c r="BK1218" s="49" t="str">
        <f>tbl_RawData_Report1[[#This Row],[Item ID]]&amp;tbl_RawData_Report1[[#This Row],[Order No.]]</f>
        <v>MULTIVITAMIN_TAB0000039323</v>
      </c>
      <c r="BL1218"/>
      <c r="BM1218"/>
      <c r="BN1218"/>
    </row>
    <row r="1219" spans="1:66" hidden="1" x14ac:dyDescent="0.25">
      <c r="A1219" s="35" t="s">
        <v>8</v>
      </c>
      <c r="B1219" s="35" t="s">
        <v>3064</v>
      </c>
      <c r="C1219" s="35">
        <v>4</v>
      </c>
      <c r="D1219" s="35">
        <v>2</v>
      </c>
      <c r="E1219" s="35">
        <v>3</v>
      </c>
      <c r="F1219" s="35" t="s">
        <v>450</v>
      </c>
      <c r="G1219" s="35" t="s">
        <v>3056</v>
      </c>
      <c r="H1219" s="35" t="s">
        <v>3065</v>
      </c>
      <c r="I1219" s="35" t="s">
        <v>595</v>
      </c>
      <c r="J1219" s="35">
        <v>0</v>
      </c>
      <c r="K1219" s="35" t="s">
        <v>449</v>
      </c>
      <c r="L1219" s="35" t="s">
        <v>2805</v>
      </c>
      <c r="M1219" s="35" t="s">
        <v>396</v>
      </c>
      <c r="N1219" s="35" t="s">
        <v>122</v>
      </c>
      <c r="O1219" s="35" t="s">
        <v>2806</v>
      </c>
      <c r="P1219" s="35" t="s">
        <v>2807</v>
      </c>
      <c r="Q1219" s="35" t="s">
        <v>311</v>
      </c>
      <c r="R1219" s="35" t="s">
        <v>312</v>
      </c>
      <c r="S1219" s="35" t="s">
        <v>313</v>
      </c>
      <c r="T1219" s="35" t="s">
        <v>5085</v>
      </c>
      <c r="U1219" s="35" t="s">
        <v>269</v>
      </c>
      <c r="V1219" s="35">
        <v>0</v>
      </c>
      <c r="W1219" s="35">
        <v>0</v>
      </c>
      <c r="X1219" s="49">
        <v>0</v>
      </c>
      <c r="Y1219" s="60" t="s">
        <v>655</v>
      </c>
      <c r="Z1219" s="49">
        <v>10</v>
      </c>
      <c r="AA1219" s="49">
        <v>0</v>
      </c>
      <c r="AB1219" s="60" t="s">
        <v>637</v>
      </c>
      <c r="AC1219" s="60" t="s">
        <v>1714</v>
      </c>
      <c r="AD1219" s="60" t="s">
        <v>694</v>
      </c>
      <c r="AE1219" s="60" t="s">
        <v>695</v>
      </c>
      <c r="AF1219" s="49">
        <v>2019</v>
      </c>
      <c r="AG1219" s="60" t="s">
        <v>2798</v>
      </c>
      <c r="AH1219" s="60">
        <v>44221</v>
      </c>
      <c r="AI1219" s="60">
        <v>44224</v>
      </c>
      <c r="AJ1219" s="60"/>
      <c r="AK1219" s="60"/>
      <c r="AL1219" s="60"/>
      <c r="AM1219" s="60" t="s">
        <v>566</v>
      </c>
      <c r="AN1219" s="60" t="s">
        <v>2800</v>
      </c>
      <c r="AO1219" s="60" t="s">
        <v>5716</v>
      </c>
      <c r="AP1219" s="49"/>
      <c r="AQ1219" s="60" t="s">
        <v>349</v>
      </c>
      <c r="AR1219" s="60" t="s">
        <v>174</v>
      </c>
      <c r="AS1219" s="60" t="s">
        <v>174</v>
      </c>
      <c r="AT1219" s="49">
        <v>16</v>
      </c>
      <c r="AU1219" s="49">
        <v>1</v>
      </c>
      <c r="AV1219" s="49">
        <v>1</v>
      </c>
      <c r="AW1219" s="60">
        <v>43728</v>
      </c>
      <c r="AX1219" s="60" t="s">
        <v>183</v>
      </c>
      <c r="AY1219" s="60">
        <v>43728.544050925928</v>
      </c>
      <c r="AZ1219" s="60">
        <v>43717</v>
      </c>
      <c r="BA1219" s="60">
        <v>43723</v>
      </c>
      <c r="BB1219" s="60" t="s">
        <v>3294</v>
      </c>
      <c r="BC1219" s="60">
        <v>43728.544050925928</v>
      </c>
      <c r="BD1219" s="60">
        <v>44344</v>
      </c>
      <c r="BE1219" s="60">
        <v>44620</v>
      </c>
      <c r="BF1219" s="49">
        <f>IF(AND(ISBLANK(tbl_RawData_Report1[[#This Row],[REQ_ID]]),tbl_RawData_Report1[[#This Row],[RH Kit?]] = "Y"),1,COUNTIFS(tbl_RawData_Report1[RH Kit?],"Y",tbl_RawData_Report1[REQ_ID],tbl_RawData_Report1[[#This Row],[REQ_ID]]))</f>
        <v>0</v>
      </c>
      <c r="BG1219" s="49">
        <f>COUNTIFS(tbl_RawData_Report1[RH Kit?],"Y",tbl_RawData_Report1[Order No.],tbl_RawData_Report1[[#This Row],[Order No.]])</f>
        <v>0</v>
      </c>
      <c r="BH1219" s="49">
        <f>SUM(tbl_RawData_Report1[[#This Row],[RH Kit Req]:[RH Kit PO]])</f>
        <v>0</v>
      </c>
      <c r="BI1219" s="49" t="str">
        <f>IFERROR(VLOOKUP(B1219,Lookup!A:B,2,FALSE),B1219)</f>
        <v>VITMNK-1_1MG/ML10</v>
      </c>
      <c r="BJ1219" s="49" t="b">
        <f t="shared" si="19"/>
        <v>0</v>
      </c>
      <c r="BK1219" s="49" t="str">
        <f>tbl_RawData_Report1[[#This Row],[Item ID]]&amp;tbl_RawData_Report1[[#This Row],[Order No.]]</f>
        <v>VITMNK-1_1MG/ML100000039323</v>
      </c>
      <c r="BL1219"/>
      <c r="BM1219"/>
      <c r="BN1219"/>
    </row>
    <row r="1220" spans="1:66" hidden="1" x14ac:dyDescent="0.25">
      <c r="A1220" s="35" t="s">
        <v>8</v>
      </c>
      <c r="B1220" s="35" t="s">
        <v>3064</v>
      </c>
      <c r="C1220" s="35">
        <v>4</v>
      </c>
      <c r="D1220" s="35">
        <v>1</v>
      </c>
      <c r="E1220" s="35">
        <v>3</v>
      </c>
      <c r="F1220" s="35" t="s">
        <v>450</v>
      </c>
      <c r="G1220" s="35" t="s">
        <v>3056</v>
      </c>
      <c r="H1220" s="35" t="s">
        <v>3065</v>
      </c>
      <c r="I1220" s="35" t="s">
        <v>595</v>
      </c>
      <c r="J1220" s="35">
        <v>0</v>
      </c>
      <c r="K1220" s="35" t="s">
        <v>449</v>
      </c>
      <c r="L1220" s="35" t="s">
        <v>2805</v>
      </c>
      <c r="M1220" s="35" t="s">
        <v>396</v>
      </c>
      <c r="N1220" s="35" t="s">
        <v>122</v>
      </c>
      <c r="O1220" s="35" t="s">
        <v>2806</v>
      </c>
      <c r="P1220" s="35" t="s">
        <v>2807</v>
      </c>
      <c r="Q1220" s="35" t="s">
        <v>311</v>
      </c>
      <c r="R1220" s="35" t="s">
        <v>312</v>
      </c>
      <c r="S1220" s="35" t="s">
        <v>313</v>
      </c>
      <c r="T1220" s="35" t="s">
        <v>5085</v>
      </c>
      <c r="U1220" s="35" t="s">
        <v>269</v>
      </c>
      <c r="V1220" s="35">
        <v>0</v>
      </c>
      <c r="W1220" s="35">
        <v>0</v>
      </c>
      <c r="X1220" s="49">
        <v>0</v>
      </c>
      <c r="Y1220" s="60" t="s">
        <v>655</v>
      </c>
      <c r="Z1220" s="49">
        <v>10</v>
      </c>
      <c r="AA1220" s="49">
        <v>0</v>
      </c>
      <c r="AB1220" s="60" t="s">
        <v>637</v>
      </c>
      <c r="AC1220" s="60" t="s">
        <v>1714</v>
      </c>
      <c r="AD1220" s="60" t="s">
        <v>694</v>
      </c>
      <c r="AE1220" s="60" t="s">
        <v>695</v>
      </c>
      <c r="AF1220" s="49">
        <v>2019</v>
      </c>
      <c r="AG1220" s="60" t="s">
        <v>2798</v>
      </c>
      <c r="AH1220" s="60">
        <v>44221</v>
      </c>
      <c r="AI1220" s="60">
        <v>44224</v>
      </c>
      <c r="AJ1220" s="60">
        <v>44320</v>
      </c>
      <c r="AK1220" s="60"/>
      <c r="AL1220" s="60"/>
      <c r="AM1220" s="60" t="s">
        <v>566</v>
      </c>
      <c r="AN1220" s="60" t="s">
        <v>2800</v>
      </c>
      <c r="AO1220" s="60" t="s">
        <v>4801</v>
      </c>
      <c r="AP1220" s="49"/>
      <c r="AQ1220" s="60" t="s">
        <v>349</v>
      </c>
      <c r="AR1220" s="60" t="s">
        <v>174</v>
      </c>
      <c r="AS1220" s="60" t="s">
        <v>174</v>
      </c>
      <c r="AT1220" s="49">
        <v>16</v>
      </c>
      <c r="AU1220" s="49">
        <v>1</v>
      </c>
      <c r="AV1220" s="49">
        <v>1</v>
      </c>
      <c r="AW1220" s="60">
        <v>43728</v>
      </c>
      <c r="AX1220" s="60" t="s">
        <v>183</v>
      </c>
      <c r="AY1220" s="60">
        <v>43728.544050925928</v>
      </c>
      <c r="AZ1220" s="60">
        <v>43717</v>
      </c>
      <c r="BA1220" s="60">
        <v>43723</v>
      </c>
      <c r="BB1220" s="60" t="s">
        <v>3067</v>
      </c>
      <c r="BC1220" s="60">
        <v>43728.544050925928</v>
      </c>
      <c r="BD1220" s="60">
        <v>44309</v>
      </c>
      <c r="BE1220" s="60">
        <v>44620</v>
      </c>
      <c r="BF1220" s="49">
        <f>IF(AND(ISBLANK(tbl_RawData_Report1[[#This Row],[REQ_ID]]),tbl_RawData_Report1[[#This Row],[RH Kit?]] = "Y"),1,COUNTIFS(tbl_RawData_Report1[RH Kit?],"Y",tbl_RawData_Report1[REQ_ID],tbl_RawData_Report1[[#This Row],[REQ_ID]]))</f>
        <v>0</v>
      </c>
      <c r="BG1220" s="49">
        <f>COUNTIFS(tbl_RawData_Report1[RH Kit?],"Y",tbl_RawData_Report1[Order No.],tbl_RawData_Report1[[#This Row],[Order No.]])</f>
        <v>0</v>
      </c>
      <c r="BH1220" s="49">
        <f>SUM(tbl_RawData_Report1[[#This Row],[RH Kit Req]:[RH Kit PO]])</f>
        <v>0</v>
      </c>
      <c r="BI1220" s="49" t="str">
        <f>IFERROR(VLOOKUP(B1220,Lookup!A:B,2,FALSE),B1220)</f>
        <v>VITMNK-1_1MG/ML10</v>
      </c>
      <c r="BJ1220" s="49" t="b">
        <f t="shared" si="19"/>
        <v>1</v>
      </c>
      <c r="BK1220" s="49" t="str">
        <f>tbl_RawData_Report1[[#This Row],[Item ID]]&amp;tbl_RawData_Report1[[#This Row],[Order No.]]</f>
        <v>VITMNK-1_1MG/ML100000039323</v>
      </c>
      <c r="BL1220"/>
      <c r="BM1220"/>
      <c r="BN1220"/>
    </row>
    <row r="1221" spans="1:66" hidden="1" x14ac:dyDescent="0.25">
      <c r="A1221" s="35" t="s">
        <v>8</v>
      </c>
      <c r="B1221" s="35" t="s">
        <v>1725</v>
      </c>
      <c r="C1221" s="35">
        <v>3</v>
      </c>
      <c r="D1221" s="35">
        <v>3</v>
      </c>
      <c r="E1221" s="35">
        <v>4</v>
      </c>
      <c r="F1221" s="35" t="s">
        <v>450</v>
      </c>
      <c r="G1221" s="35" t="s">
        <v>3056</v>
      </c>
      <c r="H1221" s="35" t="s">
        <v>2541</v>
      </c>
      <c r="I1221" s="35" t="s">
        <v>595</v>
      </c>
      <c r="J1221" s="35">
        <v>1440</v>
      </c>
      <c r="K1221" s="35" t="s">
        <v>449</v>
      </c>
      <c r="L1221" s="35" t="s">
        <v>2805</v>
      </c>
      <c r="M1221" s="35" t="s">
        <v>396</v>
      </c>
      <c r="N1221" s="35" t="s">
        <v>122</v>
      </c>
      <c r="O1221" s="35" t="s">
        <v>2806</v>
      </c>
      <c r="P1221" s="35" t="s">
        <v>2807</v>
      </c>
      <c r="Q1221" s="35" t="s">
        <v>311</v>
      </c>
      <c r="R1221" s="35" t="s">
        <v>312</v>
      </c>
      <c r="S1221" s="35" t="s">
        <v>313</v>
      </c>
      <c r="T1221" s="35" t="s">
        <v>5085</v>
      </c>
      <c r="U1221" s="35" t="s">
        <v>269</v>
      </c>
      <c r="V1221" s="35">
        <v>0</v>
      </c>
      <c r="W1221" s="35">
        <v>0</v>
      </c>
      <c r="X1221" s="49">
        <v>2400</v>
      </c>
      <c r="Y1221" s="60" t="s">
        <v>2544</v>
      </c>
      <c r="Z1221" s="49">
        <v>1</v>
      </c>
      <c r="AA1221" s="49">
        <v>2400</v>
      </c>
      <c r="AB1221" s="60" t="s">
        <v>637</v>
      </c>
      <c r="AC1221" s="60" t="s">
        <v>1560</v>
      </c>
      <c r="AD1221" s="60" t="s">
        <v>694</v>
      </c>
      <c r="AE1221" s="60" t="s">
        <v>695</v>
      </c>
      <c r="AF1221" s="49">
        <v>2019</v>
      </c>
      <c r="AG1221" s="60" t="s">
        <v>2798</v>
      </c>
      <c r="AH1221" s="60">
        <v>44221</v>
      </c>
      <c r="AI1221" s="60">
        <v>44224</v>
      </c>
      <c r="AJ1221" s="60">
        <v>44320</v>
      </c>
      <c r="AK1221" s="60"/>
      <c r="AL1221" s="60"/>
      <c r="AM1221" s="60" t="s">
        <v>566</v>
      </c>
      <c r="AN1221" s="60" t="s">
        <v>2800</v>
      </c>
      <c r="AO1221" s="60" t="s">
        <v>5751</v>
      </c>
      <c r="AP1221" s="49"/>
      <c r="AQ1221" s="60" t="s">
        <v>349</v>
      </c>
      <c r="AR1221" s="60" t="s">
        <v>174</v>
      </c>
      <c r="AS1221" s="60" t="s">
        <v>174</v>
      </c>
      <c r="AT1221" s="49">
        <v>12</v>
      </c>
      <c r="AU1221" s="49">
        <v>1</v>
      </c>
      <c r="AV1221" s="49">
        <v>1</v>
      </c>
      <c r="AW1221" s="60">
        <v>43728</v>
      </c>
      <c r="AX1221" s="60" t="s">
        <v>183</v>
      </c>
      <c r="AY1221" s="60">
        <v>43728.544050925928</v>
      </c>
      <c r="AZ1221" s="60">
        <v>43717</v>
      </c>
      <c r="BA1221" s="60">
        <v>43723</v>
      </c>
      <c r="BB1221" s="60" t="s">
        <v>3091</v>
      </c>
      <c r="BC1221" s="60">
        <v>43728.544050925928</v>
      </c>
      <c r="BD1221" s="60">
        <v>44309</v>
      </c>
      <c r="BE1221" s="60">
        <v>44620</v>
      </c>
      <c r="BF1221" s="49">
        <f>IF(AND(ISBLANK(tbl_RawData_Report1[[#This Row],[REQ_ID]]),tbl_RawData_Report1[[#This Row],[RH Kit?]] = "Y"),1,COUNTIFS(tbl_RawData_Report1[RH Kit?],"Y",tbl_RawData_Report1[REQ_ID],tbl_RawData_Report1[[#This Row],[REQ_ID]]))</f>
        <v>0</v>
      </c>
      <c r="BG1221" s="49">
        <f>COUNTIFS(tbl_RawData_Report1[RH Kit?],"Y",tbl_RawData_Report1[Order No.],tbl_RawData_Report1[[#This Row],[Order No.]])</f>
        <v>0</v>
      </c>
      <c r="BH1221" s="49">
        <f>SUM(tbl_RawData_Report1[[#This Row],[RH Kit Req]:[RH Kit PO]])</f>
        <v>0</v>
      </c>
      <c r="BI1221" s="49" t="str">
        <f>IFERROR(VLOOKUP(B1221,Lookup!A:B,2,FALSE),B1221)</f>
        <v>CLOTRIMAZOLE_500MG</v>
      </c>
      <c r="BJ1221" s="49" t="b">
        <f t="shared" si="19"/>
        <v>1</v>
      </c>
      <c r="BK1221" s="49" t="str">
        <f>tbl_RawData_Report1[[#This Row],[Item ID]]&amp;tbl_RawData_Report1[[#This Row],[Order No.]]</f>
        <v>CLOTRIMAZOLE_500MG0000039323</v>
      </c>
      <c r="BL1221"/>
      <c r="BM1221"/>
      <c r="BN1221"/>
    </row>
    <row r="1222" spans="1:66" hidden="1" x14ac:dyDescent="0.25">
      <c r="A1222" s="35" t="s">
        <v>8</v>
      </c>
      <c r="B1222" s="35" t="s">
        <v>757</v>
      </c>
      <c r="C1222" s="35">
        <v>2</v>
      </c>
      <c r="D1222" s="35">
        <v>1</v>
      </c>
      <c r="E1222" s="35">
        <v>3</v>
      </c>
      <c r="F1222" s="35" t="s">
        <v>450</v>
      </c>
      <c r="G1222" s="35" t="s">
        <v>3056</v>
      </c>
      <c r="H1222" s="35" t="s">
        <v>758</v>
      </c>
      <c r="I1222" s="35" t="s">
        <v>593</v>
      </c>
      <c r="J1222" s="35">
        <v>1962.9</v>
      </c>
      <c r="K1222" s="35" t="s">
        <v>449</v>
      </c>
      <c r="L1222" s="35" t="s">
        <v>2805</v>
      </c>
      <c r="M1222" s="35" t="s">
        <v>396</v>
      </c>
      <c r="N1222" s="35" t="s">
        <v>122</v>
      </c>
      <c r="O1222" s="35" t="s">
        <v>2806</v>
      </c>
      <c r="P1222" s="35" t="s">
        <v>2807</v>
      </c>
      <c r="Q1222" s="35" t="s">
        <v>311</v>
      </c>
      <c r="R1222" s="35" t="s">
        <v>312</v>
      </c>
      <c r="S1222" s="35" t="s">
        <v>313</v>
      </c>
      <c r="T1222" s="35" t="s">
        <v>5085</v>
      </c>
      <c r="U1222" s="35" t="s">
        <v>269</v>
      </c>
      <c r="V1222" s="35">
        <v>0</v>
      </c>
      <c r="W1222" s="35">
        <v>0</v>
      </c>
      <c r="X1222" s="49">
        <v>270</v>
      </c>
      <c r="Y1222" s="60" t="s">
        <v>346</v>
      </c>
      <c r="Z1222" s="49">
        <v>1000</v>
      </c>
      <c r="AA1222" s="49">
        <v>270000</v>
      </c>
      <c r="AB1222" s="60" t="s">
        <v>637</v>
      </c>
      <c r="AC1222" s="60" t="s">
        <v>761</v>
      </c>
      <c r="AD1222" s="60" t="s">
        <v>694</v>
      </c>
      <c r="AE1222" s="60" t="s">
        <v>695</v>
      </c>
      <c r="AF1222" s="49">
        <v>2019</v>
      </c>
      <c r="AG1222" s="60" t="s">
        <v>2798</v>
      </c>
      <c r="AH1222" s="60">
        <v>44000</v>
      </c>
      <c r="AI1222" s="60">
        <v>44003</v>
      </c>
      <c r="AJ1222" s="60">
        <v>44000</v>
      </c>
      <c r="AK1222" s="60">
        <v>43998</v>
      </c>
      <c r="AL1222" s="60">
        <v>44003</v>
      </c>
      <c r="AM1222" s="60" t="s">
        <v>566</v>
      </c>
      <c r="AN1222" s="60" t="s">
        <v>2800</v>
      </c>
      <c r="AO1222" s="60" t="s">
        <v>4774</v>
      </c>
      <c r="AP1222" s="49"/>
      <c r="AQ1222" s="60" t="s">
        <v>266</v>
      </c>
      <c r="AR1222" s="60" t="s">
        <v>174</v>
      </c>
      <c r="AS1222" s="60" t="s">
        <v>174</v>
      </c>
      <c r="AT1222" s="49">
        <v>10</v>
      </c>
      <c r="AU1222" s="49">
        <v>1</v>
      </c>
      <c r="AV1222" s="49">
        <v>1</v>
      </c>
      <c r="AW1222" s="60">
        <v>43728</v>
      </c>
      <c r="AX1222" s="60" t="s">
        <v>183</v>
      </c>
      <c r="AY1222" s="60">
        <v>44322.317955752318</v>
      </c>
      <c r="AZ1222" s="60">
        <v>43717</v>
      </c>
      <c r="BA1222" s="60">
        <v>43723</v>
      </c>
      <c r="BB1222" s="60" t="s">
        <v>3276</v>
      </c>
      <c r="BC1222" s="60">
        <v>43728.544050925928</v>
      </c>
      <c r="BD1222" s="60">
        <v>43875</v>
      </c>
      <c r="BE1222" s="60">
        <v>44620</v>
      </c>
      <c r="BF1222" s="49">
        <f>IF(AND(ISBLANK(tbl_RawData_Report1[[#This Row],[REQ_ID]]),tbl_RawData_Report1[[#This Row],[RH Kit?]] = "Y"),1,COUNTIFS(tbl_RawData_Report1[RH Kit?],"Y",tbl_RawData_Report1[REQ_ID],tbl_RawData_Report1[[#This Row],[REQ_ID]]))</f>
        <v>0</v>
      </c>
      <c r="BG1222" s="49">
        <f>COUNTIFS(tbl_RawData_Report1[RH Kit?],"Y",tbl_RawData_Report1[Order No.],tbl_RawData_Report1[[#This Row],[Order No.]])</f>
        <v>0</v>
      </c>
      <c r="BH1222" s="49">
        <f>SUM(tbl_RawData_Report1[[#This Row],[RH Kit Req]:[RH Kit PO]])</f>
        <v>0</v>
      </c>
      <c r="BI1222" s="49" t="str">
        <f>IFERROR(VLOOKUP(B1222,Lookup!A:B,2,FALSE),B1222)</f>
        <v>METRONIDAZOL_250MG</v>
      </c>
      <c r="BJ1222" s="49" t="b">
        <f t="shared" si="19"/>
        <v>1</v>
      </c>
      <c r="BK1222" s="49" t="str">
        <f>tbl_RawData_Report1[[#This Row],[Item ID]]&amp;tbl_RawData_Report1[[#This Row],[Order No.]]</f>
        <v>METRONIDAZOL_250MG0000039323</v>
      </c>
      <c r="BL1222"/>
      <c r="BM1222"/>
      <c r="BN1222"/>
    </row>
    <row r="1223" spans="1:66" hidden="1" x14ac:dyDescent="0.25">
      <c r="A1223" s="35" t="s">
        <v>8</v>
      </c>
      <c r="B1223" s="35" t="s">
        <v>3084</v>
      </c>
      <c r="C1223" s="35">
        <v>5</v>
      </c>
      <c r="D1223" s="35">
        <v>1</v>
      </c>
      <c r="E1223" s="35">
        <v>3</v>
      </c>
      <c r="F1223" s="35" t="s">
        <v>450</v>
      </c>
      <c r="G1223" s="35" t="s">
        <v>3056</v>
      </c>
      <c r="H1223" s="35" t="s">
        <v>3085</v>
      </c>
      <c r="I1223" s="35" t="s">
        <v>593</v>
      </c>
      <c r="J1223" s="35">
        <v>74130</v>
      </c>
      <c r="K1223" s="35" t="s">
        <v>449</v>
      </c>
      <c r="L1223" s="35" t="s">
        <v>2805</v>
      </c>
      <c r="M1223" s="35" t="s">
        <v>396</v>
      </c>
      <c r="N1223" s="35" t="s">
        <v>122</v>
      </c>
      <c r="O1223" s="35" t="s">
        <v>2806</v>
      </c>
      <c r="P1223" s="35" t="s">
        <v>2807</v>
      </c>
      <c r="Q1223" s="35" t="s">
        <v>311</v>
      </c>
      <c r="R1223" s="35" t="s">
        <v>312</v>
      </c>
      <c r="S1223" s="35" t="s">
        <v>313</v>
      </c>
      <c r="T1223" s="35" t="s">
        <v>5085</v>
      </c>
      <c r="U1223" s="35" t="s">
        <v>269</v>
      </c>
      <c r="V1223" s="35">
        <v>0</v>
      </c>
      <c r="W1223" s="35">
        <v>0</v>
      </c>
      <c r="X1223" s="49">
        <v>3000</v>
      </c>
      <c r="Y1223" s="60" t="s">
        <v>346</v>
      </c>
      <c r="Z1223" s="49">
        <v>1000</v>
      </c>
      <c r="AA1223" s="49">
        <v>3000000</v>
      </c>
      <c r="AB1223" s="60" t="s">
        <v>637</v>
      </c>
      <c r="AC1223" s="60" t="s">
        <v>1714</v>
      </c>
      <c r="AD1223" s="60" t="s">
        <v>694</v>
      </c>
      <c r="AE1223" s="60" t="s">
        <v>695</v>
      </c>
      <c r="AF1223" s="49">
        <v>2019</v>
      </c>
      <c r="AG1223" s="60" t="s">
        <v>2798</v>
      </c>
      <c r="AH1223" s="60">
        <v>44000</v>
      </c>
      <c r="AI1223" s="60">
        <v>44003</v>
      </c>
      <c r="AJ1223" s="60">
        <v>44000</v>
      </c>
      <c r="AK1223" s="60">
        <v>43998</v>
      </c>
      <c r="AL1223" s="60">
        <v>44003</v>
      </c>
      <c r="AM1223" s="60" t="s">
        <v>566</v>
      </c>
      <c r="AN1223" s="60" t="s">
        <v>2800</v>
      </c>
      <c r="AO1223" s="60" t="s">
        <v>4938</v>
      </c>
      <c r="AP1223" s="49"/>
      <c r="AQ1223" s="60" t="s">
        <v>266</v>
      </c>
      <c r="AR1223" s="60" t="s">
        <v>174</v>
      </c>
      <c r="AS1223" s="60" t="s">
        <v>174</v>
      </c>
      <c r="AT1223" s="49">
        <v>17</v>
      </c>
      <c r="AU1223" s="49">
        <v>1</v>
      </c>
      <c r="AV1223" s="49">
        <v>1</v>
      </c>
      <c r="AW1223" s="60">
        <v>43728</v>
      </c>
      <c r="AX1223" s="60" t="s">
        <v>183</v>
      </c>
      <c r="AY1223" s="60">
        <v>44322.317955752318</v>
      </c>
      <c r="AZ1223" s="60">
        <v>43717</v>
      </c>
      <c r="BA1223" s="60">
        <v>43723</v>
      </c>
      <c r="BB1223" s="60" t="s">
        <v>3735</v>
      </c>
      <c r="BC1223" s="60">
        <v>43728.544050925928</v>
      </c>
      <c r="BD1223" s="60">
        <v>43875</v>
      </c>
      <c r="BE1223" s="60">
        <v>44620</v>
      </c>
      <c r="BF1223" s="49">
        <f>IF(AND(ISBLANK(tbl_RawData_Report1[[#This Row],[REQ_ID]]),tbl_RawData_Report1[[#This Row],[RH Kit?]] = "Y"),1,COUNTIFS(tbl_RawData_Report1[RH Kit?],"Y",tbl_RawData_Report1[REQ_ID],tbl_RawData_Report1[[#This Row],[REQ_ID]]))</f>
        <v>0</v>
      </c>
      <c r="BG1223" s="49">
        <f>COUNTIFS(tbl_RawData_Report1[RH Kit?],"Y",tbl_RawData_Report1[Order No.],tbl_RawData_Report1[[#This Row],[Order No.]])</f>
        <v>0</v>
      </c>
      <c r="BH1223" s="49">
        <f>SUM(tbl_RawData_Report1[[#This Row],[RH Kit Req]:[RH Kit PO]])</f>
        <v>0</v>
      </c>
      <c r="BI1223" s="49" t="str">
        <f>IFERROR(VLOOKUP(B1223,Lookup!A:B,2,FALSE),B1223)</f>
        <v>MULTIVITAMIN_TAB</v>
      </c>
      <c r="BJ1223" s="49" t="b">
        <f t="shared" si="19"/>
        <v>1</v>
      </c>
      <c r="BK1223" s="49" t="str">
        <f>tbl_RawData_Report1[[#This Row],[Item ID]]&amp;tbl_RawData_Report1[[#This Row],[Order No.]]</f>
        <v>MULTIVITAMIN_TAB0000039323</v>
      </c>
      <c r="BL1223"/>
      <c r="BM1223"/>
      <c r="BN1223"/>
    </row>
    <row r="1224" spans="1:66" hidden="1" x14ac:dyDescent="0.25">
      <c r="A1224" s="35" t="s">
        <v>8</v>
      </c>
      <c r="B1224" s="35" t="s">
        <v>794</v>
      </c>
      <c r="C1224" s="35">
        <v>1</v>
      </c>
      <c r="D1224" s="35">
        <v>1</v>
      </c>
      <c r="E1224" s="35">
        <v>3</v>
      </c>
      <c r="F1224" s="35" t="s">
        <v>450</v>
      </c>
      <c r="G1224" s="35" t="s">
        <v>3056</v>
      </c>
      <c r="H1224" s="35" t="s">
        <v>795</v>
      </c>
      <c r="I1224" s="35" t="s">
        <v>593</v>
      </c>
      <c r="J1224" s="35">
        <v>4985</v>
      </c>
      <c r="K1224" s="35" t="s">
        <v>449</v>
      </c>
      <c r="L1224" s="35" t="s">
        <v>2805</v>
      </c>
      <c r="M1224" s="35" t="s">
        <v>396</v>
      </c>
      <c r="N1224" s="35" t="s">
        <v>122</v>
      </c>
      <c r="O1224" s="35" t="s">
        <v>2806</v>
      </c>
      <c r="P1224" s="35" t="s">
        <v>2807</v>
      </c>
      <c r="Q1224" s="35" t="s">
        <v>311</v>
      </c>
      <c r="R1224" s="35" t="s">
        <v>312</v>
      </c>
      <c r="S1224" s="35" t="s">
        <v>313</v>
      </c>
      <c r="T1224" s="35" t="s">
        <v>5085</v>
      </c>
      <c r="U1224" s="35" t="s">
        <v>269</v>
      </c>
      <c r="V1224" s="35">
        <v>0</v>
      </c>
      <c r="W1224" s="35">
        <v>0</v>
      </c>
      <c r="X1224" s="49">
        <v>500</v>
      </c>
      <c r="Y1224" s="60" t="s">
        <v>346</v>
      </c>
      <c r="Z1224" s="49">
        <v>1000</v>
      </c>
      <c r="AA1224" s="49">
        <v>500000</v>
      </c>
      <c r="AB1224" s="60" t="s">
        <v>637</v>
      </c>
      <c r="AC1224" s="60" t="s">
        <v>660</v>
      </c>
      <c r="AD1224" s="60" t="s">
        <v>694</v>
      </c>
      <c r="AE1224" s="60" t="s">
        <v>695</v>
      </c>
      <c r="AF1224" s="49">
        <v>2019</v>
      </c>
      <c r="AG1224" s="60" t="s">
        <v>2798</v>
      </c>
      <c r="AH1224" s="60">
        <v>44000</v>
      </c>
      <c r="AI1224" s="60">
        <v>44003</v>
      </c>
      <c r="AJ1224" s="60">
        <v>44000</v>
      </c>
      <c r="AK1224" s="60">
        <v>43998</v>
      </c>
      <c r="AL1224" s="60">
        <v>44003</v>
      </c>
      <c r="AM1224" s="60" t="s">
        <v>566</v>
      </c>
      <c r="AN1224" s="60" t="s">
        <v>2800</v>
      </c>
      <c r="AO1224" s="60" t="s">
        <v>4792</v>
      </c>
      <c r="AP1224" s="49"/>
      <c r="AQ1224" s="60" t="s">
        <v>266</v>
      </c>
      <c r="AR1224" s="60" t="s">
        <v>174</v>
      </c>
      <c r="AS1224" s="60" t="s">
        <v>174</v>
      </c>
      <c r="AT1224" s="49">
        <v>9</v>
      </c>
      <c r="AU1224" s="49">
        <v>1</v>
      </c>
      <c r="AV1224" s="49">
        <v>1</v>
      </c>
      <c r="AW1224" s="60">
        <v>43728</v>
      </c>
      <c r="AX1224" s="60" t="s">
        <v>183</v>
      </c>
      <c r="AY1224" s="60">
        <v>44322.317955752318</v>
      </c>
      <c r="AZ1224" s="60">
        <v>43717</v>
      </c>
      <c r="BA1224" s="60">
        <v>43723</v>
      </c>
      <c r="BB1224" s="60" t="s">
        <v>3058</v>
      </c>
      <c r="BC1224" s="60">
        <v>43728.544050925928</v>
      </c>
      <c r="BD1224" s="60">
        <v>43875</v>
      </c>
      <c r="BE1224" s="60">
        <v>44620</v>
      </c>
      <c r="BF1224" s="49">
        <f>IF(AND(ISBLANK(tbl_RawData_Report1[[#This Row],[REQ_ID]]),tbl_RawData_Report1[[#This Row],[RH Kit?]] = "Y"),1,COUNTIFS(tbl_RawData_Report1[RH Kit?],"Y",tbl_RawData_Report1[REQ_ID],tbl_RawData_Report1[[#This Row],[REQ_ID]]))</f>
        <v>0</v>
      </c>
      <c r="BG1224" s="49">
        <f>COUNTIFS(tbl_RawData_Report1[RH Kit?],"Y",tbl_RawData_Report1[Order No.],tbl_RawData_Report1[[#This Row],[Order No.]])</f>
        <v>0</v>
      </c>
      <c r="BH1224" s="49">
        <f>SUM(tbl_RawData_Report1[[#This Row],[RH Kit Req]:[RH Kit PO]])</f>
        <v>0</v>
      </c>
      <c r="BI1224" s="49" t="str">
        <f>IFERROR(VLOOKUP(B1224,Lookup!A:B,2,FALSE),B1224)</f>
        <v>AMOXYCILLIN_250MG</v>
      </c>
      <c r="BJ1224" s="49" t="b">
        <f t="shared" si="19"/>
        <v>1</v>
      </c>
      <c r="BK1224" s="49" t="str">
        <f>tbl_RawData_Report1[[#This Row],[Item ID]]&amp;tbl_RawData_Report1[[#This Row],[Order No.]]</f>
        <v>AMOXYCILLIN_250MG0000039323</v>
      </c>
      <c r="BL1224"/>
      <c r="BM1224"/>
      <c r="BN1224"/>
    </row>
    <row r="1225" spans="1:66" hidden="1" x14ac:dyDescent="0.25">
      <c r="A1225" s="35" t="s">
        <v>8</v>
      </c>
      <c r="B1225" s="35" t="s">
        <v>5118</v>
      </c>
      <c r="C1225" s="35">
        <v>10</v>
      </c>
      <c r="D1225" s="35">
        <v>1</v>
      </c>
      <c r="E1225" s="35">
        <v>3</v>
      </c>
      <c r="F1225" s="35" t="s">
        <v>450</v>
      </c>
      <c r="G1225" s="35" t="s">
        <v>3056</v>
      </c>
      <c r="H1225" s="35" t="s">
        <v>5119</v>
      </c>
      <c r="I1225" s="35" t="s">
        <v>595</v>
      </c>
      <c r="J1225" s="35">
        <v>28730</v>
      </c>
      <c r="K1225" s="35" t="s">
        <v>449</v>
      </c>
      <c r="L1225" s="35" t="s">
        <v>2805</v>
      </c>
      <c r="M1225" s="35" t="s">
        <v>396</v>
      </c>
      <c r="N1225" s="35" t="s">
        <v>122</v>
      </c>
      <c r="O1225" s="35" t="s">
        <v>2806</v>
      </c>
      <c r="P1225" s="35" t="s">
        <v>2807</v>
      </c>
      <c r="Q1225" s="35" t="s">
        <v>311</v>
      </c>
      <c r="R1225" s="35" t="s">
        <v>312</v>
      </c>
      <c r="S1225" s="35" t="s">
        <v>313</v>
      </c>
      <c r="T1225" s="35" t="s">
        <v>5085</v>
      </c>
      <c r="U1225" s="35" t="s">
        <v>269</v>
      </c>
      <c r="V1225" s="35">
        <v>0</v>
      </c>
      <c r="W1225" s="35">
        <v>0</v>
      </c>
      <c r="X1225" s="49">
        <v>130</v>
      </c>
      <c r="Y1225" s="60" t="s">
        <v>703</v>
      </c>
      <c r="Z1225" s="49">
        <v>50</v>
      </c>
      <c r="AA1225" s="49">
        <v>6500</v>
      </c>
      <c r="AB1225" s="60" t="s">
        <v>637</v>
      </c>
      <c r="AC1225" s="60" t="s">
        <v>660</v>
      </c>
      <c r="AD1225" s="60" t="s">
        <v>694</v>
      </c>
      <c r="AE1225" s="60" t="s">
        <v>695</v>
      </c>
      <c r="AF1225" s="49">
        <v>2019</v>
      </c>
      <c r="AG1225" s="60" t="s">
        <v>5163</v>
      </c>
      <c r="AH1225" s="60"/>
      <c r="AI1225" s="60"/>
      <c r="AJ1225" s="60"/>
      <c r="AK1225" s="60"/>
      <c r="AL1225" s="60"/>
      <c r="AM1225" s="60" t="s">
        <v>566</v>
      </c>
      <c r="AN1225" s="60" t="s">
        <v>2800</v>
      </c>
      <c r="AO1225" s="60" t="s">
        <v>6879</v>
      </c>
      <c r="AP1225" s="49"/>
      <c r="AQ1225" s="60" t="s">
        <v>349</v>
      </c>
      <c r="AR1225" s="60" t="s">
        <v>174</v>
      </c>
      <c r="AS1225" s="60" t="s">
        <v>174</v>
      </c>
      <c r="AT1225" s="49">
        <v>2</v>
      </c>
      <c r="AU1225" s="49">
        <v>1</v>
      </c>
      <c r="AV1225" s="49">
        <v>1</v>
      </c>
      <c r="AW1225" s="60">
        <v>43728</v>
      </c>
      <c r="AX1225" s="60" t="s">
        <v>183</v>
      </c>
      <c r="AY1225" s="60">
        <v>43728.544050925928</v>
      </c>
      <c r="AZ1225" s="60">
        <v>44081</v>
      </c>
      <c r="BA1225" s="60">
        <v>44084</v>
      </c>
      <c r="BB1225" s="60" t="s">
        <v>5632</v>
      </c>
      <c r="BC1225" s="60">
        <v>43728.544050925928</v>
      </c>
      <c r="BD1225" s="60">
        <v>44344</v>
      </c>
      <c r="BE1225" s="60">
        <v>44620</v>
      </c>
      <c r="BF1225" s="49">
        <f>IF(AND(ISBLANK(tbl_RawData_Report1[[#This Row],[REQ_ID]]),tbl_RawData_Report1[[#This Row],[RH Kit?]] = "Y"),1,COUNTIFS(tbl_RawData_Report1[RH Kit?],"Y",tbl_RawData_Report1[REQ_ID],tbl_RawData_Report1[[#This Row],[REQ_ID]]))</f>
        <v>0</v>
      </c>
      <c r="BG1225" s="49">
        <f>COUNTIFS(tbl_RawData_Report1[RH Kit?],"Y",tbl_RawData_Report1[Order No.],tbl_RawData_Report1[[#This Row],[Order No.]])</f>
        <v>0</v>
      </c>
      <c r="BH1225" s="49">
        <f>SUM(tbl_RawData_Report1[[#This Row],[RH Kit Req]:[RH Kit PO]])</f>
        <v>0</v>
      </c>
      <c r="BI1225" s="49" t="str">
        <f>IFERROR(VLOOKUP(B1225,Lookup!A:B,2,FALSE),B1225)</f>
        <v>BENZABNPEN1.44MG50</v>
      </c>
      <c r="BJ1225" s="49" t="b">
        <f t="shared" si="19"/>
        <v>1</v>
      </c>
      <c r="BK1225" s="49" t="str">
        <f>tbl_RawData_Report1[[#This Row],[Item ID]]&amp;tbl_RawData_Report1[[#This Row],[Order No.]]</f>
        <v>BENZABNPEN1.44MG500000039323</v>
      </c>
      <c r="BL1225"/>
      <c r="BM1225"/>
      <c r="BN1225"/>
    </row>
    <row r="1226" spans="1:66" hidden="1" x14ac:dyDescent="0.25">
      <c r="A1226" s="35" t="s">
        <v>8</v>
      </c>
      <c r="B1226" s="35" t="s">
        <v>1725</v>
      </c>
      <c r="C1226" s="35">
        <v>3</v>
      </c>
      <c r="D1226" s="35">
        <v>5</v>
      </c>
      <c r="E1226" s="35">
        <v>4</v>
      </c>
      <c r="F1226" s="35" t="s">
        <v>450</v>
      </c>
      <c r="G1226" s="35" t="s">
        <v>3056</v>
      </c>
      <c r="H1226" s="35" t="s">
        <v>2541</v>
      </c>
      <c r="I1226" s="35" t="s">
        <v>595</v>
      </c>
      <c r="J1226" s="35">
        <v>1470</v>
      </c>
      <c r="K1226" s="35" t="s">
        <v>449</v>
      </c>
      <c r="L1226" s="35" t="s">
        <v>2805</v>
      </c>
      <c r="M1226" s="35" t="s">
        <v>396</v>
      </c>
      <c r="N1226" s="35" t="s">
        <v>122</v>
      </c>
      <c r="O1226" s="35" t="s">
        <v>2806</v>
      </c>
      <c r="P1226" s="35" t="s">
        <v>2807</v>
      </c>
      <c r="Q1226" s="35" t="s">
        <v>311</v>
      </c>
      <c r="R1226" s="35" t="s">
        <v>312</v>
      </c>
      <c r="S1226" s="35" t="s">
        <v>313</v>
      </c>
      <c r="T1226" s="35" t="s">
        <v>5085</v>
      </c>
      <c r="U1226" s="35" t="s">
        <v>269</v>
      </c>
      <c r="V1226" s="35">
        <v>0</v>
      </c>
      <c r="W1226" s="35">
        <v>0</v>
      </c>
      <c r="X1226" s="49">
        <v>2450</v>
      </c>
      <c r="Y1226" s="60" t="s">
        <v>2544</v>
      </c>
      <c r="Z1226" s="49">
        <v>1</v>
      </c>
      <c r="AA1226" s="49">
        <v>2450</v>
      </c>
      <c r="AB1226" s="60" t="s">
        <v>637</v>
      </c>
      <c r="AC1226" s="60" t="s">
        <v>1560</v>
      </c>
      <c r="AD1226" s="60" t="s">
        <v>694</v>
      </c>
      <c r="AE1226" s="60" t="s">
        <v>695</v>
      </c>
      <c r="AF1226" s="49">
        <v>2019</v>
      </c>
      <c r="AG1226" s="60" t="s">
        <v>2798</v>
      </c>
      <c r="AH1226" s="60">
        <v>44403</v>
      </c>
      <c r="AI1226" s="60">
        <v>44406</v>
      </c>
      <c r="AJ1226" s="60"/>
      <c r="AK1226" s="60"/>
      <c r="AL1226" s="60"/>
      <c r="AM1226" s="60" t="s">
        <v>566</v>
      </c>
      <c r="AN1226" s="60" t="s">
        <v>2800</v>
      </c>
      <c r="AO1226" s="60" t="s">
        <v>6883</v>
      </c>
      <c r="AP1226" s="49"/>
      <c r="AQ1226" s="60" t="s">
        <v>349</v>
      </c>
      <c r="AR1226" s="60" t="s">
        <v>174</v>
      </c>
      <c r="AS1226" s="60" t="s">
        <v>174</v>
      </c>
      <c r="AT1226" s="49">
        <v>12</v>
      </c>
      <c r="AU1226" s="49">
        <v>1</v>
      </c>
      <c r="AV1226" s="49">
        <v>1</v>
      </c>
      <c r="AW1226" s="60">
        <v>43728</v>
      </c>
      <c r="AX1226" s="60" t="s">
        <v>183</v>
      </c>
      <c r="AY1226" s="60">
        <v>43728.544050925928</v>
      </c>
      <c r="AZ1226" s="60">
        <v>43717</v>
      </c>
      <c r="BA1226" s="60">
        <v>43723</v>
      </c>
      <c r="BB1226" s="60" t="s">
        <v>3095</v>
      </c>
      <c r="BC1226" s="60">
        <v>43728.544050925928</v>
      </c>
      <c r="BD1226" s="60">
        <v>44403</v>
      </c>
      <c r="BE1226" s="60">
        <v>44620</v>
      </c>
      <c r="BF1226" s="49">
        <f>IF(AND(ISBLANK(tbl_RawData_Report1[[#This Row],[REQ_ID]]),tbl_RawData_Report1[[#This Row],[RH Kit?]] = "Y"),1,COUNTIFS(tbl_RawData_Report1[RH Kit?],"Y",tbl_RawData_Report1[REQ_ID],tbl_RawData_Report1[[#This Row],[REQ_ID]]))</f>
        <v>0</v>
      </c>
      <c r="BG1226" s="49">
        <f>COUNTIFS(tbl_RawData_Report1[RH Kit?],"Y",tbl_RawData_Report1[Order No.],tbl_RawData_Report1[[#This Row],[Order No.]])</f>
        <v>0</v>
      </c>
      <c r="BH1226" s="49">
        <f>SUM(tbl_RawData_Report1[[#This Row],[RH Kit Req]:[RH Kit PO]])</f>
        <v>0</v>
      </c>
      <c r="BI1226" s="49" t="str">
        <f>IFERROR(VLOOKUP(B1226,Lookup!A:B,2,FALSE),B1226)</f>
        <v>CLOTRIMAZOLE_500MG</v>
      </c>
      <c r="BJ1226" s="49" t="b">
        <f t="shared" si="19"/>
        <v>1</v>
      </c>
      <c r="BK1226" s="49" t="str">
        <f>tbl_RawData_Report1[[#This Row],[Item ID]]&amp;tbl_RawData_Report1[[#This Row],[Order No.]]</f>
        <v>CLOTRIMAZOLE_500MG0000039323</v>
      </c>
      <c r="BL1226"/>
      <c r="BM1226"/>
      <c r="BN1226"/>
    </row>
    <row r="1227" spans="1:66" hidden="1" x14ac:dyDescent="0.25">
      <c r="A1227" s="35" t="s">
        <v>8</v>
      </c>
      <c r="B1227" s="35" t="s">
        <v>3737</v>
      </c>
      <c r="C1227" s="35">
        <v>3</v>
      </c>
      <c r="D1227" s="35">
        <v>1</v>
      </c>
      <c r="E1227" s="35">
        <v>1</v>
      </c>
      <c r="F1227" s="35" t="s">
        <v>448</v>
      </c>
      <c r="G1227" s="35" t="s">
        <v>3097</v>
      </c>
      <c r="H1227" s="35" t="s">
        <v>3738</v>
      </c>
      <c r="I1227" s="35" t="s">
        <v>593</v>
      </c>
      <c r="J1227" s="35">
        <v>0</v>
      </c>
      <c r="K1227" s="35" t="s">
        <v>2332</v>
      </c>
      <c r="L1227" s="35" t="s">
        <v>2576</v>
      </c>
      <c r="M1227" s="35" t="s">
        <v>396</v>
      </c>
      <c r="N1227" s="35" t="s">
        <v>122</v>
      </c>
      <c r="O1227" s="35" t="s">
        <v>2577</v>
      </c>
      <c r="P1227" s="35" t="s">
        <v>2333</v>
      </c>
      <c r="Q1227" s="35" t="s">
        <v>311</v>
      </c>
      <c r="R1227" s="35" t="s">
        <v>293</v>
      </c>
      <c r="S1227" s="35" t="s">
        <v>294</v>
      </c>
      <c r="T1227" s="35" t="s">
        <v>5061</v>
      </c>
      <c r="U1227" s="35" t="s">
        <v>269</v>
      </c>
      <c r="V1227" s="35">
        <v>0</v>
      </c>
      <c r="W1227" s="35">
        <v>0</v>
      </c>
      <c r="X1227" s="49">
        <v>0</v>
      </c>
      <c r="Y1227" s="60" t="s">
        <v>345</v>
      </c>
      <c r="Z1227" s="49">
        <v>3</v>
      </c>
      <c r="AA1227" s="49">
        <v>0</v>
      </c>
      <c r="AB1227" s="60" t="s">
        <v>637</v>
      </c>
      <c r="AC1227" s="60" t="s">
        <v>660</v>
      </c>
      <c r="AD1227" s="60" t="s">
        <v>2471</v>
      </c>
      <c r="AE1227" s="60" t="s">
        <v>2472</v>
      </c>
      <c r="AF1227" s="49">
        <v>2019</v>
      </c>
      <c r="AG1227" s="60" t="s">
        <v>3096</v>
      </c>
      <c r="AH1227" s="60">
        <v>43994</v>
      </c>
      <c r="AI1227" s="60">
        <v>44025</v>
      </c>
      <c r="AJ1227" s="60">
        <v>43994</v>
      </c>
      <c r="AK1227" s="60">
        <v>44001</v>
      </c>
      <c r="AL1227" s="60">
        <v>44026</v>
      </c>
      <c r="AM1227" s="60" t="s">
        <v>567</v>
      </c>
      <c r="AN1227" s="60" t="s">
        <v>3098</v>
      </c>
      <c r="AO1227" s="60" t="s">
        <v>3739</v>
      </c>
      <c r="AP1227" s="49"/>
      <c r="AQ1227" s="60" t="s">
        <v>266</v>
      </c>
      <c r="AR1227" s="60" t="s">
        <v>174</v>
      </c>
      <c r="AS1227" s="60" t="s">
        <v>174</v>
      </c>
      <c r="AT1227" s="49">
        <v>8</v>
      </c>
      <c r="AU1227" s="49">
        <v>1</v>
      </c>
      <c r="AV1227" s="49">
        <v>1</v>
      </c>
      <c r="AW1227" s="60">
        <v>43728</v>
      </c>
      <c r="AX1227" s="60" t="s">
        <v>183</v>
      </c>
      <c r="AY1227" s="60">
        <v>44113.69894545139</v>
      </c>
      <c r="AZ1227" s="60">
        <v>43707</v>
      </c>
      <c r="BA1227" s="60">
        <v>43721</v>
      </c>
      <c r="BB1227" s="60" t="s">
        <v>3740</v>
      </c>
      <c r="BC1227" s="60">
        <v>43728.654976851853</v>
      </c>
      <c r="BD1227" s="60">
        <v>43874</v>
      </c>
      <c r="BE1227" s="60">
        <v>44377</v>
      </c>
      <c r="BF1227" s="49">
        <f>IF(AND(ISBLANK(tbl_RawData_Report1[[#This Row],[REQ_ID]]),tbl_RawData_Report1[[#This Row],[RH Kit?]] = "Y"),1,COUNTIFS(tbl_RawData_Report1[RH Kit?],"Y",tbl_RawData_Report1[REQ_ID],tbl_RawData_Report1[[#This Row],[REQ_ID]]))</f>
        <v>0</v>
      </c>
      <c r="BG1227" s="49">
        <f>COUNTIFS(tbl_RawData_Report1[RH Kit?],"Y",tbl_RawData_Report1[Order No.],tbl_RawData_Report1[[#This Row],[Order No.]])</f>
        <v>0</v>
      </c>
      <c r="BH1227" s="49">
        <f>SUM(tbl_RawData_Report1[[#This Row],[RH Kit Req]:[RH Kit PO]])</f>
        <v>0</v>
      </c>
      <c r="BI1227" s="49" t="str">
        <f>IFERROR(VLOOKUP(B1227,Lookup!A:B,2,FALSE),B1227)</f>
        <v>AZTHROMYCN_500MG_3</v>
      </c>
      <c r="BJ1227" s="49" t="b">
        <f t="shared" si="19"/>
        <v>0</v>
      </c>
      <c r="BK1227" s="49" t="str">
        <f>tbl_RawData_Report1[[#This Row],[Item ID]]&amp;tbl_RawData_Report1[[#This Row],[Order No.]]</f>
        <v>AZTHROMYCN_500MG_30000039325</v>
      </c>
      <c r="BL1227"/>
      <c r="BM1227"/>
      <c r="BN1227"/>
    </row>
    <row r="1228" spans="1:66" hidden="1" x14ac:dyDescent="0.25">
      <c r="A1228" s="35" t="s">
        <v>8</v>
      </c>
      <c r="B1228" s="35" t="s">
        <v>3737</v>
      </c>
      <c r="C1228" s="35">
        <v>3</v>
      </c>
      <c r="D1228" s="35">
        <v>1</v>
      </c>
      <c r="E1228" s="35">
        <v>2</v>
      </c>
      <c r="F1228" s="35" t="s">
        <v>448</v>
      </c>
      <c r="G1228" s="35" t="s">
        <v>3097</v>
      </c>
      <c r="H1228" s="35" t="s">
        <v>3738</v>
      </c>
      <c r="I1228" s="35" t="s">
        <v>593</v>
      </c>
      <c r="J1228" s="35">
        <v>8373.2999999999993</v>
      </c>
      <c r="K1228" s="35" t="s">
        <v>2332</v>
      </c>
      <c r="L1228" s="35" t="s">
        <v>2576</v>
      </c>
      <c r="M1228" s="35" t="s">
        <v>396</v>
      </c>
      <c r="N1228" s="35" t="s">
        <v>122</v>
      </c>
      <c r="O1228" s="35" t="s">
        <v>4799</v>
      </c>
      <c r="P1228" s="35" t="s">
        <v>2333</v>
      </c>
      <c r="Q1228" s="35" t="s">
        <v>311</v>
      </c>
      <c r="R1228" s="35" t="s">
        <v>293</v>
      </c>
      <c r="S1228" s="35" t="s">
        <v>294</v>
      </c>
      <c r="T1228" s="35" t="s">
        <v>5061</v>
      </c>
      <c r="U1228" s="35" t="s">
        <v>269</v>
      </c>
      <c r="V1228" s="35">
        <v>0</v>
      </c>
      <c r="W1228" s="35">
        <v>0</v>
      </c>
      <c r="X1228" s="49">
        <v>4407</v>
      </c>
      <c r="Y1228" s="60" t="s">
        <v>345</v>
      </c>
      <c r="Z1228" s="49">
        <v>3</v>
      </c>
      <c r="AA1228" s="49">
        <v>13221</v>
      </c>
      <c r="AB1228" s="60" t="s">
        <v>637</v>
      </c>
      <c r="AC1228" s="60" t="s">
        <v>660</v>
      </c>
      <c r="AD1228" s="60" t="s">
        <v>2471</v>
      </c>
      <c r="AE1228" s="60" t="s">
        <v>2472</v>
      </c>
      <c r="AF1228" s="49">
        <v>2019</v>
      </c>
      <c r="AG1228" s="60" t="s">
        <v>3096</v>
      </c>
      <c r="AH1228" s="60">
        <v>43994</v>
      </c>
      <c r="AI1228" s="60">
        <v>44025</v>
      </c>
      <c r="AJ1228" s="60">
        <v>43994</v>
      </c>
      <c r="AK1228" s="60">
        <v>44001</v>
      </c>
      <c r="AL1228" s="60">
        <v>44026</v>
      </c>
      <c r="AM1228" s="60" t="s">
        <v>567</v>
      </c>
      <c r="AN1228" s="60" t="s">
        <v>3098</v>
      </c>
      <c r="AO1228" s="60" t="s">
        <v>3741</v>
      </c>
      <c r="AP1228" s="49"/>
      <c r="AQ1228" s="60" t="s">
        <v>266</v>
      </c>
      <c r="AR1228" s="60" t="s">
        <v>174</v>
      </c>
      <c r="AS1228" s="60" t="s">
        <v>174</v>
      </c>
      <c r="AT1228" s="49">
        <v>8</v>
      </c>
      <c r="AU1228" s="49">
        <v>1</v>
      </c>
      <c r="AV1228" s="49">
        <v>1</v>
      </c>
      <c r="AW1228" s="60">
        <v>43728</v>
      </c>
      <c r="AX1228" s="60" t="s">
        <v>183</v>
      </c>
      <c r="AY1228" s="60">
        <v>44113.69894545139</v>
      </c>
      <c r="AZ1228" s="60">
        <v>43707</v>
      </c>
      <c r="BA1228" s="60">
        <v>43721</v>
      </c>
      <c r="BB1228" s="60" t="s">
        <v>3740</v>
      </c>
      <c r="BC1228" s="60">
        <v>43728.654976851853</v>
      </c>
      <c r="BD1228" s="60">
        <v>43874</v>
      </c>
      <c r="BE1228" s="60">
        <v>44377</v>
      </c>
      <c r="BF1228" s="49">
        <f>IF(AND(ISBLANK(tbl_RawData_Report1[[#This Row],[REQ_ID]]),tbl_RawData_Report1[[#This Row],[RH Kit?]] = "Y"),1,COUNTIFS(tbl_RawData_Report1[RH Kit?],"Y",tbl_RawData_Report1[REQ_ID],tbl_RawData_Report1[[#This Row],[REQ_ID]]))</f>
        <v>0</v>
      </c>
      <c r="BG1228" s="49">
        <f>COUNTIFS(tbl_RawData_Report1[RH Kit?],"Y",tbl_RawData_Report1[Order No.],tbl_RawData_Report1[[#This Row],[Order No.]])</f>
        <v>0</v>
      </c>
      <c r="BH1228" s="49">
        <f>SUM(tbl_RawData_Report1[[#This Row],[RH Kit Req]:[RH Kit PO]])</f>
        <v>0</v>
      </c>
      <c r="BI1228" s="49" t="str">
        <f>IFERROR(VLOOKUP(B1228,Lookup!A:B,2,FALSE),B1228)</f>
        <v>AZTHROMYCN_500MG_3</v>
      </c>
      <c r="BJ1228" s="49" t="b">
        <f t="shared" si="19"/>
        <v>1</v>
      </c>
      <c r="BK1228" s="49" t="str">
        <f>tbl_RawData_Report1[[#This Row],[Item ID]]&amp;tbl_RawData_Report1[[#This Row],[Order No.]]</f>
        <v>AZTHROMYCN_500MG_30000039325</v>
      </c>
      <c r="BL1228"/>
      <c r="BM1228"/>
      <c r="BN1228"/>
    </row>
    <row r="1229" spans="1:66" hidden="1" x14ac:dyDescent="0.25">
      <c r="A1229" s="35" t="s">
        <v>8</v>
      </c>
      <c r="B1229" s="35" t="s">
        <v>3099</v>
      </c>
      <c r="C1229" s="35">
        <v>2</v>
      </c>
      <c r="D1229" s="35">
        <v>1</v>
      </c>
      <c r="E1229" s="35">
        <v>2</v>
      </c>
      <c r="F1229" s="35" t="s">
        <v>448</v>
      </c>
      <c r="G1229" s="35" t="s">
        <v>3097</v>
      </c>
      <c r="H1229" s="35" t="s">
        <v>3100</v>
      </c>
      <c r="I1229" s="35" t="s">
        <v>593</v>
      </c>
      <c r="J1229" s="35">
        <v>0</v>
      </c>
      <c r="K1229" s="35" t="s">
        <v>2332</v>
      </c>
      <c r="L1229" s="35" t="s">
        <v>2576</v>
      </c>
      <c r="M1229" s="35" t="s">
        <v>396</v>
      </c>
      <c r="N1229" s="35" t="s">
        <v>122</v>
      </c>
      <c r="O1229" s="35" t="s">
        <v>2577</v>
      </c>
      <c r="P1229" s="35" t="s">
        <v>2333</v>
      </c>
      <c r="Q1229" s="35" t="s">
        <v>311</v>
      </c>
      <c r="R1229" s="35" t="s">
        <v>293</v>
      </c>
      <c r="S1229" s="35" t="s">
        <v>294</v>
      </c>
      <c r="T1229" s="35" t="s">
        <v>5061</v>
      </c>
      <c r="U1229" s="35" t="s">
        <v>269</v>
      </c>
      <c r="V1229" s="35">
        <v>0</v>
      </c>
      <c r="W1229" s="35">
        <v>0</v>
      </c>
      <c r="X1229" s="49">
        <v>0</v>
      </c>
      <c r="Y1229" s="60" t="s">
        <v>2309</v>
      </c>
      <c r="Z1229" s="49">
        <v>6</v>
      </c>
      <c r="AA1229" s="49">
        <v>0</v>
      </c>
      <c r="AB1229" s="60" t="s">
        <v>637</v>
      </c>
      <c r="AC1229" s="60" t="s">
        <v>660</v>
      </c>
      <c r="AD1229" s="60" t="s">
        <v>2471</v>
      </c>
      <c r="AE1229" s="60" t="s">
        <v>2472</v>
      </c>
      <c r="AF1229" s="49">
        <v>2019</v>
      </c>
      <c r="AG1229" s="60" t="s">
        <v>3096</v>
      </c>
      <c r="AH1229" s="60">
        <v>43880</v>
      </c>
      <c r="AI1229" s="60">
        <v>43914</v>
      </c>
      <c r="AJ1229" s="60">
        <v>43882</v>
      </c>
      <c r="AK1229" s="60">
        <v>44061</v>
      </c>
      <c r="AL1229" s="60">
        <v>43887</v>
      </c>
      <c r="AM1229" s="60" t="s">
        <v>567</v>
      </c>
      <c r="AN1229" s="60" t="s">
        <v>3098</v>
      </c>
      <c r="AO1229" s="60" t="s">
        <v>3101</v>
      </c>
      <c r="AP1229" s="49"/>
      <c r="AQ1229" s="60" t="s">
        <v>266</v>
      </c>
      <c r="AR1229" s="60" t="s">
        <v>174</v>
      </c>
      <c r="AS1229" s="60" t="s">
        <v>174</v>
      </c>
      <c r="AT1229" s="49">
        <v>2</v>
      </c>
      <c r="AU1229" s="49">
        <v>1</v>
      </c>
      <c r="AV1229" s="49">
        <v>2</v>
      </c>
      <c r="AW1229" s="60">
        <v>43728</v>
      </c>
      <c r="AX1229" s="60" t="s">
        <v>183</v>
      </c>
      <c r="AY1229" s="60">
        <v>44113.69894545139</v>
      </c>
      <c r="AZ1229" s="60">
        <v>43707</v>
      </c>
      <c r="BA1229" s="60">
        <v>43721</v>
      </c>
      <c r="BB1229" s="60" t="s">
        <v>3102</v>
      </c>
      <c r="BC1229" s="60">
        <v>43728.654976851853</v>
      </c>
      <c r="BD1229" s="60">
        <v>43874</v>
      </c>
      <c r="BE1229" s="60">
        <v>44377</v>
      </c>
      <c r="BF1229" s="49">
        <f>IF(AND(ISBLANK(tbl_RawData_Report1[[#This Row],[REQ_ID]]),tbl_RawData_Report1[[#This Row],[RH Kit?]] = "Y"),1,COUNTIFS(tbl_RawData_Report1[RH Kit?],"Y",tbl_RawData_Report1[REQ_ID],tbl_RawData_Report1[[#This Row],[REQ_ID]]))</f>
        <v>0</v>
      </c>
      <c r="BG1229" s="49">
        <f>COUNTIFS(tbl_RawData_Report1[RH Kit?],"Y",tbl_RawData_Report1[Order No.],tbl_RawData_Report1[[#This Row],[Order No.]])</f>
        <v>0</v>
      </c>
      <c r="BH1229" s="49">
        <f>SUM(tbl_RawData_Report1[[#This Row],[RH Kit Req]:[RH Kit PO]])</f>
        <v>0</v>
      </c>
      <c r="BI1229" s="49" t="str">
        <f>IFERROR(VLOOKUP(B1229,Lookup!A:B,2,FALSE),B1229)</f>
        <v>AZTHROMYCN_250MG_6</v>
      </c>
      <c r="BJ1229" s="49" t="b">
        <f t="shared" si="19"/>
        <v>1</v>
      </c>
      <c r="BK1229" s="49" t="str">
        <f>tbl_RawData_Report1[[#This Row],[Item ID]]&amp;tbl_RawData_Report1[[#This Row],[Order No.]]</f>
        <v>AZTHROMYCN_250MG_60000039325</v>
      </c>
      <c r="BL1229"/>
      <c r="BM1229"/>
      <c r="BN1229"/>
    </row>
    <row r="1230" spans="1:66" hidden="1" x14ac:dyDescent="0.25">
      <c r="A1230" s="35" t="s">
        <v>8</v>
      </c>
      <c r="B1230" s="35" t="s">
        <v>2401</v>
      </c>
      <c r="C1230" s="35">
        <v>1</v>
      </c>
      <c r="D1230" s="35">
        <v>1</v>
      </c>
      <c r="E1230" s="35">
        <v>2</v>
      </c>
      <c r="F1230" s="35" t="s">
        <v>448</v>
      </c>
      <c r="G1230" s="35" t="s">
        <v>3097</v>
      </c>
      <c r="H1230" s="35" t="s">
        <v>2402</v>
      </c>
      <c r="I1230" s="35" t="s">
        <v>593</v>
      </c>
      <c r="J1230" s="35">
        <v>9900</v>
      </c>
      <c r="K1230" s="35" t="s">
        <v>2332</v>
      </c>
      <c r="L1230" s="35" t="s">
        <v>2747</v>
      </c>
      <c r="M1230" s="35" t="s">
        <v>396</v>
      </c>
      <c r="N1230" s="35" t="s">
        <v>122</v>
      </c>
      <c r="O1230" s="35" t="s">
        <v>4794</v>
      </c>
      <c r="P1230" s="35" t="s">
        <v>2348</v>
      </c>
      <c r="Q1230" s="35" t="s">
        <v>311</v>
      </c>
      <c r="R1230" s="35" t="s">
        <v>293</v>
      </c>
      <c r="S1230" s="35" t="s">
        <v>294</v>
      </c>
      <c r="T1230" s="35" t="s">
        <v>5061</v>
      </c>
      <c r="U1230" s="35" t="s">
        <v>269</v>
      </c>
      <c r="V1230" s="35">
        <v>0</v>
      </c>
      <c r="W1230" s="35">
        <v>0</v>
      </c>
      <c r="X1230" s="49">
        <v>200</v>
      </c>
      <c r="Y1230" s="60" t="s">
        <v>2354</v>
      </c>
      <c r="Z1230" s="49">
        <v>40</v>
      </c>
      <c r="AA1230" s="49">
        <v>8000</v>
      </c>
      <c r="AB1230" s="60" t="s">
        <v>637</v>
      </c>
      <c r="AC1230" s="60" t="s">
        <v>660</v>
      </c>
      <c r="AD1230" s="60" t="s">
        <v>2471</v>
      </c>
      <c r="AE1230" s="60" t="s">
        <v>2472</v>
      </c>
      <c r="AF1230" s="49">
        <v>2019</v>
      </c>
      <c r="AG1230" s="60" t="s">
        <v>3096</v>
      </c>
      <c r="AH1230" s="60">
        <v>43994</v>
      </c>
      <c r="AI1230" s="60">
        <v>44025</v>
      </c>
      <c r="AJ1230" s="60">
        <v>43994</v>
      </c>
      <c r="AK1230" s="60">
        <v>44001</v>
      </c>
      <c r="AL1230" s="60">
        <v>44026</v>
      </c>
      <c r="AM1230" s="60" t="s">
        <v>567</v>
      </c>
      <c r="AN1230" s="60" t="s">
        <v>3098</v>
      </c>
      <c r="AO1230" s="60" t="s">
        <v>3295</v>
      </c>
      <c r="AP1230" s="49"/>
      <c r="AQ1230" s="60" t="s">
        <v>266</v>
      </c>
      <c r="AR1230" s="60" t="s">
        <v>174</v>
      </c>
      <c r="AS1230" s="60" t="s">
        <v>174</v>
      </c>
      <c r="AT1230" s="49">
        <v>1</v>
      </c>
      <c r="AU1230" s="49">
        <v>1</v>
      </c>
      <c r="AV1230" s="49">
        <v>1</v>
      </c>
      <c r="AW1230" s="60">
        <v>43728</v>
      </c>
      <c r="AX1230" s="60" t="s">
        <v>183</v>
      </c>
      <c r="AY1230" s="60">
        <v>44113.69894545139</v>
      </c>
      <c r="AZ1230" s="60">
        <v>43707</v>
      </c>
      <c r="BA1230" s="60">
        <v>43721</v>
      </c>
      <c r="BB1230" s="60" t="s">
        <v>3296</v>
      </c>
      <c r="BC1230" s="60">
        <v>43728.654976851853</v>
      </c>
      <c r="BD1230" s="60">
        <v>43874</v>
      </c>
      <c r="BE1230" s="60">
        <v>44926</v>
      </c>
      <c r="BF1230" s="49">
        <f>IF(AND(ISBLANK(tbl_RawData_Report1[[#This Row],[REQ_ID]]),tbl_RawData_Report1[[#This Row],[RH Kit?]] = "Y"),1,COUNTIFS(tbl_RawData_Report1[RH Kit?],"Y",tbl_RawData_Report1[REQ_ID],tbl_RawData_Report1[[#This Row],[REQ_ID]]))</f>
        <v>0</v>
      </c>
      <c r="BG1230" s="49">
        <f>COUNTIFS(tbl_RawData_Report1[RH Kit?],"Y",tbl_RawData_Report1[Order No.],tbl_RawData_Report1[[#This Row],[Order No.]])</f>
        <v>0</v>
      </c>
      <c r="BH1230" s="49">
        <f>SUM(tbl_RawData_Report1[[#This Row],[RH Kit Req]:[RH Kit PO]])</f>
        <v>0</v>
      </c>
      <c r="BI1230" s="49" t="str">
        <f>IFERROR(VLOOKUP(B1230,Lookup!A:B,2,FALSE),B1230)</f>
        <v>AMOXYCLLN250MGP_40</v>
      </c>
      <c r="BJ1230" s="49" t="b">
        <f t="shared" si="19"/>
        <v>0</v>
      </c>
      <c r="BK1230" s="49" t="str">
        <f>tbl_RawData_Report1[[#This Row],[Item ID]]&amp;tbl_RawData_Report1[[#This Row],[Order No.]]</f>
        <v>AMOXYCLLN250MGP_400000039325</v>
      </c>
      <c r="BL1230"/>
      <c r="BM1230"/>
      <c r="BN1230"/>
    </row>
    <row r="1231" spans="1:66" hidden="1" x14ac:dyDescent="0.25">
      <c r="A1231" s="35" t="s">
        <v>8</v>
      </c>
      <c r="B1231" s="35" t="s">
        <v>2401</v>
      </c>
      <c r="C1231" s="35">
        <v>1</v>
      </c>
      <c r="D1231" s="35">
        <v>1</v>
      </c>
      <c r="E1231" s="35">
        <v>1</v>
      </c>
      <c r="F1231" s="35" t="s">
        <v>448</v>
      </c>
      <c r="G1231" s="35" t="s">
        <v>3097</v>
      </c>
      <c r="H1231" s="35" t="s">
        <v>2402</v>
      </c>
      <c r="I1231" s="35" t="s">
        <v>593</v>
      </c>
      <c r="J1231" s="35">
        <v>0</v>
      </c>
      <c r="K1231" s="35" t="s">
        <v>2332</v>
      </c>
      <c r="L1231" s="35" t="s">
        <v>2747</v>
      </c>
      <c r="M1231" s="35" t="s">
        <v>396</v>
      </c>
      <c r="N1231" s="35" t="s">
        <v>122</v>
      </c>
      <c r="O1231" s="35" t="s">
        <v>2748</v>
      </c>
      <c r="P1231" s="35" t="s">
        <v>2348</v>
      </c>
      <c r="Q1231" s="35" t="s">
        <v>311</v>
      </c>
      <c r="R1231" s="35" t="s">
        <v>293</v>
      </c>
      <c r="S1231" s="35" t="s">
        <v>294</v>
      </c>
      <c r="T1231" s="35" t="s">
        <v>5061</v>
      </c>
      <c r="U1231" s="35" t="s">
        <v>269</v>
      </c>
      <c r="V1231" s="35">
        <v>0</v>
      </c>
      <c r="W1231" s="35">
        <v>0</v>
      </c>
      <c r="X1231" s="49">
        <v>0</v>
      </c>
      <c r="Y1231" s="60" t="s">
        <v>2354</v>
      </c>
      <c r="Z1231" s="49">
        <v>40</v>
      </c>
      <c r="AA1231" s="49">
        <v>0</v>
      </c>
      <c r="AB1231" s="60" t="s">
        <v>637</v>
      </c>
      <c r="AC1231" s="60" t="s">
        <v>660</v>
      </c>
      <c r="AD1231" s="60" t="s">
        <v>2471</v>
      </c>
      <c r="AE1231" s="60" t="s">
        <v>2472</v>
      </c>
      <c r="AF1231" s="49">
        <v>2019</v>
      </c>
      <c r="AG1231" s="60" t="s">
        <v>3096</v>
      </c>
      <c r="AH1231" s="60">
        <v>43994</v>
      </c>
      <c r="AI1231" s="60">
        <v>44025</v>
      </c>
      <c r="AJ1231" s="60">
        <v>43994</v>
      </c>
      <c r="AK1231" s="60">
        <v>44001</v>
      </c>
      <c r="AL1231" s="60">
        <v>44026</v>
      </c>
      <c r="AM1231" s="60" t="s">
        <v>567</v>
      </c>
      <c r="AN1231" s="60" t="s">
        <v>3098</v>
      </c>
      <c r="AO1231" s="60" t="s">
        <v>3297</v>
      </c>
      <c r="AP1231" s="49"/>
      <c r="AQ1231" s="60" t="s">
        <v>266</v>
      </c>
      <c r="AR1231" s="60" t="s">
        <v>174</v>
      </c>
      <c r="AS1231" s="60" t="s">
        <v>174</v>
      </c>
      <c r="AT1231" s="49">
        <v>1</v>
      </c>
      <c r="AU1231" s="49">
        <v>1</v>
      </c>
      <c r="AV1231" s="49">
        <v>1</v>
      </c>
      <c r="AW1231" s="60">
        <v>43728</v>
      </c>
      <c r="AX1231" s="60" t="s">
        <v>183</v>
      </c>
      <c r="AY1231" s="60">
        <v>44113.69894545139</v>
      </c>
      <c r="AZ1231" s="60">
        <v>43707</v>
      </c>
      <c r="BA1231" s="60">
        <v>43721</v>
      </c>
      <c r="BB1231" s="60" t="s">
        <v>3296</v>
      </c>
      <c r="BC1231" s="60">
        <v>43728.654976851853</v>
      </c>
      <c r="BD1231" s="60">
        <v>43874</v>
      </c>
      <c r="BE1231" s="60">
        <v>44926</v>
      </c>
      <c r="BF1231" s="49">
        <f>IF(AND(ISBLANK(tbl_RawData_Report1[[#This Row],[REQ_ID]]),tbl_RawData_Report1[[#This Row],[RH Kit?]] = "Y"),1,COUNTIFS(tbl_RawData_Report1[RH Kit?],"Y",tbl_RawData_Report1[REQ_ID],tbl_RawData_Report1[[#This Row],[REQ_ID]]))</f>
        <v>0</v>
      </c>
      <c r="BG1231" s="49">
        <f>COUNTIFS(tbl_RawData_Report1[RH Kit?],"Y",tbl_RawData_Report1[Order No.],tbl_RawData_Report1[[#This Row],[Order No.]])</f>
        <v>0</v>
      </c>
      <c r="BH1231" s="49">
        <f>SUM(tbl_RawData_Report1[[#This Row],[RH Kit Req]:[RH Kit PO]])</f>
        <v>0</v>
      </c>
      <c r="BI1231" s="49" t="str">
        <f>IFERROR(VLOOKUP(B1231,Lookup!A:B,2,FALSE),B1231)</f>
        <v>AMOXYCLLN250MGP_40</v>
      </c>
      <c r="BJ1231" s="49" t="b">
        <f t="shared" si="19"/>
        <v>1</v>
      </c>
      <c r="BK1231" s="49" t="str">
        <f>tbl_RawData_Report1[[#This Row],[Item ID]]&amp;tbl_RawData_Report1[[#This Row],[Order No.]]</f>
        <v>AMOXYCLLN250MGP_400000039325</v>
      </c>
      <c r="BL1231"/>
      <c r="BM1231"/>
      <c r="BN1231"/>
    </row>
    <row r="1232" spans="1:66" hidden="1" x14ac:dyDescent="0.25">
      <c r="A1232" s="35" t="s">
        <v>8</v>
      </c>
      <c r="B1232" s="35" t="s">
        <v>3099</v>
      </c>
      <c r="C1232" s="35">
        <v>2</v>
      </c>
      <c r="D1232" s="35">
        <v>1</v>
      </c>
      <c r="E1232" s="35">
        <v>3</v>
      </c>
      <c r="F1232" s="35" t="s">
        <v>448</v>
      </c>
      <c r="G1232" s="35" t="s">
        <v>3097</v>
      </c>
      <c r="H1232" s="35" t="s">
        <v>3100</v>
      </c>
      <c r="I1232" s="35" t="s">
        <v>593</v>
      </c>
      <c r="J1232" s="35">
        <v>7431.84</v>
      </c>
      <c r="K1232" s="35" t="s">
        <v>2332</v>
      </c>
      <c r="L1232" s="35" t="s">
        <v>2747</v>
      </c>
      <c r="M1232" s="35" t="s">
        <v>396</v>
      </c>
      <c r="N1232" s="35" t="s">
        <v>122</v>
      </c>
      <c r="O1232" s="35" t="s">
        <v>4794</v>
      </c>
      <c r="P1232" s="35" t="s">
        <v>2348</v>
      </c>
      <c r="Q1232" s="35" t="s">
        <v>311</v>
      </c>
      <c r="R1232" s="35" t="s">
        <v>293</v>
      </c>
      <c r="S1232" s="35" t="s">
        <v>294</v>
      </c>
      <c r="T1232" s="35" t="s">
        <v>5061</v>
      </c>
      <c r="U1232" s="35" t="s">
        <v>269</v>
      </c>
      <c r="V1232" s="35">
        <v>0</v>
      </c>
      <c r="W1232" s="35">
        <v>0</v>
      </c>
      <c r="X1232" s="49">
        <v>12386.4</v>
      </c>
      <c r="Y1232" s="60" t="s">
        <v>2309</v>
      </c>
      <c r="Z1232" s="49">
        <v>6</v>
      </c>
      <c r="AA1232" s="49">
        <v>74318.399999999994</v>
      </c>
      <c r="AB1232" s="60" t="s">
        <v>637</v>
      </c>
      <c r="AC1232" s="60" t="s">
        <v>660</v>
      </c>
      <c r="AD1232" s="60" t="s">
        <v>2471</v>
      </c>
      <c r="AE1232" s="60" t="s">
        <v>2472</v>
      </c>
      <c r="AF1232" s="49">
        <v>2019</v>
      </c>
      <c r="AG1232" s="60" t="s">
        <v>3096</v>
      </c>
      <c r="AH1232" s="60">
        <v>43880</v>
      </c>
      <c r="AI1232" s="60">
        <v>43914</v>
      </c>
      <c r="AJ1232" s="60">
        <v>43882</v>
      </c>
      <c r="AK1232" s="60">
        <v>44061</v>
      </c>
      <c r="AL1232" s="60">
        <v>43887</v>
      </c>
      <c r="AM1232" s="60" t="s">
        <v>567</v>
      </c>
      <c r="AN1232" s="60" t="s">
        <v>3098</v>
      </c>
      <c r="AO1232" s="60" t="s">
        <v>3124</v>
      </c>
      <c r="AP1232" s="49"/>
      <c r="AQ1232" s="60" t="s">
        <v>266</v>
      </c>
      <c r="AR1232" s="60" t="s">
        <v>174</v>
      </c>
      <c r="AS1232" s="60" t="s">
        <v>174</v>
      </c>
      <c r="AT1232" s="49">
        <v>2</v>
      </c>
      <c r="AU1232" s="49">
        <v>1</v>
      </c>
      <c r="AV1232" s="49"/>
      <c r="AW1232" s="60">
        <v>43728</v>
      </c>
      <c r="AX1232" s="60" t="s">
        <v>183</v>
      </c>
      <c r="AY1232" s="60">
        <v>44113.69894545139</v>
      </c>
      <c r="AZ1232" s="60">
        <v>43707</v>
      </c>
      <c r="BA1232" s="60">
        <v>43721</v>
      </c>
      <c r="BB1232" s="60" t="s">
        <v>3102</v>
      </c>
      <c r="BC1232" s="60">
        <v>43728.654976851853</v>
      </c>
      <c r="BD1232" s="60">
        <v>43874</v>
      </c>
      <c r="BE1232" s="60">
        <v>44926</v>
      </c>
      <c r="BF1232" s="49">
        <f>IF(AND(ISBLANK(tbl_RawData_Report1[[#This Row],[REQ_ID]]),tbl_RawData_Report1[[#This Row],[RH Kit?]] = "Y"),1,COUNTIFS(tbl_RawData_Report1[RH Kit?],"Y",tbl_RawData_Report1[REQ_ID],tbl_RawData_Report1[[#This Row],[REQ_ID]]))</f>
        <v>0</v>
      </c>
      <c r="BG1232" s="49">
        <f>COUNTIFS(tbl_RawData_Report1[RH Kit?],"Y",tbl_RawData_Report1[Order No.],tbl_RawData_Report1[[#This Row],[Order No.]])</f>
        <v>0</v>
      </c>
      <c r="BH1232" s="49">
        <f>SUM(tbl_RawData_Report1[[#This Row],[RH Kit Req]:[RH Kit PO]])</f>
        <v>0</v>
      </c>
      <c r="BI1232" s="49" t="str">
        <f>IFERROR(VLOOKUP(B1232,Lookup!A:B,2,FALSE),B1232)</f>
        <v>AZTHROMYCN_250MG_6</v>
      </c>
      <c r="BJ1232" s="49" t="b">
        <f t="shared" si="19"/>
        <v>0</v>
      </c>
      <c r="BK1232" s="49" t="str">
        <f>tbl_RawData_Report1[[#This Row],[Item ID]]&amp;tbl_RawData_Report1[[#This Row],[Order No.]]</f>
        <v>AZTHROMYCN_250MG_60000039325</v>
      </c>
      <c r="BL1232"/>
      <c r="BM1232"/>
      <c r="BN1232"/>
    </row>
    <row r="1233" spans="1:66" hidden="1" x14ac:dyDescent="0.25">
      <c r="A1233" s="35" t="s">
        <v>8</v>
      </c>
      <c r="B1233" s="35" t="s">
        <v>3099</v>
      </c>
      <c r="C1233" s="35">
        <v>2</v>
      </c>
      <c r="D1233" s="35">
        <v>1</v>
      </c>
      <c r="E1233" s="35">
        <v>1</v>
      </c>
      <c r="F1233" s="35" t="s">
        <v>448</v>
      </c>
      <c r="G1233" s="35" t="s">
        <v>3097</v>
      </c>
      <c r="H1233" s="35" t="s">
        <v>3100</v>
      </c>
      <c r="I1233" s="35" t="s">
        <v>593</v>
      </c>
      <c r="J1233" s="35">
        <v>0</v>
      </c>
      <c r="K1233" s="35" t="s">
        <v>2332</v>
      </c>
      <c r="L1233" s="35" t="s">
        <v>2747</v>
      </c>
      <c r="M1233" s="35" t="s">
        <v>396</v>
      </c>
      <c r="N1233" s="35" t="s">
        <v>122</v>
      </c>
      <c r="O1233" s="35" t="s">
        <v>2748</v>
      </c>
      <c r="P1233" s="35" t="s">
        <v>2348</v>
      </c>
      <c r="Q1233" s="35" t="s">
        <v>311</v>
      </c>
      <c r="R1233" s="35" t="s">
        <v>293</v>
      </c>
      <c r="S1233" s="35" t="s">
        <v>294</v>
      </c>
      <c r="T1233" s="35" t="s">
        <v>5061</v>
      </c>
      <c r="U1233" s="35" t="s">
        <v>269</v>
      </c>
      <c r="V1233" s="35">
        <v>0</v>
      </c>
      <c r="W1233" s="35">
        <v>0</v>
      </c>
      <c r="X1233" s="49">
        <v>0</v>
      </c>
      <c r="Y1233" s="60" t="s">
        <v>2309</v>
      </c>
      <c r="Z1233" s="49">
        <v>6</v>
      </c>
      <c r="AA1233" s="49">
        <v>0</v>
      </c>
      <c r="AB1233" s="60" t="s">
        <v>637</v>
      </c>
      <c r="AC1233" s="60" t="s">
        <v>660</v>
      </c>
      <c r="AD1233" s="60" t="s">
        <v>2471</v>
      </c>
      <c r="AE1233" s="60" t="s">
        <v>2472</v>
      </c>
      <c r="AF1233" s="49">
        <v>2019</v>
      </c>
      <c r="AG1233" s="60" t="s">
        <v>3096</v>
      </c>
      <c r="AH1233" s="60">
        <v>43880</v>
      </c>
      <c r="AI1233" s="60">
        <v>43914</v>
      </c>
      <c r="AJ1233" s="60">
        <v>43882</v>
      </c>
      <c r="AK1233" s="60">
        <v>44061</v>
      </c>
      <c r="AL1233" s="60">
        <v>43887</v>
      </c>
      <c r="AM1233" s="60" t="s">
        <v>567</v>
      </c>
      <c r="AN1233" s="60" t="s">
        <v>3098</v>
      </c>
      <c r="AO1233" s="60" t="s">
        <v>3123</v>
      </c>
      <c r="AP1233" s="49"/>
      <c r="AQ1233" s="60" t="s">
        <v>266</v>
      </c>
      <c r="AR1233" s="60" t="s">
        <v>174</v>
      </c>
      <c r="AS1233" s="60" t="s">
        <v>174</v>
      </c>
      <c r="AT1233" s="49">
        <v>2</v>
      </c>
      <c r="AU1233" s="49">
        <v>1</v>
      </c>
      <c r="AV1233" s="49">
        <v>1</v>
      </c>
      <c r="AW1233" s="60">
        <v>43728</v>
      </c>
      <c r="AX1233" s="60" t="s">
        <v>183</v>
      </c>
      <c r="AY1233" s="60">
        <v>44113.69894545139</v>
      </c>
      <c r="AZ1233" s="60">
        <v>43707</v>
      </c>
      <c r="BA1233" s="60">
        <v>43721</v>
      </c>
      <c r="BB1233" s="60" t="s">
        <v>3102</v>
      </c>
      <c r="BC1233" s="60">
        <v>43728.654976851853</v>
      </c>
      <c r="BD1233" s="60">
        <v>43874</v>
      </c>
      <c r="BE1233" s="60">
        <v>44926</v>
      </c>
      <c r="BF1233" s="49">
        <f>IF(AND(ISBLANK(tbl_RawData_Report1[[#This Row],[REQ_ID]]),tbl_RawData_Report1[[#This Row],[RH Kit?]] = "Y"),1,COUNTIFS(tbl_RawData_Report1[RH Kit?],"Y",tbl_RawData_Report1[REQ_ID],tbl_RawData_Report1[[#This Row],[REQ_ID]]))</f>
        <v>0</v>
      </c>
      <c r="BG1233" s="49">
        <f>COUNTIFS(tbl_RawData_Report1[RH Kit?],"Y",tbl_RawData_Report1[Order No.],tbl_RawData_Report1[[#This Row],[Order No.]])</f>
        <v>0</v>
      </c>
      <c r="BH1233" s="49">
        <f>SUM(tbl_RawData_Report1[[#This Row],[RH Kit Req]:[RH Kit PO]])</f>
        <v>0</v>
      </c>
      <c r="BI1233" s="49" t="str">
        <f>IFERROR(VLOOKUP(B1233,Lookup!A:B,2,FALSE),B1233)</f>
        <v>AZTHROMYCN_250MG_6</v>
      </c>
      <c r="BJ1233" s="49" t="b">
        <f t="shared" si="19"/>
        <v>0</v>
      </c>
      <c r="BK1233" s="49" t="str">
        <f>tbl_RawData_Report1[[#This Row],[Item ID]]&amp;tbl_RawData_Report1[[#This Row],[Order No.]]</f>
        <v>AZTHROMYCN_250MG_60000039325</v>
      </c>
      <c r="BL1233"/>
      <c r="BM1233"/>
      <c r="BN1233"/>
    </row>
    <row r="1234" spans="1:66" hidden="1" x14ac:dyDescent="0.25">
      <c r="A1234" s="35" t="s">
        <v>8</v>
      </c>
      <c r="B1234" s="35" t="s">
        <v>3099</v>
      </c>
      <c r="C1234" s="35">
        <v>2</v>
      </c>
      <c r="D1234" s="35">
        <v>1</v>
      </c>
      <c r="E1234" s="35">
        <v>4</v>
      </c>
      <c r="F1234" s="35" t="s">
        <v>448</v>
      </c>
      <c r="G1234" s="35" t="s">
        <v>3097</v>
      </c>
      <c r="H1234" s="35" t="s">
        <v>3100</v>
      </c>
      <c r="I1234" s="35" t="s">
        <v>593</v>
      </c>
      <c r="J1234" s="35">
        <v>4954.5600000000004</v>
      </c>
      <c r="K1234" s="35" t="s">
        <v>2332</v>
      </c>
      <c r="L1234" s="35" t="s">
        <v>2576</v>
      </c>
      <c r="M1234" s="35" t="s">
        <v>396</v>
      </c>
      <c r="N1234" s="35" t="s">
        <v>122</v>
      </c>
      <c r="O1234" s="35" t="s">
        <v>4799</v>
      </c>
      <c r="P1234" s="35" t="s">
        <v>2333</v>
      </c>
      <c r="Q1234" s="35" t="s">
        <v>311</v>
      </c>
      <c r="R1234" s="35" t="s">
        <v>293</v>
      </c>
      <c r="S1234" s="35" t="s">
        <v>294</v>
      </c>
      <c r="T1234" s="35" t="s">
        <v>5061</v>
      </c>
      <c r="U1234" s="35" t="s">
        <v>269</v>
      </c>
      <c r="V1234" s="35">
        <v>0</v>
      </c>
      <c r="W1234" s="35">
        <v>0</v>
      </c>
      <c r="X1234" s="49">
        <v>8257.6</v>
      </c>
      <c r="Y1234" s="60" t="s">
        <v>2309</v>
      </c>
      <c r="Z1234" s="49">
        <v>6</v>
      </c>
      <c r="AA1234" s="49">
        <v>49545.600000000006</v>
      </c>
      <c r="AB1234" s="60" t="s">
        <v>637</v>
      </c>
      <c r="AC1234" s="60" t="s">
        <v>660</v>
      </c>
      <c r="AD1234" s="60" t="s">
        <v>2471</v>
      </c>
      <c r="AE1234" s="60" t="s">
        <v>2472</v>
      </c>
      <c r="AF1234" s="49">
        <v>2019</v>
      </c>
      <c r="AG1234" s="60" t="s">
        <v>3096</v>
      </c>
      <c r="AH1234" s="60">
        <v>43880</v>
      </c>
      <c r="AI1234" s="60">
        <v>43914</v>
      </c>
      <c r="AJ1234" s="60">
        <v>43882</v>
      </c>
      <c r="AK1234" s="60">
        <v>44061</v>
      </c>
      <c r="AL1234" s="60">
        <v>43887</v>
      </c>
      <c r="AM1234" s="60" t="s">
        <v>567</v>
      </c>
      <c r="AN1234" s="60" t="s">
        <v>3098</v>
      </c>
      <c r="AO1234" s="60" t="s">
        <v>3122</v>
      </c>
      <c r="AP1234" s="49"/>
      <c r="AQ1234" s="60" t="s">
        <v>266</v>
      </c>
      <c r="AR1234" s="60" t="s">
        <v>174</v>
      </c>
      <c r="AS1234" s="60" t="s">
        <v>174</v>
      </c>
      <c r="AT1234" s="49">
        <v>2</v>
      </c>
      <c r="AU1234" s="49">
        <v>1</v>
      </c>
      <c r="AV1234" s="49"/>
      <c r="AW1234" s="60">
        <v>43728</v>
      </c>
      <c r="AX1234" s="60" t="s">
        <v>183</v>
      </c>
      <c r="AY1234" s="60">
        <v>44113.69894545139</v>
      </c>
      <c r="AZ1234" s="60">
        <v>43707</v>
      </c>
      <c r="BA1234" s="60">
        <v>43721</v>
      </c>
      <c r="BB1234" s="60" t="s">
        <v>3102</v>
      </c>
      <c r="BC1234" s="60">
        <v>43728.654976851853</v>
      </c>
      <c r="BD1234" s="60">
        <v>43874</v>
      </c>
      <c r="BE1234" s="60">
        <v>44377</v>
      </c>
      <c r="BF1234" s="49">
        <f>IF(AND(ISBLANK(tbl_RawData_Report1[[#This Row],[REQ_ID]]),tbl_RawData_Report1[[#This Row],[RH Kit?]] = "Y"),1,COUNTIFS(tbl_RawData_Report1[RH Kit?],"Y",tbl_RawData_Report1[REQ_ID],tbl_RawData_Report1[[#This Row],[REQ_ID]]))</f>
        <v>0</v>
      </c>
      <c r="BG1234" s="49">
        <f>COUNTIFS(tbl_RawData_Report1[RH Kit?],"Y",tbl_RawData_Report1[Order No.],tbl_RawData_Report1[[#This Row],[Order No.]])</f>
        <v>0</v>
      </c>
      <c r="BH1234" s="49">
        <f>SUM(tbl_RawData_Report1[[#This Row],[RH Kit Req]:[RH Kit PO]])</f>
        <v>0</v>
      </c>
      <c r="BI1234" s="49" t="str">
        <f>IFERROR(VLOOKUP(B1234,Lookup!A:B,2,FALSE),B1234)</f>
        <v>AZTHROMYCN_250MG_6</v>
      </c>
      <c r="BJ1234" s="49" t="b">
        <f t="shared" si="19"/>
        <v>1</v>
      </c>
      <c r="BK1234" s="49" t="str">
        <f>tbl_RawData_Report1[[#This Row],[Item ID]]&amp;tbl_RawData_Report1[[#This Row],[Order No.]]</f>
        <v>AZTHROMYCN_250MG_60000039325</v>
      </c>
      <c r="BL1234"/>
      <c r="BM1234"/>
      <c r="BN1234"/>
    </row>
    <row r="1235" spans="1:66" hidden="1" x14ac:dyDescent="0.25">
      <c r="A1235" s="35" t="s">
        <v>8</v>
      </c>
      <c r="B1235" s="35" t="s">
        <v>122</v>
      </c>
      <c r="C1235" s="35">
        <v>2</v>
      </c>
      <c r="D1235" s="35">
        <v>1</v>
      </c>
      <c r="E1235" s="35">
        <v>1</v>
      </c>
      <c r="F1235" s="35" t="s">
        <v>450</v>
      </c>
      <c r="G1235" s="35" t="s">
        <v>3125</v>
      </c>
      <c r="H1235" s="35" t="s">
        <v>3126</v>
      </c>
      <c r="I1235" s="35" t="s">
        <v>593</v>
      </c>
      <c r="J1235" s="35">
        <v>0</v>
      </c>
      <c r="K1235" s="35" t="s">
        <v>449</v>
      </c>
      <c r="L1235" s="35" t="s">
        <v>2805</v>
      </c>
      <c r="M1235" s="35" t="s">
        <v>396</v>
      </c>
      <c r="N1235" s="35" t="s">
        <v>122</v>
      </c>
      <c r="O1235" s="35" t="s">
        <v>2806</v>
      </c>
      <c r="P1235" s="35" t="s">
        <v>2807</v>
      </c>
      <c r="Q1235" s="35" t="s">
        <v>311</v>
      </c>
      <c r="R1235" s="35" t="s">
        <v>312</v>
      </c>
      <c r="S1235" s="35" t="s">
        <v>313</v>
      </c>
      <c r="T1235" s="35" t="s">
        <v>5085</v>
      </c>
      <c r="U1235" s="35" t="s">
        <v>272</v>
      </c>
      <c r="V1235" s="35">
        <v>0</v>
      </c>
      <c r="W1235" s="35">
        <v>0</v>
      </c>
      <c r="X1235" s="49">
        <v>0</v>
      </c>
      <c r="Y1235" s="60" t="s">
        <v>341</v>
      </c>
      <c r="Z1235" s="49">
        <v>100</v>
      </c>
      <c r="AA1235" s="49">
        <v>0</v>
      </c>
      <c r="AB1235" s="60" t="s">
        <v>637</v>
      </c>
      <c r="AC1235" s="60" t="s">
        <v>1714</v>
      </c>
      <c r="AD1235" s="60" t="s">
        <v>733</v>
      </c>
      <c r="AE1235" s="60" t="s">
        <v>734</v>
      </c>
      <c r="AF1235" s="49">
        <v>2019</v>
      </c>
      <c r="AG1235" s="60" t="s">
        <v>2798</v>
      </c>
      <c r="AH1235" s="60"/>
      <c r="AI1235" s="60"/>
      <c r="AJ1235" s="60"/>
      <c r="AK1235" s="60">
        <v>43892</v>
      </c>
      <c r="AL1235" s="60"/>
      <c r="AM1235" s="60" t="s">
        <v>566</v>
      </c>
      <c r="AN1235" s="60" t="s">
        <v>2800</v>
      </c>
      <c r="AO1235" s="60" t="s">
        <v>3129</v>
      </c>
      <c r="AP1235" s="49"/>
      <c r="AQ1235" s="60" t="s">
        <v>266</v>
      </c>
      <c r="AR1235" s="60"/>
      <c r="AS1235" s="60" t="s">
        <v>174</v>
      </c>
      <c r="AT1235" s="49">
        <v>19</v>
      </c>
      <c r="AU1235" s="49">
        <v>1</v>
      </c>
      <c r="AV1235" s="49">
        <v>1</v>
      </c>
      <c r="AW1235" s="60">
        <v>43731</v>
      </c>
      <c r="AX1235" s="60" t="s">
        <v>183</v>
      </c>
      <c r="AY1235" s="60">
        <v>43928.518976122687</v>
      </c>
      <c r="AZ1235" s="60">
        <v>43717</v>
      </c>
      <c r="BA1235" s="60">
        <v>43723</v>
      </c>
      <c r="BB1235" s="60" t="s">
        <v>3128</v>
      </c>
      <c r="BC1235" s="60">
        <v>43731.621261574073</v>
      </c>
      <c r="BD1235" s="60">
        <v>43857</v>
      </c>
      <c r="BE1235" s="60">
        <v>44620</v>
      </c>
      <c r="BF1235" s="49">
        <f>IF(AND(ISBLANK(tbl_RawData_Report1[[#This Row],[REQ_ID]]),tbl_RawData_Report1[[#This Row],[RH Kit?]] = "Y"),1,COUNTIFS(tbl_RawData_Report1[RH Kit?],"Y",tbl_RawData_Report1[REQ_ID],tbl_RawData_Report1[[#This Row],[REQ_ID]]))</f>
        <v>0</v>
      </c>
      <c r="BG1235" s="49">
        <f>COUNTIFS(tbl_RawData_Report1[RH Kit?],"Y",tbl_RawData_Report1[Order No.],tbl_RawData_Report1[[#This Row],[Order No.]])</f>
        <v>0</v>
      </c>
      <c r="BH1235" s="49">
        <f>SUM(tbl_RawData_Report1[[#This Row],[RH Kit Req]:[RH Kit PO]])</f>
        <v>0</v>
      </c>
      <c r="BI1235" s="49" t="str">
        <f>IFERROR(VLOOKUP(B1235,Lookup!A:B,2,FALSE),B1235)</f>
        <v xml:space="preserve"> </v>
      </c>
      <c r="BJ1235" s="49" t="b">
        <f t="shared" si="19"/>
        <v>0</v>
      </c>
      <c r="BK1235" s="49" t="str">
        <f>tbl_RawData_Report1[[#This Row],[Item ID]]&amp;tbl_RawData_Report1[[#This Row],[Order No.]]</f>
        <v xml:space="preserve"> 0000039349</v>
      </c>
      <c r="BL1235"/>
      <c r="BM1235"/>
      <c r="BN1235"/>
    </row>
    <row r="1236" spans="1:66" hidden="1" x14ac:dyDescent="0.25">
      <c r="A1236" s="35" t="s">
        <v>8</v>
      </c>
      <c r="B1236" s="35" t="s">
        <v>122</v>
      </c>
      <c r="C1236" s="35">
        <v>1</v>
      </c>
      <c r="D1236" s="35">
        <v>1</v>
      </c>
      <c r="E1236" s="35">
        <v>1</v>
      </c>
      <c r="F1236" s="35" t="s">
        <v>450</v>
      </c>
      <c r="G1236" s="35" t="s">
        <v>3125</v>
      </c>
      <c r="H1236" s="35" t="s">
        <v>3309</v>
      </c>
      <c r="I1236" s="35" t="s">
        <v>593</v>
      </c>
      <c r="J1236" s="35">
        <v>0</v>
      </c>
      <c r="K1236" s="35" t="s">
        <v>449</v>
      </c>
      <c r="L1236" s="35" t="s">
        <v>2805</v>
      </c>
      <c r="M1236" s="35" t="s">
        <v>396</v>
      </c>
      <c r="N1236" s="35" t="s">
        <v>122</v>
      </c>
      <c r="O1236" s="35" t="s">
        <v>2806</v>
      </c>
      <c r="P1236" s="35" t="s">
        <v>2807</v>
      </c>
      <c r="Q1236" s="35" t="s">
        <v>311</v>
      </c>
      <c r="R1236" s="35" t="s">
        <v>312</v>
      </c>
      <c r="S1236" s="35" t="s">
        <v>313</v>
      </c>
      <c r="T1236" s="35" t="s">
        <v>5085</v>
      </c>
      <c r="U1236" s="35" t="s">
        <v>272</v>
      </c>
      <c r="V1236" s="35">
        <v>0</v>
      </c>
      <c r="W1236" s="35">
        <v>0</v>
      </c>
      <c r="X1236" s="49">
        <v>0</v>
      </c>
      <c r="Y1236" s="60" t="s">
        <v>341</v>
      </c>
      <c r="Z1236" s="49">
        <v>100</v>
      </c>
      <c r="AA1236" s="49">
        <v>0</v>
      </c>
      <c r="AB1236" s="60" t="s">
        <v>637</v>
      </c>
      <c r="AC1236" s="60" t="s">
        <v>1714</v>
      </c>
      <c r="AD1236" s="60" t="s">
        <v>733</v>
      </c>
      <c r="AE1236" s="60" t="s">
        <v>734</v>
      </c>
      <c r="AF1236" s="49">
        <v>2019</v>
      </c>
      <c r="AG1236" s="60" t="s">
        <v>2798</v>
      </c>
      <c r="AH1236" s="60"/>
      <c r="AI1236" s="60"/>
      <c r="AJ1236" s="60"/>
      <c r="AK1236" s="60">
        <v>43892</v>
      </c>
      <c r="AL1236" s="60"/>
      <c r="AM1236" s="60" t="s">
        <v>566</v>
      </c>
      <c r="AN1236" s="60" t="s">
        <v>2800</v>
      </c>
      <c r="AO1236" s="60" t="s">
        <v>3312</v>
      </c>
      <c r="AP1236" s="49"/>
      <c r="AQ1236" s="60" t="s">
        <v>266</v>
      </c>
      <c r="AR1236" s="60"/>
      <c r="AS1236" s="60" t="s">
        <v>174</v>
      </c>
      <c r="AT1236" s="49">
        <v>18</v>
      </c>
      <c r="AU1236" s="49">
        <v>1</v>
      </c>
      <c r="AV1236" s="49">
        <v>1</v>
      </c>
      <c r="AW1236" s="60">
        <v>43731</v>
      </c>
      <c r="AX1236" s="60" t="s">
        <v>183</v>
      </c>
      <c r="AY1236" s="60">
        <v>43928.518976122687</v>
      </c>
      <c r="AZ1236" s="60">
        <v>43717</v>
      </c>
      <c r="BA1236" s="60">
        <v>43723</v>
      </c>
      <c r="BB1236" s="60" t="s">
        <v>3311</v>
      </c>
      <c r="BC1236" s="60">
        <v>43731.621261574073</v>
      </c>
      <c r="BD1236" s="60">
        <v>43857</v>
      </c>
      <c r="BE1236" s="60">
        <v>44620</v>
      </c>
      <c r="BF1236" s="49">
        <f>IF(AND(ISBLANK(tbl_RawData_Report1[[#This Row],[REQ_ID]]),tbl_RawData_Report1[[#This Row],[RH Kit?]] = "Y"),1,COUNTIFS(tbl_RawData_Report1[RH Kit?],"Y",tbl_RawData_Report1[REQ_ID],tbl_RawData_Report1[[#This Row],[REQ_ID]]))</f>
        <v>0</v>
      </c>
      <c r="BG1236" s="49">
        <f>COUNTIFS(tbl_RawData_Report1[RH Kit?],"Y",tbl_RawData_Report1[Order No.],tbl_RawData_Report1[[#This Row],[Order No.]])</f>
        <v>0</v>
      </c>
      <c r="BH1236" s="49">
        <f>SUM(tbl_RawData_Report1[[#This Row],[RH Kit Req]:[RH Kit PO]])</f>
        <v>0</v>
      </c>
      <c r="BI1236" s="49" t="str">
        <f>IFERROR(VLOOKUP(B1236,Lookup!A:B,2,FALSE),B1236)</f>
        <v xml:space="preserve"> </v>
      </c>
      <c r="BJ1236" s="49" t="b">
        <f t="shared" si="19"/>
        <v>0</v>
      </c>
      <c r="BK1236" s="49" t="str">
        <f>tbl_RawData_Report1[[#This Row],[Item ID]]&amp;tbl_RawData_Report1[[#This Row],[Order No.]]</f>
        <v xml:space="preserve"> 0000039349</v>
      </c>
      <c r="BL1236"/>
      <c r="BM1236"/>
      <c r="BN1236"/>
    </row>
    <row r="1237" spans="1:66" hidden="1" x14ac:dyDescent="0.25">
      <c r="A1237" s="35" t="s">
        <v>8</v>
      </c>
      <c r="B1237" s="35" t="s">
        <v>122</v>
      </c>
      <c r="C1237" s="35">
        <v>1</v>
      </c>
      <c r="D1237" s="35">
        <v>1</v>
      </c>
      <c r="E1237" s="35">
        <v>2</v>
      </c>
      <c r="F1237" s="35" t="s">
        <v>450</v>
      </c>
      <c r="G1237" s="35" t="s">
        <v>3125</v>
      </c>
      <c r="H1237" s="35" t="s">
        <v>3309</v>
      </c>
      <c r="I1237" s="35" t="s">
        <v>593</v>
      </c>
      <c r="J1237" s="35">
        <v>2687.19</v>
      </c>
      <c r="K1237" s="35" t="s">
        <v>449</v>
      </c>
      <c r="L1237" s="35" t="s">
        <v>2805</v>
      </c>
      <c r="M1237" s="35" t="s">
        <v>396</v>
      </c>
      <c r="N1237" s="35" t="s">
        <v>122</v>
      </c>
      <c r="O1237" s="35" t="s">
        <v>2806</v>
      </c>
      <c r="P1237" s="35" t="s">
        <v>2807</v>
      </c>
      <c r="Q1237" s="35" t="s">
        <v>311</v>
      </c>
      <c r="R1237" s="35" t="s">
        <v>312</v>
      </c>
      <c r="S1237" s="35" t="s">
        <v>313</v>
      </c>
      <c r="T1237" s="35" t="s">
        <v>5085</v>
      </c>
      <c r="U1237" s="35" t="s">
        <v>272</v>
      </c>
      <c r="V1237" s="35">
        <v>0</v>
      </c>
      <c r="W1237" s="35">
        <v>0</v>
      </c>
      <c r="X1237" s="49">
        <v>1500</v>
      </c>
      <c r="Y1237" s="60" t="s">
        <v>341</v>
      </c>
      <c r="Z1237" s="49">
        <v>100</v>
      </c>
      <c r="AA1237" s="49">
        <v>150000</v>
      </c>
      <c r="AB1237" s="60" t="s">
        <v>637</v>
      </c>
      <c r="AC1237" s="60" t="s">
        <v>1714</v>
      </c>
      <c r="AD1237" s="60" t="s">
        <v>733</v>
      </c>
      <c r="AE1237" s="60" t="s">
        <v>734</v>
      </c>
      <c r="AF1237" s="49">
        <v>2019</v>
      </c>
      <c r="AG1237" s="60" t="s">
        <v>2798</v>
      </c>
      <c r="AH1237" s="60"/>
      <c r="AI1237" s="60"/>
      <c r="AJ1237" s="60"/>
      <c r="AK1237" s="60">
        <v>43892</v>
      </c>
      <c r="AL1237" s="60"/>
      <c r="AM1237" s="60" t="s">
        <v>566</v>
      </c>
      <c r="AN1237" s="60" t="s">
        <v>2800</v>
      </c>
      <c r="AO1237" s="60" t="s">
        <v>3310</v>
      </c>
      <c r="AP1237" s="49"/>
      <c r="AQ1237" s="60" t="s">
        <v>266</v>
      </c>
      <c r="AR1237" s="60"/>
      <c r="AS1237" s="60" t="s">
        <v>174</v>
      </c>
      <c r="AT1237" s="49">
        <v>18</v>
      </c>
      <c r="AU1237" s="49">
        <v>1</v>
      </c>
      <c r="AV1237" s="49">
        <v>1</v>
      </c>
      <c r="AW1237" s="60">
        <v>43731</v>
      </c>
      <c r="AX1237" s="60" t="s">
        <v>183</v>
      </c>
      <c r="AY1237" s="60">
        <v>43928.518976122687</v>
      </c>
      <c r="AZ1237" s="60">
        <v>43717</v>
      </c>
      <c r="BA1237" s="60">
        <v>43723</v>
      </c>
      <c r="BB1237" s="60" t="s">
        <v>3311</v>
      </c>
      <c r="BC1237" s="60">
        <v>43731.621261574073</v>
      </c>
      <c r="BD1237" s="60">
        <v>43857</v>
      </c>
      <c r="BE1237" s="60">
        <v>44620</v>
      </c>
      <c r="BF1237" s="49">
        <f>IF(AND(ISBLANK(tbl_RawData_Report1[[#This Row],[REQ_ID]]),tbl_RawData_Report1[[#This Row],[RH Kit?]] = "Y"),1,COUNTIFS(tbl_RawData_Report1[RH Kit?],"Y",tbl_RawData_Report1[REQ_ID],tbl_RawData_Report1[[#This Row],[REQ_ID]]))</f>
        <v>0</v>
      </c>
      <c r="BG1237" s="49">
        <f>COUNTIFS(tbl_RawData_Report1[RH Kit?],"Y",tbl_RawData_Report1[Order No.],tbl_RawData_Report1[[#This Row],[Order No.]])</f>
        <v>0</v>
      </c>
      <c r="BH1237" s="49">
        <f>SUM(tbl_RawData_Report1[[#This Row],[RH Kit Req]:[RH Kit PO]])</f>
        <v>0</v>
      </c>
      <c r="BI1237" s="49" t="str">
        <f>IFERROR(VLOOKUP(B1237,Lookup!A:B,2,FALSE),B1237)</f>
        <v xml:space="preserve"> </v>
      </c>
      <c r="BJ1237" s="49" t="b">
        <f t="shared" si="19"/>
        <v>0</v>
      </c>
      <c r="BK1237" s="49" t="str">
        <f>tbl_RawData_Report1[[#This Row],[Item ID]]&amp;tbl_RawData_Report1[[#This Row],[Order No.]]</f>
        <v xml:space="preserve"> 0000039349</v>
      </c>
      <c r="BL1237"/>
      <c r="BM1237"/>
      <c r="BN1237"/>
    </row>
    <row r="1238" spans="1:66" hidden="1" x14ac:dyDescent="0.25">
      <c r="A1238" s="35" t="s">
        <v>8</v>
      </c>
      <c r="B1238" s="35" t="s">
        <v>122</v>
      </c>
      <c r="C1238" s="35">
        <v>2</v>
      </c>
      <c r="D1238" s="35">
        <v>1</v>
      </c>
      <c r="E1238" s="35">
        <v>2</v>
      </c>
      <c r="F1238" s="35" t="s">
        <v>450</v>
      </c>
      <c r="G1238" s="35" t="s">
        <v>3125</v>
      </c>
      <c r="H1238" s="35" t="s">
        <v>3126</v>
      </c>
      <c r="I1238" s="35" t="s">
        <v>593</v>
      </c>
      <c r="J1238" s="35">
        <v>4011.96</v>
      </c>
      <c r="K1238" s="35" t="s">
        <v>449</v>
      </c>
      <c r="L1238" s="35" t="s">
        <v>2805</v>
      </c>
      <c r="M1238" s="35" t="s">
        <v>396</v>
      </c>
      <c r="N1238" s="35" t="s">
        <v>122</v>
      </c>
      <c r="O1238" s="35" t="s">
        <v>2806</v>
      </c>
      <c r="P1238" s="35" t="s">
        <v>2807</v>
      </c>
      <c r="Q1238" s="35" t="s">
        <v>311</v>
      </c>
      <c r="R1238" s="35" t="s">
        <v>312</v>
      </c>
      <c r="S1238" s="35" t="s">
        <v>313</v>
      </c>
      <c r="T1238" s="35" t="s">
        <v>5085</v>
      </c>
      <c r="U1238" s="35" t="s">
        <v>272</v>
      </c>
      <c r="V1238" s="35">
        <v>0</v>
      </c>
      <c r="W1238" s="35">
        <v>0</v>
      </c>
      <c r="X1238" s="49">
        <v>1500</v>
      </c>
      <c r="Y1238" s="60" t="s">
        <v>341</v>
      </c>
      <c r="Z1238" s="49">
        <v>100</v>
      </c>
      <c r="AA1238" s="49">
        <v>150000</v>
      </c>
      <c r="AB1238" s="60" t="s">
        <v>637</v>
      </c>
      <c r="AC1238" s="60" t="s">
        <v>1714</v>
      </c>
      <c r="AD1238" s="60" t="s">
        <v>733</v>
      </c>
      <c r="AE1238" s="60" t="s">
        <v>734</v>
      </c>
      <c r="AF1238" s="49">
        <v>2019</v>
      </c>
      <c r="AG1238" s="60" t="s">
        <v>2798</v>
      </c>
      <c r="AH1238" s="60"/>
      <c r="AI1238" s="60"/>
      <c r="AJ1238" s="60"/>
      <c r="AK1238" s="60">
        <v>43892</v>
      </c>
      <c r="AL1238" s="60"/>
      <c r="AM1238" s="60" t="s">
        <v>566</v>
      </c>
      <c r="AN1238" s="60" t="s">
        <v>2800</v>
      </c>
      <c r="AO1238" s="60" t="s">
        <v>3127</v>
      </c>
      <c r="AP1238" s="49"/>
      <c r="AQ1238" s="60" t="s">
        <v>266</v>
      </c>
      <c r="AR1238" s="60"/>
      <c r="AS1238" s="60" t="s">
        <v>174</v>
      </c>
      <c r="AT1238" s="49">
        <v>19</v>
      </c>
      <c r="AU1238" s="49">
        <v>1</v>
      </c>
      <c r="AV1238" s="49">
        <v>1</v>
      </c>
      <c r="AW1238" s="60">
        <v>43731</v>
      </c>
      <c r="AX1238" s="60" t="s">
        <v>183</v>
      </c>
      <c r="AY1238" s="60">
        <v>43928.518976122687</v>
      </c>
      <c r="AZ1238" s="60">
        <v>43717</v>
      </c>
      <c r="BA1238" s="60">
        <v>43723</v>
      </c>
      <c r="BB1238" s="60" t="s">
        <v>3128</v>
      </c>
      <c r="BC1238" s="60">
        <v>43731.621261574073</v>
      </c>
      <c r="BD1238" s="60">
        <v>43857</v>
      </c>
      <c r="BE1238" s="60">
        <v>44620</v>
      </c>
      <c r="BF1238" s="49">
        <f>IF(AND(ISBLANK(tbl_RawData_Report1[[#This Row],[REQ_ID]]),tbl_RawData_Report1[[#This Row],[RH Kit?]] = "Y"),1,COUNTIFS(tbl_RawData_Report1[RH Kit?],"Y",tbl_RawData_Report1[REQ_ID],tbl_RawData_Report1[[#This Row],[REQ_ID]]))</f>
        <v>0</v>
      </c>
      <c r="BG1238" s="49">
        <f>COUNTIFS(tbl_RawData_Report1[RH Kit?],"Y",tbl_RawData_Report1[Order No.],tbl_RawData_Report1[[#This Row],[Order No.]])</f>
        <v>0</v>
      </c>
      <c r="BH1238" s="49">
        <f>SUM(tbl_RawData_Report1[[#This Row],[RH Kit Req]:[RH Kit PO]])</f>
        <v>0</v>
      </c>
      <c r="BI1238" s="49" t="str">
        <f>IFERROR(VLOOKUP(B1238,Lookup!A:B,2,FALSE),B1238)</f>
        <v xml:space="preserve"> </v>
      </c>
      <c r="BJ1238" s="49" t="b">
        <f t="shared" si="19"/>
        <v>1</v>
      </c>
      <c r="BK1238" s="49" t="str">
        <f>tbl_RawData_Report1[[#This Row],[Item ID]]&amp;tbl_RawData_Report1[[#This Row],[Order No.]]</f>
        <v xml:space="preserve"> 0000039349</v>
      </c>
      <c r="BL1238"/>
      <c r="BM1238"/>
      <c r="BN1238"/>
    </row>
    <row r="1239" spans="1:66" hidden="1" x14ac:dyDescent="0.25">
      <c r="A1239" s="35" t="s">
        <v>8</v>
      </c>
      <c r="B1239" s="35" t="s">
        <v>812</v>
      </c>
      <c r="C1239" s="35">
        <v>2</v>
      </c>
      <c r="D1239" s="35">
        <v>1</v>
      </c>
      <c r="E1239" s="35">
        <v>1</v>
      </c>
      <c r="F1239" s="35" t="s">
        <v>410</v>
      </c>
      <c r="G1239" s="35" t="s">
        <v>3131</v>
      </c>
      <c r="H1239" s="35" t="s">
        <v>813</v>
      </c>
      <c r="I1239" s="35" t="s">
        <v>593</v>
      </c>
      <c r="J1239" s="35">
        <v>0</v>
      </c>
      <c r="K1239" s="35" t="s">
        <v>1778</v>
      </c>
      <c r="L1239" s="35" t="s">
        <v>3114</v>
      </c>
      <c r="M1239" s="35" t="s">
        <v>396</v>
      </c>
      <c r="N1239" s="35" t="s">
        <v>122</v>
      </c>
      <c r="O1239" s="35" t="s">
        <v>3115</v>
      </c>
      <c r="P1239" s="35" t="s">
        <v>3135</v>
      </c>
      <c r="Q1239" s="35" t="s">
        <v>311</v>
      </c>
      <c r="R1239" s="35" t="s">
        <v>314</v>
      </c>
      <c r="S1239" s="35" t="s">
        <v>315</v>
      </c>
      <c r="T1239" s="35" t="s">
        <v>5068</v>
      </c>
      <c r="U1239" s="35" t="s">
        <v>272</v>
      </c>
      <c r="V1239" s="35">
        <v>0</v>
      </c>
      <c r="W1239" s="35">
        <v>0</v>
      </c>
      <c r="X1239" s="49">
        <v>0</v>
      </c>
      <c r="Y1239" s="60" t="s">
        <v>667</v>
      </c>
      <c r="Z1239" s="49">
        <v>1</v>
      </c>
      <c r="AA1239" s="49">
        <v>0</v>
      </c>
      <c r="AB1239" s="60" t="s">
        <v>637</v>
      </c>
      <c r="AC1239" s="60" t="s">
        <v>816</v>
      </c>
      <c r="AD1239" s="60" t="s">
        <v>694</v>
      </c>
      <c r="AE1239" s="60" t="s">
        <v>695</v>
      </c>
      <c r="AF1239" s="49">
        <v>2019</v>
      </c>
      <c r="AG1239" s="60" t="s">
        <v>3130</v>
      </c>
      <c r="AH1239" s="60">
        <v>43997</v>
      </c>
      <c r="AI1239" s="60">
        <v>44001</v>
      </c>
      <c r="AJ1239" s="60">
        <v>43997</v>
      </c>
      <c r="AK1239" s="60">
        <v>43990</v>
      </c>
      <c r="AL1239" s="60">
        <v>44001</v>
      </c>
      <c r="AM1239" s="60" t="s">
        <v>568</v>
      </c>
      <c r="AN1239" s="60" t="s">
        <v>3132</v>
      </c>
      <c r="AO1239" s="60" t="s">
        <v>3313</v>
      </c>
      <c r="AP1239" s="49"/>
      <c r="AQ1239" s="60" t="s">
        <v>266</v>
      </c>
      <c r="AR1239" s="60" t="s">
        <v>174</v>
      </c>
      <c r="AS1239" s="60" t="s">
        <v>174</v>
      </c>
      <c r="AT1239" s="49">
        <v>3</v>
      </c>
      <c r="AU1239" s="49">
        <v>1</v>
      </c>
      <c r="AV1239" s="49">
        <v>1</v>
      </c>
      <c r="AW1239" s="60">
        <v>43731</v>
      </c>
      <c r="AX1239" s="60" t="s">
        <v>183</v>
      </c>
      <c r="AY1239" s="60">
        <v>44014.309898842592</v>
      </c>
      <c r="AZ1239" s="60">
        <v>43707</v>
      </c>
      <c r="BA1239" s="60">
        <v>43726</v>
      </c>
      <c r="BB1239" s="60" t="s">
        <v>3314</v>
      </c>
      <c r="BC1239" s="60">
        <v>43732.586168981485</v>
      </c>
      <c r="BD1239" s="60">
        <v>43901</v>
      </c>
      <c r="BE1239" s="60">
        <v>45291</v>
      </c>
      <c r="BF1239" s="49">
        <f>IF(AND(ISBLANK(tbl_RawData_Report1[[#This Row],[REQ_ID]]),tbl_RawData_Report1[[#This Row],[RH Kit?]] = "Y"),1,COUNTIFS(tbl_RawData_Report1[RH Kit?],"Y",tbl_RawData_Report1[REQ_ID],tbl_RawData_Report1[[#This Row],[REQ_ID]]))</f>
        <v>0</v>
      </c>
      <c r="BG1239" s="49">
        <f>COUNTIFS(tbl_RawData_Report1[RH Kit?],"Y",tbl_RawData_Report1[Order No.],tbl_RawData_Report1[[#This Row],[Order No.]])</f>
        <v>0</v>
      </c>
      <c r="BH1239" s="49">
        <f>SUM(tbl_RawData_Report1[[#This Row],[RH Kit Req]:[RH Kit PO]])</f>
        <v>0</v>
      </c>
      <c r="BI1239" s="49" t="str">
        <f>IFERROR(VLOOKUP(B1239,Lookup!A:B,2,FALSE),B1239)</f>
        <v>CHLORHEXIDINE5%</v>
      </c>
      <c r="BJ1239" s="49" t="b">
        <f t="shared" si="19"/>
        <v>1</v>
      </c>
      <c r="BK1239" s="49" t="str">
        <f>tbl_RawData_Report1[[#This Row],[Item ID]]&amp;tbl_RawData_Report1[[#This Row],[Order No.]]</f>
        <v>CHLORHEXIDINE5%0000039354</v>
      </c>
      <c r="BL1239"/>
      <c r="BM1239"/>
      <c r="BN1239"/>
    </row>
    <row r="1240" spans="1:66" hidden="1" x14ac:dyDescent="0.25">
      <c r="A1240" s="35" t="s">
        <v>8</v>
      </c>
      <c r="B1240" s="35" t="s">
        <v>1725</v>
      </c>
      <c r="C1240" s="35">
        <v>3</v>
      </c>
      <c r="D1240" s="35">
        <v>1</v>
      </c>
      <c r="E1240" s="35">
        <v>1</v>
      </c>
      <c r="F1240" s="35" t="s">
        <v>410</v>
      </c>
      <c r="G1240" s="35" t="s">
        <v>3131</v>
      </c>
      <c r="H1240" s="35" t="s">
        <v>2541</v>
      </c>
      <c r="I1240" s="35" t="s">
        <v>593</v>
      </c>
      <c r="J1240" s="35">
        <v>0</v>
      </c>
      <c r="K1240" s="35" t="s">
        <v>1778</v>
      </c>
      <c r="L1240" s="35" t="s">
        <v>3114</v>
      </c>
      <c r="M1240" s="35" t="s">
        <v>396</v>
      </c>
      <c r="N1240" s="35" t="s">
        <v>122</v>
      </c>
      <c r="O1240" s="35" t="s">
        <v>3115</v>
      </c>
      <c r="P1240" s="35" t="s">
        <v>3135</v>
      </c>
      <c r="Q1240" s="35" t="s">
        <v>311</v>
      </c>
      <c r="R1240" s="35" t="s">
        <v>314</v>
      </c>
      <c r="S1240" s="35" t="s">
        <v>315</v>
      </c>
      <c r="T1240" s="35" t="s">
        <v>5068</v>
      </c>
      <c r="U1240" s="35" t="s">
        <v>272</v>
      </c>
      <c r="V1240" s="35">
        <v>0</v>
      </c>
      <c r="W1240" s="35">
        <v>0</v>
      </c>
      <c r="X1240" s="49">
        <v>0</v>
      </c>
      <c r="Y1240" s="60" t="s">
        <v>2544</v>
      </c>
      <c r="Z1240" s="49">
        <v>1</v>
      </c>
      <c r="AA1240" s="49">
        <v>0</v>
      </c>
      <c r="AB1240" s="60" t="s">
        <v>637</v>
      </c>
      <c r="AC1240" s="60" t="s">
        <v>1560</v>
      </c>
      <c r="AD1240" s="60" t="s">
        <v>694</v>
      </c>
      <c r="AE1240" s="60" t="s">
        <v>695</v>
      </c>
      <c r="AF1240" s="49">
        <v>2019</v>
      </c>
      <c r="AG1240" s="60" t="s">
        <v>3130</v>
      </c>
      <c r="AH1240" s="60">
        <v>43997</v>
      </c>
      <c r="AI1240" s="60">
        <v>44001</v>
      </c>
      <c r="AJ1240" s="60">
        <v>43997</v>
      </c>
      <c r="AK1240" s="60">
        <v>43990</v>
      </c>
      <c r="AL1240" s="60">
        <v>44001</v>
      </c>
      <c r="AM1240" s="60" t="s">
        <v>568</v>
      </c>
      <c r="AN1240" s="60" t="s">
        <v>3132</v>
      </c>
      <c r="AO1240" s="60" t="s">
        <v>3318</v>
      </c>
      <c r="AP1240" s="49"/>
      <c r="AQ1240" s="60" t="s">
        <v>266</v>
      </c>
      <c r="AR1240" s="60" t="s">
        <v>174</v>
      </c>
      <c r="AS1240" s="60" t="s">
        <v>174</v>
      </c>
      <c r="AT1240" s="49">
        <v>4</v>
      </c>
      <c r="AU1240" s="49">
        <v>1</v>
      </c>
      <c r="AV1240" s="49">
        <v>1</v>
      </c>
      <c r="AW1240" s="60">
        <v>43731</v>
      </c>
      <c r="AX1240" s="60" t="s">
        <v>183</v>
      </c>
      <c r="AY1240" s="60">
        <v>44014.309898842592</v>
      </c>
      <c r="AZ1240" s="60">
        <v>43707</v>
      </c>
      <c r="BA1240" s="60">
        <v>43726</v>
      </c>
      <c r="BB1240" s="60" t="s">
        <v>3317</v>
      </c>
      <c r="BC1240" s="60">
        <v>43732.586168981485</v>
      </c>
      <c r="BD1240" s="60">
        <v>43901</v>
      </c>
      <c r="BE1240" s="60">
        <v>45291</v>
      </c>
      <c r="BF1240" s="49">
        <f>IF(AND(ISBLANK(tbl_RawData_Report1[[#This Row],[REQ_ID]]),tbl_RawData_Report1[[#This Row],[RH Kit?]] = "Y"),1,COUNTIFS(tbl_RawData_Report1[RH Kit?],"Y",tbl_RawData_Report1[REQ_ID],tbl_RawData_Report1[[#This Row],[REQ_ID]]))</f>
        <v>0</v>
      </c>
      <c r="BG1240" s="49">
        <f>COUNTIFS(tbl_RawData_Report1[RH Kit?],"Y",tbl_RawData_Report1[Order No.],tbl_RawData_Report1[[#This Row],[Order No.]])</f>
        <v>0</v>
      </c>
      <c r="BH1240" s="49">
        <f>SUM(tbl_RawData_Report1[[#This Row],[RH Kit Req]:[RH Kit PO]])</f>
        <v>0</v>
      </c>
      <c r="BI1240" s="49" t="str">
        <f>IFERROR(VLOOKUP(B1240,Lookup!A:B,2,FALSE),B1240)</f>
        <v>CLOTRIMAZOLE_500MG</v>
      </c>
      <c r="BJ1240" s="49" t="b">
        <f t="shared" si="19"/>
        <v>1</v>
      </c>
      <c r="BK1240" s="49" t="str">
        <f>tbl_RawData_Report1[[#This Row],[Item ID]]&amp;tbl_RawData_Report1[[#This Row],[Order No.]]</f>
        <v>CLOTRIMAZOLE_500MG0000039354</v>
      </c>
      <c r="BL1240"/>
      <c r="BM1240"/>
      <c r="BN1240"/>
    </row>
    <row r="1241" spans="1:66" hidden="1" x14ac:dyDescent="0.25">
      <c r="A1241" s="35" t="s">
        <v>8</v>
      </c>
      <c r="B1241" s="35" t="s">
        <v>812</v>
      </c>
      <c r="C1241" s="35">
        <v>2</v>
      </c>
      <c r="D1241" s="35">
        <v>1</v>
      </c>
      <c r="E1241" s="35">
        <v>2</v>
      </c>
      <c r="F1241" s="35" t="s">
        <v>410</v>
      </c>
      <c r="G1241" s="35" t="s">
        <v>3131</v>
      </c>
      <c r="H1241" s="35" t="s">
        <v>813</v>
      </c>
      <c r="I1241" s="35" t="s">
        <v>593</v>
      </c>
      <c r="J1241" s="35">
        <v>1045</v>
      </c>
      <c r="K1241" s="35" t="s">
        <v>1778</v>
      </c>
      <c r="L1241" s="35" t="s">
        <v>3114</v>
      </c>
      <c r="M1241" s="35" t="s">
        <v>396</v>
      </c>
      <c r="N1241" s="35" t="s">
        <v>122</v>
      </c>
      <c r="O1241" s="35" t="s">
        <v>5025</v>
      </c>
      <c r="P1241" s="35" t="s">
        <v>3135</v>
      </c>
      <c r="Q1241" s="35" t="s">
        <v>311</v>
      </c>
      <c r="R1241" s="35" t="s">
        <v>314</v>
      </c>
      <c r="S1241" s="35" t="s">
        <v>315</v>
      </c>
      <c r="T1241" s="35" t="s">
        <v>5068</v>
      </c>
      <c r="U1241" s="35" t="s">
        <v>272</v>
      </c>
      <c r="V1241" s="35">
        <v>0</v>
      </c>
      <c r="W1241" s="35">
        <v>0</v>
      </c>
      <c r="X1241" s="49">
        <v>500</v>
      </c>
      <c r="Y1241" s="60" t="s">
        <v>667</v>
      </c>
      <c r="Z1241" s="49">
        <v>1</v>
      </c>
      <c r="AA1241" s="49">
        <v>500</v>
      </c>
      <c r="AB1241" s="60" t="s">
        <v>637</v>
      </c>
      <c r="AC1241" s="60" t="s">
        <v>816</v>
      </c>
      <c r="AD1241" s="60" t="s">
        <v>694</v>
      </c>
      <c r="AE1241" s="60" t="s">
        <v>695</v>
      </c>
      <c r="AF1241" s="49">
        <v>2019</v>
      </c>
      <c r="AG1241" s="60" t="s">
        <v>3130</v>
      </c>
      <c r="AH1241" s="60">
        <v>43997</v>
      </c>
      <c r="AI1241" s="60">
        <v>44001</v>
      </c>
      <c r="AJ1241" s="60">
        <v>43997</v>
      </c>
      <c r="AK1241" s="60">
        <v>43990</v>
      </c>
      <c r="AL1241" s="60">
        <v>44001</v>
      </c>
      <c r="AM1241" s="60" t="s">
        <v>568</v>
      </c>
      <c r="AN1241" s="60" t="s">
        <v>3132</v>
      </c>
      <c r="AO1241" s="60" t="s">
        <v>3315</v>
      </c>
      <c r="AP1241" s="49"/>
      <c r="AQ1241" s="60" t="s">
        <v>266</v>
      </c>
      <c r="AR1241" s="60" t="s">
        <v>174</v>
      </c>
      <c r="AS1241" s="60" t="s">
        <v>174</v>
      </c>
      <c r="AT1241" s="49">
        <v>3</v>
      </c>
      <c r="AU1241" s="49">
        <v>1</v>
      </c>
      <c r="AV1241" s="49">
        <v>1</v>
      </c>
      <c r="AW1241" s="60">
        <v>43731</v>
      </c>
      <c r="AX1241" s="60" t="s">
        <v>183</v>
      </c>
      <c r="AY1241" s="60">
        <v>44014.309898842592</v>
      </c>
      <c r="AZ1241" s="60">
        <v>43707</v>
      </c>
      <c r="BA1241" s="60">
        <v>43726</v>
      </c>
      <c r="BB1241" s="60" t="s">
        <v>3314</v>
      </c>
      <c r="BC1241" s="60">
        <v>43732.586168981485</v>
      </c>
      <c r="BD1241" s="60">
        <v>43901</v>
      </c>
      <c r="BE1241" s="60">
        <v>45291</v>
      </c>
      <c r="BF1241" s="49">
        <f>IF(AND(ISBLANK(tbl_RawData_Report1[[#This Row],[REQ_ID]]),tbl_RawData_Report1[[#This Row],[RH Kit?]] = "Y"),1,COUNTIFS(tbl_RawData_Report1[RH Kit?],"Y",tbl_RawData_Report1[REQ_ID],tbl_RawData_Report1[[#This Row],[REQ_ID]]))</f>
        <v>0</v>
      </c>
      <c r="BG1241" s="49">
        <f>COUNTIFS(tbl_RawData_Report1[RH Kit?],"Y",tbl_RawData_Report1[Order No.],tbl_RawData_Report1[[#This Row],[Order No.]])</f>
        <v>0</v>
      </c>
      <c r="BH1241" s="49">
        <f>SUM(tbl_RawData_Report1[[#This Row],[RH Kit Req]:[RH Kit PO]])</f>
        <v>0</v>
      </c>
      <c r="BI1241" s="49" t="str">
        <f>IFERROR(VLOOKUP(B1241,Lookup!A:B,2,FALSE),B1241)</f>
        <v>CHLORHEXIDINE5%</v>
      </c>
      <c r="BJ1241" s="49" t="b">
        <f t="shared" si="19"/>
        <v>1</v>
      </c>
      <c r="BK1241" s="49" t="str">
        <f>tbl_RawData_Report1[[#This Row],[Item ID]]&amp;tbl_RawData_Report1[[#This Row],[Order No.]]</f>
        <v>CHLORHEXIDINE5%0000039354</v>
      </c>
      <c r="BL1241"/>
      <c r="BM1241"/>
      <c r="BN1241"/>
    </row>
    <row r="1242" spans="1:66" hidden="1" x14ac:dyDescent="0.25">
      <c r="A1242" s="35" t="s">
        <v>8</v>
      </c>
      <c r="B1242" s="35" t="s">
        <v>3319</v>
      </c>
      <c r="C1242" s="35">
        <v>8</v>
      </c>
      <c r="D1242" s="35">
        <v>1</v>
      </c>
      <c r="E1242" s="35">
        <v>1</v>
      </c>
      <c r="F1242" s="35" t="s">
        <v>410</v>
      </c>
      <c r="G1242" s="35" t="s">
        <v>3131</v>
      </c>
      <c r="H1242" s="35" t="s">
        <v>2353</v>
      </c>
      <c r="I1242" s="35" t="s">
        <v>593</v>
      </c>
      <c r="J1242" s="35">
        <v>0</v>
      </c>
      <c r="K1242" s="35" t="s">
        <v>1778</v>
      </c>
      <c r="L1242" s="35" t="s">
        <v>3114</v>
      </c>
      <c r="M1242" s="35" t="s">
        <v>396</v>
      </c>
      <c r="N1242" s="35" t="s">
        <v>122</v>
      </c>
      <c r="O1242" s="35" t="s">
        <v>3115</v>
      </c>
      <c r="P1242" s="35" t="s">
        <v>3135</v>
      </c>
      <c r="Q1242" s="35" t="s">
        <v>311</v>
      </c>
      <c r="R1242" s="35" t="s">
        <v>314</v>
      </c>
      <c r="S1242" s="35" t="s">
        <v>315</v>
      </c>
      <c r="T1242" s="35" t="s">
        <v>5068</v>
      </c>
      <c r="U1242" s="35" t="s">
        <v>272</v>
      </c>
      <c r="V1242" s="35">
        <v>0</v>
      </c>
      <c r="W1242" s="35">
        <v>0</v>
      </c>
      <c r="X1242" s="49">
        <v>0</v>
      </c>
      <c r="Y1242" s="60" t="s">
        <v>346</v>
      </c>
      <c r="Z1242" s="49">
        <v>1000</v>
      </c>
      <c r="AA1242" s="49">
        <v>0</v>
      </c>
      <c r="AB1242" s="60" t="s">
        <v>637</v>
      </c>
      <c r="AC1242" s="60" t="s">
        <v>2318</v>
      </c>
      <c r="AD1242" s="60" t="s">
        <v>694</v>
      </c>
      <c r="AE1242" s="60" t="s">
        <v>695</v>
      </c>
      <c r="AF1242" s="49">
        <v>2019</v>
      </c>
      <c r="AG1242" s="60" t="s">
        <v>3130</v>
      </c>
      <c r="AH1242" s="60">
        <v>43997</v>
      </c>
      <c r="AI1242" s="60">
        <v>44001</v>
      </c>
      <c r="AJ1242" s="60">
        <v>43997</v>
      </c>
      <c r="AK1242" s="60">
        <v>43990</v>
      </c>
      <c r="AL1242" s="60">
        <v>44001</v>
      </c>
      <c r="AM1242" s="60" t="s">
        <v>568</v>
      </c>
      <c r="AN1242" s="60" t="s">
        <v>3132</v>
      </c>
      <c r="AO1242" s="60" t="s">
        <v>3322</v>
      </c>
      <c r="AP1242" s="49"/>
      <c r="AQ1242" s="60" t="s">
        <v>266</v>
      </c>
      <c r="AR1242" s="60" t="s">
        <v>174</v>
      </c>
      <c r="AS1242" s="60" t="s">
        <v>174</v>
      </c>
      <c r="AT1242" s="49">
        <v>10</v>
      </c>
      <c r="AU1242" s="49">
        <v>1</v>
      </c>
      <c r="AV1242" s="49">
        <v>1</v>
      </c>
      <c r="AW1242" s="60">
        <v>43731</v>
      </c>
      <c r="AX1242" s="60" t="s">
        <v>183</v>
      </c>
      <c r="AY1242" s="60">
        <v>44014.309898842592</v>
      </c>
      <c r="AZ1242" s="60">
        <v>43707</v>
      </c>
      <c r="BA1242" s="60">
        <v>43726</v>
      </c>
      <c r="BB1242" s="60" t="s">
        <v>3321</v>
      </c>
      <c r="BC1242" s="60">
        <v>43732.586168981485</v>
      </c>
      <c r="BD1242" s="60">
        <v>43901</v>
      </c>
      <c r="BE1242" s="60">
        <v>45291</v>
      </c>
      <c r="BF1242" s="49">
        <f>IF(AND(ISBLANK(tbl_RawData_Report1[[#This Row],[REQ_ID]]),tbl_RawData_Report1[[#This Row],[RH Kit?]] = "Y"),1,COUNTIFS(tbl_RawData_Report1[RH Kit?],"Y",tbl_RawData_Report1[REQ_ID],tbl_RawData_Report1[[#This Row],[REQ_ID]]))</f>
        <v>0</v>
      </c>
      <c r="BG1242" s="49">
        <f>COUNTIFS(tbl_RawData_Report1[RH Kit?],"Y",tbl_RawData_Report1[Order No.],tbl_RawData_Report1[[#This Row],[Order No.]])</f>
        <v>0</v>
      </c>
      <c r="BH1242" s="49">
        <f>SUM(tbl_RawData_Report1[[#This Row],[RH Kit Req]:[RH Kit PO]])</f>
        <v>0</v>
      </c>
      <c r="BI1242" s="49" t="str">
        <f>IFERROR(VLOOKUP(B1242,Lookup!A:B,2,FALSE),B1242)</f>
        <v>QUINNSLP300MG_1000</v>
      </c>
      <c r="BJ1242" s="49" t="b">
        <f t="shared" si="19"/>
        <v>0</v>
      </c>
      <c r="BK1242" s="49" t="str">
        <f>tbl_RawData_Report1[[#This Row],[Item ID]]&amp;tbl_RawData_Report1[[#This Row],[Order No.]]</f>
        <v>QUINNSLP300MG_10000000039354</v>
      </c>
      <c r="BL1242"/>
      <c r="BM1242"/>
      <c r="BN1242"/>
    </row>
    <row r="1243" spans="1:66" hidden="1" x14ac:dyDescent="0.25">
      <c r="A1243" s="35" t="s">
        <v>8</v>
      </c>
      <c r="B1243" s="35" t="s">
        <v>3319</v>
      </c>
      <c r="C1243" s="35">
        <v>8</v>
      </c>
      <c r="D1243" s="35">
        <v>1</v>
      </c>
      <c r="E1243" s="35">
        <v>2</v>
      </c>
      <c r="F1243" s="35" t="s">
        <v>410</v>
      </c>
      <c r="G1243" s="35" t="s">
        <v>3131</v>
      </c>
      <c r="H1243" s="35" t="s">
        <v>2353</v>
      </c>
      <c r="I1243" s="35" t="s">
        <v>593</v>
      </c>
      <c r="J1243" s="35">
        <v>4447</v>
      </c>
      <c r="K1243" s="35" t="s">
        <v>1778</v>
      </c>
      <c r="L1243" s="35" t="s">
        <v>3114</v>
      </c>
      <c r="M1243" s="35" t="s">
        <v>396</v>
      </c>
      <c r="N1243" s="35" t="s">
        <v>122</v>
      </c>
      <c r="O1243" s="35" t="s">
        <v>5025</v>
      </c>
      <c r="P1243" s="35" t="s">
        <v>3135</v>
      </c>
      <c r="Q1243" s="35" t="s">
        <v>311</v>
      </c>
      <c r="R1243" s="35" t="s">
        <v>314</v>
      </c>
      <c r="S1243" s="35" t="s">
        <v>315</v>
      </c>
      <c r="T1243" s="35" t="s">
        <v>5068</v>
      </c>
      <c r="U1243" s="35" t="s">
        <v>272</v>
      </c>
      <c r="V1243" s="35">
        <v>0</v>
      </c>
      <c r="W1243" s="35">
        <v>0</v>
      </c>
      <c r="X1243" s="49">
        <v>100</v>
      </c>
      <c r="Y1243" s="60" t="s">
        <v>346</v>
      </c>
      <c r="Z1243" s="49">
        <v>1000</v>
      </c>
      <c r="AA1243" s="49">
        <v>100000</v>
      </c>
      <c r="AB1243" s="60" t="s">
        <v>637</v>
      </c>
      <c r="AC1243" s="60" t="s">
        <v>2318</v>
      </c>
      <c r="AD1243" s="60" t="s">
        <v>694</v>
      </c>
      <c r="AE1243" s="60" t="s">
        <v>695</v>
      </c>
      <c r="AF1243" s="49">
        <v>2019</v>
      </c>
      <c r="AG1243" s="60" t="s">
        <v>3130</v>
      </c>
      <c r="AH1243" s="60">
        <v>43997</v>
      </c>
      <c r="AI1243" s="60">
        <v>44001</v>
      </c>
      <c r="AJ1243" s="60">
        <v>43997</v>
      </c>
      <c r="AK1243" s="60">
        <v>43990</v>
      </c>
      <c r="AL1243" s="60">
        <v>44001</v>
      </c>
      <c r="AM1243" s="60" t="s">
        <v>568</v>
      </c>
      <c r="AN1243" s="60" t="s">
        <v>3132</v>
      </c>
      <c r="AO1243" s="60" t="s">
        <v>3320</v>
      </c>
      <c r="AP1243" s="49"/>
      <c r="AQ1243" s="60" t="s">
        <v>266</v>
      </c>
      <c r="AR1243" s="60" t="s">
        <v>174</v>
      </c>
      <c r="AS1243" s="60" t="s">
        <v>174</v>
      </c>
      <c r="AT1243" s="49">
        <v>10</v>
      </c>
      <c r="AU1243" s="49">
        <v>1</v>
      </c>
      <c r="AV1243" s="49">
        <v>1</v>
      </c>
      <c r="AW1243" s="60">
        <v>43731</v>
      </c>
      <c r="AX1243" s="60" t="s">
        <v>183</v>
      </c>
      <c r="AY1243" s="60">
        <v>44014.309898842592</v>
      </c>
      <c r="AZ1243" s="60">
        <v>43707</v>
      </c>
      <c r="BA1243" s="60">
        <v>43726</v>
      </c>
      <c r="BB1243" s="60" t="s">
        <v>3321</v>
      </c>
      <c r="BC1243" s="60">
        <v>43732.586168981485</v>
      </c>
      <c r="BD1243" s="60">
        <v>43901</v>
      </c>
      <c r="BE1243" s="60">
        <v>45291</v>
      </c>
      <c r="BF1243" s="49">
        <f>IF(AND(ISBLANK(tbl_RawData_Report1[[#This Row],[REQ_ID]]),tbl_RawData_Report1[[#This Row],[RH Kit?]] = "Y"),1,COUNTIFS(tbl_RawData_Report1[RH Kit?],"Y",tbl_RawData_Report1[REQ_ID],tbl_RawData_Report1[[#This Row],[REQ_ID]]))</f>
        <v>0</v>
      </c>
      <c r="BG1243" s="49">
        <f>COUNTIFS(tbl_RawData_Report1[RH Kit?],"Y",tbl_RawData_Report1[Order No.],tbl_RawData_Report1[[#This Row],[Order No.]])</f>
        <v>0</v>
      </c>
      <c r="BH1243" s="49">
        <f>SUM(tbl_RawData_Report1[[#This Row],[RH Kit Req]:[RH Kit PO]])</f>
        <v>0</v>
      </c>
      <c r="BI1243" s="49" t="str">
        <f>IFERROR(VLOOKUP(B1243,Lookup!A:B,2,FALSE),B1243)</f>
        <v>QUINNSLP300MG_1000</v>
      </c>
      <c r="BJ1243" s="49" t="b">
        <f t="shared" si="19"/>
        <v>1</v>
      </c>
      <c r="BK1243" s="49" t="str">
        <f>tbl_RawData_Report1[[#This Row],[Item ID]]&amp;tbl_RawData_Report1[[#This Row],[Order No.]]</f>
        <v>QUINNSLP300MG_10000000039354</v>
      </c>
      <c r="BL1243"/>
      <c r="BM1243"/>
      <c r="BN1243"/>
    </row>
    <row r="1244" spans="1:66" hidden="1" x14ac:dyDescent="0.25">
      <c r="A1244" s="35" t="s">
        <v>8</v>
      </c>
      <c r="B1244" s="35" t="s">
        <v>699</v>
      </c>
      <c r="C1244" s="35">
        <v>1</v>
      </c>
      <c r="D1244" s="35">
        <v>1</v>
      </c>
      <c r="E1244" s="35">
        <v>1</v>
      </c>
      <c r="F1244" s="35" t="s">
        <v>410</v>
      </c>
      <c r="G1244" s="35" t="s">
        <v>3131</v>
      </c>
      <c r="H1244" s="35" t="s">
        <v>2550</v>
      </c>
      <c r="I1244" s="35" t="s">
        <v>593</v>
      </c>
      <c r="J1244" s="35">
        <v>0</v>
      </c>
      <c r="K1244" s="35" t="s">
        <v>1778</v>
      </c>
      <c r="L1244" s="35" t="s">
        <v>3114</v>
      </c>
      <c r="M1244" s="35" t="s">
        <v>396</v>
      </c>
      <c r="N1244" s="35" t="s">
        <v>122</v>
      </c>
      <c r="O1244" s="35" t="s">
        <v>3115</v>
      </c>
      <c r="P1244" s="35" t="s">
        <v>3135</v>
      </c>
      <c r="Q1244" s="35" t="s">
        <v>311</v>
      </c>
      <c r="R1244" s="35" t="s">
        <v>314</v>
      </c>
      <c r="S1244" s="35" t="s">
        <v>315</v>
      </c>
      <c r="T1244" s="35" t="s">
        <v>5068</v>
      </c>
      <c r="U1244" s="35" t="s">
        <v>272</v>
      </c>
      <c r="V1244" s="35">
        <v>0</v>
      </c>
      <c r="W1244" s="35">
        <v>0</v>
      </c>
      <c r="X1244" s="49">
        <v>0</v>
      </c>
      <c r="Y1244" s="60" t="s">
        <v>703</v>
      </c>
      <c r="Z1244" s="49">
        <v>50</v>
      </c>
      <c r="AA1244" s="49">
        <v>0</v>
      </c>
      <c r="AB1244" s="60" t="s">
        <v>637</v>
      </c>
      <c r="AC1244" s="60" t="s">
        <v>660</v>
      </c>
      <c r="AD1244" s="60" t="s">
        <v>694</v>
      </c>
      <c r="AE1244" s="60" t="s">
        <v>695</v>
      </c>
      <c r="AF1244" s="49">
        <v>2019</v>
      </c>
      <c r="AG1244" s="60" t="s">
        <v>3130</v>
      </c>
      <c r="AH1244" s="60">
        <v>43997</v>
      </c>
      <c r="AI1244" s="60">
        <v>44001</v>
      </c>
      <c r="AJ1244" s="60">
        <v>43997</v>
      </c>
      <c r="AK1244" s="60">
        <v>43990</v>
      </c>
      <c r="AL1244" s="60">
        <v>44001</v>
      </c>
      <c r="AM1244" s="60" t="s">
        <v>568</v>
      </c>
      <c r="AN1244" s="60" t="s">
        <v>3132</v>
      </c>
      <c r="AO1244" s="60" t="s">
        <v>3133</v>
      </c>
      <c r="AP1244" s="49"/>
      <c r="AQ1244" s="60" t="s">
        <v>266</v>
      </c>
      <c r="AR1244" s="60" t="s">
        <v>174</v>
      </c>
      <c r="AS1244" s="60" t="s">
        <v>174</v>
      </c>
      <c r="AT1244" s="49">
        <v>2</v>
      </c>
      <c r="AU1244" s="49">
        <v>1</v>
      </c>
      <c r="AV1244" s="49">
        <v>1</v>
      </c>
      <c r="AW1244" s="60">
        <v>43731</v>
      </c>
      <c r="AX1244" s="60" t="s">
        <v>183</v>
      </c>
      <c r="AY1244" s="60">
        <v>44014.309898842592</v>
      </c>
      <c r="AZ1244" s="60">
        <v>43707</v>
      </c>
      <c r="BA1244" s="60">
        <v>43726</v>
      </c>
      <c r="BB1244" s="60" t="s">
        <v>3134</v>
      </c>
      <c r="BC1244" s="60">
        <v>43732.586168981485</v>
      </c>
      <c r="BD1244" s="60">
        <v>43901</v>
      </c>
      <c r="BE1244" s="60">
        <v>45291</v>
      </c>
      <c r="BF1244" s="49">
        <f>IF(AND(ISBLANK(tbl_RawData_Report1[[#This Row],[REQ_ID]]),tbl_RawData_Report1[[#This Row],[RH Kit?]] = "Y"),1,COUNTIFS(tbl_RawData_Report1[RH Kit?],"Y",tbl_RawData_Report1[REQ_ID],tbl_RawData_Report1[[#This Row],[REQ_ID]]))</f>
        <v>0</v>
      </c>
      <c r="BG1244" s="49">
        <f>COUNTIFS(tbl_RawData_Report1[RH Kit?],"Y",tbl_RawData_Report1[Order No.],tbl_RawData_Report1[[#This Row],[Order No.]])</f>
        <v>0</v>
      </c>
      <c r="BH1244" s="49">
        <f>SUM(tbl_RawData_Report1[[#This Row],[RH Kit Req]:[RH Kit PO]])</f>
        <v>0</v>
      </c>
      <c r="BI1244" s="49" t="str">
        <f>IFERROR(VLOOKUP(B1244,Lookup!A:B,2,FALSE),B1244)</f>
        <v>AMPICILLIN_1GINJ</v>
      </c>
      <c r="BJ1244" s="49" t="b">
        <f t="shared" si="19"/>
        <v>0</v>
      </c>
      <c r="BK1244" s="49" t="str">
        <f>tbl_RawData_Report1[[#This Row],[Item ID]]&amp;tbl_RawData_Report1[[#This Row],[Order No.]]</f>
        <v>AMPICILLIN_1GINJ0000039354</v>
      </c>
      <c r="BL1244"/>
      <c r="BM1244"/>
      <c r="BN1244"/>
    </row>
    <row r="1245" spans="1:66" hidden="1" x14ac:dyDescent="0.25">
      <c r="A1245" s="35" t="s">
        <v>8</v>
      </c>
      <c r="B1245" s="35" t="s">
        <v>699</v>
      </c>
      <c r="C1245" s="35">
        <v>1</v>
      </c>
      <c r="D1245" s="35">
        <v>1</v>
      </c>
      <c r="E1245" s="35">
        <v>2</v>
      </c>
      <c r="F1245" s="35" t="s">
        <v>410</v>
      </c>
      <c r="G1245" s="35" t="s">
        <v>3131</v>
      </c>
      <c r="H1245" s="35" t="s">
        <v>2550</v>
      </c>
      <c r="I1245" s="35" t="s">
        <v>593</v>
      </c>
      <c r="J1245" s="35">
        <v>525.6</v>
      </c>
      <c r="K1245" s="35" t="s">
        <v>1778</v>
      </c>
      <c r="L1245" s="35" t="s">
        <v>3114</v>
      </c>
      <c r="M1245" s="35" t="s">
        <v>396</v>
      </c>
      <c r="N1245" s="35" t="s">
        <v>122</v>
      </c>
      <c r="O1245" s="35" t="s">
        <v>5025</v>
      </c>
      <c r="P1245" s="35" t="s">
        <v>3135</v>
      </c>
      <c r="Q1245" s="35" t="s">
        <v>311</v>
      </c>
      <c r="R1245" s="35" t="s">
        <v>314</v>
      </c>
      <c r="S1245" s="35" t="s">
        <v>315</v>
      </c>
      <c r="T1245" s="35" t="s">
        <v>5068</v>
      </c>
      <c r="U1245" s="35" t="s">
        <v>272</v>
      </c>
      <c r="V1245" s="35">
        <v>0</v>
      </c>
      <c r="W1245" s="35">
        <v>0</v>
      </c>
      <c r="X1245" s="49">
        <v>90</v>
      </c>
      <c r="Y1245" s="60" t="s">
        <v>703</v>
      </c>
      <c r="Z1245" s="49">
        <v>50</v>
      </c>
      <c r="AA1245" s="49">
        <v>4500</v>
      </c>
      <c r="AB1245" s="60" t="s">
        <v>637</v>
      </c>
      <c r="AC1245" s="60" t="s">
        <v>660</v>
      </c>
      <c r="AD1245" s="60" t="s">
        <v>694</v>
      </c>
      <c r="AE1245" s="60" t="s">
        <v>695</v>
      </c>
      <c r="AF1245" s="49">
        <v>2019</v>
      </c>
      <c r="AG1245" s="60" t="s">
        <v>3130</v>
      </c>
      <c r="AH1245" s="60">
        <v>43997</v>
      </c>
      <c r="AI1245" s="60">
        <v>44001</v>
      </c>
      <c r="AJ1245" s="60">
        <v>43997</v>
      </c>
      <c r="AK1245" s="60">
        <v>43990</v>
      </c>
      <c r="AL1245" s="60">
        <v>44001</v>
      </c>
      <c r="AM1245" s="60" t="s">
        <v>568</v>
      </c>
      <c r="AN1245" s="60" t="s">
        <v>3132</v>
      </c>
      <c r="AO1245" s="60" t="s">
        <v>3149</v>
      </c>
      <c r="AP1245" s="49"/>
      <c r="AQ1245" s="60" t="s">
        <v>266</v>
      </c>
      <c r="AR1245" s="60" t="s">
        <v>174</v>
      </c>
      <c r="AS1245" s="60" t="s">
        <v>174</v>
      </c>
      <c r="AT1245" s="49">
        <v>2</v>
      </c>
      <c r="AU1245" s="49">
        <v>1</v>
      </c>
      <c r="AV1245" s="49">
        <v>1</v>
      </c>
      <c r="AW1245" s="60">
        <v>43731</v>
      </c>
      <c r="AX1245" s="60" t="s">
        <v>183</v>
      </c>
      <c r="AY1245" s="60">
        <v>44014.309898842592</v>
      </c>
      <c r="AZ1245" s="60">
        <v>43707</v>
      </c>
      <c r="BA1245" s="60">
        <v>43726</v>
      </c>
      <c r="BB1245" s="60" t="s">
        <v>3134</v>
      </c>
      <c r="BC1245" s="60">
        <v>43732.586168981485</v>
      </c>
      <c r="BD1245" s="60">
        <v>43901</v>
      </c>
      <c r="BE1245" s="60">
        <v>45291</v>
      </c>
      <c r="BF1245" s="49">
        <f>IF(AND(ISBLANK(tbl_RawData_Report1[[#This Row],[REQ_ID]]),tbl_RawData_Report1[[#This Row],[RH Kit?]] = "Y"),1,COUNTIFS(tbl_RawData_Report1[RH Kit?],"Y",tbl_RawData_Report1[REQ_ID],tbl_RawData_Report1[[#This Row],[REQ_ID]]))</f>
        <v>0</v>
      </c>
      <c r="BG1245" s="49">
        <f>COUNTIFS(tbl_RawData_Report1[RH Kit?],"Y",tbl_RawData_Report1[Order No.],tbl_RawData_Report1[[#This Row],[Order No.]])</f>
        <v>0</v>
      </c>
      <c r="BH1245" s="49">
        <f>SUM(tbl_RawData_Report1[[#This Row],[RH Kit Req]:[RH Kit PO]])</f>
        <v>0</v>
      </c>
      <c r="BI1245" s="49" t="str">
        <f>IFERROR(VLOOKUP(B1245,Lookup!A:B,2,FALSE),B1245)</f>
        <v>AMPICILLIN_1GINJ</v>
      </c>
      <c r="BJ1245" s="49" t="b">
        <f t="shared" si="19"/>
        <v>1</v>
      </c>
      <c r="BK1245" s="49" t="str">
        <f>tbl_RawData_Report1[[#This Row],[Item ID]]&amp;tbl_RawData_Report1[[#This Row],[Order No.]]</f>
        <v>AMPICILLIN_1GINJ0000039354</v>
      </c>
      <c r="BL1245"/>
      <c r="BM1245"/>
      <c r="BN1245"/>
    </row>
    <row r="1246" spans="1:66" hidden="1" x14ac:dyDescent="0.25">
      <c r="A1246" s="35" t="s">
        <v>8</v>
      </c>
      <c r="B1246" s="35" t="s">
        <v>2534</v>
      </c>
      <c r="C1246" s="35">
        <v>7</v>
      </c>
      <c r="D1246" s="35">
        <v>1</v>
      </c>
      <c r="E1246" s="35">
        <v>1</v>
      </c>
      <c r="F1246" s="35" t="s">
        <v>410</v>
      </c>
      <c r="G1246" s="35" t="s">
        <v>3131</v>
      </c>
      <c r="H1246" s="35" t="s">
        <v>3253</v>
      </c>
      <c r="I1246" s="35" t="s">
        <v>593</v>
      </c>
      <c r="J1246" s="35">
        <v>0</v>
      </c>
      <c r="K1246" s="35" t="s">
        <v>1778</v>
      </c>
      <c r="L1246" s="35" t="s">
        <v>3114</v>
      </c>
      <c r="M1246" s="35" t="s">
        <v>396</v>
      </c>
      <c r="N1246" s="35" t="s">
        <v>122</v>
      </c>
      <c r="O1246" s="35" t="s">
        <v>3115</v>
      </c>
      <c r="P1246" s="35" t="s">
        <v>3135</v>
      </c>
      <c r="Q1246" s="35" t="s">
        <v>311</v>
      </c>
      <c r="R1246" s="35" t="s">
        <v>314</v>
      </c>
      <c r="S1246" s="35" t="s">
        <v>315</v>
      </c>
      <c r="T1246" s="35" t="s">
        <v>5068</v>
      </c>
      <c r="U1246" s="35" t="s">
        <v>272</v>
      </c>
      <c r="V1246" s="35">
        <v>0</v>
      </c>
      <c r="W1246" s="35">
        <v>0</v>
      </c>
      <c r="X1246" s="49">
        <v>0</v>
      </c>
      <c r="Y1246" s="60" t="s">
        <v>2537</v>
      </c>
      <c r="Z1246" s="49">
        <v>1</v>
      </c>
      <c r="AA1246" s="49">
        <v>0</v>
      </c>
      <c r="AB1246" s="60" t="s">
        <v>637</v>
      </c>
      <c r="AC1246" s="60" t="s">
        <v>761</v>
      </c>
      <c r="AD1246" s="60" t="s">
        <v>694</v>
      </c>
      <c r="AE1246" s="60" t="s">
        <v>695</v>
      </c>
      <c r="AF1246" s="49">
        <v>2019</v>
      </c>
      <c r="AG1246" s="60" t="s">
        <v>3130</v>
      </c>
      <c r="AH1246" s="60">
        <v>43997</v>
      </c>
      <c r="AI1246" s="60">
        <v>44001</v>
      </c>
      <c r="AJ1246" s="60">
        <v>43997</v>
      </c>
      <c r="AK1246" s="60">
        <v>43990</v>
      </c>
      <c r="AL1246" s="60">
        <v>44001</v>
      </c>
      <c r="AM1246" s="60" t="s">
        <v>568</v>
      </c>
      <c r="AN1246" s="60" t="s">
        <v>3132</v>
      </c>
      <c r="AO1246" s="60" t="s">
        <v>3268</v>
      </c>
      <c r="AP1246" s="49"/>
      <c r="AQ1246" s="60" t="s">
        <v>266</v>
      </c>
      <c r="AR1246" s="60" t="s">
        <v>174</v>
      </c>
      <c r="AS1246" s="60" t="s">
        <v>174</v>
      </c>
      <c r="AT1246" s="49">
        <v>9</v>
      </c>
      <c r="AU1246" s="49">
        <v>1</v>
      </c>
      <c r="AV1246" s="49">
        <v>1</v>
      </c>
      <c r="AW1246" s="60">
        <v>43731</v>
      </c>
      <c r="AX1246" s="60" t="s">
        <v>183</v>
      </c>
      <c r="AY1246" s="60">
        <v>44014.309898842592</v>
      </c>
      <c r="AZ1246" s="60">
        <v>43707</v>
      </c>
      <c r="BA1246" s="60">
        <v>43726</v>
      </c>
      <c r="BB1246" s="60" t="s">
        <v>3255</v>
      </c>
      <c r="BC1246" s="60">
        <v>43732.586168981485</v>
      </c>
      <c r="BD1246" s="60">
        <v>43901</v>
      </c>
      <c r="BE1246" s="60">
        <v>45291</v>
      </c>
      <c r="BF1246" s="49">
        <f>IF(AND(ISBLANK(tbl_RawData_Report1[[#This Row],[REQ_ID]]),tbl_RawData_Report1[[#This Row],[RH Kit?]] = "Y"),1,COUNTIFS(tbl_RawData_Report1[RH Kit?],"Y",tbl_RawData_Report1[REQ_ID],tbl_RawData_Report1[[#This Row],[REQ_ID]]))</f>
        <v>0</v>
      </c>
      <c r="BG1246" s="49">
        <f>COUNTIFS(tbl_RawData_Report1[RH Kit?],"Y",tbl_RawData_Report1[Order No.],tbl_RawData_Report1[[#This Row],[Order No.]])</f>
        <v>0</v>
      </c>
      <c r="BH1246" s="49">
        <f>SUM(tbl_RawData_Report1[[#This Row],[RH Kit Req]:[RH Kit PO]])</f>
        <v>0</v>
      </c>
      <c r="BI1246" s="49" t="str">
        <f>IFERROR(VLOOKUP(B1246,Lookup!A:B,2,FALSE),B1246)</f>
        <v>METRONIDAZOL5_1BAG</v>
      </c>
      <c r="BJ1246" s="49" t="b">
        <f t="shared" si="19"/>
        <v>1</v>
      </c>
      <c r="BK1246" s="49" t="str">
        <f>tbl_RawData_Report1[[#This Row],[Item ID]]&amp;tbl_RawData_Report1[[#This Row],[Order No.]]</f>
        <v>METRONIDAZOL5_1BAG0000039354</v>
      </c>
      <c r="BL1246"/>
      <c r="BM1246"/>
      <c r="BN1246"/>
    </row>
    <row r="1247" spans="1:66" hidden="1" x14ac:dyDescent="0.25">
      <c r="A1247" s="35" t="s">
        <v>8</v>
      </c>
      <c r="B1247" s="35" t="s">
        <v>3181</v>
      </c>
      <c r="C1247" s="35">
        <v>4</v>
      </c>
      <c r="D1247" s="35">
        <v>1</v>
      </c>
      <c r="E1247" s="35">
        <v>1</v>
      </c>
      <c r="F1247" s="35" t="s">
        <v>410</v>
      </c>
      <c r="G1247" s="35" t="s">
        <v>3131</v>
      </c>
      <c r="H1247" s="35" t="s">
        <v>3182</v>
      </c>
      <c r="I1247" s="35" t="s">
        <v>593</v>
      </c>
      <c r="J1247" s="35">
        <v>0</v>
      </c>
      <c r="K1247" s="35" t="s">
        <v>1778</v>
      </c>
      <c r="L1247" s="35" t="s">
        <v>3114</v>
      </c>
      <c r="M1247" s="35" t="s">
        <v>396</v>
      </c>
      <c r="N1247" s="35" t="s">
        <v>122</v>
      </c>
      <c r="O1247" s="35" t="s">
        <v>3115</v>
      </c>
      <c r="P1247" s="35" t="s">
        <v>3135</v>
      </c>
      <c r="Q1247" s="35" t="s">
        <v>311</v>
      </c>
      <c r="R1247" s="35" t="s">
        <v>314</v>
      </c>
      <c r="S1247" s="35" t="s">
        <v>315</v>
      </c>
      <c r="T1247" s="35" t="s">
        <v>5068</v>
      </c>
      <c r="U1247" s="35" t="s">
        <v>272</v>
      </c>
      <c r="V1247" s="35">
        <v>0</v>
      </c>
      <c r="W1247" s="35">
        <v>0</v>
      </c>
      <c r="X1247" s="49">
        <v>0</v>
      </c>
      <c r="Y1247" s="60" t="s">
        <v>341</v>
      </c>
      <c r="Z1247" s="49">
        <v>100</v>
      </c>
      <c r="AA1247" s="49">
        <v>0</v>
      </c>
      <c r="AB1247" s="60" t="s">
        <v>637</v>
      </c>
      <c r="AC1247" s="60" t="s">
        <v>660</v>
      </c>
      <c r="AD1247" s="60" t="s">
        <v>694</v>
      </c>
      <c r="AE1247" s="60" t="s">
        <v>695</v>
      </c>
      <c r="AF1247" s="49">
        <v>2019</v>
      </c>
      <c r="AG1247" s="60" t="s">
        <v>3130</v>
      </c>
      <c r="AH1247" s="60">
        <v>43997</v>
      </c>
      <c r="AI1247" s="60">
        <v>44001</v>
      </c>
      <c r="AJ1247" s="60">
        <v>43997</v>
      </c>
      <c r="AK1247" s="60">
        <v>43990</v>
      </c>
      <c r="AL1247" s="60">
        <v>44001</v>
      </c>
      <c r="AM1247" s="60" t="s">
        <v>568</v>
      </c>
      <c r="AN1247" s="60" t="s">
        <v>3132</v>
      </c>
      <c r="AO1247" s="60" t="s">
        <v>3249</v>
      </c>
      <c r="AP1247" s="49"/>
      <c r="AQ1247" s="60" t="s">
        <v>266</v>
      </c>
      <c r="AR1247" s="60" t="s">
        <v>174</v>
      </c>
      <c r="AS1247" s="60" t="s">
        <v>174</v>
      </c>
      <c r="AT1247" s="49">
        <v>6</v>
      </c>
      <c r="AU1247" s="49">
        <v>1</v>
      </c>
      <c r="AV1247" s="49">
        <v>1</v>
      </c>
      <c r="AW1247" s="60">
        <v>43731</v>
      </c>
      <c r="AX1247" s="60" t="s">
        <v>183</v>
      </c>
      <c r="AY1247" s="60">
        <v>44014.309898842592</v>
      </c>
      <c r="AZ1247" s="60">
        <v>43707</v>
      </c>
      <c r="BA1247" s="60">
        <v>43726</v>
      </c>
      <c r="BB1247" s="60" t="s">
        <v>3184</v>
      </c>
      <c r="BC1247" s="60">
        <v>43732.586168981485</v>
      </c>
      <c r="BD1247" s="60">
        <v>43901</v>
      </c>
      <c r="BE1247" s="60">
        <v>45291</v>
      </c>
      <c r="BF1247" s="49">
        <f>IF(AND(ISBLANK(tbl_RawData_Report1[[#This Row],[REQ_ID]]),tbl_RawData_Report1[[#This Row],[RH Kit?]] = "Y"),1,COUNTIFS(tbl_RawData_Report1[RH Kit?],"Y",tbl_RawData_Report1[REQ_ID],tbl_RawData_Report1[[#This Row],[REQ_ID]]))</f>
        <v>0</v>
      </c>
      <c r="BG1247" s="49">
        <f>COUNTIFS(tbl_RawData_Report1[RH Kit?],"Y",tbl_RawData_Report1[Order No.],tbl_RawData_Report1[[#This Row],[Order No.]])</f>
        <v>0</v>
      </c>
      <c r="BH1247" s="49">
        <f>SUM(tbl_RawData_Report1[[#This Row],[RH Kit Req]:[RH Kit PO]])</f>
        <v>0</v>
      </c>
      <c r="BI1247" s="49" t="str">
        <f>IFERROR(VLOOKUP(B1247,Lookup!A:B,2,FALSE),B1247)</f>
        <v>GENTAMYSUL40MG_100</v>
      </c>
      <c r="BJ1247" s="49" t="b">
        <f t="shared" si="19"/>
        <v>1</v>
      </c>
      <c r="BK1247" s="49" t="str">
        <f>tbl_RawData_Report1[[#This Row],[Item ID]]&amp;tbl_RawData_Report1[[#This Row],[Order No.]]</f>
        <v>GENTAMYSUL40MG_1000000039354</v>
      </c>
      <c r="BL1247"/>
      <c r="BM1247"/>
      <c r="BN1247"/>
    </row>
    <row r="1248" spans="1:66" hidden="1" x14ac:dyDescent="0.25">
      <c r="A1248" s="35" t="s">
        <v>8</v>
      </c>
      <c r="B1248" s="35" t="s">
        <v>2476</v>
      </c>
      <c r="C1248" s="35">
        <v>6</v>
      </c>
      <c r="D1248" s="35">
        <v>1</v>
      </c>
      <c r="E1248" s="35">
        <v>1</v>
      </c>
      <c r="F1248" s="35" t="s">
        <v>410</v>
      </c>
      <c r="G1248" s="35" t="s">
        <v>3131</v>
      </c>
      <c r="H1248" s="35" t="s">
        <v>958</v>
      </c>
      <c r="I1248" s="35" t="s">
        <v>593</v>
      </c>
      <c r="J1248" s="35">
        <v>0</v>
      </c>
      <c r="K1248" s="35" t="s">
        <v>1778</v>
      </c>
      <c r="L1248" s="35" t="s">
        <v>3114</v>
      </c>
      <c r="M1248" s="35" t="s">
        <v>396</v>
      </c>
      <c r="N1248" s="35" t="s">
        <v>122</v>
      </c>
      <c r="O1248" s="35" t="s">
        <v>3115</v>
      </c>
      <c r="P1248" s="35" t="s">
        <v>3135</v>
      </c>
      <c r="Q1248" s="35" t="s">
        <v>311</v>
      </c>
      <c r="R1248" s="35" t="s">
        <v>314</v>
      </c>
      <c r="S1248" s="35" t="s">
        <v>315</v>
      </c>
      <c r="T1248" s="35" t="s">
        <v>5068</v>
      </c>
      <c r="U1248" s="35" t="s">
        <v>272</v>
      </c>
      <c r="V1248" s="35">
        <v>0</v>
      </c>
      <c r="W1248" s="35">
        <v>0</v>
      </c>
      <c r="X1248" s="49">
        <v>0</v>
      </c>
      <c r="Y1248" s="60" t="s">
        <v>655</v>
      </c>
      <c r="Z1248" s="49">
        <v>10</v>
      </c>
      <c r="AA1248" s="49">
        <v>0</v>
      </c>
      <c r="AB1248" s="60" t="s">
        <v>637</v>
      </c>
      <c r="AC1248" s="60" t="s">
        <v>725</v>
      </c>
      <c r="AD1248" s="60" t="s">
        <v>694</v>
      </c>
      <c r="AE1248" s="60" t="s">
        <v>695</v>
      </c>
      <c r="AF1248" s="49">
        <v>2019</v>
      </c>
      <c r="AG1248" s="60" t="s">
        <v>3130</v>
      </c>
      <c r="AH1248" s="60">
        <v>43997</v>
      </c>
      <c r="AI1248" s="60">
        <v>44001</v>
      </c>
      <c r="AJ1248" s="60">
        <v>43997</v>
      </c>
      <c r="AK1248" s="60">
        <v>43990</v>
      </c>
      <c r="AL1248" s="60">
        <v>44001</v>
      </c>
      <c r="AM1248" s="60" t="s">
        <v>568</v>
      </c>
      <c r="AN1248" s="60" t="s">
        <v>3132</v>
      </c>
      <c r="AO1248" s="60" t="s">
        <v>3250</v>
      </c>
      <c r="AP1248" s="49"/>
      <c r="AQ1248" s="60" t="s">
        <v>266</v>
      </c>
      <c r="AR1248" s="60" t="s">
        <v>174</v>
      </c>
      <c r="AS1248" s="60" t="s">
        <v>174</v>
      </c>
      <c r="AT1248" s="49">
        <v>8</v>
      </c>
      <c r="AU1248" s="49">
        <v>1</v>
      </c>
      <c r="AV1248" s="49">
        <v>1</v>
      </c>
      <c r="AW1248" s="60">
        <v>43731</v>
      </c>
      <c r="AX1248" s="60" t="s">
        <v>183</v>
      </c>
      <c r="AY1248" s="60">
        <v>44014.309898842592</v>
      </c>
      <c r="AZ1248" s="60">
        <v>43707</v>
      </c>
      <c r="BA1248" s="60">
        <v>43726</v>
      </c>
      <c r="BB1248" s="60" t="s">
        <v>3251</v>
      </c>
      <c r="BC1248" s="60">
        <v>43732.586168981485</v>
      </c>
      <c r="BD1248" s="60">
        <v>43901</v>
      </c>
      <c r="BE1248" s="60">
        <v>45291</v>
      </c>
      <c r="BF1248" s="49">
        <f>IF(AND(ISBLANK(tbl_RawData_Report1[[#This Row],[REQ_ID]]),tbl_RawData_Report1[[#This Row],[RH Kit?]] = "Y"),1,COUNTIFS(tbl_RawData_Report1[RH Kit?],"Y",tbl_RawData_Report1[REQ_ID],tbl_RawData_Report1[[#This Row],[REQ_ID]]))</f>
        <v>0</v>
      </c>
      <c r="BG1248" s="49">
        <f>COUNTIFS(tbl_RawData_Report1[RH Kit?],"Y",tbl_RawData_Report1[Order No.],tbl_RawData_Report1[[#This Row],[Order No.]])</f>
        <v>0</v>
      </c>
      <c r="BH1248" s="49">
        <f>SUM(tbl_RawData_Report1[[#This Row],[RH Kit Req]:[RH Kit PO]])</f>
        <v>0</v>
      </c>
      <c r="BI1248" s="49" t="str">
        <f>IFERROR(VLOOKUP(B1248,Lookup!A:B,2,FALSE),B1248)</f>
        <v>MGSULPHATE10ML_10</v>
      </c>
      <c r="BJ1248" s="49" t="b">
        <f t="shared" si="19"/>
        <v>1</v>
      </c>
      <c r="BK1248" s="49" t="str">
        <f>tbl_RawData_Report1[[#This Row],[Item ID]]&amp;tbl_RawData_Report1[[#This Row],[Order No.]]</f>
        <v>MGSULPHATE10ML_100000039354</v>
      </c>
      <c r="BL1248"/>
      <c r="BM1248"/>
      <c r="BN1248"/>
    </row>
    <row r="1249" spans="1:66" hidden="1" x14ac:dyDescent="0.25">
      <c r="A1249" s="35" t="s">
        <v>8</v>
      </c>
      <c r="B1249" s="35" t="s">
        <v>2534</v>
      </c>
      <c r="C1249" s="35">
        <v>7</v>
      </c>
      <c r="D1249" s="35">
        <v>1</v>
      </c>
      <c r="E1249" s="35">
        <v>2</v>
      </c>
      <c r="F1249" s="35" t="s">
        <v>410</v>
      </c>
      <c r="G1249" s="35" t="s">
        <v>3131</v>
      </c>
      <c r="H1249" s="35" t="s">
        <v>3253</v>
      </c>
      <c r="I1249" s="35" t="s">
        <v>593</v>
      </c>
      <c r="J1249" s="35">
        <v>800</v>
      </c>
      <c r="K1249" s="35" t="s">
        <v>1778</v>
      </c>
      <c r="L1249" s="35" t="s">
        <v>3114</v>
      </c>
      <c r="M1249" s="35" t="s">
        <v>396</v>
      </c>
      <c r="N1249" s="35" t="s">
        <v>122</v>
      </c>
      <c r="O1249" s="35" t="s">
        <v>5025</v>
      </c>
      <c r="P1249" s="35" t="s">
        <v>3135</v>
      </c>
      <c r="Q1249" s="35" t="s">
        <v>311</v>
      </c>
      <c r="R1249" s="35" t="s">
        <v>314</v>
      </c>
      <c r="S1249" s="35" t="s">
        <v>315</v>
      </c>
      <c r="T1249" s="35" t="s">
        <v>5068</v>
      </c>
      <c r="U1249" s="35" t="s">
        <v>272</v>
      </c>
      <c r="V1249" s="35">
        <v>0</v>
      </c>
      <c r="W1249" s="35">
        <v>0</v>
      </c>
      <c r="X1249" s="49">
        <v>2500</v>
      </c>
      <c r="Y1249" s="60" t="s">
        <v>2537</v>
      </c>
      <c r="Z1249" s="49">
        <v>1</v>
      </c>
      <c r="AA1249" s="49">
        <v>2500</v>
      </c>
      <c r="AB1249" s="60" t="s">
        <v>637</v>
      </c>
      <c r="AC1249" s="60" t="s">
        <v>761</v>
      </c>
      <c r="AD1249" s="60" t="s">
        <v>694</v>
      </c>
      <c r="AE1249" s="60" t="s">
        <v>695</v>
      </c>
      <c r="AF1249" s="49">
        <v>2019</v>
      </c>
      <c r="AG1249" s="60" t="s">
        <v>3130</v>
      </c>
      <c r="AH1249" s="60">
        <v>43997</v>
      </c>
      <c r="AI1249" s="60">
        <v>44001</v>
      </c>
      <c r="AJ1249" s="60">
        <v>43997</v>
      </c>
      <c r="AK1249" s="60">
        <v>43990</v>
      </c>
      <c r="AL1249" s="60">
        <v>44001</v>
      </c>
      <c r="AM1249" s="60" t="s">
        <v>568</v>
      </c>
      <c r="AN1249" s="60" t="s">
        <v>3132</v>
      </c>
      <c r="AO1249" s="60" t="s">
        <v>3254</v>
      </c>
      <c r="AP1249" s="49"/>
      <c r="AQ1249" s="60" t="s">
        <v>266</v>
      </c>
      <c r="AR1249" s="60" t="s">
        <v>174</v>
      </c>
      <c r="AS1249" s="60" t="s">
        <v>174</v>
      </c>
      <c r="AT1249" s="49">
        <v>9</v>
      </c>
      <c r="AU1249" s="49">
        <v>1</v>
      </c>
      <c r="AV1249" s="49">
        <v>1</v>
      </c>
      <c r="AW1249" s="60">
        <v>43731</v>
      </c>
      <c r="AX1249" s="60" t="s">
        <v>183</v>
      </c>
      <c r="AY1249" s="60">
        <v>44014.309898842592</v>
      </c>
      <c r="AZ1249" s="60">
        <v>43707</v>
      </c>
      <c r="BA1249" s="60">
        <v>43726</v>
      </c>
      <c r="BB1249" s="60" t="s">
        <v>3255</v>
      </c>
      <c r="BC1249" s="60">
        <v>43732.586168981485</v>
      </c>
      <c r="BD1249" s="60">
        <v>43901</v>
      </c>
      <c r="BE1249" s="60">
        <v>45291</v>
      </c>
      <c r="BF1249" s="49">
        <f>IF(AND(ISBLANK(tbl_RawData_Report1[[#This Row],[REQ_ID]]),tbl_RawData_Report1[[#This Row],[RH Kit?]] = "Y"),1,COUNTIFS(tbl_RawData_Report1[RH Kit?],"Y",tbl_RawData_Report1[REQ_ID],tbl_RawData_Report1[[#This Row],[REQ_ID]]))</f>
        <v>0</v>
      </c>
      <c r="BG1249" s="49">
        <f>COUNTIFS(tbl_RawData_Report1[RH Kit?],"Y",tbl_RawData_Report1[Order No.],tbl_RawData_Report1[[#This Row],[Order No.]])</f>
        <v>0</v>
      </c>
      <c r="BH1249" s="49">
        <f>SUM(tbl_RawData_Report1[[#This Row],[RH Kit Req]:[RH Kit PO]])</f>
        <v>0</v>
      </c>
      <c r="BI1249" s="49" t="str">
        <f>IFERROR(VLOOKUP(B1249,Lookup!A:B,2,FALSE),B1249)</f>
        <v>METRONIDAZOL5_1BAG</v>
      </c>
      <c r="BJ1249" s="49" t="b">
        <f t="shared" si="19"/>
        <v>1</v>
      </c>
      <c r="BK1249" s="49" t="str">
        <f>tbl_RawData_Report1[[#This Row],[Item ID]]&amp;tbl_RawData_Report1[[#This Row],[Order No.]]</f>
        <v>METRONIDAZOL5_1BAG0000039354</v>
      </c>
      <c r="BL1249"/>
      <c r="BM1249"/>
      <c r="BN1249"/>
    </row>
    <row r="1250" spans="1:66" hidden="1" x14ac:dyDescent="0.25">
      <c r="A1250" s="35" t="s">
        <v>8</v>
      </c>
      <c r="B1250" s="35" t="s">
        <v>3216</v>
      </c>
      <c r="C1250" s="35">
        <v>9</v>
      </c>
      <c r="D1250" s="35">
        <v>1</v>
      </c>
      <c r="E1250" s="35">
        <v>1</v>
      </c>
      <c r="F1250" s="35" t="s">
        <v>410</v>
      </c>
      <c r="G1250" s="35" t="s">
        <v>3131</v>
      </c>
      <c r="H1250" s="35" t="s">
        <v>3269</v>
      </c>
      <c r="I1250" s="35" t="s">
        <v>593</v>
      </c>
      <c r="J1250" s="35">
        <v>0</v>
      </c>
      <c r="K1250" s="35" t="s">
        <v>1778</v>
      </c>
      <c r="L1250" s="35" t="s">
        <v>3114</v>
      </c>
      <c r="M1250" s="35" t="s">
        <v>396</v>
      </c>
      <c r="N1250" s="35" t="s">
        <v>122</v>
      </c>
      <c r="O1250" s="35" t="s">
        <v>3115</v>
      </c>
      <c r="P1250" s="35" t="s">
        <v>3135</v>
      </c>
      <c r="Q1250" s="35" t="s">
        <v>311</v>
      </c>
      <c r="R1250" s="35" t="s">
        <v>314</v>
      </c>
      <c r="S1250" s="35" t="s">
        <v>315</v>
      </c>
      <c r="T1250" s="35" t="s">
        <v>5068</v>
      </c>
      <c r="U1250" s="35" t="s">
        <v>272</v>
      </c>
      <c r="V1250" s="35">
        <v>0</v>
      </c>
      <c r="W1250" s="35">
        <v>0</v>
      </c>
      <c r="X1250" s="49">
        <v>0</v>
      </c>
      <c r="Y1250" s="60" t="s">
        <v>791</v>
      </c>
      <c r="Z1250" s="49">
        <v>20</v>
      </c>
      <c r="AA1250" s="49">
        <v>0</v>
      </c>
      <c r="AB1250" s="60" t="s">
        <v>637</v>
      </c>
      <c r="AC1250" s="60" t="s">
        <v>725</v>
      </c>
      <c r="AD1250" s="60" t="s">
        <v>694</v>
      </c>
      <c r="AE1250" s="60" t="s">
        <v>695</v>
      </c>
      <c r="AF1250" s="49">
        <v>2019</v>
      </c>
      <c r="AG1250" s="60" t="s">
        <v>3130</v>
      </c>
      <c r="AH1250" s="60">
        <v>43997</v>
      </c>
      <c r="AI1250" s="60">
        <v>44001</v>
      </c>
      <c r="AJ1250" s="60">
        <v>43997</v>
      </c>
      <c r="AK1250" s="60">
        <v>43990</v>
      </c>
      <c r="AL1250" s="60">
        <v>44001</v>
      </c>
      <c r="AM1250" s="60" t="s">
        <v>568</v>
      </c>
      <c r="AN1250" s="60" t="s">
        <v>3132</v>
      </c>
      <c r="AO1250" s="60" t="s">
        <v>3272</v>
      </c>
      <c r="AP1250" s="49"/>
      <c r="AQ1250" s="60" t="s">
        <v>266</v>
      </c>
      <c r="AR1250" s="60" t="s">
        <v>174</v>
      </c>
      <c r="AS1250" s="60" t="s">
        <v>174</v>
      </c>
      <c r="AT1250" s="49">
        <v>11</v>
      </c>
      <c r="AU1250" s="49">
        <v>1</v>
      </c>
      <c r="AV1250" s="49">
        <v>1</v>
      </c>
      <c r="AW1250" s="60">
        <v>43731</v>
      </c>
      <c r="AX1250" s="60" t="s">
        <v>183</v>
      </c>
      <c r="AY1250" s="60">
        <v>44014.309898842592</v>
      </c>
      <c r="AZ1250" s="60">
        <v>43707</v>
      </c>
      <c r="BA1250" s="60">
        <v>43726</v>
      </c>
      <c r="BB1250" s="60" t="s">
        <v>3271</v>
      </c>
      <c r="BC1250" s="60">
        <v>43732.586168981485</v>
      </c>
      <c r="BD1250" s="60">
        <v>43901</v>
      </c>
      <c r="BE1250" s="60">
        <v>45291</v>
      </c>
      <c r="BF1250" s="49">
        <f>IF(AND(ISBLANK(tbl_RawData_Report1[[#This Row],[REQ_ID]]),tbl_RawData_Report1[[#This Row],[RH Kit?]] = "Y"),1,COUNTIFS(tbl_RawData_Report1[RH Kit?],"Y",tbl_RawData_Report1[REQ_ID],tbl_RawData_Report1[[#This Row],[REQ_ID]]))</f>
        <v>0</v>
      </c>
      <c r="BG1250" s="49">
        <f>COUNTIFS(tbl_RawData_Report1[RH Kit?],"Y",tbl_RawData_Report1[Order No.],tbl_RawData_Report1[[#This Row],[Order No.]])</f>
        <v>0</v>
      </c>
      <c r="BH1250" s="49">
        <f>SUM(tbl_RawData_Report1[[#This Row],[RH Kit Req]:[RH Kit PO]])</f>
        <v>0</v>
      </c>
      <c r="BI1250" s="49" t="str">
        <f>IFERROR(VLOOKUP(B1250,Lookup!A:B,2,FALSE),B1250)</f>
        <v>WATERINJ10ML_20</v>
      </c>
      <c r="BJ1250" s="49" t="b">
        <f t="shared" si="19"/>
        <v>0</v>
      </c>
      <c r="BK1250" s="49" t="str">
        <f>tbl_RawData_Report1[[#This Row],[Item ID]]&amp;tbl_RawData_Report1[[#This Row],[Order No.]]</f>
        <v>WATERINJ10ML_200000039354</v>
      </c>
      <c r="BL1250"/>
      <c r="BM1250"/>
      <c r="BN1250"/>
    </row>
    <row r="1251" spans="1:66" hidden="1" x14ac:dyDescent="0.25">
      <c r="A1251" s="35" t="s">
        <v>8</v>
      </c>
      <c r="B1251" s="35" t="s">
        <v>3216</v>
      </c>
      <c r="C1251" s="35">
        <v>9</v>
      </c>
      <c r="D1251" s="35">
        <v>1</v>
      </c>
      <c r="E1251" s="35">
        <v>2</v>
      </c>
      <c r="F1251" s="35" t="s">
        <v>410</v>
      </c>
      <c r="G1251" s="35" t="s">
        <v>3131</v>
      </c>
      <c r="H1251" s="35" t="s">
        <v>3269</v>
      </c>
      <c r="I1251" s="35" t="s">
        <v>593</v>
      </c>
      <c r="J1251" s="35">
        <v>995</v>
      </c>
      <c r="K1251" s="35" t="s">
        <v>1778</v>
      </c>
      <c r="L1251" s="35" t="s">
        <v>3114</v>
      </c>
      <c r="M1251" s="35" t="s">
        <v>396</v>
      </c>
      <c r="N1251" s="35" t="s">
        <v>122</v>
      </c>
      <c r="O1251" s="35" t="s">
        <v>5025</v>
      </c>
      <c r="P1251" s="35" t="s">
        <v>3135</v>
      </c>
      <c r="Q1251" s="35" t="s">
        <v>311</v>
      </c>
      <c r="R1251" s="35" t="s">
        <v>314</v>
      </c>
      <c r="S1251" s="35" t="s">
        <v>315</v>
      </c>
      <c r="T1251" s="35" t="s">
        <v>5068</v>
      </c>
      <c r="U1251" s="35" t="s">
        <v>272</v>
      </c>
      <c r="V1251" s="35">
        <v>0</v>
      </c>
      <c r="W1251" s="35">
        <v>0</v>
      </c>
      <c r="X1251" s="49">
        <v>500</v>
      </c>
      <c r="Y1251" s="60" t="s">
        <v>791</v>
      </c>
      <c r="Z1251" s="49">
        <v>20</v>
      </c>
      <c r="AA1251" s="49">
        <v>10000</v>
      </c>
      <c r="AB1251" s="60" t="s">
        <v>637</v>
      </c>
      <c r="AC1251" s="60" t="s">
        <v>725</v>
      </c>
      <c r="AD1251" s="60" t="s">
        <v>694</v>
      </c>
      <c r="AE1251" s="60" t="s">
        <v>695</v>
      </c>
      <c r="AF1251" s="49">
        <v>2019</v>
      </c>
      <c r="AG1251" s="60" t="s">
        <v>3130</v>
      </c>
      <c r="AH1251" s="60">
        <v>43997</v>
      </c>
      <c r="AI1251" s="60">
        <v>44001</v>
      </c>
      <c r="AJ1251" s="60">
        <v>43997</v>
      </c>
      <c r="AK1251" s="60">
        <v>43990</v>
      </c>
      <c r="AL1251" s="60">
        <v>44001</v>
      </c>
      <c r="AM1251" s="60" t="s">
        <v>568</v>
      </c>
      <c r="AN1251" s="60" t="s">
        <v>3132</v>
      </c>
      <c r="AO1251" s="60" t="s">
        <v>3270</v>
      </c>
      <c r="AP1251" s="49"/>
      <c r="AQ1251" s="60" t="s">
        <v>266</v>
      </c>
      <c r="AR1251" s="60" t="s">
        <v>174</v>
      </c>
      <c r="AS1251" s="60" t="s">
        <v>174</v>
      </c>
      <c r="AT1251" s="49">
        <v>11</v>
      </c>
      <c r="AU1251" s="49">
        <v>1</v>
      </c>
      <c r="AV1251" s="49">
        <v>1</v>
      </c>
      <c r="AW1251" s="60">
        <v>43731</v>
      </c>
      <c r="AX1251" s="60" t="s">
        <v>183</v>
      </c>
      <c r="AY1251" s="60">
        <v>44014.309898842592</v>
      </c>
      <c r="AZ1251" s="60">
        <v>43707</v>
      </c>
      <c r="BA1251" s="60">
        <v>43726</v>
      </c>
      <c r="BB1251" s="60" t="s">
        <v>3271</v>
      </c>
      <c r="BC1251" s="60">
        <v>43732.586168981485</v>
      </c>
      <c r="BD1251" s="60">
        <v>43901</v>
      </c>
      <c r="BE1251" s="60">
        <v>45291</v>
      </c>
      <c r="BF1251" s="49">
        <f>IF(AND(ISBLANK(tbl_RawData_Report1[[#This Row],[REQ_ID]]),tbl_RawData_Report1[[#This Row],[RH Kit?]] = "Y"),1,COUNTIFS(tbl_RawData_Report1[RH Kit?],"Y",tbl_RawData_Report1[REQ_ID],tbl_RawData_Report1[[#This Row],[REQ_ID]]))</f>
        <v>0</v>
      </c>
      <c r="BG1251" s="49">
        <f>COUNTIFS(tbl_RawData_Report1[RH Kit?],"Y",tbl_RawData_Report1[Order No.],tbl_RawData_Report1[[#This Row],[Order No.]])</f>
        <v>0</v>
      </c>
      <c r="BH1251" s="49">
        <f>SUM(tbl_RawData_Report1[[#This Row],[RH Kit Req]:[RH Kit PO]])</f>
        <v>0</v>
      </c>
      <c r="BI1251" s="49" t="str">
        <f>IFERROR(VLOOKUP(B1251,Lookup!A:B,2,FALSE),B1251)</f>
        <v>WATERINJ10ML_20</v>
      </c>
      <c r="BJ1251" s="49" t="b">
        <f t="shared" si="19"/>
        <v>1</v>
      </c>
      <c r="BK1251" s="49" t="str">
        <f>tbl_RawData_Report1[[#This Row],[Item ID]]&amp;tbl_RawData_Report1[[#This Row],[Order No.]]</f>
        <v>WATERINJ10ML_200000039354</v>
      </c>
      <c r="BL1251"/>
      <c r="BM1251"/>
      <c r="BN1251"/>
    </row>
    <row r="1252" spans="1:66" hidden="1" x14ac:dyDescent="0.25">
      <c r="A1252" s="35" t="s">
        <v>8</v>
      </c>
      <c r="B1252" s="35" t="s">
        <v>1277</v>
      </c>
      <c r="C1252" s="35">
        <v>5</v>
      </c>
      <c r="D1252" s="35">
        <v>1</v>
      </c>
      <c r="E1252" s="35">
        <v>1</v>
      </c>
      <c r="F1252" s="35" t="s">
        <v>410</v>
      </c>
      <c r="G1252" s="35" t="s">
        <v>3131</v>
      </c>
      <c r="H1252" s="35" t="s">
        <v>2872</v>
      </c>
      <c r="I1252" s="35" t="s">
        <v>593</v>
      </c>
      <c r="J1252" s="35">
        <v>0</v>
      </c>
      <c r="K1252" s="35" t="s">
        <v>1778</v>
      </c>
      <c r="L1252" s="35" t="s">
        <v>3114</v>
      </c>
      <c r="M1252" s="35" t="s">
        <v>396</v>
      </c>
      <c r="N1252" s="35" t="s">
        <v>122</v>
      </c>
      <c r="O1252" s="35" t="s">
        <v>3115</v>
      </c>
      <c r="P1252" s="35" t="s">
        <v>3135</v>
      </c>
      <c r="Q1252" s="35" t="s">
        <v>311</v>
      </c>
      <c r="R1252" s="35" t="s">
        <v>314</v>
      </c>
      <c r="S1252" s="35" t="s">
        <v>315</v>
      </c>
      <c r="T1252" s="35" t="s">
        <v>5068</v>
      </c>
      <c r="U1252" s="35" t="s">
        <v>272</v>
      </c>
      <c r="V1252" s="35">
        <v>0</v>
      </c>
      <c r="W1252" s="35">
        <v>0</v>
      </c>
      <c r="X1252" s="49">
        <v>0</v>
      </c>
      <c r="Y1252" s="60" t="s">
        <v>340</v>
      </c>
      <c r="Z1252" s="49">
        <v>1</v>
      </c>
      <c r="AA1252" s="49">
        <v>0</v>
      </c>
      <c r="AB1252" s="60" t="s">
        <v>637</v>
      </c>
      <c r="AC1252" s="60" t="s">
        <v>668</v>
      </c>
      <c r="AD1252" s="60" t="s">
        <v>694</v>
      </c>
      <c r="AE1252" s="60" t="s">
        <v>695</v>
      </c>
      <c r="AF1252" s="49">
        <v>2019</v>
      </c>
      <c r="AG1252" s="60" t="s">
        <v>3130</v>
      </c>
      <c r="AH1252" s="60">
        <v>43997</v>
      </c>
      <c r="AI1252" s="60">
        <v>44001</v>
      </c>
      <c r="AJ1252" s="60">
        <v>43997</v>
      </c>
      <c r="AK1252" s="60">
        <v>43990</v>
      </c>
      <c r="AL1252" s="60">
        <v>44001</v>
      </c>
      <c r="AM1252" s="60" t="s">
        <v>568</v>
      </c>
      <c r="AN1252" s="60" t="s">
        <v>3132</v>
      </c>
      <c r="AO1252" s="60" t="s">
        <v>3742</v>
      </c>
      <c r="AP1252" s="49"/>
      <c r="AQ1252" s="60" t="s">
        <v>266</v>
      </c>
      <c r="AR1252" s="60" t="s">
        <v>174</v>
      </c>
      <c r="AS1252" s="60" t="s">
        <v>174</v>
      </c>
      <c r="AT1252" s="49">
        <v>7</v>
      </c>
      <c r="AU1252" s="49">
        <v>1</v>
      </c>
      <c r="AV1252" s="49">
        <v>1</v>
      </c>
      <c r="AW1252" s="60">
        <v>43731</v>
      </c>
      <c r="AX1252" s="60" t="s">
        <v>183</v>
      </c>
      <c r="AY1252" s="60">
        <v>44014.309898842592</v>
      </c>
      <c r="AZ1252" s="60">
        <v>43707</v>
      </c>
      <c r="BA1252" s="60">
        <v>43726</v>
      </c>
      <c r="BB1252" s="60" t="s">
        <v>3743</v>
      </c>
      <c r="BC1252" s="60">
        <v>43732.586168981485</v>
      </c>
      <c r="BD1252" s="60">
        <v>43901</v>
      </c>
      <c r="BE1252" s="60">
        <v>45291</v>
      </c>
      <c r="BF1252" s="49">
        <f>IF(AND(ISBLANK(tbl_RawData_Report1[[#This Row],[REQ_ID]]),tbl_RawData_Report1[[#This Row],[RH Kit?]] = "Y"),1,COUNTIFS(tbl_RawData_Report1[RH Kit?],"Y",tbl_RawData_Report1[REQ_ID],tbl_RawData_Report1[[#This Row],[REQ_ID]]))</f>
        <v>0</v>
      </c>
      <c r="BG1252" s="49">
        <f>COUNTIFS(tbl_RawData_Report1[RH Kit?],"Y",tbl_RawData_Report1[Order No.],tbl_RawData_Report1[[#This Row],[Order No.]])</f>
        <v>0</v>
      </c>
      <c r="BH1252" s="49">
        <f>SUM(tbl_RawData_Report1[[#This Row],[RH Kit Req]:[RH Kit PO]])</f>
        <v>0</v>
      </c>
      <c r="BI1252" s="49" t="str">
        <f>IFERROR(VLOOKUP(B1252,Lookup!A:B,2,FALSE),B1252)</f>
        <v>GLUCOSE5%_1L</v>
      </c>
      <c r="BJ1252" s="49" t="b">
        <f t="shared" si="19"/>
        <v>0</v>
      </c>
      <c r="BK1252" s="49" t="str">
        <f>tbl_RawData_Report1[[#This Row],[Item ID]]&amp;tbl_RawData_Report1[[#This Row],[Order No.]]</f>
        <v>GLUCOSE5%_1L0000039354</v>
      </c>
      <c r="BL1252"/>
      <c r="BM1252"/>
      <c r="BN1252"/>
    </row>
    <row r="1253" spans="1:66" hidden="1" x14ac:dyDescent="0.25">
      <c r="A1253" s="35" t="s">
        <v>8</v>
      </c>
      <c r="B1253" s="35" t="s">
        <v>1277</v>
      </c>
      <c r="C1253" s="35">
        <v>5</v>
      </c>
      <c r="D1253" s="35">
        <v>1</v>
      </c>
      <c r="E1253" s="35">
        <v>2</v>
      </c>
      <c r="F1253" s="35" t="s">
        <v>410</v>
      </c>
      <c r="G1253" s="35" t="s">
        <v>3131</v>
      </c>
      <c r="H1253" s="35" t="s">
        <v>2872</v>
      </c>
      <c r="I1253" s="35" t="s">
        <v>593</v>
      </c>
      <c r="J1253" s="35">
        <v>219</v>
      </c>
      <c r="K1253" s="35" t="s">
        <v>1778</v>
      </c>
      <c r="L1253" s="35" t="s">
        <v>3114</v>
      </c>
      <c r="M1253" s="35" t="s">
        <v>396</v>
      </c>
      <c r="N1253" s="35" t="s">
        <v>122</v>
      </c>
      <c r="O1253" s="35" t="s">
        <v>5025</v>
      </c>
      <c r="P1253" s="35" t="s">
        <v>3135</v>
      </c>
      <c r="Q1253" s="35" t="s">
        <v>311</v>
      </c>
      <c r="R1253" s="35" t="s">
        <v>314</v>
      </c>
      <c r="S1253" s="35" t="s">
        <v>315</v>
      </c>
      <c r="T1253" s="35" t="s">
        <v>5068</v>
      </c>
      <c r="U1253" s="35" t="s">
        <v>272</v>
      </c>
      <c r="V1253" s="35">
        <v>0</v>
      </c>
      <c r="W1253" s="35">
        <v>0</v>
      </c>
      <c r="X1253" s="49">
        <v>300</v>
      </c>
      <c r="Y1253" s="60" t="s">
        <v>340</v>
      </c>
      <c r="Z1253" s="49">
        <v>1</v>
      </c>
      <c r="AA1253" s="49">
        <v>300</v>
      </c>
      <c r="AB1253" s="60" t="s">
        <v>637</v>
      </c>
      <c r="AC1253" s="60" t="s">
        <v>668</v>
      </c>
      <c r="AD1253" s="60" t="s">
        <v>694</v>
      </c>
      <c r="AE1253" s="60" t="s">
        <v>695</v>
      </c>
      <c r="AF1253" s="49">
        <v>2019</v>
      </c>
      <c r="AG1253" s="60" t="s">
        <v>3130</v>
      </c>
      <c r="AH1253" s="60">
        <v>43997</v>
      </c>
      <c r="AI1253" s="60">
        <v>44001</v>
      </c>
      <c r="AJ1253" s="60">
        <v>43997</v>
      </c>
      <c r="AK1253" s="60">
        <v>43990</v>
      </c>
      <c r="AL1253" s="60">
        <v>44001</v>
      </c>
      <c r="AM1253" s="60" t="s">
        <v>568</v>
      </c>
      <c r="AN1253" s="60" t="s">
        <v>3132</v>
      </c>
      <c r="AO1253" s="60" t="s">
        <v>3744</v>
      </c>
      <c r="AP1253" s="49"/>
      <c r="AQ1253" s="60" t="s">
        <v>266</v>
      </c>
      <c r="AR1253" s="60" t="s">
        <v>174</v>
      </c>
      <c r="AS1253" s="60" t="s">
        <v>174</v>
      </c>
      <c r="AT1253" s="49">
        <v>7</v>
      </c>
      <c r="AU1253" s="49">
        <v>1</v>
      </c>
      <c r="AV1253" s="49">
        <v>1</v>
      </c>
      <c r="AW1253" s="60">
        <v>43731</v>
      </c>
      <c r="AX1253" s="60" t="s">
        <v>183</v>
      </c>
      <c r="AY1253" s="60">
        <v>44014.309898842592</v>
      </c>
      <c r="AZ1253" s="60">
        <v>43707</v>
      </c>
      <c r="BA1253" s="60">
        <v>43726</v>
      </c>
      <c r="BB1253" s="60" t="s">
        <v>3743</v>
      </c>
      <c r="BC1253" s="60">
        <v>43732.586168981485</v>
      </c>
      <c r="BD1253" s="60">
        <v>43901</v>
      </c>
      <c r="BE1253" s="60">
        <v>45291</v>
      </c>
      <c r="BF1253" s="49">
        <f>IF(AND(ISBLANK(tbl_RawData_Report1[[#This Row],[REQ_ID]]),tbl_RawData_Report1[[#This Row],[RH Kit?]] = "Y"),1,COUNTIFS(tbl_RawData_Report1[RH Kit?],"Y",tbl_RawData_Report1[REQ_ID],tbl_RawData_Report1[[#This Row],[REQ_ID]]))</f>
        <v>0</v>
      </c>
      <c r="BG1253" s="49">
        <f>COUNTIFS(tbl_RawData_Report1[RH Kit?],"Y",tbl_RawData_Report1[Order No.],tbl_RawData_Report1[[#This Row],[Order No.]])</f>
        <v>0</v>
      </c>
      <c r="BH1253" s="49">
        <f>SUM(tbl_RawData_Report1[[#This Row],[RH Kit Req]:[RH Kit PO]])</f>
        <v>0</v>
      </c>
      <c r="BI1253" s="49" t="str">
        <f>IFERROR(VLOOKUP(B1253,Lookup!A:B,2,FALSE),B1253)</f>
        <v>GLUCOSE5%_1L</v>
      </c>
      <c r="BJ1253" s="49" t="b">
        <f t="shared" si="19"/>
        <v>1</v>
      </c>
      <c r="BK1253" s="49" t="str">
        <f>tbl_RawData_Report1[[#This Row],[Item ID]]&amp;tbl_RawData_Report1[[#This Row],[Order No.]]</f>
        <v>GLUCOSE5%_1L0000039354</v>
      </c>
      <c r="BL1253"/>
      <c r="BM1253"/>
      <c r="BN1253"/>
    </row>
    <row r="1254" spans="1:66" hidden="1" x14ac:dyDescent="0.25">
      <c r="A1254" s="35" t="s">
        <v>8</v>
      </c>
      <c r="B1254" s="35" t="s">
        <v>1725</v>
      </c>
      <c r="C1254" s="35">
        <v>3</v>
      </c>
      <c r="D1254" s="35">
        <v>1</v>
      </c>
      <c r="E1254" s="35">
        <v>2</v>
      </c>
      <c r="F1254" s="35" t="s">
        <v>410</v>
      </c>
      <c r="G1254" s="35" t="s">
        <v>3131</v>
      </c>
      <c r="H1254" s="35" t="s">
        <v>2541</v>
      </c>
      <c r="I1254" s="35" t="s">
        <v>593</v>
      </c>
      <c r="J1254" s="35">
        <v>5400</v>
      </c>
      <c r="K1254" s="35" t="s">
        <v>1778</v>
      </c>
      <c r="L1254" s="35" t="s">
        <v>3114</v>
      </c>
      <c r="M1254" s="35" t="s">
        <v>396</v>
      </c>
      <c r="N1254" s="35" t="s">
        <v>122</v>
      </c>
      <c r="O1254" s="35" t="s">
        <v>5025</v>
      </c>
      <c r="P1254" s="35" t="s">
        <v>3135</v>
      </c>
      <c r="Q1254" s="35" t="s">
        <v>311</v>
      </c>
      <c r="R1254" s="35" t="s">
        <v>314</v>
      </c>
      <c r="S1254" s="35" t="s">
        <v>315</v>
      </c>
      <c r="T1254" s="35" t="s">
        <v>5068</v>
      </c>
      <c r="U1254" s="35" t="s">
        <v>272</v>
      </c>
      <c r="V1254" s="35">
        <v>0</v>
      </c>
      <c r="W1254" s="35">
        <v>0</v>
      </c>
      <c r="X1254" s="49">
        <v>9000</v>
      </c>
      <c r="Y1254" s="60" t="s">
        <v>2544</v>
      </c>
      <c r="Z1254" s="49">
        <v>1</v>
      </c>
      <c r="AA1254" s="49">
        <v>9000</v>
      </c>
      <c r="AB1254" s="60" t="s">
        <v>637</v>
      </c>
      <c r="AC1254" s="60" t="s">
        <v>1560</v>
      </c>
      <c r="AD1254" s="60" t="s">
        <v>694</v>
      </c>
      <c r="AE1254" s="60" t="s">
        <v>695</v>
      </c>
      <c r="AF1254" s="49">
        <v>2019</v>
      </c>
      <c r="AG1254" s="60" t="s">
        <v>3130</v>
      </c>
      <c r="AH1254" s="60">
        <v>43997</v>
      </c>
      <c r="AI1254" s="60">
        <v>44001</v>
      </c>
      <c r="AJ1254" s="60">
        <v>43997</v>
      </c>
      <c r="AK1254" s="60">
        <v>43990</v>
      </c>
      <c r="AL1254" s="60">
        <v>44001</v>
      </c>
      <c r="AM1254" s="60" t="s">
        <v>568</v>
      </c>
      <c r="AN1254" s="60" t="s">
        <v>3132</v>
      </c>
      <c r="AO1254" s="60" t="s">
        <v>3316</v>
      </c>
      <c r="AP1254" s="49"/>
      <c r="AQ1254" s="60" t="s">
        <v>266</v>
      </c>
      <c r="AR1254" s="60" t="s">
        <v>174</v>
      </c>
      <c r="AS1254" s="60" t="s">
        <v>174</v>
      </c>
      <c r="AT1254" s="49">
        <v>4</v>
      </c>
      <c r="AU1254" s="49">
        <v>1</v>
      </c>
      <c r="AV1254" s="49">
        <v>1</v>
      </c>
      <c r="AW1254" s="60">
        <v>43731</v>
      </c>
      <c r="AX1254" s="60" t="s">
        <v>183</v>
      </c>
      <c r="AY1254" s="60">
        <v>44014.309898842592</v>
      </c>
      <c r="AZ1254" s="60">
        <v>43707</v>
      </c>
      <c r="BA1254" s="60">
        <v>43726</v>
      </c>
      <c r="BB1254" s="60" t="s">
        <v>3317</v>
      </c>
      <c r="BC1254" s="60">
        <v>43732.586168981485</v>
      </c>
      <c r="BD1254" s="60">
        <v>43901</v>
      </c>
      <c r="BE1254" s="60">
        <v>45291</v>
      </c>
      <c r="BF1254" s="49">
        <f>IF(AND(ISBLANK(tbl_RawData_Report1[[#This Row],[REQ_ID]]),tbl_RawData_Report1[[#This Row],[RH Kit?]] = "Y"),1,COUNTIFS(tbl_RawData_Report1[RH Kit?],"Y",tbl_RawData_Report1[REQ_ID],tbl_RawData_Report1[[#This Row],[REQ_ID]]))</f>
        <v>0</v>
      </c>
      <c r="BG1254" s="49">
        <f>COUNTIFS(tbl_RawData_Report1[RH Kit?],"Y",tbl_RawData_Report1[Order No.],tbl_RawData_Report1[[#This Row],[Order No.]])</f>
        <v>0</v>
      </c>
      <c r="BH1254" s="49">
        <f>SUM(tbl_RawData_Report1[[#This Row],[RH Kit Req]:[RH Kit PO]])</f>
        <v>0</v>
      </c>
      <c r="BI1254" s="49" t="str">
        <f>IFERROR(VLOOKUP(B1254,Lookup!A:B,2,FALSE),B1254)</f>
        <v>CLOTRIMAZOLE_500MG</v>
      </c>
      <c r="BJ1254" s="49" t="b">
        <f t="shared" si="19"/>
        <v>1</v>
      </c>
      <c r="BK1254" s="49" t="str">
        <f>tbl_RawData_Report1[[#This Row],[Item ID]]&amp;tbl_RawData_Report1[[#This Row],[Order No.]]</f>
        <v>CLOTRIMAZOLE_500MG0000039354</v>
      </c>
      <c r="BL1254"/>
      <c r="BM1254"/>
      <c r="BN1254"/>
    </row>
    <row r="1255" spans="1:66" hidden="1" x14ac:dyDescent="0.25">
      <c r="A1255" s="35" t="s">
        <v>8</v>
      </c>
      <c r="B1255" s="35" t="s">
        <v>2476</v>
      </c>
      <c r="C1255" s="35">
        <v>6</v>
      </c>
      <c r="D1255" s="35">
        <v>1</v>
      </c>
      <c r="E1255" s="35">
        <v>2</v>
      </c>
      <c r="F1255" s="35" t="s">
        <v>410</v>
      </c>
      <c r="G1255" s="35" t="s">
        <v>3131</v>
      </c>
      <c r="H1255" s="35" t="s">
        <v>958</v>
      </c>
      <c r="I1255" s="35" t="s">
        <v>593</v>
      </c>
      <c r="J1255" s="35">
        <v>543.6</v>
      </c>
      <c r="K1255" s="35" t="s">
        <v>1778</v>
      </c>
      <c r="L1255" s="35" t="s">
        <v>3114</v>
      </c>
      <c r="M1255" s="35" t="s">
        <v>396</v>
      </c>
      <c r="N1255" s="35" t="s">
        <v>122</v>
      </c>
      <c r="O1255" s="35" t="s">
        <v>5025</v>
      </c>
      <c r="P1255" s="35" t="s">
        <v>3135</v>
      </c>
      <c r="Q1255" s="35" t="s">
        <v>311</v>
      </c>
      <c r="R1255" s="35" t="s">
        <v>314</v>
      </c>
      <c r="S1255" s="35" t="s">
        <v>315</v>
      </c>
      <c r="T1255" s="35" t="s">
        <v>5068</v>
      </c>
      <c r="U1255" s="35" t="s">
        <v>272</v>
      </c>
      <c r="V1255" s="35">
        <v>0</v>
      </c>
      <c r="W1255" s="35">
        <v>0</v>
      </c>
      <c r="X1255" s="49">
        <v>60</v>
      </c>
      <c r="Y1255" s="60" t="s">
        <v>655</v>
      </c>
      <c r="Z1255" s="49">
        <v>10</v>
      </c>
      <c r="AA1255" s="49">
        <v>600</v>
      </c>
      <c r="AB1255" s="60" t="s">
        <v>637</v>
      </c>
      <c r="AC1255" s="60" t="s">
        <v>725</v>
      </c>
      <c r="AD1255" s="60" t="s">
        <v>694</v>
      </c>
      <c r="AE1255" s="60" t="s">
        <v>695</v>
      </c>
      <c r="AF1255" s="49">
        <v>2019</v>
      </c>
      <c r="AG1255" s="60" t="s">
        <v>3130</v>
      </c>
      <c r="AH1255" s="60">
        <v>43997</v>
      </c>
      <c r="AI1255" s="60">
        <v>44001</v>
      </c>
      <c r="AJ1255" s="60">
        <v>43997</v>
      </c>
      <c r="AK1255" s="60">
        <v>43990</v>
      </c>
      <c r="AL1255" s="60">
        <v>44001</v>
      </c>
      <c r="AM1255" s="60" t="s">
        <v>568</v>
      </c>
      <c r="AN1255" s="60" t="s">
        <v>3132</v>
      </c>
      <c r="AO1255" s="60" t="s">
        <v>3252</v>
      </c>
      <c r="AP1255" s="49"/>
      <c r="AQ1255" s="60" t="s">
        <v>266</v>
      </c>
      <c r="AR1255" s="60" t="s">
        <v>174</v>
      </c>
      <c r="AS1255" s="60" t="s">
        <v>174</v>
      </c>
      <c r="AT1255" s="49">
        <v>8</v>
      </c>
      <c r="AU1255" s="49">
        <v>1</v>
      </c>
      <c r="AV1255" s="49">
        <v>1</v>
      </c>
      <c r="AW1255" s="60">
        <v>43731</v>
      </c>
      <c r="AX1255" s="60" t="s">
        <v>183</v>
      </c>
      <c r="AY1255" s="60">
        <v>44014.309898842592</v>
      </c>
      <c r="AZ1255" s="60">
        <v>43707</v>
      </c>
      <c r="BA1255" s="60">
        <v>43726</v>
      </c>
      <c r="BB1255" s="60" t="s">
        <v>3251</v>
      </c>
      <c r="BC1255" s="60">
        <v>43732.586168981485</v>
      </c>
      <c r="BD1255" s="60">
        <v>43901</v>
      </c>
      <c r="BE1255" s="60">
        <v>45291</v>
      </c>
      <c r="BF1255" s="49">
        <f>IF(AND(ISBLANK(tbl_RawData_Report1[[#This Row],[REQ_ID]]),tbl_RawData_Report1[[#This Row],[RH Kit?]] = "Y"),1,COUNTIFS(tbl_RawData_Report1[RH Kit?],"Y",tbl_RawData_Report1[REQ_ID],tbl_RawData_Report1[[#This Row],[REQ_ID]]))</f>
        <v>0</v>
      </c>
      <c r="BG1255" s="49">
        <f>COUNTIFS(tbl_RawData_Report1[RH Kit?],"Y",tbl_RawData_Report1[Order No.],tbl_RawData_Report1[[#This Row],[Order No.]])</f>
        <v>0</v>
      </c>
      <c r="BH1255" s="49">
        <f>SUM(tbl_RawData_Report1[[#This Row],[RH Kit Req]:[RH Kit PO]])</f>
        <v>0</v>
      </c>
      <c r="BI1255" s="49" t="str">
        <f>IFERROR(VLOOKUP(B1255,Lookup!A:B,2,FALSE),B1255)</f>
        <v>MGSULPHATE10ML_10</v>
      </c>
      <c r="BJ1255" s="49" t="b">
        <f t="shared" si="19"/>
        <v>1</v>
      </c>
      <c r="BK1255" s="49" t="str">
        <f>tbl_RawData_Report1[[#This Row],[Item ID]]&amp;tbl_RawData_Report1[[#This Row],[Order No.]]</f>
        <v>MGSULPHATE10ML_100000039354</v>
      </c>
      <c r="BL1255"/>
      <c r="BM1255"/>
      <c r="BN1255"/>
    </row>
    <row r="1256" spans="1:66" hidden="1" x14ac:dyDescent="0.25">
      <c r="A1256" s="35" t="s">
        <v>8</v>
      </c>
      <c r="B1256" s="35" t="s">
        <v>3181</v>
      </c>
      <c r="C1256" s="35">
        <v>4</v>
      </c>
      <c r="D1256" s="35">
        <v>1</v>
      </c>
      <c r="E1256" s="35">
        <v>2</v>
      </c>
      <c r="F1256" s="35" t="s">
        <v>410</v>
      </c>
      <c r="G1256" s="35" t="s">
        <v>3131</v>
      </c>
      <c r="H1256" s="35" t="s">
        <v>3182</v>
      </c>
      <c r="I1256" s="35" t="s">
        <v>593</v>
      </c>
      <c r="J1256" s="35">
        <v>865.8</v>
      </c>
      <c r="K1256" s="35" t="s">
        <v>1778</v>
      </c>
      <c r="L1256" s="35" t="s">
        <v>3114</v>
      </c>
      <c r="M1256" s="35" t="s">
        <v>396</v>
      </c>
      <c r="N1256" s="35" t="s">
        <v>122</v>
      </c>
      <c r="O1256" s="35" t="s">
        <v>5025</v>
      </c>
      <c r="P1256" s="35" t="s">
        <v>3135</v>
      </c>
      <c r="Q1256" s="35" t="s">
        <v>311</v>
      </c>
      <c r="R1256" s="35" t="s">
        <v>314</v>
      </c>
      <c r="S1256" s="35" t="s">
        <v>315</v>
      </c>
      <c r="T1256" s="35" t="s">
        <v>5068</v>
      </c>
      <c r="U1256" s="35" t="s">
        <v>272</v>
      </c>
      <c r="V1256" s="35">
        <v>0</v>
      </c>
      <c r="W1256" s="35">
        <v>0</v>
      </c>
      <c r="X1256" s="49">
        <v>90</v>
      </c>
      <c r="Y1256" s="60" t="s">
        <v>341</v>
      </c>
      <c r="Z1256" s="49">
        <v>100</v>
      </c>
      <c r="AA1256" s="49">
        <v>9000</v>
      </c>
      <c r="AB1256" s="60" t="s">
        <v>637</v>
      </c>
      <c r="AC1256" s="60" t="s">
        <v>660</v>
      </c>
      <c r="AD1256" s="60" t="s">
        <v>694</v>
      </c>
      <c r="AE1256" s="60" t="s">
        <v>695</v>
      </c>
      <c r="AF1256" s="49">
        <v>2019</v>
      </c>
      <c r="AG1256" s="60" t="s">
        <v>3130</v>
      </c>
      <c r="AH1256" s="60">
        <v>43997</v>
      </c>
      <c r="AI1256" s="60">
        <v>44001</v>
      </c>
      <c r="AJ1256" s="60">
        <v>43997</v>
      </c>
      <c r="AK1256" s="60">
        <v>43990</v>
      </c>
      <c r="AL1256" s="60">
        <v>44001</v>
      </c>
      <c r="AM1256" s="60" t="s">
        <v>568</v>
      </c>
      <c r="AN1256" s="60" t="s">
        <v>3132</v>
      </c>
      <c r="AO1256" s="60" t="s">
        <v>3183</v>
      </c>
      <c r="AP1256" s="49"/>
      <c r="AQ1256" s="60" t="s">
        <v>266</v>
      </c>
      <c r="AR1256" s="60" t="s">
        <v>174</v>
      </c>
      <c r="AS1256" s="60" t="s">
        <v>174</v>
      </c>
      <c r="AT1256" s="49">
        <v>6</v>
      </c>
      <c r="AU1256" s="49">
        <v>1</v>
      </c>
      <c r="AV1256" s="49">
        <v>1</v>
      </c>
      <c r="AW1256" s="60">
        <v>43731</v>
      </c>
      <c r="AX1256" s="60" t="s">
        <v>183</v>
      </c>
      <c r="AY1256" s="60">
        <v>44014.309898842592</v>
      </c>
      <c r="AZ1256" s="60">
        <v>43707</v>
      </c>
      <c r="BA1256" s="60">
        <v>43726</v>
      </c>
      <c r="BB1256" s="60" t="s">
        <v>3184</v>
      </c>
      <c r="BC1256" s="60">
        <v>43732.586168981485</v>
      </c>
      <c r="BD1256" s="60">
        <v>43901</v>
      </c>
      <c r="BE1256" s="60">
        <v>45291</v>
      </c>
      <c r="BF1256" s="49">
        <f>IF(AND(ISBLANK(tbl_RawData_Report1[[#This Row],[REQ_ID]]),tbl_RawData_Report1[[#This Row],[RH Kit?]] = "Y"),1,COUNTIFS(tbl_RawData_Report1[RH Kit?],"Y",tbl_RawData_Report1[REQ_ID],tbl_RawData_Report1[[#This Row],[REQ_ID]]))</f>
        <v>0</v>
      </c>
      <c r="BG1256" s="49">
        <f>COUNTIFS(tbl_RawData_Report1[RH Kit?],"Y",tbl_RawData_Report1[Order No.],tbl_RawData_Report1[[#This Row],[Order No.]])</f>
        <v>0</v>
      </c>
      <c r="BH1256" s="49">
        <f>SUM(tbl_RawData_Report1[[#This Row],[RH Kit Req]:[RH Kit PO]])</f>
        <v>0</v>
      </c>
      <c r="BI1256" s="49" t="str">
        <f>IFERROR(VLOOKUP(B1256,Lookup!A:B,2,FALSE),B1256)</f>
        <v>GENTAMYSUL40MG_100</v>
      </c>
      <c r="BJ1256" s="49" t="b">
        <f t="shared" si="19"/>
        <v>1</v>
      </c>
      <c r="BK1256" s="49" t="str">
        <f>tbl_RawData_Report1[[#This Row],[Item ID]]&amp;tbl_RawData_Report1[[#This Row],[Order No.]]</f>
        <v>GENTAMYSUL40MG_1000000039354</v>
      </c>
      <c r="BL1256"/>
      <c r="BM1256"/>
      <c r="BN1256"/>
    </row>
    <row r="1257" spans="1:66" hidden="1" x14ac:dyDescent="0.25">
      <c r="A1257" s="35" t="s">
        <v>8</v>
      </c>
      <c r="B1257" s="35" t="s">
        <v>4805</v>
      </c>
      <c r="C1257" s="35">
        <v>1</v>
      </c>
      <c r="D1257" s="35">
        <v>1</v>
      </c>
      <c r="E1257" s="35">
        <v>1</v>
      </c>
      <c r="F1257" s="35" t="s">
        <v>439</v>
      </c>
      <c r="G1257" s="35" t="s">
        <v>4839</v>
      </c>
      <c r="H1257" s="35" t="s">
        <v>4806</v>
      </c>
      <c r="I1257" s="35" t="s">
        <v>593</v>
      </c>
      <c r="J1257" s="35">
        <v>100</v>
      </c>
      <c r="K1257" s="35" t="s">
        <v>437</v>
      </c>
      <c r="L1257" s="35" t="s">
        <v>4843</v>
      </c>
      <c r="M1257" s="35" t="s">
        <v>396</v>
      </c>
      <c r="N1257" s="35" t="s">
        <v>122</v>
      </c>
      <c r="O1257" s="35" t="s">
        <v>463</v>
      </c>
      <c r="P1257" s="35" t="s">
        <v>438</v>
      </c>
      <c r="Q1257" s="35" t="s">
        <v>311</v>
      </c>
      <c r="R1257" s="35" t="s">
        <v>440</v>
      </c>
      <c r="S1257" s="35" t="s">
        <v>441</v>
      </c>
      <c r="T1257" s="35" t="s">
        <v>5058</v>
      </c>
      <c r="U1257" s="35" t="s">
        <v>272</v>
      </c>
      <c r="V1257" s="35">
        <v>0</v>
      </c>
      <c r="W1257" s="35">
        <v>0</v>
      </c>
      <c r="X1257" s="49">
        <v>40</v>
      </c>
      <c r="Y1257" s="60" t="s">
        <v>340</v>
      </c>
      <c r="Z1257" s="49">
        <v>1</v>
      </c>
      <c r="AA1257" s="49">
        <v>40</v>
      </c>
      <c r="AB1257" s="60" t="s">
        <v>4570</v>
      </c>
      <c r="AC1257" s="60" t="s">
        <v>4573</v>
      </c>
      <c r="AD1257" s="60" t="s">
        <v>4815</v>
      </c>
      <c r="AE1257" s="60" t="s">
        <v>4816</v>
      </c>
      <c r="AF1257" s="49">
        <v>2019</v>
      </c>
      <c r="AG1257" s="60" t="s">
        <v>4838</v>
      </c>
      <c r="AH1257" s="60">
        <v>43763</v>
      </c>
      <c r="AI1257" s="60">
        <v>43770</v>
      </c>
      <c r="AJ1257" s="60">
        <v>43806</v>
      </c>
      <c r="AK1257" s="60">
        <v>43815</v>
      </c>
      <c r="AL1257" s="60">
        <v>43807</v>
      </c>
      <c r="AM1257" s="60" t="s">
        <v>566</v>
      </c>
      <c r="AN1257" s="60" t="s">
        <v>4840</v>
      </c>
      <c r="AO1257" s="60" t="s">
        <v>4841</v>
      </c>
      <c r="AP1257" s="49"/>
      <c r="AQ1257" s="60" t="s">
        <v>266</v>
      </c>
      <c r="AR1257" s="60" t="s">
        <v>174</v>
      </c>
      <c r="AS1257" s="60" t="s">
        <v>174</v>
      </c>
      <c r="AT1257" s="49">
        <v>1</v>
      </c>
      <c r="AU1257" s="49">
        <v>1</v>
      </c>
      <c r="AV1257" s="49">
        <v>1</v>
      </c>
      <c r="AW1257" s="60">
        <v>43732</v>
      </c>
      <c r="AX1257" s="60" t="s">
        <v>183</v>
      </c>
      <c r="AY1257" s="60">
        <v>43833.556065393517</v>
      </c>
      <c r="AZ1257" s="60">
        <v>43731</v>
      </c>
      <c r="BA1257" s="60">
        <v>43731</v>
      </c>
      <c r="BB1257" s="60" t="s">
        <v>4842</v>
      </c>
      <c r="BC1257" s="60">
        <v>43734.704085648147</v>
      </c>
      <c r="BD1257" s="60">
        <v>43742</v>
      </c>
      <c r="BE1257" s="60">
        <v>44561</v>
      </c>
      <c r="BF1257" s="49">
        <f>IF(AND(ISBLANK(tbl_RawData_Report1[[#This Row],[REQ_ID]]),tbl_RawData_Report1[[#This Row],[RH Kit?]] = "Y"),1,COUNTIFS(tbl_RawData_Report1[RH Kit?],"Y",tbl_RawData_Report1[REQ_ID],tbl_RawData_Report1[[#This Row],[REQ_ID]]))</f>
        <v>0</v>
      </c>
      <c r="BG1257" s="49">
        <f>COUNTIFS(tbl_RawData_Report1[RH Kit?],"Y",tbl_RawData_Report1[Order No.],tbl_RawData_Report1[[#This Row],[Order No.]])</f>
        <v>0</v>
      </c>
      <c r="BH1257" s="49">
        <f>SUM(tbl_RawData_Report1[[#This Row],[RH Kit Req]:[RH Kit PO]])</f>
        <v>0</v>
      </c>
      <c r="BI1257" s="49" t="str">
        <f>IFERROR(VLOOKUP(B1257,Lookup!A:B,2,FALSE),B1257)</f>
        <v>PREG_RAPID_TEST1</v>
      </c>
      <c r="BJ1257" s="49" t="b">
        <f t="shared" si="19"/>
        <v>1</v>
      </c>
      <c r="BK1257" s="49" t="str">
        <f>tbl_RawData_Report1[[#This Row],[Item ID]]&amp;tbl_RawData_Report1[[#This Row],[Order No.]]</f>
        <v>PREG_RAPID_TEST10000039364</v>
      </c>
      <c r="BL1257"/>
      <c r="BM1257"/>
      <c r="BN1257"/>
    </row>
    <row r="1258" spans="1:66" hidden="1" x14ac:dyDescent="0.25">
      <c r="A1258" s="35" t="s">
        <v>8</v>
      </c>
      <c r="B1258" s="35" t="s">
        <v>4825</v>
      </c>
      <c r="C1258" s="35">
        <v>1</v>
      </c>
      <c r="D1258" s="35">
        <v>1</v>
      </c>
      <c r="E1258" s="35">
        <v>1</v>
      </c>
      <c r="F1258" s="35" t="s">
        <v>435</v>
      </c>
      <c r="G1258" s="35" t="s">
        <v>4823</v>
      </c>
      <c r="H1258" s="35" t="s">
        <v>4826</v>
      </c>
      <c r="I1258" s="35" t="s">
        <v>593</v>
      </c>
      <c r="J1258" s="35">
        <v>75000</v>
      </c>
      <c r="K1258" s="35" t="s">
        <v>400</v>
      </c>
      <c r="L1258" s="35" t="s">
        <v>401</v>
      </c>
      <c r="M1258" s="35" t="s">
        <v>396</v>
      </c>
      <c r="N1258" s="35" t="s">
        <v>122</v>
      </c>
      <c r="O1258" s="35" t="s">
        <v>402</v>
      </c>
      <c r="P1258" s="35" t="s">
        <v>403</v>
      </c>
      <c r="Q1258" s="35" t="s">
        <v>311</v>
      </c>
      <c r="R1258" s="35" t="s">
        <v>280</v>
      </c>
      <c r="S1258" s="35" t="s">
        <v>189</v>
      </c>
      <c r="T1258" s="35" t="s">
        <v>5061</v>
      </c>
      <c r="U1258" s="35" t="s">
        <v>272</v>
      </c>
      <c r="V1258" s="35">
        <v>0</v>
      </c>
      <c r="W1258" s="35">
        <v>0</v>
      </c>
      <c r="X1258" s="49">
        <v>600</v>
      </c>
      <c r="Y1258" s="60" t="s">
        <v>341</v>
      </c>
      <c r="Z1258" s="49">
        <v>100</v>
      </c>
      <c r="AA1258" s="49">
        <v>60000</v>
      </c>
      <c r="AB1258" s="60" t="s">
        <v>4570</v>
      </c>
      <c r="AC1258" s="60" t="s">
        <v>4574</v>
      </c>
      <c r="AD1258" s="60" t="s">
        <v>661</v>
      </c>
      <c r="AE1258" s="60" t="s">
        <v>662</v>
      </c>
      <c r="AF1258" s="49">
        <v>2019</v>
      </c>
      <c r="AG1258" s="60" t="s">
        <v>4822</v>
      </c>
      <c r="AH1258" s="60">
        <v>43807</v>
      </c>
      <c r="AI1258" s="60">
        <v>43808</v>
      </c>
      <c r="AJ1258" s="60">
        <v>43807</v>
      </c>
      <c r="AK1258" s="60">
        <v>43802</v>
      </c>
      <c r="AL1258" s="60">
        <v>43808</v>
      </c>
      <c r="AM1258" s="60" t="s">
        <v>568</v>
      </c>
      <c r="AN1258" s="60" t="s">
        <v>4824</v>
      </c>
      <c r="AO1258" s="60" t="s">
        <v>4827</v>
      </c>
      <c r="AP1258" s="49"/>
      <c r="AQ1258" s="60" t="s">
        <v>266</v>
      </c>
      <c r="AR1258" s="60" t="s">
        <v>174</v>
      </c>
      <c r="AS1258" s="60" t="s">
        <v>174</v>
      </c>
      <c r="AT1258" s="49">
        <v>2</v>
      </c>
      <c r="AU1258" s="49">
        <v>1</v>
      </c>
      <c r="AV1258" s="49">
        <v>1</v>
      </c>
      <c r="AW1258" s="60">
        <v>43733</v>
      </c>
      <c r="AX1258" s="60" t="s">
        <v>183</v>
      </c>
      <c r="AY1258" s="60">
        <v>43839.63524880787</v>
      </c>
      <c r="AZ1258" s="60">
        <v>43622</v>
      </c>
      <c r="BA1258" s="60">
        <v>43726</v>
      </c>
      <c r="BB1258" s="60" t="s">
        <v>4828</v>
      </c>
      <c r="BC1258" s="60">
        <v>43734.654120370367</v>
      </c>
      <c r="BD1258" s="60">
        <v>43782</v>
      </c>
      <c r="BE1258" s="60">
        <v>47848</v>
      </c>
      <c r="BF1258" s="49">
        <f>IF(AND(ISBLANK(tbl_RawData_Report1[[#This Row],[REQ_ID]]),tbl_RawData_Report1[[#This Row],[RH Kit?]] = "Y"),1,COUNTIFS(tbl_RawData_Report1[RH Kit?],"Y",tbl_RawData_Report1[REQ_ID],tbl_RawData_Report1[[#This Row],[REQ_ID]]))</f>
        <v>0</v>
      </c>
      <c r="BG1258" s="49">
        <f>COUNTIFS(tbl_RawData_Report1[RH Kit?],"Y",tbl_RawData_Report1[Order No.],tbl_RawData_Report1[[#This Row],[Order No.]])</f>
        <v>0</v>
      </c>
      <c r="BH1258" s="49">
        <f>SUM(tbl_RawData_Report1[[#This Row],[RH Kit Req]:[RH Kit PO]])</f>
        <v>0</v>
      </c>
      <c r="BI1258" s="49" t="str">
        <f>IFERROR(VLOOKUP(B1258,Lookup!A:B,2,FALSE),B1258)</f>
        <v>HIV_RAPID15</v>
      </c>
      <c r="BJ1258" s="49" t="b">
        <f t="shared" si="19"/>
        <v>1</v>
      </c>
      <c r="BK1258" s="49" t="str">
        <f>tbl_RawData_Report1[[#This Row],[Item ID]]&amp;tbl_RawData_Report1[[#This Row],[Order No.]]</f>
        <v>HIV_RAPID150000039372</v>
      </c>
      <c r="BL1258"/>
      <c r="BM1258"/>
      <c r="BN1258"/>
    </row>
    <row r="1259" spans="1:66" hidden="1" x14ac:dyDescent="0.25">
      <c r="A1259" s="35" t="s">
        <v>8</v>
      </c>
      <c r="B1259" s="35" t="s">
        <v>3383</v>
      </c>
      <c r="C1259" s="35">
        <v>1</v>
      </c>
      <c r="D1259" s="35">
        <v>1</v>
      </c>
      <c r="E1259" s="35">
        <v>1</v>
      </c>
      <c r="F1259" s="35" t="s">
        <v>448</v>
      </c>
      <c r="G1259" s="35" t="s">
        <v>3381</v>
      </c>
      <c r="H1259" s="35" t="s">
        <v>931</v>
      </c>
      <c r="I1259" s="35" t="s">
        <v>593</v>
      </c>
      <c r="J1259" s="35">
        <v>0</v>
      </c>
      <c r="K1259" s="35" t="s">
        <v>2332</v>
      </c>
      <c r="L1259" s="35" t="s">
        <v>2582</v>
      </c>
      <c r="M1259" s="35" t="s">
        <v>396</v>
      </c>
      <c r="N1259" s="35" t="s">
        <v>122</v>
      </c>
      <c r="O1259" s="35" t="s">
        <v>2577</v>
      </c>
      <c r="P1259" s="35" t="s">
        <v>2333</v>
      </c>
      <c r="Q1259" s="35" t="s">
        <v>311</v>
      </c>
      <c r="R1259" s="35" t="s">
        <v>293</v>
      </c>
      <c r="S1259" s="35" t="s">
        <v>294</v>
      </c>
      <c r="T1259" s="35" t="s">
        <v>5061</v>
      </c>
      <c r="U1259" s="35" t="s">
        <v>272</v>
      </c>
      <c r="V1259" s="35">
        <v>0</v>
      </c>
      <c r="W1259" s="35">
        <v>0</v>
      </c>
      <c r="X1259" s="49">
        <v>0</v>
      </c>
      <c r="Y1259" s="60" t="s">
        <v>346</v>
      </c>
      <c r="Z1259" s="49">
        <v>1000</v>
      </c>
      <c r="AA1259" s="49">
        <v>0</v>
      </c>
      <c r="AB1259" s="60" t="s">
        <v>637</v>
      </c>
      <c r="AC1259" s="60" t="s">
        <v>693</v>
      </c>
      <c r="AD1259" s="60" t="s">
        <v>661</v>
      </c>
      <c r="AE1259" s="60" t="s">
        <v>662</v>
      </c>
      <c r="AF1259" s="49">
        <v>2019</v>
      </c>
      <c r="AG1259" s="60" t="s">
        <v>3096</v>
      </c>
      <c r="AH1259" s="60">
        <v>43907</v>
      </c>
      <c r="AI1259" s="60">
        <v>43908</v>
      </c>
      <c r="AJ1259" s="60">
        <v>43907</v>
      </c>
      <c r="AK1259" s="60">
        <v>43928</v>
      </c>
      <c r="AL1259" s="60">
        <v>43908</v>
      </c>
      <c r="AM1259" s="60" t="s">
        <v>567</v>
      </c>
      <c r="AN1259" s="60" t="s">
        <v>3382</v>
      </c>
      <c r="AO1259" s="60" t="s">
        <v>3386</v>
      </c>
      <c r="AP1259" s="49"/>
      <c r="AQ1259" s="60" t="s">
        <v>266</v>
      </c>
      <c r="AR1259" s="60" t="s">
        <v>174</v>
      </c>
      <c r="AS1259" s="60" t="s">
        <v>174</v>
      </c>
      <c r="AT1259" s="49">
        <v>17</v>
      </c>
      <c r="AU1259" s="49">
        <v>1</v>
      </c>
      <c r="AV1259" s="49">
        <v>1</v>
      </c>
      <c r="AW1259" s="60">
        <v>43759</v>
      </c>
      <c r="AX1259" s="60" t="s">
        <v>183</v>
      </c>
      <c r="AY1259" s="60">
        <v>44117.590335451387</v>
      </c>
      <c r="AZ1259" s="60">
        <v>43707</v>
      </c>
      <c r="BA1259" s="60">
        <v>43721</v>
      </c>
      <c r="BB1259" s="60" t="s">
        <v>3385</v>
      </c>
      <c r="BC1259" s="60">
        <v>43763.436053240737</v>
      </c>
      <c r="BD1259" s="60">
        <v>43918</v>
      </c>
      <c r="BE1259" s="60">
        <v>44255</v>
      </c>
      <c r="BF1259" s="49">
        <f>IF(AND(ISBLANK(tbl_RawData_Report1[[#This Row],[REQ_ID]]),tbl_RawData_Report1[[#This Row],[RH Kit?]] = "Y"),1,COUNTIFS(tbl_RawData_Report1[RH Kit?],"Y",tbl_RawData_Report1[REQ_ID],tbl_RawData_Report1[[#This Row],[REQ_ID]]))</f>
        <v>0</v>
      </c>
      <c r="BG1259" s="49">
        <f>COUNTIFS(tbl_RawData_Report1[RH Kit?],"Y",tbl_RawData_Report1[Order No.],tbl_RawData_Report1[[#This Row],[Order No.]])</f>
        <v>0</v>
      </c>
      <c r="BH1259" s="49">
        <f>SUM(tbl_RawData_Report1[[#This Row],[RH Kit Req]:[RH Kit PO]])</f>
        <v>0</v>
      </c>
      <c r="BI1259" s="49" t="str">
        <f>IFERROR(VLOOKUP(B1259,Lookup!A:B,2,FALSE),B1259)</f>
        <v>FOLICACID5MG_1000</v>
      </c>
      <c r="BJ1259" s="49" t="b">
        <f t="shared" si="19"/>
        <v>1</v>
      </c>
      <c r="BK1259" s="49" t="str">
        <f>tbl_RawData_Report1[[#This Row],[Item ID]]&amp;tbl_RawData_Report1[[#This Row],[Order No.]]</f>
        <v>FOLICACID5MG_10000000039405</v>
      </c>
      <c r="BL1259"/>
      <c r="BM1259"/>
      <c r="BN1259"/>
    </row>
    <row r="1260" spans="1:66" hidden="1" x14ac:dyDescent="0.25">
      <c r="A1260" s="35" t="s">
        <v>8</v>
      </c>
      <c r="B1260" s="35" t="s">
        <v>3319</v>
      </c>
      <c r="C1260" s="35">
        <v>2</v>
      </c>
      <c r="D1260" s="35">
        <v>1</v>
      </c>
      <c r="E1260" s="35">
        <v>1</v>
      </c>
      <c r="F1260" s="35" t="s">
        <v>448</v>
      </c>
      <c r="G1260" s="35" t="s">
        <v>3381</v>
      </c>
      <c r="H1260" s="35" t="s">
        <v>2353</v>
      </c>
      <c r="I1260" s="35" t="s">
        <v>593</v>
      </c>
      <c r="J1260" s="35">
        <v>0</v>
      </c>
      <c r="K1260" s="35" t="s">
        <v>2332</v>
      </c>
      <c r="L1260" s="35" t="s">
        <v>2582</v>
      </c>
      <c r="M1260" s="35" t="s">
        <v>396</v>
      </c>
      <c r="N1260" s="35" t="s">
        <v>122</v>
      </c>
      <c r="O1260" s="35" t="s">
        <v>2577</v>
      </c>
      <c r="P1260" s="35" t="s">
        <v>2333</v>
      </c>
      <c r="Q1260" s="35" t="s">
        <v>311</v>
      </c>
      <c r="R1260" s="35" t="s">
        <v>293</v>
      </c>
      <c r="S1260" s="35" t="s">
        <v>294</v>
      </c>
      <c r="T1260" s="35" t="s">
        <v>5061</v>
      </c>
      <c r="U1260" s="35" t="s">
        <v>272</v>
      </c>
      <c r="V1260" s="35">
        <v>0</v>
      </c>
      <c r="W1260" s="35">
        <v>0</v>
      </c>
      <c r="X1260" s="49">
        <v>0</v>
      </c>
      <c r="Y1260" s="60" t="s">
        <v>346</v>
      </c>
      <c r="Z1260" s="49">
        <v>1000</v>
      </c>
      <c r="AA1260" s="49">
        <v>0</v>
      </c>
      <c r="AB1260" s="60" t="s">
        <v>637</v>
      </c>
      <c r="AC1260" s="60" t="s">
        <v>2318</v>
      </c>
      <c r="AD1260" s="60" t="s">
        <v>661</v>
      </c>
      <c r="AE1260" s="60" t="s">
        <v>662</v>
      </c>
      <c r="AF1260" s="49">
        <v>2019</v>
      </c>
      <c r="AG1260" s="60" t="s">
        <v>3096</v>
      </c>
      <c r="AH1260" s="60">
        <v>43907</v>
      </c>
      <c r="AI1260" s="60">
        <v>43908</v>
      </c>
      <c r="AJ1260" s="60">
        <v>43907</v>
      </c>
      <c r="AK1260" s="60">
        <v>43928</v>
      </c>
      <c r="AL1260" s="60">
        <v>43908</v>
      </c>
      <c r="AM1260" s="60" t="s">
        <v>567</v>
      </c>
      <c r="AN1260" s="60" t="s">
        <v>3382</v>
      </c>
      <c r="AO1260" s="60" t="s">
        <v>3435</v>
      </c>
      <c r="AP1260" s="49"/>
      <c r="AQ1260" s="60" t="s">
        <v>266</v>
      </c>
      <c r="AR1260" s="60" t="s">
        <v>174</v>
      </c>
      <c r="AS1260" s="60" t="s">
        <v>174</v>
      </c>
      <c r="AT1260" s="49">
        <v>18</v>
      </c>
      <c r="AU1260" s="49">
        <v>1</v>
      </c>
      <c r="AV1260" s="49">
        <v>1</v>
      </c>
      <c r="AW1260" s="60">
        <v>43759</v>
      </c>
      <c r="AX1260" s="60" t="s">
        <v>183</v>
      </c>
      <c r="AY1260" s="60">
        <v>44117.590335451387</v>
      </c>
      <c r="AZ1260" s="60">
        <v>43707</v>
      </c>
      <c r="BA1260" s="60">
        <v>43721</v>
      </c>
      <c r="BB1260" s="60" t="s">
        <v>3434</v>
      </c>
      <c r="BC1260" s="60">
        <v>43763.436053240737</v>
      </c>
      <c r="BD1260" s="60">
        <v>43918</v>
      </c>
      <c r="BE1260" s="60">
        <v>44255</v>
      </c>
      <c r="BF1260" s="49">
        <f>IF(AND(ISBLANK(tbl_RawData_Report1[[#This Row],[REQ_ID]]),tbl_RawData_Report1[[#This Row],[RH Kit?]] = "Y"),1,COUNTIFS(tbl_RawData_Report1[RH Kit?],"Y",tbl_RawData_Report1[REQ_ID],tbl_RawData_Report1[[#This Row],[REQ_ID]]))</f>
        <v>0</v>
      </c>
      <c r="BG1260" s="49">
        <f>COUNTIFS(tbl_RawData_Report1[RH Kit?],"Y",tbl_RawData_Report1[Order No.],tbl_RawData_Report1[[#This Row],[Order No.]])</f>
        <v>0</v>
      </c>
      <c r="BH1260" s="49">
        <f>SUM(tbl_RawData_Report1[[#This Row],[RH Kit Req]:[RH Kit PO]])</f>
        <v>0</v>
      </c>
      <c r="BI1260" s="49" t="str">
        <f>IFERROR(VLOOKUP(B1260,Lookup!A:B,2,FALSE),B1260)</f>
        <v>QUINNSLP300MG_1000</v>
      </c>
      <c r="BJ1260" s="49" t="b">
        <f t="shared" si="19"/>
        <v>0</v>
      </c>
      <c r="BK1260" s="49" t="str">
        <f>tbl_RawData_Report1[[#This Row],[Item ID]]&amp;tbl_RawData_Report1[[#This Row],[Order No.]]</f>
        <v>QUINNSLP300MG_10000000039405</v>
      </c>
      <c r="BL1260"/>
      <c r="BM1260"/>
      <c r="BN1260"/>
    </row>
    <row r="1261" spans="1:66" hidden="1" x14ac:dyDescent="0.25">
      <c r="A1261" s="35" t="s">
        <v>8</v>
      </c>
      <c r="B1261" s="35" t="s">
        <v>3319</v>
      </c>
      <c r="C1261" s="35">
        <v>2</v>
      </c>
      <c r="D1261" s="35">
        <v>1</v>
      </c>
      <c r="E1261" s="35">
        <v>2</v>
      </c>
      <c r="F1261" s="35" t="s">
        <v>448</v>
      </c>
      <c r="G1261" s="35" t="s">
        <v>3381</v>
      </c>
      <c r="H1261" s="35" t="s">
        <v>2353</v>
      </c>
      <c r="I1261" s="35" t="s">
        <v>593</v>
      </c>
      <c r="J1261" s="35">
        <v>110</v>
      </c>
      <c r="K1261" s="35" t="s">
        <v>2332</v>
      </c>
      <c r="L1261" s="35" t="s">
        <v>2582</v>
      </c>
      <c r="M1261" s="35" t="s">
        <v>396</v>
      </c>
      <c r="N1261" s="35" t="s">
        <v>122</v>
      </c>
      <c r="O1261" s="35" t="s">
        <v>2577</v>
      </c>
      <c r="P1261" s="35" t="s">
        <v>2333</v>
      </c>
      <c r="Q1261" s="35" t="s">
        <v>311</v>
      </c>
      <c r="R1261" s="35" t="s">
        <v>293</v>
      </c>
      <c r="S1261" s="35" t="s">
        <v>294</v>
      </c>
      <c r="T1261" s="35" t="s">
        <v>5061</v>
      </c>
      <c r="U1261" s="35" t="s">
        <v>272</v>
      </c>
      <c r="V1261" s="35">
        <v>0</v>
      </c>
      <c r="W1261" s="35">
        <v>0</v>
      </c>
      <c r="X1261" s="49">
        <v>2</v>
      </c>
      <c r="Y1261" s="60" t="s">
        <v>346</v>
      </c>
      <c r="Z1261" s="49">
        <v>1000</v>
      </c>
      <c r="AA1261" s="49">
        <v>2000</v>
      </c>
      <c r="AB1261" s="60" t="s">
        <v>637</v>
      </c>
      <c r="AC1261" s="60" t="s">
        <v>2318</v>
      </c>
      <c r="AD1261" s="60" t="s">
        <v>661</v>
      </c>
      <c r="AE1261" s="60" t="s">
        <v>662</v>
      </c>
      <c r="AF1261" s="49">
        <v>2019</v>
      </c>
      <c r="AG1261" s="60" t="s">
        <v>3096</v>
      </c>
      <c r="AH1261" s="60">
        <v>43907</v>
      </c>
      <c r="AI1261" s="60">
        <v>43908</v>
      </c>
      <c r="AJ1261" s="60">
        <v>43907</v>
      </c>
      <c r="AK1261" s="60">
        <v>43928</v>
      </c>
      <c r="AL1261" s="60">
        <v>43908</v>
      </c>
      <c r="AM1261" s="60" t="s">
        <v>567</v>
      </c>
      <c r="AN1261" s="60" t="s">
        <v>3382</v>
      </c>
      <c r="AO1261" s="60" t="s">
        <v>3433</v>
      </c>
      <c r="AP1261" s="49"/>
      <c r="AQ1261" s="60" t="s">
        <v>266</v>
      </c>
      <c r="AR1261" s="60" t="s">
        <v>174</v>
      </c>
      <c r="AS1261" s="60" t="s">
        <v>174</v>
      </c>
      <c r="AT1261" s="49">
        <v>18</v>
      </c>
      <c r="AU1261" s="49">
        <v>1</v>
      </c>
      <c r="AV1261" s="49">
        <v>1</v>
      </c>
      <c r="AW1261" s="60">
        <v>43759</v>
      </c>
      <c r="AX1261" s="60" t="s">
        <v>183</v>
      </c>
      <c r="AY1261" s="60">
        <v>44117.590335451387</v>
      </c>
      <c r="AZ1261" s="60">
        <v>43707</v>
      </c>
      <c r="BA1261" s="60">
        <v>43721</v>
      </c>
      <c r="BB1261" s="60" t="s">
        <v>3434</v>
      </c>
      <c r="BC1261" s="60">
        <v>43763.436053240737</v>
      </c>
      <c r="BD1261" s="60">
        <v>43918</v>
      </c>
      <c r="BE1261" s="60">
        <v>44255</v>
      </c>
      <c r="BF1261" s="49">
        <f>IF(AND(ISBLANK(tbl_RawData_Report1[[#This Row],[REQ_ID]]),tbl_RawData_Report1[[#This Row],[RH Kit?]] = "Y"),1,COUNTIFS(tbl_RawData_Report1[RH Kit?],"Y",tbl_RawData_Report1[REQ_ID],tbl_RawData_Report1[[#This Row],[REQ_ID]]))</f>
        <v>0</v>
      </c>
      <c r="BG1261" s="49">
        <f>COUNTIFS(tbl_RawData_Report1[RH Kit?],"Y",tbl_RawData_Report1[Order No.],tbl_RawData_Report1[[#This Row],[Order No.]])</f>
        <v>0</v>
      </c>
      <c r="BH1261" s="49">
        <f>SUM(tbl_RawData_Report1[[#This Row],[RH Kit Req]:[RH Kit PO]])</f>
        <v>0</v>
      </c>
      <c r="BI1261" s="49" t="str">
        <f>IFERROR(VLOOKUP(B1261,Lookup!A:B,2,FALSE),B1261)</f>
        <v>QUINNSLP300MG_1000</v>
      </c>
      <c r="BJ1261" s="49" t="b">
        <f t="shared" si="19"/>
        <v>1</v>
      </c>
      <c r="BK1261" s="49" t="str">
        <f>tbl_RawData_Report1[[#This Row],[Item ID]]&amp;tbl_RawData_Report1[[#This Row],[Order No.]]</f>
        <v>QUINNSLP300MG_10000000039405</v>
      </c>
      <c r="BL1261"/>
      <c r="BM1261"/>
      <c r="BN1261"/>
    </row>
    <row r="1262" spans="1:66" hidden="1" x14ac:dyDescent="0.25">
      <c r="A1262" s="35" t="s">
        <v>8</v>
      </c>
      <c r="B1262" s="35" t="s">
        <v>3383</v>
      </c>
      <c r="C1262" s="35">
        <v>1</v>
      </c>
      <c r="D1262" s="35">
        <v>1</v>
      </c>
      <c r="E1262" s="35">
        <v>2</v>
      </c>
      <c r="F1262" s="35" t="s">
        <v>448</v>
      </c>
      <c r="G1262" s="35" t="s">
        <v>3381</v>
      </c>
      <c r="H1262" s="35" t="s">
        <v>931</v>
      </c>
      <c r="I1262" s="35" t="s">
        <v>593</v>
      </c>
      <c r="J1262" s="35">
        <v>600</v>
      </c>
      <c r="K1262" s="35" t="s">
        <v>2332</v>
      </c>
      <c r="L1262" s="35" t="s">
        <v>2582</v>
      </c>
      <c r="M1262" s="35" t="s">
        <v>396</v>
      </c>
      <c r="N1262" s="35" t="s">
        <v>122</v>
      </c>
      <c r="O1262" s="35" t="s">
        <v>2577</v>
      </c>
      <c r="P1262" s="35" t="s">
        <v>2333</v>
      </c>
      <c r="Q1262" s="35" t="s">
        <v>311</v>
      </c>
      <c r="R1262" s="35" t="s">
        <v>293</v>
      </c>
      <c r="S1262" s="35" t="s">
        <v>294</v>
      </c>
      <c r="T1262" s="35" t="s">
        <v>5061</v>
      </c>
      <c r="U1262" s="35" t="s">
        <v>272</v>
      </c>
      <c r="V1262" s="35">
        <v>0</v>
      </c>
      <c r="W1262" s="35">
        <v>0</v>
      </c>
      <c r="X1262" s="49">
        <v>30</v>
      </c>
      <c r="Y1262" s="60" t="s">
        <v>346</v>
      </c>
      <c r="Z1262" s="49">
        <v>1000</v>
      </c>
      <c r="AA1262" s="49">
        <v>30000</v>
      </c>
      <c r="AB1262" s="60" t="s">
        <v>637</v>
      </c>
      <c r="AC1262" s="60" t="s">
        <v>693</v>
      </c>
      <c r="AD1262" s="60" t="s">
        <v>661</v>
      </c>
      <c r="AE1262" s="60" t="s">
        <v>662</v>
      </c>
      <c r="AF1262" s="49">
        <v>2019</v>
      </c>
      <c r="AG1262" s="60" t="s">
        <v>3096</v>
      </c>
      <c r="AH1262" s="60">
        <v>43907</v>
      </c>
      <c r="AI1262" s="60">
        <v>43908</v>
      </c>
      <c r="AJ1262" s="60">
        <v>43907</v>
      </c>
      <c r="AK1262" s="60">
        <v>43928</v>
      </c>
      <c r="AL1262" s="60">
        <v>43908</v>
      </c>
      <c r="AM1262" s="60" t="s">
        <v>567</v>
      </c>
      <c r="AN1262" s="60" t="s">
        <v>3382</v>
      </c>
      <c r="AO1262" s="60" t="s">
        <v>3384</v>
      </c>
      <c r="AP1262" s="49"/>
      <c r="AQ1262" s="60" t="s">
        <v>266</v>
      </c>
      <c r="AR1262" s="60" t="s">
        <v>174</v>
      </c>
      <c r="AS1262" s="60" t="s">
        <v>174</v>
      </c>
      <c r="AT1262" s="49">
        <v>17</v>
      </c>
      <c r="AU1262" s="49">
        <v>1</v>
      </c>
      <c r="AV1262" s="49">
        <v>1</v>
      </c>
      <c r="AW1262" s="60">
        <v>43759</v>
      </c>
      <c r="AX1262" s="60" t="s">
        <v>183</v>
      </c>
      <c r="AY1262" s="60">
        <v>44117.590335451387</v>
      </c>
      <c r="AZ1262" s="60">
        <v>43707</v>
      </c>
      <c r="BA1262" s="60">
        <v>43721</v>
      </c>
      <c r="BB1262" s="60" t="s">
        <v>3385</v>
      </c>
      <c r="BC1262" s="60">
        <v>43763.436053240737</v>
      </c>
      <c r="BD1262" s="60">
        <v>43918</v>
      </c>
      <c r="BE1262" s="60">
        <v>44255</v>
      </c>
      <c r="BF1262" s="49">
        <f>IF(AND(ISBLANK(tbl_RawData_Report1[[#This Row],[REQ_ID]]),tbl_RawData_Report1[[#This Row],[RH Kit?]] = "Y"),1,COUNTIFS(tbl_RawData_Report1[RH Kit?],"Y",tbl_RawData_Report1[REQ_ID],tbl_RawData_Report1[[#This Row],[REQ_ID]]))</f>
        <v>0</v>
      </c>
      <c r="BG1262" s="49">
        <f>COUNTIFS(tbl_RawData_Report1[RH Kit?],"Y",tbl_RawData_Report1[Order No.],tbl_RawData_Report1[[#This Row],[Order No.]])</f>
        <v>0</v>
      </c>
      <c r="BH1262" s="49">
        <f>SUM(tbl_RawData_Report1[[#This Row],[RH Kit Req]:[RH Kit PO]])</f>
        <v>0</v>
      </c>
      <c r="BI1262" s="49" t="str">
        <f>IFERROR(VLOOKUP(B1262,Lookup!A:B,2,FALSE),B1262)</f>
        <v>FOLICACID5MG_1000</v>
      </c>
      <c r="BJ1262" s="49" t="b">
        <f t="shared" si="19"/>
        <v>1</v>
      </c>
      <c r="BK1262" s="49" t="str">
        <f>tbl_RawData_Report1[[#This Row],[Item ID]]&amp;tbl_RawData_Report1[[#This Row],[Order No.]]</f>
        <v>FOLICACID5MG_10000000039405</v>
      </c>
      <c r="BL1262"/>
      <c r="BM1262"/>
      <c r="BN1262"/>
    </row>
    <row r="1263" spans="1:66" hidden="1" x14ac:dyDescent="0.25">
      <c r="A1263" s="35" t="s">
        <v>8</v>
      </c>
      <c r="B1263" s="35" t="s">
        <v>639</v>
      </c>
      <c r="C1263" s="35">
        <v>1</v>
      </c>
      <c r="D1263" s="35">
        <v>1</v>
      </c>
      <c r="E1263" s="35">
        <v>1</v>
      </c>
      <c r="F1263" s="35" t="s">
        <v>408</v>
      </c>
      <c r="G1263" s="35" t="s">
        <v>3324</v>
      </c>
      <c r="H1263" s="35" t="s">
        <v>3326</v>
      </c>
      <c r="I1263" s="35" t="s">
        <v>593</v>
      </c>
      <c r="J1263" s="35">
        <v>3600</v>
      </c>
      <c r="K1263" s="35" t="s">
        <v>400</v>
      </c>
      <c r="L1263" s="35" t="s">
        <v>401</v>
      </c>
      <c r="M1263" s="35" t="s">
        <v>396</v>
      </c>
      <c r="N1263" s="35" t="s">
        <v>122</v>
      </c>
      <c r="O1263" s="35" t="s">
        <v>402</v>
      </c>
      <c r="P1263" s="35" t="s">
        <v>403</v>
      </c>
      <c r="Q1263" s="35" t="s">
        <v>311</v>
      </c>
      <c r="R1263" s="35" t="s">
        <v>298</v>
      </c>
      <c r="S1263" s="35" t="s">
        <v>191</v>
      </c>
      <c r="T1263" s="35" t="s">
        <v>5068</v>
      </c>
      <c r="U1263" s="35" t="s">
        <v>209</v>
      </c>
      <c r="V1263" s="35">
        <v>0</v>
      </c>
      <c r="W1263" s="35">
        <v>0</v>
      </c>
      <c r="X1263" s="49">
        <v>1</v>
      </c>
      <c r="Y1263" s="60" t="s">
        <v>340</v>
      </c>
      <c r="Z1263" s="49">
        <v>1</v>
      </c>
      <c r="AA1263" s="49">
        <v>1</v>
      </c>
      <c r="AB1263" s="60" t="s">
        <v>637</v>
      </c>
      <c r="AC1263" s="60" t="s">
        <v>641</v>
      </c>
      <c r="AD1263" s="60" t="s">
        <v>2495</v>
      </c>
      <c r="AE1263" s="60" t="s">
        <v>2496</v>
      </c>
      <c r="AF1263" s="49">
        <v>2019</v>
      </c>
      <c r="AG1263" s="60" t="s">
        <v>3323</v>
      </c>
      <c r="AH1263" s="60"/>
      <c r="AI1263" s="60"/>
      <c r="AJ1263" s="60"/>
      <c r="AK1263" s="60">
        <v>43822</v>
      </c>
      <c r="AL1263" s="60"/>
      <c r="AM1263" s="60" t="s">
        <v>568</v>
      </c>
      <c r="AN1263" s="60" t="s">
        <v>3325</v>
      </c>
      <c r="AO1263" s="60" t="s">
        <v>3327</v>
      </c>
      <c r="AP1263" s="49"/>
      <c r="AQ1263" s="60" t="s">
        <v>266</v>
      </c>
      <c r="AR1263" s="60" t="s">
        <v>174</v>
      </c>
      <c r="AS1263" s="60" t="s">
        <v>174</v>
      </c>
      <c r="AT1263" s="49">
        <v>1</v>
      </c>
      <c r="AU1263" s="49">
        <v>1</v>
      </c>
      <c r="AV1263" s="49">
        <v>1</v>
      </c>
      <c r="AW1263" s="60">
        <v>43739</v>
      </c>
      <c r="AX1263" s="60" t="s">
        <v>183</v>
      </c>
      <c r="AY1263" s="60">
        <v>43847.680216168985</v>
      </c>
      <c r="AZ1263" s="60">
        <v>43738</v>
      </c>
      <c r="BA1263" s="60">
        <v>43738</v>
      </c>
      <c r="BB1263" s="60" t="s">
        <v>3328</v>
      </c>
      <c r="BC1263" s="60">
        <v>43739.474710648145</v>
      </c>
      <c r="BD1263" s="60">
        <v>43780</v>
      </c>
      <c r="BE1263" s="60">
        <v>47848</v>
      </c>
      <c r="BF1263" s="49">
        <f>IF(AND(ISBLANK(tbl_RawData_Report1[[#This Row],[REQ_ID]]),tbl_RawData_Report1[[#This Row],[RH Kit?]] = "Y"),1,COUNTIFS(tbl_RawData_Report1[RH Kit?],"Y",tbl_RawData_Report1[REQ_ID],tbl_RawData_Report1[[#This Row],[REQ_ID]]))</f>
        <v>0</v>
      </c>
      <c r="BG1263" s="49">
        <f>COUNTIFS(tbl_RawData_Report1[RH Kit?],"Y",tbl_RawData_Report1[Order No.],tbl_RawData_Report1[[#This Row],[Order No.]])</f>
        <v>0</v>
      </c>
      <c r="BH1263" s="49">
        <f>SUM(tbl_RawData_Report1[[#This Row],[RH Kit Req]:[RH Kit PO]])</f>
        <v>0</v>
      </c>
      <c r="BI1263" s="49" t="str">
        <f>IFERROR(VLOOKUP(B1263,Lookup!A:B,2,FALSE),B1263)</f>
        <v>PRESHIPMENTINSPCPH</v>
      </c>
      <c r="BJ1263" s="49" t="b">
        <f t="shared" si="19"/>
        <v>1</v>
      </c>
      <c r="BK1263" s="49" t="str">
        <f>tbl_RawData_Report1[[#This Row],[Item ID]]&amp;tbl_RawData_Report1[[#This Row],[Order No.]]</f>
        <v>PRESHIPMENTINSPCPH0000039410</v>
      </c>
      <c r="BL1263"/>
      <c r="BM1263"/>
      <c r="BN1263"/>
    </row>
    <row r="1264" spans="1:66" hidden="1" x14ac:dyDescent="0.25">
      <c r="A1264" s="35" t="s">
        <v>8</v>
      </c>
      <c r="B1264" s="35" t="s">
        <v>639</v>
      </c>
      <c r="C1264" s="35">
        <v>1</v>
      </c>
      <c r="D1264" s="35">
        <v>1</v>
      </c>
      <c r="E1264" s="35">
        <v>1</v>
      </c>
      <c r="F1264" s="35" t="s">
        <v>408</v>
      </c>
      <c r="G1264" s="35" t="s">
        <v>3977</v>
      </c>
      <c r="H1264" s="35" t="s">
        <v>3979</v>
      </c>
      <c r="I1264" s="35" t="s">
        <v>593</v>
      </c>
      <c r="J1264" s="35">
        <v>0</v>
      </c>
      <c r="K1264" s="35" t="s">
        <v>400</v>
      </c>
      <c r="L1264" s="35" t="s">
        <v>401</v>
      </c>
      <c r="M1264" s="35" t="s">
        <v>396</v>
      </c>
      <c r="N1264" s="35" t="s">
        <v>122</v>
      </c>
      <c r="O1264" s="35" t="s">
        <v>402</v>
      </c>
      <c r="P1264" s="35" t="s">
        <v>403</v>
      </c>
      <c r="Q1264" s="35" t="s">
        <v>311</v>
      </c>
      <c r="R1264" s="35" t="s">
        <v>298</v>
      </c>
      <c r="S1264" s="35" t="s">
        <v>191</v>
      </c>
      <c r="T1264" s="35" t="s">
        <v>5068</v>
      </c>
      <c r="U1264" s="35" t="s">
        <v>209</v>
      </c>
      <c r="V1264" s="35">
        <v>0</v>
      </c>
      <c r="W1264" s="35">
        <v>0</v>
      </c>
      <c r="X1264" s="49">
        <v>0</v>
      </c>
      <c r="Y1264" s="60" t="s">
        <v>340</v>
      </c>
      <c r="Z1264" s="49">
        <v>1</v>
      </c>
      <c r="AA1264" s="49">
        <v>0</v>
      </c>
      <c r="AB1264" s="60" t="s">
        <v>637</v>
      </c>
      <c r="AC1264" s="60" t="s">
        <v>641</v>
      </c>
      <c r="AD1264" s="60" t="s">
        <v>2495</v>
      </c>
      <c r="AE1264" s="60" t="s">
        <v>2496</v>
      </c>
      <c r="AF1264" s="49">
        <v>2019</v>
      </c>
      <c r="AG1264" s="60"/>
      <c r="AH1264" s="60"/>
      <c r="AI1264" s="60"/>
      <c r="AJ1264" s="60"/>
      <c r="AK1264" s="60">
        <v>43916</v>
      </c>
      <c r="AL1264" s="60"/>
      <c r="AM1264" s="60" t="s">
        <v>568</v>
      </c>
      <c r="AN1264" s="60" t="s">
        <v>3978</v>
      </c>
      <c r="AO1264" s="60" t="s">
        <v>3982</v>
      </c>
      <c r="AP1264" s="49"/>
      <c r="AQ1264" s="60" t="s">
        <v>266</v>
      </c>
      <c r="AR1264" s="60" t="s">
        <v>174</v>
      </c>
      <c r="AS1264" s="60" t="s">
        <v>174</v>
      </c>
      <c r="AT1264" s="49"/>
      <c r="AU1264" s="49"/>
      <c r="AV1264" s="49"/>
      <c r="AW1264" s="60">
        <v>43739</v>
      </c>
      <c r="AX1264" s="60" t="s">
        <v>183</v>
      </c>
      <c r="AY1264" s="60">
        <v>43928.518976122687</v>
      </c>
      <c r="AZ1264" s="60"/>
      <c r="BA1264" s="60"/>
      <c r="BB1264" s="60" t="s">
        <v>3981</v>
      </c>
      <c r="BC1264" s="60">
        <v>43740.612337962964</v>
      </c>
      <c r="BD1264" s="60">
        <v>43913</v>
      </c>
      <c r="BE1264" s="60">
        <v>47848</v>
      </c>
      <c r="BF1264" s="49">
        <f>IF(AND(ISBLANK(tbl_RawData_Report1[[#This Row],[REQ_ID]]),tbl_RawData_Report1[[#This Row],[RH Kit?]] = "Y"),1,COUNTIFS(tbl_RawData_Report1[RH Kit?],"Y",tbl_RawData_Report1[REQ_ID],tbl_RawData_Report1[[#This Row],[REQ_ID]]))</f>
        <v>0</v>
      </c>
      <c r="BG1264" s="49">
        <f>COUNTIFS(tbl_RawData_Report1[RH Kit?],"Y",tbl_RawData_Report1[Order No.],tbl_RawData_Report1[[#This Row],[Order No.]])</f>
        <v>0</v>
      </c>
      <c r="BH1264" s="49">
        <f>SUM(tbl_RawData_Report1[[#This Row],[RH Kit Req]:[RH Kit PO]])</f>
        <v>0</v>
      </c>
      <c r="BI1264" s="49" t="str">
        <f>IFERROR(VLOOKUP(B1264,Lookup!A:B,2,FALSE),B1264)</f>
        <v>PRESHIPMENTINSPCPH</v>
      </c>
      <c r="BJ1264" s="49" t="b">
        <f t="shared" si="19"/>
        <v>0</v>
      </c>
      <c r="BK1264" s="49" t="str">
        <f>tbl_RawData_Report1[[#This Row],[Item ID]]&amp;tbl_RawData_Report1[[#This Row],[Order No.]]</f>
        <v>PRESHIPMENTINSPCPH0000039413</v>
      </c>
      <c r="BL1264"/>
      <c r="BM1264"/>
      <c r="BN1264"/>
    </row>
    <row r="1265" spans="1:66" hidden="1" x14ac:dyDescent="0.25">
      <c r="A1265" s="35" t="s">
        <v>8</v>
      </c>
      <c r="B1265" s="35" t="s">
        <v>639</v>
      </c>
      <c r="C1265" s="35">
        <v>1</v>
      </c>
      <c r="D1265" s="35">
        <v>1</v>
      </c>
      <c r="E1265" s="35">
        <v>2</v>
      </c>
      <c r="F1265" s="35" t="s">
        <v>408</v>
      </c>
      <c r="G1265" s="35" t="s">
        <v>3977</v>
      </c>
      <c r="H1265" s="35" t="s">
        <v>3979</v>
      </c>
      <c r="I1265" s="35" t="s">
        <v>593</v>
      </c>
      <c r="J1265" s="35">
        <v>6600</v>
      </c>
      <c r="K1265" s="35" t="s">
        <v>400</v>
      </c>
      <c r="L1265" s="35" t="s">
        <v>401</v>
      </c>
      <c r="M1265" s="35" t="s">
        <v>396</v>
      </c>
      <c r="N1265" s="35" t="s">
        <v>122</v>
      </c>
      <c r="O1265" s="35" t="s">
        <v>402</v>
      </c>
      <c r="P1265" s="35" t="s">
        <v>403</v>
      </c>
      <c r="Q1265" s="35" t="s">
        <v>311</v>
      </c>
      <c r="R1265" s="35" t="s">
        <v>298</v>
      </c>
      <c r="S1265" s="35" t="s">
        <v>191</v>
      </c>
      <c r="T1265" s="35" t="s">
        <v>5068</v>
      </c>
      <c r="U1265" s="35" t="s">
        <v>209</v>
      </c>
      <c r="V1265" s="35">
        <v>0</v>
      </c>
      <c r="W1265" s="35">
        <v>0</v>
      </c>
      <c r="X1265" s="49">
        <v>1</v>
      </c>
      <c r="Y1265" s="60" t="s">
        <v>340</v>
      </c>
      <c r="Z1265" s="49">
        <v>1</v>
      </c>
      <c r="AA1265" s="49">
        <v>1</v>
      </c>
      <c r="AB1265" s="60" t="s">
        <v>637</v>
      </c>
      <c r="AC1265" s="60" t="s">
        <v>641</v>
      </c>
      <c r="AD1265" s="60" t="s">
        <v>2495</v>
      </c>
      <c r="AE1265" s="60" t="s">
        <v>2496</v>
      </c>
      <c r="AF1265" s="49">
        <v>2019</v>
      </c>
      <c r="AG1265" s="60"/>
      <c r="AH1265" s="60"/>
      <c r="AI1265" s="60"/>
      <c r="AJ1265" s="60"/>
      <c r="AK1265" s="60">
        <v>43916</v>
      </c>
      <c r="AL1265" s="60"/>
      <c r="AM1265" s="60" t="s">
        <v>568</v>
      </c>
      <c r="AN1265" s="60" t="s">
        <v>3978</v>
      </c>
      <c r="AO1265" s="60" t="s">
        <v>3980</v>
      </c>
      <c r="AP1265" s="49"/>
      <c r="AQ1265" s="60" t="s">
        <v>266</v>
      </c>
      <c r="AR1265" s="60" t="s">
        <v>174</v>
      </c>
      <c r="AS1265" s="60" t="s">
        <v>174</v>
      </c>
      <c r="AT1265" s="49"/>
      <c r="AU1265" s="49"/>
      <c r="AV1265" s="49"/>
      <c r="AW1265" s="60">
        <v>43739</v>
      </c>
      <c r="AX1265" s="60" t="s">
        <v>183</v>
      </c>
      <c r="AY1265" s="60">
        <v>43928.518976122687</v>
      </c>
      <c r="AZ1265" s="60"/>
      <c r="BA1265" s="60"/>
      <c r="BB1265" s="60" t="s">
        <v>3981</v>
      </c>
      <c r="BC1265" s="60">
        <v>43740.612337962964</v>
      </c>
      <c r="BD1265" s="60">
        <v>43913</v>
      </c>
      <c r="BE1265" s="60">
        <v>47848</v>
      </c>
      <c r="BF1265" s="49">
        <f>IF(AND(ISBLANK(tbl_RawData_Report1[[#This Row],[REQ_ID]]),tbl_RawData_Report1[[#This Row],[RH Kit?]] = "Y"),1,COUNTIFS(tbl_RawData_Report1[RH Kit?],"Y",tbl_RawData_Report1[REQ_ID],tbl_RawData_Report1[[#This Row],[REQ_ID]]))</f>
        <v>0</v>
      </c>
      <c r="BG1265" s="49">
        <f>COUNTIFS(tbl_RawData_Report1[RH Kit?],"Y",tbl_RawData_Report1[Order No.],tbl_RawData_Report1[[#This Row],[Order No.]])</f>
        <v>0</v>
      </c>
      <c r="BH1265" s="49">
        <f>SUM(tbl_RawData_Report1[[#This Row],[RH Kit Req]:[RH Kit PO]])</f>
        <v>0</v>
      </c>
      <c r="BI1265" s="49" t="str">
        <f>IFERROR(VLOOKUP(B1265,Lookup!A:B,2,FALSE),B1265)</f>
        <v>PRESHIPMENTINSPCPH</v>
      </c>
      <c r="BJ1265" s="49" t="b">
        <f t="shared" si="19"/>
        <v>1</v>
      </c>
      <c r="BK1265" s="49" t="str">
        <f>tbl_RawData_Report1[[#This Row],[Item ID]]&amp;tbl_RawData_Report1[[#This Row],[Order No.]]</f>
        <v>PRESHIPMENTINSPCPH0000039413</v>
      </c>
      <c r="BL1265"/>
      <c r="BM1265"/>
      <c r="BN1265"/>
    </row>
    <row r="1266" spans="1:66" hidden="1" x14ac:dyDescent="0.25">
      <c r="A1266" s="35" t="s">
        <v>8</v>
      </c>
      <c r="B1266" s="35" t="s">
        <v>1484</v>
      </c>
      <c r="C1266" s="35">
        <v>2</v>
      </c>
      <c r="D1266" s="35">
        <v>1</v>
      </c>
      <c r="E1266" s="35">
        <v>1</v>
      </c>
      <c r="F1266" s="35" t="s">
        <v>415</v>
      </c>
      <c r="G1266" s="35" t="s">
        <v>3387</v>
      </c>
      <c r="H1266" s="35" t="s">
        <v>3389</v>
      </c>
      <c r="I1266" s="35" t="s">
        <v>595</v>
      </c>
      <c r="J1266" s="35">
        <v>0</v>
      </c>
      <c r="K1266" s="35" t="s">
        <v>2368</v>
      </c>
      <c r="L1266" s="35" t="s">
        <v>3344</v>
      </c>
      <c r="M1266" s="35" t="s">
        <v>396</v>
      </c>
      <c r="N1266" s="35" t="s">
        <v>122</v>
      </c>
      <c r="O1266" s="35" t="s">
        <v>3337</v>
      </c>
      <c r="P1266" s="35" t="s">
        <v>3345</v>
      </c>
      <c r="Q1266" s="35" t="s">
        <v>311</v>
      </c>
      <c r="R1266" s="35" t="s">
        <v>271</v>
      </c>
      <c r="S1266" s="35" t="s">
        <v>194</v>
      </c>
      <c r="T1266" s="35" t="s">
        <v>5061</v>
      </c>
      <c r="U1266" s="35" t="s">
        <v>269</v>
      </c>
      <c r="V1266" s="35">
        <v>0</v>
      </c>
      <c r="W1266" s="35">
        <v>0</v>
      </c>
      <c r="X1266" s="49">
        <v>0</v>
      </c>
      <c r="Y1266" s="60" t="s">
        <v>791</v>
      </c>
      <c r="Z1266" s="49">
        <v>20</v>
      </c>
      <c r="AA1266" s="49">
        <v>0</v>
      </c>
      <c r="AB1266" s="60" t="s">
        <v>637</v>
      </c>
      <c r="AC1266" s="60" t="s">
        <v>668</v>
      </c>
      <c r="AD1266" s="60" t="s">
        <v>694</v>
      </c>
      <c r="AE1266" s="60" t="s">
        <v>695</v>
      </c>
      <c r="AF1266" s="49">
        <v>2019</v>
      </c>
      <c r="AG1266" s="60" t="s">
        <v>3339</v>
      </c>
      <c r="AH1266" s="60">
        <v>43889</v>
      </c>
      <c r="AI1266" s="60">
        <v>43931</v>
      </c>
      <c r="AJ1266" s="60"/>
      <c r="AK1266" s="60"/>
      <c r="AL1266" s="60"/>
      <c r="AM1266" s="60" t="s">
        <v>568</v>
      </c>
      <c r="AN1266" s="60" t="s">
        <v>3388</v>
      </c>
      <c r="AO1266" s="60" t="s">
        <v>3408</v>
      </c>
      <c r="AP1266" s="49"/>
      <c r="AQ1266" s="60" t="s">
        <v>349</v>
      </c>
      <c r="AR1266" s="60" t="s">
        <v>174</v>
      </c>
      <c r="AS1266" s="60" t="s">
        <v>174</v>
      </c>
      <c r="AT1266" s="49">
        <v>5</v>
      </c>
      <c r="AU1266" s="49">
        <v>1</v>
      </c>
      <c r="AV1266" s="49">
        <v>1</v>
      </c>
      <c r="AW1266" s="60">
        <v>43739</v>
      </c>
      <c r="AX1266" s="60" t="s">
        <v>183</v>
      </c>
      <c r="AY1266" s="60">
        <v>43783.792395833334</v>
      </c>
      <c r="AZ1266" s="60">
        <v>43725</v>
      </c>
      <c r="BA1266" s="60">
        <v>43735</v>
      </c>
      <c r="BB1266" s="60" t="s">
        <v>3391</v>
      </c>
      <c r="BC1266" s="60">
        <v>43783.792395833334</v>
      </c>
      <c r="BD1266" s="60">
        <v>44321</v>
      </c>
      <c r="BE1266" s="60">
        <v>44926</v>
      </c>
      <c r="BF1266" s="49">
        <f>IF(AND(ISBLANK(tbl_RawData_Report1[[#This Row],[REQ_ID]]),tbl_RawData_Report1[[#This Row],[RH Kit?]] = "Y"),1,COUNTIFS(tbl_RawData_Report1[RH Kit?],"Y",tbl_RawData_Report1[REQ_ID],tbl_RawData_Report1[[#This Row],[REQ_ID]]))</f>
        <v>0</v>
      </c>
      <c r="BG1266" s="49">
        <f>COUNTIFS(tbl_RawData_Report1[RH Kit?],"Y",tbl_RawData_Report1[Order No.],tbl_RawData_Report1[[#This Row],[Order No.]])</f>
        <v>0</v>
      </c>
      <c r="BH1266" s="49">
        <f>SUM(tbl_RawData_Report1[[#This Row],[RH Kit Req]:[RH Kit PO]])</f>
        <v>0</v>
      </c>
      <c r="BI1266" s="49" t="str">
        <f>IFERROR(VLOOKUP(B1266,Lookup!A:B,2,FALSE),B1266)</f>
        <v>HARTMANNSOL0.5L</v>
      </c>
      <c r="BJ1266" s="49" t="b">
        <f t="shared" si="19"/>
        <v>0</v>
      </c>
      <c r="BK1266" s="49" t="str">
        <f>tbl_RawData_Report1[[#This Row],[Item ID]]&amp;tbl_RawData_Report1[[#This Row],[Order No.]]</f>
        <v>HARTMANNSOL0.5L0000039414</v>
      </c>
      <c r="BL1266"/>
      <c r="BM1266"/>
      <c r="BN1266"/>
    </row>
    <row r="1267" spans="1:66" hidden="1" x14ac:dyDescent="0.25">
      <c r="A1267" s="35" t="s">
        <v>8</v>
      </c>
      <c r="B1267" s="35" t="s">
        <v>1484</v>
      </c>
      <c r="C1267" s="35">
        <v>2</v>
      </c>
      <c r="D1267" s="35">
        <v>1</v>
      </c>
      <c r="E1267" s="35">
        <v>2</v>
      </c>
      <c r="F1267" s="35" t="s">
        <v>415</v>
      </c>
      <c r="G1267" s="35" t="s">
        <v>3387</v>
      </c>
      <c r="H1267" s="35" t="s">
        <v>3389</v>
      </c>
      <c r="I1267" s="35" t="s">
        <v>595</v>
      </c>
      <c r="J1267" s="35">
        <v>0</v>
      </c>
      <c r="K1267" s="35" t="s">
        <v>2368</v>
      </c>
      <c r="L1267" s="35" t="s">
        <v>3344</v>
      </c>
      <c r="M1267" s="35" t="s">
        <v>396</v>
      </c>
      <c r="N1267" s="35" t="s">
        <v>122</v>
      </c>
      <c r="O1267" s="35" t="s">
        <v>3337</v>
      </c>
      <c r="P1267" s="35" t="s">
        <v>3345</v>
      </c>
      <c r="Q1267" s="35" t="s">
        <v>311</v>
      </c>
      <c r="R1267" s="35" t="s">
        <v>271</v>
      </c>
      <c r="S1267" s="35" t="s">
        <v>194</v>
      </c>
      <c r="T1267" s="35" t="s">
        <v>5061</v>
      </c>
      <c r="U1267" s="35" t="s">
        <v>269</v>
      </c>
      <c r="V1267" s="35">
        <v>0</v>
      </c>
      <c r="W1267" s="35">
        <v>0</v>
      </c>
      <c r="X1267" s="49">
        <v>0</v>
      </c>
      <c r="Y1267" s="60" t="s">
        <v>791</v>
      </c>
      <c r="Z1267" s="49">
        <v>20</v>
      </c>
      <c r="AA1267" s="49">
        <v>0</v>
      </c>
      <c r="AB1267" s="60" t="s">
        <v>637</v>
      </c>
      <c r="AC1267" s="60" t="s">
        <v>668</v>
      </c>
      <c r="AD1267" s="60" t="s">
        <v>694</v>
      </c>
      <c r="AE1267" s="60" t="s">
        <v>695</v>
      </c>
      <c r="AF1267" s="49">
        <v>2019</v>
      </c>
      <c r="AG1267" s="60" t="s">
        <v>3339</v>
      </c>
      <c r="AH1267" s="60">
        <v>43889</v>
      </c>
      <c r="AI1267" s="60">
        <v>43931</v>
      </c>
      <c r="AJ1267" s="60"/>
      <c r="AK1267" s="60"/>
      <c r="AL1267" s="60"/>
      <c r="AM1267" s="60" t="s">
        <v>568</v>
      </c>
      <c r="AN1267" s="60" t="s">
        <v>3388</v>
      </c>
      <c r="AO1267" s="60" t="s">
        <v>3390</v>
      </c>
      <c r="AP1267" s="49"/>
      <c r="AQ1267" s="60" t="s">
        <v>349</v>
      </c>
      <c r="AR1267" s="60" t="s">
        <v>174</v>
      </c>
      <c r="AS1267" s="60" t="s">
        <v>174</v>
      </c>
      <c r="AT1267" s="49">
        <v>5</v>
      </c>
      <c r="AU1267" s="49">
        <v>1</v>
      </c>
      <c r="AV1267" s="49">
        <v>1</v>
      </c>
      <c r="AW1267" s="60">
        <v>43739</v>
      </c>
      <c r="AX1267" s="60" t="s">
        <v>183</v>
      </c>
      <c r="AY1267" s="60">
        <v>43783.792395833334</v>
      </c>
      <c r="AZ1267" s="60">
        <v>43725</v>
      </c>
      <c r="BA1267" s="60">
        <v>43735</v>
      </c>
      <c r="BB1267" s="60" t="s">
        <v>3391</v>
      </c>
      <c r="BC1267" s="60">
        <v>43783.792395833334</v>
      </c>
      <c r="BD1267" s="60">
        <v>44321</v>
      </c>
      <c r="BE1267" s="60">
        <v>44926</v>
      </c>
      <c r="BF1267" s="49">
        <f>IF(AND(ISBLANK(tbl_RawData_Report1[[#This Row],[REQ_ID]]),tbl_RawData_Report1[[#This Row],[RH Kit?]] = "Y"),1,COUNTIFS(tbl_RawData_Report1[RH Kit?],"Y",tbl_RawData_Report1[REQ_ID],tbl_RawData_Report1[[#This Row],[REQ_ID]]))</f>
        <v>0</v>
      </c>
      <c r="BG1267" s="49">
        <f>COUNTIFS(tbl_RawData_Report1[RH Kit?],"Y",tbl_RawData_Report1[Order No.],tbl_RawData_Report1[[#This Row],[Order No.]])</f>
        <v>0</v>
      </c>
      <c r="BH1267" s="49">
        <f>SUM(tbl_RawData_Report1[[#This Row],[RH Kit Req]:[RH Kit PO]])</f>
        <v>0</v>
      </c>
      <c r="BI1267" s="49" t="str">
        <f>IFERROR(VLOOKUP(B1267,Lookup!A:B,2,FALSE),B1267)</f>
        <v>HARTMANNSOL0.5L</v>
      </c>
      <c r="BJ1267" s="49" t="b">
        <f t="shared" si="19"/>
        <v>0</v>
      </c>
      <c r="BK1267" s="49" t="str">
        <f>tbl_RawData_Report1[[#This Row],[Item ID]]&amp;tbl_RawData_Report1[[#This Row],[Order No.]]</f>
        <v>HARTMANNSOL0.5L0000039414</v>
      </c>
      <c r="BL1267"/>
      <c r="BM1267"/>
      <c r="BN1267"/>
    </row>
    <row r="1268" spans="1:66" hidden="1" x14ac:dyDescent="0.25">
      <c r="A1268" s="35" t="s">
        <v>8</v>
      </c>
      <c r="B1268" s="35" t="s">
        <v>1484</v>
      </c>
      <c r="C1268" s="35">
        <v>2</v>
      </c>
      <c r="D1268" s="35">
        <v>1</v>
      </c>
      <c r="E1268" s="35">
        <v>3</v>
      </c>
      <c r="F1268" s="35" t="s">
        <v>415</v>
      </c>
      <c r="G1268" s="35" t="s">
        <v>3387</v>
      </c>
      <c r="H1268" s="35" t="s">
        <v>3389</v>
      </c>
      <c r="I1268" s="35" t="s">
        <v>595</v>
      </c>
      <c r="J1268" s="35">
        <v>1620</v>
      </c>
      <c r="K1268" s="35" t="s">
        <v>2368</v>
      </c>
      <c r="L1268" s="35" t="s">
        <v>3344</v>
      </c>
      <c r="M1268" s="35" t="s">
        <v>396</v>
      </c>
      <c r="N1268" s="35" t="s">
        <v>122</v>
      </c>
      <c r="O1268" s="35" t="s">
        <v>3337</v>
      </c>
      <c r="P1268" s="35" t="s">
        <v>3345</v>
      </c>
      <c r="Q1268" s="35" t="s">
        <v>311</v>
      </c>
      <c r="R1268" s="35" t="s">
        <v>271</v>
      </c>
      <c r="S1268" s="35" t="s">
        <v>194</v>
      </c>
      <c r="T1268" s="35" t="s">
        <v>5061</v>
      </c>
      <c r="U1268" s="35" t="s">
        <v>269</v>
      </c>
      <c r="V1268" s="35">
        <v>0</v>
      </c>
      <c r="W1268" s="35">
        <v>0</v>
      </c>
      <c r="X1268" s="49">
        <v>3000</v>
      </c>
      <c r="Y1268" s="60" t="s">
        <v>791</v>
      </c>
      <c r="Z1268" s="49">
        <v>20</v>
      </c>
      <c r="AA1268" s="49">
        <v>60000</v>
      </c>
      <c r="AB1268" s="60" t="s">
        <v>637</v>
      </c>
      <c r="AC1268" s="60" t="s">
        <v>668</v>
      </c>
      <c r="AD1268" s="60" t="s">
        <v>694</v>
      </c>
      <c r="AE1268" s="60" t="s">
        <v>695</v>
      </c>
      <c r="AF1268" s="49">
        <v>2019</v>
      </c>
      <c r="AG1268" s="60" t="s">
        <v>3339</v>
      </c>
      <c r="AH1268" s="60">
        <v>43889</v>
      </c>
      <c r="AI1268" s="60">
        <v>43931</v>
      </c>
      <c r="AJ1268" s="60"/>
      <c r="AK1268" s="60"/>
      <c r="AL1268" s="60"/>
      <c r="AM1268" s="60" t="s">
        <v>568</v>
      </c>
      <c r="AN1268" s="60" t="s">
        <v>3388</v>
      </c>
      <c r="AO1268" s="60" t="s">
        <v>6242</v>
      </c>
      <c r="AP1268" s="49"/>
      <c r="AQ1268" s="60" t="s">
        <v>349</v>
      </c>
      <c r="AR1268" s="60" t="s">
        <v>174</v>
      </c>
      <c r="AS1268" s="60" t="s">
        <v>174</v>
      </c>
      <c r="AT1268" s="49">
        <v>5</v>
      </c>
      <c r="AU1268" s="49">
        <v>1</v>
      </c>
      <c r="AV1268" s="49">
        <v>1</v>
      </c>
      <c r="AW1268" s="60">
        <v>43739</v>
      </c>
      <c r="AX1268" s="60" t="s">
        <v>183</v>
      </c>
      <c r="AY1268" s="60">
        <v>43783.792395833334</v>
      </c>
      <c r="AZ1268" s="60">
        <v>43725</v>
      </c>
      <c r="BA1268" s="60">
        <v>43735</v>
      </c>
      <c r="BB1268" s="60" t="s">
        <v>3391</v>
      </c>
      <c r="BC1268" s="60">
        <v>43783.792395833334</v>
      </c>
      <c r="BD1268" s="60">
        <v>44321</v>
      </c>
      <c r="BE1268" s="60">
        <v>44926</v>
      </c>
      <c r="BF1268" s="49">
        <f>IF(AND(ISBLANK(tbl_RawData_Report1[[#This Row],[REQ_ID]]),tbl_RawData_Report1[[#This Row],[RH Kit?]] = "Y"),1,COUNTIFS(tbl_RawData_Report1[RH Kit?],"Y",tbl_RawData_Report1[REQ_ID],tbl_RawData_Report1[[#This Row],[REQ_ID]]))</f>
        <v>0</v>
      </c>
      <c r="BG1268" s="49">
        <f>COUNTIFS(tbl_RawData_Report1[RH Kit?],"Y",tbl_RawData_Report1[Order No.],tbl_RawData_Report1[[#This Row],[Order No.]])</f>
        <v>0</v>
      </c>
      <c r="BH1268" s="49">
        <f>SUM(tbl_RawData_Report1[[#This Row],[RH Kit Req]:[RH Kit PO]])</f>
        <v>0</v>
      </c>
      <c r="BI1268" s="49" t="str">
        <f>IFERROR(VLOOKUP(B1268,Lookup!A:B,2,FALSE),B1268)</f>
        <v>HARTMANNSOL0.5L</v>
      </c>
      <c r="BJ1268" s="49" t="b">
        <f t="shared" si="19"/>
        <v>1</v>
      </c>
      <c r="BK1268" s="49" t="str">
        <f>tbl_RawData_Report1[[#This Row],[Item ID]]&amp;tbl_RawData_Report1[[#This Row],[Order No.]]</f>
        <v>HARTMANNSOL0.5L0000039414</v>
      </c>
      <c r="BL1268"/>
      <c r="BM1268"/>
      <c r="BN1268"/>
    </row>
    <row r="1269" spans="1:66" hidden="1" x14ac:dyDescent="0.25">
      <c r="A1269" s="35" t="s">
        <v>8</v>
      </c>
      <c r="B1269" s="35" t="s">
        <v>3983</v>
      </c>
      <c r="C1269" s="35">
        <v>3</v>
      </c>
      <c r="D1269" s="35">
        <v>1</v>
      </c>
      <c r="E1269" s="35">
        <v>2</v>
      </c>
      <c r="F1269" s="35" t="s">
        <v>415</v>
      </c>
      <c r="G1269" s="35" t="s">
        <v>3387</v>
      </c>
      <c r="H1269" s="35" t="s">
        <v>3984</v>
      </c>
      <c r="I1269" s="35" t="s">
        <v>593</v>
      </c>
      <c r="J1269" s="35">
        <v>9900</v>
      </c>
      <c r="K1269" s="35" t="s">
        <v>2368</v>
      </c>
      <c r="L1269" s="35" t="s">
        <v>3344</v>
      </c>
      <c r="M1269" s="35" t="s">
        <v>396</v>
      </c>
      <c r="N1269" s="35" t="s">
        <v>122</v>
      </c>
      <c r="O1269" s="35" t="s">
        <v>3337</v>
      </c>
      <c r="P1269" s="35" t="s">
        <v>3345</v>
      </c>
      <c r="Q1269" s="35" t="s">
        <v>311</v>
      </c>
      <c r="R1269" s="35" t="s">
        <v>271</v>
      </c>
      <c r="S1269" s="35" t="s">
        <v>194</v>
      </c>
      <c r="T1269" s="35" t="s">
        <v>5061</v>
      </c>
      <c r="U1269" s="35" t="s">
        <v>269</v>
      </c>
      <c r="V1269" s="35">
        <v>0</v>
      </c>
      <c r="W1269" s="35">
        <v>0</v>
      </c>
      <c r="X1269" s="49">
        <v>1000</v>
      </c>
      <c r="Y1269" s="60" t="s">
        <v>791</v>
      </c>
      <c r="Z1269" s="49">
        <v>20</v>
      </c>
      <c r="AA1269" s="49">
        <v>20000</v>
      </c>
      <c r="AB1269" s="60" t="s">
        <v>637</v>
      </c>
      <c r="AC1269" s="60" t="s">
        <v>668</v>
      </c>
      <c r="AD1269" s="60" t="s">
        <v>694</v>
      </c>
      <c r="AE1269" s="60" t="s">
        <v>695</v>
      </c>
      <c r="AF1269" s="49">
        <v>2019</v>
      </c>
      <c r="AG1269" s="60" t="s">
        <v>3339</v>
      </c>
      <c r="AH1269" s="60">
        <v>43889</v>
      </c>
      <c r="AI1269" s="60">
        <v>43931</v>
      </c>
      <c r="AJ1269" s="60">
        <v>44161</v>
      </c>
      <c r="AK1269" s="60">
        <v>44167</v>
      </c>
      <c r="AL1269" s="60">
        <v>44209</v>
      </c>
      <c r="AM1269" s="60" t="s">
        <v>568</v>
      </c>
      <c r="AN1269" s="60" t="s">
        <v>3388</v>
      </c>
      <c r="AO1269" s="60" t="s">
        <v>3985</v>
      </c>
      <c r="AP1269" s="49"/>
      <c r="AQ1269" s="60" t="s">
        <v>266</v>
      </c>
      <c r="AR1269" s="60" t="s">
        <v>174</v>
      </c>
      <c r="AS1269" s="60" t="s">
        <v>174</v>
      </c>
      <c r="AT1269" s="49">
        <v>7</v>
      </c>
      <c r="AU1269" s="49">
        <v>1</v>
      </c>
      <c r="AV1269" s="49">
        <v>1</v>
      </c>
      <c r="AW1269" s="60">
        <v>43739</v>
      </c>
      <c r="AX1269" s="60" t="s">
        <v>183</v>
      </c>
      <c r="AY1269" s="60">
        <v>44322.317955752318</v>
      </c>
      <c r="AZ1269" s="60">
        <v>43725</v>
      </c>
      <c r="BA1269" s="60">
        <v>43735</v>
      </c>
      <c r="BB1269" s="60" t="s">
        <v>3986</v>
      </c>
      <c r="BC1269" s="60">
        <v>43783.792395833334</v>
      </c>
      <c r="BD1269" s="60">
        <v>43889</v>
      </c>
      <c r="BE1269" s="60">
        <v>44926</v>
      </c>
      <c r="BF1269" s="49">
        <f>IF(AND(ISBLANK(tbl_RawData_Report1[[#This Row],[REQ_ID]]),tbl_RawData_Report1[[#This Row],[RH Kit?]] = "Y"),1,COUNTIFS(tbl_RawData_Report1[RH Kit?],"Y",tbl_RawData_Report1[REQ_ID],tbl_RawData_Report1[[#This Row],[REQ_ID]]))</f>
        <v>0</v>
      </c>
      <c r="BG1269" s="49">
        <f>COUNTIFS(tbl_RawData_Report1[RH Kit?],"Y",tbl_RawData_Report1[Order No.],tbl_RawData_Report1[[#This Row],[Order No.]])</f>
        <v>0</v>
      </c>
      <c r="BH1269" s="49">
        <f>SUM(tbl_RawData_Report1[[#This Row],[RH Kit Req]:[RH Kit PO]])</f>
        <v>0</v>
      </c>
      <c r="BI1269" s="49" t="str">
        <f>IFERROR(VLOOKUP(B1269,Lookup!A:B,2,FALSE),B1269)</f>
        <v>NACL0.5L_20</v>
      </c>
      <c r="BJ1269" s="49" t="b">
        <f t="shared" si="19"/>
        <v>0</v>
      </c>
      <c r="BK1269" s="49" t="str">
        <f>tbl_RawData_Report1[[#This Row],[Item ID]]&amp;tbl_RawData_Report1[[#This Row],[Order No.]]</f>
        <v>NACL0.5L_200000039414</v>
      </c>
      <c r="BL1269"/>
      <c r="BM1269"/>
      <c r="BN1269"/>
    </row>
    <row r="1270" spans="1:66" hidden="1" x14ac:dyDescent="0.25">
      <c r="A1270" s="35" t="s">
        <v>8</v>
      </c>
      <c r="B1270" s="35" t="s">
        <v>3983</v>
      </c>
      <c r="C1270" s="35">
        <v>3</v>
      </c>
      <c r="D1270" s="35">
        <v>1</v>
      </c>
      <c r="E1270" s="35">
        <v>1</v>
      </c>
      <c r="F1270" s="35" t="s">
        <v>415</v>
      </c>
      <c r="G1270" s="35" t="s">
        <v>3387</v>
      </c>
      <c r="H1270" s="35" t="s">
        <v>3984</v>
      </c>
      <c r="I1270" s="35" t="s">
        <v>593</v>
      </c>
      <c r="J1270" s="35">
        <v>0</v>
      </c>
      <c r="K1270" s="35" t="s">
        <v>2368</v>
      </c>
      <c r="L1270" s="35" t="s">
        <v>3344</v>
      </c>
      <c r="M1270" s="35" t="s">
        <v>396</v>
      </c>
      <c r="N1270" s="35" t="s">
        <v>122</v>
      </c>
      <c r="O1270" s="35" t="s">
        <v>3337</v>
      </c>
      <c r="P1270" s="35" t="s">
        <v>3345</v>
      </c>
      <c r="Q1270" s="35" t="s">
        <v>311</v>
      </c>
      <c r="R1270" s="35" t="s">
        <v>271</v>
      </c>
      <c r="S1270" s="35" t="s">
        <v>194</v>
      </c>
      <c r="T1270" s="35" t="s">
        <v>5061</v>
      </c>
      <c r="U1270" s="35" t="s">
        <v>269</v>
      </c>
      <c r="V1270" s="35">
        <v>0</v>
      </c>
      <c r="W1270" s="35">
        <v>0</v>
      </c>
      <c r="X1270" s="49">
        <v>0</v>
      </c>
      <c r="Y1270" s="60" t="s">
        <v>791</v>
      </c>
      <c r="Z1270" s="49">
        <v>20</v>
      </c>
      <c r="AA1270" s="49">
        <v>0</v>
      </c>
      <c r="AB1270" s="60" t="s">
        <v>637</v>
      </c>
      <c r="AC1270" s="60" t="s">
        <v>668</v>
      </c>
      <c r="AD1270" s="60" t="s">
        <v>694</v>
      </c>
      <c r="AE1270" s="60" t="s">
        <v>695</v>
      </c>
      <c r="AF1270" s="49">
        <v>2019</v>
      </c>
      <c r="AG1270" s="60" t="s">
        <v>3339</v>
      </c>
      <c r="AH1270" s="60">
        <v>43889</v>
      </c>
      <c r="AI1270" s="60">
        <v>43931</v>
      </c>
      <c r="AJ1270" s="60">
        <v>44161</v>
      </c>
      <c r="AK1270" s="60">
        <v>44167</v>
      </c>
      <c r="AL1270" s="60">
        <v>44209</v>
      </c>
      <c r="AM1270" s="60" t="s">
        <v>568</v>
      </c>
      <c r="AN1270" s="60" t="s">
        <v>3388</v>
      </c>
      <c r="AO1270" s="60" t="s">
        <v>4003</v>
      </c>
      <c r="AP1270" s="49"/>
      <c r="AQ1270" s="60" t="s">
        <v>266</v>
      </c>
      <c r="AR1270" s="60" t="s">
        <v>174</v>
      </c>
      <c r="AS1270" s="60" t="s">
        <v>174</v>
      </c>
      <c r="AT1270" s="49">
        <v>7</v>
      </c>
      <c r="AU1270" s="49">
        <v>1</v>
      </c>
      <c r="AV1270" s="49">
        <v>1</v>
      </c>
      <c r="AW1270" s="60">
        <v>43739</v>
      </c>
      <c r="AX1270" s="60" t="s">
        <v>183</v>
      </c>
      <c r="AY1270" s="60">
        <v>44322.317955752318</v>
      </c>
      <c r="AZ1270" s="60">
        <v>43725</v>
      </c>
      <c r="BA1270" s="60">
        <v>43735</v>
      </c>
      <c r="BB1270" s="60" t="s">
        <v>3986</v>
      </c>
      <c r="BC1270" s="60">
        <v>43783.792395833334</v>
      </c>
      <c r="BD1270" s="60">
        <v>43889</v>
      </c>
      <c r="BE1270" s="60">
        <v>44926</v>
      </c>
      <c r="BF1270" s="49">
        <f>IF(AND(ISBLANK(tbl_RawData_Report1[[#This Row],[REQ_ID]]),tbl_RawData_Report1[[#This Row],[RH Kit?]] = "Y"),1,COUNTIFS(tbl_RawData_Report1[RH Kit?],"Y",tbl_RawData_Report1[REQ_ID],tbl_RawData_Report1[[#This Row],[REQ_ID]]))</f>
        <v>0</v>
      </c>
      <c r="BG1270" s="49">
        <f>COUNTIFS(tbl_RawData_Report1[RH Kit?],"Y",tbl_RawData_Report1[Order No.],tbl_RawData_Report1[[#This Row],[Order No.]])</f>
        <v>0</v>
      </c>
      <c r="BH1270" s="49">
        <f>SUM(tbl_RawData_Report1[[#This Row],[RH Kit Req]:[RH Kit PO]])</f>
        <v>0</v>
      </c>
      <c r="BI1270" s="49" t="str">
        <f>IFERROR(VLOOKUP(B1270,Lookup!A:B,2,FALSE),B1270)</f>
        <v>NACL0.5L_20</v>
      </c>
      <c r="BJ1270" s="49" t="b">
        <f t="shared" si="19"/>
        <v>1</v>
      </c>
      <c r="BK1270" s="49" t="str">
        <f>tbl_RawData_Report1[[#This Row],[Item ID]]&amp;tbl_RawData_Report1[[#This Row],[Order No.]]</f>
        <v>NACL0.5L_200000039414</v>
      </c>
      <c r="BL1270"/>
      <c r="BM1270"/>
      <c r="BN1270"/>
    </row>
    <row r="1271" spans="1:66" hidden="1" x14ac:dyDescent="0.25">
      <c r="A1271" s="35" t="s">
        <v>8</v>
      </c>
      <c r="B1271" s="35" t="s">
        <v>3436</v>
      </c>
      <c r="C1271" s="35">
        <v>2</v>
      </c>
      <c r="D1271" s="35">
        <v>1</v>
      </c>
      <c r="E1271" s="35">
        <v>1</v>
      </c>
      <c r="F1271" s="35" t="s">
        <v>415</v>
      </c>
      <c r="G1271" s="35" t="s">
        <v>3409</v>
      </c>
      <c r="H1271" s="35" t="s">
        <v>3437</v>
      </c>
      <c r="I1271" s="35" t="s">
        <v>593</v>
      </c>
      <c r="J1271" s="35">
        <v>0</v>
      </c>
      <c r="K1271" s="35" t="s">
        <v>2368</v>
      </c>
      <c r="L1271" s="35" t="s">
        <v>3344</v>
      </c>
      <c r="M1271" s="35" t="s">
        <v>396</v>
      </c>
      <c r="N1271" s="35" t="s">
        <v>122</v>
      </c>
      <c r="O1271" s="35" t="s">
        <v>3337</v>
      </c>
      <c r="P1271" s="35" t="s">
        <v>3345</v>
      </c>
      <c r="Q1271" s="35" t="s">
        <v>311</v>
      </c>
      <c r="R1271" s="35" t="s">
        <v>271</v>
      </c>
      <c r="S1271" s="35" t="s">
        <v>194</v>
      </c>
      <c r="T1271" s="35" t="s">
        <v>5061</v>
      </c>
      <c r="U1271" s="35" t="s">
        <v>269</v>
      </c>
      <c r="V1271" s="35">
        <v>0</v>
      </c>
      <c r="W1271" s="35">
        <v>0</v>
      </c>
      <c r="X1271" s="49">
        <v>0</v>
      </c>
      <c r="Y1271" s="60" t="s">
        <v>341</v>
      </c>
      <c r="Z1271" s="49">
        <v>100</v>
      </c>
      <c r="AA1271" s="49">
        <v>0</v>
      </c>
      <c r="AB1271" s="60" t="s">
        <v>637</v>
      </c>
      <c r="AC1271" s="60" t="s">
        <v>725</v>
      </c>
      <c r="AD1271" s="60" t="s">
        <v>2479</v>
      </c>
      <c r="AE1271" s="60" t="s">
        <v>2480</v>
      </c>
      <c r="AF1271" s="49">
        <v>2019</v>
      </c>
      <c r="AG1271" s="60" t="s">
        <v>3339</v>
      </c>
      <c r="AH1271" s="60">
        <v>43840</v>
      </c>
      <c r="AI1271" s="60">
        <v>43868</v>
      </c>
      <c r="AJ1271" s="60">
        <v>43879</v>
      </c>
      <c r="AK1271" s="60">
        <v>43880</v>
      </c>
      <c r="AL1271" s="60">
        <v>43898</v>
      </c>
      <c r="AM1271" s="60" t="s">
        <v>568</v>
      </c>
      <c r="AN1271" s="60" t="s">
        <v>3410</v>
      </c>
      <c r="AO1271" s="60" t="s">
        <v>3438</v>
      </c>
      <c r="AP1271" s="49"/>
      <c r="AQ1271" s="60" t="s">
        <v>266</v>
      </c>
      <c r="AR1271" s="60" t="s">
        <v>174</v>
      </c>
      <c r="AS1271" s="60" t="s">
        <v>174</v>
      </c>
      <c r="AT1271" s="49">
        <v>12</v>
      </c>
      <c r="AU1271" s="49">
        <v>1</v>
      </c>
      <c r="AV1271" s="49">
        <v>1</v>
      </c>
      <c r="AW1271" s="60">
        <v>43739</v>
      </c>
      <c r="AX1271" s="60" t="s">
        <v>183</v>
      </c>
      <c r="AY1271" s="60">
        <v>43991.385361886576</v>
      </c>
      <c r="AZ1271" s="60">
        <v>43725</v>
      </c>
      <c r="BA1271" s="60">
        <v>43735</v>
      </c>
      <c r="BB1271" s="60" t="s">
        <v>3439</v>
      </c>
      <c r="BC1271" s="60">
        <v>43755.611979166664</v>
      </c>
      <c r="BD1271" s="60">
        <v>43826</v>
      </c>
      <c r="BE1271" s="60">
        <v>44926</v>
      </c>
      <c r="BF1271" s="49">
        <f>IF(AND(ISBLANK(tbl_RawData_Report1[[#This Row],[REQ_ID]]),tbl_RawData_Report1[[#This Row],[RH Kit?]] = "Y"),1,COUNTIFS(tbl_RawData_Report1[RH Kit?],"Y",tbl_RawData_Report1[REQ_ID],tbl_RawData_Report1[[#This Row],[REQ_ID]]))</f>
        <v>0</v>
      </c>
      <c r="BG1271" s="49">
        <f>COUNTIFS(tbl_RawData_Report1[RH Kit?],"Y",tbl_RawData_Report1[Order No.],tbl_RawData_Report1[[#This Row],[Order No.]])</f>
        <v>0</v>
      </c>
      <c r="BH1271" s="49">
        <f>SUM(tbl_RawData_Report1[[#This Row],[RH Kit Req]:[RH Kit PO]])</f>
        <v>0</v>
      </c>
      <c r="BI1271" s="49" t="str">
        <f>IFERROR(VLOOKUP(B1271,Lookup!A:B,2,FALSE),B1271)</f>
        <v>DEXAMETHNAP4MG_100</v>
      </c>
      <c r="BJ1271" s="49" t="b">
        <f t="shared" si="19"/>
        <v>1</v>
      </c>
      <c r="BK1271" s="49" t="str">
        <f>tbl_RawData_Report1[[#This Row],[Item ID]]&amp;tbl_RawData_Report1[[#This Row],[Order No.]]</f>
        <v>DEXAMETHNAP4MG_1000000039415</v>
      </c>
      <c r="BL1271"/>
      <c r="BM1271"/>
      <c r="BN1271"/>
    </row>
    <row r="1272" spans="1:66" hidden="1" x14ac:dyDescent="0.25">
      <c r="A1272" s="35" t="s">
        <v>8</v>
      </c>
      <c r="B1272" s="35" t="s">
        <v>1479</v>
      </c>
      <c r="C1272" s="35">
        <v>1</v>
      </c>
      <c r="D1272" s="35">
        <v>1</v>
      </c>
      <c r="E1272" s="35">
        <v>2</v>
      </c>
      <c r="F1272" s="35" t="s">
        <v>415</v>
      </c>
      <c r="G1272" s="35" t="s">
        <v>3409</v>
      </c>
      <c r="H1272" s="35" t="s">
        <v>1480</v>
      </c>
      <c r="I1272" s="35" t="s">
        <v>593</v>
      </c>
      <c r="J1272" s="35">
        <v>1323.2</v>
      </c>
      <c r="K1272" s="35" t="s">
        <v>2368</v>
      </c>
      <c r="L1272" s="35" t="s">
        <v>3344</v>
      </c>
      <c r="M1272" s="35" t="s">
        <v>396</v>
      </c>
      <c r="N1272" s="35" t="s">
        <v>122</v>
      </c>
      <c r="O1272" s="35" t="s">
        <v>3337</v>
      </c>
      <c r="P1272" s="35" t="s">
        <v>3345</v>
      </c>
      <c r="Q1272" s="35" t="s">
        <v>311</v>
      </c>
      <c r="R1272" s="35" t="s">
        <v>271</v>
      </c>
      <c r="S1272" s="35" t="s">
        <v>194</v>
      </c>
      <c r="T1272" s="35" t="s">
        <v>5061</v>
      </c>
      <c r="U1272" s="35" t="s">
        <v>269</v>
      </c>
      <c r="V1272" s="35">
        <v>0</v>
      </c>
      <c r="W1272" s="35">
        <v>0</v>
      </c>
      <c r="X1272" s="49">
        <v>40</v>
      </c>
      <c r="Y1272" s="60" t="s">
        <v>1483</v>
      </c>
      <c r="Z1272" s="49">
        <v>25</v>
      </c>
      <c r="AA1272" s="49">
        <v>1000</v>
      </c>
      <c r="AB1272" s="60" t="s">
        <v>637</v>
      </c>
      <c r="AC1272" s="60" t="s">
        <v>684</v>
      </c>
      <c r="AD1272" s="60" t="s">
        <v>2479</v>
      </c>
      <c r="AE1272" s="60" t="s">
        <v>2480</v>
      </c>
      <c r="AF1272" s="49">
        <v>2019</v>
      </c>
      <c r="AG1272" s="60" t="s">
        <v>3339</v>
      </c>
      <c r="AH1272" s="60">
        <v>43913</v>
      </c>
      <c r="AI1272" s="60">
        <v>43920</v>
      </c>
      <c r="AJ1272" s="60">
        <v>43982</v>
      </c>
      <c r="AK1272" s="60">
        <v>43980</v>
      </c>
      <c r="AL1272" s="60">
        <v>43983</v>
      </c>
      <c r="AM1272" s="60" t="s">
        <v>568</v>
      </c>
      <c r="AN1272" s="60" t="s">
        <v>3410</v>
      </c>
      <c r="AO1272" s="60" t="s">
        <v>3413</v>
      </c>
      <c r="AP1272" s="49"/>
      <c r="AQ1272" s="60" t="s">
        <v>266</v>
      </c>
      <c r="AR1272" s="60" t="s">
        <v>174</v>
      </c>
      <c r="AS1272" s="60" t="s">
        <v>174</v>
      </c>
      <c r="AT1272" s="49">
        <v>4</v>
      </c>
      <c r="AU1272" s="49">
        <v>1</v>
      </c>
      <c r="AV1272" s="49">
        <v>1</v>
      </c>
      <c r="AW1272" s="60">
        <v>43739</v>
      </c>
      <c r="AX1272" s="60" t="s">
        <v>183</v>
      </c>
      <c r="AY1272" s="60">
        <v>43991.385361886576</v>
      </c>
      <c r="AZ1272" s="60">
        <v>43725</v>
      </c>
      <c r="BA1272" s="60">
        <v>43735</v>
      </c>
      <c r="BB1272" s="60" t="s">
        <v>3412</v>
      </c>
      <c r="BC1272" s="60">
        <v>43755.611979166664</v>
      </c>
      <c r="BD1272" s="60">
        <v>43917</v>
      </c>
      <c r="BE1272" s="60">
        <v>44926</v>
      </c>
      <c r="BF1272" s="49">
        <f>IF(AND(ISBLANK(tbl_RawData_Report1[[#This Row],[REQ_ID]]),tbl_RawData_Report1[[#This Row],[RH Kit?]] = "Y"),1,COUNTIFS(tbl_RawData_Report1[RH Kit?],"Y",tbl_RawData_Report1[REQ_ID],tbl_RawData_Report1[[#This Row],[REQ_ID]]))</f>
        <v>0</v>
      </c>
      <c r="BG1272" s="49">
        <f>COUNTIFS(tbl_RawData_Report1[RH Kit?],"Y",tbl_RawData_Report1[Order No.],tbl_RawData_Report1[[#This Row],[Order No.]])</f>
        <v>0</v>
      </c>
      <c r="BH1272" s="49">
        <f>SUM(tbl_RawData_Report1[[#This Row],[RH Kit Req]:[RH Kit PO]])</f>
        <v>0</v>
      </c>
      <c r="BI1272" s="49" t="str">
        <f>IFERROR(VLOOKUP(B1272,Lookup!A:B,2,FALSE),B1272)</f>
        <v>KETAMINEHCL_50MG</v>
      </c>
      <c r="BJ1272" s="49" t="b">
        <f t="shared" si="19"/>
        <v>0</v>
      </c>
      <c r="BK1272" s="49" t="str">
        <f>tbl_RawData_Report1[[#This Row],[Item ID]]&amp;tbl_RawData_Report1[[#This Row],[Order No.]]</f>
        <v>KETAMINEHCL_50MG0000039415</v>
      </c>
      <c r="BL1272"/>
      <c r="BM1272"/>
      <c r="BN1272"/>
    </row>
    <row r="1273" spans="1:66" hidden="1" x14ac:dyDescent="0.25">
      <c r="A1273" s="35" t="s">
        <v>8</v>
      </c>
      <c r="B1273" s="35" t="s">
        <v>1479</v>
      </c>
      <c r="C1273" s="35">
        <v>1</v>
      </c>
      <c r="D1273" s="35">
        <v>1</v>
      </c>
      <c r="E1273" s="35">
        <v>1</v>
      </c>
      <c r="F1273" s="35" t="s">
        <v>415</v>
      </c>
      <c r="G1273" s="35" t="s">
        <v>3409</v>
      </c>
      <c r="H1273" s="35" t="s">
        <v>1480</v>
      </c>
      <c r="I1273" s="35" t="s">
        <v>593</v>
      </c>
      <c r="J1273" s="35">
        <v>0</v>
      </c>
      <c r="K1273" s="35" t="s">
        <v>2368</v>
      </c>
      <c r="L1273" s="35" t="s">
        <v>3344</v>
      </c>
      <c r="M1273" s="35" t="s">
        <v>396</v>
      </c>
      <c r="N1273" s="35" t="s">
        <v>122</v>
      </c>
      <c r="O1273" s="35" t="s">
        <v>3337</v>
      </c>
      <c r="P1273" s="35" t="s">
        <v>3345</v>
      </c>
      <c r="Q1273" s="35" t="s">
        <v>311</v>
      </c>
      <c r="R1273" s="35" t="s">
        <v>271</v>
      </c>
      <c r="S1273" s="35" t="s">
        <v>194</v>
      </c>
      <c r="T1273" s="35" t="s">
        <v>5061</v>
      </c>
      <c r="U1273" s="35" t="s">
        <v>269</v>
      </c>
      <c r="V1273" s="35">
        <v>0</v>
      </c>
      <c r="W1273" s="35">
        <v>0</v>
      </c>
      <c r="X1273" s="49">
        <v>0</v>
      </c>
      <c r="Y1273" s="60" t="s">
        <v>1483</v>
      </c>
      <c r="Z1273" s="49">
        <v>25</v>
      </c>
      <c r="AA1273" s="49">
        <v>0</v>
      </c>
      <c r="AB1273" s="60" t="s">
        <v>637</v>
      </c>
      <c r="AC1273" s="60" t="s">
        <v>684</v>
      </c>
      <c r="AD1273" s="60" t="s">
        <v>2479</v>
      </c>
      <c r="AE1273" s="60" t="s">
        <v>2480</v>
      </c>
      <c r="AF1273" s="49">
        <v>2019</v>
      </c>
      <c r="AG1273" s="60" t="s">
        <v>3339</v>
      </c>
      <c r="AH1273" s="60">
        <v>43913</v>
      </c>
      <c r="AI1273" s="60">
        <v>43920</v>
      </c>
      <c r="AJ1273" s="60">
        <v>43982</v>
      </c>
      <c r="AK1273" s="60">
        <v>43980</v>
      </c>
      <c r="AL1273" s="60">
        <v>43983</v>
      </c>
      <c r="AM1273" s="60" t="s">
        <v>568</v>
      </c>
      <c r="AN1273" s="60" t="s">
        <v>3410</v>
      </c>
      <c r="AO1273" s="60" t="s">
        <v>3411</v>
      </c>
      <c r="AP1273" s="49"/>
      <c r="AQ1273" s="60" t="s">
        <v>266</v>
      </c>
      <c r="AR1273" s="60" t="s">
        <v>174</v>
      </c>
      <c r="AS1273" s="60" t="s">
        <v>174</v>
      </c>
      <c r="AT1273" s="49">
        <v>4</v>
      </c>
      <c r="AU1273" s="49">
        <v>1</v>
      </c>
      <c r="AV1273" s="49">
        <v>1</v>
      </c>
      <c r="AW1273" s="60">
        <v>43739</v>
      </c>
      <c r="AX1273" s="60" t="s">
        <v>183</v>
      </c>
      <c r="AY1273" s="60">
        <v>43991.385361886576</v>
      </c>
      <c r="AZ1273" s="60">
        <v>43725</v>
      </c>
      <c r="BA1273" s="60">
        <v>43735</v>
      </c>
      <c r="BB1273" s="60" t="s">
        <v>3412</v>
      </c>
      <c r="BC1273" s="60">
        <v>43755.611979166664</v>
      </c>
      <c r="BD1273" s="60">
        <v>43917</v>
      </c>
      <c r="BE1273" s="60">
        <v>44926</v>
      </c>
      <c r="BF1273" s="49">
        <f>IF(AND(ISBLANK(tbl_RawData_Report1[[#This Row],[REQ_ID]]),tbl_RawData_Report1[[#This Row],[RH Kit?]] = "Y"),1,COUNTIFS(tbl_RawData_Report1[RH Kit?],"Y",tbl_RawData_Report1[REQ_ID],tbl_RawData_Report1[[#This Row],[REQ_ID]]))</f>
        <v>0</v>
      </c>
      <c r="BG1273" s="49">
        <f>COUNTIFS(tbl_RawData_Report1[RH Kit?],"Y",tbl_RawData_Report1[Order No.],tbl_RawData_Report1[[#This Row],[Order No.]])</f>
        <v>0</v>
      </c>
      <c r="BH1273" s="49">
        <f>SUM(tbl_RawData_Report1[[#This Row],[RH Kit Req]:[RH Kit PO]])</f>
        <v>0</v>
      </c>
      <c r="BI1273" s="49" t="str">
        <f>IFERROR(VLOOKUP(B1273,Lookup!A:B,2,FALSE),B1273)</f>
        <v>KETAMINEHCL_50MG</v>
      </c>
      <c r="BJ1273" s="49" t="b">
        <f t="shared" si="19"/>
        <v>1</v>
      </c>
      <c r="BK1273" s="49" t="str">
        <f>tbl_RawData_Report1[[#This Row],[Item ID]]&amp;tbl_RawData_Report1[[#This Row],[Order No.]]</f>
        <v>KETAMINEHCL_50MG0000039415</v>
      </c>
      <c r="BL1273"/>
      <c r="BM1273"/>
      <c r="BN1273"/>
    </row>
    <row r="1274" spans="1:66" hidden="1" x14ac:dyDescent="0.25">
      <c r="A1274" s="35" t="s">
        <v>8</v>
      </c>
      <c r="B1274" s="35" t="s">
        <v>3436</v>
      </c>
      <c r="C1274" s="35">
        <v>2</v>
      </c>
      <c r="D1274" s="35">
        <v>1</v>
      </c>
      <c r="E1274" s="35">
        <v>2</v>
      </c>
      <c r="F1274" s="35" t="s">
        <v>415</v>
      </c>
      <c r="G1274" s="35" t="s">
        <v>3409</v>
      </c>
      <c r="H1274" s="35" t="s">
        <v>3437</v>
      </c>
      <c r="I1274" s="35" t="s">
        <v>593</v>
      </c>
      <c r="J1274" s="35">
        <v>306</v>
      </c>
      <c r="K1274" s="35" t="s">
        <v>2368</v>
      </c>
      <c r="L1274" s="35" t="s">
        <v>3344</v>
      </c>
      <c r="M1274" s="35" t="s">
        <v>396</v>
      </c>
      <c r="N1274" s="35" t="s">
        <v>122</v>
      </c>
      <c r="O1274" s="35" t="s">
        <v>3337</v>
      </c>
      <c r="P1274" s="35" t="s">
        <v>3345</v>
      </c>
      <c r="Q1274" s="35" t="s">
        <v>311</v>
      </c>
      <c r="R1274" s="35" t="s">
        <v>271</v>
      </c>
      <c r="S1274" s="35" t="s">
        <v>194</v>
      </c>
      <c r="T1274" s="35" t="s">
        <v>5061</v>
      </c>
      <c r="U1274" s="35" t="s">
        <v>269</v>
      </c>
      <c r="V1274" s="35">
        <v>0</v>
      </c>
      <c r="W1274" s="35">
        <v>0</v>
      </c>
      <c r="X1274" s="49">
        <v>20</v>
      </c>
      <c r="Y1274" s="60" t="s">
        <v>341</v>
      </c>
      <c r="Z1274" s="49">
        <v>100</v>
      </c>
      <c r="AA1274" s="49">
        <v>2000</v>
      </c>
      <c r="AB1274" s="60" t="s">
        <v>637</v>
      </c>
      <c r="AC1274" s="60" t="s">
        <v>725</v>
      </c>
      <c r="AD1274" s="60" t="s">
        <v>2479</v>
      </c>
      <c r="AE1274" s="60" t="s">
        <v>2480</v>
      </c>
      <c r="AF1274" s="49">
        <v>2019</v>
      </c>
      <c r="AG1274" s="60" t="s">
        <v>3339</v>
      </c>
      <c r="AH1274" s="60">
        <v>43840</v>
      </c>
      <c r="AI1274" s="60">
        <v>43868</v>
      </c>
      <c r="AJ1274" s="60">
        <v>43879</v>
      </c>
      <c r="AK1274" s="60">
        <v>43880</v>
      </c>
      <c r="AL1274" s="60">
        <v>43898</v>
      </c>
      <c r="AM1274" s="60" t="s">
        <v>568</v>
      </c>
      <c r="AN1274" s="60" t="s">
        <v>3410</v>
      </c>
      <c r="AO1274" s="60" t="s">
        <v>3440</v>
      </c>
      <c r="AP1274" s="49"/>
      <c r="AQ1274" s="60" t="s">
        <v>266</v>
      </c>
      <c r="AR1274" s="60" t="s">
        <v>174</v>
      </c>
      <c r="AS1274" s="60" t="s">
        <v>174</v>
      </c>
      <c r="AT1274" s="49">
        <v>12</v>
      </c>
      <c r="AU1274" s="49">
        <v>1</v>
      </c>
      <c r="AV1274" s="49">
        <v>1</v>
      </c>
      <c r="AW1274" s="60">
        <v>43739</v>
      </c>
      <c r="AX1274" s="60" t="s">
        <v>183</v>
      </c>
      <c r="AY1274" s="60">
        <v>43991.385361886576</v>
      </c>
      <c r="AZ1274" s="60">
        <v>43725</v>
      </c>
      <c r="BA1274" s="60">
        <v>43735</v>
      </c>
      <c r="BB1274" s="60" t="s">
        <v>3439</v>
      </c>
      <c r="BC1274" s="60">
        <v>43755.611979166664</v>
      </c>
      <c r="BD1274" s="60">
        <v>43826</v>
      </c>
      <c r="BE1274" s="60">
        <v>44926</v>
      </c>
      <c r="BF1274" s="49">
        <f>IF(AND(ISBLANK(tbl_RawData_Report1[[#This Row],[REQ_ID]]),tbl_RawData_Report1[[#This Row],[RH Kit?]] = "Y"),1,COUNTIFS(tbl_RawData_Report1[RH Kit?],"Y",tbl_RawData_Report1[REQ_ID],tbl_RawData_Report1[[#This Row],[REQ_ID]]))</f>
        <v>0</v>
      </c>
      <c r="BG1274" s="49">
        <f>COUNTIFS(tbl_RawData_Report1[RH Kit?],"Y",tbl_RawData_Report1[Order No.],tbl_RawData_Report1[[#This Row],[Order No.]])</f>
        <v>0</v>
      </c>
      <c r="BH1274" s="49">
        <f>SUM(tbl_RawData_Report1[[#This Row],[RH Kit Req]:[RH Kit PO]])</f>
        <v>0</v>
      </c>
      <c r="BI1274" s="49" t="str">
        <f>IFERROR(VLOOKUP(B1274,Lookup!A:B,2,FALSE),B1274)</f>
        <v>DEXAMETHNAP4MG_100</v>
      </c>
      <c r="BJ1274" s="49" t="b">
        <f t="shared" si="19"/>
        <v>1</v>
      </c>
      <c r="BK1274" s="49" t="str">
        <f>tbl_RawData_Report1[[#This Row],[Item ID]]&amp;tbl_RawData_Report1[[#This Row],[Order No.]]</f>
        <v>DEXAMETHNAP4MG_1000000039415</v>
      </c>
      <c r="BL1274"/>
      <c r="BM1274"/>
      <c r="BN1274"/>
    </row>
    <row r="1275" spans="1:66" hidden="1" x14ac:dyDescent="0.25">
      <c r="A1275" s="35" t="s">
        <v>8</v>
      </c>
      <c r="B1275" s="35" t="s">
        <v>3332</v>
      </c>
      <c r="C1275" s="35">
        <v>4</v>
      </c>
      <c r="D1275" s="35">
        <v>1</v>
      </c>
      <c r="E1275" s="35">
        <v>2</v>
      </c>
      <c r="F1275" s="35" t="s">
        <v>415</v>
      </c>
      <c r="G1275" s="35" t="s">
        <v>3330</v>
      </c>
      <c r="H1275" s="35" t="s">
        <v>3333</v>
      </c>
      <c r="I1275" s="35" t="s">
        <v>593</v>
      </c>
      <c r="J1275" s="35">
        <v>0</v>
      </c>
      <c r="K1275" s="35" t="s">
        <v>2368</v>
      </c>
      <c r="L1275" s="35" t="s">
        <v>3336</v>
      </c>
      <c r="M1275" s="35" t="s">
        <v>396</v>
      </c>
      <c r="N1275" s="35" t="s">
        <v>122</v>
      </c>
      <c r="O1275" s="35" t="s">
        <v>3337</v>
      </c>
      <c r="P1275" s="35" t="s">
        <v>2369</v>
      </c>
      <c r="Q1275" s="35" t="s">
        <v>311</v>
      </c>
      <c r="R1275" s="35" t="s">
        <v>271</v>
      </c>
      <c r="S1275" s="35" t="s">
        <v>194</v>
      </c>
      <c r="T1275" s="35" t="s">
        <v>5061</v>
      </c>
      <c r="U1275" s="35" t="s">
        <v>272</v>
      </c>
      <c r="V1275" s="35">
        <v>0</v>
      </c>
      <c r="W1275" s="35">
        <v>0</v>
      </c>
      <c r="X1275" s="49">
        <v>0</v>
      </c>
      <c r="Y1275" s="60" t="s">
        <v>703</v>
      </c>
      <c r="Z1275" s="49">
        <v>50</v>
      </c>
      <c r="AA1275" s="49">
        <v>0</v>
      </c>
      <c r="AB1275" s="60" t="s">
        <v>637</v>
      </c>
      <c r="AC1275" s="60" t="s">
        <v>684</v>
      </c>
      <c r="AD1275" s="60" t="s">
        <v>2618</v>
      </c>
      <c r="AE1275" s="60" t="s">
        <v>2619</v>
      </c>
      <c r="AF1275" s="49">
        <v>2019</v>
      </c>
      <c r="AG1275" s="60" t="s">
        <v>3329</v>
      </c>
      <c r="AH1275" s="60">
        <v>44267</v>
      </c>
      <c r="AI1275" s="60">
        <v>44273</v>
      </c>
      <c r="AJ1275" s="60">
        <v>44267</v>
      </c>
      <c r="AK1275" s="60">
        <v>44267</v>
      </c>
      <c r="AL1275" s="60">
        <v>44273</v>
      </c>
      <c r="AM1275" s="60" t="s">
        <v>568</v>
      </c>
      <c r="AN1275" s="60" t="s">
        <v>3331</v>
      </c>
      <c r="AO1275" s="60" t="s">
        <v>3334</v>
      </c>
      <c r="AP1275" s="49"/>
      <c r="AQ1275" s="60" t="s">
        <v>266</v>
      </c>
      <c r="AR1275" s="60" t="s">
        <v>174</v>
      </c>
      <c r="AS1275" s="60" t="s">
        <v>174</v>
      </c>
      <c r="AT1275" s="49">
        <v>8</v>
      </c>
      <c r="AU1275" s="49">
        <v>1</v>
      </c>
      <c r="AV1275" s="49">
        <v>1</v>
      </c>
      <c r="AW1275" s="60">
        <v>43739</v>
      </c>
      <c r="AX1275" s="60" t="s">
        <v>183</v>
      </c>
      <c r="AY1275" s="60">
        <v>44322.317955752318</v>
      </c>
      <c r="AZ1275" s="60">
        <v>43726</v>
      </c>
      <c r="BA1275" s="60">
        <v>43739</v>
      </c>
      <c r="BB1275" s="60" t="s">
        <v>3335</v>
      </c>
      <c r="BC1275" s="60">
        <v>43830.591412037036</v>
      </c>
      <c r="BD1275" s="60">
        <v>44183</v>
      </c>
      <c r="BE1275" s="60">
        <v>44926</v>
      </c>
      <c r="BF1275" s="49">
        <f>IF(AND(ISBLANK(tbl_RawData_Report1[[#This Row],[REQ_ID]]),tbl_RawData_Report1[[#This Row],[RH Kit?]] = "Y"),1,COUNTIFS(tbl_RawData_Report1[RH Kit?],"Y",tbl_RawData_Report1[REQ_ID],tbl_RawData_Report1[[#This Row],[REQ_ID]]))</f>
        <v>0</v>
      </c>
      <c r="BG1275" s="49">
        <f>COUNTIFS(tbl_RawData_Report1[RH Kit?],"Y",tbl_RawData_Report1[Order No.],tbl_RawData_Report1[[#This Row],[Order No.]])</f>
        <v>0</v>
      </c>
      <c r="BH1275" s="49">
        <f>SUM(tbl_RawData_Report1[[#This Row],[RH Kit Req]:[RH Kit PO]])</f>
        <v>0</v>
      </c>
      <c r="BI1275" s="49" t="str">
        <f>IFERROR(VLOOKUP(B1275,Lookup!A:B,2,FALSE),B1275)</f>
        <v>ATROPINESULP1MG_50</v>
      </c>
      <c r="BJ1275" s="49" t="b">
        <f t="shared" si="19"/>
        <v>0</v>
      </c>
      <c r="BK1275" s="49" t="str">
        <f>tbl_RawData_Report1[[#This Row],[Item ID]]&amp;tbl_RawData_Report1[[#This Row],[Order No.]]</f>
        <v>ATROPINESULP1MG_500000039416</v>
      </c>
      <c r="BL1275"/>
      <c r="BM1275"/>
      <c r="BN1275"/>
    </row>
    <row r="1276" spans="1:66" hidden="1" x14ac:dyDescent="0.25">
      <c r="A1276" s="35" t="s">
        <v>8</v>
      </c>
      <c r="B1276" s="35" t="s">
        <v>3332</v>
      </c>
      <c r="C1276" s="35">
        <v>4</v>
      </c>
      <c r="D1276" s="35">
        <v>1</v>
      </c>
      <c r="E1276" s="35">
        <v>1</v>
      </c>
      <c r="F1276" s="35" t="s">
        <v>415</v>
      </c>
      <c r="G1276" s="35" t="s">
        <v>3330</v>
      </c>
      <c r="H1276" s="35" t="s">
        <v>3333</v>
      </c>
      <c r="I1276" s="35" t="s">
        <v>593</v>
      </c>
      <c r="J1276" s="35">
        <v>0</v>
      </c>
      <c r="K1276" s="35" t="s">
        <v>2368</v>
      </c>
      <c r="L1276" s="35" t="s">
        <v>3336</v>
      </c>
      <c r="M1276" s="35" t="s">
        <v>396</v>
      </c>
      <c r="N1276" s="35" t="s">
        <v>122</v>
      </c>
      <c r="O1276" s="35" t="s">
        <v>3337</v>
      </c>
      <c r="P1276" s="35" t="s">
        <v>2369</v>
      </c>
      <c r="Q1276" s="35" t="s">
        <v>311</v>
      </c>
      <c r="R1276" s="35" t="s">
        <v>271</v>
      </c>
      <c r="S1276" s="35" t="s">
        <v>194</v>
      </c>
      <c r="T1276" s="35" t="s">
        <v>5061</v>
      </c>
      <c r="U1276" s="35" t="s">
        <v>272</v>
      </c>
      <c r="V1276" s="35">
        <v>0</v>
      </c>
      <c r="W1276" s="35">
        <v>0</v>
      </c>
      <c r="X1276" s="49">
        <v>0</v>
      </c>
      <c r="Y1276" s="60" t="s">
        <v>703</v>
      </c>
      <c r="Z1276" s="49">
        <v>50</v>
      </c>
      <c r="AA1276" s="49">
        <v>0</v>
      </c>
      <c r="AB1276" s="60" t="s">
        <v>637</v>
      </c>
      <c r="AC1276" s="60" t="s">
        <v>684</v>
      </c>
      <c r="AD1276" s="60" t="s">
        <v>2618</v>
      </c>
      <c r="AE1276" s="60" t="s">
        <v>2619</v>
      </c>
      <c r="AF1276" s="49">
        <v>2019</v>
      </c>
      <c r="AG1276" s="60" t="s">
        <v>3329</v>
      </c>
      <c r="AH1276" s="60">
        <v>44267</v>
      </c>
      <c r="AI1276" s="60">
        <v>44273</v>
      </c>
      <c r="AJ1276" s="60">
        <v>44267</v>
      </c>
      <c r="AK1276" s="60">
        <v>44267</v>
      </c>
      <c r="AL1276" s="60">
        <v>44273</v>
      </c>
      <c r="AM1276" s="60" t="s">
        <v>568</v>
      </c>
      <c r="AN1276" s="60" t="s">
        <v>3331</v>
      </c>
      <c r="AO1276" s="60" t="s">
        <v>3338</v>
      </c>
      <c r="AP1276" s="49"/>
      <c r="AQ1276" s="60" t="s">
        <v>266</v>
      </c>
      <c r="AR1276" s="60" t="s">
        <v>174</v>
      </c>
      <c r="AS1276" s="60" t="s">
        <v>174</v>
      </c>
      <c r="AT1276" s="49">
        <v>8</v>
      </c>
      <c r="AU1276" s="49">
        <v>1</v>
      </c>
      <c r="AV1276" s="49">
        <v>1</v>
      </c>
      <c r="AW1276" s="60">
        <v>43739</v>
      </c>
      <c r="AX1276" s="60" t="s">
        <v>183</v>
      </c>
      <c r="AY1276" s="60">
        <v>44322.317955752318</v>
      </c>
      <c r="AZ1276" s="60">
        <v>43726</v>
      </c>
      <c r="BA1276" s="60">
        <v>43739</v>
      </c>
      <c r="BB1276" s="60" t="s">
        <v>3335</v>
      </c>
      <c r="BC1276" s="60">
        <v>43830.591412037036</v>
      </c>
      <c r="BD1276" s="60">
        <v>44183</v>
      </c>
      <c r="BE1276" s="60">
        <v>44926</v>
      </c>
      <c r="BF1276" s="49">
        <f>IF(AND(ISBLANK(tbl_RawData_Report1[[#This Row],[REQ_ID]]),tbl_RawData_Report1[[#This Row],[RH Kit?]] = "Y"),1,COUNTIFS(tbl_RawData_Report1[RH Kit?],"Y",tbl_RawData_Report1[REQ_ID],tbl_RawData_Report1[[#This Row],[REQ_ID]]))</f>
        <v>0</v>
      </c>
      <c r="BG1276" s="49">
        <f>COUNTIFS(tbl_RawData_Report1[RH Kit?],"Y",tbl_RawData_Report1[Order No.],tbl_RawData_Report1[[#This Row],[Order No.]])</f>
        <v>0</v>
      </c>
      <c r="BH1276" s="49">
        <f>SUM(tbl_RawData_Report1[[#This Row],[RH Kit Req]:[RH Kit PO]])</f>
        <v>0</v>
      </c>
      <c r="BI1276" s="49" t="str">
        <f>IFERROR(VLOOKUP(B1276,Lookup!A:B,2,FALSE),B1276)</f>
        <v>ATROPINESULP1MG_50</v>
      </c>
      <c r="BJ1276" s="49" t="b">
        <f t="shared" si="19"/>
        <v>1</v>
      </c>
      <c r="BK1276" s="49" t="str">
        <f>tbl_RawData_Report1[[#This Row],[Item ID]]&amp;tbl_RawData_Report1[[#This Row],[Order No.]]</f>
        <v>ATROPINESULP1MG_500000039416</v>
      </c>
      <c r="BL1276"/>
      <c r="BM1276"/>
      <c r="BN1276"/>
    </row>
    <row r="1277" spans="1:66" hidden="1" x14ac:dyDescent="0.25">
      <c r="A1277" s="35" t="s">
        <v>8</v>
      </c>
      <c r="B1277" s="35" t="s">
        <v>3177</v>
      </c>
      <c r="C1277" s="35">
        <v>2</v>
      </c>
      <c r="D1277" s="35">
        <v>1</v>
      </c>
      <c r="E1277" s="35">
        <v>1</v>
      </c>
      <c r="F1277" s="35" t="s">
        <v>415</v>
      </c>
      <c r="G1277" s="35" t="s">
        <v>3330</v>
      </c>
      <c r="H1277" s="35" t="s">
        <v>2775</v>
      </c>
      <c r="I1277" s="35" t="s">
        <v>595</v>
      </c>
      <c r="J1277" s="35">
        <v>0</v>
      </c>
      <c r="K1277" s="35" t="s">
        <v>2368</v>
      </c>
      <c r="L1277" s="35" t="s">
        <v>3344</v>
      </c>
      <c r="M1277" s="35" t="s">
        <v>396</v>
      </c>
      <c r="N1277" s="35" t="s">
        <v>122</v>
      </c>
      <c r="O1277" s="35" t="s">
        <v>3337</v>
      </c>
      <c r="P1277" s="35" t="s">
        <v>3345</v>
      </c>
      <c r="Q1277" s="35" t="s">
        <v>311</v>
      </c>
      <c r="R1277" s="35" t="s">
        <v>271</v>
      </c>
      <c r="S1277" s="35" t="s">
        <v>194</v>
      </c>
      <c r="T1277" s="35" t="s">
        <v>5061</v>
      </c>
      <c r="U1277" s="35" t="s">
        <v>269</v>
      </c>
      <c r="V1277" s="35">
        <v>0</v>
      </c>
      <c r="W1277" s="35">
        <v>0</v>
      </c>
      <c r="X1277" s="49">
        <v>0</v>
      </c>
      <c r="Y1277" s="60" t="s">
        <v>341</v>
      </c>
      <c r="Z1277" s="49">
        <v>100</v>
      </c>
      <c r="AA1277" s="49">
        <v>0</v>
      </c>
      <c r="AB1277" s="60" t="s">
        <v>637</v>
      </c>
      <c r="AC1277" s="60" t="s">
        <v>693</v>
      </c>
      <c r="AD1277" s="60" t="s">
        <v>2618</v>
      </c>
      <c r="AE1277" s="60" t="s">
        <v>2619</v>
      </c>
      <c r="AF1277" s="49">
        <v>2019</v>
      </c>
      <c r="AG1277" s="60" t="s">
        <v>3339</v>
      </c>
      <c r="AH1277" s="60">
        <v>44183</v>
      </c>
      <c r="AI1277" s="60">
        <v>44190</v>
      </c>
      <c r="AJ1277" s="60"/>
      <c r="AK1277" s="60"/>
      <c r="AL1277" s="60"/>
      <c r="AM1277" s="60" t="s">
        <v>568</v>
      </c>
      <c r="AN1277" s="60" t="s">
        <v>3331</v>
      </c>
      <c r="AO1277" s="60" t="s">
        <v>3443</v>
      </c>
      <c r="AP1277" s="49"/>
      <c r="AQ1277" s="60" t="s">
        <v>349</v>
      </c>
      <c r="AR1277" s="60" t="s">
        <v>174</v>
      </c>
      <c r="AS1277" s="60" t="s">
        <v>174</v>
      </c>
      <c r="AT1277" s="49">
        <v>24</v>
      </c>
      <c r="AU1277" s="49">
        <v>1</v>
      </c>
      <c r="AV1277" s="49">
        <v>1</v>
      </c>
      <c r="AW1277" s="60">
        <v>43739</v>
      </c>
      <c r="AX1277" s="60" t="s">
        <v>183</v>
      </c>
      <c r="AY1277" s="60">
        <v>43830.591412037036</v>
      </c>
      <c r="AZ1277" s="60">
        <v>43725</v>
      </c>
      <c r="BA1277" s="60">
        <v>43735</v>
      </c>
      <c r="BB1277" s="60" t="s">
        <v>3442</v>
      </c>
      <c r="BC1277" s="60">
        <v>43830.591412037036</v>
      </c>
      <c r="BD1277" s="60">
        <v>44286</v>
      </c>
      <c r="BE1277" s="60">
        <v>44926</v>
      </c>
      <c r="BF1277" s="49">
        <f>IF(AND(ISBLANK(tbl_RawData_Report1[[#This Row],[REQ_ID]]),tbl_RawData_Report1[[#This Row],[RH Kit?]] = "Y"),1,COUNTIFS(tbl_RawData_Report1[RH Kit?],"Y",tbl_RawData_Report1[REQ_ID],tbl_RawData_Report1[[#This Row],[REQ_ID]]))</f>
        <v>0</v>
      </c>
      <c r="BG1277" s="49">
        <f>COUNTIFS(tbl_RawData_Report1[RH Kit?],"Y",tbl_RawData_Report1[Order No.],tbl_RawData_Report1[[#This Row],[Order No.]])</f>
        <v>0</v>
      </c>
      <c r="BH1277" s="49">
        <f>SUM(tbl_RawData_Report1[[#This Row],[RH Kit Req]:[RH Kit PO]])</f>
        <v>0</v>
      </c>
      <c r="BI1277" s="49" t="str">
        <f>IFERROR(VLOOKUP(B1277,Lookup!A:B,2,FALSE),B1277)</f>
        <v>FESUL200MG_100TAB</v>
      </c>
      <c r="BJ1277" s="49" t="b">
        <f t="shared" si="19"/>
        <v>0</v>
      </c>
      <c r="BK1277" s="49" t="str">
        <f>tbl_RawData_Report1[[#This Row],[Item ID]]&amp;tbl_RawData_Report1[[#This Row],[Order No.]]</f>
        <v>FESUL200MG_100TAB0000039416</v>
      </c>
      <c r="BL1277"/>
      <c r="BM1277"/>
      <c r="BN1277"/>
    </row>
    <row r="1278" spans="1:66" hidden="1" x14ac:dyDescent="0.25">
      <c r="A1278" s="35" t="s">
        <v>8</v>
      </c>
      <c r="B1278" s="35" t="s">
        <v>3177</v>
      </c>
      <c r="C1278" s="35">
        <v>2</v>
      </c>
      <c r="D1278" s="35">
        <v>1</v>
      </c>
      <c r="E1278" s="35">
        <v>2</v>
      </c>
      <c r="F1278" s="35" t="s">
        <v>415</v>
      </c>
      <c r="G1278" s="35" t="s">
        <v>3330</v>
      </c>
      <c r="H1278" s="35" t="s">
        <v>2775</v>
      </c>
      <c r="I1278" s="35" t="s">
        <v>595</v>
      </c>
      <c r="J1278" s="35">
        <v>0</v>
      </c>
      <c r="K1278" s="35" t="s">
        <v>2368</v>
      </c>
      <c r="L1278" s="35" t="s">
        <v>3344</v>
      </c>
      <c r="M1278" s="35" t="s">
        <v>396</v>
      </c>
      <c r="N1278" s="35" t="s">
        <v>122</v>
      </c>
      <c r="O1278" s="35" t="s">
        <v>3337</v>
      </c>
      <c r="P1278" s="35" t="s">
        <v>3345</v>
      </c>
      <c r="Q1278" s="35" t="s">
        <v>311</v>
      </c>
      <c r="R1278" s="35" t="s">
        <v>271</v>
      </c>
      <c r="S1278" s="35" t="s">
        <v>194</v>
      </c>
      <c r="T1278" s="35" t="s">
        <v>5061</v>
      </c>
      <c r="U1278" s="35" t="s">
        <v>269</v>
      </c>
      <c r="V1278" s="35">
        <v>0</v>
      </c>
      <c r="W1278" s="35">
        <v>0</v>
      </c>
      <c r="X1278" s="49">
        <v>0</v>
      </c>
      <c r="Y1278" s="60" t="s">
        <v>341</v>
      </c>
      <c r="Z1278" s="49">
        <v>100</v>
      </c>
      <c r="AA1278" s="49">
        <v>0</v>
      </c>
      <c r="AB1278" s="60" t="s">
        <v>637</v>
      </c>
      <c r="AC1278" s="60" t="s">
        <v>693</v>
      </c>
      <c r="AD1278" s="60" t="s">
        <v>2618</v>
      </c>
      <c r="AE1278" s="60" t="s">
        <v>2619</v>
      </c>
      <c r="AF1278" s="49">
        <v>2019</v>
      </c>
      <c r="AG1278" s="60" t="s">
        <v>3339</v>
      </c>
      <c r="AH1278" s="60">
        <v>44183</v>
      </c>
      <c r="AI1278" s="60">
        <v>44190</v>
      </c>
      <c r="AJ1278" s="60"/>
      <c r="AK1278" s="60"/>
      <c r="AL1278" s="60"/>
      <c r="AM1278" s="60" t="s">
        <v>568</v>
      </c>
      <c r="AN1278" s="60" t="s">
        <v>3331</v>
      </c>
      <c r="AO1278" s="60" t="s">
        <v>3441</v>
      </c>
      <c r="AP1278" s="49"/>
      <c r="AQ1278" s="60" t="s">
        <v>349</v>
      </c>
      <c r="AR1278" s="60" t="s">
        <v>174</v>
      </c>
      <c r="AS1278" s="60" t="s">
        <v>174</v>
      </c>
      <c r="AT1278" s="49">
        <v>24</v>
      </c>
      <c r="AU1278" s="49">
        <v>1</v>
      </c>
      <c r="AV1278" s="49">
        <v>1</v>
      </c>
      <c r="AW1278" s="60">
        <v>43739</v>
      </c>
      <c r="AX1278" s="60" t="s">
        <v>183</v>
      </c>
      <c r="AY1278" s="60">
        <v>43830.591412037036</v>
      </c>
      <c r="AZ1278" s="60">
        <v>43725</v>
      </c>
      <c r="BA1278" s="60">
        <v>43735</v>
      </c>
      <c r="BB1278" s="60" t="s">
        <v>3442</v>
      </c>
      <c r="BC1278" s="60">
        <v>43830.591412037036</v>
      </c>
      <c r="BD1278" s="60">
        <v>44286</v>
      </c>
      <c r="BE1278" s="60">
        <v>44926</v>
      </c>
      <c r="BF1278" s="49">
        <f>IF(AND(ISBLANK(tbl_RawData_Report1[[#This Row],[REQ_ID]]),tbl_RawData_Report1[[#This Row],[RH Kit?]] = "Y"),1,COUNTIFS(tbl_RawData_Report1[RH Kit?],"Y",tbl_RawData_Report1[REQ_ID],tbl_RawData_Report1[[#This Row],[REQ_ID]]))</f>
        <v>0</v>
      </c>
      <c r="BG1278" s="49">
        <f>COUNTIFS(tbl_RawData_Report1[RH Kit?],"Y",tbl_RawData_Report1[Order No.],tbl_RawData_Report1[[#This Row],[Order No.]])</f>
        <v>0</v>
      </c>
      <c r="BH1278" s="49">
        <f>SUM(tbl_RawData_Report1[[#This Row],[RH Kit Req]:[RH Kit PO]])</f>
        <v>0</v>
      </c>
      <c r="BI1278" s="49" t="str">
        <f>IFERROR(VLOOKUP(B1278,Lookup!A:B,2,FALSE),B1278)</f>
        <v>FESUL200MG_100TAB</v>
      </c>
      <c r="BJ1278" s="49" t="b">
        <f t="shared" si="19"/>
        <v>0</v>
      </c>
      <c r="BK1278" s="49" t="str">
        <f>tbl_RawData_Report1[[#This Row],[Item ID]]&amp;tbl_RawData_Report1[[#This Row],[Order No.]]</f>
        <v>FESUL200MG_100TAB0000039416</v>
      </c>
      <c r="BL1278"/>
      <c r="BM1278"/>
      <c r="BN1278"/>
    </row>
    <row r="1279" spans="1:66" hidden="1" x14ac:dyDescent="0.25">
      <c r="A1279" s="35" t="s">
        <v>8</v>
      </c>
      <c r="B1279" s="35" t="s">
        <v>3177</v>
      </c>
      <c r="C1279" s="35">
        <v>2</v>
      </c>
      <c r="D1279" s="35">
        <v>1</v>
      </c>
      <c r="E1279" s="35">
        <v>3</v>
      </c>
      <c r="F1279" s="35" t="s">
        <v>415</v>
      </c>
      <c r="G1279" s="35" t="s">
        <v>3330</v>
      </c>
      <c r="H1279" s="35" t="s">
        <v>2775</v>
      </c>
      <c r="I1279" s="35" t="s">
        <v>595</v>
      </c>
      <c r="J1279" s="35">
        <v>4760</v>
      </c>
      <c r="K1279" s="35" t="s">
        <v>2368</v>
      </c>
      <c r="L1279" s="35" t="s">
        <v>3344</v>
      </c>
      <c r="M1279" s="35" t="s">
        <v>396</v>
      </c>
      <c r="N1279" s="35" t="s">
        <v>122</v>
      </c>
      <c r="O1279" s="35" t="s">
        <v>3337</v>
      </c>
      <c r="P1279" s="35" t="s">
        <v>3345</v>
      </c>
      <c r="Q1279" s="35" t="s">
        <v>311</v>
      </c>
      <c r="R1279" s="35" t="s">
        <v>271</v>
      </c>
      <c r="S1279" s="35" t="s">
        <v>194</v>
      </c>
      <c r="T1279" s="35" t="s">
        <v>5061</v>
      </c>
      <c r="U1279" s="35" t="s">
        <v>269</v>
      </c>
      <c r="V1279" s="35">
        <v>0</v>
      </c>
      <c r="W1279" s="35">
        <v>0</v>
      </c>
      <c r="X1279" s="49">
        <v>2000</v>
      </c>
      <c r="Y1279" s="60" t="s">
        <v>341</v>
      </c>
      <c r="Z1279" s="49">
        <v>100</v>
      </c>
      <c r="AA1279" s="49">
        <v>200000</v>
      </c>
      <c r="AB1279" s="60" t="s">
        <v>637</v>
      </c>
      <c r="AC1279" s="60" t="s">
        <v>693</v>
      </c>
      <c r="AD1279" s="60" t="s">
        <v>2618</v>
      </c>
      <c r="AE1279" s="60" t="s">
        <v>2619</v>
      </c>
      <c r="AF1279" s="49">
        <v>2019</v>
      </c>
      <c r="AG1279" s="60" t="s">
        <v>3339</v>
      </c>
      <c r="AH1279" s="60">
        <v>44183</v>
      </c>
      <c r="AI1279" s="60">
        <v>44190</v>
      </c>
      <c r="AJ1279" s="60"/>
      <c r="AK1279" s="60"/>
      <c r="AL1279" s="60"/>
      <c r="AM1279" s="60" t="s">
        <v>568</v>
      </c>
      <c r="AN1279" s="60" t="s">
        <v>3331</v>
      </c>
      <c r="AO1279" s="60" t="s">
        <v>5876</v>
      </c>
      <c r="AP1279" s="49"/>
      <c r="AQ1279" s="60" t="s">
        <v>349</v>
      </c>
      <c r="AR1279" s="60" t="s">
        <v>174</v>
      </c>
      <c r="AS1279" s="60" t="s">
        <v>174</v>
      </c>
      <c r="AT1279" s="49">
        <v>24</v>
      </c>
      <c r="AU1279" s="49">
        <v>1</v>
      </c>
      <c r="AV1279" s="49">
        <v>1</v>
      </c>
      <c r="AW1279" s="60">
        <v>43739</v>
      </c>
      <c r="AX1279" s="60" t="s">
        <v>183</v>
      </c>
      <c r="AY1279" s="60">
        <v>43830.591412037036</v>
      </c>
      <c r="AZ1279" s="60">
        <v>43725</v>
      </c>
      <c r="BA1279" s="60">
        <v>43735</v>
      </c>
      <c r="BB1279" s="60" t="s">
        <v>3442</v>
      </c>
      <c r="BC1279" s="60">
        <v>43830.591412037036</v>
      </c>
      <c r="BD1279" s="60">
        <v>44286</v>
      </c>
      <c r="BE1279" s="60">
        <v>44926</v>
      </c>
      <c r="BF1279" s="49">
        <f>IF(AND(ISBLANK(tbl_RawData_Report1[[#This Row],[REQ_ID]]),tbl_RawData_Report1[[#This Row],[RH Kit?]] = "Y"),1,COUNTIFS(tbl_RawData_Report1[RH Kit?],"Y",tbl_RawData_Report1[REQ_ID],tbl_RawData_Report1[[#This Row],[REQ_ID]]))</f>
        <v>0</v>
      </c>
      <c r="BG1279" s="49">
        <f>COUNTIFS(tbl_RawData_Report1[RH Kit?],"Y",tbl_RawData_Report1[Order No.],tbl_RawData_Report1[[#This Row],[Order No.]])</f>
        <v>0</v>
      </c>
      <c r="BH1279" s="49">
        <f>SUM(tbl_RawData_Report1[[#This Row],[RH Kit Req]:[RH Kit PO]])</f>
        <v>0</v>
      </c>
      <c r="BI1279" s="49" t="str">
        <f>IFERROR(VLOOKUP(B1279,Lookup!A:B,2,FALSE),B1279)</f>
        <v>FESUL200MG_100TAB</v>
      </c>
      <c r="BJ1279" s="49" t="b">
        <f t="shared" si="19"/>
        <v>1</v>
      </c>
      <c r="BK1279" s="49" t="str">
        <f>tbl_RawData_Report1[[#This Row],[Item ID]]&amp;tbl_RawData_Report1[[#This Row],[Order No.]]</f>
        <v>FESUL200MG_100TAB0000039416</v>
      </c>
      <c r="BL1279"/>
      <c r="BM1279"/>
      <c r="BN1279"/>
    </row>
    <row r="1280" spans="1:66" hidden="1" x14ac:dyDescent="0.25">
      <c r="A1280" s="35" t="s">
        <v>8</v>
      </c>
      <c r="B1280" s="35" t="s">
        <v>3332</v>
      </c>
      <c r="C1280" s="35">
        <v>1</v>
      </c>
      <c r="D1280" s="35">
        <v>1</v>
      </c>
      <c r="E1280" s="35">
        <v>1</v>
      </c>
      <c r="F1280" s="35" t="s">
        <v>415</v>
      </c>
      <c r="G1280" s="35" t="s">
        <v>3330</v>
      </c>
      <c r="H1280" s="35" t="s">
        <v>3333</v>
      </c>
      <c r="I1280" s="35" t="s">
        <v>593</v>
      </c>
      <c r="J1280" s="35">
        <v>0</v>
      </c>
      <c r="K1280" s="35" t="s">
        <v>2368</v>
      </c>
      <c r="L1280" s="35" t="s">
        <v>3344</v>
      </c>
      <c r="M1280" s="35" t="s">
        <v>396</v>
      </c>
      <c r="N1280" s="35" t="s">
        <v>122</v>
      </c>
      <c r="O1280" s="35" t="s">
        <v>3337</v>
      </c>
      <c r="P1280" s="35" t="s">
        <v>3345</v>
      </c>
      <c r="Q1280" s="35" t="s">
        <v>311</v>
      </c>
      <c r="R1280" s="35" t="s">
        <v>271</v>
      </c>
      <c r="S1280" s="35" t="s">
        <v>194</v>
      </c>
      <c r="T1280" s="35" t="s">
        <v>5061</v>
      </c>
      <c r="U1280" s="35" t="s">
        <v>272</v>
      </c>
      <c r="V1280" s="35">
        <v>0</v>
      </c>
      <c r="W1280" s="35">
        <v>0</v>
      </c>
      <c r="X1280" s="49">
        <v>0</v>
      </c>
      <c r="Y1280" s="60" t="s">
        <v>703</v>
      </c>
      <c r="Z1280" s="49">
        <v>50</v>
      </c>
      <c r="AA1280" s="49">
        <v>0</v>
      </c>
      <c r="AB1280" s="60" t="s">
        <v>637</v>
      </c>
      <c r="AC1280" s="60" t="s">
        <v>684</v>
      </c>
      <c r="AD1280" s="60" t="s">
        <v>2618</v>
      </c>
      <c r="AE1280" s="60" t="s">
        <v>2619</v>
      </c>
      <c r="AF1280" s="49">
        <v>2019</v>
      </c>
      <c r="AG1280" s="60" t="s">
        <v>3339</v>
      </c>
      <c r="AH1280" s="60">
        <v>44267</v>
      </c>
      <c r="AI1280" s="60">
        <v>44273</v>
      </c>
      <c r="AJ1280" s="60">
        <v>44267</v>
      </c>
      <c r="AK1280" s="60">
        <v>44267</v>
      </c>
      <c r="AL1280" s="60">
        <v>44273</v>
      </c>
      <c r="AM1280" s="60" t="s">
        <v>568</v>
      </c>
      <c r="AN1280" s="60" t="s">
        <v>3331</v>
      </c>
      <c r="AO1280" s="60" t="s">
        <v>3414</v>
      </c>
      <c r="AP1280" s="49"/>
      <c r="AQ1280" s="60" t="s">
        <v>266</v>
      </c>
      <c r="AR1280" s="60" t="s">
        <v>174</v>
      </c>
      <c r="AS1280" s="60" t="s">
        <v>174</v>
      </c>
      <c r="AT1280" s="49">
        <v>10</v>
      </c>
      <c r="AU1280" s="49">
        <v>1</v>
      </c>
      <c r="AV1280" s="49">
        <v>1</v>
      </c>
      <c r="AW1280" s="60">
        <v>43739</v>
      </c>
      <c r="AX1280" s="60" t="s">
        <v>183</v>
      </c>
      <c r="AY1280" s="60">
        <v>44322.317955752318</v>
      </c>
      <c r="AZ1280" s="60">
        <v>43725</v>
      </c>
      <c r="BA1280" s="60">
        <v>43735</v>
      </c>
      <c r="BB1280" s="60" t="s">
        <v>3415</v>
      </c>
      <c r="BC1280" s="60">
        <v>43830.591412037036</v>
      </c>
      <c r="BD1280" s="60">
        <v>44183</v>
      </c>
      <c r="BE1280" s="60">
        <v>44926</v>
      </c>
      <c r="BF1280" s="49">
        <f>IF(AND(ISBLANK(tbl_RawData_Report1[[#This Row],[REQ_ID]]),tbl_RawData_Report1[[#This Row],[RH Kit?]] = "Y"),1,COUNTIFS(tbl_RawData_Report1[RH Kit?],"Y",tbl_RawData_Report1[REQ_ID],tbl_RawData_Report1[[#This Row],[REQ_ID]]))</f>
        <v>0</v>
      </c>
      <c r="BG1280" s="49">
        <f>COUNTIFS(tbl_RawData_Report1[RH Kit?],"Y",tbl_RawData_Report1[Order No.],tbl_RawData_Report1[[#This Row],[Order No.]])</f>
        <v>0</v>
      </c>
      <c r="BH1280" s="49">
        <f>SUM(tbl_RawData_Report1[[#This Row],[RH Kit Req]:[RH Kit PO]])</f>
        <v>0</v>
      </c>
      <c r="BI1280" s="49" t="str">
        <f>IFERROR(VLOOKUP(B1280,Lookup!A:B,2,FALSE),B1280)</f>
        <v>ATROPINESULP1MG_50</v>
      </c>
      <c r="BJ1280" s="49" t="b">
        <f t="shared" si="19"/>
        <v>0</v>
      </c>
      <c r="BK1280" s="49" t="str">
        <f>tbl_RawData_Report1[[#This Row],[Item ID]]&amp;tbl_RawData_Report1[[#This Row],[Order No.]]</f>
        <v>ATROPINESULP1MG_500000039416</v>
      </c>
      <c r="BL1280"/>
      <c r="BM1280"/>
      <c r="BN1280"/>
    </row>
    <row r="1281" spans="1:66" hidden="1" x14ac:dyDescent="0.25">
      <c r="A1281" s="35" t="s">
        <v>8</v>
      </c>
      <c r="B1281" s="35" t="s">
        <v>3332</v>
      </c>
      <c r="C1281" s="35">
        <v>1</v>
      </c>
      <c r="D1281" s="35">
        <v>1</v>
      </c>
      <c r="E1281" s="35">
        <v>2</v>
      </c>
      <c r="F1281" s="35" t="s">
        <v>415</v>
      </c>
      <c r="G1281" s="35" t="s">
        <v>3330</v>
      </c>
      <c r="H1281" s="35" t="s">
        <v>3333</v>
      </c>
      <c r="I1281" s="35" t="s">
        <v>593</v>
      </c>
      <c r="J1281" s="35">
        <v>0</v>
      </c>
      <c r="K1281" s="35" t="s">
        <v>2368</v>
      </c>
      <c r="L1281" s="35" t="s">
        <v>3344</v>
      </c>
      <c r="M1281" s="35" t="s">
        <v>396</v>
      </c>
      <c r="N1281" s="35" t="s">
        <v>122</v>
      </c>
      <c r="O1281" s="35" t="s">
        <v>3337</v>
      </c>
      <c r="P1281" s="35" t="s">
        <v>3345</v>
      </c>
      <c r="Q1281" s="35" t="s">
        <v>311</v>
      </c>
      <c r="R1281" s="35" t="s">
        <v>271</v>
      </c>
      <c r="S1281" s="35" t="s">
        <v>194</v>
      </c>
      <c r="T1281" s="35" t="s">
        <v>5061</v>
      </c>
      <c r="U1281" s="35" t="s">
        <v>272</v>
      </c>
      <c r="V1281" s="35">
        <v>0</v>
      </c>
      <c r="W1281" s="35">
        <v>0</v>
      </c>
      <c r="X1281" s="49">
        <v>0</v>
      </c>
      <c r="Y1281" s="60" t="s">
        <v>703</v>
      </c>
      <c r="Z1281" s="49">
        <v>50</v>
      </c>
      <c r="AA1281" s="49">
        <v>0</v>
      </c>
      <c r="AB1281" s="60" t="s">
        <v>637</v>
      </c>
      <c r="AC1281" s="60" t="s">
        <v>684</v>
      </c>
      <c r="AD1281" s="60" t="s">
        <v>2618</v>
      </c>
      <c r="AE1281" s="60" t="s">
        <v>2619</v>
      </c>
      <c r="AF1281" s="49">
        <v>2019</v>
      </c>
      <c r="AG1281" s="60" t="s">
        <v>3339</v>
      </c>
      <c r="AH1281" s="60">
        <v>44267</v>
      </c>
      <c r="AI1281" s="60">
        <v>44273</v>
      </c>
      <c r="AJ1281" s="60">
        <v>44267</v>
      </c>
      <c r="AK1281" s="60">
        <v>44267</v>
      </c>
      <c r="AL1281" s="60">
        <v>44273</v>
      </c>
      <c r="AM1281" s="60" t="s">
        <v>568</v>
      </c>
      <c r="AN1281" s="60" t="s">
        <v>3331</v>
      </c>
      <c r="AO1281" s="60" t="s">
        <v>3416</v>
      </c>
      <c r="AP1281" s="49"/>
      <c r="AQ1281" s="60" t="s">
        <v>266</v>
      </c>
      <c r="AR1281" s="60" t="s">
        <v>174</v>
      </c>
      <c r="AS1281" s="60" t="s">
        <v>174</v>
      </c>
      <c r="AT1281" s="49">
        <v>10</v>
      </c>
      <c r="AU1281" s="49">
        <v>1</v>
      </c>
      <c r="AV1281" s="49">
        <v>1</v>
      </c>
      <c r="AW1281" s="60">
        <v>43739</v>
      </c>
      <c r="AX1281" s="60" t="s">
        <v>183</v>
      </c>
      <c r="AY1281" s="60">
        <v>44322.317955752318</v>
      </c>
      <c r="AZ1281" s="60">
        <v>43725</v>
      </c>
      <c r="BA1281" s="60">
        <v>43735</v>
      </c>
      <c r="BB1281" s="60" t="s">
        <v>3415</v>
      </c>
      <c r="BC1281" s="60">
        <v>43830.591412037036</v>
      </c>
      <c r="BD1281" s="60">
        <v>44183</v>
      </c>
      <c r="BE1281" s="60">
        <v>44926</v>
      </c>
      <c r="BF1281" s="49">
        <f>IF(AND(ISBLANK(tbl_RawData_Report1[[#This Row],[REQ_ID]]),tbl_RawData_Report1[[#This Row],[RH Kit?]] = "Y"),1,COUNTIFS(tbl_RawData_Report1[RH Kit?],"Y",tbl_RawData_Report1[REQ_ID],tbl_RawData_Report1[[#This Row],[REQ_ID]]))</f>
        <v>0</v>
      </c>
      <c r="BG1281" s="49">
        <f>COUNTIFS(tbl_RawData_Report1[RH Kit?],"Y",tbl_RawData_Report1[Order No.],tbl_RawData_Report1[[#This Row],[Order No.]])</f>
        <v>0</v>
      </c>
      <c r="BH1281" s="49">
        <f>SUM(tbl_RawData_Report1[[#This Row],[RH Kit Req]:[RH Kit PO]])</f>
        <v>0</v>
      </c>
      <c r="BI1281" s="49" t="str">
        <f>IFERROR(VLOOKUP(B1281,Lookup!A:B,2,FALSE),B1281)</f>
        <v>ATROPINESULP1MG_50</v>
      </c>
      <c r="BJ1281" s="49" t="b">
        <f t="shared" si="19"/>
        <v>1</v>
      </c>
      <c r="BK1281" s="49" t="str">
        <f>tbl_RawData_Report1[[#This Row],[Item ID]]&amp;tbl_RawData_Report1[[#This Row],[Order No.]]</f>
        <v>ATROPINESULP1MG_500000039416</v>
      </c>
      <c r="BL1281"/>
      <c r="BM1281"/>
      <c r="BN1281"/>
    </row>
    <row r="1282" spans="1:66" hidden="1" x14ac:dyDescent="0.25">
      <c r="A1282" s="35" t="s">
        <v>8</v>
      </c>
      <c r="B1282" s="35" t="s">
        <v>3177</v>
      </c>
      <c r="C1282" s="35">
        <v>3</v>
      </c>
      <c r="D1282" s="35">
        <v>1</v>
      </c>
      <c r="E1282" s="35">
        <v>1</v>
      </c>
      <c r="F1282" s="35" t="s">
        <v>415</v>
      </c>
      <c r="G1282" s="35" t="s">
        <v>3330</v>
      </c>
      <c r="H1282" s="35" t="s">
        <v>2775</v>
      </c>
      <c r="I1282" s="35" t="s">
        <v>595</v>
      </c>
      <c r="J1282" s="35">
        <v>0</v>
      </c>
      <c r="K1282" s="35" t="s">
        <v>2368</v>
      </c>
      <c r="L1282" s="35" t="s">
        <v>3336</v>
      </c>
      <c r="M1282" s="35" t="s">
        <v>396</v>
      </c>
      <c r="N1282" s="35" t="s">
        <v>122</v>
      </c>
      <c r="O1282" s="35" t="s">
        <v>3337</v>
      </c>
      <c r="P1282" s="35" t="s">
        <v>2369</v>
      </c>
      <c r="Q1282" s="35" t="s">
        <v>311</v>
      </c>
      <c r="R1282" s="35" t="s">
        <v>271</v>
      </c>
      <c r="S1282" s="35" t="s">
        <v>194</v>
      </c>
      <c r="T1282" s="35" t="s">
        <v>5061</v>
      </c>
      <c r="U1282" s="35" t="s">
        <v>269</v>
      </c>
      <c r="V1282" s="35">
        <v>0</v>
      </c>
      <c r="W1282" s="35">
        <v>0</v>
      </c>
      <c r="X1282" s="49">
        <v>0</v>
      </c>
      <c r="Y1282" s="60" t="s">
        <v>341</v>
      </c>
      <c r="Z1282" s="49">
        <v>100</v>
      </c>
      <c r="AA1282" s="49">
        <v>0</v>
      </c>
      <c r="AB1282" s="60" t="s">
        <v>637</v>
      </c>
      <c r="AC1282" s="60" t="s">
        <v>693</v>
      </c>
      <c r="AD1282" s="60" t="s">
        <v>2618</v>
      </c>
      <c r="AE1282" s="60" t="s">
        <v>2619</v>
      </c>
      <c r="AF1282" s="49">
        <v>2019</v>
      </c>
      <c r="AG1282" s="60" t="s">
        <v>3329</v>
      </c>
      <c r="AH1282" s="60">
        <v>44183</v>
      </c>
      <c r="AI1282" s="60">
        <v>44190</v>
      </c>
      <c r="AJ1282" s="60"/>
      <c r="AK1282" s="60"/>
      <c r="AL1282" s="60"/>
      <c r="AM1282" s="60" t="s">
        <v>568</v>
      </c>
      <c r="AN1282" s="60" t="s">
        <v>3331</v>
      </c>
      <c r="AO1282" s="60" t="s">
        <v>3444</v>
      </c>
      <c r="AP1282" s="49"/>
      <c r="AQ1282" s="60" t="s">
        <v>349</v>
      </c>
      <c r="AR1282" s="60" t="s">
        <v>174</v>
      </c>
      <c r="AS1282" s="60" t="s">
        <v>174</v>
      </c>
      <c r="AT1282" s="49">
        <v>7</v>
      </c>
      <c r="AU1282" s="49">
        <v>1</v>
      </c>
      <c r="AV1282" s="49">
        <v>1</v>
      </c>
      <c r="AW1282" s="60">
        <v>43739</v>
      </c>
      <c r="AX1282" s="60" t="s">
        <v>183</v>
      </c>
      <c r="AY1282" s="60">
        <v>43830.591412037036</v>
      </c>
      <c r="AZ1282" s="60">
        <v>43726</v>
      </c>
      <c r="BA1282" s="60">
        <v>43739</v>
      </c>
      <c r="BB1282" s="60" t="s">
        <v>3445</v>
      </c>
      <c r="BC1282" s="60">
        <v>43830.591412037036</v>
      </c>
      <c r="BD1282" s="60">
        <v>44286</v>
      </c>
      <c r="BE1282" s="60">
        <v>44926</v>
      </c>
      <c r="BF1282" s="49">
        <f>IF(AND(ISBLANK(tbl_RawData_Report1[[#This Row],[REQ_ID]]),tbl_RawData_Report1[[#This Row],[RH Kit?]] = "Y"),1,COUNTIFS(tbl_RawData_Report1[RH Kit?],"Y",tbl_RawData_Report1[REQ_ID],tbl_RawData_Report1[[#This Row],[REQ_ID]]))</f>
        <v>0</v>
      </c>
      <c r="BG1282" s="49">
        <f>COUNTIFS(tbl_RawData_Report1[RH Kit?],"Y",tbl_RawData_Report1[Order No.],tbl_RawData_Report1[[#This Row],[Order No.]])</f>
        <v>0</v>
      </c>
      <c r="BH1282" s="49">
        <f>SUM(tbl_RawData_Report1[[#This Row],[RH Kit Req]:[RH Kit PO]])</f>
        <v>0</v>
      </c>
      <c r="BI1282" s="49" t="str">
        <f>IFERROR(VLOOKUP(B1282,Lookup!A:B,2,FALSE),B1282)</f>
        <v>FESUL200MG_100TAB</v>
      </c>
      <c r="BJ1282" s="49" t="b">
        <f t="shared" ref="BJ1282:BJ1345" si="20">BK1282&lt;&gt;BK1283</f>
        <v>0</v>
      </c>
      <c r="BK1282" s="49" t="str">
        <f>tbl_RawData_Report1[[#This Row],[Item ID]]&amp;tbl_RawData_Report1[[#This Row],[Order No.]]</f>
        <v>FESUL200MG_100TAB0000039416</v>
      </c>
      <c r="BL1282"/>
      <c r="BM1282"/>
      <c r="BN1282"/>
    </row>
    <row r="1283" spans="1:66" hidden="1" x14ac:dyDescent="0.25">
      <c r="A1283" s="35" t="s">
        <v>8</v>
      </c>
      <c r="B1283" s="35" t="s">
        <v>3177</v>
      </c>
      <c r="C1283" s="35">
        <v>3</v>
      </c>
      <c r="D1283" s="35">
        <v>1</v>
      </c>
      <c r="E1283" s="35">
        <v>2</v>
      </c>
      <c r="F1283" s="35" t="s">
        <v>415</v>
      </c>
      <c r="G1283" s="35" t="s">
        <v>3330</v>
      </c>
      <c r="H1283" s="35" t="s">
        <v>2775</v>
      </c>
      <c r="I1283" s="35" t="s">
        <v>595</v>
      </c>
      <c r="J1283" s="35">
        <v>0</v>
      </c>
      <c r="K1283" s="35" t="s">
        <v>2368</v>
      </c>
      <c r="L1283" s="35" t="s">
        <v>3336</v>
      </c>
      <c r="M1283" s="35" t="s">
        <v>396</v>
      </c>
      <c r="N1283" s="35" t="s">
        <v>122</v>
      </c>
      <c r="O1283" s="35" t="s">
        <v>3337</v>
      </c>
      <c r="P1283" s="35" t="s">
        <v>2369</v>
      </c>
      <c r="Q1283" s="35" t="s">
        <v>311</v>
      </c>
      <c r="R1283" s="35" t="s">
        <v>271</v>
      </c>
      <c r="S1283" s="35" t="s">
        <v>194</v>
      </c>
      <c r="T1283" s="35" t="s">
        <v>5061</v>
      </c>
      <c r="U1283" s="35" t="s">
        <v>269</v>
      </c>
      <c r="V1283" s="35">
        <v>0</v>
      </c>
      <c r="W1283" s="35">
        <v>0</v>
      </c>
      <c r="X1283" s="49">
        <v>0</v>
      </c>
      <c r="Y1283" s="60" t="s">
        <v>341</v>
      </c>
      <c r="Z1283" s="49">
        <v>100</v>
      </c>
      <c r="AA1283" s="49">
        <v>0</v>
      </c>
      <c r="AB1283" s="60" t="s">
        <v>637</v>
      </c>
      <c r="AC1283" s="60" t="s">
        <v>693</v>
      </c>
      <c r="AD1283" s="60" t="s">
        <v>2618</v>
      </c>
      <c r="AE1283" s="60" t="s">
        <v>2619</v>
      </c>
      <c r="AF1283" s="49">
        <v>2019</v>
      </c>
      <c r="AG1283" s="60" t="s">
        <v>3329</v>
      </c>
      <c r="AH1283" s="60">
        <v>44183</v>
      </c>
      <c r="AI1283" s="60">
        <v>44190</v>
      </c>
      <c r="AJ1283" s="60"/>
      <c r="AK1283" s="60"/>
      <c r="AL1283" s="60"/>
      <c r="AM1283" s="60" t="s">
        <v>568</v>
      </c>
      <c r="AN1283" s="60" t="s">
        <v>3331</v>
      </c>
      <c r="AO1283" s="60" t="s">
        <v>3460</v>
      </c>
      <c r="AP1283" s="49"/>
      <c r="AQ1283" s="60" t="s">
        <v>349</v>
      </c>
      <c r="AR1283" s="60" t="s">
        <v>174</v>
      </c>
      <c r="AS1283" s="60" t="s">
        <v>174</v>
      </c>
      <c r="AT1283" s="49">
        <v>7</v>
      </c>
      <c r="AU1283" s="49">
        <v>1</v>
      </c>
      <c r="AV1283" s="49">
        <v>1</v>
      </c>
      <c r="AW1283" s="60">
        <v>43739</v>
      </c>
      <c r="AX1283" s="60" t="s">
        <v>183</v>
      </c>
      <c r="AY1283" s="60">
        <v>43830.591412037036</v>
      </c>
      <c r="AZ1283" s="60">
        <v>43726</v>
      </c>
      <c r="BA1283" s="60">
        <v>43739</v>
      </c>
      <c r="BB1283" s="60" t="s">
        <v>3445</v>
      </c>
      <c r="BC1283" s="60">
        <v>43830.591412037036</v>
      </c>
      <c r="BD1283" s="60">
        <v>44286</v>
      </c>
      <c r="BE1283" s="60">
        <v>44926</v>
      </c>
      <c r="BF1283" s="49">
        <f>IF(AND(ISBLANK(tbl_RawData_Report1[[#This Row],[REQ_ID]]),tbl_RawData_Report1[[#This Row],[RH Kit?]] = "Y"),1,COUNTIFS(tbl_RawData_Report1[RH Kit?],"Y",tbl_RawData_Report1[REQ_ID],tbl_RawData_Report1[[#This Row],[REQ_ID]]))</f>
        <v>0</v>
      </c>
      <c r="BG1283" s="49">
        <f>COUNTIFS(tbl_RawData_Report1[RH Kit?],"Y",tbl_RawData_Report1[Order No.],tbl_RawData_Report1[[#This Row],[Order No.]])</f>
        <v>0</v>
      </c>
      <c r="BH1283" s="49">
        <f>SUM(tbl_RawData_Report1[[#This Row],[RH Kit Req]:[RH Kit PO]])</f>
        <v>0</v>
      </c>
      <c r="BI1283" s="49" t="str">
        <f>IFERROR(VLOOKUP(B1283,Lookup!A:B,2,FALSE),B1283)</f>
        <v>FESUL200MG_100TAB</v>
      </c>
      <c r="BJ1283" s="49" t="b">
        <f t="shared" si="20"/>
        <v>0</v>
      </c>
      <c r="BK1283" s="49" t="str">
        <f>tbl_RawData_Report1[[#This Row],[Item ID]]&amp;tbl_RawData_Report1[[#This Row],[Order No.]]</f>
        <v>FESUL200MG_100TAB0000039416</v>
      </c>
      <c r="BL1283"/>
      <c r="BM1283"/>
      <c r="BN1283"/>
    </row>
    <row r="1284" spans="1:66" hidden="1" x14ac:dyDescent="0.25">
      <c r="A1284" s="35" t="s">
        <v>8</v>
      </c>
      <c r="B1284" s="35" t="s">
        <v>3177</v>
      </c>
      <c r="C1284" s="35">
        <v>3</v>
      </c>
      <c r="D1284" s="35">
        <v>1</v>
      </c>
      <c r="E1284" s="35">
        <v>3</v>
      </c>
      <c r="F1284" s="35" t="s">
        <v>415</v>
      </c>
      <c r="G1284" s="35" t="s">
        <v>3330</v>
      </c>
      <c r="H1284" s="35" t="s">
        <v>2775</v>
      </c>
      <c r="I1284" s="35" t="s">
        <v>595</v>
      </c>
      <c r="J1284" s="35">
        <v>48314</v>
      </c>
      <c r="K1284" s="35" t="s">
        <v>2368</v>
      </c>
      <c r="L1284" s="35" t="s">
        <v>3336</v>
      </c>
      <c r="M1284" s="35" t="s">
        <v>396</v>
      </c>
      <c r="N1284" s="35" t="s">
        <v>122</v>
      </c>
      <c r="O1284" s="35" t="s">
        <v>3337</v>
      </c>
      <c r="P1284" s="35" t="s">
        <v>2369</v>
      </c>
      <c r="Q1284" s="35" t="s">
        <v>311</v>
      </c>
      <c r="R1284" s="35" t="s">
        <v>271</v>
      </c>
      <c r="S1284" s="35" t="s">
        <v>194</v>
      </c>
      <c r="T1284" s="35" t="s">
        <v>5061</v>
      </c>
      <c r="U1284" s="35" t="s">
        <v>269</v>
      </c>
      <c r="V1284" s="35">
        <v>0</v>
      </c>
      <c r="W1284" s="35">
        <v>0</v>
      </c>
      <c r="X1284" s="49">
        <v>20300</v>
      </c>
      <c r="Y1284" s="60" t="s">
        <v>341</v>
      </c>
      <c r="Z1284" s="49">
        <v>100</v>
      </c>
      <c r="AA1284" s="49">
        <v>2030000</v>
      </c>
      <c r="AB1284" s="60" t="s">
        <v>637</v>
      </c>
      <c r="AC1284" s="60" t="s">
        <v>693</v>
      </c>
      <c r="AD1284" s="60" t="s">
        <v>2618</v>
      </c>
      <c r="AE1284" s="60" t="s">
        <v>2619</v>
      </c>
      <c r="AF1284" s="49">
        <v>2019</v>
      </c>
      <c r="AG1284" s="60" t="s">
        <v>3329</v>
      </c>
      <c r="AH1284" s="60">
        <v>44183</v>
      </c>
      <c r="AI1284" s="60">
        <v>44190</v>
      </c>
      <c r="AJ1284" s="60"/>
      <c r="AK1284" s="60"/>
      <c r="AL1284" s="60"/>
      <c r="AM1284" s="60" t="s">
        <v>568</v>
      </c>
      <c r="AN1284" s="60" t="s">
        <v>3331</v>
      </c>
      <c r="AO1284" s="60" t="s">
        <v>5877</v>
      </c>
      <c r="AP1284" s="49"/>
      <c r="AQ1284" s="60" t="s">
        <v>349</v>
      </c>
      <c r="AR1284" s="60" t="s">
        <v>174</v>
      </c>
      <c r="AS1284" s="60" t="s">
        <v>174</v>
      </c>
      <c r="AT1284" s="49">
        <v>7</v>
      </c>
      <c r="AU1284" s="49">
        <v>1</v>
      </c>
      <c r="AV1284" s="49">
        <v>1</v>
      </c>
      <c r="AW1284" s="60">
        <v>43739</v>
      </c>
      <c r="AX1284" s="60" t="s">
        <v>183</v>
      </c>
      <c r="AY1284" s="60">
        <v>43830.591412037036</v>
      </c>
      <c r="AZ1284" s="60">
        <v>43726</v>
      </c>
      <c r="BA1284" s="60">
        <v>43739</v>
      </c>
      <c r="BB1284" s="60" t="s">
        <v>3445</v>
      </c>
      <c r="BC1284" s="60">
        <v>43830.591412037036</v>
      </c>
      <c r="BD1284" s="60">
        <v>44286</v>
      </c>
      <c r="BE1284" s="60">
        <v>44926</v>
      </c>
      <c r="BF1284" s="49">
        <f>IF(AND(ISBLANK(tbl_RawData_Report1[[#This Row],[REQ_ID]]),tbl_RawData_Report1[[#This Row],[RH Kit?]] = "Y"),1,COUNTIFS(tbl_RawData_Report1[RH Kit?],"Y",tbl_RawData_Report1[REQ_ID],tbl_RawData_Report1[[#This Row],[REQ_ID]]))</f>
        <v>0</v>
      </c>
      <c r="BG1284" s="49">
        <f>COUNTIFS(tbl_RawData_Report1[RH Kit?],"Y",tbl_RawData_Report1[Order No.],tbl_RawData_Report1[[#This Row],[Order No.]])</f>
        <v>0</v>
      </c>
      <c r="BH1284" s="49">
        <f>SUM(tbl_RawData_Report1[[#This Row],[RH Kit Req]:[RH Kit PO]])</f>
        <v>0</v>
      </c>
      <c r="BI1284" s="49" t="str">
        <f>IFERROR(VLOOKUP(B1284,Lookup!A:B,2,FALSE),B1284)</f>
        <v>FESUL200MG_100TAB</v>
      </c>
      <c r="BJ1284" s="49" t="b">
        <f t="shared" si="20"/>
        <v>1</v>
      </c>
      <c r="BK1284" s="49" t="str">
        <f>tbl_RawData_Report1[[#This Row],[Item ID]]&amp;tbl_RawData_Report1[[#This Row],[Order No.]]</f>
        <v>FESUL200MG_100TAB0000039416</v>
      </c>
      <c r="BL1284"/>
      <c r="BM1284"/>
      <c r="BN1284"/>
    </row>
    <row r="1285" spans="1:66" hidden="1" x14ac:dyDescent="0.25">
      <c r="A1285" s="35" t="s">
        <v>8</v>
      </c>
      <c r="B1285" s="35" t="s">
        <v>3332</v>
      </c>
      <c r="C1285" s="35">
        <v>4</v>
      </c>
      <c r="D1285" s="35">
        <v>1</v>
      </c>
      <c r="E1285" s="35">
        <v>3</v>
      </c>
      <c r="F1285" s="35" t="s">
        <v>415</v>
      </c>
      <c r="G1285" s="35" t="s">
        <v>3330</v>
      </c>
      <c r="H1285" s="35" t="s">
        <v>3333</v>
      </c>
      <c r="I1285" s="35" t="s">
        <v>593</v>
      </c>
      <c r="J1285" s="35">
        <v>10560</v>
      </c>
      <c r="K1285" s="35" t="s">
        <v>2368</v>
      </c>
      <c r="L1285" s="35" t="s">
        <v>3336</v>
      </c>
      <c r="M1285" s="35" t="s">
        <v>396</v>
      </c>
      <c r="N1285" s="35" t="s">
        <v>122</v>
      </c>
      <c r="O1285" s="35" t="s">
        <v>3337</v>
      </c>
      <c r="P1285" s="35" t="s">
        <v>2369</v>
      </c>
      <c r="Q1285" s="35" t="s">
        <v>311</v>
      </c>
      <c r="R1285" s="35" t="s">
        <v>271</v>
      </c>
      <c r="S1285" s="35" t="s">
        <v>194</v>
      </c>
      <c r="T1285" s="35" t="s">
        <v>5061</v>
      </c>
      <c r="U1285" s="35" t="s">
        <v>272</v>
      </c>
      <c r="V1285" s="35">
        <v>0</v>
      </c>
      <c r="W1285" s="35">
        <v>0</v>
      </c>
      <c r="X1285" s="49">
        <v>400</v>
      </c>
      <c r="Y1285" s="60" t="s">
        <v>703</v>
      </c>
      <c r="Z1285" s="49">
        <v>50</v>
      </c>
      <c r="AA1285" s="49">
        <v>20000</v>
      </c>
      <c r="AB1285" s="60" t="s">
        <v>637</v>
      </c>
      <c r="AC1285" s="60" t="s">
        <v>684</v>
      </c>
      <c r="AD1285" s="60" t="s">
        <v>2618</v>
      </c>
      <c r="AE1285" s="60" t="s">
        <v>2619</v>
      </c>
      <c r="AF1285" s="49">
        <v>2019</v>
      </c>
      <c r="AG1285" s="60" t="s">
        <v>3329</v>
      </c>
      <c r="AH1285" s="60">
        <v>44267</v>
      </c>
      <c r="AI1285" s="60">
        <v>44273</v>
      </c>
      <c r="AJ1285" s="60">
        <v>44267</v>
      </c>
      <c r="AK1285" s="60">
        <v>44267</v>
      </c>
      <c r="AL1285" s="60">
        <v>44273</v>
      </c>
      <c r="AM1285" s="60" t="s">
        <v>568</v>
      </c>
      <c r="AN1285" s="60" t="s">
        <v>3331</v>
      </c>
      <c r="AO1285" s="60" t="s">
        <v>6771</v>
      </c>
      <c r="AP1285" s="49"/>
      <c r="AQ1285" s="60" t="s">
        <v>266</v>
      </c>
      <c r="AR1285" s="60" t="s">
        <v>174</v>
      </c>
      <c r="AS1285" s="60" t="s">
        <v>174</v>
      </c>
      <c r="AT1285" s="49">
        <v>8</v>
      </c>
      <c r="AU1285" s="49">
        <v>1</v>
      </c>
      <c r="AV1285" s="49">
        <v>1</v>
      </c>
      <c r="AW1285" s="60">
        <v>43739</v>
      </c>
      <c r="AX1285" s="60" t="s">
        <v>183</v>
      </c>
      <c r="AY1285" s="60">
        <v>44322.317955752318</v>
      </c>
      <c r="AZ1285" s="60">
        <v>43726</v>
      </c>
      <c r="BA1285" s="60">
        <v>43739</v>
      </c>
      <c r="BB1285" s="60" t="s">
        <v>3335</v>
      </c>
      <c r="BC1285" s="60">
        <v>43830.591412037036</v>
      </c>
      <c r="BD1285" s="60">
        <v>44183</v>
      </c>
      <c r="BE1285" s="60">
        <v>44926</v>
      </c>
      <c r="BF1285" s="49">
        <f>IF(AND(ISBLANK(tbl_RawData_Report1[[#This Row],[REQ_ID]]),tbl_RawData_Report1[[#This Row],[RH Kit?]] = "Y"),1,COUNTIFS(tbl_RawData_Report1[RH Kit?],"Y",tbl_RawData_Report1[REQ_ID],tbl_RawData_Report1[[#This Row],[REQ_ID]]))</f>
        <v>0</v>
      </c>
      <c r="BG1285" s="49">
        <f>COUNTIFS(tbl_RawData_Report1[RH Kit?],"Y",tbl_RawData_Report1[Order No.],tbl_RawData_Report1[[#This Row],[Order No.]])</f>
        <v>0</v>
      </c>
      <c r="BH1285" s="49">
        <f>SUM(tbl_RawData_Report1[[#This Row],[RH Kit Req]:[RH Kit PO]])</f>
        <v>0</v>
      </c>
      <c r="BI1285" s="49" t="str">
        <f>IFERROR(VLOOKUP(B1285,Lookup!A:B,2,FALSE),B1285)</f>
        <v>ATROPINESULP1MG_50</v>
      </c>
      <c r="BJ1285" s="49" t="b">
        <f t="shared" si="20"/>
        <v>0</v>
      </c>
      <c r="BK1285" s="49" t="str">
        <f>tbl_RawData_Report1[[#This Row],[Item ID]]&amp;tbl_RawData_Report1[[#This Row],[Order No.]]</f>
        <v>ATROPINESULP1MG_500000039416</v>
      </c>
      <c r="BL1285"/>
      <c r="BM1285"/>
      <c r="BN1285"/>
    </row>
    <row r="1286" spans="1:66" hidden="1" x14ac:dyDescent="0.25">
      <c r="A1286" s="35" t="s">
        <v>8</v>
      </c>
      <c r="B1286" s="35" t="s">
        <v>3332</v>
      </c>
      <c r="C1286" s="35">
        <v>1</v>
      </c>
      <c r="D1286" s="35">
        <v>1</v>
      </c>
      <c r="E1286" s="35">
        <v>3</v>
      </c>
      <c r="F1286" s="35" t="s">
        <v>415</v>
      </c>
      <c r="G1286" s="35" t="s">
        <v>3330</v>
      </c>
      <c r="H1286" s="35" t="s">
        <v>3333</v>
      </c>
      <c r="I1286" s="35" t="s">
        <v>593</v>
      </c>
      <c r="J1286" s="35">
        <v>15840</v>
      </c>
      <c r="K1286" s="35" t="s">
        <v>2368</v>
      </c>
      <c r="L1286" s="35" t="s">
        <v>3344</v>
      </c>
      <c r="M1286" s="35" t="s">
        <v>396</v>
      </c>
      <c r="N1286" s="35" t="s">
        <v>122</v>
      </c>
      <c r="O1286" s="35" t="s">
        <v>3337</v>
      </c>
      <c r="P1286" s="35" t="s">
        <v>3345</v>
      </c>
      <c r="Q1286" s="35" t="s">
        <v>311</v>
      </c>
      <c r="R1286" s="35" t="s">
        <v>271</v>
      </c>
      <c r="S1286" s="35" t="s">
        <v>194</v>
      </c>
      <c r="T1286" s="35" t="s">
        <v>5061</v>
      </c>
      <c r="U1286" s="35" t="s">
        <v>272</v>
      </c>
      <c r="V1286" s="35">
        <v>0</v>
      </c>
      <c r="W1286" s="35">
        <v>0</v>
      </c>
      <c r="X1286" s="49">
        <v>600</v>
      </c>
      <c r="Y1286" s="60" t="s">
        <v>703</v>
      </c>
      <c r="Z1286" s="49">
        <v>50</v>
      </c>
      <c r="AA1286" s="49">
        <v>30000</v>
      </c>
      <c r="AB1286" s="60" t="s">
        <v>637</v>
      </c>
      <c r="AC1286" s="60" t="s">
        <v>684</v>
      </c>
      <c r="AD1286" s="60" t="s">
        <v>2618</v>
      </c>
      <c r="AE1286" s="60" t="s">
        <v>2619</v>
      </c>
      <c r="AF1286" s="49">
        <v>2019</v>
      </c>
      <c r="AG1286" s="60" t="s">
        <v>3339</v>
      </c>
      <c r="AH1286" s="60">
        <v>44267</v>
      </c>
      <c r="AI1286" s="60">
        <v>44273</v>
      </c>
      <c r="AJ1286" s="60">
        <v>44267</v>
      </c>
      <c r="AK1286" s="60">
        <v>44267</v>
      </c>
      <c r="AL1286" s="60">
        <v>44273</v>
      </c>
      <c r="AM1286" s="60" t="s">
        <v>568</v>
      </c>
      <c r="AN1286" s="60" t="s">
        <v>3331</v>
      </c>
      <c r="AO1286" s="60" t="s">
        <v>6885</v>
      </c>
      <c r="AP1286" s="49"/>
      <c r="AQ1286" s="60" t="s">
        <v>266</v>
      </c>
      <c r="AR1286" s="60" t="s">
        <v>174</v>
      </c>
      <c r="AS1286" s="60" t="s">
        <v>174</v>
      </c>
      <c r="AT1286" s="49">
        <v>10</v>
      </c>
      <c r="AU1286" s="49">
        <v>1</v>
      </c>
      <c r="AV1286" s="49">
        <v>1</v>
      </c>
      <c r="AW1286" s="60">
        <v>43739</v>
      </c>
      <c r="AX1286" s="60" t="s">
        <v>183</v>
      </c>
      <c r="AY1286" s="60">
        <v>44322.317955752318</v>
      </c>
      <c r="AZ1286" s="60">
        <v>43725</v>
      </c>
      <c r="BA1286" s="60">
        <v>43735</v>
      </c>
      <c r="BB1286" s="60" t="s">
        <v>3415</v>
      </c>
      <c r="BC1286" s="60">
        <v>43830.591412037036</v>
      </c>
      <c r="BD1286" s="60">
        <v>44183</v>
      </c>
      <c r="BE1286" s="60">
        <v>44926</v>
      </c>
      <c r="BF1286" s="49">
        <f>IF(AND(ISBLANK(tbl_RawData_Report1[[#This Row],[REQ_ID]]),tbl_RawData_Report1[[#This Row],[RH Kit?]] = "Y"),1,COUNTIFS(tbl_RawData_Report1[RH Kit?],"Y",tbl_RawData_Report1[REQ_ID],tbl_RawData_Report1[[#This Row],[REQ_ID]]))</f>
        <v>0</v>
      </c>
      <c r="BG1286" s="49">
        <f>COUNTIFS(tbl_RawData_Report1[RH Kit?],"Y",tbl_RawData_Report1[Order No.],tbl_RawData_Report1[[#This Row],[Order No.]])</f>
        <v>0</v>
      </c>
      <c r="BH1286" s="49">
        <f>SUM(tbl_RawData_Report1[[#This Row],[RH Kit Req]:[RH Kit PO]])</f>
        <v>0</v>
      </c>
      <c r="BI1286" s="49" t="str">
        <f>IFERROR(VLOOKUP(B1286,Lookup!A:B,2,FALSE),B1286)</f>
        <v>ATROPINESULP1MG_50</v>
      </c>
      <c r="BJ1286" s="49" t="b">
        <f t="shared" si="20"/>
        <v>1</v>
      </c>
      <c r="BK1286" s="49" t="str">
        <f>tbl_RawData_Report1[[#This Row],[Item ID]]&amp;tbl_RawData_Report1[[#This Row],[Order No.]]</f>
        <v>ATROPINESULP1MG_500000039416</v>
      </c>
      <c r="BL1286"/>
      <c r="BM1286"/>
      <c r="BN1286"/>
    </row>
    <row r="1287" spans="1:66" hidden="1" x14ac:dyDescent="0.25">
      <c r="A1287" s="35" t="s">
        <v>8</v>
      </c>
      <c r="B1287" s="35" t="s">
        <v>961</v>
      </c>
      <c r="C1287" s="35">
        <v>15</v>
      </c>
      <c r="D1287" s="35">
        <v>1</v>
      </c>
      <c r="E1287" s="35">
        <v>1</v>
      </c>
      <c r="F1287" s="35" t="s">
        <v>415</v>
      </c>
      <c r="G1287" s="35" t="s">
        <v>3340</v>
      </c>
      <c r="H1287" s="35" t="s">
        <v>3392</v>
      </c>
      <c r="I1287" s="35" t="s">
        <v>593</v>
      </c>
      <c r="J1287" s="35">
        <v>0</v>
      </c>
      <c r="K1287" s="35" t="s">
        <v>2368</v>
      </c>
      <c r="L1287" s="35" t="s">
        <v>1584</v>
      </c>
      <c r="M1287" s="35" t="s">
        <v>396</v>
      </c>
      <c r="N1287" s="35" t="s">
        <v>122</v>
      </c>
      <c r="O1287" s="35" t="s">
        <v>3337</v>
      </c>
      <c r="P1287" s="35" t="s">
        <v>2369</v>
      </c>
      <c r="Q1287" s="35" t="s">
        <v>311</v>
      </c>
      <c r="R1287" s="35" t="s">
        <v>271</v>
      </c>
      <c r="S1287" s="35" t="s">
        <v>194</v>
      </c>
      <c r="T1287" s="35" t="s">
        <v>5061</v>
      </c>
      <c r="U1287" s="35" t="s">
        <v>269</v>
      </c>
      <c r="V1287" s="35">
        <v>0</v>
      </c>
      <c r="W1287" s="35">
        <v>0</v>
      </c>
      <c r="X1287" s="49">
        <v>0</v>
      </c>
      <c r="Y1287" s="60" t="s">
        <v>340</v>
      </c>
      <c r="Z1287" s="49">
        <v>1</v>
      </c>
      <c r="AA1287" s="49">
        <v>0</v>
      </c>
      <c r="AB1287" s="60" t="s">
        <v>637</v>
      </c>
      <c r="AC1287" s="60" t="s">
        <v>816</v>
      </c>
      <c r="AD1287" s="60" t="s">
        <v>661</v>
      </c>
      <c r="AE1287" s="60" t="s">
        <v>662</v>
      </c>
      <c r="AF1287" s="49">
        <v>2019</v>
      </c>
      <c r="AG1287" s="60" t="s">
        <v>3329</v>
      </c>
      <c r="AH1287" s="60">
        <v>44134</v>
      </c>
      <c r="AI1287" s="60">
        <v>44165</v>
      </c>
      <c r="AJ1287" s="60">
        <v>44134</v>
      </c>
      <c r="AK1287" s="60">
        <v>44134</v>
      </c>
      <c r="AL1287" s="60">
        <v>44172</v>
      </c>
      <c r="AM1287" s="60" t="s">
        <v>568</v>
      </c>
      <c r="AN1287" s="60" t="s">
        <v>3341</v>
      </c>
      <c r="AO1287" s="60" t="s">
        <v>4027</v>
      </c>
      <c r="AP1287" s="49"/>
      <c r="AQ1287" s="60" t="s">
        <v>266</v>
      </c>
      <c r="AR1287" s="60" t="s">
        <v>174</v>
      </c>
      <c r="AS1287" s="60" t="s">
        <v>174</v>
      </c>
      <c r="AT1287" s="49">
        <v>5</v>
      </c>
      <c r="AU1287" s="49">
        <v>1</v>
      </c>
      <c r="AV1287" s="49">
        <v>1</v>
      </c>
      <c r="AW1287" s="60">
        <v>43739</v>
      </c>
      <c r="AX1287" s="60" t="s">
        <v>183</v>
      </c>
      <c r="AY1287" s="60">
        <v>44160.305672337963</v>
      </c>
      <c r="AZ1287" s="60">
        <v>43726</v>
      </c>
      <c r="BA1287" s="60">
        <v>43739</v>
      </c>
      <c r="BB1287" s="60" t="s">
        <v>4011</v>
      </c>
      <c r="BC1287" s="60">
        <v>43818.441990740743</v>
      </c>
      <c r="BD1287" s="60">
        <v>43972</v>
      </c>
      <c r="BE1287" s="60">
        <v>44391</v>
      </c>
      <c r="BF1287" s="49">
        <f>IF(AND(ISBLANK(tbl_RawData_Report1[[#This Row],[REQ_ID]]),tbl_RawData_Report1[[#This Row],[RH Kit?]] = "Y"),1,COUNTIFS(tbl_RawData_Report1[RH Kit?],"Y",tbl_RawData_Report1[REQ_ID],tbl_RawData_Report1[[#This Row],[REQ_ID]]))</f>
        <v>0</v>
      </c>
      <c r="BG1287" s="49">
        <f>COUNTIFS(tbl_RawData_Report1[RH Kit?],"Y",tbl_RawData_Report1[Order No.],tbl_RawData_Report1[[#This Row],[Order No.]])</f>
        <v>0</v>
      </c>
      <c r="BH1287" s="49">
        <f>SUM(tbl_RawData_Report1[[#This Row],[RH Kit Req]:[RH Kit PO]])</f>
        <v>0</v>
      </c>
      <c r="BI1287" s="49" t="str">
        <f>IFERROR(VLOOKUP(B1287,Lookup!A:B,2,FALSE),B1287)</f>
        <v>POVIODINE10%_500ML</v>
      </c>
      <c r="BJ1287" s="49" t="b">
        <f t="shared" si="20"/>
        <v>1</v>
      </c>
      <c r="BK1287" s="49" t="str">
        <f>tbl_RawData_Report1[[#This Row],[Item ID]]&amp;tbl_RawData_Report1[[#This Row],[Order No.]]</f>
        <v>POVIODINE10%_500ML0000039417</v>
      </c>
      <c r="BL1287"/>
      <c r="BM1287"/>
      <c r="BN1287"/>
    </row>
    <row r="1288" spans="1:66" hidden="1" x14ac:dyDescent="0.25">
      <c r="A1288" s="35" t="s">
        <v>8</v>
      </c>
      <c r="B1288" s="35" t="s">
        <v>808</v>
      </c>
      <c r="C1288" s="35">
        <v>12</v>
      </c>
      <c r="D1288" s="35">
        <v>1</v>
      </c>
      <c r="E1288" s="35">
        <v>1</v>
      </c>
      <c r="F1288" s="35" t="s">
        <v>415</v>
      </c>
      <c r="G1288" s="35" t="s">
        <v>3340</v>
      </c>
      <c r="H1288" s="35" t="s">
        <v>809</v>
      </c>
      <c r="I1288" s="35" t="s">
        <v>593</v>
      </c>
      <c r="J1288" s="35">
        <v>0</v>
      </c>
      <c r="K1288" s="35" t="s">
        <v>2368</v>
      </c>
      <c r="L1288" s="35" t="s">
        <v>3344</v>
      </c>
      <c r="M1288" s="35" t="s">
        <v>396</v>
      </c>
      <c r="N1288" s="35" t="s">
        <v>122</v>
      </c>
      <c r="O1288" s="35" t="s">
        <v>3337</v>
      </c>
      <c r="P1288" s="35" t="s">
        <v>3345</v>
      </c>
      <c r="Q1288" s="35" t="s">
        <v>311</v>
      </c>
      <c r="R1288" s="35" t="s">
        <v>271</v>
      </c>
      <c r="S1288" s="35" t="s">
        <v>194</v>
      </c>
      <c r="T1288" s="35" t="s">
        <v>5061</v>
      </c>
      <c r="U1288" s="35" t="s">
        <v>269</v>
      </c>
      <c r="V1288" s="35">
        <v>0</v>
      </c>
      <c r="W1288" s="35">
        <v>0</v>
      </c>
      <c r="X1288" s="49">
        <v>0</v>
      </c>
      <c r="Y1288" s="60" t="s">
        <v>346</v>
      </c>
      <c r="Z1288" s="49">
        <v>1000</v>
      </c>
      <c r="AA1288" s="49">
        <v>0</v>
      </c>
      <c r="AB1288" s="60" t="s">
        <v>637</v>
      </c>
      <c r="AC1288" s="60" t="s">
        <v>660</v>
      </c>
      <c r="AD1288" s="60" t="s">
        <v>661</v>
      </c>
      <c r="AE1288" s="60" t="s">
        <v>662</v>
      </c>
      <c r="AF1288" s="49">
        <v>2019</v>
      </c>
      <c r="AG1288" s="60" t="s">
        <v>3339</v>
      </c>
      <c r="AH1288" s="60">
        <v>44134</v>
      </c>
      <c r="AI1288" s="60">
        <v>44165</v>
      </c>
      <c r="AJ1288" s="60">
        <v>44134</v>
      </c>
      <c r="AK1288" s="60">
        <v>44134</v>
      </c>
      <c r="AL1288" s="60">
        <v>44172</v>
      </c>
      <c r="AM1288" s="60" t="s">
        <v>568</v>
      </c>
      <c r="AN1288" s="60" t="s">
        <v>3341</v>
      </c>
      <c r="AO1288" s="60" t="s">
        <v>4009</v>
      </c>
      <c r="AP1288" s="49"/>
      <c r="AQ1288" s="60" t="s">
        <v>266</v>
      </c>
      <c r="AR1288" s="60" t="s">
        <v>174</v>
      </c>
      <c r="AS1288" s="60" t="s">
        <v>174</v>
      </c>
      <c r="AT1288" s="49">
        <v>25</v>
      </c>
      <c r="AU1288" s="49">
        <v>1</v>
      </c>
      <c r="AV1288" s="49">
        <v>1</v>
      </c>
      <c r="AW1288" s="60">
        <v>43739</v>
      </c>
      <c r="AX1288" s="60" t="s">
        <v>183</v>
      </c>
      <c r="AY1288" s="60">
        <v>44160.305672337963</v>
      </c>
      <c r="AZ1288" s="60">
        <v>43725</v>
      </c>
      <c r="BA1288" s="60">
        <v>43735</v>
      </c>
      <c r="BB1288" s="60" t="s">
        <v>4008</v>
      </c>
      <c r="BC1288" s="60">
        <v>43818.441990740743</v>
      </c>
      <c r="BD1288" s="60">
        <v>43972</v>
      </c>
      <c r="BE1288" s="60">
        <v>44926</v>
      </c>
      <c r="BF1288" s="49">
        <f>IF(AND(ISBLANK(tbl_RawData_Report1[[#This Row],[REQ_ID]]),tbl_RawData_Report1[[#This Row],[RH Kit?]] = "Y"),1,COUNTIFS(tbl_RawData_Report1[RH Kit?],"Y",tbl_RawData_Report1[REQ_ID],tbl_RawData_Report1[[#This Row],[REQ_ID]]))</f>
        <v>0</v>
      </c>
      <c r="BG1288" s="49">
        <f>COUNTIFS(tbl_RawData_Report1[RH Kit?],"Y",tbl_RawData_Report1[Order No.],tbl_RawData_Report1[[#This Row],[Order No.]])</f>
        <v>0</v>
      </c>
      <c r="BH1288" s="49">
        <f>SUM(tbl_RawData_Report1[[#This Row],[RH Kit Req]:[RH Kit PO]])</f>
        <v>0</v>
      </c>
      <c r="BI1288" s="49" t="str">
        <f>IFERROR(VLOOKUP(B1288,Lookup!A:B,2,FALSE),B1288)</f>
        <v>AMOXYCILLIN_500MG</v>
      </c>
      <c r="BJ1288" s="49" t="b">
        <f t="shared" si="20"/>
        <v>1</v>
      </c>
      <c r="BK1288" s="49" t="str">
        <f>tbl_RawData_Report1[[#This Row],[Item ID]]&amp;tbl_RawData_Report1[[#This Row],[Order No.]]</f>
        <v>AMOXYCILLIN_500MG0000039417</v>
      </c>
      <c r="BL1288"/>
      <c r="BM1288"/>
      <c r="BN1288"/>
    </row>
    <row r="1289" spans="1:66" hidden="1" x14ac:dyDescent="0.25">
      <c r="A1289" s="35" t="s">
        <v>8</v>
      </c>
      <c r="B1289" s="35" t="s">
        <v>2534</v>
      </c>
      <c r="C1289" s="35">
        <v>3</v>
      </c>
      <c r="D1289" s="35">
        <v>1</v>
      </c>
      <c r="E1289" s="35">
        <v>1</v>
      </c>
      <c r="F1289" s="35" t="s">
        <v>415</v>
      </c>
      <c r="G1289" s="35" t="s">
        <v>3340</v>
      </c>
      <c r="H1289" s="35" t="s">
        <v>3253</v>
      </c>
      <c r="I1289" s="35" t="s">
        <v>593</v>
      </c>
      <c r="J1289" s="35">
        <v>0</v>
      </c>
      <c r="K1289" s="35" t="s">
        <v>2368</v>
      </c>
      <c r="L1289" s="35" t="s">
        <v>3344</v>
      </c>
      <c r="M1289" s="35" t="s">
        <v>396</v>
      </c>
      <c r="N1289" s="35" t="s">
        <v>122</v>
      </c>
      <c r="O1289" s="35" t="s">
        <v>3337</v>
      </c>
      <c r="P1289" s="35" t="s">
        <v>3345</v>
      </c>
      <c r="Q1289" s="35" t="s">
        <v>311</v>
      </c>
      <c r="R1289" s="35" t="s">
        <v>271</v>
      </c>
      <c r="S1289" s="35" t="s">
        <v>194</v>
      </c>
      <c r="T1289" s="35" t="s">
        <v>5061</v>
      </c>
      <c r="U1289" s="35" t="s">
        <v>269</v>
      </c>
      <c r="V1289" s="35">
        <v>0</v>
      </c>
      <c r="W1289" s="35">
        <v>0</v>
      </c>
      <c r="X1289" s="49">
        <v>0</v>
      </c>
      <c r="Y1289" s="60" t="s">
        <v>2537</v>
      </c>
      <c r="Z1289" s="49">
        <v>1</v>
      </c>
      <c r="AA1289" s="49">
        <v>0</v>
      </c>
      <c r="AB1289" s="60" t="s">
        <v>637</v>
      </c>
      <c r="AC1289" s="60" t="s">
        <v>761</v>
      </c>
      <c r="AD1289" s="60" t="s">
        <v>661</v>
      </c>
      <c r="AE1289" s="60" t="s">
        <v>662</v>
      </c>
      <c r="AF1289" s="49">
        <v>2019</v>
      </c>
      <c r="AG1289" s="60" t="s">
        <v>3339</v>
      </c>
      <c r="AH1289" s="60">
        <v>44134</v>
      </c>
      <c r="AI1289" s="60">
        <v>44165</v>
      </c>
      <c r="AJ1289" s="60">
        <v>44134</v>
      </c>
      <c r="AK1289" s="60">
        <v>44134</v>
      </c>
      <c r="AL1289" s="60">
        <v>44172</v>
      </c>
      <c r="AM1289" s="60" t="s">
        <v>568</v>
      </c>
      <c r="AN1289" s="60" t="s">
        <v>3341</v>
      </c>
      <c r="AO1289" s="60" t="s">
        <v>3419</v>
      </c>
      <c r="AP1289" s="49"/>
      <c r="AQ1289" s="60" t="s">
        <v>266</v>
      </c>
      <c r="AR1289" s="60" t="s">
        <v>174</v>
      </c>
      <c r="AS1289" s="60" t="s">
        <v>174</v>
      </c>
      <c r="AT1289" s="49">
        <v>9</v>
      </c>
      <c r="AU1289" s="49">
        <v>1</v>
      </c>
      <c r="AV1289" s="49">
        <v>1</v>
      </c>
      <c r="AW1289" s="60">
        <v>43739</v>
      </c>
      <c r="AX1289" s="60" t="s">
        <v>183</v>
      </c>
      <c r="AY1289" s="60">
        <v>44160.305672337963</v>
      </c>
      <c r="AZ1289" s="60">
        <v>43725</v>
      </c>
      <c r="BA1289" s="60">
        <v>43735</v>
      </c>
      <c r="BB1289" s="60" t="s">
        <v>3418</v>
      </c>
      <c r="BC1289" s="60">
        <v>43818.441990740743</v>
      </c>
      <c r="BD1289" s="60">
        <v>43972</v>
      </c>
      <c r="BE1289" s="60">
        <v>44926</v>
      </c>
      <c r="BF1289" s="49">
        <f>IF(AND(ISBLANK(tbl_RawData_Report1[[#This Row],[REQ_ID]]),tbl_RawData_Report1[[#This Row],[RH Kit?]] = "Y"),1,COUNTIFS(tbl_RawData_Report1[RH Kit?],"Y",tbl_RawData_Report1[REQ_ID],tbl_RawData_Report1[[#This Row],[REQ_ID]]))</f>
        <v>0</v>
      </c>
      <c r="BG1289" s="49">
        <f>COUNTIFS(tbl_RawData_Report1[RH Kit?],"Y",tbl_RawData_Report1[Order No.],tbl_RawData_Report1[[#This Row],[Order No.]])</f>
        <v>0</v>
      </c>
      <c r="BH1289" s="49">
        <f>SUM(tbl_RawData_Report1[[#This Row],[RH Kit Req]:[RH Kit PO]])</f>
        <v>0</v>
      </c>
      <c r="BI1289" s="49" t="str">
        <f>IFERROR(VLOOKUP(B1289,Lookup!A:B,2,FALSE),B1289)</f>
        <v>METRONIDAZOL5_1BAG</v>
      </c>
      <c r="BJ1289" s="49" t="b">
        <f t="shared" si="20"/>
        <v>1</v>
      </c>
      <c r="BK1289" s="49" t="str">
        <f>tbl_RawData_Report1[[#This Row],[Item ID]]&amp;tbl_RawData_Report1[[#This Row],[Order No.]]</f>
        <v>METRONIDAZOL5_1BAG0000039417</v>
      </c>
      <c r="BL1289"/>
      <c r="BM1289"/>
      <c r="BN1289"/>
    </row>
    <row r="1290" spans="1:66" hidden="1" x14ac:dyDescent="0.25">
      <c r="A1290" s="35" t="s">
        <v>8</v>
      </c>
      <c r="B1290" s="35" t="s">
        <v>939</v>
      </c>
      <c r="C1290" s="35">
        <v>2</v>
      </c>
      <c r="D1290" s="35">
        <v>1</v>
      </c>
      <c r="E1290" s="35">
        <v>1</v>
      </c>
      <c r="F1290" s="35" t="s">
        <v>415</v>
      </c>
      <c r="G1290" s="35" t="s">
        <v>3340</v>
      </c>
      <c r="H1290" s="35" t="s">
        <v>940</v>
      </c>
      <c r="I1290" s="35" t="s">
        <v>593</v>
      </c>
      <c r="J1290" s="35">
        <v>0</v>
      </c>
      <c r="K1290" s="35" t="s">
        <v>2368</v>
      </c>
      <c r="L1290" s="35" t="s">
        <v>3344</v>
      </c>
      <c r="M1290" s="35" t="s">
        <v>396</v>
      </c>
      <c r="N1290" s="35" t="s">
        <v>122</v>
      </c>
      <c r="O1290" s="35" t="s">
        <v>3337</v>
      </c>
      <c r="P1290" s="35" t="s">
        <v>3345</v>
      </c>
      <c r="Q1290" s="35" t="s">
        <v>311</v>
      </c>
      <c r="R1290" s="35" t="s">
        <v>271</v>
      </c>
      <c r="S1290" s="35" t="s">
        <v>194</v>
      </c>
      <c r="T1290" s="35" t="s">
        <v>5061</v>
      </c>
      <c r="U1290" s="35" t="s">
        <v>269</v>
      </c>
      <c r="V1290" s="35">
        <v>0</v>
      </c>
      <c r="W1290" s="35">
        <v>0</v>
      </c>
      <c r="X1290" s="49">
        <v>0</v>
      </c>
      <c r="Y1290" s="60" t="s">
        <v>340</v>
      </c>
      <c r="Z1290" s="49">
        <v>1</v>
      </c>
      <c r="AA1290" s="49">
        <v>0</v>
      </c>
      <c r="AB1290" s="60" t="s">
        <v>637</v>
      </c>
      <c r="AC1290" s="60" t="s">
        <v>660</v>
      </c>
      <c r="AD1290" s="60" t="s">
        <v>661</v>
      </c>
      <c r="AE1290" s="60" t="s">
        <v>662</v>
      </c>
      <c r="AF1290" s="49">
        <v>2019</v>
      </c>
      <c r="AG1290" s="60" t="s">
        <v>3339</v>
      </c>
      <c r="AH1290" s="60">
        <v>44134</v>
      </c>
      <c r="AI1290" s="60">
        <v>44165</v>
      </c>
      <c r="AJ1290" s="60">
        <v>44134</v>
      </c>
      <c r="AK1290" s="60">
        <v>44134</v>
      </c>
      <c r="AL1290" s="60">
        <v>44172</v>
      </c>
      <c r="AM1290" s="60" t="s">
        <v>568</v>
      </c>
      <c r="AN1290" s="60" t="s">
        <v>3341</v>
      </c>
      <c r="AO1290" s="60" t="s">
        <v>4004</v>
      </c>
      <c r="AP1290" s="49"/>
      <c r="AQ1290" s="60" t="s">
        <v>266</v>
      </c>
      <c r="AR1290" s="60" t="s">
        <v>174</v>
      </c>
      <c r="AS1290" s="60" t="s">
        <v>174</v>
      </c>
      <c r="AT1290" s="49">
        <v>8</v>
      </c>
      <c r="AU1290" s="49">
        <v>1</v>
      </c>
      <c r="AV1290" s="49">
        <v>1</v>
      </c>
      <c r="AW1290" s="60">
        <v>43739</v>
      </c>
      <c r="AX1290" s="60" t="s">
        <v>183</v>
      </c>
      <c r="AY1290" s="60">
        <v>44160.305672337963</v>
      </c>
      <c r="AZ1290" s="60">
        <v>43725</v>
      </c>
      <c r="BA1290" s="60">
        <v>43735</v>
      </c>
      <c r="BB1290" s="60" t="s">
        <v>4005</v>
      </c>
      <c r="BC1290" s="60">
        <v>43818.441990740743</v>
      </c>
      <c r="BD1290" s="60">
        <v>43972</v>
      </c>
      <c r="BE1290" s="60">
        <v>44926</v>
      </c>
      <c r="BF1290" s="49">
        <f>IF(AND(ISBLANK(tbl_RawData_Report1[[#This Row],[REQ_ID]]),tbl_RawData_Report1[[#This Row],[RH Kit?]] = "Y"),1,COUNTIFS(tbl_RawData_Report1[RH Kit?],"Y",tbl_RawData_Report1[REQ_ID],tbl_RawData_Report1[[#This Row],[REQ_ID]]))</f>
        <v>0</v>
      </c>
      <c r="BG1290" s="49">
        <f>COUNTIFS(tbl_RawData_Report1[RH Kit?],"Y",tbl_RawData_Report1[Order No.],tbl_RawData_Report1[[#This Row],[Order No.]])</f>
        <v>0</v>
      </c>
      <c r="BH1290" s="49">
        <f>SUM(tbl_RawData_Report1[[#This Row],[RH Kit Req]:[RH Kit PO]])</f>
        <v>0</v>
      </c>
      <c r="BI1290" s="49" t="str">
        <f>IFERROR(VLOOKUP(B1290,Lookup!A:B,2,FALSE),B1290)</f>
        <v>CEFIXIME_100MG/5ML</v>
      </c>
      <c r="BJ1290" s="49" t="b">
        <f t="shared" si="20"/>
        <v>1</v>
      </c>
      <c r="BK1290" s="49" t="str">
        <f>tbl_RawData_Report1[[#This Row],[Item ID]]&amp;tbl_RawData_Report1[[#This Row],[Order No.]]</f>
        <v>CEFIXIME_100MG/5ML0000039417</v>
      </c>
      <c r="BL1290"/>
      <c r="BM1290"/>
      <c r="BN1290"/>
    </row>
    <row r="1291" spans="1:66" hidden="1" x14ac:dyDescent="0.25">
      <c r="A1291" s="35" t="s">
        <v>8</v>
      </c>
      <c r="B1291" s="35" t="s">
        <v>3461</v>
      </c>
      <c r="C1291" s="35">
        <v>9</v>
      </c>
      <c r="D1291" s="35">
        <v>1</v>
      </c>
      <c r="E1291" s="35">
        <v>1</v>
      </c>
      <c r="F1291" s="35" t="s">
        <v>415</v>
      </c>
      <c r="G1291" s="35" t="s">
        <v>3340</v>
      </c>
      <c r="H1291" s="35" t="s">
        <v>848</v>
      </c>
      <c r="I1291" s="35" t="s">
        <v>593</v>
      </c>
      <c r="J1291" s="35">
        <v>0</v>
      </c>
      <c r="K1291" s="35" t="s">
        <v>2368</v>
      </c>
      <c r="L1291" s="35" t="s">
        <v>3344</v>
      </c>
      <c r="M1291" s="35" t="s">
        <v>396</v>
      </c>
      <c r="N1291" s="35" t="s">
        <v>122</v>
      </c>
      <c r="O1291" s="35" t="s">
        <v>3337</v>
      </c>
      <c r="P1291" s="35" t="s">
        <v>3345</v>
      </c>
      <c r="Q1291" s="35" t="s">
        <v>311</v>
      </c>
      <c r="R1291" s="35" t="s">
        <v>271</v>
      </c>
      <c r="S1291" s="35" t="s">
        <v>194</v>
      </c>
      <c r="T1291" s="35" t="s">
        <v>5061</v>
      </c>
      <c r="U1291" s="35" t="s">
        <v>269</v>
      </c>
      <c r="V1291" s="35">
        <v>0</v>
      </c>
      <c r="W1291" s="35">
        <v>0</v>
      </c>
      <c r="X1291" s="49">
        <v>0</v>
      </c>
      <c r="Y1291" s="60" t="s">
        <v>346</v>
      </c>
      <c r="Z1291" s="49">
        <v>1000</v>
      </c>
      <c r="AA1291" s="49">
        <v>0</v>
      </c>
      <c r="AB1291" s="60" t="s">
        <v>637</v>
      </c>
      <c r="AC1291" s="60" t="s">
        <v>679</v>
      </c>
      <c r="AD1291" s="60" t="s">
        <v>661</v>
      </c>
      <c r="AE1291" s="60" t="s">
        <v>662</v>
      </c>
      <c r="AF1291" s="49">
        <v>2019</v>
      </c>
      <c r="AG1291" s="60" t="s">
        <v>3339</v>
      </c>
      <c r="AH1291" s="60">
        <v>44134</v>
      </c>
      <c r="AI1291" s="60">
        <v>44165</v>
      </c>
      <c r="AJ1291" s="60">
        <v>44134</v>
      </c>
      <c r="AK1291" s="60">
        <v>44134</v>
      </c>
      <c r="AL1291" s="60">
        <v>44172</v>
      </c>
      <c r="AM1291" s="60" t="s">
        <v>568</v>
      </c>
      <c r="AN1291" s="60" t="s">
        <v>3341</v>
      </c>
      <c r="AO1291" s="60" t="s">
        <v>3462</v>
      </c>
      <c r="AP1291" s="49"/>
      <c r="AQ1291" s="60" t="s">
        <v>266</v>
      </c>
      <c r="AR1291" s="60" t="s">
        <v>174</v>
      </c>
      <c r="AS1291" s="60" t="s">
        <v>174</v>
      </c>
      <c r="AT1291" s="49">
        <v>21</v>
      </c>
      <c r="AU1291" s="49">
        <v>1</v>
      </c>
      <c r="AV1291" s="49">
        <v>1</v>
      </c>
      <c r="AW1291" s="60">
        <v>43739</v>
      </c>
      <c r="AX1291" s="60" t="s">
        <v>183</v>
      </c>
      <c r="AY1291" s="60">
        <v>44160.305672337963</v>
      </c>
      <c r="AZ1291" s="60">
        <v>43725</v>
      </c>
      <c r="BA1291" s="60">
        <v>43735</v>
      </c>
      <c r="BB1291" s="60" t="s">
        <v>3463</v>
      </c>
      <c r="BC1291" s="60">
        <v>43818.441990740743</v>
      </c>
      <c r="BD1291" s="60">
        <v>43972</v>
      </c>
      <c r="BE1291" s="60">
        <v>44926</v>
      </c>
      <c r="BF1291" s="49">
        <f>IF(AND(ISBLANK(tbl_RawData_Report1[[#This Row],[REQ_ID]]),tbl_RawData_Report1[[#This Row],[RH Kit?]] = "Y"),1,COUNTIFS(tbl_RawData_Report1[RH Kit?],"Y",tbl_RawData_Report1[REQ_ID],tbl_RawData_Report1[[#This Row],[REQ_ID]]))</f>
        <v>0</v>
      </c>
      <c r="BG1291" s="49">
        <f>COUNTIFS(tbl_RawData_Report1[RH Kit?],"Y",tbl_RawData_Report1[Order No.],tbl_RawData_Report1[[#This Row],[Order No.]])</f>
        <v>0</v>
      </c>
      <c r="BH1291" s="49">
        <f>SUM(tbl_RawData_Report1[[#This Row],[RH Kit Req]:[RH Kit PO]])</f>
        <v>0</v>
      </c>
      <c r="BI1291" s="49" t="str">
        <f>IFERROR(VLOOKUP(B1291,Lookup!A:B,2,FALSE),B1291)</f>
        <v>PARCETML500MG_1000</v>
      </c>
      <c r="BJ1291" s="49" t="b">
        <f t="shared" si="20"/>
        <v>1</v>
      </c>
      <c r="BK1291" s="49" t="str">
        <f>tbl_RawData_Report1[[#This Row],[Item ID]]&amp;tbl_RawData_Report1[[#This Row],[Order No.]]</f>
        <v>PARCETML500MG_10000000039417</v>
      </c>
      <c r="BL1291"/>
      <c r="BM1291"/>
      <c r="BN1291"/>
    </row>
    <row r="1292" spans="1:66" hidden="1" x14ac:dyDescent="0.25">
      <c r="A1292" s="35" t="s">
        <v>8</v>
      </c>
      <c r="B1292" s="35" t="s">
        <v>3420</v>
      </c>
      <c r="C1292" s="35">
        <v>13</v>
      </c>
      <c r="D1292" s="35">
        <v>1</v>
      </c>
      <c r="E1292" s="35">
        <v>1</v>
      </c>
      <c r="F1292" s="35" t="s">
        <v>415</v>
      </c>
      <c r="G1292" s="35" t="s">
        <v>3340</v>
      </c>
      <c r="H1292" s="35" t="s">
        <v>3421</v>
      </c>
      <c r="I1292" s="35" t="s">
        <v>593</v>
      </c>
      <c r="J1292" s="35">
        <v>0</v>
      </c>
      <c r="K1292" s="35" t="s">
        <v>2368</v>
      </c>
      <c r="L1292" s="35" t="s">
        <v>3344</v>
      </c>
      <c r="M1292" s="35" t="s">
        <v>396</v>
      </c>
      <c r="N1292" s="35" t="s">
        <v>122</v>
      </c>
      <c r="O1292" s="35" t="s">
        <v>3337</v>
      </c>
      <c r="P1292" s="35" t="s">
        <v>3345</v>
      </c>
      <c r="Q1292" s="35" t="s">
        <v>311</v>
      </c>
      <c r="R1292" s="35" t="s">
        <v>271</v>
      </c>
      <c r="S1292" s="35" t="s">
        <v>194</v>
      </c>
      <c r="T1292" s="35" t="s">
        <v>5061</v>
      </c>
      <c r="U1292" s="35" t="s">
        <v>269</v>
      </c>
      <c r="V1292" s="35">
        <v>0</v>
      </c>
      <c r="W1292" s="35">
        <v>0</v>
      </c>
      <c r="X1292" s="49">
        <v>0</v>
      </c>
      <c r="Y1292" s="60" t="s">
        <v>1858</v>
      </c>
      <c r="Z1292" s="49">
        <v>30</v>
      </c>
      <c r="AA1292" s="49">
        <v>0</v>
      </c>
      <c r="AB1292" s="60" t="s">
        <v>637</v>
      </c>
      <c r="AC1292" s="60" t="s">
        <v>3424</v>
      </c>
      <c r="AD1292" s="60" t="s">
        <v>661</v>
      </c>
      <c r="AE1292" s="60" t="s">
        <v>662</v>
      </c>
      <c r="AF1292" s="49">
        <v>2019</v>
      </c>
      <c r="AG1292" s="60" t="s">
        <v>3339</v>
      </c>
      <c r="AH1292" s="60">
        <v>44134</v>
      </c>
      <c r="AI1292" s="60">
        <v>44165</v>
      </c>
      <c r="AJ1292" s="60">
        <v>44134</v>
      </c>
      <c r="AK1292" s="60">
        <v>44134</v>
      </c>
      <c r="AL1292" s="60">
        <v>44172</v>
      </c>
      <c r="AM1292" s="60" t="s">
        <v>568</v>
      </c>
      <c r="AN1292" s="60" t="s">
        <v>3341</v>
      </c>
      <c r="AO1292" s="60" t="s">
        <v>3425</v>
      </c>
      <c r="AP1292" s="49"/>
      <c r="AQ1292" s="60" t="s">
        <v>266</v>
      </c>
      <c r="AR1292" s="60" t="s">
        <v>174</v>
      </c>
      <c r="AS1292" s="60" t="s">
        <v>174</v>
      </c>
      <c r="AT1292" s="49">
        <v>26</v>
      </c>
      <c r="AU1292" s="49">
        <v>1</v>
      </c>
      <c r="AV1292" s="49">
        <v>1</v>
      </c>
      <c r="AW1292" s="60">
        <v>43739</v>
      </c>
      <c r="AX1292" s="60" t="s">
        <v>183</v>
      </c>
      <c r="AY1292" s="60">
        <v>44160.305672337963</v>
      </c>
      <c r="AZ1292" s="60">
        <v>43725</v>
      </c>
      <c r="BA1292" s="60">
        <v>43735</v>
      </c>
      <c r="BB1292" s="60" t="s">
        <v>3423</v>
      </c>
      <c r="BC1292" s="60">
        <v>43818.441990740743</v>
      </c>
      <c r="BD1292" s="60">
        <v>43972</v>
      </c>
      <c r="BE1292" s="60">
        <v>44926</v>
      </c>
      <c r="BF1292" s="49">
        <f>IF(AND(ISBLANK(tbl_RawData_Report1[[#This Row],[REQ_ID]]),tbl_RawData_Report1[[#This Row],[RH Kit?]] = "Y"),1,COUNTIFS(tbl_RawData_Report1[RH Kit?],"Y",tbl_RawData_Report1[REQ_ID],tbl_RawData_Report1[[#This Row],[REQ_ID]]))</f>
        <v>0</v>
      </c>
      <c r="BG1292" s="49">
        <f>COUNTIFS(tbl_RawData_Report1[RH Kit?],"Y",tbl_RawData_Report1[Order No.],tbl_RawData_Report1[[#This Row],[Order No.]])</f>
        <v>0</v>
      </c>
      <c r="BH1292" s="49">
        <f>SUM(tbl_RawData_Report1[[#This Row],[RH Kit Req]:[RH Kit PO]])</f>
        <v>0</v>
      </c>
      <c r="BI1292" s="49" t="str">
        <f>IFERROR(VLOOKUP(B1292,Lookup!A:B,2,FALSE),B1292)</f>
        <v>OXYBTYNNHCL5MG_30</v>
      </c>
      <c r="BJ1292" s="49" t="b">
        <f t="shared" si="20"/>
        <v>1</v>
      </c>
      <c r="BK1292" s="49" t="str">
        <f>tbl_RawData_Report1[[#This Row],[Item ID]]&amp;tbl_RawData_Report1[[#This Row],[Order No.]]</f>
        <v>OXYBTYNNHCL5MG_300000039417</v>
      </c>
      <c r="BL1292"/>
      <c r="BM1292"/>
      <c r="BN1292"/>
    </row>
    <row r="1293" spans="1:66" hidden="1" x14ac:dyDescent="0.25">
      <c r="A1293" s="35" t="s">
        <v>8</v>
      </c>
      <c r="B1293" s="35" t="s">
        <v>1277</v>
      </c>
      <c r="C1293" s="35">
        <v>1</v>
      </c>
      <c r="D1293" s="35">
        <v>1</v>
      </c>
      <c r="E1293" s="35">
        <v>1</v>
      </c>
      <c r="F1293" s="35" t="s">
        <v>415</v>
      </c>
      <c r="G1293" s="35" t="s">
        <v>3340</v>
      </c>
      <c r="H1293" s="35" t="s">
        <v>2872</v>
      </c>
      <c r="I1293" s="35" t="s">
        <v>593</v>
      </c>
      <c r="J1293" s="35">
        <v>0</v>
      </c>
      <c r="K1293" s="35" t="s">
        <v>2368</v>
      </c>
      <c r="L1293" s="35" t="s">
        <v>3344</v>
      </c>
      <c r="M1293" s="35" t="s">
        <v>396</v>
      </c>
      <c r="N1293" s="35" t="s">
        <v>122</v>
      </c>
      <c r="O1293" s="35" t="s">
        <v>3337</v>
      </c>
      <c r="P1293" s="35" t="s">
        <v>3345</v>
      </c>
      <c r="Q1293" s="35" t="s">
        <v>311</v>
      </c>
      <c r="R1293" s="35" t="s">
        <v>271</v>
      </c>
      <c r="S1293" s="35" t="s">
        <v>194</v>
      </c>
      <c r="T1293" s="35" t="s">
        <v>5061</v>
      </c>
      <c r="U1293" s="35" t="s">
        <v>269</v>
      </c>
      <c r="V1293" s="35">
        <v>0</v>
      </c>
      <c r="W1293" s="35">
        <v>0</v>
      </c>
      <c r="X1293" s="49">
        <v>0</v>
      </c>
      <c r="Y1293" s="60" t="s">
        <v>340</v>
      </c>
      <c r="Z1293" s="49">
        <v>1</v>
      </c>
      <c r="AA1293" s="49">
        <v>0</v>
      </c>
      <c r="AB1293" s="60" t="s">
        <v>637</v>
      </c>
      <c r="AC1293" s="60" t="s">
        <v>668</v>
      </c>
      <c r="AD1293" s="60" t="s">
        <v>661</v>
      </c>
      <c r="AE1293" s="60" t="s">
        <v>662</v>
      </c>
      <c r="AF1293" s="49">
        <v>2019</v>
      </c>
      <c r="AG1293" s="60" t="s">
        <v>3339</v>
      </c>
      <c r="AH1293" s="60">
        <v>44134</v>
      </c>
      <c r="AI1293" s="60">
        <v>44165</v>
      </c>
      <c r="AJ1293" s="60">
        <v>44134</v>
      </c>
      <c r="AK1293" s="60">
        <v>44134</v>
      </c>
      <c r="AL1293" s="60">
        <v>44172</v>
      </c>
      <c r="AM1293" s="60" t="s">
        <v>568</v>
      </c>
      <c r="AN1293" s="60" t="s">
        <v>3341</v>
      </c>
      <c r="AO1293" s="60" t="s">
        <v>3376</v>
      </c>
      <c r="AP1293" s="49"/>
      <c r="AQ1293" s="60" t="s">
        <v>266</v>
      </c>
      <c r="AR1293" s="60" t="s">
        <v>174</v>
      </c>
      <c r="AS1293" s="60" t="s">
        <v>174</v>
      </c>
      <c r="AT1293" s="49">
        <v>6</v>
      </c>
      <c r="AU1293" s="49">
        <v>1</v>
      </c>
      <c r="AV1293" s="49">
        <v>1</v>
      </c>
      <c r="AW1293" s="60">
        <v>43739</v>
      </c>
      <c r="AX1293" s="60" t="s">
        <v>183</v>
      </c>
      <c r="AY1293" s="60">
        <v>44160.305672337963</v>
      </c>
      <c r="AZ1293" s="60">
        <v>43725</v>
      </c>
      <c r="BA1293" s="60">
        <v>43735</v>
      </c>
      <c r="BB1293" s="60" t="s">
        <v>3343</v>
      </c>
      <c r="BC1293" s="60">
        <v>43818.441990740743</v>
      </c>
      <c r="BD1293" s="60">
        <v>43972</v>
      </c>
      <c r="BE1293" s="60">
        <v>44926</v>
      </c>
      <c r="BF1293" s="49">
        <f>IF(AND(ISBLANK(tbl_RawData_Report1[[#This Row],[REQ_ID]]),tbl_RawData_Report1[[#This Row],[RH Kit?]] = "Y"),1,COUNTIFS(tbl_RawData_Report1[RH Kit?],"Y",tbl_RawData_Report1[REQ_ID],tbl_RawData_Report1[[#This Row],[REQ_ID]]))</f>
        <v>0</v>
      </c>
      <c r="BG1293" s="49">
        <f>COUNTIFS(tbl_RawData_Report1[RH Kit?],"Y",tbl_RawData_Report1[Order No.],tbl_RawData_Report1[[#This Row],[Order No.]])</f>
        <v>0</v>
      </c>
      <c r="BH1293" s="49">
        <f>SUM(tbl_RawData_Report1[[#This Row],[RH Kit Req]:[RH Kit PO]])</f>
        <v>0</v>
      </c>
      <c r="BI1293" s="49" t="str">
        <f>IFERROR(VLOOKUP(B1293,Lookup!A:B,2,FALSE),B1293)</f>
        <v>GLUCOSE5%_1L</v>
      </c>
      <c r="BJ1293" s="49" t="b">
        <f t="shared" si="20"/>
        <v>1</v>
      </c>
      <c r="BK1293" s="49" t="str">
        <f>tbl_RawData_Report1[[#This Row],[Item ID]]&amp;tbl_RawData_Report1[[#This Row],[Order No.]]</f>
        <v>GLUCOSE5%_1L0000039417</v>
      </c>
      <c r="BL1293"/>
      <c r="BM1293"/>
      <c r="BN1293"/>
    </row>
    <row r="1294" spans="1:66" hidden="1" x14ac:dyDescent="0.25">
      <c r="A1294" s="35" t="s">
        <v>8</v>
      </c>
      <c r="B1294" s="35" t="s">
        <v>2363</v>
      </c>
      <c r="C1294" s="35">
        <v>14</v>
      </c>
      <c r="D1294" s="35">
        <v>1</v>
      </c>
      <c r="E1294" s="35">
        <v>1</v>
      </c>
      <c r="F1294" s="35" t="s">
        <v>415</v>
      </c>
      <c r="G1294" s="35" t="s">
        <v>3340</v>
      </c>
      <c r="H1294" s="35" t="s">
        <v>3377</v>
      </c>
      <c r="I1294" s="35" t="s">
        <v>593</v>
      </c>
      <c r="J1294" s="35">
        <v>0</v>
      </c>
      <c r="K1294" s="35" t="s">
        <v>2368</v>
      </c>
      <c r="L1294" s="35" t="s">
        <v>3344</v>
      </c>
      <c r="M1294" s="35" t="s">
        <v>396</v>
      </c>
      <c r="N1294" s="35" t="s">
        <v>122</v>
      </c>
      <c r="O1294" s="35" t="s">
        <v>3337</v>
      </c>
      <c r="P1294" s="35" t="s">
        <v>3345</v>
      </c>
      <c r="Q1294" s="35" t="s">
        <v>311</v>
      </c>
      <c r="R1294" s="35" t="s">
        <v>271</v>
      </c>
      <c r="S1294" s="35" t="s">
        <v>194</v>
      </c>
      <c r="T1294" s="35" t="s">
        <v>5061</v>
      </c>
      <c r="U1294" s="35" t="s">
        <v>269</v>
      </c>
      <c r="V1294" s="35">
        <v>0</v>
      </c>
      <c r="W1294" s="35">
        <v>0</v>
      </c>
      <c r="X1294" s="49">
        <v>0</v>
      </c>
      <c r="Y1294" s="60" t="s">
        <v>341</v>
      </c>
      <c r="Z1294" s="49">
        <v>100</v>
      </c>
      <c r="AA1294" s="49">
        <v>0</v>
      </c>
      <c r="AB1294" s="60" t="s">
        <v>637</v>
      </c>
      <c r="AC1294" s="60" t="s">
        <v>2318</v>
      </c>
      <c r="AD1294" s="60" t="s">
        <v>661</v>
      </c>
      <c r="AE1294" s="60" t="s">
        <v>662</v>
      </c>
      <c r="AF1294" s="49">
        <v>2019</v>
      </c>
      <c r="AG1294" s="60" t="s">
        <v>3339</v>
      </c>
      <c r="AH1294" s="60">
        <v>44134</v>
      </c>
      <c r="AI1294" s="60">
        <v>44165</v>
      </c>
      <c r="AJ1294" s="60">
        <v>44134</v>
      </c>
      <c r="AK1294" s="60">
        <v>44134</v>
      </c>
      <c r="AL1294" s="60">
        <v>44172</v>
      </c>
      <c r="AM1294" s="60" t="s">
        <v>568</v>
      </c>
      <c r="AN1294" s="60" t="s">
        <v>3341</v>
      </c>
      <c r="AO1294" s="60" t="s">
        <v>3380</v>
      </c>
      <c r="AP1294" s="49"/>
      <c r="AQ1294" s="60" t="s">
        <v>266</v>
      </c>
      <c r="AR1294" s="60" t="s">
        <v>174</v>
      </c>
      <c r="AS1294" s="60" t="s">
        <v>174</v>
      </c>
      <c r="AT1294" s="49">
        <v>27</v>
      </c>
      <c r="AU1294" s="49">
        <v>1</v>
      </c>
      <c r="AV1294" s="49">
        <v>1</v>
      </c>
      <c r="AW1294" s="60">
        <v>43739</v>
      </c>
      <c r="AX1294" s="60" t="s">
        <v>183</v>
      </c>
      <c r="AY1294" s="60">
        <v>44160.305672337963</v>
      </c>
      <c r="AZ1294" s="60">
        <v>43725</v>
      </c>
      <c r="BA1294" s="60">
        <v>43735</v>
      </c>
      <c r="BB1294" s="60" t="s">
        <v>3379</v>
      </c>
      <c r="BC1294" s="60">
        <v>43818.441990740743</v>
      </c>
      <c r="BD1294" s="60">
        <v>43972</v>
      </c>
      <c r="BE1294" s="60">
        <v>44926</v>
      </c>
      <c r="BF1294" s="49">
        <f>IF(AND(ISBLANK(tbl_RawData_Report1[[#This Row],[REQ_ID]]),tbl_RawData_Report1[[#This Row],[RH Kit?]] = "Y"),1,COUNTIFS(tbl_RawData_Report1[RH Kit?],"Y",tbl_RawData_Report1[REQ_ID],tbl_RawData_Report1[[#This Row],[REQ_ID]]))</f>
        <v>0</v>
      </c>
      <c r="BG1294" s="49">
        <f>COUNTIFS(tbl_RawData_Report1[RH Kit?],"Y",tbl_RawData_Report1[Order No.],tbl_RawData_Report1[[#This Row],[Order No.]])</f>
        <v>0</v>
      </c>
      <c r="BH1294" s="49">
        <f>SUM(tbl_RawData_Report1[[#This Row],[RH Kit Req]:[RH Kit PO]])</f>
        <v>0</v>
      </c>
      <c r="BI1294" s="49" t="str">
        <f>IFERROR(VLOOKUP(B1294,Lookup!A:B,2,FALSE),B1294)</f>
        <v>QUININEDHC300MG2ML</v>
      </c>
      <c r="BJ1294" s="49" t="b">
        <f t="shared" si="20"/>
        <v>1</v>
      </c>
      <c r="BK1294" s="49" t="str">
        <f>tbl_RawData_Report1[[#This Row],[Item ID]]&amp;tbl_RawData_Report1[[#This Row],[Order No.]]</f>
        <v>QUININEDHC300MG2ML0000039417</v>
      </c>
      <c r="BL1294"/>
      <c r="BM1294"/>
      <c r="BN1294"/>
    </row>
    <row r="1295" spans="1:66" hidden="1" x14ac:dyDescent="0.25">
      <c r="A1295" s="35" t="s">
        <v>8</v>
      </c>
      <c r="B1295" s="35" t="s">
        <v>757</v>
      </c>
      <c r="C1295" s="35">
        <v>11</v>
      </c>
      <c r="D1295" s="35">
        <v>1</v>
      </c>
      <c r="E1295" s="35">
        <v>1</v>
      </c>
      <c r="F1295" s="35" t="s">
        <v>415</v>
      </c>
      <c r="G1295" s="35" t="s">
        <v>3340</v>
      </c>
      <c r="H1295" s="35" t="s">
        <v>758</v>
      </c>
      <c r="I1295" s="35" t="s">
        <v>593</v>
      </c>
      <c r="J1295" s="35">
        <v>0</v>
      </c>
      <c r="K1295" s="35" t="s">
        <v>2368</v>
      </c>
      <c r="L1295" s="35" t="s">
        <v>3344</v>
      </c>
      <c r="M1295" s="35" t="s">
        <v>396</v>
      </c>
      <c r="N1295" s="35" t="s">
        <v>122</v>
      </c>
      <c r="O1295" s="35" t="s">
        <v>3337</v>
      </c>
      <c r="P1295" s="35" t="s">
        <v>3345</v>
      </c>
      <c r="Q1295" s="35" t="s">
        <v>311</v>
      </c>
      <c r="R1295" s="35" t="s">
        <v>271</v>
      </c>
      <c r="S1295" s="35" t="s">
        <v>194</v>
      </c>
      <c r="T1295" s="35" t="s">
        <v>5061</v>
      </c>
      <c r="U1295" s="35" t="s">
        <v>269</v>
      </c>
      <c r="V1295" s="35">
        <v>0</v>
      </c>
      <c r="W1295" s="35">
        <v>0</v>
      </c>
      <c r="X1295" s="49">
        <v>0</v>
      </c>
      <c r="Y1295" s="60" t="s">
        <v>346</v>
      </c>
      <c r="Z1295" s="49">
        <v>1000</v>
      </c>
      <c r="AA1295" s="49">
        <v>0</v>
      </c>
      <c r="AB1295" s="60" t="s">
        <v>637</v>
      </c>
      <c r="AC1295" s="60" t="s">
        <v>761</v>
      </c>
      <c r="AD1295" s="60" t="s">
        <v>661</v>
      </c>
      <c r="AE1295" s="60" t="s">
        <v>662</v>
      </c>
      <c r="AF1295" s="49">
        <v>2019</v>
      </c>
      <c r="AG1295" s="60" t="s">
        <v>3339</v>
      </c>
      <c r="AH1295" s="60">
        <v>44134</v>
      </c>
      <c r="AI1295" s="60">
        <v>44165</v>
      </c>
      <c r="AJ1295" s="60">
        <v>44134</v>
      </c>
      <c r="AK1295" s="60">
        <v>44134</v>
      </c>
      <c r="AL1295" s="60">
        <v>44172</v>
      </c>
      <c r="AM1295" s="60" t="s">
        <v>568</v>
      </c>
      <c r="AN1295" s="60" t="s">
        <v>3341</v>
      </c>
      <c r="AO1295" s="60" t="s">
        <v>3465</v>
      </c>
      <c r="AP1295" s="49"/>
      <c r="AQ1295" s="60" t="s">
        <v>266</v>
      </c>
      <c r="AR1295" s="60" t="s">
        <v>174</v>
      </c>
      <c r="AS1295" s="60" t="s">
        <v>174</v>
      </c>
      <c r="AT1295" s="49">
        <v>23</v>
      </c>
      <c r="AU1295" s="49">
        <v>1</v>
      </c>
      <c r="AV1295" s="49">
        <v>1</v>
      </c>
      <c r="AW1295" s="60">
        <v>43739</v>
      </c>
      <c r="AX1295" s="60" t="s">
        <v>183</v>
      </c>
      <c r="AY1295" s="60">
        <v>44160.305672337963</v>
      </c>
      <c r="AZ1295" s="60">
        <v>43725</v>
      </c>
      <c r="BA1295" s="60">
        <v>43735</v>
      </c>
      <c r="BB1295" s="60" t="s">
        <v>3466</v>
      </c>
      <c r="BC1295" s="60">
        <v>43818.441990740743</v>
      </c>
      <c r="BD1295" s="60">
        <v>43972</v>
      </c>
      <c r="BE1295" s="60">
        <v>44926</v>
      </c>
      <c r="BF1295" s="49">
        <f>IF(AND(ISBLANK(tbl_RawData_Report1[[#This Row],[REQ_ID]]),tbl_RawData_Report1[[#This Row],[RH Kit?]] = "Y"),1,COUNTIFS(tbl_RawData_Report1[RH Kit?],"Y",tbl_RawData_Report1[REQ_ID],tbl_RawData_Report1[[#This Row],[REQ_ID]]))</f>
        <v>0</v>
      </c>
      <c r="BG1295" s="49">
        <f>COUNTIFS(tbl_RawData_Report1[RH Kit?],"Y",tbl_RawData_Report1[Order No.],tbl_RawData_Report1[[#This Row],[Order No.]])</f>
        <v>0</v>
      </c>
      <c r="BH1295" s="49">
        <f>SUM(tbl_RawData_Report1[[#This Row],[RH Kit Req]:[RH Kit PO]])</f>
        <v>0</v>
      </c>
      <c r="BI1295" s="49" t="str">
        <f>IFERROR(VLOOKUP(B1295,Lookup!A:B,2,FALSE),B1295)</f>
        <v>METRONIDAZOL_250MG</v>
      </c>
      <c r="BJ1295" s="49" t="b">
        <f t="shared" si="20"/>
        <v>0</v>
      </c>
      <c r="BK1295" s="49" t="str">
        <f>tbl_RawData_Report1[[#This Row],[Item ID]]&amp;tbl_RawData_Report1[[#This Row],[Order No.]]</f>
        <v>METRONIDAZOL_250MG0000039417</v>
      </c>
      <c r="BL1295"/>
      <c r="BM1295"/>
      <c r="BN1295"/>
    </row>
    <row r="1296" spans="1:66" hidden="1" x14ac:dyDescent="0.25">
      <c r="A1296" s="35" t="s">
        <v>8</v>
      </c>
      <c r="B1296" s="35" t="s">
        <v>757</v>
      </c>
      <c r="C1296" s="35">
        <v>11</v>
      </c>
      <c r="D1296" s="35">
        <v>1</v>
      </c>
      <c r="E1296" s="35">
        <v>2</v>
      </c>
      <c r="F1296" s="35" t="s">
        <v>415</v>
      </c>
      <c r="G1296" s="35" t="s">
        <v>3340</v>
      </c>
      <c r="H1296" s="35" t="s">
        <v>758</v>
      </c>
      <c r="I1296" s="35" t="s">
        <v>593</v>
      </c>
      <c r="J1296" s="35">
        <v>700</v>
      </c>
      <c r="K1296" s="35" t="s">
        <v>2368</v>
      </c>
      <c r="L1296" s="35" t="s">
        <v>3336</v>
      </c>
      <c r="M1296" s="35" t="s">
        <v>396</v>
      </c>
      <c r="N1296" s="35" t="s">
        <v>122</v>
      </c>
      <c r="O1296" s="35" t="s">
        <v>3337</v>
      </c>
      <c r="P1296" s="35" t="s">
        <v>2369</v>
      </c>
      <c r="Q1296" s="35" t="s">
        <v>311</v>
      </c>
      <c r="R1296" s="35" t="s">
        <v>271</v>
      </c>
      <c r="S1296" s="35" t="s">
        <v>194</v>
      </c>
      <c r="T1296" s="35" t="s">
        <v>5061</v>
      </c>
      <c r="U1296" s="35" t="s">
        <v>269</v>
      </c>
      <c r="V1296" s="35">
        <v>0</v>
      </c>
      <c r="W1296" s="35">
        <v>0</v>
      </c>
      <c r="X1296" s="49">
        <v>100</v>
      </c>
      <c r="Y1296" s="60" t="s">
        <v>346</v>
      </c>
      <c r="Z1296" s="49">
        <v>1000</v>
      </c>
      <c r="AA1296" s="49">
        <v>100000</v>
      </c>
      <c r="AB1296" s="60" t="s">
        <v>637</v>
      </c>
      <c r="AC1296" s="60" t="s">
        <v>761</v>
      </c>
      <c r="AD1296" s="60" t="s">
        <v>661</v>
      </c>
      <c r="AE1296" s="60" t="s">
        <v>662</v>
      </c>
      <c r="AF1296" s="49">
        <v>2019</v>
      </c>
      <c r="AG1296" s="60" t="s">
        <v>3339</v>
      </c>
      <c r="AH1296" s="60">
        <v>44134</v>
      </c>
      <c r="AI1296" s="60">
        <v>44165</v>
      </c>
      <c r="AJ1296" s="60">
        <v>44134</v>
      </c>
      <c r="AK1296" s="60">
        <v>44134</v>
      </c>
      <c r="AL1296" s="60">
        <v>44172</v>
      </c>
      <c r="AM1296" s="60" t="s">
        <v>568</v>
      </c>
      <c r="AN1296" s="60" t="s">
        <v>3341</v>
      </c>
      <c r="AO1296" s="60" t="s">
        <v>3467</v>
      </c>
      <c r="AP1296" s="49"/>
      <c r="AQ1296" s="60" t="s">
        <v>266</v>
      </c>
      <c r="AR1296" s="60" t="s">
        <v>174</v>
      </c>
      <c r="AS1296" s="60" t="s">
        <v>174</v>
      </c>
      <c r="AT1296" s="49">
        <v>23</v>
      </c>
      <c r="AU1296" s="49">
        <v>1</v>
      </c>
      <c r="AV1296" s="49">
        <v>1</v>
      </c>
      <c r="AW1296" s="60">
        <v>43739</v>
      </c>
      <c r="AX1296" s="60" t="s">
        <v>183</v>
      </c>
      <c r="AY1296" s="60">
        <v>44160.305672337963</v>
      </c>
      <c r="AZ1296" s="60">
        <v>43725</v>
      </c>
      <c r="BA1296" s="60">
        <v>43735</v>
      </c>
      <c r="BB1296" s="60" t="s">
        <v>3466</v>
      </c>
      <c r="BC1296" s="60">
        <v>43818.441990740743</v>
      </c>
      <c r="BD1296" s="60">
        <v>43972</v>
      </c>
      <c r="BE1296" s="60">
        <v>44926</v>
      </c>
      <c r="BF1296" s="49">
        <f>IF(AND(ISBLANK(tbl_RawData_Report1[[#This Row],[REQ_ID]]),tbl_RawData_Report1[[#This Row],[RH Kit?]] = "Y"),1,COUNTIFS(tbl_RawData_Report1[RH Kit?],"Y",tbl_RawData_Report1[REQ_ID],tbl_RawData_Report1[[#This Row],[REQ_ID]]))</f>
        <v>0</v>
      </c>
      <c r="BG1296" s="49">
        <f>COUNTIFS(tbl_RawData_Report1[RH Kit?],"Y",tbl_RawData_Report1[Order No.],tbl_RawData_Report1[[#This Row],[Order No.]])</f>
        <v>0</v>
      </c>
      <c r="BH1296" s="49">
        <f>SUM(tbl_RawData_Report1[[#This Row],[RH Kit Req]:[RH Kit PO]])</f>
        <v>0</v>
      </c>
      <c r="BI1296" s="49" t="str">
        <f>IFERROR(VLOOKUP(B1296,Lookup!A:B,2,FALSE),B1296)</f>
        <v>METRONIDAZOL_250MG</v>
      </c>
      <c r="BJ1296" s="49" t="b">
        <f t="shared" si="20"/>
        <v>1</v>
      </c>
      <c r="BK1296" s="49" t="str">
        <f>tbl_RawData_Report1[[#This Row],[Item ID]]&amp;tbl_RawData_Report1[[#This Row],[Order No.]]</f>
        <v>METRONIDAZOL_250MG0000039417</v>
      </c>
      <c r="BL1296"/>
      <c r="BM1296"/>
      <c r="BN1296"/>
    </row>
    <row r="1297" spans="1:66" hidden="1" x14ac:dyDescent="0.25">
      <c r="A1297" s="35" t="s">
        <v>8</v>
      </c>
      <c r="B1297" s="35" t="s">
        <v>3420</v>
      </c>
      <c r="C1297" s="35">
        <v>13</v>
      </c>
      <c r="D1297" s="35">
        <v>1</v>
      </c>
      <c r="E1297" s="35">
        <v>2</v>
      </c>
      <c r="F1297" s="35" t="s">
        <v>415</v>
      </c>
      <c r="G1297" s="35" t="s">
        <v>3340</v>
      </c>
      <c r="H1297" s="35" t="s">
        <v>3421</v>
      </c>
      <c r="I1297" s="35" t="s">
        <v>593</v>
      </c>
      <c r="J1297" s="35">
        <v>1850</v>
      </c>
      <c r="K1297" s="35" t="s">
        <v>2368</v>
      </c>
      <c r="L1297" s="35" t="s">
        <v>3336</v>
      </c>
      <c r="M1297" s="35" t="s">
        <v>396</v>
      </c>
      <c r="N1297" s="35" t="s">
        <v>122</v>
      </c>
      <c r="O1297" s="35" t="s">
        <v>3337</v>
      </c>
      <c r="P1297" s="35" t="s">
        <v>2369</v>
      </c>
      <c r="Q1297" s="35" t="s">
        <v>311</v>
      </c>
      <c r="R1297" s="35" t="s">
        <v>271</v>
      </c>
      <c r="S1297" s="35" t="s">
        <v>194</v>
      </c>
      <c r="T1297" s="35" t="s">
        <v>5061</v>
      </c>
      <c r="U1297" s="35" t="s">
        <v>269</v>
      </c>
      <c r="V1297" s="35">
        <v>0</v>
      </c>
      <c r="W1297" s="35">
        <v>0</v>
      </c>
      <c r="X1297" s="49">
        <v>1000</v>
      </c>
      <c r="Y1297" s="60" t="s">
        <v>1858</v>
      </c>
      <c r="Z1297" s="49">
        <v>30</v>
      </c>
      <c r="AA1297" s="49">
        <v>30000</v>
      </c>
      <c r="AB1297" s="60" t="s">
        <v>637</v>
      </c>
      <c r="AC1297" s="60" t="s">
        <v>3424</v>
      </c>
      <c r="AD1297" s="60" t="s">
        <v>661</v>
      </c>
      <c r="AE1297" s="60" t="s">
        <v>662</v>
      </c>
      <c r="AF1297" s="49">
        <v>2019</v>
      </c>
      <c r="AG1297" s="60" t="s">
        <v>3339</v>
      </c>
      <c r="AH1297" s="60">
        <v>44134</v>
      </c>
      <c r="AI1297" s="60">
        <v>44165</v>
      </c>
      <c r="AJ1297" s="60">
        <v>44134</v>
      </c>
      <c r="AK1297" s="60">
        <v>44134</v>
      </c>
      <c r="AL1297" s="60">
        <v>44172</v>
      </c>
      <c r="AM1297" s="60" t="s">
        <v>568</v>
      </c>
      <c r="AN1297" s="60" t="s">
        <v>3341</v>
      </c>
      <c r="AO1297" s="60" t="s">
        <v>3422</v>
      </c>
      <c r="AP1297" s="49"/>
      <c r="AQ1297" s="60" t="s">
        <v>266</v>
      </c>
      <c r="AR1297" s="60" t="s">
        <v>174</v>
      </c>
      <c r="AS1297" s="60" t="s">
        <v>174</v>
      </c>
      <c r="AT1297" s="49">
        <v>26</v>
      </c>
      <c r="AU1297" s="49">
        <v>1</v>
      </c>
      <c r="AV1297" s="49">
        <v>1</v>
      </c>
      <c r="AW1297" s="60">
        <v>43739</v>
      </c>
      <c r="AX1297" s="60" t="s">
        <v>183</v>
      </c>
      <c r="AY1297" s="60">
        <v>44160.305672337963</v>
      </c>
      <c r="AZ1297" s="60">
        <v>43725</v>
      </c>
      <c r="BA1297" s="60">
        <v>43735</v>
      </c>
      <c r="BB1297" s="60" t="s">
        <v>3423</v>
      </c>
      <c r="BC1297" s="60">
        <v>43818.441990740743</v>
      </c>
      <c r="BD1297" s="60">
        <v>43972</v>
      </c>
      <c r="BE1297" s="60">
        <v>44926</v>
      </c>
      <c r="BF1297" s="49">
        <f>IF(AND(ISBLANK(tbl_RawData_Report1[[#This Row],[REQ_ID]]),tbl_RawData_Report1[[#This Row],[RH Kit?]] = "Y"),1,COUNTIFS(tbl_RawData_Report1[RH Kit?],"Y",tbl_RawData_Report1[REQ_ID],tbl_RawData_Report1[[#This Row],[REQ_ID]]))</f>
        <v>0</v>
      </c>
      <c r="BG1297" s="49">
        <f>COUNTIFS(tbl_RawData_Report1[RH Kit?],"Y",tbl_RawData_Report1[Order No.],tbl_RawData_Report1[[#This Row],[Order No.]])</f>
        <v>0</v>
      </c>
      <c r="BH1297" s="49">
        <f>SUM(tbl_RawData_Report1[[#This Row],[RH Kit Req]:[RH Kit PO]])</f>
        <v>0</v>
      </c>
      <c r="BI1297" s="49" t="str">
        <f>IFERROR(VLOOKUP(B1297,Lookup!A:B,2,FALSE),B1297)</f>
        <v>OXYBTYNNHCL5MG_30</v>
      </c>
      <c r="BJ1297" s="49" t="b">
        <f t="shared" si="20"/>
        <v>1</v>
      </c>
      <c r="BK1297" s="49" t="str">
        <f>tbl_RawData_Report1[[#This Row],[Item ID]]&amp;tbl_RawData_Report1[[#This Row],[Order No.]]</f>
        <v>OXYBTYNNHCL5MG_300000039417</v>
      </c>
      <c r="BL1297"/>
      <c r="BM1297"/>
      <c r="BN1297"/>
    </row>
    <row r="1298" spans="1:66" hidden="1" x14ac:dyDescent="0.25">
      <c r="A1298" s="35" t="s">
        <v>8</v>
      </c>
      <c r="B1298" s="35" t="s">
        <v>808</v>
      </c>
      <c r="C1298" s="35">
        <v>12</v>
      </c>
      <c r="D1298" s="35">
        <v>1</v>
      </c>
      <c r="E1298" s="35">
        <v>2</v>
      </c>
      <c r="F1298" s="35" t="s">
        <v>415</v>
      </c>
      <c r="G1298" s="35" t="s">
        <v>3340</v>
      </c>
      <c r="H1298" s="35" t="s">
        <v>809</v>
      </c>
      <c r="I1298" s="35" t="s">
        <v>593</v>
      </c>
      <c r="J1298" s="35">
        <v>550</v>
      </c>
      <c r="K1298" s="35" t="s">
        <v>2368</v>
      </c>
      <c r="L1298" s="35" t="s">
        <v>3336</v>
      </c>
      <c r="M1298" s="35" t="s">
        <v>396</v>
      </c>
      <c r="N1298" s="35" t="s">
        <v>122</v>
      </c>
      <c r="O1298" s="35" t="s">
        <v>3337</v>
      </c>
      <c r="P1298" s="35" t="s">
        <v>2369</v>
      </c>
      <c r="Q1298" s="35" t="s">
        <v>311</v>
      </c>
      <c r="R1298" s="35" t="s">
        <v>271</v>
      </c>
      <c r="S1298" s="35" t="s">
        <v>194</v>
      </c>
      <c r="T1298" s="35" t="s">
        <v>5061</v>
      </c>
      <c r="U1298" s="35" t="s">
        <v>269</v>
      </c>
      <c r="V1298" s="35">
        <v>0</v>
      </c>
      <c r="W1298" s="35">
        <v>0</v>
      </c>
      <c r="X1298" s="49">
        <v>20</v>
      </c>
      <c r="Y1298" s="60" t="s">
        <v>346</v>
      </c>
      <c r="Z1298" s="49">
        <v>1000</v>
      </c>
      <c r="AA1298" s="49">
        <v>20000</v>
      </c>
      <c r="AB1298" s="60" t="s">
        <v>637</v>
      </c>
      <c r="AC1298" s="60" t="s">
        <v>660</v>
      </c>
      <c r="AD1298" s="60" t="s">
        <v>661</v>
      </c>
      <c r="AE1298" s="60" t="s">
        <v>662</v>
      </c>
      <c r="AF1298" s="49">
        <v>2019</v>
      </c>
      <c r="AG1298" s="60" t="s">
        <v>3339</v>
      </c>
      <c r="AH1298" s="60">
        <v>44134</v>
      </c>
      <c r="AI1298" s="60">
        <v>44165</v>
      </c>
      <c r="AJ1298" s="60">
        <v>44134</v>
      </c>
      <c r="AK1298" s="60">
        <v>44134</v>
      </c>
      <c r="AL1298" s="60">
        <v>44172</v>
      </c>
      <c r="AM1298" s="60" t="s">
        <v>568</v>
      </c>
      <c r="AN1298" s="60" t="s">
        <v>3341</v>
      </c>
      <c r="AO1298" s="60" t="s">
        <v>4007</v>
      </c>
      <c r="AP1298" s="49"/>
      <c r="AQ1298" s="60" t="s">
        <v>266</v>
      </c>
      <c r="AR1298" s="60" t="s">
        <v>174</v>
      </c>
      <c r="AS1298" s="60" t="s">
        <v>174</v>
      </c>
      <c r="AT1298" s="49">
        <v>25</v>
      </c>
      <c r="AU1298" s="49">
        <v>1</v>
      </c>
      <c r="AV1298" s="49">
        <v>1</v>
      </c>
      <c r="AW1298" s="60">
        <v>43739</v>
      </c>
      <c r="AX1298" s="60" t="s">
        <v>183</v>
      </c>
      <c r="AY1298" s="60">
        <v>44160.305672337963</v>
      </c>
      <c r="AZ1298" s="60">
        <v>43725</v>
      </c>
      <c r="BA1298" s="60">
        <v>43735</v>
      </c>
      <c r="BB1298" s="60" t="s">
        <v>4008</v>
      </c>
      <c r="BC1298" s="60">
        <v>43818.441990740743</v>
      </c>
      <c r="BD1298" s="60">
        <v>43972</v>
      </c>
      <c r="BE1298" s="60">
        <v>44926</v>
      </c>
      <c r="BF1298" s="49">
        <f>IF(AND(ISBLANK(tbl_RawData_Report1[[#This Row],[REQ_ID]]),tbl_RawData_Report1[[#This Row],[RH Kit?]] = "Y"),1,COUNTIFS(tbl_RawData_Report1[RH Kit?],"Y",tbl_RawData_Report1[REQ_ID],tbl_RawData_Report1[[#This Row],[REQ_ID]]))</f>
        <v>0</v>
      </c>
      <c r="BG1298" s="49">
        <f>COUNTIFS(tbl_RawData_Report1[RH Kit?],"Y",tbl_RawData_Report1[Order No.],tbl_RawData_Report1[[#This Row],[Order No.]])</f>
        <v>0</v>
      </c>
      <c r="BH1298" s="49">
        <f>SUM(tbl_RawData_Report1[[#This Row],[RH Kit Req]:[RH Kit PO]])</f>
        <v>0</v>
      </c>
      <c r="BI1298" s="49" t="str">
        <f>IFERROR(VLOOKUP(B1298,Lookup!A:B,2,FALSE),B1298)</f>
        <v>AMOXYCILLIN_500MG</v>
      </c>
      <c r="BJ1298" s="49" t="b">
        <f t="shared" si="20"/>
        <v>1</v>
      </c>
      <c r="BK1298" s="49" t="str">
        <f>tbl_RawData_Report1[[#This Row],[Item ID]]&amp;tbl_RawData_Report1[[#This Row],[Order No.]]</f>
        <v>AMOXYCILLIN_500MG0000039417</v>
      </c>
      <c r="BL1298"/>
      <c r="BM1298"/>
      <c r="BN1298"/>
    </row>
    <row r="1299" spans="1:66" hidden="1" x14ac:dyDescent="0.25">
      <c r="A1299" s="35" t="s">
        <v>8</v>
      </c>
      <c r="B1299" s="35" t="s">
        <v>3461</v>
      </c>
      <c r="C1299" s="35">
        <v>9</v>
      </c>
      <c r="D1299" s="35">
        <v>1</v>
      </c>
      <c r="E1299" s="35">
        <v>2</v>
      </c>
      <c r="F1299" s="35" t="s">
        <v>415</v>
      </c>
      <c r="G1299" s="35" t="s">
        <v>3340</v>
      </c>
      <c r="H1299" s="35" t="s">
        <v>848</v>
      </c>
      <c r="I1299" s="35" t="s">
        <v>593</v>
      </c>
      <c r="J1299" s="35">
        <v>850</v>
      </c>
      <c r="K1299" s="35" t="s">
        <v>2368</v>
      </c>
      <c r="L1299" s="35" t="s">
        <v>3336</v>
      </c>
      <c r="M1299" s="35" t="s">
        <v>396</v>
      </c>
      <c r="N1299" s="35" t="s">
        <v>122</v>
      </c>
      <c r="O1299" s="35" t="s">
        <v>3337</v>
      </c>
      <c r="P1299" s="35" t="s">
        <v>2369</v>
      </c>
      <c r="Q1299" s="35" t="s">
        <v>311</v>
      </c>
      <c r="R1299" s="35" t="s">
        <v>271</v>
      </c>
      <c r="S1299" s="35" t="s">
        <v>194</v>
      </c>
      <c r="T1299" s="35" t="s">
        <v>5061</v>
      </c>
      <c r="U1299" s="35" t="s">
        <v>269</v>
      </c>
      <c r="V1299" s="35">
        <v>0</v>
      </c>
      <c r="W1299" s="35">
        <v>0</v>
      </c>
      <c r="X1299" s="49">
        <v>200</v>
      </c>
      <c r="Y1299" s="60" t="s">
        <v>346</v>
      </c>
      <c r="Z1299" s="49">
        <v>1000</v>
      </c>
      <c r="AA1299" s="49">
        <v>200000</v>
      </c>
      <c r="AB1299" s="60" t="s">
        <v>637</v>
      </c>
      <c r="AC1299" s="60" t="s">
        <v>679</v>
      </c>
      <c r="AD1299" s="60" t="s">
        <v>661</v>
      </c>
      <c r="AE1299" s="60" t="s">
        <v>662</v>
      </c>
      <c r="AF1299" s="49">
        <v>2019</v>
      </c>
      <c r="AG1299" s="60" t="s">
        <v>3339</v>
      </c>
      <c r="AH1299" s="60">
        <v>44134</v>
      </c>
      <c r="AI1299" s="60">
        <v>44165</v>
      </c>
      <c r="AJ1299" s="60">
        <v>44134</v>
      </c>
      <c r="AK1299" s="60">
        <v>44134</v>
      </c>
      <c r="AL1299" s="60">
        <v>44172</v>
      </c>
      <c r="AM1299" s="60" t="s">
        <v>568</v>
      </c>
      <c r="AN1299" s="60" t="s">
        <v>3341</v>
      </c>
      <c r="AO1299" s="60" t="s">
        <v>3464</v>
      </c>
      <c r="AP1299" s="49"/>
      <c r="AQ1299" s="60" t="s">
        <v>266</v>
      </c>
      <c r="AR1299" s="60" t="s">
        <v>174</v>
      </c>
      <c r="AS1299" s="60" t="s">
        <v>174</v>
      </c>
      <c r="AT1299" s="49">
        <v>21</v>
      </c>
      <c r="AU1299" s="49">
        <v>1</v>
      </c>
      <c r="AV1299" s="49">
        <v>1</v>
      </c>
      <c r="AW1299" s="60">
        <v>43739</v>
      </c>
      <c r="AX1299" s="60" t="s">
        <v>183</v>
      </c>
      <c r="AY1299" s="60">
        <v>44160.305672337963</v>
      </c>
      <c r="AZ1299" s="60">
        <v>43725</v>
      </c>
      <c r="BA1299" s="60">
        <v>43735</v>
      </c>
      <c r="BB1299" s="60" t="s">
        <v>3463</v>
      </c>
      <c r="BC1299" s="60">
        <v>43818.441990740743</v>
      </c>
      <c r="BD1299" s="60">
        <v>43972</v>
      </c>
      <c r="BE1299" s="60">
        <v>44926</v>
      </c>
      <c r="BF1299" s="49">
        <f>IF(AND(ISBLANK(tbl_RawData_Report1[[#This Row],[REQ_ID]]),tbl_RawData_Report1[[#This Row],[RH Kit?]] = "Y"),1,COUNTIFS(tbl_RawData_Report1[RH Kit?],"Y",tbl_RawData_Report1[REQ_ID],tbl_RawData_Report1[[#This Row],[REQ_ID]]))</f>
        <v>0</v>
      </c>
      <c r="BG1299" s="49">
        <f>COUNTIFS(tbl_RawData_Report1[RH Kit?],"Y",tbl_RawData_Report1[Order No.],tbl_RawData_Report1[[#This Row],[Order No.]])</f>
        <v>0</v>
      </c>
      <c r="BH1299" s="49">
        <f>SUM(tbl_RawData_Report1[[#This Row],[RH Kit Req]:[RH Kit PO]])</f>
        <v>0</v>
      </c>
      <c r="BI1299" s="49" t="str">
        <f>IFERROR(VLOOKUP(B1299,Lookup!A:B,2,FALSE),B1299)</f>
        <v>PARCETML500MG_1000</v>
      </c>
      <c r="BJ1299" s="49" t="b">
        <f t="shared" si="20"/>
        <v>1</v>
      </c>
      <c r="BK1299" s="49" t="str">
        <f>tbl_RawData_Report1[[#This Row],[Item ID]]&amp;tbl_RawData_Report1[[#This Row],[Order No.]]</f>
        <v>PARCETML500MG_10000000039417</v>
      </c>
      <c r="BL1299"/>
      <c r="BM1299"/>
      <c r="BN1299"/>
    </row>
    <row r="1300" spans="1:66" hidden="1" x14ac:dyDescent="0.25">
      <c r="A1300" s="35" t="s">
        <v>8</v>
      </c>
      <c r="B1300" s="35" t="s">
        <v>1277</v>
      </c>
      <c r="C1300" s="35">
        <v>1</v>
      </c>
      <c r="D1300" s="35">
        <v>1</v>
      </c>
      <c r="E1300" s="35">
        <v>2</v>
      </c>
      <c r="F1300" s="35" t="s">
        <v>415</v>
      </c>
      <c r="G1300" s="35" t="s">
        <v>3340</v>
      </c>
      <c r="H1300" s="35" t="s">
        <v>2872</v>
      </c>
      <c r="I1300" s="35" t="s">
        <v>593</v>
      </c>
      <c r="J1300" s="35">
        <v>1350</v>
      </c>
      <c r="K1300" s="35" t="s">
        <v>2368</v>
      </c>
      <c r="L1300" s="35" t="s">
        <v>3336</v>
      </c>
      <c r="M1300" s="35" t="s">
        <v>396</v>
      </c>
      <c r="N1300" s="35" t="s">
        <v>122</v>
      </c>
      <c r="O1300" s="35" t="s">
        <v>3337</v>
      </c>
      <c r="P1300" s="35" t="s">
        <v>2369</v>
      </c>
      <c r="Q1300" s="35" t="s">
        <v>311</v>
      </c>
      <c r="R1300" s="35" t="s">
        <v>271</v>
      </c>
      <c r="S1300" s="35" t="s">
        <v>194</v>
      </c>
      <c r="T1300" s="35" t="s">
        <v>5061</v>
      </c>
      <c r="U1300" s="35" t="s">
        <v>269</v>
      </c>
      <c r="V1300" s="35">
        <v>0</v>
      </c>
      <c r="W1300" s="35">
        <v>0</v>
      </c>
      <c r="X1300" s="49">
        <v>1000</v>
      </c>
      <c r="Y1300" s="60" t="s">
        <v>340</v>
      </c>
      <c r="Z1300" s="49">
        <v>1</v>
      </c>
      <c r="AA1300" s="49">
        <v>1000</v>
      </c>
      <c r="AB1300" s="60" t="s">
        <v>637</v>
      </c>
      <c r="AC1300" s="60" t="s">
        <v>668</v>
      </c>
      <c r="AD1300" s="60" t="s">
        <v>661</v>
      </c>
      <c r="AE1300" s="60" t="s">
        <v>662</v>
      </c>
      <c r="AF1300" s="49">
        <v>2019</v>
      </c>
      <c r="AG1300" s="60" t="s">
        <v>3339</v>
      </c>
      <c r="AH1300" s="60">
        <v>44134</v>
      </c>
      <c r="AI1300" s="60">
        <v>44165</v>
      </c>
      <c r="AJ1300" s="60">
        <v>44134</v>
      </c>
      <c r="AK1300" s="60">
        <v>44134</v>
      </c>
      <c r="AL1300" s="60">
        <v>44172</v>
      </c>
      <c r="AM1300" s="60" t="s">
        <v>568</v>
      </c>
      <c r="AN1300" s="60" t="s">
        <v>3341</v>
      </c>
      <c r="AO1300" s="60" t="s">
        <v>3342</v>
      </c>
      <c r="AP1300" s="49"/>
      <c r="AQ1300" s="60" t="s">
        <v>266</v>
      </c>
      <c r="AR1300" s="60" t="s">
        <v>174</v>
      </c>
      <c r="AS1300" s="60" t="s">
        <v>174</v>
      </c>
      <c r="AT1300" s="49">
        <v>6</v>
      </c>
      <c r="AU1300" s="49">
        <v>1</v>
      </c>
      <c r="AV1300" s="49">
        <v>1</v>
      </c>
      <c r="AW1300" s="60">
        <v>43739</v>
      </c>
      <c r="AX1300" s="60" t="s">
        <v>183</v>
      </c>
      <c r="AY1300" s="60">
        <v>44160.305672337963</v>
      </c>
      <c r="AZ1300" s="60">
        <v>43725</v>
      </c>
      <c r="BA1300" s="60">
        <v>43735</v>
      </c>
      <c r="BB1300" s="60" t="s">
        <v>3343</v>
      </c>
      <c r="BC1300" s="60">
        <v>43818.441990740743</v>
      </c>
      <c r="BD1300" s="60">
        <v>43972</v>
      </c>
      <c r="BE1300" s="60">
        <v>44926</v>
      </c>
      <c r="BF1300" s="49">
        <f>IF(AND(ISBLANK(tbl_RawData_Report1[[#This Row],[REQ_ID]]),tbl_RawData_Report1[[#This Row],[RH Kit?]] = "Y"),1,COUNTIFS(tbl_RawData_Report1[RH Kit?],"Y",tbl_RawData_Report1[REQ_ID],tbl_RawData_Report1[[#This Row],[REQ_ID]]))</f>
        <v>0</v>
      </c>
      <c r="BG1300" s="49">
        <f>COUNTIFS(tbl_RawData_Report1[RH Kit?],"Y",tbl_RawData_Report1[Order No.],tbl_RawData_Report1[[#This Row],[Order No.]])</f>
        <v>0</v>
      </c>
      <c r="BH1300" s="49">
        <f>SUM(tbl_RawData_Report1[[#This Row],[RH Kit Req]:[RH Kit PO]])</f>
        <v>0</v>
      </c>
      <c r="BI1300" s="49" t="str">
        <f>IFERROR(VLOOKUP(B1300,Lookup!A:B,2,FALSE),B1300)</f>
        <v>GLUCOSE5%_1L</v>
      </c>
      <c r="BJ1300" s="49" t="b">
        <f t="shared" si="20"/>
        <v>1</v>
      </c>
      <c r="BK1300" s="49" t="str">
        <f>tbl_RawData_Report1[[#This Row],[Item ID]]&amp;tbl_RawData_Report1[[#This Row],[Order No.]]</f>
        <v>GLUCOSE5%_1L0000039417</v>
      </c>
      <c r="BL1300"/>
      <c r="BM1300"/>
      <c r="BN1300"/>
    </row>
    <row r="1301" spans="1:66" hidden="1" x14ac:dyDescent="0.25">
      <c r="A1301" s="35" t="s">
        <v>8</v>
      </c>
      <c r="B1301" s="35" t="s">
        <v>961</v>
      </c>
      <c r="C1301" s="35">
        <v>15</v>
      </c>
      <c r="D1301" s="35">
        <v>1</v>
      </c>
      <c r="E1301" s="35">
        <v>2</v>
      </c>
      <c r="F1301" s="35" t="s">
        <v>415</v>
      </c>
      <c r="G1301" s="35" t="s">
        <v>3340</v>
      </c>
      <c r="H1301" s="35" t="s">
        <v>3392</v>
      </c>
      <c r="I1301" s="35" t="s">
        <v>593</v>
      </c>
      <c r="J1301" s="35">
        <v>3500</v>
      </c>
      <c r="K1301" s="35" t="s">
        <v>2368</v>
      </c>
      <c r="L1301" s="35" t="s">
        <v>3336</v>
      </c>
      <c r="M1301" s="35" t="s">
        <v>396</v>
      </c>
      <c r="N1301" s="35" t="s">
        <v>122</v>
      </c>
      <c r="O1301" s="35" t="s">
        <v>3337</v>
      </c>
      <c r="P1301" s="35" t="s">
        <v>2369</v>
      </c>
      <c r="Q1301" s="35" t="s">
        <v>311</v>
      </c>
      <c r="R1301" s="35" t="s">
        <v>271</v>
      </c>
      <c r="S1301" s="35" t="s">
        <v>194</v>
      </c>
      <c r="T1301" s="35" t="s">
        <v>5061</v>
      </c>
      <c r="U1301" s="35" t="s">
        <v>269</v>
      </c>
      <c r="V1301" s="35">
        <v>0</v>
      </c>
      <c r="W1301" s="35">
        <v>0</v>
      </c>
      <c r="X1301" s="49">
        <v>1000</v>
      </c>
      <c r="Y1301" s="60" t="s">
        <v>340</v>
      </c>
      <c r="Z1301" s="49">
        <v>1</v>
      </c>
      <c r="AA1301" s="49">
        <v>1000</v>
      </c>
      <c r="AB1301" s="60" t="s">
        <v>637</v>
      </c>
      <c r="AC1301" s="60" t="s">
        <v>816</v>
      </c>
      <c r="AD1301" s="60" t="s">
        <v>661</v>
      </c>
      <c r="AE1301" s="60" t="s">
        <v>662</v>
      </c>
      <c r="AF1301" s="49">
        <v>2019</v>
      </c>
      <c r="AG1301" s="60" t="s">
        <v>3329</v>
      </c>
      <c r="AH1301" s="60">
        <v>44134</v>
      </c>
      <c r="AI1301" s="60">
        <v>44165</v>
      </c>
      <c r="AJ1301" s="60">
        <v>44134</v>
      </c>
      <c r="AK1301" s="60">
        <v>44134</v>
      </c>
      <c r="AL1301" s="60">
        <v>44172</v>
      </c>
      <c r="AM1301" s="60" t="s">
        <v>568</v>
      </c>
      <c r="AN1301" s="60" t="s">
        <v>3341</v>
      </c>
      <c r="AO1301" s="60" t="s">
        <v>4010</v>
      </c>
      <c r="AP1301" s="49"/>
      <c r="AQ1301" s="60" t="s">
        <v>266</v>
      </c>
      <c r="AR1301" s="60" t="s">
        <v>174</v>
      </c>
      <c r="AS1301" s="60" t="s">
        <v>174</v>
      </c>
      <c r="AT1301" s="49">
        <v>5</v>
      </c>
      <c r="AU1301" s="49">
        <v>1</v>
      </c>
      <c r="AV1301" s="49">
        <v>1</v>
      </c>
      <c r="AW1301" s="60">
        <v>43739</v>
      </c>
      <c r="AX1301" s="60" t="s">
        <v>183</v>
      </c>
      <c r="AY1301" s="60">
        <v>44160.305672337963</v>
      </c>
      <c r="AZ1301" s="60">
        <v>43726</v>
      </c>
      <c r="BA1301" s="60">
        <v>43739</v>
      </c>
      <c r="BB1301" s="60" t="s">
        <v>4011</v>
      </c>
      <c r="BC1301" s="60">
        <v>43818.441990740743</v>
      </c>
      <c r="BD1301" s="60">
        <v>43972</v>
      </c>
      <c r="BE1301" s="60">
        <v>44926</v>
      </c>
      <c r="BF1301" s="49">
        <f>IF(AND(ISBLANK(tbl_RawData_Report1[[#This Row],[REQ_ID]]),tbl_RawData_Report1[[#This Row],[RH Kit?]] = "Y"),1,COUNTIFS(tbl_RawData_Report1[RH Kit?],"Y",tbl_RawData_Report1[REQ_ID],tbl_RawData_Report1[[#This Row],[REQ_ID]]))</f>
        <v>0</v>
      </c>
      <c r="BG1301" s="49">
        <f>COUNTIFS(tbl_RawData_Report1[RH Kit?],"Y",tbl_RawData_Report1[Order No.],tbl_RawData_Report1[[#This Row],[Order No.]])</f>
        <v>0</v>
      </c>
      <c r="BH1301" s="49">
        <f>SUM(tbl_RawData_Report1[[#This Row],[RH Kit Req]:[RH Kit PO]])</f>
        <v>0</v>
      </c>
      <c r="BI1301" s="49" t="str">
        <f>IFERROR(VLOOKUP(B1301,Lookup!A:B,2,FALSE),B1301)</f>
        <v>POVIODINE10%_500ML</v>
      </c>
      <c r="BJ1301" s="49" t="b">
        <f t="shared" si="20"/>
        <v>1</v>
      </c>
      <c r="BK1301" s="49" t="str">
        <f>tbl_RawData_Report1[[#This Row],[Item ID]]&amp;tbl_RawData_Report1[[#This Row],[Order No.]]</f>
        <v>POVIODINE10%_500ML0000039417</v>
      </c>
      <c r="BL1301"/>
      <c r="BM1301"/>
      <c r="BN1301"/>
    </row>
    <row r="1302" spans="1:66" hidden="1" x14ac:dyDescent="0.25">
      <c r="A1302" s="35" t="s">
        <v>8</v>
      </c>
      <c r="B1302" s="35" t="s">
        <v>2363</v>
      </c>
      <c r="C1302" s="35">
        <v>14</v>
      </c>
      <c r="D1302" s="35">
        <v>1</v>
      </c>
      <c r="E1302" s="35">
        <v>2</v>
      </c>
      <c r="F1302" s="35" t="s">
        <v>415</v>
      </c>
      <c r="G1302" s="35" t="s">
        <v>3340</v>
      </c>
      <c r="H1302" s="35" t="s">
        <v>3377</v>
      </c>
      <c r="I1302" s="35" t="s">
        <v>593</v>
      </c>
      <c r="J1302" s="35">
        <v>3000</v>
      </c>
      <c r="K1302" s="35" t="s">
        <v>2368</v>
      </c>
      <c r="L1302" s="35" t="s">
        <v>3336</v>
      </c>
      <c r="M1302" s="35" t="s">
        <v>396</v>
      </c>
      <c r="N1302" s="35" t="s">
        <v>122</v>
      </c>
      <c r="O1302" s="35" t="s">
        <v>3337</v>
      </c>
      <c r="P1302" s="35" t="s">
        <v>2369</v>
      </c>
      <c r="Q1302" s="35" t="s">
        <v>311</v>
      </c>
      <c r="R1302" s="35" t="s">
        <v>271</v>
      </c>
      <c r="S1302" s="35" t="s">
        <v>194</v>
      </c>
      <c r="T1302" s="35" t="s">
        <v>5061</v>
      </c>
      <c r="U1302" s="35" t="s">
        <v>269</v>
      </c>
      <c r="V1302" s="35">
        <v>0</v>
      </c>
      <c r="W1302" s="35">
        <v>0</v>
      </c>
      <c r="X1302" s="49">
        <v>60</v>
      </c>
      <c r="Y1302" s="60" t="s">
        <v>341</v>
      </c>
      <c r="Z1302" s="49">
        <v>100</v>
      </c>
      <c r="AA1302" s="49">
        <v>6000</v>
      </c>
      <c r="AB1302" s="60" t="s">
        <v>637</v>
      </c>
      <c r="AC1302" s="60" t="s">
        <v>2318</v>
      </c>
      <c r="AD1302" s="60" t="s">
        <v>661</v>
      </c>
      <c r="AE1302" s="60" t="s">
        <v>662</v>
      </c>
      <c r="AF1302" s="49">
        <v>2019</v>
      </c>
      <c r="AG1302" s="60" t="s">
        <v>3339</v>
      </c>
      <c r="AH1302" s="60">
        <v>44134</v>
      </c>
      <c r="AI1302" s="60">
        <v>44165</v>
      </c>
      <c r="AJ1302" s="60">
        <v>44134</v>
      </c>
      <c r="AK1302" s="60">
        <v>44134</v>
      </c>
      <c r="AL1302" s="60">
        <v>44172</v>
      </c>
      <c r="AM1302" s="60" t="s">
        <v>568</v>
      </c>
      <c r="AN1302" s="60" t="s">
        <v>3341</v>
      </c>
      <c r="AO1302" s="60" t="s">
        <v>3378</v>
      </c>
      <c r="AP1302" s="49"/>
      <c r="AQ1302" s="60" t="s">
        <v>266</v>
      </c>
      <c r="AR1302" s="60" t="s">
        <v>174</v>
      </c>
      <c r="AS1302" s="60" t="s">
        <v>174</v>
      </c>
      <c r="AT1302" s="49">
        <v>27</v>
      </c>
      <c r="AU1302" s="49">
        <v>1</v>
      </c>
      <c r="AV1302" s="49">
        <v>1</v>
      </c>
      <c r="AW1302" s="60">
        <v>43739</v>
      </c>
      <c r="AX1302" s="60" t="s">
        <v>183</v>
      </c>
      <c r="AY1302" s="60">
        <v>44160.305672337963</v>
      </c>
      <c r="AZ1302" s="60">
        <v>43725</v>
      </c>
      <c r="BA1302" s="60">
        <v>43735</v>
      </c>
      <c r="BB1302" s="60" t="s">
        <v>3379</v>
      </c>
      <c r="BC1302" s="60">
        <v>43818.441990740743</v>
      </c>
      <c r="BD1302" s="60">
        <v>43972</v>
      </c>
      <c r="BE1302" s="60">
        <v>44926</v>
      </c>
      <c r="BF1302" s="49">
        <f>IF(AND(ISBLANK(tbl_RawData_Report1[[#This Row],[REQ_ID]]),tbl_RawData_Report1[[#This Row],[RH Kit?]] = "Y"),1,COUNTIFS(tbl_RawData_Report1[RH Kit?],"Y",tbl_RawData_Report1[REQ_ID],tbl_RawData_Report1[[#This Row],[REQ_ID]]))</f>
        <v>0</v>
      </c>
      <c r="BG1302" s="49">
        <f>COUNTIFS(tbl_RawData_Report1[RH Kit?],"Y",tbl_RawData_Report1[Order No.],tbl_RawData_Report1[[#This Row],[Order No.]])</f>
        <v>0</v>
      </c>
      <c r="BH1302" s="49">
        <f>SUM(tbl_RawData_Report1[[#This Row],[RH Kit Req]:[RH Kit PO]])</f>
        <v>0</v>
      </c>
      <c r="BI1302" s="49" t="str">
        <f>IFERROR(VLOOKUP(B1302,Lookup!A:B,2,FALSE),B1302)</f>
        <v>QUININEDHC300MG2ML</v>
      </c>
      <c r="BJ1302" s="49" t="b">
        <f t="shared" si="20"/>
        <v>1</v>
      </c>
      <c r="BK1302" s="49" t="str">
        <f>tbl_RawData_Report1[[#This Row],[Item ID]]&amp;tbl_RawData_Report1[[#This Row],[Order No.]]</f>
        <v>QUININEDHC300MG2ML0000039417</v>
      </c>
      <c r="BL1302"/>
      <c r="BM1302"/>
      <c r="BN1302"/>
    </row>
    <row r="1303" spans="1:66" hidden="1" x14ac:dyDescent="0.25">
      <c r="A1303" s="35" t="s">
        <v>8</v>
      </c>
      <c r="B1303" s="35" t="s">
        <v>2534</v>
      </c>
      <c r="C1303" s="35">
        <v>3</v>
      </c>
      <c r="D1303" s="35">
        <v>1</v>
      </c>
      <c r="E1303" s="35">
        <v>2</v>
      </c>
      <c r="F1303" s="35" t="s">
        <v>415</v>
      </c>
      <c r="G1303" s="35" t="s">
        <v>3340</v>
      </c>
      <c r="H1303" s="35" t="s">
        <v>3253</v>
      </c>
      <c r="I1303" s="35" t="s">
        <v>593</v>
      </c>
      <c r="J1303" s="35">
        <v>4800</v>
      </c>
      <c r="K1303" s="35" t="s">
        <v>2368</v>
      </c>
      <c r="L1303" s="35" t="s">
        <v>3336</v>
      </c>
      <c r="M1303" s="35" t="s">
        <v>396</v>
      </c>
      <c r="N1303" s="35" t="s">
        <v>122</v>
      </c>
      <c r="O1303" s="35" t="s">
        <v>3337</v>
      </c>
      <c r="P1303" s="35" t="s">
        <v>2369</v>
      </c>
      <c r="Q1303" s="35" t="s">
        <v>311</v>
      </c>
      <c r="R1303" s="35" t="s">
        <v>271</v>
      </c>
      <c r="S1303" s="35" t="s">
        <v>194</v>
      </c>
      <c r="T1303" s="35" t="s">
        <v>5061</v>
      </c>
      <c r="U1303" s="35" t="s">
        <v>269</v>
      </c>
      <c r="V1303" s="35">
        <v>0</v>
      </c>
      <c r="W1303" s="35">
        <v>0</v>
      </c>
      <c r="X1303" s="49">
        <v>6000</v>
      </c>
      <c r="Y1303" s="60" t="s">
        <v>2537</v>
      </c>
      <c r="Z1303" s="49">
        <v>1</v>
      </c>
      <c r="AA1303" s="49">
        <v>6000</v>
      </c>
      <c r="AB1303" s="60" t="s">
        <v>637</v>
      </c>
      <c r="AC1303" s="60" t="s">
        <v>761</v>
      </c>
      <c r="AD1303" s="60" t="s">
        <v>661</v>
      </c>
      <c r="AE1303" s="60" t="s">
        <v>662</v>
      </c>
      <c r="AF1303" s="49">
        <v>2019</v>
      </c>
      <c r="AG1303" s="60" t="s">
        <v>3339</v>
      </c>
      <c r="AH1303" s="60">
        <v>44134</v>
      </c>
      <c r="AI1303" s="60">
        <v>44165</v>
      </c>
      <c r="AJ1303" s="60">
        <v>44134</v>
      </c>
      <c r="AK1303" s="60">
        <v>44134</v>
      </c>
      <c r="AL1303" s="60">
        <v>44172</v>
      </c>
      <c r="AM1303" s="60" t="s">
        <v>568</v>
      </c>
      <c r="AN1303" s="60" t="s">
        <v>3341</v>
      </c>
      <c r="AO1303" s="60" t="s">
        <v>3417</v>
      </c>
      <c r="AP1303" s="49"/>
      <c r="AQ1303" s="60" t="s">
        <v>266</v>
      </c>
      <c r="AR1303" s="60" t="s">
        <v>174</v>
      </c>
      <c r="AS1303" s="60" t="s">
        <v>174</v>
      </c>
      <c r="AT1303" s="49">
        <v>9</v>
      </c>
      <c r="AU1303" s="49">
        <v>1</v>
      </c>
      <c r="AV1303" s="49">
        <v>1</v>
      </c>
      <c r="AW1303" s="60">
        <v>43739</v>
      </c>
      <c r="AX1303" s="60" t="s">
        <v>183</v>
      </c>
      <c r="AY1303" s="60">
        <v>44160.305672337963</v>
      </c>
      <c r="AZ1303" s="60">
        <v>43725</v>
      </c>
      <c r="BA1303" s="60">
        <v>43735</v>
      </c>
      <c r="BB1303" s="60" t="s">
        <v>3418</v>
      </c>
      <c r="BC1303" s="60">
        <v>43818.441990740743</v>
      </c>
      <c r="BD1303" s="60">
        <v>43972</v>
      </c>
      <c r="BE1303" s="60">
        <v>44926</v>
      </c>
      <c r="BF1303" s="49">
        <f>IF(AND(ISBLANK(tbl_RawData_Report1[[#This Row],[REQ_ID]]),tbl_RawData_Report1[[#This Row],[RH Kit?]] = "Y"),1,COUNTIFS(tbl_RawData_Report1[RH Kit?],"Y",tbl_RawData_Report1[REQ_ID],tbl_RawData_Report1[[#This Row],[REQ_ID]]))</f>
        <v>0</v>
      </c>
      <c r="BG1303" s="49">
        <f>COUNTIFS(tbl_RawData_Report1[RH Kit?],"Y",tbl_RawData_Report1[Order No.],tbl_RawData_Report1[[#This Row],[Order No.]])</f>
        <v>0</v>
      </c>
      <c r="BH1303" s="49">
        <f>SUM(tbl_RawData_Report1[[#This Row],[RH Kit Req]:[RH Kit PO]])</f>
        <v>0</v>
      </c>
      <c r="BI1303" s="49" t="str">
        <f>IFERROR(VLOOKUP(B1303,Lookup!A:B,2,FALSE),B1303)</f>
        <v>METRONIDAZOL5_1BAG</v>
      </c>
      <c r="BJ1303" s="49" t="b">
        <f t="shared" si="20"/>
        <v>1</v>
      </c>
      <c r="BK1303" s="49" t="str">
        <f>tbl_RawData_Report1[[#This Row],[Item ID]]&amp;tbl_RawData_Report1[[#This Row],[Order No.]]</f>
        <v>METRONIDAZOL5_1BAG0000039417</v>
      </c>
      <c r="BL1303"/>
      <c r="BM1303"/>
      <c r="BN1303"/>
    </row>
    <row r="1304" spans="1:66" hidden="1" x14ac:dyDescent="0.25">
      <c r="A1304" s="35" t="s">
        <v>8</v>
      </c>
      <c r="B1304" s="35" t="s">
        <v>939</v>
      </c>
      <c r="C1304" s="35">
        <v>2</v>
      </c>
      <c r="D1304" s="35">
        <v>1</v>
      </c>
      <c r="E1304" s="35">
        <v>2</v>
      </c>
      <c r="F1304" s="35" t="s">
        <v>415</v>
      </c>
      <c r="G1304" s="35" t="s">
        <v>3340</v>
      </c>
      <c r="H1304" s="35" t="s">
        <v>940</v>
      </c>
      <c r="I1304" s="35" t="s">
        <v>593</v>
      </c>
      <c r="J1304" s="35">
        <v>5500</v>
      </c>
      <c r="K1304" s="35" t="s">
        <v>2368</v>
      </c>
      <c r="L1304" s="35" t="s">
        <v>3336</v>
      </c>
      <c r="M1304" s="35" t="s">
        <v>396</v>
      </c>
      <c r="N1304" s="35" t="s">
        <v>122</v>
      </c>
      <c r="O1304" s="35" t="s">
        <v>3337</v>
      </c>
      <c r="P1304" s="35" t="s">
        <v>2369</v>
      </c>
      <c r="Q1304" s="35" t="s">
        <v>311</v>
      </c>
      <c r="R1304" s="35" t="s">
        <v>271</v>
      </c>
      <c r="S1304" s="35" t="s">
        <v>194</v>
      </c>
      <c r="T1304" s="35" t="s">
        <v>5061</v>
      </c>
      <c r="U1304" s="35" t="s">
        <v>269</v>
      </c>
      <c r="V1304" s="35">
        <v>0</v>
      </c>
      <c r="W1304" s="35">
        <v>0</v>
      </c>
      <c r="X1304" s="49">
        <v>2000</v>
      </c>
      <c r="Y1304" s="60" t="s">
        <v>340</v>
      </c>
      <c r="Z1304" s="49">
        <v>1</v>
      </c>
      <c r="AA1304" s="49">
        <v>2000</v>
      </c>
      <c r="AB1304" s="60" t="s">
        <v>637</v>
      </c>
      <c r="AC1304" s="60" t="s">
        <v>660</v>
      </c>
      <c r="AD1304" s="60" t="s">
        <v>661</v>
      </c>
      <c r="AE1304" s="60" t="s">
        <v>662</v>
      </c>
      <c r="AF1304" s="49">
        <v>2019</v>
      </c>
      <c r="AG1304" s="60" t="s">
        <v>3339</v>
      </c>
      <c r="AH1304" s="60">
        <v>44134</v>
      </c>
      <c r="AI1304" s="60">
        <v>44165</v>
      </c>
      <c r="AJ1304" s="60">
        <v>44134</v>
      </c>
      <c r="AK1304" s="60">
        <v>44134</v>
      </c>
      <c r="AL1304" s="60">
        <v>44172</v>
      </c>
      <c r="AM1304" s="60" t="s">
        <v>568</v>
      </c>
      <c r="AN1304" s="60" t="s">
        <v>3341</v>
      </c>
      <c r="AO1304" s="60" t="s">
        <v>4006</v>
      </c>
      <c r="AP1304" s="49"/>
      <c r="AQ1304" s="60" t="s">
        <v>266</v>
      </c>
      <c r="AR1304" s="60" t="s">
        <v>174</v>
      </c>
      <c r="AS1304" s="60" t="s">
        <v>174</v>
      </c>
      <c r="AT1304" s="49">
        <v>8</v>
      </c>
      <c r="AU1304" s="49">
        <v>1</v>
      </c>
      <c r="AV1304" s="49">
        <v>1</v>
      </c>
      <c r="AW1304" s="60">
        <v>43739</v>
      </c>
      <c r="AX1304" s="60" t="s">
        <v>183</v>
      </c>
      <c r="AY1304" s="60">
        <v>44160.305672337963</v>
      </c>
      <c r="AZ1304" s="60">
        <v>43725</v>
      </c>
      <c r="BA1304" s="60">
        <v>43735</v>
      </c>
      <c r="BB1304" s="60" t="s">
        <v>4005</v>
      </c>
      <c r="BC1304" s="60">
        <v>43818.441990740743</v>
      </c>
      <c r="BD1304" s="60">
        <v>43972</v>
      </c>
      <c r="BE1304" s="60">
        <v>44926</v>
      </c>
      <c r="BF1304" s="49">
        <f>IF(AND(ISBLANK(tbl_RawData_Report1[[#This Row],[REQ_ID]]),tbl_RawData_Report1[[#This Row],[RH Kit?]] = "Y"),1,COUNTIFS(tbl_RawData_Report1[RH Kit?],"Y",tbl_RawData_Report1[REQ_ID],tbl_RawData_Report1[[#This Row],[REQ_ID]]))</f>
        <v>0</v>
      </c>
      <c r="BG1304" s="49">
        <f>COUNTIFS(tbl_RawData_Report1[RH Kit?],"Y",tbl_RawData_Report1[Order No.],tbl_RawData_Report1[[#This Row],[Order No.]])</f>
        <v>0</v>
      </c>
      <c r="BH1304" s="49">
        <f>SUM(tbl_RawData_Report1[[#This Row],[RH Kit Req]:[RH Kit PO]])</f>
        <v>0</v>
      </c>
      <c r="BI1304" s="49" t="str">
        <f>IFERROR(VLOOKUP(B1304,Lookup!A:B,2,FALSE),B1304)</f>
        <v>CEFIXIME_100MG/5ML</v>
      </c>
      <c r="BJ1304" s="49" t="b">
        <f t="shared" si="20"/>
        <v>1</v>
      </c>
      <c r="BK1304" s="49" t="str">
        <f>tbl_RawData_Report1[[#This Row],[Item ID]]&amp;tbl_RawData_Report1[[#This Row],[Order No.]]</f>
        <v>CEFIXIME_100MG/5ML0000039417</v>
      </c>
      <c r="BL1304"/>
      <c r="BM1304"/>
      <c r="BN1304"/>
    </row>
    <row r="1305" spans="1:66" hidden="1" x14ac:dyDescent="0.25">
      <c r="A1305" s="35" t="s">
        <v>8</v>
      </c>
      <c r="B1305" s="35" t="s">
        <v>4571</v>
      </c>
      <c r="C1305" s="35">
        <v>1</v>
      </c>
      <c r="D1305" s="35">
        <v>1</v>
      </c>
      <c r="E1305" s="35">
        <v>1</v>
      </c>
      <c r="F1305" s="35" t="s">
        <v>612</v>
      </c>
      <c r="G1305" s="35" t="s">
        <v>4867</v>
      </c>
      <c r="H1305" s="35" t="s">
        <v>4869</v>
      </c>
      <c r="I1305" s="35" t="s">
        <v>593</v>
      </c>
      <c r="J1305" s="35">
        <v>84</v>
      </c>
      <c r="K1305" s="35" t="s">
        <v>1955</v>
      </c>
      <c r="L1305" s="35" t="s">
        <v>1956</v>
      </c>
      <c r="M1305" s="35" t="s">
        <v>396</v>
      </c>
      <c r="N1305" s="35" t="s">
        <v>122</v>
      </c>
      <c r="O1305" s="35" t="s">
        <v>1957</v>
      </c>
      <c r="P1305" s="35" t="s">
        <v>4872</v>
      </c>
      <c r="Q1305" s="35" t="s">
        <v>311</v>
      </c>
      <c r="R1305" s="35" t="s">
        <v>326</v>
      </c>
      <c r="S1305" s="35" t="s">
        <v>201</v>
      </c>
      <c r="T1305" s="35" t="s">
        <v>5085</v>
      </c>
      <c r="U1305" s="35" t="s">
        <v>272</v>
      </c>
      <c r="V1305" s="35">
        <v>0</v>
      </c>
      <c r="W1305" s="35">
        <v>0</v>
      </c>
      <c r="X1305" s="49">
        <v>60</v>
      </c>
      <c r="Y1305" s="60" t="s">
        <v>340</v>
      </c>
      <c r="Z1305" s="49">
        <v>1</v>
      </c>
      <c r="AA1305" s="49">
        <v>60</v>
      </c>
      <c r="AB1305" s="60" t="s">
        <v>4570</v>
      </c>
      <c r="AC1305" s="60" t="s">
        <v>4573</v>
      </c>
      <c r="AD1305" s="60" t="s">
        <v>694</v>
      </c>
      <c r="AE1305" s="60" t="s">
        <v>695</v>
      </c>
      <c r="AF1305" s="49">
        <v>2019</v>
      </c>
      <c r="AG1305" s="60" t="s">
        <v>4866</v>
      </c>
      <c r="AH1305" s="60">
        <v>43756</v>
      </c>
      <c r="AI1305" s="60">
        <v>43759</v>
      </c>
      <c r="AJ1305" s="60">
        <v>43756</v>
      </c>
      <c r="AK1305" s="60">
        <v>43740</v>
      </c>
      <c r="AL1305" s="60">
        <v>43759</v>
      </c>
      <c r="AM1305" s="60" t="s">
        <v>566</v>
      </c>
      <c r="AN1305" s="60" t="s">
        <v>4868</v>
      </c>
      <c r="AO1305" s="60" t="s">
        <v>4870</v>
      </c>
      <c r="AP1305" s="49"/>
      <c r="AQ1305" s="60" t="s">
        <v>266</v>
      </c>
      <c r="AR1305" s="60" t="s">
        <v>174</v>
      </c>
      <c r="AS1305" s="60" t="s">
        <v>174</v>
      </c>
      <c r="AT1305" s="49">
        <v>1</v>
      </c>
      <c r="AU1305" s="49">
        <v>1</v>
      </c>
      <c r="AV1305" s="49">
        <v>1</v>
      </c>
      <c r="AW1305" s="60">
        <v>43740</v>
      </c>
      <c r="AX1305" s="60" t="s">
        <v>183</v>
      </c>
      <c r="AY1305" s="60">
        <v>43805.834035150459</v>
      </c>
      <c r="AZ1305" s="60">
        <v>43740</v>
      </c>
      <c r="BA1305" s="60">
        <v>43740</v>
      </c>
      <c r="BB1305" s="60" t="s">
        <v>4871</v>
      </c>
      <c r="BC1305" s="60">
        <v>43740.768275462964</v>
      </c>
      <c r="BD1305" s="60">
        <v>43740</v>
      </c>
      <c r="BE1305" s="60">
        <v>44312</v>
      </c>
      <c r="BF1305" s="49">
        <f>IF(AND(ISBLANK(tbl_RawData_Report1[[#This Row],[REQ_ID]]),tbl_RawData_Report1[[#This Row],[RH Kit?]] = "Y"),1,COUNTIFS(tbl_RawData_Report1[RH Kit?],"Y",tbl_RawData_Report1[REQ_ID],tbl_RawData_Report1[[#This Row],[REQ_ID]]))</f>
        <v>0</v>
      </c>
      <c r="BG1305" s="49">
        <f>COUNTIFS(tbl_RawData_Report1[RH Kit?],"Y",tbl_RawData_Report1[Order No.],tbl_RawData_Report1[[#This Row],[Order No.]])</f>
        <v>0</v>
      </c>
      <c r="BH1305" s="49">
        <f>SUM(tbl_RawData_Report1[[#This Row],[RH Kit Req]:[RH Kit PO]])</f>
        <v>0</v>
      </c>
      <c r="BI1305" s="49" t="str">
        <f>IFERROR(VLOOKUP(B1305,Lookup!A:B,2,FALSE),B1305)</f>
        <v>PREG_TEST_STRIP</v>
      </c>
      <c r="BJ1305" s="49" t="b">
        <f t="shared" si="20"/>
        <v>1</v>
      </c>
      <c r="BK1305" s="49" t="str">
        <f>tbl_RawData_Report1[[#This Row],[Item ID]]&amp;tbl_RawData_Report1[[#This Row],[Order No.]]</f>
        <v>PREG_TEST_STRIP0000039430</v>
      </c>
      <c r="BL1305"/>
      <c r="BM1305"/>
      <c r="BN1305"/>
    </row>
    <row r="1306" spans="1:66" hidden="1" x14ac:dyDescent="0.25">
      <c r="A1306" s="35" t="s">
        <v>8</v>
      </c>
      <c r="B1306" s="35" t="s">
        <v>122</v>
      </c>
      <c r="C1306" s="35">
        <v>2</v>
      </c>
      <c r="D1306" s="35">
        <v>1</v>
      </c>
      <c r="E1306" s="35">
        <v>1</v>
      </c>
      <c r="F1306" s="35" t="s">
        <v>448</v>
      </c>
      <c r="G1306" s="35" t="s">
        <v>3427</v>
      </c>
      <c r="H1306" s="35" t="s">
        <v>3429</v>
      </c>
      <c r="I1306" s="35" t="s">
        <v>593</v>
      </c>
      <c r="J1306" s="35">
        <v>0</v>
      </c>
      <c r="K1306" s="35" t="s">
        <v>2332</v>
      </c>
      <c r="L1306" s="35" t="s">
        <v>2747</v>
      </c>
      <c r="M1306" s="35" t="s">
        <v>396</v>
      </c>
      <c r="N1306" s="35" t="s">
        <v>122</v>
      </c>
      <c r="O1306" s="35" t="s">
        <v>2748</v>
      </c>
      <c r="P1306" s="35" t="s">
        <v>2348</v>
      </c>
      <c r="Q1306" s="35" t="s">
        <v>311</v>
      </c>
      <c r="R1306" s="35" t="s">
        <v>293</v>
      </c>
      <c r="S1306" s="35" t="s">
        <v>294</v>
      </c>
      <c r="T1306" s="35" t="s">
        <v>5061</v>
      </c>
      <c r="U1306" s="35" t="s">
        <v>272</v>
      </c>
      <c r="V1306" s="35">
        <v>0</v>
      </c>
      <c r="W1306" s="35">
        <v>0</v>
      </c>
      <c r="X1306" s="49">
        <v>0</v>
      </c>
      <c r="Y1306" s="60" t="s">
        <v>344</v>
      </c>
      <c r="Z1306" s="49">
        <v>1</v>
      </c>
      <c r="AA1306" s="49">
        <v>0</v>
      </c>
      <c r="AB1306" s="60" t="s">
        <v>637</v>
      </c>
      <c r="AC1306" s="60" t="s">
        <v>2355</v>
      </c>
      <c r="AD1306" s="60" t="s">
        <v>733</v>
      </c>
      <c r="AE1306" s="60" t="s">
        <v>734</v>
      </c>
      <c r="AF1306" s="49">
        <v>2019</v>
      </c>
      <c r="AG1306" s="60" t="s">
        <v>3426</v>
      </c>
      <c r="AH1306" s="60"/>
      <c r="AI1306" s="60"/>
      <c r="AJ1306" s="60"/>
      <c r="AK1306" s="60">
        <v>43868</v>
      </c>
      <c r="AL1306" s="60"/>
      <c r="AM1306" s="60" t="s">
        <v>567</v>
      </c>
      <c r="AN1306" s="60" t="s">
        <v>3428</v>
      </c>
      <c r="AO1306" s="60" t="s">
        <v>3430</v>
      </c>
      <c r="AP1306" s="49"/>
      <c r="AQ1306" s="60" t="s">
        <v>266</v>
      </c>
      <c r="AR1306" s="60"/>
      <c r="AS1306" s="60" t="s">
        <v>174</v>
      </c>
      <c r="AT1306" s="49">
        <v>2</v>
      </c>
      <c r="AU1306" s="49">
        <v>1</v>
      </c>
      <c r="AV1306" s="49">
        <v>1</v>
      </c>
      <c r="AW1306" s="60">
        <v>43741</v>
      </c>
      <c r="AX1306" s="60" t="s">
        <v>183</v>
      </c>
      <c r="AY1306" s="60">
        <v>43928.518976122687</v>
      </c>
      <c r="AZ1306" s="60">
        <v>43719</v>
      </c>
      <c r="BA1306" s="60">
        <v>43741</v>
      </c>
      <c r="BB1306" s="60" t="s">
        <v>3431</v>
      </c>
      <c r="BC1306" s="60">
        <v>43746.588738425926</v>
      </c>
      <c r="BD1306" s="60">
        <v>43769</v>
      </c>
      <c r="BE1306" s="60">
        <v>44926</v>
      </c>
      <c r="BF1306" s="49">
        <f>IF(AND(ISBLANK(tbl_RawData_Report1[[#This Row],[REQ_ID]]),tbl_RawData_Report1[[#This Row],[RH Kit?]] = "Y"),1,COUNTIFS(tbl_RawData_Report1[RH Kit?],"Y",tbl_RawData_Report1[REQ_ID],tbl_RawData_Report1[[#This Row],[REQ_ID]]))</f>
        <v>0</v>
      </c>
      <c r="BG1306" s="49">
        <f>COUNTIFS(tbl_RawData_Report1[RH Kit?],"Y",tbl_RawData_Report1[Order No.],tbl_RawData_Report1[[#This Row],[Order No.]])</f>
        <v>0</v>
      </c>
      <c r="BH1306" s="49">
        <f>SUM(tbl_RawData_Report1[[#This Row],[RH Kit Req]:[RH Kit PO]])</f>
        <v>0</v>
      </c>
      <c r="BI1306" s="49" t="str">
        <f>IFERROR(VLOOKUP(B1306,Lookup!A:B,2,FALSE),B1306)</f>
        <v xml:space="preserve"> </v>
      </c>
      <c r="BJ1306" s="49" t="b">
        <f t="shared" si="20"/>
        <v>0</v>
      </c>
      <c r="BK1306" s="49" t="str">
        <f>tbl_RawData_Report1[[#This Row],[Item ID]]&amp;tbl_RawData_Report1[[#This Row],[Order No.]]</f>
        <v xml:space="preserve"> 0000039439</v>
      </c>
      <c r="BL1306"/>
      <c r="BM1306"/>
      <c r="BN1306"/>
    </row>
    <row r="1307" spans="1:66" hidden="1" x14ac:dyDescent="0.25">
      <c r="A1307" s="35" t="s">
        <v>8</v>
      </c>
      <c r="B1307" s="35" t="s">
        <v>122</v>
      </c>
      <c r="C1307" s="35">
        <v>2</v>
      </c>
      <c r="D1307" s="35">
        <v>1</v>
      </c>
      <c r="E1307" s="35">
        <v>2</v>
      </c>
      <c r="F1307" s="35" t="s">
        <v>448</v>
      </c>
      <c r="G1307" s="35" t="s">
        <v>3427</v>
      </c>
      <c r="H1307" s="35" t="s">
        <v>3429</v>
      </c>
      <c r="I1307" s="35" t="s">
        <v>593</v>
      </c>
      <c r="J1307" s="35">
        <v>12500</v>
      </c>
      <c r="K1307" s="35" t="s">
        <v>2332</v>
      </c>
      <c r="L1307" s="35" t="s">
        <v>2747</v>
      </c>
      <c r="M1307" s="35" t="s">
        <v>396</v>
      </c>
      <c r="N1307" s="35" t="s">
        <v>122</v>
      </c>
      <c r="O1307" s="35" t="s">
        <v>2748</v>
      </c>
      <c r="P1307" s="35" t="s">
        <v>2348</v>
      </c>
      <c r="Q1307" s="35" t="s">
        <v>311</v>
      </c>
      <c r="R1307" s="35" t="s">
        <v>293</v>
      </c>
      <c r="S1307" s="35" t="s">
        <v>294</v>
      </c>
      <c r="T1307" s="35" t="s">
        <v>5061</v>
      </c>
      <c r="U1307" s="35" t="s">
        <v>272</v>
      </c>
      <c r="V1307" s="35">
        <v>0</v>
      </c>
      <c r="W1307" s="35">
        <v>0</v>
      </c>
      <c r="X1307" s="49">
        <v>5000</v>
      </c>
      <c r="Y1307" s="60" t="s">
        <v>344</v>
      </c>
      <c r="Z1307" s="49">
        <v>1</v>
      </c>
      <c r="AA1307" s="49">
        <v>5000</v>
      </c>
      <c r="AB1307" s="60" t="s">
        <v>637</v>
      </c>
      <c r="AC1307" s="60" t="s">
        <v>2355</v>
      </c>
      <c r="AD1307" s="60" t="s">
        <v>733</v>
      </c>
      <c r="AE1307" s="60" t="s">
        <v>734</v>
      </c>
      <c r="AF1307" s="49">
        <v>2019</v>
      </c>
      <c r="AG1307" s="60" t="s">
        <v>3426</v>
      </c>
      <c r="AH1307" s="60"/>
      <c r="AI1307" s="60"/>
      <c r="AJ1307" s="60"/>
      <c r="AK1307" s="60">
        <v>43868</v>
      </c>
      <c r="AL1307" s="60"/>
      <c r="AM1307" s="60" t="s">
        <v>567</v>
      </c>
      <c r="AN1307" s="60" t="s">
        <v>3428</v>
      </c>
      <c r="AO1307" s="60" t="s">
        <v>3432</v>
      </c>
      <c r="AP1307" s="49"/>
      <c r="AQ1307" s="60" t="s">
        <v>266</v>
      </c>
      <c r="AR1307" s="60"/>
      <c r="AS1307" s="60" t="s">
        <v>174</v>
      </c>
      <c r="AT1307" s="49">
        <v>2</v>
      </c>
      <c r="AU1307" s="49">
        <v>1</v>
      </c>
      <c r="AV1307" s="49">
        <v>1</v>
      </c>
      <c r="AW1307" s="60">
        <v>43741</v>
      </c>
      <c r="AX1307" s="60" t="s">
        <v>183</v>
      </c>
      <c r="AY1307" s="60">
        <v>43928.518976122687</v>
      </c>
      <c r="AZ1307" s="60">
        <v>43719</v>
      </c>
      <c r="BA1307" s="60">
        <v>43741</v>
      </c>
      <c r="BB1307" s="60" t="s">
        <v>3431</v>
      </c>
      <c r="BC1307" s="60">
        <v>43746.588738425926</v>
      </c>
      <c r="BD1307" s="60">
        <v>43769</v>
      </c>
      <c r="BE1307" s="60">
        <v>44926</v>
      </c>
      <c r="BF1307" s="49">
        <f>IF(AND(ISBLANK(tbl_RawData_Report1[[#This Row],[REQ_ID]]),tbl_RawData_Report1[[#This Row],[RH Kit?]] = "Y"),1,COUNTIFS(tbl_RawData_Report1[RH Kit?],"Y",tbl_RawData_Report1[REQ_ID],tbl_RawData_Report1[[#This Row],[REQ_ID]]))</f>
        <v>0</v>
      </c>
      <c r="BG1307" s="49">
        <f>COUNTIFS(tbl_RawData_Report1[RH Kit?],"Y",tbl_RawData_Report1[Order No.],tbl_RawData_Report1[[#This Row],[Order No.]])</f>
        <v>0</v>
      </c>
      <c r="BH1307" s="49">
        <f>SUM(tbl_RawData_Report1[[#This Row],[RH Kit Req]:[RH Kit PO]])</f>
        <v>0</v>
      </c>
      <c r="BI1307" s="49" t="str">
        <f>IFERROR(VLOOKUP(B1307,Lookup!A:B,2,FALSE),B1307)</f>
        <v xml:space="preserve"> </v>
      </c>
      <c r="BJ1307" s="49" t="b">
        <f t="shared" si="20"/>
        <v>0</v>
      </c>
      <c r="BK1307" s="49" t="str">
        <f>tbl_RawData_Report1[[#This Row],[Item ID]]&amp;tbl_RawData_Report1[[#This Row],[Order No.]]</f>
        <v xml:space="preserve"> 0000039439</v>
      </c>
      <c r="BL1307"/>
      <c r="BM1307"/>
      <c r="BN1307"/>
    </row>
    <row r="1308" spans="1:66" hidden="1" x14ac:dyDescent="0.25">
      <c r="A1308" s="35" t="s">
        <v>8</v>
      </c>
      <c r="B1308" s="35" t="s">
        <v>122</v>
      </c>
      <c r="C1308" s="35">
        <v>1</v>
      </c>
      <c r="D1308" s="35">
        <v>1</v>
      </c>
      <c r="E1308" s="35">
        <v>1</v>
      </c>
      <c r="F1308" s="35" t="s">
        <v>448</v>
      </c>
      <c r="G1308" s="35" t="s">
        <v>3427</v>
      </c>
      <c r="H1308" s="35" t="s">
        <v>3526</v>
      </c>
      <c r="I1308" s="35" t="s">
        <v>593</v>
      </c>
      <c r="J1308" s="35">
        <v>0</v>
      </c>
      <c r="K1308" s="35" t="s">
        <v>2332</v>
      </c>
      <c r="L1308" s="35" t="s">
        <v>2747</v>
      </c>
      <c r="M1308" s="35" t="s">
        <v>396</v>
      </c>
      <c r="N1308" s="35" t="s">
        <v>122</v>
      </c>
      <c r="O1308" s="35" t="s">
        <v>2748</v>
      </c>
      <c r="P1308" s="35" t="s">
        <v>2348</v>
      </c>
      <c r="Q1308" s="35" t="s">
        <v>311</v>
      </c>
      <c r="R1308" s="35" t="s">
        <v>293</v>
      </c>
      <c r="S1308" s="35" t="s">
        <v>294</v>
      </c>
      <c r="T1308" s="35" t="s">
        <v>5061</v>
      </c>
      <c r="U1308" s="35" t="s">
        <v>272</v>
      </c>
      <c r="V1308" s="35">
        <v>0</v>
      </c>
      <c r="W1308" s="35">
        <v>0</v>
      </c>
      <c r="X1308" s="49">
        <v>0</v>
      </c>
      <c r="Y1308" s="60" t="s">
        <v>344</v>
      </c>
      <c r="Z1308" s="49">
        <v>1</v>
      </c>
      <c r="AA1308" s="49">
        <v>0</v>
      </c>
      <c r="AB1308" s="60" t="s">
        <v>637</v>
      </c>
      <c r="AC1308" s="60" t="s">
        <v>2355</v>
      </c>
      <c r="AD1308" s="60" t="s">
        <v>733</v>
      </c>
      <c r="AE1308" s="60" t="s">
        <v>734</v>
      </c>
      <c r="AF1308" s="49">
        <v>2019</v>
      </c>
      <c r="AG1308" s="60" t="s">
        <v>3426</v>
      </c>
      <c r="AH1308" s="60"/>
      <c r="AI1308" s="60"/>
      <c r="AJ1308" s="60"/>
      <c r="AK1308" s="60">
        <v>43868</v>
      </c>
      <c r="AL1308" s="60"/>
      <c r="AM1308" s="60" t="s">
        <v>567</v>
      </c>
      <c r="AN1308" s="60" t="s">
        <v>3428</v>
      </c>
      <c r="AO1308" s="60" t="s">
        <v>3538</v>
      </c>
      <c r="AP1308" s="49"/>
      <c r="AQ1308" s="60" t="s">
        <v>266</v>
      </c>
      <c r="AR1308" s="60"/>
      <c r="AS1308" s="60" t="s">
        <v>174</v>
      </c>
      <c r="AT1308" s="49">
        <v>1</v>
      </c>
      <c r="AU1308" s="49">
        <v>1</v>
      </c>
      <c r="AV1308" s="49">
        <v>1</v>
      </c>
      <c r="AW1308" s="60">
        <v>43741</v>
      </c>
      <c r="AX1308" s="60" t="s">
        <v>183</v>
      </c>
      <c r="AY1308" s="60">
        <v>43928.518976122687</v>
      </c>
      <c r="AZ1308" s="60">
        <v>43719</v>
      </c>
      <c r="BA1308" s="60">
        <v>43741</v>
      </c>
      <c r="BB1308" s="60" t="s">
        <v>3528</v>
      </c>
      <c r="BC1308" s="60">
        <v>43746.588738425926</v>
      </c>
      <c r="BD1308" s="60">
        <v>43769</v>
      </c>
      <c r="BE1308" s="60">
        <v>44926</v>
      </c>
      <c r="BF1308" s="49">
        <f>IF(AND(ISBLANK(tbl_RawData_Report1[[#This Row],[REQ_ID]]),tbl_RawData_Report1[[#This Row],[RH Kit?]] = "Y"),1,COUNTIFS(tbl_RawData_Report1[RH Kit?],"Y",tbl_RawData_Report1[REQ_ID],tbl_RawData_Report1[[#This Row],[REQ_ID]]))</f>
        <v>0</v>
      </c>
      <c r="BG1308" s="49">
        <f>COUNTIFS(tbl_RawData_Report1[RH Kit?],"Y",tbl_RawData_Report1[Order No.],tbl_RawData_Report1[[#This Row],[Order No.]])</f>
        <v>0</v>
      </c>
      <c r="BH1308" s="49">
        <f>SUM(tbl_RawData_Report1[[#This Row],[RH Kit Req]:[RH Kit PO]])</f>
        <v>0</v>
      </c>
      <c r="BI1308" s="49" t="str">
        <f>IFERROR(VLOOKUP(B1308,Lookup!A:B,2,FALSE),B1308)</f>
        <v xml:space="preserve"> </v>
      </c>
      <c r="BJ1308" s="49" t="b">
        <f t="shared" si="20"/>
        <v>0</v>
      </c>
      <c r="BK1308" s="49" t="str">
        <f>tbl_RawData_Report1[[#This Row],[Item ID]]&amp;tbl_RawData_Report1[[#This Row],[Order No.]]</f>
        <v xml:space="preserve"> 0000039439</v>
      </c>
      <c r="BL1308"/>
      <c r="BM1308"/>
      <c r="BN1308"/>
    </row>
    <row r="1309" spans="1:66" hidden="1" x14ac:dyDescent="0.25">
      <c r="A1309" s="35" t="s">
        <v>8</v>
      </c>
      <c r="B1309" s="35" t="s">
        <v>122</v>
      </c>
      <c r="C1309" s="35">
        <v>1</v>
      </c>
      <c r="D1309" s="35">
        <v>1</v>
      </c>
      <c r="E1309" s="35">
        <v>2</v>
      </c>
      <c r="F1309" s="35" t="s">
        <v>448</v>
      </c>
      <c r="G1309" s="35" t="s">
        <v>3427</v>
      </c>
      <c r="H1309" s="35" t="s">
        <v>3526</v>
      </c>
      <c r="I1309" s="35" t="s">
        <v>593</v>
      </c>
      <c r="J1309" s="35">
        <v>17250</v>
      </c>
      <c r="K1309" s="35" t="s">
        <v>2332</v>
      </c>
      <c r="L1309" s="35" t="s">
        <v>2747</v>
      </c>
      <c r="M1309" s="35" t="s">
        <v>396</v>
      </c>
      <c r="N1309" s="35" t="s">
        <v>122</v>
      </c>
      <c r="O1309" s="35" t="s">
        <v>2748</v>
      </c>
      <c r="P1309" s="35" t="s">
        <v>2348</v>
      </c>
      <c r="Q1309" s="35" t="s">
        <v>311</v>
      </c>
      <c r="R1309" s="35" t="s">
        <v>293</v>
      </c>
      <c r="S1309" s="35" t="s">
        <v>294</v>
      </c>
      <c r="T1309" s="35" t="s">
        <v>5061</v>
      </c>
      <c r="U1309" s="35" t="s">
        <v>272</v>
      </c>
      <c r="V1309" s="35">
        <v>0</v>
      </c>
      <c r="W1309" s="35">
        <v>0</v>
      </c>
      <c r="X1309" s="49">
        <v>2500</v>
      </c>
      <c r="Y1309" s="60" t="s">
        <v>344</v>
      </c>
      <c r="Z1309" s="49">
        <v>1</v>
      </c>
      <c r="AA1309" s="49">
        <v>2500</v>
      </c>
      <c r="AB1309" s="60" t="s">
        <v>637</v>
      </c>
      <c r="AC1309" s="60" t="s">
        <v>2355</v>
      </c>
      <c r="AD1309" s="60" t="s">
        <v>733</v>
      </c>
      <c r="AE1309" s="60" t="s">
        <v>734</v>
      </c>
      <c r="AF1309" s="49">
        <v>2019</v>
      </c>
      <c r="AG1309" s="60" t="s">
        <v>3426</v>
      </c>
      <c r="AH1309" s="60"/>
      <c r="AI1309" s="60"/>
      <c r="AJ1309" s="60"/>
      <c r="AK1309" s="60">
        <v>43868</v>
      </c>
      <c r="AL1309" s="60"/>
      <c r="AM1309" s="60" t="s">
        <v>567</v>
      </c>
      <c r="AN1309" s="60" t="s">
        <v>3428</v>
      </c>
      <c r="AO1309" s="60" t="s">
        <v>3527</v>
      </c>
      <c r="AP1309" s="49"/>
      <c r="AQ1309" s="60" t="s">
        <v>266</v>
      </c>
      <c r="AR1309" s="60"/>
      <c r="AS1309" s="60" t="s">
        <v>174</v>
      </c>
      <c r="AT1309" s="49">
        <v>1</v>
      </c>
      <c r="AU1309" s="49">
        <v>1</v>
      </c>
      <c r="AV1309" s="49">
        <v>1</v>
      </c>
      <c r="AW1309" s="60">
        <v>43741</v>
      </c>
      <c r="AX1309" s="60" t="s">
        <v>183</v>
      </c>
      <c r="AY1309" s="60">
        <v>43928.518976122687</v>
      </c>
      <c r="AZ1309" s="60">
        <v>43719</v>
      </c>
      <c r="BA1309" s="60">
        <v>43741</v>
      </c>
      <c r="BB1309" s="60" t="s">
        <v>3528</v>
      </c>
      <c r="BC1309" s="60">
        <v>43746.588738425926</v>
      </c>
      <c r="BD1309" s="60">
        <v>43769</v>
      </c>
      <c r="BE1309" s="60">
        <v>44926</v>
      </c>
      <c r="BF1309" s="49">
        <f>IF(AND(ISBLANK(tbl_RawData_Report1[[#This Row],[REQ_ID]]),tbl_RawData_Report1[[#This Row],[RH Kit?]] = "Y"),1,COUNTIFS(tbl_RawData_Report1[RH Kit?],"Y",tbl_RawData_Report1[REQ_ID],tbl_RawData_Report1[[#This Row],[REQ_ID]]))</f>
        <v>0</v>
      </c>
      <c r="BG1309" s="49">
        <f>COUNTIFS(tbl_RawData_Report1[RH Kit?],"Y",tbl_RawData_Report1[Order No.],tbl_RawData_Report1[[#This Row],[Order No.]])</f>
        <v>0</v>
      </c>
      <c r="BH1309" s="49">
        <f>SUM(tbl_RawData_Report1[[#This Row],[RH Kit Req]:[RH Kit PO]])</f>
        <v>0</v>
      </c>
      <c r="BI1309" s="49" t="str">
        <f>IFERROR(VLOOKUP(B1309,Lookup!A:B,2,FALSE),B1309)</f>
        <v xml:space="preserve"> </v>
      </c>
      <c r="BJ1309" s="49" t="b">
        <f t="shared" si="20"/>
        <v>1</v>
      </c>
      <c r="BK1309" s="49" t="str">
        <f>tbl_RawData_Report1[[#This Row],[Item ID]]&amp;tbl_RawData_Report1[[#This Row],[Order No.]]</f>
        <v xml:space="preserve"> 0000039439</v>
      </c>
      <c r="BL1309"/>
      <c r="BM1309"/>
      <c r="BN1309"/>
    </row>
    <row r="1310" spans="1:66" hidden="1" x14ac:dyDescent="0.25">
      <c r="A1310" s="35" t="s">
        <v>8</v>
      </c>
      <c r="B1310" s="35" t="s">
        <v>639</v>
      </c>
      <c r="C1310" s="35">
        <v>1</v>
      </c>
      <c r="D1310" s="35">
        <v>1</v>
      </c>
      <c r="E1310" s="35">
        <v>1</v>
      </c>
      <c r="F1310" s="35" t="s">
        <v>450</v>
      </c>
      <c r="G1310" s="35" t="s">
        <v>3521</v>
      </c>
      <c r="H1310" s="35" t="s">
        <v>3523</v>
      </c>
      <c r="I1310" s="35" t="s">
        <v>593</v>
      </c>
      <c r="J1310" s="35">
        <v>0</v>
      </c>
      <c r="K1310" s="35" t="s">
        <v>449</v>
      </c>
      <c r="L1310" s="35" t="s">
        <v>2805</v>
      </c>
      <c r="M1310" s="35" t="s">
        <v>396</v>
      </c>
      <c r="N1310" s="35" t="s">
        <v>122</v>
      </c>
      <c r="O1310" s="35" t="s">
        <v>2806</v>
      </c>
      <c r="P1310" s="35" t="s">
        <v>2807</v>
      </c>
      <c r="Q1310" s="35" t="s">
        <v>311</v>
      </c>
      <c r="R1310" s="35" t="s">
        <v>312</v>
      </c>
      <c r="S1310" s="35" t="s">
        <v>313</v>
      </c>
      <c r="T1310" s="35" t="s">
        <v>5085</v>
      </c>
      <c r="U1310" s="35" t="s">
        <v>209</v>
      </c>
      <c r="V1310" s="35">
        <v>0</v>
      </c>
      <c r="W1310" s="35">
        <v>0</v>
      </c>
      <c r="X1310" s="49">
        <v>0</v>
      </c>
      <c r="Y1310" s="60" t="s">
        <v>340</v>
      </c>
      <c r="Z1310" s="49">
        <v>1</v>
      </c>
      <c r="AA1310" s="49">
        <v>0</v>
      </c>
      <c r="AB1310" s="60" t="s">
        <v>637</v>
      </c>
      <c r="AC1310" s="60" t="s">
        <v>641</v>
      </c>
      <c r="AD1310" s="60" t="s">
        <v>347</v>
      </c>
      <c r="AE1310" s="60" t="s">
        <v>348</v>
      </c>
      <c r="AF1310" s="49">
        <v>2019</v>
      </c>
      <c r="AG1310" s="60" t="s">
        <v>2798</v>
      </c>
      <c r="AH1310" s="60"/>
      <c r="AI1310" s="60"/>
      <c r="AJ1310" s="60"/>
      <c r="AK1310" s="60">
        <v>43893</v>
      </c>
      <c r="AL1310" s="60"/>
      <c r="AM1310" s="60" t="s">
        <v>566</v>
      </c>
      <c r="AN1310" s="60" t="s">
        <v>3522</v>
      </c>
      <c r="AO1310" s="60" t="s">
        <v>3539</v>
      </c>
      <c r="AP1310" s="49"/>
      <c r="AQ1310" s="60" t="s">
        <v>266</v>
      </c>
      <c r="AR1310" s="60" t="s">
        <v>174</v>
      </c>
      <c r="AS1310" s="60" t="s">
        <v>174</v>
      </c>
      <c r="AT1310" s="49">
        <v>43</v>
      </c>
      <c r="AU1310" s="49">
        <v>1</v>
      </c>
      <c r="AV1310" s="49">
        <v>1</v>
      </c>
      <c r="AW1310" s="60">
        <v>43749</v>
      </c>
      <c r="AX1310" s="60" t="s">
        <v>183</v>
      </c>
      <c r="AY1310" s="60">
        <v>43928.518976122687</v>
      </c>
      <c r="AZ1310" s="60">
        <v>43717</v>
      </c>
      <c r="BA1310" s="60">
        <v>43723</v>
      </c>
      <c r="BB1310" s="60" t="s">
        <v>3525</v>
      </c>
      <c r="BC1310" s="60">
        <v>43749.430081018516</v>
      </c>
      <c r="BD1310" s="60">
        <v>43843</v>
      </c>
      <c r="BE1310" s="60">
        <v>44620</v>
      </c>
      <c r="BF1310" s="49">
        <f>IF(AND(ISBLANK(tbl_RawData_Report1[[#This Row],[REQ_ID]]),tbl_RawData_Report1[[#This Row],[RH Kit?]] = "Y"),1,COUNTIFS(tbl_RawData_Report1[RH Kit?],"Y",tbl_RawData_Report1[REQ_ID],tbl_RawData_Report1[[#This Row],[REQ_ID]]))</f>
        <v>0</v>
      </c>
      <c r="BG1310" s="49">
        <f>COUNTIFS(tbl_RawData_Report1[RH Kit?],"Y",tbl_RawData_Report1[Order No.],tbl_RawData_Report1[[#This Row],[Order No.]])</f>
        <v>0</v>
      </c>
      <c r="BH1310" s="49">
        <f>SUM(tbl_RawData_Report1[[#This Row],[RH Kit Req]:[RH Kit PO]])</f>
        <v>0</v>
      </c>
      <c r="BI1310" s="49" t="str">
        <f>IFERROR(VLOOKUP(B1310,Lookup!A:B,2,FALSE),B1310)</f>
        <v>PRESHIPMENTINSPCPH</v>
      </c>
      <c r="BJ1310" s="49" t="b">
        <f t="shared" si="20"/>
        <v>0</v>
      </c>
      <c r="BK1310" s="49" t="str">
        <f>tbl_RawData_Report1[[#This Row],[Item ID]]&amp;tbl_RawData_Report1[[#This Row],[Order No.]]</f>
        <v>PRESHIPMENTINSPCPH0000039500</v>
      </c>
      <c r="BL1310"/>
      <c r="BM1310"/>
      <c r="BN1310"/>
    </row>
    <row r="1311" spans="1:66" hidden="1" x14ac:dyDescent="0.25">
      <c r="A1311" s="35" t="s">
        <v>8</v>
      </c>
      <c r="B1311" s="35" t="s">
        <v>639</v>
      </c>
      <c r="C1311" s="35">
        <v>2</v>
      </c>
      <c r="D1311" s="35">
        <v>1</v>
      </c>
      <c r="E1311" s="35">
        <v>2</v>
      </c>
      <c r="F1311" s="35" t="s">
        <v>450</v>
      </c>
      <c r="G1311" s="35" t="s">
        <v>3521</v>
      </c>
      <c r="H1311" s="35" t="s">
        <v>3624</v>
      </c>
      <c r="I1311" s="35" t="s">
        <v>593</v>
      </c>
      <c r="J1311" s="35">
        <v>630</v>
      </c>
      <c r="K1311" s="35" t="s">
        <v>449</v>
      </c>
      <c r="L1311" s="35" t="s">
        <v>2805</v>
      </c>
      <c r="M1311" s="35" t="s">
        <v>396</v>
      </c>
      <c r="N1311" s="35" t="s">
        <v>122</v>
      </c>
      <c r="O1311" s="35" t="s">
        <v>2806</v>
      </c>
      <c r="P1311" s="35" t="s">
        <v>2807</v>
      </c>
      <c r="Q1311" s="35" t="s">
        <v>311</v>
      </c>
      <c r="R1311" s="35" t="s">
        <v>312</v>
      </c>
      <c r="S1311" s="35" t="s">
        <v>313</v>
      </c>
      <c r="T1311" s="35" t="s">
        <v>5085</v>
      </c>
      <c r="U1311" s="35" t="s">
        <v>209</v>
      </c>
      <c r="V1311" s="35">
        <v>0</v>
      </c>
      <c r="W1311" s="35">
        <v>0</v>
      </c>
      <c r="X1311" s="49">
        <v>1</v>
      </c>
      <c r="Y1311" s="60" t="s">
        <v>340</v>
      </c>
      <c r="Z1311" s="49">
        <v>1</v>
      </c>
      <c r="AA1311" s="49">
        <v>1</v>
      </c>
      <c r="AB1311" s="60" t="s">
        <v>637</v>
      </c>
      <c r="AC1311" s="60" t="s">
        <v>641</v>
      </c>
      <c r="AD1311" s="60" t="s">
        <v>347</v>
      </c>
      <c r="AE1311" s="60" t="s">
        <v>348</v>
      </c>
      <c r="AF1311" s="49">
        <v>2019</v>
      </c>
      <c r="AG1311" s="60"/>
      <c r="AH1311" s="60"/>
      <c r="AI1311" s="60"/>
      <c r="AJ1311" s="60"/>
      <c r="AK1311" s="60">
        <v>43915</v>
      </c>
      <c r="AL1311" s="60"/>
      <c r="AM1311" s="60" t="s">
        <v>566</v>
      </c>
      <c r="AN1311" s="60" t="s">
        <v>3522</v>
      </c>
      <c r="AO1311" s="60" t="s">
        <v>3627</v>
      </c>
      <c r="AP1311" s="49"/>
      <c r="AQ1311" s="60" t="s">
        <v>266</v>
      </c>
      <c r="AR1311" s="60" t="s">
        <v>174</v>
      </c>
      <c r="AS1311" s="60" t="s">
        <v>174</v>
      </c>
      <c r="AT1311" s="49"/>
      <c r="AU1311" s="49"/>
      <c r="AV1311" s="49"/>
      <c r="AW1311" s="60">
        <v>43749</v>
      </c>
      <c r="AX1311" s="60" t="s">
        <v>183</v>
      </c>
      <c r="AY1311" s="60">
        <v>43928.518976122687</v>
      </c>
      <c r="AZ1311" s="60"/>
      <c r="BA1311" s="60"/>
      <c r="BB1311" s="60" t="s">
        <v>3626</v>
      </c>
      <c r="BC1311" s="60">
        <v>43749.430081018516</v>
      </c>
      <c r="BD1311" s="60">
        <v>43913</v>
      </c>
      <c r="BE1311" s="60">
        <v>44620</v>
      </c>
      <c r="BF1311" s="49">
        <f>IF(AND(ISBLANK(tbl_RawData_Report1[[#This Row],[REQ_ID]]),tbl_RawData_Report1[[#This Row],[RH Kit?]] = "Y"),1,COUNTIFS(tbl_RawData_Report1[RH Kit?],"Y",tbl_RawData_Report1[REQ_ID],tbl_RawData_Report1[[#This Row],[REQ_ID]]))</f>
        <v>0</v>
      </c>
      <c r="BG1311" s="49">
        <f>COUNTIFS(tbl_RawData_Report1[RH Kit?],"Y",tbl_RawData_Report1[Order No.],tbl_RawData_Report1[[#This Row],[Order No.]])</f>
        <v>0</v>
      </c>
      <c r="BH1311" s="49">
        <f>SUM(tbl_RawData_Report1[[#This Row],[RH Kit Req]:[RH Kit PO]])</f>
        <v>0</v>
      </c>
      <c r="BI1311" s="49" t="str">
        <f>IFERROR(VLOOKUP(B1311,Lookup!A:B,2,FALSE),B1311)</f>
        <v>PRESHIPMENTINSPCPH</v>
      </c>
      <c r="BJ1311" s="49" t="b">
        <f t="shared" si="20"/>
        <v>0</v>
      </c>
      <c r="BK1311" s="49" t="str">
        <f>tbl_RawData_Report1[[#This Row],[Item ID]]&amp;tbl_RawData_Report1[[#This Row],[Order No.]]</f>
        <v>PRESHIPMENTINSPCPH0000039500</v>
      </c>
      <c r="BL1311"/>
      <c r="BM1311"/>
      <c r="BN1311"/>
    </row>
    <row r="1312" spans="1:66" hidden="1" x14ac:dyDescent="0.25">
      <c r="A1312" s="35" t="s">
        <v>8</v>
      </c>
      <c r="B1312" s="35" t="s">
        <v>639</v>
      </c>
      <c r="C1312" s="35">
        <v>2</v>
      </c>
      <c r="D1312" s="35">
        <v>1</v>
      </c>
      <c r="E1312" s="35">
        <v>1</v>
      </c>
      <c r="F1312" s="35" t="s">
        <v>450</v>
      </c>
      <c r="G1312" s="35" t="s">
        <v>3521</v>
      </c>
      <c r="H1312" s="35" t="s">
        <v>3624</v>
      </c>
      <c r="I1312" s="35" t="s">
        <v>593</v>
      </c>
      <c r="J1312" s="35">
        <v>0</v>
      </c>
      <c r="K1312" s="35" t="s">
        <v>449</v>
      </c>
      <c r="L1312" s="35" t="s">
        <v>2805</v>
      </c>
      <c r="M1312" s="35" t="s">
        <v>396</v>
      </c>
      <c r="N1312" s="35" t="s">
        <v>122</v>
      </c>
      <c r="O1312" s="35" t="s">
        <v>2806</v>
      </c>
      <c r="P1312" s="35" t="s">
        <v>2807</v>
      </c>
      <c r="Q1312" s="35" t="s">
        <v>311</v>
      </c>
      <c r="R1312" s="35" t="s">
        <v>312</v>
      </c>
      <c r="S1312" s="35" t="s">
        <v>313</v>
      </c>
      <c r="T1312" s="35" t="s">
        <v>5085</v>
      </c>
      <c r="U1312" s="35" t="s">
        <v>209</v>
      </c>
      <c r="V1312" s="35">
        <v>0</v>
      </c>
      <c r="W1312" s="35">
        <v>0</v>
      </c>
      <c r="X1312" s="49">
        <v>0</v>
      </c>
      <c r="Y1312" s="60" t="s">
        <v>340</v>
      </c>
      <c r="Z1312" s="49">
        <v>1</v>
      </c>
      <c r="AA1312" s="49">
        <v>0</v>
      </c>
      <c r="AB1312" s="60" t="s">
        <v>637</v>
      </c>
      <c r="AC1312" s="60" t="s">
        <v>641</v>
      </c>
      <c r="AD1312" s="60" t="s">
        <v>347</v>
      </c>
      <c r="AE1312" s="60" t="s">
        <v>348</v>
      </c>
      <c r="AF1312" s="49">
        <v>2019</v>
      </c>
      <c r="AG1312" s="60"/>
      <c r="AH1312" s="60"/>
      <c r="AI1312" s="60"/>
      <c r="AJ1312" s="60"/>
      <c r="AK1312" s="60">
        <v>43915</v>
      </c>
      <c r="AL1312" s="60"/>
      <c r="AM1312" s="60" t="s">
        <v>566</v>
      </c>
      <c r="AN1312" s="60" t="s">
        <v>3522</v>
      </c>
      <c r="AO1312" s="60" t="s">
        <v>3625</v>
      </c>
      <c r="AP1312" s="49"/>
      <c r="AQ1312" s="60" t="s">
        <v>266</v>
      </c>
      <c r="AR1312" s="60" t="s">
        <v>174</v>
      </c>
      <c r="AS1312" s="60" t="s">
        <v>174</v>
      </c>
      <c r="AT1312" s="49"/>
      <c r="AU1312" s="49"/>
      <c r="AV1312" s="49"/>
      <c r="AW1312" s="60">
        <v>43749</v>
      </c>
      <c r="AX1312" s="60" t="s">
        <v>183</v>
      </c>
      <c r="AY1312" s="60">
        <v>43928.518976122687</v>
      </c>
      <c r="AZ1312" s="60"/>
      <c r="BA1312" s="60"/>
      <c r="BB1312" s="60" t="s">
        <v>3626</v>
      </c>
      <c r="BC1312" s="60">
        <v>43749.430081018516</v>
      </c>
      <c r="BD1312" s="60">
        <v>43913</v>
      </c>
      <c r="BE1312" s="60">
        <v>44620</v>
      </c>
      <c r="BF1312" s="49">
        <f>IF(AND(ISBLANK(tbl_RawData_Report1[[#This Row],[REQ_ID]]),tbl_RawData_Report1[[#This Row],[RH Kit?]] = "Y"),1,COUNTIFS(tbl_RawData_Report1[RH Kit?],"Y",tbl_RawData_Report1[REQ_ID],tbl_RawData_Report1[[#This Row],[REQ_ID]]))</f>
        <v>0</v>
      </c>
      <c r="BG1312" s="49">
        <f>COUNTIFS(tbl_RawData_Report1[RH Kit?],"Y",tbl_RawData_Report1[Order No.],tbl_RawData_Report1[[#This Row],[Order No.]])</f>
        <v>0</v>
      </c>
      <c r="BH1312" s="49">
        <f>SUM(tbl_RawData_Report1[[#This Row],[RH Kit Req]:[RH Kit PO]])</f>
        <v>0</v>
      </c>
      <c r="BI1312" s="49" t="str">
        <f>IFERROR(VLOOKUP(B1312,Lookup!A:B,2,FALSE),B1312)</f>
        <v>PRESHIPMENTINSPCPH</v>
      </c>
      <c r="BJ1312" s="49" t="b">
        <f t="shared" si="20"/>
        <v>0</v>
      </c>
      <c r="BK1312" s="49" t="str">
        <f>tbl_RawData_Report1[[#This Row],[Item ID]]&amp;tbl_RawData_Report1[[#This Row],[Order No.]]</f>
        <v>PRESHIPMENTINSPCPH0000039500</v>
      </c>
      <c r="BL1312"/>
      <c r="BM1312"/>
      <c r="BN1312"/>
    </row>
    <row r="1313" spans="1:66" hidden="1" x14ac:dyDescent="0.25">
      <c r="A1313" s="35" t="s">
        <v>8</v>
      </c>
      <c r="B1313" s="35" t="s">
        <v>639</v>
      </c>
      <c r="C1313" s="35">
        <v>1</v>
      </c>
      <c r="D1313" s="35">
        <v>1</v>
      </c>
      <c r="E1313" s="35">
        <v>2</v>
      </c>
      <c r="F1313" s="35" t="s">
        <v>450</v>
      </c>
      <c r="G1313" s="35" t="s">
        <v>3521</v>
      </c>
      <c r="H1313" s="35" t="s">
        <v>3523</v>
      </c>
      <c r="I1313" s="35" t="s">
        <v>593</v>
      </c>
      <c r="J1313" s="35">
        <v>630</v>
      </c>
      <c r="K1313" s="35" t="s">
        <v>449</v>
      </c>
      <c r="L1313" s="35" t="s">
        <v>2805</v>
      </c>
      <c r="M1313" s="35" t="s">
        <v>396</v>
      </c>
      <c r="N1313" s="35" t="s">
        <v>122</v>
      </c>
      <c r="O1313" s="35" t="s">
        <v>2806</v>
      </c>
      <c r="P1313" s="35" t="s">
        <v>2807</v>
      </c>
      <c r="Q1313" s="35" t="s">
        <v>311</v>
      </c>
      <c r="R1313" s="35" t="s">
        <v>312</v>
      </c>
      <c r="S1313" s="35" t="s">
        <v>313</v>
      </c>
      <c r="T1313" s="35" t="s">
        <v>5085</v>
      </c>
      <c r="U1313" s="35" t="s">
        <v>209</v>
      </c>
      <c r="V1313" s="35">
        <v>0</v>
      </c>
      <c r="W1313" s="35">
        <v>0</v>
      </c>
      <c r="X1313" s="49">
        <v>1</v>
      </c>
      <c r="Y1313" s="60" t="s">
        <v>340</v>
      </c>
      <c r="Z1313" s="49">
        <v>1</v>
      </c>
      <c r="AA1313" s="49">
        <v>1</v>
      </c>
      <c r="AB1313" s="60" t="s">
        <v>637</v>
      </c>
      <c r="AC1313" s="60" t="s">
        <v>641</v>
      </c>
      <c r="AD1313" s="60" t="s">
        <v>347</v>
      </c>
      <c r="AE1313" s="60" t="s">
        <v>348</v>
      </c>
      <c r="AF1313" s="49">
        <v>2019</v>
      </c>
      <c r="AG1313" s="60" t="s">
        <v>2798</v>
      </c>
      <c r="AH1313" s="60"/>
      <c r="AI1313" s="60"/>
      <c r="AJ1313" s="60"/>
      <c r="AK1313" s="60">
        <v>43893</v>
      </c>
      <c r="AL1313" s="60"/>
      <c r="AM1313" s="60" t="s">
        <v>566</v>
      </c>
      <c r="AN1313" s="60" t="s">
        <v>3522</v>
      </c>
      <c r="AO1313" s="60" t="s">
        <v>3524</v>
      </c>
      <c r="AP1313" s="49"/>
      <c r="AQ1313" s="60" t="s">
        <v>266</v>
      </c>
      <c r="AR1313" s="60" t="s">
        <v>174</v>
      </c>
      <c r="AS1313" s="60" t="s">
        <v>174</v>
      </c>
      <c r="AT1313" s="49">
        <v>43</v>
      </c>
      <c r="AU1313" s="49">
        <v>1</v>
      </c>
      <c r="AV1313" s="49">
        <v>1</v>
      </c>
      <c r="AW1313" s="60">
        <v>43749</v>
      </c>
      <c r="AX1313" s="60" t="s">
        <v>183</v>
      </c>
      <c r="AY1313" s="60">
        <v>43928.518976122687</v>
      </c>
      <c r="AZ1313" s="60">
        <v>43717</v>
      </c>
      <c r="BA1313" s="60">
        <v>43723</v>
      </c>
      <c r="BB1313" s="60" t="s">
        <v>3525</v>
      </c>
      <c r="BC1313" s="60">
        <v>43749.430081018516</v>
      </c>
      <c r="BD1313" s="60">
        <v>43843</v>
      </c>
      <c r="BE1313" s="60">
        <v>44620</v>
      </c>
      <c r="BF1313" s="49">
        <f>IF(AND(ISBLANK(tbl_RawData_Report1[[#This Row],[REQ_ID]]),tbl_RawData_Report1[[#This Row],[RH Kit?]] = "Y"),1,COUNTIFS(tbl_RawData_Report1[RH Kit?],"Y",tbl_RawData_Report1[REQ_ID],tbl_RawData_Report1[[#This Row],[REQ_ID]]))</f>
        <v>0</v>
      </c>
      <c r="BG1313" s="49">
        <f>COUNTIFS(tbl_RawData_Report1[RH Kit?],"Y",tbl_RawData_Report1[Order No.],tbl_RawData_Report1[[#This Row],[Order No.]])</f>
        <v>0</v>
      </c>
      <c r="BH1313" s="49">
        <f>SUM(tbl_RawData_Report1[[#This Row],[RH Kit Req]:[RH Kit PO]])</f>
        <v>0</v>
      </c>
      <c r="BI1313" s="49" t="str">
        <f>IFERROR(VLOOKUP(B1313,Lookup!A:B,2,FALSE),B1313)</f>
        <v>PRESHIPMENTINSPCPH</v>
      </c>
      <c r="BJ1313" s="49" t="b">
        <f t="shared" si="20"/>
        <v>1</v>
      </c>
      <c r="BK1313" s="49" t="str">
        <f>tbl_RawData_Report1[[#This Row],[Item ID]]&amp;tbl_RawData_Report1[[#This Row],[Order No.]]</f>
        <v>PRESHIPMENTINSPCPH0000039500</v>
      </c>
      <c r="BL1313"/>
      <c r="BM1313"/>
      <c r="BN1313"/>
    </row>
    <row r="1314" spans="1:66" hidden="1" x14ac:dyDescent="0.25">
      <c r="A1314" s="35" t="s">
        <v>8</v>
      </c>
      <c r="B1314" s="35" t="s">
        <v>639</v>
      </c>
      <c r="C1314" s="35">
        <v>2</v>
      </c>
      <c r="D1314" s="35">
        <v>1</v>
      </c>
      <c r="E1314" s="35">
        <v>1</v>
      </c>
      <c r="F1314" s="35" t="s">
        <v>450</v>
      </c>
      <c r="G1314" s="35" t="s">
        <v>3540</v>
      </c>
      <c r="H1314" s="35" t="s">
        <v>3542</v>
      </c>
      <c r="I1314" s="35" t="s">
        <v>593</v>
      </c>
      <c r="J1314" s="35">
        <v>0</v>
      </c>
      <c r="K1314" s="35" t="s">
        <v>449</v>
      </c>
      <c r="L1314" s="35" t="s">
        <v>2805</v>
      </c>
      <c r="M1314" s="35" t="s">
        <v>396</v>
      </c>
      <c r="N1314" s="35" t="s">
        <v>122</v>
      </c>
      <c r="O1314" s="35" t="s">
        <v>2806</v>
      </c>
      <c r="P1314" s="35" t="s">
        <v>2807</v>
      </c>
      <c r="Q1314" s="35" t="s">
        <v>311</v>
      </c>
      <c r="R1314" s="35" t="s">
        <v>312</v>
      </c>
      <c r="S1314" s="35" t="s">
        <v>313</v>
      </c>
      <c r="T1314" s="35" t="s">
        <v>5085</v>
      </c>
      <c r="U1314" s="35" t="s">
        <v>209</v>
      </c>
      <c r="V1314" s="35">
        <v>0</v>
      </c>
      <c r="W1314" s="35">
        <v>0</v>
      </c>
      <c r="X1314" s="49">
        <v>0</v>
      </c>
      <c r="Y1314" s="60" t="s">
        <v>340</v>
      </c>
      <c r="Z1314" s="49">
        <v>1</v>
      </c>
      <c r="AA1314" s="49">
        <v>0</v>
      </c>
      <c r="AB1314" s="60" t="s">
        <v>637</v>
      </c>
      <c r="AC1314" s="60" t="s">
        <v>641</v>
      </c>
      <c r="AD1314" s="60" t="s">
        <v>347</v>
      </c>
      <c r="AE1314" s="60" t="s">
        <v>348</v>
      </c>
      <c r="AF1314" s="49">
        <v>2019</v>
      </c>
      <c r="AG1314" s="60"/>
      <c r="AH1314" s="60"/>
      <c r="AI1314" s="60"/>
      <c r="AJ1314" s="60"/>
      <c r="AK1314" s="60">
        <v>44043</v>
      </c>
      <c r="AL1314" s="60"/>
      <c r="AM1314" s="60" t="s">
        <v>566</v>
      </c>
      <c r="AN1314" s="60" t="s">
        <v>3541</v>
      </c>
      <c r="AO1314" s="60" t="s">
        <v>3543</v>
      </c>
      <c r="AP1314" s="49"/>
      <c r="AQ1314" s="60" t="s">
        <v>266</v>
      </c>
      <c r="AR1314" s="60" t="s">
        <v>174</v>
      </c>
      <c r="AS1314" s="60" t="s">
        <v>174</v>
      </c>
      <c r="AT1314" s="49"/>
      <c r="AU1314" s="49"/>
      <c r="AV1314" s="49"/>
      <c r="AW1314" s="60">
        <v>43749</v>
      </c>
      <c r="AX1314" s="60" t="s">
        <v>183</v>
      </c>
      <c r="AY1314" s="60">
        <v>44054.320035266202</v>
      </c>
      <c r="AZ1314" s="60"/>
      <c r="BA1314" s="60"/>
      <c r="BB1314" s="60" t="s">
        <v>3544</v>
      </c>
      <c r="BC1314" s="60">
        <v>43749.448587962965</v>
      </c>
      <c r="BD1314" s="60">
        <v>43913</v>
      </c>
      <c r="BE1314" s="60">
        <v>44620</v>
      </c>
      <c r="BF1314" s="49">
        <f>IF(AND(ISBLANK(tbl_RawData_Report1[[#This Row],[REQ_ID]]),tbl_RawData_Report1[[#This Row],[RH Kit?]] = "Y"),1,COUNTIFS(tbl_RawData_Report1[RH Kit?],"Y",tbl_RawData_Report1[REQ_ID],tbl_RawData_Report1[[#This Row],[REQ_ID]]))</f>
        <v>0</v>
      </c>
      <c r="BG1314" s="49">
        <f>COUNTIFS(tbl_RawData_Report1[RH Kit?],"Y",tbl_RawData_Report1[Order No.],tbl_RawData_Report1[[#This Row],[Order No.]])</f>
        <v>0</v>
      </c>
      <c r="BH1314" s="49">
        <f>SUM(tbl_RawData_Report1[[#This Row],[RH Kit Req]:[RH Kit PO]])</f>
        <v>0</v>
      </c>
      <c r="BI1314" s="49" t="str">
        <f>IFERROR(VLOOKUP(B1314,Lookup!A:B,2,FALSE),B1314)</f>
        <v>PRESHIPMENTINSPCPH</v>
      </c>
      <c r="BJ1314" s="49" t="b">
        <f t="shared" si="20"/>
        <v>0</v>
      </c>
      <c r="BK1314" s="49" t="str">
        <f>tbl_RawData_Report1[[#This Row],[Item ID]]&amp;tbl_RawData_Report1[[#This Row],[Order No.]]</f>
        <v>PRESHIPMENTINSPCPH0000039501</v>
      </c>
      <c r="BL1314"/>
      <c r="BM1314"/>
      <c r="BN1314"/>
    </row>
    <row r="1315" spans="1:66" hidden="1" x14ac:dyDescent="0.25">
      <c r="A1315" s="35" t="s">
        <v>8</v>
      </c>
      <c r="B1315" s="35" t="s">
        <v>639</v>
      </c>
      <c r="C1315" s="35">
        <v>1</v>
      </c>
      <c r="D1315" s="35">
        <v>1</v>
      </c>
      <c r="E1315" s="35">
        <v>1</v>
      </c>
      <c r="F1315" s="35" t="s">
        <v>450</v>
      </c>
      <c r="G1315" s="35" t="s">
        <v>3540</v>
      </c>
      <c r="H1315" s="35" t="s">
        <v>3636</v>
      </c>
      <c r="I1315" s="35" t="s">
        <v>593</v>
      </c>
      <c r="J1315" s="35">
        <v>0</v>
      </c>
      <c r="K1315" s="35" t="s">
        <v>449</v>
      </c>
      <c r="L1315" s="35" t="s">
        <v>2805</v>
      </c>
      <c r="M1315" s="35" t="s">
        <v>396</v>
      </c>
      <c r="N1315" s="35" t="s">
        <v>122</v>
      </c>
      <c r="O1315" s="35" t="s">
        <v>2806</v>
      </c>
      <c r="P1315" s="35" t="s">
        <v>2807</v>
      </c>
      <c r="Q1315" s="35" t="s">
        <v>311</v>
      </c>
      <c r="R1315" s="35" t="s">
        <v>312</v>
      </c>
      <c r="S1315" s="35" t="s">
        <v>313</v>
      </c>
      <c r="T1315" s="35" t="s">
        <v>5085</v>
      </c>
      <c r="U1315" s="35" t="s">
        <v>209</v>
      </c>
      <c r="V1315" s="35">
        <v>0</v>
      </c>
      <c r="W1315" s="35">
        <v>0</v>
      </c>
      <c r="X1315" s="49">
        <v>0</v>
      </c>
      <c r="Y1315" s="60" t="s">
        <v>340</v>
      </c>
      <c r="Z1315" s="49">
        <v>1</v>
      </c>
      <c r="AA1315" s="49">
        <v>0</v>
      </c>
      <c r="AB1315" s="60" t="s">
        <v>637</v>
      </c>
      <c r="AC1315" s="60" t="s">
        <v>641</v>
      </c>
      <c r="AD1315" s="60" t="s">
        <v>347</v>
      </c>
      <c r="AE1315" s="60" t="s">
        <v>348</v>
      </c>
      <c r="AF1315" s="49">
        <v>2019</v>
      </c>
      <c r="AG1315" s="60" t="s">
        <v>2798</v>
      </c>
      <c r="AH1315" s="60"/>
      <c r="AI1315" s="60"/>
      <c r="AJ1315" s="60"/>
      <c r="AK1315" s="60">
        <v>43871</v>
      </c>
      <c r="AL1315" s="60"/>
      <c r="AM1315" s="60" t="s">
        <v>566</v>
      </c>
      <c r="AN1315" s="60" t="s">
        <v>3541</v>
      </c>
      <c r="AO1315" s="60" t="s">
        <v>3639</v>
      </c>
      <c r="AP1315" s="49"/>
      <c r="AQ1315" s="60" t="s">
        <v>266</v>
      </c>
      <c r="AR1315" s="60" t="s">
        <v>174</v>
      </c>
      <c r="AS1315" s="60" t="s">
        <v>174</v>
      </c>
      <c r="AT1315" s="49">
        <v>42</v>
      </c>
      <c r="AU1315" s="49">
        <v>1</v>
      </c>
      <c r="AV1315" s="49">
        <v>1</v>
      </c>
      <c r="AW1315" s="60">
        <v>43749</v>
      </c>
      <c r="AX1315" s="60" t="s">
        <v>183</v>
      </c>
      <c r="AY1315" s="60">
        <v>44054.320035266202</v>
      </c>
      <c r="AZ1315" s="60">
        <v>43717</v>
      </c>
      <c r="BA1315" s="60">
        <v>43723</v>
      </c>
      <c r="BB1315" s="60" t="s">
        <v>3638</v>
      </c>
      <c r="BC1315" s="60">
        <v>43749.448587962965</v>
      </c>
      <c r="BD1315" s="60">
        <v>43843</v>
      </c>
      <c r="BE1315" s="60">
        <v>44620</v>
      </c>
      <c r="BF1315" s="49">
        <f>IF(AND(ISBLANK(tbl_RawData_Report1[[#This Row],[REQ_ID]]),tbl_RawData_Report1[[#This Row],[RH Kit?]] = "Y"),1,COUNTIFS(tbl_RawData_Report1[RH Kit?],"Y",tbl_RawData_Report1[REQ_ID],tbl_RawData_Report1[[#This Row],[REQ_ID]]))</f>
        <v>0</v>
      </c>
      <c r="BG1315" s="49">
        <f>COUNTIFS(tbl_RawData_Report1[RH Kit?],"Y",tbl_RawData_Report1[Order No.],tbl_RawData_Report1[[#This Row],[Order No.]])</f>
        <v>0</v>
      </c>
      <c r="BH1315" s="49">
        <f>SUM(tbl_RawData_Report1[[#This Row],[RH Kit Req]:[RH Kit PO]])</f>
        <v>0</v>
      </c>
      <c r="BI1315" s="49" t="str">
        <f>IFERROR(VLOOKUP(B1315,Lookup!A:B,2,FALSE),B1315)</f>
        <v>PRESHIPMENTINSPCPH</v>
      </c>
      <c r="BJ1315" s="49" t="b">
        <f t="shared" si="20"/>
        <v>0</v>
      </c>
      <c r="BK1315" s="49" t="str">
        <f>tbl_RawData_Report1[[#This Row],[Item ID]]&amp;tbl_RawData_Report1[[#This Row],[Order No.]]</f>
        <v>PRESHIPMENTINSPCPH0000039501</v>
      </c>
      <c r="BL1315"/>
      <c r="BM1315"/>
      <c r="BN1315"/>
    </row>
    <row r="1316" spans="1:66" hidden="1" x14ac:dyDescent="0.25">
      <c r="A1316" s="35" t="s">
        <v>8</v>
      </c>
      <c r="B1316" s="35" t="s">
        <v>639</v>
      </c>
      <c r="C1316" s="35">
        <v>1</v>
      </c>
      <c r="D1316" s="35">
        <v>1</v>
      </c>
      <c r="E1316" s="35">
        <v>2</v>
      </c>
      <c r="F1316" s="35" t="s">
        <v>450</v>
      </c>
      <c r="G1316" s="35" t="s">
        <v>3540</v>
      </c>
      <c r="H1316" s="35" t="s">
        <v>3636</v>
      </c>
      <c r="I1316" s="35" t="s">
        <v>593</v>
      </c>
      <c r="J1316" s="35">
        <v>630</v>
      </c>
      <c r="K1316" s="35" t="s">
        <v>449</v>
      </c>
      <c r="L1316" s="35" t="s">
        <v>2805</v>
      </c>
      <c r="M1316" s="35" t="s">
        <v>396</v>
      </c>
      <c r="N1316" s="35" t="s">
        <v>122</v>
      </c>
      <c r="O1316" s="35" t="s">
        <v>2806</v>
      </c>
      <c r="P1316" s="35" t="s">
        <v>2807</v>
      </c>
      <c r="Q1316" s="35" t="s">
        <v>311</v>
      </c>
      <c r="R1316" s="35" t="s">
        <v>312</v>
      </c>
      <c r="S1316" s="35" t="s">
        <v>313</v>
      </c>
      <c r="T1316" s="35" t="s">
        <v>5085</v>
      </c>
      <c r="U1316" s="35" t="s">
        <v>209</v>
      </c>
      <c r="V1316" s="35">
        <v>0</v>
      </c>
      <c r="W1316" s="35">
        <v>0</v>
      </c>
      <c r="X1316" s="49">
        <v>1</v>
      </c>
      <c r="Y1316" s="60" t="s">
        <v>340</v>
      </c>
      <c r="Z1316" s="49">
        <v>1</v>
      </c>
      <c r="AA1316" s="49">
        <v>1</v>
      </c>
      <c r="AB1316" s="60" t="s">
        <v>637</v>
      </c>
      <c r="AC1316" s="60" t="s">
        <v>641</v>
      </c>
      <c r="AD1316" s="60" t="s">
        <v>347</v>
      </c>
      <c r="AE1316" s="60" t="s">
        <v>348</v>
      </c>
      <c r="AF1316" s="49">
        <v>2019</v>
      </c>
      <c r="AG1316" s="60" t="s">
        <v>2798</v>
      </c>
      <c r="AH1316" s="60"/>
      <c r="AI1316" s="60"/>
      <c r="AJ1316" s="60"/>
      <c r="AK1316" s="60">
        <v>43871</v>
      </c>
      <c r="AL1316" s="60"/>
      <c r="AM1316" s="60" t="s">
        <v>566</v>
      </c>
      <c r="AN1316" s="60" t="s">
        <v>3541</v>
      </c>
      <c r="AO1316" s="60" t="s">
        <v>3637</v>
      </c>
      <c r="AP1316" s="49"/>
      <c r="AQ1316" s="60" t="s">
        <v>266</v>
      </c>
      <c r="AR1316" s="60" t="s">
        <v>174</v>
      </c>
      <c r="AS1316" s="60" t="s">
        <v>174</v>
      </c>
      <c r="AT1316" s="49">
        <v>42</v>
      </c>
      <c r="AU1316" s="49">
        <v>1</v>
      </c>
      <c r="AV1316" s="49">
        <v>1</v>
      </c>
      <c r="AW1316" s="60">
        <v>43749</v>
      </c>
      <c r="AX1316" s="60" t="s">
        <v>183</v>
      </c>
      <c r="AY1316" s="60">
        <v>44054.320035266202</v>
      </c>
      <c r="AZ1316" s="60">
        <v>43717</v>
      </c>
      <c r="BA1316" s="60">
        <v>43723</v>
      </c>
      <c r="BB1316" s="60" t="s">
        <v>3638</v>
      </c>
      <c r="BC1316" s="60">
        <v>43749.448587962965</v>
      </c>
      <c r="BD1316" s="60">
        <v>43843</v>
      </c>
      <c r="BE1316" s="60">
        <v>44620</v>
      </c>
      <c r="BF1316" s="49">
        <f>IF(AND(ISBLANK(tbl_RawData_Report1[[#This Row],[REQ_ID]]),tbl_RawData_Report1[[#This Row],[RH Kit?]] = "Y"),1,COUNTIFS(tbl_RawData_Report1[RH Kit?],"Y",tbl_RawData_Report1[REQ_ID],tbl_RawData_Report1[[#This Row],[REQ_ID]]))</f>
        <v>0</v>
      </c>
      <c r="BG1316" s="49">
        <f>COUNTIFS(tbl_RawData_Report1[RH Kit?],"Y",tbl_RawData_Report1[Order No.],tbl_RawData_Report1[[#This Row],[Order No.]])</f>
        <v>0</v>
      </c>
      <c r="BH1316" s="49">
        <f>SUM(tbl_RawData_Report1[[#This Row],[RH Kit Req]:[RH Kit PO]])</f>
        <v>0</v>
      </c>
      <c r="BI1316" s="49" t="str">
        <f>IFERROR(VLOOKUP(B1316,Lookup!A:B,2,FALSE),B1316)</f>
        <v>PRESHIPMENTINSPCPH</v>
      </c>
      <c r="BJ1316" s="49" t="b">
        <f t="shared" si="20"/>
        <v>0</v>
      </c>
      <c r="BK1316" s="49" t="str">
        <f>tbl_RawData_Report1[[#This Row],[Item ID]]&amp;tbl_RawData_Report1[[#This Row],[Order No.]]</f>
        <v>PRESHIPMENTINSPCPH0000039501</v>
      </c>
      <c r="BL1316"/>
      <c r="BM1316"/>
      <c r="BN1316"/>
    </row>
    <row r="1317" spans="1:66" hidden="1" x14ac:dyDescent="0.25">
      <c r="A1317" s="35" t="s">
        <v>8</v>
      </c>
      <c r="B1317" s="35" t="s">
        <v>639</v>
      </c>
      <c r="C1317" s="35">
        <v>2</v>
      </c>
      <c r="D1317" s="35">
        <v>1</v>
      </c>
      <c r="E1317" s="35">
        <v>2</v>
      </c>
      <c r="F1317" s="35" t="s">
        <v>450</v>
      </c>
      <c r="G1317" s="35" t="s">
        <v>3540</v>
      </c>
      <c r="H1317" s="35" t="s">
        <v>3542</v>
      </c>
      <c r="I1317" s="35" t="s">
        <v>593</v>
      </c>
      <c r="J1317" s="35">
        <v>630</v>
      </c>
      <c r="K1317" s="35" t="s">
        <v>449</v>
      </c>
      <c r="L1317" s="35" t="s">
        <v>2805</v>
      </c>
      <c r="M1317" s="35" t="s">
        <v>396</v>
      </c>
      <c r="N1317" s="35" t="s">
        <v>122</v>
      </c>
      <c r="O1317" s="35" t="s">
        <v>2806</v>
      </c>
      <c r="P1317" s="35" t="s">
        <v>2807</v>
      </c>
      <c r="Q1317" s="35" t="s">
        <v>311</v>
      </c>
      <c r="R1317" s="35" t="s">
        <v>312</v>
      </c>
      <c r="S1317" s="35" t="s">
        <v>313</v>
      </c>
      <c r="T1317" s="35" t="s">
        <v>5085</v>
      </c>
      <c r="U1317" s="35" t="s">
        <v>209</v>
      </c>
      <c r="V1317" s="35">
        <v>0</v>
      </c>
      <c r="W1317" s="35">
        <v>0</v>
      </c>
      <c r="X1317" s="49">
        <v>1</v>
      </c>
      <c r="Y1317" s="60" t="s">
        <v>340</v>
      </c>
      <c r="Z1317" s="49">
        <v>1</v>
      </c>
      <c r="AA1317" s="49">
        <v>1</v>
      </c>
      <c r="AB1317" s="60" t="s">
        <v>637</v>
      </c>
      <c r="AC1317" s="60" t="s">
        <v>641</v>
      </c>
      <c r="AD1317" s="60" t="s">
        <v>347</v>
      </c>
      <c r="AE1317" s="60" t="s">
        <v>348</v>
      </c>
      <c r="AF1317" s="49">
        <v>2019</v>
      </c>
      <c r="AG1317" s="60"/>
      <c r="AH1317" s="60"/>
      <c r="AI1317" s="60"/>
      <c r="AJ1317" s="60"/>
      <c r="AK1317" s="60">
        <v>44043</v>
      </c>
      <c r="AL1317" s="60"/>
      <c r="AM1317" s="60" t="s">
        <v>566</v>
      </c>
      <c r="AN1317" s="60" t="s">
        <v>3541</v>
      </c>
      <c r="AO1317" s="60" t="s">
        <v>3545</v>
      </c>
      <c r="AP1317" s="49"/>
      <c r="AQ1317" s="60" t="s">
        <v>266</v>
      </c>
      <c r="AR1317" s="60" t="s">
        <v>174</v>
      </c>
      <c r="AS1317" s="60" t="s">
        <v>174</v>
      </c>
      <c r="AT1317" s="49"/>
      <c r="AU1317" s="49"/>
      <c r="AV1317" s="49"/>
      <c r="AW1317" s="60">
        <v>43749</v>
      </c>
      <c r="AX1317" s="60" t="s">
        <v>183</v>
      </c>
      <c r="AY1317" s="60">
        <v>44054.320035266202</v>
      </c>
      <c r="AZ1317" s="60"/>
      <c r="BA1317" s="60"/>
      <c r="BB1317" s="60" t="s">
        <v>3544</v>
      </c>
      <c r="BC1317" s="60">
        <v>43749.448587962965</v>
      </c>
      <c r="BD1317" s="60">
        <v>43913</v>
      </c>
      <c r="BE1317" s="60">
        <v>44620</v>
      </c>
      <c r="BF1317" s="49">
        <f>IF(AND(ISBLANK(tbl_RawData_Report1[[#This Row],[REQ_ID]]),tbl_RawData_Report1[[#This Row],[RH Kit?]] = "Y"),1,COUNTIFS(tbl_RawData_Report1[RH Kit?],"Y",tbl_RawData_Report1[REQ_ID],tbl_RawData_Report1[[#This Row],[REQ_ID]]))</f>
        <v>0</v>
      </c>
      <c r="BG1317" s="49">
        <f>COUNTIFS(tbl_RawData_Report1[RH Kit?],"Y",tbl_RawData_Report1[Order No.],tbl_RawData_Report1[[#This Row],[Order No.]])</f>
        <v>0</v>
      </c>
      <c r="BH1317" s="49">
        <f>SUM(tbl_RawData_Report1[[#This Row],[RH Kit Req]:[RH Kit PO]])</f>
        <v>0</v>
      </c>
      <c r="BI1317" s="49" t="str">
        <f>IFERROR(VLOOKUP(B1317,Lookup!A:B,2,FALSE),B1317)</f>
        <v>PRESHIPMENTINSPCPH</v>
      </c>
      <c r="BJ1317" s="49" t="b">
        <f t="shared" si="20"/>
        <v>1</v>
      </c>
      <c r="BK1317" s="49" t="str">
        <f>tbl_RawData_Report1[[#This Row],[Item ID]]&amp;tbl_RawData_Report1[[#This Row],[Order No.]]</f>
        <v>PRESHIPMENTINSPCPH0000039501</v>
      </c>
      <c r="BL1317"/>
      <c r="BM1317"/>
      <c r="BN1317"/>
    </row>
    <row r="1318" spans="1:66" hidden="1" x14ac:dyDescent="0.25">
      <c r="A1318" s="35" t="s">
        <v>8</v>
      </c>
      <c r="B1318" s="35" t="s">
        <v>4805</v>
      </c>
      <c r="C1318" s="35">
        <v>1</v>
      </c>
      <c r="D1318" s="35">
        <v>1</v>
      </c>
      <c r="E1318" s="35">
        <v>1</v>
      </c>
      <c r="F1318" s="35" t="s">
        <v>4812</v>
      </c>
      <c r="G1318" s="35" t="s">
        <v>4874</v>
      </c>
      <c r="H1318" s="35" t="s">
        <v>4806</v>
      </c>
      <c r="I1318" s="35" t="s">
        <v>593</v>
      </c>
      <c r="J1318" s="35">
        <v>100</v>
      </c>
      <c r="K1318" s="35" t="s">
        <v>4809</v>
      </c>
      <c r="L1318" s="35" t="s">
        <v>4818</v>
      </c>
      <c r="M1318" s="35" t="s">
        <v>396</v>
      </c>
      <c r="N1318" s="35" t="s">
        <v>122</v>
      </c>
      <c r="O1318" s="35" t="s">
        <v>4819</v>
      </c>
      <c r="P1318" s="35" t="s">
        <v>4820</v>
      </c>
      <c r="Q1318" s="35" t="s">
        <v>311</v>
      </c>
      <c r="R1318" s="35" t="s">
        <v>4813</v>
      </c>
      <c r="S1318" s="35" t="s">
        <v>4814</v>
      </c>
      <c r="T1318" s="35" t="s">
        <v>5052</v>
      </c>
      <c r="U1318" s="35" t="s">
        <v>322</v>
      </c>
      <c r="V1318" s="35">
        <v>0</v>
      </c>
      <c r="W1318" s="35">
        <v>0</v>
      </c>
      <c r="X1318" s="49">
        <v>40</v>
      </c>
      <c r="Y1318" s="60" t="s">
        <v>340</v>
      </c>
      <c r="Z1318" s="49">
        <v>1</v>
      </c>
      <c r="AA1318" s="49">
        <v>40</v>
      </c>
      <c r="AB1318" s="60" t="s">
        <v>4570</v>
      </c>
      <c r="AC1318" s="60" t="s">
        <v>4573</v>
      </c>
      <c r="AD1318" s="60" t="s">
        <v>4815</v>
      </c>
      <c r="AE1318" s="60" t="s">
        <v>4816</v>
      </c>
      <c r="AF1318" s="49">
        <v>2019</v>
      </c>
      <c r="AG1318" s="60" t="s">
        <v>4873</v>
      </c>
      <c r="AH1318" s="60">
        <v>43773</v>
      </c>
      <c r="AI1318" s="60">
        <v>43780</v>
      </c>
      <c r="AJ1318" s="60">
        <v>43761</v>
      </c>
      <c r="AK1318" s="60">
        <v>43773</v>
      </c>
      <c r="AL1318" s="60">
        <v>43766</v>
      </c>
      <c r="AM1318" s="60" t="s">
        <v>569</v>
      </c>
      <c r="AN1318" s="60" t="s">
        <v>4875</v>
      </c>
      <c r="AO1318" s="60" t="s">
        <v>4876</v>
      </c>
      <c r="AP1318" s="49"/>
      <c r="AQ1318" s="60" t="s">
        <v>266</v>
      </c>
      <c r="AR1318" s="60" t="s">
        <v>174</v>
      </c>
      <c r="AS1318" s="60" t="s">
        <v>174</v>
      </c>
      <c r="AT1318" s="49">
        <v>1</v>
      </c>
      <c r="AU1318" s="49">
        <v>1</v>
      </c>
      <c r="AV1318" s="49">
        <v>1</v>
      </c>
      <c r="AW1318" s="60">
        <v>43752</v>
      </c>
      <c r="AX1318" s="60" t="s">
        <v>183</v>
      </c>
      <c r="AY1318" s="60">
        <v>43825.671134374999</v>
      </c>
      <c r="AZ1318" s="60">
        <v>43749</v>
      </c>
      <c r="BA1318" s="60">
        <v>43749</v>
      </c>
      <c r="BB1318" s="60" t="s">
        <v>4877</v>
      </c>
      <c r="BC1318" s="60">
        <v>43752.615185185183</v>
      </c>
      <c r="BD1318" s="60">
        <v>43766</v>
      </c>
      <c r="BE1318" s="60">
        <v>43861</v>
      </c>
      <c r="BF1318" s="49">
        <f>IF(AND(ISBLANK(tbl_RawData_Report1[[#This Row],[REQ_ID]]),tbl_RawData_Report1[[#This Row],[RH Kit?]] = "Y"),1,COUNTIFS(tbl_RawData_Report1[RH Kit?],"Y",tbl_RawData_Report1[REQ_ID],tbl_RawData_Report1[[#This Row],[REQ_ID]]))</f>
        <v>0</v>
      </c>
      <c r="BG1318" s="49">
        <f>COUNTIFS(tbl_RawData_Report1[RH Kit?],"Y",tbl_RawData_Report1[Order No.],tbl_RawData_Report1[[#This Row],[Order No.]])</f>
        <v>0</v>
      </c>
      <c r="BH1318" s="49">
        <f>SUM(tbl_RawData_Report1[[#This Row],[RH Kit Req]:[RH Kit PO]])</f>
        <v>0</v>
      </c>
      <c r="BI1318" s="49" t="str">
        <f>IFERROR(VLOOKUP(B1318,Lookup!A:B,2,FALSE),B1318)</f>
        <v>PREG_RAPID_TEST1</v>
      </c>
      <c r="BJ1318" s="49" t="b">
        <f t="shared" si="20"/>
        <v>1</v>
      </c>
      <c r="BK1318" s="49" t="str">
        <f>tbl_RawData_Report1[[#This Row],[Item ID]]&amp;tbl_RawData_Report1[[#This Row],[Order No.]]</f>
        <v>PREG_RAPID_TEST10000039513</v>
      </c>
      <c r="BL1318"/>
      <c r="BM1318"/>
      <c r="BN1318"/>
    </row>
    <row r="1319" spans="1:66" hidden="1" x14ac:dyDescent="0.25">
      <c r="A1319" s="35" t="s">
        <v>8</v>
      </c>
      <c r="B1319" s="35" t="s">
        <v>4805</v>
      </c>
      <c r="C1319" s="35">
        <v>1</v>
      </c>
      <c r="D1319" s="35">
        <v>1</v>
      </c>
      <c r="E1319" s="35">
        <v>1</v>
      </c>
      <c r="F1319" s="35" t="s">
        <v>3853</v>
      </c>
      <c r="G1319" s="35" t="s">
        <v>4883</v>
      </c>
      <c r="H1319" s="35" t="s">
        <v>4806</v>
      </c>
      <c r="I1319" s="35" t="s">
        <v>593</v>
      </c>
      <c r="J1319" s="35">
        <v>3750</v>
      </c>
      <c r="K1319" s="35" t="s">
        <v>3850</v>
      </c>
      <c r="L1319" s="35" t="s">
        <v>642</v>
      </c>
      <c r="M1319" s="35" t="s">
        <v>396</v>
      </c>
      <c r="N1319" s="35" t="s">
        <v>122</v>
      </c>
      <c r="O1319" s="35" t="s">
        <v>3851</v>
      </c>
      <c r="P1319" s="35" t="s">
        <v>4887</v>
      </c>
      <c r="Q1319" s="35" t="s">
        <v>311</v>
      </c>
      <c r="R1319" s="35" t="s">
        <v>361</v>
      </c>
      <c r="S1319" s="35" t="s">
        <v>362</v>
      </c>
      <c r="T1319" s="35" t="s">
        <v>5052</v>
      </c>
      <c r="U1319" s="35" t="s">
        <v>272</v>
      </c>
      <c r="V1319" s="35">
        <v>0</v>
      </c>
      <c r="W1319" s="35">
        <v>0</v>
      </c>
      <c r="X1319" s="49">
        <v>1500</v>
      </c>
      <c r="Y1319" s="60" t="s">
        <v>340</v>
      </c>
      <c r="Z1319" s="49">
        <v>1</v>
      </c>
      <c r="AA1319" s="49">
        <v>1500</v>
      </c>
      <c r="AB1319" s="60" t="s">
        <v>4570</v>
      </c>
      <c r="AC1319" s="60" t="s">
        <v>4573</v>
      </c>
      <c r="AD1319" s="60" t="s">
        <v>4815</v>
      </c>
      <c r="AE1319" s="60" t="s">
        <v>4816</v>
      </c>
      <c r="AF1319" s="49">
        <v>2019</v>
      </c>
      <c r="AG1319" s="60" t="s">
        <v>4882</v>
      </c>
      <c r="AH1319" s="60">
        <v>43794</v>
      </c>
      <c r="AI1319" s="60">
        <v>43804</v>
      </c>
      <c r="AJ1319" s="60">
        <v>43803</v>
      </c>
      <c r="AK1319" s="60">
        <v>43802</v>
      </c>
      <c r="AL1319" s="60">
        <v>43807</v>
      </c>
      <c r="AM1319" s="60" t="s">
        <v>569</v>
      </c>
      <c r="AN1319" s="60" t="s">
        <v>4884</v>
      </c>
      <c r="AO1319" s="60" t="s">
        <v>4885</v>
      </c>
      <c r="AP1319" s="49"/>
      <c r="AQ1319" s="60" t="s">
        <v>266</v>
      </c>
      <c r="AR1319" s="60" t="s">
        <v>174</v>
      </c>
      <c r="AS1319" s="60" t="s">
        <v>174</v>
      </c>
      <c r="AT1319" s="49">
        <v>2</v>
      </c>
      <c r="AU1319" s="49">
        <v>1</v>
      </c>
      <c r="AV1319" s="49">
        <v>1</v>
      </c>
      <c r="AW1319" s="60">
        <v>43752</v>
      </c>
      <c r="AX1319" s="60" t="s">
        <v>183</v>
      </c>
      <c r="AY1319" s="60">
        <v>43839.63524880787</v>
      </c>
      <c r="AZ1319" s="60">
        <v>43745</v>
      </c>
      <c r="BA1319" s="60">
        <v>43746</v>
      </c>
      <c r="BB1319" s="60" t="s">
        <v>4886</v>
      </c>
      <c r="BC1319" s="60">
        <v>43752.641886574071</v>
      </c>
      <c r="BD1319" s="60">
        <v>43767</v>
      </c>
      <c r="BE1319" s="60">
        <v>73050</v>
      </c>
      <c r="BF1319" s="49">
        <f>IF(AND(ISBLANK(tbl_RawData_Report1[[#This Row],[REQ_ID]]),tbl_RawData_Report1[[#This Row],[RH Kit?]] = "Y"),1,COUNTIFS(tbl_RawData_Report1[RH Kit?],"Y",tbl_RawData_Report1[REQ_ID],tbl_RawData_Report1[[#This Row],[REQ_ID]]))</f>
        <v>0</v>
      </c>
      <c r="BG1319" s="49">
        <f>COUNTIFS(tbl_RawData_Report1[RH Kit?],"Y",tbl_RawData_Report1[Order No.],tbl_RawData_Report1[[#This Row],[Order No.]])</f>
        <v>0</v>
      </c>
      <c r="BH1319" s="49">
        <f>SUM(tbl_RawData_Report1[[#This Row],[RH Kit Req]:[RH Kit PO]])</f>
        <v>0</v>
      </c>
      <c r="BI1319" s="49" t="str">
        <f>IFERROR(VLOOKUP(B1319,Lookup!A:B,2,FALSE),B1319)</f>
        <v>PREG_RAPID_TEST1</v>
      </c>
      <c r="BJ1319" s="49" t="b">
        <f t="shared" si="20"/>
        <v>1</v>
      </c>
      <c r="BK1319" s="49" t="str">
        <f>tbl_RawData_Report1[[#This Row],[Item ID]]&amp;tbl_RawData_Report1[[#This Row],[Order No.]]</f>
        <v>PREG_RAPID_TEST10000039520</v>
      </c>
      <c r="BL1319"/>
      <c r="BM1319"/>
      <c r="BN1319"/>
    </row>
    <row r="1320" spans="1:66" hidden="1" x14ac:dyDescent="0.25">
      <c r="A1320" s="35" t="s">
        <v>8</v>
      </c>
      <c r="B1320" s="35" t="s">
        <v>122</v>
      </c>
      <c r="C1320" s="35">
        <v>4</v>
      </c>
      <c r="D1320" s="35">
        <v>1</v>
      </c>
      <c r="E1320" s="35">
        <v>1</v>
      </c>
      <c r="F1320" s="35" t="s">
        <v>390</v>
      </c>
      <c r="G1320" s="35" t="s">
        <v>3547</v>
      </c>
      <c r="H1320" s="35" t="s">
        <v>3554</v>
      </c>
      <c r="I1320" s="35" t="s">
        <v>593</v>
      </c>
      <c r="J1320" s="35">
        <v>0</v>
      </c>
      <c r="K1320" s="35" t="s">
        <v>267</v>
      </c>
      <c r="L1320" s="35" t="s">
        <v>373</v>
      </c>
      <c r="M1320" s="35" t="s">
        <v>122</v>
      </c>
      <c r="N1320" s="35" t="s">
        <v>3552</v>
      </c>
      <c r="O1320" s="35" t="s">
        <v>122</v>
      </c>
      <c r="P1320" s="35" t="s">
        <v>122</v>
      </c>
      <c r="Q1320" s="35" t="s">
        <v>311</v>
      </c>
      <c r="R1320" s="35" t="s">
        <v>271</v>
      </c>
      <c r="S1320" s="35" t="s">
        <v>194</v>
      </c>
      <c r="T1320" s="35" t="s">
        <v>5061</v>
      </c>
      <c r="U1320" s="35" t="s">
        <v>272</v>
      </c>
      <c r="V1320" s="35">
        <v>1</v>
      </c>
      <c r="W1320" s="35">
        <v>0</v>
      </c>
      <c r="X1320" s="49">
        <v>0</v>
      </c>
      <c r="Y1320" s="60" t="s">
        <v>3557</v>
      </c>
      <c r="Z1320" s="49">
        <v>960</v>
      </c>
      <c r="AA1320" s="49">
        <v>0</v>
      </c>
      <c r="AB1320" s="60" t="s">
        <v>637</v>
      </c>
      <c r="AC1320" s="60" t="s">
        <v>947</v>
      </c>
      <c r="AD1320" s="60" t="s">
        <v>733</v>
      </c>
      <c r="AE1320" s="60" t="s">
        <v>734</v>
      </c>
      <c r="AF1320" s="49">
        <v>2019</v>
      </c>
      <c r="AG1320" s="60" t="s">
        <v>3546</v>
      </c>
      <c r="AH1320" s="60"/>
      <c r="AI1320" s="60"/>
      <c r="AJ1320" s="60"/>
      <c r="AK1320" s="60">
        <v>43893</v>
      </c>
      <c r="AL1320" s="60"/>
      <c r="AM1320" s="60" t="s">
        <v>568</v>
      </c>
      <c r="AN1320" s="60" t="s">
        <v>3548</v>
      </c>
      <c r="AO1320" s="60" t="s">
        <v>3589</v>
      </c>
      <c r="AP1320" s="49"/>
      <c r="AQ1320" s="60" t="s">
        <v>266</v>
      </c>
      <c r="AR1320" s="60"/>
      <c r="AS1320" s="60" t="s">
        <v>174</v>
      </c>
      <c r="AT1320" s="49"/>
      <c r="AU1320" s="49"/>
      <c r="AV1320" s="49"/>
      <c r="AW1320" s="60">
        <v>43753</v>
      </c>
      <c r="AX1320" s="60" t="s">
        <v>183</v>
      </c>
      <c r="AY1320" s="60">
        <v>43962.345286030089</v>
      </c>
      <c r="AZ1320" s="60"/>
      <c r="BA1320" s="60"/>
      <c r="BB1320" s="60" t="s">
        <v>3556</v>
      </c>
      <c r="BC1320" s="60">
        <v>43754.562175925923</v>
      </c>
      <c r="BD1320" s="60">
        <v>43837</v>
      </c>
      <c r="BE1320" s="60"/>
      <c r="BF1320" s="49">
        <f>IF(AND(ISBLANK(tbl_RawData_Report1[[#This Row],[REQ_ID]]),tbl_RawData_Report1[[#This Row],[RH Kit?]] = "Y"),1,COUNTIFS(tbl_RawData_Report1[RH Kit?],"Y",tbl_RawData_Report1[REQ_ID],tbl_RawData_Report1[[#This Row],[REQ_ID]]))</f>
        <v>0</v>
      </c>
      <c r="BG1320" s="49">
        <f>COUNTIFS(tbl_RawData_Report1[RH Kit?],"Y",tbl_RawData_Report1[Order No.],tbl_RawData_Report1[[#This Row],[Order No.]])</f>
        <v>0</v>
      </c>
      <c r="BH1320" s="49">
        <f>SUM(tbl_RawData_Report1[[#This Row],[RH Kit Req]:[RH Kit PO]])</f>
        <v>0</v>
      </c>
      <c r="BI1320" s="49" t="str">
        <f>IFERROR(VLOOKUP(B1320,Lookup!A:B,2,FALSE),B1320)</f>
        <v xml:space="preserve"> </v>
      </c>
      <c r="BJ1320" s="49" t="b">
        <f t="shared" si="20"/>
        <v>0</v>
      </c>
      <c r="BK1320" s="49" t="str">
        <f>tbl_RawData_Report1[[#This Row],[Item ID]]&amp;tbl_RawData_Report1[[#This Row],[Order No.]]</f>
        <v xml:space="preserve"> 0000039529</v>
      </c>
      <c r="BL1320"/>
      <c r="BM1320"/>
      <c r="BN1320"/>
    </row>
    <row r="1321" spans="1:66" hidden="1" x14ac:dyDescent="0.25">
      <c r="A1321" s="35" t="s">
        <v>8</v>
      </c>
      <c r="B1321" s="35" t="s">
        <v>122</v>
      </c>
      <c r="C1321" s="35">
        <v>1</v>
      </c>
      <c r="D1321" s="35">
        <v>1</v>
      </c>
      <c r="E1321" s="35">
        <v>1</v>
      </c>
      <c r="F1321" s="35" t="s">
        <v>390</v>
      </c>
      <c r="G1321" s="35" t="s">
        <v>3547</v>
      </c>
      <c r="H1321" s="35" t="s">
        <v>3640</v>
      </c>
      <c r="I1321" s="35" t="s">
        <v>593</v>
      </c>
      <c r="J1321" s="35">
        <v>0</v>
      </c>
      <c r="K1321" s="35" t="s">
        <v>267</v>
      </c>
      <c r="L1321" s="35" t="s">
        <v>373</v>
      </c>
      <c r="M1321" s="35" t="s">
        <v>122</v>
      </c>
      <c r="N1321" s="35" t="s">
        <v>3552</v>
      </c>
      <c r="O1321" s="35" t="s">
        <v>122</v>
      </c>
      <c r="P1321" s="35" t="s">
        <v>122</v>
      </c>
      <c r="Q1321" s="35" t="s">
        <v>311</v>
      </c>
      <c r="R1321" s="35" t="s">
        <v>271</v>
      </c>
      <c r="S1321" s="35" t="s">
        <v>194</v>
      </c>
      <c r="T1321" s="35" t="s">
        <v>5061</v>
      </c>
      <c r="U1321" s="35" t="s">
        <v>272</v>
      </c>
      <c r="V1321" s="35">
        <v>1</v>
      </c>
      <c r="W1321" s="35">
        <v>0</v>
      </c>
      <c r="X1321" s="49">
        <v>0</v>
      </c>
      <c r="Y1321" s="60" t="s">
        <v>340</v>
      </c>
      <c r="Z1321" s="49">
        <v>1</v>
      </c>
      <c r="AA1321" s="49">
        <v>0</v>
      </c>
      <c r="AB1321" s="60" t="s">
        <v>637</v>
      </c>
      <c r="AC1321" s="60" t="s">
        <v>947</v>
      </c>
      <c r="AD1321" s="60" t="s">
        <v>733</v>
      </c>
      <c r="AE1321" s="60" t="s">
        <v>734</v>
      </c>
      <c r="AF1321" s="49">
        <v>2019</v>
      </c>
      <c r="AG1321" s="60" t="s">
        <v>3546</v>
      </c>
      <c r="AH1321" s="60"/>
      <c r="AI1321" s="60"/>
      <c r="AJ1321" s="60"/>
      <c r="AK1321" s="60">
        <v>43924</v>
      </c>
      <c r="AL1321" s="60"/>
      <c r="AM1321" s="60" t="s">
        <v>568</v>
      </c>
      <c r="AN1321" s="60" t="s">
        <v>3548</v>
      </c>
      <c r="AO1321" s="60" t="s">
        <v>3641</v>
      </c>
      <c r="AP1321" s="49"/>
      <c r="AQ1321" s="60" t="s">
        <v>266</v>
      </c>
      <c r="AR1321" s="60"/>
      <c r="AS1321" s="60" t="s">
        <v>174</v>
      </c>
      <c r="AT1321" s="49"/>
      <c r="AU1321" s="49"/>
      <c r="AV1321" s="49"/>
      <c r="AW1321" s="60">
        <v>43753</v>
      </c>
      <c r="AX1321" s="60" t="s">
        <v>183</v>
      </c>
      <c r="AY1321" s="60">
        <v>43962.345286030089</v>
      </c>
      <c r="AZ1321" s="60"/>
      <c r="BA1321" s="60"/>
      <c r="BB1321" s="60" t="s">
        <v>3642</v>
      </c>
      <c r="BC1321" s="60">
        <v>43754.562175925923</v>
      </c>
      <c r="BD1321" s="60">
        <v>43837</v>
      </c>
      <c r="BE1321" s="60"/>
      <c r="BF1321" s="49">
        <f>IF(AND(ISBLANK(tbl_RawData_Report1[[#This Row],[REQ_ID]]),tbl_RawData_Report1[[#This Row],[RH Kit?]] = "Y"),1,COUNTIFS(tbl_RawData_Report1[RH Kit?],"Y",tbl_RawData_Report1[REQ_ID],tbl_RawData_Report1[[#This Row],[REQ_ID]]))</f>
        <v>0</v>
      </c>
      <c r="BG1321" s="49">
        <f>COUNTIFS(tbl_RawData_Report1[RH Kit?],"Y",tbl_RawData_Report1[Order No.],tbl_RawData_Report1[[#This Row],[Order No.]])</f>
        <v>0</v>
      </c>
      <c r="BH1321" s="49">
        <f>SUM(tbl_RawData_Report1[[#This Row],[RH Kit Req]:[RH Kit PO]])</f>
        <v>0</v>
      </c>
      <c r="BI1321" s="49" t="str">
        <f>IFERROR(VLOOKUP(B1321,Lookup!A:B,2,FALSE),B1321)</f>
        <v xml:space="preserve"> </v>
      </c>
      <c r="BJ1321" s="49" t="b">
        <f t="shared" si="20"/>
        <v>0</v>
      </c>
      <c r="BK1321" s="49" t="str">
        <f>tbl_RawData_Report1[[#This Row],[Item ID]]&amp;tbl_RawData_Report1[[#This Row],[Order No.]]</f>
        <v xml:space="preserve"> 0000039529</v>
      </c>
      <c r="BL1321"/>
      <c r="BM1321"/>
      <c r="BN1321"/>
    </row>
    <row r="1322" spans="1:66" hidden="1" x14ac:dyDescent="0.25">
      <c r="A1322" s="35" t="s">
        <v>8</v>
      </c>
      <c r="B1322" s="35" t="s">
        <v>122</v>
      </c>
      <c r="C1322" s="35">
        <v>1</v>
      </c>
      <c r="D1322" s="35">
        <v>1</v>
      </c>
      <c r="E1322" s="35">
        <v>2</v>
      </c>
      <c r="F1322" s="35" t="s">
        <v>390</v>
      </c>
      <c r="G1322" s="35" t="s">
        <v>3547</v>
      </c>
      <c r="H1322" s="35" t="s">
        <v>3640</v>
      </c>
      <c r="I1322" s="35" t="s">
        <v>593</v>
      </c>
      <c r="J1322" s="35">
        <v>21.43</v>
      </c>
      <c r="K1322" s="35" t="s">
        <v>267</v>
      </c>
      <c r="L1322" s="35" t="s">
        <v>373</v>
      </c>
      <c r="M1322" s="35" t="s">
        <v>122</v>
      </c>
      <c r="N1322" s="35" t="s">
        <v>3552</v>
      </c>
      <c r="O1322" s="35" t="s">
        <v>122</v>
      </c>
      <c r="P1322" s="35" t="s">
        <v>122</v>
      </c>
      <c r="Q1322" s="35" t="s">
        <v>311</v>
      </c>
      <c r="R1322" s="35" t="s">
        <v>271</v>
      </c>
      <c r="S1322" s="35" t="s">
        <v>194</v>
      </c>
      <c r="T1322" s="35" t="s">
        <v>5061</v>
      </c>
      <c r="U1322" s="35" t="s">
        <v>272</v>
      </c>
      <c r="V1322" s="35">
        <v>1</v>
      </c>
      <c r="W1322" s="35">
        <v>0</v>
      </c>
      <c r="X1322" s="49">
        <v>2</v>
      </c>
      <c r="Y1322" s="60" t="s">
        <v>340</v>
      </c>
      <c r="Z1322" s="49">
        <v>1</v>
      </c>
      <c r="AA1322" s="49">
        <v>2</v>
      </c>
      <c r="AB1322" s="60" t="s">
        <v>637</v>
      </c>
      <c r="AC1322" s="60" t="s">
        <v>947</v>
      </c>
      <c r="AD1322" s="60" t="s">
        <v>733</v>
      </c>
      <c r="AE1322" s="60" t="s">
        <v>734</v>
      </c>
      <c r="AF1322" s="49">
        <v>2019</v>
      </c>
      <c r="AG1322" s="60" t="s">
        <v>3546</v>
      </c>
      <c r="AH1322" s="60"/>
      <c r="AI1322" s="60"/>
      <c r="AJ1322" s="60"/>
      <c r="AK1322" s="60">
        <v>43924</v>
      </c>
      <c r="AL1322" s="60"/>
      <c r="AM1322" s="60" t="s">
        <v>568</v>
      </c>
      <c r="AN1322" s="60" t="s">
        <v>3548</v>
      </c>
      <c r="AO1322" s="60" t="s">
        <v>3643</v>
      </c>
      <c r="AP1322" s="49"/>
      <c r="AQ1322" s="60" t="s">
        <v>266</v>
      </c>
      <c r="AR1322" s="60"/>
      <c r="AS1322" s="60" t="s">
        <v>174</v>
      </c>
      <c r="AT1322" s="49"/>
      <c r="AU1322" s="49"/>
      <c r="AV1322" s="49"/>
      <c r="AW1322" s="60">
        <v>43753</v>
      </c>
      <c r="AX1322" s="60" t="s">
        <v>183</v>
      </c>
      <c r="AY1322" s="60">
        <v>43962.345286030089</v>
      </c>
      <c r="AZ1322" s="60"/>
      <c r="BA1322" s="60"/>
      <c r="BB1322" s="60" t="s">
        <v>3642</v>
      </c>
      <c r="BC1322" s="60">
        <v>43754.562175925923</v>
      </c>
      <c r="BD1322" s="60">
        <v>43837</v>
      </c>
      <c r="BE1322" s="60"/>
      <c r="BF1322" s="49">
        <f>IF(AND(ISBLANK(tbl_RawData_Report1[[#This Row],[REQ_ID]]),tbl_RawData_Report1[[#This Row],[RH Kit?]] = "Y"),1,COUNTIFS(tbl_RawData_Report1[RH Kit?],"Y",tbl_RawData_Report1[REQ_ID],tbl_RawData_Report1[[#This Row],[REQ_ID]]))</f>
        <v>0</v>
      </c>
      <c r="BG1322" s="49">
        <f>COUNTIFS(tbl_RawData_Report1[RH Kit?],"Y",tbl_RawData_Report1[Order No.],tbl_RawData_Report1[[#This Row],[Order No.]])</f>
        <v>0</v>
      </c>
      <c r="BH1322" s="49">
        <f>SUM(tbl_RawData_Report1[[#This Row],[RH Kit Req]:[RH Kit PO]])</f>
        <v>0</v>
      </c>
      <c r="BI1322" s="49" t="str">
        <f>IFERROR(VLOOKUP(B1322,Lookup!A:B,2,FALSE),B1322)</f>
        <v xml:space="preserve"> </v>
      </c>
      <c r="BJ1322" s="49" t="b">
        <f t="shared" si="20"/>
        <v>0</v>
      </c>
      <c r="BK1322" s="49" t="str">
        <f>tbl_RawData_Report1[[#This Row],[Item ID]]&amp;tbl_RawData_Report1[[#This Row],[Order No.]]</f>
        <v xml:space="preserve"> 0000039529</v>
      </c>
      <c r="BL1322"/>
      <c r="BM1322"/>
      <c r="BN1322"/>
    </row>
    <row r="1323" spans="1:66" hidden="1" x14ac:dyDescent="0.25">
      <c r="A1323" s="35" t="s">
        <v>8</v>
      </c>
      <c r="B1323" s="35" t="s">
        <v>122</v>
      </c>
      <c r="C1323" s="35">
        <v>3</v>
      </c>
      <c r="D1323" s="35">
        <v>1</v>
      </c>
      <c r="E1323" s="35">
        <v>1</v>
      </c>
      <c r="F1323" s="35" t="s">
        <v>390</v>
      </c>
      <c r="G1323" s="35" t="s">
        <v>3547</v>
      </c>
      <c r="H1323" s="35" t="s">
        <v>4028</v>
      </c>
      <c r="I1323" s="35" t="s">
        <v>593</v>
      </c>
      <c r="J1323" s="35">
        <v>0</v>
      </c>
      <c r="K1323" s="35" t="s">
        <v>267</v>
      </c>
      <c r="L1323" s="35" t="s">
        <v>373</v>
      </c>
      <c r="M1323" s="35" t="s">
        <v>122</v>
      </c>
      <c r="N1323" s="35" t="s">
        <v>3552</v>
      </c>
      <c r="O1323" s="35" t="s">
        <v>122</v>
      </c>
      <c r="P1323" s="35" t="s">
        <v>122</v>
      </c>
      <c r="Q1323" s="35" t="s">
        <v>311</v>
      </c>
      <c r="R1323" s="35" t="s">
        <v>271</v>
      </c>
      <c r="S1323" s="35" t="s">
        <v>194</v>
      </c>
      <c r="T1323" s="35" t="s">
        <v>5061</v>
      </c>
      <c r="U1323" s="35" t="s">
        <v>272</v>
      </c>
      <c r="V1323" s="35">
        <v>1</v>
      </c>
      <c r="W1323" s="35">
        <v>0</v>
      </c>
      <c r="X1323" s="49">
        <v>0</v>
      </c>
      <c r="Y1323" s="60" t="s">
        <v>340</v>
      </c>
      <c r="Z1323" s="49">
        <v>1</v>
      </c>
      <c r="AA1323" s="49">
        <v>0</v>
      </c>
      <c r="AB1323" s="60" t="s">
        <v>637</v>
      </c>
      <c r="AC1323" s="60" t="s">
        <v>947</v>
      </c>
      <c r="AD1323" s="60" t="s">
        <v>733</v>
      </c>
      <c r="AE1323" s="60" t="s">
        <v>734</v>
      </c>
      <c r="AF1323" s="49">
        <v>2019</v>
      </c>
      <c r="AG1323" s="60" t="s">
        <v>3546</v>
      </c>
      <c r="AH1323" s="60"/>
      <c r="AI1323" s="60"/>
      <c r="AJ1323" s="60"/>
      <c r="AK1323" s="60">
        <v>43893</v>
      </c>
      <c r="AL1323" s="60"/>
      <c r="AM1323" s="60" t="s">
        <v>568</v>
      </c>
      <c r="AN1323" s="60" t="s">
        <v>3548</v>
      </c>
      <c r="AO1323" s="60" t="s">
        <v>4029</v>
      </c>
      <c r="AP1323" s="49"/>
      <c r="AQ1323" s="60" t="s">
        <v>266</v>
      </c>
      <c r="AR1323" s="60"/>
      <c r="AS1323" s="60" t="s">
        <v>174</v>
      </c>
      <c r="AT1323" s="49"/>
      <c r="AU1323" s="49"/>
      <c r="AV1323" s="49"/>
      <c r="AW1323" s="60">
        <v>43753</v>
      </c>
      <c r="AX1323" s="60" t="s">
        <v>183</v>
      </c>
      <c r="AY1323" s="60">
        <v>43962.345286030089</v>
      </c>
      <c r="AZ1323" s="60"/>
      <c r="BA1323" s="60"/>
      <c r="BB1323" s="60" t="s">
        <v>4030</v>
      </c>
      <c r="BC1323" s="60">
        <v>43754.562175925923</v>
      </c>
      <c r="BD1323" s="60">
        <v>43837</v>
      </c>
      <c r="BE1323" s="60"/>
      <c r="BF1323" s="49">
        <f>IF(AND(ISBLANK(tbl_RawData_Report1[[#This Row],[REQ_ID]]),tbl_RawData_Report1[[#This Row],[RH Kit?]] = "Y"),1,COUNTIFS(tbl_RawData_Report1[RH Kit?],"Y",tbl_RawData_Report1[REQ_ID],tbl_RawData_Report1[[#This Row],[REQ_ID]]))</f>
        <v>0</v>
      </c>
      <c r="BG1323" s="49">
        <f>COUNTIFS(tbl_RawData_Report1[RH Kit?],"Y",tbl_RawData_Report1[Order No.],tbl_RawData_Report1[[#This Row],[Order No.]])</f>
        <v>0</v>
      </c>
      <c r="BH1323" s="49">
        <f>SUM(tbl_RawData_Report1[[#This Row],[RH Kit Req]:[RH Kit PO]])</f>
        <v>0</v>
      </c>
      <c r="BI1323" s="49" t="str">
        <f>IFERROR(VLOOKUP(B1323,Lookup!A:B,2,FALSE),B1323)</f>
        <v xml:space="preserve"> </v>
      </c>
      <c r="BJ1323" s="49" t="b">
        <f t="shared" si="20"/>
        <v>0</v>
      </c>
      <c r="BK1323" s="49" t="str">
        <f>tbl_RawData_Report1[[#This Row],[Item ID]]&amp;tbl_RawData_Report1[[#This Row],[Order No.]]</f>
        <v xml:space="preserve"> 0000039529</v>
      </c>
      <c r="BL1323"/>
      <c r="BM1323"/>
      <c r="BN1323"/>
    </row>
    <row r="1324" spans="1:66" hidden="1" x14ac:dyDescent="0.25">
      <c r="A1324" s="35" t="s">
        <v>8</v>
      </c>
      <c r="B1324" s="35" t="s">
        <v>122</v>
      </c>
      <c r="C1324" s="35">
        <v>3</v>
      </c>
      <c r="D1324" s="35">
        <v>1</v>
      </c>
      <c r="E1324" s="35">
        <v>2</v>
      </c>
      <c r="F1324" s="35" t="s">
        <v>390</v>
      </c>
      <c r="G1324" s="35" t="s">
        <v>3547</v>
      </c>
      <c r="H1324" s="35" t="s">
        <v>4028</v>
      </c>
      <c r="I1324" s="35" t="s">
        <v>593</v>
      </c>
      <c r="J1324" s="35">
        <v>319.95999999999998</v>
      </c>
      <c r="K1324" s="35" t="s">
        <v>267</v>
      </c>
      <c r="L1324" s="35" t="s">
        <v>373</v>
      </c>
      <c r="M1324" s="35" t="s">
        <v>122</v>
      </c>
      <c r="N1324" s="35" t="s">
        <v>3552</v>
      </c>
      <c r="O1324" s="35" t="s">
        <v>122</v>
      </c>
      <c r="P1324" s="35" t="s">
        <v>122</v>
      </c>
      <c r="Q1324" s="35" t="s">
        <v>311</v>
      </c>
      <c r="R1324" s="35" t="s">
        <v>271</v>
      </c>
      <c r="S1324" s="35" t="s">
        <v>194</v>
      </c>
      <c r="T1324" s="35" t="s">
        <v>5061</v>
      </c>
      <c r="U1324" s="35" t="s">
        <v>272</v>
      </c>
      <c r="V1324" s="35">
        <v>1</v>
      </c>
      <c r="W1324" s="35">
        <v>0</v>
      </c>
      <c r="X1324" s="49">
        <v>2</v>
      </c>
      <c r="Y1324" s="60" t="s">
        <v>340</v>
      </c>
      <c r="Z1324" s="49">
        <v>1</v>
      </c>
      <c r="AA1324" s="49">
        <v>2</v>
      </c>
      <c r="AB1324" s="60" t="s">
        <v>637</v>
      </c>
      <c r="AC1324" s="60" t="s">
        <v>947</v>
      </c>
      <c r="AD1324" s="60" t="s">
        <v>733</v>
      </c>
      <c r="AE1324" s="60" t="s">
        <v>734</v>
      </c>
      <c r="AF1324" s="49">
        <v>2019</v>
      </c>
      <c r="AG1324" s="60" t="s">
        <v>3546</v>
      </c>
      <c r="AH1324" s="60"/>
      <c r="AI1324" s="60"/>
      <c r="AJ1324" s="60"/>
      <c r="AK1324" s="60">
        <v>43893</v>
      </c>
      <c r="AL1324" s="60"/>
      <c r="AM1324" s="60" t="s">
        <v>568</v>
      </c>
      <c r="AN1324" s="60" t="s">
        <v>3548</v>
      </c>
      <c r="AO1324" s="60" t="s">
        <v>4031</v>
      </c>
      <c r="AP1324" s="49"/>
      <c r="AQ1324" s="60" t="s">
        <v>266</v>
      </c>
      <c r="AR1324" s="60"/>
      <c r="AS1324" s="60" t="s">
        <v>174</v>
      </c>
      <c r="AT1324" s="49"/>
      <c r="AU1324" s="49"/>
      <c r="AV1324" s="49"/>
      <c r="AW1324" s="60">
        <v>43753</v>
      </c>
      <c r="AX1324" s="60" t="s">
        <v>183</v>
      </c>
      <c r="AY1324" s="60">
        <v>43962.345286030089</v>
      </c>
      <c r="AZ1324" s="60"/>
      <c r="BA1324" s="60"/>
      <c r="BB1324" s="60" t="s">
        <v>4030</v>
      </c>
      <c r="BC1324" s="60">
        <v>43754.562175925923</v>
      </c>
      <c r="BD1324" s="60">
        <v>43837</v>
      </c>
      <c r="BE1324" s="60"/>
      <c r="BF1324" s="49">
        <f>IF(AND(ISBLANK(tbl_RawData_Report1[[#This Row],[REQ_ID]]),tbl_RawData_Report1[[#This Row],[RH Kit?]] = "Y"),1,COUNTIFS(tbl_RawData_Report1[RH Kit?],"Y",tbl_RawData_Report1[REQ_ID],tbl_RawData_Report1[[#This Row],[REQ_ID]]))</f>
        <v>0</v>
      </c>
      <c r="BG1324" s="49">
        <f>COUNTIFS(tbl_RawData_Report1[RH Kit?],"Y",tbl_RawData_Report1[Order No.],tbl_RawData_Report1[[#This Row],[Order No.]])</f>
        <v>0</v>
      </c>
      <c r="BH1324" s="49">
        <f>SUM(tbl_RawData_Report1[[#This Row],[RH Kit Req]:[RH Kit PO]])</f>
        <v>0</v>
      </c>
      <c r="BI1324" s="49" t="str">
        <f>IFERROR(VLOOKUP(B1324,Lookup!A:B,2,FALSE),B1324)</f>
        <v xml:space="preserve"> </v>
      </c>
      <c r="BJ1324" s="49" t="b">
        <f t="shared" si="20"/>
        <v>0</v>
      </c>
      <c r="BK1324" s="49" t="str">
        <f>tbl_RawData_Report1[[#This Row],[Item ID]]&amp;tbl_RawData_Report1[[#This Row],[Order No.]]</f>
        <v xml:space="preserve"> 0000039529</v>
      </c>
      <c r="BL1324"/>
      <c r="BM1324"/>
      <c r="BN1324"/>
    </row>
    <row r="1325" spans="1:66" hidden="1" x14ac:dyDescent="0.25">
      <c r="A1325" s="35" t="s">
        <v>8</v>
      </c>
      <c r="B1325" s="35" t="s">
        <v>122</v>
      </c>
      <c r="C1325" s="35">
        <v>2</v>
      </c>
      <c r="D1325" s="35">
        <v>1</v>
      </c>
      <c r="E1325" s="35">
        <v>1</v>
      </c>
      <c r="F1325" s="35" t="s">
        <v>390</v>
      </c>
      <c r="G1325" s="35" t="s">
        <v>3547</v>
      </c>
      <c r="H1325" s="35" t="s">
        <v>3549</v>
      </c>
      <c r="I1325" s="35" t="s">
        <v>593</v>
      </c>
      <c r="J1325" s="35">
        <v>0</v>
      </c>
      <c r="K1325" s="35" t="s">
        <v>267</v>
      </c>
      <c r="L1325" s="35" t="s">
        <v>373</v>
      </c>
      <c r="M1325" s="35" t="s">
        <v>122</v>
      </c>
      <c r="N1325" s="35" t="s">
        <v>3552</v>
      </c>
      <c r="O1325" s="35" t="s">
        <v>122</v>
      </c>
      <c r="P1325" s="35" t="s">
        <v>122</v>
      </c>
      <c r="Q1325" s="35" t="s">
        <v>311</v>
      </c>
      <c r="R1325" s="35" t="s">
        <v>271</v>
      </c>
      <c r="S1325" s="35" t="s">
        <v>194</v>
      </c>
      <c r="T1325" s="35" t="s">
        <v>5061</v>
      </c>
      <c r="U1325" s="35" t="s">
        <v>272</v>
      </c>
      <c r="V1325" s="35">
        <v>1</v>
      </c>
      <c r="W1325" s="35">
        <v>0</v>
      </c>
      <c r="X1325" s="49">
        <v>0</v>
      </c>
      <c r="Y1325" s="60" t="s">
        <v>341</v>
      </c>
      <c r="Z1325" s="49">
        <v>100</v>
      </c>
      <c r="AA1325" s="49">
        <v>0</v>
      </c>
      <c r="AB1325" s="60" t="s">
        <v>637</v>
      </c>
      <c r="AC1325" s="60" t="s">
        <v>947</v>
      </c>
      <c r="AD1325" s="60" t="s">
        <v>733</v>
      </c>
      <c r="AE1325" s="60" t="s">
        <v>734</v>
      </c>
      <c r="AF1325" s="49">
        <v>2019</v>
      </c>
      <c r="AG1325" s="60" t="s">
        <v>3546</v>
      </c>
      <c r="AH1325" s="60"/>
      <c r="AI1325" s="60"/>
      <c r="AJ1325" s="60"/>
      <c r="AK1325" s="60">
        <v>43924</v>
      </c>
      <c r="AL1325" s="60"/>
      <c r="AM1325" s="60" t="s">
        <v>568</v>
      </c>
      <c r="AN1325" s="60" t="s">
        <v>3548</v>
      </c>
      <c r="AO1325" s="60" t="s">
        <v>3550</v>
      </c>
      <c r="AP1325" s="49"/>
      <c r="AQ1325" s="60" t="s">
        <v>266</v>
      </c>
      <c r="AR1325" s="60"/>
      <c r="AS1325" s="60" t="s">
        <v>174</v>
      </c>
      <c r="AT1325" s="49"/>
      <c r="AU1325" s="49"/>
      <c r="AV1325" s="49"/>
      <c r="AW1325" s="60">
        <v>43753</v>
      </c>
      <c r="AX1325" s="60" t="s">
        <v>183</v>
      </c>
      <c r="AY1325" s="60">
        <v>43962.345286030089</v>
      </c>
      <c r="AZ1325" s="60"/>
      <c r="BA1325" s="60"/>
      <c r="BB1325" s="60" t="s">
        <v>3551</v>
      </c>
      <c r="BC1325" s="60">
        <v>43754.562175925923</v>
      </c>
      <c r="BD1325" s="60">
        <v>43837</v>
      </c>
      <c r="BE1325" s="60"/>
      <c r="BF1325" s="49">
        <f>IF(AND(ISBLANK(tbl_RawData_Report1[[#This Row],[REQ_ID]]),tbl_RawData_Report1[[#This Row],[RH Kit?]] = "Y"),1,COUNTIFS(tbl_RawData_Report1[RH Kit?],"Y",tbl_RawData_Report1[REQ_ID],tbl_RawData_Report1[[#This Row],[REQ_ID]]))</f>
        <v>0</v>
      </c>
      <c r="BG1325" s="49">
        <f>COUNTIFS(tbl_RawData_Report1[RH Kit?],"Y",tbl_RawData_Report1[Order No.],tbl_RawData_Report1[[#This Row],[Order No.]])</f>
        <v>0</v>
      </c>
      <c r="BH1325" s="49">
        <f>SUM(tbl_RawData_Report1[[#This Row],[RH Kit Req]:[RH Kit PO]])</f>
        <v>0</v>
      </c>
      <c r="BI1325" s="49" t="str">
        <f>IFERROR(VLOOKUP(B1325,Lookup!A:B,2,FALSE),B1325)</f>
        <v xml:space="preserve"> </v>
      </c>
      <c r="BJ1325" s="49" t="b">
        <f t="shared" si="20"/>
        <v>0</v>
      </c>
      <c r="BK1325" s="49" t="str">
        <f>tbl_RawData_Report1[[#This Row],[Item ID]]&amp;tbl_RawData_Report1[[#This Row],[Order No.]]</f>
        <v xml:space="preserve"> 0000039529</v>
      </c>
      <c r="BL1325"/>
      <c r="BM1325"/>
      <c r="BN1325"/>
    </row>
    <row r="1326" spans="1:66" hidden="1" x14ac:dyDescent="0.25">
      <c r="A1326" s="35" t="s">
        <v>8</v>
      </c>
      <c r="B1326" s="35" t="s">
        <v>122</v>
      </c>
      <c r="C1326" s="35">
        <v>2</v>
      </c>
      <c r="D1326" s="35">
        <v>1</v>
      </c>
      <c r="E1326" s="35">
        <v>2</v>
      </c>
      <c r="F1326" s="35" t="s">
        <v>390</v>
      </c>
      <c r="G1326" s="35" t="s">
        <v>3547</v>
      </c>
      <c r="H1326" s="35" t="s">
        <v>3549</v>
      </c>
      <c r="I1326" s="35" t="s">
        <v>593</v>
      </c>
      <c r="J1326" s="35">
        <v>39.06</v>
      </c>
      <c r="K1326" s="35" t="s">
        <v>267</v>
      </c>
      <c r="L1326" s="35" t="s">
        <v>373</v>
      </c>
      <c r="M1326" s="35" t="s">
        <v>122</v>
      </c>
      <c r="N1326" s="35" t="s">
        <v>3552</v>
      </c>
      <c r="O1326" s="35" t="s">
        <v>122</v>
      </c>
      <c r="P1326" s="35" t="s">
        <v>122</v>
      </c>
      <c r="Q1326" s="35" t="s">
        <v>311</v>
      </c>
      <c r="R1326" s="35" t="s">
        <v>271</v>
      </c>
      <c r="S1326" s="35" t="s">
        <v>194</v>
      </c>
      <c r="T1326" s="35" t="s">
        <v>5061</v>
      </c>
      <c r="U1326" s="35" t="s">
        <v>272</v>
      </c>
      <c r="V1326" s="35">
        <v>1</v>
      </c>
      <c r="W1326" s="35">
        <v>0</v>
      </c>
      <c r="X1326" s="49">
        <v>50</v>
      </c>
      <c r="Y1326" s="60" t="s">
        <v>341</v>
      </c>
      <c r="Z1326" s="49">
        <v>100</v>
      </c>
      <c r="AA1326" s="49">
        <v>5000</v>
      </c>
      <c r="AB1326" s="60" t="s">
        <v>637</v>
      </c>
      <c r="AC1326" s="60" t="s">
        <v>947</v>
      </c>
      <c r="AD1326" s="60" t="s">
        <v>733</v>
      </c>
      <c r="AE1326" s="60" t="s">
        <v>734</v>
      </c>
      <c r="AF1326" s="49">
        <v>2019</v>
      </c>
      <c r="AG1326" s="60" t="s">
        <v>3546</v>
      </c>
      <c r="AH1326" s="60"/>
      <c r="AI1326" s="60"/>
      <c r="AJ1326" s="60"/>
      <c r="AK1326" s="60">
        <v>43924</v>
      </c>
      <c r="AL1326" s="60"/>
      <c r="AM1326" s="60" t="s">
        <v>568</v>
      </c>
      <c r="AN1326" s="60" t="s">
        <v>3548</v>
      </c>
      <c r="AO1326" s="60" t="s">
        <v>3553</v>
      </c>
      <c r="AP1326" s="49"/>
      <c r="AQ1326" s="60" t="s">
        <v>266</v>
      </c>
      <c r="AR1326" s="60"/>
      <c r="AS1326" s="60" t="s">
        <v>174</v>
      </c>
      <c r="AT1326" s="49"/>
      <c r="AU1326" s="49"/>
      <c r="AV1326" s="49"/>
      <c r="AW1326" s="60">
        <v>43753</v>
      </c>
      <c r="AX1326" s="60" t="s">
        <v>183</v>
      </c>
      <c r="AY1326" s="60">
        <v>43962.345286030089</v>
      </c>
      <c r="AZ1326" s="60"/>
      <c r="BA1326" s="60"/>
      <c r="BB1326" s="60" t="s">
        <v>3551</v>
      </c>
      <c r="BC1326" s="60">
        <v>43754.562175925923</v>
      </c>
      <c r="BD1326" s="60">
        <v>43837</v>
      </c>
      <c r="BE1326" s="60"/>
      <c r="BF1326" s="49">
        <f>IF(AND(ISBLANK(tbl_RawData_Report1[[#This Row],[REQ_ID]]),tbl_RawData_Report1[[#This Row],[RH Kit?]] = "Y"),1,COUNTIFS(tbl_RawData_Report1[RH Kit?],"Y",tbl_RawData_Report1[REQ_ID],tbl_RawData_Report1[[#This Row],[REQ_ID]]))</f>
        <v>0</v>
      </c>
      <c r="BG1326" s="49">
        <f>COUNTIFS(tbl_RawData_Report1[RH Kit?],"Y",tbl_RawData_Report1[Order No.],tbl_RawData_Report1[[#This Row],[Order No.]])</f>
        <v>0</v>
      </c>
      <c r="BH1326" s="49">
        <f>SUM(tbl_RawData_Report1[[#This Row],[RH Kit Req]:[RH Kit PO]])</f>
        <v>0</v>
      </c>
      <c r="BI1326" s="49" t="str">
        <f>IFERROR(VLOOKUP(B1326,Lookup!A:B,2,FALSE),B1326)</f>
        <v xml:space="preserve"> </v>
      </c>
      <c r="BJ1326" s="49" t="b">
        <f t="shared" si="20"/>
        <v>0</v>
      </c>
      <c r="BK1326" s="49" t="str">
        <f>tbl_RawData_Report1[[#This Row],[Item ID]]&amp;tbl_RawData_Report1[[#This Row],[Order No.]]</f>
        <v xml:space="preserve"> 0000039529</v>
      </c>
      <c r="BL1326"/>
      <c r="BM1326"/>
      <c r="BN1326"/>
    </row>
    <row r="1327" spans="1:66" hidden="1" x14ac:dyDescent="0.25">
      <c r="A1327" s="35" t="s">
        <v>8</v>
      </c>
      <c r="B1327" s="35" t="s">
        <v>122</v>
      </c>
      <c r="C1327" s="35">
        <v>4</v>
      </c>
      <c r="D1327" s="35">
        <v>1</v>
      </c>
      <c r="E1327" s="35">
        <v>2</v>
      </c>
      <c r="F1327" s="35" t="s">
        <v>390</v>
      </c>
      <c r="G1327" s="35" t="s">
        <v>3547</v>
      </c>
      <c r="H1327" s="35" t="s">
        <v>3554</v>
      </c>
      <c r="I1327" s="35" t="s">
        <v>593</v>
      </c>
      <c r="J1327" s="35">
        <v>17.86</v>
      </c>
      <c r="K1327" s="35" t="s">
        <v>267</v>
      </c>
      <c r="L1327" s="35" t="s">
        <v>373</v>
      </c>
      <c r="M1327" s="35" t="s">
        <v>122</v>
      </c>
      <c r="N1327" s="35" t="s">
        <v>3552</v>
      </c>
      <c r="O1327" s="35" t="s">
        <v>122</v>
      </c>
      <c r="P1327" s="35" t="s">
        <v>122</v>
      </c>
      <c r="Q1327" s="35" t="s">
        <v>311</v>
      </c>
      <c r="R1327" s="35" t="s">
        <v>271</v>
      </c>
      <c r="S1327" s="35" t="s">
        <v>194</v>
      </c>
      <c r="T1327" s="35" t="s">
        <v>5061</v>
      </c>
      <c r="U1327" s="35" t="s">
        <v>272</v>
      </c>
      <c r="V1327" s="35">
        <v>1</v>
      </c>
      <c r="W1327" s="35">
        <v>0</v>
      </c>
      <c r="X1327" s="49">
        <v>1</v>
      </c>
      <c r="Y1327" s="60" t="s">
        <v>3557</v>
      </c>
      <c r="Z1327" s="49">
        <v>960</v>
      </c>
      <c r="AA1327" s="49">
        <v>960</v>
      </c>
      <c r="AB1327" s="60" t="s">
        <v>637</v>
      </c>
      <c r="AC1327" s="60" t="s">
        <v>947</v>
      </c>
      <c r="AD1327" s="60" t="s">
        <v>733</v>
      </c>
      <c r="AE1327" s="60" t="s">
        <v>734</v>
      </c>
      <c r="AF1327" s="49">
        <v>2019</v>
      </c>
      <c r="AG1327" s="60" t="s">
        <v>3546</v>
      </c>
      <c r="AH1327" s="60"/>
      <c r="AI1327" s="60"/>
      <c r="AJ1327" s="60"/>
      <c r="AK1327" s="60">
        <v>43893</v>
      </c>
      <c r="AL1327" s="60"/>
      <c r="AM1327" s="60" t="s">
        <v>568</v>
      </c>
      <c r="AN1327" s="60" t="s">
        <v>3548</v>
      </c>
      <c r="AO1327" s="60" t="s">
        <v>3555</v>
      </c>
      <c r="AP1327" s="49"/>
      <c r="AQ1327" s="60" t="s">
        <v>266</v>
      </c>
      <c r="AR1327" s="60"/>
      <c r="AS1327" s="60" t="s">
        <v>174</v>
      </c>
      <c r="AT1327" s="49"/>
      <c r="AU1327" s="49"/>
      <c r="AV1327" s="49"/>
      <c r="AW1327" s="60">
        <v>43753</v>
      </c>
      <c r="AX1327" s="60" t="s">
        <v>183</v>
      </c>
      <c r="AY1327" s="60">
        <v>43962.345286030089</v>
      </c>
      <c r="AZ1327" s="60"/>
      <c r="BA1327" s="60"/>
      <c r="BB1327" s="60" t="s">
        <v>3556</v>
      </c>
      <c r="BC1327" s="60">
        <v>43754.562175925923</v>
      </c>
      <c r="BD1327" s="60">
        <v>43837</v>
      </c>
      <c r="BE1327" s="60"/>
      <c r="BF1327" s="49">
        <f>IF(AND(ISBLANK(tbl_RawData_Report1[[#This Row],[REQ_ID]]),tbl_RawData_Report1[[#This Row],[RH Kit?]] = "Y"),1,COUNTIFS(tbl_RawData_Report1[RH Kit?],"Y",tbl_RawData_Report1[REQ_ID],tbl_RawData_Report1[[#This Row],[REQ_ID]]))</f>
        <v>0</v>
      </c>
      <c r="BG1327" s="49">
        <f>COUNTIFS(tbl_RawData_Report1[RH Kit?],"Y",tbl_RawData_Report1[Order No.],tbl_RawData_Report1[[#This Row],[Order No.]])</f>
        <v>0</v>
      </c>
      <c r="BH1327" s="49">
        <f>SUM(tbl_RawData_Report1[[#This Row],[RH Kit Req]:[RH Kit PO]])</f>
        <v>0</v>
      </c>
      <c r="BI1327" s="49" t="str">
        <f>IFERROR(VLOOKUP(B1327,Lookup!A:B,2,FALSE),B1327)</f>
        <v xml:space="preserve"> </v>
      </c>
      <c r="BJ1327" s="49" t="b">
        <f t="shared" si="20"/>
        <v>1</v>
      </c>
      <c r="BK1327" s="49" t="str">
        <f>tbl_RawData_Report1[[#This Row],[Item ID]]&amp;tbl_RawData_Report1[[#This Row],[Order No.]]</f>
        <v xml:space="preserve"> 0000039529</v>
      </c>
      <c r="BL1327"/>
      <c r="BM1327"/>
      <c r="BN1327"/>
    </row>
    <row r="1328" spans="1:66" hidden="1" x14ac:dyDescent="0.25">
      <c r="A1328" s="35" t="s">
        <v>8</v>
      </c>
      <c r="B1328" s="35" t="s">
        <v>122</v>
      </c>
      <c r="C1328" s="35">
        <v>1</v>
      </c>
      <c r="D1328" s="35">
        <v>1</v>
      </c>
      <c r="E1328" s="35">
        <v>1</v>
      </c>
      <c r="F1328" s="35" t="s">
        <v>448</v>
      </c>
      <c r="G1328" s="35" t="s">
        <v>3591</v>
      </c>
      <c r="H1328" s="35" t="s">
        <v>3656</v>
      </c>
      <c r="I1328" s="35" t="s">
        <v>2443</v>
      </c>
      <c r="J1328" s="35">
        <v>0</v>
      </c>
      <c r="K1328" s="35" t="s">
        <v>2332</v>
      </c>
      <c r="L1328" s="35" t="s">
        <v>2582</v>
      </c>
      <c r="M1328" s="35" t="s">
        <v>396</v>
      </c>
      <c r="N1328" s="35" t="s">
        <v>122</v>
      </c>
      <c r="O1328" s="35" t="s">
        <v>2577</v>
      </c>
      <c r="P1328" s="35" t="s">
        <v>2333</v>
      </c>
      <c r="Q1328" s="35" t="s">
        <v>311</v>
      </c>
      <c r="R1328" s="35" t="s">
        <v>293</v>
      </c>
      <c r="S1328" s="35" t="s">
        <v>294</v>
      </c>
      <c r="T1328" s="35" t="s">
        <v>5061</v>
      </c>
      <c r="U1328" s="35" t="s">
        <v>269</v>
      </c>
      <c r="V1328" s="35">
        <v>0</v>
      </c>
      <c r="W1328" s="35">
        <v>0</v>
      </c>
      <c r="X1328" s="49">
        <v>0</v>
      </c>
      <c r="Y1328" s="60" t="s">
        <v>2286</v>
      </c>
      <c r="Z1328" s="49">
        <v>1</v>
      </c>
      <c r="AA1328" s="49">
        <v>0</v>
      </c>
      <c r="AB1328" s="60" t="s">
        <v>637</v>
      </c>
      <c r="AC1328" s="60" t="s">
        <v>2318</v>
      </c>
      <c r="AD1328" s="60" t="s">
        <v>733</v>
      </c>
      <c r="AE1328" s="60" t="s">
        <v>734</v>
      </c>
      <c r="AF1328" s="49">
        <v>2019</v>
      </c>
      <c r="AG1328" s="60" t="s">
        <v>3590</v>
      </c>
      <c r="AH1328" s="60"/>
      <c r="AI1328" s="60"/>
      <c r="AJ1328" s="60"/>
      <c r="AK1328" s="60">
        <v>44156</v>
      </c>
      <c r="AL1328" s="60"/>
      <c r="AM1328" s="60" t="s">
        <v>568</v>
      </c>
      <c r="AN1328" s="60" t="s">
        <v>3592</v>
      </c>
      <c r="AO1328" s="60" t="s">
        <v>3659</v>
      </c>
      <c r="AP1328" s="49"/>
      <c r="AQ1328" s="60" t="s">
        <v>2442</v>
      </c>
      <c r="AR1328" s="60"/>
      <c r="AS1328" s="60" t="s">
        <v>174</v>
      </c>
      <c r="AT1328" s="49">
        <v>1</v>
      </c>
      <c r="AU1328" s="49">
        <v>1</v>
      </c>
      <c r="AV1328" s="49">
        <v>1</v>
      </c>
      <c r="AW1328" s="60">
        <v>43754</v>
      </c>
      <c r="AX1328" s="60" t="s">
        <v>183</v>
      </c>
      <c r="AY1328" s="60">
        <v>43755.456875000003</v>
      </c>
      <c r="AZ1328" s="60">
        <v>43752</v>
      </c>
      <c r="BA1328" s="60">
        <v>43752</v>
      </c>
      <c r="BB1328" s="60" t="s">
        <v>3658</v>
      </c>
      <c r="BC1328" s="60">
        <v>43755.456875000003</v>
      </c>
      <c r="BD1328" s="60">
        <v>43800</v>
      </c>
      <c r="BE1328" s="60">
        <v>44255</v>
      </c>
      <c r="BF1328" s="49">
        <f>IF(AND(ISBLANK(tbl_RawData_Report1[[#This Row],[REQ_ID]]),tbl_RawData_Report1[[#This Row],[RH Kit?]] = "Y"),1,COUNTIFS(tbl_RawData_Report1[RH Kit?],"Y",tbl_RawData_Report1[REQ_ID],tbl_RawData_Report1[[#This Row],[REQ_ID]]))</f>
        <v>0</v>
      </c>
      <c r="BG1328" s="49">
        <f>COUNTIFS(tbl_RawData_Report1[RH Kit?],"Y",tbl_RawData_Report1[Order No.],tbl_RawData_Report1[[#This Row],[Order No.]])</f>
        <v>0</v>
      </c>
      <c r="BH1328" s="49">
        <f>SUM(tbl_RawData_Report1[[#This Row],[RH Kit Req]:[RH Kit PO]])</f>
        <v>0</v>
      </c>
      <c r="BI1328" s="49" t="str">
        <f>IFERROR(VLOOKUP(B1328,Lookup!A:B,2,FALSE),B1328)</f>
        <v xml:space="preserve"> </v>
      </c>
      <c r="BJ1328" s="49" t="b">
        <f t="shared" si="20"/>
        <v>0</v>
      </c>
      <c r="BK1328" s="49" t="str">
        <f>tbl_RawData_Report1[[#This Row],[Item ID]]&amp;tbl_RawData_Report1[[#This Row],[Order No.]]</f>
        <v xml:space="preserve"> 0000039534</v>
      </c>
      <c r="BL1328"/>
      <c r="BM1328"/>
      <c r="BN1328"/>
    </row>
    <row r="1329" spans="1:66" hidden="1" x14ac:dyDescent="0.25">
      <c r="A1329" s="35" t="s">
        <v>8</v>
      </c>
      <c r="B1329" s="35" t="s">
        <v>122</v>
      </c>
      <c r="C1329" s="35">
        <v>10</v>
      </c>
      <c r="D1329" s="35">
        <v>1</v>
      </c>
      <c r="E1329" s="35">
        <v>1</v>
      </c>
      <c r="F1329" s="35" t="s">
        <v>448</v>
      </c>
      <c r="G1329" s="35" t="s">
        <v>3591</v>
      </c>
      <c r="H1329" s="35" t="s">
        <v>3660</v>
      </c>
      <c r="I1329" s="35" t="s">
        <v>6107</v>
      </c>
      <c r="J1329" s="35">
        <v>0</v>
      </c>
      <c r="K1329" s="35" t="s">
        <v>2332</v>
      </c>
      <c r="L1329" s="35" t="s">
        <v>2582</v>
      </c>
      <c r="M1329" s="35" t="s">
        <v>396</v>
      </c>
      <c r="N1329" s="35" t="s">
        <v>122</v>
      </c>
      <c r="O1329" s="35" t="s">
        <v>2577</v>
      </c>
      <c r="P1329" s="35" t="s">
        <v>2333</v>
      </c>
      <c r="Q1329" s="35" t="s">
        <v>311</v>
      </c>
      <c r="R1329" s="35" t="s">
        <v>293</v>
      </c>
      <c r="S1329" s="35" t="s">
        <v>294</v>
      </c>
      <c r="T1329" s="35" t="s">
        <v>5061</v>
      </c>
      <c r="U1329" s="35" t="s">
        <v>269</v>
      </c>
      <c r="V1329" s="35">
        <v>0</v>
      </c>
      <c r="W1329" s="35">
        <v>0</v>
      </c>
      <c r="X1329" s="49">
        <v>0</v>
      </c>
      <c r="Y1329" s="60" t="s">
        <v>2286</v>
      </c>
      <c r="Z1329" s="49">
        <v>1</v>
      </c>
      <c r="AA1329" s="49">
        <v>0</v>
      </c>
      <c r="AB1329" s="60" t="s">
        <v>637</v>
      </c>
      <c r="AC1329" s="60" t="s">
        <v>2694</v>
      </c>
      <c r="AD1329" s="60" t="s">
        <v>733</v>
      </c>
      <c r="AE1329" s="60" t="s">
        <v>734</v>
      </c>
      <c r="AF1329" s="49">
        <v>2019</v>
      </c>
      <c r="AG1329" s="60" t="s">
        <v>3590</v>
      </c>
      <c r="AH1329" s="60"/>
      <c r="AI1329" s="60"/>
      <c r="AJ1329" s="60"/>
      <c r="AK1329" s="60">
        <v>44194</v>
      </c>
      <c r="AL1329" s="60"/>
      <c r="AM1329" s="60" t="s">
        <v>568</v>
      </c>
      <c r="AN1329" s="60" t="s">
        <v>3592</v>
      </c>
      <c r="AO1329" s="60" t="s">
        <v>3661</v>
      </c>
      <c r="AP1329" s="49"/>
      <c r="AQ1329" s="60" t="s">
        <v>6106</v>
      </c>
      <c r="AR1329" s="60"/>
      <c r="AS1329" s="60" t="s">
        <v>174</v>
      </c>
      <c r="AT1329" s="49">
        <v>10</v>
      </c>
      <c r="AU1329" s="49">
        <v>1</v>
      </c>
      <c r="AV1329" s="49">
        <v>1</v>
      </c>
      <c r="AW1329" s="60">
        <v>43754</v>
      </c>
      <c r="AX1329" s="60" t="s">
        <v>183</v>
      </c>
      <c r="AY1329" s="60">
        <v>43755.456875000003</v>
      </c>
      <c r="AZ1329" s="60">
        <v>43752</v>
      </c>
      <c r="BA1329" s="60">
        <v>43752</v>
      </c>
      <c r="BB1329" s="60" t="s">
        <v>3662</v>
      </c>
      <c r="BC1329" s="60">
        <v>43755.456875000003</v>
      </c>
      <c r="BD1329" s="60">
        <v>43836</v>
      </c>
      <c r="BE1329" s="60">
        <v>44255</v>
      </c>
      <c r="BF1329" s="49">
        <f>IF(AND(ISBLANK(tbl_RawData_Report1[[#This Row],[REQ_ID]]),tbl_RawData_Report1[[#This Row],[RH Kit?]] = "Y"),1,COUNTIFS(tbl_RawData_Report1[RH Kit?],"Y",tbl_RawData_Report1[REQ_ID],tbl_RawData_Report1[[#This Row],[REQ_ID]]))</f>
        <v>0</v>
      </c>
      <c r="BG1329" s="49">
        <f>COUNTIFS(tbl_RawData_Report1[RH Kit?],"Y",tbl_RawData_Report1[Order No.],tbl_RawData_Report1[[#This Row],[Order No.]])</f>
        <v>0</v>
      </c>
      <c r="BH1329" s="49">
        <f>SUM(tbl_RawData_Report1[[#This Row],[RH Kit Req]:[RH Kit PO]])</f>
        <v>0</v>
      </c>
      <c r="BI1329" s="49" t="str">
        <f>IFERROR(VLOOKUP(B1329,Lookup!A:B,2,FALSE),B1329)</f>
        <v xml:space="preserve"> </v>
      </c>
      <c r="BJ1329" s="49" t="b">
        <f t="shared" si="20"/>
        <v>0</v>
      </c>
      <c r="BK1329" s="49" t="str">
        <f>tbl_RawData_Report1[[#This Row],[Item ID]]&amp;tbl_RawData_Report1[[#This Row],[Order No.]]</f>
        <v xml:space="preserve"> 0000039534</v>
      </c>
      <c r="BL1329"/>
      <c r="BM1329"/>
      <c r="BN1329"/>
    </row>
    <row r="1330" spans="1:66" hidden="1" x14ac:dyDescent="0.25">
      <c r="A1330" s="35" t="s">
        <v>8</v>
      </c>
      <c r="B1330" s="35" t="s">
        <v>122</v>
      </c>
      <c r="C1330" s="35">
        <v>10</v>
      </c>
      <c r="D1330" s="35">
        <v>1</v>
      </c>
      <c r="E1330" s="35">
        <v>2</v>
      </c>
      <c r="F1330" s="35" t="s">
        <v>448</v>
      </c>
      <c r="G1330" s="35" t="s">
        <v>3591</v>
      </c>
      <c r="H1330" s="35" t="s">
        <v>3660</v>
      </c>
      <c r="I1330" s="35" t="s">
        <v>6107</v>
      </c>
      <c r="J1330" s="35">
        <v>0</v>
      </c>
      <c r="K1330" s="35" t="s">
        <v>2332</v>
      </c>
      <c r="L1330" s="35" t="s">
        <v>2582</v>
      </c>
      <c r="M1330" s="35" t="s">
        <v>396</v>
      </c>
      <c r="N1330" s="35" t="s">
        <v>122</v>
      </c>
      <c r="O1330" s="35" t="s">
        <v>4799</v>
      </c>
      <c r="P1330" s="35" t="s">
        <v>2333</v>
      </c>
      <c r="Q1330" s="35" t="s">
        <v>311</v>
      </c>
      <c r="R1330" s="35" t="s">
        <v>293</v>
      </c>
      <c r="S1330" s="35" t="s">
        <v>294</v>
      </c>
      <c r="T1330" s="35" t="s">
        <v>5061</v>
      </c>
      <c r="U1330" s="35" t="s">
        <v>269</v>
      </c>
      <c r="V1330" s="35">
        <v>0</v>
      </c>
      <c r="W1330" s="35">
        <v>0</v>
      </c>
      <c r="X1330" s="49">
        <v>0</v>
      </c>
      <c r="Y1330" s="60" t="s">
        <v>2286</v>
      </c>
      <c r="Z1330" s="49">
        <v>1</v>
      </c>
      <c r="AA1330" s="49">
        <v>0</v>
      </c>
      <c r="AB1330" s="60" t="s">
        <v>637</v>
      </c>
      <c r="AC1330" s="60" t="s">
        <v>2694</v>
      </c>
      <c r="AD1330" s="60" t="s">
        <v>733</v>
      </c>
      <c r="AE1330" s="60" t="s">
        <v>734</v>
      </c>
      <c r="AF1330" s="49">
        <v>2019</v>
      </c>
      <c r="AG1330" s="60" t="s">
        <v>3590</v>
      </c>
      <c r="AH1330" s="60"/>
      <c r="AI1330" s="60"/>
      <c r="AJ1330" s="60"/>
      <c r="AK1330" s="60">
        <v>44194</v>
      </c>
      <c r="AL1330" s="60"/>
      <c r="AM1330" s="60" t="s">
        <v>568</v>
      </c>
      <c r="AN1330" s="60" t="s">
        <v>3592</v>
      </c>
      <c r="AO1330" s="60" t="s">
        <v>3663</v>
      </c>
      <c r="AP1330" s="49"/>
      <c r="AQ1330" s="60" t="s">
        <v>6106</v>
      </c>
      <c r="AR1330" s="60"/>
      <c r="AS1330" s="60" t="s">
        <v>174</v>
      </c>
      <c r="AT1330" s="49">
        <v>10</v>
      </c>
      <c r="AU1330" s="49">
        <v>1</v>
      </c>
      <c r="AV1330" s="49">
        <v>1</v>
      </c>
      <c r="AW1330" s="60">
        <v>43754</v>
      </c>
      <c r="AX1330" s="60" t="s">
        <v>183</v>
      </c>
      <c r="AY1330" s="60">
        <v>43755.456875000003</v>
      </c>
      <c r="AZ1330" s="60">
        <v>43752</v>
      </c>
      <c r="BA1330" s="60">
        <v>43752</v>
      </c>
      <c r="BB1330" s="60" t="s">
        <v>3662</v>
      </c>
      <c r="BC1330" s="60">
        <v>43755.456875000003</v>
      </c>
      <c r="BD1330" s="60">
        <v>43836</v>
      </c>
      <c r="BE1330" s="60">
        <v>44255</v>
      </c>
      <c r="BF1330" s="49">
        <f>IF(AND(ISBLANK(tbl_RawData_Report1[[#This Row],[REQ_ID]]),tbl_RawData_Report1[[#This Row],[RH Kit?]] = "Y"),1,COUNTIFS(tbl_RawData_Report1[RH Kit?],"Y",tbl_RawData_Report1[REQ_ID],tbl_RawData_Report1[[#This Row],[REQ_ID]]))</f>
        <v>0</v>
      </c>
      <c r="BG1330" s="49">
        <f>COUNTIFS(tbl_RawData_Report1[RH Kit?],"Y",tbl_RawData_Report1[Order No.],tbl_RawData_Report1[[#This Row],[Order No.]])</f>
        <v>0</v>
      </c>
      <c r="BH1330" s="49">
        <f>SUM(tbl_RawData_Report1[[#This Row],[RH Kit Req]:[RH Kit PO]])</f>
        <v>0</v>
      </c>
      <c r="BI1330" s="49" t="str">
        <f>IFERROR(VLOOKUP(B1330,Lookup!A:B,2,FALSE),B1330)</f>
        <v xml:space="preserve"> </v>
      </c>
      <c r="BJ1330" s="49" t="b">
        <f t="shared" si="20"/>
        <v>0</v>
      </c>
      <c r="BK1330" s="49" t="str">
        <f>tbl_RawData_Report1[[#This Row],[Item ID]]&amp;tbl_RawData_Report1[[#This Row],[Order No.]]</f>
        <v xml:space="preserve"> 0000039534</v>
      </c>
      <c r="BL1330"/>
      <c r="BM1330"/>
      <c r="BN1330"/>
    </row>
    <row r="1331" spans="1:66" hidden="1" x14ac:dyDescent="0.25">
      <c r="A1331" s="35" t="s">
        <v>8</v>
      </c>
      <c r="B1331" s="35" t="s">
        <v>122</v>
      </c>
      <c r="C1331" s="35">
        <v>1</v>
      </c>
      <c r="D1331" s="35">
        <v>1</v>
      </c>
      <c r="E1331" s="35">
        <v>2</v>
      </c>
      <c r="F1331" s="35" t="s">
        <v>448</v>
      </c>
      <c r="G1331" s="35" t="s">
        <v>3591</v>
      </c>
      <c r="H1331" s="35" t="s">
        <v>3656</v>
      </c>
      <c r="I1331" s="35" t="s">
        <v>2443</v>
      </c>
      <c r="J1331" s="35">
        <v>0</v>
      </c>
      <c r="K1331" s="35" t="s">
        <v>2332</v>
      </c>
      <c r="L1331" s="35" t="s">
        <v>2582</v>
      </c>
      <c r="M1331" s="35" t="s">
        <v>396</v>
      </c>
      <c r="N1331" s="35" t="s">
        <v>122</v>
      </c>
      <c r="O1331" s="35" t="s">
        <v>4799</v>
      </c>
      <c r="P1331" s="35" t="s">
        <v>2333</v>
      </c>
      <c r="Q1331" s="35" t="s">
        <v>311</v>
      </c>
      <c r="R1331" s="35" t="s">
        <v>293</v>
      </c>
      <c r="S1331" s="35" t="s">
        <v>294</v>
      </c>
      <c r="T1331" s="35" t="s">
        <v>5061</v>
      </c>
      <c r="U1331" s="35" t="s">
        <v>269</v>
      </c>
      <c r="V1331" s="35">
        <v>0</v>
      </c>
      <c r="W1331" s="35">
        <v>0</v>
      </c>
      <c r="X1331" s="49">
        <v>0</v>
      </c>
      <c r="Y1331" s="60" t="s">
        <v>2286</v>
      </c>
      <c r="Z1331" s="49">
        <v>1</v>
      </c>
      <c r="AA1331" s="49">
        <v>0</v>
      </c>
      <c r="AB1331" s="60" t="s">
        <v>637</v>
      </c>
      <c r="AC1331" s="60" t="s">
        <v>2318</v>
      </c>
      <c r="AD1331" s="60" t="s">
        <v>733</v>
      </c>
      <c r="AE1331" s="60" t="s">
        <v>734</v>
      </c>
      <c r="AF1331" s="49">
        <v>2019</v>
      </c>
      <c r="AG1331" s="60" t="s">
        <v>3590</v>
      </c>
      <c r="AH1331" s="60"/>
      <c r="AI1331" s="60"/>
      <c r="AJ1331" s="60"/>
      <c r="AK1331" s="60">
        <v>44156</v>
      </c>
      <c r="AL1331" s="60"/>
      <c r="AM1331" s="60" t="s">
        <v>568</v>
      </c>
      <c r="AN1331" s="60" t="s">
        <v>3592</v>
      </c>
      <c r="AO1331" s="60" t="s">
        <v>3657</v>
      </c>
      <c r="AP1331" s="49"/>
      <c r="AQ1331" s="60" t="s">
        <v>2442</v>
      </c>
      <c r="AR1331" s="60"/>
      <c r="AS1331" s="60" t="s">
        <v>174</v>
      </c>
      <c r="AT1331" s="49">
        <v>1</v>
      </c>
      <c r="AU1331" s="49">
        <v>1</v>
      </c>
      <c r="AV1331" s="49">
        <v>1</v>
      </c>
      <c r="AW1331" s="60">
        <v>43754</v>
      </c>
      <c r="AX1331" s="60" t="s">
        <v>183</v>
      </c>
      <c r="AY1331" s="60">
        <v>43755.456875000003</v>
      </c>
      <c r="AZ1331" s="60">
        <v>43752</v>
      </c>
      <c r="BA1331" s="60">
        <v>43752</v>
      </c>
      <c r="BB1331" s="60" t="s">
        <v>3658</v>
      </c>
      <c r="BC1331" s="60">
        <v>43755.456875000003</v>
      </c>
      <c r="BD1331" s="60">
        <v>43800</v>
      </c>
      <c r="BE1331" s="60">
        <v>44255</v>
      </c>
      <c r="BF1331" s="49">
        <f>IF(AND(ISBLANK(tbl_RawData_Report1[[#This Row],[REQ_ID]]),tbl_RawData_Report1[[#This Row],[RH Kit?]] = "Y"),1,COUNTIFS(tbl_RawData_Report1[RH Kit?],"Y",tbl_RawData_Report1[REQ_ID],tbl_RawData_Report1[[#This Row],[REQ_ID]]))</f>
        <v>0</v>
      </c>
      <c r="BG1331" s="49">
        <f>COUNTIFS(tbl_RawData_Report1[RH Kit?],"Y",tbl_RawData_Report1[Order No.],tbl_RawData_Report1[[#This Row],[Order No.]])</f>
        <v>0</v>
      </c>
      <c r="BH1331" s="49">
        <f>SUM(tbl_RawData_Report1[[#This Row],[RH Kit Req]:[RH Kit PO]])</f>
        <v>0</v>
      </c>
      <c r="BI1331" s="49" t="str">
        <f>IFERROR(VLOOKUP(B1331,Lookup!A:B,2,FALSE),B1331)</f>
        <v xml:space="preserve"> </v>
      </c>
      <c r="BJ1331" s="49" t="b">
        <f t="shared" si="20"/>
        <v>0</v>
      </c>
      <c r="BK1331" s="49" t="str">
        <f>tbl_RawData_Report1[[#This Row],[Item ID]]&amp;tbl_RawData_Report1[[#This Row],[Order No.]]</f>
        <v xml:space="preserve"> 0000039534</v>
      </c>
      <c r="BL1331"/>
      <c r="BM1331"/>
      <c r="BN1331"/>
    </row>
    <row r="1332" spans="1:66" hidden="1" x14ac:dyDescent="0.25">
      <c r="A1332" s="35" t="s">
        <v>8</v>
      </c>
      <c r="B1332" s="35" t="s">
        <v>122</v>
      </c>
      <c r="C1332" s="35">
        <v>2</v>
      </c>
      <c r="D1332" s="35">
        <v>1</v>
      </c>
      <c r="E1332" s="35">
        <v>2</v>
      </c>
      <c r="F1332" s="35" t="s">
        <v>448</v>
      </c>
      <c r="G1332" s="35" t="s">
        <v>3591</v>
      </c>
      <c r="H1332" s="35" t="s">
        <v>3593</v>
      </c>
      <c r="I1332" s="35" t="s">
        <v>2443</v>
      </c>
      <c r="J1332" s="35">
        <v>0</v>
      </c>
      <c r="K1332" s="35" t="s">
        <v>2332</v>
      </c>
      <c r="L1332" s="35" t="s">
        <v>2582</v>
      </c>
      <c r="M1332" s="35" t="s">
        <v>396</v>
      </c>
      <c r="N1332" s="35" t="s">
        <v>122</v>
      </c>
      <c r="O1332" s="35" t="s">
        <v>4799</v>
      </c>
      <c r="P1332" s="35" t="s">
        <v>2333</v>
      </c>
      <c r="Q1332" s="35" t="s">
        <v>311</v>
      </c>
      <c r="R1332" s="35" t="s">
        <v>293</v>
      </c>
      <c r="S1332" s="35" t="s">
        <v>294</v>
      </c>
      <c r="T1332" s="35" t="s">
        <v>5061</v>
      </c>
      <c r="U1332" s="35" t="s">
        <v>269</v>
      </c>
      <c r="V1332" s="35">
        <v>0</v>
      </c>
      <c r="W1332" s="35">
        <v>0</v>
      </c>
      <c r="X1332" s="49">
        <v>0</v>
      </c>
      <c r="Y1332" s="60" t="s">
        <v>2286</v>
      </c>
      <c r="Z1332" s="49">
        <v>1</v>
      </c>
      <c r="AA1332" s="49">
        <v>0</v>
      </c>
      <c r="AB1332" s="60" t="s">
        <v>637</v>
      </c>
      <c r="AC1332" s="60" t="s">
        <v>660</v>
      </c>
      <c r="AD1332" s="60" t="s">
        <v>733</v>
      </c>
      <c r="AE1332" s="60" t="s">
        <v>734</v>
      </c>
      <c r="AF1332" s="49">
        <v>2019</v>
      </c>
      <c r="AG1332" s="60" t="s">
        <v>3590</v>
      </c>
      <c r="AH1332" s="60"/>
      <c r="AI1332" s="60"/>
      <c r="AJ1332" s="60"/>
      <c r="AK1332" s="60">
        <v>44156</v>
      </c>
      <c r="AL1332" s="60"/>
      <c r="AM1332" s="60" t="s">
        <v>568</v>
      </c>
      <c r="AN1332" s="60" t="s">
        <v>3592</v>
      </c>
      <c r="AO1332" s="60" t="s">
        <v>3594</v>
      </c>
      <c r="AP1332" s="49"/>
      <c r="AQ1332" s="60" t="s">
        <v>2442</v>
      </c>
      <c r="AR1332" s="60"/>
      <c r="AS1332" s="60" t="s">
        <v>174</v>
      </c>
      <c r="AT1332" s="49">
        <v>2</v>
      </c>
      <c r="AU1332" s="49">
        <v>1</v>
      </c>
      <c r="AV1332" s="49">
        <v>1</v>
      </c>
      <c r="AW1332" s="60">
        <v>43754</v>
      </c>
      <c r="AX1332" s="60" t="s">
        <v>183</v>
      </c>
      <c r="AY1332" s="60">
        <v>43755.456875000003</v>
      </c>
      <c r="AZ1332" s="60">
        <v>43752</v>
      </c>
      <c r="BA1332" s="60">
        <v>43752</v>
      </c>
      <c r="BB1332" s="60" t="s">
        <v>3595</v>
      </c>
      <c r="BC1332" s="60">
        <v>43755.456875000003</v>
      </c>
      <c r="BD1332" s="60">
        <v>43800</v>
      </c>
      <c r="BE1332" s="60">
        <v>44255</v>
      </c>
      <c r="BF1332" s="49">
        <f>IF(AND(ISBLANK(tbl_RawData_Report1[[#This Row],[REQ_ID]]),tbl_RawData_Report1[[#This Row],[RH Kit?]] = "Y"),1,COUNTIFS(tbl_RawData_Report1[RH Kit?],"Y",tbl_RawData_Report1[REQ_ID],tbl_RawData_Report1[[#This Row],[REQ_ID]]))</f>
        <v>0</v>
      </c>
      <c r="BG1332" s="49">
        <f>COUNTIFS(tbl_RawData_Report1[RH Kit?],"Y",tbl_RawData_Report1[Order No.],tbl_RawData_Report1[[#This Row],[Order No.]])</f>
        <v>0</v>
      </c>
      <c r="BH1332" s="49">
        <f>SUM(tbl_RawData_Report1[[#This Row],[RH Kit Req]:[RH Kit PO]])</f>
        <v>0</v>
      </c>
      <c r="BI1332" s="49" t="str">
        <f>IFERROR(VLOOKUP(B1332,Lookup!A:B,2,FALSE),B1332)</f>
        <v xml:space="preserve"> </v>
      </c>
      <c r="BJ1332" s="49" t="b">
        <f t="shared" si="20"/>
        <v>0</v>
      </c>
      <c r="BK1332" s="49" t="str">
        <f>tbl_RawData_Report1[[#This Row],[Item ID]]&amp;tbl_RawData_Report1[[#This Row],[Order No.]]</f>
        <v xml:space="preserve"> 0000039534</v>
      </c>
      <c r="BL1332"/>
      <c r="BM1332"/>
      <c r="BN1332"/>
    </row>
    <row r="1333" spans="1:66" hidden="1" x14ac:dyDescent="0.25">
      <c r="A1333" s="35" t="s">
        <v>8</v>
      </c>
      <c r="B1333" s="35" t="s">
        <v>122</v>
      </c>
      <c r="C1333" s="35">
        <v>2</v>
      </c>
      <c r="D1333" s="35">
        <v>1</v>
      </c>
      <c r="E1333" s="35">
        <v>1</v>
      </c>
      <c r="F1333" s="35" t="s">
        <v>448</v>
      </c>
      <c r="G1333" s="35" t="s">
        <v>3591</v>
      </c>
      <c r="H1333" s="35" t="s">
        <v>3593</v>
      </c>
      <c r="I1333" s="35" t="s">
        <v>2443</v>
      </c>
      <c r="J1333" s="35">
        <v>0</v>
      </c>
      <c r="K1333" s="35" t="s">
        <v>2332</v>
      </c>
      <c r="L1333" s="35" t="s">
        <v>2582</v>
      </c>
      <c r="M1333" s="35" t="s">
        <v>396</v>
      </c>
      <c r="N1333" s="35" t="s">
        <v>122</v>
      </c>
      <c r="O1333" s="35" t="s">
        <v>2577</v>
      </c>
      <c r="P1333" s="35" t="s">
        <v>2333</v>
      </c>
      <c r="Q1333" s="35" t="s">
        <v>311</v>
      </c>
      <c r="R1333" s="35" t="s">
        <v>293</v>
      </c>
      <c r="S1333" s="35" t="s">
        <v>294</v>
      </c>
      <c r="T1333" s="35" t="s">
        <v>5061</v>
      </c>
      <c r="U1333" s="35" t="s">
        <v>269</v>
      </c>
      <c r="V1333" s="35">
        <v>0</v>
      </c>
      <c r="W1333" s="35">
        <v>0</v>
      </c>
      <c r="X1333" s="49">
        <v>0</v>
      </c>
      <c r="Y1333" s="60" t="s">
        <v>2286</v>
      </c>
      <c r="Z1333" s="49">
        <v>1</v>
      </c>
      <c r="AA1333" s="49">
        <v>0</v>
      </c>
      <c r="AB1333" s="60" t="s">
        <v>637</v>
      </c>
      <c r="AC1333" s="60" t="s">
        <v>660</v>
      </c>
      <c r="AD1333" s="60" t="s">
        <v>733</v>
      </c>
      <c r="AE1333" s="60" t="s">
        <v>734</v>
      </c>
      <c r="AF1333" s="49">
        <v>2019</v>
      </c>
      <c r="AG1333" s="60" t="s">
        <v>3590</v>
      </c>
      <c r="AH1333" s="60"/>
      <c r="AI1333" s="60"/>
      <c r="AJ1333" s="60"/>
      <c r="AK1333" s="60">
        <v>44156</v>
      </c>
      <c r="AL1333" s="60"/>
      <c r="AM1333" s="60" t="s">
        <v>568</v>
      </c>
      <c r="AN1333" s="60" t="s">
        <v>3592</v>
      </c>
      <c r="AO1333" s="60" t="s">
        <v>3596</v>
      </c>
      <c r="AP1333" s="49"/>
      <c r="AQ1333" s="60" t="s">
        <v>2442</v>
      </c>
      <c r="AR1333" s="60"/>
      <c r="AS1333" s="60" t="s">
        <v>174</v>
      </c>
      <c r="AT1333" s="49">
        <v>2</v>
      </c>
      <c r="AU1333" s="49">
        <v>1</v>
      </c>
      <c r="AV1333" s="49">
        <v>1</v>
      </c>
      <c r="AW1333" s="60">
        <v>43754</v>
      </c>
      <c r="AX1333" s="60" t="s">
        <v>183</v>
      </c>
      <c r="AY1333" s="60">
        <v>43755.456875000003</v>
      </c>
      <c r="AZ1333" s="60">
        <v>43752</v>
      </c>
      <c r="BA1333" s="60">
        <v>43752</v>
      </c>
      <c r="BB1333" s="60" t="s">
        <v>3595</v>
      </c>
      <c r="BC1333" s="60">
        <v>43755.456875000003</v>
      </c>
      <c r="BD1333" s="60">
        <v>43800</v>
      </c>
      <c r="BE1333" s="60">
        <v>44255</v>
      </c>
      <c r="BF1333" s="49">
        <f>IF(AND(ISBLANK(tbl_RawData_Report1[[#This Row],[REQ_ID]]),tbl_RawData_Report1[[#This Row],[RH Kit?]] = "Y"),1,COUNTIFS(tbl_RawData_Report1[RH Kit?],"Y",tbl_RawData_Report1[REQ_ID],tbl_RawData_Report1[[#This Row],[REQ_ID]]))</f>
        <v>0</v>
      </c>
      <c r="BG1333" s="49">
        <f>COUNTIFS(tbl_RawData_Report1[RH Kit?],"Y",tbl_RawData_Report1[Order No.],tbl_RawData_Report1[[#This Row],[Order No.]])</f>
        <v>0</v>
      </c>
      <c r="BH1333" s="49">
        <f>SUM(tbl_RawData_Report1[[#This Row],[RH Kit Req]:[RH Kit PO]])</f>
        <v>0</v>
      </c>
      <c r="BI1333" s="49" t="str">
        <f>IFERROR(VLOOKUP(B1333,Lookup!A:B,2,FALSE),B1333)</f>
        <v xml:space="preserve"> </v>
      </c>
      <c r="BJ1333" s="49" t="b">
        <f t="shared" si="20"/>
        <v>0</v>
      </c>
      <c r="BK1333" s="49" t="str">
        <f>tbl_RawData_Report1[[#This Row],[Item ID]]&amp;tbl_RawData_Report1[[#This Row],[Order No.]]</f>
        <v xml:space="preserve"> 0000039534</v>
      </c>
      <c r="BL1333"/>
      <c r="BM1333"/>
      <c r="BN1333"/>
    </row>
    <row r="1334" spans="1:66" hidden="1" x14ac:dyDescent="0.25">
      <c r="A1334" s="35" t="s">
        <v>8</v>
      </c>
      <c r="B1334" s="35" t="s">
        <v>122</v>
      </c>
      <c r="C1334" s="35">
        <v>8</v>
      </c>
      <c r="D1334" s="35">
        <v>1</v>
      </c>
      <c r="E1334" s="35">
        <v>1</v>
      </c>
      <c r="F1334" s="35" t="s">
        <v>448</v>
      </c>
      <c r="G1334" s="35" t="s">
        <v>3591</v>
      </c>
      <c r="H1334" s="35" t="s">
        <v>3620</v>
      </c>
      <c r="I1334" s="35" t="s">
        <v>2443</v>
      </c>
      <c r="J1334" s="35">
        <v>0</v>
      </c>
      <c r="K1334" s="35" t="s">
        <v>2332</v>
      </c>
      <c r="L1334" s="35" t="s">
        <v>2582</v>
      </c>
      <c r="M1334" s="35" t="s">
        <v>396</v>
      </c>
      <c r="N1334" s="35" t="s">
        <v>122</v>
      </c>
      <c r="O1334" s="35" t="s">
        <v>2577</v>
      </c>
      <c r="P1334" s="35" t="s">
        <v>2333</v>
      </c>
      <c r="Q1334" s="35" t="s">
        <v>311</v>
      </c>
      <c r="R1334" s="35" t="s">
        <v>293</v>
      </c>
      <c r="S1334" s="35" t="s">
        <v>294</v>
      </c>
      <c r="T1334" s="35" t="s">
        <v>5061</v>
      </c>
      <c r="U1334" s="35" t="s">
        <v>269</v>
      </c>
      <c r="V1334" s="35">
        <v>0</v>
      </c>
      <c r="W1334" s="35">
        <v>0</v>
      </c>
      <c r="X1334" s="49">
        <v>0</v>
      </c>
      <c r="Y1334" s="60" t="s">
        <v>2286</v>
      </c>
      <c r="Z1334" s="49">
        <v>1</v>
      </c>
      <c r="AA1334" s="49">
        <v>0</v>
      </c>
      <c r="AB1334" s="60" t="s">
        <v>637</v>
      </c>
      <c r="AC1334" s="60" t="s">
        <v>2694</v>
      </c>
      <c r="AD1334" s="60" t="s">
        <v>733</v>
      </c>
      <c r="AE1334" s="60" t="s">
        <v>734</v>
      </c>
      <c r="AF1334" s="49">
        <v>2019</v>
      </c>
      <c r="AG1334" s="60" t="s">
        <v>3590</v>
      </c>
      <c r="AH1334" s="60"/>
      <c r="AI1334" s="60"/>
      <c r="AJ1334" s="60"/>
      <c r="AK1334" s="60">
        <v>44156</v>
      </c>
      <c r="AL1334" s="60"/>
      <c r="AM1334" s="60" t="s">
        <v>568</v>
      </c>
      <c r="AN1334" s="60" t="s">
        <v>3592</v>
      </c>
      <c r="AO1334" s="60" t="s">
        <v>3621</v>
      </c>
      <c r="AP1334" s="49"/>
      <c r="AQ1334" s="60" t="s">
        <v>2442</v>
      </c>
      <c r="AR1334" s="60"/>
      <c r="AS1334" s="60" t="s">
        <v>174</v>
      </c>
      <c r="AT1334" s="49">
        <v>8</v>
      </c>
      <c r="AU1334" s="49">
        <v>1</v>
      </c>
      <c r="AV1334" s="49">
        <v>1</v>
      </c>
      <c r="AW1334" s="60">
        <v>43754</v>
      </c>
      <c r="AX1334" s="60" t="s">
        <v>183</v>
      </c>
      <c r="AY1334" s="60">
        <v>43755.456875000003</v>
      </c>
      <c r="AZ1334" s="60">
        <v>43752</v>
      </c>
      <c r="BA1334" s="60">
        <v>43752</v>
      </c>
      <c r="BB1334" s="60" t="s">
        <v>3622</v>
      </c>
      <c r="BC1334" s="60">
        <v>43755.456875000003</v>
      </c>
      <c r="BD1334" s="60">
        <v>43800</v>
      </c>
      <c r="BE1334" s="60">
        <v>44255</v>
      </c>
      <c r="BF1334" s="49">
        <f>IF(AND(ISBLANK(tbl_RawData_Report1[[#This Row],[REQ_ID]]),tbl_RawData_Report1[[#This Row],[RH Kit?]] = "Y"),1,COUNTIFS(tbl_RawData_Report1[RH Kit?],"Y",tbl_RawData_Report1[REQ_ID],tbl_RawData_Report1[[#This Row],[REQ_ID]]))</f>
        <v>0</v>
      </c>
      <c r="BG1334" s="49">
        <f>COUNTIFS(tbl_RawData_Report1[RH Kit?],"Y",tbl_RawData_Report1[Order No.],tbl_RawData_Report1[[#This Row],[Order No.]])</f>
        <v>0</v>
      </c>
      <c r="BH1334" s="49">
        <f>SUM(tbl_RawData_Report1[[#This Row],[RH Kit Req]:[RH Kit PO]])</f>
        <v>0</v>
      </c>
      <c r="BI1334" s="49" t="str">
        <f>IFERROR(VLOOKUP(B1334,Lookup!A:B,2,FALSE),B1334)</f>
        <v xml:space="preserve"> </v>
      </c>
      <c r="BJ1334" s="49" t="b">
        <f t="shared" si="20"/>
        <v>0</v>
      </c>
      <c r="BK1334" s="49" t="str">
        <f>tbl_RawData_Report1[[#This Row],[Item ID]]&amp;tbl_RawData_Report1[[#This Row],[Order No.]]</f>
        <v xml:space="preserve"> 0000039534</v>
      </c>
      <c r="BL1334"/>
      <c r="BM1334"/>
      <c r="BN1334"/>
    </row>
    <row r="1335" spans="1:66" hidden="1" x14ac:dyDescent="0.25">
      <c r="A1335" s="35" t="s">
        <v>8</v>
      </c>
      <c r="B1335" s="35" t="s">
        <v>122</v>
      </c>
      <c r="C1335" s="35">
        <v>8</v>
      </c>
      <c r="D1335" s="35">
        <v>1</v>
      </c>
      <c r="E1335" s="35">
        <v>2</v>
      </c>
      <c r="F1335" s="35" t="s">
        <v>448</v>
      </c>
      <c r="G1335" s="35" t="s">
        <v>3591</v>
      </c>
      <c r="H1335" s="35" t="s">
        <v>3620</v>
      </c>
      <c r="I1335" s="35" t="s">
        <v>2443</v>
      </c>
      <c r="J1335" s="35">
        <v>0</v>
      </c>
      <c r="K1335" s="35" t="s">
        <v>2332</v>
      </c>
      <c r="L1335" s="35" t="s">
        <v>2582</v>
      </c>
      <c r="M1335" s="35" t="s">
        <v>396</v>
      </c>
      <c r="N1335" s="35" t="s">
        <v>122</v>
      </c>
      <c r="O1335" s="35" t="s">
        <v>4799</v>
      </c>
      <c r="P1335" s="35" t="s">
        <v>2333</v>
      </c>
      <c r="Q1335" s="35" t="s">
        <v>311</v>
      </c>
      <c r="R1335" s="35" t="s">
        <v>293</v>
      </c>
      <c r="S1335" s="35" t="s">
        <v>294</v>
      </c>
      <c r="T1335" s="35" t="s">
        <v>5061</v>
      </c>
      <c r="U1335" s="35" t="s">
        <v>269</v>
      </c>
      <c r="V1335" s="35">
        <v>0</v>
      </c>
      <c r="W1335" s="35">
        <v>0</v>
      </c>
      <c r="X1335" s="49">
        <v>0</v>
      </c>
      <c r="Y1335" s="60" t="s">
        <v>2286</v>
      </c>
      <c r="Z1335" s="49">
        <v>1</v>
      </c>
      <c r="AA1335" s="49">
        <v>0</v>
      </c>
      <c r="AB1335" s="60" t="s">
        <v>637</v>
      </c>
      <c r="AC1335" s="60" t="s">
        <v>2694</v>
      </c>
      <c r="AD1335" s="60" t="s">
        <v>733</v>
      </c>
      <c r="AE1335" s="60" t="s">
        <v>734</v>
      </c>
      <c r="AF1335" s="49">
        <v>2019</v>
      </c>
      <c r="AG1335" s="60" t="s">
        <v>3590</v>
      </c>
      <c r="AH1335" s="60"/>
      <c r="AI1335" s="60"/>
      <c r="AJ1335" s="60"/>
      <c r="AK1335" s="60">
        <v>44156</v>
      </c>
      <c r="AL1335" s="60"/>
      <c r="AM1335" s="60" t="s">
        <v>568</v>
      </c>
      <c r="AN1335" s="60" t="s">
        <v>3592</v>
      </c>
      <c r="AO1335" s="60" t="s">
        <v>3623</v>
      </c>
      <c r="AP1335" s="49"/>
      <c r="AQ1335" s="60" t="s">
        <v>2442</v>
      </c>
      <c r="AR1335" s="60"/>
      <c r="AS1335" s="60" t="s">
        <v>174</v>
      </c>
      <c r="AT1335" s="49">
        <v>8</v>
      </c>
      <c r="AU1335" s="49">
        <v>1</v>
      </c>
      <c r="AV1335" s="49">
        <v>1</v>
      </c>
      <c r="AW1335" s="60">
        <v>43754</v>
      </c>
      <c r="AX1335" s="60" t="s">
        <v>183</v>
      </c>
      <c r="AY1335" s="60">
        <v>43755.456875000003</v>
      </c>
      <c r="AZ1335" s="60">
        <v>43752</v>
      </c>
      <c r="BA1335" s="60">
        <v>43752</v>
      </c>
      <c r="BB1335" s="60" t="s">
        <v>3622</v>
      </c>
      <c r="BC1335" s="60">
        <v>43755.456875000003</v>
      </c>
      <c r="BD1335" s="60">
        <v>43800</v>
      </c>
      <c r="BE1335" s="60">
        <v>44255</v>
      </c>
      <c r="BF1335" s="49">
        <f>IF(AND(ISBLANK(tbl_RawData_Report1[[#This Row],[REQ_ID]]),tbl_RawData_Report1[[#This Row],[RH Kit?]] = "Y"),1,COUNTIFS(tbl_RawData_Report1[RH Kit?],"Y",tbl_RawData_Report1[REQ_ID],tbl_RawData_Report1[[#This Row],[REQ_ID]]))</f>
        <v>0</v>
      </c>
      <c r="BG1335" s="49">
        <f>COUNTIFS(tbl_RawData_Report1[RH Kit?],"Y",tbl_RawData_Report1[Order No.],tbl_RawData_Report1[[#This Row],[Order No.]])</f>
        <v>0</v>
      </c>
      <c r="BH1335" s="49">
        <f>SUM(tbl_RawData_Report1[[#This Row],[RH Kit Req]:[RH Kit PO]])</f>
        <v>0</v>
      </c>
      <c r="BI1335" s="49" t="str">
        <f>IFERROR(VLOOKUP(B1335,Lookup!A:B,2,FALSE),B1335)</f>
        <v xml:space="preserve"> </v>
      </c>
      <c r="BJ1335" s="49" t="b">
        <f t="shared" si="20"/>
        <v>0</v>
      </c>
      <c r="BK1335" s="49" t="str">
        <f>tbl_RawData_Report1[[#This Row],[Item ID]]&amp;tbl_RawData_Report1[[#This Row],[Order No.]]</f>
        <v xml:space="preserve"> 0000039534</v>
      </c>
      <c r="BL1335"/>
      <c r="BM1335"/>
      <c r="BN1335"/>
    </row>
    <row r="1336" spans="1:66" hidden="1" x14ac:dyDescent="0.25">
      <c r="A1336" s="35" t="s">
        <v>8</v>
      </c>
      <c r="B1336" s="35" t="s">
        <v>122</v>
      </c>
      <c r="C1336" s="35">
        <v>5</v>
      </c>
      <c r="D1336" s="35">
        <v>1</v>
      </c>
      <c r="E1336" s="35">
        <v>2</v>
      </c>
      <c r="F1336" s="35" t="s">
        <v>448</v>
      </c>
      <c r="G1336" s="35" t="s">
        <v>3591</v>
      </c>
      <c r="H1336" s="35" t="s">
        <v>3601</v>
      </c>
      <c r="I1336" s="35" t="s">
        <v>2443</v>
      </c>
      <c r="J1336" s="35">
        <v>0</v>
      </c>
      <c r="K1336" s="35" t="s">
        <v>2332</v>
      </c>
      <c r="L1336" s="35" t="s">
        <v>2582</v>
      </c>
      <c r="M1336" s="35" t="s">
        <v>396</v>
      </c>
      <c r="N1336" s="35" t="s">
        <v>122</v>
      </c>
      <c r="O1336" s="35" t="s">
        <v>4799</v>
      </c>
      <c r="P1336" s="35" t="s">
        <v>2333</v>
      </c>
      <c r="Q1336" s="35" t="s">
        <v>311</v>
      </c>
      <c r="R1336" s="35" t="s">
        <v>293</v>
      </c>
      <c r="S1336" s="35" t="s">
        <v>294</v>
      </c>
      <c r="T1336" s="35" t="s">
        <v>5061</v>
      </c>
      <c r="U1336" s="35" t="s">
        <v>269</v>
      </c>
      <c r="V1336" s="35">
        <v>0</v>
      </c>
      <c r="W1336" s="35">
        <v>0</v>
      </c>
      <c r="X1336" s="49">
        <v>0</v>
      </c>
      <c r="Y1336" s="60" t="s">
        <v>2319</v>
      </c>
      <c r="Z1336" s="49">
        <v>1</v>
      </c>
      <c r="AA1336" s="49">
        <v>0</v>
      </c>
      <c r="AB1336" s="60" t="s">
        <v>637</v>
      </c>
      <c r="AC1336" s="60" t="s">
        <v>1560</v>
      </c>
      <c r="AD1336" s="60" t="s">
        <v>733</v>
      </c>
      <c r="AE1336" s="60" t="s">
        <v>734</v>
      </c>
      <c r="AF1336" s="49">
        <v>2019</v>
      </c>
      <c r="AG1336" s="60" t="s">
        <v>3590</v>
      </c>
      <c r="AH1336" s="60"/>
      <c r="AI1336" s="60"/>
      <c r="AJ1336" s="60"/>
      <c r="AK1336" s="60">
        <v>44156</v>
      </c>
      <c r="AL1336" s="60"/>
      <c r="AM1336" s="60" t="s">
        <v>568</v>
      </c>
      <c r="AN1336" s="60" t="s">
        <v>3592</v>
      </c>
      <c r="AO1336" s="60" t="s">
        <v>3604</v>
      </c>
      <c r="AP1336" s="49"/>
      <c r="AQ1336" s="60" t="s">
        <v>2442</v>
      </c>
      <c r="AR1336" s="60"/>
      <c r="AS1336" s="60" t="s">
        <v>174</v>
      </c>
      <c r="AT1336" s="49">
        <v>5</v>
      </c>
      <c r="AU1336" s="49">
        <v>1</v>
      </c>
      <c r="AV1336" s="49">
        <v>1</v>
      </c>
      <c r="AW1336" s="60">
        <v>43754</v>
      </c>
      <c r="AX1336" s="60" t="s">
        <v>183</v>
      </c>
      <c r="AY1336" s="60">
        <v>43755.456875000003</v>
      </c>
      <c r="AZ1336" s="60">
        <v>43752</v>
      </c>
      <c r="BA1336" s="60">
        <v>43752</v>
      </c>
      <c r="BB1336" s="60" t="s">
        <v>3603</v>
      </c>
      <c r="BC1336" s="60">
        <v>43755.456875000003</v>
      </c>
      <c r="BD1336" s="60">
        <v>43800</v>
      </c>
      <c r="BE1336" s="60">
        <v>44255</v>
      </c>
      <c r="BF1336" s="49">
        <f>IF(AND(ISBLANK(tbl_RawData_Report1[[#This Row],[REQ_ID]]),tbl_RawData_Report1[[#This Row],[RH Kit?]] = "Y"),1,COUNTIFS(tbl_RawData_Report1[RH Kit?],"Y",tbl_RawData_Report1[REQ_ID],tbl_RawData_Report1[[#This Row],[REQ_ID]]))</f>
        <v>0</v>
      </c>
      <c r="BG1336" s="49">
        <f>COUNTIFS(tbl_RawData_Report1[RH Kit?],"Y",tbl_RawData_Report1[Order No.],tbl_RawData_Report1[[#This Row],[Order No.]])</f>
        <v>0</v>
      </c>
      <c r="BH1336" s="49">
        <f>SUM(tbl_RawData_Report1[[#This Row],[RH Kit Req]:[RH Kit PO]])</f>
        <v>0</v>
      </c>
      <c r="BI1336" s="49" t="str">
        <f>IFERROR(VLOOKUP(B1336,Lookup!A:B,2,FALSE),B1336)</f>
        <v xml:space="preserve"> </v>
      </c>
      <c r="BJ1336" s="49" t="b">
        <f t="shared" si="20"/>
        <v>0</v>
      </c>
      <c r="BK1336" s="49" t="str">
        <f>tbl_RawData_Report1[[#This Row],[Item ID]]&amp;tbl_RawData_Report1[[#This Row],[Order No.]]</f>
        <v xml:space="preserve"> 0000039534</v>
      </c>
      <c r="BL1336"/>
      <c r="BM1336"/>
      <c r="BN1336"/>
    </row>
    <row r="1337" spans="1:66" hidden="1" x14ac:dyDescent="0.25">
      <c r="A1337" s="35" t="s">
        <v>8</v>
      </c>
      <c r="B1337" s="35" t="s">
        <v>122</v>
      </c>
      <c r="C1337" s="35">
        <v>5</v>
      </c>
      <c r="D1337" s="35">
        <v>1</v>
      </c>
      <c r="E1337" s="35">
        <v>1</v>
      </c>
      <c r="F1337" s="35" t="s">
        <v>448</v>
      </c>
      <c r="G1337" s="35" t="s">
        <v>3591</v>
      </c>
      <c r="H1337" s="35" t="s">
        <v>3601</v>
      </c>
      <c r="I1337" s="35" t="s">
        <v>2443</v>
      </c>
      <c r="J1337" s="35">
        <v>0</v>
      </c>
      <c r="K1337" s="35" t="s">
        <v>2332</v>
      </c>
      <c r="L1337" s="35" t="s">
        <v>2582</v>
      </c>
      <c r="M1337" s="35" t="s">
        <v>396</v>
      </c>
      <c r="N1337" s="35" t="s">
        <v>122</v>
      </c>
      <c r="O1337" s="35" t="s">
        <v>2577</v>
      </c>
      <c r="P1337" s="35" t="s">
        <v>2333</v>
      </c>
      <c r="Q1337" s="35" t="s">
        <v>311</v>
      </c>
      <c r="R1337" s="35" t="s">
        <v>293</v>
      </c>
      <c r="S1337" s="35" t="s">
        <v>294</v>
      </c>
      <c r="T1337" s="35" t="s">
        <v>5061</v>
      </c>
      <c r="U1337" s="35" t="s">
        <v>269</v>
      </c>
      <c r="V1337" s="35">
        <v>0</v>
      </c>
      <c r="W1337" s="35">
        <v>0</v>
      </c>
      <c r="X1337" s="49">
        <v>0</v>
      </c>
      <c r="Y1337" s="60" t="s">
        <v>2319</v>
      </c>
      <c r="Z1337" s="49">
        <v>1</v>
      </c>
      <c r="AA1337" s="49">
        <v>0</v>
      </c>
      <c r="AB1337" s="60" t="s">
        <v>637</v>
      </c>
      <c r="AC1337" s="60" t="s">
        <v>1560</v>
      </c>
      <c r="AD1337" s="60" t="s">
        <v>733</v>
      </c>
      <c r="AE1337" s="60" t="s">
        <v>734</v>
      </c>
      <c r="AF1337" s="49">
        <v>2019</v>
      </c>
      <c r="AG1337" s="60" t="s">
        <v>3590</v>
      </c>
      <c r="AH1337" s="60"/>
      <c r="AI1337" s="60"/>
      <c r="AJ1337" s="60"/>
      <c r="AK1337" s="60">
        <v>44156</v>
      </c>
      <c r="AL1337" s="60"/>
      <c r="AM1337" s="60" t="s">
        <v>568</v>
      </c>
      <c r="AN1337" s="60" t="s">
        <v>3592</v>
      </c>
      <c r="AO1337" s="60" t="s">
        <v>3602</v>
      </c>
      <c r="AP1337" s="49"/>
      <c r="AQ1337" s="60" t="s">
        <v>2442</v>
      </c>
      <c r="AR1337" s="60"/>
      <c r="AS1337" s="60" t="s">
        <v>174</v>
      </c>
      <c r="AT1337" s="49">
        <v>5</v>
      </c>
      <c r="AU1337" s="49">
        <v>1</v>
      </c>
      <c r="AV1337" s="49">
        <v>1</v>
      </c>
      <c r="AW1337" s="60">
        <v>43754</v>
      </c>
      <c r="AX1337" s="60" t="s">
        <v>183</v>
      </c>
      <c r="AY1337" s="60">
        <v>43755.456875000003</v>
      </c>
      <c r="AZ1337" s="60">
        <v>43752</v>
      </c>
      <c r="BA1337" s="60">
        <v>43752</v>
      </c>
      <c r="BB1337" s="60" t="s">
        <v>3603</v>
      </c>
      <c r="BC1337" s="60">
        <v>43755.456875000003</v>
      </c>
      <c r="BD1337" s="60">
        <v>43800</v>
      </c>
      <c r="BE1337" s="60">
        <v>44255</v>
      </c>
      <c r="BF1337" s="49">
        <f>IF(AND(ISBLANK(tbl_RawData_Report1[[#This Row],[REQ_ID]]),tbl_RawData_Report1[[#This Row],[RH Kit?]] = "Y"),1,COUNTIFS(tbl_RawData_Report1[RH Kit?],"Y",tbl_RawData_Report1[REQ_ID],tbl_RawData_Report1[[#This Row],[REQ_ID]]))</f>
        <v>0</v>
      </c>
      <c r="BG1337" s="49">
        <f>COUNTIFS(tbl_RawData_Report1[RH Kit?],"Y",tbl_RawData_Report1[Order No.],tbl_RawData_Report1[[#This Row],[Order No.]])</f>
        <v>0</v>
      </c>
      <c r="BH1337" s="49">
        <f>SUM(tbl_RawData_Report1[[#This Row],[RH Kit Req]:[RH Kit PO]])</f>
        <v>0</v>
      </c>
      <c r="BI1337" s="49" t="str">
        <f>IFERROR(VLOOKUP(B1337,Lookup!A:B,2,FALSE),B1337)</f>
        <v xml:space="preserve"> </v>
      </c>
      <c r="BJ1337" s="49" t="b">
        <f t="shared" si="20"/>
        <v>0</v>
      </c>
      <c r="BK1337" s="49" t="str">
        <f>tbl_RawData_Report1[[#This Row],[Item ID]]&amp;tbl_RawData_Report1[[#This Row],[Order No.]]</f>
        <v xml:space="preserve"> 0000039534</v>
      </c>
      <c r="BL1337"/>
      <c r="BM1337"/>
      <c r="BN1337"/>
    </row>
    <row r="1338" spans="1:66" hidden="1" x14ac:dyDescent="0.25">
      <c r="A1338" s="35" t="s">
        <v>8</v>
      </c>
      <c r="B1338" s="35" t="s">
        <v>122</v>
      </c>
      <c r="C1338" s="35">
        <v>5</v>
      </c>
      <c r="D1338" s="35">
        <v>1</v>
      </c>
      <c r="E1338" s="35">
        <v>3</v>
      </c>
      <c r="F1338" s="35" t="s">
        <v>448</v>
      </c>
      <c r="G1338" s="35" t="s">
        <v>3591</v>
      </c>
      <c r="H1338" s="35" t="s">
        <v>3601</v>
      </c>
      <c r="I1338" s="35" t="s">
        <v>2443</v>
      </c>
      <c r="J1338" s="35">
        <v>2112</v>
      </c>
      <c r="K1338" s="35" t="s">
        <v>2332</v>
      </c>
      <c r="L1338" s="35" t="s">
        <v>2582</v>
      </c>
      <c r="M1338" s="35" t="s">
        <v>396</v>
      </c>
      <c r="N1338" s="35" t="s">
        <v>122</v>
      </c>
      <c r="O1338" s="35" t="s">
        <v>4799</v>
      </c>
      <c r="P1338" s="35" t="s">
        <v>2333</v>
      </c>
      <c r="Q1338" s="35" t="s">
        <v>311</v>
      </c>
      <c r="R1338" s="35" t="s">
        <v>293</v>
      </c>
      <c r="S1338" s="35" t="s">
        <v>294</v>
      </c>
      <c r="T1338" s="35" t="s">
        <v>5061</v>
      </c>
      <c r="U1338" s="35" t="s">
        <v>269</v>
      </c>
      <c r="V1338" s="35">
        <v>0</v>
      </c>
      <c r="W1338" s="35">
        <v>0</v>
      </c>
      <c r="X1338" s="49">
        <v>3000</v>
      </c>
      <c r="Y1338" s="60" t="s">
        <v>2319</v>
      </c>
      <c r="Z1338" s="49">
        <v>1</v>
      </c>
      <c r="AA1338" s="49">
        <v>3000</v>
      </c>
      <c r="AB1338" s="60" t="s">
        <v>637</v>
      </c>
      <c r="AC1338" s="60" t="s">
        <v>1560</v>
      </c>
      <c r="AD1338" s="60" t="s">
        <v>733</v>
      </c>
      <c r="AE1338" s="60" t="s">
        <v>734</v>
      </c>
      <c r="AF1338" s="49">
        <v>2019</v>
      </c>
      <c r="AG1338" s="60" t="s">
        <v>3590</v>
      </c>
      <c r="AH1338" s="60"/>
      <c r="AI1338" s="60"/>
      <c r="AJ1338" s="60"/>
      <c r="AK1338" s="60">
        <v>44156</v>
      </c>
      <c r="AL1338" s="60"/>
      <c r="AM1338" s="60" t="s">
        <v>568</v>
      </c>
      <c r="AN1338" s="60" t="s">
        <v>3592</v>
      </c>
      <c r="AO1338" s="60" t="s">
        <v>6129</v>
      </c>
      <c r="AP1338" s="49"/>
      <c r="AQ1338" s="60" t="s">
        <v>2442</v>
      </c>
      <c r="AR1338" s="60"/>
      <c r="AS1338" s="60" t="s">
        <v>174</v>
      </c>
      <c r="AT1338" s="49">
        <v>5</v>
      </c>
      <c r="AU1338" s="49">
        <v>1</v>
      </c>
      <c r="AV1338" s="49">
        <v>1</v>
      </c>
      <c r="AW1338" s="60">
        <v>43754</v>
      </c>
      <c r="AX1338" s="60" t="s">
        <v>183</v>
      </c>
      <c r="AY1338" s="60">
        <v>44156</v>
      </c>
      <c r="AZ1338" s="60">
        <v>43752</v>
      </c>
      <c r="BA1338" s="60">
        <v>43752</v>
      </c>
      <c r="BB1338" s="60" t="s">
        <v>3603</v>
      </c>
      <c r="BC1338" s="60">
        <v>43755.456875000003</v>
      </c>
      <c r="BD1338" s="60">
        <v>43800</v>
      </c>
      <c r="BE1338" s="60">
        <v>44255</v>
      </c>
      <c r="BF1338" s="49">
        <f>IF(AND(ISBLANK(tbl_RawData_Report1[[#This Row],[REQ_ID]]),tbl_RawData_Report1[[#This Row],[RH Kit?]] = "Y"),1,COUNTIFS(tbl_RawData_Report1[RH Kit?],"Y",tbl_RawData_Report1[REQ_ID],tbl_RawData_Report1[[#This Row],[REQ_ID]]))</f>
        <v>0</v>
      </c>
      <c r="BG1338" s="49">
        <f>COUNTIFS(tbl_RawData_Report1[RH Kit?],"Y",tbl_RawData_Report1[Order No.],tbl_RawData_Report1[[#This Row],[Order No.]])</f>
        <v>0</v>
      </c>
      <c r="BH1338" s="49">
        <f>SUM(tbl_RawData_Report1[[#This Row],[RH Kit Req]:[RH Kit PO]])</f>
        <v>0</v>
      </c>
      <c r="BI1338" s="49" t="str">
        <f>IFERROR(VLOOKUP(B1338,Lookup!A:B,2,FALSE),B1338)</f>
        <v xml:space="preserve"> </v>
      </c>
      <c r="BJ1338" s="49" t="b">
        <f t="shared" si="20"/>
        <v>0</v>
      </c>
      <c r="BK1338" s="49" t="str">
        <f>tbl_RawData_Report1[[#This Row],[Item ID]]&amp;tbl_RawData_Report1[[#This Row],[Order No.]]</f>
        <v xml:space="preserve"> 0000039534</v>
      </c>
      <c r="BL1338"/>
      <c r="BM1338"/>
      <c r="BN1338"/>
    </row>
    <row r="1339" spans="1:66" hidden="1" x14ac:dyDescent="0.25">
      <c r="A1339" s="35" t="s">
        <v>8</v>
      </c>
      <c r="B1339" s="35" t="s">
        <v>122</v>
      </c>
      <c r="C1339" s="35">
        <v>7</v>
      </c>
      <c r="D1339" s="35">
        <v>1</v>
      </c>
      <c r="E1339" s="35">
        <v>2</v>
      </c>
      <c r="F1339" s="35" t="s">
        <v>448</v>
      </c>
      <c r="G1339" s="35" t="s">
        <v>3591</v>
      </c>
      <c r="H1339" s="35" t="s">
        <v>3616</v>
      </c>
      <c r="I1339" s="35" t="s">
        <v>2443</v>
      </c>
      <c r="J1339" s="35">
        <v>0</v>
      </c>
      <c r="K1339" s="35" t="s">
        <v>2332</v>
      </c>
      <c r="L1339" s="35" t="s">
        <v>2582</v>
      </c>
      <c r="M1339" s="35" t="s">
        <v>396</v>
      </c>
      <c r="N1339" s="35" t="s">
        <v>122</v>
      </c>
      <c r="O1339" s="35" t="s">
        <v>4799</v>
      </c>
      <c r="P1339" s="35" t="s">
        <v>2333</v>
      </c>
      <c r="Q1339" s="35" t="s">
        <v>311</v>
      </c>
      <c r="R1339" s="35" t="s">
        <v>293</v>
      </c>
      <c r="S1339" s="35" t="s">
        <v>294</v>
      </c>
      <c r="T1339" s="35" t="s">
        <v>5061</v>
      </c>
      <c r="U1339" s="35" t="s">
        <v>269</v>
      </c>
      <c r="V1339" s="35">
        <v>0</v>
      </c>
      <c r="W1339" s="35">
        <v>0</v>
      </c>
      <c r="X1339" s="49">
        <v>0</v>
      </c>
      <c r="Y1339" s="60" t="s">
        <v>2316</v>
      </c>
      <c r="Z1339" s="49">
        <v>1</v>
      </c>
      <c r="AA1339" s="49">
        <v>0</v>
      </c>
      <c r="AB1339" s="60" t="s">
        <v>637</v>
      </c>
      <c r="AC1339" s="60" t="s">
        <v>2694</v>
      </c>
      <c r="AD1339" s="60" t="s">
        <v>733</v>
      </c>
      <c r="AE1339" s="60" t="s">
        <v>734</v>
      </c>
      <c r="AF1339" s="49">
        <v>2019</v>
      </c>
      <c r="AG1339" s="60" t="s">
        <v>3590</v>
      </c>
      <c r="AH1339" s="60"/>
      <c r="AI1339" s="60"/>
      <c r="AJ1339" s="60"/>
      <c r="AK1339" s="60">
        <v>44156</v>
      </c>
      <c r="AL1339" s="60"/>
      <c r="AM1339" s="60" t="s">
        <v>568</v>
      </c>
      <c r="AN1339" s="60" t="s">
        <v>3592</v>
      </c>
      <c r="AO1339" s="60" t="s">
        <v>3617</v>
      </c>
      <c r="AP1339" s="49"/>
      <c r="AQ1339" s="60" t="s">
        <v>2442</v>
      </c>
      <c r="AR1339" s="60"/>
      <c r="AS1339" s="60" t="s">
        <v>174</v>
      </c>
      <c r="AT1339" s="49">
        <v>7</v>
      </c>
      <c r="AU1339" s="49">
        <v>1</v>
      </c>
      <c r="AV1339" s="49">
        <v>1</v>
      </c>
      <c r="AW1339" s="60">
        <v>43754</v>
      </c>
      <c r="AX1339" s="60" t="s">
        <v>183</v>
      </c>
      <c r="AY1339" s="60">
        <v>43755.456875000003</v>
      </c>
      <c r="AZ1339" s="60">
        <v>43752</v>
      </c>
      <c r="BA1339" s="60">
        <v>43752</v>
      </c>
      <c r="BB1339" s="60" t="s">
        <v>3618</v>
      </c>
      <c r="BC1339" s="60">
        <v>43755.456875000003</v>
      </c>
      <c r="BD1339" s="60">
        <v>43800</v>
      </c>
      <c r="BE1339" s="60">
        <v>44255</v>
      </c>
      <c r="BF1339" s="49">
        <f>IF(AND(ISBLANK(tbl_RawData_Report1[[#This Row],[REQ_ID]]),tbl_RawData_Report1[[#This Row],[RH Kit?]] = "Y"),1,COUNTIFS(tbl_RawData_Report1[RH Kit?],"Y",tbl_RawData_Report1[REQ_ID],tbl_RawData_Report1[[#This Row],[REQ_ID]]))</f>
        <v>0</v>
      </c>
      <c r="BG1339" s="49">
        <f>COUNTIFS(tbl_RawData_Report1[RH Kit?],"Y",tbl_RawData_Report1[Order No.],tbl_RawData_Report1[[#This Row],[Order No.]])</f>
        <v>0</v>
      </c>
      <c r="BH1339" s="49">
        <f>SUM(tbl_RawData_Report1[[#This Row],[RH Kit Req]:[RH Kit PO]])</f>
        <v>0</v>
      </c>
      <c r="BI1339" s="49" t="str">
        <f>IFERROR(VLOOKUP(B1339,Lookup!A:B,2,FALSE),B1339)</f>
        <v xml:space="preserve"> </v>
      </c>
      <c r="BJ1339" s="49" t="b">
        <f t="shared" si="20"/>
        <v>0</v>
      </c>
      <c r="BK1339" s="49" t="str">
        <f>tbl_RawData_Report1[[#This Row],[Item ID]]&amp;tbl_RawData_Report1[[#This Row],[Order No.]]</f>
        <v xml:space="preserve"> 0000039534</v>
      </c>
      <c r="BL1339"/>
      <c r="BM1339"/>
      <c r="BN1339"/>
    </row>
    <row r="1340" spans="1:66" hidden="1" x14ac:dyDescent="0.25">
      <c r="A1340" s="35" t="s">
        <v>8</v>
      </c>
      <c r="B1340" s="35" t="s">
        <v>122</v>
      </c>
      <c r="C1340" s="35">
        <v>7</v>
      </c>
      <c r="D1340" s="35">
        <v>1</v>
      </c>
      <c r="E1340" s="35">
        <v>1</v>
      </c>
      <c r="F1340" s="35" t="s">
        <v>448</v>
      </c>
      <c r="G1340" s="35" t="s">
        <v>3591</v>
      </c>
      <c r="H1340" s="35" t="s">
        <v>3616</v>
      </c>
      <c r="I1340" s="35" t="s">
        <v>2443</v>
      </c>
      <c r="J1340" s="35">
        <v>0</v>
      </c>
      <c r="K1340" s="35" t="s">
        <v>2332</v>
      </c>
      <c r="L1340" s="35" t="s">
        <v>2582</v>
      </c>
      <c r="M1340" s="35" t="s">
        <v>396</v>
      </c>
      <c r="N1340" s="35" t="s">
        <v>122</v>
      </c>
      <c r="O1340" s="35" t="s">
        <v>2577</v>
      </c>
      <c r="P1340" s="35" t="s">
        <v>2333</v>
      </c>
      <c r="Q1340" s="35" t="s">
        <v>311</v>
      </c>
      <c r="R1340" s="35" t="s">
        <v>293</v>
      </c>
      <c r="S1340" s="35" t="s">
        <v>294</v>
      </c>
      <c r="T1340" s="35" t="s">
        <v>5061</v>
      </c>
      <c r="U1340" s="35" t="s">
        <v>269</v>
      </c>
      <c r="V1340" s="35">
        <v>0</v>
      </c>
      <c r="W1340" s="35">
        <v>0</v>
      </c>
      <c r="X1340" s="49">
        <v>0</v>
      </c>
      <c r="Y1340" s="60" t="s">
        <v>2316</v>
      </c>
      <c r="Z1340" s="49">
        <v>1</v>
      </c>
      <c r="AA1340" s="49">
        <v>0</v>
      </c>
      <c r="AB1340" s="60" t="s">
        <v>637</v>
      </c>
      <c r="AC1340" s="60" t="s">
        <v>2694</v>
      </c>
      <c r="AD1340" s="60" t="s">
        <v>733</v>
      </c>
      <c r="AE1340" s="60" t="s">
        <v>734</v>
      </c>
      <c r="AF1340" s="49">
        <v>2019</v>
      </c>
      <c r="AG1340" s="60" t="s">
        <v>3590</v>
      </c>
      <c r="AH1340" s="60"/>
      <c r="AI1340" s="60"/>
      <c r="AJ1340" s="60"/>
      <c r="AK1340" s="60">
        <v>44156</v>
      </c>
      <c r="AL1340" s="60"/>
      <c r="AM1340" s="60" t="s">
        <v>568</v>
      </c>
      <c r="AN1340" s="60" t="s">
        <v>3592</v>
      </c>
      <c r="AO1340" s="60" t="s">
        <v>3619</v>
      </c>
      <c r="AP1340" s="49"/>
      <c r="AQ1340" s="60" t="s">
        <v>2442</v>
      </c>
      <c r="AR1340" s="60"/>
      <c r="AS1340" s="60" t="s">
        <v>174</v>
      </c>
      <c r="AT1340" s="49">
        <v>7</v>
      </c>
      <c r="AU1340" s="49">
        <v>1</v>
      </c>
      <c r="AV1340" s="49">
        <v>1</v>
      </c>
      <c r="AW1340" s="60">
        <v>43754</v>
      </c>
      <c r="AX1340" s="60" t="s">
        <v>183</v>
      </c>
      <c r="AY1340" s="60">
        <v>43755.456875000003</v>
      </c>
      <c r="AZ1340" s="60">
        <v>43752</v>
      </c>
      <c r="BA1340" s="60">
        <v>43752</v>
      </c>
      <c r="BB1340" s="60" t="s">
        <v>3618</v>
      </c>
      <c r="BC1340" s="60">
        <v>43755.456875000003</v>
      </c>
      <c r="BD1340" s="60">
        <v>43800</v>
      </c>
      <c r="BE1340" s="60">
        <v>44255</v>
      </c>
      <c r="BF1340" s="49">
        <f>IF(AND(ISBLANK(tbl_RawData_Report1[[#This Row],[REQ_ID]]),tbl_RawData_Report1[[#This Row],[RH Kit?]] = "Y"),1,COUNTIFS(tbl_RawData_Report1[RH Kit?],"Y",tbl_RawData_Report1[REQ_ID],tbl_RawData_Report1[[#This Row],[REQ_ID]]))</f>
        <v>0</v>
      </c>
      <c r="BG1340" s="49">
        <f>COUNTIFS(tbl_RawData_Report1[RH Kit?],"Y",tbl_RawData_Report1[Order No.],tbl_RawData_Report1[[#This Row],[Order No.]])</f>
        <v>0</v>
      </c>
      <c r="BH1340" s="49">
        <f>SUM(tbl_RawData_Report1[[#This Row],[RH Kit Req]:[RH Kit PO]])</f>
        <v>0</v>
      </c>
      <c r="BI1340" s="49" t="str">
        <f>IFERROR(VLOOKUP(B1340,Lookup!A:B,2,FALSE),B1340)</f>
        <v xml:space="preserve"> </v>
      </c>
      <c r="BJ1340" s="49" t="b">
        <f t="shared" si="20"/>
        <v>0</v>
      </c>
      <c r="BK1340" s="49" t="str">
        <f>tbl_RawData_Report1[[#This Row],[Item ID]]&amp;tbl_RawData_Report1[[#This Row],[Order No.]]</f>
        <v xml:space="preserve"> 0000039534</v>
      </c>
      <c r="BL1340"/>
      <c r="BM1340"/>
      <c r="BN1340"/>
    </row>
    <row r="1341" spans="1:66" hidden="1" x14ac:dyDescent="0.25">
      <c r="A1341" s="35" t="s">
        <v>8</v>
      </c>
      <c r="B1341" s="35" t="s">
        <v>122</v>
      </c>
      <c r="C1341" s="35">
        <v>12</v>
      </c>
      <c r="D1341" s="35">
        <v>1</v>
      </c>
      <c r="E1341" s="35">
        <v>1</v>
      </c>
      <c r="F1341" s="35" t="s">
        <v>448</v>
      </c>
      <c r="G1341" s="35" t="s">
        <v>3591</v>
      </c>
      <c r="H1341" s="35" t="s">
        <v>3745</v>
      </c>
      <c r="I1341" s="35" t="s">
        <v>2443</v>
      </c>
      <c r="J1341" s="35">
        <v>0</v>
      </c>
      <c r="K1341" s="35" t="s">
        <v>2332</v>
      </c>
      <c r="L1341" s="35" t="s">
        <v>2582</v>
      </c>
      <c r="M1341" s="35" t="s">
        <v>396</v>
      </c>
      <c r="N1341" s="35" t="s">
        <v>122</v>
      </c>
      <c r="O1341" s="35" t="s">
        <v>2577</v>
      </c>
      <c r="P1341" s="35" t="s">
        <v>2333</v>
      </c>
      <c r="Q1341" s="35" t="s">
        <v>311</v>
      </c>
      <c r="R1341" s="35" t="s">
        <v>293</v>
      </c>
      <c r="S1341" s="35" t="s">
        <v>294</v>
      </c>
      <c r="T1341" s="35" t="s">
        <v>5061</v>
      </c>
      <c r="U1341" s="35" t="s">
        <v>269</v>
      </c>
      <c r="V1341" s="35">
        <v>0</v>
      </c>
      <c r="W1341" s="35">
        <v>0</v>
      </c>
      <c r="X1341" s="49">
        <v>0</v>
      </c>
      <c r="Y1341" s="60" t="s">
        <v>2286</v>
      </c>
      <c r="Z1341" s="49">
        <v>1</v>
      </c>
      <c r="AA1341" s="49">
        <v>0</v>
      </c>
      <c r="AB1341" s="60" t="s">
        <v>637</v>
      </c>
      <c r="AC1341" s="60" t="s">
        <v>660</v>
      </c>
      <c r="AD1341" s="60" t="s">
        <v>733</v>
      </c>
      <c r="AE1341" s="60" t="s">
        <v>734</v>
      </c>
      <c r="AF1341" s="49">
        <v>2019</v>
      </c>
      <c r="AG1341" s="60" t="s">
        <v>3590</v>
      </c>
      <c r="AH1341" s="60"/>
      <c r="AI1341" s="60"/>
      <c r="AJ1341" s="60"/>
      <c r="AK1341" s="60">
        <v>44156</v>
      </c>
      <c r="AL1341" s="60"/>
      <c r="AM1341" s="60" t="s">
        <v>568</v>
      </c>
      <c r="AN1341" s="60" t="s">
        <v>3592</v>
      </c>
      <c r="AO1341" s="60" t="s">
        <v>3746</v>
      </c>
      <c r="AP1341" s="49"/>
      <c r="AQ1341" s="60" t="s">
        <v>2442</v>
      </c>
      <c r="AR1341" s="60"/>
      <c r="AS1341" s="60" t="s">
        <v>174</v>
      </c>
      <c r="AT1341" s="49">
        <v>12</v>
      </c>
      <c r="AU1341" s="49">
        <v>1</v>
      </c>
      <c r="AV1341" s="49">
        <v>1</v>
      </c>
      <c r="AW1341" s="60">
        <v>43754</v>
      </c>
      <c r="AX1341" s="60" t="s">
        <v>183</v>
      </c>
      <c r="AY1341" s="60">
        <v>43755.456875000003</v>
      </c>
      <c r="AZ1341" s="60">
        <v>43752</v>
      </c>
      <c r="BA1341" s="60">
        <v>43752</v>
      </c>
      <c r="BB1341" s="60" t="s">
        <v>3747</v>
      </c>
      <c r="BC1341" s="60">
        <v>43755.456875000003</v>
      </c>
      <c r="BD1341" s="60">
        <v>43800</v>
      </c>
      <c r="BE1341" s="60">
        <v>44255</v>
      </c>
      <c r="BF1341" s="49">
        <f>IF(AND(ISBLANK(tbl_RawData_Report1[[#This Row],[REQ_ID]]),tbl_RawData_Report1[[#This Row],[RH Kit?]] = "Y"),1,COUNTIFS(tbl_RawData_Report1[RH Kit?],"Y",tbl_RawData_Report1[REQ_ID],tbl_RawData_Report1[[#This Row],[REQ_ID]]))</f>
        <v>0</v>
      </c>
      <c r="BG1341" s="49">
        <f>COUNTIFS(tbl_RawData_Report1[RH Kit?],"Y",tbl_RawData_Report1[Order No.],tbl_RawData_Report1[[#This Row],[Order No.]])</f>
        <v>0</v>
      </c>
      <c r="BH1341" s="49">
        <f>SUM(tbl_RawData_Report1[[#This Row],[RH Kit Req]:[RH Kit PO]])</f>
        <v>0</v>
      </c>
      <c r="BI1341" s="49" t="str">
        <f>IFERROR(VLOOKUP(B1341,Lookup!A:B,2,FALSE),B1341)</f>
        <v xml:space="preserve"> </v>
      </c>
      <c r="BJ1341" s="49" t="b">
        <f t="shared" si="20"/>
        <v>0</v>
      </c>
      <c r="BK1341" s="49" t="str">
        <f>tbl_RawData_Report1[[#This Row],[Item ID]]&amp;tbl_RawData_Report1[[#This Row],[Order No.]]</f>
        <v xml:space="preserve"> 0000039534</v>
      </c>
      <c r="BL1341"/>
      <c r="BM1341"/>
      <c r="BN1341"/>
    </row>
    <row r="1342" spans="1:66" hidden="1" x14ac:dyDescent="0.25">
      <c r="A1342" s="35" t="s">
        <v>8</v>
      </c>
      <c r="B1342" s="35" t="s">
        <v>122</v>
      </c>
      <c r="C1342" s="35">
        <v>12</v>
      </c>
      <c r="D1342" s="35">
        <v>1</v>
      </c>
      <c r="E1342" s="35">
        <v>2</v>
      </c>
      <c r="F1342" s="35" t="s">
        <v>448</v>
      </c>
      <c r="G1342" s="35" t="s">
        <v>3591</v>
      </c>
      <c r="H1342" s="35" t="s">
        <v>3745</v>
      </c>
      <c r="I1342" s="35" t="s">
        <v>2443</v>
      </c>
      <c r="J1342" s="35">
        <v>0</v>
      </c>
      <c r="K1342" s="35" t="s">
        <v>2332</v>
      </c>
      <c r="L1342" s="35" t="s">
        <v>2582</v>
      </c>
      <c r="M1342" s="35" t="s">
        <v>396</v>
      </c>
      <c r="N1342" s="35" t="s">
        <v>122</v>
      </c>
      <c r="O1342" s="35" t="s">
        <v>4799</v>
      </c>
      <c r="P1342" s="35" t="s">
        <v>2333</v>
      </c>
      <c r="Q1342" s="35" t="s">
        <v>311</v>
      </c>
      <c r="R1342" s="35" t="s">
        <v>293</v>
      </c>
      <c r="S1342" s="35" t="s">
        <v>294</v>
      </c>
      <c r="T1342" s="35" t="s">
        <v>5061</v>
      </c>
      <c r="U1342" s="35" t="s">
        <v>269</v>
      </c>
      <c r="V1342" s="35">
        <v>0</v>
      </c>
      <c r="W1342" s="35">
        <v>0</v>
      </c>
      <c r="X1342" s="49">
        <v>0</v>
      </c>
      <c r="Y1342" s="60" t="s">
        <v>2286</v>
      </c>
      <c r="Z1342" s="49">
        <v>1</v>
      </c>
      <c r="AA1342" s="49">
        <v>0</v>
      </c>
      <c r="AB1342" s="60" t="s">
        <v>637</v>
      </c>
      <c r="AC1342" s="60" t="s">
        <v>660</v>
      </c>
      <c r="AD1342" s="60" t="s">
        <v>733</v>
      </c>
      <c r="AE1342" s="60" t="s">
        <v>734</v>
      </c>
      <c r="AF1342" s="49">
        <v>2019</v>
      </c>
      <c r="AG1342" s="60" t="s">
        <v>3590</v>
      </c>
      <c r="AH1342" s="60"/>
      <c r="AI1342" s="60"/>
      <c r="AJ1342" s="60"/>
      <c r="AK1342" s="60">
        <v>44156</v>
      </c>
      <c r="AL1342" s="60"/>
      <c r="AM1342" s="60" t="s">
        <v>568</v>
      </c>
      <c r="AN1342" s="60" t="s">
        <v>3592</v>
      </c>
      <c r="AO1342" s="60" t="s">
        <v>3748</v>
      </c>
      <c r="AP1342" s="49"/>
      <c r="AQ1342" s="60" t="s">
        <v>2442</v>
      </c>
      <c r="AR1342" s="60"/>
      <c r="AS1342" s="60" t="s">
        <v>174</v>
      </c>
      <c r="AT1342" s="49">
        <v>12</v>
      </c>
      <c r="AU1342" s="49">
        <v>1</v>
      </c>
      <c r="AV1342" s="49">
        <v>1</v>
      </c>
      <c r="AW1342" s="60">
        <v>43754</v>
      </c>
      <c r="AX1342" s="60" t="s">
        <v>183</v>
      </c>
      <c r="AY1342" s="60">
        <v>43755.456875000003</v>
      </c>
      <c r="AZ1342" s="60">
        <v>43752</v>
      </c>
      <c r="BA1342" s="60">
        <v>43752</v>
      </c>
      <c r="BB1342" s="60" t="s">
        <v>3747</v>
      </c>
      <c r="BC1342" s="60">
        <v>43755.456875000003</v>
      </c>
      <c r="BD1342" s="60">
        <v>43800</v>
      </c>
      <c r="BE1342" s="60">
        <v>44255</v>
      </c>
      <c r="BF1342" s="49">
        <f>IF(AND(ISBLANK(tbl_RawData_Report1[[#This Row],[REQ_ID]]),tbl_RawData_Report1[[#This Row],[RH Kit?]] = "Y"),1,COUNTIFS(tbl_RawData_Report1[RH Kit?],"Y",tbl_RawData_Report1[REQ_ID],tbl_RawData_Report1[[#This Row],[REQ_ID]]))</f>
        <v>0</v>
      </c>
      <c r="BG1342" s="49">
        <f>COUNTIFS(tbl_RawData_Report1[RH Kit?],"Y",tbl_RawData_Report1[Order No.],tbl_RawData_Report1[[#This Row],[Order No.]])</f>
        <v>0</v>
      </c>
      <c r="BH1342" s="49">
        <f>SUM(tbl_RawData_Report1[[#This Row],[RH Kit Req]:[RH Kit PO]])</f>
        <v>0</v>
      </c>
      <c r="BI1342" s="49" t="str">
        <f>IFERROR(VLOOKUP(B1342,Lookup!A:B,2,FALSE),B1342)</f>
        <v xml:space="preserve"> </v>
      </c>
      <c r="BJ1342" s="49" t="b">
        <f t="shared" si="20"/>
        <v>0</v>
      </c>
      <c r="BK1342" s="49" t="str">
        <f>tbl_RawData_Report1[[#This Row],[Item ID]]&amp;tbl_RawData_Report1[[#This Row],[Order No.]]</f>
        <v xml:space="preserve"> 0000039534</v>
      </c>
      <c r="BL1342"/>
      <c r="BM1342"/>
      <c r="BN1342"/>
    </row>
    <row r="1343" spans="1:66" hidden="1" x14ac:dyDescent="0.25">
      <c r="A1343" s="35" t="s">
        <v>8</v>
      </c>
      <c r="B1343" s="35" t="s">
        <v>122</v>
      </c>
      <c r="C1343" s="35">
        <v>4</v>
      </c>
      <c r="D1343" s="35">
        <v>1</v>
      </c>
      <c r="E1343" s="35">
        <v>1</v>
      </c>
      <c r="F1343" s="35" t="s">
        <v>448</v>
      </c>
      <c r="G1343" s="35" t="s">
        <v>3591</v>
      </c>
      <c r="H1343" s="35" t="s">
        <v>3597</v>
      </c>
      <c r="I1343" s="35" t="s">
        <v>2443</v>
      </c>
      <c r="J1343" s="35">
        <v>0</v>
      </c>
      <c r="K1343" s="35" t="s">
        <v>2332</v>
      </c>
      <c r="L1343" s="35" t="s">
        <v>2582</v>
      </c>
      <c r="M1343" s="35" t="s">
        <v>396</v>
      </c>
      <c r="N1343" s="35" t="s">
        <v>122</v>
      </c>
      <c r="O1343" s="35" t="s">
        <v>2577</v>
      </c>
      <c r="P1343" s="35" t="s">
        <v>2333</v>
      </c>
      <c r="Q1343" s="35" t="s">
        <v>311</v>
      </c>
      <c r="R1343" s="35" t="s">
        <v>293</v>
      </c>
      <c r="S1343" s="35" t="s">
        <v>294</v>
      </c>
      <c r="T1343" s="35" t="s">
        <v>5061</v>
      </c>
      <c r="U1343" s="35" t="s">
        <v>272</v>
      </c>
      <c r="V1343" s="35">
        <v>0</v>
      </c>
      <c r="W1343" s="35">
        <v>0</v>
      </c>
      <c r="X1343" s="49">
        <v>0</v>
      </c>
      <c r="Y1343" s="60" t="s">
        <v>2286</v>
      </c>
      <c r="Z1343" s="49">
        <v>1</v>
      </c>
      <c r="AA1343" s="49">
        <v>0</v>
      </c>
      <c r="AB1343" s="60" t="s">
        <v>637</v>
      </c>
      <c r="AC1343" s="60" t="s">
        <v>679</v>
      </c>
      <c r="AD1343" s="60" t="s">
        <v>733</v>
      </c>
      <c r="AE1343" s="60" t="s">
        <v>734</v>
      </c>
      <c r="AF1343" s="49">
        <v>2019</v>
      </c>
      <c r="AG1343" s="60" t="s">
        <v>3590</v>
      </c>
      <c r="AH1343" s="60"/>
      <c r="AI1343" s="60"/>
      <c r="AJ1343" s="60"/>
      <c r="AK1343" s="60">
        <v>44156</v>
      </c>
      <c r="AL1343" s="60"/>
      <c r="AM1343" s="60" t="s">
        <v>568</v>
      </c>
      <c r="AN1343" s="60" t="s">
        <v>3592</v>
      </c>
      <c r="AO1343" s="60" t="s">
        <v>3600</v>
      </c>
      <c r="AP1343" s="49"/>
      <c r="AQ1343" s="60" t="s">
        <v>2442</v>
      </c>
      <c r="AR1343" s="60"/>
      <c r="AS1343" s="60" t="s">
        <v>174</v>
      </c>
      <c r="AT1343" s="49">
        <v>4</v>
      </c>
      <c r="AU1343" s="49">
        <v>1</v>
      </c>
      <c r="AV1343" s="49">
        <v>1</v>
      </c>
      <c r="AW1343" s="60">
        <v>43754</v>
      </c>
      <c r="AX1343" s="60" t="s">
        <v>183</v>
      </c>
      <c r="AY1343" s="60">
        <v>43755.456875000003</v>
      </c>
      <c r="AZ1343" s="60">
        <v>43752</v>
      </c>
      <c r="BA1343" s="60">
        <v>43752</v>
      </c>
      <c r="BB1343" s="60" t="s">
        <v>3599</v>
      </c>
      <c r="BC1343" s="60">
        <v>43755.456875000003</v>
      </c>
      <c r="BD1343" s="60">
        <v>43799</v>
      </c>
      <c r="BE1343" s="60">
        <v>44255</v>
      </c>
      <c r="BF1343" s="49">
        <f>IF(AND(ISBLANK(tbl_RawData_Report1[[#This Row],[REQ_ID]]),tbl_RawData_Report1[[#This Row],[RH Kit?]] = "Y"),1,COUNTIFS(tbl_RawData_Report1[RH Kit?],"Y",tbl_RawData_Report1[REQ_ID],tbl_RawData_Report1[[#This Row],[REQ_ID]]))</f>
        <v>0</v>
      </c>
      <c r="BG1343" s="49">
        <f>COUNTIFS(tbl_RawData_Report1[RH Kit?],"Y",tbl_RawData_Report1[Order No.],tbl_RawData_Report1[[#This Row],[Order No.]])</f>
        <v>0</v>
      </c>
      <c r="BH1343" s="49">
        <f>SUM(tbl_RawData_Report1[[#This Row],[RH Kit Req]:[RH Kit PO]])</f>
        <v>0</v>
      </c>
      <c r="BI1343" s="49" t="str">
        <f>IFERROR(VLOOKUP(B1343,Lookup!A:B,2,FALSE),B1343)</f>
        <v xml:space="preserve"> </v>
      </c>
      <c r="BJ1343" s="49" t="b">
        <f t="shared" si="20"/>
        <v>0</v>
      </c>
      <c r="BK1343" s="49" t="str">
        <f>tbl_RawData_Report1[[#This Row],[Item ID]]&amp;tbl_RawData_Report1[[#This Row],[Order No.]]</f>
        <v xml:space="preserve"> 0000039534</v>
      </c>
      <c r="BL1343"/>
      <c r="BM1343"/>
      <c r="BN1343"/>
    </row>
    <row r="1344" spans="1:66" hidden="1" x14ac:dyDescent="0.25">
      <c r="A1344" s="35" t="s">
        <v>8</v>
      </c>
      <c r="B1344" s="35" t="s">
        <v>122</v>
      </c>
      <c r="C1344" s="35">
        <v>4</v>
      </c>
      <c r="D1344" s="35">
        <v>1</v>
      </c>
      <c r="E1344" s="35">
        <v>2</v>
      </c>
      <c r="F1344" s="35" t="s">
        <v>448</v>
      </c>
      <c r="G1344" s="35" t="s">
        <v>3591</v>
      </c>
      <c r="H1344" s="35" t="s">
        <v>3597</v>
      </c>
      <c r="I1344" s="35" t="s">
        <v>2443</v>
      </c>
      <c r="J1344" s="35">
        <v>0</v>
      </c>
      <c r="K1344" s="35" t="s">
        <v>2332</v>
      </c>
      <c r="L1344" s="35" t="s">
        <v>2582</v>
      </c>
      <c r="M1344" s="35" t="s">
        <v>396</v>
      </c>
      <c r="N1344" s="35" t="s">
        <v>122</v>
      </c>
      <c r="O1344" s="35" t="s">
        <v>4799</v>
      </c>
      <c r="P1344" s="35" t="s">
        <v>2333</v>
      </c>
      <c r="Q1344" s="35" t="s">
        <v>311</v>
      </c>
      <c r="R1344" s="35" t="s">
        <v>293</v>
      </c>
      <c r="S1344" s="35" t="s">
        <v>294</v>
      </c>
      <c r="T1344" s="35" t="s">
        <v>5061</v>
      </c>
      <c r="U1344" s="35" t="s">
        <v>272</v>
      </c>
      <c r="V1344" s="35">
        <v>0</v>
      </c>
      <c r="W1344" s="35">
        <v>0</v>
      </c>
      <c r="X1344" s="49">
        <v>0</v>
      </c>
      <c r="Y1344" s="60" t="s">
        <v>2286</v>
      </c>
      <c r="Z1344" s="49">
        <v>1</v>
      </c>
      <c r="AA1344" s="49">
        <v>0</v>
      </c>
      <c r="AB1344" s="60" t="s">
        <v>637</v>
      </c>
      <c r="AC1344" s="60" t="s">
        <v>679</v>
      </c>
      <c r="AD1344" s="60" t="s">
        <v>733</v>
      </c>
      <c r="AE1344" s="60" t="s">
        <v>734</v>
      </c>
      <c r="AF1344" s="49">
        <v>2019</v>
      </c>
      <c r="AG1344" s="60" t="s">
        <v>3590</v>
      </c>
      <c r="AH1344" s="60"/>
      <c r="AI1344" s="60"/>
      <c r="AJ1344" s="60"/>
      <c r="AK1344" s="60">
        <v>44156</v>
      </c>
      <c r="AL1344" s="60"/>
      <c r="AM1344" s="60" t="s">
        <v>568</v>
      </c>
      <c r="AN1344" s="60" t="s">
        <v>3592</v>
      </c>
      <c r="AO1344" s="60" t="s">
        <v>3598</v>
      </c>
      <c r="AP1344" s="49"/>
      <c r="AQ1344" s="60" t="s">
        <v>2442</v>
      </c>
      <c r="AR1344" s="60"/>
      <c r="AS1344" s="60" t="s">
        <v>174</v>
      </c>
      <c r="AT1344" s="49">
        <v>4</v>
      </c>
      <c r="AU1344" s="49">
        <v>1</v>
      </c>
      <c r="AV1344" s="49">
        <v>1</v>
      </c>
      <c r="AW1344" s="60">
        <v>43754</v>
      </c>
      <c r="AX1344" s="60" t="s">
        <v>183</v>
      </c>
      <c r="AY1344" s="60">
        <v>43755.456875000003</v>
      </c>
      <c r="AZ1344" s="60">
        <v>43752</v>
      </c>
      <c r="BA1344" s="60">
        <v>43752</v>
      </c>
      <c r="BB1344" s="60" t="s">
        <v>3599</v>
      </c>
      <c r="BC1344" s="60">
        <v>43755.456875000003</v>
      </c>
      <c r="BD1344" s="60">
        <v>43799</v>
      </c>
      <c r="BE1344" s="60">
        <v>44255</v>
      </c>
      <c r="BF1344" s="49">
        <f>IF(AND(ISBLANK(tbl_RawData_Report1[[#This Row],[REQ_ID]]),tbl_RawData_Report1[[#This Row],[RH Kit?]] = "Y"),1,COUNTIFS(tbl_RawData_Report1[RH Kit?],"Y",tbl_RawData_Report1[REQ_ID],tbl_RawData_Report1[[#This Row],[REQ_ID]]))</f>
        <v>0</v>
      </c>
      <c r="BG1344" s="49">
        <f>COUNTIFS(tbl_RawData_Report1[RH Kit?],"Y",tbl_RawData_Report1[Order No.],tbl_RawData_Report1[[#This Row],[Order No.]])</f>
        <v>0</v>
      </c>
      <c r="BH1344" s="49">
        <f>SUM(tbl_RawData_Report1[[#This Row],[RH Kit Req]:[RH Kit PO]])</f>
        <v>0</v>
      </c>
      <c r="BI1344" s="49" t="str">
        <f>IFERROR(VLOOKUP(B1344,Lookup!A:B,2,FALSE),B1344)</f>
        <v xml:space="preserve"> </v>
      </c>
      <c r="BJ1344" s="49" t="b">
        <f t="shared" si="20"/>
        <v>0</v>
      </c>
      <c r="BK1344" s="49" t="str">
        <f>tbl_RawData_Report1[[#This Row],[Item ID]]&amp;tbl_RawData_Report1[[#This Row],[Order No.]]</f>
        <v xml:space="preserve"> 0000039534</v>
      </c>
      <c r="BL1344"/>
      <c r="BM1344"/>
      <c r="BN1344"/>
    </row>
    <row r="1345" spans="1:66" hidden="1" x14ac:dyDescent="0.25">
      <c r="A1345" s="35" t="s">
        <v>8</v>
      </c>
      <c r="B1345" s="35" t="s">
        <v>122</v>
      </c>
      <c r="C1345" s="35">
        <v>9</v>
      </c>
      <c r="D1345" s="35">
        <v>1</v>
      </c>
      <c r="E1345" s="35">
        <v>1</v>
      </c>
      <c r="F1345" s="35" t="s">
        <v>448</v>
      </c>
      <c r="G1345" s="35" t="s">
        <v>3591</v>
      </c>
      <c r="H1345" s="35" t="s">
        <v>4040</v>
      </c>
      <c r="I1345" s="35" t="s">
        <v>2443</v>
      </c>
      <c r="J1345" s="35">
        <v>0</v>
      </c>
      <c r="K1345" s="35" t="s">
        <v>2332</v>
      </c>
      <c r="L1345" s="35" t="s">
        <v>2582</v>
      </c>
      <c r="M1345" s="35" t="s">
        <v>396</v>
      </c>
      <c r="N1345" s="35" t="s">
        <v>122</v>
      </c>
      <c r="O1345" s="35" t="s">
        <v>2577</v>
      </c>
      <c r="P1345" s="35" t="s">
        <v>2333</v>
      </c>
      <c r="Q1345" s="35" t="s">
        <v>311</v>
      </c>
      <c r="R1345" s="35" t="s">
        <v>293</v>
      </c>
      <c r="S1345" s="35" t="s">
        <v>294</v>
      </c>
      <c r="T1345" s="35" t="s">
        <v>5061</v>
      </c>
      <c r="U1345" s="35" t="s">
        <v>269</v>
      </c>
      <c r="V1345" s="35">
        <v>0</v>
      </c>
      <c r="W1345" s="35">
        <v>0</v>
      </c>
      <c r="X1345" s="49">
        <v>0</v>
      </c>
      <c r="Y1345" s="60" t="s">
        <v>2316</v>
      </c>
      <c r="Z1345" s="49">
        <v>1</v>
      </c>
      <c r="AA1345" s="49">
        <v>0</v>
      </c>
      <c r="AB1345" s="60" t="s">
        <v>637</v>
      </c>
      <c r="AC1345" s="60" t="s">
        <v>2694</v>
      </c>
      <c r="AD1345" s="60" t="s">
        <v>733</v>
      </c>
      <c r="AE1345" s="60" t="s">
        <v>734</v>
      </c>
      <c r="AF1345" s="49">
        <v>2019</v>
      </c>
      <c r="AG1345" s="60" t="s">
        <v>3590</v>
      </c>
      <c r="AH1345" s="60"/>
      <c r="AI1345" s="60"/>
      <c r="AJ1345" s="60"/>
      <c r="AK1345" s="60">
        <v>44156</v>
      </c>
      <c r="AL1345" s="60"/>
      <c r="AM1345" s="60" t="s">
        <v>568</v>
      </c>
      <c r="AN1345" s="60" t="s">
        <v>3592</v>
      </c>
      <c r="AO1345" s="60" t="s">
        <v>4043</v>
      </c>
      <c r="AP1345" s="49"/>
      <c r="AQ1345" s="60" t="s">
        <v>2442</v>
      </c>
      <c r="AR1345" s="60"/>
      <c r="AS1345" s="60" t="s">
        <v>174</v>
      </c>
      <c r="AT1345" s="49">
        <v>9</v>
      </c>
      <c r="AU1345" s="49">
        <v>1</v>
      </c>
      <c r="AV1345" s="49">
        <v>1</v>
      </c>
      <c r="AW1345" s="60">
        <v>43754</v>
      </c>
      <c r="AX1345" s="60" t="s">
        <v>183</v>
      </c>
      <c r="AY1345" s="60">
        <v>43755.456875000003</v>
      </c>
      <c r="AZ1345" s="60">
        <v>43752</v>
      </c>
      <c r="BA1345" s="60">
        <v>43752</v>
      </c>
      <c r="BB1345" s="60" t="s">
        <v>4042</v>
      </c>
      <c r="BC1345" s="60">
        <v>43755.456875000003</v>
      </c>
      <c r="BD1345" s="60">
        <v>43800</v>
      </c>
      <c r="BE1345" s="60">
        <v>44255</v>
      </c>
      <c r="BF1345" s="49">
        <f>IF(AND(ISBLANK(tbl_RawData_Report1[[#This Row],[REQ_ID]]),tbl_RawData_Report1[[#This Row],[RH Kit?]] = "Y"),1,COUNTIFS(tbl_RawData_Report1[RH Kit?],"Y",tbl_RawData_Report1[REQ_ID],tbl_RawData_Report1[[#This Row],[REQ_ID]]))</f>
        <v>0</v>
      </c>
      <c r="BG1345" s="49">
        <f>COUNTIFS(tbl_RawData_Report1[RH Kit?],"Y",tbl_RawData_Report1[Order No.],tbl_RawData_Report1[[#This Row],[Order No.]])</f>
        <v>0</v>
      </c>
      <c r="BH1345" s="49">
        <f>SUM(tbl_RawData_Report1[[#This Row],[RH Kit Req]:[RH Kit PO]])</f>
        <v>0</v>
      </c>
      <c r="BI1345" s="49" t="str">
        <f>IFERROR(VLOOKUP(B1345,Lookup!A:B,2,FALSE),B1345)</f>
        <v xml:space="preserve"> </v>
      </c>
      <c r="BJ1345" s="49" t="b">
        <f t="shared" si="20"/>
        <v>0</v>
      </c>
      <c r="BK1345" s="49" t="str">
        <f>tbl_RawData_Report1[[#This Row],[Item ID]]&amp;tbl_RawData_Report1[[#This Row],[Order No.]]</f>
        <v xml:space="preserve"> 0000039534</v>
      </c>
      <c r="BL1345"/>
      <c r="BM1345"/>
      <c r="BN1345"/>
    </row>
    <row r="1346" spans="1:66" hidden="1" x14ac:dyDescent="0.25">
      <c r="A1346" s="35" t="s">
        <v>8</v>
      </c>
      <c r="B1346" s="35" t="s">
        <v>122</v>
      </c>
      <c r="C1346" s="35">
        <v>9</v>
      </c>
      <c r="D1346" s="35">
        <v>1</v>
      </c>
      <c r="E1346" s="35">
        <v>2</v>
      </c>
      <c r="F1346" s="35" t="s">
        <v>448</v>
      </c>
      <c r="G1346" s="35" t="s">
        <v>3591</v>
      </c>
      <c r="H1346" s="35" t="s">
        <v>4040</v>
      </c>
      <c r="I1346" s="35" t="s">
        <v>2443</v>
      </c>
      <c r="J1346" s="35">
        <v>0</v>
      </c>
      <c r="K1346" s="35" t="s">
        <v>2332</v>
      </c>
      <c r="L1346" s="35" t="s">
        <v>2582</v>
      </c>
      <c r="M1346" s="35" t="s">
        <v>396</v>
      </c>
      <c r="N1346" s="35" t="s">
        <v>122</v>
      </c>
      <c r="O1346" s="35" t="s">
        <v>4799</v>
      </c>
      <c r="P1346" s="35" t="s">
        <v>2333</v>
      </c>
      <c r="Q1346" s="35" t="s">
        <v>311</v>
      </c>
      <c r="R1346" s="35" t="s">
        <v>293</v>
      </c>
      <c r="S1346" s="35" t="s">
        <v>294</v>
      </c>
      <c r="T1346" s="35" t="s">
        <v>5061</v>
      </c>
      <c r="U1346" s="35" t="s">
        <v>269</v>
      </c>
      <c r="V1346" s="35">
        <v>0</v>
      </c>
      <c r="W1346" s="35">
        <v>0</v>
      </c>
      <c r="X1346" s="49">
        <v>0</v>
      </c>
      <c r="Y1346" s="60" t="s">
        <v>2316</v>
      </c>
      <c r="Z1346" s="49">
        <v>1</v>
      </c>
      <c r="AA1346" s="49">
        <v>0</v>
      </c>
      <c r="AB1346" s="60" t="s">
        <v>637</v>
      </c>
      <c r="AC1346" s="60" t="s">
        <v>2694</v>
      </c>
      <c r="AD1346" s="60" t="s">
        <v>733</v>
      </c>
      <c r="AE1346" s="60" t="s">
        <v>734</v>
      </c>
      <c r="AF1346" s="49">
        <v>2019</v>
      </c>
      <c r="AG1346" s="60" t="s">
        <v>3590</v>
      </c>
      <c r="AH1346" s="60"/>
      <c r="AI1346" s="60"/>
      <c r="AJ1346" s="60"/>
      <c r="AK1346" s="60">
        <v>44156</v>
      </c>
      <c r="AL1346" s="60"/>
      <c r="AM1346" s="60" t="s">
        <v>568</v>
      </c>
      <c r="AN1346" s="60" t="s">
        <v>3592</v>
      </c>
      <c r="AO1346" s="60" t="s">
        <v>4041</v>
      </c>
      <c r="AP1346" s="49"/>
      <c r="AQ1346" s="60" t="s">
        <v>2442</v>
      </c>
      <c r="AR1346" s="60"/>
      <c r="AS1346" s="60" t="s">
        <v>174</v>
      </c>
      <c r="AT1346" s="49">
        <v>9</v>
      </c>
      <c r="AU1346" s="49">
        <v>1</v>
      </c>
      <c r="AV1346" s="49">
        <v>1</v>
      </c>
      <c r="AW1346" s="60">
        <v>43754</v>
      </c>
      <c r="AX1346" s="60" t="s">
        <v>183</v>
      </c>
      <c r="AY1346" s="60">
        <v>43755.456875000003</v>
      </c>
      <c r="AZ1346" s="60">
        <v>43752</v>
      </c>
      <c r="BA1346" s="60">
        <v>43752</v>
      </c>
      <c r="BB1346" s="60" t="s">
        <v>4042</v>
      </c>
      <c r="BC1346" s="60">
        <v>43755.456875000003</v>
      </c>
      <c r="BD1346" s="60">
        <v>43800</v>
      </c>
      <c r="BE1346" s="60">
        <v>44255</v>
      </c>
      <c r="BF1346" s="49">
        <f>IF(AND(ISBLANK(tbl_RawData_Report1[[#This Row],[REQ_ID]]),tbl_RawData_Report1[[#This Row],[RH Kit?]] = "Y"),1,COUNTIFS(tbl_RawData_Report1[RH Kit?],"Y",tbl_RawData_Report1[REQ_ID],tbl_RawData_Report1[[#This Row],[REQ_ID]]))</f>
        <v>0</v>
      </c>
      <c r="BG1346" s="49">
        <f>COUNTIFS(tbl_RawData_Report1[RH Kit?],"Y",tbl_RawData_Report1[Order No.],tbl_RawData_Report1[[#This Row],[Order No.]])</f>
        <v>0</v>
      </c>
      <c r="BH1346" s="49">
        <f>SUM(tbl_RawData_Report1[[#This Row],[RH Kit Req]:[RH Kit PO]])</f>
        <v>0</v>
      </c>
      <c r="BI1346" s="49" t="str">
        <f>IFERROR(VLOOKUP(B1346,Lookup!A:B,2,FALSE),B1346)</f>
        <v xml:space="preserve"> </v>
      </c>
      <c r="BJ1346" s="49" t="b">
        <f t="shared" ref="BJ1346:BJ1409" si="21">BK1346&lt;&gt;BK1347</f>
        <v>0</v>
      </c>
      <c r="BK1346" s="49" t="str">
        <f>tbl_RawData_Report1[[#This Row],[Item ID]]&amp;tbl_RawData_Report1[[#This Row],[Order No.]]</f>
        <v xml:space="preserve"> 0000039534</v>
      </c>
      <c r="BL1346"/>
      <c r="BM1346"/>
      <c r="BN1346"/>
    </row>
    <row r="1347" spans="1:66" hidden="1" x14ac:dyDescent="0.25">
      <c r="A1347" s="35" t="s">
        <v>8</v>
      </c>
      <c r="B1347" s="35" t="s">
        <v>122</v>
      </c>
      <c r="C1347" s="35">
        <v>3</v>
      </c>
      <c r="D1347" s="35">
        <v>1</v>
      </c>
      <c r="E1347" s="35">
        <v>1</v>
      </c>
      <c r="F1347" s="35" t="s">
        <v>448</v>
      </c>
      <c r="G1347" s="35" t="s">
        <v>3591</v>
      </c>
      <c r="H1347" s="35" t="s">
        <v>4032</v>
      </c>
      <c r="I1347" s="35" t="s">
        <v>2443</v>
      </c>
      <c r="J1347" s="35">
        <v>0</v>
      </c>
      <c r="K1347" s="35" t="s">
        <v>2332</v>
      </c>
      <c r="L1347" s="35" t="s">
        <v>2582</v>
      </c>
      <c r="M1347" s="35" t="s">
        <v>396</v>
      </c>
      <c r="N1347" s="35" t="s">
        <v>122</v>
      </c>
      <c r="O1347" s="35" t="s">
        <v>2577</v>
      </c>
      <c r="P1347" s="35" t="s">
        <v>2333</v>
      </c>
      <c r="Q1347" s="35" t="s">
        <v>311</v>
      </c>
      <c r="R1347" s="35" t="s">
        <v>293</v>
      </c>
      <c r="S1347" s="35" t="s">
        <v>294</v>
      </c>
      <c r="T1347" s="35" t="s">
        <v>5061</v>
      </c>
      <c r="U1347" s="35" t="s">
        <v>269</v>
      </c>
      <c r="V1347" s="35">
        <v>0</v>
      </c>
      <c r="W1347" s="35">
        <v>0</v>
      </c>
      <c r="X1347" s="49">
        <v>0</v>
      </c>
      <c r="Y1347" s="60" t="s">
        <v>2316</v>
      </c>
      <c r="Z1347" s="49">
        <v>1</v>
      </c>
      <c r="AA1347" s="49">
        <v>0</v>
      </c>
      <c r="AB1347" s="60" t="s">
        <v>637</v>
      </c>
      <c r="AC1347" s="60" t="s">
        <v>679</v>
      </c>
      <c r="AD1347" s="60" t="s">
        <v>733</v>
      </c>
      <c r="AE1347" s="60" t="s">
        <v>734</v>
      </c>
      <c r="AF1347" s="49">
        <v>2019</v>
      </c>
      <c r="AG1347" s="60" t="s">
        <v>3590</v>
      </c>
      <c r="AH1347" s="60"/>
      <c r="AI1347" s="60"/>
      <c r="AJ1347" s="60"/>
      <c r="AK1347" s="60">
        <v>44156</v>
      </c>
      <c r="AL1347" s="60"/>
      <c r="AM1347" s="60" t="s">
        <v>568</v>
      </c>
      <c r="AN1347" s="60" t="s">
        <v>3592</v>
      </c>
      <c r="AO1347" s="60" t="s">
        <v>4035</v>
      </c>
      <c r="AP1347" s="49"/>
      <c r="AQ1347" s="60" t="s">
        <v>2442</v>
      </c>
      <c r="AR1347" s="60"/>
      <c r="AS1347" s="60" t="s">
        <v>174</v>
      </c>
      <c r="AT1347" s="49">
        <v>3</v>
      </c>
      <c r="AU1347" s="49">
        <v>1</v>
      </c>
      <c r="AV1347" s="49">
        <v>1</v>
      </c>
      <c r="AW1347" s="60">
        <v>43754</v>
      </c>
      <c r="AX1347" s="60" t="s">
        <v>183</v>
      </c>
      <c r="AY1347" s="60">
        <v>43755.456875000003</v>
      </c>
      <c r="AZ1347" s="60">
        <v>43752</v>
      </c>
      <c r="BA1347" s="60">
        <v>43752</v>
      </c>
      <c r="BB1347" s="60" t="s">
        <v>4034</v>
      </c>
      <c r="BC1347" s="60">
        <v>43755.456875000003</v>
      </c>
      <c r="BD1347" s="60">
        <v>43800</v>
      </c>
      <c r="BE1347" s="60">
        <v>44255</v>
      </c>
      <c r="BF1347" s="49">
        <f>IF(AND(ISBLANK(tbl_RawData_Report1[[#This Row],[REQ_ID]]),tbl_RawData_Report1[[#This Row],[RH Kit?]] = "Y"),1,COUNTIFS(tbl_RawData_Report1[RH Kit?],"Y",tbl_RawData_Report1[REQ_ID],tbl_RawData_Report1[[#This Row],[REQ_ID]]))</f>
        <v>0</v>
      </c>
      <c r="BG1347" s="49">
        <f>COUNTIFS(tbl_RawData_Report1[RH Kit?],"Y",tbl_RawData_Report1[Order No.],tbl_RawData_Report1[[#This Row],[Order No.]])</f>
        <v>0</v>
      </c>
      <c r="BH1347" s="49">
        <f>SUM(tbl_RawData_Report1[[#This Row],[RH Kit Req]:[RH Kit PO]])</f>
        <v>0</v>
      </c>
      <c r="BI1347" s="49" t="str">
        <f>IFERROR(VLOOKUP(B1347,Lookup!A:B,2,FALSE),B1347)</f>
        <v xml:space="preserve"> </v>
      </c>
      <c r="BJ1347" s="49" t="b">
        <f t="shared" si="21"/>
        <v>0</v>
      </c>
      <c r="BK1347" s="49" t="str">
        <f>tbl_RawData_Report1[[#This Row],[Item ID]]&amp;tbl_RawData_Report1[[#This Row],[Order No.]]</f>
        <v xml:space="preserve"> 0000039534</v>
      </c>
      <c r="BL1347"/>
      <c r="BM1347"/>
      <c r="BN1347"/>
    </row>
    <row r="1348" spans="1:66" hidden="1" x14ac:dyDescent="0.25">
      <c r="A1348" s="35" t="s">
        <v>8</v>
      </c>
      <c r="B1348" s="35" t="s">
        <v>122</v>
      </c>
      <c r="C1348" s="35">
        <v>3</v>
      </c>
      <c r="D1348" s="35">
        <v>1</v>
      </c>
      <c r="E1348" s="35">
        <v>2</v>
      </c>
      <c r="F1348" s="35" t="s">
        <v>448</v>
      </c>
      <c r="G1348" s="35" t="s">
        <v>3591</v>
      </c>
      <c r="H1348" s="35" t="s">
        <v>4032</v>
      </c>
      <c r="I1348" s="35" t="s">
        <v>2443</v>
      </c>
      <c r="J1348" s="35">
        <v>0</v>
      </c>
      <c r="K1348" s="35" t="s">
        <v>2332</v>
      </c>
      <c r="L1348" s="35" t="s">
        <v>2582</v>
      </c>
      <c r="M1348" s="35" t="s">
        <v>396</v>
      </c>
      <c r="N1348" s="35" t="s">
        <v>122</v>
      </c>
      <c r="O1348" s="35" t="s">
        <v>4799</v>
      </c>
      <c r="P1348" s="35" t="s">
        <v>2333</v>
      </c>
      <c r="Q1348" s="35" t="s">
        <v>311</v>
      </c>
      <c r="R1348" s="35" t="s">
        <v>293</v>
      </c>
      <c r="S1348" s="35" t="s">
        <v>294</v>
      </c>
      <c r="T1348" s="35" t="s">
        <v>5061</v>
      </c>
      <c r="U1348" s="35" t="s">
        <v>269</v>
      </c>
      <c r="V1348" s="35">
        <v>0</v>
      </c>
      <c r="W1348" s="35">
        <v>0</v>
      </c>
      <c r="X1348" s="49">
        <v>0</v>
      </c>
      <c r="Y1348" s="60" t="s">
        <v>2316</v>
      </c>
      <c r="Z1348" s="49">
        <v>1</v>
      </c>
      <c r="AA1348" s="49">
        <v>0</v>
      </c>
      <c r="AB1348" s="60" t="s">
        <v>637</v>
      </c>
      <c r="AC1348" s="60" t="s">
        <v>679</v>
      </c>
      <c r="AD1348" s="60" t="s">
        <v>733</v>
      </c>
      <c r="AE1348" s="60" t="s">
        <v>734</v>
      </c>
      <c r="AF1348" s="49">
        <v>2019</v>
      </c>
      <c r="AG1348" s="60" t="s">
        <v>3590</v>
      </c>
      <c r="AH1348" s="60"/>
      <c r="AI1348" s="60"/>
      <c r="AJ1348" s="60"/>
      <c r="AK1348" s="60">
        <v>44156</v>
      </c>
      <c r="AL1348" s="60"/>
      <c r="AM1348" s="60" t="s">
        <v>568</v>
      </c>
      <c r="AN1348" s="60" t="s">
        <v>3592</v>
      </c>
      <c r="AO1348" s="60" t="s">
        <v>4033</v>
      </c>
      <c r="AP1348" s="49"/>
      <c r="AQ1348" s="60" t="s">
        <v>2442</v>
      </c>
      <c r="AR1348" s="60"/>
      <c r="AS1348" s="60" t="s">
        <v>174</v>
      </c>
      <c r="AT1348" s="49">
        <v>3</v>
      </c>
      <c r="AU1348" s="49">
        <v>1</v>
      </c>
      <c r="AV1348" s="49">
        <v>1</v>
      </c>
      <c r="AW1348" s="60">
        <v>43754</v>
      </c>
      <c r="AX1348" s="60" t="s">
        <v>183</v>
      </c>
      <c r="AY1348" s="60">
        <v>43755.456875000003</v>
      </c>
      <c r="AZ1348" s="60">
        <v>43752</v>
      </c>
      <c r="BA1348" s="60">
        <v>43752</v>
      </c>
      <c r="BB1348" s="60" t="s">
        <v>4034</v>
      </c>
      <c r="BC1348" s="60">
        <v>43755.456875000003</v>
      </c>
      <c r="BD1348" s="60">
        <v>43800</v>
      </c>
      <c r="BE1348" s="60">
        <v>44255</v>
      </c>
      <c r="BF1348" s="49">
        <f>IF(AND(ISBLANK(tbl_RawData_Report1[[#This Row],[REQ_ID]]),tbl_RawData_Report1[[#This Row],[RH Kit?]] = "Y"),1,COUNTIFS(tbl_RawData_Report1[RH Kit?],"Y",tbl_RawData_Report1[REQ_ID],tbl_RawData_Report1[[#This Row],[REQ_ID]]))</f>
        <v>0</v>
      </c>
      <c r="BG1348" s="49">
        <f>COUNTIFS(tbl_RawData_Report1[RH Kit?],"Y",tbl_RawData_Report1[Order No.],tbl_RawData_Report1[[#This Row],[Order No.]])</f>
        <v>0</v>
      </c>
      <c r="BH1348" s="49">
        <f>SUM(tbl_RawData_Report1[[#This Row],[RH Kit Req]:[RH Kit PO]])</f>
        <v>0</v>
      </c>
      <c r="BI1348" s="49" t="str">
        <f>IFERROR(VLOOKUP(B1348,Lookup!A:B,2,FALSE),B1348)</f>
        <v xml:space="preserve"> </v>
      </c>
      <c r="BJ1348" s="49" t="b">
        <f t="shared" si="21"/>
        <v>0</v>
      </c>
      <c r="BK1348" s="49" t="str">
        <f>tbl_RawData_Report1[[#This Row],[Item ID]]&amp;tbl_RawData_Report1[[#This Row],[Order No.]]</f>
        <v xml:space="preserve"> 0000039534</v>
      </c>
      <c r="BL1348"/>
      <c r="BM1348"/>
      <c r="BN1348"/>
    </row>
    <row r="1349" spans="1:66" hidden="1" x14ac:dyDescent="0.25">
      <c r="A1349" s="35" t="s">
        <v>8</v>
      </c>
      <c r="B1349" s="35" t="s">
        <v>122</v>
      </c>
      <c r="C1349" s="35">
        <v>3</v>
      </c>
      <c r="D1349" s="35">
        <v>1</v>
      </c>
      <c r="E1349" s="35">
        <v>3</v>
      </c>
      <c r="F1349" s="35" t="s">
        <v>448</v>
      </c>
      <c r="G1349" s="35" t="s">
        <v>3591</v>
      </c>
      <c r="H1349" s="35" t="s">
        <v>4032</v>
      </c>
      <c r="I1349" s="35" t="s">
        <v>2443</v>
      </c>
      <c r="J1349" s="35">
        <v>773.85</v>
      </c>
      <c r="K1349" s="35" t="s">
        <v>2332</v>
      </c>
      <c r="L1349" s="35" t="s">
        <v>2582</v>
      </c>
      <c r="M1349" s="35" t="s">
        <v>396</v>
      </c>
      <c r="N1349" s="35" t="s">
        <v>122</v>
      </c>
      <c r="O1349" s="35" t="s">
        <v>4799</v>
      </c>
      <c r="P1349" s="35" t="s">
        <v>2333</v>
      </c>
      <c r="Q1349" s="35" t="s">
        <v>311</v>
      </c>
      <c r="R1349" s="35" t="s">
        <v>293</v>
      </c>
      <c r="S1349" s="35" t="s">
        <v>294</v>
      </c>
      <c r="T1349" s="35" t="s">
        <v>5061</v>
      </c>
      <c r="U1349" s="35" t="s">
        <v>269</v>
      </c>
      <c r="V1349" s="35">
        <v>0</v>
      </c>
      <c r="W1349" s="35">
        <v>0</v>
      </c>
      <c r="X1349" s="49">
        <v>150</v>
      </c>
      <c r="Y1349" s="60" t="s">
        <v>2316</v>
      </c>
      <c r="Z1349" s="49">
        <v>1</v>
      </c>
      <c r="AA1349" s="49">
        <v>150</v>
      </c>
      <c r="AB1349" s="60" t="s">
        <v>637</v>
      </c>
      <c r="AC1349" s="60" t="s">
        <v>679</v>
      </c>
      <c r="AD1349" s="60" t="s">
        <v>733</v>
      </c>
      <c r="AE1349" s="60" t="s">
        <v>734</v>
      </c>
      <c r="AF1349" s="49">
        <v>2019</v>
      </c>
      <c r="AG1349" s="60" t="s">
        <v>3590</v>
      </c>
      <c r="AH1349" s="60"/>
      <c r="AI1349" s="60"/>
      <c r="AJ1349" s="60"/>
      <c r="AK1349" s="60">
        <v>44156</v>
      </c>
      <c r="AL1349" s="60"/>
      <c r="AM1349" s="60" t="s">
        <v>568</v>
      </c>
      <c r="AN1349" s="60" t="s">
        <v>3592</v>
      </c>
      <c r="AO1349" s="60" t="s">
        <v>6142</v>
      </c>
      <c r="AP1349" s="49"/>
      <c r="AQ1349" s="60" t="s">
        <v>2442</v>
      </c>
      <c r="AR1349" s="60"/>
      <c r="AS1349" s="60" t="s">
        <v>174</v>
      </c>
      <c r="AT1349" s="49">
        <v>3</v>
      </c>
      <c r="AU1349" s="49">
        <v>1</v>
      </c>
      <c r="AV1349" s="49">
        <v>1</v>
      </c>
      <c r="AW1349" s="60">
        <v>43754</v>
      </c>
      <c r="AX1349" s="60" t="s">
        <v>183</v>
      </c>
      <c r="AY1349" s="60">
        <v>44156</v>
      </c>
      <c r="AZ1349" s="60">
        <v>43752</v>
      </c>
      <c r="BA1349" s="60">
        <v>43752</v>
      </c>
      <c r="BB1349" s="60" t="s">
        <v>4034</v>
      </c>
      <c r="BC1349" s="60">
        <v>43755.456875000003</v>
      </c>
      <c r="BD1349" s="60">
        <v>43800</v>
      </c>
      <c r="BE1349" s="60">
        <v>44255</v>
      </c>
      <c r="BF1349" s="49">
        <f>IF(AND(ISBLANK(tbl_RawData_Report1[[#This Row],[REQ_ID]]),tbl_RawData_Report1[[#This Row],[RH Kit?]] = "Y"),1,COUNTIFS(tbl_RawData_Report1[RH Kit?],"Y",tbl_RawData_Report1[REQ_ID],tbl_RawData_Report1[[#This Row],[REQ_ID]]))</f>
        <v>0</v>
      </c>
      <c r="BG1349" s="49">
        <f>COUNTIFS(tbl_RawData_Report1[RH Kit?],"Y",tbl_RawData_Report1[Order No.],tbl_RawData_Report1[[#This Row],[Order No.]])</f>
        <v>0</v>
      </c>
      <c r="BH1349" s="49">
        <f>SUM(tbl_RawData_Report1[[#This Row],[RH Kit Req]:[RH Kit PO]])</f>
        <v>0</v>
      </c>
      <c r="BI1349" s="49" t="str">
        <f>IFERROR(VLOOKUP(B1349,Lookup!A:B,2,FALSE),B1349)</f>
        <v xml:space="preserve"> </v>
      </c>
      <c r="BJ1349" s="49" t="b">
        <f t="shared" si="21"/>
        <v>0</v>
      </c>
      <c r="BK1349" s="49" t="str">
        <f>tbl_RawData_Report1[[#This Row],[Item ID]]&amp;tbl_RawData_Report1[[#This Row],[Order No.]]</f>
        <v xml:space="preserve"> 0000039534</v>
      </c>
      <c r="BL1349"/>
      <c r="BM1349"/>
      <c r="BN1349"/>
    </row>
    <row r="1350" spans="1:66" hidden="1" x14ac:dyDescent="0.25">
      <c r="A1350" s="35" t="s">
        <v>8</v>
      </c>
      <c r="B1350" s="35" t="s">
        <v>122</v>
      </c>
      <c r="C1350" s="35">
        <v>6</v>
      </c>
      <c r="D1350" s="35">
        <v>1</v>
      </c>
      <c r="E1350" s="35">
        <v>2</v>
      </c>
      <c r="F1350" s="35" t="s">
        <v>448</v>
      </c>
      <c r="G1350" s="35" t="s">
        <v>3591</v>
      </c>
      <c r="H1350" s="35" t="s">
        <v>4036</v>
      </c>
      <c r="I1350" s="35" t="s">
        <v>2443</v>
      </c>
      <c r="J1350" s="35">
        <v>0</v>
      </c>
      <c r="K1350" s="35" t="s">
        <v>2332</v>
      </c>
      <c r="L1350" s="35" t="s">
        <v>2582</v>
      </c>
      <c r="M1350" s="35" t="s">
        <v>396</v>
      </c>
      <c r="N1350" s="35" t="s">
        <v>122</v>
      </c>
      <c r="O1350" s="35" t="s">
        <v>4799</v>
      </c>
      <c r="P1350" s="35" t="s">
        <v>2333</v>
      </c>
      <c r="Q1350" s="35" t="s">
        <v>311</v>
      </c>
      <c r="R1350" s="35" t="s">
        <v>293</v>
      </c>
      <c r="S1350" s="35" t="s">
        <v>294</v>
      </c>
      <c r="T1350" s="35" t="s">
        <v>5061</v>
      </c>
      <c r="U1350" s="35" t="s">
        <v>269</v>
      </c>
      <c r="V1350" s="35">
        <v>0</v>
      </c>
      <c r="W1350" s="35">
        <v>0</v>
      </c>
      <c r="X1350" s="49">
        <v>0</v>
      </c>
      <c r="Y1350" s="60" t="s">
        <v>2286</v>
      </c>
      <c r="Z1350" s="49">
        <v>1</v>
      </c>
      <c r="AA1350" s="49">
        <v>0</v>
      </c>
      <c r="AB1350" s="60" t="s">
        <v>637</v>
      </c>
      <c r="AC1350" s="60" t="s">
        <v>3424</v>
      </c>
      <c r="AD1350" s="60" t="s">
        <v>733</v>
      </c>
      <c r="AE1350" s="60" t="s">
        <v>734</v>
      </c>
      <c r="AF1350" s="49">
        <v>2019</v>
      </c>
      <c r="AG1350" s="60" t="s">
        <v>3590</v>
      </c>
      <c r="AH1350" s="60"/>
      <c r="AI1350" s="60"/>
      <c r="AJ1350" s="60"/>
      <c r="AK1350" s="60">
        <v>44156</v>
      </c>
      <c r="AL1350" s="60"/>
      <c r="AM1350" s="60" t="s">
        <v>568</v>
      </c>
      <c r="AN1350" s="60" t="s">
        <v>3592</v>
      </c>
      <c r="AO1350" s="60" t="s">
        <v>4037</v>
      </c>
      <c r="AP1350" s="49"/>
      <c r="AQ1350" s="60" t="s">
        <v>2442</v>
      </c>
      <c r="AR1350" s="60"/>
      <c r="AS1350" s="60" t="s">
        <v>174</v>
      </c>
      <c r="AT1350" s="49">
        <v>6</v>
      </c>
      <c r="AU1350" s="49">
        <v>1</v>
      </c>
      <c r="AV1350" s="49">
        <v>1</v>
      </c>
      <c r="AW1350" s="60">
        <v>43754</v>
      </c>
      <c r="AX1350" s="60" t="s">
        <v>183</v>
      </c>
      <c r="AY1350" s="60">
        <v>43755.456875000003</v>
      </c>
      <c r="AZ1350" s="60">
        <v>43752</v>
      </c>
      <c r="BA1350" s="60">
        <v>43752</v>
      </c>
      <c r="BB1350" s="60" t="s">
        <v>4038</v>
      </c>
      <c r="BC1350" s="60">
        <v>43755.456875000003</v>
      </c>
      <c r="BD1350" s="60">
        <v>43800</v>
      </c>
      <c r="BE1350" s="60">
        <v>44255</v>
      </c>
      <c r="BF1350" s="49">
        <f>IF(AND(ISBLANK(tbl_RawData_Report1[[#This Row],[REQ_ID]]),tbl_RawData_Report1[[#This Row],[RH Kit?]] = "Y"),1,COUNTIFS(tbl_RawData_Report1[RH Kit?],"Y",tbl_RawData_Report1[REQ_ID],tbl_RawData_Report1[[#This Row],[REQ_ID]]))</f>
        <v>0</v>
      </c>
      <c r="BG1350" s="49">
        <f>COUNTIFS(tbl_RawData_Report1[RH Kit?],"Y",tbl_RawData_Report1[Order No.],tbl_RawData_Report1[[#This Row],[Order No.]])</f>
        <v>0</v>
      </c>
      <c r="BH1350" s="49">
        <f>SUM(tbl_RawData_Report1[[#This Row],[RH Kit Req]:[RH Kit PO]])</f>
        <v>0</v>
      </c>
      <c r="BI1350" s="49" t="str">
        <f>IFERROR(VLOOKUP(B1350,Lookup!A:B,2,FALSE),B1350)</f>
        <v xml:space="preserve"> </v>
      </c>
      <c r="BJ1350" s="49" t="b">
        <f t="shared" si="21"/>
        <v>0</v>
      </c>
      <c r="BK1350" s="49" t="str">
        <f>tbl_RawData_Report1[[#This Row],[Item ID]]&amp;tbl_RawData_Report1[[#This Row],[Order No.]]</f>
        <v xml:space="preserve"> 0000039534</v>
      </c>
      <c r="BL1350"/>
      <c r="BM1350"/>
      <c r="BN1350"/>
    </row>
    <row r="1351" spans="1:66" hidden="1" x14ac:dyDescent="0.25">
      <c r="A1351" s="35" t="s">
        <v>8</v>
      </c>
      <c r="B1351" s="35" t="s">
        <v>122</v>
      </c>
      <c r="C1351" s="35">
        <v>6</v>
      </c>
      <c r="D1351" s="35">
        <v>1</v>
      </c>
      <c r="E1351" s="35">
        <v>3</v>
      </c>
      <c r="F1351" s="35" t="s">
        <v>448</v>
      </c>
      <c r="G1351" s="35" t="s">
        <v>3591</v>
      </c>
      <c r="H1351" s="35" t="s">
        <v>4036</v>
      </c>
      <c r="I1351" s="35" t="s">
        <v>2443</v>
      </c>
      <c r="J1351" s="35">
        <v>920.7</v>
      </c>
      <c r="K1351" s="35" t="s">
        <v>2332</v>
      </c>
      <c r="L1351" s="35" t="s">
        <v>2582</v>
      </c>
      <c r="M1351" s="35" t="s">
        <v>396</v>
      </c>
      <c r="N1351" s="35" t="s">
        <v>122</v>
      </c>
      <c r="O1351" s="35" t="s">
        <v>4799</v>
      </c>
      <c r="P1351" s="35" t="s">
        <v>2333</v>
      </c>
      <c r="Q1351" s="35" t="s">
        <v>311</v>
      </c>
      <c r="R1351" s="35" t="s">
        <v>293</v>
      </c>
      <c r="S1351" s="35" t="s">
        <v>294</v>
      </c>
      <c r="T1351" s="35" t="s">
        <v>5061</v>
      </c>
      <c r="U1351" s="35" t="s">
        <v>269</v>
      </c>
      <c r="V1351" s="35">
        <v>0</v>
      </c>
      <c r="W1351" s="35">
        <v>0</v>
      </c>
      <c r="X1351" s="49">
        <v>540</v>
      </c>
      <c r="Y1351" s="60" t="s">
        <v>2286</v>
      </c>
      <c r="Z1351" s="49">
        <v>1</v>
      </c>
      <c r="AA1351" s="49">
        <v>540</v>
      </c>
      <c r="AB1351" s="60" t="s">
        <v>637</v>
      </c>
      <c r="AC1351" s="60" t="s">
        <v>3424</v>
      </c>
      <c r="AD1351" s="60" t="s">
        <v>733</v>
      </c>
      <c r="AE1351" s="60" t="s">
        <v>734</v>
      </c>
      <c r="AF1351" s="49">
        <v>2019</v>
      </c>
      <c r="AG1351" s="60" t="s">
        <v>3590</v>
      </c>
      <c r="AH1351" s="60"/>
      <c r="AI1351" s="60"/>
      <c r="AJ1351" s="60"/>
      <c r="AK1351" s="60">
        <v>44156</v>
      </c>
      <c r="AL1351" s="60"/>
      <c r="AM1351" s="60" t="s">
        <v>568</v>
      </c>
      <c r="AN1351" s="60" t="s">
        <v>3592</v>
      </c>
      <c r="AO1351" s="60" t="s">
        <v>6161</v>
      </c>
      <c r="AP1351" s="49"/>
      <c r="AQ1351" s="60" t="s">
        <v>2442</v>
      </c>
      <c r="AR1351" s="60"/>
      <c r="AS1351" s="60" t="s">
        <v>174</v>
      </c>
      <c r="AT1351" s="49">
        <v>6</v>
      </c>
      <c r="AU1351" s="49">
        <v>1</v>
      </c>
      <c r="AV1351" s="49">
        <v>1</v>
      </c>
      <c r="AW1351" s="60">
        <v>43754</v>
      </c>
      <c r="AX1351" s="60" t="s">
        <v>183</v>
      </c>
      <c r="AY1351" s="60">
        <v>44156</v>
      </c>
      <c r="AZ1351" s="60">
        <v>43752</v>
      </c>
      <c r="BA1351" s="60">
        <v>43752</v>
      </c>
      <c r="BB1351" s="60" t="s">
        <v>4038</v>
      </c>
      <c r="BC1351" s="60">
        <v>43755.456875000003</v>
      </c>
      <c r="BD1351" s="60">
        <v>43800</v>
      </c>
      <c r="BE1351" s="60">
        <v>44255</v>
      </c>
      <c r="BF1351" s="49">
        <f>IF(AND(ISBLANK(tbl_RawData_Report1[[#This Row],[REQ_ID]]),tbl_RawData_Report1[[#This Row],[RH Kit?]] = "Y"),1,COUNTIFS(tbl_RawData_Report1[RH Kit?],"Y",tbl_RawData_Report1[REQ_ID],tbl_RawData_Report1[[#This Row],[REQ_ID]]))</f>
        <v>0</v>
      </c>
      <c r="BG1351" s="49">
        <f>COUNTIFS(tbl_RawData_Report1[RH Kit?],"Y",tbl_RawData_Report1[Order No.],tbl_RawData_Report1[[#This Row],[Order No.]])</f>
        <v>0</v>
      </c>
      <c r="BH1351" s="49">
        <f>SUM(tbl_RawData_Report1[[#This Row],[RH Kit Req]:[RH Kit PO]])</f>
        <v>0</v>
      </c>
      <c r="BI1351" s="49" t="str">
        <f>IFERROR(VLOOKUP(B1351,Lookup!A:B,2,FALSE),B1351)</f>
        <v xml:space="preserve"> </v>
      </c>
      <c r="BJ1351" s="49" t="b">
        <f t="shared" si="21"/>
        <v>0</v>
      </c>
      <c r="BK1351" s="49" t="str">
        <f>tbl_RawData_Report1[[#This Row],[Item ID]]&amp;tbl_RawData_Report1[[#This Row],[Order No.]]</f>
        <v xml:space="preserve"> 0000039534</v>
      </c>
      <c r="BL1351"/>
      <c r="BM1351"/>
      <c r="BN1351"/>
    </row>
    <row r="1352" spans="1:66" hidden="1" x14ac:dyDescent="0.25">
      <c r="A1352" s="35" t="s">
        <v>8</v>
      </c>
      <c r="B1352" s="35" t="s">
        <v>122</v>
      </c>
      <c r="C1352" s="35">
        <v>6</v>
      </c>
      <c r="D1352" s="35">
        <v>1</v>
      </c>
      <c r="E1352" s="35">
        <v>1</v>
      </c>
      <c r="F1352" s="35" t="s">
        <v>448</v>
      </c>
      <c r="G1352" s="35" t="s">
        <v>3591</v>
      </c>
      <c r="H1352" s="35" t="s">
        <v>4036</v>
      </c>
      <c r="I1352" s="35" t="s">
        <v>2443</v>
      </c>
      <c r="J1352" s="35">
        <v>0</v>
      </c>
      <c r="K1352" s="35" t="s">
        <v>2332</v>
      </c>
      <c r="L1352" s="35" t="s">
        <v>2582</v>
      </c>
      <c r="M1352" s="35" t="s">
        <v>396</v>
      </c>
      <c r="N1352" s="35" t="s">
        <v>122</v>
      </c>
      <c r="O1352" s="35" t="s">
        <v>2577</v>
      </c>
      <c r="P1352" s="35" t="s">
        <v>2333</v>
      </c>
      <c r="Q1352" s="35" t="s">
        <v>311</v>
      </c>
      <c r="R1352" s="35" t="s">
        <v>293</v>
      </c>
      <c r="S1352" s="35" t="s">
        <v>294</v>
      </c>
      <c r="T1352" s="35" t="s">
        <v>5061</v>
      </c>
      <c r="U1352" s="35" t="s">
        <v>269</v>
      </c>
      <c r="V1352" s="35">
        <v>0</v>
      </c>
      <c r="W1352" s="35">
        <v>0</v>
      </c>
      <c r="X1352" s="49">
        <v>0</v>
      </c>
      <c r="Y1352" s="60" t="s">
        <v>2286</v>
      </c>
      <c r="Z1352" s="49">
        <v>1</v>
      </c>
      <c r="AA1352" s="49">
        <v>0</v>
      </c>
      <c r="AB1352" s="60" t="s">
        <v>637</v>
      </c>
      <c r="AC1352" s="60" t="s">
        <v>3424</v>
      </c>
      <c r="AD1352" s="60" t="s">
        <v>733</v>
      </c>
      <c r="AE1352" s="60" t="s">
        <v>734</v>
      </c>
      <c r="AF1352" s="49">
        <v>2019</v>
      </c>
      <c r="AG1352" s="60" t="s">
        <v>3590</v>
      </c>
      <c r="AH1352" s="60"/>
      <c r="AI1352" s="60"/>
      <c r="AJ1352" s="60"/>
      <c r="AK1352" s="60">
        <v>44156</v>
      </c>
      <c r="AL1352" s="60"/>
      <c r="AM1352" s="60" t="s">
        <v>568</v>
      </c>
      <c r="AN1352" s="60" t="s">
        <v>3592</v>
      </c>
      <c r="AO1352" s="60" t="s">
        <v>4039</v>
      </c>
      <c r="AP1352" s="49"/>
      <c r="AQ1352" s="60" t="s">
        <v>2442</v>
      </c>
      <c r="AR1352" s="60"/>
      <c r="AS1352" s="60" t="s">
        <v>174</v>
      </c>
      <c r="AT1352" s="49">
        <v>6</v>
      </c>
      <c r="AU1352" s="49">
        <v>1</v>
      </c>
      <c r="AV1352" s="49">
        <v>1</v>
      </c>
      <c r="AW1352" s="60">
        <v>43754</v>
      </c>
      <c r="AX1352" s="60" t="s">
        <v>183</v>
      </c>
      <c r="AY1352" s="60">
        <v>43755.456875000003</v>
      </c>
      <c r="AZ1352" s="60">
        <v>43752</v>
      </c>
      <c r="BA1352" s="60">
        <v>43752</v>
      </c>
      <c r="BB1352" s="60" t="s">
        <v>4038</v>
      </c>
      <c r="BC1352" s="60">
        <v>43755.456875000003</v>
      </c>
      <c r="BD1352" s="60">
        <v>43800</v>
      </c>
      <c r="BE1352" s="60">
        <v>44255</v>
      </c>
      <c r="BF1352" s="49">
        <f>IF(AND(ISBLANK(tbl_RawData_Report1[[#This Row],[REQ_ID]]),tbl_RawData_Report1[[#This Row],[RH Kit?]] = "Y"),1,COUNTIFS(tbl_RawData_Report1[RH Kit?],"Y",tbl_RawData_Report1[REQ_ID],tbl_RawData_Report1[[#This Row],[REQ_ID]]))</f>
        <v>0</v>
      </c>
      <c r="BG1352" s="49">
        <f>COUNTIFS(tbl_RawData_Report1[RH Kit?],"Y",tbl_RawData_Report1[Order No.],tbl_RawData_Report1[[#This Row],[Order No.]])</f>
        <v>0</v>
      </c>
      <c r="BH1352" s="49">
        <f>SUM(tbl_RawData_Report1[[#This Row],[RH Kit Req]:[RH Kit PO]])</f>
        <v>0</v>
      </c>
      <c r="BI1352" s="49" t="str">
        <f>IFERROR(VLOOKUP(B1352,Lookup!A:B,2,FALSE),B1352)</f>
        <v xml:space="preserve"> </v>
      </c>
      <c r="BJ1352" s="49" t="b">
        <f t="shared" si="21"/>
        <v>0</v>
      </c>
      <c r="BK1352" s="49" t="str">
        <f>tbl_RawData_Report1[[#This Row],[Item ID]]&amp;tbl_RawData_Report1[[#This Row],[Order No.]]</f>
        <v xml:space="preserve"> 0000039534</v>
      </c>
      <c r="BL1352"/>
      <c r="BM1352"/>
      <c r="BN1352"/>
    </row>
    <row r="1353" spans="1:66" hidden="1" x14ac:dyDescent="0.25">
      <c r="A1353" s="35" t="s">
        <v>8</v>
      </c>
      <c r="B1353" s="35" t="s">
        <v>122</v>
      </c>
      <c r="C1353" s="35">
        <v>11</v>
      </c>
      <c r="D1353" s="35">
        <v>1</v>
      </c>
      <c r="E1353" s="35">
        <v>3</v>
      </c>
      <c r="F1353" s="35" t="s">
        <v>448</v>
      </c>
      <c r="G1353" s="35" t="s">
        <v>3591</v>
      </c>
      <c r="H1353" s="35" t="s">
        <v>4044</v>
      </c>
      <c r="I1353" s="35" t="s">
        <v>6107</v>
      </c>
      <c r="J1353" s="35">
        <v>6883.8</v>
      </c>
      <c r="K1353" s="35" t="s">
        <v>2332</v>
      </c>
      <c r="L1353" s="35" t="s">
        <v>2582</v>
      </c>
      <c r="M1353" s="35" t="s">
        <v>396</v>
      </c>
      <c r="N1353" s="35" t="s">
        <v>122</v>
      </c>
      <c r="O1353" s="35" t="s">
        <v>4799</v>
      </c>
      <c r="P1353" s="35" t="s">
        <v>2333</v>
      </c>
      <c r="Q1353" s="35" t="s">
        <v>311</v>
      </c>
      <c r="R1353" s="35" t="s">
        <v>293</v>
      </c>
      <c r="S1353" s="35" t="s">
        <v>294</v>
      </c>
      <c r="T1353" s="35" t="s">
        <v>5061</v>
      </c>
      <c r="U1353" s="35" t="s">
        <v>269</v>
      </c>
      <c r="V1353" s="35">
        <v>0</v>
      </c>
      <c r="W1353" s="35">
        <v>0</v>
      </c>
      <c r="X1353" s="49">
        <v>60</v>
      </c>
      <c r="Y1353" s="60" t="s">
        <v>2286</v>
      </c>
      <c r="Z1353" s="49">
        <v>1</v>
      </c>
      <c r="AA1353" s="49">
        <v>60</v>
      </c>
      <c r="AB1353" s="60" t="s">
        <v>637</v>
      </c>
      <c r="AC1353" s="60" t="s">
        <v>2694</v>
      </c>
      <c r="AD1353" s="60" t="s">
        <v>733</v>
      </c>
      <c r="AE1353" s="60" t="s">
        <v>734</v>
      </c>
      <c r="AF1353" s="49">
        <v>2019</v>
      </c>
      <c r="AG1353" s="60" t="s">
        <v>3590</v>
      </c>
      <c r="AH1353" s="60"/>
      <c r="AI1353" s="60"/>
      <c r="AJ1353" s="60"/>
      <c r="AK1353" s="60">
        <v>44194</v>
      </c>
      <c r="AL1353" s="60"/>
      <c r="AM1353" s="60" t="s">
        <v>568</v>
      </c>
      <c r="AN1353" s="60" t="s">
        <v>3592</v>
      </c>
      <c r="AO1353" s="60" t="s">
        <v>6163</v>
      </c>
      <c r="AP1353" s="49"/>
      <c r="AQ1353" s="60" t="s">
        <v>6106</v>
      </c>
      <c r="AR1353" s="60"/>
      <c r="AS1353" s="60" t="s">
        <v>174</v>
      </c>
      <c r="AT1353" s="49">
        <v>11</v>
      </c>
      <c r="AU1353" s="49">
        <v>1</v>
      </c>
      <c r="AV1353" s="49">
        <v>1</v>
      </c>
      <c r="AW1353" s="60">
        <v>43754</v>
      </c>
      <c r="AX1353" s="60" t="s">
        <v>183</v>
      </c>
      <c r="AY1353" s="60">
        <v>44194</v>
      </c>
      <c r="AZ1353" s="60">
        <v>43752</v>
      </c>
      <c r="BA1353" s="60">
        <v>43752</v>
      </c>
      <c r="BB1353" s="60" t="s">
        <v>4046</v>
      </c>
      <c r="BC1353" s="60">
        <v>43755.456875000003</v>
      </c>
      <c r="BD1353" s="60">
        <v>43836</v>
      </c>
      <c r="BE1353" s="60">
        <v>44255</v>
      </c>
      <c r="BF1353" s="49">
        <f>IF(AND(ISBLANK(tbl_RawData_Report1[[#This Row],[REQ_ID]]),tbl_RawData_Report1[[#This Row],[RH Kit?]] = "Y"),1,COUNTIFS(tbl_RawData_Report1[RH Kit?],"Y",tbl_RawData_Report1[REQ_ID],tbl_RawData_Report1[[#This Row],[REQ_ID]]))</f>
        <v>0</v>
      </c>
      <c r="BG1353" s="49">
        <f>COUNTIFS(tbl_RawData_Report1[RH Kit?],"Y",tbl_RawData_Report1[Order No.],tbl_RawData_Report1[[#This Row],[Order No.]])</f>
        <v>0</v>
      </c>
      <c r="BH1353" s="49">
        <f>SUM(tbl_RawData_Report1[[#This Row],[RH Kit Req]:[RH Kit PO]])</f>
        <v>0</v>
      </c>
      <c r="BI1353" s="49" t="str">
        <f>IFERROR(VLOOKUP(B1353,Lookup!A:B,2,FALSE),B1353)</f>
        <v xml:space="preserve"> </v>
      </c>
      <c r="BJ1353" s="49" t="b">
        <f t="shared" si="21"/>
        <v>0</v>
      </c>
      <c r="BK1353" s="49" t="str">
        <f>tbl_RawData_Report1[[#This Row],[Item ID]]&amp;tbl_RawData_Report1[[#This Row],[Order No.]]</f>
        <v xml:space="preserve"> 0000039534</v>
      </c>
      <c r="BL1353"/>
      <c r="BM1353"/>
      <c r="BN1353"/>
    </row>
    <row r="1354" spans="1:66" hidden="1" x14ac:dyDescent="0.25">
      <c r="A1354" s="35" t="s">
        <v>8</v>
      </c>
      <c r="B1354" s="35" t="s">
        <v>122</v>
      </c>
      <c r="C1354" s="35">
        <v>11</v>
      </c>
      <c r="D1354" s="35">
        <v>1</v>
      </c>
      <c r="E1354" s="35">
        <v>1</v>
      </c>
      <c r="F1354" s="35" t="s">
        <v>448</v>
      </c>
      <c r="G1354" s="35" t="s">
        <v>3591</v>
      </c>
      <c r="H1354" s="35" t="s">
        <v>4044</v>
      </c>
      <c r="I1354" s="35" t="s">
        <v>6107</v>
      </c>
      <c r="J1354" s="35">
        <v>0</v>
      </c>
      <c r="K1354" s="35" t="s">
        <v>2332</v>
      </c>
      <c r="L1354" s="35" t="s">
        <v>2582</v>
      </c>
      <c r="M1354" s="35" t="s">
        <v>396</v>
      </c>
      <c r="N1354" s="35" t="s">
        <v>122</v>
      </c>
      <c r="O1354" s="35" t="s">
        <v>2577</v>
      </c>
      <c r="P1354" s="35" t="s">
        <v>2333</v>
      </c>
      <c r="Q1354" s="35" t="s">
        <v>311</v>
      </c>
      <c r="R1354" s="35" t="s">
        <v>293</v>
      </c>
      <c r="S1354" s="35" t="s">
        <v>294</v>
      </c>
      <c r="T1354" s="35" t="s">
        <v>5061</v>
      </c>
      <c r="U1354" s="35" t="s">
        <v>269</v>
      </c>
      <c r="V1354" s="35">
        <v>0</v>
      </c>
      <c r="W1354" s="35">
        <v>0</v>
      </c>
      <c r="X1354" s="49">
        <v>0</v>
      </c>
      <c r="Y1354" s="60" t="s">
        <v>2286</v>
      </c>
      <c r="Z1354" s="49">
        <v>1</v>
      </c>
      <c r="AA1354" s="49">
        <v>0</v>
      </c>
      <c r="AB1354" s="60" t="s">
        <v>637</v>
      </c>
      <c r="AC1354" s="60" t="s">
        <v>2694</v>
      </c>
      <c r="AD1354" s="60" t="s">
        <v>733</v>
      </c>
      <c r="AE1354" s="60" t="s">
        <v>734</v>
      </c>
      <c r="AF1354" s="49">
        <v>2019</v>
      </c>
      <c r="AG1354" s="60" t="s">
        <v>3590</v>
      </c>
      <c r="AH1354" s="60"/>
      <c r="AI1354" s="60"/>
      <c r="AJ1354" s="60"/>
      <c r="AK1354" s="60">
        <v>44194</v>
      </c>
      <c r="AL1354" s="60"/>
      <c r="AM1354" s="60" t="s">
        <v>568</v>
      </c>
      <c r="AN1354" s="60" t="s">
        <v>3592</v>
      </c>
      <c r="AO1354" s="60" t="s">
        <v>4045</v>
      </c>
      <c r="AP1354" s="49"/>
      <c r="AQ1354" s="60" t="s">
        <v>6106</v>
      </c>
      <c r="AR1354" s="60"/>
      <c r="AS1354" s="60" t="s">
        <v>174</v>
      </c>
      <c r="AT1354" s="49">
        <v>11</v>
      </c>
      <c r="AU1354" s="49">
        <v>1</v>
      </c>
      <c r="AV1354" s="49">
        <v>1</v>
      </c>
      <c r="AW1354" s="60">
        <v>43754</v>
      </c>
      <c r="AX1354" s="60" t="s">
        <v>183</v>
      </c>
      <c r="AY1354" s="60">
        <v>43755.456875000003</v>
      </c>
      <c r="AZ1354" s="60">
        <v>43752</v>
      </c>
      <c r="BA1354" s="60">
        <v>43752</v>
      </c>
      <c r="BB1354" s="60" t="s">
        <v>4046</v>
      </c>
      <c r="BC1354" s="60">
        <v>43755.456875000003</v>
      </c>
      <c r="BD1354" s="60">
        <v>43836</v>
      </c>
      <c r="BE1354" s="60">
        <v>44255</v>
      </c>
      <c r="BF1354" s="49">
        <f>IF(AND(ISBLANK(tbl_RawData_Report1[[#This Row],[REQ_ID]]),tbl_RawData_Report1[[#This Row],[RH Kit?]] = "Y"),1,COUNTIFS(tbl_RawData_Report1[RH Kit?],"Y",tbl_RawData_Report1[REQ_ID],tbl_RawData_Report1[[#This Row],[REQ_ID]]))</f>
        <v>0</v>
      </c>
      <c r="BG1354" s="49">
        <f>COUNTIFS(tbl_RawData_Report1[RH Kit?],"Y",tbl_RawData_Report1[Order No.],tbl_RawData_Report1[[#This Row],[Order No.]])</f>
        <v>0</v>
      </c>
      <c r="BH1354" s="49">
        <f>SUM(tbl_RawData_Report1[[#This Row],[RH Kit Req]:[RH Kit PO]])</f>
        <v>0</v>
      </c>
      <c r="BI1354" s="49" t="str">
        <f>IFERROR(VLOOKUP(B1354,Lookup!A:B,2,FALSE),B1354)</f>
        <v xml:space="preserve"> </v>
      </c>
      <c r="BJ1354" s="49" t="b">
        <f t="shared" si="21"/>
        <v>0</v>
      </c>
      <c r="BK1354" s="49" t="str">
        <f>tbl_RawData_Report1[[#This Row],[Item ID]]&amp;tbl_RawData_Report1[[#This Row],[Order No.]]</f>
        <v xml:space="preserve"> 0000039534</v>
      </c>
      <c r="BL1354"/>
      <c r="BM1354"/>
      <c r="BN1354"/>
    </row>
    <row r="1355" spans="1:66" hidden="1" x14ac:dyDescent="0.25">
      <c r="A1355" s="35" t="s">
        <v>8</v>
      </c>
      <c r="B1355" s="35" t="s">
        <v>122</v>
      </c>
      <c r="C1355" s="35">
        <v>11</v>
      </c>
      <c r="D1355" s="35">
        <v>1</v>
      </c>
      <c r="E1355" s="35">
        <v>2</v>
      </c>
      <c r="F1355" s="35" t="s">
        <v>448</v>
      </c>
      <c r="G1355" s="35" t="s">
        <v>3591</v>
      </c>
      <c r="H1355" s="35" t="s">
        <v>4044</v>
      </c>
      <c r="I1355" s="35" t="s">
        <v>6107</v>
      </c>
      <c r="J1355" s="35">
        <v>0</v>
      </c>
      <c r="K1355" s="35" t="s">
        <v>2332</v>
      </c>
      <c r="L1355" s="35" t="s">
        <v>2582</v>
      </c>
      <c r="M1355" s="35" t="s">
        <v>396</v>
      </c>
      <c r="N1355" s="35" t="s">
        <v>122</v>
      </c>
      <c r="O1355" s="35" t="s">
        <v>4799</v>
      </c>
      <c r="P1355" s="35" t="s">
        <v>2333</v>
      </c>
      <c r="Q1355" s="35" t="s">
        <v>311</v>
      </c>
      <c r="R1355" s="35" t="s">
        <v>293</v>
      </c>
      <c r="S1355" s="35" t="s">
        <v>294</v>
      </c>
      <c r="T1355" s="35" t="s">
        <v>5061</v>
      </c>
      <c r="U1355" s="35" t="s">
        <v>269</v>
      </c>
      <c r="V1355" s="35">
        <v>0</v>
      </c>
      <c r="W1355" s="35">
        <v>0</v>
      </c>
      <c r="X1355" s="49">
        <v>0</v>
      </c>
      <c r="Y1355" s="60" t="s">
        <v>2286</v>
      </c>
      <c r="Z1355" s="49">
        <v>1</v>
      </c>
      <c r="AA1355" s="49">
        <v>0</v>
      </c>
      <c r="AB1355" s="60" t="s">
        <v>637</v>
      </c>
      <c r="AC1355" s="60" t="s">
        <v>2694</v>
      </c>
      <c r="AD1355" s="60" t="s">
        <v>733</v>
      </c>
      <c r="AE1355" s="60" t="s">
        <v>734</v>
      </c>
      <c r="AF1355" s="49">
        <v>2019</v>
      </c>
      <c r="AG1355" s="60" t="s">
        <v>3590</v>
      </c>
      <c r="AH1355" s="60"/>
      <c r="AI1355" s="60"/>
      <c r="AJ1355" s="60"/>
      <c r="AK1355" s="60">
        <v>44194</v>
      </c>
      <c r="AL1355" s="60"/>
      <c r="AM1355" s="60" t="s">
        <v>568</v>
      </c>
      <c r="AN1355" s="60" t="s">
        <v>3592</v>
      </c>
      <c r="AO1355" s="60" t="s">
        <v>4047</v>
      </c>
      <c r="AP1355" s="49"/>
      <c r="AQ1355" s="60" t="s">
        <v>6106</v>
      </c>
      <c r="AR1355" s="60"/>
      <c r="AS1355" s="60" t="s">
        <v>174</v>
      </c>
      <c r="AT1355" s="49">
        <v>11</v>
      </c>
      <c r="AU1355" s="49">
        <v>1</v>
      </c>
      <c r="AV1355" s="49">
        <v>1</v>
      </c>
      <c r="AW1355" s="60">
        <v>43754</v>
      </c>
      <c r="AX1355" s="60" t="s">
        <v>183</v>
      </c>
      <c r="AY1355" s="60">
        <v>43755.456875000003</v>
      </c>
      <c r="AZ1355" s="60">
        <v>43752</v>
      </c>
      <c r="BA1355" s="60">
        <v>43752</v>
      </c>
      <c r="BB1355" s="60" t="s">
        <v>4046</v>
      </c>
      <c r="BC1355" s="60">
        <v>43755.456875000003</v>
      </c>
      <c r="BD1355" s="60">
        <v>43836</v>
      </c>
      <c r="BE1355" s="60">
        <v>44255</v>
      </c>
      <c r="BF1355" s="49">
        <f>IF(AND(ISBLANK(tbl_RawData_Report1[[#This Row],[REQ_ID]]),tbl_RawData_Report1[[#This Row],[RH Kit?]] = "Y"),1,COUNTIFS(tbl_RawData_Report1[RH Kit?],"Y",tbl_RawData_Report1[REQ_ID],tbl_RawData_Report1[[#This Row],[REQ_ID]]))</f>
        <v>0</v>
      </c>
      <c r="BG1355" s="49">
        <f>COUNTIFS(tbl_RawData_Report1[RH Kit?],"Y",tbl_RawData_Report1[Order No.],tbl_RawData_Report1[[#This Row],[Order No.]])</f>
        <v>0</v>
      </c>
      <c r="BH1355" s="49">
        <f>SUM(tbl_RawData_Report1[[#This Row],[RH Kit Req]:[RH Kit PO]])</f>
        <v>0</v>
      </c>
      <c r="BI1355" s="49" t="str">
        <f>IFERROR(VLOOKUP(B1355,Lookup!A:B,2,FALSE),B1355)</f>
        <v xml:space="preserve"> </v>
      </c>
      <c r="BJ1355" s="49" t="b">
        <f t="shared" si="21"/>
        <v>0</v>
      </c>
      <c r="BK1355" s="49" t="str">
        <f>tbl_RawData_Report1[[#This Row],[Item ID]]&amp;tbl_RawData_Report1[[#This Row],[Order No.]]</f>
        <v xml:space="preserve"> 0000039534</v>
      </c>
      <c r="BL1355"/>
      <c r="BM1355"/>
      <c r="BN1355"/>
    </row>
    <row r="1356" spans="1:66" hidden="1" x14ac:dyDescent="0.25">
      <c r="A1356" s="35" t="s">
        <v>8</v>
      </c>
      <c r="B1356" s="35" t="s">
        <v>122</v>
      </c>
      <c r="C1356" s="35">
        <v>4</v>
      </c>
      <c r="D1356" s="35">
        <v>1</v>
      </c>
      <c r="E1356" s="35">
        <v>3</v>
      </c>
      <c r="F1356" s="35" t="s">
        <v>448</v>
      </c>
      <c r="G1356" s="35" t="s">
        <v>3591</v>
      </c>
      <c r="H1356" s="35" t="s">
        <v>3597</v>
      </c>
      <c r="I1356" s="35" t="s">
        <v>2443</v>
      </c>
      <c r="J1356" s="35">
        <v>2226</v>
      </c>
      <c r="K1356" s="35" t="s">
        <v>2332</v>
      </c>
      <c r="L1356" s="35" t="s">
        <v>2582</v>
      </c>
      <c r="M1356" s="35" t="s">
        <v>396</v>
      </c>
      <c r="N1356" s="35" t="s">
        <v>122</v>
      </c>
      <c r="O1356" s="35" t="s">
        <v>4799</v>
      </c>
      <c r="P1356" s="35" t="s">
        <v>2333</v>
      </c>
      <c r="Q1356" s="35" t="s">
        <v>311</v>
      </c>
      <c r="R1356" s="35" t="s">
        <v>293</v>
      </c>
      <c r="S1356" s="35" t="s">
        <v>294</v>
      </c>
      <c r="T1356" s="35" t="s">
        <v>5061</v>
      </c>
      <c r="U1356" s="35" t="s">
        <v>272</v>
      </c>
      <c r="V1356" s="35">
        <v>0</v>
      </c>
      <c r="W1356" s="35">
        <v>0</v>
      </c>
      <c r="X1356" s="49">
        <v>300</v>
      </c>
      <c r="Y1356" s="60" t="s">
        <v>2286</v>
      </c>
      <c r="Z1356" s="49">
        <v>1</v>
      </c>
      <c r="AA1356" s="49">
        <v>300</v>
      </c>
      <c r="AB1356" s="60" t="s">
        <v>637</v>
      </c>
      <c r="AC1356" s="60" t="s">
        <v>679</v>
      </c>
      <c r="AD1356" s="60" t="s">
        <v>733</v>
      </c>
      <c r="AE1356" s="60" t="s">
        <v>734</v>
      </c>
      <c r="AF1356" s="49">
        <v>2019</v>
      </c>
      <c r="AG1356" s="60" t="s">
        <v>3590</v>
      </c>
      <c r="AH1356" s="60"/>
      <c r="AI1356" s="60"/>
      <c r="AJ1356" s="60"/>
      <c r="AK1356" s="60">
        <v>44156</v>
      </c>
      <c r="AL1356" s="60"/>
      <c r="AM1356" s="60" t="s">
        <v>568</v>
      </c>
      <c r="AN1356" s="60" t="s">
        <v>3592</v>
      </c>
      <c r="AO1356" s="60" t="s">
        <v>6721</v>
      </c>
      <c r="AP1356" s="49"/>
      <c r="AQ1356" s="60" t="s">
        <v>2442</v>
      </c>
      <c r="AR1356" s="60"/>
      <c r="AS1356" s="60" t="s">
        <v>174</v>
      </c>
      <c r="AT1356" s="49">
        <v>4</v>
      </c>
      <c r="AU1356" s="49">
        <v>1</v>
      </c>
      <c r="AV1356" s="49">
        <v>1</v>
      </c>
      <c r="AW1356" s="60">
        <v>43754</v>
      </c>
      <c r="AX1356" s="60" t="s">
        <v>183</v>
      </c>
      <c r="AY1356" s="60">
        <v>44156</v>
      </c>
      <c r="AZ1356" s="60">
        <v>43752</v>
      </c>
      <c r="BA1356" s="60">
        <v>43752</v>
      </c>
      <c r="BB1356" s="60" t="s">
        <v>3599</v>
      </c>
      <c r="BC1356" s="60">
        <v>43755.456875000003</v>
      </c>
      <c r="BD1356" s="60">
        <v>43799</v>
      </c>
      <c r="BE1356" s="60">
        <v>44255</v>
      </c>
      <c r="BF1356" s="49">
        <f>IF(AND(ISBLANK(tbl_RawData_Report1[[#This Row],[REQ_ID]]),tbl_RawData_Report1[[#This Row],[RH Kit?]] = "Y"),1,COUNTIFS(tbl_RawData_Report1[RH Kit?],"Y",tbl_RawData_Report1[REQ_ID],tbl_RawData_Report1[[#This Row],[REQ_ID]]))</f>
        <v>0</v>
      </c>
      <c r="BG1356" s="49">
        <f>COUNTIFS(tbl_RawData_Report1[RH Kit?],"Y",tbl_RawData_Report1[Order No.],tbl_RawData_Report1[[#This Row],[Order No.]])</f>
        <v>0</v>
      </c>
      <c r="BH1356" s="49">
        <f>SUM(tbl_RawData_Report1[[#This Row],[RH Kit Req]:[RH Kit PO]])</f>
        <v>0</v>
      </c>
      <c r="BI1356" s="49" t="str">
        <f>IFERROR(VLOOKUP(B1356,Lookup!A:B,2,FALSE),B1356)</f>
        <v xml:space="preserve"> </v>
      </c>
      <c r="BJ1356" s="49" t="b">
        <f t="shared" si="21"/>
        <v>0</v>
      </c>
      <c r="BK1356" s="49" t="str">
        <f>tbl_RawData_Report1[[#This Row],[Item ID]]&amp;tbl_RawData_Report1[[#This Row],[Order No.]]</f>
        <v xml:space="preserve"> 0000039534</v>
      </c>
      <c r="BL1356"/>
      <c r="BM1356"/>
      <c r="BN1356"/>
    </row>
    <row r="1357" spans="1:66" hidden="1" x14ac:dyDescent="0.25">
      <c r="A1357" s="35" t="s">
        <v>8</v>
      </c>
      <c r="B1357" s="35" t="s">
        <v>122</v>
      </c>
      <c r="C1357" s="35">
        <v>7</v>
      </c>
      <c r="D1357" s="35">
        <v>1</v>
      </c>
      <c r="E1357" s="35">
        <v>3</v>
      </c>
      <c r="F1357" s="35" t="s">
        <v>448</v>
      </c>
      <c r="G1357" s="35" t="s">
        <v>3591</v>
      </c>
      <c r="H1357" s="35" t="s">
        <v>3616</v>
      </c>
      <c r="I1357" s="35" t="s">
        <v>2443</v>
      </c>
      <c r="J1357" s="35">
        <v>627.66</v>
      </c>
      <c r="K1357" s="35" t="s">
        <v>2332</v>
      </c>
      <c r="L1357" s="35" t="s">
        <v>2582</v>
      </c>
      <c r="M1357" s="35" t="s">
        <v>396</v>
      </c>
      <c r="N1357" s="35" t="s">
        <v>122</v>
      </c>
      <c r="O1357" s="35" t="s">
        <v>4799</v>
      </c>
      <c r="P1357" s="35" t="s">
        <v>2333</v>
      </c>
      <c r="Q1357" s="35" t="s">
        <v>311</v>
      </c>
      <c r="R1357" s="35" t="s">
        <v>293</v>
      </c>
      <c r="S1357" s="35" t="s">
        <v>294</v>
      </c>
      <c r="T1357" s="35" t="s">
        <v>5061</v>
      </c>
      <c r="U1357" s="35" t="s">
        <v>269</v>
      </c>
      <c r="V1357" s="35">
        <v>0</v>
      </c>
      <c r="W1357" s="35">
        <v>0</v>
      </c>
      <c r="X1357" s="49">
        <v>180</v>
      </c>
      <c r="Y1357" s="60" t="s">
        <v>2316</v>
      </c>
      <c r="Z1357" s="49">
        <v>1</v>
      </c>
      <c r="AA1357" s="49">
        <v>180</v>
      </c>
      <c r="AB1357" s="60" t="s">
        <v>637</v>
      </c>
      <c r="AC1357" s="60" t="s">
        <v>2694</v>
      </c>
      <c r="AD1357" s="60" t="s">
        <v>733</v>
      </c>
      <c r="AE1357" s="60" t="s">
        <v>734</v>
      </c>
      <c r="AF1357" s="49">
        <v>2019</v>
      </c>
      <c r="AG1357" s="60" t="s">
        <v>3590</v>
      </c>
      <c r="AH1357" s="60"/>
      <c r="AI1357" s="60"/>
      <c r="AJ1357" s="60"/>
      <c r="AK1357" s="60">
        <v>44156</v>
      </c>
      <c r="AL1357" s="60"/>
      <c r="AM1357" s="60" t="s">
        <v>568</v>
      </c>
      <c r="AN1357" s="60" t="s">
        <v>3592</v>
      </c>
      <c r="AO1357" s="60" t="s">
        <v>6749</v>
      </c>
      <c r="AP1357" s="49"/>
      <c r="AQ1357" s="60" t="s">
        <v>2442</v>
      </c>
      <c r="AR1357" s="60"/>
      <c r="AS1357" s="60" t="s">
        <v>174</v>
      </c>
      <c r="AT1357" s="49">
        <v>7</v>
      </c>
      <c r="AU1357" s="49">
        <v>1</v>
      </c>
      <c r="AV1357" s="49">
        <v>1</v>
      </c>
      <c r="AW1357" s="60">
        <v>43754</v>
      </c>
      <c r="AX1357" s="60" t="s">
        <v>183</v>
      </c>
      <c r="AY1357" s="60">
        <v>44156</v>
      </c>
      <c r="AZ1357" s="60">
        <v>43752</v>
      </c>
      <c r="BA1357" s="60">
        <v>43752</v>
      </c>
      <c r="BB1357" s="60" t="s">
        <v>3618</v>
      </c>
      <c r="BC1357" s="60">
        <v>43755.456875000003</v>
      </c>
      <c r="BD1357" s="60">
        <v>43800</v>
      </c>
      <c r="BE1357" s="60">
        <v>44255</v>
      </c>
      <c r="BF1357" s="49">
        <f>IF(AND(ISBLANK(tbl_RawData_Report1[[#This Row],[REQ_ID]]),tbl_RawData_Report1[[#This Row],[RH Kit?]] = "Y"),1,COUNTIFS(tbl_RawData_Report1[RH Kit?],"Y",tbl_RawData_Report1[REQ_ID],tbl_RawData_Report1[[#This Row],[REQ_ID]]))</f>
        <v>0</v>
      </c>
      <c r="BG1357" s="49">
        <f>COUNTIFS(tbl_RawData_Report1[RH Kit?],"Y",tbl_RawData_Report1[Order No.],tbl_RawData_Report1[[#This Row],[Order No.]])</f>
        <v>0</v>
      </c>
      <c r="BH1357" s="49">
        <f>SUM(tbl_RawData_Report1[[#This Row],[RH Kit Req]:[RH Kit PO]])</f>
        <v>0</v>
      </c>
      <c r="BI1357" s="49" t="str">
        <f>IFERROR(VLOOKUP(B1357,Lookup!A:B,2,FALSE),B1357)</f>
        <v xml:space="preserve"> </v>
      </c>
      <c r="BJ1357" s="49" t="b">
        <f t="shared" si="21"/>
        <v>0</v>
      </c>
      <c r="BK1357" s="49" t="str">
        <f>tbl_RawData_Report1[[#This Row],[Item ID]]&amp;tbl_RawData_Report1[[#This Row],[Order No.]]</f>
        <v xml:space="preserve"> 0000039534</v>
      </c>
      <c r="BL1357"/>
      <c r="BM1357"/>
      <c r="BN1357"/>
    </row>
    <row r="1358" spans="1:66" hidden="1" x14ac:dyDescent="0.25">
      <c r="A1358" s="35" t="s">
        <v>8</v>
      </c>
      <c r="B1358" s="35" t="s">
        <v>122</v>
      </c>
      <c r="C1358" s="35">
        <v>9</v>
      </c>
      <c r="D1358" s="35">
        <v>1</v>
      </c>
      <c r="E1358" s="35">
        <v>3</v>
      </c>
      <c r="F1358" s="35" t="s">
        <v>448</v>
      </c>
      <c r="G1358" s="35" t="s">
        <v>3591</v>
      </c>
      <c r="H1358" s="35" t="s">
        <v>4040</v>
      </c>
      <c r="I1358" s="35" t="s">
        <v>2443</v>
      </c>
      <c r="J1358" s="35">
        <v>326.7</v>
      </c>
      <c r="K1358" s="35" t="s">
        <v>2332</v>
      </c>
      <c r="L1358" s="35" t="s">
        <v>2582</v>
      </c>
      <c r="M1358" s="35" t="s">
        <v>396</v>
      </c>
      <c r="N1358" s="35" t="s">
        <v>122</v>
      </c>
      <c r="O1358" s="35" t="s">
        <v>4799</v>
      </c>
      <c r="P1358" s="35" t="s">
        <v>2333</v>
      </c>
      <c r="Q1358" s="35" t="s">
        <v>311</v>
      </c>
      <c r="R1358" s="35" t="s">
        <v>293</v>
      </c>
      <c r="S1358" s="35" t="s">
        <v>294</v>
      </c>
      <c r="T1358" s="35" t="s">
        <v>5061</v>
      </c>
      <c r="U1358" s="35" t="s">
        <v>269</v>
      </c>
      <c r="V1358" s="35">
        <v>0</v>
      </c>
      <c r="W1358" s="35">
        <v>0</v>
      </c>
      <c r="X1358" s="49">
        <v>75</v>
      </c>
      <c r="Y1358" s="60" t="s">
        <v>2316</v>
      </c>
      <c r="Z1358" s="49">
        <v>1</v>
      </c>
      <c r="AA1358" s="49">
        <v>75</v>
      </c>
      <c r="AB1358" s="60" t="s">
        <v>637</v>
      </c>
      <c r="AC1358" s="60" t="s">
        <v>2694</v>
      </c>
      <c r="AD1358" s="60" t="s">
        <v>733</v>
      </c>
      <c r="AE1358" s="60" t="s">
        <v>734</v>
      </c>
      <c r="AF1358" s="49">
        <v>2019</v>
      </c>
      <c r="AG1358" s="60" t="s">
        <v>3590</v>
      </c>
      <c r="AH1358" s="60"/>
      <c r="AI1358" s="60"/>
      <c r="AJ1358" s="60"/>
      <c r="AK1358" s="60">
        <v>44156</v>
      </c>
      <c r="AL1358" s="60"/>
      <c r="AM1358" s="60" t="s">
        <v>568</v>
      </c>
      <c r="AN1358" s="60" t="s">
        <v>3592</v>
      </c>
      <c r="AO1358" s="60" t="s">
        <v>6765</v>
      </c>
      <c r="AP1358" s="49"/>
      <c r="AQ1358" s="60" t="s">
        <v>2442</v>
      </c>
      <c r="AR1358" s="60"/>
      <c r="AS1358" s="60" t="s">
        <v>174</v>
      </c>
      <c r="AT1358" s="49">
        <v>9</v>
      </c>
      <c r="AU1358" s="49">
        <v>1</v>
      </c>
      <c r="AV1358" s="49">
        <v>1</v>
      </c>
      <c r="AW1358" s="60">
        <v>43754</v>
      </c>
      <c r="AX1358" s="60" t="s">
        <v>183</v>
      </c>
      <c r="AY1358" s="60">
        <v>44156</v>
      </c>
      <c r="AZ1358" s="60">
        <v>43752</v>
      </c>
      <c r="BA1358" s="60">
        <v>43752</v>
      </c>
      <c r="BB1358" s="60" t="s">
        <v>4042</v>
      </c>
      <c r="BC1358" s="60">
        <v>43755.456875000003</v>
      </c>
      <c r="BD1358" s="60">
        <v>43800</v>
      </c>
      <c r="BE1358" s="60">
        <v>44255</v>
      </c>
      <c r="BF1358" s="49">
        <f>IF(AND(ISBLANK(tbl_RawData_Report1[[#This Row],[REQ_ID]]),tbl_RawData_Report1[[#This Row],[RH Kit?]] = "Y"),1,COUNTIFS(tbl_RawData_Report1[RH Kit?],"Y",tbl_RawData_Report1[REQ_ID],tbl_RawData_Report1[[#This Row],[REQ_ID]]))</f>
        <v>0</v>
      </c>
      <c r="BG1358" s="49">
        <f>COUNTIFS(tbl_RawData_Report1[RH Kit?],"Y",tbl_RawData_Report1[Order No.],tbl_RawData_Report1[[#This Row],[Order No.]])</f>
        <v>0</v>
      </c>
      <c r="BH1358" s="49">
        <f>SUM(tbl_RawData_Report1[[#This Row],[RH Kit Req]:[RH Kit PO]])</f>
        <v>0</v>
      </c>
      <c r="BI1358" s="49" t="str">
        <f>IFERROR(VLOOKUP(B1358,Lookup!A:B,2,FALSE),B1358)</f>
        <v xml:space="preserve"> </v>
      </c>
      <c r="BJ1358" s="49" t="b">
        <f t="shared" si="21"/>
        <v>0</v>
      </c>
      <c r="BK1358" s="49" t="str">
        <f>tbl_RawData_Report1[[#This Row],[Item ID]]&amp;tbl_RawData_Report1[[#This Row],[Order No.]]</f>
        <v xml:space="preserve"> 0000039534</v>
      </c>
      <c r="BL1358"/>
      <c r="BM1358"/>
      <c r="BN1358"/>
    </row>
    <row r="1359" spans="1:66" hidden="1" x14ac:dyDescent="0.25">
      <c r="A1359" s="35" t="s">
        <v>8</v>
      </c>
      <c r="B1359" s="35" t="s">
        <v>122</v>
      </c>
      <c r="C1359" s="35">
        <v>8</v>
      </c>
      <c r="D1359" s="35">
        <v>1</v>
      </c>
      <c r="E1359" s="35">
        <v>3</v>
      </c>
      <c r="F1359" s="35" t="s">
        <v>448</v>
      </c>
      <c r="G1359" s="35" t="s">
        <v>3591</v>
      </c>
      <c r="H1359" s="35" t="s">
        <v>3620</v>
      </c>
      <c r="I1359" s="35" t="s">
        <v>2443</v>
      </c>
      <c r="J1359" s="35">
        <v>506.88</v>
      </c>
      <c r="K1359" s="35" t="s">
        <v>2332</v>
      </c>
      <c r="L1359" s="35" t="s">
        <v>2582</v>
      </c>
      <c r="M1359" s="35" t="s">
        <v>396</v>
      </c>
      <c r="N1359" s="35" t="s">
        <v>122</v>
      </c>
      <c r="O1359" s="35" t="s">
        <v>4799</v>
      </c>
      <c r="P1359" s="35" t="s">
        <v>2333</v>
      </c>
      <c r="Q1359" s="35" t="s">
        <v>311</v>
      </c>
      <c r="R1359" s="35" t="s">
        <v>293</v>
      </c>
      <c r="S1359" s="35" t="s">
        <v>294</v>
      </c>
      <c r="T1359" s="35" t="s">
        <v>5061</v>
      </c>
      <c r="U1359" s="35" t="s">
        <v>269</v>
      </c>
      <c r="V1359" s="35">
        <v>0</v>
      </c>
      <c r="W1359" s="35">
        <v>0</v>
      </c>
      <c r="X1359" s="49">
        <v>180</v>
      </c>
      <c r="Y1359" s="60" t="s">
        <v>2286</v>
      </c>
      <c r="Z1359" s="49">
        <v>1</v>
      </c>
      <c r="AA1359" s="49">
        <v>180</v>
      </c>
      <c r="AB1359" s="60" t="s">
        <v>637</v>
      </c>
      <c r="AC1359" s="60" t="s">
        <v>2694</v>
      </c>
      <c r="AD1359" s="60" t="s">
        <v>733</v>
      </c>
      <c r="AE1359" s="60" t="s">
        <v>734</v>
      </c>
      <c r="AF1359" s="49">
        <v>2019</v>
      </c>
      <c r="AG1359" s="60" t="s">
        <v>3590</v>
      </c>
      <c r="AH1359" s="60"/>
      <c r="AI1359" s="60"/>
      <c r="AJ1359" s="60"/>
      <c r="AK1359" s="60">
        <v>44156</v>
      </c>
      <c r="AL1359" s="60"/>
      <c r="AM1359" s="60" t="s">
        <v>568</v>
      </c>
      <c r="AN1359" s="60" t="s">
        <v>3592</v>
      </c>
      <c r="AO1359" s="60" t="s">
        <v>6814</v>
      </c>
      <c r="AP1359" s="49"/>
      <c r="AQ1359" s="60" t="s">
        <v>2442</v>
      </c>
      <c r="AR1359" s="60"/>
      <c r="AS1359" s="60" t="s">
        <v>174</v>
      </c>
      <c r="AT1359" s="49">
        <v>8</v>
      </c>
      <c r="AU1359" s="49">
        <v>1</v>
      </c>
      <c r="AV1359" s="49">
        <v>1</v>
      </c>
      <c r="AW1359" s="60">
        <v>43754</v>
      </c>
      <c r="AX1359" s="60" t="s">
        <v>183</v>
      </c>
      <c r="AY1359" s="60">
        <v>44156</v>
      </c>
      <c r="AZ1359" s="60">
        <v>43752</v>
      </c>
      <c r="BA1359" s="60">
        <v>43752</v>
      </c>
      <c r="BB1359" s="60" t="s">
        <v>3622</v>
      </c>
      <c r="BC1359" s="60">
        <v>43755.456875000003</v>
      </c>
      <c r="BD1359" s="60">
        <v>43800</v>
      </c>
      <c r="BE1359" s="60">
        <v>44255</v>
      </c>
      <c r="BF1359" s="49">
        <f>IF(AND(ISBLANK(tbl_RawData_Report1[[#This Row],[REQ_ID]]),tbl_RawData_Report1[[#This Row],[RH Kit?]] = "Y"),1,COUNTIFS(tbl_RawData_Report1[RH Kit?],"Y",tbl_RawData_Report1[REQ_ID],tbl_RawData_Report1[[#This Row],[REQ_ID]]))</f>
        <v>0</v>
      </c>
      <c r="BG1359" s="49">
        <f>COUNTIFS(tbl_RawData_Report1[RH Kit?],"Y",tbl_RawData_Report1[Order No.],tbl_RawData_Report1[[#This Row],[Order No.]])</f>
        <v>0</v>
      </c>
      <c r="BH1359" s="49">
        <f>SUM(tbl_RawData_Report1[[#This Row],[RH Kit Req]:[RH Kit PO]])</f>
        <v>0</v>
      </c>
      <c r="BI1359" s="49" t="str">
        <f>IFERROR(VLOOKUP(B1359,Lookup!A:B,2,FALSE),B1359)</f>
        <v xml:space="preserve"> </v>
      </c>
      <c r="BJ1359" s="49" t="b">
        <f t="shared" si="21"/>
        <v>0</v>
      </c>
      <c r="BK1359" s="49" t="str">
        <f>tbl_RawData_Report1[[#This Row],[Item ID]]&amp;tbl_RawData_Report1[[#This Row],[Order No.]]</f>
        <v xml:space="preserve"> 0000039534</v>
      </c>
      <c r="BL1359"/>
      <c r="BM1359"/>
      <c r="BN1359"/>
    </row>
    <row r="1360" spans="1:66" hidden="1" x14ac:dyDescent="0.25">
      <c r="A1360" s="35" t="s">
        <v>8</v>
      </c>
      <c r="B1360" s="35" t="s">
        <v>122</v>
      </c>
      <c r="C1360" s="35">
        <v>2</v>
      </c>
      <c r="D1360" s="35">
        <v>1</v>
      </c>
      <c r="E1360" s="35">
        <v>3</v>
      </c>
      <c r="F1360" s="35" t="s">
        <v>448</v>
      </c>
      <c r="G1360" s="35" t="s">
        <v>3591</v>
      </c>
      <c r="H1360" s="35" t="s">
        <v>3593</v>
      </c>
      <c r="I1360" s="35" t="s">
        <v>2443</v>
      </c>
      <c r="J1360" s="35">
        <v>1600.5</v>
      </c>
      <c r="K1360" s="35" t="s">
        <v>2332</v>
      </c>
      <c r="L1360" s="35" t="s">
        <v>2582</v>
      </c>
      <c r="M1360" s="35" t="s">
        <v>396</v>
      </c>
      <c r="N1360" s="35" t="s">
        <v>122</v>
      </c>
      <c r="O1360" s="35" t="s">
        <v>4799</v>
      </c>
      <c r="P1360" s="35" t="s">
        <v>2333</v>
      </c>
      <c r="Q1360" s="35" t="s">
        <v>311</v>
      </c>
      <c r="R1360" s="35" t="s">
        <v>293</v>
      </c>
      <c r="S1360" s="35" t="s">
        <v>294</v>
      </c>
      <c r="T1360" s="35" t="s">
        <v>5061</v>
      </c>
      <c r="U1360" s="35" t="s">
        <v>269</v>
      </c>
      <c r="V1360" s="35">
        <v>0</v>
      </c>
      <c r="W1360" s="35">
        <v>0</v>
      </c>
      <c r="X1360" s="49">
        <v>300</v>
      </c>
      <c r="Y1360" s="60" t="s">
        <v>2286</v>
      </c>
      <c r="Z1360" s="49">
        <v>1</v>
      </c>
      <c r="AA1360" s="49">
        <v>300</v>
      </c>
      <c r="AB1360" s="60" t="s">
        <v>637</v>
      </c>
      <c r="AC1360" s="60" t="s">
        <v>660</v>
      </c>
      <c r="AD1360" s="60" t="s">
        <v>733</v>
      </c>
      <c r="AE1360" s="60" t="s">
        <v>734</v>
      </c>
      <c r="AF1360" s="49">
        <v>2019</v>
      </c>
      <c r="AG1360" s="60" t="s">
        <v>3590</v>
      </c>
      <c r="AH1360" s="60"/>
      <c r="AI1360" s="60"/>
      <c r="AJ1360" s="60"/>
      <c r="AK1360" s="60">
        <v>44156</v>
      </c>
      <c r="AL1360" s="60"/>
      <c r="AM1360" s="60" t="s">
        <v>568</v>
      </c>
      <c r="AN1360" s="60" t="s">
        <v>3592</v>
      </c>
      <c r="AO1360" s="60" t="s">
        <v>6822</v>
      </c>
      <c r="AP1360" s="49"/>
      <c r="AQ1360" s="60" t="s">
        <v>2442</v>
      </c>
      <c r="AR1360" s="60"/>
      <c r="AS1360" s="60" t="s">
        <v>174</v>
      </c>
      <c r="AT1360" s="49">
        <v>2</v>
      </c>
      <c r="AU1360" s="49">
        <v>1</v>
      </c>
      <c r="AV1360" s="49">
        <v>1</v>
      </c>
      <c r="AW1360" s="60">
        <v>43754</v>
      </c>
      <c r="AX1360" s="60" t="s">
        <v>183</v>
      </c>
      <c r="AY1360" s="60">
        <v>44156</v>
      </c>
      <c r="AZ1360" s="60">
        <v>43752</v>
      </c>
      <c r="BA1360" s="60">
        <v>43752</v>
      </c>
      <c r="BB1360" s="60" t="s">
        <v>3595</v>
      </c>
      <c r="BC1360" s="60">
        <v>43755.456875000003</v>
      </c>
      <c r="BD1360" s="60">
        <v>43800</v>
      </c>
      <c r="BE1360" s="60">
        <v>44255</v>
      </c>
      <c r="BF1360" s="49">
        <f>IF(AND(ISBLANK(tbl_RawData_Report1[[#This Row],[REQ_ID]]),tbl_RawData_Report1[[#This Row],[RH Kit?]] = "Y"),1,COUNTIFS(tbl_RawData_Report1[RH Kit?],"Y",tbl_RawData_Report1[REQ_ID],tbl_RawData_Report1[[#This Row],[REQ_ID]]))</f>
        <v>0</v>
      </c>
      <c r="BG1360" s="49">
        <f>COUNTIFS(tbl_RawData_Report1[RH Kit?],"Y",tbl_RawData_Report1[Order No.],tbl_RawData_Report1[[#This Row],[Order No.]])</f>
        <v>0</v>
      </c>
      <c r="BH1360" s="49">
        <f>SUM(tbl_RawData_Report1[[#This Row],[RH Kit Req]:[RH Kit PO]])</f>
        <v>0</v>
      </c>
      <c r="BI1360" s="49" t="str">
        <f>IFERROR(VLOOKUP(B1360,Lookup!A:B,2,FALSE),B1360)</f>
        <v xml:space="preserve"> </v>
      </c>
      <c r="BJ1360" s="49" t="b">
        <f t="shared" si="21"/>
        <v>0</v>
      </c>
      <c r="BK1360" s="49" t="str">
        <f>tbl_RawData_Report1[[#This Row],[Item ID]]&amp;tbl_RawData_Report1[[#This Row],[Order No.]]</f>
        <v xml:space="preserve"> 0000039534</v>
      </c>
      <c r="BL1360"/>
      <c r="BM1360"/>
      <c r="BN1360"/>
    </row>
    <row r="1361" spans="1:66" hidden="1" x14ac:dyDescent="0.25">
      <c r="A1361" s="35" t="s">
        <v>8</v>
      </c>
      <c r="B1361" s="35" t="s">
        <v>122</v>
      </c>
      <c r="C1361" s="35">
        <v>12</v>
      </c>
      <c r="D1361" s="35">
        <v>1</v>
      </c>
      <c r="E1361" s="35">
        <v>3</v>
      </c>
      <c r="F1361" s="35" t="s">
        <v>448</v>
      </c>
      <c r="G1361" s="35" t="s">
        <v>3591</v>
      </c>
      <c r="H1361" s="35" t="s">
        <v>3745</v>
      </c>
      <c r="I1361" s="35" t="s">
        <v>2443</v>
      </c>
      <c r="J1361" s="35">
        <v>59.4</v>
      </c>
      <c r="K1361" s="35" t="s">
        <v>2332</v>
      </c>
      <c r="L1361" s="35" t="s">
        <v>2582</v>
      </c>
      <c r="M1361" s="35" t="s">
        <v>396</v>
      </c>
      <c r="N1361" s="35" t="s">
        <v>122</v>
      </c>
      <c r="O1361" s="35" t="s">
        <v>4799</v>
      </c>
      <c r="P1361" s="35" t="s">
        <v>2333</v>
      </c>
      <c r="Q1361" s="35" t="s">
        <v>311</v>
      </c>
      <c r="R1361" s="35" t="s">
        <v>293</v>
      </c>
      <c r="S1361" s="35" t="s">
        <v>294</v>
      </c>
      <c r="T1361" s="35" t="s">
        <v>5061</v>
      </c>
      <c r="U1361" s="35" t="s">
        <v>269</v>
      </c>
      <c r="V1361" s="35">
        <v>0</v>
      </c>
      <c r="W1361" s="35">
        <v>0</v>
      </c>
      <c r="X1361" s="49">
        <v>45</v>
      </c>
      <c r="Y1361" s="60" t="s">
        <v>2286</v>
      </c>
      <c r="Z1361" s="49">
        <v>1</v>
      </c>
      <c r="AA1361" s="49">
        <v>45</v>
      </c>
      <c r="AB1361" s="60" t="s">
        <v>637</v>
      </c>
      <c r="AC1361" s="60" t="s">
        <v>660</v>
      </c>
      <c r="AD1361" s="60" t="s">
        <v>733</v>
      </c>
      <c r="AE1361" s="60" t="s">
        <v>734</v>
      </c>
      <c r="AF1361" s="49">
        <v>2019</v>
      </c>
      <c r="AG1361" s="60" t="s">
        <v>3590</v>
      </c>
      <c r="AH1361" s="60"/>
      <c r="AI1361" s="60"/>
      <c r="AJ1361" s="60"/>
      <c r="AK1361" s="60">
        <v>44156</v>
      </c>
      <c r="AL1361" s="60"/>
      <c r="AM1361" s="60" t="s">
        <v>568</v>
      </c>
      <c r="AN1361" s="60" t="s">
        <v>3592</v>
      </c>
      <c r="AO1361" s="60" t="s">
        <v>6826</v>
      </c>
      <c r="AP1361" s="49"/>
      <c r="AQ1361" s="60" t="s">
        <v>2442</v>
      </c>
      <c r="AR1361" s="60"/>
      <c r="AS1361" s="60" t="s">
        <v>174</v>
      </c>
      <c r="AT1361" s="49">
        <v>12</v>
      </c>
      <c r="AU1361" s="49">
        <v>1</v>
      </c>
      <c r="AV1361" s="49">
        <v>1</v>
      </c>
      <c r="AW1361" s="60">
        <v>43754</v>
      </c>
      <c r="AX1361" s="60" t="s">
        <v>183</v>
      </c>
      <c r="AY1361" s="60">
        <v>44156</v>
      </c>
      <c r="AZ1361" s="60">
        <v>43752</v>
      </c>
      <c r="BA1361" s="60">
        <v>43752</v>
      </c>
      <c r="BB1361" s="60" t="s">
        <v>3747</v>
      </c>
      <c r="BC1361" s="60">
        <v>43755.456875000003</v>
      </c>
      <c r="BD1361" s="60">
        <v>43800</v>
      </c>
      <c r="BE1361" s="60">
        <v>44255</v>
      </c>
      <c r="BF1361" s="49">
        <f>IF(AND(ISBLANK(tbl_RawData_Report1[[#This Row],[REQ_ID]]),tbl_RawData_Report1[[#This Row],[RH Kit?]] = "Y"),1,COUNTIFS(tbl_RawData_Report1[RH Kit?],"Y",tbl_RawData_Report1[REQ_ID],tbl_RawData_Report1[[#This Row],[REQ_ID]]))</f>
        <v>0</v>
      </c>
      <c r="BG1361" s="49">
        <f>COUNTIFS(tbl_RawData_Report1[RH Kit?],"Y",tbl_RawData_Report1[Order No.],tbl_RawData_Report1[[#This Row],[Order No.]])</f>
        <v>0</v>
      </c>
      <c r="BH1361" s="49">
        <f>SUM(tbl_RawData_Report1[[#This Row],[RH Kit Req]:[RH Kit PO]])</f>
        <v>0</v>
      </c>
      <c r="BI1361" s="49" t="str">
        <f>IFERROR(VLOOKUP(B1361,Lookup!A:B,2,FALSE),B1361)</f>
        <v xml:space="preserve"> </v>
      </c>
      <c r="BJ1361" s="49" t="b">
        <f t="shared" si="21"/>
        <v>0</v>
      </c>
      <c r="BK1361" s="49" t="str">
        <f>tbl_RawData_Report1[[#This Row],[Item ID]]&amp;tbl_RawData_Report1[[#This Row],[Order No.]]</f>
        <v xml:space="preserve"> 0000039534</v>
      </c>
      <c r="BL1361"/>
      <c r="BM1361"/>
      <c r="BN1361"/>
    </row>
    <row r="1362" spans="1:66" hidden="1" x14ac:dyDescent="0.25">
      <c r="A1362" s="35" t="s">
        <v>8</v>
      </c>
      <c r="B1362" s="35" t="s">
        <v>122</v>
      </c>
      <c r="C1362" s="35">
        <v>1</v>
      </c>
      <c r="D1362" s="35">
        <v>1</v>
      </c>
      <c r="E1362" s="35">
        <v>3</v>
      </c>
      <c r="F1362" s="35" t="s">
        <v>448</v>
      </c>
      <c r="G1362" s="35" t="s">
        <v>3591</v>
      </c>
      <c r="H1362" s="35" t="s">
        <v>3656</v>
      </c>
      <c r="I1362" s="35" t="s">
        <v>2443</v>
      </c>
      <c r="J1362" s="35">
        <v>6075.3</v>
      </c>
      <c r="K1362" s="35" t="s">
        <v>2332</v>
      </c>
      <c r="L1362" s="35" t="s">
        <v>2582</v>
      </c>
      <c r="M1362" s="35" t="s">
        <v>396</v>
      </c>
      <c r="N1362" s="35" t="s">
        <v>122</v>
      </c>
      <c r="O1362" s="35" t="s">
        <v>4799</v>
      </c>
      <c r="P1362" s="35" t="s">
        <v>2333</v>
      </c>
      <c r="Q1362" s="35" t="s">
        <v>311</v>
      </c>
      <c r="R1362" s="35" t="s">
        <v>293</v>
      </c>
      <c r="S1362" s="35" t="s">
        <v>294</v>
      </c>
      <c r="T1362" s="35" t="s">
        <v>5061</v>
      </c>
      <c r="U1362" s="35" t="s">
        <v>269</v>
      </c>
      <c r="V1362" s="35">
        <v>0</v>
      </c>
      <c r="W1362" s="35">
        <v>0</v>
      </c>
      <c r="X1362" s="49">
        <v>300</v>
      </c>
      <c r="Y1362" s="60" t="s">
        <v>2286</v>
      </c>
      <c r="Z1362" s="49">
        <v>1</v>
      </c>
      <c r="AA1362" s="49">
        <v>300</v>
      </c>
      <c r="AB1362" s="60" t="s">
        <v>637</v>
      </c>
      <c r="AC1362" s="60" t="s">
        <v>2318</v>
      </c>
      <c r="AD1362" s="60" t="s">
        <v>733</v>
      </c>
      <c r="AE1362" s="60" t="s">
        <v>734</v>
      </c>
      <c r="AF1362" s="49">
        <v>2019</v>
      </c>
      <c r="AG1362" s="60" t="s">
        <v>3590</v>
      </c>
      <c r="AH1362" s="60"/>
      <c r="AI1362" s="60"/>
      <c r="AJ1362" s="60"/>
      <c r="AK1362" s="60">
        <v>44156</v>
      </c>
      <c r="AL1362" s="60"/>
      <c r="AM1362" s="60" t="s">
        <v>568</v>
      </c>
      <c r="AN1362" s="60" t="s">
        <v>3592</v>
      </c>
      <c r="AO1362" s="60" t="s">
        <v>6827</v>
      </c>
      <c r="AP1362" s="49"/>
      <c r="AQ1362" s="60" t="s">
        <v>2442</v>
      </c>
      <c r="AR1362" s="60"/>
      <c r="AS1362" s="60" t="s">
        <v>174</v>
      </c>
      <c r="AT1362" s="49">
        <v>1</v>
      </c>
      <c r="AU1362" s="49">
        <v>1</v>
      </c>
      <c r="AV1362" s="49">
        <v>1</v>
      </c>
      <c r="AW1362" s="60">
        <v>43754</v>
      </c>
      <c r="AX1362" s="60" t="s">
        <v>183</v>
      </c>
      <c r="AY1362" s="60">
        <v>44156</v>
      </c>
      <c r="AZ1362" s="60">
        <v>43752</v>
      </c>
      <c r="BA1362" s="60">
        <v>43752</v>
      </c>
      <c r="BB1362" s="60" t="s">
        <v>3658</v>
      </c>
      <c r="BC1362" s="60">
        <v>43755.456875000003</v>
      </c>
      <c r="BD1362" s="60">
        <v>43800</v>
      </c>
      <c r="BE1362" s="60">
        <v>44255</v>
      </c>
      <c r="BF1362" s="49">
        <f>IF(AND(ISBLANK(tbl_RawData_Report1[[#This Row],[REQ_ID]]),tbl_RawData_Report1[[#This Row],[RH Kit?]] = "Y"),1,COUNTIFS(tbl_RawData_Report1[RH Kit?],"Y",tbl_RawData_Report1[REQ_ID],tbl_RawData_Report1[[#This Row],[REQ_ID]]))</f>
        <v>0</v>
      </c>
      <c r="BG1362" s="49">
        <f>COUNTIFS(tbl_RawData_Report1[RH Kit?],"Y",tbl_RawData_Report1[Order No.],tbl_RawData_Report1[[#This Row],[Order No.]])</f>
        <v>0</v>
      </c>
      <c r="BH1362" s="49">
        <f>SUM(tbl_RawData_Report1[[#This Row],[RH Kit Req]:[RH Kit PO]])</f>
        <v>0</v>
      </c>
      <c r="BI1362" s="49" t="str">
        <f>IFERROR(VLOOKUP(B1362,Lookup!A:B,2,FALSE),B1362)</f>
        <v xml:space="preserve"> </v>
      </c>
      <c r="BJ1362" s="49" t="b">
        <f t="shared" si="21"/>
        <v>0</v>
      </c>
      <c r="BK1362" s="49" t="str">
        <f>tbl_RawData_Report1[[#This Row],[Item ID]]&amp;tbl_RawData_Report1[[#This Row],[Order No.]]</f>
        <v xml:space="preserve"> 0000039534</v>
      </c>
      <c r="BL1362"/>
      <c r="BM1362"/>
      <c r="BN1362"/>
    </row>
    <row r="1363" spans="1:66" hidden="1" x14ac:dyDescent="0.25">
      <c r="A1363" s="35" t="s">
        <v>8</v>
      </c>
      <c r="B1363" s="35" t="s">
        <v>122</v>
      </c>
      <c r="C1363" s="35">
        <v>10</v>
      </c>
      <c r="D1363" s="35">
        <v>1</v>
      </c>
      <c r="E1363" s="35">
        <v>3</v>
      </c>
      <c r="F1363" s="35" t="s">
        <v>448</v>
      </c>
      <c r="G1363" s="35" t="s">
        <v>3591</v>
      </c>
      <c r="H1363" s="35" t="s">
        <v>3660</v>
      </c>
      <c r="I1363" s="35" t="s">
        <v>6107</v>
      </c>
      <c r="J1363" s="35">
        <v>7120.8</v>
      </c>
      <c r="K1363" s="35" t="s">
        <v>2332</v>
      </c>
      <c r="L1363" s="35" t="s">
        <v>2582</v>
      </c>
      <c r="M1363" s="35" t="s">
        <v>396</v>
      </c>
      <c r="N1363" s="35" t="s">
        <v>122</v>
      </c>
      <c r="O1363" s="35" t="s">
        <v>4799</v>
      </c>
      <c r="P1363" s="35" t="s">
        <v>2333</v>
      </c>
      <c r="Q1363" s="35" t="s">
        <v>311</v>
      </c>
      <c r="R1363" s="35" t="s">
        <v>293</v>
      </c>
      <c r="S1363" s="35" t="s">
        <v>294</v>
      </c>
      <c r="T1363" s="35" t="s">
        <v>5061</v>
      </c>
      <c r="U1363" s="35" t="s">
        <v>269</v>
      </c>
      <c r="V1363" s="35">
        <v>0</v>
      </c>
      <c r="W1363" s="35">
        <v>0</v>
      </c>
      <c r="X1363" s="49">
        <v>60</v>
      </c>
      <c r="Y1363" s="60" t="s">
        <v>2286</v>
      </c>
      <c r="Z1363" s="49">
        <v>1</v>
      </c>
      <c r="AA1363" s="49">
        <v>60</v>
      </c>
      <c r="AB1363" s="60" t="s">
        <v>637</v>
      </c>
      <c r="AC1363" s="60" t="s">
        <v>2694</v>
      </c>
      <c r="AD1363" s="60" t="s">
        <v>733</v>
      </c>
      <c r="AE1363" s="60" t="s">
        <v>734</v>
      </c>
      <c r="AF1363" s="49">
        <v>2019</v>
      </c>
      <c r="AG1363" s="60" t="s">
        <v>3590</v>
      </c>
      <c r="AH1363" s="60"/>
      <c r="AI1363" s="60"/>
      <c r="AJ1363" s="60"/>
      <c r="AK1363" s="60">
        <v>44194</v>
      </c>
      <c r="AL1363" s="60"/>
      <c r="AM1363" s="60" t="s">
        <v>568</v>
      </c>
      <c r="AN1363" s="60" t="s">
        <v>3592</v>
      </c>
      <c r="AO1363" s="60" t="s">
        <v>6828</v>
      </c>
      <c r="AP1363" s="49"/>
      <c r="AQ1363" s="60" t="s">
        <v>6106</v>
      </c>
      <c r="AR1363" s="60"/>
      <c r="AS1363" s="60" t="s">
        <v>174</v>
      </c>
      <c r="AT1363" s="49">
        <v>10</v>
      </c>
      <c r="AU1363" s="49">
        <v>1</v>
      </c>
      <c r="AV1363" s="49">
        <v>1</v>
      </c>
      <c r="AW1363" s="60">
        <v>43754</v>
      </c>
      <c r="AX1363" s="60" t="s">
        <v>183</v>
      </c>
      <c r="AY1363" s="60">
        <v>44194</v>
      </c>
      <c r="AZ1363" s="60">
        <v>43752</v>
      </c>
      <c r="BA1363" s="60">
        <v>43752</v>
      </c>
      <c r="BB1363" s="60" t="s">
        <v>3662</v>
      </c>
      <c r="BC1363" s="60">
        <v>43755.456875000003</v>
      </c>
      <c r="BD1363" s="60">
        <v>43836</v>
      </c>
      <c r="BE1363" s="60">
        <v>44255</v>
      </c>
      <c r="BF1363" s="49">
        <f>IF(AND(ISBLANK(tbl_RawData_Report1[[#This Row],[REQ_ID]]),tbl_RawData_Report1[[#This Row],[RH Kit?]] = "Y"),1,COUNTIFS(tbl_RawData_Report1[RH Kit?],"Y",tbl_RawData_Report1[REQ_ID],tbl_RawData_Report1[[#This Row],[REQ_ID]]))</f>
        <v>0</v>
      </c>
      <c r="BG1363" s="49">
        <f>COUNTIFS(tbl_RawData_Report1[RH Kit?],"Y",tbl_RawData_Report1[Order No.],tbl_RawData_Report1[[#This Row],[Order No.]])</f>
        <v>0</v>
      </c>
      <c r="BH1363" s="49">
        <f>SUM(tbl_RawData_Report1[[#This Row],[RH Kit Req]:[RH Kit PO]])</f>
        <v>0</v>
      </c>
      <c r="BI1363" s="49" t="str">
        <f>IFERROR(VLOOKUP(B1363,Lookup!A:B,2,FALSE),B1363)</f>
        <v xml:space="preserve"> </v>
      </c>
      <c r="BJ1363" s="49" t="b">
        <f t="shared" si="21"/>
        <v>1</v>
      </c>
      <c r="BK1363" s="49" t="str">
        <f>tbl_RawData_Report1[[#This Row],[Item ID]]&amp;tbl_RawData_Report1[[#This Row],[Order No.]]</f>
        <v xml:space="preserve"> 0000039534</v>
      </c>
      <c r="BL1363"/>
      <c r="BM1363"/>
      <c r="BN1363"/>
    </row>
    <row r="1364" spans="1:66" hidden="1" x14ac:dyDescent="0.25">
      <c r="A1364" s="35" t="s">
        <v>8</v>
      </c>
      <c r="B1364" s="35" t="s">
        <v>876</v>
      </c>
      <c r="C1364" s="35">
        <v>2</v>
      </c>
      <c r="D1364" s="35">
        <v>1</v>
      </c>
      <c r="E1364" s="35">
        <v>1</v>
      </c>
      <c r="F1364" s="35" t="s">
        <v>462</v>
      </c>
      <c r="G1364" s="35" t="s">
        <v>3665</v>
      </c>
      <c r="H1364" s="35" t="s">
        <v>877</v>
      </c>
      <c r="I1364" s="35" t="s">
        <v>593</v>
      </c>
      <c r="J1364" s="35">
        <v>0</v>
      </c>
      <c r="K1364" s="35" t="s">
        <v>400</v>
      </c>
      <c r="L1364" s="35" t="s">
        <v>401</v>
      </c>
      <c r="M1364" s="35" t="s">
        <v>396</v>
      </c>
      <c r="N1364" s="35" t="s">
        <v>122</v>
      </c>
      <c r="O1364" s="35" t="s">
        <v>402</v>
      </c>
      <c r="P1364" s="35" t="s">
        <v>403</v>
      </c>
      <c r="Q1364" s="35" t="s">
        <v>311</v>
      </c>
      <c r="R1364" s="35" t="s">
        <v>300</v>
      </c>
      <c r="S1364" s="35" t="s">
        <v>301</v>
      </c>
      <c r="T1364" s="35" t="s">
        <v>5058</v>
      </c>
      <c r="U1364" s="35" t="s">
        <v>269</v>
      </c>
      <c r="V1364" s="35">
        <v>0</v>
      </c>
      <c r="W1364" s="35">
        <v>0</v>
      </c>
      <c r="X1364" s="49">
        <v>0</v>
      </c>
      <c r="Y1364" s="60" t="s">
        <v>655</v>
      </c>
      <c r="Z1364" s="49">
        <v>10</v>
      </c>
      <c r="AA1364" s="49">
        <v>0</v>
      </c>
      <c r="AB1364" s="60" t="s">
        <v>637</v>
      </c>
      <c r="AC1364" s="60" t="s">
        <v>715</v>
      </c>
      <c r="AD1364" s="60" t="s">
        <v>694</v>
      </c>
      <c r="AE1364" s="60" t="s">
        <v>695</v>
      </c>
      <c r="AF1364" s="49">
        <v>2019</v>
      </c>
      <c r="AG1364" s="60" t="s">
        <v>3664</v>
      </c>
      <c r="AH1364" s="60">
        <v>43942</v>
      </c>
      <c r="AI1364" s="60">
        <v>43998</v>
      </c>
      <c r="AJ1364" s="60">
        <v>43942</v>
      </c>
      <c r="AK1364" s="60">
        <v>43951</v>
      </c>
      <c r="AL1364" s="60">
        <v>43965</v>
      </c>
      <c r="AM1364" s="60" t="s">
        <v>566</v>
      </c>
      <c r="AN1364" s="60" t="s">
        <v>3666</v>
      </c>
      <c r="AO1364" s="60" t="s">
        <v>3669</v>
      </c>
      <c r="AP1364" s="49"/>
      <c r="AQ1364" s="60" t="s">
        <v>266</v>
      </c>
      <c r="AR1364" s="60" t="s">
        <v>369</v>
      </c>
      <c r="AS1364" s="60" t="s">
        <v>174</v>
      </c>
      <c r="AT1364" s="49">
        <v>9</v>
      </c>
      <c r="AU1364" s="49">
        <v>1</v>
      </c>
      <c r="AV1364" s="49">
        <v>1</v>
      </c>
      <c r="AW1364" s="60">
        <v>43755</v>
      </c>
      <c r="AX1364" s="60" t="s">
        <v>183</v>
      </c>
      <c r="AY1364" s="60">
        <v>43962.345286030089</v>
      </c>
      <c r="AZ1364" s="60">
        <v>43552</v>
      </c>
      <c r="BA1364" s="60">
        <v>43557</v>
      </c>
      <c r="BB1364" s="60" t="s">
        <v>3668</v>
      </c>
      <c r="BC1364" s="60">
        <v>43755.635243055556</v>
      </c>
      <c r="BD1364" s="60">
        <v>43878</v>
      </c>
      <c r="BE1364" s="60">
        <v>47848</v>
      </c>
      <c r="BF1364" s="49">
        <f>IF(AND(ISBLANK(tbl_RawData_Report1[[#This Row],[REQ_ID]]),tbl_RawData_Report1[[#This Row],[RH Kit?]] = "Y"),1,COUNTIFS(tbl_RawData_Report1[RH Kit?],"Y",tbl_RawData_Report1[REQ_ID],tbl_RawData_Report1[[#This Row],[REQ_ID]]))</f>
        <v>0</v>
      </c>
      <c r="BG1364" s="49">
        <f>COUNTIFS(tbl_RawData_Report1[RH Kit?],"Y",tbl_RawData_Report1[Order No.],tbl_RawData_Report1[[#This Row],[Order No.]])</f>
        <v>0</v>
      </c>
      <c r="BH1364" s="49">
        <f>SUM(tbl_RawData_Report1[[#This Row],[RH Kit Req]:[RH Kit PO]])</f>
        <v>0</v>
      </c>
      <c r="BI1364" s="49" t="str">
        <f>IFERROR(VLOOKUP(B1364,Lookup!A:B,2,FALSE),B1364)</f>
        <v>OXYTOCIN_10IU/ML</v>
      </c>
      <c r="BJ1364" s="49" t="b">
        <f t="shared" si="21"/>
        <v>0</v>
      </c>
      <c r="BK1364" s="49" t="str">
        <f>tbl_RawData_Report1[[#This Row],[Item ID]]&amp;tbl_RawData_Report1[[#This Row],[Order No.]]</f>
        <v>OXYTOCIN_10IU/ML0000039542</v>
      </c>
      <c r="BL1364"/>
      <c r="BM1364"/>
      <c r="BN1364"/>
    </row>
    <row r="1365" spans="1:66" hidden="1" x14ac:dyDescent="0.25">
      <c r="A1365" s="35" t="s">
        <v>8</v>
      </c>
      <c r="B1365" s="35" t="s">
        <v>876</v>
      </c>
      <c r="C1365" s="35">
        <v>2</v>
      </c>
      <c r="D1365" s="35">
        <v>1</v>
      </c>
      <c r="E1365" s="35">
        <v>2</v>
      </c>
      <c r="F1365" s="35" t="s">
        <v>462</v>
      </c>
      <c r="G1365" s="35" t="s">
        <v>3665</v>
      </c>
      <c r="H1365" s="35" t="s">
        <v>877</v>
      </c>
      <c r="I1365" s="35" t="s">
        <v>593</v>
      </c>
      <c r="J1365" s="35">
        <v>16660</v>
      </c>
      <c r="K1365" s="35" t="s">
        <v>400</v>
      </c>
      <c r="L1365" s="35" t="s">
        <v>401</v>
      </c>
      <c r="M1365" s="35" t="s">
        <v>396</v>
      </c>
      <c r="N1365" s="35" t="s">
        <v>122</v>
      </c>
      <c r="O1365" s="35" t="s">
        <v>402</v>
      </c>
      <c r="P1365" s="35" t="s">
        <v>403</v>
      </c>
      <c r="Q1365" s="35" t="s">
        <v>311</v>
      </c>
      <c r="R1365" s="35" t="s">
        <v>300</v>
      </c>
      <c r="S1365" s="35" t="s">
        <v>301</v>
      </c>
      <c r="T1365" s="35" t="s">
        <v>5058</v>
      </c>
      <c r="U1365" s="35" t="s">
        <v>269</v>
      </c>
      <c r="V1365" s="35">
        <v>0</v>
      </c>
      <c r="W1365" s="35">
        <v>0</v>
      </c>
      <c r="X1365" s="49">
        <v>6800</v>
      </c>
      <c r="Y1365" s="60" t="s">
        <v>655</v>
      </c>
      <c r="Z1365" s="49">
        <v>10</v>
      </c>
      <c r="AA1365" s="49">
        <v>68000</v>
      </c>
      <c r="AB1365" s="60" t="s">
        <v>637</v>
      </c>
      <c r="AC1365" s="60" t="s">
        <v>715</v>
      </c>
      <c r="AD1365" s="60" t="s">
        <v>694</v>
      </c>
      <c r="AE1365" s="60" t="s">
        <v>695</v>
      </c>
      <c r="AF1365" s="49">
        <v>2019</v>
      </c>
      <c r="AG1365" s="60" t="s">
        <v>3664</v>
      </c>
      <c r="AH1365" s="60">
        <v>43942</v>
      </c>
      <c r="AI1365" s="60">
        <v>43998</v>
      </c>
      <c r="AJ1365" s="60">
        <v>43942</v>
      </c>
      <c r="AK1365" s="60">
        <v>43951</v>
      </c>
      <c r="AL1365" s="60">
        <v>43965</v>
      </c>
      <c r="AM1365" s="60" t="s">
        <v>566</v>
      </c>
      <c r="AN1365" s="60" t="s">
        <v>3666</v>
      </c>
      <c r="AO1365" s="60" t="s">
        <v>3667</v>
      </c>
      <c r="AP1365" s="49"/>
      <c r="AQ1365" s="60" t="s">
        <v>266</v>
      </c>
      <c r="AR1365" s="60" t="s">
        <v>369</v>
      </c>
      <c r="AS1365" s="60" t="s">
        <v>174</v>
      </c>
      <c r="AT1365" s="49">
        <v>9</v>
      </c>
      <c r="AU1365" s="49">
        <v>1</v>
      </c>
      <c r="AV1365" s="49">
        <v>1</v>
      </c>
      <c r="AW1365" s="60">
        <v>43755</v>
      </c>
      <c r="AX1365" s="60" t="s">
        <v>183</v>
      </c>
      <c r="AY1365" s="60">
        <v>43962.345286030089</v>
      </c>
      <c r="AZ1365" s="60">
        <v>43552</v>
      </c>
      <c r="BA1365" s="60">
        <v>43557</v>
      </c>
      <c r="BB1365" s="60" t="s">
        <v>3668</v>
      </c>
      <c r="BC1365" s="60">
        <v>43755.635243055556</v>
      </c>
      <c r="BD1365" s="60">
        <v>43878</v>
      </c>
      <c r="BE1365" s="60">
        <v>47848</v>
      </c>
      <c r="BF1365" s="49">
        <f>IF(AND(ISBLANK(tbl_RawData_Report1[[#This Row],[REQ_ID]]),tbl_RawData_Report1[[#This Row],[RH Kit?]] = "Y"),1,COUNTIFS(tbl_RawData_Report1[RH Kit?],"Y",tbl_RawData_Report1[REQ_ID],tbl_RawData_Report1[[#This Row],[REQ_ID]]))</f>
        <v>0</v>
      </c>
      <c r="BG1365" s="49">
        <f>COUNTIFS(tbl_RawData_Report1[RH Kit?],"Y",tbl_RawData_Report1[Order No.],tbl_RawData_Report1[[#This Row],[Order No.]])</f>
        <v>0</v>
      </c>
      <c r="BH1365" s="49">
        <f>SUM(tbl_RawData_Report1[[#This Row],[RH Kit Req]:[RH Kit PO]])</f>
        <v>0</v>
      </c>
      <c r="BI1365" s="49" t="str">
        <f>IFERROR(VLOOKUP(B1365,Lookup!A:B,2,FALSE),B1365)</f>
        <v>OXYTOCIN_10IU/ML</v>
      </c>
      <c r="BJ1365" s="49" t="b">
        <f t="shared" si="21"/>
        <v>1</v>
      </c>
      <c r="BK1365" s="49" t="str">
        <f>tbl_RawData_Report1[[#This Row],[Item ID]]&amp;tbl_RawData_Report1[[#This Row],[Order No.]]</f>
        <v>OXYTOCIN_10IU/ML0000039542</v>
      </c>
      <c r="BL1365"/>
      <c r="BM1365"/>
      <c r="BN1365"/>
    </row>
    <row r="1366" spans="1:66" hidden="1" x14ac:dyDescent="0.25">
      <c r="A1366" s="35" t="s">
        <v>8</v>
      </c>
      <c r="B1366" s="35" t="s">
        <v>639</v>
      </c>
      <c r="C1366" s="35">
        <v>1</v>
      </c>
      <c r="D1366" s="35">
        <v>1</v>
      </c>
      <c r="E1366" s="35">
        <v>1</v>
      </c>
      <c r="F1366" s="35" t="s">
        <v>1559</v>
      </c>
      <c r="G1366" s="35" t="s">
        <v>4049</v>
      </c>
      <c r="H1366" s="35" t="s">
        <v>640</v>
      </c>
      <c r="I1366" s="35" t="s">
        <v>593</v>
      </c>
      <c r="J1366" s="35">
        <v>320</v>
      </c>
      <c r="K1366" s="35" t="s">
        <v>1555</v>
      </c>
      <c r="L1366" s="35" t="s">
        <v>2469</v>
      </c>
      <c r="M1366" s="35" t="s">
        <v>396</v>
      </c>
      <c r="N1366" s="35" t="s">
        <v>122</v>
      </c>
      <c r="O1366" s="35" t="s">
        <v>1557</v>
      </c>
      <c r="P1366" s="35" t="s">
        <v>2470</v>
      </c>
      <c r="Q1366" s="35" t="s">
        <v>311</v>
      </c>
      <c r="R1366" s="35" t="s">
        <v>1025</v>
      </c>
      <c r="S1366" s="35" t="s">
        <v>1026</v>
      </c>
      <c r="T1366" s="35" t="s">
        <v>5058</v>
      </c>
      <c r="U1366" s="35" t="s">
        <v>209</v>
      </c>
      <c r="V1366" s="35">
        <v>0</v>
      </c>
      <c r="W1366" s="35">
        <v>0</v>
      </c>
      <c r="X1366" s="49">
        <v>1</v>
      </c>
      <c r="Y1366" s="60" t="s">
        <v>340</v>
      </c>
      <c r="Z1366" s="49">
        <v>1</v>
      </c>
      <c r="AA1366" s="49">
        <v>1</v>
      </c>
      <c r="AB1366" s="60" t="s">
        <v>637</v>
      </c>
      <c r="AC1366" s="60" t="s">
        <v>641</v>
      </c>
      <c r="AD1366" s="60" t="s">
        <v>347</v>
      </c>
      <c r="AE1366" s="60" t="s">
        <v>348</v>
      </c>
      <c r="AF1366" s="49">
        <v>2019</v>
      </c>
      <c r="AG1366" s="60" t="s">
        <v>4048</v>
      </c>
      <c r="AH1366" s="60"/>
      <c r="AI1366" s="60"/>
      <c r="AJ1366" s="60"/>
      <c r="AK1366" s="60">
        <v>43794</v>
      </c>
      <c r="AL1366" s="60"/>
      <c r="AM1366" s="60" t="s">
        <v>566</v>
      </c>
      <c r="AN1366" s="60" t="s">
        <v>4050</v>
      </c>
      <c r="AO1366" s="60" t="s">
        <v>4051</v>
      </c>
      <c r="AP1366" s="49"/>
      <c r="AQ1366" s="60" t="s">
        <v>266</v>
      </c>
      <c r="AR1366" s="60" t="s">
        <v>174</v>
      </c>
      <c r="AS1366" s="60" t="s">
        <v>174</v>
      </c>
      <c r="AT1366" s="49">
        <v>1</v>
      </c>
      <c r="AU1366" s="49">
        <v>1</v>
      </c>
      <c r="AV1366" s="49">
        <v>1</v>
      </c>
      <c r="AW1366" s="60">
        <v>43755</v>
      </c>
      <c r="AX1366" s="60" t="s">
        <v>183</v>
      </c>
      <c r="AY1366" s="60">
        <v>43829.774799386571</v>
      </c>
      <c r="AZ1366" s="60">
        <v>43752</v>
      </c>
      <c r="BA1366" s="60">
        <v>43753</v>
      </c>
      <c r="BB1366" s="60" t="s">
        <v>4052</v>
      </c>
      <c r="BC1366" s="60">
        <v>43756.440208333333</v>
      </c>
      <c r="BD1366" s="60">
        <v>43770</v>
      </c>
      <c r="BE1366" s="60">
        <v>43830</v>
      </c>
      <c r="BF1366" s="49">
        <f>IF(AND(ISBLANK(tbl_RawData_Report1[[#This Row],[REQ_ID]]),tbl_RawData_Report1[[#This Row],[RH Kit?]] = "Y"),1,COUNTIFS(tbl_RawData_Report1[RH Kit?],"Y",tbl_RawData_Report1[REQ_ID],tbl_RawData_Report1[[#This Row],[REQ_ID]]))</f>
        <v>0</v>
      </c>
      <c r="BG1366" s="49">
        <f>COUNTIFS(tbl_RawData_Report1[RH Kit?],"Y",tbl_RawData_Report1[Order No.],tbl_RawData_Report1[[#This Row],[Order No.]])</f>
        <v>0</v>
      </c>
      <c r="BH1366" s="49">
        <f>SUM(tbl_RawData_Report1[[#This Row],[RH Kit Req]:[RH Kit PO]])</f>
        <v>0</v>
      </c>
      <c r="BI1366" s="49" t="str">
        <f>IFERROR(VLOOKUP(B1366,Lookup!A:B,2,FALSE),B1366)</f>
        <v>PRESHIPMENTINSPCPH</v>
      </c>
      <c r="BJ1366" s="49" t="b">
        <f t="shared" si="21"/>
        <v>1</v>
      </c>
      <c r="BK1366" s="49" t="str">
        <f>tbl_RawData_Report1[[#This Row],[Item ID]]&amp;tbl_RawData_Report1[[#This Row],[Order No.]]</f>
        <v>PRESHIPMENTINSPCPH0000039544</v>
      </c>
      <c r="BL1366"/>
      <c r="BM1366"/>
      <c r="BN1366"/>
    </row>
    <row r="1367" spans="1:66" hidden="1" x14ac:dyDescent="0.25">
      <c r="A1367" s="35" t="s">
        <v>8</v>
      </c>
      <c r="B1367" s="35" t="s">
        <v>4053</v>
      </c>
      <c r="C1367" s="35">
        <v>2</v>
      </c>
      <c r="D1367" s="35">
        <v>1</v>
      </c>
      <c r="E1367" s="35">
        <v>1</v>
      </c>
      <c r="F1367" s="35" t="s">
        <v>448</v>
      </c>
      <c r="G1367" s="35" t="s">
        <v>3644</v>
      </c>
      <c r="H1367" s="35" t="s">
        <v>4054</v>
      </c>
      <c r="I1367" s="35" t="s">
        <v>2338</v>
      </c>
      <c r="J1367" s="35">
        <v>0</v>
      </c>
      <c r="K1367" s="35" t="s">
        <v>2332</v>
      </c>
      <c r="L1367" s="35" t="s">
        <v>2582</v>
      </c>
      <c r="M1367" s="35" t="s">
        <v>396</v>
      </c>
      <c r="N1367" s="35" t="s">
        <v>122</v>
      </c>
      <c r="O1367" s="35" t="s">
        <v>2577</v>
      </c>
      <c r="P1367" s="35" t="s">
        <v>2333</v>
      </c>
      <c r="Q1367" s="35" t="s">
        <v>311</v>
      </c>
      <c r="R1367" s="35" t="s">
        <v>293</v>
      </c>
      <c r="S1367" s="35" t="s">
        <v>294</v>
      </c>
      <c r="T1367" s="35" t="s">
        <v>5061</v>
      </c>
      <c r="U1367" s="35" t="s">
        <v>272</v>
      </c>
      <c r="V1367" s="35">
        <v>0</v>
      </c>
      <c r="W1367" s="35">
        <v>0</v>
      </c>
      <c r="X1367" s="49">
        <v>0</v>
      </c>
      <c r="Y1367" s="60" t="s">
        <v>667</v>
      </c>
      <c r="Z1367" s="49">
        <v>1</v>
      </c>
      <c r="AA1367" s="49">
        <v>0</v>
      </c>
      <c r="AB1367" s="60" t="s">
        <v>637</v>
      </c>
      <c r="AC1367" s="60" t="s">
        <v>947</v>
      </c>
      <c r="AD1367" s="60" t="s">
        <v>694</v>
      </c>
      <c r="AE1367" s="60" t="s">
        <v>695</v>
      </c>
      <c r="AF1367" s="49">
        <v>2019</v>
      </c>
      <c r="AG1367" s="60" t="s">
        <v>3096</v>
      </c>
      <c r="AH1367" s="60">
        <v>43927</v>
      </c>
      <c r="AI1367" s="60">
        <v>43929</v>
      </c>
      <c r="AJ1367" s="60"/>
      <c r="AK1367" s="60"/>
      <c r="AL1367" s="60"/>
      <c r="AM1367" s="60" t="s">
        <v>567</v>
      </c>
      <c r="AN1367" s="60" t="s">
        <v>3382</v>
      </c>
      <c r="AO1367" s="60" t="s">
        <v>4056</v>
      </c>
      <c r="AP1367" s="49"/>
      <c r="AQ1367" s="60" t="s">
        <v>2337</v>
      </c>
      <c r="AR1367" s="60" t="s">
        <v>174</v>
      </c>
      <c r="AS1367" s="60" t="s">
        <v>174</v>
      </c>
      <c r="AT1367" s="49">
        <v>20</v>
      </c>
      <c r="AU1367" s="49">
        <v>1</v>
      </c>
      <c r="AV1367" s="49">
        <v>1</v>
      </c>
      <c r="AW1367" s="60">
        <v>43759</v>
      </c>
      <c r="AX1367" s="60" t="s">
        <v>183</v>
      </c>
      <c r="AY1367" s="60">
        <v>44177.534154629633</v>
      </c>
      <c r="AZ1367" s="60">
        <v>43707</v>
      </c>
      <c r="BA1367" s="60">
        <v>43721</v>
      </c>
      <c r="BB1367" s="60" t="s">
        <v>4055</v>
      </c>
      <c r="BC1367" s="60">
        <v>43763.57271990741</v>
      </c>
      <c r="BD1367" s="60">
        <v>43927</v>
      </c>
      <c r="BE1367" s="60">
        <v>44255</v>
      </c>
      <c r="BF1367" s="49">
        <f>IF(AND(ISBLANK(tbl_RawData_Report1[[#This Row],[REQ_ID]]),tbl_RawData_Report1[[#This Row],[RH Kit?]] = "Y"),1,COUNTIFS(tbl_RawData_Report1[RH Kit?],"Y",tbl_RawData_Report1[REQ_ID],tbl_RawData_Report1[[#This Row],[REQ_ID]]))</f>
        <v>0</v>
      </c>
      <c r="BG1367" s="49">
        <f>COUNTIFS(tbl_RawData_Report1[RH Kit?],"Y",tbl_RawData_Report1[Order No.],tbl_RawData_Report1[[#This Row],[Order No.]])</f>
        <v>0</v>
      </c>
      <c r="BH1367" s="49">
        <f>SUM(tbl_RawData_Report1[[#This Row],[RH Kit Req]:[RH Kit PO]])</f>
        <v>0</v>
      </c>
      <c r="BI1367" s="49" t="str">
        <f>IFERROR(VLOOKUP(B1367,Lookup!A:B,2,FALSE),B1367)</f>
        <v>GENTIAN_VIOLET_25G</v>
      </c>
      <c r="BJ1367" s="49" t="b">
        <f t="shared" si="21"/>
        <v>1</v>
      </c>
      <c r="BK1367" s="49" t="str">
        <f>tbl_RawData_Report1[[#This Row],[Item ID]]&amp;tbl_RawData_Report1[[#This Row],[Order No.]]</f>
        <v>GENTIAN_VIOLET_25G0000039552</v>
      </c>
      <c r="BL1367"/>
      <c r="BM1367"/>
      <c r="BN1367"/>
    </row>
    <row r="1368" spans="1:66" hidden="1" x14ac:dyDescent="0.25">
      <c r="A1368" s="35" t="s">
        <v>8</v>
      </c>
      <c r="B1368" s="35" t="s">
        <v>2433</v>
      </c>
      <c r="C1368" s="35">
        <v>3</v>
      </c>
      <c r="D1368" s="35">
        <v>1</v>
      </c>
      <c r="E1368" s="35">
        <v>1</v>
      </c>
      <c r="F1368" s="35" t="s">
        <v>448</v>
      </c>
      <c r="G1368" s="35" t="s">
        <v>3644</v>
      </c>
      <c r="H1368" s="35" t="s">
        <v>3333</v>
      </c>
      <c r="I1368" s="35" t="s">
        <v>593</v>
      </c>
      <c r="J1368" s="35">
        <v>0</v>
      </c>
      <c r="K1368" s="35" t="s">
        <v>2332</v>
      </c>
      <c r="L1368" s="35" t="s">
        <v>2582</v>
      </c>
      <c r="M1368" s="35" t="s">
        <v>396</v>
      </c>
      <c r="N1368" s="35" t="s">
        <v>122</v>
      </c>
      <c r="O1368" s="35" t="s">
        <v>2577</v>
      </c>
      <c r="P1368" s="35" t="s">
        <v>2333</v>
      </c>
      <c r="Q1368" s="35" t="s">
        <v>311</v>
      </c>
      <c r="R1368" s="35" t="s">
        <v>293</v>
      </c>
      <c r="S1368" s="35" t="s">
        <v>294</v>
      </c>
      <c r="T1368" s="35" t="s">
        <v>5061</v>
      </c>
      <c r="U1368" s="35" t="s">
        <v>272</v>
      </c>
      <c r="V1368" s="35">
        <v>0</v>
      </c>
      <c r="W1368" s="35">
        <v>0</v>
      </c>
      <c r="X1368" s="49">
        <v>0</v>
      </c>
      <c r="Y1368" s="60" t="s">
        <v>655</v>
      </c>
      <c r="Z1368" s="49">
        <v>10</v>
      </c>
      <c r="AA1368" s="49">
        <v>0</v>
      </c>
      <c r="AB1368" s="60" t="s">
        <v>637</v>
      </c>
      <c r="AC1368" s="60" t="s">
        <v>684</v>
      </c>
      <c r="AD1368" s="60" t="s">
        <v>694</v>
      </c>
      <c r="AE1368" s="60" t="s">
        <v>695</v>
      </c>
      <c r="AF1368" s="49">
        <v>2019</v>
      </c>
      <c r="AG1368" s="60" t="s">
        <v>3096</v>
      </c>
      <c r="AH1368" s="60">
        <v>43841</v>
      </c>
      <c r="AI1368" s="60">
        <v>43842</v>
      </c>
      <c r="AJ1368" s="60">
        <v>43841</v>
      </c>
      <c r="AK1368" s="60">
        <v>43837</v>
      </c>
      <c r="AL1368" s="60">
        <v>43842</v>
      </c>
      <c r="AM1368" s="60" t="s">
        <v>567</v>
      </c>
      <c r="AN1368" s="60" t="s">
        <v>3382</v>
      </c>
      <c r="AO1368" s="60" t="s">
        <v>4059</v>
      </c>
      <c r="AP1368" s="49"/>
      <c r="AQ1368" s="60" t="s">
        <v>266</v>
      </c>
      <c r="AR1368" s="60" t="s">
        <v>174</v>
      </c>
      <c r="AS1368" s="60" t="s">
        <v>174</v>
      </c>
      <c r="AT1368" s="49">
        <v>21</v>
      </c>
      <c r="AU1368" s="49">
        <v>1</v>
      </c>
      <c r="AV1368" s="49">
        <v>1</v>
      </c>
      <c r="AW1368" s="60">
        <v>43759</v>
      </c>
      <c r="AX1368" s="60" t="s">
        <v>183</v>
      </c>
      <c r="AY1368" s="60">
        <v>44177.534154629633</v>
      </c>
      <c r="AZ1368" s="60">
        <v>43707</v>
      </c>
      <c r="BA1368" s="60">
        <v>43721</v>
      </c>
      <c r="BB1368" s="60" t="s">
        <v>4058</v>
      </c>
      <c r="BC1368" s="60">
        <v>43763.57271990741</v>
      </c>
      <c r="BD1368" s="60">
        <v>43927</v>
      </c>
      <c r="BE1368" s="60">
        <v>44255</v>
      </c>
      <c r="BF1368" s="49">
        <f>IF(AND(ISBLANK(tbl_RawData_Report1[[#This Row],[REQ_ID]]),tbl_RawData_Report1[[#This Row],[RH Kit?]] = "Y"),1,COUNTIFS(tbl_RawData_Report1[RH Kit?],"Y",tbl_RawData_Report1[REQ_ID],tbl_RawData_Report1[[#This Row],[REQ_ID]]))</f>
        <v>0</v>
      </c>
      <c r="BG1368" s="49">
        <f>COUNTIFS(tbl_RawData_Report1[RH Kit?],"Y",tbl_RawData_Report1[Order No.],tbl_RawData_Report1[[#This Row],[Order No.]])</f>
        <v>0</v>
      </c>
      <c r="BH1368" s="49">
        <f>SUM(tbl_RawData_Report1[[#This Row],[RH Kit Req]:[RH Kit PO]])</f>
        <v>0</v>
      </c>
      <c r="BI1368" s="49" t="str">
        <f>IFERROR(VLOOKUP(B1368,Lookup!A:B,2,FALSE),B1368)</f>
        <v>ATROPINESULP1MG_10</v>
      </c>
      <c r="BJ1368" s="49" t="b">
        <f t="shared" si="21"/>
        <v>1</v>
      </c>
      <c r="BK1368" s="49" t="str">
        <f>tbl_RawData_Report1[[#This Row],[Item ID]]&amp;tbl_RawData_Report1[[#This Row],[Order No.]]</f>
        <v>ATROPINESULP1MG_100000039552</v>
      </c>
      <c r="BL1368"/>
      <c r="BM1368"/>
      <c r="BN1368"/>
    </row>
    <row r="1369" spans="1:66" hidden="1" x14ac:dyDescent="0.25">
      <c r="A1369" s="35" t="s">
        <v>8</v>
      </c>
      <c r="B1369" s="35" t="s">
        <v>2406</v>
      </c>
      <c r="C1369" s="35">
        <v>1</v>
      </c>
      <c r="D1369" s="35">
        <v>1</v>
      </c>
      <c r="E1369" s="35">
        <v>1</v>
      </c>
      <c r="F1369" s="35" t="s">
        <v>448</v>
      </c>
      <c r="G1369" s="35" t="s">
        <v>3644</v>
      </c>
      <c r="H1369" s="35" t="s">
        <v>676</v>
      </c>
      <c r="I1369" s="35" t="s">
        <v>2338</v>
      </c>
      <c r="J1369" s="35">
        <v>0</v>
      </c>
      <c r="K1369" s="35" t="s">
        <v>2332</v>
      </c>
      <c r="L1369" s="35" t="s">
        <v>2582</v>
      </c>
      <c r="M1369" s="35" t="s">
        <v>396</v>
      </c>
      <c r="N1369" s="35" t="s">
        <v>122</v>
      </c>
      <c r="O1369" s="35" t="s">
        <v>2577</v>
      </c>
      <c r="P1369" s="35" t="s">
        <v>2333</v>
      </c>
      <c r="Q1369" s="35" t="s">
        <v>311</v>
      </c>
      <c r="R1369" s="35" t="s">
        <v>293</v>
      </c>
      <c r="S1369" s="35" t="s">
        <v>294</v>
      </c>
      <c r="T1369" s="35" t="s">
        <v>5061</v>
      </c>
      <c r="U1369" s="35" t="s">
        <v>272</v>
      </c>
      <c r="V1369" s="35">
        <v>0</v>
      </c>
      <c r="W1369" s="35">
        <v>0</v>
      </c>
      <c r="X1369" s="49">
        <v>0</v>
      </c>
      <c r="Y1369" s="60" t="s">
        <v>673</v>
      </c>
      <c r="Z1369" s="49">
        <v>500</v>
      </c>
      <c r="AA1369" s="49">
        <v>0</v>
      </c>
      <c r="AB1369" s="60" t="s">
        <v>637</v>
      </c>
      <c r="AC1369" s="60" t="s">
        <v>679</v>
      </c>
      <c r="AD1369" s="60" t="s">
        <v>694</v>
      </c>
      <c r="AE1369" s="60" t="s">
        <v>695</v>
      </c>
      <c r="AF1369" s="49">
        <v>2019</v>
      </c>
      <c r="AG1369" s="60" t="s">
        <v>3096</v>
      </c>
      <c r="AH1369" s="60">
        <v>43927</v>
      </c>
      <c r="AI1369" s="60">
        <v>43929</v>
      </c>
      <c r="AJ1369" s="60">
        <v>43927</v>
      </c>
      <c r="AK1369" s="60"/>
      <c r="AL1369" s="60">
        <v>43929</v>
      </c>
      <c r="AM1369" s="60" t="s">
        <v>567</v>
      </c>
      <c r="AN1369" s="60" t="s">
        <v>3382</v>
      </c>
      <c r="AO1369" s="60" t="s">
        <v>3645</v>
      </c>
      <c r="AP1369" s="49"/>
      <c r="AQ1369" s="60" t="s">
        <v>2337</v>
      </c>
      <c r="AR1369" s="60" t="s">
        <v>174</v>
      </c>
      <c r="AS1369" s="60" t="s">
        <v>174</v>
      </c>
      <c r="AT1369" s="49">
        <v>19</v>
      </c>
      <c r="AU1369" s="49">
        <v>1</v>
      </c>
      <c r="AV1369" s="49">
        <v>1</v>
      </c>
      <c r="AW1369" s="60">
        <v>43759</v>
      </c>
      <c r="AX1369" s="60" t="s">
        <v>183</v>
      </c>
      <c r="AY1369" s="60">
        <v>44177.534154629633</v>
      </c>
      <c r="AZ1369" s="60">
        <v>43707</v>
      </c>
      <c r="BA1369" s="60">
        <v>43721</v>
      </c>
      <c r="BB1369" s="60" t="s">
        <v>3646</v>
      </c>
      <c r="BC1369" s="60">
        <v>43763.57271990741</v>
      </c>
      <c r="BD1369" s="60">
        <v>43927</v>
      </c>
      <c r="BE1369" s="60">
        <v>44255</v>
      </c>
      <c r="BF1369" s="49">
        <f>IF(AND(ISBLANK(tbl_RawData_Report1[[#This Row],[REQ_ID]]),tbl_RawData_Report1[[#This Row],[RH Kit?]] = "Y"),1,COUNTIFS(tbl_RawData_Report1[RH Kit?],"Y",tbl_RawData_Report1[REQ_ID],tbl_RawData_Report1[[#This Row],[REQ_ID]]))</f>
        <v>0</v>
      </c>
      <c r="BG1369" s="49">
        <f>COUNTIFS(tbl_RawData_Report1[RH Kit?],"Y",tbl_RawData_Report1[Order No.],tbl_RawData_Report1[[#This Row],[Order No.]])</f>
        <v>0</v>
      </c>
      <c r="BH1369" s="49">
        <f>SUM(tbl_RawData_Report1[[#This Row],[RH Kit Req]:[RH Kit PO]])</f>
        <v>0</v>
      </c>
      <c r="BI1369" s="49" t="str">
        <f>IFERROR(VLOOKUP(B1369,Lookup!A:B,2,FALSE),B1369)</f>
        <v>IBUPROFEN400MG_500</v>
      </c>
      <c r="BJ1369" s="49" t="b">
        <f t="shared" si="21"/>
        <v>1</v>
      </c>
      <c r="BK1369" s="49" t="str">
        <f>tbl_RawData_Report1[[#This Row],[Item ID]]&amp;tbl_RawData_Report1[[#This Row],[Order No.]]</f>
        <v>IBUPROFEN400MG_5000000039552</v>
      </c>
      <c r="BL1369"/>
      <c r="BM1369"/>
      <c r="BN1369"/>
    </row>
    <row r="1370" spans="1:66" hidden="1" x14ac:dyDescent="0.25">
      <c r="A1370" s="35" t="s">
        <v>8</v>
      </c>
      <c r="B1370" s="35" t="s">
        <v>2433</v>
      </c>
      <c r="C1370" s="35">
        <v>3</v>
      </c>
      <c r="D1370" s="35">
        <v>1</v>
      </c>
      <c r="E1370" s="35">
        <v>2</v>
      </c>
      <c r="F1370" s="35" t="s">
        <v>448</v>
      </c>
      <c r="G1370" s="35" t="s">
        <v>3644</v>
      </c>
      <c r="H1370" s="35" t="s">
        <v>3333</v>
      </c>
      <c r="I1370" s="35" t="s">
        <v>593</v>
      </c>
      <c r="J1370" s="35">
        <v>344.4</v>
      </c>
      <c r="K1370" s="35" t="s">
        <v>2332</v>
      </c>
      <c r="L1370" s="35" t="s">
        <v>2582</v>
      </c>
      <c r="M1370" s="35" t="s">
        <v>396</v>
      </c>
      <c r="N1370" s="35" t="s">
        <v>122</v>
      </c>
      <c r="O1370" s="35" t="s">
        <v>2577</v>
      </c>
      <c r="P1370" s="35" t="s">
        <v>2333</v>
      </c>
      <c r="Q1370" s="35" t="s">
        <v>311</v>
      </c>
      <c r="R1370" s="35" t="s">
        <v>293</v>
      </c>
      <c r="S1370" s="35" t="s">
        <v>294</v>
      </c>
      <c r="T1370" s="35" t="s">
        <v>5061</v>
      </c>
      <c r="U1370" s="35" t="s">
        <v>272</v>
      </c>
      <c r="V1370" s="35">
        <v>0</v>
      </c>
      <c r="W1370" s="35">
        <v>0</v>
      </c>
      <c r="X1370" s="49">
        <v>60</v>
      </c>
      <c r="Y1370" s="60" t="s">
        <v>655</v>
      </c>
      <c r="Z1370" s="49">
        <v>10</v>
      </c>
      <c r="AA1370" s="49">
        <v>600</v>
      </c>
      <c r="AB1370" s="60" t="s">
        <v>637</v>
      </c>
      <c r="AC1370" s="60" t="s">
        <v>684</v>
      </c>
      <c r="AD1370" s="60" t="s">
        <v>694</v>
      </c>
      <c r="AE1370" s="60" t="s">
        <v>695</v>
      </c>
      <c r="AF1370" s="49">
        <v>2019</v>
      </c>
      <c r="AG1370" s="60" t="s">
        <v>3096</v>
      </c>
      <c r="AH1370" s="60">
        <v>43841</v>
      </c>
      <c r="AI1370" s="60">
        <v>43842</v>
      </c>
      <c r="AJ1370" s="60">
        <v>43841</v>
      </c>
      <c r="AK1370" s="60">
        <v>43837</v>
      </c>
      <c r="AL1370" s="60">
        <v>43842</v>
      </c>
      <c r="AM1370" s="60" t="s">
        <v>567</v>
      </c>
      <c r="AN1370" s="60" t="s">
        <v>3382</v>
      </c>
      <c r="AO1370" s="60" t="s">
        <v>4057</v>
      </c>
      <c r="AP1370" s="49"/>
      <c r="AQ1370" s="60" t="s">
        <v>266</v>
      </c>
      <c r="AR1370" s="60" t="s">
        <v>174</v>
      </c>
      <c r="AS1370" s="60" t="s">
        <v>174</v>
      </c>
      <c r="AT1370" s="49">
        <v>21</v>
      </c>
      <c r="AU1370" s="49">
        <v>1</v>
      </c>
      <c r="AV1370" s="49">
        <v>1</v>
      </c>
      <c r="AW1370" s="60">
        <v>43759</v>
      </c>
      <c r="AX1370" s="60" t="s">
        <v>183</v>
      </c>
      <c r="AY1370" s="60">
        <v>44177.534154629633</v>
      </c>
      <c r="AZ1370" s="60">
        <v>43707</v>
      </c>
      <c r="BA1370" s="60">
        <v>43721</v>
      </c>
      <c r="BB1370" s="60" t="s">
        <v>4058</v>
      </c>
      <c r="BC1370" s="60">
        <v>43763.57271990741</v>
      </c>
      <c r="BD1370" s="60">
        <v>43927</v>
      </c>
      <c r="BE1370" s="60">
        <v>44255</v>
      </c>
      <c r="BF1370" s="49">
        <f>IF(AND(ISBLANK(tbl_RawData_Report1[[#This Row],[REQ_ID]]),tbl_RawData_Report1[[#This Row],[RH Kit?]] = "Y"),1,COUNTIFS(tbl_RawData_Report1[RH Kit?],"Y",tbl_RawData_Report1[REQ_ID],tbl_RawData_Report1[[#This Row],[REQ_ID]]))</f>
        <v>0</v>
      </c>
      <c r="BG1370" s="49">
        <f>COUNTIFS(tbl_RawData_Report1[RH Kit?],"Y",tbl_RawData_Report1[Order No.],tbl_RawData_Report1[[#This Row],[Order No.]])</f>
        <v>0</v>
      </c>
      <c r="BH1370" s="49">
        <f>SUM(tbl_RawData_Report1[[#This Row],[RH Kit Req]:[RH Kit PO]])</f>
        <v>0</v>
      </c>
      <c r="BI1370" s="49" t="str">
        <f>IFERROR(VLOOKUP(B1370,Lookup!A:B,2,FALSE),B1370)</f>
        <v>ATROPINESULP1MG_10</v>
      </c>
      <c r="BJ1370" s="49" t="b">
        <f t="shared" si="21"/>
        <v>1</v>
      </c>
      <c r="BK1370" s="49" t="str">
        <f>tbl_RawData_Report1[[#This Row],[Item ID]]&amp;tbl_RawData_Report1[[#This Row],[Order No.]]</f>
        <v>ATROPINESULP1MG_100000039552</v>
      </c>
      <c r="BL1370"/>
      <c r="BM1370"/>
      <c r="BN1370"/>
    </row>
    <row r="1371" spans="1:66" hidden="1" x14ac:dyDescent="0.25">
      <c r="A1371" s="35" t="s">
        <v>8</v>
      </c>
      <c r="B1371" s="35" t="s">
        <v>1224</v>
      </c>
      <c r="C1371" s="35">
        <v>2</v>
      </c>
      <c r="D1371" s="35">
        <v>1</v>
      </c>
      <c r="E1371" s="35">
        <v>1</v>
      </c>
      <c r="F1371" s="35" t="s">
        <v>459</v>
      </c>
      <c r="G1371" s="35" t="s">
        <v>3750</v>
      </c>
      <c r="H1371" s="35" t="s">
        <v>3752</v>
      </c>
      <c r="I1371" s="35" t="s">
        <v>593</v>
      </c>
      <c r="J1371" s="35">
        <v>0</v>
      </c>
      <c r="K1371" s="35" t="s">
        <v>458</v>
      </c>
      <c r="L1371" s="35" t="s">
        <v>3580</v>
      </c>
      <c r="M1371" s="35" t="s">
        <v>396</v>
      </c>
      <c r="N1371" s="35" t="s">
        <v>122</v>
      </c>
      <c r="O1371" s="35" t="s">
        <v>3581</v>
      </c>
      <c r="P1371" s="35" t="s">
        <v>3755</v>
      </c>
      <c r="Q1371" s="35" t="s">
        <v>311</v>
      </c>
      <c r="R1371" s="35" t="s">
        <v>460</v>
      </c>
      <c r="S1371" s="35" t="s">
        <v>461</v>
      </c>
      <c r="T1371" s="35" t="s">
        <v>5068</v>
      </c>
      <c r="U1371" s="35" t="s">
        <v>269</v>
      </c>
      <c r="V1371" s="35">
        <v>0</v>
      </c>
      <c r="W1371" s="35">
        <v>0</v>
      </c>
      <c r="X1371" s="49">
        <v>0</v>
      </c>
      <c r="Y1371" s="60" t="s">
        <v>667</v>
      </c>
      <c r="Z1371" s="49">
        <v>1</v>
      </c>
      <c r="AA1371" s="49">
        <v>0</v>
      </c>
      <c r="AB1371" s="60" t="s">
        <v>637</v>
      </c>
      <c r="AC1371" s="60" t="s">
        <v>816</v>
      </c>
      <c r="AD1371" s="60" t="s">
        <v>661</v>
      </c>
      <c r="AE1371" s="60" t="s">
        <v>662</v>
      </c>
      <c r="AF1371" s="49">
        <v>2019</v>
      </c>
      <c r="AG1371" s="60" t="s">
        <v>3749</v>
      </c>
      <c r="AH1371" s="60">
        <v>43897</v>
      </c>
      <c r="AI1371" s="60">
        <v>43951</v>
      </c>
      <c r="AJ1371" s="60">
        <v>43897</v>
      </c>
      <c r="AK1371" s="60">
        <v>43897</v>
      </c>
      <c r="AL1371" s="60">
        <v>43951</v>
      </c>
      <c r="AM1371" s="60" t="s">
        <v>567</v>
      </c>
      <c r="AN1371" s="60" t="s">
        <v>3751</v>
      </c>
      <c r="AO1371" s="60" t="s">
        <v>3789</v>
      </c>
      <c r="AP1371" s="49"/>
      <c r="AQ1371" s="60" t="s">
        <v>266</v>
      </c>
      <c r="AR1371" s="60" t="s">
        <v>174</v>
      </c>
      <c r="AS1371" s="60" t="s">
        <v>174</v>
      </c>
      <c r="AT1371" s="49">
        <v>3</v>
      </c>
      <c r="AU1371" s="49">
        <v>1</v>
      </c>
      <c r="AV1371" s="49">
        <v>1</v>
      </c>
      <c r="AW1371" s="60">
        <v>43760</v>
      </c>
      <c r="AX1371" s="60" t="s">
        <v>183</v>
      </c>
      <c r="AY1371" s="60">
        <v>43962.413945370368</v>
      </c>
      <c r="AZ1371" s="60">
        <v>43759</v>
      </c>
      <c r="BA1371" s="60">
        <v>43760</v>
      </c>
      <c r="BB1371" s="60" t="s">
        <v>3754</v>
      </c>
      <c r="BC1371" s="60">
        <v>43761.718993055554</v>
      </c>
      <c r="BD1371" s="60">
        <v>43892</v>
      </c>
      <c r="BE1371" s="60">
        <v>45291</v>
      </c>
      <c r="BF1371" s="49">
        <f>IF(AND(ISBLANK(tbl_RawData_Report1[[#This Row],[REQ_ID]]),tbl_RawData_Report1[[#This Row],[RH Kit?]] = "Y"),1,COUNTIFS(tbl_RawData_Report1[RH Kit?],"Y",tbl_RawData_Report1[REQ_ID],tbl_RawData_Report1[[#This Row],[REQ_ID]]))</f>
        <v>0</v>
      </c>
      <c r="BG1371" s="49">
        <f>COUNTIFS(tbl_RawData_Report1[RH Kit?],"Y",tbl_RawData_Report1[Order No.],tbl_RawData_Report1[[#This Row],[Order No.]])</f>
        <v>0</v>
      </c>
      <c r="BH1371" s="49">
        <f>SUM(tbl_RawData_Report1[[#This Row],[RH Kit Req]:[RH Kit PO]])</f>
        <v>0</v>
      </c>
      <c r="BI1371" s="49" t="str">
        <f>IFERROR(VLOOKUP(B1371,Lookup!A:B,2,FALSE),B1371)</f>
        <v>CHLORHEXCORDCARE</v>
      </c>
      <c r="BJ1371" s="49" t="b">
        <f t="shared" si="21"/>
        <v>1</v>
      </c>
      <c r="BK1371" s="49" t="str">
        <f>tbl_RawData_Report1[[#This Row],[Item ID]]&amp;tbl_RawData_Report1[[#This Row],[Order No.]]</f>
        <v>CHLORHEXCORDCARE0000039563</v>
      </c>
      <c r="BL1371"/>
      <c r="BM1371"/>
      <c r="BN1371"/>
    </row>
    <row r="1372" spans="1:66" hidden="1" x14ac:dyDescent="0.25">
      <c r="A1372" s="35" t="s">
        <v>8</v>
      </c>
      <c r="B1372" s="35" t="s">
        <v>2632</v>
      </c>
      <c r="C1372" s="35">
        <v>1</v>
      </c>
      <c r="D1372" s="35">
        <v>1</v>
      </c>
      <c r="E1372" s="35">
        <v>2</v>
      </c>
      <c r="F1372" s="35" t="s">
        <v>459</v>
      </c>
      <c r="G1372" s="35" t="s">
        <v>3750</v>
      </c>
      <c r="H1372" s="35" t="s">
        <v>712</v>
      </c>
      <c r="I1372" s="35" t="s">
        <v>593</v>
      </c>
      <c r="J1372" s="35">
        <v>285000</v>
      </c>
      <c r="K1372" s="35" t="s">
        <v>458</v>
      </c>
      <c r="L1372" s="35" t="s">
        <v>3580</v>
      </c>
      <c r="M1372" s="35" t="s">
        <v>396</v>
      </c>
      <c r="N1372" s="35" t="s">
        <v>122</v>
      </c>
      <c r="O1372" s="35" t="s">
        <v>3581</v>
      </c>
      <c r="P1372" s="35" t="s">
        <v>3755</v>
      </c>
      <c r="Q1372" s="35" t="s">
        <v>311</v>
      </c>
      <c r="R1372" s="35" t="s">
        <v>460</v>
      </c>
      <c r="S1372" s="35" t="s">
        <v>461</v>
      </c>
      <c r="T1372" s="35" t="s">
        <v>5068</v>
      </c>
      <c r="U1372" s="35" t="s">
        <v>269</v>
      </c>
      <c r="V1372" s="35">
        <v>0</v>
      </c>
      <c r="W1372" s="35">
        <v>0</v>
      </c>
      <c r="X1372" s="49">
        <v>300000</v>
      </c>
      <c r="Y1372" s="60" t="s">
        <v>860</v>
      </c>
      <c r="Z1372" s="49">
        <v>4</v>
      </c>
      <c r="AA1372" s="49">
        <v>1200000</v>
      </c>
      <c r="AB1372" s="60" t="s">
        <v>637</v>
      </c>
      <c r="AC1372" s="60" t="s">
        <v>715</v>
      </c>
      <c r="AD1372" s="60" t="s">
        <v>661</v>
      </c>
      <c r="AE1372" s="60" t="s">
        <v>662</v>
      </c>
      <c r="AF1372" s="49">
        <v>2019</v>
      </c>
      <c r="AG1372" s="60" t="s">
        <v>3749</v>
      </c>
      <c r="AH1372" s="60">
        <v>43884</v>
      </c>
      <c r="AI1372" s="60">
        <v>43932</v>
      </c>
      <c r="AJ1372" s="60">
        <v>43884</v>
      </c>
      <c r="AK1372" s="60">
        <v>43884</v>
      </c>
      <c r="AL1372" s="60">
        <v>43932</v>
      </c>
      <c r="AM1372" s="60" t="s">
        <v>567</v>
      </c>
      <c r="AN1372" s="60" t="s">
        <v>3751</v>
      </c>
      <c r="AO1372" s="60" t="s">
        <v>4062</v>
      </c>
      <c r="AP1372" s="49"/>
      <c r="AQ1372" s="60" t="s">
        <v>266</v>
      </c>
      <c r="AR1372" s="60" t="s">
        <v>174</v>
      </c>
      <c r="AS1372" s="60" t="s">
        <v>174</v>
      </c>
      <c r="AT1372" s="49">
        <v>2</v>
      </c>
      <c r="AU1372" s="49">
        <v>1</v>
      </c>
      <c r="AV1372" s="49">
        <v>1</v>
      </c>
      <c r="AW1372" s="60">
        <v>43760</v>
      </c>
      <c r="AX1372" s="60" t="s">
        <v>183</v>
      </c>
      <c r="AY1372" s="60">
        <v>43962.413945370368</v>
      </c>
      <c r="AZ1372" s="60">
        <v>43759</v>
      </c>
      <c r="BA1372" s="60">
        <v>43760</v>
      </c>
      <c r="BB1372" s="60" t="s">
        <v>4061</v>
      </c>
      <c r="BC1372" s="60">
        <v>43761.718993055554</v>
      </c>
      <c r="BD1372" s="60">
        <v>43892</v>
      </c>
      <c r="BE1372" s="60">
        <v>45291</v>
      </c>
      <c r="BF1372" s="49">
        <f>IF(AND(ISBLANK(tbl_RawData_Report1[[#This Row],[REQ_ID]]),tbl_RawData_Report1[[#This Row],[RH Kit?]] = "Y"),1,COUNTIFS(tbl_RawData_Report1[RH Kit?],"Y",tbl_RawData_Report1[REQ_ID],tbl_RawData_Report1[[#This Row],[REQ_ID]]))</f>
        <v>0</v>
      </c>
      <c r="BG1372" s="49">
        <f>COUNTIFS(tbl_RawData_Report1[RH Kit?],"Y",tbl_RawData_Report1[Order No.],tbl_RawData_Report1[[#This Row],[Order No.]])</f>
        <v>0</v>
      </c>
      <c r="BH1372" s="49">
        <f>SUM(tbl_RawData_Report1[[#This Row],[RH Kit Req]:[RH Kit PO]])</f>
        <v>0</v>
      </c>
      <c r="BI1372" s="49" t="str">
        <f>IFERROR(VLOOKUP(B1372,Lookup!A:B,2,FALSE),B1372)</f>
        <v>MISOPROSTOL200MG_4</v>
      </c>
      <c r="BJ1372" s="49" t="b">
        <f t="shared" si="21"/>
        <v>0</v>
      </c>
      <c r="BK1372" s="49" t="str">
        <f>tbl_RawData_Report1[[#This Row],[Item ID]]&amp;tbl_RawData_Report1[[#This Row],[Order No.]]</f>
        <v>MISOPROSTOL200MG_40000039563</v>
      </c>
      <c r="BL1372"/>
      <c r="BM1372"/>
      <c r="BN1372"/>
    </row>
    <row r="1373" spans="1:66" hidden="1" x14ac:dyDescent="0.25">
      <c r="A1373" s="35" t="s">
        <v>8</v>
      </c>
      <c r="B1373" s="35" t="s">
        <v>2632</v>
      </c>
      <c r="C1373" s="35">
        <v>1</v>
      </c>
      <c r="D1373" s="35">
        <v>1</v>
      </c>
      <c r="E1373" s="35">
        <v>1</v>
      </c>
      <c r="F1373" s="35" t="s">
        <v>459</v>
      </c>
      <c r="G1373" s="35" t="s">
        <v>3750</v>
      </c>
      <c r="H1373" s="35" t="s">
        <v>712</v>
      </c>
      <c r="I1373" s="35" t="s">
        <v>593</v>
      </c>
      <c r="J1373" s="35">
        <v>0</v>
      </c>
      <c r="K1373" s="35" t="s">
        <v>458</v>
      </c>
      <c r="L1373" s="35" t="s">
        <v>3580</v>
      </c>
      <c r="M1373" s="35" t="s">
        <v>396</v>
      </c>
      <c r="N1373" s="35" t="s">
        <v>122</v>
      </c>
      <c r="O1373" s="35" t="s">
        <v>3581</v>
      </c>
      <c r="P1373" s="35" t="s">
        <v>3755</v>
      </c>
      <c r="Q1373" s="35" t="s">
        <v>311</v>
      </c>
      <c r="R1373" s="35" t="s">
        <v>460</v>
      </c>
      <c r="S1373" s="35" t="s">
        <v>461</v>
      </c>
      <c r="T1373" s="35" t="s">
        <v>5068</v>
      </c>
      <c r="U1373" s="35" t="s">
        <v>269</v>
      </c>
      <c r="V1373" s="35">
        <v>0</v>
      </c>
      <c r="W1373" s="35">
        <v>0</v>
      </c>
      <c r="X1373" s="49">
        <v>0</v>
      </c>
      <c r="Y1373" s="60" t="s">
        <v>860</v>
      </c>
      <c r="Z1373" s="49">
        <v>4</v>
      </c>
      <c r="AA1373" s="49">
        <v>0</v>
      </c>
      <c r="AB1373" s="60" t="s">
        <v>637</v>
      </c>
      <c r="AC1373" s="60" t="s">
        <v>715</v>
      </c>
      <c r="AD1373" s="60" t="s">
        <v>661</v>
      </c>
      <c r="AE1373" s="60" t="s">
        <v>662</v>
      </c>
      <c r="AF1373" s="49">
        <v>2019</v>
      </c>
      <c r="AG1373" s="60" t="s">
        <v>3749</v>
      </c>
      <c r="AH1373" s="60">
        <v>43884</v>
      </c>
      <c r="AI1373" s="60">
        <v>43932</v>
      </c>
      <c r="AJ1373" s="60">
        <v>43884</v>
      </c>
      <c r="AK1373" s="60">
        <v>43884</v>
      </c>
      <c r="AL1373" s="60">
        <v>43932</v>
      </c>
      <c r="AM1373" s="60" t="s">
        <v>567</v>
      </c>
      <c r="AN1373" s="60" t="s">
        <v>3751</v>
      </c>
      <c r="AO1373" s="60" t="s">
        <v>4060</v>
      </c>
      <c r="AP1373" s="49"/>
      <c r="AQ1373" s="60" t="s">
        <v>266</v>
      </c>
      <c r="AR1373" s="60" t="s">
        <v>174</v>
      </c>
      <c r="AS1373" s="60" t="s">
        <v>174</v>
      </c>
      <c r="AT1373" s="49">
        <v>2</v>
      </c>
      <c r="AU1373" s="49">
        <v>1</v>
      </c>
      <c r="AV1373" s="49">
        <v>1</v>
      </c>
      <c r="AW1373" s="60">
        <v>43760</v>
      </c>
      <c r="AX1373" s="60" t="s">
        <v>183</v>
      </c>
      <c r="AY1373" s="60">
        <v>43962.413945370368</v>
      </c>
      <c r="AZ1373" s="60">
        <v>43759</v>
      </c>
      <c r="BA1373" s="60">
        <v>43760</v>
      </c>
      <c r="BB1373" s="60" t="s">
        <v>4061</v>
      </c>
      <c r="BC1373" s="60">
        <v>43761.718993055554</v>
      </c>
      <c r="BD1373" s="60">
        <v>43892</v>
      </c>
      <c r="BE1373" s="60">
        <v>45291</v>
      </c>
      <c r="BF1373" s="49">
        <f>IF(AND(ISBLANK(tbl_RawData_Report1[[#This Row],[REQ_ID]]),tbl_RawData_Report1[[#This Row],[RH Kit?]] = "Y"),1,COUNTIFS(tbl_RawData_Report1[RH Kit?],"Y",tbl_RawData_Report1[REQ_ID],tbl_RawData_Report1[[#This Row],[REQ_ID]]))</f>
        <v>0</v>
      </c>
      <c r="BG1373" s="49">
        <f>COUNTIFS(tbl_RawData_Report1[RH Kit?],"Y",tbl_RawData_Report1[Order No.],tbl_RawData_Report1[[#This Row],[Order No.]])</f>
        <v>0</v>
      </c>
      <c r="BH1373" s="49">
        <f>SUM(tbl_RawData_Report1[[#This Row],[RH Kit Req]:[RH Kit PO]])</f>
        <v>0</v>
      </c>
      <c r="BI1373" s="49" t="str">
        <f>IFERROR(VLOOKUP(B1373,Lookup!A:B,2,FALSE),B1373)</f>
        <v>MISOPROSTOL200MG_4</v>
      </c>
      <c r="BJ1373" s="49" t="b">
        <f t="shared" si="21"/>
        <v>1</v>
      </c>
      <c r="BK1373" s="49" t="str">
        <f>tbl_RawData_Report1[[#This Row],[Item ID]]&amp;tbl_RawData_Report1[[#This Row],[Order No.]]</f>
        <v>MISOPROSTOL200MG_40000039563</v>
      </c>
      <c r="BL1373"/>
      <c r="BM1373"/>
      <c r="BN1373"/>
    </row>
    <row r="1374" spans="1:66" hidden="1" x14ac:dyDescent="0.25">
      <c r="A1374" s="35" t="s">
        <v>8</v>
      </c>
      <c r="B1374" s="35" t="s">
        <v>1224</v>
      </c>
      <c r="C1374" s="35">
        <v>2</v>
      </c>
      <c r="D1374" s="35">
        <v>1</v>
      </c>
      <c r="E1374" s="35">
        <v>2</v>
      </c>
      <c r="F1374" s="35" t="s">
        <v>459</v>
      </c>
      <c r="G1374" s="35" t="s">
        <v>3750</v>
      </c>
      <c r="H1374" s="35" t="s">
        <v>3752</v>
      </c>
      <c r="I1374" s="35" t="s">
        <v>593</v>
      </c>
      <c r="J1374" s="35">
        <v>285000</v>
      </c>
      <c r="K1374" s="35" t="s">
        <v>458</v>
      </c>
      <c r="L1374" s="35" t="s">
        <v>3580</v>
      </c>
      <c r="M1374" s="35" t="s">
        <v>396</v>
      </c>
      <c r="N1374" s="35" t="s">
        <v>122</v>
      </c>
      <c r="O1374" s="35" t="s">
        <v>3581</v>
      </c>
      <c r="P1374" s="35" t="s">
        <v>3755</v>
      </c>
      <c r="Q1374" s="35" t="s">
        <v>311</v>
      </c>
      <c r="R1374" s="35" t="s">
        <v>460</v>
      </c>
      <c r="S1374" s="35" t="s">
        <v>461</v>
      </c>
      <c r="T1374" s="35" t="s">
        <v>5068</v>
      </c>
      <c r="U1374" s="35" t="s">
        <v>269</v>
      </c>
      <c r="V1374" s="35">
        <v>0</v>
      </c>
      <c r="W1374" s="35">
        <v>0</v>
      </c>
      <c r="X1374" s="49">
        <v>600000</v>
      </c>
      <c r="Y1374" s="60" t="s">
        <v>667</v>
      </c>
      <c r="Z1374" s="49">
        <v>1</v>
      </c>
      <c r="AA1374" s="49">
        <v>600000</v>
      </c>
      <c r="AB1374" s="60" t="s">
        <v>637</v>
      </c>
      <c r="AC1374" s="60" t="s">
        <v>816</v>
      </c>
      <c r="AD1374" s="60" t="s">
        <v>661</v>
      </c>
      <c r="AE1374" s="60" t="s">
        <v>662</v>
      </c>
      <c r="AF1374" s="49">
        <v>2019</v>
      </c>
      <c r="AG1374" s="60" t="s">
        <v>3749</v>
      </c>
      <c r="AH1374" s="60">
        <v>43897</v>
      </c>
      <c r="AI1374" s="60">
        <v>43951</v>
      </c>
      <c r="AJ1374" s="60">
        <v>43897</v>
      </c>
      <c r="AK1374" s="60">
        <v>43897</v>
      </c>
      <c r="AL1374" s="60">
        <v>43951</v>
      </c>
      <c r="AM1374" s="60" t="s">
        <v>567</v>
      </c>
      <c r="AN1374" s="60" t="s">
        <v>3751</v>
      </c>
      <c r="AO1374" s="60" t="s">
        <v>3753</v>
      </c>
      <c r="AP1374" s="49"/>
      <c r="AQ1374" s="60" t="s">
        <v>266</v>
      </c>
      <c r="AR1374" s="60" t="s">
        <v>174</v>
      </c>
      <c r="AS1374" s="60" t="s">
        <v>174</v>
      </c>
      <c r="AT1374" s="49">
        <v>3</v>
      </c>
      <c r="AU1374" s="49">
        <v>1</v>
      </c>
      <c r="AV1374" s="49">
        <v>1</v>
      </c>
      <c r="AW1374" s="60">
        <v>43760</v>
      </c>
      <c r="AX1374" s="60" t="s">
        <v>183</v>
      </c>
      <c r="AY1374" s="60">
        <v>43962.413945370368</v>
      </c>
      <c r="AZ1374" s="60">
        <v>43759</v>
      </c>
      <c r="BA1374" s="60">
        <v>43760</v>
      </c>
      <c r="BB1374" s="60" t="s">
        <v>3754</v>
      </c>
      <c r="BC1374" s="60">
        <v>43761.718993055554</v>
      </c>
      <c r="BD1374" s="60">
        <v>43892</v>
      </c>
      <c r="BE1374" s="60">
        <v>45291</v>
      </c>
      <c r="BF1374" s="49">
        <f>IF(AND(ISBLANK(tbl_RawData_Report1[[#This Row],[REQ_ID]]),tbl_RawData_Report1[[#This Row],[RH Kit?]] = "Y"),1,COUNTIFS(tbl_RawData_Report1[RH Kit?],"Y",tbl_RawData_Report1[REQ_ID],tbl_RawData_Report1[[#This Row],[REQ_ID]]))</f>
        <v>0</v>
      </c>
      <c r="BG1374" s="49">
        <f>COUNTIFS(tbl_RawData_Report1[RH Kit?],"Y",tbl_RawData_Report1[Order No.],tbl_RawData_Report1[[#This Row],[Order No.]])</f>
        <v>0</v>
      </c>
      <c r="BH1374" s="49">
        <f>SUM(tbl_RawData_Report1[[#This Row],[RH Kit Req]:[RH Kit PO]])</f>
        <v>0</v>
      </c>
      <c r="BI1374" s="49" t="str">
        <f>IFERROR(VLOOKUP(B1374,Lookup!A:B,2,FALSE),B1374)</f>
        <v>CHLORHEXCORDCARE</v>
      </c>
      <c r="BJ1374" s="49" t="b">
        <f t="shared" si="21"/>
        <v>1</v>
      </c>
      <c r="BK1374" s="49" t="str">
        <f>tbl_RawData_Report1[[#This Row],[Item ID]]&amp;tbl_RawData_Report1[[#This Row],[Order No.]]</f>
        <v>CHLORHEXCORDCARE0000039563</v>
      </c>
      <c r="BL1374"/>
      <c r="BM1374"/>
      <c r="BN1374"/>
    </row>
    <row r="1375" spans="1:66" hidden="1" x14ac:dyDescent="0.25">
      <c r="A1375" s="35" t="s">
        <v>8</v>
      </c>
      <c r="B1375" s="35" t="s">
        <v>3436</v>
      </c>
      <c r="C1375" s="35">
        <v>1</v>
      </c>
      <c r="D1375" s="35">
        <v>1</v>
      </c>
      <c r="E1375" s="35">
        <v>2</v>
      </c>
      <c r="F1375" s="35" t="s">
        <v>459</v>
      </c>
      <c r="G1375" s="35" t="s">
        <v>3790</v>
      </c>
      <c r="H1375" s="35" t="s">
        <v>3437</v>
      </c>
      <c r="I1375" s="35" t="s">
        <v>593</v>
      </c>
      <c r="J1375" s="35">
        <v>30600</v>
      </c>
      <c r="K1375" s="35" t="s">
        <v>458</v>
      </c>
      <c r="L1375" s="35" t="s">
        <v>3580</v>
      </c>
      <c r="M1375" s="35" t="s">
        <v>396</v>
      </c>
      <c r="N1375" s="35" t="s">
        <v>122</v>
      </c>
      <c r="O1375" s="35" t="s">
        <v>3581</v>
      </c>
      <c r="P1375" s="35" t="s">
        <v>3755</v>
      </c>
      <c r="Q1375" s="35" t="s">
        <v>311</v>
      </c>
      <c r="R1375" s="35" t="s">
        <v>460</v>
      </c>
      <c r="S1375" s="35" t="s">
        <v>461</v>
      </c>
      <c r="T1375" s="35" t="s">
        <v>5068</v>
      </c>
      <c r="U1375" s="35" t="s">
        <v>272</v>
      </c>
      <c r="V1375" s="35">
        <v>0</v>
      </c>
      <c r="W1375" s="35">
        <v>0</v>
      </c>
      <c r="X1375" s="49">
        <v>2000</v>
      </c>
      <c r="Y1375" s="60" t="s">
        <v>341</v>
      </c>
      <c r="Z1375" s="49">
        <v>100</v>
      </c>
      <c r="AA1375" s="49">
        <v>200000</v>
      </c>
      <c r="AB1375" s="60" t="s">
        <v>637</v>
      </c>
      <c r="AC1375" s="60" t="s">
        <v>725</v>
      </c>
      <c r="AD1375" s="60" t="s">
        <v>2479</v>
      </c>
      <c r="AE1375" s="60" t="s">
        <v>2480</v>
      </c>
      <c r="AF1375" s="49">
        <v>2019</v>
      </c>
      <c r="AG1375" s="60" t="s">
        <v>3749</v>
      </c>
      <c r="AH1375" s="60">
        <v>43840</v>
      </c>
      <c r="AI1375" s="60">
        <v>43847</v>
      </c>
      <c r="AJ1375" s="60">
        <v>43841</v>
      </c>
      <c r="AK1375" s="60">
        <v>43829</v>
      </c>
      <c r="AL1375" s="60">
        <v>43846</v>
      </c>
      <c r="AM1375" s="60" t="s">
        <v>567</v>
      </c>
      <c r="AN1375" s="60" t="s">
        <v>3791</v>
      </c>
      <c r="AO1375" s="60" t="s">
        <v>3794</v>
      </c>
      <c r="AP1375" s="49"/>
      <c r="AQ1375" s="60" t="s">
        <v>266</v>
      </c>
      <c r="AR1375" s="60" t="s">
        <v>174</v>
      </c>
      <c r="AS1375" s="60" t="s">
        <v>174</v>
      </c>
      <c r="AT1375" s="49">
        <v>1</v>
      </c>
      <c r="AU1375" s="49">
        <v>1</v>
      </c>
      <c r="AV1375" s="49">
        <v>1</v>
      </c>
      <c r="AW1375" s="60">
        <v>43760</v>
      </c>
      <c r="AX1375" s="60" t="s">
        <v>183</v>
      </c>
      <c r="AY1375" s="60">
        <v>43866.590775381941</v>
      </c>
      <c r="AZ1375" s="60">
        <v>43759</v>
      </c>
      <c r="BA1375" s="60">
        <v>43760</v>
      </c>
      <c r="BB1375" s="60" t="s">
        <v>3793</v>
      </c>
      <c r="BC1375" s="60">
        <v>43768.748425925929</v>
      </c>
      <c r="BD1375" s="60">
        <v>43815</v>
      </c>
      <c r="BE1375" s="60">
        <v>45291</v>
      </c>
      <c r="BF1375" s="49">
        <f>IF(AND(ISBLANK(tbl_RawData_Report1[[#This Row],[REQ_ID]]),tbl_RawData_Report1[[#This Row],[RH Kit?]] = "Y"),1,COUNTIFS(tbl_RawData_Report1[RH Kit?],"Y",tbl_RawData_Report1[REQ_ID],tbl_RawData_Report1[[#This Row],[REQ_ID]]))</f>
        <v>0</v>
      </c>
      <c r="BG1375" s="49">
        <f>COUNTIFS(tbl_RawData_Report1[RH Kit?],"Y",tbl_RawData_Report1[Order No.],tbl_RawData_Report1[[#This Row],[Order No.]])</f>
        <v>0</v>
      </c>
      <c r="BH1375" s="49">
        <f>SUM(tbl_RawData_Report1[[#This Row],[RH Kit Req]:[RH Kit PO]])</f>
        <v>0</v>
      </c>
      <c r="BI1375" s="49" t="str">
        <f>IFERROR(VLOOKUP(B1375,Lookup!A:B,2,FALSE),B1375)</f>
        <v>DEXAMETHNAP4MG_100</v>
      </c>
      <c r="BJ1375" s="49" t="b">
        <f t="shared" si="21"/>
        <v>0</v>
      </c>
      <c r="BK1375" s="49" t="str">
        <f>tbl_RawData_Report1[[#This Row],[Item ID]]&amp;tbl_RawData_Report1[[#This Row],[Order No.]]</f>
        <v>DEXAMETHNAP4MG_1000000039566</v>
      </c>
      <c r="BL1375"/>
      <c r="BM1375"/>
      <c r="BN1375"/>
    </row>
    <row r="1376" spans="1:66" hidden="1" x14ac:dyDescent="0.25">
      <c r="A1376" s="35" t="s">
        <v>8</v>
      </c>
      <c r="B1376" s="35" t="s">
        <v>3436</v>
      </c>
      <c r="C1376" s="35">
        <v>1</v>
      </c>
      <c r="D1376" s="35">
        <v>1</v>
      </c>
      <c r="E1376" s="35">
        <v>1</v>
      </c>
      <c r="F1376" s="35" t="s">
        <v>459</v>
      </c>
      <c r="G1376" s="35" t="s">
        <v>3790</v>
      </c>
      <c r="H1376" s="35" t="s">
        <v>3437</v>
      </c>
      <c r="I1376" s="35" t="s">
        <v>593</v>
      </c>
      <c r="J1376" s="35">
        <v>0</v>
      </c>
      <c r="K1376" s="35" t="s">
        <v>458</v>
      </c>
      <c r="L1376" s="35" t="s">
        <v>3580</v>
      </c>
      <c r="M1376" s="35" t="s">
        <v>396</v>
      </c>
      <c r="N1376" s="35" t="s">
        <v>122</v>
      </c>
      <c r="O1376" s="35" t="s">
        <v>3581</v>
      </c>
      <c r="P1376" s="35" t="s">
        <v>3755</v>
      </c>
      <c r="Q1376" s="35" t="s">
        <v>311</v>
      </c>
      <c r="R1376" s="35" t="s">
        <v>460</v>
      </c>
      <c r="S1376" s="35" t="s">
        <v>461</v>
      </c>
      <c r="T1376" s="35" t="s">
        <v>5068</v>
      </c>
      <c r="U1376" s="35" t="s">
        <v>272</v>
      </c>
      <c r="V1376" s="35">
        <v>0</v>
      </c>
      <c r="W1376" s="35">
        <v>0</v>
      </c>
      <c r="X1376" s="49">
        <v>0</v>
      </c>
      <c r="Y1376" s="60" t="s">
        <v>341</v>
      </c>
      <c r="Z1376" s="49">
        <v>100</v>
      </c>
      <c r="AA1376" s="49">
        <v>0</v>
      </c>
      <c r="AB1376" s="60" t="s">
        <v>637</v>
      </c>
      <c r="AC1376" s="60" t="s">
        <v>725</v>
      </c>
      <c r="AD1376" s="60" t="s">
        <v>2479</v>
      </c>
      <c r="AE1376" s="60" t="s">
        <v>2480</v>
      </c>
      <c r="AF1376" s="49">
        <v>2019</v>
      </c>
      <c r="AG1376" s="60" t="s">
        <v>3749</v>
      </c>
      <c r="AH1376" s="60">
        <v>43840</v>
      </c>
      <c r="AI1376" s="60">
        <v>43847</v>
      </c>
      <c r="AJ1376" s="60">
        <v>43841</v>
      </c>
      <c r="AK1376" s="60">
        <v>43829</v>
      </c>
      <c r="AL1376" s="60">
        <v>43846</v>
      </c>
      <c r="AM1376" s="60" t="s">
        <v>567</v>
      </c>
      <c r="AN1376" s="60" t="s">
        <v>3791</v>
      </c>
      <c r="AO1376" s="60" t="s">
        <v>3792</v>
      </c>
      <c r="AP1376" s="49"/>
      <c r="AQ1376" s="60" t="s">
        <v>266</v>
      </c>
      <c r="AR1376" s="60" t="s">
        <v>174</v>
      </c>
      <c r="AS1376" s="60" t="s">
        <v>174</v>
      </c>
      <c r="AT1376" s="49">
        <v>1</v>
      </c>
      <c r="AU1376" s="49">
        <v>1</v>
      </c>
      <c r="AV1376" s="49">
        <v>1</v>
      </c>
      <c r="AW1376" s="60">
        <v>43760</v>
      </c>
      <c r="AX1376" s="60" t="s">
        <v>183</v>
      </c>
      <c r="AY1376" s="60">
        <v>43866.590775381941</v>
      </c>
      <c r="AZ1376" s="60">
        <v>43759</v>
      </c>
      <c r="BA1376" s="60">
        <v>43760</v>
      </c>
      <c r="BB1376" s="60" t="s">
        <v>3793</v>
      </c>
      <c r="BC1376" s="60">
        <v>43768.748425925929</v>
      </c>
      <c r="BD1376" s="60">
        <v>43815</v>
      </c>
      <c r="BE1376" s="60">
        <v>45291</v>
      </c>
      <c r="BF1376" s="49">
        <f>IF(AND(ISBLANK(tbl_RawData_Report1[[#This Row],[REQ_ID]]),tbl_RawData_Report1[[#This Row],[RH Kit?]] = "Y"),1,COUNTIFS(tbl_RawData_Report1[RH Kit?],"Y",tbl_RawData_Report1[REQ_ID],tbl_RawData_Report1[[#This Row],[REQ_ID]]))</f>
        <v>0</v>
      </c>
      <c r="BG1376" s="49">
        <f>COUNTIFS(tbl_RawData_Report1[RH Kit?],"Y",tbl_RawData_Report1[Order No.],tbl_RawData_Report1[[#This Row],[Order No.]])</f>
        <v>0</v>
      </c>
      <c r="BH1376" s="49">
        <f>SUM(tbl_RawData_Report1[[#This Row],[RH Kit Req]:[RH Kit PO]])</f>
        <v>0</v>
      </c>
      <c r="BI1376" s="49" t="str">
        <f>IFERROR(VLOOKUP(B1376,Lookup!A:B,2,FALSE),B1376)</f>
        <v>DEXAMETHNAP4MG_100</v>
      </c>
      <c r="BJ1376" s="49" t="b">
        <f t="shared" si="21"/>
        <v>1</v>
      </c>
      <c r="BK1376" s="49" t="str">
        <f>tbl_RawData_Report1[[#This Row],[Item ID]]&amp;tbl_RawData_Report1[[#This Row],[Order No.]]</f>
        <v>DEXAMETHNAP4MG_1000000039566</v>
      </c>
      <c r="BL1376"/>
      <c r="BM1376"/>
      <c r="BN1376"/>
    </row>
    <row r="1377" spans="1:66" hidden="1" x14ac:dyDescent="0.25">
      <c r="A1377" s="35" t="s">
        <v>8</v>
      </c>
      <c r="B1377" s="35" t="s">
        <v>876</v>
      </c>
      <c r="C1377" s="35">
        <v>1</v>
      </c>
      <c r="D1377" s="35">
        <v>1</v>
      </c>
      <c r="E1377" s="35">
        <v>1</v>
      </c>
      <c r="F1377" s="35" t="s">
        <v>435</v>
      </c>
      <c r="G1377" s="35" t="s">
        <v>3796</v>
      </c>
      <c r="H1377" s="35" t="s">
        <v>3030</v>
      </c>
      <c r="I1377" s="35" t="s">
        <v>593</v>
      </c>
      <c r="J1377" s="35">
        <v>3300</v>
      </c>
      <c r="K1377" s="35" t="s">
        <v>400</v>
      </c>
      <c r="L1377" s="35" t="s">
        <v>401</v>
      </c>
      <c r="M1377" s="35" t="s">
        <v>396</v>
      </c>
      <c r="N1377" s="35" t="s">
        <v>122</v>
      </c>
      <c r="O1377" s="35" t="s">
        <v>402</v>
      </c>
      <c r="P1377" s="35" t="s">
        <v>403</v>
      </c>
      <c r="Q1377" s="35" t="s">
        <v>311</v>
      </c>
      <c r="R1377" s="35" t="s">
        <v>280</v>
      </c>
      <c r="S1377" s="35" t="s">
        <v>189</v>
      </c>
      <c r="T1377" s="35" t="s">
        <v>5061</v>
      </c>
      <c r="U1377" s="35" t="s">
        <v>272</v>
      </c>
      <c r="V1377" s="35">
        <v>0</v>
      </c>
      <c r="W1377" s="35">
        <v>0</v>
      </c>
      <c r="X1377" s="49">
        <v>1200</v>
      </c>
      <c r="Y1377" s="60" t="s">
        <v>655</v>
      </c>
      <c r="Z1377" s="49">
        <v>10</v>
      </c>
      <c r="AA1377" s="49">
        <v>12000</v>
      </c>
      <c r="AB1377" s="60" t="s">
        <v>637</v>
      </c>
      <c r="AC1377" s="60" t="s">
        <v>715</v>
      </c>
      <c r="AD1377" s="60" t="s">
        <v>661</v>
      </c>
      <c r="AE1377" s="60" t="s">
        <v>662</v>
      </c>
      <c r="AF1377" s="49">
        <v>2019</v>
      </c>
      <c r="AG1377" s="60" t="s">
        <v>3795</v>
      </c>
      <c r="AH1377" s="60">
        <v>43795</v>
      </c>
      <c r="AI1377" s="60">
        <v>43796</v>
      </c>
      <c r="AJ1377" s="60">
        <v>43795</v>
      </c>
      <c r="AK1377" s="60">
        <v>43791</v>
      </c>
      <c r="AL1377" s="60">
        <v>43796</v>
      </c>
      <c r="AM1377" s="60" t="s">
        <v>568</v>
      </c>
      <c r="AN1377" s="60" t="s">
        <v>3797</v>
      </c>
      <c r="AO1377" s="60" t="s">
        <v>4063</v>
      </c>
      <c r="AP1377" s="49"/>
      <c r="AQ1377" s="60" t="s">
        <v>266</v>
      </c>
      <c r="AR1377" s="60" t="s">
        <v>369</v>
      </c>
      <c r="AS1377" s="60" t="s">
        <v>174</v>
      </c>
      <c r="AT1377" s="49">
        <v>2</v>
      </c>
      <c r="AU1377" s="49">
        <v>1</v>
      </c>
      <c r="AV1377" s="49">
        <v>1</v>
      </c>
      <c r="AW1377" s="60">
        <v>43763</v>
      </c>
      <c r="AX1377" s="60" t="s">
        <v>183</v>
      </c>
      <c r="AY1377" s="60">
        <v>43952.531156562502</v>
      </c>
      <c r="AZ1377" s="60">
        <v>43753</v>
      </c>
      <c r="BA1377" s="60">
        <v>43756</v>
      </c>
      <c r="BB1377" s="60" t="s">
        <v>4064</v>
      </c>
      <c r="BC1377" s="60">
        <v>43763.602685185186</v>
      </c>
      <c r="BD1377" s="60">
        <v>43812</v>
      </c>
      <c r="BE1377" s="60">
        <v>47848</v>
      </c>
      <c r="BF1377" s="49">
        <f>IF(AND(ISBLANK(tbl_RawData_Report1[[#This Row],[REQ_ID]]),tbl_RawData_Report1[[#This Row],[RH Kit?]] = "Y"),1,COUNTIFS(tbl_RawData_Report1[RH Kit?],"Y",tbl_RawData_Report1[REQ_ID],tbl_RawData_Report1[[#This Row],[REQ_ID]]))</f>
        <v>0</v>
      </c>
      <c r="BG1377" s="49">
        <f>COUNTIFS(tbl_RawData_Report1[RH Kit?],"Y",tbl_RawData_Report1[Order No.],tbl_RawData_Report1[[#This Row],[Order No.]])</f>
        <v>0</v>
      </c>
      <c r="BH1377" s="49">
        <f>SUM(tbl_RawData_Report1[[#This Row],[RH Kit Req]:[RH Kit PO]])</f>
        <v>0</v>
      </c>
      <c r="BI1377" s="49" t="str">
        <f>IFERROR(VLOOKUP(B1377,Lookup!A:B,2,FALSE),B1377)</f>
        <v>OXYTOCIN_10IU/ML</v>
      </c>
      <c r="BJ1377" s="49" t="b">
        <f t="shared" si="21"/>
        <v>1</v>
      </c>
      <c r="BK1377" s="49" t="str">
        <f>tbl_RawData_Report1[[#This Row],[Item ID]]&amp;tbl_RawData_Report1[[#This Row],[Order No.]]</f>
        <v>OXYTOCIN_10IU/ML0000039592</v>
      </c>
      <c r="BL1377"/>
      <c r="BM1377"/>
      <c r="BN1377"/>
    </row>
    <row r="1378" spans="1:66" hidden="1" x14ac:dyDescent="0.25">
      <c r="A1378" s="35" t="s">
        <v>8</v>
      </c>
      <c r="B1378" s="35" t="s">
        <v>2632</v>
      </c>
      <c r="C1378" s="35">
        <v>3</v>
      </c>
      <c r="D1378" s="35">
        <v>1</v>
      </c>
      <c r="E1378" s="35">
        <v>1</v>
      </c>
      <c r="F1378" s="35" t="s">
        <v>435</v>
      </c>
      <c r="G1378" s="35" t="s">
        <v>3796</v>
      </c>
      <c r="H1378" s="35" t="s">
        <v>712</v>
      </c>
      <c r="I1378" s="35" t="s">
        <v>593</v>
      </c>
      <c r="J1378" s="35">
        <v>11400</v>
      </c>
      <c r="K1378" s="35" t="s">
        <v>400</v>
      </c>
      <c r="L1378" s="35" t="s">
        <v>401</v>
      </c>
      <c r="M1378" s="35" t="s">
        <v>396</v>
      </c>
      <c r="N1378" s="35" t="s">
        <v>122</v>
      </c>
      <c r="O1378" s="35" t="s">
        <v>402</v>
      </c>
      <c r="P1378" s="35" t="s">
        <v>403</v>
      </c>
      <c r="Q1378" s="35" t="s">
        <v>311</v>
      </c>
      <c r="R1378" s="35" t="s">
        <v>280</v>
      </c>
      <c r="S1378" s="35" t="s">
        <v>189</v>
      </c>
      <c r="T1378" s="35" t="s">
        <v>5061</v>
      </c>
      <c r="U1378" s="35" t="s">
        <v>272</v>
      </c>
      <c r="V1378" s="35">
        <v>0</v>
      </c>
      <c r="W1378" s="35">
        <v>0</v>
      </c>
      <c r="X1378" s="49">
        <v>11400</v>
      </c>
      <c r="Y1378" s="60" t="s">
        <v>860</v>
      </c>
      <c r="Z1378" s="49">
        <v>4</v>
      </c>
      <c r="AA1378" s="49">
        <v>45600</v>
      </c>
      <c r="AB1378" s="60" t="s">
        <v>637</v>
      </c>
      <c r="AC1378" s="60" t="s">
        <v>715</v>
      </c>
      <c r="AD1378" s="60" t="s">
        <v>661</v>
      </c>
      <c r="AE1378" s="60" t="s">
        <v>662</v>
      </c>
      <c r="AF1378" s="49">
        <v>2019</v>
      </c>
      <c r="AG1378" s="60" t="s">
        <v>3795</v>
      </c>
      <c r="AH1378" s="60">
        <v>43821</v>
      </c>
      <c r="AI1378" s="60">
        <v>43822</v>
      </c>
      <c r="AJ1378" s="60">
        <v>43821</v>
      </c>
      <c r="AK1378" s="60">
        <v>43815</v>
      </c>
      <c r="AL1378" s="60">
        <v>43822</v>
      </c>
      <c r="AM1378" s="60" t="s">
        <v>568</v>
      </c>
      <c r="AN1378" s="60" t="s">
        <v>3797</v>
      </c>
      <c r="AO1378" s="60" t="s">
        <v>3798</v>
      </c>
      <c r="AP1378" s="49"/>
      <c r="AQ1378" s="60" t="s">
        <v>266</v>
      </c>
      <c r="AR1378" s="60" t="s">
        <v>174</v>
      </c>
      <c r="AS1378" s="60" t="s">
        <v>174</v>
      </c>
      <c r="AT1378" s="49">
        <v>3</v>
      </c>
      <c r="AU1378" s="49">
        <v>1</v>
      </c>
      <c r="AV1378" s="49">
        <v>1</v>
      </c>
      <c r="AW1378" s="60">
        <v>43763</v>
      </c>
      <c r="AX1378" s="60" t="s">
        <v>183</v>
      </c>
      <c r="AY1378" s="60">
        <v>43952.531156562502</v>
      </c>
      <c r="AZ1378" s="60">
        <v>43753</v>
      </c>
      <c r="BA1378" s="60">
        <v>43756</v>
      </c>
      <c r="BB1378" s="60" t="s">
        <v>3799</v>
      </c>
      <c r="BC1378" s="60">
        <v>43763.602685185186</v>
      </c>
      <c r="BD1378" s="60">
        <v>43812</v>
      </c>
      <c r="BE1378" s="60">
        <v>47848</v>
      </c>
      <c r="BF1378" s="49">
        <f>IF(AND(ISBLANK(tbl_RawData_Report1[[#This Row],[REQ_ID]]),tbl_RawData_Report1[[#This Row],[RH Kit?]] = "Y"),1,COUNTIFS(tbl_RawData_Report1[RH Kit?],"Y",tbl_RawData_Report1[REQ_ID],tbl_RawData_Report1[[#This Row],[REQ_ID]]))</f>
        <v>0</v>
      </c>
      <c r="BG1378" s="49">
        <f>COUNTIFS(tbl_RawData_Report1[RH Kit?],"Y",tbl_RawData_Report1[Order No.],tbl_RawData_Report1[[#This Row],[Order No.]])</f>
        <v>0</v>
      </c>
      <c r="BH1378" s="49">
        <f>SUM(tbl_RawData_Report1[[#This Row],[RH Kit Req]:[RH Kit PO]])</f>
        <v>0</v>
      </c>
      <c r="BI1378" s="49" t="str">
        <f>IFERROR(VLOOKUP(B1378,Lookup!A:B,2,FALSE),B1378)</f>
        <v>MISOPROSTOL200MG_4</v>
      </c>
      <c r="BJ1378" s="49" t="b">
        <f t="shared" si="21"/>
        <v>1</v>
      </c>
      <c r="BK1378" s="49" t="str">
        <f>tbl_RawData_Report1[[#This Row],[Item ID]]&amp;tbl_RawData_Report1[[#This Row],[Order No.]]</f>
        <v>MISOPROSTOL200MG_40000039592</v>
      </c>
      <c r="BL1378"/>
      <c r="BM1378"/>
      <c r="BN1378"/>
    </row>
    <row r="1379" spans="1:66" hidden="1" x14ac:dyDescent="0.25">
      <c r="A1379" s="35" t="s">
        <v>8</v>
      </c>
      <c r="B1379" s="35" t="s">
        <v>639</v>
      </c>
      <c r="C1379" s="35">
        <v>2</v>
      </c>
      <c r="D1379" s="35">
        <v>1</v>
      </c>
      <c r="E1379" s="35">
        <v>1</v>
      </c>
      <c r="F1379" s="35" t="s">
        <v>408</v>
      </c>
      <c r="G1379" s="35" t="s">
        <v>3800</v>
      </c>
      <c r="H1379" s="35" t="s">
        <v>640</v>
      </c>
      <c r="I1379" s="35" t="s">
        <v>593</v>
      </c>
      <c r="J1379" s="35">
        <v>0</v>
      </c>
      <c r="K1379" s="35" t="s">
        <v>400</v>
      </c>
      <c r="L1379" s="35" t="s">
        <v>401</v>
      </c>
      <c r="M1379" s="35" t="s">
        <v>396</v>
      </c>
      <c r="N1379" s="35" t="s">
        <v>122</v>
      </c>
      <c r="O1379" s="35" t="s">
        <v>402</v>
      </c>
      <c r="P1379" s="35" t="s">
        <v>403</v>
      </c>
      <c r="Q1379" s="35" t="s">
        <v>311</v>
      </c>
      <c r="R1379" s="35" t="s">
        <v>298</v>
      </c>
      <c r="S1379" s="35" t="s">
        <v>191</v>
      </c>
      <c r="T1379" s="35" t="s">
        <v>5068</v>
      </c>
      <c r="U1379" s="35" t="s">
        <v>209</v>
      </c>
      <c r="V1379" s="35">
        <v>0</v>
      </c>
      <c r="W1379" s="35">
        <v>0</v>
      </c>
      <c r="X1379" s="49">
        <v>0</v>
      </c>
      <c r="Y1379" s="60" t="s">
        <v>340</v>
      </c>
      <c r="Z1379" s="49">
        <v>1</v>
      </c>
      <c r="AA1379" s="49">
        <v>0</v>
      </c>
      <c r="AB1379" s="60" t="s">
        <v>637</v>
      </c>
      <c r="AC1379" s="60" t="s">
        <v>641</v>
      </c>
      <c r="AD1379" s="60" t="s">
        <v>347</v>
      </c>
      <c r="AE1379" s="60" t="s">
        <v>348</v>
      </c>
      <c r="AF1379" s="49">
        <v>2019</v>
      </c>
      <c r="AG1379" s="60"/>
      <c r="AH1379" s="60"/>
      <c r="AI1379" s="60"/>
      <c r="AJ1379" s="60"/>
      <c r="AK1379" s="60">
        <v>43912</v>
      </c>
      <c r="AL1379" s="60"/>
      <c r="AM1379" s="60" t="s">
        <v>568</v>
      </c>
      <c r="AN1379" s="60" t="s">
        <v>3801</v>
      </c>
      <c r="AO1379" s="60" t="s">
        <v>3802</v>
      </c>
      <c r="AP1379" s="49"/>
      <c r="AQ1379" s="60" t="s">
        <v>266</v>
      </c>
      <c r="AR1379" s="60" t="s">
        <v>174</v>
      </c>
      <c r="AS1379" s="60" t="s">
        <v>174</v>
      </c>
      <c r="AT1379" s="49"/>
      <c r="AU1379" s="49"/>
      <c r="AV1379" s="49"/>
      <c r="AW1379" s="60">
        <v>43763</v>
      </c>
      <c r="AX1379" s="60" t="s">
        <v>183</v>
      </c>
      <c r="AY1379" s="60">
        <v>43928.518976122687</v>
      </c>
      <c r="AZ1379" s="60"/>
      <c r="BA1379" s="60"/>
      <c r="BB1379" s="60" t="s">
        <v>3803</v>
      </c>
      <c r="BC1379" s="60">
        <v>43768.653078703705</v>
      </c>
      <c r="BD1379" s="60">
        <v>43888</v>
      </c>
      <c r="BE1379" s="60">
        <v>47848</v>
      </c>
      <c r="BF1379" s="49">
        <f>IF(AND(ISBLANK(tbl_RawData_Report1[[#This Row],[REQ_ID]]),tbl_RawData_Report1[[#This Row],[RH Kit?]] = "Y"),1,COUNTIFS(tbl_RawData_Report1[RH Kit?],"Y",tbl_RawData_Report1[REQ_ID],tbl_RawData_Report1[[#This Row],[REQ_ID]]))</f>
        <v>0</v>
      </c>
      <c r="BG1379" s="49">
        <f>COUNTIFS(tbl_RawData_Report1[RH Kit?],"Y",tbl_RawData_Report1[Order No.],tbl_RawData_Report1[[#This Row],[Order No.]])</f>
        <v>0</v>
      </c>
      <c r="BH1379" s="49">
        <f>SUM(tbl_RawData_Report1[[#This Row],[RH Kit Req]:[RH Kit PO]])</f>
        <v>0</v>
      </c>
      <c r="BI1379" s="49" t="str">
        <f>IFERROR(VLOOKUP(B1379,Lookup!A:B,2,FALSE),B1379)</f>
        <v>PRESHIPMENTINSPCPH</v>
      </c>
      <c r="BJ1379" s="49" t="b">
        <f t="shared" si="21"/>
        <v>0</v>
      </c>
      <c r="BK1379" s="49" t="str">
        <f>tbl_RawData_Report1[[#This Row],[Item ID]]&amp;tbl_RawData_Report1[[#This Row],[Order No.]]</f>
        <v>PRESHIPMENTINSPCPH0000039606</v>
      </c>
      <c r="BL1379"/>
      <c r="BM1379"/>
      <c r="BN1379"/>
    </row>
    <row r="1380" spans="1:66" hidden="1" x14ac:dyDescent="0.25">
      <c r="A1380" s="35" t="s">
        <v>8</v>
      </c>
      <c r="B1380" s="35" t="s">
        <v>639</v>
      </c>
      <c r="C1380" s="35">
        <v>2</v>
      </c>
      <c r="D1380" s="35">
        <v>1</v>
      </c>
      <c r="E1380" s="35">
        <v>2</v>
      </c>
      <c r="F1380" s="35" t="s">
        <v>408</v>
      </c>
      <c r="G1380" s="35" t="s">
        <v>3800</v>
      </c>
      <c r="H1380" s="35" t="s">
        <v>640</v>
      </c>
      <c r="I1380" s="35" t="s">
        <v>593</v>
      </c>
      <c r="J1380" s="35">
        <v>630</v>
      </c>
      <c r="K1380" s="35" t="s">
        <v>400</v>
      </c>
      <c r="L1380" s="35" t="s">
        <v>401</v>
      </c>
      <c r="M1380" s="35" t="s">
        <v>396</v>
      </c>
      <c r="N1380" s="35" t="s">
        <v>122</v>
      </c>
      <c r="O1380" s="35" t="s">
        <v>402</v>
      </c>
      <c r="P1380" s="35" t="s">
        <v>403</v>
      </c>
      <c r="Q1380" s="35" t="s">
        <v>311</v>
      </c>
      <c r="R1380" s="35" t="s">
        <v>298</v>
      </c>
      <c r="S1380" s="35" t="s">
        <v>191</v>
      </c>
      <c r="T1380" s="35" t="s">
        <v>5068</v>
      </c>
      <c r="U1380" s="35" t="s">
        <v>209</v>
      </c>
      <c r="V1380" s="35">
        <v>0</v>
      </c>
      <c r="W1380" s="35">
        <v>0</v>
      </c>
      <c r="X1380" s="49">
        <v>1</v>
      </c>
      <c r="Y1380" s="60" t="s">
        <v>340</v>
      </c>
      <c r="Z1380" s="49">
        <v>1</v>
      </c>
      <c r="AA1380" s="49">
        <v>1</v>
      </c>
      <c r="AB1380" s="60" t="s">
        <v>637</v>
      </c>
      <c r="AC1380" s="60" t="s">
        <v>641</v>
      </c>
      <c r="AD1380" s="60" t="s">
        <v>347</v>
      </c>
      <c r="AE1380" s="60" t="s">
        <v>348</v>
      </c>
      <c r="AF1380" s="49">
        <v>2019</v>
      </c>
      <c r="AG1380" s="60"/>
      <c r="AH1380" s="60"/>
      <c r="AI1380" s="60"/>
      <c r="AJ1380" s="60"/>
      <c r="AK1380" s="60">
        <v>43912</v>
      </c>
      <c r="AL1380" s="60"/>
      <c r="AM1380" s="60" t="s">
        <v>568</v>
      </c>
      <c r="AN1380" s="60" t="s">
        <v>3801</v>
      </c>
      <c r="AO1380" s="60" t="s">
        <v>3804</v>
      </c>
      <c r="AP1380" s="49"/>
      <c r="AQ1380" s="60" t="s">
        <v>266</v>
      </c>
      <c r="AR1380" s="60" t="s">
        <v>174</v>
      </c>
      <c r="AS1380" s="60" t="s">
        <v>174</v>
      </c>
      <c r="AT1380" s="49"/>
      <c r="AU1380" s="49"/>
      <c r="AV1380" s="49"/>
      <c r="AW1380" s="60">
        <v>43763</v>
      </c>
      <c r="AX1380" s="60" t="s">
        <v>183</v>
      </c>
      <c r="AY1380" s="60">
        <v>43928.518976122687</v>
      </c>
      <c r="AZ1380" s="60"/>
      <c r="BA1380" s="60"/>
      <c r="BB1380" s="60" t="s">
        <v>3803</v>
      </c>
      <c r="BC1380" s="60">
        <v>43768.653078703705</v>
      </c>
      <c r="BD1380" s="60">
        <v>43888</v>
      </c>
      <c r="BE1380" s="60">
        <v>47848</v>
      </c>
      <c r="BF1380" s="49">
        <f>IF(AND(ISBLANK(tbl_RawData_Report1[[#This Row],[REQ_ID]]),tbl_RawData_Report1[[#This Row],[RH Kit?]] = "Y"),1,COUNTIFS(tbl_RawData_Report1[RH Kit?],"Y",tbl_RawData_Report1[REQ_ID],tbl_RawData_Report1[[#This Row],[REQ_ID]]))</f>
        <v>0</v>
      </c>
      <c r="BG1380" s="49">
        <f>COUNTIFS(tbl_RawData_Report1[RH Kit?],"Y",tbl_RawData_Report1[Order No.],tbl_RawData_Report1[[#This Row],[Order No.]])</f>
        <v>0</v>
      </c>
      <c r="BH1380" s="49">
        <f>SUM(tbl_RawData_Report1[[#This Row],[RH Kit Req]:[RH Kit PO]])</f>
        <v>0</v>
      </c>
      <c r="BI1380" s="49" t="str">
        <f>IFERROR(VLOOKUP(B1380,Lookup!A:B,2,FALSE),B1380)</f>
        <v>PRESHIPMENTINSPCPH</v>
      </c>
      <c r="BJ1380" s="49" t="b">
        <f t="shared" si="21"/>
        <v>1</v>
      </c>
      <c r="BK1380" s="49" t="str">
        <f>tbl_RawData_Report1[[#This Row],[Item ID]]&amp;tbl_RawData_Report1[[#This Row],[Order No.]]</f>
        <v>PRESHIPMENTINSPCPH0000039606</v>
      </c>
      <c r="BL1380"/>
      <c r="BM1380"/>
      <c r="BN1380"/>
    </row>
    <row r="1381" spans="1:66" hidden="1" x14ac:dyDescent="0.25">
      <c r="A1381" s="35" t="s">
        <v>8</v>
      </c>
      <c r="B1381" s="35" t="s">
        <v>639</v>
      </c>
      <c r="C1381" s="35">
        <v>1</v>
      </c>
      <c r="D1381" s="35">
        <v>1</v>
      </c>
      <c r="E1381" s="35">
        <v>1</v>
      </c>
      <c r="F1381" s="35" t="s">
        <v>436</v>
      </c>
      <c r="G1381" s="35" t="s">
        <v>4066</v>
      </c>
      <c r="H1381" s="35" t="s">
        <v>4068</v>
      </c>
      <c r="I1381" s="35" t="s">
        <v>593</v>
      </c>
      <c r="J1381" s="35">
        <v>0</v>
      </c>
      <c r="K1381" s="35" t="s">
        <v>2365</v>
      </c>
      <c r="L1381" s="35" t="s">
        <v>2460</v>
      </c>
      <c r="M1381" s="35" t="s">
        <v>396</v>
      </c>
      <c r="N1381" s="35" t="s">
        <v>122</v>
      </c>
      <c r="O1381" s="35" t="s">
        <v>2379</v>
      </c>
      <c r="P1381" s="35" t="s">
        <v>2461</v>
      </c>
      <c r="Q1381" s="35" t="s">
        <v>311</v>
      </c>
      <c r="R1381" s="35" t="s">
        <v>316</v>
      </c>
      <c r="S1381" s="35" t="s">
        <v>202</v>
      </c>
      <c r="T1381" s="35" t="s">
        <v>5068</v>
      </c>
      <c r="U1381" s="35" t="s">
        <v>209</v>
      </c>
      <c r="V1381" s="35">
        <v>0</v>
      </c>
      <c r="W1381" s="35">
        <v>0</v>
      </c>
      <c r="X1381" s="49">
        <v>0</v>
      </c>
      <c r="Y1381" s="60" t="s">
        <v>340</v>
      </c>
      <c r="Z1381" s="49">
        <v>1</v>
      </c>
      <c r="AA1381" s="49">
        <v>0</v>
      </c>
      <c r="AB1381" s="60" t="s">
        <v>637</v>
      </c>
      <c r="AC1381" s="60" t="s">
        <v>641</v>
      </c>
      <c r="AD1381" s="60" t="s">
        <v>347</v>
      </c>
      <c r="AE1381" s="60" t="s">
        <v>348</v>
      </c>
      <c r="AF1381" s="49">
        <v>2019</v>
      </c>
      <c r="AG1381" s="60" t="s">
        <v>4065</v>
      </c>
      <c r="AH1381" s="60"/>
      <c r="AI1381" s="60"/>
      <c r="AJ1381" s="60"/>
      <c r="AK1381" s="60">
        <v>43825</v>
      </c>
      <c r="AL1381" s="60"/>
      <c r="AM1381" s="60" t="s">
        <v>567</v>
      </c>
      <c r="AN1381" s="60" t="s">
        <v>4067</v>
      </c>
      <c r="AO1381" s="60" t="s">
        <v>4071</v>
      </c>
      <c r="AP1381" s="49"/>
      <c r="AQ1381" s="60" t="s">
        <v>266</v>
      </c>
      <c r="AR1381" s="60" t="s">
        <v>174</v>
      </c>
      <c r="AS1381" s="60" t="s">
        <v>174</v>
      </c>
      <c r="AT1381" s="49">
        <v>1</v>
      </c>
      <c r="AU1381" s="49">
        <v>1</v>
      </c>
      <c r="AV1381" s="49">
        <v>1</v>
      </c>
      <c r="AW1381" s="60">
        <v>43766</v>
      </c>
      <c r="AX1381" s="60" t="s">
        <v>183</v>
      </c>
      <c r="AY1381" s="60">
        <v>43871.818118483796</v>
      </c>
      <c r="AZ1381" s="60">
        <v>43759</v>
      </c>
      <c r="BA1381" s="60">
        <v>43759</v>
      </c>
      <c r="BB1381" s="60" t="s">
        <v>4070</v>
      </c>
      <c r="BC1381" s="60">
        <v>43766.465081018519</v>
      </c>
      <c r="BD1381" s="60">
        <v>43766</v>
      </c>
      <c r="BE1381" s="60">
        <v>43791</v>
      </c>
      <c r="BF1381" s="49">
        <f>IF(AND(ISBLANK(tbl_RawData_Report1[[#This Row],[REQ_ID]]),tbl_RawData_Report1[[#This Row],[RH Kit?]] = "Y"),1,COUNTIFS(tbl_RawData_Report1[RH Kit?],"Y",tbl_RawData_Report1[REQ_ID],tbl_RawData_Report1[[#This Row],[REQ_ID]]))</f>
        <v>0</v>
      </c>
      <c r="BG1381" s="49">
        <f>COUNTIFS(tbl_RawData_Report1[RH Kit?],"Y",tbl_RawData_Report1[Order No.],tbl_RawData_Report1[[#This Row],[Order No.]])</f>
        <v>0</v>
      </c>
      <c r="BH1381" s="49">
        <f>SUM(tbl_RawData_Report1[[#This Row],[RH Kit Req]:[RH Kit PO]])</f>
        <v>0</v>
      </c>
      <c r="BI1381" s="49" t="str">
        <f>IFERROR(VLOOKUP(B1381,Lookup!A:B,2,FALSE),B1381)</f>
        <v>PRESHIPMENTINSPCPH</v>
      </c>
      <c r="BJ1381" s="49" t="b">
        <f t="shared" si="21"/>
        <v>0</v>
      </c>
      <c r="BK1381" s="49" t="str">
        <f>tbl_RawData_Report1[[#This Row],[Item ID]]&amp;tbl_RawData_Report1[[#This Row],[Order No.]]</f>
        <v>PRESHIPMENTINSPCPH0000039607</v>
      </c>
      <c r="BL1381"/>
      <c r="BM1381"/>
      <c r="BN1381"/>
    </row>
    <row r="1382" spans="1:66" hidden="1" x14ac:dyDescent="0.25">
      <c r="A1382" s="35" t="s">
        <v>8</v>
      </c>
      <c r="B1382" s="35" t="s">
        <v>639</v>
      </c>
      <c r="C1382" s="35">
        <v>1</v>
      </c>
      <c r="D1382" s="35">
        <v>1</v>
      </c>
      <c r="E1382" s="35">
        <v>2</v>
      </c>
      <c r="F1382" s="35" t="s">
        <v>436</v>
      </c>
      <c r="G1382" s="35" t="s">
        <v>4066</v>
      </c>
      <c r="H1382" s="35" t="s">
        <v>4068</v>
      </c>
      <c r="I1382" s="35" t="s">
        <v>593</v>
      </c>
      <c r="J1382" s="35">
        <v>630</v>
      </c>
      <c r="K1382" s="35" t="s">
        <v>2365</v>
      </c>
      <c r="L1382" s="35" t="s">
        <v>2460</v>
      </c>
      <c r="M1382" s="35" t="s">
        <v>396</v>
      </c>
      <c r="N1382" s="35" t="s">
        <v>122</v>
      </c>
      <c r="O1382" s="35" t="s">
        <v>2379</v>
      </c>
      <c r="P1382" s="35" t="s">
        <v>2461</v>
      </c>
      <c r="Q1382" s="35" t="s">
        <v>311</v>
      </c>
      <c r="R1382" s="35" t="s">
        <v>316</v>
      </c>
      <c r="S1382" s="35" t="s">
        <v>202</v>
      </c>
      <c r="T1382" s="35" t="s">
        <v>5068</v>
      </c>
      <c r="U1382" s="35" t="s">
        <v>209</v>
      </c>
      <c r="V1382" s="35">
        <v>0</v>
      </c>
      <c r="W1382" s="35">
        <v>0</v>
      </c>
      <c r="X1382" s="49">
        <v>1</v>
      </c>
      <c r="Y1382" s="60" t="s">
        <v>340</v>
      </c>
      <c r="Z1382" s="49">
        <v>1</v>
      </c>
      <c r="AA1382" s="49">
        <v>1</v>
      </c>
      <c r="AB1382" s="60" t="s">
        <v>637</v>
      </c>
      <c r="AC1382" s="60" t="s">
        <v>641</v>
      </c>
      <c r="AD1382" s="60" t="s">
        <v>347</v>
      </c>
      <c r="AE1382" s="60" t="s">
        <v>348</v>
      </c>
      <c r="AF1382" s="49">
        <v>2019</v>
      </c>
      <c r="AG1382" s="60" t="s">
        <v>4065</v>
      </c>
      <c r="AH1382" s="60"/>
      <c r="AI1382" s="60"/>
      <c r="AJ1382" s="60"/>
      <c r="AK1382" s="60">
        <v>43825</v>
      </c>
      <c r="AL1382" s="60"/>
      <c r="AM1382" s="60" t="s">
        <v>567</v>
      </c>
      <c r="AN1382" s="60" t="s">
        <v>4067</v>
      </c>
      <c r="AO1382" s="60" t="s">
        <v>4069</v>
      </c>
      <c r="AP1382" s="49"/>
      <c r="AQ1382" s="60" t="s">
        <v>266</v>
      </c>
      <c r="AR1382" s="60" t="s">
        <v>174</v>
      </c>
      <c r="AS1382" s="60" t="s">
        <v>174</v>
      </c>
      <c r="AT1382" s="49">
        <v>1</v>
      </c>
      <c r="AU1382" s="49">
        <v>1</v>
      </c>
      <c r="AV1382" s="49">
        <v>1</v>
      </c>
      <c r="AW1382" s="60">
        <v>43766</v>
      </c>
      <c r="AX1382" s="60" t="s">
        <v>183</v>
      </c>
      <c r="AY1382" s="60">
        <v>43871.818118483796</v>
      </c>
      <c r="AZ1382" s="60">
        <v>43759</v>
      </c>
      <c r="BA1382" s="60">
        <v>43759</v>
      </c>
      <c r="BB1382" s="60" t="s">
        <v>4070</v>
      </c>
      <c r="BC1382" s="60">
        <v>43766.465081018519</v>
      </c>
      <c r="BD1382" s="60">
        <v>43766</v>
      </c>
      <c r="BE1382" s="60">
        <v>43791</v>
      </c>
      <c r="BF1382" s="49">
        <f>IF(AND(ISBLANK(tbl_RawData_Report1[[#This Row],[REQ_ID]]),tbl_RawData_Report1[[#This Row],[RH Kit?]] = "Y"),1,COUNTIFS(tbl_RawData_Report1[RH Kit?],"Y",tbl_RawData_Report1[REQ_ID],tbl_RawData_Report1[[#This Row],[REQ_ID]]))</f>
        <v>0</v>
      </c>
      <c r="BG1382" s="49">
        <f>COUNTIFS(tbl_RawData_Report1[RH Kit?],"Y",tbl_RawData_Report1[Order No.],tbl_RawData_Report1[[#This Row],[Order No.]])</f>
        <v>0</v>
      </c>
      <c r="BH1382" s="49">
        <f>SUM(tbl_RawData_Report1[[#This Row],[RH Kit Req]:[RH Kit PO]])</f>
        <v>0</v>
      </c>
      <c r="BI1382" s="49" t="str">
        <f>IFERROR(VLOOKUP(B1382,Lookup!A:B,2,FALSE),B1382)</f>
        <v>PRESHIPMENTINSPCPH</v>
      </c>
      <c r="BJ1382" s="49" t="b">
        <f t="shared" si="21"/>
        <v>1</v>
      </c>
      <c r="BK1382" s="49" t="str">
        <f>tbl_RawData_Report1[[#This Row],[Item ID]]&amp;tbl_RawData_Report1[[#This Row],[Order No.]]</f>
        <v>PRESHIPMENTINSPCPH0000039607</v>
      </c>
      <c r="BL1382"/>
      <c r="BM1382"/>
      <c r="BN1382"/>
    </row>
    <row r="1383" spans="1:66" hidden="1" x14ac:dyDescent="0.25">
      <c r="A1383" s="35" t="s">
        <v>8</v>
      </c>
      <c r="B1383" s="35" t="s">
        <v>639</v>
      </c>
      <c r="C1383" s="35">
        <v>1</v>
      </c>
      <c r="D1383" s="35">
        <v>1</v>
      </c>
      <c r="E1383" s="35">
        <v>1</v>
      </c>
      <c r="F1383" s="35" t="s">
        <v>3853</v>
      </c>
      <c r="G1383" s="35" t="s">
        <v>3845</v>
      </c>
      <c r="H1383" s="35" t="s">
        <v>3847</v>
      </c>
      <c r="I1383" s="35" t="s">
        <v>593</v>
      </c>
      <c r="J1383" s="35">
        <v>350</v>
      </c>
      <c r="K1383" s="35" t="s">
        <v>3850</v>
      </c>
      <c r="L1383" s="35" t="s">
        <v>642</v>
      </c>
      <c r="M1383" s="35" t="s">
        <v>396</v>
      </c>
      <c r="N1383" s="35" t="s">
        <v>122</v>
      </c>
      <c r="O1383" s="35" t="s">
        <v>3851</v>
      </c>
      <c r="P1383" s="35" t="s">
        <v>3852</v>
      </c>
      <c r="Q1383" s="35" t="s">
        <v>311</v>
      </c>
      <c r="R1383" s="35" t="s">
        <v>361</v>
      </c>
      <c r="S1383" s="35" t="s">
        <v>362</v>
      </c>
      <c r="T1383" s="35" t="s">
        <v>5052</v>
      </c>
      <c r="U1383" s="35" t="s">
        <v>209</v>
      </c>
      <c r="V1383" s="35">
        <v>0</v>
      </c>
      <c r="W1383" s="35">
        <v>0</v>
      </c>
      <c r="X1383" s="49">
        <v>1</v>
      </c>
      <c r="Y1383" s="60" t="s">
        <v>340</v>
      </c>
      <c r="Z1383" s="49">
        <v>1</v>
      </c>
      <c r="AA1383" s="49">
        <v>1</v>
      </c>
      <c r="AB1383" s="60" t="s">
        <v>637</v>
      </c>
      <c r="AC1383" s="60" t="s">
        <v>641</v>
      </c>
      <c r="AD1383" s="60" t="s">
        <v>347</v>
      </c>
      <c r="AE1383" s="60" t="s">
        <v>348</v>
      </c>
      <c r="AF1383" s="49">
        <v>2019</v>
      </c>
      <c r="AG1383" s="60" t="s">
        <v>3844</v>
      </c>
      <c r="AH1383" s="60"/>
      <c r="AI1383" s="60"/>
      <c r="AJ1383" s="60"/>
      <c r="AK1383" s="60">
        <v>43788</v>
      </c>
      <c r="AL1383" s="60"/>
      <c r="AM1383" s="60" t="s">
        <v>569</v>
      </c>
      <c r="AN1383" s="60" t="s">
        <v>3846</v>
      </c>
      <c r="AO1383" s="60" t="s">
        <v>3848</v>
      </c>
      <c r="AP1383" s="49"/>
      <c r="AQ1383" s="60" t="s">
        <v>266</v>
      </c>
      <c r="AR1383" s="60" t="s">
        <v>174</v>
      </c>
      <c r="AS1383" s="60" t="s">
        <v>174</v>
      </c>
      <c r="AT1383" s="49">
        <v>1</v>
      </c>
      <c r="AU1383" s="49">
        <v>1</v>
      </c>
      <c r="AV1383" s="49">
        <v>1</v>
      </c>
      <c r="AW1383" s="60">
        <v>43769</v>
      </c>
      <c r="AX1383" s="60" t="s">
        <v>183</v>
      </c>
      <c r="AY1383" s="60">
        <v>43852.650349305557</v>
      </c>
      <c r="AZ1383" s="60">
        <v>43759</v>
      </c>
      <c r="BA1383" s="60">
        <v>43759</v>
      </c>
      <c r="BB1383" s="60" t="s">
        <v>3849</v>
      </c>
      <c r="BC1383" s="60">
        <v>43769.65828703704</v>
      </c>
      <c r="BD1383" s="60">
        <v>43783</v>
      </c>
      <c r="BE1383" s="60">
        <v>73050</v>
      </c>
      <c r="BF1383" s="49">
        <f>IF(AND(ISBLANK(tbl_RawData_Report1[[#This Row],[REQ_ID]]),tbl_RawData_Report1[[#This Row],[RH Kit?]] = "Y"),1,COUNTIFS(tbl_RawData_Report1[RH Kit?],"Y",tbl_RawData_Report1[REQ_ID],tbl_RawData_Report1[[#This Row],[REQ_ID]]))</f>
        <v>0</v>
      </c>
      <c r="BG1383" s="49">
        <f>COUNTIFS(tbl_RawData_Report1[RH Kit?],"Y",tbl_RawData_Report1[Order No.],tbl_RawData_Report1[[#This Row],[Order No.]])</f>
        <v>0</v>
      </c>
      <c r="BH1383" s="49">
        <f>SUM(tbl_RawData_Report1[[#This Row],[RH Kit Req]:[RH Kit PO]])</f>
        <v>0</v>
      </c>
      <c r="BI1383" s="49" t="str">
        <f>IFERROR(VLOOKUP(B1383,Lookup!A:B,2,FALSE),B1383)</f>
        <v>PRESHIPMENTINSPCPH</v>
      </c>
      <c r="BJ1383" s="49" t="b">
        <f t="shared" si="21"/>
        <v>1</v>
      </c>
      <c r="BK1383" s="49" t="str">
        <f>tbl_RawData_Report1[[#This Row],[Item ID]]&amp;tbl_RawData_Report1[[#This Row],[Order No.]]</f>
        <v>PRESHIPMENTINSPCPH0000039629</v>
      </c>
      <c r="BL1383"/>
      <c r="BM1383"/>
      <c r="BN1383"/>
    </row>
    <row r="1384" spans="1:66" hidden="1" x14ac:dyDescent="0.25">
      <c r="A1384" s="35" t="s">
        <v>8</v>
      </c>
      <c r="B1384" s="35" t="s">
        <v>122</v>
      </c>
      <c r="C1384" s="35">
        <v>1</v>
      </c>
      <c r="D1384" s="35">
        <v>1</v>
      </c>
      <c r="E1384" s="35">
        <v>1</v>
      </c>
      <c r="F1384" s="35" t="s">
        <v>448</v>
      </c>
      <c r="G1384" s="35" t="s">
        <v>3865</v>
      </c>
      <c r="H1384" s="35" t="s">
        <v>3867</v>
      </c>
      <c r="I1384" s="35" t="s">
        <v>593</v>
      </c>
      <c r="J1384" s="35">
        <v>0</v>
      </c>
      <c r="K1384" s="35" t="s">
        <v>2332</v>
      </c>
      <c r="L1384" s="35" t="s">
        <v>2747</v>
      </c>
      <c r="M1384" s="35" t="s">
        <v>396</v>
      </c>
      <c r="N1384" s="35" t="s">
        <v>122</v>
      </c>
      <c r="O1384" s="35" t="s">
        <v>2748</v>
      </c>
      <c r="P1384" s="35" t="s">
        <v>2348</v>
      </c>
      <c r="Q1384" s="35" t="s">
        <v>311</v>
      </c>
      <c r="R1384" s="35" t="s">
        <v>293</v>
      </c>
      <c r="S1384" s="35" t="s">
        <v>294</v>
      </c>
      <c r="T1384" s="35" t="s">
        <v>5061</v>
      </c>
      <c r="U1384" s="35" t="s">
        <v>272</v>
      </c>
      <c r="V1384" s="35">
        <v>0</v>
      </c>
      <c r="W1384" s="35">
        <v>0</v>
      </c>
      <c r="X1384" s="49">
        <v>0</v>
      </c>
      <c r="Y1384" s="60" t="s">
        <v>3870</v>
      </c>
      <c r="Z1384" s="49">
        <v>1</v>
      </c>
      <c r="AA1384" s="49">
        <v>0</v>
      </c>
      <c r="AB1384" s="60" t="s">
        <v>637</v>
      </c>
      <c r="AC1384" s="60" t="s">
        <v>947</v>
      </c>
      <c r="AD1384" s="60" t="s">
        <v>733</v>
      </c>
      <c r="AE1384" s="60" t="s">
        <v>734</v>
      </c>
      <c r="AF1384" s="49">
        <v>2019</v>
      </c>
      <c r="AG1384" s="60" t="s">
        <v>3864</v>
      </c>
      <c r="AH1384" s="60"/>
      <c r="AI1384" s="60"/>
      <c r="AJ1384" s="60"/>
      <c r="AK1384" s="60">
        <v>43802</v>
      </c>
      <c r="AL1384" s="60"/>
      <c r="AM1384" s="60" t="s">
        <v>567</v>
      </c>
      <c r="AN1384" s="60" t="s">
        <v>3866</v>
      </c>
      <c r="AO1384" s="60" t="s">
        <v>3917</v>
      </c>
      <c r="AP1384" s="49"/>
      <c r="AQ1384" s="60" t="s">
        <v>266</v>
      </c>
      <c r="AR1384" s="60"/>
      <c r="AS1384" s="60" t="s">
        <v>174</v>
      </c>
      <c r="AT1384" s="49">
        <v>7</v>
      </c>
      <c r="AU1384" s="49">
        <v>1</v>
      </c>
      <c r="AV1384" s="49">
        <v>1</v>
      </c>
      <c r="AW1384" s="60">
        <v>43770</v>
      </c>
      <c r="AX1384" s="60" t="s">
        <v>183</v>
      </c>
      <c r="AY1384" s="60">
        <v>43927.813375543985</v>
      </c>
      <c r="AZ1384" s="60">
        <v>43718</v>
      </c>
      <c r="BA1384" s="60">
        <v>43734</v>
      </c>
      <c r="BB1384" s="60" t="s">
        <v>3869</v>
      </c>
      <c r="BC1384" s="60">
        <v>43770.52988425926</v>
      </c>
      <c r="BD1384" s="60">
        <v>43808</v>
      </c>
      <c r="BE1384" s="60">
        <v>44926</v>
      </c>
      <c r="BF1384" s="49">
        <f>IF(AND(ISBLANK(tbl_RawData_Report1[[#This Row],[REQ_ID]]),tbl_RawData_Report1[[#This Row],[RH Kit?]] = "Y"),1,COUNTIFS(tbl_RawData_Report1[RH Kit?],"Y",tbl_RawData_Report1[REQ_ID],tbl_RawData_Report1[[#This Row],[REQ_ID]]))</f>
        <v>0</v>
      </c>
      <c r="BG1384" s="49">
        <f>COUNTIFS(tbl_RawData_Report1[RH Kit?],"Y",tbl_RawData_Report1[Order No.],tbl_RawData_Report1[[#This Row],[Order No.]])</f>
        <v>0</v>
      </c>
      <c r="BH1384" s="49">
        <f>SUM(tbl_RawData_Report1[[#This Row],[RH Kit Req]:[RH Kit PO]])</f>
        <v>0</v>
      </c>
      <c r="BI1384" s="49" t="str">
        <f>IFERROR(VLOOKUP(B1384,Lookup!A:B,2,FALSE),B1384)</f>
        <v xml:space="preserve"> </v>
      </c>
      <c r="BJ1384" s="49" t="b">
        <f t="shared" si="21"/>
        <v>0</v>
      </c>
      <c r="BK1384" s="49" t="str">
        <f>tbl_RawData_Report1[[#This Row],[Item ID]]&amp;tbl_RawData_Report1[[#This Row],[Order No.]]</f>
        <v xml:space="preserve"> 0000039639</v>
      </c>
      <c r="BL1384"/>
      <c r="BM1384"/>
      <c r="BN1384"/>
    </row>
    <row r="1385" spans="1:66" hidden="1" x14ac:dyDescent="0.25">
      <c r="A1385" s="35" t="s">
        <v>8</v>
      </c>
      <c r="B1385" s="35" t="s">
        <v>122</v>
      </c>
      <c r="C1385" s="35">
        <v>1</v>
      </c>
      <c r="D1385" s="35">
        <v>1</v>
      </c>
      <c r="E1385" s="35">
        <v>2</v>
      </c>
      <c r="F1385" s="35" t="s">
        <v>448</v>
      </c>
      <c r="G1385" s="35" t="s">
        <v>3865</v>
      </c>
      <c r="H1385" s="35" t="s">
        <v>3867</v>
      </c>
      <c r="I1385" s="35" t="s">
        <v>593</v>
      </c>
      <c r="J1385" s="35">
        <v>0</v>
      </c>
      <c r="K1385" s="35" t="s">
        <v>2332</v>
      </c>
      <c r="L1385" s="35" t="s">
        <v>2576</v>
      </c>
      <c r="M1385" s="35" t="s">
        <v>396</v>
      </c>
      <c r="N1385" s="35" t="s">
        <v>122</v>
      </c>
      <c r="O1385" s="35" t="s">
        <v>2577</v>
      </c>
      <c r="P1385" s="35" t="s">
        <v>2333</v>
      </c>
      <c r="Q1385" s="35" t="s">
        <v>311</v>
      </c>
      <c r="R1385" s="35" t="s">
        <v>293</v>
      </c>
      <c r="S1385" s="35" t="s">
        <v>294</v>
      </c>
      <c r="T1385" s="35" t="s">
        <v>5061</v>
      </c>
      <c r="U1385" s="35" t="s">
        <v>272</v>
      </c>
      <c r="V1385" s="35">
        <v>0</v>
      </c>
      <c r="W1385" s="35">
        <v>0</v>
      </c>
      <c r="X1385" s="49">
        <v>0</v>
      </c>
      <c r="Y1385" s="60" t="s">
        <v>3870</v>
      </c>
      <c r="Z1385" s="49">
        <v>1</v>
      </c>
      <c r="AA1385" s="49">
        <v>0</v>
      </c>
      <c r="AB1385" s="60" t="s">
        <v>637</v>
      </c>
      <c r="AC1385" s="60" t="s">
        <v>947</v>
      </c>
      <c r="AD1385" s="60" t="s">
        <v>733</v>
      </c>
      <c r="AE1385" s="60" t="s">
        <v>734</v>
      </c>
      <c r="AF1385" s="49">
        <v>2019</v>
      </c>
      <c r="AG1385" s="60" t="s">
        <v>3864</v>
      </c>
      <c r="AH1385" s="60"/>
      <c r="AI1385" s="60"/>
      <c r="AJ1385" s="60"/>
      <c r="AK1385" s="60">
        <v>43802</v>
      </c>
      <c r="AL1385" s="60"/>
      <c r="AM1385" s="60" t="s">
        <v>567</v>
      </c>
      <c r="AN1385" s="60" t="s">
        <v>3866</v>
      </c>
      <c r="AO1385" s="60" t="s">
        <v>3872</v>
      </c>
      <c r="AP1385" s="49"/>
      <c r="AQ1385" s="60" t="s">
        <v>266</v>
      </c>
      <c r="AR1385" s="60"/>
      <c r="AS1385" s="60" t="s">
        <v>174</v>
      </c>
      <c r="AT1385" s="49">
        <v>7</v>
      </c>
      <c r="AU1385" s="49">
        <v>1</v>
      </c>
      <c r="AV1385" s="49">
        <v>2</v>
      </c>
      <c r="AW1385" s="60">
        <v>43770</v>
      </c>
      <c r="AX1385" s="60" t="s">
        <v>183</v>
      </c>
      <c r="AY1385" s="60">
        <v>43927.813375543985</v>
      </c>
      <c r="AZ1385" s="60">
        <v>43718</v>
      </c>
      <c r="BA1385" s="60">
        <v>43734</v>
      </c>
      <c r="BB1385" s="60" t="s">
        <v>3869</v>
      </c>
      <c r="BC1385" s="60">
        <v>43770.52988425926</v>
      </c>
      <c r="BD1385" s="60">
        <v>43808</v>
      </c>
      <c r="BE1385" s="60">
        <v>44377</v>
      </c>
      <c r="BF1385" s="49">
        <f>IF(AND(ISBLANK(tbl_RawData_Report1[[#This Row],[REQ_ID]]),tbl_RawData_Report1[[#This Row],[RH Kit?]] = "Y"),1,COUNTIFS(tbl_RawData_Report1[RH Kit?],"Y",tbl_RawData_Report1[REQ_ID],tbl_RawData_Report1[[#This Row],[REQ_ID]]))</f>
        <v>0</v>
      </c>
      <c r="BG1385" s="49">
        <f>COUNTIFS(tbl_RawData_Report1[RH Kit?],"Y",tbl_RawData_Report1[Order No.],tbl_RawData_Report1[[#This Row],[Order No.]])</f>
        <v>0</v>
      </c>
      <c r="BH1385" s="49">
        <f>SUM(tbl_RawData_Report1[[#This Row],[RH Kit Req]:[RH Kit PO]])</f>
        <v>0</v>
      </c>
      <c r="BI1385" s="49" t="str">
        <f>IFERROR(VLOOKUP(B1385,Lookup!A:B,2,FALSE),B1385)</f>
        <v xml:space="preserve"> </v>
      </c>
      <c r="BJ1385" s="49" t="b">
        <f t="shared" si="21"/>
        <v>0</v>
      </c>
      <c r="BK1385" s="49" t="str">
        <f>tbl_RawData_Report1[[#This Row],[Item ID]]&amp;tbl_RawData_Report1[[#This Row],[Order No.]]</f>
        <v xml:space="preserve"> 0000039639</v>
      </c>
      <c r="BL1385"/>
      <c r="BM1385"/>
      <c r="BN1385"/>
    </row>
    <row r="1386" spans="1:66" hidden="1" x14ac:dyDescent="0.25">
      <c r="A1386" s="35" t="s">
        <v>8</v>
      </c>
      <c r="B1386" s="35" t="s">
        <v>122</v>
      </c>
      <c r="C1386" s="35">
        <v>1</v>
      </c>
      <c r="D1386" s="35">
        <v>1</v>
      </c>
      <c r="E1386" s="35">
        <v>4</v>
      </c>
      <c r="F1386" s="35" t="s">
        <v>448</v>
      </c>
      <c r="G1386" s="35" t="s">
        <v>3865</v>
      </c>
      <c r="H1386" s="35" t="s">
        <v>3867</v>
      </c>
      <c r="I1386" s="35" t="s">
        <v>593</v>
      </c>
      <c r="J1386" s="35">
        <v>2125.04</v>
      </c>
      <c r="K1386" s="35" t="s">
        <v>2332</v>
      </c>
      <c r="L1386" s="35" t="s">
        <v>2576</v>
      </c>
      <c r="M1386" s="35" t="s">
        <v>396</v>
      </c>
      <c r="N1386" s="35" t="s">
        <v>122</v>
      </c>
      <c r="O1386" s="35" t="s">
        <v>2577</v>
      </c>
      <c r="P1386" s="35" t="s">
        <v>2333</v>
      </c>
      <c r="Q1386" s="35" t="s">
        <v>311</v>
      </c>
      <c r="R1386" s="35" t="s">
        <v>293</v>
      </c>
      <c r="S1386" s="35" t="s">
        <v>294</v>
      </c>
      <c r="T1386" s="35" t="s">
        <v>5061</v>
      </c>
      <c r="U1386" s="35" t="s">
        <v>272</v>
      </c>
      <c r="V1386" s="35">
        <v>0</v>
      </c>
      <c r="W1386" s="35">
        <v>0</v>
      </c>
      <c r="X1386" s="49">
        <v>850.01599999999996</v>
      </c>
      <c r="Y1386" s="60" t="s">
        <v>3870</v>
      </c>
      <c r="Z1386" s="49">
        <v>1</v>
      </c>
      <c r="AA1386" s="49">
        <v>850.01599999999996</v>
      </c>
      <c r="AB1386" s="60" t="s">
        <v>637</v>
      </c>
      <c r="AC1386" s="60" t="s">
        <v>947</v>
      </c>
      <c r="AD1386" s="60" t="s">
        <v>733</v>
      </c>
      <c r="AE1386" s="60" t="s">
        <v>734</v>
      </c>
      <c r="AF1386" s="49">
        <v>2019</v>
      </c>
      <c r="AG1386" s="60" t="s">
        <v>3864</v>
      </c>
      <c r="AH1386" s="60"/>
      <c r="AI1386" s="60"/>
      <c r="AJ1386" s="60"/>
      <c r="AK1386" s="60">
        <v>43802</v>
      </c>
      <c r="AL1386" s="60"/>
      <c r="AM1386" s="60" t="s">
        <v>567</v>
      </c>
      <c r="AN1386" s="60" t="s">
        <v>3866</v>
      </c>
      <c r="AO1386" s="60" t="s">
        <v>3868</v>
      </c>
      <c r="AP1386" s="49"/>
      <c r="AQ1386" s="60" t="s">
        <v>266</v>
      </c>
      <c r="AR1386" s="60"/>
      <c r="AS1386" s="60" t="s">
        <v>174</v>
      </c>
      <c r="AT1386" s="49">
        <v>7</v>
      </c>
      <c r="AU1386" s="49">
        <v>1</v>
      </c>
      <c r="AV1386" s="49"/>
      <c r="AW1386" s="60">
        <v>43770</v>
      </c>
      <c r="AX1386" s="60" t="s">
        <v>183</v>
      </c>
      <c r="AY1386" s="60">
        <v>43927.813375543985</v>
      </c>
      <c r="AZ1386" s="60">
        <v>43718</v>
      </c>
      <c r="BA1386" s="60">
        <v>43734</v>
      </c>
      <c r="BB1386" s="60" t="s">
        <v>3869</v>
      </c>
      <c r="BC1386" s="60">
        <v>43770.52988425926</v>
      </c>
      <c r="BD1386" s="60">
        <v>43808</v>
      </c>
      <c r="BE1386" s="60">
        <v>44377</v>
      </c>
      <c r="BF1386" s="49">
        <f>IF(AND(ISBLANK(tbl_RawData_Report1[[#This Row],[REQ_ID]]),tbl_RawData_Report1[[#This Row],[RH Kit?]] = "Y"),1,COUNTIFS(tbl_RawData_Report1[RH Kit?],"Y",tbl_RawData_Report1[REQ_ID],tbl_RawData_Report1[[#This Row],[REQ_ID]]))</f>
        <v>0</v>
      </c>
      <c r="BG1386" s="49">
        <f>COUNTIFS(tbl_RawData_Report1[RH Kit?],"Y",tbl_RawData_Report1[Order No.],tbl_RawData_Report1[[#This Row],[Order No.]])</f>
        <v>0</v>
      </c>
      <c r="BH1386" s="49">
        <f>SUM(tbl_RawData_Report1[[#This Row],[RH Kit Req]:[RH Kit PO]])</f>
        <v>0</v>
      </c>
      <c r="BI1386" s="49" t="str">
        <f>IFERROR(VLOOKUP(B1386,Lookup!A:B,2,FALSE),B1386)</f>
        <v xml:space="preserve"> </v>
      </c>
      <c r="BJ1386" s="49" t="b">
        <f t="shared" si="21"/>
        <v>0</v>
      </c>
      <c r="BK1386" s="49" t="str">
        <f>tbl_RawData_Report1[[#This Row],[Item ID]]&amp;tbl_RawData_Report1[[#This Row],[Order No.]]</f>
        <v xml:space="preserve"> 0000039639</v>
      </c>
      <c r="BL1386"/>
      <c r="BM1386"/>
      <c r="BN1386"/>
    </row>
    <row r="1387" spans="1:66" hidden="1" x14ac:dyDescent="0.25">
      <c r="A1387" s="35" t="s">
        <v>8</v>
      </c>
      <c r="B1387" s="35" t="s">
        <v>122</v>
      </c>
      <c r="C1387" s="35">
        <v>1</v>
      </c>
      <c r="D1387" s="35">
        <v>1</v>
      </c>
      <c r="E1387" s="35">
        <v>3</v>
      </c>
      <c r="F1387" s="35" t="s">
        <v>448</v>
      </c>
      <c r="G1387" s="35" t="s">
        <v>3865</v>
      </c>
      <c r="H1387" s="35" t="s">
        <v>3867</v>
      </c>
      <c r="I1387" s="35" t="s">
        <v>593</v>
      </c>
      <c r="J1387" s="35">
        <v>399.96</v>
      </c>
      <c r="K1387" s="35" t="s">
        <v>2332</v>
      </c>
      <c r="L1387" s="35" t="s">
        <v>2747</v>
      </c>
      <c r="M1387" s="35" t="s">
        <v>396</v>
      </c>
      <c r="N1387" s="35" t="s">
        <v>122</v>
      </c>
      <c r="O1387" s="35" t="s">
        <v>2748</v>
      </c>
      <c r="P1387" s="35" t="s">
        <v>2348</v>
      </c>
      <c r="Q1387" s="35" t="s">
        <v>311</v>
      </c>
      <c r="R1387" s="35" t="s">
        <v>293</v>
      </c>
      <c r="S1387" s="35" t="s">
        <v>294</v>
      </c>
      <c r="T1387" s="35" t="s">
        <v>5061</v>
      </c>
      <c r="U1387" s="35" t="s">
        <v>272</v>
      </c>
      <c r="V1387" s="35">
        <v>0</v>
      </c>
      <c r="W1387" s="35">
        <v>0</v>
      </c>
      <c r="X1387" s="49">
        <v>159.98400000000001</v>
      </c>
      <c r="Y1387" s="60" t="s">
        <v>3870</v>
      </c>
      <c r="Z1387" s="49">
        <v>1</v>
      </c>
      <c r="AA1387" s="49">
        <v>159.98400000000001</v>
      </c>
      <c r="AB1387" s="60" t="s">
        <v>637</v>
      </c>
      <c r="AC1387" s="60" t="s">
        <v>947</v>
      </c>
      <c r="AD1387" s="60" t="s">
        <v>733</v>
      </c>
      <c r="AE1387" s="60" t="s">
        <v>734</v>
      </c>
      <c r="AF1387" s="49">
        <v>2019</v>
      </c>
      <c r="AG1387" s="60" t="s">
        <v>3864</v>
      </c>
      <c r="AH1387" s="60"/>
      <c r="AI1387" s="60"/>
      <c r="AJ1387" s="60"/>
      <c r="AK1387" s="60">
        <v>43802</v>
      </c>
      <c r="AL1387" s="60"/>
      <c r="AM1387" s="60" t="s">
        <v>567</v>
      </c>
      <c r="AN1387" s="60" t="s">
        <v>3866</v>
      </c>
      <c r="AO1387" s="60" t="s">
        <v>3871</v>
      </c>
      <c r="AP1387" s="49"/>
      <c r="AQ1387" s="60" t="s">
        <v>266</v>
      </c>
      <c r="AR1387" s="60"/>
      <c r="AS1387" s="60" t="s">
        <v>174</v>
      </c>
      <c r="AT1387" s="49">
        <v>7</v>
      </c>
      <c r="AU1387" s="49">
        <v>1</v>
      </c>
      <c r="AV1387" s="49"/>
      <c r="AW1387" s="60">
        <v>43770</v>
      </c>
      <c r="AX1387" s="60" t="s">
        <v>183</v>
      </c>
      <c r="AY1387" s="60">
        <v>43927.813375543985</v>
      </c>
      <c r="AZ1387" s="60">
        <v>43718</v>
      </c>
      <c r="BA1387" s="60">
        <v>43734</v>
      </c>
      <c r="BB1387" s="60" t="s">
        <v>3869</v>
      </c>
      <c r="BC1387" s="60">
        <v>43770.52988425926</v>
      </c>
      <c r="BD1387" s="60">
        <v>43808</v>
      </c>
      <c r="BE1387" s="60">
        <v>44926</v>
      </c>
      <c r="BF1387" s="49">
        <f>IF(AND(ISBLANK(tbl_RawData_Report1[[#This Row],[REQ_ID]]),tbl_RawData_Report1[[#This Row],[RH Kit?]] = "Y"),1,COUNTIFS(tbl_RawData_Report1[RH Kit?],"Y",tbl_RawData_Report1[REQ_ID],tbl_RawData_Report1[[#This Row],[REQ_ID]]))</f>
        <v>0</v>
      </c>
      <c r="BG1387" s="49">
        <f>COUNTIFS(tbl_RawData_Report1[RH Kit?],"Y",tbl_RawData_Report1[Order No.],tbl_RawData_Report1[[#This Row],[Order No.]])</f>
        <v>0</v>
      </c>
      <c r="BH1387" s="49">
        <f>SUM(tbl_RawData_Report1[[#This Row],[RH Kit Req]:[RH Kit PO]])</f>
        <v>0</v>
      </c>
      <c r="BI1387" s="49" t="str">
        <f>IFERROR(VLOOKUP(B1387,Lookup!A:B,2,FALSE),B1387)</f>
        <v xml:space="preserve"> </v>
      </c>
      <c r="BJ1387" s="49" t="b">
        <f t="shared" si="21"/>
        <v>1</v>
      </c>
      <c r="BK1387" s="49" t="str">
        <f>tbl_RawData_Report1[[#This Row],[Item ID]]&amp;tbl_RawData_Report1[[#This Row],[Order No.]]</f>
        <v xml:space="preserve"> 0000039639</v>
      </c>
      <c r="BL1387"/>
      <c r="BM1387"/>
      <c r="BN1387"/>
    </row>
    <row r="1388" spans="1:66" hidden="1" x14ac:dyDescent="0.25">
      <c r="A1388" s="35" t="s">
        <v>8</v>
      </c>
      <c r="B1388" s="35" t="s">
        <v>3834</v>
      </c>
      <c r="C1388" s="35">
        <v>2</v>
      </c>
      <c r="D1388" s="35">
        <v>1</v>
      </c>
      <c r="E1388" s="35">
        <v>1</v>
      </c>
      <c r="F1388" s="35" t="s">
        <v>419</v>
      </c>
      <c r="G1388" s="35" t="s">
        <v>3806</v>
      </c>
      <c r="H1388" s="35" t="s">
        <v>3835</v>
      </c>
      <c r="I1388" s="35" t="s">
        <v>593</v>
      </c>
      <c r="J1388" s="35">
        <v>39547.199999999997</v>
      </c>
      <c r="K1388" s="35" t="s">
        <v>400</v>
      </c>
      <c r="L1388" s="35" t="s">
        <v>401</v>
      </c>
      <c r="M1388" s="35" t="s">
        <v>396</v>
      </c>
      <c r="N1388" s="35" t="s">
        <v>122</v>
      </c>
      <c r="O1388" s="35" t="s">
        <v>402</v>
      </c>
      <c r="P1388" s="35" t="s">
        <v>403</v>
      </c>
      <c r="Q1388" s="35" t="s">
        <v>311</v>
      </c>
      <c r="R1388" s="35" t="s">
        <v>305</v>
      </c>
      <c r="S1388" s="35" t="s">
        <v>306</v>
      </c>
      <c r="T1388" s="35" t="s">
        <v>5061</v>
      </c>
      <c r="U1388" s="35" t="s">
        <v>272</v>
      </c>
      <c r="V1388" s="35">
        <v>0</v>
      </c>
      <c r="W1388" s="35">
        <v>0</v>
      </c>
      <c r="X1388" s="49">
        <v>428</v>
      </c>
      <c r="Y1388" s="60" t="s">
        <v>341</v>
      </c>
      <c r="Z1388" s="49">
        <v>100</v>
      </c>
      <c r="AA1388" s="49">
        <v>42800</v>
      </c>
      <c r="AB1388" s="60" t="s">
        <v>637</v>
      </c>
      <c r="AC1388" s="60" t="s">
        <v>725</v>
      </c>
      <c r="AD1388" s="60" t="s">
        <v>3810</v>
      </c>
      <c r="AE1388" s="60" t="s">
        <v>3811</v>
      </c>
      <c r="AF1388" s="49">
        <v>2019</v>
      </c>
      <c r="AG1388" s="60"/>
      <c r="AH1388" s="60">
        <v>43777</v>
      </c>
      <c r="AI1388" s="60">
        <v>43783</v>
      </c>
      <c r="AJ1388" s="60"/>
      <c r="AK1388" s="60">
        <v>43777</v>
      </c>
      <c r="AL1388" s="60"/>
      <c r="AM1388" s="60" t="s">
        <v>568</v>
      </c>
      <c r="AN1388" s="60" t="s">
        <v>3807</v>
      </c>
      <c r="AO1388" s="60" t="s">
        <v>3918</v>
      </c>
      <c r="AP1388" s="49"/>
      <c r="AQ1388" s="60" t="s">
        <v>266</v>
      </c>
      <c r="AR1388" s="60" t="s">
        <v>174</v>
      </c>
      <c r="AS1388" s="60" t="s">
        <v>174</v>
      </c>
      <c r="AT1388" s="49"/>
      <c r="AU1388" s="49"/>
      <c r="AV1388" s="49"/>
      <c r="AW1388" s="60">
        <v>43770</v>
      </c>
      <c r="AX1388" s="60" t="s">
        <v>183</v>
      </c>
      <c r="AY1388" s="60">
        <v>43838.43972696759</v>
      </c>
      <c r="AZ1388" s="60"/>
      <c r="BA1388" s="60"/>
      <c r="BB1388" s="60" t="s">
        <v>3919</v>
      </c>
      <c r="BC1388" s="60">
        <v>43773.59165509259</v>
      </c>
      <c r="BD1388" s="60">
        <v>43784</v>
      </c>
      <c r="BE1388" s="60">
        <v>47848</v>
      </c>
      <c r="BF1388" s="49">
        <f>IF(AND(ISBLANK(tbl_RawData_Report1[[#This Row],[REQ_ID]]),tbl_RawData_Report1[[#This Row],[RH Kit?]] = "Y"),1,COUNTIFS(tbl_RawData_Report1[RH Kit?],"Y",tbl_RawData_Report1[REQ_ID],tbl_RawData_Report1[[#This Row],[REQ_ID]]))</f>
        <v>0</v>
      </c>
      <c r="BG1388" s="49">
        <f>COUNTIFS(tbl_RawData_Report1[RH Kit?],"Y",tbl_RawData_Report1[Order No.],tbl_RawData_Report1[[#This Row],[Order No.]])</f>
        <v>0</v>
      </c>
      <c r="BH1388" s="49">
        <f>SUM(tbl_RawData_Report1[[#This Row],[RH Kit Req]:[RH Kit PO]])</f>
        <v>0</v>
      </c>
      <c r="BI1388" s="49" t="str">
        <f>IFERROR(VLOOKUP(B1388,Lookup!A:B,2,FALSE),B1388)</f>
        <v>MAGSLPHATE10ML_100</v>
      </c>
      <c r="BJ1388" s="49" t="b">
        <f t="shared" si="21"/>
        <v>1</v>
      </c>
      <c r="BK1388" s="49" t="str">
        <f>tbl_RawData_Report1[[#This Row],[Item ID]]&amp;tbl_RawData_Report1[[#This Row],[Order No.]]</f>
        <v>MAGSLPHATE10ML_1000000039642</v>
      </c>
      <c r="BL1388"/>
      <c r="BM1388"/>
      <c r="BN1388"/>
    </row>
    <row r="1389" spans="1:66" hidden="1" x14ac:dyDescent="0.25">
      <c r="A1389" s="35" t="s">
        <v>8</v>
      </c>
      <c r="B1389" s="35" t="s">
        <v>2476</v>
      </c>
      <c r="C1389" s="35">
        <v>1</v>
      </c>
      <c r="D1389" s="35">
        <v>1</v>
      </c>
      <c r="E1389" s="35">
        <v>1</v>
      </c>
      <c r="F1389" s="35" t="s">
        <v>419</v>
      </c>
      <c r="G1389" s="35" t="s">
        <v>3806</v>
      </c>
      <c r="H1389" s="35" t="s">
        <v>958</v>
      </c>
      <c r="I1389" s="35" t="s">
        <v>593</v>
      </c>
      <c r="J1389" s="35">
        <v>72916.800000000003</v>
      </c>
      <c r="K1389" s="35" t="s">
        <v>400</v>
      </c>
      <c r="L1389" s="35" t="s">
        <v>401</v>
      </c>
      <c r="M1389" s="35" t="s">
        <v>396</v>
      </c>
      <c r="N1389" s="35" t="s">
        <v>122</v>
      </c>
      <c r="O1389" s="35" t="s">
        <v>402</v>
      </c>
      <c r="P1389" s="35" t="s">
        <v>403</v>
      </c>
      <c r="Q1389" s="35" t="s">
        <v>311</v>
      </c>
      <c r="R1389" s="35" t="s">
        <v>305</v>
      </c>
      <c r="S1389" s="35" t="s">
        <v>306</v>
      </c>
      <c r="T1389" s="35" t="s">
        <v>5061</v>
      </c>
      <c r="U1389" s="35" t="s">
        <v>272</v>
      </c>
      <c r="V1389" s="35">
        <v>0</v>
      </c>
      <c r="W1389" s="35">
        <v>0</v>
      </c>
      <c r="X1389" s="49">
        <v>5524</v>
      </c>
      <c r="Y1389" s="60" t="s">
        <v>655</v>
      </c>
      <c r="Z1389" s="49">
        <v>10</v>
      </c>
      <c r="AA1389" s="49">
        <v>55240</v>
      </c>
      <c r="AB1389" s="60" t="s">
        <v>637</v>
      </c>
      <c r="AC1389" s="60" t="s">
        <v>725</v>
      </c>
      <c r="AD1389" s="60" t="s">
        <v>3810</v>
      </c>
      <c r="AE1389" s="60" t="s">
        <v>3811</v>
      </c>
      <c r="AF1389" s="49">
        <v>2019</v>
      </c>
      <c r="AG1389" s="60" t="s">
        <v>3805</v>
      </c>
      <c r="AH1389" s="60">
        <v>43777</v>
      </c>
      <c r="AI1389" s="60">
        <v>43783</v>
      </c>
      <c r="AJ1389" s="60"/>
      <c r="AK1389" s="60">
        <v>43777</v>
      </c>
      <c r="AL1389" s="60"/>
      <c r="AM1389" s="60" t="s">
        <v>568</v>
      </c>
      <c r="AN1389" s="60" t="s">
        <v>3807</v>
      </c>
      <c r="AO1389" s="60" t="s">
        <v>3808</v>
      </c>
      <c r="AP1389" s="49"/>
      <c r="AQ1389" s="60" t="s">
        <v>266</v>
      </c>
      <c r="AR1389" s="60" t="s">
        <v>174</v>
      </c>
      <c r="AS1389" s="60" t="s">
        <v>174</v>
      </c>
      <c r="AT1389" s="49">
        <v>4</v>
      </c>
      <c r="AU1389" s="49">
        <v>1</v>
      </c>
      <c r="AV1389" s="49">
        <v>1</v>
      </c>
      <c r="AW1389" s="60">
        <v>43770</v>
      </c>
      <c r="AX1389" s="60" t="s">
        <v>183</v>
      </c>
      <c r="AY1389" s="60">
        <v>43838.43972696759</v>
      </c>
      <c r="AZ1389" s="60">
        <v>43753</v>
      </c>
      <c r="BA1389" s="60">
        <v>43756</v>
      </c>
      <c r="BB1389" s="60" t="s">
        <v>3809</v>
      </c>
      <c r="BC1389" s="60">
        <v>43773.59165509259</v>
      </c>
      <c r="BD1389" s="60">
        <v>43784</v>
      </c>
      <c r="BE1389" s="60">
        <v>47848</v>
      </c>
      <c r="BF1389" s="49">
        <f>IF(AND(ISBLANK(tbl_RawData_Report1[[#This Row],[REQ_ID]]),tbl_RawData_Report1[[#This Row],[RH Kit?]] = "Y"),1,COUNTIFS(tbl_RawData_Report1[RH Kit?],"Y",tbl_RawData_Report1[REQ_ID],tbl_RawData_Report1[[#This Row],[REQ_ID]]))</f>
        <v>0</v>
      </c>
      <c r="BG1389" s="49">
        <f>COUNTIFS(tbl_RawData_Report1[RH Kit?],"Y",tbl_RawData_Report1[Order No.],tbl_RawData_Report1[[#This Row],[Order No.]])</f>
        <v>0</v>
      </c>
      <c r="BH1389" s="49">
        <f>SUM(tbl_RawData_Report1[[#This Row],[RH Kit Req]:[RH Kit PO]])</f>
        <v>0</v>
      </c>
      <c r="BI1389" s="49" t="str">
        <f>IFERROR(VLOOKUP(B1389,Lookup!A:B,2,FALSE),B1389)</f>
        <v>MGSULPHATE10ML_10</v>
      </c>
      <c r="BJ1389" s="49" t="b">
        <f t="shared" si="21"/>
        <v>1</v>
      </c>
      <c r="BK1389" s="49" t="str">
        <f>tbl_RawData_Report1[[#This Row],[Item ID]]&amp;tbl_RawData_Report1[[#This Row],[Order No.]]</f>
        <v>MGSULPHATE10ML_100000039642</v>
      </c>
      <c r="BL1389"/>
      <c r="BM1389"/>
      <c r="BN1389"/>
    </row>
    <row r="1390" spans="1:66" hidden="1" x14ac:dyDescent="0.25">
      <c r="A1390" s="35" t="s">
        <v>8</v>
      </c>
      <c r="B1390" s="35" t="s">
        <v>876</v>
      </c>
      <c r="C1390" s="35">
        <v>1</v>
      </c>
      <c r="D1390" s="35">
        <v>1</v>
      </c>
      <c r="E1390" s="35">
        <v>1</v>
      </c>
      <c r="F1390" s="35" t="s">
        <v>419</v>
      </c>
      <c r="G1390" s="35" t="s">
        <v>4072</v>
      </c>
      <c r="H1390" s="35" t="s">
        <v>3030</v>
      </c>
      <c r="I1390" s="35" t="s">
        <v>593</v>
      </c>
      <c r="J1390" s="35">
        <v>41000</v>
      </c>
      <c r="K1390" s="35" t="s">
        <v>400</v>
      </c>
      <c r="L1390" s="35" t="s">
        <v>401</v>
      </c>
      <c r="M1390" s="35" t="s">
        <v>396</v>
      </c>
      <c r="N1390" s="35" t="s">
        <v>122</v>
      </c>
      <c r="O1390" s="35" t="s">
        <v>402</v>
      </c>
      <c r="P1390" s="35" t="s">
        <v>403</v>
      </c>
      <c r="Q1390" s="35" t="s">
        <v>311</v>
      </c>
      <c r="R1390" s="35" t="s">
        <v>305</v>
      </c>
      <c r="S1390" s="35" t="s">
        <v>306</v>
      </c>
      <c r="T1390" s="35" t="s">
        <v>5061</v>
      </c>
      <c r="U1390" s="35" t="s">
        <v>269</v>
      </c>
      <c r="V1390" s="35">
        <v>0</v>
      </c>
      <c r="W1390" s="35">
        <v>0</v>
      </c>
      <c r="X1390" s="49">
        <v>20000</v>
      </c>
      <c r="Y1390" s="60" t="s">
        <v>655</v>
      </c>
      <c r="Z1390" s="49">
        <v>10</v>
      </c>
      <c r="AA1390" s="49">
        <v>200000</v>
      </c>
      <c r="AB1390" s="60" t="s">
        <v>637</v>
      </c>
      <c r="AC1390" s="60" t="s">
        <v>715</v>
      </c>
      <c r="AD1390" s="60" t="s">
        <v>880</v>
      </c>
      <c r="AE1390" s="60" t="s">
        <v>881</v>
      </c>
      <c r="AF1390" s="49">
        <v>2019</v>
      </c>
      <c r="AG1390" s="60" t="s">
        <v>3805</v>
      </c>
      <c r="AH1390" s="60">
        <v>43798</v>
      </c>
      <c r="AI1390" s="60">
        <v>43836</v>
      </c>
      <c r="AJ1390" s="60"/>
      <c r="AK1390" s="60">
        <v>43798</v>
      </c>
      <c r="AL1390" s="60"/>
      <c r="AM1390" s="60" t="s">
        <v>568</v>
      </c>
      <c r="AN1390" s="60" t="s">
        <v>4073</v>
      </c>
      <c r="AO1390" s="60" t="s">
        <v>4074</v>
      </c>
      <c r="AP1390" s="49"/>
      <c r="AQ1390" s="60" t="s">
        <v>266</v>
      </c>
      <c r="AR1390" s="60" t="s">
        <v>369</v>
      </c>
      <c r="AS1390" s="60" t="s">
        <v>174</v>
      </c>
      <c r="AT1390" s="49">
        <v>3</v>
      </c>
      <c r="AU1390" s="49">
        <v>1</v>
      </c>
      <c r="AV1390" s="49">
        <v>1</v>
      </c>
      <c r="AW1390" s="60">
        <v>43770</v>
      </c>
      <c r="AX1390" s="60" t="s">
        <v>183</v>
      </c>
      <c r="AY1390" s="60">
        <v>43838.43916840278</v>
      </c>
      <c r="AZ1390" s="60">
        <v>43753</v>
      </c>
      <c r="BA1390" s="60">
        <v>43756</v>
      </c>
      <c r="BB1390" s="60" t="s">
        <v>4075</v>
      </c>
      <c r="BC1390" s="60">
        <v>43773.581689814811</v>
      </c>
      <c r="BD1390" s="60">
        <v>43801</v>
      </c>
      <c r="BE1390" s="60">
        <v>47848</v>
      </c>
      <c r="BF1390" s="49">
        <f>IF(AND(ISBLANK(tbl_RawData_Report1[[#This Row],[REQ_ID]]),tbl_RawData_Report1[[#This Row],[RH Kit?]] = "Y"),1,COUNTIFS(tbl_RawData_Report1[RH Kit?],"Y",tbl_RawData_Report1[REQ_ID],tbl_RawData_Report1[[#This Row],[REQ_ID]]))</f>
        <v>0</v>
      </c>
      <c r="BG1390" s="49">
        <f>COUNTIFS(tbl_RawData_Report1[RH Kit?],"Y",tbl_RawData_Report1[Order No.],tbl_RawData_Report1[[#This Row],[Order No.]])</f>
        <v>0</v>
      </c>
      <c r="BH1390" s="49">
        <f>SUM(tbl_RawData_Report1[[#This Row],[RH Kit Req]:[RH Kit PO]])</f>
        <v>0</v>
      </c>
      <c r="BI1390" s="49" t="str">
        <f>IFERROR(VLOOKUP(B1390,Lookup!A:B,2,FALSE),B1390)</f>
        <v>OXYTOCIN_10IU/ML</v>
      </c>
      <c r="BJ1390" s="49" t="b">
        <f t="shared" si="21"/>
        <v>1</v>
      </c>
      <c r="BK1390" s="49" t="str">
        <f>tbl_RawData_Report1[[#This Row],[Item ID]]&amp;tbl_RawData_Report1[[#This Row],[Order No.]]</f>
        <v>OXYTOCIN_10IU/ML0000039643</v>
      </c>
      <c r="BL1390"/>
      <c r="BM1390"/>
      <c r="BN1390"/>
    </row>
    <row r="1391" spans="1:66" hidden="1" x14ac:dyDescent="0.25">
      <c r="A1391" s="35" t="s">
        <v>8</v>
      </c>
      <c r="B1391" s="35" t="s">
        <v>3834</v>
      </c>
      <c r="C1391" s="35">
        <v>1</v>
      </c>
      <c r="D1391" s="35">
        <v>1</v>
      </c>
      <c r="E1391" s="35">
        <v>1</v>
      </c>
      <c r="F1391" s="35" t="s">
        <v>2323</v>
      </c>
      <c r="G1391" s="35" t="s">
        <v>3921</v>
      </c>
      <c r="H1391" s="35" t="s">
        <v>3835</v>
      </c>
      <c r="I1391" s="35" t="s">
        <v>593</v>
      </c>
      <c r="J1391" s="35">
        <v>30030</v>
      </c>
      <c r="K1391" s="35" t="s">
        <v>400</v>
      </c>
      <c r="L1391" s="35" t="s">
        <v>401</v>
      </c>
      <c r="M1391" s="35" t="s">
        <v>396</v>
      </c>
      <c r="N1391" s="35" t="s">
        <v>122</v>
      </c>
      <c r="O1391" s="35" t="s">
        <v>402</v>
      </c>
      <c r="P1391" s="35" t="s">
        <v>403</v>
      </c>
      <c r="Q1391" s="35" t="s">
        <v>311</v>
      </c>
      <c r="R1391" s="35" t="s">
        <v>2324</v>
      </c>
      <c r="S1391" s="35" t="s">
        <v>2325</v>
      </c>
      <c r="T1391" s="35" t="s">
        <v>5061</v>
      </c>
      <c r="U1391" s="35" t="s">
        <v>272</v>
      </c>
      <c r="V1391" s="35">
        <v>0</v>
      </c>
      <c r="W1391" s="35">
        <v>0</v>
      </c>
      <c r="X1391" s="49">
        <v>325</v>
      </c>
      <c r="Y1391" s="60" t="s">
        <v>341</v>
      </c>
      <c r="Z1391" s="49">
        <v>100</v>
      </c>
      <c r="AA1391" s="49">
        <v>32500</v>
      </c>
      <c r="AB1391" s="60" t="s">
        <v>637</v>
      </c>
      <c r="AC1391" s="60" t="s">
        <v>725</v>
      </c>
      <c r="AD1391" s="60" t="s">
        <v>3810</v>
      </c>
      <c r="AE1391" s="60" t="s">
        <v>3811</v>
      </c>
      <c r="AF1391" s="49">
        <v>2019</v>
      </c>
      <c r="AG1391" s="60" t="s">
        <v>3920</v>
      </c>
      <c r="AH1391" s="60">
        <v>43776</v>
      </c>
      <c r="AI1391" s="60">
        <v>43783</v>
      </c>
      <c r="AJ1391" s="60"/>
      <c r="AK1391" s="60">
        <v>43782</v>
      </c>
      <c r="AL1391" s="60"/>
      <c r="AM1391" s="60" t="s">
        <v>568</v>
      </c>
      <c r="AN1391" s="60" t="s">
        <v>3922</v>
      </c>
      <c r="AO1391" s="60" t="s">
        <v>3923</v>
      </c>
      <c r="AP1391" s="49"/>
      <c r="AQ1391" s="60" t="s">
        <v>266</v>
      </c>
      <c r="AR1391" s="60" t="s">
        <v>174</v>
      </c>
      <c r="AS1391" s="60" t="s">
        <v>174</v>
      </c>
      <c r="AT1391" s="49">
        <v>2</v>
      </c>
      <c r="AU1391" s="49">
        <v>1</v>
      </c>
      <c r="AV1391" s="49">
        <v>1</v>
      </c>
      <c r="AW1391" s="60">
        <v>43773</v>
      </c>
      <c r="AX1391" s="60" t="s">
        <v>183</v>
      </c>
      <c r="AY1391" s="60">
        <v>43844.859112071761</v>
      </c>
      <c r="AZ1391" s="60">
        <v>43752</v>
      </c>
      <c r="BA1391" s="60">
        <v>43756</v>
      </c>
      <c r="BB1391" s="60" t="s">
        <v>3924</v>
      </c>
      <c r="BC1391" s="60">
        <v>43773.544629629629</v>
      </c>
      <c r="BD1391" s="60">
        <v>43816</v>
      </c>
      <c r="BE1391" s="60">
        <v>47848</v>
      </c>
      <c r="BF1391" s="49">
        <f>IF(AND(ISBLANK(tbl_RawData_Report1[[#This Row],[REQ_ID]]),tbl_RawData_Report1[[#This Row],[RH Kit?]] = "Y"),1,COUNTIFS(tbl_RawData_Report1[RH Kit?],"Y",tbl_RawData_Report1[REQ_ID],tbl_RawData_Report1[[#This Row],[REQ_ID]]))</f>
        <v>0</v>
      </c>
      <c r="BG1391" s="49">
        <f>COUNTIFS(tbl_RawData_Report1[RH Kit?],"Y",tbl_RawData_Report1[Order No.],tbl_RawData_Report1[[#This Row],[Order No.]])</f>
        <v>0</v>
      </c>
      <c r="BH1391" s="49">
        <f>SUM(tbl_RawData_Report1[[#This Row],[RH Kit Req]:[RH Kit PO]])</f>
        <v>0</v>
      </c>
      <c r="BI1391" s="49" t="str">
        <f>IFERROR(VLOOKUP(B1391,Lookup!A:B,2,FALSE),B1391)</f>
        <v>MAGSLPHATE10ML_100</v>
      </c>
      <c r="BJ1391" s="49" t="b">
        <f t="shared" si="21"/>
        <v>1</v>
      </c>
      <c r="BK1391" s="49" t="str">
        <f>tbl_RawData_Report1[[#This Row],[Item ID]]&amp;tbl_RawData_Report1[[#This Row],[Order No.]]</f>
        <v>MAGSLPHATE10ML_1000000039652</v>
      </c>
      <c r="BL1391"/>
      <c r="BM1391"/>
      <c r="BN1391"/>
    </row>
    <row r="1392" spans="1:66" hidden="1" x14ac:dyDescent="0.25">
      <c r="A1392" s="35" t="s">
        <v>8</v>
      </c>
      <c r="B1392" s="35" t="s">
        <v>904</v>
      </c>
      <c r="C1392" s="35">
        <v>1</v>
      </c>
      <c r="D1392" s="35">
        <v>1</v>
      </c>
      <c r="E1392" s="35">
        <v>1</v>
      </c>
      <c r="F1392" s="35" t="s">
        <v>2323</v>
      </c>
      <c r="G1392" s="35" t="s">
        <v>3925</v>
      </c>
      <c r="H1392" s="35" t="s">
        <v>2868</v>
      </c>
      <c r="I1392" s="35" t="s">
        <v>593</v>
      </c>
      <c r="J1392" s="35">
        <v>824.5</v>
      </c>
      <c r="K1392" s="35" t="s">
        <v>400</v>
      </c>
      <c r="L1392" s="35" t="s">
        <v>401</v>
      </c>
      <c r="M1392" s="35" t="s">
        <v>396</v>
      </c>
      <c r="N1392" s="35" t="s">
        <v>122</v>
      </c>
      <c r="O1392" s="35" t="s">
        <v>402</v>
      </c>
      <c r="P1392" s="35" t="s">
        <v>403</v>
      </c>
      <c r="Q1392" s="35" t="s">
        <v>311</v>
      </c>
      <c r="R1392" s="35" t="s">
        <v>2324</v>
      </c>
      <c r="S1392" s="35" t="s">
        <v>2325</v>
      </c>
      <c r="T1392" s="35" t="s">
        <v>5061</v>
      </c>
      <c r="U1392" s="35" t="s">
        <v>272</v>
      </c>
      <c r="V1392" s="35">
        <v>0</v>
      </c>
      <c r="W1392" s="35">
        <v>0</v>
      </c>
      <c r="X1392" s="49">
        <v>170</v>
      </c>
      <c r="Y1392" s="60" t="s">
        <v>791</v>
      </c>
      <c r="Z1392" s="49">
        <v>20</v>
      </c>
      <c r="AA1392" s="49">
        <v>3400</v>
      </c>
      <c r="AB1392" s="60" t="s">
        <v>637</v>
      </c>
      <c r="AC1392" s="60" t="s">
        <v>1714</v>
      </c>
      <c r="AD1392" s="60" t="s">
        <v>661</v>
      </c>
      <c r="AE1392" s="60" t="s">
        <v>662</v>
      </c>
      <c r="AF1392" s="49">
        <v>2019</v>
      </c>
      <c r="AG1392" s="60" t="s">
        <v>3920</v>
      </c>
      <c r="AH1392" s="60">
        <v>43805</v>
      </c>
      <c r="AI1392" s="60">
        <v>43808</v>
      </c>
      <c r="AJ1392" s="60">
        <v>43805</v>
      </c>
      <c r="AK1392" s="60">
        <v>43802</v>
      </c>
      <c r="AL1392" s="60">
        <v>43808</v>
      </c>
      <c r="AM1392" s="60" t="s">
        <v>568</v>
      </c>
      <c r="AN1392" s="60" t="s">
        <v>3926</v>
      </c>
      <c r="AO1392" s="60" t="s">
        <v>3927</v>
      </c>
      <c r="AP1392" s="49"/>
      <c r="AQ1392" s="60" t="s">
        <v>266</v>
      </c>
      <c r="AR1392" s="60" t="s">
        <v>174</v>
      </c>
      <c r="AS1392" s="60" t="s">
        <v>174</v>
      </c>
      <c r="AT1392" s="49">
        <v>1</v>
      </c>
      <c r="AU1392" s="49">
        <v>1</v>
      </c>
      <c r="AV1392" s="49">
        <v>1</v>
      </c>
      <c r="AW1392" s="60">
        <v>43773</v>
      </c>
      <c r="AX1392" s="60" t="s">
        <v>183</v>
      </c>
      <c r="AY1392" s="60">
        <v>43844.859112071761</v>
      </c>
      <c r="AZ1392" s="60">
        <v>43752</v>
      </c>
      <c r="BA1392" s="60">
        <v>43756</v>
      </c>
      <c r="BB1392" s="60" t="s">
        <v>3928</v>
      </c>
      <c r="BC1392" s="60">
        <v>43774.460358796299</v>
      </c>
      <c r="BD1392" s="60">
        <v>43838</v>
      </c>
      <c r="BE1392" s="60">
        <v>47848</v>
      </c>
      <c r="BF1392" s="49">
        <f>IF(AND(ISBLANK(tbl_RawData_Report1[[#This Row],[REQ_ID]]),tbl_RawData_Report1[[#This Row],[RH Kit?]] = "Y"),1,COUNTIFS(tbl_RawData_Report1[RH Kit?],"Y",tbl_RawData_Report1[REQ_ID],tbl_RawData_Report1[[#This Row],[REQ_ID]]))</f>
        <v>0</v>
      </c>
      <c r="BG1392" s="49">
        <f>COUNTIFS(tbl_RawData_Report1[RH Kit?],"Y",tbl_RawData_Report1[Order No.],tbl_RawData_Report1[[#This Row],[Order No.]])</f>
        <v>0</v>
      </c>
      <c r="BH1392" s="49">
        <f>SUM(tbl_RawData_Report1[[#This Row],[RH Kit Req]:[RH Kit PO]])</f>
        <v>0</v>
      </c>
      <c r="BI1392" s="49" t="str">
        <f>IFERROR(VLOOKUP(B1392,Lookup!A:B,2,FALSE),B1392)</f>
        <v>CALGLUCONATE_100MG</v>
      </c>
      <c r="BJ1392" s="49" t="b">
        <f t="shared" si="21"/>
        <v>1</v>
      </c>
      <c r="BK1392" s="49" t="str">
        <f>tbl_RawData_Report1[[#This Row],[Item ID]]&amp;tbl_RawData_Report1[[#This Row],[Order No.]]</f>
        <v>CALGLUCONATE_100MG0000039654</v>
      </c>
      <c r="BL1392"/>
      <c r="BM1392"/>
      <c r="BN1392"/>
    </row>
    <row r="1393" spans="1:66" hidden="1" x14ac:dyDescent="0.25">
      <c r="A1393" s="35" t="s">
        <v>8</v>
      </c>
      <c r="B1393" s="35" t="s">
        <v>639</v>
      </c>
      <c r="C1393" s="35">
        <v>1</v>
      </c>
      <c r="D1393" s="35">
        <v>1</v>
      </c>
      <c r="E1393" s="35">
        <v>1</v>
      </c>
      <c r="F1393" s="35" t="s">
        <v>448</v>
      </c>
      <c r="G1393" s="35" t="s">
        <v>3813</v>
      </c>
      <c r="H1393" s="35" t="s">
        <v>640</v>
      </c>
      <c r="I1393" s="35" t="s">
        <v>593</v>
      </c>
      <c r="J1393" s="35">
        <v>0</v>
      </c>
      <c r="K1393" s="35" t="s">
        <v>2332</v>
      </c>
      <c r="L1393" s="35" t="s">
        <v>2747</v>
      </c>
      <c r="M1393" s="35" t="s">
        <v>396</v>
      </c>
      <c r="N1393" s="35" t="s">
        <v>122</v>
      </c>
      <c r="O1393" s="35" t="s">
        <v>2748</v>
      </c>
      <c r="P1393" s="35" t="s">
        <v>2348</v>
      </c>
      <c r="Q1393" s="35" t="s">
        <v>311</v>
      </c>
      <c r="R1393" s="35" t="s">
        <v>293</v>
      </c>
      <c r="S1393" s="35" t="s">
        <v>294</v>
      </c>
      <c r="T1393" s="35" t="s">
        <v>5061</v>
      </c>
      <c r="U1393" s="35" t="s">
        <v>209</v>
      </c>
      <c r="V1393" s="35">
        <v>0</v>
      </c>
      <c r="W1393" s="35">
        <v>0</v>
      </c>
      <c r="X1393" s="49">
        <v>0</v>
      </c>
      <c r="Y1393" s="60" t="s">
        <v>340</v>
      </c>
      <c r="Z1393" s="49">
        <v>1</v>
      </c>
      <c r="AA1393" s="49">
        <v>0</v>
      </c>
      <c r="AB1393" s="60" t="s">
        <v>637</v>
      </c>
      <c r="AC1393" s="60" t="s">
        <v>641</v>
      </c>
      <c r="AD1393" s="60" t="s">
        <v>347</v>
      </c>
      <c r="AE1393" s="60" t="s">
        <v>348</v>
      </c>
      <c r="AF1393" s="49">
        <v>2019</v>
      </c>
      <c r="AG1393" s="60" t="s">
        <v>3812</v>
      </c>
      <c r="AH1393" s="60"/>
      <c r="AI1393" s="60"/>
      <c r="AJ1393" s="60"/>
      <c r="AK1393" s="60">
        <v>43873</v>
      </c>
      <c r="AL1393" s="60"/>
      <c r="AM1393" s="60" t="s">
        <v>567</v>
      </c>
      <c r="AN1393" s="60" t="s">
        <v>3814</v>
      </c>
      <c r="AO1393" s="60" t="s">
        <v>3815</v>
      </c>
      <c r="AP1393" s="49"/>
      <c r="AQ1393" s="60" t="s">
        <v>266</v>
      </c>
      <c r="AR1393" s="60" t="s">
        <v>174</v>
      </c>
      <c r="AS1393" s="60" t="s">
        <v>174</v>
      </c>
      <c r="AT1393" s="49">
        <v>1</v>
      </c>
      <c r="AU1393" s="49">
        <v>1</v>
      </c>
      <c r="AV1393" s="49">
        <v>1</v>
      </c>
      <c r="AW1393" s="60">
        <v>43774</v>
      </c>
      <c r="AX1393" s="60" t="s">
        <v>183</v>
      </c>
      <c r="AY1393" s="60">
        <v>43928.518976122687</v>
      </c>
      <c r="AZ1393" s="60">
        <v>43726</v>
      </c>
      <c r="BA1393" s="60">
        <v>43726</v>
      </c>
      <c r="BB1393" s="60" t="s">
        <v>3816</v>
      </c>
      <c r="BC1393" s="60">
        <v>43774.49428240741</v>
      </c>
      <c r="BD1393" s="60">
        <v>43781</v>
      </c>
      <c r="BE1393" s="60">
        <v>44926</v>
      </c>
      <c r="BF1393" s="49">
        <f>IF(AND(ISBLANK(tbl_RawData_Report1[[#This Row],[REQ_ID]]),tbl_RawData_Report1[[#This Row],[RH Kit?]] = "Y"),1,COUNTIFS(tbl_RawData_Report1[RH Kit?],"Y",tbl_RawData_Report1[REQ_ID],tbl_RawData_Report1[[#This Row],[REQ_ID]]))</f>
        <v>0</v>
      </c>
      <c r="BG1393" s="49">
        <f>COUNTIFS(tbl_RawData_Report1[RH Kit?],"Y",tbl_RawData_Report1[Order No.],tbl_RawData_Report1[[#This Row],[Order No.]])</f>
        <v>0</v>
      </c>
      <c r="BH1393" s="49">
        <f>SUM(tbl_RawData_Report1[[#This Row],[RH Kit Req]:[RH Kit PO]])</f>
        <v>0</v>
      </c>
      <c r="BI1393" s="49" t="str">
        <f>IFERROR(VLOOKUP(B1393,Lookup!A:B,2,FALSE),B1393)</f>
        <v>PRESHIPMENTINSPCPH</v>
      </c>
      <c r="BJ1393" s="49" t="b">
        <f t="shared" si="21"/>
        <v>0</v>
      </c>
      <c r="BK1393" s="49" t="str">
        <f>tbl_RawData_Report1[[#This Row],[Item ID]]&amp;tbl_RawData_Report1[[#This Row],[Order No.]]</f>
        <v>PRESHIPMENTINSPCPH0000039656</v>
      </c>
      <c r="BL1393"/>
      <c r="BM1393"/>
      <c r="BN1393"/>
    </row>
    <row r="1394" spans="1:66" hidden="1" x14ac:dyDescent="0.25">
      <c r="A1394" s="35" t="s">
        <v>8</v>
      </c>
      <c r="B1394" s="35" t="s">
        <v>639</v>
      </c>
      <c r="C1394" s="35">
        <v>1</v>
      </c>
      <c r="D1394" s="35">
        <v>1</v>
      </c>
      <c r="E1394" s="35">
        <v>2</v>
      </c>
      <c r="F1394" s="35" t="s">
        <v>448</v>
      </c>
      <c r="G1394" s="35" t="s">
        <v>3813</v>
      </c>
      <c r="H1394" s="35" t="s">
        <v>640</v>
      </c>
      <c r="I1394" s="35" t="s">
        <v>593</v>
      </c>
      <c r="J1394" s="35">
        <v>0</v>
      </c>
      <c r="K1394" s="35" t="s">
        <v>2332</v>
      </c>
      <c r="L1394" s="35" t="s">
        <v>2582</v>
      </c>
      <c r="M1394" s="35" t="s">
        <v>396</v>
      </c>
      <c r="N1394" s="35" t="s">
        <v>122</v>
      </c>
      <c r="O1394" s="35" t="s">
        <v>2577</v>
      </c>
      <c r="P1394" s="35" t="s">
        <v>2333</v>
      </c>
      <c r="Q1394" s="35" t="s">
        <v>311</v>
      </c>
      <c r="R1394" s="35" t="s">
        <v>293</v>
      </c>
      <c r="S1394" s="35" t="s">
        <v>294</v>
      </c>
      <c r="T1394" s="35" t="s">
        <v>5061</v>
      </c>
      <c r="U1394" s="35" t="s">
        <v>209</v>
      </c>
      <c r="V1394" s="35">
        <v>0</v>
      </c>
      <c r="W1394" s="35">
        <v>0</v>
      </c>
      <c r="X1394" s="49">
        <v>0</v>
      </c>
      <c r="Y1394" s="60" t="s">
        <v>340</v>
      </c>
      <c r="Z1394" s="49">
        <v>1</v>
      </c>
      <c r="AA1394" s="49">
        <v>0</v>
      </c>
      <c r="AB1394" s="60" t="s">
        <v>637</v>
      </c>
      <c r="AC1394" s="60" t="s">
        <v>641</v>
      </c>
      <c r="AD1394" s="60" t="s">
        <v>347</v>
      </c>
      <c r="AE1394" s="60" t="s">
        <v>348</v>
      </c>
      <c r="AF1394" s="49">
        <v>2019</v>
      </c>
      <c r="AG1394" s="60" t="s">
        <v>3812</v>
      </c>
      <c r="AH1394" s="60"/>
      <c r="AI1394" s="60"/>
      <c r="AJ1394" s="60"/>
      <c r="AK1394" s="60">
        <v>43873</v>
      </c>
      <c r="AL1394" s="60"/>
      <c r="AM1394" s="60" t="s">
        <v>567</v>
      </c>
      <c r="AN1394" s="60" t="s">
        <v>3814</v>
      </c>
      <c r="AO1394" s="60" t="s">
        <v>3817</v>
      </c>
      <c r="AP1394" s="49"/>
      <c r="AQ1394" s="60" t="s">
        <v>266</v>
      </c>
      <c r="AR1394" s="60" t="s">
        <v>174</v>
      </c>
      <c r="AS1394" s="60" t="s">
        <v>174</v>
      </c>
      <c r="AT1394" s="49">
        <v>1</v>
      </c>
      <c r="AU1394" s="49">
        <v>1</v>
      </c>
      <c r="AV1394" s="49">
        <v>2</v>
      </c>
      <c r="AW1394" s="60">
        <v>43774</v>
      </c>
      <c r="AX1394" s="60" t="s">
        <v>183</v>
      </c>
      <c r="AY1394" s="60">
        <v>43928.518976122687</v>
      </c>
      <c r="AZ1394" s="60">
        <v>43726</v>
      </c>
      <c r="BA1394" s="60">
        <v>43726</v>
      </c>
      <c r="BB1394" s="60" t="s">
        <v>3816</v>
      </c>
      <c r="BC1394" s="60">
        <v>43774.49428240741</v>
      </c>
      <c r="BD1394" s="60">
        <v>43781</v>
      </c>
      <c r="BE1394" s="60">
        <v>44255</v>
      </c>
      <c r="BF1394" s="49">
        <f>IF(AND(ISBLANK(tbl_RawData_Report1[[#This Row],[REQ_ID]]),tbl_RawData_Report1[[#This Row],[RH Kit?]] = "Y"),1,COUNTIFS(tbl_RawData_Report1[RH Kit?],"Y",tbl_RawData_Report1[REQ_ID],tbl_RawData_Report1[[#This Row],[REQ_ID]]))</f>
        <v>0</v>
      </c>
      <c r="BG1394" s="49">
        <f>COUNTIFS(tbl_RawData_Report1[RH Kit?],"Y",tbl_RawData_Report1[Order No.],tbl_RawData_Report1[[#This Row],[Order No.]])</f>
        <v>0</v>
      </c>
      <c r="BH1394" s="49">
        <f>SUM(tbl_RawData_Report1[[#This Row],[RH Kit Req]:[RH Kit PO]])</f>
        <v>0</v>
      </c>
      <c r="BI1394" s="49" t="str">
        <f>IFERROR(VLOOKUP(B1394,Lookup!A:B,2,FALSE),B1394)</f>
        <v>PRESHIPMENTINSPCPH</v>
      </c>
      <c r="BJ1394" s="49" t="b">
        <f t="shared" si="21"/>
        <v>0</v>
      </c>
      <c r="BK1394" s="49" t="str">
        <f>tbl_RawData_Report1[[#This Row],[Item ID]]&amp;tbl_RawData_Report1[[#This Row],[Order No.]]</f>
        <v>PRESHIPMENTINSPCPH0000039656</v>
      </c>
      <c r="BL1394"/>
      <c r="BM1394"/>
      <c r="BN1394"/>
    </row>
    <row r="1395" spans="1:66" hidden="1" x14ac:dyDescent="0.25">
      <c r="A1395" s="35" t="s">
        <v>8</v>
      </c>
      <c r="B1395" s="35" t="s">
        <v>639</v>
      </c>
      <c r="C1395" s="35">
        <v>1</v>
      </c>
      <c r="D1395" s="35">
        <v>1</v>
      </c>
      <c r="E1395" s="35">
        <v>4</v>
      </c>
      <c r="F1395" s="35" t="s">
        <v>448</v>
      </c>
      <c r="G1395" s="35" t="s">
        <v>3813</v>
      </c>
      <c r="H1395" s="35" t="s">
        <v>640</v>
      </c>
      <c r="I1395" s="35" t="s">
        <v>593</v>
      </c>
      <c r="J1395" s="35">
        <v>551.51</v>
      </c>
      <c r="K1395" s="35" t="s">
        <v>2332</v>
      </c>
      <c r="L1395" s="35" t="s">
        <v>2747</v>
      </c>
      <c r="M1395" s="35" t="s">
        <v>396</v>
      </c>
      <c r="N1395" s="35" t="s">
        <v>122</v>
      </c>
      <c r="O1395" s="35" t="s">
        <v>2748</v>
      </c>
      <c r="P1395" s="35" t="s">
        <v>2348</v>
      </c>
      <c r="Q1395" s="35" t="s">
        <v>311</v>
      </c>
      <c r="R1395" s="35" t="s">
        <v>293</v>
      </c>
      <c r="S1395" s="35" t="s">
        <v>294</v>
      </c>
      <c r="T1395" s="35" t="s">
        <v>5061</v>
      </c>
      <c r="U1395" s="35" t="s">
        <v>209</v>
      </c>
      <c r="V1395" s="35">
        <v>0</v>
      </c>
      <c r="W1395" s="35">
        <v>0</v>
      </c>
      <c r="X1395" s="49">
        <v>0.87539999999999996</v>
      </c>
      <c r="Y1395" s="60" t="s">
        <v>340</v>
      </c>
      <c r="Z1395" s="49">
        <v>1</v>
      </c>
      <c r="AA1395" s="49">
        <v>0.87539999999999996</v>
      </c>
      <c r="AB1395" s="60" t="s">
        <v>637</v>
      </c>
      <c r="AC1395" s="60" t="s">
        <v>641</v>
      </c>
      <c r="AD1395" s="60" t="s">
        <v>347</v>
      </c>
      <c r="AE1395" s="60" t="s">
        <v>348</v>
      </c>
      <c r="AF1395" s="49">
        <v>2019</v>
      </c>
      <c r="AG1395" s="60" t="s">
        <v>3812</v>
      </c>
      <c r="AH1395" s="60"/>
      <c r="AI1395" s="60"/>
      <c r="AJ1395" s="60"/>
      <c r="AK1395" s="60">
        <v>43873</v>
      </c>
      <c r="AL1395" s="60"/>
      <c r="AM1395" s="60" t="s">
        <v>567</v>
      </c>
      <c r="AN1395" s="60" t="s">
        <v>3814</v>
      </c>
      <c r="AO1395" s="60" t="s">
        <v>3819</v>
      </c>
      <c r="AP1395" s="49"/>
      <c r="AQ1395" s="60" t="s">
        <v>266</v>
      </c>
      <c r="AR1395" s="60" t="s">
        <v>174</v>
      </c>
      <c r="AS1395" s="60" t="s">
        <v>174</v>
      </c>
      <c r="AT1395" s="49">
        <v>1</v>
      </c>
      <c r="AU1395" s="49">
        <v>1</v>
      </c>
      <c r="AV1395" s="49"/>
      <c r="AW1395" s="60">
        <v>43774</v>
      </c>
      <c r="AX1395" s="60" t="s">
        <v>183</v>
      </c>
      <c r="AY1395" s="60">
        <v>43928.518976122687</v>
      </c>
      <c r="AZ1395" s="60">
        <v>43726</v>
      </c>
      <c r="BA1395" s="60">
        <v>43726</v>
      </c>
      <c r="BB1395" s="60" t="s">
        <v>3816</v>
      </c>
      <c r="BC1395" s="60">
        <v>43774.49428240741</v>
      </c>
      <c r="BD1395" s="60">
        <v>43781</v>
      </c>
      <c r="BE1395" s="60">
        <v>44926</v>
      </c>
      <c r="BF1395" s="49">
        <f>IF(AND(ISBLANK(tbl_RawData_Report1[[#This Row],[REQ_ID]]),tbl_RawData_Report1[[#This Row],[RH Kit?]] = "Y"),1,COUNTIFS(tbl_RawData_Report1[RH Kit?],"Y",tbl_RawData_Report1[REQ_ID],tbl_RawData_Report1[[#This Row],[REQ_ID]]))</f>
        <v>0</v>
      </c>
      <c r="BG1395" s="49">
        <f>COUNTIFS(tbl_RawData_Report1[RH Kit?],"Y",tbl_RawData_Report1[Order No.],tbl_RawData_Report1[[#This Row],[Order No.]])</f>
        <v>0</v>
      </c>
      <c r="BH1395" s="49">
        <f>SUM(tbl_RawData_Report1[[#This Row],[RH Kit Req]:[RH Kit PO]])</f>
        <v>0</v>
      </c>
      <c r="BI1395" s="49" t="str">
        <f>IFERROR(VLOOKUP(B1395,Lookup!A:B,2,FALSE),B1395)</f>
        <v>PRESHIPMENTINSPCPH</v>
      </c>
      <c r="BJ1395" s="49" t="b">
        <f t="shared" si="21"/>
        <v>0</v>
      </c>
      <c r="BK1395" s="49" t="str">
        <f>tbl_RawData_Report1[[#This Row],[Item ID]]&amp;tbl_RawData_Report1[[#This Row],[Order No.]]</f>
        <v>PRESHIPMENTINSPCPH0000039656</v>
      </c>
      <c r="BL1395"/>
      <c r="BM1395"/>
      <c r="BN1395"/>
    </row>
    <row r="1396" spans="1:66" hidden="1" x14ac:dyDescent="0.25">
      <c r="A1396" s="35" t="s">
        <v>8</v>
      </c>
      <c r="B1396" s="35" t="s">
        <v>639</v>
      </c>
      <c r="C1396" s="35">
        <v>1</v>
      </c>
      <c r="D1396" s="35">
        <v>1</v>
      </c>
      <c r="E1396" s="35">
        <v>3</v>
      </c>
      <c r="F1396" s="35" t="s">
        <v>448</v>
      </c>
      <c r="G1396" s="35" t="s">
        <v>3813</v>
      </c>
      <c r="H1396" s="35" t="s">
        <v>640</v>
      </c>
      <c r="I1396" s="35" t="s">
        <v>593</v>
      </c>
      <c r="J1396" s="35">
        <v>0</v>
      </c>
      <c r="K1396" s="35" t="s">
        <v>2332</v>
      </c>
      <c r="L1396" s="35" t="s">
        <v>2576</v>
      </c>
      <c r="M1396" s="35" t="s">
        <v>396</v>
      </c>
      <c r="N1396" s="35" t="s">
        <v>122</v>
      </c>
      <c r="O1396" s="35" t="s">
        <v>2577</v>
      </c>
      <c r="P1396" s="35" t="s">
        <v>2333</v>
      </c>
      <c r="Q1396" s="35" t="s">
        <v>311</v>
      </c>
      <c r="R1396" s="35" t="s">
        <v>293</v>
      </c>
      <c r="S1396" s="35" t="s">
        <v>294</v>
      </c>
      <c r="T1396" s="35" t="s">
        <v>5061</v>
      </c>
      <c r="U1396" s="35" t="s">
        <v>209</v>
      </c>
      <c r="V1396" s="35">
        <v>0</v>
      </c>
      <c r="W1396" s="35">
        <v>0</v>
      </c>
      <c r="X1396" s="49">
        <v>0</v>
      </c>
      <c r="Y1396" s="60" t="s">
        <v>340</v>
      </c>
      <c r="Z1396" s="49">
        <v>1</v>
      </c>
      <c r="AA1396" s="49">
        <v>0</v>
      </c>
      <c r="AB1396" s="60" t="s">
        <v>637</v>
      </c>
      <c r="AC1396" s="60" t="s">
        <v>641</v>
      </c>
      <c r="AD1396" s="60" t="s">
        <v>347</v>
      </c>
      <c r="AE1396" s="60" t="s">
        <v>348</v>
      </c>
      <c r="AF1396" s="49">
        <v>2019</v>
      </c>
      <c r="AG1396" s="60" t="s">
        <v>3812</v>
      </c>
      <c r="AH1396" s="60"/>
      <c r="AI1396" s="60"/>
      <c r="AJ1396" s="60"/>
      <c r="AK1396" s="60">
        <v>43873</v>
      </c>
      <c r="AL1396" s="60"/>
      <c r="AM1396" s="60" t="s">
        <v>567</v>
      </c>
      <c r="AN1396" s="60" t="s">
        <v>3814</v>
      </c>
      <c r="AO1396" s="60" t="s">
        <v>3818</v>
      </c>
      <c r="AP1396" s="49"/>
      <c r="AQ1396" s="60" t="s">
        <v>266</v>
      </c>
      <c r="AR1396" s="60" t="s">
        <v>174</v>
      </c>
      <c r="AS1396" s="60" t="s">
        <v>174</v>
      </c>
      <c r="AT1396" s="49">
        <v>1</v>
      </c>
      <c r="AU1396" s="49">
        <v>1</v>
      </c>
      <c r="AV1396" s="49">
        <v>3</v>
      </c>
      <c r="AW1396" s="60">
        <v>43774</v>
      </c>
      <c r="AX1396" s="60" t="s">
        <v>183</v>
      </c>
      <c r="AY1396" s="60">
        <v>43928.518976122687</v>
      </c>
      <c r="AZ1396" s="60">
        <v>43726</v>
      </c>
      <c r="BA1396" s="60">
        <v>43726</v>
      </c>
      <c r="BB1396" s="60" t="s">
        <v>3816</v>
      </c>
      <c r="BC1396" s="60">
        <v>43774.49428240741</v>
      </c>
      <c r="BD1396" s="60">
        <v>43781</v>
      </c>
      <c r="BE1396" s="60">
        <v>44377</v>
      </c>
      <c r="BF1396" s="49">
        <f>IF(AND(ISBLANK(tbl_RawData_Report1[[#This Row],[REQ_ID]]),tbl_RawData_Report1[[#This Row],[RH Kit?]] = "Y"),1,COUNTIFS(tbl_RawData_Report1[RH Kit?],"Y",tbl_RawData_Report1[REQ_ID],tbl_RawData_Report1[[#This Row],[REQ_ID]]))</f>
        <v>0</v>
      </c>
      <c r="BG1396" s="49">
        <f>COUNTIFS(tbl_RawData_Report1[RH Kit?],"Y",tbl_RawData_Report1[Order No.],tbl_RawData_Report1[[#This Row],[Order No.]])</f>
        <v>0</v>
      </c>
      <c r="BH1396" s="49">
        <f>SUM(tbl_RawData_Report1[[#This Row],[RH Kit Req]:[RH Kit PO]])</f>
        <v>0</v>
      </c>
      <c r="BI1396" s="49" t="str">
        <f>IFERROR(VLOOKUP(B1396,Lookup!A:B,2,FALSE),B1396)</f>
        <v>PRESHIPMENTINSPCPH</v>
      </c>
      <c r="BJ1396" s="49" t="b">
        <f t="shared" si="21"/>
        <v>0</v>
      </c>
      <c r="BK1396" s="49" t="str">
        <f>tbl_RawData_Report1[[#This Row],[Item ID]]&amp;tbl_RawData_Report1[[#This Row],[Order No.]]</f>
        <v>PRESHIPMENTINSPCPH0000039656</v>
      </c>
      <c r="BL1396"/>
      <c r="BM1396"/>
      <c r="BN1396"/>
    </row>
    <row r="1397" spans="1:66" hidden="1" x14ac:dyDescent="0.25">
      <c r="A1397" s="35" t="s">
        <v>8</v>
      </c>
      <c r="B1397" s="35" t="s">
        <v>639</v>
      </c>
      <c r="C1397" s="35">
        <v>1</v>
      </c>
      <c r="D1397" s="35">
        <v>1</v>
      </c>
      <c r="E1397" s="35">
        <v>5</v>
      </c>
      <c r="F1397" s="35" t="s">
        <v>448</v>
      </c>
      <c r="G1397" s="35" t="s">
        <v>3813</v>
      </c>
      <c r="H1397" s="35" t="s">
        <v>640</v>
      </c>
      <c r="I1397" s="35" t="s">
        <v>593</v>
      </c>
      <c r="J1397" s="35">
        <v>71.69</v>
      </c>
      <c r="K1397" s="35" t="s">
        <v>2332</v>
      </c>
      <c r="L1397" s="35" t="s">
        <v>2582</v>
      </c>
      <c r="M1397" s="35" t="s">
        <v>396</v>
      </c>
      <c r="N1397" s="35" t="s">
        <v>122</v>
      </c>
      <c r="O1397" s="35" t="s">
        <v>2577</v>
      </c>
      <c r="P1397" s="35" t="s">
        <v>2333</v>
      </c>
      <c r="Q1397" s="35" t="s">
        <v>311</v>
      </c>
      <c r="R1397" s="35" t="s">
        <v>293</v>
      </c>
      <c r="S1397" s="35" t="s">
        <v>294</v>
      </c>
      <c r="T1397" s="35" t="s">
        <v>5061</v>
      </c>
      <c r="U1397" s="35" t="s">
        <v>209</v>
      </c>
      <c r="V1397" s="35">
        <v>0</v>
      </c>
      <c r="W1397" s="35">
        <v>0</v>
      </c>
      <c r="X1397" s="49">
        <v>0.1138</v>
      </c>
      <c r="Y1397" s="60" t="s">
        <v>340</v>
      </c>
      <c r="Z1397" s="49">
        <v>1</v>
      </c>
      <c r="AA1397" s="49">
        <v>0.1138</v>
      </c>
      <c r="AB1397" s="60" t="s">
        <v>637</v>
      </c>
      <c r="AC1397" s="60" t="s">
        <v>641</v>
      </c>
      <c r="AD1397" s="60" t="s">
        <v>347</v>
      </c>
      <c r="AE1397" s="60" t="s">
        <v>348</v>
      </c>
      <c r="AF1397" s="49">
        <v>2019</v>
      </c>
      <c r="AG1397" s="60" t="s">
        <v>3812</v>
      </c>
      <c r="AH1397" s="60"/>
      <c r="AI1397" s="60"/>
      <c r="AJ1397" s="60"/>
      <c r="AK1397" s="60">
        <v>43873</v>
      </c>
      <c r="AL1397" s="60"/>
      <c r="AM1397" s="60" t="s">
        <v>567</v>
      </c>
      <c r="AN1397" s="60" t="s">
        <v>3814</v>
      </c>
      <c r="AO1397" s="60" t="s">
        <v>3820</v>
      </c>
      <c r="AP1397" s="49"/>
      <c r="AQ1397" s="60" t="s">
        <v>266</v>
      </c>
      <c r="AR1397" s="60" t="s">
        <v>174</v>
      </c>
      <c r="AS1397" s="60" t="s">
        <v>174</v>
      </c>
      <c r="AT1397" s="49">
        <v>1</v>
      </c>
      <c r="AU1397" s="49">
        <v>1</v>
      </c>
      <c r="AV1397" s="49"/>
      <c r="AW1397" s="60">
        <v>43774</v>
      </c>
      <c r="AX1397" s="60" t="s">
        <v>183</v>
      </c>
      <c r="AY1397" s="60">
        <v>43928.518976122687</v>
      </c>
      <c r="AZ1397" s="60">
        <v>43726</v>
      </c>
      <c r="BA1397" s="60">
        <v>43726</v>
      </c>
      <c r="BB1397" s="60" t="s">
        <v>3816</v>
      </c>
      <c r="BC1397" s="60">
        <v>43774.49428240741</v>
      </c>
      <c r="BD1397" s="60">
        <v>43781</v>
      </c>
      <c r="BE1397" s="60">
        <v>44255</v>
      </c>
      <c r="BF1397" s="49">
        <f>IF(AND(ISBLANK(tbl_RawData_Report1[[#This Row],[REQ_ID]]),tbl_RawData_Report1[[#This Row],[RH Kit?]] = "Y"),1,COUNTIFS(tbl_RawData_Report1[RH Kit?],"Y",tbl_RawData_Report1[REQ_ID],tbl_RawData_Report1[[#This Row],[REQ_ID]]))</f>
        <v>0</v>
      </c>
      <c r="BG1397" s="49">
        <f>COUNTIFS(tbl_RawData_Report1[RH Kit?],"Y",tbl_RawData_Report1[Order No.],tbl_RawData_Report1[[#This Row],[Order No.]])</f>
        <v>0</v>
      </c>
      <c r="BH1397" s="49">
        <f>SUM(tbl_RawData_Report1[[#This Row],[RH Kit Req]:[RH Kit PO]])</f>
        <v>0</v>
      </c>
      <c r="BI1397" s="49" t="str">
        <f>IFERROR(VLOOKUP(B1397,Lookup!A:B,2,FALSE),B1397)</f>
        <v>PRESHIPMENTINSPCPH</v>
      </c>
      <c r="BJ1397" s="49" t="b">
        <f t="shared" si="21"/>
        <v>0</v>
      </c>
      <c r="BK1397" s="49" t="str">
        <f>tbl_RawData_Report1[[#This Row],[Item ID]]&amp;tbl_RawData_Report1[[#This Row],[Order No.]]</f>
        <v>PRESHIPMENTINSPCPH0000039656</v>
      </c>
      <c r="BL1397"/>
      <c r="BM1397"/>
      <c r="BN1397"/>
    </row>
    <row r="1398" spans="1:66" hidden="1" x14ac:dyDescent="0.25">
      <c r="A1398" s="35" t="s">
        <v>8</v>
      </c>
      <c r="B1398" s="35" t="s">
        <v>639</v>
      </c>
      <c r="C1398" s="35">
        <v>1</v>
      </c>
      <c r="D1398" s="35">
        <v>1</v>
      </c>
      <c r="E1398" s="35">
        <v>6</v>
      </c>
      <c r="F1398" s="35" t="s">
        <v>448</v>
      </c>
      <c r="G1398" s="35" t="s">
        <v>3813</v>
      </c>
      <c r="H1398" s="35" t="s">
        <v>640</v>
      </c>
      <c r="I1398" s="35" t="s">
        <v>593</v>
      </c>
      <c r="J1398" s="35">
        <v>6.8</v>
      </c>
      <c r="K1398" s="35" t="s">
        <v>2332</v>
      </c>
      <c r="L1398" s="35" t="s">
        <v>2576</v>
      </c>
      <c r="M1398" s="35" t="s">
        <v>396</v>
      </c>
      <c r="N1398" s="35" t="s">
        <v>122</v>
      </c>
      <c r="O1398" s="35" t="s">
        <v>2577</v>
      </c>
      <c r="P1398" s="35" t="s">
        <v>2333</v>
      </c>
      <c r="Q1398" s="35" t="s">
        <v>311</v>
      </c>
      <c r="R1398" s="35" t="s">
        <v>293</v>
      </c>
      <c r="S1398" s="35" t="s">
        <v>294</v>
      </c>
      <c r="T1398" s="35" t="s">
        <v>5061</v>
      </c>
      <c r="U1398" s="35" t="s">
        <v>209</v>
      </c>
      <c r="V1398" s="35">
        <v>0</v>
      </c>
      <c r="W1398" s="35">
        <v>0</v>
      </c>
      <c r="X1398" s="49">
        <v>1.0800000000000001E-2</v>
      </c>
      <c r="Y1398" s="60" t="s">
        <v>340</v>
      </c>
      <c r="Z1398" s="49">
        <v>1</v>
      </c>
      <c r="AA1398" s="49">
        <v>1.0800000000000001E-2</v>
      </c>
      <c r="AB1398" s="60" t="s">
        <v>637</v>
      </c>
      <c r="AC1398" s="60" t="s">
        <v>641</v>
      </c>
      <c r="AD1398" s="60" t="s">
        <v>347</v>
      </c>
      <c r="AE1398" s="60" t="s">
        <v>348</v>
      </c>
      <c r="AF1398" s="49">
        <v>2019</v>
      </c>
      <c r="AG1398" s="60" t="s">
        <v>3812</v>
      </c>
      <c r="AH1398" s="60"/>
      <c r="AI1398" s="60"/>
      <c r="AJ1398" s="60"/>
      <c r="AK1398" s="60">
        <v>43873</v>
      </c>
      <c r="AL1398" s="60"/>
      <c r="AM1398" s="60" t="s">
        <v>567</v>
      </c>
      <c r="AN1398" s="60" t="s">
        <v>3814</v>
      </c>
      <c r="AO1398" s="60" t="s">
        <v>3843</v>
      </c>
      <c r="AP1398" s="49"/>
      <c r="AQ1398" s="60" t="s">
        <v>266</v>
      </c>
      <c r="AR1398" s="60" t="s">
        <v>174</v>
      </c>
      <c r="AS1398" s="60" t="s">
        <v>174</v>
      </c>
      <c r="AT1398" s="49">
        <v>1</v>
      </c>
      <c r="AU1398" s="49">
        <v>1</v>
      </c>
      <c r="AV1398" s="49"/>
      <c r="AW1398" s="60">
        <v>43774</v>
      </c>
      <c r="AX1398" s="60" t="s">
        <v>183</v>
      </c>
      <c r="AY1398" s="60">
        <v>43928.518976122687</v>
      </c>
      <c r="AZ1398" s="60">
        <v>43726</v>
      </c>
      <c r="BA1398" s="60">
        <v>43726</v>
      </c>
      <c r="BB1398" s="60" t="s">
        <v>3816</v>
      </c>
      <c r="BC1398" s="60">
        <v>43774.49428240741</v>
      </c>
      <c r="BD1398" s="60">
        <v>43781</v>
      </c>
      <c r="BE1398" s="60">
        <v>44377</v>
      </c>
      <c r="BF1398" s="49">
        <f>IF(AND(ISBLANK(tbl_RawData_Report1[[#This Row],[REQ_ID]]),tbl_RawData_Report1[[#This Row],[RH Kit?]] = "Y"),1,COUNTIFS(tbl_RawData_Report1[RH Kit?],"Y",tbl_RawData_Report1[REQ_ID],tbl_RawData_Report1[[#This Row],[REQ_ID]]))</f>
        <v>0</v>
      </c>
      <c r="BG1398" s="49">
        <f>COUNTIFS(tbl_RawData_Report1[RH Kit?],"Y",tbl_RawData_Report1[Order No.],tbl_RawData_Report1[[#This Row],[Order No.]])</f>
        <v>0</v>
      </c>
      <c r="BH1398" s="49">
        <f>SUM(tbl_RawData_Report1[[#This Row],[RH Kit Req]:[RH Kit PO]])</f>
        <v>0</v>
      </c>
      <c r="BI1398" s="49" t="str">
        <f>IFERROR(VLOOKUP(B1398,Lookup!A:B,2,FALSE),B1398)</f>
        <v>PRESHIPMENTINSPCPH</v>
      </c>
      <c r="BJ1398" s="49" t="b">
        <f t="shared" si="21"/>
        <v>1</v>
      </c>
      <c r="BK1398" s="49" t="str">
        <f>tbl_RawData_Report1[[#This Row],[Item ID]]&amp;tbl_RawData_Report1[[#This Row],[Order No.]]</f>
        <v>PRESHIPMENTINSPCPH0000039656</v>
      </c>
      <c r="BL1398"/>
      <c r="BM1398"/>
      <c r="BN1398"/>
    </row>
    <row r="1399" spans="1:66" hidden="1" x14ac:dyDescent="0.25">
      <c r="A1399" s="35" t="s">
        <v>8</v>
      </c>
      <c r="B1399" s="35" t="s">
        <v>639</v>
      </c>
      <c r="C1399" s="35">
        <v>1</v>
      </c>
      <c r="D1399" s="35">
        <v>1</v>
      </c>
      <c r="E1399" s="35">
        <v>1</v>
      </c>
      <c r="F1399" s="35" t="s">
        <v>423</v>
      </c>
      <c r="G1399" s="35" t="s">
        <v>3929</v>
      </c>
      <c r="H1399" s="35" t="s">
        <v>640</v>
      </c>
      <c r="I1399" s="35" t="s">
        <v>593</v>
      </c>
      <c r="J1399" s="35">
        <v>0</v>
      </c>
      <c r="K1399" s="35" t="s">
        <v>400</v>
      </c>
      <c r="L1399" s="35" t="s">
        <v>401</v>
      </c>
      <c r="M1399" s="35" t="s">
        <v>396</v>
      </c>
      <c r="N1399" s="35" t="s">
        <v>122</v>
      </c>
      <c r="O1399" s="35" t="s">
        <v>402</v>
      </c>
      <c r="P1399" s="35" t="s">
        <v>403</v>
      </c>
      <c r="Q1399" s="35" t="s">
        <v>311</v>
      </c>
      <c r="R1399" s="35" t="s">
        <v>283</v>
      </c>
      <c r="S1399" s="35" t="s">
        <v>284</v>
      </c>
      <c r="T1399" s="35" t="s">
        <v>5061</v>
      </c>
      <c r="U1399" s="35" t="s">
        <v>209</v>
      </c>
      <c r="V1399" s="35">
        <v>0</v>
      </c>
      <c r="W1399" s="35">
        <v>0</v>
      </c>
      <c r="X1399" s="49">
        <v>0</v>
      </c>
      <c r="Y1399" s="60" t="s">
        <v>340</v>
      </c>
      <c r="Z1399" s="49">
        <v>1</v>
      </c>
      <c r="AA1399" s="49">
        <v>0</v>
      </c>
      <c r="AB1399" s="60" t="s">
        <v>637</v>
      </c>
      <c r="AC1399" s="60" t="s">
        <v>641</v>
      </c>
      <c r="AD1399" s="60" t="s">
        <v>2495</v>
      </c>
      <c r="AE1399" s="60" t="s">
        <v>2496</v>
      </c>
      <c r="AF1399" s="49">
        <v>2019</v>
      </c>
      <c r="AG1399" s="60"/>
      <c r="AH1399" s="60"/>
      <c r="AI1399" s="60"/>
      <c r="AJ1399" s="60"/>
      <c r="AK1399" s="60">
        <v>43882</v>
      </c>
      <c r="AL1399" s="60"/>
      <c r="AM1399" s="60" t="s">
        <v>568</v>
      </c>
      <c r="AN1399" s="60" t="s">
        <v>3930</v>
      </c>
      <c r="AO1399" s="60" t="s">
        <v>3931</v>
      </c>
      <c r="AP1399" s="49"/>
      <c r="AQ1399" s="60" t="s">
        <v>266</v>
      </c>
      <c r="AR1399" s="60" t="s">
        <v>174</v>
      </c>
      <c r="AS1399" s="60" t="s">
        <v>174</v>
      </c>
      <c r="AT1399" s="49"/>
      <c r="AU1399" s="49"/>
      <c r="AV1399" s="49"/>
      <c r="AW1399" s="60">
        <v>43774</v>
      </c>
      <c r="AX1399" s="60" t="s">
        <v>183</v>
      </c>
      <c r="AY1399" s="60">
        <v>44130.424324074076</v>
      </c>
      <c r="AZ1399" s="60"/>
      <c r="BA1399" s="60"/>
      <c r="BB1399" s="60" t="s">
        <v>3932</v>
      </c>
      <c r="BC1399" s="60">
        <v>43775.442465277774</v>
      </c>
      <c r="BD1399" s="60">
        <v>43801</v>
      </c>
      <c r="BE1399" s="60">
        <v>47848</v>
      </c>
      <c r="BF1399" s="49">
        <f>IF(AND(ISBLANK(tbl_RawData_Report1[[#This Row],[REQ_ID]]),tbl_RawData_Report1[[#This Row],[RH Kit?]] = "Y"),1,COUNTIFS(tbl_RawData_Report1[RH Kit?],"Y",tbl_RawData_Report1[REQ_ID],tbl_RawData_Report1[[#This Row],[REQ_ID]]))</f>
        <v>0</v>
      </c>
      <c r="BG1399" s="49">
        <f>COUNTIFS(tbl_RawData_Report1[RH Kit?],"Y",tbl_RawData_Report1[Order No.],tbl_RawData_Report1[[#This Row],[Order No.]])</f>
        <v>0</v>
      </c>
      <c r="BH1399" s="49">
        <f>SUM(tbl_RawData_Report1[[#This Row],[RH Kit Req]:[RH Kit PO]])</f>
        <v>0</v>
      </c>
      <c r="BI1399" s="49" t="str">
        <f>IFERROR(VLOOKUP(B1399,Lookup!A:B,2,FALSE),B1399)</f>
        <v>PRESHIPMENTINSPCPH</v>
      </c>
      <c r="BJ1399" s="49" t="b">
        <f t="shared" si="21"/>
        <v>0</v>
      </c>
      <c r="BK1399" s="49" t="str">
        <f>tbl_RawData_Report1[[#This Row],[Item ID]]&amp;tbl_RawData_Report1[[#This Row],[Order No.]]</f>
        <v>PRESHIPMENTINSPCPH0000039664</v>
      </c>
      <c r="BL1399"/>
      <c r="BM1399"/>
      <c r="BN1399"/>
    </row>
    <row r="1400" spans="1:66" hidden="1" x14ac:dyDescent="0.25">
      <c r="A1400" s="35" t="s">
        <v>8</v>
      </c>
      <c r="B1400" s="35" t="s">
        <v>639</v>
      </c>
      <c r="C1400" s="35">
        <v>1</v>
      </c>
      <c r="D1400" s="35">
        <v>1</v>
      </c>
      <c r="E1400" s="35">
        <v>2</v>
      </c>
      <c r="F1400" s="35" t="s">
        <v>423</v>
      </c>
      <c r="G1400" s="35" t="s">
        <v>3929</v>
      </c>
      <c r="H1400" s="35" t="s">
        <v>640</v>
      </c>
      <c r="I1400" s="35" t="s">
        <v>593</v>
      </c>
      <c r="J1400" s="35">
        <v>600</v>
      </c>
      <c r="K1400" s="35" t="s">
        <v>400</v>
      </c>
      <c r="L1400" s="35" t="s">
        <v>401</v>
      </c>
      <c r="M1400" s="35" t="s">
        <v>396</v>
      </c>
      <c r="N1400" s="35" t="s">
        <v>122</v>
      </c>
      <c r="O1400" s="35" t="s">
        <v>402</v>
      </c>
      <c r="P1400" s="35" t="s">
        <v>403</v>
      </c>
      <c r="Q1400" s="35" t="s">
        <v>311</v>
      </c>
      <c r="R1400" s="35" t="s">
        <v>283</v>
      </c>
      <c r="S1400" s="35" t="s">
        <v>284</v>
      </c>
      <c r="T1400" s="35" t="s">
        <v>5061</v>
      </c>
      <c r="U1400" s="35" t="s">
        <v>209</v>
      </c>
      <c r="V1400" s="35">
        <v>0</v>
      </c>
      <c r="W1400" s="35">
        <v>0</v>
      </c>
      <c r="X1400" s="49">
        <v>1</v>
      </c>
      <c r="Y1400" s="60" t="s">
        <v>340</v>
      </c>
      <c r="Z1400" s="49">
        <v>1</v>
      </c>
      <c r="AA1400" s="49">
        <v>1</v>
      </c>
      <c r="AB1400" s="60" t="s">
        <v>637</v>
      </c>
      <c r="AC1400" s="60" t="s">
        <v>641</v>
      </c>
      <c r="AD1400" s="60" t="s">
        <v>2495</v>
      </c>
      <c r="AE1400" s="60" t="s">
        <v>2496</v>
      </c>
      <c r="AF1400" s="49">
        <v>2019</v>
      </c>
      <c r="AG1400" s="60"/>
      <c r="AH1400" s="60"/>
      <c r="AI1400" s="60"/>
      <c r="AJ1400" s="60"/>
      <c r="AK1400" s="60">
        <v>43882</v>
      </c>
      <c r="AL1400" s="60"/>
      <c r="AM1400" s="60" t="s">
        <v>568</v>
      </c>
      <c r="AN1400" s="60" t="s">
        <v>3930</v>
      </c>
      <c r="AO1400" s="60" t="s">
        <v>3933</v>
      </c>
      <c r="AP1400" s="49"/>
      <c r="AQ1400" s="60" t="s">
        <v>266</v>
      </c>
      <c r="AR1400" s="60" t="s">
        <v>174</v>
      </c>
      <c r="AS1400" s="60" t="s">
        <v>174</v>
      </c>
      <c r="AT1400" s="49"/>
      <c r="AU1400" s="49"/>
      <c r="AV1400" s="49"/>
      <c r="AW1400" s="60">
        <v>43774</v>
      </c>
      <c r="AX1400" s="60" t="s">
        <v>183</v>
      </c>
      <c r="AY1400" s="60">
        <v>44130.424324074076</v>
      </c>
      <c r="AZ1400" s="60"/>
      <c r="BA1400" s="60"/>
      <c r="BB1400" s="60" t="s">
        <v>3932</v>
      </c>
      <c r="BC1400" s="60">
        <v>43775.442465277774</v>
      </c>
      <c r="BD1400" s="60">
        <v>43801</v>
      </c>
      <c r="BE1400" s="60">
        <v>47848</v>
      </c>
      <c r="BF1400" s="49">
        <f>IF(AND(ISBLANK(tbl_RawData_Report1[[#This Row],[REQ_ID]]),tbl_RawData_Report1[[#This Row],[RH Kit?]] = "Y"),1,COUNTIFS(tbl_RawData_Report1[RH Kit?],"Y",tbl_RawData_Report1[REQ_ID],tbl_RawData_Report1[[#This Row],[REQ_ID]]))</f>
        <v>0</v>
      </c>
      <c r="BG1400" s="49">
        <f>COUNTIFS(tbl_RawData_Report1[RH Kit?],"Y",tbl_RawData_Report1[Order No.],tbl_RawData_Report1[[#This Row],[Order No.]])</f>
        <v>0</v>
      </c>
      <c r="BH1400" s="49">
        <f>SUM(tbl_RawData_Report1[[#This Row],[RH Kit Req]:[RH Kit PO]])</f>
        <v>0</v>
      </c>
      <c r="BI1400" s="49" t="str">
        <f>IFERROR(VLOOKUP(B1400,Lookup!A:B,2,FALSE),B1400)</f>
        <v>PRESHIPMENTINSPCPH</v>
      </c>
      <c r="BJ1400" s="49" t="b">
        <f t="shared" si="21"/>
        <v>1</v>
      </c>
      <c r="BK1400" s="49" t="str">
        <f>tbl_RawData_Report1[[#This Row],[Item ID]]&amp;tbl_RawData_Report1[[#This Row],[Order No.]]</f>
        <v>PRESHIPMENTINSPCPH0000039664</v>
      </c>
      <c r="BL1400"/>
      <c r="BM1400"/>
      <c r="BN1400"/>
    </row>
    <row r="1401" spans="1:66" hidden="1" x14ac:dyDescent="0.25">
      <c r="A1401" s="35" t="s">
        <v>8</v>
      </c>
      <c r="B1401" s="35" t="s">
        <v>876</v>
      </c>
      <c r="C1401" s="35">
        <v>2</v>
      </c>
      <c r="D1401" s="35">
        <v>1</v>
      </c>
      <c r="E1401" s="35">
        <v>1</v>
      </c>
      <c r="F1401" s="35" t="s">
        <v>3862</v>
      </c>
      <c r="G1401" s="35" t="s">
        <v>3855</v>
      </c>
      <c r="H1401" s="35" t="s">
        <v>3030</v>
      </c>
      <c r="I1401" s="35" t="s">
        <v>593</v>
      </c>
      <c r="J1401" s="35">
        <v>2000</v>
      </c>
      <c r="K1401" s="35" t="s">
        <v>3859</v>
      </c>
      <c r="L1401" s="35" t="s">
        <v>397</v>
      </c>
      <c r="M1401" s="35" t="s">
        <v>396</v>
      </c>
      <c r="N1401" s="35" t="s">
        <v>122</v>
      </c>
      <c r="O1401" s="35" t="s">
        <v>3860</v>
      </c>
      <c r="P1401" s="35" t="s">
        <v>3861</v>
      </c>
      <c r="Q1401" s="35" t="s">
        <v>311</v>
      </c>
      <c r="R1401" s="35" t="s">
        <v>3863</v>
      </c>
      <c r="S1401" s="35" t="s">
        <v>6404</v>
      </c>
      <c r="T1401" s="35" t="s">
        <v>5068</v>
      </c>
      <c r="U1401" s="35" t="s">
        <v>272</v>
      </c>
      <c r="V1401" s="35">
        <v>0</v>
      </c>
      <c r="W1401" s="35">
        <v>0</v>
      </c>
      <c r="X1401" s="49">
        <v>800</v>
      </c>
      <c r="Y1401" s="60" t="s">
        <v>655</v>
      </c>
      <c r="Z1401" s="49">
        <v>10</v>
      </c>
      <c r="AA1401" s="49">
        <v>8000</v>
      </c>
      <c r="AB1401" s="60" t="s">
        <v>637</v>
      </c>
      <c r="AC1401" s="60" t="s">
        <v>715</v>
      </c>
      <c r="AD1401" s="60" t="s">
        <v>661</v>
      </c>
      <c r="AE1401" s="60" t="s">
        <v>662</v>
      </c>
      <c r="AF1401" s="49">
        <v>2019</v>
      </c>
      <c r="AG1401" s="60" t="s">
        <v>3854</v>
      </c>
      <c r="AH1401" s="60">
        <v>43813</v>
      </c>
      <c r="AI1401" s="60">
        <v>43815</v>
      </c>
      <c r="AJ1401" s="60">
        <v>43813</v>
      </c>
      <c r="AK1401" s="60">
        <v>43809</v>
      </c>
      <c r="AL1401" s="60">
        <v>43815</v>
      </c>
      <c r="AM1401" s="60" t="s">
        <v>567</v>
      </c>
      <c r="AN1401" s="60" t="s">
        <v>3856</v>
      </c>
      <c r="AO1401" s="60" t="s">
        <v>3857</v>
      </c>
      <c r="AP1401" s="49"/>
      <c r="AQ1401" s="60" t="s">
        <v>266</v>
      </c>
      <c r="AR1401" s="60" t="s">
        <v>369</v>
      </c>
      <c r="AS1401" s="60" t="s">
        <v>174</v>
      </c>
      <c r="AT1401" s="49">
        <v>2</v>
      </c>
      <c r="AU1401" s="49">
        <v>1</v>
      </c>
      <c r="AV1401" s="49">
        <v>1</v>
      </c>
      <c r="AW1401" s="60">
        <v>43776</v>
      </c>
      <c r="AX1401" s="60" t="s">
        <v>183</v>
      </c>
      <c r="AY1401" s="60">
        <v>43844.859112071761</v>
      </c>
      <c r="AZ1401" s="60">
        <v>43768</v>
      </c>
      <c r="BA1401" s="60">
        <v>43773</v>
      </c>
      <c r="BB1401" s="60" t="s">
        <v>3858</v>
      </c>
      <c r="BC1401" s="60">
        <v>43776.613645833335</v>
      </c>
      <c r="BD1401" s="60">
        <v>43820</v>
      </c>
      <c r="BE1401" s="60">
        <v>73050</v>
      </c>
      <c r="BF1401" s="49">
        <f>IF(AND(ISBLANK(tbl_RawData_Report1[[#This Row],[REQ_ID]]),tbl_RawData_Report1[[#This Row],[RH Kit?]] = "Y"),1,COUNTIFS(tbl_RawData_Report1[RH Kit?],"Y",tbl_RawData_Report1[REQ_ID],tbl_RawData_Report1[[#This Row],[REQ_ID]]))</f>
        <v>0</v>
      </c>
      <c r="BG1401" s="49">
        <f>COUNTIFS(tbl_RawData_Report1[RH Kit?],"Y",tbl_RawData_Report1[Order No.],tbl_RawData_Report1[[#This Row],[Order No.]])</f>
        <v>0</v>
      </c>
      <c r="BH1401" s="49">
        <f>SUM(tbl_RawData_Report1[[#This Row],[RH Kit Req]:[RH Kit PO]])</f>
        <v>0</v>
      </c>
      <c r="BI1401" s="49" t="str">
        <f>IFERROR(VLOOKUP(B1401,Lookup!A:B,2,FALSE),B1401)</f>
        <v>OXYTOCIN_10IU/ML</v>
      </c>
      <c r="BJ1401" s="49" t="b">
        <f t="shared" si="21"/>
        <v>1</v>
      </c>
      <c r="BK1401" s="49" t="str">
        <f>tbl_RawData_Report1[[#This Row],[Item ID]]&amp;tbl_RawData_Report1[[#This Row],[Order No.]]</f>
        <v>OXYTOCIN_10IU/ML0000039675</v>
      </c>
      <c r="BL1401"/>
      <c r="BM1401"/>
      <c r="BN1401"/>
    </row>
    <row r="1402" spans="1:66" hidden="1" x14ac:dyDescent="0.25">
      <c r="A1402" s="35" t="s">
        <v>8</v>
      </c>
      <c r="B1402" s="35" t="s">
        <v>2476</v>
      </c>
      <c r="C1402" s="35">
        <v>1</v>
      </c>
      <c r="D1402" s="35">
        <v>1</v>
      </c>
      <c r="E1402" s="35">
        <v>1</v>
      </c>
      <c r="F1402" s="35" t="s">
        <v>3862</v>
      </c>
      <c r="G1402" s="35" t="s">
        <v>3855</v>
      </c>
      <c r="H1402" s="35" t="s">
        <v>958</v>
      </c>
      <c r="I1402" s="35" t="s">
        <v>593</v>
      </c>
      <c r="J1402" s="35">
        <v>7000</v>
      </c>
      <c r="K1402" s="35" t="s">
        <v>3859</v>
      </c>
      <c r="L1402" s="35" t="s">
        <v>397</v>
      </c>
      <c r="M1402" s="35" t="s">
        <v>396</v>
      </c>
      <c r="N1402" s="35" t="s">
        <v>122</v>
      </c>
      <c r="O1402" s="35" t="s">
        <v>3860</v>
      </c>
      <c r="P1402" s="35" t="s">
        <v>3861</v>
      </c>
      <c r="Q1402" s="35" t="s">
        <v>311</v>
      </c>
      <c r="R1402" s="35" t="s">
        <v>3863</v>
      </c>
      <c r="S1402" s="35" t="s">
        <v>6404</v>
      </c>
      <c r="T1402" s="35" t="s">
        <v>5068</v>
      </c>
      <c r="U1402" s="35" t="s">
        <v>272</v>
      </c>
      <c r="V1402" s="35">
        <v>0</v>
      </c>
      <c r="W1402" s="35">
        <v>0</v>
      </c>
      <c r="X1402" s="49">
        <v>500</v>
      </c>
      <c r="Y1402" s="60" t="s">
        <v>655</v>
      </c>
      <c r="Z1402" s="49">
        <v>10</v>
      </c>
      <c r="AA1402" s="49">
        <v>5000</v>
      </c>
      <c r="AB1402" s="60" t="s">
        <v>637</v>
      </c>
      <c r="AC1402" s="60" t="s">
        <v>725</v>
      </c>
      <c r="AD1402" s="60" t="s">
        <v>661</v>
      </c>
      <c r="AE1402" s="60" t="s">
        <v>662</v>
      </c>
      <c r="AF1402" s="49">
        <v>2019</v>
      </c>
      <c r="AG1402" s="60" t="s">
        <v>3854</v>
      </c>
      <c r="AH1402" s="60">
        <v>43810</v>
      </c>
      <c r="AI1402" s="60">
        <v>43812</v>
      </c>
      <c r="AJ1402" s="60">
        <v>43810</v>
      </c>
      <c r="AK1402" s="60">
        <v>43809</v>
      </c>
      <c r="AL1402" s="60">
        <v>43812</v>
      </c>
      <c r="AM1402" s="60" t="s">
        <v>567</v>
      </c>
      <c r="AN1402" s="60" t="s">
        <v>3856</v>
      </c>
      <c r="AO1402" s="60" t="s">
        <v>4076</v>
      </c>
      <c r="AP1402" s="49"/>
      <c r="AQ1402" s="60" t="s">
        <v>266</v>
      </c>
      <c r="AR1402" s="60" t="s">
        <v>174</v>
      </c>
      <c r="AS1402" s="60" t="s">
        <v>174</v>
      </c>
      <c r="AT1402" s="49">
        <v>1</v>
      </c>
      <c r="AU1402" s="49">
        <v>1</v>
      </c>
      <c r="AV1402" s="49">
        <v>1</v>
      </c>
      <c r="AW1402" s="60">
        <v>43776</v>
      </c>
      <c r="AX1402" s="60" t="s">
        <v>183</v>
      </c>
      <c r="AY1402" s="60">
        <v>43844.859112071761</v>
      </c>
      <c r="AZ1402" s="60">
        <v>43768</v>
      </c>
      <c r="BA1402" s="60">
        <v>43773</v>
      </c>
      <c r="BB1402" s="60" t="s">
        <v>4077</v>
      </c>
      <c r="BC1402" s="60">
        <v>43776.613645833335</v>
      </c>
      <c r="BD1402" s="60">
        <v>43820</v>
      </c>
      <c r="BE1402" s="60">
        <v>73050</v>
      </c>
      <c r="BF1402" s="49">
        <f>IF(AND(ISBLANK(tbl_RawData_Report1[[#This Row],[REQ_ID]]),tbl_RawData_Report1[[#This Row],[RH Kit?]] = "Y"),1,COUNTIFS(tbl_RawData_Report1[RH Kit?],"Y",tbl_RawData_Report1[REQ_ID],tbl_RawData_Report1[[#This Row],[REQ_ID]]))</f>
        <v>0</v>
      </c>
      <c r="BG1402" s="49">
        <f>COUNTIFS(tbl_RawData_Report1[RH Kit?],"Y",tbl_RawData_Report1[Order No.],tbl_RawData_Report1[[#This Row],[Order No.]])</f>
        <v>0</v>
      </c>
      <c r="BH1402" s="49">
        <f>SUM(tbl_RawData_Report1[[#This Row],[RH Kit Req]:[RH Kit PO]])</f>
        <v>0</v>
      </c>
      <c r="BI1402" s="49" t="str">
        <f>IFERROR(VLOOKUP(B1402,Lookup!A:B,2,FALSE),B1402)</f>
        <v>MGSULPHATE10ML_10</v>
      </c>
      <c r="BJ1402" s="49" t="b">
        <f t="shared" si="21"/>
        <v>1</v>
      </c>
      <c r="BK1402" s="49" t="str">
        <f>tbl_RawData_Report1[[#This Row],[Item ID]]&amp;tbl_RawData_Report1[[#This Row],[Order No.]]</f>
        <v>MGSULPHATE10ML_100000039675</v>
      </c>
      <c r="BL1402"/>
      <c r="BM1402"/>
      <c r="BN1402"/>
    </row>
    <row r="1403" spans="1:66" hidden="1" x14ac:dyDescent="0.25">
      <c r="A1403" s="35" t="s">
        <v>8</v>
      </c>
      <c r="B1403" s="35" t="s">
        <v>639</v>
      </c>
      <c r="C1403" s="35">
        <v>1</v>
      </c>
      <c r="D1403" s="35">
        <v>1</v>
      </c>
      <c r="E1403" s="35">
        <v>1</v>
      </c>
      <c r="F1403" s="35" t="s">
        <v>448</v>
      </c>
      <c r="G1403" s="35" t="s">
        <v>3966</v>
      </c>
      <c r="H1403" s="35" t="s">
        <v>3968</v>
      </c>
      <c r="I1403" s="35" t="s">
        <v>593</v>
      </c>
      <c r="J1403" s="35">
        <v>720</v>
      </c>
      <c r="K1403" s="35" t="s">
        <v>400</v>
      </c>
      <c r="L1403" s="35" t="s">
        <v>401</v>
      </c>
      <c r="M1403" s="35" t="s">
        <v>396</v>
      </c>
      <c r="N1403" s="35" t="s">
        <v>122</v>
      </c>
      <c r="O1403" s="35" t="s">
        <v>402</v>
      </c>
      <c r="P1403" s="35" t="s">
        <v>403</v>
      </c>
      <c r="Q1403" s="35" t="s">
        <v>311</v>
      </c>
      <c r="R1403" s="35" t="s">
        <v>293</v>
      </c>
      <c r="S1403" s="35" t="s">
        <v>294</v>
      </c>
      <c r="T1403" s="35" t="s">
        <v>5061</v>
      </c>
      <c r="U1403" s="35" t="s">
        <v>209</v>
      </c>
      <c r="V1403" s="35">
        <v>0</v>
      </c>
      <c r="W1403" s="35">
        <v>0</v>
      </c>
      <c r="X1403" s="49">
        <v>1</v>
      </c>
      <c r="Y1403" s="60" t="s">
        <v>340</v>
      </c>
      <c r="Z1403" s="49">
        <v>1</v>
      </c>
      <c r="AA1403" s="49">
        <v>1</v>
      </c>
      <c r="AB1403" s="60" t="s">
        <v>637</v>
      </c>
      <c r="AC1403" s="60" t="s">
        <v>641</v>
      </c>
      <c r="AD1403" s="60" t="s">
        <v>347</v>
      </c>
      <c r="AE1403" s="60" t="s">
        <v>348</v>
      </c>
      <c r="AF1403" s="49">
        <v>2019</v>
      </c>
      <c r="AG1403" s="60"/>
      <c r="AH1403" s="60"/>
      <c r="AI1403" s="60"/>
      <c r="AJ1403" s="60"/>
      <c r="AK1403" s="60">
        <v>43787</v>
      </c>
      <c r="AL1403" s="60"/>
      <c r="AM1403" s="60" t="s">
        <v>567</v>
      </c>
      <c r="AN1403" s="60" t="s">
        <v>3967</v>
      </c>
      <c r="AO1403" s="60" t="s">
        <v>3969</v>
      </c>
      <c r="AP1403" s="49"/>
      <c r="AQ1403" s="60" t="s">
        <v>266</v>
      </c>
      <c r="AR1403" s="60" t="s">
        <v>174</v>
      </c>
      <c r="AS1403" s="60" t="s">
        <v>174</v>
      </c>
      <c r="AT1403" s="49"/>
      <c r="AU1403" s="49"/>
      <c r="AV1403" s="49"/>
      <c r="AW1403" s="60">
        <v>43777</v>
      </c>
      <c r="AX1403" s="60" t="s">
        <v>183</v>
      </c>
      <c r="AY1403" s="60">
        <v>43829.774799386571</v>
      </c>
      <c r="AZ1403" s="60"/>
      <c r="BA1403" s="60"/>
      <c r="BB1403" s="60" t="s">
        <v>3970</v>
      </c>
      <c r="BC1403" s="60">
        <v>43777.586238425924</v>
      </c>
      <c r="BD1403" s="60">
        <v>43798</v>
      </c>
      <c r="BE1403" s="60">
        <v>47848</v>
      </c>
      <c r="BF1403" s="49">
        <f>IF(AND(ISBLANK(tbl_RawData_Report1[[#This Row],[REQ_ID]]),tbl_RawData_Report1[[#This Row],[RH Kit?]] = "Y"),1,COUNTIFS(tbl_RawData_Report1[RH Kit?],"Y",tbl_RawData_Report1[REQ_ID],tbl_RawData_Report1[[#This Row],[REQ_ID]]))</f>
        <v>0</v>
      </c>
      <c r="BG1403" s="49">
        <f>COUNTIFS(tbl_RawData_Report1[RH Kit?],"Y",tbl_RawData_Report1[Order No.],tbl_RawData_Report1[[#This Row],[Order No.]])</f>
        <v>0</v>
      </c>
      <c r="BH1403" s="49">
        <f>SUM(tbl_RawData_Report1[[#This Row],[RH Kit Req]:[RH Kit PO]])</f>
        <v>0</v>
      </c>
      <c r="BI1403" s="49" t="str">
        <f>IFERROR(VLOOKUP(B1403,Lookup!A:B,2,FALSE),B1403)</f>
        <v>PRESHIPMENTINSPCPH</v>
      </c>
      <c r="BJ1403" s="49" t="b">
        <f t="shared" si="21"/>
        <v>1</v>
      </c>
      <c r="BK1403" s="49" t="str">
        <f>tbl_RawData_Report1[[#This Row],[Item ID]]&amp;tbl_RawData_Report1[[#This Row],[Order No.]]</f>
        <v>PRESHIPMENTINSPCPH0000039689</v>
      </c>
      <c r="BL1403"/>
      <c r="BM1403"/>
      <c r="BN1403"/>
    </row>
    <row r="1404" spans="1:66" hidden="1" x14ac:dyDescent="0.25">
      <c r="A1404" s="35" t="s">
        <v>8</v>
      </c>
      <c r="B1404" s="35" t="s">
        <v>3971</v>
      </c>
      <c r="C1404" s="35">
        <v>1</v>
      </c>
      <c r="D1404" s="35">
        <v>1</v>
      </c>
      <c r="E1404" s="35">
        <v>1</v>
      </c>
      <c r="F1404" s="35" t="s">
        <v>1559</v>
      </c>
      <c r="G1404" s="35" t="s">
        <v>3942</v>
      </c>
      <c r="H1404" s="35" t="s">
        <v>3972</v>
      </c>
      <c r="I1404" s="35" t="s">
        <v>2338</v>
      </c>
      <c r="J1404" s="35">
        <v>0</v>
      </c>
      <c r="K1404" s="35" t="s">
        <v>1555</v>
      </c>
      <c r="L1404" s="35" t="s">
        <v>3975</v>
      </c>
      <c r="M1404" s="35" t="s">
        <v>396</v>
      </c>
      <c r="N1404" s="35" t="s">
        <v>122</v>
      </c>
      <c r="O1404" s="35" t="s">
        <v>1557</v>
      </c>
      <c r="P1404" s="35" t="s">
        <v>2470</v>
      </c>
      <c r="Q1404" s="35" t="s">
        <v>311</v>
      </c>
      <c r="R1404" s="35" t="s">
        <v>1025</v>
      </c>
      <c r="S1404" s="35" t="s">
        <v>1026</v>
      </c>
      <c r="T1404" s="35" t="s">
        <v>5058</v>
      </c>
      <c r="U1404" s="35" t="s">
        <v>272</v>
      </c>
      <c r="V1404" s="35">
        <v>0</v>
      </c>
      <c r="W1404" s="35">
        <v>0</v>
      </c>
      <c r="X1404" s="49">
        <v>0</v>
      </c>
      <c r="Y1404" s="60" t="s">
        <v>2286</v>
      </c>
      <c r="Z1404" s="49">
        <v>1</v>
      </c>
      <c r="AA1404" s="49">
        <v>0</v>
      </c>
      <c r="AB1404" s="60" t="s">
        <v>637</v>
      </c>
      <c r="AC1404" s="60" t="s">
        <v>1794</v>
      </c>
      <c r="AD1404" s="60" t="s">
        <v>2479</v>
      </c>
      <c r="AE1404" s="60" t="s">
        <v>2480</v>
      </c>
      <c r="AF1404" s="49">
        <v>2019</v>
      </c>
      <c r="AG1404" s="60" t="s">
        <v>3941</v>
      </c>
      <c r="AH1404" s="60">
        <v>43899</v>
      </c>
      <c r="AI1404" s="60">
        <v>43906</v>
      </c>
      <c r="AJ1404" s="60">
        <v>43854</v>
      </c>
      <c r="AK1404" s="60"/>
      <c r="AL1404" s="60">
        <v>43855</v>
      </c>
      <c r="AM1404" s="60" t="s">
        <v>566</v>
      </c>
      <c r="AN1404" s="60" t="s">
        <v>3943</v>
      </c>
      <c r="AO1404" s="60" t="s">
        <v>3976</v>
      </c>
      <c r="AP1404" s="49"/>
      <c r="AQ1404" s="60" t="s">
        <v>2337</v>
      </c>
      <c r="AR1404" s="60" t="s">
        <v>174</v>
      </c>
      <c r="AS1404" s="60" t="s">
        <v>174</v>
      </c>
      <c r="AT1404" s="49">
        <v>1</v>
      </c>
      <c r="AU1404" s="49">
        <v>1</v>
      </c>
      <c r="AV1404" s="49">
        <v>1</v>
      </c>
      <c r="AW1404" s="60">
        <v>43777</v>
      </c>
      <c r="AX1404" s="60" t="s">
        <v>183</v>
      </c>
      <c r="AY1404" s="60">
        <v>44272.724490740744</v>
      </c>
      <c r="AZ1404" s="60">
        <v>43692</v>
      </c>
      <c r="BA1404" s="60">
        <v>43694</v>
      </c>
      <c r="BB1404" s="60" t="s">
        <v>3974</v>
      </c>
      <c r="BC1404" s="60">
        <v>43780.699421296296</v>
      </c>
      <c r="BD1404" s="60">
        <v>43788</v>
      </c>
      <c r="BE1404" s="60">
        <v>44196</v>
      </c>
      <c r="BF1404" s="49">
        <f>IF(AND(ISBLANK(tbl_RawData_Report1[[#This Row],[REQ_ID]]),tbl_RawData_Report1[[#This Row],[RH Kit?]] = "Y"),1,COUNTIFS(tbl_RawData_Report1[RH Kit?],"Y",tbl_RawData_Report1[REQ_ID],tbl_RawData_Report1[[#This Row],[REQ_ID]]))</f>
        <v>0</v>
      </c>
      <c r="BG1404" s="49">
        <f>COUNTIFS(tbl_RawData_Report1[RH Kit?],"Y",tbl_RawData_Report1[Order No.],tbl_RawData_Report1[[#This Row],[Order No.]])</f>
        <v>0</v>
      </c>
      <c r="BH1404" s="49">
        <f>SUM(tbl_RawData_Report1[[#This Row],[RH Kit Req]:[RH Kit PO]])</f>
        <v>0</v>
      </c>
      <c r="BI1404" s="49" t="str">
        <f>IFERROR(VLOOKUP(B1404,Lookup!A:B,2,FALSE),B1404)</f>
        <v>LPV/R_200+50MG</v>
      </c>
      <c r="BJ1404" s="49" t="b">
        <f t="shared" si="21"/>
        <v>0</v>
      </c>
      <c r="BK1404" s="49" t="str">
        <f>tbl_RawData_Report1[[#This Row],[Item ID]]&amp;tbl_RawData_Report1[[#This Row],[Order No.]]</f>
        <v>LPV/R_200+50MG0000039693</v>
      </c>
      <c r="BL1404"/>
      <c r="BM1404"/>
      <c r="BN1404"/>
    </row>
    <row r="1405" spans="1:66" hidden="1" x14ac:dyDescent="0.25">
      <c r="A1405" s="35" t="s">
        <v>8</v>
      </c>
      <c r="B1405" s="35" t="s">
        <v>3971</v>
      </c>
      <c r="C1405" s="35">
        <v>1</v>
      </c>
      <c r="D1405" s="35">
        <v>1</v>
      </c>
      <c r="E1405" s="35">
        <v>2</v>
      </c>
      <c r="F1405" s="35" t="s">
        <v>1559</v>
      </c>
      <c r="G1405" s="35" t="s">
        <v>3942</v>
      </c>
      <c r="H1405" s="35" t="s">
        <v>3972</v>
      </c>
      <c r="I1405" s="35" t="s">
        <v>2338</v>
      </c>
      <c r="J1405" s="35">
        <v>0</v>
      </c>
      <c r="K1405" s="35" t="s">
        <v>1555</v>
      </c>
      <c r="L1405" s="35" t="s">
        <v>3975</v>
      </c>
      <c r="M1405" s="35" t="s">
        <v>396</v>
      </c>
      <c r="N1405" s="35" t="s">
        <v>122</v>
      </c>
      <c r="O1405" s="35" t="s">
        <v>1557</v>
      </c>
      <c r="P1405" s="35" t="s">
        <v>2470</v>
      </c>
      <c r="Q1405" s="35" t="s">
        <v>311</v>
      </c>
      <c r="R1405" s="35" t="s">
        <v>1025</v>
      </c>
      <c r="S1405" s="35" t="s">
        <v>1026</v>
      </c>
      <c r="T1405" s="35" t="s">
        <v>5058</v>
      </c>
      <c r="U1405" s="35" t="s">
        <v>272</v>
      </c>
      <c r="V1405" s="35">
        <v>0</v>
      </c>
      <c r="W1405" s="35">
        <v>0</v>
      </c>
      <c r="X1405" s="49">
        <v>0</v>
      </c>
      <c r="Y1405" s="60" t="s">
        <v>2286</v>
      </c>
      <c r="Z1405" s="49">
        <v>1</v>
      </c>
      <c r="AA1405" s="49">
        <v>0</v>
      </c>
      <c r="AB1405" s="60" t="s">
        <v>637</v>
      </c>
      <c r="AC1405" s="60" t="s">
        <v>1794</v>
      </c>
      <c r="AD1405" s="60" t="s">
        <v>2479</v>
      </c>
      <c r="AE1405" s="60" t="s">
        <v>2480</v>
      </c>
      <c r="AF1405" s="49">
        <v>2019</v>
      </c>
      <c r="AG1405" s="60" t="s">
        <v>3941</v>
      </c>
      <c r="AH1405" s="60">
        <v>43899</v>
      </c>
      <c r="AI1405" s="60">
        <v>43906</v>
      </c>
      <c r="AJ1405" s="60">
        <v>43854</v>
      </c>
      <c r="AK1405" s="60"/>
      <c r="AL1405" s="60">
        <v>43855</v>
      </c>
      <c r="AM1405" s="60" t="s">
        <v>566</v>
      </c>
      <c r="AN1405" s="60" t="s">
        <v>3943</v>
      </c>
      <c r="AO1405" s="60" t="s">
        <v>3973</v>
      </c>
      <c r="AP1405" s="49"/>
      <c r="AQ1405" s="60" t="s">
        <v>2337</v>
      </c>
      <c r="AR1405" s="60" t="s">
        <v>174</v>
      </c>
      <c r="AS1405" s="60" t="s">
        <v>174</v>
      </c>
      <c r="AT1405" s="49">
        <v>1</v>
      </c>
      <c r="AU1405" s="49">
        <v>1</v>
      </c>
      <c r="AV1405" s="49">
        <v>1</v>
      </c>
      <c r="AW1405" s="60">
        <v>43777</v>
      </c>
      <c r="AX1405" s="60" t="s">
        <v>183</v>
      </c>
      <c r="AY1405" s="60">
        <v>44272.724490740744</v>
      </c>
      <c r="AZ1405" s="60">
        <v>43692</v>
      </c>
      <c r="BA1405" s="60">
        <v>43694</v>
      </c>
      <c r="BB1405" s="60" t="s">
        <v>3974</v>
      </c>
      <c r="BC1405" s="60">
        <v>43780.699421296296</v>
      </c>
      <c r="BD1405" s="60">
        <v>43788</v>
      </c>
      <c r="BE1405" s="60">
        <v>44196</v>
      </c>
      <c r="BF1405" s="49">
        <f>IF(AND(ISBLANK(tbl_RawData_Report1[[#This Row],[REQ_ID]]),tbl_RawData_Report1[[#This Row],[RH Kit?]] = "Y"),1,COUNTIFS(tbl_RawData_Report1[RH Kit?],"Y",tbl_RawData_Report1[REQ_ID],tbl_RawData_Report1[[#This Row],[REQ_ID]]))</f>
        <v>0</v>
      </c>
      <c r="BG1405" s="49">
        <f>COUNTIFS(tbl_RawData_Report1[RH Kit?],"Y",tbl_RawData_Report1[Order No.],tbl_RawData_Report1[[#This Row],[Order No.]])</f>
        <v>0</v>
      </c>
      <c r="BH1405" s="49">
        <f>SUM(tbl_RawData_Report1[[#This Row],[RH Kit Req]:[RH Kit PO]])</f>
        <v>0</v>
      </c>
      <c r="BI1405" s="49" t="str">
        <f>IFERROR(VLOOKUP(B1405,Lookup!A:B,2,FALSE),B1405)</f>
        <v>LPV/R_200+50MG</v>
      </c>
      <c r="BJ1405" s="49" t="b">
        <f t="shared" si="21"/>
        <v>1</v>
      </c>
      <c r="BK1405" s="49" t="str">
        <f>tbl_RawData_Report1[[#This Row],[Item ID]]&amp;tbl_RawData_Report1[[#This Row],[Order No.]]</f>
        <v>LPV/R_200+50MG0000039693</v>
      </c>
      <c r="BL1405"/>
      <c r="BM1405"/>
      <c r="BN1405"/>
    </row>
    <row r="1406" spans="1:66" hidden="1" x14ac:dyDescent="0.25">
      <c r="A1406" s="35" t="s">
        <v>8</v>
      </c>
      <c r="B1406" s="35" t="s">
        <v>1854</v>
      </c>
      <c r="C1406" s="35">
        <v>2</v>
      </c>
      <c r="D1406" s="35">
        <v>1</v>
      </c>
      <c r="E1406" s="35">
        <v>1</v>
      </c>
      <c r="F1406" s="35" t="s">
        <v>1559</v>
      </c>
      <c r="G1406" s="35" t="s">
        <v>3942</v>
      </c>
      <c r="H1406" s="35" t="s">
        <v>3944</v>
      </c>
      <c r="I1406" s="35" t="s">
        <v>593</v>
      </c>
      <c r="J1406" s="35">
        <v>0</v>
      </c>
      <c r="K1406" s="35" t="s">
        <v>1555</v>
      </c>
      <c r="L1406" s="35" t="s">
        <v>2469</v>
      </c>
      <c r="M1406" s="35" t="s">
        <v>396</v>
      </c>
      <c r="N1406" s="35" t="s">
        <v>122</v>
      </c>
      <c r="O1406" s="35" t="s">
        <v>1557</v>
      </c>
      <c r="P1406" s="35" t="s">
        <v>2470</v>
      </c>
      <c r="Q1406" s="35" t="s">
        <v>311</v>
      </c>
      <c r="R1406" s="35" t="s">
        <v>1025</v>
      </c>
      <c r="S1406" s="35" t="s">
        <v>1026</v>
      </c>
      <c r="T1406" s="35" t="s">
        <v>5058</v>
      </c>
      <c r="U1406" s="35" t="s">
        <v>272</v>
      </c>
      <c r="V1406" s="35">
        <v>0</v>
      </c>
      <c r="W1406" s="35">
        <v>0</v>
      </c>
      <c r="X1406" s="49">
        <v>0</v>
      </c>
      <c r="Y1406" s="60" t="s">
        <v>1858</v>
      </c>
      <c r="Z1406" s="49">
        <v>30</v>
      </c>
      <c r="AA1406" s="49">
        <v>0</v>
      </c>
      <c r="AB1406" s="60" t="s">
        <v>637</v>
      </c>
      <c r="AC1406" s="60" t="s">
        <v>1794</v>
      </c>
      <c r="AD1406" s="60" t="s">
        <v>2479</v>
      </c>
      <c r="AE1406" s="60" t="s">
        <v>2480</v>
      </c>
      <c r="AF1406" s="49">
        <v>2019</v>
      </c>
      <c r="AG1406" s="60" t="s">
        <v>3941</v>
      </c>
      <c r="AH1406" s="60">
        <v>43854</v>
      </c>
      <c r="AI1406" s="60">
        <v>43861</v>
      </c>
      <c r="AJ1406" s="60"/>
      <c r="AK1406" s="60">
        <v>43951</v>
      </c>
      <c r="AL1406" s="60"/>
      <c r="AM1406" s="60" t="s">
        <v>566</v>
      </c>
      <c r="AN1406" s="60" t="s">
        <v>3943</v>
      </c>
      <c r="AO1406" s="60" t="s">
        <v>3945</v>
      </c>
      <c r="AP1406" s="49"/>
      <c r="AQ1406" s="60" t="s">
        <v>266</v>
      </c>
      <c r="AR1406" s="60" t="s">
        <v>174</v>
      </c>
      <c r="AS1406" s="60" t="s">
        <v>174</v>
      </c>
      <c r="AT1406" s="49">
        <v>2</v>
      </c>
      <c r="AU1406" s="49">
        <v>1</v>
      </c>
      <c r="AV1406" s="49">
        <v>1</v>
      </c>
      <c r="AW1406" s="60">
        <v>43777</v>
      </c>
      <c r="AX1406" s="60" t="s">
        <v>183</v>
      </c>
      <c r="AY1406" s="60">
        <v>44272.724490740744</v>
      </c>
      <c r="AZ1406" s="60">
        <v>43692</v>
      </c>
      <c r="BA1406" s="60">
        <v>43694</v>
      </c>
      <c r="BB1406" s="60" t="s">
        <v>3946</v>
      </c>
      <c r="BC1406" s="60">
        <v>43780.699421296296</v>
      </c>
      <c r="BD1406" s="60">
        <v>43788</v>
      </c>
      <c r="BE1406" s="60">
        <v>43830</v>
      </c>
      <c r="BF1406" s="49">
        <f>IF(AND(ISBLANK(tbl_RawData_Report1[[#This Row],[REQ_ID]]),tbl_RawData_Report1[[#This Row],[RH Kit?]] = "Y"),1,COUNTIFS(tbl_RawData_Report1[RH Kit?],"Y",tbl_RawData_Report1[REQ_ID],tbl_RawData_Report1[[#This Row],[REQ_ID]]))</f>
        <v>0</v>
      </c>
      <c r="BG1406" s="49">
        <f>COUNTIFS(tbl_RawData_Report1[RH Kit?],"Y",tbl_RawData_Report1[Order No.],tbl_RawData_Report1[[#This Row],[Order No.]])</f>
        <v>0</v>
      </c>
      <c r="BH1406" s="49">
        <f>SUM(tbl_RawData_Report1[[#This Row],[RH Kit Req]:[RH Kit PO]])</f>
        <v>0</v>
      </c>
      <c r="BI1406" s="49" t="str">
        <f>IFERROR(VLOOKUP(B1406,Lookup!A:B,2,FALSE),B1406)</f>
        <v>3TC300MG+TDF300MG</v>
      </c>
      <c r="BJ1406" s="49" t="b">
        <f t="shared" si="21"/>
        <v>0</v>
      </c>
      <c r="BK1406" s="49" t="str">
        <f>tbl_RawData_Report1[[#This Row],[Item ID]]&amp;tbl_RawData_Report1[[#This Row],[Order No.]]</f>
        <v>3TC300MG+TDF300MG0000039693</v>
      </c>
      <c r="BL1406"/>
      <c r="BM1406"/>
      <c r="BN1406"/>
    </row>
    <row r="1407" spans="1:66" hidden="1" x14ac:dyDescent="0.25">
      <c r="A1407" s="35" t="s">
        <v>8</v>
      </c>
      <c r="B1407" s="35" t="s">
        <v>1854</v>
      </c>
      <c r="C1407" s="35">
        <v>2</v>
      </c>
      <c r="D1407" s="35">
        <v>1</v>
      </c>
      <c r="E1407" s="35">
        <v>2</v>
      </c>
      <c r="F1407" s="35" t="s">
        <v>1559</v>
      </c>
      <c r="G1407" s="35" t="s">
        <v>3942</v>
      </c>
      <c r="H1407" s="35" t="s">
        <v>3944</v>
      </c>
      <c r="I1407" s="35" t="s">
        <v>593</v>
      </c>
      <c r="J1407" s="35">
        <v>0</v>
      </c>
      <c r="K1407" s="35" t="s">
        <v>1555</v>
      </c>
      <c r="L1407" s="35" t="s">
        <v>4566</v>
      </c>
      <c r="M1407" s="35" t="s">
        <v>396</v>
      </c>
      <c r="N1407" s="35" t="s">
        <v>122</v>
      </c>
      <c r="O1407" s="35" t="s">
        <v>1557</v>
      </c>
      <c r="P1407" s="35" t="s">
        <v>2470</v>
      </c>
      <c r="Q1407" s="35" t="s">
        <v>311</v>
      </c>
      <c r="R1407" s="35" t="s">
        <v>1025</v>
      </c>
      <c r="S1407" s="35" t="s">
        <v>1026</v>
      </c>
      <c r="T1407" s="35" t="s">
        <v>5058</v>
      </c>
      <c r="U1407" s="35" t="s">
        <v>272</v>
      </c>
      <c r="V1407" s="35">
        <v>0</v>
      </c>
      <c r="W1407" s="35">
        <v>0</v>
      </c>
      <c r="X1407" s="49">
        <v>450</v>
      </c>
      <c r="Y1407" s="60" t="s">
        <v>1858</v>
      </c>
      <c r="Z1407" s="49">
        <v>30</v>
      </c>
      <c r="AA1407" s="49">
        <v>13500</v>
      </c>
      <c r="AB1407" s="60" t="s">
        <v>637</v>
      </c>
      <c r="AC1407" s="60" t="s">
        <v>1794</v>
      </c>
      <c r="AD1407" s="60" t="s">
        <v>2479</v>
      </c>
      <c r="AE1407" s="60" t="s">
        <v>2480</v>
      </c>
      <c r="AF1407" s="49">
        <v>2019</v>
      </c>
      <c r="AG1407" s="60" t="s">
        <v>3941</v>
      </c>
      <c r="AH1407" s="60">
        <v>43854</v>
      </c>
      <c r="AI1407" s="60">
        <v>43861</v>
      </c>
      <c r="AJ1407" s="60"/>
      <c r="AK1407" s="60">
        <v>43951</v>
      </c>
      <c r="AL1407" s="60"/>
      <c r="AM1407" s="60" t="s">
        <v>566</v>
      </c>
      <c r="AN1407" s="60" t="s">
        <v>3943</v>
      </c>
      <c r="AO1407" s="60" t="s">
        <v>3947</v>
      </c>
      <c r="AP1407" s="49"/>
      <c r="AQ1407" s="60" t="s">
        <v>266</v>
      </c>
      <c r="AR1407" s="60" t="s">
        <v>174</v>
      </c>
      <c r="AS1407" s="60" t="s">
        <v>174</v>
      </c>
      <c r="AT1407" s="49">
        <v>2</v>
      </c>
      <c r="AU1407" s="49">
        <v>1</v>
      </c>
      <c r="AV1407" s="49">
        <v>1</v>
      </c>
      <c r="AW1407" s="60">
        <v>43777</v>
      </c>
      <c r="AX1407" s="60" t="s">
        <v>183</v>
      </c>
      <c r="AY1407" s="60">
        <v>44272.724490740744</v>
      </c>
      <c r="AZ1407" s="60">
        <v>43692</v>
      </c>
      <c r="BA1407" s="60">
        <v>43694</v>
      </c>
      <c r="BB1407" s="60" t="s">
        <v>3946</v>
      </c>
      <c r="BC1407" s="60">
        <v>43780.699421296296</v>
      </c>
      <c r="BD1407" s="60">
        <v>43788</v>
      </c>
      <c r="BE1407" s="60">
        <v>44242</v>
      </c>
      <c r="BF1407" s="49">
        <f>IF(AND(ISBLANK(tbl_RawData_Report1[[#This Row],[REQ_ID]]),tbl_RawData_Report1[[#This Row],[RH Kit?]] = "Y"),1,COUNTIFS(tbl_RawData_Report1[RH Kit?],"Y",tbl_RawData_Report1[REQ_ID],tbl_RawData_Report1[[#This Row],[REQ_ID]]))</f>
        <v>0</v>
      </c>
      <c r="BG1407" s="49">
        <f>COUNTIFS(tbl_RawData_Report1[RH Kit?],"Y",tbl_RawData_Report1[Order No.],tbl_RawData_Report1[[#This Row],[Order No.]])</f>
        <v>0</v>
      </c>
      <c r="BH1407" s="49">
        <f>SUM(tbl_RawData_Report1[[#This Row],[RH Kit Req]:[RH Kit PO]])</f>
        <v>0</v>
      </c>
      <c r="BI1407" s="49" t="str">
        <f>IFERROR(VLOOKUP(B1407,Lookup!A:B,2,FALSE),B1407)</f>
        <v>3TC300MG+TDF300MG</v>
      </c>
      <c r="BJ1407" s="49" t="b">
        <f t="shared" si="21"/>
        <v>1</v>
      </c>
      <c r="BK1407" s="49" t="str">
        <f>tbl_RawData_Report1[[#This Row],[Item ID]]&amp;tbl_RawData_Report1[[#This Row],[Order No.]]</f>
        <v>3TC300MG+TDF300MG0000039693</v>
      </c>
      <c r="BL1407"/>
      <c r="BM1407"/>
      <c r="BN1407"/>
    </row>
    <row r="1408" spans="1:66" hidden="1" x14ac:dyDescent="0.25">
      <c r="A1408" s="35" t="s">
        <v>8</v>
      </c>
      <c r="B1408" s="35" t="s">
        <v>3937</v>
      </c>
      <c r="C1408" s="35">
        <v>1</v>
      </c>
      <c r="D1408" s="35">
        <v>1</v>
      </c>
      <c r="E1408" s="35">
        <v>1</v>
      </c>
      <c r="F1408" s="35" t="s">
        <v>459</v>
      </c>
      <c r="G1408" s="35" t="s">
        <v>3935</v>
      </c>
      <c r="H1408" s="35" t="s">
        <v>3437</v>
      </c>
      <c r="I1408" s="35" t="s">
        <v>593</v>
      </c>
      <c r="J1408" s="35">
        <v>0</v>
      </c>
      <c r="K1408" s="35" t="s">
        <v>458</v>
      </c>
      <c r="L1408" s="35" t="s">
        <v>3580</v>
      </c>
      <c r="M1408" s="35" t="s">
        <v>396</v>
      </c>
      <c r="N1408" s="35" t="s">
        <v>122</v>
      </c>
      <c r="O1408" s="35" t="s">
        <v>3581</v>
      </c>
      <c r="P1408" s="35" t="s">
        <v>3755</v>
      </c>
      <c r="Q1408" s="35" t="s">
        <v>311</v>
      </c>
      <c r="R1408" s="35" t="s">
        <v>460</v>
      </c>
      <c r="S1408" s="35" t="s">
        <v>461</v>
      </c>
      <c r="T1408" s="35" t="s">
        <v>5068</v>
      </c>
      <c r="U1408" s="35" t="s">
        <v>269</v>
      </c>
      <c r="V1408" s="35">
        <v>0</v>
      </c>
      <c r="W1408" s="35">
        <v>0</v>
      </c>
      <c r="X1408" s="49">
        <v>0</v>
      </c>
      <c r="Y1408" s="60" t="s">
        <v>703</v>
      </c>
      <c r="Z1408" s="49">
        <v>50</v>
      </c>
      <c r="AA1408" s="49">
        <v>0</v>
      </c>
      <c r="AB1408" s="60" t="s">
        <v>637</v>
      </c>
      <c r="AC1408" s="60" t="s">
        <v>725</v>
      </c>
      <c r="AD1408" s="60" t="s">
        <v>2471</v>
      </c>
      <c r="AE1408" s="60" t="s">
        <v>2472</v>
      </c>
      <c r="AF1408" s="49">
        <v>2019</v>
      </c>
      <c r="AG1408" s="60" t="s">
        <v>3934</v>
      </c>
      <c r="AH1408" s="60">
        <v>44022</v>
      </c>
      <c r="AI1408" s="60">
        <v>44063</v>
      </c>
      <c r="AJ1408" s="60">
        <v>44015</v>
      </c>
      <c r="AK1408" s="60">
        <v>43908</v>
      </c>
      <c r="AL1408" s="60">
        <v>44071</v>
      </c>
      <c r="AM1408" s="60" t="s">
        <v>567</v>
      </c>
      <c r="AN1408" s="60" t="s">
        <v>3936</v>
      </c>
      <c r="AO1408" s="60" t="s">
        <v>3938</v>
      </c>
      <c r="AP1408" s="49"/>
      <c r="AQ1408" s="60" t="s">
        <v>266</v>
      </c>
      <c r="AR1408" s="60" t="s">
        <v>174</v>
      </c>
      <c r="AS1408" s="60" t="s">
        <v>174</v>
      </c>
      <c r="AT1408" s="49">
        <v>1</v>
      </c>
      <c r="AU1408" s="49">
        <v>1</v>
      </c>
      <c r="AV1408" s="49">
        <v>1</v>
      </c>
      <c r="AW1408" s="60">
        <v>43783</v>
      </c>
      <c r="AX1408" s="60" t="s">
        <v>183</v>
      </c>
      <c r="AY1408" s="60">
        <v>43927.496117326387</v>
      </c>
      <c r="AZ1408" s="60">
        <v>43782</v>
      </c>
      <c r="BA1408" s="60">
        <v>43783</v>
      </c>
      <c r="BB1408" s="60" t="s">
        <v>3939</v>
      </c>
      <c r="BC1408" s="60">
        <v>43783.623993055553</v>
      </c>
      <c r="BD1408" s="60">
        <v>43894</v>
      </c>
      <c r="BE1408" s="60">
        <v>45291</v>
      </c>
      <c r="BF1408" s="49">
        <f>IF(AND(ISBLANK(tbl_RawData_Report1[[#This Row],[REQ_ID]]),tbl_RawData_Report1[[#This Row],[RH Kit?]] = "Y"),1,COUNTIFS(tbl_RawData_Report1[RH Kit?],"Y",tbl_RawData_Report1[REQ_ID],tbl_RawData_Report1[[#This Row],[REQ_ID]]))</f>
        <v>0</v>
      </c>
      <c r="BG1408" s="49">
        <f>COUNTIFS(tbl_RawData_Report1[RH Kit?],"Y",tbl_RawData_Report1[Order No.],tbl_RawData_Report1[[#This Row],[Order No.]])</f>
        <v>0</v>
      </c>
      <c r="BH1408" s="49">
        <f>SUM(tbl_RawData_Report1[[#This Row],[RH Kit Req]:[RH Kit PO]])</f>
        <v>0</v>
      </c>
      <c r="BI1408" s="49" t="str">
        <f>IFERROR(VLOOKUP(B1408,Lookup!A:B,2,FALSE),B1408)</f>
        <v>DEXAMETHNAP4MG_50</v>
      </c>
      <c r="BJ1408" s="49" t="b">
        <f t="shared" si="21"/>
        <v>0</v>
      </c>
      <c r="BK1408" s="49" t="str">
        <f>tbl_RawData_Report1[[#This Row],[Item ID]]&amp;tbl_RawData_Report1[[#This Row],[Order No.]]</f>
        <v>DEXAMETHNAP4MG_500000039720</v>
      </c>
      <c r="BL1408"/>
      <c r="BM1408"/>
      <c r="BN1408"/>
    </row>
    <row r="1409" spans="1:66" hidden="1" x14ac:dyDescent="0.25">
      <c r="A1409" s="35" t="s">
        <v>8</v>
      </c>
      <c r="B1409" s="35" t="s">
        <v>3937</v>
      </c>
      <c r="C1409" s="35">
        <v>1</v>
      </c>
      <c r="D1409" s="35">
        <v>1</v>
      </c>
      <c r="E1409" s="35">
        <v>2</v>
      </c>
      <c r="F1409" s="35" t="s">
        <v>459</v>
      </c>
      <c r="G1409" s="35" t="s">
        <v>3935</v>
      </c>
      <c r="H1409" s="35" t="s">
        <v>3437</v>
      </c>
      <c r="I1409" s="35" t="s">
        <v>593</v>
      </c>
      <c r="J1409" s="35">
        <v>236600</v>
      </c>
      <c r="K1409" s="35" t="s">
        <v>458</v>
      </c>
      <c r="L1409" s="35" t="s">
        <v>3580</v>
      </c>
      <c r="M1409" s="35" t="s">
        <v>396</v>
      </c>
      <c r="N1409" s="35" t="s">
        <v>122</v>
      </c>
      <c r="O1409" s="35" t="s">
        <v>3581</v>
      </c>
      <c r="P1409" s="35" t="s">
        <v>3755</v>
      </c>
      <c r="Q1409" s="35" t="s">
        <v>311</v>
      </c>
      <c r="R1409" s="35" t="s">
        <v>460</v>
      </c>
      <c r="S1409" s="35" t="s">
        <v>461</v>
      </c>
      <c r="T1409" s="35" t="s">
        <v>5068</v>
      </c>
      <c r="U1409" s="35" t="s">
        <v>269</v>
      </c>
      <c r="V1409" s="35">
        <v>0</v>
      </c>
      <c r="W1409" s="35">
        <v>0</v>
      </c>
      <c r="X1409" s="49">
        <v>52000</v>
      </c>
      <c r="Y1409" s="60" t="s">
        <v>703</v>
      </c>
      <c r="Z1409" s="49">
        <v>50</v>
      </c>
      <c r="AA1409" s="49">
        <v>2600000</v>
      </c>
      <c r="AB1409" s="60" t="s">
        <v>637</v>
      </c>
      <c r="AC1409" s="60" t="s">
        <v>725</v>
      </c>
      <c r="AD1409" s="60" t="s">
        <v>2471</v>
      </c>
      <c r="AE1409" s="60" t="s">
        <v>2472</v>
      </c>
      <c r="AF1409" s="49">
        <v>2019</v>
      </c>
      <c r="AG1409" s="60" t="s">
        <v>3934</v>
      </c>
      <c r="AH1409" s="60">
        <v>44022</v>
      </c>
      <c r="AI1409" s="60">
        <v>44063</v>
      </c>
      <c r="AJ1409" s="60">
        <v>44015</v>
      </c>
      <c r="AK1409" s="60">
        <v>43908</v>
      </c>
      <c r="AL1409" s="60">
        <v>44071</v>
      </c>
      <c r="AM1409" s="60" t="s">
        <v>567</v>
      </c>
      <c r="AN1409" s="60" t="s">
        <v>3936</v>
      </c>
      <c r="AO1409" s="60" t="s">
        <v>3940</v>
      </c>
      <c r="AP1409" s="49"/>
      <c r="AQ1409" s="60" t="s">
        <v>266</v>
      </c>
      <c r="AR1409" s="60" t="s">
        <v>174</v>
      </c>
      <c r="AS1409" s="60" t="s">
        <v>174</v>
      </c>
      <c r="AT1409" s="49">
        <v>1</v>
      </c>
      <c r="AU1409" s="49">
        <v>1</v>
      </c>
      <c r="AV1409" s="49">
        <v>1</v>
      </c>
      <c r="AW1409" s="60">
        <v>43783</v>
      </c>
      <c r="AX1409" s="60" t="s">
        <v>183</v>
      </c>
      <c r="AY1409" s="60">
        <v>43927.496117326387</v>
      </c>
      <c r="AZ1409" s="60">
        <v>43782</v>
      </c>
      <c r="BA1409" s="60">
        <v>43783</v>
      </c>
      <c r="BB1409" s="60" t="s">
        <v>3939</v>
      </c>
      <c r="BC1409" s="60">
        <v>43783.623993055553</v>
      </c>
      <c r="BD1409" s="60">
        <v>43894</v>
      </c>
      <c r="BE1409" s="60">
        <v>45291</v>
      </c>
      <c r="BF1409" s="49">
        <f>IF(AND(ISBLANK(tbl_RawData_Report1[[#This Row],[REQ_ID]]),tbl_RawData_Report1[[#This Row],[RH Kit?]] = "Y"),1,COUNTIFS(tbl_RawData_Report1[RH Kit?],"Y",tbl_RawData_Report1[REQ_ID],tbl_RawData_Report1[[#This Row],[REQ_ID]]))</f>
        <v>0</v>
      </c>
      <c r="BG1409" s="49">
        <f>COUNTIFS(tbl_RawData_Report1[RH Kit?],"Y",tbl_RawData_Report1[Order No.],tbl_RawData_Report1[[#This Row],[Order No.]])</f>
        <v>0</v>
      </c>
      <c r="BH1409" s="49">
        <f>SUM(tbl_RawData_Report1[[#This Row],[RH Kit Req]:[RH Kit PO]])</f>
        <v>0</v>
      </c>
      <c r="BI1409" s="49" t="str">
        <f>IFERROR(VLOOKUP(B1409,Lookup!A:B,2,FALSE),B1409)</f>
        <v>DEXAMETHNAP4MG_50</v>
      </c>
      <c r="BJ1409" s="49" t="b">
        <f t="shared" si="21"/>
        <v>1</v>
      </c>
      <c r="BK1409" s="49" t="str">
        <f>tbl_RawData_Report1[[#This Row],[Item ID]]&amp;tbl_RawData_Report1[[#This Row],[Order No.]]</f>
        <v>DEXAMETHNAP4MG_500000039720</v>
      </c>
      <c r="BL1409"/>
      <c r="BM1409"/>
      <c r="BN1409"/>
    </row>
    <row r="1410" spans="1:66" hidden="1" x14ac:dyDescent="0.25">
      <c r="A1410" s="35" t="s">
        <v>8</v>
      </c>
      <c r="B1410" s="35" t="s">
        <v>639</v>
      </c>
      <c r="C1410" s="35">
        <v>1</v>
      </c>
      <c r="D1410" s="35">
        <v>1</v>
      </c>
      <c r="E1410" s="35">
        <v>1</v>
      </c>
      <c r="F1410" s="35" t="s">
        <v>459</v>
      </c>
      <c r="G1410" s="35" t="s">
        <v>4264</v>
      </c>
      <c r="H1410" s="35" t="s">
        <v>4266</v>
      </c>
      <c r="I1410" s="35" t="s">
        <v>593</v>
      </c>
      <c r="J1410" s="35">
        <v>0</v>
      </c>
      <c r="K1410" s="35" t="s">
        <v>458</v>
      </c>
      <c r="L1410" s="35" t="s">
        <v>3580</v>
      </c>
      <c r="M1410" s="35" t="s">
        <v>396</v>
      </c>
      <c r="N1410" s="35" t="s">
        <v>122</v>
      </c>
      <c r="O1410" s="35" t="s">
        <v>3581</v>
      </c>
      <c r="P1410" s="35" t="s">
        <v>3755</v>
      </c>
      <c r="Q1410" s="35" t="s">
        <v>311</v>
      </c>
      <c r="R1410" s="35" t="s">
        <v>460</v>
      </c>
      <c r="S1410" s="35" t="s">
        <v>461</v>
      </c>
      <c r="T1410" s="35" t="s">
        <v>5068</v>
      </c>
      <c r="U1410" s="35" t="s">
        <v>209</v>
      </c>
      <c r="V1410" s="35">
        <v>0</v>
      </c>
      <c r="W1410" s="35">
        <v>0</v>
      </c>
      <c r="X1410" s="49">
        <v>0</v>
      </c>
      <c r="Y1410" s="60" t="s">
        <v>340</v>
      </c>
      <c r="Z1410" s="49">
        <v>1</v>
      </c>
      <c r="AA1410" s="49">
        <v>0</v>
      </c>
      <c r="AB1410" s="60" t="s">
        <v>637</v>
      </c>
      <c r="AC1410" s="60" t="s">
        <v>641</v>
      </c>
      <c r="AD1410" s="60" t="s">
        <v>347</v>
      </c>
      <c r="AE1410" s="60" t="s">
        <v>348</v>
      </c>
      <c r="AF1410" s="49">
        <v>2019</v>
      </c>
      <c r="AG1410" s="60" t="s">
        <v>3934</v>
      </c>
      <c r="AH1410" s="60"/>
      <c r="AI1410" s="60"/>
      <c r="AJ1410" s="60"/>
      <c r="AK1410" s="60">
        <v>43886</v>
      </c>
      <c r="AL1410" s="60"/>
      <c r="AM1410" s="60" t="s">
        <v>567</v>
      </c>
      <c r="AN1410" s="60" t="s">
        <v>4265</v>
      </c>
      <c r="AO1410" s="60" t="s">
        <v>4269</v>
      </c>
      <c r="AP1410" s="49"/>
      <c r="AQ1410" s="60" t="s">
        <v>266</v>
      </c>
      <c r="AR1410" s="60" t="s">
        <v>174</v>
      </c>
      <c r="AS1410" s="60" t="s">
        <v>174</v>
      </c>
      <c r="AT1410" s="49">
        <v>3</v>
      </c>
      <c r="AU1410" s="49">
        <v>1</v>
      </c>
      <c r="AV1410" s="49">
        <v>1</v>
      </c>
      <c r="AW1410" s="60">
        <v>43788</v>
      </c>
      <c r="AX1410" s="60" t="s">
        <v>183</v>
      </c>
      <c r="AY1410" s="60">
        <v>43920.437867326385</v>
      </c>
      <c r="AZ1410" s="60">
        <v>43782</v>
      </c>
      <c r="BA1410" s="60">
        <v>43783</v>
      </c>
      <c r="BB1410" s="60" t="s">
        <v>4268</v>
      </c>
      <c r="BC1410" s="60">
        <v>43795.512094907404</v>
      </c>
      <c r="BD1410" s="60">
        <v>43886</v>
      </c>
      <c r="BE1410" s="60">
        <v>45291</v>
      </c>
      <c r="BF1410" s="49">
        <f>IF(AND(ISBLANK(tbl_RawData_Report1[[#This Row],[REQ_ID]]),tbl_RawData_Report1[[#This Row],[RH Kit?]] = "Y"),1,COUNTIFS(tbl_RawData_Report1[RH Kit?],"Y",tbl_RawData_Report1[REQ_ID],tbl_RawData_Report1[[#This Row],[REQ_ID]]))</f>
        <v>0</v>
      </c>
      <c r="BG1410" s="49">
        <f>COUNTIFS(tbl_RawData_Report1[RH Kit?],"Y",tbl_RawData_Report1[Order No.],tbl_RawData_Report1[[#This Row],[Order No.]])</f>
        <v>0</v>
      </c>
      <c r="BH1410" s="49">
        <f>SUM(tbl_RawData_Report1[[#This Row],[RH Kit Req]:[RH Kit PO]])</f>
        <v>0</v>
      </c>
      <c r="BI1410" s="49" t="str">
        <f>IFERROR(VLOOKUP(B1410,Lookup!A:B,2,FALSE),B1410)</f>
        <v>PRESHIPMENTINSPCPH</v>
      </c>
      <c r="BJ1410" s="49" t="b">
        <f t="shared" ref="BJ1410:BJ1473" si="22">BK1410&lt;&gt;BK1411</f>
        <v>0</v>
      </c>
      <c r="BK1410" s="49" t="str">
        <f>tbl_RawData_Report1[[#This Row],[Item ID]]&amp;tbl_RawData_Report1[[#This Row],[Order No.]]</f>
        <v>PRESHIPMENTINSPCPH0000039746</v>
      </c>
      <c r="BL1410"/>
      <c r="BM1410"/>
      <c r="BN1410"/>
    </row>
    <row r="1411" spans="1:66" hidden="1" x14ac:dyDescent="0.25">
      <c r="A1411" s="35" t="s">
        <v>8</v>
      </c>
      <c r="B1411" s="35" t="s">
        <v>639</v>
      </c>
      <c r="C1411" s="35">
        <v>1</v>
      </c>
      <c r="D1411" s="35">
        <v>1</v>
      </c>
      <c r="E1411" s="35">
        <v>2</v>
      </c>
      <c r="F1411" s="35" t="s">
        <v>459</v>
      </c>
      <c r="G1411" s="35" t="s">
        <v>4264</v>
      </c>
      <c r="H1411" s="35" t="s">
        <v>4266</v>
      </c>
      <c r="I1411" s="35" t="s">
        <v>593</v>
      </c>
      <c r="J1411" s="35">
        <v>630</v>
      </c>
      <c r="K1411" s="35" t="s">
        <v>458</v>
      </c>
      <c r="L1411" s="35" t="s">
        <v>3580</v>
      </c>
      <c r="M1411" s="35" t="s">
        <v>396</v>
      </c>
      <c r="N1411" s="35" t="s">
        <v>122</v>
      </c>
      <c r="O1411" s="35" t="s">
        <v>3581</v>
      </c>
      <c r="P1411" s="35" t="s">
        <v>3755</v>
      </c>
      <c r="Q1411" s="35" t="s">
        <v>311</v>
      </c>
      <c r="R1411" s="35" t="s">
        <v>460</v>
      </c>
      <c r="S1411" s="35" t="s">
        <v>461</v>
      </c>
      <c r="T1411" s="35" t="s">
        <v>5068</v>
      </c>
      <c r="U1411" s="35" t="s">
        <v>209</v>
      </c>
      <c r="V1411" s="35">
        <v>0</v>
      </c>
      <c r="W1411" s="35">
        <v>0</v>
      </c>
      <c r="X1411" s="49">
        <v>1</v>
      </c>
      <c r="Y1411" s="60" t="s">
        <v>340</v>
      </c>
      <c r="Z1411" s="49">
        <v>1</v>
      </c>
      <c r="AA1411" s="49">
        <v>1</v>
      </c>
      <c r="AB1411" s="60" t="s">
        <v>637</v>
      </c>
      <c r="AC1411" s="60" t="s">
        <v>641</v>
      </c>
      <c r="AD1411" s="60" t="s">
        <v>347</v>
      </c>
      <c r="AE1411" s="60" t="s">
        <v>348</v>
      </c>
      <c r="AF1411" s="49">
        <v>2019</v>
      </c>
      <c r="AG1411" s="60" t="s">
        <v>3934</v>
      </c>
      <c r="AH1411" s="60"/>
      <c r="AI1411" s="60"/>
      <c r="AJ1411" s="60"/>
      <c r="AK1411" s="60">
        <v>43886</v>
      </c>
      <c r="AL1411" s="60"/>
      <c r="AM1411" s="60" t="s">
        <v>567</v>
      </c>
      <c r="AN1411" s="60" t="s">
        <v>4265</v>
      </c>
      <c r="AO1411" s="60" t="s">
        <v>4267</v>
      </c>
      <c r="AP1411" s="49"/>
      <c r="AQ1411" s="60" t="s">
        <v>266</v>
      </c>
      <c r="AR1411" s="60" t="s">
        <v>174</v>
      </c>
      <c r="AS1411" s="60" t="s">
        <v>174</v>
      </c>
      <c r="AT1411" s="49">
        <v>3</v>
      </c>
      <c r="AU1411" s="49">
        <v>1</v>
      </c>
      <c r="AV1411" s="49">
        <v>1</v>
      </c>
      <c r="AW1411" s="60">
        <v>43788</v>
      </c>
      <c r="AX1411" s="60" t="s">
        <v>183</v>
      </c>
      <c r="AY1411" s="60">
        <v>43920.437867326385</v>
      </c>
      <c r="AZ1411" s="60">
        <v>43782</v>
      </c>
      <c r="BA1411" s="60">
        <v>43783</v>
      </c>
      <c r="BB1411" s="60" t="s">
        <v>4268</v>
      </c>
      <c r="BC1411" s="60">
        <v>43795.512094907404</v>
      </c>
      <c r="BD1411" s="60">
        <v>43886</v>
      </c>
      <c r="BE1411" s="60">
        <v>45291</v>
      </c>
      <c r="BF1411" s="49">
        <f>IF(AND(ISBLANK(tbl_RawData_Report1[[#This Row],[REQ_ID]]),tbl_RawData_Report1[[#This Row],[RH Kit?]] = "Y"),1,COUNTIFS(tbl_RawData_Report1[RH Kit?],"Y",tbl_RawData_Report1[REQ_ID],tbl_RawData_Report1[[#This Row],[REQ_ID]]))</f>
        <v>0</v>
      </c>
      <c r="BG1411" s="49">
        <f>COUNTIFS(tbl_RawData_Report1[RH Kit?],"Y",tbl_RawData_Report1[Order No.],tbl_RawData_Report1[[#This Row],[Order No.]])</f>
        <v>0</v>
      </c>
      <c r="BH1411" s="49">
        <f>SUM(tbl_RawData_Report1[[#This Row],[RH Kit Req]:[RH Kit PO]])</f>
        <v>0</v>
      </c>
      <c r="BI1411" s="49" t="str">
        <f>IFERROR(VLOOKUP(B1411,Lookup!A:B,2,FALSE),B1411)</f>
        <v>PRESHIPMENTINSPCPH</v>
      </c>
      <c r="BJ1411" s="49" t="b">
        <f t="shared" si="22"/>
        <v>1</v>
      </c>
      <c r="BK1411" s="49" t="str">
        <f>tbl_RawData_Report1[[#This Row],[Item ID]]&amp;tbl_RawData_Report1[[#This Row],[Order No.]]</f>
        <v>PRESHIPMENTINSPCPH0000039746</v>
      </c>
      <c r="BL1411"/>
      <c r="BM1411"/>
      <c r="BN1411"/>
    </row>
    <row r="1412" spans="1:66" hidden="1" x14ac:dyDescent="0.25">
      <c r="A1412" s="35" t="s">
        <v>8</v>
      </c>
      <c r="B1412" s="35" t="s">
        <v>2362</v>
      </c>
      <c r="C1412" s="35">
        <v>1</v>
      </c>
      <c r="D1412" s="35">
        <v>1</v>
      </c>
      <c r="E1412" s="35">
        <v>1</v>
      </c>
      <c r="F1412" s="35" t="s">
        <v>412</v>
      </c>
      <c r="G1412" s="35" t="s">
        <v>4271</v>
      </c>
      <c r="H1412" s="35" t="s">
        <v>3118</v>
      </c>
      <c r="I1412" s="35" t="s">
        <v>593</v>
      </c>
      <c r="J1412" s="35">
        <v>3096</v>
      </c>
      <c r="K1412" s="35" t="s">
        <v>4275</v>
      </c>
      <c r="L1412" s="35" t="s">
        <v>4276</v>
      </c>
      <c r="M1412" s="35" t="s">
        <v>396</v>
      </c>
      <c r="N1412" s="35" t="s">
        <v>122</v>
      </c>
      <c r="O1412" s="35" t="s">
        <v>4277</v>
      </c>
      <c r="P1412" s="35" t="s">
        <v>4278</v>
      </c>
      <c r="Q1412" s="35" t="s">
        <v>311</v>
      </c>
      <c r="R1412" s="35" t="s">
        <v>317</v>
      </c>
      <c r="S1412" s="35" t="s">
        <v>196</v>
      </c>
      <c r="T1412" s="35" t="s">
        <v>5068</v>
      </c>
      <c r="U1412" s="35" t="s">
        <v>272</v>
      </c>
      <c r="V1412" s="35">
        <v>0</v>
      </c>
      <c r="W1412" s="35">
        <v>0</v>
      </c>
      <c r="X1412" s="49">
        <v>400</v>
      </c>
      <c r="Y1412" s="60" t="s">
        <v>667</v>
      </c>
      <c r="Z1412" s="49">
        <v>1</v>
      </c>
      <c r="AA1412" s="49">
        <v>400</v>
      </c>
      <c r="AB1412" s="60" t="s">
        <v>637</v>
      </c>
      <c r="AC1412" s="60" t="s">
        <v>947</v>
      </c>
      <c r="AD1412" s="60" t="s">
        <v>792</v>
      </c>
      <c r="AE1412" s="60" t="s">
        <v>793</v>
      </c>
      <c r="AF1412" s="49">
        <v>2019</v>
      </c>
      <c r="AG1412" s="60" t="s">
        <v>4270</v>
      </c>
      <c r="AH1412" s="60">
        <v>43818</v>
      </c>
      <c r="AI1412" s="60">
        <v>43818</v>
      </c>
      <c r="AJ1412" s="60">
        <v>43819</v>
      </c>
      <c r="AK1412" s="60">
        <v>43809</v>
      </c>
      <c r="AL1412" s="60">
        <v>43819</v>
      </c>
      <c r="AM1412" s="60" t="s">
        <v>567</v>
      </c>
      <c r="AN1412" s="60" t="s">
        <v>4272</v>
      </c>
      <c r="AO1412" s="60" t="s">
        <v>4273</v>
      </c>
      <c r="AP1412" s="49"/>
      <c r="AQ1412" s="60" t="s">
        <v>266</v>
      </c>
      <c r="AR1412" s="60" t="s">
        <v>174</v>
      </c>
      <c r="AS1412" s="60" t="s">
        <v>174</v>
      </c>
      <c r="AT1412" s="49">
        <v>1</v>
      </c>
      <c r="AU1412" s="49">
        <v>1</v>
      </c>
      <c r="AV1412" s="49">
        <v>1</v>
      </c>
      <c r="AW1412" s="60">
        <v>43791</v>
      </c>
      <c r="AX1412" s="60" t="s">
        <v>183</v>
      </c>
      <c r="AY1412" s="60">
        <v>43844.617330636574</v>
      </c>
      <c r="AZ1412" s="60">
        <v>43789</v>
      </c>
      <c r="BA1412" s="60">
        <v>43789</v>
      </c>
      <c r="BB1412" s="60" t="s">
        <v>4274</v>
      </c>
      <c r="BC1412" s="60">
        <v>43791.573321759257</v>
      </c>
      <c r="BD1412" s="60">
        <v>43812</v>
      </c>
      <c r="BE1412" s="60">
        <v>43830</v>
      </c>
      <c r="BF1412" s="49">
        <f>IF(AND(ISBLANK(tbl_RawData_Report1[[#This Row],[REQ_ID]]),tbl_RawData_Report1[[#This Row],[RH Kit?]] = "Y"),1,COUNTIFS(tbl_RawData_Report1[RH Kit?],"Y",tbl_RawData_Report1[REQ_ID],tbl_RawData_Report1[[#This Row],[REQ_ID]]))</f>
        <v>0</v>
      </c>
      <c r="BG1412" s="49">
        <f>COUNTIFS(tbl_RawData_Report1[RH Kit?],"Y",tbl_RawData_Report1[Order No.],tbl_RawData_Report1[[#This Row],[Order No.]])</f>
        <v>0</v>
      </c>
      <c r="BH1412" s="49">
        <f>SUM(tbl_RawData_Report1[[#This Row],[RH Kit Req]:[RH Kit PO]])</f>
        <v>0</v>
      </c>
      <c r="BI1412" s="49" t="str">
        <f>IFERROR(VLOOKUP(B1412,Lookup!A:B,2,FALSE),B1412)</f>
        <v>TEST_BLOOD_ANTI_AB</v>
      </c>
      <c r="BJ1412" s="49" t="b">
        <f t="shared" si="22"/>
        <v>1</v>
      </c>
      <c r="BK1412" s="49" t="str">
        <f>tbl_RawData_Report1[[#This Row],[Item ID]]&amp;tbl_RawData_Report1[[#This Row],[Order No.]]</f>
        <v>TEST_BLOOD_ANTI_AB0000039775</v>
      </c>
      <c r="BL1412"/>
      <c r="BM1412"/>
      <c r="BN1412"/>
    </row>
    <row r="1413" spans="1:66" hidden="1" x14ac:dyDescent="0.25">
      <c r="A1413" s="35" t="s">
        <v>8</v>
      </c>
      <c r="B1413" s="35" t="s">
        <v>2366</v>
      </c>
      <c r="C1413" s="35">
        <v>3</v>
      </c>
      <c r="D1413" s="35">
        <v>1</v>
      </c>
      <c r="E1413" s="35">
        <v>1</v>
      </c>
      <c r="F1413" s="35" t="s">
        <v>412</v>
      </c>
      <c r="G1413" s="35" t="s">
        <v>4271</v>
      </c>
      <c r="H1413" s="35" t="s">
        <v>2367</v>
      </c>
      <c r="I1413" s="35" t="s">
        <v>593</v>
      </c>
      <c r="J1413" s="35">
        <v>3096</v>
      </c>
      <c r="K1413" s="35" t="s">
        <v>4275</v>
      </c>
      <c r="L1413" s="35" t="s">
        <v>4276</v>
      </c>
      <c r="M1413" s="35" t="s">
        <v>396</v>
      </c>
      <c r="N1413" s="35" t="s">
        <v>122</v>
      </c>
      <c r="O1413" s="35" t="s">
        <v>4277</v>
      </c>
      <c r="P1413" s="35" t="s">
        <v>4278</v>
      </c>
      <c r="Q1413" s="35" t="s">
        <v>311</v>
      </c>
      <c r="R1413" s="35" t="s">
        <v>317</v>
      </c>
      <c r="S1413" s="35" t="s">
        <v>196</v>
      </c>
      <c r="T1413" s="35" t="s">
        <v>5068</v>
      </c>
      <c r="U1413" s="35" t="s">
        <v>272</v>
      </c>
      <c r="V1413" s="35">
        <v>0</v>
      </c>
      <c r="W1413" s="35">
        <v>0</v>
      </c>
      <c r="X1413" s="49">
        <v>400</v>
      </c>
      <c r="Y1413" s="60" t="s">
        <v>667</v>
      </c>
      <c r="Z1413" s="49">
        <v>1</v>
      </c>
      <c r="AA1413" s="49">
        <v>400</v>
      </c>
      <c r="AB1413" s="60" t="s">
        <v>637</v>
      </c>
      <c r="AC1413" s="60" t="s">
        <v>947</v>
      </c>
      <c r="AD1413" s="60" t="s">
        <v>792</v>
      </c>
      <c r="AE1413" s="60" t="s">
        <v>793</v>
      </c>
      <c r="AF1413" s="49">
        <v>2019</v>
      </c>
      <c r="AG1413" s="60" t="s">
        <v>4270</v>
      </c>
      <c r="AH1413" s="60">
        <v>43818</v>
      </c>
      <c r="AI1413" s="60">
        <v>43818</v>
      </c>
      <c r="AJ1413" s="60">
        <v>43819</v>
      </c>
      <c r="AK1413" s="60">
        <v>43809</v>
      </c>
      <c r="AL1413" s="60">
        <v>43819</v>
      </c>
      <c r="AM1413" s="60" t="s">
        <v>567</v>
      </c>
      <c r="AN1413" s="60" t="s">
        <v>4272</v>
      </c>
      <c r="AO1413" s="60" t="s">
        <v>4504</v>
      </c>
      <c r="AP1413" s="49"/>
      <c r="AQ1413" s="60" t="s">
        <v>266</v>
      </c>
      <c r="AR1413" s="60" t="s">
        <v>174</v>
      </c>
      <c r="AS1413" s="60" t="s">
        <v>174</v>
      </c>
      <c r="AT1413" s="49">
        <v>3</v>
      </c>
      <c r="AU1413" s="49">
        <v>1</v>
      </c>
      <c r="AV1413" s="49">
        <v>1</v>
      </c>
      <c r="AW1413" s="60">
        <v>43791</v>
      </c>
      <c r="AX1413" s="60" t="s">
        <v>183</v>
      </c>
      <c r="AY1413" s="60">
        <v>43844.617330636574</v>
      </c>
      <c r="AZ1413" s="60">
        <v>43789</v>
      </c>
      <c r="BA1413" s="60">
        <v>43789</v>
      </c>
      <c r="BB1413" s="60" t="s">
        <v>4505</v>
      </c>
      <c r="BC1413" s="60">
        <v>43791.573321759257</v>
      </c>
      <c r="BD1413" s="60">
        <v>43812</v>
      </c>
      <c r="BE1413" s="60">
        <v>43830</v>
      </c>
      <c r="BF1413" s="49">
        <f>IF(AND(ISBLANK(tbl_RawData_Report1[[#This Row],[REQ_ID]]),tbl_RawData_Report1[[#This Row],[RH Kit?]] = "Y"),1,COUNTIFS(tbl_RawData_Report1[RH Kit?],"Y",tbl_RawData_Report1[REQ_ID],tbl_RawData_Report1[[#This Row],[REQ_ID]]))</f>
        <v>0</v>
      </c>
      <c r="BG1413" s="49">
        <f>COUNTIFS(tbl_RawData_Report1[RH Kit?],"Y",tbl_RawData_Report1[Order No.],tbl_RawData_Report1[[#This Row],[Order No.]])</f>
        <v>0</v>
      </c>
      <c r="BH1413" s="49">
        <f>SUM(tbl_RawData_Report1[[#This Row],[RH Kit Req]:[RH Kit PO]])</f>
        <v>0</v>
      </c>
      <c r="BI1413" s="49" t="str">
        <f>IFERROR(VLOOKUP(B1413,Lookup!A:B,2,FALSE),B1413)</f>
        <v>TEST_BLOOD_ANTI_B</v>
      </c>
      <c r="BJ1413" s="49" t="b">
        <f t="shared" si="22"/>
        <v>1</v>
      </c>
      <c r="BK1413" s="49" t="str">
        <f>tbl_RawData_Report1[[#This Row],[Item ID]]&amp;tbl_RawData_Report1[[#This Row],[Order No.]]</f>
        <v>TEST_BLOOD_ANTI_B0000039775</v>
      </c>
      <c r="BL1413"/>
      <c r="BM1413"/>
      <c r="BN1413"/>
    </row>
    <row r="1414" spans="1:66" hidden="1" x14ac:dyDescent="0.25">
      <c r="A1414" s="35" t="s">
        <v>8</v>
      </c>
      <c r="B1414" s="35" t="s">
        <v>2356</v>
      </c>
      <c r="C1414" s="35">
        <v>2</v>
      </c>
      <c r="D1414" s="35">
        <v>1</v>
      </c>
      <c r="E1414" s="35">
        <v>1</v>
      </c>
      <c r="F1414" s="35" t="s">
        <v>412</v>
      </c>
      <c r="G1414" s="35" t="s">
        <v>4271</v>
      </c>
      <c r="H1414" s="35" t="s">
        <v>3170</v>
      </c>
      <c r="I1414" s="35" t="s">
        <v>593</v>
      </c>
      <c r="J1414" s="35">
        <v>3096</v>
      </c>
      <c r="K1414" s="35" t="s">
        <v>4275</v>
      </c>
      <c r="L1414" s="35" t="s">
        <v>4276</v>
      </c>
      <c r="M1414" s="35" t="s">
        <v>396</v>
      </c>
      <c r="N1414" s="35" t="s">
        <v>122</v>
      </c>
      <c r="O1414" s="35" t="s">
        <v>4277</v>
      </c>
      <c r="P1414" s="35" t="s">
        <v>4278</v>
      </c>
      <c r="Q1414" s="35" t="s">
        <v>311</v>
      </c>
      <c r="R1414" s="35" t="s">
        <v>317</v>
      </c>
      <c r="S1414" s="35" t="s">
        <v>196</v>
      </c>
      <c r="T1414" s="35" t="s">
        <v>5068</v>
      </c>
      <c r="U1414" s="35" t="s">
        <v>272</v>
      </c>
      <c r="V1414" s="35">
        <v>0</v>
      </c>
      <c r="W1414" s="35">
        <v>0</v>
      </c>
      <c r="X1414" s="49">
        <v>400</v>
      </c>
      <c r="Y1414" s="60" t="s">
        <v>667</v>
      </c>
      <c r="Z1414" s="49">
        <v>1</v>
      </c>
      <c r="AA1414" s="49">
        <v>400</v>
      </c>
      <c r="AB1414" s="60" t="s">
        <v>637</v>
      </c>
      <c r="AC1414" s="60" t="s">
        <v>947</v>
      </c>
      <c r="AD1414" s="60" t="s">
        <v>792</v>
      </c>
      <c r="AE1414" s="60" t="s">
        <v>793</v>
      </c>
      <c r="AF1414" s="49">
        <v>2019</v>
      </c>
      <c r="AG1414" s="60" t="s">
        <v>4270</v>
      </c>
      <c r="AH1414" s="60">
        <v>43818</v>
      </c>
      <c r="AI1414" s="60">
        <v>43818</v>
      </c>
      <c r="AJ1414" s="60">
        <v>43819</v>
      </c>
      <c r="AK1414" s="60">
        <v>43809</v>
      </c>
      <c r="AL1414" s="60">
        <v>43819</v>
      </c>
      <c r="AM1414" s="60" t="s">
        <v>567</v>
      </c>
      <c r="AN1414" s="60" t="s">
        <v>4272</v>
      </c>
      <c r="AO1414" s="60" t="s">
        <v>4279</v>
      </c>
      <c r="AP1414" s="49"/>
      <c r="AQ1414" s="60" t="s">
        <v>266</v>
      </c>
      <c r="AR1414" s="60" t="s">
        <v>174</v>
      </c>
      <c r="AS1414" s="60" t="s">
        <v>174</v>
      </c>
      <c r="AT1414" s="49">
        <v>2</v>
      </c>
      <c r="AU1414" s="49">
        <v>1</v>
      </c>
      <c r="AV1414" s="49">
        <v>1</v>
      </c>
      <c r="AW1414" s="60">
        <v>43791</v>
      </c>
      <c r="AX1414" s="60" t="s">
        <v>183</v>
      </c>
      <c r="AY1414" s="60">
        <v>43844.617330636574</v>
      </c>
      <c r="AZ1414" s="60">
        <v>43789</v>
      </c>
      <c r="BA1414" s="60">
        <v>43789</v>
      </c>
      <c r="BB1414" s="60" t="s">
        <v>4280</v>
      </c>
      <c r="BC1414" s="60">
        <v>43791.573321759257</v>
      </c>
      <c r="BD1414" s="60">
        <v>43812</v>
      </c>
      <c r="BE1414" s="60">
        <v>43830</v>
      </c>
      <c r="BF1414" s="49">
        <f>IF(AND(ISBLANK(tbl_RawData_Report1[[#This Row],[REQ_ID]]),tbl_RawData_Report1[[#This Row],[RH Kit?]] = "Y"),1,COUNTIFS(tbl_RawData_Report1[RH Kit?],"Y",tbl_RawData_Report1[REQ_ID],tbl_RawData_Report1[[#This Row],[REQ_ID]]))</f>
        <v>0</v>
      </c>
      <c r="BG1414" s="49">
        <f>COUNTIFS(tbl_RawData_Report1[RH Kit?],"Y",tbl_RawData_Report1[Order No.],tbl_RawData_Report1[[#This Row],[Order No.]])</f>
        <v>0</v>
      </c>
      <c r="BH1414" s="49">
        <f>SUM(tbl_RawData_Report1[[#This Row],[RH Kit Req]:[RH Kit PO]])</f>
        <v>0</v>
      </c>
      <c r="BI1414" s="49" t="str">
        <f>IFERROR(VLOOKUP(B1414,Lookup!A:B,2,FALSE),B1414)</f>
        <v>TEST_BLOOD_ANTI_A</v>
      </c>
      <c r="BJ1414" s="49" t="b">
        <f t="shared" si="22"/>
        <v>1</v>
      </c>
      <c r="BK1414" s="49" t="str">
        <f>tbl_RawData_Report1[[#This Row],[Item ID]]&amp;tbl_RawData_Report1[[#This Row],[Order No.]]</f>
        <v>TEST_BLOOD_ANTI_A0000039775</v>
      </c>
      <c r="BL1414"/>
      <c r="BM1414"/>
      <c r="BN1414"/>
    </row>
    <row r="1415" spans="1:66" hidden="1" x14ac:dyDescent="0.25">
      <c r="A1415" s="35" t="s">
        <v>8</v>
      </c>
      <c r="B1415" s="35" t="s">
        <v>122</v>
      </c>
      <c r="C1415" s="35">
        <v>2</v>
      </c>
      <c r="D1415" s="35">
        <v>1</v>
      </c>
      <c r="E1415" s="35">
        <v>1</v>
      </c>
      <c r="F1415" s="35" t="s">
        <v>613</v>
      </c>
      <c r="G1415" s="35" t="s">
        <v>4282</v>
      </c>
      <c r="H1415" s="35" t="s">
        <v>4284</v>
      </c>
      <c r="I1415" s="35" t="s">
        <v>593</v>
      </c>
      <c r="J1415" s="35">
        <v>0</v>
      </c>
      <c r="K1415" s="35" t="s">
        <v>617</v>
      </c>
      <c r="L1415" s="35" t="s">
        <v>397</v>
      </c>
      <c r="M1415" s="35" t="s">
        <v>396</v>
      </c>
      <c r="N1415" s="35" t="s">
        <v>122</v>
      </c>
      <c r="O1415" s="35" t="s">
        <v>4287</v>
      </c>
      <c r="P1415" s="35" t="s">
        <v>4288</v>
      </c>
      <c r="Q1415" s="35" t="s">
        <v>311</v>
      </c>
      <c r="R1415" s="35" t="s">
        <v>614</v>
      </c>
      <c r="S1415" s="35" t="s">
        <v>615</v>
      </c>
      <c r="T1415" s="35" t="s">
        <v>5052</v>
      </c>
      <c r="U1415" s="35" t="s">
        <v>272</v>
      </c>
      <c r="V1415" s="35">
        <v>0</v>
      </c>
      <c r="W1415" s="35">
        <v>0</v>
      </c>
      <c r="X1415" s="49">
        <v>0</v>
      </c>
      <c r="Y1415" s="60" t="s">
        <v>340</v>
      </c>
      <c r="Z1415" s="49">
        <v>1</v>
      </c>
      <c r="AA1415" s="49">
        <v>0</v>
      </c>
      <c r="AB1415" s="60" t="s">
        <v>637</v>
      </c>
      <c r="AC1415" s="60" t="s">
        <v>725</v>
      </c>
      <c r="AD1415" s="60" t="s">
        <v>4289</v>
      </c>
      <c r="AE1415" s="60" t="s">
        <v>4290</v>
      </c>
      <c r="AF1415" s="49">
        <v>2019</v>
      </c>
      <c r="AG1415" s="60" t="s">
        <v>4281</v>
      </c>
      <c r="AH1415" s="60"/>
      <c r="AI1415" s="60"/>
      <c r="AJ1415" s="60"/>
      <c r="AK1415" s="60">
        <v>43830</v>
      </c>
      <c r="AL1415" s="60"/>
      <c r="AM1415" s="60" t="s">
        <v>569</v>
      </c>
      <c r="AN1415" s="60" t="s">
        <v>4283</v>
      </c>
      <c r="AO1415" s="60" t="s">
        <v>4285</v>
      </c>
      <c r="AP1415" s="49"/>
      <c r="AQ1415" s="60" t="s">
        <v>266</v>
      </c>
      <c r="AR1415" s="60"/>
      <c r="AS1415" s="60" t="s">
        <v>174</v>
      </c>
      <c r="AT1415" s="49">
        <v>2</v>
      </c>
      <c r="AU1415" s="49">
        <v>1</v>
      </c>
      <c r="AV1415" s="49">
        <v>1</v>
      </c>
      <c r="AW1415" s="60">
        <v>43796</v>
      </c>
      <c r="AX1415" s="60" t="s">
        <v>183</v>
      </c>
      <c r="AY1415" s="60">
        <v>43871.818118483796</v>
      </c>
      <c r="AZ1415" s="60">
        <v>43789</v>
      </c>
      <c r="BA1415" s="60">
        <v>43789</v>
      </c>
      <c r="BB1415" s="60" t="s">
        <v>4286</v>
      </c>
      <c r="BC1415" s="60">
        <v>43797.564143518517</v>
      </c>
      <c r="BD1415" s="60">
        <v>43815</v>
      </c>
      <c r="BE1415" s="60">
        <v>73050</v>
      </c>
      <c r="BF1415" s="49">
        <f>IF(AND(ISBLANK(tbl_RawData_Report1[[#This Row],[REQ_ID]]),tbl_RawData_Report1[[#This Row],[RH Kit?]] = "Y"),1,COUNTIFS(tbl_RawData_Report1[RH Kit?],"Y",tbl_RawData_Report1[REQ_ID],tbl_RawData_Report1[[#This Row],[REQ_ID]]))</f>
        <v>0</v>
      </c>
      <c r="BG1415" s="49">
        <f>COUNTIFS(tbl_RawData_Report1[RH Kit?],"Y",tbl_RawData_Report1[Order No.],tbl_RawData_Report1[[#This Row],[Order No.]])</f>
        <v>0</v>
      </c>
      <c r="BH1415" s="49">
        <f>SUM(tbl_RawData_Report1[[#This Row],[RH Kit Req]:[RH Kit PO]])</f>
        <v>0</v>
      </c>
      <c r="BI1415" s="49" t="str">
        <f>IFERROR(VLOOKUP(B1415,Lookup!A:B,2,FALSE),B1415)</f>
        <v xml:space="preserve"> </v>
      </c>
      <c r="BJ1415" s="49" t="b">
        <f t="shared" si="22"/>
        <v>0</v>
      </c>
      <c r="BK1415" s="49" t="str">
        <f>tbl_RawData_Report1[[#This Row],[Item ID]]&amp;tbl_RawData_Report1[[#This Row],[Order No.]]</f>
        <v xml:space="preserve"> 0000039793</v>
      </c>
      <c r="BL1415"/>
      <c r="BM1415"/>
      <c r="BN1415"/>
    </row>
    <row r="1416" spans="1:66" hidden="1" x14ac:dyDescent="0.25">
      <c r="A1416" s="35" t="s">
        <v>8</v>
      </c>
      <c r="B1416" s="35" t="s">
        <v>122</v>
      </c>
      <c r="C1416" s="35">
        <v>1</v>
      </c>
      <c r="D1416" s="35">
        <v>1</v>
      </c>
      <c r="E1416" s="35">
        <v>1</v>
      </c>
      <c r="F1416" s="35" t="s">
        <v>613</v>
      </c>
      <c r="G1416" s="35" t="s">
        <v>4282</v>
      </c>
      <c r="H1416" s="35" t="s">
        <v>4292</v>
      </c>
      <c r="I1416" s="35" t="s">
        <v>593</v>
      </c>
      <c r="J1416" s="35">
        <v>0</v>
      </c>
      <c r="K1416" s="35" t="s">
        <v>617</v>
      </c>
      <c r="L1416" s="35" t="s">
        <v>397</v>
      </c>
      <c r="M1416" s="35" t="s">
        <v>396</v>
      </c>
      <c r="N1416" s="35" t="s">
        <v>122</v>
      </c>
      <c r="O1416" s="35" t="s">
        <v>4287</v>
      </c>
      <c r="P1416" s="35" t="s">
        <v>4288</v>
      </c>
      <c r="Q1416" s="35" t="s">
        <v>311</v>
      </c>
      <c r="R1416" s="35" t="s">
        <v>614</v>
      </c>
      <c r="S1416" s="35" t="s">
        <v>615</v>
      </c>
      <c r="T1416" s="35" t="s">
        <v>5052</v>
      </c>
      <c r="U1416" s="35" t="s">
        <v>272</v>
      </c>
      <c r="V1416" s="35">
        <v>0</v>
      </c>
      <c r="W1416" s="35">
        <v>0</v>
      </c>
      <c r="X1416" s="49">
        <v>0</v>
      </c>
      <c r="Y1416" s="60" t="s">
        <v>340</v>
      </c>
      <c r="Z1416" s="49">
        <v>1</v>
      </c>
      <c r="AA1416" s="49">
        <v>0</v>
      </c>
      <c r="AB1416" s="60" t="s">
        <v>637</v>
      </c>
      <c r="AC1416" s="60" t="s">
        <v>725</v>
      </c>
      <c r="AD1416" s="60" t="s">
        <v>4289</v>
      </c>
      <c r="AE1416" s="60" t="s">
        <v>4290</v>
      </c>
      <c r="AF1416" s="49">
        <v>2019</v>
      </c>
      <c r="AG1416" s="60" t="s">
        <v>4281</v>
      </c>
      <c r="AH1416" s="60"/>
      <c r="AI1416" s="60"/>
      <c r="AJ1416" s="60"/>
      <c r="AK1416" s="60">
        <v>43830</v>
      </c>
      <c r="AL1416" s="60"/>
      <c r="AM1416" s="60" t="s">
        <v>569</v>
      </c>
      <c r="AN1416" s="60" t="s">
        <v>4283</v>
      </c>
      <c r="AO1416" s="60" t="s">
        <v>4295</v>
      </c>
      <c r="AP1416" s="49"/>
      <c r="AQ1416" s="60" t="s">
        <v>266</v>
      </c>
      <c r="AR1416" s="60"/>
      <c r="AS1416" s="60" t="s">
        <v>174</v>
      </c>
      <c r="AT1416" s="49">
        <v>1</v>
      </c>
      <c r="AU1416" s="49">
        <v>1</v>
      </c>
      <c r="AV1416" s="49">
        <v>1</v>
      </c>
      <c r="AW1416" s="60">
        <v>43796</v>
      </c>
      <c r="AX1416" s="60" t="s">
        <v>183</v>
      </c>
      <c r="AY1416" s="60">
        <v>43871.818118483796</v>
      </c>
      <c r="AZ1416" s="60">
        <v>43789</v>
      </c>
      <c r="BA1416" s="60">
        <v>43789</v>
      </c>
      <c r="BB1416" s="60" t="s">
        <v>4294</v>
      </c>
      <c r="BC1416" s="60">
        <v>43797.564143518517</v>
      </c>
      <c r="BD1416" s="60">
        <v>43815</v>
      </c>
      <c r="BE1416" s="60">
        <v>73050</v>
      </c>
      <c r="BF1416" s="49">
        <f>IF(AND(ISBLANK(tbl_RawData_Report1[[#This Row],[REQ_ID]]),tbl_RawData_Report1[[#This Row],[RH Kit?]] = "Y"),1,COUNTIFS(tbl_RawData_Report1[RH Kit?],"Y",tbl_RawData_Report1[REQ_ID],tbl_RawData_Report1[[#This Row],[REQ_ID]]))</f>
        <v>0</v>
      </c>
      <c r="BG1416" s="49">
        <f>COUNTIFS(tbl_RawData_Report1[RH Kit?],"Y",tbl_RawData_Report1[Order No.],tbl_RawData_Report1[[#This Row],[Order No.]])</f>
        <v>0</v>
      </c>
      <c r="BH1416" s="49">
        <f>SUM(tbl_RawData_Report1[[#This Row],[RH Kit Req]:[RH Kit PO]])</f>
        <v>0</v>
      </c>
      <c r="BI1416" s="49" t="str">
        <f>IFERROR(VLOOKUP(B1416,Lookup!A:B,2,FALSE),B1416)</f>
        <v xml:space="preserve"> </v>
      </c>
      <c r="BJ1416" s="49" t="b">
        <f t="shared" si="22"/>
        <v>0</v>
      </c>
      <c r="BK1416" s="49" t="str">
        <f>tbl_RawData_Report1[[#This Row],[Item ID]]&amp;tbl_RawData_Report1[[#This Row],[Order No.]]</f>
        <v xml:space="preserve"> 0000039793</v>
      </c>
      <c r="BL1416"/>
      <c r="BM1416"/>
      <c r="BN1416"/>
    </row>
    <row r="1417" spans="1:66" hidden="1" x14ac:dyDescent="0.25">
      <c r="A1417" s="35" t="s">
        <v>8</v>
      </c>
      <c r="B1417" s="35" t="s">
        <v>122</v>
      </c>
      <c r="C1417" s="35">
        <v>2</v>
      </c>
      <c r="D1417" s="35">
        <v>1</v>
      </c>
      <c r="E1417" s="35">
        <v>2</v>
      </c>
      <c r="F1417" s="35" t="s">
        <v>613</v>
      </c>
      <c r="G1417" s="35" t="s">
        <v>4282</v>
      </c>
      <c r="H1417" s="35" t="s">
        <v>4284</v>
      </c>
      <c r="I1417" s="35" t="s">
        <v>593</v>
      </c>
      <c r="J1417" s="35">
        <v>352.8</v>
      </c>
      <c r="K1417" s="35" t="s">
        <v>617</v>
      </c>
      <c r="L1417" s="35" t="s">
        <v>397</v>
      </c>
      <c r="M1417" s="35" t="s">
        <v>396</v>
      </c>
      <c r="N1417" s="35" t="s">
        <v>122</v>
      </c>
      <c r="O1417" s="35" t="s">
        <v>4287</v>
      </c>
      <c r="P1417" s="35" t="s">
        <v>4288</v>
      </c>
      <c r="Q1417" s="35" t="s">
        <v>311</v>
      </c>
      <c r="R1417" s="35" t="s">
        <v>614</v>
      </c>
      <c r="S1417" s="35" t="s">
        <v>615</v>
      </c>
      <c r="T1417" s="35" t="s">
        <v>5052</v>
      </c>
      <c r="U1417" s="35" t="s">
        <v>272</v>
      </c>
      <c r="V1417" s="35">
        <v>0</v>
      </c>
      <c r="W1417" s="35">
        <v>0</v>
      </c>
      <c r="X1417" s="49">
        <v>60</v>
      </c>
      <c r="Y1417" s="60" t="s">
        <v>340</v>
      </c>
      <c r="Z1417" s="49">
        <v>1</v>
      </c>
      <c r="AA1417" s="49">
        <v>60</v>
      </c>
      <c r="AB1417" s="60" t="s">
        <v>637</v>
      </c>
      <c r="AC1417" s="60" t="s">
        <v>725</v>
      </c>
      <c r="AD1417" s="60" t="s">
        <v>4289</v>
      </c>
      <c r="AE1417" s="60" t="s">
        <v>4290</v>
      </c>
      <c r="AF1417" s="49">
        <v>2019</v>
      </c>
      <c r="AG1417" s="60" t="s">
        <v>4281</v>
      </c>
      <c r="AH1417" s="60"/>
      <c r="AI1417" s="60"/>
      <c r="AJ1417" s="60"/>
      <c r="AK1417" s="60">
        <v>43830</v>
      </c>
      <c r="AL1417" s="60"/>
      <c r="AM1417" s="60" t="s">
        <v>569</v>
      </c>
      <c r="AN1417" s="60" t="s">
        <v>4283</v>
      </c>
      <c r="AO1417" s="60" t="s">
        <v>4291</v>
      </c>
      <c r="AP1417" s="49"/>
      <c r="AQ1417" s="60" t="s">
        <v>266</v>
      </c>
      <c r="AR1417" s="60"/>
      <c r="AS1417" s="60" t="s">
        <v>174</v>
      </c>
      <c r="AT1417" s="49">
        <v>2</v>
      </c>
      <c r="AU1417" s="49">
        <v>1</v>
      </c>
      <c r="AV1417" s="49">
        <v>1</v>
      </c>
      <c r="AW1417" s="60">
        <v>43796</v>
      </c>
      <c r="AX1417" s="60" t="s">
        <v>183</v>
      </c>
      <c r="AY1417" s="60">
        <v>43871.818118483796</v>
      </c>
      <c r="AZ1417" s="60">
        <v>43789</v>
      </c>
      <c r="BA1417" s="60">
        <v>43789</v>
      </c>
      <c r="BB1417" s="60" t="s">
        <v>4286</v>
      </c>
      <c r="BC1417" s="60">
        <v>43797.564143518517</v>
      </c>
      <c r="BD1417" s="60">
        <v>43815</v>
      </c>
      <c r="BE1417" s="60">
        <v>73050</v>
      </c>
      <c r="BF1417" s="49">
        <f>IF(AND(ISBLANK(tbl_RawData_Report1[[#This Row],[REQ_ID]]),tbl_RawData_Report1[[#This Row],[RH Kit?]] = "Y"),1,COUNTIFS(tbl_RawData_Report1[RH Kit?],"Y",tbl_RawData_Report1[REQ_ID],tbl_RawData_Report1[[#This Row],[REQ_ID]]))</f>
        <v>0</v>
      </c>
      <c r="BG1417" s="49">
        <f>COUNTIFS(tbl_RawData_Report1[RH Kit?],"Y",tbl_RawData_Report1[Order No.],tbl_RawData_Report1[[#This Row],[Order No.]])</f>
        <v>0</v>
      </c>
      <c r="BH1417" s="49">
        <f>SUM(tbl_RawData_Report1[[#This Row],[RH Kit Req]:[RH Kit PO]])</f>
        <v>0</v>
      </c>
      <c r="BI1417" s="49" t="str">
        <f>IFERROR(VLOOKUP(B1417,Lookup!A:B,2,FALSE),B1417)</f>
        <v xml:space="preserve"> </v>
      </c>
      <c r="BJ1417" s="49" t="b">
        <f t="shared" si="22"/>
        <v>0</v>
      </c>
      <c r="BK1417" s="49" t="str">
        <f>tbl_RawData_Report1[[#This Row],[Item ID]]&amp;tbl_RawData_Report1[[#This Row],[Order No.]]</f>
        <v xml:space="preserve"> 0000039793</v>
      </c>
      <c r="BL1417"/>
      <c r="BM1417"/>
      <c r="BN1417"/>
    </row>
    <row r="1418" spans="1:66" hidden="1" x14ac:dyDescent="0.25">
      <c r="A1418" s="35" t="s">
        <v>8</v>
      </c>
      <c r="B1418" s="35" t="s">
        <v>122</v>
      </c>
      <c r="C1418" s="35">
        <v>1</v>
      </c>
      <c r="D1418" s="35">
        <v>1</v>
      </c>
      <c r="E1418" s="35">
        <v>2</v>
      </c>
      <c r="F1418" s="35" t="s">
        <v>613</v>
      </c>
      <c r="G1418" s="35" t="s">
        <v>4282</v>
      </c>
      <c r="H1418" s="35" t="s">
        <v>4292</v>
      </c>
      <c r="I1418" s="35" t="s">
        <v>593</v>
      </c>
      <c r="J1418" s="35">
        <v>823.2</v>
      </c>
      <c r="K1418" s="35" t="s">
        <v>617</v>
      </c>
      <c r="L1418" s="35" t="s">
        <v>397</v>
      </c>
      <c r="M1418" s="35" t="s">
        <v>396</v>
      </c>
      <c r="N1418" s="35" t="s">
        <v>122</v>
      </c>
      <c r="O1418" s="35" t="s">
        <v>4287</v>
      </c>
      <c r="P1418" s="35" t="s">
        <v>4288</v>
      </c>
      <c r="Q1418" s="35" t="s">
        <v>311</v>
      </c>
      <c r="R1418" s="35" t="s">
        <v>614</v>
      </c>
      <c r="S1418" s="35" t="s">
        <v>615</v>
      </c>
      <c r="T1418" s="35" t="s">
        <v>5052</v>
      </c>
      <c r="U1418" s="35" t="s">
        <v>272</v>
      </c>
      <c r="V1418" s="35">
        <v>0</v>
      </c>
      <c r="W1418" s="35">
        <v>0</v>
      </c>
      <c r="X1418" s="49">
        <v>140</v>
      </c>
      <c r="Y1418" s="60" t="s">
        <v>340</v>
      </c>
      <c r="Z1418" s="49">
        <v>1</v>
      </c>
      <c r="AA1418" s="49">
        <v>140</v>
      </c>
      <c r="AB1418" s="60" t="s">
        <v>637</v>
      </c>
      <c r="AC1418" s="60" t="s">
        <v>725</v>
      </c>
      <c r="AD1418" s="60" t="s">
        <v>4289</v>
      </c>
      <c r="AE1418" s="60" t="s">
        <v>4290</v>
      </c>
      <c r="AF1418" s="49">
        <v>2019</v>
      </c>
      <c r="AG1418" s="60" t="s">
        <v>4281</v>
      </c>
      <c r="AH1418" s="60"/>
      <c r="AI1418" s="60"/>
      <c r="AJ1418" s="60"/>
      <c r="AK1418" s="60">
        <v>43830</v>
      </c>
      <c r="AL1418" s="60"/>
      <c r="AM1418" s="60" t="s">
        <v>569</v>
      </c>
      <c r="AN1418" s="60" t="s">
        <v>4283</v>
      </c>
      <c r="AO1418" s="60" t="s">
        <v>4293</v>
      </c>
      <c r="AP1418" s="49"/>
      <c r="AQ1418" s="60" t="s">
        <v>266</v>
      </c>
      <c r="AR1418" s="60"/>
      <c r="AS1418" s="60" t="s">
        <v>174</v>
      </c>
      <c r="AT1418" s="49">
        <v>1</v>
      </c>
      <c r="AU1418" s="49">
        <v>1</v>
      </c>
      <c r="AV1418" s="49">
        <v>1</v>
      </c>
      <c r="AW1418" s="60">
        <v>43796</v>
      </c>
      <c r="AX1418" s="60" t="s">
        <v>183</v>
      </c>
      <c r="AY1418" s="60">
        <v>43871.818118483796</v>
      </c>
      <c r="AZ1418" s="60">
        <v>43789</v>
      </c>
      <c r="BA1418" s="60">
        <v>43789</v>
      </c>
      <c r="BB1418" s="60" t="s">
        <v>4294</v>
      </c>
      <c r="BC1418" s="60">
        <v>43797.564143518517</v>
      </c>
      <c r="BD1418" s="60">
        <v>43815</v>
      </c>
      <c r="BE1418" s="60">
        <v>73050</v>
      </c>
      <c r="BF1418" s="49">
        <f>IF(AND(ISBLANK(tbl_RawData_Report1[[#This Row],[REQ_ID]]),tbl_RawData_Report1[[#This Row],[RH Kit?]] = "Y"),1,COUNTIFS(tbl_RawData_Report1[RH Kit?],"Y",tbl_RawData_Report1[REQ_ID],tbl_RawData_Report1[[#This Row],[REQ_ID]]))</f>
        <v>0</v>
      </c>
      <c r="BG1418" s="49">
        <f>COUNTIFS(tbl_RawData_Report1[RH Kit?],"Y",tbl_RawData_Report1[Order No.],tbl_RawData_Report1[[#This Row],[Order No.]])</f>
        <v>0</v>
      </c>
      <c r="BH1418" s="49">
        <f>SUM(tbl_RawData_Report1[[#This Row],[RH Kit Req]:[RH Kit PO]])</f>
        <v>0</v>
      </c>
      <c r="BI1418" s="49" t="str">
        <f>IFERROR(VLOOKUP(B1418,Lookup!A:B,2,FALSE),B1418)</f>
        <v xml:space="preserve"> </v>
      </c>
      <c r="BJ1418" s="49" t="b">
        <f t="shared" si="22"/>
        <v>1</v>
      </c>
      <c r="BK1418" s="49" t="str">
        <f>tbl_RawData_Report1[[#This Row],[Item ID]]&amp;tbl_RawData_Report1[[#This Row],[Order No.]]</f>
        <v xml:space="preserve"> 0000039793</v>
      </c>
      <c r="BL1418"/>
      <c r="BM1418"/>
      <c r="BN1418"/>
    </row>
    <row r="1419" spans="1:66" hidden="1" x14ac:dyDescent="0.25">
      <c r="A1419" s="35" t="s">
        <v>8</v>
      </c>
      <c r="B1419" s="35" t="s">
        <v>639</v>
      </c>
      <c r="C1419" s="35">
        <v>1</v>
      </c>
      <c r="D1419" s="35">
        <v>1</v>
      </c>
      <c r="E1419" s="35">
        <v>1</v>
      </c>
      <c r="F1419" s="35" t="s">
        <v>1559</v>
      </c>
      <c r="G1419" s="35" t="s">
        <v>4297</v>
      </c>
      <c r="H1419" s="35" t="s">
        <v>640</v>
      </c>
      <c r="I1419" s="35" t="s">
        <v>593</v>
      </c>
      <c r="J1419" s="35">
        <v>630</v>
      </c>
      <c r="K1419" s="35" t="s">
        <v>1555</v>
      </c>
      <c r="L1419" s="35" t="s">
        <v>2469</v>
      </c>
      <c r="M1419" s="35" t="s">
        <v>396</v>
      </c>
      <c r="N1419" s="35" t="s">
        <v>122</v>
      </c>
      <c r="O1419" s="35" t="s">
        <v>1557</v>
      </c>
      <c r="P1419" s="35" t="s">
        <v>2470</v>
      </c>
      <c r="Q1419" s="35" t="s">
        <v>311</v>
      </c>
      <c r="R1419" s="35" t="s">
        <v>1025</v>
      </c>
      <c r="S1419" s="35" t="s">
        <v>1026</v>
      </c>
      <c r="T1419" s="35" t="s">
        <v>5058</v>
      </c>
      <c r="U1419" s="35" t="s">
        <v>209</v>
      </c>
      <c r="V1419" s="35">
        <v>0</v>
      </c>
      <c r="W1419" s="35">
        <v>0</v>
      </c>
      <c r="X1419" s="49">
        <v>1</v>
      </c>
      <c r="Y1419" s="60" t="s">
        <v>340</v>
      </c>
      <c r="Z1419" s="49">
        <v>1</v>
      </c>
      <c r="AA1419" s="49">
        <v>1</v>
      </c>
      <c r="AB1419" s="60" t="s">
        <v>637</v>
      </c>
      <c r="AC1419" s="60" t="s">
        <v>641</v>
      </c>
      <c r="AD1419" s="60" t="s">
        <v>347</v>
      </c>
      <c r="AE1419" s="60" t="s">
        <v>348</v>
      </c>
      <c r="AF1419" s="49">
        <v>2019</v>
      </c>
      <c r="AG1419" s="60" t="s">
        <v>4296</v>
      </c>
      <c r="AH1419" s="60"/>
      <c r="AI1419" s="60"/>
      <c r="AJ1419" s="60"/>
      <c r="AK1419" s="60">
        <v>43812</v>
      </c>
      <c r="AL1419" s="60"/>
      <c r="AM1419" s="60" t="s">
        <v>566</v>
      </c>
      <c r="AN1419" s="60" t="s">
        <v>4298</v>
      </c>
      <c r="AO1419" s="60" t="s">
        <v>4299</v>
      </c>
      <c r="AP1419" s="49"/>
      <c r="AQ1419" s="60" t="s">
        <v>266</v>
      </c>
      <c r="AR1419" s="60" t="s">
        <v>174</v>
      </c>
      <c r="AS1419" s="60" t="s">
        <v>174</v>
      </c>
      <c r="AT1419" s="49">
        <v>1</v>
      </c>
      <c r="AU1419" s="49">
        <v>1</v>
      </c>
      <c r="AV1419" s="49">
        <v>1</v>
      </c>
      <c r="AW1419" s="60">
        <v>43804</v>
      </c>
      <c r="AX1419" s="60" t="s">
        <v>183</v>
      </c>
      <c r="AY1419" s="60">
        <v>43843.748343090279</v>
      </c>
      <c r="AZ1419" s="60">
        <v>43803</v>
      </c>
      <c r="BA1419" s="60">
        <v>43803</v>
      </c>
      <c r="BB1419" s="60" t="s">
        <v>4300</v>
      </c>
      <c r="BC1419" s="60">
        <v>43804.665347222224</v>
      </c>
      <c r="BD1419" s="60">
        <v>43805</v>
      </c>
      <c r="BE1419" s="60">
        <v>43830</v>
      </c>
      <c r="BF1419" s="49">
        <f>IF(AND(ISBLANK(tbl_RawData_Report1[[#This Row],[REQ_ID]]),tbl_RawData_Report1[[#This Row],[RH Kit?]] = "Y"),1,COUNTIFS(tbl_RawData_Report1[RH Kit?],"Y",tbl_RawData_Report1[REQ_ID],tbl_RawData_Report1[[#This Row],[REQ_ID]]))</f>
        <v>0</v>
      </c>
      <c r="BG1419" s="49">
        <f>COUNTIFS(tbl_RawData_Report1[RH Kit?],"Y",tbl_RawData_Report1[Order No.],tbl_RawData_Report1[[#This Row],[Order No.]])</f>
        <v>0</v>
      </c>
      <c r="BH1419" s="49">
        <f>SUM(tbl_RawData_Report1[[#This Row],[RH Kit Req]:[RH Kit PO]])</f>
        <v>0</v>
      </c>
      <c r="BI1419" s="49" t="str">
        <f>IFERROR(VLOOKUP(B1419,Lookup!A:B,2,FALSE),B1419)</f>
        <v>PRESHIPMENTINSPCPH</v>
      </c>
      <c r="BJ1419" s="49" t="b">
        <f t="shared" si="22"/>
        <v>1</v>
      </c>
      <c r="BK1419" s="49" t="str">
        <f>tbl_RawData_Report1[[#This Row],[Item ID]]&amp;tbl_RawData_Report1[[#This Row],[Order No.]]</f>
        <v>PRESHIPMENTINSPCPH0000039845</v>
      </c>
      <c r="BL1419"/>
      <c r="BM1419"/>
      <c r="BN1419"/>
    </row>
    <row r="1420" spans="1:66" hidden="1" x14ac:dyDescent="0.25">
      <c r="A1420" s="35" t="s">
        <v>8</v>
      </c>
      <c r="B1420" s="35" t="s">
        <v>4980</v>
      </c>
      <c r="C1420" s="35">
        <v>18</v>
      </c>
      <c r="D1420" s="35">
        <v>1</v>
      </c>
      <c r="E1420" s="35">
        <v>1</v>
      </c>
      <c r="F1420" s="35" t="s">
        <v>444</v>
      </c>
      <c r="G1420" s="35" t="s">
        <v>4302</v>
      </c>
      <c r="H1420" s="35" t="s">
        <v>4981</v>
      </c>
      <c r="I1420" s="35" t="s">
        <v>593</v>
      </c>
      <c r="J1420" s="35">
        <v>0</v>
      </c>
      <c r="K1420" s="35" t="s">
        <v>1845</v>
      </c>
      <c r="L1420" s="35" t="s">
        <v>4306</v>
      </c>
      <c r="M1420" s="35" t="s">
        <v>396</v>
      </c>
      <c r="N1420" s="35" t="s">
        <v>122</v>
      </c>
      <c r="O1420" s="35" t="s">
        <v>1847</v>
      </c>
      <c r="P1420" s="35" t="s">
        <v>1848</v>
      </c>
      <c r="Q1420" s="35" t="s">
        <v>311</v>
      </c>
      <c r="R1420" s="35" t="s">
        <v>430</v>
      </c>
      <c r="S1420" s="35" t="s">
        <v>431</v>
      </c>
      <c r="T1420" s="35" t="s">
        <v>5058</v>
      </c>
      <c r="U1420" s="35" t="s">
        <v>272</v>
      </c>
      <c r="V1420" s="35">
        <v>0</v>
      </c>
      <c r="W1420" s="35">
        <v>0</v>
      </c>
      <c r="X1420" s="49">
        <v>0</v>
      </c>
      <c r="Y1420" s="60" t="s">
        <v>1858</v>
      </c>
      <c r="Z1420" s="49">
        <v>30</v>
      </c>
      <c r="AA1420" s="49">
        <v>0</v>
      </c>
      <c r="AB1420" s="60" t="s">
        <v>4570</v>
      </c>
      <c r="AC1420" s="60" t="s">
        <v>4978</v>
      </c>
      <c r="AD1420" s="60" t="s">
        <v>661</v>
      </c>
      <c r="AE1420" s="60" t="s">
        <v>662</v>
      </c>
      <c r="AF1420" s="49">
        <v>2019</v>
      </c>
      <c r="AG1420" s="60" t="s">
        <v>4301</v>
      </c>
      <c r="AH1420" s="60">
        <v>44172</v>
      </c>
      <c r="AI1420" s="60">
        <v>44175</v>
      </c>
      <c r="AJ1420" s="60">
        <v>44172</v>
      </c>
      <c r="AK1420" s="60">
        <v>44183</v>
      </c>
      <c r="AL1420" s="60">
        <v>44175</v>
      </c>
      <c r="AM1420" s="60" t="s">
        <v>566</v>
      </c>
      <c r="AN1420" s="60" t="s">
        <v>4303</v>
      </c>
      <c r="AO1420" s="60" t="s">
        <v>4984</v>
      </c>
      <c r="AP1420" s="49"/>
      <c r="AQ1420" s="60" t="s">
        <v>266</v>
      </c>
      <c r="AR1420" s="60" t="s">
        <v>174</v>
      </c>
      <c r="AS1420" s="60" t="s">
        <v>174</v>
      </c>
      <c r="AT1420" s="49">
        <v>18</v>
      </c>
      <c r="AU1420" s="49">
        <v>1</v>
      </c>
      <c r="AV1420" s="49">
        <v>1</v>
      </c>
      <c r="AW1420" s="60">
        <v>43804</v>
      </c>
      <c r="AX1420" s="60" t="s">
        <v>183</v>
      </c>
      <c r="AY1420" s="60">
        <v>44322.317955752318</v>
      </c>
      <c r="AZ1420" s="60">
        <v>43788</v>
      </c>
      <c r="BA1420" s="60">
        <v>43789</v>
      </c>
      <c r="BB1420" s="60" t="s">
        <v>4983</v>
      </c>
      <c r="BC1420" s="60">
        <v>43809.651180555556</v>
      </c>
      <c r="BD1420" s="60">
        <v>43910</v>
      </c>
      <c r="BE1420" s="60">
        <v>45657</v>
      </c>
      <c r="BF1420" s="49">
        <f>IF(AND(ISBLANK(tbl_RawData_Report1[[#This Row],[REQ_ID]]),tbl_RawData_Report1[[#This Row],[RH Kit?]] = "Y"),1,COUNTIFS(tbl_RawData_Report1[RH Kit?],"Y",tbl_RawData_Report1[REQ_ID],tbl_RawData_Report1[[#This Row],[REQ_ID]]))</f>
        <v>0</v>
      </c>
      <c r="BG1420" s="49">
        <f>COUNTIFS(tbl_RawData_Report1[RH Kit?],"Y",tbl_RawData_Report1[Order No.],tbl_RawData_Report1[[#This Row],[Order No.]])</f>
        <v>0</v>
      </c>
      <c r="BH1420" s="49">
        <f>SUM(tbl_RawData_Report1[[#This Row],[RH Kit Req]:[RH Kit PO]])</f>
        <v>0</v>
      </c>
      <c r="BI1420" s="49" t="str">
        <f>IFERROR(VLOOKUP(B1420,Lookup!A:B,2,FALSE),B1420)</f>
        <v>HEPA-C_TEST4</v>
      </c>
      <c r="BJ1420" s="49" t="b">
        <f t="shared" si="22"/>
        <v>1</v>
      </c>
      <c r="BK1420" s="49" t="str">
        <f>tbl_RawData_Report1[[#This Row],[Item ID]]&amp;tbl_RawData_Report1[[#This Row],[Order No.]]</f>
        <v>HEPA-C_TEST40000039847</v>
      </c>
      <c r="BL1420"/>
      <c r="BM1420"/>
      <c r="BN1420"/>
    </row>
    <row r="1421" spans="1:66" hidden="1" x14ac:dyDescent="0.25">
      <c r="A1421" s="35" t="s">
        <v>8</v>
      </c>
      <c r="B1421" s="35" t="s">
        <v>2366</v>
      </c>
      <c r="C1421" s="35">
        <v>23</v>
      </c>
      <c r="D1421" s="35">
        <v>1</v>
      </c>
      <c r="E1421" s="35">
        <v>1</v>
      </c>
      <c r="F1421" s="35" t="s">
        <v>444</v>
      </c>
      <c r="G1421" s="35" t="s">
        <v>4302</v>
      </c>
      <c r="H1421" s="35" t="s">
        <v>2367</v>
      </c>
      <c r="I1421" s="35" t="s">
        <v>593</v>
      </c>
      <c r="J1421" s="35">
        <v>0</v>
      </c>
      <c r="K1421" s="35" t="s">
        <v>1845</v>
      </c>
      <c r="L1421" s="35" t="s">
        <v>4306</v>
      </c>
      <c r="M1421" s="35" t="s">
        <v>396</v>
      </c>
      <c r="N1421" s="35" t="s">
        <v>122</v>
      </c>
      <c r="O1421" s="35" t="s">
        <v>1847</v>
      </c>
      <c r="P1421" s="35" t="s">
        <v>1848</v>
      </c>
      <c r="Q1421" s="35" t="s">
        <v>311</v>
      </c>
      <c r="R1421" s="35" t="s">
        <v>430</v>
      </c>
      <c r="S1421" s="35" t="s">
        <v>431</v>
      </c>
      <c r="T1421" s="35" t="s">
        <v>5058</v>
      </c>
      <c r="U1421" s="35" t="s">
        <v>272</v>
      </c>
      <c r="V1421" s="35">
        <v>0</v>
      </c>
      <c r="W1421" s="35">
        <v>0</v>
      </c>
      <c r="X1421" s="49">
        <v>0</v>
      </c>
      <c r="Y1421" s="60" t="s">
        <v>667</v>
      </c>
      <c r="Z1421" s="49">
        <v>1</v>
      </c>
      <c r="AA1421" s="49">
        <v>0</v>
      </c>
      <c r="AB1421" s="60" t="s">
        <v>637</v>
      </c>
      <c r="AC1421" s="60" t="s">
        <v>947</v>
      </c>
      <c r="AD1421" s="60" t="s">
        <v>661</v>
      </c>
      <c r="AE1421" s="60" t="s">
        <v>662</v>
      </c>
      <c r="AF1421" s="49">
        <v>2019</v>
      </c>
      <c r="AG1421" s="60" t="s">
        <v>4301</v>
      </c>
      <c r="AH1421" s="60">
        <v>44077</v>
      </c>
      <c r="AI1421" s="60">
        <v>44080</v>
      </c>
      <c r="AJ1421" s="60">
        <v>44077</v>
      </c>
      <c r="AK1421" s="60">
        <v>44156</v>
      </c>
      <c r="AL1421" s="60">
        <v>44080</v>
      </c>
      <c r="AM1421" s="60" t="s">
        <v>566</v>
      </c>
      <c r="AN1421" s="60" t="s">
        <v>4303</v>
      </c>
      <c r="AO1421" s="60" t="s">
        <v>4512</v>
      </c>
      <c r="AP1421" s="49"/>
      <c r="AQ1421" s="60" t="s">
        <v>266</v>
      </c>
      <c r="AR1421" s="60" t="s">
        <v>174</v>
      </c>
      <c r="AS1421" s="60" t="s">
        <v>174</v>
      </c>
      <c r="AT1421" s="49">
        <v>23</v>
      </c>
      <c r="AU1421" s="49">
        <v>1</v>
      </c>
      <c r="AV1421" s="49">
        <v>1</v>
      </c>
      <c r="AW1421" s="60">
        <v>43804</v>
      </c>
      <c r="AX1421" s="60" t="s">
        <v>183</v>
      </c>
      <c r="AY1421" s="60">
        <v>44322.317955752318</v>
      </c>
      <c r="AZ1421" s="60">
        <v>43788</v>
      </c>
      <c r="BA1421" s="60">
        <v>43789</v>
      </c>
      <c r="BB1421" s="60" t="s">
        <v>4513</v>
      </c>
      <c r="BC1421" s="60">
        <v>43809.651180555556</v>
      </c>
      <c r="BD1421" s="60">
        <v>43910</v>
      </c>
      <c r="BE1421" s="60">
        <v>45657</v>
      </c>
      <c r="BF1421" s="49">
        <f>IF(AND(ISBLANK(tbl_RawData_Report1[[#This Row],[REQ_ID]]),tbl_RawData_Report1[[#This Row],[RH Kit?]] = "Y"),1,COUNTIFS(tbl_RawData_Report1[RH Kit?],"Y",tbl_RawData_Report1[REQ_ID],tbl_RawData_Report1[[#This Row],[REQ_ID]]))</f>
        <v>0</v>
      </c>
      <c r="BG1421" s="49">
        <f>COUNTIFS(tbl_RawData_Report1[RH Kit?],"Y",tbl_RawData_Report1[Order No.],tbl_RawData_Report1[[#This Row],[Order No.]])</f>
        <v>0</v>
      </c>
      <c r="BH1421" s="49">
        <f>SUM(tbl_RawData_Report1[[#This Row],[RH Kit Req]:[RH Kit PO]])</f>
        <v>0</v>
      </c>
      <c r="BI1421" s="49" t="str">
        <f>IFERROR(VLOOKUP(B1421,Lookup!A:B,2,FALSE),B1421)</f>
        <v>TEST_BLOOD_ANTI_B</v>
      </c>
      <c r="BJ1421" s="49" t="b">
        <f t="shared" si="22"/>
        <v>1</v>
      </c>
      <c r="BK1421" s="49" t="str">
        <f>tbl_RawData_Report1[[#This Row],[Item ID]]&amp;tbl_RawData_Report1[[#This Row],[Order No.]]</f>
        <v>TEST_BLOOD_ANTI_B0000039847</v>
      </c>
      <c r="BL1421"/>
      <c r="BM1421"/>
      <c r="BN1421"/>
    </row>
    <row r="1422" spans="1:66" hidden="1" x14ac:dyDescent="0.25">
      <c r="A1422" s="35" t="s">
        <v>8</v>
      </c>
      <c r="B1422" s="35" t="s">
        <v>699</v>
      </c>
      <c r="C1422" s="35">
        <v>6</v>
      </c>
      <c r="D1422" s="35">
        <v>1</v>
      </c>
      <c r="E1422" s="35">
        <v>1</v>
      </c>
      <c r="F1422" s="35" t="s">
        <v>444</v>
      </c>
      <c r="G1422" s="35" t="s">
        <v>4302</v>
      </c>
      <c r="H1422" s="35" t="s">
        <v>2550</v>
      </c>
      <c r="I1422" s="35" t="s">
        <v>593</v>
      </c>
      <c r="J1422" s="35">
        <v>0</v>
      </c>
      <c r="K1422" s="35" t="s">
        <v>1845</v>
      </c>
      <c r="L1422" s="35" t="s">
        <v>4306</v>
      </c>
      <c r="M1422" s="35" t="s">
        <v>396</v>
      </c>
      <c r="N1422" s="35" t="s">
        <v>122</v>
      </c>
      <c r="O1422" s="35" t="s">
        <v>1847</v>
      </c>
      <c r="P1422" s="35" t="s">
        <v>1848</v>
      </c>
      <c r="Q1422" s="35" t="s">
        <v>311</v>
      </c>
      <c r="R1422" s="35" t="s">
        <v>430</v>
      </c>
      <c r="S1422" s="35" t="s">
        <v>431</v>
      </c>
      <c r="T1422" s="35" t="s">
        <v>5058</v>
      </c>
      <c r="U1422" s="35" t="s">
        <v>272</v>
      </c>
      <c r="V1422" s="35">
        <v>0</v>
      </c>
      <c r="W1422" s="35">
        <v>0</v>
      </c>
      <c r="X1422" s="49">
        <v>0</v>
      </c>
      <c r="Y1422" s="60" t="s">
        <v>703</v>
      </c>
      <c r="Z1422" s="49">
        <v>50</v>
      </c>
      <c r="AA1422" s="49">
        <v>0</v>
      </c>
      <c r="AB1422" s="60" t="s">
        <v>637</v>
      </c>
      <c r="AC1422" s="60" t="s">
        <v>660</v>
      </c>
      <c r="AD1422" s="60" t="s">
        <v>661</v>
      </c>
      <c r="AE1422" s="60" t="s">
        <v>662</v>
      </c>
      <c r="AF1422" s="49">
        <v>2019</v>
      </c>
      <c r="AG1422" s="60" t="s">
        <v>4301</v>
      </c>
      <c r="AH1422" s="60">
        <v>44077</v>
      </c>
      <c r="AI1422" s="60">
        <v>44080</v>
      </c>
      <c r="AJ1422" s="60">
        <v>44077</v>
      </c>
      <c r="AK1422" s="60">
        <v>44183</v>
      </c>
      <c r="AL1422" s="60">
        <v>44080</v>
      </c>
      <c r="AM1422" s="60" t="s">
        <v>566</v>
      </c>
      <c r="AN1422" s="60" t="s">
        <v>4303</v>
      </c>
      <c r="AO1422" s="60" t="s">
        <v>4316</v>
      </c>
      <c r="AP1422" s="49"/>
      <c r="AQ1422" s="60" t="s">
        <v>266</v>
      </c>
      <c r="AR1422" s="60" t="s">
        <v>174</v>
      </c>
      <c r="AS1422" s="60" t="s">
        <v>174</v>
      </c>
      <c r="AT1422" s="49">
        <v>6</v>
      </c>
      <c r="AU1422" s="49">
        <v>1</v>
      </c>
      <c r="AV1422" s="49">
        <v>1</v>
      </c>
      <c r="AW1422" s="60">
        <v>43804</v>
      </c>
      <c r="AX1422" s="60" t="s">
        <v>183</v>
      </c>
      <c r="AY1422" s="60">
        <v>44322.317955752318</v>
      </c>
      <c r="AZ1422" s="60">
        <v>43788</v>
      </c>
      <c r="BA1422" s="60">
        <v>43789</v>
      </c>
      <c r="BB1422" s="60" t="s">
        <v>4315</v>
      </c>
      <c r="BC1422" s="60">
        <v>43809.651180555556</v>
      </c>
      <c r="BD1422" s="60">
        <v>43910</v>
      </c>
      <c r="BE1422" s="60">
        <v>45657</v>
      </c>
      <c r="BF1422" s="49">
        <f>IF(AND(ISBLANK(tbl_RawData_Report1[[#This Row],[REQ_ID]]),tbl_RawData_Report1[[#This Row],[RH Kit?]] = "Y"),1,COUNTIFS(tbl_RawData_Report1[RH Kit?],"Y",tbl_RawData_Report1[REQ_ID],tbl_RawData_Report1[[#This Row],[REQ_ID]]))</f>
        <v>0</v>
      </c>
      <c r="BG1422" s="49">
        <f>COUNTIFS(tbl_RawData_Report1[RH Kit?],"Y",tbl_RawData_Report1[Order No.],tbl_RawData_Report1[[#This Row],[Order No.]])</f>
        <v>0</v>
      </c>
      <c r="BH1422" s="49">
        <f>SUM(tbl_RawData_Report1[[#This Row],[RH Kit Req]:[RH Kit PO]])</f>
        <v>0</v>
      </c>
      <c r="BI1422" s="49" t="str">
        <f>IFERROR(VLOOKUP(B1422,Lookup!A:B,2,FALSE),B1422)</f>
        <v>AMPICILLIN_1GINJ</v>
      </c>
      <c r="BJ1422" s="49" t="b">
        <f t="shared" si="22"/>
        <v>1</v>
      </c>
      <c r="BK1422" s="49" t="str">
        <f>tbl_RawData_Report1[[#This Row],[Item ID]]&amp;tbl_RawData_Report1[[#This Row],[Order No.]]</f>
        <v>AMPICILLIN_1GINJ0000039847</v>
      </c>
      <c r="BL1422"/>
      <c r="BM1422"/>
      <c r="BN1422"/>
    </row>
    <row r="1423" spans="1:66" hidden="1" x14ac:dyDescent="0.25">
      <c r="A1423" s="35" t="s">
        <v>8</v>
      </c>
      <c r="B1423" s="35" t="s">
        <v>1725</v>
      </c>
      <c r="C1423" s="35">
        <v>7</v>
      </c>
      <c r="D1423" s="35">
        <v>1</v>
      </c>
      <c r="E1423" s="35">
        <v>1</v>
      </c>
      <c r="F1423" s="35" t="s">
        <v>444</v>
      </c>
      <c r="G1423" s="35" t="s">
        <v>4302</v>
      </c>
      <c r="H1423" s="35" t="s">
        <v>2541</v>
      </c>
      <c r="I1423" s="35" t="s">
        <v>593</v>
      </c>
      <c r="J1423" s="35">
        <v>0</v>
      </c>
      <c r="K1423" s="35" t="s">
        <v>1845</v>
      </c>
      <c r="L1423" s="35" t="s">
        <v>4306</v>
      </c>
      <c r="M1423" s="35" t="s">
        <v>396</v>
      </c>
      <c r="N1423" s="35" t="s">
        <v>122</v>
      </c>
      <c r="O1423" s="35" t="s">
        <v>1847</v>
      </c>
      <c r="P1423" s="35" t="s">
        <v>1848</v>
      </c>
      <c r="Q1423" s="35" t="s">
        <v>311</v>
      </c>
      <c r="R1423" s="35" t="s">
        <v>430</v>
      </c>
      <c r="S1423" s="35" t="s">
        <v>431</v>
      </c>
      <c r="T1423" s="35" t="s">
        <v>5058</v>
      </c>
      <c r="U1423" s="35" t="s">
        <v>272</v>
      </c>
      <c r="V1423" s="35">
        <v>0</v>
      </c>
      <c r="W1423" s="35">
        <v>0</v>
      </c>
      <c r="X1423" s="49">
        <v>0</v>
      </c>
      <c r="Y1423" s="60" t="s">
        <v>2544</v>
      </c>
      <c r="Z1423" s="49">
        <v>1</v>
      </c>
      <c r="AA1423" s="49">
        <v>0</v>
      </c>
      <c r="AB1423" s="60" t="s">
        <v>637</v>
      </c>
      <c r="AC1423" s="60" t="s">
        <v>1560</v>
      </c>
      <c r="AD1423" s="60" t="s">
        <v>661</v>
      </c>
      <c r="AE1423" s="60" t="s">
        <v>662</v>
      </c>
      <c r="AF1423" s="49">
        <v>2019</v>
      </c>
      <c r="AG1423" s="60" t="s">
        <v>4301</v>
      </c>
      <c r="AH1423" s="60">
        <v>44172</v>
      </c>
      <c r="AI1423" s="60">
        <v>44175</v>
      </c>
      <c r="AJ1423" s="60">
        <v>44172</v>
      </c>
      <c r="AK1423" s="60">
        <v>44183</v>
      </c>
      <c r="AL1423" s="60">
        <v>44175</v>
      </c>
      <c r="AM1423" s="60" t="s">
        <v>566</v>
      </c>
      <c r="AN1423" s="60" t="s">
        <v>4303</v>
      </c>
      <c r="AO1423" s="60" t="s">
        <v>4509</v>
      </c>
      <c r="AP1423" s="49"/>
      <c r="AQ1423" s="60" t="s">
        <v>266</v>
      </c>
      <c r="AR1423" s="60" t="s">
        <v>174</v>
      </c>
      <c r="AS1423" s="60" t="s">
        <v>174</v>
      </c>
      <c r="AT1423" s="49">
        <v>7</v>
      </c>
      <c r="AU1423" s="49">
        <v>1</v>
      </c>
      <c r="AV1423" s="49">
        <v>1</v>
      </c>
      <c r="AW1423" s="60">
        <v>43804</v>
      </c>
      <c r="AX1423" s="60" t="s">
        <v>183</v>
      </c>
      <c r="AY1423" s="60">
        <v>44322.317955752318</v>
      </c>
      <c r="AZ1423" s="60">
        <v>43788</v>
      </c>
      <c r="BA1423" s="60">
        <v>43789</v>
      </c>
      <c r="BB1423" s="60" t="s">
        <v>4510</v>
      </c>
      <c r="BC1423" s="60">
        <v>43809.651180555556</v>
      </c>
      <c r="BD1423" s="60">
        <v>43910</v>
      </c>
      <c r="BE1423" s="60">
        <v>45657</v>
      </c>
      <c r="BF1423" s="49">
        <f>IF(AND(ISBLANK(tbl_RawData_Report1[[#This Row],[REQ_ID]]),tbl_RawData_Report1[[#This Row],[RH Kit?]] = "Y"),1,COUNTIFS(tbl_RawData_Report1[RH Kit?],"Y",tbl_RawData_Report1[REQ_ID],tbl_RawData_Report1[[#This Row],[REQ_ID]]))</f>
        <v>0</v>
      </c>
      <c r="BG1423" s="49">
        <f>COUNTIFS(tbl_RawData_Report1[RH Kit?],"Y",tbl_RawData_Report1[Order No.],tbl_RawData_Report1[[#This Row],[Order No.]])</f>
        <v>0</v>
      </c>
      <c r="BH1423" s="49">
        <f>SUM(tbl_RawData_Report1[[#This Row],[RH Kit Req]:[RH Kit PO]])</f>
        <v>0</v>
      </c>
      <c r="BI1423" s="49" t="str">
        <f>IFERROR(VLOOKUP(B1423,Lookup!A:B,2,FALSE),B1423)</f>
        <v>CLOTRIMAZOLE_500MG</v>
      </c>
      <c r="BJ1423" s="49" t="b">
        <f t="shared" si="22"/>
        <v>1</v>
      </c>
      <c r="BK1423" s="49" t="str">
        <f>tbl_RawData_Report1[[#This Row],[Item ID]]&amp;tbl_RawData_Report1[[#This Row],[Order No.]]</f>
        <v>CLOTRIMAZOLE_500MG0000039847</v>
      </c>
      <c r="BL1423"/>
      <c r="BM1423"/>
      <c r="BN1423"/>
    </row>
    <row r="1424" spans="1:66" hidden="1" x14ac:dyDescent="0.25">
      <c r="A1424" s="35" t="s">
        <v>8</v>
      </c>
      <c r="B1424" s="35" t="s">
        <v>2534</v>
      </c>
      <c r="C1424" s="35">
        <v>8</v>
      </c>
      <c r="D1424" s="35">
        <v>1</v>
      </c>
      <c r="E1424" s="35">
        <v>1</v>
      </c>
      <c r="F1424" s="35" t="s">
        <v>444</v>
      </c>
      <c r="G1424" s="35" t="s">
        <v>4302</v>
      </c>
      <c r="H1424" s="35" t="s">
        <v>3253</v>
      </c>
      <c r="I1424" s="35" t="s">
        <v>593</v>
      </c>
      <c r="J1424" s="35">
        <v>0</v>
      </c>
      <c r="K1424" s="35" t="s">
        <v>1845</v>
      </c>
      <c r="L1424" s="35" t="s">
        <v>4306</v>
      </c>
      <c r="M1424" s="35" t="s">
        <v>396</v>
      </c>
      <c r="N1424" s="35" t="s">
        <v>122</v>
      </c>
      <c r="O1424" s="35" t="s">
        <v>1847</v>
      </c>
      <c r="P1424" s="35" t="s">
        <v>1848</v>
      </c>
      <c r="Q1424" s="35" t="s">
        <v>311</v>
      </c>
      <c r="R1424" s="35" t="s">
        <v>430</v>
      </c>
      <c r="S1424" s="35" t="s">
        <v>431</v>
      </c>
      <c r="T1424" s="35" t="s">
        <v>5058</v>
      </c>
      <c r="U1424" s="35" t="s">
        <v>272</v>
      </c>
      <c r="V1424" s="35">
        <v>0</v>
      </c>
      <c r="W1424" s="35">
        <v>0</v>
      </c>
      <c r="X1424" s="49">
        <v>0</v>
      </c>
      <c r="Y1424" s="60" t="s">
        <v>2537</v>
      </c>
      <c r="Z1424" s="49">
        <v>1</v>
      </c>
      <c r="AA1424" s="49">
        <v>0</v>
      </c>
      <c r="AB1424" s="60" t="s">
        <v>637</v>
      </c>
      <c r="AC1424" s="60" t="s">
        <v>761</v>
      </c>
      <c r="AD1424" s="60" t="s">
        <v>661</v>
      </c>
      <c r="AE1424" s="60" t="s">
        <v>662</v>
      </c>
      <c r="AF1424" s="49">
        <v>2019</v>
      </c>
      <c r="AG1424" s="60" t="s">
        <v>4301</v>
      </c>
      <c r="AH1424" s="60">
        <v>44077</v>
      </c>
      <c r="AI1424" s="60">
        <v>44080</v>
      </c>
      <c r="AJ1424" s="60">
        <v>44077</v>
      </c>
      <c r="AK1424" s="60">
        <v>44183</v>
      </c>
      <c r="AL1424" s="60">
        <v>44080</v>
      </c>
      <c r="AM1424" s="60" t="s">
        <v>566</v>
      </c>
      <c r="AN1424" s="60" t="s">
        <v>4303</v>
      </c>
      <c r="AO1424" s="60" t="s">
        <v>4317</v>
      </c>
      <c r="AP1424" s="49"/>
      <c r="AQ1424" s="60" t="s">
        <v>266</v>
      </c>
      <c r="AR1424" s="60" t="s">
        <v>174</v>
      </c>
      <c r="AS1424" s="60" t="s">
        <v>174</v>
      </c>
      <c r="AT1424" s="49">
        <v>8</v>
      </c>
      <c r="AU1424" s="49">
        <v>1</v>
      </c>
      <c r="AV1424" s="49">
        <v>1</v>
      </c>
      <c r="AW1424" s="60">
        <v>43804</v>
      </c>
      <c r="AX1424" s="60" t="s">
        <v>183</v>
      </c>
      <c r="AY1424" s="60">
        <v>44322.317955752318</v>
      </c>
      <c r="AZ1424" s="60">
        <v>43788</v>
      </c>
      <c r="BA1424" s="60">
        <v>43789</v>
      </c>
      <c r="BB1424" s="60" t="s">
        <v>4318</v>
      </c>
      <c r="BC1424" s="60">
        <v>43809.651180555556</v>
      </c>
      <c r="BD1424" s="60">
        <v>43910</v>
      </c>
      <c r="BE1424" s="60">
        <v>45657</v>
      </c>
      <c r="BF1424" s="49">
        <f>IF(AND(ISBLANK(tbl_RawData_Report1[[#This Row],[REQ_ID]]),tbl_RawData_Report1[[#This Row],[RH Kit?]] = "Y"),1,COUNTIFS(tbl_RawData_Report1[RH Kit?],"Y",tbl_RawData_Report1[REQ_ID],tbl_RawData_Report1[[#This Row],[REQ_ID]]))</f>
        <v>0</v>
      </c>
      <c r="BG1424" s="49">
        <f>COUNTIFS(tbl_RawData_Report1[RH Kit?],"Y",tbl_RawData_Report1[Order No.],tbl_RawData_Report1[[#This Row],[Order No.]])</f>
        <v>0</v>
      </c>
      <c r="BH1424" s="49">
        <f>SUM(tbl_RawData_Report1[[#This Row],[RH Kit Req]:[RH Kit PO]])</f>
        <v>0</v>
      </c>
      <c r="BI1424" s="49" t="str">
        <f>IFERROR(VLOOKUP(B1424,Lookup!A:B,2,FALSE),B1424)</f>
        <v>METRONIDAZOL5_1BAG</v>
      </c>
      <c r="BJ1424" s="49" t="b">
        <f t="shared" si="22"/>
        <v>0</v>
      </c>
      <c r="BK1424" s="49" t="str">
        <f>tbl_RawData_Report1[[#This Row],[Item ID]]&amp;tbl_RawData_Report1[[#This Row],[Order No.]]</f>
        <v>METRONIDAZOL5_1BAG0000039847</v>
      </c>
      <c r="BL1424"/>
      <c r="BM1424"/>
      <c r="BN1424"/>
    </row>
    <row r="1425" spans="1:66" hidden="1" x14ac:dyDescent="0.25">
      <c r="A1425" s="35" t="s">
        <v>8</v>
      </c>
      <c r="B1425" s="35" t="s">
        <v>2534</v>
      </c>
      <c r="C1425" s="35">
        <v>8</v>
      </c>
      <c r="D1425" s="35">
        <v>1</v>
      </c>
      <c r="E1425" s="35">
        <v>2</v>
      </c>
      <c r="F1425" s="35" t="s">
        <v>444</v>
      </c>
      <c r="G1425" s="35" t="s">
        <v>4302</v>
      </c>
      <c r="H1425" s="35" t="s">
        <v>3253</v>
      </c>
      <c r="I1425" s="35" t="s">
        <v>593</v>
      </c>
      <c r="J1425" s="35">
        <v>320</v>
      </c>
      <c r="K1425" s="35" t="s">
        <v>1845</v>
      </c>
      <c r="L1425" s="35" t="s">
        <v>4306</v>
      </c>
      <c r="M1425" s="35" t="s">
        <v>396</v>
      </c>
      <c r="N1425" s="35" t="s">
        <v>122</v>
      </c>
      <c r="O1425" s="35" t="s">
        <v>1847</v>
      </c>
      <c r="P1425" s="35" t="s">
        <v>1848</v>
      </c>
      <c r="Q1425" s="35" t="s">
        <v>311</v>
      </c>
      <c r="R1425" s="35" t="s">
        <v>430</v>
      </c>
      <c r="S1425" s="35" t="s">
        <v>431</v>
      </c>
      <c r="T1425" s="35" t="s">
        <v>5058</v>
      </c>
      <c r="U1425" s="35" t="s">
        <v>272</v>
      </c>
      <c r="V1425" s="35">
        <v>0</v>
      </c>
      <c r="W1425" s="35">
        <v>0</v>
      </c>
      <c r="X1425" s="49">
        <v>400</v>
      </c>
      <c r="Y1425" s="60" t="s">
        <v>2537</v>
      </c>
      <c r="Z1425" s="49">
        <v>1</v>
      </c>
      <c r="AA1425" s="49">
        <v>400</v>
      </c>
      <c r="AB1425" s="60" t="s">
        <v>637</v>
      </c>
      <c r="AC1425" s="60" t="s">
        <v>761</v>
      </c>
      <c r="AD1425" s="60" t="s">
        <v>661</v>
      </c>
      <c r="AE1425" s="60" t="s">
        <v>662</v>
      </c>
      <c r="AF1425" s="49">
        <v>2019</v>
      </c>
      <c r="AG1425" s="60" t="s">
        <v>4301</v>
      </c>
      <c r="AH1425" s="60">
        <v>44077</v>
      </c>
      <c r="AI1425" s="60">
        <v>44080</v>
      </c>
      <c r="AJ1425" s="60">
        <v>44077</v>
      </c>
      <c r="AK1425" s="60">
        <v>44183</v>
      </c>
      <c r="AL1425" s="60">
        <v>44080</v>
      </c>
      <c r="AM1425" s="60" t="s">
        <v>566</v>
      </c>
      <c r="AN1425" s="60" t="s">
        <v>4303</v>
      </c>
      <c r="AO1425" s="60" t="s">
        <v>4319</v>
      </c>
      <c r="AP1425" s="49"/>
      <c r="AQ1425" s="60" t="s">
        <v>266</v>
      </c>
      <c r="AR1425" s="60" t="s">
        <v>174</v>
      </c>
      <c r="AS1425" s="60" t="s">
        <v>174</v>
      </c>
      <c r="AT1425" s="49">
        <v>8</v>
      </c>
      <c r="AU1425" s="49">
        <v>1</v>
      </c>
      <c r="AV1425" s="49">
        <v>1</v>
      </c>
      <c r="AW1425" s="60">
        <v>43804</v>
      </c>
      <c r="AX1425" s="60" t="s">
        <v>183</v>
      </c>
      <c r="AY1425" s="60">
        <v>44322.317955752318</v>
      </c>
      <c r="AZ1425" s="60">
        <v>43788</v>
      </c>
      <c r="BA1425" s="60">
        <v>43789</v>
      </c>
      <c r="BB1425" s="60" t="s">
        <v>4318</v>
      </c>
      <c r="BC1425" s="60">
        <v>43809.651180555556</v>
      </c>
      <c r="BD1425" s="60">
        <v>43910</v>
      </c>
      <c r="BE1425" s="60">
        <v>45657</v>
      </c>
      <c r="BF1425" s="49">
        <f>IF(AND(ISBLANK(tbl_RawData_Report1[[#This Row],[REQ_ID]]),tbl_RawData_Report1[[#This Row],[RH Kit?]] = "Y"),1,COUNTIFS(tbl_RawData_Report1[RH Kit?],"Y",tbl_RawData_Report1[REQ_ID],tbl_RawData_Report1[[#This Row],[REQ_ID]]))</f>
        <v>0</v>
      </c>
      <c r="BG1425" s="49">
        <f>COUNTIFS(tbl_RawData_Report1[RH Kit?],"Y",tbl_RawData_Report1[Order No.],tbl_RawData_Report1[[#This Row],[Order No.]])</f>
        <v>0</v>
      </c>
      <c r="BH1425" s="49">
        <f>SUM(tbl_RawData_Report1[[#This Row],[RH Kit Req]:[RH Kit PO]])</f>
        <v>0</v>
      </c>
      <c r="BI1425" s="49" t="str">
        <f>IFERROR(VLOOKUP(B1425,Lookup!A:B,2,FALSE),B1425)</f>
        <v>METRONIDAZOL5_1BAG</v>
      </c>
      <c r="BJ1425" s="49" t="b">
        <f t="shared" si="22"/>
        <v>1</v>
      </c>
      <c r="BK1425" s="49" t="str">
        <f>tbl_RawData_Report1[[#This Row],[Item ID]]&amp;tbl_RawData_Report1[[#This Row],[Order No.]]</f>
        <v>METRONIDAZOL5_1BAG0000039847</v>
      </c>
      <c r="BL1425"/>
      <c r="BM1425"/>
      <c r="BN1425"/>
    </row>
    <row r="1426" spans="1:66" hidden="1" x14ac:dyDescent="0.25">
      <c r="A1426" s="35" t="s">
        <v>8</v>
      </c>
      <c r="B1426" s="35" t="s">
        <v>699</v>
      </c>
      <c r="C1426" s="35">
        <v>6</v>
      </c>
      <c r="D1426" s="35">
        <v>1</v>
      </c>
      <c r="E1426" s="35">
        <v>2</v>
      </c>
      <c r="F1426" s="35" t="s">
        <v>444</v>
      </c>
      <c r="G1426" s="35" t="s">
        <v>4302</v>
      </c>
      <c r="H1426" s="35" t="s">
        <v>2550</v>
      </c>
      <c r="I1426" s="35" t="s">
        <v>593</v>
      </c>
      <c r="J1426" s="35">
        <v>160</v>
      </c>
      <c r="K1426" s="35" t="s">
        <v>1845</v>
      </c>
      <c r="L1426" s="35" t="s">
        <v>4306</v>
      </c>
      <c r="M1426" s="35" t="s">
        <v>396</v>
      </c>
      <c r="N1426" s="35" t="s">
        <v>122</v>
      </c>
      <c r="O1426" s="35" t="s">
        <v>1847</v>
      </c>
      <c r="P1426" s="35" t="s">
        <v>1848</v>
      </c>
      <c r="Q1426" s="35" t="s">
        <v>311</v>
      </c>
      <c r="R1426" s="35" t="s">
        <v>430</v>
      </c>
      <c r="S1426" s="35" t="s">
        <v>431</v>
      </c>
      <c r="T1426" s="35" t="s">
        <v>5058</v>
      </c>
      <c r="U1426" s="35" t="s">
        <v>272</v>
      </c>
      <c r="V1426" s="35">
        <v>0</v>
      </c>
      <c r="W1426" s="35">
        <v>0</v>
      </c>
      <c r="X1426" s="49">
        <v>20</v>
      </c>
      <c r="Y1426" s="60" t="s">
        <v>703</v>
      </c>
      <c r="Z1426" s="49">
        <v>50</v>
      </c>
      <c r="AA1426" s="49">
        <v>1000</v>
      </c>
      <c r="AB1426" s="60" t="s">
        <v>637</v>
      </c>
      <c r="AC1426" s="60" t="s">
        <v>660</v>
      </c>
      <c r="AD1426" s="60" t="s">
        <v>661</v>
      </c>
      <c r="AE1426" s="60" t="s">
        <v>662</v>
      </c>
      <c r="AF1426" s="49">
        <v>2019</v>
      </c>
      <c r="AG1426" s="60" t="s">
        <v>4301</v>
      </c>
      <c r="AH1426" s="60">
        <v>44077</v>
      </c>
      <c r="AI1426" s="60">
        <v>44080</v>
      </c>
      <c r="AJ1426" s="60">
        <v>44077</v>
      </c>
      <c r="AK1426" s="60">
        <v>44183</v>
      </c>
      <c r="AL1426" s="60">
        <v>44080</v>
      </c>
      <c r="AM1426" s="60" t="s">
        <v>566</v>
      </c>
      <c r="AN1426" s="60" t="s">
        <v>4303</v>
      </c>
      <c r="AO1426" s="60" t="s">
        <v>4314</v>
      </c>
      <c r="AP1426" s="49"/>
      <c r="AQ1426" s="60" t="s">
        <v>266</v>
      </c>
      <c r="AR1426" s="60" t="s">
        <v>174</v>
      </c>
      <c r="AS1426" s="60" t="s">
        <v>174</v>
      </c>
      <c r="AT1426" s="49">
        <v>6</v>
      </c>
      <c r="AU1426" s="49">
        <v>1</v>
      </c>
      <c r="AV1426" s="49">
        <v>1</v>
      </c>
      <c r="AW1426" s="60">
        <v>43804</v>
      </c>
      <c r="AX1426" s="60" t="s">
        <v>183</v>
      </c>
      <c r="AY1426" s="60">
        <v>44322.317955752318</v>
      </c>
      <c r="AZ1426" s="60">
        <v>43788</v>
      </c>
      <c r="BA1426" s="60">
        <v>43789</v>
      </c>
      <c r="BB1426" s="60" t="s">
        <v>4315</v>
      </c>
      <c r="BC1426" s="60">
        <v>43809.651180555556</v>
      </c>
      <c r="BD1426" s="60">
        <v>43910</v>
      </c>
      <c r="BE1426" s="60">
        <v>45657</v>
      </c>
      <c r="BF1426" s="49">
        <f>IF(AND(ISBLANK(tbl_RawData_Report1[[#This Row],[REQ_ID]]),tbl_RawData_Report1[[#This Row],[RH Kit?]] = "Y"),1,COUNTIFS(tbl_RawData_Report1[RH Kit?],"Y",tbl_RawData_Report1[REQ_ID],tbl_RawData_Report1[[#This Row],[REQ_ID]]))</f>
        <v>0</v>
      </c>
      <c r="BG1426" s="49">
        <f>COUNTIFS(tbl_RawData_Report1[RH Kit?],"Y",tbl_RawData_Report1[Order No.],tbl_RawData_Report1[[#This Row],[Order No.]])</f>
        <v>0</v>
      </c>
      <c r="BH1426" s="49">
        <f>SUM(tbl_RawData_Report1[[#This Row],[RH Kit Req]:[RH Kit PO]])</f>
        <v>0</v>
      </c>
      <c r="BI1426" s="49" t="str">
        <f>IFERROR(VLOOKUP(B1426,Lookup!A:B,2,FALSE),B1426)</f>
        <v>AMPICILLIN_1GINJ</v>
      </c>
      <c r="BJ1426" s="49" t="b">
        <f t="shared" si="22"/>
        <v>1</v>
      </c>
      <c r="BK1426" s="49" t="str">
        <f>tbl_RawData_Report1[[#This Row],[Item ID]]&amp;tbl_RawData_Report1[[#This Row],[Order No.]]</f>
        <v>AMPICILLIN_1GINJ0000039847</v>
      </c>
      <c r="BL1426"/>
      <c r="BM1426"/>
      <c r="BN1426"/>
    </row>
    <row r="1427" spans="1:66" hidden="1" x14ac:dyDescent="0.25">
      <c r="A1427" s="35" t="s">
        <v>8</v>
      </c>
      <c r="B1427" s="35" t="s">
        <v>1484</v>
      </c>
      <c r="C1427" s="35">
        <v>11</v>
      </c>
      <c r="D1427" s="35">
        <v>1</v>
      </c>
      <c r="E1427" s="35">
        <v>1</v>
      </c>
      <c r="F1427" s="35" t="s">
        <v>444</v>
      </c>
      <c r="G1427" s="35" t="s">
        <v>4302</v>
      </c>
      <c r="H1427" s="35" t="s">
        <v>3389</v>
      </c>
      <c r="I1427" s="35" t="s">
        <v>593</v>
      </c>
      <c r="J1427" s="35">
        <v>0</v>
      </c>
      <c r="K1427" s="35" t="s">
        <v>1845</v>
      </c>
      <c r="L1427" s="35" t="s">
        <v>4306</v>
      </c>
      <c r="M1427" s="35" t="s">
        <v>396</v>
      </c>
      <c r="N1427" s="35" t="s">
        <v>122</v>
      </c>
      <c r="O1427" s="35" t="s">
        <v>1847</v>
      </c>
      <c r="P1427" s="35" t="s">
        <v>1848</v>
      </c>
      <c r="Q1427" s="35" t="s">
        <v>311</v>
      </c>
      <c r="R1427" s="35" t="s">
        <v>430</v>
      </c>
      <c r="S1427" s="35" t="s">
        <v>431</v>
      </c>
      <c r="T1427" s="35" t="s">
        <v>5058</v>
      </c>
      <c r="U1427" s="35" t="s">
        <v>272</v>
      </c>
      <c r="V1427" s="35">
        <v>0</v>
      </c>
      <c r="W1427" s="35">
        <v>0</v>
      </c>
      <c r="X1427" s="49">
        <v>0</v>
      </c>
      <c r="Y1427" s="60" t="s">
        <v>2875</v>
      </c>
      <c r="Z1427" s="49">
        <v>1</v>
      </c>
      <c r="AA1427" s="49">
        <v>0</v>
      </c>
      <c r="AB1427" s="60" t="s">
        <v>637</v>
      </c>
      <c r="AC1427" s="60" t="s">
        <v>668</v>
      </c>
      <c r="AD1427" s="60" t="s">
        <v>661</v>
      </c>
      <c r="AE1427" s="60" t="s">
        <v>662</v>
      </c>
      <c r="AF1427" s="49">
        <v>2019</v>
      </c>
      <c r="AG1427" s="60" t="s">
        <v>4301</v>
      </c>
      <c r="AH1427" s="60">
        <v>44172</v>
      </c>
      <c r="AI1427" s="60">
        <v>44175</v>
      </c>
      <c r="AJ1427" s="60">
        <v>44172</v>
      </c>
      <c r="AK1427" s="60">
        <v>44183</v>
      </c>
      <c r="AL1427" s="60">
        <v>44175</v>
      </c>
      <c r="AM1427" s="60" t="s">
        <v>566</v>
      </c>
      <c r="AN1427" s="60" t="s">
        <v>4303</v>
      </c>
      <c r="AO1427" s="60" t="s">
        <v>4323</v>
      </c>
      <c r="AP1427" s="49"/>
      <c r="AQ1427" s="60" t="s">
        <v>266</v>
      </c>
      <c r="AR1427" s="60" t="s">
        <v>174</v>
      </c>
      <c r="AS1427" s="60" t="s">
        <v>174</v>
      </c>
      <c r="AT1427" s="49">
        <v>11</v>
      </c>
      <c r="AU1427" s="49">
        <v>1</v>
      </c>
      <c r="AV1427" s="49">
        <v>1</v>
      </c>
      <c r="AW1427" s="60">
        <v>43804</v>
      </c>
      <c r="AX1427" s="60" t="s">
        <v>183</v>
      </c>
      <c r="AY1427" s="60">
        <v>44322.317955752318</v>
      </c>
      <c r="AZ1427" s="60">
        <v>43788</v>
      </c>
      <c r="BA1427" s="60">
        <v>43789</v>
      </c>
      <c r="BB1427" s="60" t="s">
        <v>4324</v>
      </c>
      <c r="BC1427" s="60">
        <v>43809.651180555556</v>
      </c>
      <c r="BD1427" s="60">
        <v>43910</v>
      </c>
      <c r="BE1427" s="60">
        <v>45657</v>
      </c>
      <c r="BF1427" s="49">
        <f>IF(AND(ISBLANK(tbl_RawData_Report1[[#This Row],[REQ_ID]]),tbl_RawData_Report1[[#This Row],[RH Kit?]] = "Y"),1,COUNTIFS(tbl_RawData_Report1[RH Kit?],"Y",tbl_RawData_Report1[REQ_ID],tbl_RawData_Report1[[#This Row],[REQ_ID]]))</f>
        <v>0</v>
      </c>
      <c r="BG1427" s="49">
        <f>COUNTIFS(tbl_RawData_Report1[RH Kit?],"Y",tbl_RawData_Report1[Order No.],tbl_RawData_Report1[[#This Row],[Order No.]])</f>
        <v>0</v>
      </c>
      <c r="BH1427" s="49">
        <f>SUM(tbl_RawData_Report1[[#This Row],[RH Kit Req]:[RH Kit PO]])</f>
        <v>0</v>
      </c>
      <c r="BI1427" s="49" t="str">
        <f>IFERROR(VLOOKUP(B1427,Lookup!A:B,2,FALSE),B1427)</f>
        <v>HARTMANNSOL0.5L</v>
      </c>
      <c r="BJ1427" s="49" t="b">
        <f t="shared" si="22"/>
        <v>1</v>
      </c>
      <c r="BK1427" s="49" t="str">
        <f>tbl_RawData_Report1[[#This Row],[Item ID]]&amp;tbl_RawData_Report1[[#This Row],[Order No.]]</f>
        <v>HARTMANNSOL0.5L0000039847</v>
      </c>
      <c r="BL1427"/>
      <c r="BM1427"/>
      <c r="BN1427"/>
    </row>
    <row r="1428" spans="1:66" hidden="1" x14ac:dyDescent="0.25">
      <c r="A1428" s="35" t="s">
        <v>8</v>
      </c>
      <c r="B1428" s="35" t="s">
        <v>2876</v>
      </c>
      <c r="C1428" s="35">
        <v>4</v>
      </c>
      <c r="D1428" s="35">
        <v>1</v>
      </c>
      <c r="E1428" s="35">
        <v>1</v>
      </c>
      <c r="F1428" s="35" t="s">
        <v>444</v>
      </c>
      <c r="G1428" s="35" t="s">
        <v>4302</v>
      </c>
      <c r="H1428" s="35" t="s">
        <v>949</v>
      </c>
      <c r="I1428" s="35" t="s">
        <v>593</v>
      </c>
      <c r="J1428" s="35">
        <v>0</v>
      </c>
      <c r="K1428" s="35" t="s">
        <v>1845</v>
      </c>
      <c r="L1428" s="35" t="s">
        <v>4306</v>
      </c>
      <c r="M1428" s="35" t="s">
        <v>396</v>
      </c>
      <c r="N1428" s="35" t="s">
        <v>122</v>
      </c>
      <c r="O1428" s="35" t="s">
        <v>1847</v>
      </c>
      <c r="P1428" s="35" t="s">
        <v>1848</v>
      </c>
      <c r="Q1428" s="35" t="s">
        <v>311</v>
      </c>
      <c r="R1428" s="35" t="s">
        <v>430</v>
      </c>
      <c r="S1428" s="35" t="s">
        <v>431</v>
      </c>
      <c r="T1428" s="35" t="s">
        <v>5058</v>
      </c>
      <c r="U1428" s="35" t="s">
        <v>272</v>
      </c>
      <c r="V1428" s="35">
        <v>0</v>
      </c>
      <c r="W1428" s="35">
        <v>0</v>
      </c>
      <c r="X1428" s="49">
        <v>0</v>
      </c>
      <c r="Y1428" s="60" t="s">
        <v>655</v>
      </c>
      <c r="Z1428" s="49">
        <v>10</v>
      </c>
      <c r="AA1428" s="49">
        <v>0</v>
      </c>
      <c r="AB1428" s="60" t="s">
        <v>637</v>
      </c>
      <c r="AC1428" s="60" t="s">
        <v>660</v>
      </c>
      <c r="AD1428" s="60" t="s">
        <v>661</v>
      </c>
      <c r="AE1428" s="60" t="s">
        <v>662</v>
      </c>
      <c r="AF1428" s="49">
        <v>2019</v>
      </c>
      <c r="AG1428" s="60" t="s">
        <v>4301</v>
      </c>
      <c r="AH1428" s="60">
        <v>44077</v>
      </c>
      <c r="AI1428" s="60">
        <v>44080</v>
      </c>
      <c r="AJ1428" s="60">
        <v>44077</v>
      </c>
      <c r="AK1428" s="60">
        <v>44183</v>
      </c>
      <c r="AL1428" s="60">
        <v>44080</v>
      </c>
      <c r="AM1428" s="60" t="s">
        <v>566</v>
      </c>
      <c r="AN1428" s="60" t="s">
        <v>4303</v>
      </c>
      <c r="AO1428" s="60" t="s">
        <v>4310</v>
      </c>
      <c r="AP1428" s="49"/>
      <c r="AQ1428" s="60" t="s">
        <v>266</v>
      </c>
      <c r="AR1428" s="60" t="s">
        <v>174</v>
      </c>
      <c r="AS1428" s="60" t="s">
        <v>174</v>
      </c>
      <c r="AT1428" s="49">
        <v>4</v>
      </c>
      <c r="AU1428" s="49">
        <v>1</v>
      </c>
      <c r="AV1428" s="49">
        <v>1</v>
      </c>
      <c r="AW1428" s="60">
        <v>43804</v>
      </c>
      <c r="AX1428" s="60" t="s">
        <v>183</v>
      </c>
      <c r="AY1428" s="60">
        <v>44322.317955752318</v>
      </c>
      <c r="AZ1428" s="60">
        <v>43788</v>
      </c>
      <c r="BA1428" s="60">
        <v>43789</v>
      </c>
      <c r="BB1428" s="60" t="s">
        <v>4309</v>
      </c>
      <c r="BC1428" s="60">
        <v>43809.651180555556</v>
      </c>
      <c r="BD1428" s="60">
        <v>43910</v>
      </c>
      <c r="BE1428" s="60">
        <v>45657</v>
      </c>
      <c r="BF1428" s="49">
        <f>IF(AND(ISBLANK(tbl_RawData_Report1[[#This Row],[REQ_ID]]),tbl_RawData_Report1[[#This Row],[RH Kit?]] = "Y"),1,COUNTIFS(tbl_RawData_Report1[RH Kit?],"Y",tbl_RawData_Report1[REQ_ID],tbl_RawData_Report1[[#This Row],[REQ_ID]]))</f>
        <v>0</v>
      </c>
      <c r="BG1428" s="49">
        <f>COUNTIFS(tbl_RawData_Report1[RH Kit?],"Y",tbl_RawData_Report1[Order No.],tbl_RawData_Report1[[#This Row],[Order No.]])</f>
        <v>0</v>
      </c>
      <c r="BH1428" s="49">
        <f>SUM(tbl_RawData_Report1[[#This Row],[RH Kit Req]:[RH Kit PO]])</f>
        <v>0</v>
      </c>
      <c r="BI1428" s="49" t="str">
        <f>IFERROR(VLOOKUP(B1428,Lookup!A:B,2,FALSE),B1428)</f>
        <v>CEFIXIME200MG_P10</v>
      </c>
      <c r="BJ1428" s="49" t="b">
        <f t="shared" si="22"/>
        <v>1</v>
      </c>
      <c r="BK1428" s="49" t="str">
        <f>tbl_RawData_Report1[[#This Row],[Item ID]]&amp;tbl_RawData_Report1[[#This Row],[Order No.]]</f>
        <v>CEFIXIME200MG_P100000039847</v>
      </c>
      <c r="BL1428"/>
      <c r="BM1428"/>
      <c r="BN1428"/>
    </row>
    <row r="1429" spans="1:66" hidden="1" x14ac:dyDescent="0.25">
      <c r="A1429" s="35" t="s">
        <v>8</v>
      </c>
      <c r="B1429" s="35" t="s">
        <v>3461</v>
      </c>
      <c r="C1429" s="35">
        <v>1</v>
      </c>
      <c r="D1429" s="35">
        <v>1</v>
      </c>
      <c r="E1429" s="35">
        <v>1</v>
      </c>
      <c r="F1429" s="35" t="s">
        <v>444</v>
      </c>
      <c r="G1429" s="35" t="s">
        <v>4302</v>
      </c>
      <c r="H1429" s="35" t="s">
        <v>848</v>
      </c>
      <c r="I1429" s="35" t="s">
        <v>593</v>
      </c>
      <c r="J1429" s="35">
        <v>0</v>
      </c>
      <c r="K1429" s="35" t="s">
        <v>1845</v>
      </c>
      <c r="L1429" s="35" t="s">
        <v>4306</v>
      </c>
      <c r="M1429" s="35" t="s">
        <v>396</v>
      </c>
      <c r="N1429" s="35" t="s">
        <v>122</v>
      </c>
      <c r="O1429" s="35" t="s">
        <v>1847</v>
      </c>
      <c r="P1429" s="35" t="s">
        <v>1848</v>
      </c>
      <c r="Q1429" s="35" t="s">
        <v>311</v>
      </c>
      <c r="R1429" s="35" t="s">
        <v>430</v>
      </c>
      <c r="S1429" s="35" t="s">
        <v>431</v>
      </c>
      <c r="T1429" s="35" t="s">
        <v>5058</v>
      </c>
      <c r="U1429" s="35" t="s">
        <v>272</v>
      </c>
      <c r="V1429" s="35">
        <v>0</v>
      </c>
      <c r="W1429" s="35">
        <v>0</v>
      </c>
      <c r="X1429" s="49">
        <v>0</v>
      </c>
      <c r="Y1429" s="60" t="s">
        <v>346</v>
      </c>
      <c r="Z1429" s="49">
        <v>1000</v>
      </c>
      <c r="AA1429" s="49">
        <v>0</v>
      </c>
      <c r="AB1429" s="60" t="s">
        <v>637</v>
      </c>
      <c r="AC1429" s="60" t="s">
        <v>679</v>
      </c>
      <c r="AD1429" s="60" t="s">
        <v>661</v>
      </c>
      <c r="AE1429" s="60" t="s">
        <v>662</v>
      </c>
      <c r="AF1429" s="49">
        <v>2019</v>
      </c>
      <c r="AG1429" s="60" t="s">
        <v>4301</v>
      </c>
      <c r="AH1429" s="60">
        <v>44172</v>
      </c>
      <c r="AI1429" s="60">
        <v>44175</v>
      </c>
      <c r="AJ1429" s="60">
        <v>44172</v>
      </c>
      <c r="AK1429" s="60">
        <v>44183</v>
      </c>
      <c r="AL1429" s="60">
        <v>44175</v>
      </c>
      <c r="AM1429" s="60" t="s">
        <v>566</v>
      </c>
      <c r="AN1429" s="60" t="s">
        <v>4303</v>
      </c>
      <c r="AO1429" s="60" t="s">
        <v>4326</v>
      </c>
      <c r="AP1429" s="49"/>
      <c r="AQ1429" s="60" t="s">
        <v>266</v>
      </c>
      <c r="AR1429" s="60" t="s">
        <v>174</v>
      </c>
      <c r="AS1429" s="60" t="s">
        <v>174</v>
      </c>
      <c r="AT1429" s="49">
        <v>1</v>
      </c>
      <c r="AU1429" s="49">
        <v>1</v>
      </c>
      <c r="AV1429" s="49">
        <v>1</v>
      </c>
      <c r="AW1429" s="60">
        <v>43804</v>
      </c>
      <c r="AX1429" s="60" t="s">
        <v>183</v>
      </c>
      <c r="AY1429" s="60">
        <v>44322.317955752318</v>
      </c>
      <c r="AZ1429" s="60">
        <v>43788</v>
      </c>
      <c r="BA1429" s="60">
        <v>43789</v>
      </c>
      <c r="BB1429" s="60" t="s">
        <v>4327</v>
      </c>
      <c r="BC1429" s="60">
        <v>43809.651180555556</v>
      </c>
      <c r="BD1429" s="60">
        <v>43910</v>
      </c>
      <c r="BE1429" s="60">
        <v>45657</v>
      </c>
      <c r="BF1429" s="49">
        <f>IF(AND(ISBLANK(tbl_RawData_Report1[[#This Row],[REQ_ID]]),tbl_RawData_Report1[[#This Row],[RH Kit?]] = "Y"),1,COUNTIFS(tbl_RawData_Report1[RH Kit?],"Y",tbl_RawData_Report1[REQ_ID],tbl_RawData_Report1[[#This Row],[REQ_ID]]))</f>
        <v>0</v>
      </c>
      <c r="BG1429" s="49">
        <f>COUNTIFS(tbl_RawData_Report1[RH Kit?],"Y",tbl_RawData_Report1[Order No.],tbl_RawData_Report1[[#This Row],[Order No.]])</f>
        <v>0</v>
      </c>
      <c r="BH1429" s="49">
        <f>SUM(tbl_RawData_Report1[[#This Row],[RH Kit Req]:[RH Kit PO]])</f>
        <v>0</v>
      </c>
      <c r="BI1429" s="49" t="str">
        <f>IFERROR(VLOOKUP(B1429,Lookup!A:B,2,FALSE),B1429)</f>
        <v>PARCETML500MG_1000</v>
      </c>
      <c r="BJ1429" s="49" t="b">
        <f t="shared" si="22"/>
        <v>1</v>
      </c>
      <c r="BK1429" s="49" t="str">
        <f>tbl_RawData_Report1[[#This Row],[Item ID]]&amp;tbl_RawData_Report1[[#This Row],[Order No.]]</f>
        <v>PARCETML500MG_10000000039847</v>
      </c>
      <c r="BL1429"/>
      <c r="BM1429"/>
      <c r="BN1429"/>
    </row>
    <row r="1430" spans="1:66" hidden="1" x14ac:dyDescent="0.25">
      <c r="A1430" s="35" t="s">
        <v>8</v>
      </c>
      <c r="B1430" s="35" t="s">
        <v>961</v>
      </c>
      <c r="C1430" s="35">
        <v>9</v>
      </c>
      <c r="D1430" s="35">
        <v>1</v>
      </c>
      <c r="E1430" s="35">
        <v>2</v>
      </c>
      <c r="F1430" s="35" t="s">
        <v>444</v>
      </c>
      <c r="G1430" s="35" t="s">
        <v>4302</v>
      </c>
      <c r="H1430" s="35" t="s">
        <v>3392</v>
      </c>
      <c r="I1430" s="35" t="s">
        <v>593</v>
      </c>
      <c r="J1430" s="35">
        <v>70</v>
      </c>
      <c r="K1430" s="35" t="s">
        <v>1845</v>
      </c>
      <c r="L1430" s="35" t="s">
        <v>4306</v>
      </c>
      <c r="M1430" s="35" t="s">
        <v>396</v>
      </c>
      <c r="N1430" s="35" t="s">
        <v>122</v>
      </c>
      <c r="O1430" s="35" t="s">
        <v>1847</v>
      </c>
      <c r="P1430" s="35" t="s">
        <v>1848</v>
      </c>
      <c r="Q1430" s="35" t="s">
        <v>311</v>
      </c>
      <c r="R1430" s="35" t="s">
        <v>430</v>
      </c>
      <c r="S1430" s="35" t="s">
        <v>431</v>
      </c>
      <c r="T1430" s="35" t="s">
        <v>5058</v>
      </c>
      <c r="U1430" s="35" t="s">
        <v>272</v>
      </c>
      <c r="V1430" s="35">
        <v>0</v>
      </c>
      <c r="W1430" s="35">
        <v>0</v>
      </c>
      <c r="X1430" s="49">
        <v>20</v>
      </c>
      <c r="Y1430" s="60" t="s">
        <v>667</v>
      </c>
      <c r="Z1430" s="49">
        <v>1</v>
      </c>
      <c r="AA1430" s="49">
        <v>20</v>
      </c>
      <c r="AB1430" s="60" t="s">
        <v>637</v>
      </c>
      <c r="AC1430" s="60" t="s">
        <v>816</v>
      </c>
      <c r="AD1430" s="60" t="s">
        <v>661</v>
      </c>
      <c r="AE1430" s="60" t="s">
        <v>662</v>
      </c>
      <c r="AF1430" s="49">
        <v>2019</v>
      </c>
      <c r="AG1430" s="60" t="s">
        <v>4301</v>
      </c>
      <c r="AH1430" s="60">
        <v>44077</v>
      </c>
      <c r="AI1430" s="60">
        <v>44080</v>
      </c>
      <c r="AJ1430" s="60">
        <v>44077</v>
      </c>
      <c r="AK1430" s="60">
        <v>44183</v>
      </c>
      <c r="AL1430" s="60">
        <v>44080</v>
      </c>
      <c r="AM1430" s="60" t="s">
        <v>566</v>
      </c>
      <c r="AN1430" s="60" t="s">
        <v>4303</v>
      </c>
      <c r="AO1430" s="60" t="s">
        <v>4322</v>
      </c>
      <c r="AP1430" s="49"/>
      <c r="AQ1430" s="60" t="s">
        <v>266</v>
      </c>
      <c r="AR1430" s="60" t="s">
        <v>174</v>
      </c>
      <c r="AS1430" s="60" t="s">
        <v>174</v>
      </c>
      <c r="AT1430" s="49">
        <v>9</v>
      </c>
      <c r="AU1430" s="49">
        <v>1</v>
      </c>
      <c r="AV1430" s="49">
        <v>1</v>
      </c>
      <c r="AW1430" s="60">
        <v>43804</v>
      </c>
      <c r="AX1430" s="60" t="s">
        <v>183</v>
      </c>
      <c r="AY1430" s="60">
        <v>44322.317955752318</v>
      </c>
      <c r="AZ1430" s="60">
        <v>43788</v>
      </c>
      <c r="BA1430" s="60">
        <v>43789</v>
      </c>
      <c r="BB1430" s="60" t="s">
        <v>4321</v>
      </c>
      <c r="BC1430" s="60">
        <v>43809.651180555556</v>
      </c>
      <c r="BD1430" s="60">
        <v>43910</v>
      </c>
      <c r="BE1430" s="60">
        <v>45657</v>
      </c>
      <c r="BF1430" s="49">
        <f>IF(AND(ISBLANK(tbl_RawData_Report1[[#This Row],[REQ_ID]]),tbl_RawData_Report1[[#This Row],[RH Kit?]] = "Y"),1,COUNTIFS(tbl_RawData_Report1[RH Kit?],"Y",tbl_RawData_Report1[REQ_ID],tbl_RawData_Report1[[#This Row],[REQ_ID]]))</f>
        <v>0</v>
      </c>
      <c r="BG1430" s="49">
        <f>COUNTIFS(tbl_RawData_Report1[RH Kit?],"Y",tbl_RawData_Report1[Order No.],tbl_RawData_Report1[[#This Row],[Order No.]])</f>
        <v>0</v>
      </c>
      <c r="BH1430" s="49">
        <f>SUM(tbl_RawData_Report1[[#This Row],[RH Kit Req]:[RH Kit PO]])</f>
        <v>0</v>
      </c>
      <c r="BI1430" s="49" t="str">
        <f>IFERROR(VLOOKUP(B1430,Lookup!A:B,2,FALSE),B1430)</f>
        <v>POVIODINE10%_500ML</v>
      </c>
      <c r="BJ1430" s="49" t="b">
        <f t="shared" si="22"/>
        <v>0</v>
      </c>
      <c r="BK1430" s="49" t="str">
        <f>tbl_RawData_Report1[[#This Row],[Item ID]]&amp;tbl_RawData_Report1[[#This Row],[Order No.]]</f>
        <v>POVIODINE10%_500ML0000039847</v>
      </c>
      <c r="BL1430"/>
      <c r="BM1430"/>
      <c r="BN1430"/>
    </row>
    <row r="1431" spans="1:66" hidden="1" x14ac:dyDescent="0.25">
      <c r="A1431" s="35" t="s">
        <v>8</v>
      </c>
      <c r="B1431" s="35" t="s">
        <v>961</v>
      </c>
      <c r="C1431" s="35">
        <v>9</v>
      </c>
      <c r="D1431" s="35">
        <v>1</v>
      </c>
      <c r="E1431" s="35">
        <v>1</v>
      </c>
      <c r="F1431" s="35" t="s">
        <v>444</v>
      </c>
      <c r="G1431" s="35" t="s">
        <v>4302</v>
      </c>
      <c r="H1431" s="35" t="s">
        <v>3392</v>
      </c>
      <c r="I1431" s="35" t="s">
        <v>593</v>
      </c>
      <c r="J1431" s="35">
        <v>0</v>
      </c>
      <c r="K1431" s="35" t="s">
        <v>1845</v>
      </c>
      <c r="L1431" s="35" t="s">
        <v>4306</v>
      </c>
      <c r="M1431" s="35" t="s">
        <v>396</v>
      </c>
      <c r="N1431" s="35" t="s">
        <v>122</v>
      </c>
      <c r="O1431" s="35" t="s">
        <v>1847</v>
      </c>
      <c r="P1431" s="35" t="s">
        <v>1848</v>
      </c>
      <c r="Q1431" s="35" t="s">
        <v>311</v>
      </c>
      <c r="R1431" s="35" t="s">
        <v>430</v>
      </c>
      <c r="S1431" s="35" t="s">
        <v>431</v>
      </c>
      <c r="T1431" s="35" t="s">
        <v>5058</v>
      </c>
      <c r="U1431" s="35" t="s">
        <v>272</v>
      </c>
      <c r="V1431" s="35">
        <v>0</v>
      </c>
      <c r="W1431" s="35">
        <v>0</v>
      </c>
      <c r="X1431" s="49">
        <v>0</v>
      </c>
      <c r="Y1431" s="60" t="s">
        <v>667</v>
      </c>
      <c r="Z1431" s="49">
        <v>1</v>
      </c>
      <c r="AA1431" s="49">
        <v>0</v>
      </c>
      <c r="AB1431" s="60" t="s">
        <v>637</v>
      </c>
      <c r="AC1431" s="60" t="s">
        <v>816</v>
      </c>
      <c r="AD1431" s="60" t="s">
        <v>661</v>
      </c>
      <c r="AE1431" s="60" t="s">
        <v>662</v>
      </c>
      <c r="AF1431" s="49">
        <v>2019</v>
      </c>
      <c r="AG1431" s="60" t="s">
        <v>4301</v>
      </c>
      <c r="AH1431" s="60">
        <v>44077</v>
      </c>
      <c r="AI1431" s="60">
        <v>44080</v>
      </c>
      <c r="AJ1431" s="60">
        <v>44077</v>
      </c>
      <c r="AK1431" s="60">
        <v>44183</v>
      </c>
      <c r="AL1431" s="60">
        <v>44080</v>
      </c>
      <c r="AM1431" s="60" t="s">
        <v>566</v>
      </c>
      <c r="AN1431" s="60" t="s">
        <v>4303</v>
      </c>
      <c r="AO1431" s="60" t="s">
        <v>4320</v>
      </c>
      <c r="AP1431" s="49"/>
      <c r="AQ1431" s="60" t="s">
        <v>266</v>
      </c>
      <c r="AR1431" s="60" t="s">
        <v>174</v>
      </c>
      <c r="AS1431" s="60" t="s">
        <v>174</v>
      </c>
      <c r="AT1431" s="49">
        <v>9</v>
      </c>
      <c r="AU1431" s="49">
        <v>1</v>
      </c>
      <c r="AV1431" s="49">
        <v>1</v>
      </c>
      <c r="AW1431" s="60">
        <v>43804</v>
      </c>
      <c r="AX1431" s="60" t="s">
        <v>183</v>
      </c>
      <c r="AY1431" s="60">
        <v>44322.317955752318</v>
      </c>
      <c r="AZ1431" s="60">
        <v>43788</v>
      </c>
      <c r="BA1431" s="60">
        <v>43789</v>
      </c>
      <c r="BB1431" s="60" t="s">
        <v>4321</v>
      </c>
      <c r="BC1431" s="60">
        <v>43809.651180555556</v>
      </c>
      <c r="BD1431" s="60">
        <v>43910</v>
      </c>
      <c r="BE1431" s="60">
        <v>45657</v>
      </c>
      <c r="BF1431" s="49">
        <f>IF(AND(ISBLANK(tbl_RawData_Report1[[#This Row],[REQ_ID]]),tbl_RawData_Report1[[#This Row],[RH Kit?]] = "Y"),1,COUNTIFS(tbl_RawData_Report1[RH Kit?],"Y",tbl_RawData_Report1[REQ_ID],tbl_RawData_Report1[[#This Row],[REQ_ID]]))</f>
        <v>0</v>
      </c>
      <c r="BG1431" s="49">
        <f>COUNTIFS(tbl_RawData_Report1[RH Kit?],"Y",tbl_RawData_Report1[Order No.],tbl_RawData_Report1[[#This Row],[Order No.]])</f>
        <v>0</v>
      </c>
      <c r="BH1431" s="49">
        <f>SUM(tbl_RawData_Report1[[#This Row],[RH Kit Req]:[RH Kit PO]])</f>
        <v>0</v>
      </c>
      <c r="BI1431" s="49" t="str">
        <f>IFERROR(VLOOKUP(B1431,Lookup!A:B,2,FALSE),B1431)</f>
        <v>POVIODINE10%_500ML</v>
      </c>
      <c r="BJ1431" s="49" t="b">
        <f t="shared" si="22"/>
        <v>1</v>
      </c>
      <c r="BK1431" s="49" t="str">
        <f>tbl_RawData_Report1[[#This Row],[Item ID]]&amp;tbl_RawData_Report1[[#This Row],[Order No.]]</f>
        <v>POVIODINE10%_500ML0000039847</v>
      </c>
      <c r="BL1431"/>
      <c r="BM1431"/>
      <c r="BN1431"/>
    </row>
    <row r="1432" spans="1:66" hidden="1" x14ac:dyDescent="0.25">
      <c r="A1432" s="35" t="s">
        <v>8</v>
      </c>
      <c r="B1432" s="35" t="s">
        <v>1384</v>
      </c>
      <c r="C1432" s="35">
        <v>2</v>
      </c>
      <c r="D1432" s="35">
        <v>1</v>
      </c>
      <c r="E1432" s="35">
        <v>1</v>
      </c>
      <c r="F1432" s="35" t="s">
        <v>444</v>
      </c>
      <c r="G1432" s="35" t="s">
        <v>4302</v>
      </c>
      <c r="H1432" s="35" t="s">
        <v>2388</v>
      </c>
      <c r="I1432" s="35" t="s">
        <v>593</v>
      </c>
      <c r="J1432" s="35">
        <v>0</v>
      </c>
      <c r="K1432" s="35" t="s">
        <v>1845</v>
      </c>
      <c r="L1432" s="35" t="s">
        <v>4306</v>
      </c>
      <c r="M1432" s="35" t="s">
        <v>396</v>
      </c>
      <c r="N1432" s="35" t="s">
        <v>122</v>
      </c>
      <c r="O1432" s="35" t="s">
        <v>1847</v>
      </c>
      <c r="P1432" s="35" t="s">
        <v>1848</v>
      </c>
      <c r="Q1432" s="35" t="s">
        <v>311</v>
      </c>
      <c r="R1432" s="35" t="s">
        <v>430</v>
      </c>
      <c r="S1432" s="35" t="s">
        <v>431</v>
      </c>
      <c r="T1432" s="35" t="s">
        <v>5058</v>
      </c>
      <c r="U1432" s="35" t="s">
        <v>272</v>
      </c>
      <c r="V1432" s="35">
        <v>0</v>
      </c>
      <c r="W1432" s="35">
        <v>0</v>
      </c>
      <c r="X1432" s="49">
        <v>0</v>
      </c>
      <c r="Y1432" s="60" t="s">
        <v>703</v>
      </c>
      <c r="Z1432" s="49">
        <v>50</v>
      </c>
      <c r="AA1432" s="49">
        <v>0</v>
      </c>
      <c r="AB1432" s="60" t="s">
        <v>637</v>
      </c>
      <c r="AC1432" s="60" t="s">
        <v>660</v>
      </c>
      <c r="AD1432" s="60" t="s">
        <v>661</v>
      </c>
      <c r="AE1432" s="60" t="s">
        <v>662</v>
      </c>
      <c r="AF1432" s="49">
        <v>2019</v>
      </c>
      <c r="AG1432" s="60" t="s">
        <v>4301</v>
      </c>
      <c r="AH1432" s="60">
        <v>44077</v>
      </c>
      <c r="AI1432" s="60">
        <v>44080</v>
      </c>
      <c r="AJ1432" s="60">
        <v>44077</v>
      </c>
      <c r="AK1432" s="60">
        <v>44183</v>
      </c>
      <c r="AL1432" s="60">
        <v>44080</v>
      </c>
      <c r="AM1432" s="60" t="s">
        <v>566</v>
      </c>
      <c r="AN1432" s="60" t="s">
        <v>4303</v>
      </c>
      <c r="AO1432" s="60" t="s">
        <v>4304</v>
      </c>
      <c r="AP1432" s="49"/>
      <c r="AQ1432" s="60" t="s">
        <v>266</v>
      </c>
      <c r="AR1432" s="60" t="s">
        <v>174</v>
      </c>
      <c r="AS1432" s="60" t="s">
        <v>174</v>
      </c>
      <c r="AT1432" s="49">
        <v>2</v>
      </c>
      <c r="AU1432" s="49">
        <v>1</v>
      </c>
      <c r="AV1432" s="49">
        <v>1</v>
      </c>
      <c r="AW1432" s="60">
        <v>43804</v>
      </c>
      <c r="AX1432" s="60" t="s">
        <v>183</v>
      </c>
      <c r="AY1432" s="60">
        <v>44322.317955752318</v>
      </c>
      <c r="AZ1432" s="60">
        <v>43788</v>
      </c>
      <c r="BA1432" s="60">
        <v>43789</v>
      </c>
      <c r="BB1432" s="60" t="s">
        <v>4305</v>
      </c>
      <c r="BC1432" s="60">
        <v>43809.651180555556</v>
      </c>
      <c r="BD1432" s="60">
        <v>43910</v>
      </c>
      <c r="BE1432" s="60">
        <v>45657</v>
      </c>
      <c r="BF1432" s="49">
        <f>IF(AND(ISBLANK(tbl_RawData_Report1[[#This Row],[REQ_ID]]),tbl_RawData_Report1[[#This Row],[RH Kit?]] = "Y"),1,COUNTIFS(tbl_RawData_Report1[RH Kit?],"Y",tbl_RawData_Report1[REQ_ID],tbl_RawData_Report1[[#This Row],[REQ_ID]]))</f>
        <v>0</v>
      </c>
      <c r="BG1432" s="49">
        <f>COUNTIFS(tbl_RawData_Report1[RH Kit?],"Y",tbl_RawData_Report1[Order No.],tbl_RawData_Report1[[#This Row],[Order No.]])</f>
        <v>0</v>
      </c>
      <c r="BH1432" s="49">
        <f>SUM(tbl_RawData_Report1[[#This Row],[RH Kit Req]:[RH Kit PO]])</f>
        <v>0</v>
      </c>
      <c r="BI1432" s="49" t="str">
        <f>IFERROR(VLOOKUP(B1432,Lookup!A:B,2,FALSE),B1432)</f>
        <v>AMPICILLIN500MGINJ</v>
      </c>
      <c r="BJ1432" s="49" t="b">
        <f t="shared" si="22"/>
        <v>1</v>
      </c>
      <c r="BK1432" s="49" t="str">
        <f>tbl_RawData_Report1[[#This Row],[Item ID]]&amp;tbl_RawData_Report1[[#This Row],[Order No.]]</f>
        <v>AMPICILLIN500MGINJ0000039847</v>
      </c>
      <c r="BL1432"/>
      <c r="BM1432"/>
      <c r="BN1432"/>
    </row>
    <row r="1433" spans="1:66" hidden="1" x14ac:dyDescent="0.25">
      <c r="A1433" s="35" t="s">
        <v>8</v>
      </c>
      <c r="B1433" s="35" t="s">
        <v>876</v>
      </c>
      <c r="C1433" s="35">
        <v>15</v>
      </c>
      <c r="D1433" s="35">
        <v>1</v>
      </c>
      <c r="E1433" s="35">
        <v>1</v>
      </c>
      <c r="F1433" s="35" t="s">
        <v>444</v>
      </c>
      <c r="G1433" s="35" t="s">
        <v>4302</v>
      </c>
      <c r="H1433" s="35" t="s">
        <v>3030</v>
      </c>
      <c r="I1433" s="35" t="s">
        <v>593</v>
      </c>
      <c r="J1433" s="35">
        <v>0</v>
      </c>
      <c r="K1433" s="35" t="s">
        <v>1845</v>
      </c>
      <c r="L1433" s="35" t="s">
        <v>4306</v>
      </c>
      <c r="M1433" s="35" t="s">
        <v>396</v>
      </c>
      <c r="N1433" s="35" t="s">
        <v>122</v>
      </c>
      <c r="O1433" s="35" t="s">
        <v>1847</v>
      </c>
      <c r="P1433" s="35" t="s">
        <v>1848</v>
      </c>
      <c r="Q1433" s="35" t="s">
        <v>311</v>
      </c>
      <c r="R1433" s="35" t="s">
        <v>430</v>
      </c>
      <c r="S1433" s="35" t="s">
        <v>431</v>
      </c>
      <c r="T1433" s="35" t="s">
        <v>5058</v>
      </c>
      <c r="U1433" s="35" t="s">
        <v>272</v>
      </c>
      <c r="V1433" s="35">
        <v>0</v>
      </c>
      <c r="W1433" s="35">
        <v>0</v>
      </c>
      <c r="X1433" s="49">
        <v>0</v>
      </c>
      <c r="Y1433" s="60" t="s">
        <v>655</v>
      </c>
      <c r="Z1433" s="49">
        <v>10</v>
      </c>
      <c r="AA1433" s="49">
        <v>0</v>
      </c>
      <c r="AB1433" s="60" t="s">
        <v>637</v>
      </c>
      <c r="AC1433" s="60" t="s">
        <v>715</v>
      </c>
      <c r="AD1433" s="60" t="s">
        <v>661</v>
      </c>
      <c r="AE1433" s="60" t="s">
        <v>662</v>
      </c>
      <c r="AF1433" s="49">
        <v>2019</v>
      </c>
      <c r="AG1433" s="60" t="s">
        <v>4301</v>
      </c>
      <c r="AH1433" s="60">
        <v>44077</v>
      </c>
      <c r="AI1433" s="60">
        <v>44080</v>
      </c>
      <c r="AJ1433" s="60">
        <v>44077</v>
      </c>
      <c r="AK1433" s="60">
        <v>44156</v>
      </c>
      <c r="AL1433" s="60">
        <v>44080</v>
      </c>
      <c r="AM1433" s="60" t="s">
        <v>566</v>
      </c>
      <c r="AN1433" s="60" t="s">
        <v>4303</v>
      </c>
      <c r="AO1433" s="60" t="s">
        <v>4335</v>
      </c>
      <c r="AP1433" s="49"/>
      <c r="AQ1433" s="60" t="s">
        <v>266</v>
      </c>
      <c r="AR1433" s="60" t="s">
        <v>369</v>
      </c>
      <c r="AS1433" s="60" t="s">
        <v>174</v>
      </c>
      <c r="AT1433" s="49">
        <v>15</v>
      </c>
      <c r="AU1433" s="49">
        <v>1</v>
      </c>
      <c r="AV1433" s="49">
        <v>1</v>
      </c>
      <c r="AW1433" s="60">
        <v>43804</v>
      </c>
      <c r="AX1433" s="60" t="s">
        <v>183</v>
      </c>
      <c r="AY1433" s="60">
        <v>44322.317955752318</v>
      </c>
      <c r="AZ1433" s="60">
        <v>43788</v>
      </c>
      <c r="BA1433" s="60">
        <v>43789</v>
      </c>
      <c r="BB1433" s="60" t="s">
        <v>4336</v>
      </c>
      <c r="BC1433" s="60">
        <v>43809.651180555556</v>
      </c>
      <c r="BD1433" s="60">
        <v>43910</v>
      </c>
      <c r="BE1433" s="60">
        <v>45657</v>
      </c>
      <c r="BF1433" s="49">
        <f>IF(AND(ISBLANK(tbl_RawData_Report1[[#This Row],[REQ_ID]]),tbl_RawData_Report1[[#This Row],[RH Kit?]] = "Y"),1,COUNTIFS(tbl_RawData_Report1[RH Kit?],"Y",tbl_RawData_Report1[REQ_ID],tbl_RawData_Report1[[#This Row],[REQ_ID]]))</f>
        <v>0</v>
      </c>
      <c r="BG1433" s="49">
        <f>COUNTIFS(tbl_RawData_Report1[RH Kit?],"Y",tbl_RawData_Report1[Order No.],tbl_RawData_Report1[[#This Row],[Order No.]])</f>
        <v>0</v>
      </c>
      <c r="BH1433" s="49">
        <f>SUM(tbl_RawData_Report1[[#This Row],[RH Kit Req]:[RH Kit PO]])</f>
        <v>0</v>
      </c>
      <c r="BI1433" s="49" t="str">
        <f>IFERROR(VLOOKUP(B1433,Lookup!A:B,2,FALSE),B1433)</f>
        <v>OXYTOCIN_10IU/ML</v>
      </c>
      <c r="BJ1433" s="49" t="b">
        <f t="shared" si="22"/>
        <v>1</v>
      </c>
      <c r="BK1433" s="49" t="str">
        <f>tbl_RawData_Report1[[#This Row],[Item ID]]&amp;tbl_RawData_Report1[[#This Row],[Order No.]]</f>
        <v>OXYTOCIN_10IU/ML0000039847</v>
      </c>
      <c r="BL1433"/>
      <c r="BM1433"/>
      <c r="BN1433"/>
    </row>
    <row r="1434" spans="1:66" hidden="1" x14ac:dyDescent="0.25">
      <c r="A1434" s="35" t="s">
        <v>8</v>
      </c>
      <c r="B1434" s="35" t="s">
        <v>4974</v>
      </c>
      <c r="C1434" s="35">
        <v>17</v>
      </c>
      <c r="D1434" s="35">
        <v>1</v>
      </c>
      <c r="E1434" s="35">
        <v>1</v>
      </c>
      <c r="F1434" s="35" t="s">
        <v>444</v>
      </c>
      <c r="G1434" s="35" t="s">
        <v>4302</v>
      </c>
      <c r="H1434" s="35" t="s">
        <v>4975</v>
      </c>
      <c r="I1434" s="35" t="s">
        <v>593</v>
      </c>
      <c r="J1434" s="35">
        <v>0</v>
      </c>
      <c r="K1434" s="35" t="s">
        <v>1845</v>
      </c>
      <c r="L1434" s="35" t="s">
        <v>4306</v>
      </c>
      <c r="M1434" s="35" t="s">
        <v>396</v>
      </c>
      <c r="N1434" s="35" t="s">
        <v>122</v>
      </c>
      <c r="O1434" s="35" t="s">
        <v>1847</v>
      </c>
      <c r="P1434" s="35" t="s">
        <v>1848</v>
      </c>
      <c r="Q1434" s="35" t="s">
        <v>311</v>
      </c>
      <c r="R1434" s="35" t="s">
        <v>430</v>
      </c>
      <c r="S1434" s="35" t="s">
        <v>431</v>
      </c>
      <c r="T1434" s="35" t="s">
        <v>5058</v>
      </c>
      <c r="U1434" s="35" t="s">
        <v>272</v>
      </c>
      <c r="V1434" s="35">
        <v>0</v>
      </c>
      <c r="W1434" s="35">
        <v>0</v>
      </c>
      <c r="X1434" s="49">
        <v>0</v>
      </c>
      <c r="Y1434" s="60" t="s">
        <v>341</v>
      </c>
      <c r="Z1434" s="49">
        <v>100</v>
      </c>
      <c r="AA1434" s="49">
        <v>0</v>
      </c>
      <c r="AB1434" s="60" t="s">
        <v>4570</v>
      </c>
      <c r="AC1434" s="60" t="s">
        <v>4978</v>
      </c>
      <c r="AD1434" s="60" t="s">
        <v>661</v>
      </c>
      <c r="AE1434" s="60" t="s">
        <v>662</v>
      </c>
      <c r="AF1434" s="49">
        <v>2019</v>
      </c>
      <c r="AG1434" s="60" t="s">
        <v>4301</v>
      </c>
      <c r="AH1434" s="60">
        <v>44172</v>
      </c>
      <c r="AI1434" s="60">
        <v>44175</v>
      </c>
      <c r="AJ1434" s="60">
        <v>44172</v>
      </c>
      <c r="AK1434" s="60">
        <v>44183</v>
      </c>
      <c r="AL1434" s="60">
        <v>44175</v>
      </c>
      <c r="AM1434" s="60" t="s">
        <v>566</v>
      </c>
      <c r="AN1434" s="60" t="s">
        <v>4303</v>
      </c>
      <c r="AO1434" s="60" t="s">
        <v>4976</v>
      </c>
      <c r="AP1434" s="49"/>
      <c r="AQ1434" s="60" t="s">
        <v>266</v>
      </c>
      <c r="AR1434" s="60" t="s">
        <v>174</v>
      </c>
      <c r="AS1434" s="60" t="s">
        <v>174</v>
      </c>
      <c r="AT1434" s="49">
        <v>17</v>
      </c>
      <c r="AU1434" s="49">
        <v>1</v>
      </c>
      <c r="AV1434" s="49">
        <v>1</v>
      </c>
      <c r="AW1434" s="60">
        <v>43804</v>
      </c>
      <c r="AX1434" s="60" t="s">
        <v>183</v>
      </c>
      <c r="AY1434" s="60">
        <v>44322.317955752318</v>
      </c>
      <c r="AZ1434" s="60">
        <v>43788</v>
      </c>
      <c r="BA1434" s="60">
        <v>43789</v>
      </c>
      <c r="BB1434" s="60" t="s">
        <v>4977</v>
      </c>
      <c r="BC1434" s="60">
        <v>43809.651180555556</v>
      </c>
      <c r="BD1434" s="60">
        <v>43910</v>
      </c>
      <c r="BE1434" s="60">
        <v>45657</v>
      </c>
      <c r="BF1434" s="49">
        <f>IF(AND(ISBLANK(tbl_RawData_Report1[[#This Row],[REQ_ID]]),tbl_RawData_Report1[[#This Row],[RH Kit?]] = "Y"),1,COUNTIFS(tbl_RawData_Report1[RH Kit?],"Y",tbl_RawData_Report1[REQ_ID],tbl_RawData_Report1[[#This Row],[REQ_ID]]))</f>
        <v>0</v>
      </c>
      <c r="BG1434" s="49">
        <f>COUNTIFS(tbl_RawData_Report1[RH Kit?],"Y",tbl_RawData_Report1[Order No.],tbl_RawData_Report1[[#This Row],[Order No.]])</f>
        <v>0</v>
      </c>
      <c r="BH1434" s="49">
        <f>SUM(tbl_RawData_Report1[[#This Row],[RH Kit Req]:[RH Kit PO]])</f>
        <v>0</v>
      </c>
      <c r="BI1434" s="49" t="str">
        <f>IFERROR(VLOOKUP(B1434,Lookup!A:B,2,FALSE),B1434)</f>
        <v>HEPA-B_TEST4</v>
      </c>
      <c r="BJ1434" s="49" t="b">
        <f t="shared" si="22"/>
        <v>1</v>
      </c>
      <c r="BK1434" s="49" t="str">
        <f>tbl_RawData_Report1[[#This Row],[Item ID]]&amp;tbl_RawData_Report1[[#This Row],[Order No.]]</f>
        <v>HEPA-B_TEST40000039847</v>
      </c>
      <c r="BL1434"/>
      <c r="BM1434"/>
      <c r="BN1434"/>
    </row>
    <row r="1435" spans="1:66" hidden="1" x14ac:dyDescent="0.25">
      <c r="A1435" s="35" t="s">
        <v>8</v>
      </c>
      <c r="B1435" s="35" t="s">
        <v>688</v>
      </c>
      <c r="C1435" s="35">
        <v>14</v>
      </c>
      <c r="D1435" s="35">
        <v>1</v>
      </c>
      <c r="E1435" s="35">
        <v>1</v>
      </c>
      <c r="F1435" s="35" t="s">
        <v>444</v>
      </c>
      <c r="G1435" s="35" t="s">
        <v>4302</v>
      </c>
      <c r="H1435" s="35" t="s">
        <v>2864</v>
      </c>
      <c r="I1435" s="35" t="s">
        <v>593</v>
      </c>
      <c r="J1435" s="35">
        <v>0</v>
      </c>
      <c r="K1435" s="35" t="s">
        <v>1845</v>
      </c>
      <c r="L1435" s="35" t="s">
        <v>4306</v>
      </c>
      <c r="M1435" s="35" t="s">
        <v>396</v>
      </c>
      <c r="N1435" s="35" t="s">
        <v>122</v>
      </c>
      <c r="O1435" s="35" t="s">
        <v>1847</v>
      </c>
      <c r="P1435" s="35" t="s">
        <v>1848</v>
      </c>
      <c r="Q1435" s="35" t="s">
        <v>311</v>
      </c>
      <c r="R1435" s="35" t="s">
        <v>430</v>
      </c>
      <c r="S1435" s="35" t="s">
        <v>431</v>
      </c>
      <c r="T1435" s="35" t="s">
        <v>5058</v>
      </c>
      <c r="U1435" s="35" t="s">
        <v>272</v>
      </c>
      <c r="V1435" s="35">
        <v>0</v>
      </c>
      <c r="W1435" s="35">
        <v>0</v>
      </c>
      <c r="X1435" s="49">
        <v>0</v>
      </c>
      <c r="Y1435" s="60" t="s">
        <v>346</v>
      </c>
      <c r="Z1435" s="49">
        <v>1000</v>
      </c>
      <c r="AA1435" s="49">
        <v>0</v>
      </c>
      <c r="AB1435" s="60" t="s">
        <v>637</v>
      </c>
      <c r="AC1435" s="60" t="s">
        <v>693</v>
      </c>
      <c r="AD1435" s="60" t="s">
        <v>661</v>
      </c>
      <c r="AE1435" s="60" t="s">
        <v>662</v>
      </c>
      <c r="AF1435" s="49">
        <v>2019</v>
      </c>
      <c r="AG1435" s="60" t="s">
        <v>4301</v>
      </c>
      <c r="AH1435" s="60">
        <v>44172</v>
      </c>
      <c r="AI1435" s="60">
        <v>44175</v>
      </c>
      <c r="AJ1435" s="60">
        <v>44172</v>
      </c>
      <c r="AK1435" s="60">
        <v>44183</v>
      </c>
      <c r="AL1435" s="60">
        <v>44175</v>
      </c>
      <c r="AM1435" s="60" t="s">
        <v>566</v>
      </c>
      <c r="AN1435" s="60" t="s">
        <v>4303</v>
      </c>
      <c r="AO1435" s="60" t="s">
        <v>4334</v>
      </c>
      <c r="AP1435" s="49"/>
      <c r="AQ1435" s="60" t="s">
        <v>266</v>
      </c>
      <c r="AR1435" s="60" t="s">
        <v>174</v>
      </c>
      <c r="AS1435" s="60" t="s">
        <v>174</v>
      </c>
      <c r="AT1435" s="49">
        <v>14</v>
      </c>
      <c r="AU1435" s="49">
        <v>1</v>
      </c>
      <c r="AV1435" s="49">
        <v>1</v>
      </c>
      <c r="AW1435" s="60">
        <v>43804</v>
      </c>
      <c r="AX1435" s="60" t="s">
        <v>183</v>
      </c>
      <c r="AY1435" s="60">
        <v>44322.317955752318</v>
      </c>
      <c r="AZ1435" s="60">
        <v>43788</v>
      </c>
      <c r="BA1435" s="60">
        <v>43789</v>
      </c>
      <c r="BB1435" s="60" t="s">
        <v>4333</v>
      </c>
      <c r="BC1435" s="60">
        <v>43809.651180555556</v>
      </c>
      <c r="BD1435" s="60">
        <v>43910</v>
      </c>
      <c r="BE1435" s="60">
        <v>45657</v>
      </c>
      <c r="BF1435" s="49">
        <f>IF(AND(ISBLANK(tbl_RawData_Report1[[#This Row],[REQ_ID]]),tbl_RawData_Report1[[#This Row],[RH Kit?]] = "Y"),1,COUNTIFS(tbl_RawData_Report1[RH Kit?],"Y",tbl_RawData_Report1[REQ_ID],tbl_RawData_Report1[[#This Row],[REQ_ID]]))</f>
        <v>0</v>
      </c>
      <c r="BG1435" s="49">
        <f>COUNTIFS(tbl_RawData_Report1[RH Kit?],"Y",tbl_RawData_Report1[Order No.],tbl_RawData_Report1[[#This Row],[Order No.]])</f>
        <v>0</v>
      </c>
      <c r="BH1435" s="49">
        <f>SUM(tbl_RawData_Report1[[#This Row],[RH Kit Req]:[RH Kit PO]])</f>
        <v>0</v>
      </c>
      <c r="BI1435" s="49" t="str">
        <f>IFERROR(VLOOKUP(B1435,Lookup!A:B,2,FALSE),B1435)</f>
        <v>FESULP_200MG</v>
      </c>
      <c r="BJ1435" s="49" t="b">
        <f t="shared" si="22"/>
        <v>1</v>
      </c>
      <c r="BK1435" s="49" t="str">
        <f>tbl_RawData_Report1[[#This Row],[Item ID]]&amp;tbl_RawData_Report1[[#This Row],[Order No.]]</f>
        <v>FESULP_200MG0000039847</v>
      </c>
      <c r="BL1435"/>
      <c r="BM1435"/>
      <c r="BN1435"/>
    </row>
    <row r="1436" spans="1:66" hidden="1" x14ac:dyDescent="0.25">
      <c r="A1436" s="35" t="s">
        <v>8</v>
      </c>
      <c r="B1436" s="35" t="s">
        <v>3713</v>
      </c>
      <c r="C1436" s="35">
        <v>5</v>
      </c>
      <c r="D1436" s="35">
        <v>1</v>
      </c>
      <c r="E1436" s="35">
        <v>1</v>
      </c>
      <c r="F1436" s="35" t="s">
        <v>444</v>
      </c>
      <c r="G1436" s="35" t="s">
        <v>4302</v>
      </c>
      <c r="H1436" s="35" t="s">
        <v>773</v>
      </c>
      <c r="I1436" s="35" t="s">
        <v>595</v>
      </c>
      <c r="J1436" s="35">
        <v>0</v>
      </c>
      <c r="K1436" s="35" t="s">
        <v>1845</v>
      </c>
      <c r="L1436" s="35" t="s">
        <v>4306</v>
      </c>
      <c r="M1436" s="35" t="s">
        <v>396</v>
      </c>
      <c r="N1436" s="35" t="s">
        <v>122</v>
      </c>
      <c r="O1436" s="35" t="s">
        <v>1847</v>
      </c>
      <c r="P1436" s="35" t="s">
        <v>1848</v>
      </c>
      <c r="Q1436" s="35" t="s">
        <v>311</v>
      </c>
      <c r="R1436" s="35" t="s">
        <v>430</v>
      </c>
      <c r="S1436" s="35" t="s">
        <v>431</v>
      </c>
      <c r="T1436" s="35" t="s">
        <v>5058</v>
      </c>
      <c r="U1436" s="35" t="s">
        <v>272</v>
      </c>
      <c r="V1436" s="35">
        <v>0</v>
      </c>
      <c r="W1436" s="35">
        <v>0</v>
      </c>
      <c r="X1436" s="49">
        <v>0</v>
      </c>
      <c r="Y1436" s="60" t="s">
        <v>655</v>
      </c>
      <c r="Z1436" s="49">
        <v>10</v>
      </c>
      <c r="AA1436" s="49">
        <v>0</v>
      </c>
      <c r="AB1436" s="60" t="s">
        <v>637</v>
      </c>
      <c r="AC1436" s="60" t="s">
        <v>660</v>
      </c>
      <c r="AD1436" s="60" t="s">
        <v>661</v>
      </c>
      <c r="AE1436" s="60" t="s">
        <v>662</v>
      </c>
      <c r="AF1436" s="49">
        <v>2019</v>
      </c>
      <c r="AG1436" s="60" t="s">
        <v>4301</v>
      </c>
      <c r="AH1436" s="60">
        <v>44926</v>
      </c>
      <c r="AI1436" s="60">
        <v>44926</v>
      </c>
      <c r="AJ1436" s="60"/>
      <c r="AK1436" s="60"/>
      <c r="AL1436" s="60"/>
      <c r="AM1436" s="60" t="s">
        <v>566</v>
      </c>
      <c r="AN1436" s="60" t="s">
        <v>4303</v>
      </c>
      <c r="AO1436" s="60" t="s">
        <v>4311</v>
      </c>
      <c r="AP1436" s="49"/>
      <c r="AQ1436" s="60" t="s">
        <v>349</v>
      </c>
      <c r="AR1436" s="60" t="s">
        <v>174</v>
      </c>
      <c r="AS1436" s="60" t="s">
        <v>174</v>
      </c>
      <c r="AT1436" s="49">
        <v>5</v>
      </c>
      <c r="AU1436" s="49">
        <v>1</v>
      </c>
      <c r="AV1436" s="49">
        <v>1</v>
      </c>
      <c r="AW1436" s="60">
        <v>43804</v>
      </c>
      <c r="AX1436" s="60" t="s">
        <v>183</v>
      </c>
      <c r="AY1436" s="60">
        <v>43809.651180555556</v>
      </c>
      <c r="AZ1436" s="60">
        <v>43788</v>
      </c>
      <c r="BA1436" s="60">
        <v>43789</v>
      </c>
      <c r="BB1436" s="60" t="s">
        <v>4312</v>
      </c>
      <c r="BC1436" s="60">
        <v>43809.651180555556</v>
      </c>
      <c r="BD1436" s="60">
        <v>43910</v>
      </c>
      <c r="BE1436" s="60">
        <v>45657</v>
      </c>
      <c r="BF1436" s="49">
        <f>IF(AND(ISBLANK(tbl_RawData_Report1[[#This Row],[REQ_ID]]),tbl_RawData_Report1[[#This Row],[RH Kit?]] = "Y"),1,COUNTIFS(tbl_RawData_Report1[RH Kit?],"Y",tbl_RawData_Report1[REQ_ID],tbl_RawData_Report1[[#This Row],[REQ_ID]]))</f>
        <v>0</v>
      </c>
      <c r="BG1436" s="49">
        <f>COUNTIFS(tbl_RawData_Report1[RH Kit?],"Y",tbl_RawData_Report1[Order No.],tbl_RawData_Report1[[#This Row],[Order No.]])</f>
        <v>0</v>
      </c>
      <c r="BH1436" s="49">
        <f>SUM(tbl_RawData_Report1[[#This Row],[RH Kit Req]:[RH Kit PO]])</f>
        <v>0</v>
      </c>
      <c r="BI1436" s="49" t="str">
        <f>IFERROR(VLOOKUP(B1436,Lookup!A:B,2,FALSE),B1436)</f>
        <v>CPROFLXCN500MG_10</v>
      </c>
      <c r="BJ1436" s="49" t="b">
        <f t="shared" si="22"/>
        <v>1</v>
      </c>
      <c r="BK1436" s="49" t="str">
        <f>tbl_RawData_Report1[[#This Row],[Item ID]]&amp;tbl_RawData_Report1[[#This Row],[Order No.]]</f>
        <v>CPROFLXCN500MG_100000039847</v>
      </c>
      <c r="BL1436"/>
      <c r="BM1436"/>
      <c r="BN1436"/>
    </row>
    <row r="1437" spans="1:66" hidden="1" x14ac:dyDescent="0.25">
      <c r="A1437" s="35" t="s">
        <v>8</v>
      </c>
      <c r="B1437" s="35" t="s">
        <v>808</v>
      </c>
      <c r="C1437" s="35">
        <v>3</v>
      </c>
      <c r="D1437" s="35">
        <v>1</v>
      </c>
      <c r="E1437" s="35">
        <v>1</v>
      </c>
      <c r="F1437" s="35" t="s">
        <v>444</v>
      </c>
      <c r="G1437" s="35" t="s">
        <v>4302</v>
      </c>
      <c r="H1437" s="35" t="s">
        <v>809</v>
      </c>
      <c r="I1437" s="35" t="s">
        <v>593</v>
      </c>
      <c r="J1437" s="35">
        <v>0</v>
      </c>
      <c r="K1437" s="35" t="s">
        <v>1845</v>
      </c>
      <c r="L1437" s="35" t="s">
        <v>4306</v>
      </c>
      <c r="M1437" s="35" t="s">
        <v>396</v>
      </c>
      <c r="N1437" s="35" t="s">
        <v>122</v>
      </c>
      <c r="O1437" s="35" t="s">
        <v>1847</v>
      </c>
      <c r="P1437" s="35" t="s">
        <v>1848</v>
      </c>
      <c r="Q1437" s="35" t="s">
        <v>311</v>
      </c>
      <c r="R1437" s="35" t="s">
        <v>430</v>
      </c>
      <c r="S1437" s="35" t="s">
        <v>431</v>
      </c>
      <c r="T1437" s="35" t="s">
        <v>5058</v>
      </c>
      <c r="U1437" s="35" t="s">
        <v>272</v>
      </c>
      <c r="V1437" s="35">
        <v>0</v>
      </c>
      <c r="W1437" s="35">
        <v>0</v>
      </c>
      <c r="X1437" s="49">
        <v>0</v>
      </c>
      <c r="Y1437" s="60" t="s">
        <v>346</v>
      </c>
      <c r="Z1437" s="49">
        <v>1000</v>
      </c>
      <c r="AA1437" s="49">
        <v>0</v>
      </c>
      <c r="AB1437" s="60" t="s">
        <v>637</v>
      </c>
      <c r="AC1437" s="60" t="s">
        <v>660</v>
      </c>
      <c r="AD1437" s="60" t="s">
        <v>661</v>
      </c>
      <c r="AE1437" s="60" t="s">
        <v>662</v>
      </c>
      <c r="AF1437" s="49">
        <v>2019</v>
      </c>
      <c r="AG1437" s="60" t="s">
        <v>4301</v>
      </c>
      <c r="AH1437" s="60">
        <v>44077</v>
      </c>
      <c r="AI1437" s="60">
        <v>44080</v>
      </c>
      <c r="AJ1437" s="60">
        <v>44077</v>
      </c>
      <c r="AK1437" s="60">
        <v>44183</v>
      </c>
      <c r="AL1437" s="60">
        <v>44080</v>
      </c>
      <c r="AM1437" s="60" t="s">
        <v>566</v>
      </c>
      <c r="AN1437" s="60" t="s">
        <v>4303</v>
      </c>
      <c r="AO1437" s="60" t="s">
        <v>4506</v>
      </c>
      <c r="AP1437" s="49"/>
      <c r="AQ1437" s="60" t="s">
        <v>266</v>
      </c>
      <c r="AR1437" s="60" t="s">
        <v>174</v>
      </c>
      <c r="AS1437" s="60" t="s">
        <v>174</v>
      </c>
      <c r="AT1437" s="49">
        <v>3</v>
      </c>
      <c r="AU1437" s="49">
        <v>1</v>
      </c>
      <c r="AV1437" s="49">
        <v>1</v>
      </c>
      <c r="AW1437" s="60">
        <v>43804</v>
      </c>
      <c r="AX1437" s="60" t="s">
        <v>183</v>
      </c>
      <c r="AY1437" s="60">
        <v>44322.317955752318</v>
      </c>
      <c r="AZ1437" s="60">
        <v>43788</v>
      </c>
      <c r="BA1437" s="60">
        <v>43789</v>
      </c>
      <c r="BB1437" s="60" t="s">
        <v>4507</v>
      </c>
      <c r="BC1437" s="60">
        <v>43809.651180555556</v>
      </c>
      <c r="BD1437" s="60">
        <v>43910</v>
      </c>
      <c r="BE1437" s="60">
        <v>45657</v>
      </c>
      <c r="BF1437" s="49">
        <f>IF(AND(ISBLANK(tbl_RawData_Report1[[#This Row],[REQ_ID]]),tbl_RawData_Report1[[#This Row],[RH Kit?]] = "Y"),1,COUNTIFS(tbl_RawData_Report1[RH Kit?],"Y",tbl_RawData_Report1[REQ_ID],tbl_RawData_Report1[[#This Row],[REQ_ID]]))</f>
        <v>0</v>
      </c>
      <c r="BG1437" s="49">
        <f>COUNTIFS(tbl_RawData_Report1[RH Kit?],"Y",tbl_RawData_Report1[Order No.],tbl_RawData_Report1[[#This Row],[Order No.]])</f>
        <v>0</v>
      </c>
      <c r="BH1437" s="49">
        <f>SUM(tbl_RawData_Report1[[#This Row],[RH Kit Req]:[RH Kit PO]])</f>
        <v>0</v>
      </c>
      <c r="BI1437" s="49" t="str">
        <f>IFERROR(VLOOKUP(B1437,Lookup!A:B,2,FALSE),B1437)</f>
        <v>AMOXYCILLIN_500MG</v>
      </c>
      <c r="BJ1437" s="49" t="b">
        <f t="shared" si="22"/>
        <v>1</v>
      </c>
      <c r="BK1437" s="49" t="str">
        <f>tbl_RawData_Report1[[#This Row],[Item ID]]&amp;tbl_RawData_Report1[[#This Row],[Order No.]]</f>
        <v>AMOXYCILLIN_500MG0000039847</v>
      </c>
      <c r="BL1437"/>
      <c r="BM1437"/>
      <c r="BN1437"/>
    </row>
    <row r="1438" spans="1:66" hidden="1" x14ac:dyDescent="0.25">
      <c r="A1438" s="35" t="s">
        <v>8</v>
      </c>
      <c r="B1438" s="35" t="s">
        <v>2356</v>
      </c>
      <c r="C1438" s="35">
        <v>22</v>
      </c>
      <c r="D1438" s="35">
        <v>1</v>
      </c>
      <c r="E1438" s="35">
        <v>1</v>
      </c>
      <c r="F1438" s="35" t="s">
        <v>444</v>
      </c>
      <c r="G1438" s="35" t="s">
        <v>4302</v>
      </c>
      <c r="H1438" s="35" t="s">
        <v>3170</v>
      </c>
      <c r="I1438" s="35" t="s">
        <v>593</v>
      </c>
      <c r="J1438" s="35">
        <v>0</v>
      </c>
      <c r="K1438" s="35" t="s">
        <v>1845</v>
      </c>
      <c r="L1438" s="35" t="s">
        <v>4306</v>
      </c>
      <c r="M1438" s="35" t="s">
        <v>396</v>
      </c>
      <c r="N1438" s="35" t="s">
        <v>122</v>
      </c>
      <c r="O1438" s="35" t="s">
        <v>1847</v>
      </c>
      <c r="P1438" s="35" t="s">
        <v>1848</v>
      </c>
      <c r="Q1438" s="35" t="s">
        <v>311</v>
      </c>
      <c r="R1438" s="35" t="s">
        <v>430</v>
      </c>
      <c r="S1438" s="35" t="s">
        <v>431</v>
      </c>
      <c r="T1438" s="35" t="s">
        <v>5058</v>
      </c>
      <c r="U1438" s="35" t="s">
        <v>272</v>
      </c>
      <c r="V1438" s="35">
        <v>0</v>
      </c>
      <c r="W1438" s="35">
        <v>0</v>
      </c>
      <c r="X1438" s="49">
        <v>0</v>
      </c>
      <c r="Y1438" s="60" t="s">
        <v>667</v>
      </c>
      <c r="Z1438" s="49">
        <v>1</v>
      </c>
      <c r="AA1438" s="49">
        <v>0</v>
      </c>
      <c r="AB1438" s="60" t="s">
        <v>637</v>
      </c>
      <c r="AC1438" s="60" t="s">
        <v>947</v>
      </c>
      <c r="AD1438" s="60" t="s">
        <v>661</v>
      </c>
      <c r="AE1438" s="60" t="s">
        <v>662</v>
      </c>
      <c r="AF1438" s="49">
        <v>2019</v>
      </c>
      <c r="AG1438" s="60" t="s">
        <v>4301</v>
      </c>
      <c r="AH1438" s="60">
        <v>44077</v>
      </c>
      <c r="AI1438" s="60">
        <v>44080</v>
      </c>
      <c r="AJ1438" s="60">
        <v>44077</v>
      </c>
      <c r="AK1438" s="60">
        <v>44156</v>
      </c>
      <c r="AL1438" s="60">
        <v>44080</v>
      </c>
      <c r="AM1438" s="60" t="s">
        <v>566</v>
      </c>
      <c r="AN1438" s="60" t="s">
        <v>4303</v>
      </c>
      <c r="AO1438" s="60" t="s">
        <v>4331</v>
      </c>
      <c r="AP1438" s="49"/>
      <c r="AQ1438" s="60" t="s">
        <v>266</v>
      </c>
      <c r="AR1438" s="60" t="s">
        <v>174</v>
      </c>
      <c r="AS1438" s="60" t="s">
        <v>174</v>
      </c>
      <c r="AT1438" s="49">
        <v>22</v>
      </c>
      <c r="AU1438" s="49">
        <v>1</v>
      </c>
      <c r="AV1438" s="49">
        <v>1</v>
      </c>
      <c r="AW1438" s="60">
        <v>43804</v>
      </c>
      <c r="AX1438" s="60" t="s">
        <v>183</v>
      </c>
      <c r="AY1438" s="60">
        <v>44322.317955752318</v>
      </c>
      <c r="AZ1438" s="60">
        <v>43788</v>
      </c>
      <c r="BA1438" s="60">
        <v>43789</v>
      </c>
      <c r="BB1438" s="60" t="s">
        <v>4330</v>
      </c>
      <c r="BC1438" s="60">
        <v>43809.651180555556</v>
      </c>
      <c r="BD1438" s="60">
        <v>43910</v>
      </c>
      <c r="BE1438" s="60">
        <v>45657</v>
      </c>
      <c r="BF1438" s="49">
        <f>IF(AND(ISBLANK(tbl_RawData_Report1[[#This Row],[REQ_ID]]),tbl_RawData_Report1[[#This Row],[RH Kit?]] = "Y"),1,COUNTIFS(tbl_RawData_Report1[RH Kit?],"Y",tbl_RawData_Report1[REQ_ID],tbl_RawData_Report1[[#This Row],[REQ_ID]]))</f>
        <v>0</v>
      </c>
      <c r="BG1438" s="49">
        <f>COUNTIFS(tbl_RawData_Report1[RH Kit?],"Y",tbl_RawData_Report1[Order No.],tbl_RawData_Report1[[#This Row],[Order No.]])</f>
        <v>0</v>
      </c>
      <c r="BH1438" s="49">
        <f>SUM(tbl_RawData_Report1[[#This Row],[RH Kit Req]:[RH Kit PO]])</f>
        <v>0</v>
      </c>
      <c r="BI1438" s="49" t="str">
        <f>IFERROR(VLOOKUP(B1438,Lookup!A:B,2,FALSE),B1438)</f>
        <v>TEST_BLOOD_ANTI_A</v>
      </c>
      <c r="BJ1438" s="49" t="b">
        <f t="shared" si="22"/>
        <v>1</v>
      </c>
      <c r="BK1438" s="49" t="str">
        <f>tbl_RawData_Report1[[#This Row],[Item ID]]&amp;tbl_RawData_Report1[[#This Row],[Order No.]]</f>
        <v>TEST_BLOOD_ANTI_A0000039847</v>
      </c>
      <c r="BL1438"/>
      <c r="BM1438"/>
      <c r="BN1438"/>
    </row>
    <row r="1439" spans="1:66" hidden="1" x14ac:dyDescent="0.25">
      <c r="A1439" s="35" t="s">
        <v>8</v>
      </c>
      <c r="B1439" s="35" t="s">
        <v>3713</v>
      </c>
      <c r="C1439" s="35">
        <v>5</v>
      </c>
      <c r="D1439" s="35">
        <v>1</v>
      </c>
      <c r="E1439" s="35">
        <v>2</v>
      </c>
      <c r="F1439" s="35" t="s">
        <v>444</v>
      </c>
      <c r="G1439" s="35" t="s">
        <v>4302</v>
      </c>
      <c r="H1439" s="35" t="s">
        <v>773</v>
      </c>
      <c r="I1439" s="35" t="s">
        <v>595</v>
      </c>
      <c r="J1439" s="35">
        <v>0</v>
      </c>
      <c r="K1439" s="35" t="s">
        <v>1845</v>
      </c>
      <c r="L1439" s="35" t="s">
        <v>4306</v>
      </c>
      <c r="M1439" s="35" t="s">
        <v>396</v>
      </c>
      <c r="N1439" s="35" t="s">
        <v>122</v>
      </c>
      <c r="O1439" s="35" t="s">
        <v>1847</v>
      </c>
      <c r="P1439" s="35" t="s">
        <v>1848</v>
      </c>
      <c r="Q1439" s="35" t="s">
        <v>311</v>
      </c>
      <c r="R1439" s="35" t="s">
        <v>430</v>
      </c>
      <c r="S1439" s="35" t="s">
        <v>431</v>
      </c>
      <c r="T1439" s="35" t="s">
        <v>5058</v>
      </c>
      <c r="U1439" s="35" t="s">
        <v>272</v>
      </c>
      <c r="V1439" s="35">
        <v>0</v>
      </c>
      <c r="W1439" s="35">
        <v>0</v>
      </c>
      <c r="X1439" s="49">
        <v>0</v>
      </c>
      <c r="Y1439" s="60" t="s">
        <v>655</v>
      </c>
      <c r="Z1439" s="49">
        <v>10</v>
      </c>
      <c r="AA1439" s="49">
        <v>0</v>
      </c>
      <c r="AB1439" s="60" t="s">
        <v>637</v>
      </c>
      <c r="AC1439" s="60" t="s">
        <v>660</v>
      </c>
      <c r="AD1439" s="60" t="s">
        <v>661</v>
      </c>
      <c r="AE1439" s="60" t="s">
        <v>662</v>
      </c>
      <c r="AF1439" s="49">
        <v>2019</v>
      </c>
      <c r="AG1439" s="60" t="s">
        <v>4301</v>
      </c>
      <c r="AH1439" s="60">
        <v>44926</v>
      </c>
      <c r="AI1439" s="60">
        <v>44926</v>
      </c>
      <c r="AJ1439" s="60"/>
      <c r="AK1439" s="60"/>
      <c r="AL1439" s="60"/>
      <c r="AM1439" s="60" t="s">
        <v>566</v>
      </c>
      <c r="AN1439" s="60" t="s">
        <v>4303</v>
      </c>
      <c r="AO1439" s="60" t="s">
        <v>4313</v>
      </c>
      <c r="AP1439" s="49"/>
      <c r="AQ1439" s="60" t="s">
        <v>349</v>
      </c>
      <c r="AR1439" s="60" t="s">
        <v>174</v>
      </c>
      <c r="AS1439" s="60" t="s">
        <v>174</v>
      </c>
      <c r="AT1439" s="49">
        <v>5</v>
      </c>
      <c r="AU1439" s="49">
        <v>1</v>
      </c>
      <c r="AV1439" s="49">
        <v>1</v>
      </c>
      <c r="AW1439" s="60">
        <v>43804</v>
      </c>
      <c r="AX1439" s="60" t="s">
        <v>183</v>
      </c>
      <c r="AY1439" s="60">
        <v>43809.651180555556</v>
      </c>
      <c r="AZ1439" s="60">
        <v>43788</v>
      </c>
      <c r="BA1439" s="60">
        <v>43789</v>
      </c>
      <c r="BB1439" s="60" t="s">
        <v>4312</v>
      </c>
      <c r="BC1439" s="60">
        <v>43809.651180555556</v>
      </c>
      <c r="BD1439" s="60">
        <v>43910</v>
      </c>
      <c r="BE1439" s="60">
        <v>45657</v>
      </c>
      <c r="BF1439" s="49">
        <f>IF(AND(ISBLANK(tbl_RawData_Report1[[#This Row],[REQ_ID]]),tbl_RawData_Report1[[#This Row],[RH Kit?]] = "Y"),1,COUNTIFS(tbl_RawData_Report1[RH Kit?],"Y",tbl_RawData_Report1[REQ_ID],tbl_RawData_Report1[[#This Row],[REQ_ID]]))</f>
        <v>0</v>
      </c>
      <c r="BG1439" s="49">
        <f>COUNTIFS(tbl_RawData_Report1[RH Kit?],"Y",tbl_RawData_Report1[Order No.],tbl_RawData_Report1[[#This Row],[Order No.]])</f>
        <v>0</v>
      </c>
      <c r="BH1439" s="49">
        <f>SUM(tbl_RawData_Report1[[#This Row],[RH Kit Req]:[RH Kit PO]])</f>
        <v>0</v>
      </c>
      <c r="BI1439" s="49" t="str">
        <f>IFERROR(VLOOKUP(B1439,Lookup!A:B,2,FALSE),B1439)</f>
        <v>CPROFLXCN500MG_10</v>
      </c>
      <c r="BJ1439" s="49" t="b">
        <f t="shared" si="22"/>
        <v>1</v>
      </c>
      <c r="BK1439" s="49" t="str">
        <f>tbl_RawData_Report1[[#This Row],[Item ID]]&amp;tbl_RawData_Report1[[#This Row],[Order No.]]</f>
        <v>CPROFLXCN500MG_100000039847</v>
      </c>
      <c r="BL1439"/>
      <c r="BM1439"/>
      <c r="BN1439"/>
    </row>
    <row r="1440" spans="1:66" hidden="1" x14ac:dyDescent="0.25">
      <c r="A1440" s="35" t="s">
        <v>8</v>
      </c>
      <c r="B1440" s="35" t="s">
        <v>808</v>
      </c>
      <c r="C1440" s="35">
        <v>3</v>
      </c>
      <c r="D1440" s="35">
        <v>1</v>
      </c>
      <c r="E1440" s="35">
        <v>2</v>
      </c>
      <c r="F1440" s="35" t="s">
        <v>444</v>
      </c>
      <c r="G1440" s="35" t="s">
        <v>4302</v>
      </c>
      <c r="H1440" s="35" t="s">
        <v>809</v>
      </c>
      <c r="I1440" s="35" t="s">
        <v>593</v>
      </c>
      <c r="J1440" s="35">
        <v>1100</v>
      </c>
      <c r="K1440" s="35" t="s">
        <v>1845</v>
      </c>
      <c r="L1440" s="35" t="s">
        <v>4306</v>
      </c>
      <c r="M1440" s="35" t="s">
        <v>396</v>
      </c>
      <c r="N1440" s="35" t="s">
        <v>122</v>
      </c>
      <c r="O1440" s="35" t="s">
        <v>1847</v>
      </c>
      <c r="P1440" s="35" t="s">
        <v>1848</v>
      </c>
      <c r="Q1440" s="35" t="s">
        <v>311</v>
      </c>
      <c r="R1440" s="35" t="s">
        <v>430</v>
      </c>
      <c r="S1440" s="35" t="s">
        <v>431</v>
      </c>
      <c r="T1440" s="35" t="s">
        <v>5058</v>
      </c>
      <c r="U1440" s="35" t="s">
        <v>272</v>
      </c>
      <c r="V1440" s="35">
        <v>0</v>
      </c>
      <c r="W1440" s="35">
        <v>0</v>
      </c>
      <c r="X1440" s="49">
        <v>40</v>
      </c>
      <c r="Y1440" s="60" t="s">
        <v>346</v>
      </c>
      <c r="Z1440" s="49">
        <v>1000</v>
      </c>
      <c r="AA1440" s="49">
        <v>40000</v>
      </c>
      <c r="AB1440" s="60" t="s">
        <v>637</v>
      </c>
      <c r="AC1440" s="60" t="s">
        <v>660</v>
      </c>
      <c r="AD1440" s="60" t="s">
        <v>661</v>
      </c>
      <c r="AE1440" s="60" t="s">
        <v>662</v>
      </c>
      <c r="AF1440" s="49">
        <v>2019</v>
      </c>
      <c r="AG1440" s="60" t="s">
        <v>4301</v>
      </c>
      <c r="AH1440" s="60">
        <v>44077</v>
      </c>
      <c r="AI1440" s="60">
        <v>44080</v>
      </c>
      <c r="AJ1440" s="60">
        <v>44077</v>
      </c>
      <c r="AK1440" s="60">
        <v>44183</v>
      </c>
      <c r="AL1440" s="60">
        <v>44080</v>
      </c>
      <c r="AM1440" s="60" t="s">
        <v>566</v>
      </c>
      <c r="AN1440" s="60" t="s">
        <v>4303</v>
      </c>
      <c r="AO1440" s="60" t="s">
        <v>4508</v>
      </c>
      <c r="AP1440" s="49"/>
      <c r="AQ1440" s="60" t="s">
        <v>266</v>
      </c>
      <c r="AR1440" s="60" t="s">
        <v>174</v>
      </c>
      <c r="AS1440" s="60" t="s">
        <v>174</v>
      </c>
      <c r="AT1440" s="49">
        <v>3</v>
      </c>
      <c r="AU1440" s="49">
        <v>1</v>
      </c>
      <c r="AV1440" s="49">
        <v>1</v>
      </c>
      <c r="AW1440" s="60">
        <v>43804</v>
      </c>
      <c r="AX1440" s="60" t="s">
        <v>183</v>
      </c>
      <c r="AY1440" s="60">
        <v>44322.317955752318</v>
      </c>
      <c r="AZ1440" s="60">
        <v>43788</v>
      </c>
      <c r="BA1440" s="60">
        <v>43789</v>
      </c>
      <c r="BB1440" s="60" t="s">
        <v>4507</v>
      </c>
      <c r="BC1440" s="60">
        <v>43809.651180555556</v>
      </c>
      <c r="BD1440" s="60">
        <v>43910</v>
      </c>
      <c r="BE1440" s="60">
        <v>45657</v>
      </c>
      <c r="BF1440" s="49">
        <f>IF(AND(ISBLANK(tbl_RawData_Report1[[#This Row],[REQ_ID]]),tbl_RawData_Report1[[#This Row],[RH Kit?]] = "Y"),1,COUNTIFS(tbl_RawData_Report1[RH Kit?],"Y",tbl_RawData_Report1[REQ_ID],tbl_RawData_Report1[[#This Row],[REQ_ID]]))</f>
        <v>0</v>
      </c>
      <c r="BG1440" s="49">
        <f>COUNTIFS(tbl_RawData_Report1[RH Kit?],"Y",tbl_RawData_Report1[Order No.],tbl_RawData_Report1[[#This Row],[Order No.]])</f>
        <v>0</v>
      </c>
      <c r="BH1440" s="49">
        <f>SUM(tbl_RawData_Report1[[#This Row],[RH Kit Req]:[RH Kit PO]])</f>
        <v>0</v>
      </c>
      <c r="BI1440" s="49" t="str">
        <f>IFERROR(VLOOKUP(B1440,Lookup!A:B,2,FALSE),B1440)</f>
        <v>AMOXYCILLIN_500MG</v>
      </c>
      <c r="BJ1440" s="49" t="b">
        <f t="shared" si="22"/>
        <v>1</v>
      </c>
      <c r="BK1440" s="49" t="str">
        <f>tbl_RawData_Report1[[#This Row],[Item ID]]&amp;tbl_RawData_Report1[[#This Row],[Order No.]]</f>
        <v>AMOXYCILLIN_500MG0000039847</v>
      </c>
      <c r="BL1440"/>
      <c r="BM1440"/>
      <c r="BN1440"/>
    </row>
    <row r="1441" spans="1:66" hidden="1" x14ac:dyDescent="0.25">
      <c r="A1441" s="35" t="s">
        <v>8</v>
      </c>
      <c r="B1441" s="35" t="s">
        <v>3713</v>
      </c>
      <c r="C1441" s="35">
        <v>5</v>
      </c>
      <c r="D1441" s="35">
        <v>1</v>
      </c>
      <c r="E1441" s="35">
        <v>3</v>
      </c>
      <c r="F1441" s="35" t="s">
        <v>444</v>
      </c>
      <c r="G1441" s="35" t="s">
        <v>4302</v>
      </c>
      <c r="H1441" s="35" t="s">
        <v>773</v>
      </c>
      <c r="I1441" s="35" t="s">
        <v>595</v>
      </c>
      <c r="J1441" s="35">
        <v>47.5</v>
      </c>
      <c r="K1441" s="35" t="s">
        <v>1845</v>
      </c>
      <c r="L1441" s="35" t="s">
        <v>4306</v>
      </c>
      <c r="M1441" s="35" t="s">
        <v>396</v>
      </c>
      <c r="N1441" s="35" t="s">
        <v>122</v>
      </c>
      <c r="O1441" s="35" t="s">
        <v>1847</v>
      </c>
      <c r="P1441" s="35" t="s">
        <v>1848</v>
      </c>
      <c r="Q1441" s="35" t="s">
        <v>311</v>
      </c>
      <c r="R1441" s="35" t="s">
        <v>430</v>
      </c>
      <c r="S1441" s="35" t="s">
        <v>431</v>
      </c>
      <c r="T1441" s="35" t="s">
        <v>5058</v>
      </c>
      <c r="U1441" s="35" t="s">
        <v>272</v>
      </c>
      <c r="V1441" s="35">
        <v>0</v>
      </c>
      <c r="W1441" s="35">
        <v>0</v>
      </c>
      <c r="X1441" s="49">
        <v>50</v>
      </c>
      <c r="Y1441" s="60" t="s">
        <v>655</v>
      </c>
      <c r="Z1441" s="49">
        <v>10</v>
      </c>
      <c r="AA1441" s="49">
        <v>500</v>
      </c>
      <c r="AB1441" s="60" t="s">
        <v>637</v>
      </c>
      <c r="AC1441" s="60" t="s">
        <v>660</v>
      </c>
      <c r="AD1441" s="60" t="s">
        <v>661</v>
      </c>
      <c r="AE1441" s="60" t="s">
        <v>662</v>
      </c>
      <c r="AF1441" s="49">
        <v>2019</v>
      </c>
      <c r="AG1441" s="60" t="s">
        <v>4301</v>
      </c>
      <c r="AH1441" s="60">
        <v>44926</v>
      </c>
      <c r="AI1441" s="60">
        <v>44926</v>
      </c>
      <c r="AJ1441" s="60"/>
      <c r="AK1441" s="60"/>
      <c r="AL1441" s="60"/>
      <c r="AM1441" s="60" t="s">
        <v>566</v>
      </c>
      <c r="AN1441" s="60" t="s">
        <v>4303</v>
      </c>
      <c r="AO1441" s="60" t="s">
        <v>5162</v>
      </c>
      <c r="AP1441" s="49"/>
      <c r="AQ1441" s="60" t="s">
        <v>349</v>
      </c>
      <c r="AR1441" s="60" t="s">
        <v>174</v>
      </c>
      <c r="AS1441" s="60" t="s">
        <v>174</v>
      </c>
      <c r="AT1441" s="49">
        <v>5</v>
      </c>
      <c r="AU1441" s="49">
        <v>1</v>
      </c>
      <c r="AV1441" s="49">
        <v>1</v>
      </c>
      <c r="AW1441" s="60">
        <v>43804</v>
      </c>
      <c r="AX1441" s="60" t="s">
        <v>183</v>
      </c>
      <c r="AY1441" s="60">
        <v>43809.651180555556</v>
      </c>
      <c r="AZ1441" s="60">
        <v>43788</v>
      </c>
      <c r="BA1441" s="60">
        <v>43789</v>
      </c>
      <c r="BB1441" s="60" t="s">
        <v>4312</v>
      </c>
      <c r="BC1441" s="60">
        <v>43809.651180555556</v>
      </c>
      <c r="BD1441" s="60">
        <v>43910</v>
      </c>
      <c r="BE1441" s="60">
        <v>45657</v>
      </c>
      <c r="BF1441" s="49">
        <f>IF(AND(ISBLANK(tbl_RawData_Report1[[#This Row],[REQ_ID]]),tbl_RawData_Report1[[#This Row],[RH Kit?]] = "Y"),1,COUNTIFS(tbl_RawData_Report1[RH Kit?],"Y",tbl_RawData_Report1[REQ_ID],tbl_RawData_Report1[[#This Row],[REQ_ID]]))</f>
        <v>0</v>
      </c>
      <c r="BG1441" s="49">
        <f>COUNTIFS(tbl_RawData_Report1[RH Kit?],"Y",tbl_RawData_Report1[Order No.],tbl_RawData_Report1[[#This Row],[Order No.]])</f>
        <v>0</v>
      </c>
      <c r="BH1441" s="49">
        <f>SUM(tbl_RawData_Report1[[#This Row],[RH Kit Req]:[RH Kit PO]])</f>
        <v>0</v>
      </c>
      <c r="BI1441" s="49" t="str">
        <f>IFERROR(VLOOKUP(B1441,Lookup!A:B,2,FALSE),B1441)</f>
        <v>CPROFLXCN500MG_10</v>
      </c>
      <c r="BJ1441" s="49" t="b">
        <f t="shared" si="22"/>
        <v>1</v>
      </c>
      <c r="BK1441" s="49" t="str">
        <f>tbl_RawData_Report1[[#This Row],[Item ID]]&amp;tbl_RawData_Report1[[#This Row],[Order No.]]</f>
        <v>CPROFLXCN500MG_100000039847</v>
      </c>
      <c r="BL1441"/>
      <c r="BM1441"/>
      <c r="BN1441"/>
    </row>
    <row r="1442" spans="1:66" hidden="1" x14ac:dyDescent="0.25">
      <c r="A1442" s="35" t="s">
        <v>8</v>
      </c>
      <c r="B1442" s="35" t="s">
        <v>1725</v>
      </c>
      <c r="C1442" s="35">
        <v>7</v>
      </c>
      <c r="D1442" s="35">
        <v>1</v>
      </c>
      <c r="E1442" s="35">
        <v>2</v>
      </c>
      <c r="F1442" s="35" t="s">
        <v>444</v>
      </c>
      <c r="G1442" s="35" t="s">
        <v>4302</v>
      </c>
      <c r="H1442" s="35" t="s">
        <v>2541</v>
      </c>
      <c r="I1442" s="35" t="s">
        <v>593</v>
      </c>
      <c r="J1442" s="35">
        <v>500</v>
      </c>
      <c r="K1442" s="35" t="s">
        <v>1845</v>
      </c>
      <c r="L1442" s="35" t="s">
        <v>4306</v>
      </c>
      <c r="M1442" s="35" t="s">
        <v>396</v>
      </c>
      <c r="N1442" s="35" t="s">
        <v>122</v>
      </c>
      <c r="O1442" s="35" t="s">
        <v>1847</v>
      </c>
      <c r="P1442" s="35" t="s">
        <v>1848</v>
      </c>
      <c r="Q1442" s="35" t="s">
        <v>311</v>
      </c>
      <c r="R1442" s="35" t="s">
        <v>430</v>
      </c>
      <c r="S1442" s="35" t="s">
        <v>431</v>
      </c>
      <c r="T1442" s="35" t="s">
        <v>5058</v>
      </c>
      <c r="U1442" s="35" t="s">
        <v>272</v>
      </c>
      <c r="V1442" s="35">
        <v>0</v>
      </c>
      <c r="W1442" s="35">
        <v>0</v>
      </c>
      <c r="X1442" s="49">
        <v>400</v>
      </c>
      <c r="Y1442" s="60" t="s">
        <v>2544</v>
      </c>
      <c r="Z1442" s="49">
        <v>1</v>
      </c>
      <c r="AA1442" s="49">
        <v>400</v>
      </c>
      <c r="AB1442" s="60" t="s">
        <v>637</v>
      </c>
      <c r="AC1442" s="60" t="s">
        <v>1560</v>
      </c>
      <c r="AD1442" s="60" t="s">
        <v>661</v>
      </c>
      <c r="AE1442" s="60" t="s">
        <v>662</v>
      </c>
      <c r="AF1442" s="49">
        <v>2019</v>
      </c>
      <c r="AG1442" s="60" t="s">
        <v>4301</v>
      </c>
      <c r="AH1442" s="60">
        <v>44172</v>
      </c>
      <c r="AI1442" s="60">
        <v>44175</v>
      </c>
      <c r="AJ1442" s="60">
        <v>44172</v>
      </c>
      <c r="AK1442" s="60">
        <v>44183</v>
      </c>
      <c r="AL1442" s="60">
        <v>44175</v>
      </c>
      <c r="AM1442" s="60" t="s">
        <v>566</v>
      </c>
      <c r="AN1442" s="60" t="s">
        <v>4303</v>
      </c>
      <c r="AO1442" s="60" t="s">
        <v>4511</v>
      </c>
      <c r="AP1442" s="49"/>
      <c r="AQ1442" s="60" t="s">
        <v>266</v>
      </c>
      <c r="AR1442" s="60" t="s">
        <v>174</v>
      </c>
      <c r="AS1442" s="60" t="s">
        <v>174</v>
      </c>
      <c r="AT1442" s="49">
        <v>7</v>
      </c>
      <c r="AU1442" s="49">
        <v>1</v>
      </c>
      <c r="AV1442" s="49">
        <v>1</v>
      </c>
      <c r="AW1442" s="60">
        <v>43804</v>
      </c>
      <c r="AX1442" s="60" t="s">
        <v>183</v>
      </c>
      <c r="AY1442" s="60">
        <v>44322.317955752318</v>
      </c>
      <c r="AZ1442" s="60">
        <v>43788</v>
      </c>
      <c r="BA1442" s="60">
        <v>43789</v>
      </c>
      <c r="BB1442" s="60" t="s">
        <v>4510</v>
      </c>
      <c r="BC1442" s="60">
        <v>43809.651180555556</v>
      </c>
      <c r="BD1442" s="60">
        <v>43910</v>
      </c>
      <c r="BE1442" s="60">
        <v>45657</v>
      </c>
      <c r="BF1442" s="49">
        <f>IF(AND(ISBLANK(tbl_RawData_Report1[[#This Row],[REQ_ID]]),tbl_RawData_Report1[[#This Row],[RH Kit?]] = "Y"),1,COUNTIFS(tbl_RawData_Report1[RH Kit?],"Y",tbl_RawData_Report1[REQ_ID],tbl_RawData_Report1[[#This Row],[REQ_ID]]))</f>
        <v>0</v>
      </c>
      <c r="BG1442" s="49">
        <f>COUNTIFS(tbl_RawData_Report1[RH Kit?],"Y",tbl_RawData_Report1[Order No.],tbl_RawData_Report1[[#This Row],[Order No.]])</f>
        <v>0</v>
      </c>
      <c r="BH1442" s="49">
        <f>SUM(tbl_RawData_Report1[[#This Row],[RH Kit Req]:[RH Kit PO]])</f>
        <v>0</v>
      </c>
      <c r="BI1442" s="49" t="str">
        <f>IFERROR(VLOOKUP(B1442,Lookup!A:B,2,FALSE),B1442)</f>
        <v>CLOTRIMAZOLE_500MG</v>
      </c>
      <c r="BJ1442" s="49" t="b">
        <f t="shared" si="22"/>
        <v>1</v>
      </c>
      <c r="BK1442" s="49" t="str">
        <f>tbl_RawData_Report1[[#This Row],[Item ID]]&amp;tbl_RawData_Report1[[#This Row],[Order No.]]</f>
        <v>CLOTRIMAZOLE_500MG0000039847</v>
      </c>
      <c r="BL1442"/>
      <c r="BM1442"/>
      <c r="BN1442"/>
    </row>
    <row r="1443" spans="1:66" hidden="1" x14ac:dyDescent="0.25">
      <c r="A1443" s="35" t="s">
        <v>8</v>
      </c>
      <c r="B1443" s="35" t="s">
        <v>2356</v>
      </c>
      <c r="C1443" s="35">
        <v>22</v>
      </c>
      <c r="D1443" s="35">
        <v>1</v>
      </c>
      <c r="E1443" s="35">
        <v>2</v>
      </c>
      <c r="F1443" s="35" t="s">
        <v>444</v>
      </c>
      <c r="G1443" s="35" t="s">
        <v>4302</v>
      </c>
      <c r="H1443" s="35" t="s">
        <v>3170</v>
      </c>
      <c r="I1443" s="35" t="s">
        <v>593</v>
      </c>
      <c r="J1443" s="35">
        <v>9</v>
      </c>
      <c r="K1443" s="35" t="s">
        <v>1845</v>
      </c>
      <c r="L1443" s="35" t="s">
        <v>4306</v>
      </c>
      <c r="M1443" s="35" t="s">
        <v>396</v>
      </c>
      <c r="N1443" s="35" t="s">
        <v>122</v>
      </c>
      <c r="O1443" s="35" t="s">
        <v>1847</v>
      </c>
      <c r="P1443" s="35" t="s">
        <v>1848</v>
      </c>
      <c r="Q1443" s="35" t="s">
        <v>311</v>
      </c>
      <c r="R1443" s="35" t="s">
        <v>430</v>
      </c>
      <c r="S1443" s="35" t="s">
        <v>431</v>
      </c>
      <c r="T1443" s="35" t="s">
        <v>5058</v>
      </c>
      <c r="U1443" s="35" t="s">
        <v>272</v>
      </c>
      <c r="V1443" s="35">
        <v>0</v>
      </c>
      <c r="W1443" s="35">
        <v>0</v>
      </c>
      <c r="X1443" s="49">
        <v>3</v>
      </c>
      <c r="Y1443" s="60" t="s">
        <v>667</v>
      </c>
      <c r="Z1443" s="49">
        <v>1</v>
      </c>
      <c r="AA1443" s="49">
        <v>3</v>
      </c>
      <c r="AB1443" s="60" t="s">
        <v>637</v>
      </c>
      <c r="AC1443" s="60" t="s">
        <v>947</v>
      </c>
      <c r="AD1443" s="60" t="s">
        <v>661</v>
      </c>
      <c r="AE1443" s="60" t="s">
        <v>662</v>
      </c>
      <c r="AF1443" s="49">
        <v>2019</v>
      </c>
      <c r="AG1443" s="60" t="s">
        <v>4301</v>
      </c>
      <c r="AH1443" s="60">
        <v>44077</v>
      </c>
      <c r="AI1443" s="60">
        <v>44080</v>
      </c>
      <c r="AJ1443" s="60">
        <v>44077</v>
      </c>
      <c r="AK1443" s="60">
        <v>44156</v>
      </c>
      <c r="AL1443" s="60">
        <v>44080</v>
      </c>
      <c r="AM1443" s="60" t="s">
        <v>566</v>
      </c>
      <c r="AN1443" s="60" t="s">
        <v>4303</v>
      </c>
      <c r="AO1443" s="60" t="s">
        <v>4329</v>
      </c>
      <c r="AP1443" s="49"/>
      <c r="AQ1443" s="60" t="s">
        <v>266</v>
      </c>
      <c r="AR1443" s="60" t="s">
        <v>174</v>
      </c>
      <c r="AS1443" s="60" t="s">
        <v>174</v>
      </c>
      <c r="AT1443" s="49">
        <v>22</v>
      </c>
      <c r="AU1443" s="49">
        <v>1</v>
      </c>
      <c r="AV1443" s="49">
        <v>1</v>
      </c>
      <c r="AW1443" s="60">
        <v>43804</v>
      </c>
      <c r="AX1443" s="60" t="s">
        <v>183</v>
      </c>
      <c r="AY1443" s="60">
        <v>44322.317955752318</v>
      </c>
      <c r="AZ1443" s="60">
        <v>43788</v>
      </c>
      <c r="BA1443" s="60">
        <v>43789</v>
      </c>
      <c r="BB1443" s="60" t="s">
        <v>4330</v>
      </c>
      <c r="BC1443" s="60">
        <v>43809.651180555556</v>
      </c>
      <c r="BD1443" s="60">
        <v>43910</v>
      </c>
      <c r="BE1443" s="60">
        <v>45657</v>
      </c>
      <c r="BF1443" s="49">
        <f>IF(AND(ISBLANK(tbl_RawData_Report1[[#This Row],[REQ_ID]]),tbl_RawData_Report1[[#This Row],[RH Kit?]] = "Y"),1,COUNTIFS(tbl_RawData_Report1[RH Kit?],"Y",tbl_RawData_Report1[REQ_ID],tbl_RawData_Report1[[#This Row],[REQ_ID]]))</f>
        <v>0</v>
      </c>
      <c r="BG1443" s="49">
        <f>COUNTIFS(tbl_RawData_Report1[RH Kit?],"Y",tbl_RawData_Report1[Order No.],tbl_RawData_Report1[[#This Row],[Order No.]])</f>
        <v>0</v>
      </c>
      <c r="BH1443" s="49">
        <f>SUM(tbl_RawData_Report1[[#This Row],[RH Kit Req]:[RH Kit PO]])</f>
        <v>0</v>
      </c>
      <c r="BI1443" s="49" t="str">
        <f>IFERROR(VLOOKUP(B1443,Lookup!A:B,2,FALSE),B1443)</f>
        <v>TEST_BLOOD_ANTI_A</v>
      </c>
      <c r="BJ1443" s="49" t="b">
        <f t="shared" si="22"/>
        <v>1</v>
      </c>
      <c r="BK1443" s="49" t="str">
        <f>tbl_RawData_Report1[[#This Row],[Item ID]]&amp;tbl_RawData_Report1[[#This Row],[Order No.]]</f>
        <v>TEST_BLOOD_ANTI_A0000039847</v>
      </c>
      <c r="BL1443"/>
      <c r="BM1443"/>
      <c r="BN1443"/>
    </row>
    <row r="1444" spans="1:66" hidden="1" x14ac:dyDescent="0.25">
      <c r="A1444" s="35" t="s">
        <v>8</v>
      </c>
      <c r="B1444" s="35" t="s">
        <v>876</v>
      </c>
      <c r="C1444" s="35">
        <v>15</v>
      </c>
      <c r="D1444" s="35">
        <v>1</v>
      </c>
      <c r="E1444" s="35">
        <v>2</v>
      </c>
      <c r="F1444" s="35" t="s">
        <v>444</v>
      </c>
      <c r="G1444" s="35" t="s">
        <v>4302</v>
      </c>
      <c r="H1444" s="35" t="s">
        <v>3030</v>
      </c>
      <c r="I1444" s="35" t="s">
        <v>593</v>
      </c>
      <c r="J1444" s="35">
        <v>137.5</v>
      </c>
      <c r="K1444" s="35" t="s">
        <v>1845</v>
      </c>
      <c r="L1444" s="35" t="s">
        <v>4306</v>
      </c>
      <c r="M1444" s="35" t="s">
        <v>396</v>
      </c>
      <c r="N1444" s="35" t="s">
        <v>122</v>
      </c>
      <c r="O1444" s="35" t="s">
        <v>1847</v>
      </c>
      <c r="P1444" s="35" t="s">
        <v>1848</v>
      </c>
      <c r="Q1444" s="35" t="s">
        <v>311</v>
      </c>
      <c r="R1444" s="35" t="s">
        <v>430</v>
      </c>
      <c r="S1444" s="35" t="s">
        <v>431</v>
      </c>
      <c r="T1444" s="35" t="s">
        <v>5058</v>
      </c>
      <c r="U1444" s="35" t="s">
        <v>272</v>
      </c>
      <c r="V1444" s="35">
        <v>0</v>
      </c>
      <c r="W1444" s="35">
        <v>0</v>
      </c>
      <c r="X1444" s="49">
        <v>50</v>
      </c>
      <c r="Y1444" s="60" t="s">
        <v>655</v>
      </c>
      <c r="Z1444" s="49">
        <v>10</v>
      </c>
      <c r="AA1444" s="49">
        <v>500</v>
      </c>
      <c r="AB1444" s="60" t="s">
        <v>637</v>
      </c>
      <c r="AC1444" s="60" t="s">
        <v>715</v>
      </c>
      <c r="AD1444" s="60" t="s">
        <v>661</v>
      </c>
      <c r="AE1444" s="60" t="s">
        <v>662</v>
      </c>
      <c r="AF1444" s="49">
        <v>2019</v>
      </c>
      <c r="AG1444" s="60" t="s">
        <v>4301</v>
      </c>
      <c r="AH1444" s="60">
        <v>44077</v>
      </c>
      <c r="AI1444" s="60">
        <v>44080</v>
      </c>
      <c r="AJ1444" s="60">
        <v>44077</v>
      </c>
      <c r="AK1444" s="60">
        <v>44156</v>
      </c>
      <c r="AL1444" s="60">
        <v>44080</v>
      </c>
      <c r="AM1444" s="60" t="s">
        <v>566</v>
      </c>
      <c r="AN1444" s="60" t="s">
        <v>4303</v>
      </c>
      <c r="AO1444" s="60" t="s">
        <v>4337</v>
      </c>
      <c r="AP1444" s="49"/>
      <c r="AQ1444" s="60" t="s">
        <v>266</v>
      </c>
      <c r="AR1444" s="60" t="s">
        <v>369</v>
      </c>
      <c r="AS1444" s="60" t="s">
        <v>174</v>
      </c>
      <c r="AT1444" s="49">
        <v>15</v>
      </c>
      <c r="AU1444" s="49">
        <v>1</v>
      </c>
      <c r="AV1444" s="49">
        <v>1</v>
      </c>
      <c r="AW1444" s="60">
        <v>43804</v>
      </c>
      <c r="AX1444" s="60" t="s">
        <v>183</v>
      </c>
      <c r="AY1444" s="60">
        <v>44322.317955752318</v>
      </c>
      <c r="AZ1444" s="60">
        <v>43788</v>
      </c>
      <c r="BA1444" s="60">
        <v>43789</v>
      </c>
      <c r="BB1444" s="60" t="s">
        <v>4336</v>
      </c>
      <c r="BC1444" s="60">
        <v>43809.651180555556</v>
      </c>
      <c r="BD1444" s="60">
        <v>43910</v>
      </c>
      <c r="BE1444" s="60">
        <v>45657</v>
      </c>
      <c r="BF1444" s="49">
        <f>IF(AND(ISBLANK(tbl_RawData_Report1[[#This Row],[REQ_ID]]),tbl_RawData_Report1[[#This Row],[RH Kit?]] = "Y"),1,COUNTIFS(tbl_RawData_Report1[RH Kit?],"Y",tbl_RawData_Report1[REQ_ID],tbl_RawData_Report1[[#This Row],[REQ_ID]]))</f>
        <v>0</v>
      </c>
      <c r="BG1444" s="49">
        <f>COUNTIFS(tbl_RawData_Report1[RH Kit?],"Y",tbl_RawData_Report1[Order No.],tbl_RawData_Report1[[#This Row],[Order No.]])</f>
        <v>0</v>
      </c>
      <c r="BH1444" s="49">
        <f>SUM(tbl_RawData_Report1[[#This Row],[RH Kit Req]:[RH Kit PO]])</f>
        <v>0</v>
      </c>
      <c r="BI1444" s="49" t="str">
        <f>IFERROR(VLOOKUP(B1444,Lookup!A:B,2,FALSE),B1444)</f>
        <v>OXYTOCIN_10IU/ML</v>
      </c>
      <c r="BJ1444" s="49" t="b">
        <f t="shared" si="22"/>
        <v>1</v>
      </c>
      <c r="BK1444" s="49" t="str">
        <f>tbl_RawData_Report1[[#This Row],[Item ID]]&amp;tbl_RawData_Report1[[#This Row],[Order No.]]</f>
        <v>OXYTOCIN_10IU/ML0000039847</v>
      </c>
      <c r="BL1444"/>
      <c r="BM1444"/>
      <c r="BN1444"/>
    </row>
    <row r="1445" spans="1:66" hidden="1" x14ac:dyDescent="0.25">
      <c r="A1445" s="35" t="s">
        <v>8</v>
      </c>
      <c r="B1445" s="35" t="s">
        <v>3461</v>
      </c>
      <c r="C1445" s="35">
        <v>1</v>
      </c>
      <c r="D1445" s="35">
        <v>1</v>
      </c>
      <c r="E1445" s="35">
        <v>2</v>
      </c>
      <c r="F1445" s="35" t="s">
        <v>444</v>
      </c>
      <c r="G1445" s="35" t="s">
        <v>4302</v>
      </c>
      <c r="H1445" s="35" t="s">
        <v>848</v>
      </c>
      <c r="I1445" s="35" t="s">
        <v>593</v>
      </c>
      <c r="J1445" s="35">
        <v>127.5</v>
      </c>
      <c r="K1445" s="35" t="s">
        <v>1845</v>
      </c>
      <c r="L1445" s="35" t="s">
        <v>4306</v>
      </c>
      <c r="M1445" s="35" t="s">
        <v>396</v>
      </c>
      <c r="N1445" s="35" t="s">
        <v>122</v>
      </c>
      <c r="O1445" s="35" t="s">
        <v>1847</v>
      </c>
      <c r="P1445" s="35" t="s">
        <v>1848</v>
      </c>
      <c r="Q1445" s="35" t="s">
        <v>311</v>
      </c>
      <c r="R1445" s="35" t="s">
        <v>430</v>
      </c>
      <c r="S1445" s="35" t="s">
        <v>431</v>
      </c>
      <c r="T1445" s="35" t="s">
        <v>5058</v>
      </c>
      <c r="U1445" s="35" t="s">
        <v>272</v>
      </c>
      <c r="V1445" s="35">
        <v>0</v>
      </c>
      <c r="W1445" s="35">
        <v>0</v>
      </c>
      <c r="X1445" s="49">
        <v>30</v>
      </c>
      <c r="Y1445" s="60" t="s">
        <v>346</v>
      </c>
      <c r="Z1445" s="49">
        <v>1000</v>
      </c>
      <c r="AA1445" s="49">
        <v>30000</v>
      </c>
      <c r="AB1445" s="60" t="s">
        <v>637</v>
      </c>
      <c r="AC1445" s="60" t="s">
        <v>679</v>
      </c>
      <c r="AD1445" s="60" t="s">
        <v>661</v>
      </c>
      <c r="AE1445" s="60" t="s">
        <v>662</v>
      </c>
      <c r="AF1445" s="49">
        <v>2019</v>
      </c>
      <c r="AG1445" s="60" t="s">
        <v>4301</v>
      </c>
      <c r="AH1445" s="60">
        <v>44172</v>
      </c>
      <c r="AI1445" s="60">
        <v>44175</v>
      </c>
      <c r="AJ1445" s="60">
        <v>44172</v>
      </c>
      <c r="AK1445" s="60">
        <v>44183</v>
      </c>
      <c r="AL1445" s="60">
        <v>44175</v>
      </c>
      <c r="AM1445" s="60" t="s">
        <v>566</v>
      </c>
      <c r="AN1445" s="60" t="s">
        <v>4303</v>
      </c>
      <c r="AO1445" s="60" t="s">
        <v>4328</v>
      </c>
      <c r="AP1445" s="49"/>
      <c r="AQ1445" s="60" t="s">
        <v>266</v>
      </c>
      <c r="AR1445" s="60" t="s">
        <v>174</v>
      </c>
      <c r="AS1445" s="60" t="s">
        <v>174</v>
      </c>
      <c r="AT1445" s="49">
        <v>1</v>
      </c>
      <c r="AU1445" s="49">
        <v>1</v>
      </c>
      <c r="AV1445" s="49">
        <v>1</v>
      </c>
      <c r="AW1445" s="60">
        <v>43804</v>
      </c>
      <c r="AX1445" s="60" t="s">
        <v>183</v>
      </c>
      <c r="AY1445" s="60">
        <v>44322.317955752318</v>
      </c>
      <c r="AZ1445" s="60">
        <v>43788</v>
      </c>
      <c r="BA1445" s="60">
        <v>43789</v>
      </c>
      <c r="BB1445" s="60" t="s">
        <v>4327</v>
      </c>
      <c r="BC1445" s="60">
        <v>43809.651180555556</v>
      </c>
      <c r="BD1445" s="60">
        <v>43910</v>
      </c>
      <c r="BE1445" s="60">
        <v>45657</v>
      </c>
      <c r="BF1445" s="49">
        <f>IF(AND(ISBLANK(tbl_RawData_Report1[[#This Row],[REQ_ID]]),tbl_RawData_Report1[[#This Row],[RH Kit?]] = "Y"),1,COUNTIFS(tbl_RawData_Report1[RH Kit?],"Y",tbl_RawData_Report1[REQ_ID],tbl_RawData_Report1[[#This Row],[REQ_ID]]))</f>
        <v>0</v>
      </c>
      <c r="BG1445" s="49">
        <f>COUNTIFS(tbl_RawData_Report1[RH Kit?],"Y",tbl_RawData_Report1[Order No.],tbl_RawData_Report1[[#This Row],[Order No.]])</f>
        <v>0</v>
      </c>
      <c r="BH1445" s="49">
        <f>SUM(tbl_RawData_Report1[[#This Row],[RH Kit Req]:[RH Kit PO]])</f>
        <v>0</v>
      </c>
      <c r="BI1445" s="49" t="str">
        <f>IFERROR(VLOOKUP(B1445,Lookup!A:B,2,FALSE),B1445)</f>
        <v>PARCETML500MG_1000</v>
      </c>
      <c r="BJ1445" s="49" t="b">
        <f t="shared" si="22"/>
        <v>1</v>
      </c>
      <c r="BK1445" s="49" t="str">
        <f>tbl_RawData_Report1[[#This Row],[Item ID]]&amp;tbl_RawData_Report1[[#This Row],[Order No.]]</f>
        <v>PARCETML500MG_10000000039847</v>
      </c>
      <c r="BL1445"/>
      <c r="BM1445"/>
      <c r="BN1445"/>
    </row>
    <row r="1446" spans="1:66" hidden="1" x14ac:dyDescent="0.25">
      <c r="A1446" s="35" t="s">
        <v>8</v>
      </c>
      <c r="B1446" s="35" t="s">
        <v>2366</v>
      </c>
      <c r="C1446" s="35">
        <v>23</v>
      </c>
      <c r="D1446" s="35">
        <v>1</v>
      </c>
      <c r="E1446" s="35">
        <v>2</v>
      </c>
      <c r="F1446" s="35" t="s">
        <v>444</v>
      </c>
      <c r="G1446" s="35" t="s">
        <v>4302</v>
      </c>
      <c r="H1446" s="35" t="s">
        <v>2367</v>
      </c>
      <c r="I1446" s="35" t="s">
        <v>593</v>
      </c>
      <c r="J1446" s="35">
        <v>9</v>
      </c>
      <c r="K1446" s="35" t="s">
        <v>1845</v>
      </c>
      <c r="L1446" s="35" t="s">
        <v>4306</v>
      </c>
      <c r="M1446" s="35" t="s">
        <v>396</v>
      </c>
      <c r="N1446" s="35" t="s">
        <v>122</v>
      </c>
      <c r="O1446" s="35" t="s">
        <v>1847</v>
      </c>
      <c r="P1446" s="35" t="s">
        <v>1848</v>
      </c>
      <c r="Q1446" s="35" t="s">
        <v>311</v>
      </c>
      <c r="R1446" s="35" t="s">
        <v>430</v>
      </c>
      <c r="S1446" s="35" t="s">
        <v>431</v>
      </c>
      <c r="T1446" s="35" t="s">
        <v>5058</v>
      </c>
      <c r="U1446" s="35" t="s">
        <v>272</v>
      </c>
      <c r="V1446" s="35">
        <v>0</v>
      </c>
      <c r="W1446" s="35">
        <v>0</v>
      </c>
      <c r="X1446" s="49">
        <v>3</v>
      </c>
      <c r="Y1446" s="60" t="s">
        <v>667</v>
      </c>
      <c r="Z1446" s="49">
        <v>1</v>
      </c>
      <c r="AA1446" s="49">
        <v>3</v>
      </c>
      <c r="AB1446" s="60" t="s">
        <v>637</v>
      </c>
      <c r="AC1446" s="60" t="s">
        <v>947</v>
      </c>
      <c r="AD1446" s="60" t="s">
        <v>661</v>
      </c>
      <c r="AE1446" s="60" t="s">
        <v>662</v>
      </c>
      <c r="AF1446" s="49">
        <v>2019</v>
      </c>
      <c r="AG1446" s="60" t="s">
        <v>4301</v>
      </c>
      <c r="AH1446" s="60">
        <v>44077</v>
      </c>
      <c r="AI1446" s="60">
        <v>44080</v>
      </c>
      <c r="AJ1446" s="60">
        <v>44077</v>
      </c>
      <c r="AK1446" s="60">
        <v>44156</v>
      </c>
      <c r="AL1446" s="60">
        <v>44080</v>
      </c>
      <c r="AM1446" s="60" t="s">
        <v>566</v>
      </c>
      <c r="AN1446" s="60" t="s">
        <v>4303</v>
      </c>
      <c r="AO1446" s="60" t="s">
        <v>4514</v>
      </c>
      <c r="AP1446" s="49"/>
      <c r="AQ1446" s="60" t="s">
        <v>266</v>
      </c>
      <c r="AR1446" s="60" t="s">
        <v>174</v>
      </c>
      <c r="AS1446" s="60" t="s">
        <v>174</v>
      </c>
      <c r="AT1446" s="49">
        <v>23</v>
      </c>
      <c r="AU1446" s="49">
        <v>1</v>
      </c>
      <c r="AV1446" s="49">
        <v>1</v>
      </c>
      <c r="AW1446" s="60">
        <v>43804</v>
      </c>
      <c r="AX1446" s="60" t="s">
        <v>183</v>
      </c>
      <c r="AY1446" s="60">
        <v>44322.317955752318</v>
      </c>
      <c r="AZ1446" s="60">
        <v>43788</v>
      </c>
      <c r="BA1446" s="60">
        <v>43789</v>
      </c>
      <c r="BB1446" s="60" t="s">
        <v>4513</v>
      </c>
      <c r="BC1446" s="60">
        <v>43809.651180555556</v>
      </c>
      <c r="BD1446" s="60">
        <v>43910</v>
      </c>
      <c r="BE1446" s="60">
        <v>45657</v>
      </c>
      <c r="BF1446" s="49">
        <f>IF(AND(ISBLANK(tbl_RawData_Report1[[#This Row],[REQ_ID]]),tbl_RawData_Report1[[#This Row],[RH Kit?]] = "Y"),1,COUNTIFS(tbl_RawData_Report1[RH Kit?],"Y",tbl_RawData_Report1[REQ_ID],tbl_RawData_Report1[[#This Row],[REQ_ID]]))</f>
        <v>0</v>
      </c>
      <c r="BG1446" s="49">
        <f>COUNTIFS(tbl_RawData_Report1[RH Kit?],"Y",tbl_RawData_Report1[Order No.],tbl_RawData_Report1[[#This Row],[Order No.]])</f>
        <v>0</v>
      </c>
      <c r="BH1446" s="49">
        <f>SUM(tbl_RawData_Report1[[#This Row],[RH Kit Req]:[RH Kit PO]])</f>
        <v>0</v>
      </c>
      <c r="BI1446" s="49" t="str">
        <f>IFERROR(VLOOKUP(B1446,Lookup!A:B,2,FALSE),B1446)</f>
        <v>TEST_BLOOD_ANTI_B</v>
      </c>
      <c r="BJ1446" s="49" t="b">
        <f t="shared" si="22"/>
        <v>1</v>
      </c>
      <c r="BK1446" s="49" t="str">
        <f>tbl_RawData_Report1[[#This Row],[Item ID]]&amp;tbl_RawData_Report1[[#This Row],[Order No.]]</f>
        <v>TEST_BLOOD_ANTI_B0000039847</v>
      </c>
      <c r="BL1446"/>
      <c r="BM1446"/>
      <c r="BN1446"/>
    </row>
    <row r="1447" spans="1:66" hidden="1" x14ac:dyDescent="0.25">
      <c r="A1447" s="35" t="s">
        <v>8</v>
      </c>
      <c r="B1447" s="35" t="s">
        <v>1384</v>
      </c>
      <c r="C1447" s="35">
        <v>2</v>
      </c>
      <c r="D1447" s="35">
        <v>1</v>
      </c>
      <c r="E1447" s="35">
        <v>2</v>
      </c>
      <c r="F1447" s="35" t="s">
        <v>444</v>
      </c>
      <c r="G1447" s="35" t="s">
        <v>4302</v>
      </c>
      <c r="H1447" s="35" t="s">
        <v>2388</v>
      </c>
      <c r="I1447" s="35" t="s">
        <v>593</v>
      </c>
      <c r="J1447" s="35">
        <v>100</v>
      </c>
      <c r="K1447" s="35" t="s">
        <v>1845</v>
      </c>
      <c r="L1447" s="35" t="s">
        <v>4306</v>
      </c>
      <c r="M1447" s="35" t="s">
        <v>396</v>
      </c>
      <c r="N1447" s="35" t="s">
        <v>122</v>
      </c>
      <c r="O1447" s="35" t="s">
        <v>1847</v>
      </c>
      <c r="P1447" s="35" t="s">
        <v>1848</v>
      </c>
      <c r="Q1447" s="35" t="s">
        <v>311</v>
      </c>
      <c r="R1447" s="35" t="s">
        <v>430</v>
      </c>
      <c r="S1447" s="35" t="s">
        <v>431</v>
      </c>
      <c r="T1447" s="35" t="s">
        <v>5058</v>
      </c>
      <c r="U1447" s="35" t="s">
        <v>272</v>
      </c>
      <c r="V1447" s="35">
        <v>0</v>
      </c>
      <c r="W1447" s="35">
        <v>0</v>
      </c>
      <c r="X1447" s="49">
        <v>20</v>
      </c>
      <c r="Y1447" s="60" t="s">
        <v>703</v>
      </c>
      <c r="Z1447" s="49">
        <v>50</v>
      </c>
      <c r="AA1447" s="49">
        <v>1000</v>
      </c>
      <c r="AB1447" s="60" t="s">
        <v>637</v>
      </c>
      <c r="AC1447" s="60" t="s">
        <v>660</v>
      </c>
      <c r="AD1447" s="60" t="s">
        <v>661</v>
      </c>
      <c r="AE1447" s="60" t="s">
        <v>662</v>
      </c>
      <c r="AF1447" s="49">
        <v>2019</v>
      </c>
      <c r="AG1447" s="60" t="s">
        <v>4301</v>
      </c>
      <c r="AH1447" s="60">
        <v>44077</v>
      </c>
      <c r="AI1447" s="60">
        <v>44080</v>
      </c>
      <c r="AJ1447" s="60">
        <v>44077</v>
      </c>
      <c r="AK1447" s="60">
        <v>44183</v>
      </c>
      <c r="AL1447" s="60">
        <v>44080</v>
      </c>
      <c r="AM1447" s="60" t="s">
        <v>566</v>
      </c>
      <c r="AN1447" s="60" t="s">
        <v>4303</v>
      </c>
      <c r="AO1447" s="60" t="s">
        <v>4307</v>
      </c>
      <c r="AP1447" s="49"/>
      <c r="AQ1447" s="60" t="s">
        <v>266</v>
      </c>
      <c r="AR1447" s="60" t="s">
        <v>174</v>
      </c>
      <c r="AS1447" s="60" t="s">
        <v>174</v>
      </c>
      <c r="AT1447" s="49">
        <v>2</v>
      </c>
      <c r="AU1447" s="49">
        <v>1</v>
      </c>
      <c r="AV1447" s="49">
        <v>1</v>
      </c>
      <c r="AW1447" s="60">
        <v>43804</v>
      </c>
      <c r="AX1447" s="60" t="s">
        <v>183</v>
      </c>
      <c r="AY1447" s="60">
        <v>44322.317955752318</v>
      </c>
      <c r="AZ1447" s="60">
        <v>43788</v>
      </c>
      <c r="BA1447" s="60">
        <v>43789</v>
      </c>
      <c r="BB1447" s="60" t="s">
        <v>4305</v>
      </c>
      <c r="BC1447" s="60">
        <v>43809.651180555556</v>
      </c>
      <c r="BD1447" s="60">
        <v>43910</v>
      </c>
      <c r="BE1447" s="60">
        <v>45657</v>
      </c>
      <c r="BF1447" s="49">
        <f>IF(AND(ISBLANK(tbl_RawData_Report1[[#This Row],[REQ_ID]]),tbl_RawData_Report1[[#This Row],[RH Kit?]] = "Y"),1,COUNTIFS(tbl_RawData_Report1[RH Kit?],"Y",tbl_RawData_Report1[REQ_ID],tbl_RawData_Report1[[#This Row],[REQ_ID]]))</f>
        <v>0</v>
      </c>
      <c r="BG1447" s="49">
        <f>COUNTIFS(tbl_RawData_Report1[RH Kit?],"Y",tbl_RawData_Report1[Order No.],tbl_RawData_Report1[[#This Row],[Order No.]])</f>
        <v>0</v>
      </c>
      <c r="BH1447" s="49">
        <f>SUM(tbl_RawData_Report1[[#This Row],[RH Kit Req]:[RH Kit PO]])</f>
        <v>0</v>
      </c>
      <c r="BI1447" s="49" t="str">
        <f>IFERROR(VLOOKUP(B1447,Lookup!A:B,2,FALSE),B1447)</f>
        <v>AMPICILLIN500MGINJ</v>
      </c>
      <c r="BJ1447" s="49" t="b">
        <f t="shared" si="22"/>
        <v>1</v>
      </c>
      <c r="BK1447" s="49" t="str">
        <f>tbl_RawData_Report1[[#This Row],[Item ID]]&amp;tbl_RawData_Report1[[#This Row],[Order No.]]</f>
        <v>AMPICILLIN500MGINJ0000039847</v>
      </c>
      <c r="BL1447"/>
      <c r="BM1447"/>
      <c r="BN1447"/>
    </row>
    <row r="1448" spans="1:66" hidden="1" x14ac:dyDescent="0.25">
      <c r="A1448" s="35" t="s">
        <v>8</v>
      </c>
      <c r="B1448" s="35" t="s">
        <v>4980</v>
      </c>
      <c r="C1448" s="35">
        <v>18</v>
      </c>
      <c r="D1448" s="35">
        <v>1</v>
      </c>
      <c r="E1448" s="35">
        <v>2</v>
      </c>
      <c r="F1448" s="35" t="s">
        <v>444</v>
      </c>
      <c r="G1448" s="35" t="s">
        <v>4302</v>
      </c>
      <c r="H1448" s="35" t="s">
        <v>4981</v>
      </c>
      <c r="I1448" s="35" t="s">
        <v>593</v>
      </c>
      <c r="J1448" s="35">
        <v>1342.5</v>
      </c>
      <c r="K1448" s="35" t="s">
        <v>1845</v>
      </c>
      <c r="L1448" s="35" t="s">
        <v>4306</v>
      </c>
      <c r="M1448" s="35" t="s">
        <v>396</v>
      </c>
      <c r="N1448" s="35" t="s">
        <v>122</v>
      </c>
      <c r="O1448" s="35" t="s">
        <v>1847</v>
      </c>
      <c r="P1448" s="35" t="s">
        <v>1848</v>
      </c>
      <c r="Q1448" s="35" t="s">
        <v>311</v>
      </c>
      <c r="R1448" s="35" t="s">
        <v>430</v>
      </c>
      <c r="S1448" s="35" t="s">
        <v>431</v>
      </c>
      <c r="T1448" s="35" t="s">
        <v>5058</v>
      </c>
      <c r="U1448" s="35" t="s">
        <v>272</v>
      </c>
      <c r="V1448" s="35">
        <v>0</v>
      </c>
      <c r="W1448" s="35">
        <v>0</v>
      </c>
      <c r="X1448" s="49">
        <v>30</v>
      </c>
      <c r="Y1448" s="60" t="s">
        <v>1858</v>
      </c>
      <c r="Z1448" s="49">
        <v>30</v>
      </c>
      <c r="AA1448" s="49">
        <v>900</v>
      </c>
      <c r="AB1448" s="60" t="s">
        <v>4570</v>
      </c>
      <c r="AC1448" s="60" t="s">
        <v>4978</v>
      </c>
      <c r="AD1448" s="60" t="s">
        <v>661</v>
      </c>
      <c r="AE1448" s="60" t="s">
        <v>662</v>
      </c>
      <c r="AF1448" s="49">
        <v>2019</v>
      </c>
      <c r="AG1448" s="60" t="s">
        <v>4301</v>
      </c>
      <c r="AH1448" s="60">
        <v>44172</v>
      </c>
      <c r="AI1448" s="60">
        <v>44175</v>
      </c>
      <c r="AJ1448" s="60">
        <v>44172</v>
      </c>
      <c r="AK1448" s="60">
        <v>44183</v>
      </c>
      <c r="AL1448" s="60">
        <v>44175</v>
      </c>
      <c r="AM1448" s="60" t="s">
        <v>566</v>
      </c>
      <c r="AN1448" s="60" t="s">
        <v>4303</v>
      </c>
      <c r="AO1448" s="60" t="s">
        <v>4982</v>
      </c>
      <c r="AP1448" s="49"/>
      <c r="AQ1448" s="60" t="s">
        <v>266</v>
      </c>
      <c r="AR1448" s="60" t="s">
        <v>174</v>
      </c>
      <c r="AS1448" s="60" t="s">
        <v>174</v>
      </c>
      <c r="AT1448" s="49">
        <v>18</v>
      </c>
      <c r="AU1448" s="49">
        <v>1</v>
      </c>
      <c r="AV1448" s="49">
        <v>1</v>
      </c>
      <c r="AW1448" s="60">
        <v>43804</v>
      </c>
      <c r="AX1448" s="60" t="s">
        <v>183</v>
      </c>
      <c r="AY1448" s="60">
        <v>44322.317955752318</v>
      </c>
      <c r="AZ1448" s="60">
        <v>43788</v>
      </c>
      <c r="BA1448" s="60">
        <v>43789</v>
      </c>
      <c r="BB1448" s="60" t="s">
        <v>4983</v>
      </c>
      <c r="BC1448" s="60">
        <v>43809.651180555556</v>
      </c>
      <c r="BD1448" s="60">
        <v>43910</v>
      </c>
      <c r="BE1448" s="60">
        <v>45657</v>
      </c>
      <c r="BF1448" s="49">
        <f>IF(AND(ISBLANK(tbl_RawData_Report1[[#This Row],[REQ_ID]]),tbl_RawData_Report1[[#This Row],[RH Kit?]] = "Y"),1,COUNTIFS(tbl_RawData_Report1[RH Kit?],"Y",tbl_RawData_Report1[REQ_ID],tbl_RawData_Report1[[#This Row],[REQ_ID]]))</f>
        <v>0</v>
      </c>
      <c r="BG1448" s="49">
        <f>COUNTIFS(tbl_RawData_Report1[RH Kit?],"Y",tbl_RawData_Report1[Order No.],tbl_RawData_Report1[[#This Row],[Order No.]])</f>
        <v>0</v>
      </c>
      <c r="BH1448" s="49">
        <f>SUM(tbl_RawData_Report1[[#This Row],[RH Kit Req]:[RH Kit PO]])</f>
        <v>0</v>
      </c>
      <c r="BI1448" s="49" t="str">
        <f>IFERROR(VLOOKUP(B1448,Lookup!A:B,2,FALSE),B1448)</f>
        <v>HEPA-C_TEST4</v>
      </c>
      <c r="BJ1448" s="49" t="b">
        <f t="shared" si="22"/>
        <v>1</v>
      </c>
      <c r="BK1448" s="49" t="str">
        <f>tbl_RawData_Report1[[#This Row],[Item ID]]&amp;tbl_RawData_Report1[[#This Row],[Order No.]]</f>
        <v>HEPA-C_TEST40000039847</v>
      </c>
      <c r="BL1448"/>
      <c r="BM1448"/>
      <c r="BN1448"/>
    </row>
    <row r="1449" spans="1:66" hidden="1" x14ac:dyDescent="0.25">
      <c r="A1449" s="35" t="s">
        <v>8</v>
      </c>
      <c r="B1449" s="35" t="s">
        <v>1484</v>
      </c>
      <c r="C1449" s="35">
        <v>11</v>
      </c>
      <c r="D1449" s="35">
        <v>1</v>
      </c>
      <c r="E1449" s="35">
        <v>2</v>
      </c>
      <c r="F1449" s="35" t="s">
        <v>444</v>
      </c>
      <c r="G1449" s="35" t="s">
        <v>4302</v>
      </c>
      <c r="H1449" s="35" t="s">
        <v>3389</v>
      </c>
      <c r="I1449" s="35" t="s">
        <v>593</v>
      </c>
      <c r="J1449" s="35">
        <v>1900</v>
      </c>
      <c r="K1449" s="35" t="s">
        <v>1845</v>
      </c>
      <c r="L1449" s="35" t="s">
        <v>4306</v>
      </c>
      <c r="M1449" s="35" t="s">
        <v>396</v>
      </c>
      <c r="N1449" s="35" t="s">
        <v>122</v>
      </c>
      <c r="O1449" s="35" t="s">
        <v>1847</v>
      </c>
      <c r="P1449" s="35" t="s">
        <v>1848</v>
      </c>
      <c r="Q1449" s="35" t="s">
        <v>311</v>
      </c>
      <c r="R1449" s="35" t="s">
        <v>430</v>
      </c>
      <c r="S1449" s="35" t="s">
        <v>431</v>
      </c>
      <c r="T1449" s="35" t="s">
        <v>5058</v>
      </c>
      <c r="U1449" s="35" t="s">
        <v>272</v>
      </c>
      <c r="V1449" s="35">
        <v>0</v>
      </c>
      <c r="W1449" s="35">
        <v>0</v>
      </c>
      <c r="X1449" s="49">
        <v>2000</v>
      </c>
      <c r="Y1449" s="60" t="s">
        <v>2875</v>
      </c>
      <c r="Z1449" s="49">
        <v>1</v>
      </c>
      <c r="AA1449" s="49">
        <v>2000</v>
      </c>
      <c r="AB1449" s="60" t="s">
        <v>637</v>
      </c>
      <c r="AC1449" s="60" t="s">
        <v>668</v>
      </c>
      <c r="AD1449" s="60" t="s">
        <v>661</v>
      </c>
      <c r="AE1449" s="60" t="s">
        <v>662</v>
      </c>
      <c r="AF1449" s="49">
        <v>2019</v>
      </c>
      <c r="AG1449" s="60" t="s">
        <v>4301</v>
      </c>
      <c r="AH1449" s="60">
        <v>44172</v>
      </c>
      <c r="AI1449" s="60">
        <v>44175</v>
      </c>
      <c r="AJ1449" s="60">
        <v>44172</v>
      </c>
      <c r="AK1449" s="60">
        <v>44183</v>
      </c>
      <c r="AL1449" s="60">
        <v>44175</v>
      </c>
      <c r="AM1449" s="60" t="s">
        <v>566</v>
      </c>
      <c r="AN1449" s="60" t="s">
        <v>4303</v>
      </c>
      <c r="AO1449" s="60" t="s">
        <v>4325</v>
      </c>
      <c r="AP1449" s="49"/>
      <c r="AQ1449" s="60" t="s">
        <v>266</v>
      </c>
      <c r="AR1449" s="60" t="s">
        <v>174</v>
      </c>
      <c r="AS1449" s="60" t="s">
        <v>174</v>
      </c>
      <c r="AT1449" s="49">
        <v>11</v>
      </c>
      <c r="AU1449" s="49">
        <v>1</v>
      </c>
      <c r="AV1449" s="49">
        <v>1</v>
      </c>
      <c r="AW1449" s="60">
        <v>43804</v>
      </c>
      <c r="AX1449" s="60" t="s">
        <v>183</v>
      </c>
      <c r="AY1449" s="60">
        <v>44322.317955752318</v>
      </c>
      <c r="AZ1449" s="60">
        <v>43788</v>
      </c>
      <c r="BA1449" s="60">
        <v>43789</v>
      </c>
      <c r="BB1449" s="60" t="s">
        <v>4324</v>
      </c>
      <c r="BC1449" s="60">
        <v>43809.651180555556</v>
      </c>
      <c r="BD1449" s="60">
        <v>43910</v>
      </c>
      <c r="BE1449" s="60">
        <v>45657</v>
      </c>
      <c r="BF1449" s="49">
        <f>IF(AND(ISBLANK(tbl_RawData_Report1[[#This Row],[REQ_ID]]),tbl_RawData_Report1[[#This Row],[RH Kit?]] = "Y"),1,COUNTIFS(tbl_RawData_Report1[RH Kit?],"Y",tbl_RawData_Report1[REQ_ID],tbl_RawData_Report1[[#This Row],[REQ_ID]]))</f>
        <v>0</v>
      </c>
      <c r="BG1449" s="49">
        <f>COUNTIFS(tbl_RawData_Report1[RH Kit?],"Y",tbl_RawData_Report1[Order No.],tbl_RawData_Report1[[#This Row],[Order No.]])</f>
        <v>0</v>
      </c>
      <c r="BH1449" s="49">
        <f>SUM(tbl_RawData_Report1[[#This Row],[RH Kit Req]:[RH Kit PO]])</f>
        <v>0</v>
      </c>
      <c r="BI1449" s="49" t="str">
        <f>IFERROR(VLOOKUP(B1449,Lookup!A:B,2,FALSE),B1449)</f>
        <v>HARTMANNSOL0.5L</v>
      </c>
      <c r="BJ1449" s="49" t="b">
        <f t="shared" si="22"/>
        <v>1</v>
      </c>
      <c r="BK1449" s="49" t="str">
        <f>tbl_RawData_Report1[[#This Row],[Item ID]]&amp;tbl_RawData_Report1[[#This Row],[Order No.]]</f>
        <v>HARTMANNSOL0.5L0000039847</v>
      </c>
      <c r="BL1449"/>
      <c r="BM1449"/>
      <c r="BN1449"/>
    </row>
    <row r="1450" spans="1:66" hidden="1" x14ac:dyDescent="0.25">
      <c r="A1450" s="35" t="s">
        <v>8</v>
      </c>
      <c r="B1450" s="35" t="s">
        <v>2876</v>
      </c>
      <c r="C1450" s="35">
        <v>4</v>
      </c>
      <c r="D1450" s="35">
        <v>1</v>
      </c>
      <c r="E1450" s="35">
        <v>2</v>
      </c>
      <c r="F1450" s="35" t="s">
        <v>444</v>
      </c>
      <c r="G1450" s="35" t="s">
        <v>4302</v>
      </c>
      <c r="H1450" s="35" t="s">
        <v>949</v>
      </c>
      <c r="I1450" s="35" t="s">
        <v>593</v>
      </c>
      <c r="J1450" s="35">
        <v>775</v>
      </c>
      <c r="K1450" s="35" t="s">
        <v>1845</v>
      </c>
      <c r="L1450" s="35" t="s">
        <v>4306</v>
      </c>
      <c r="M1450" s="35" t="s">
        <v>396</v>
      </c>
      <c r="N1450" s="35" t="s">
        <v>122</v>
      </c>
      <c r="O1450" s="35" t="s">
        <v>1847</v>
      </c>
      <c r="P1450" s="35" t="s">
        <v>1848</v>
      </c>
      <c r="Q1450" s="35" t="s">
        <v>311</v>
      </c>
      <c r="R1450" s="35" t="s">
        <v>430</v>
      </c>
      <c r="S1450" s="35" t="s">
        <v>431</v>
      </c>
      <c r="T1450" s="35" t="s">
        <v>5058</v>
      </c>
      <c r="U1450" s="35" t="s">
        <v>272</v>
      </c>
      <c r="V1450" s="35">
        <v>0</v>
      </c>
      <c r="W1450" s="35">
        <v>0</v>
      </c>
      <c r="X1450" s="49">
        <v>500</v>
      </c>
      <c r="Y1450" s="60" t="s">
        <v>655</v>
      </c>
      <c r="Z1450" s="49">
        <v>10</v>
      </c>
      <c r="AA1450" s="49">
        <v>5000</v>
      </c>
      <c r="AB1450" s="60" t="s">
        <v>637</v>
      </c>
      <c r="AC1450" s="60" t="s">
        <v>660</v>
      </c>
      <c r="AD1450" s="60" t="s">
        <v>661</v>
      </c>
      <c r="AE1450" s="60" t="s">
        <v>662</v>
      </c>
      <c r="AF1450" s="49">
        <v>2019</v>
      </c>
      <c r="AG1450" s="60" t="s">
        <v>4301</v>
      </c>
      <c r="AH1450" s="60">
        <v>44077</v>
      </c>
      <c r="AI1450" s="60">
        <v>44080</v>
      </c>
      <c r="AJ1450" s="60">
        <v>44077</v>
      </c>
      <c r="AK1450" s="60">
        <v>44183</v>
      </c>
      <c r="AL1450" s="60">
        <v>44080</v>
      </c>
      <c r="AM1450" s="60" t="s">
        <v>566</v>
      </c>
      <c r="AN1450" s="60" t="s">
        <v>4303</v>
      </c>
      <c r="AO1450" s="60" t="s">
        <v>4308</v>
      </c>
      <c r="AP1450" s="49"/>
      <c r="AQ1450" s="60" t="s">
        <v>266</v>
      </c>
      <c r="AR1450" s="60" t="s">
        <v>174</v>
      </c>
      <c r="AS1450" s="60" t="s">
        <v>174</v>
      </c>
      <c r="AT1450" s="49">
        <v>4</v>
      </c>
      <c r="AU1450" s="49">
        <v>1</v>
      </c>
      <c r="AV1450" s="49">
        <v>1</v>
      </c>
      <c r="AW1450" s="60">
        <v>43804</v>
      </c>
      <c r="AX1450" s="60" t="s">
        <v>183</v>
      </c>
      <c r="AY1450" s="60">
        <v>44322.317955752318</v>
      </c>
      <c r="AZ1450" s="60">
        <v>43788</v>
      </c>
      <c r="BA1450" s="60">
        <v>43789</v>
      </c>
      <c r="BB1450" s="60" t="s">
        <v>4309</v>
      </c>
      <c r="BC1450" s="60">
        <v>43809.651180555556</v>
      </c>
      <c r="BD1450" s="60">
        <v>43910</v>
      </c>
      <c r="BE1450" s="60">
        <v>45657</v>
      </c>
      <c r="BF1450" s="49">
        <f>IF(AND(ISBLANK(tbl_RawData_Report1[[#This Row],[REQ_ID]]),tbl_RawData_Report1[[#This Row],[RH Kit?]] = "Y"),1,COUNTIFS(tbl_RawData_Report1[RH Kit?],"Y",tbl_RawData_Report1[REQ_ID],tbl_RawData_Report1[[#This Row],[REQ_ID]]))</f>
        <v>0</v>
      </c>
      <c r="BG1450" s="49">
        <f>COUNTIFS(tbl_RawData_Report1[RH Kit?],"Y",tbl_RawData_Report1[Order No.],tbl_RawData_Report1[[#This Row],[Order No.]])</f>
        <v>0</v>
      </c>
      <c r="BH1450" s="49">
        <f>SUM(tbl_RawData_Report1[[#This Row],[RH Kit Req]:[RH Kit PO]])</f>
        <v>0</v>
      </c>
      <c r="BI1450" s="49" t="str">
        <f>IFERROR(VLOOKUP(B1450,Lookup!A:B,2,FALSE),B1450)</f>
        <v>CEFIXIME200MG_P10</v>
      </c>
      <c r="BJ1450" s="49" t="b">
        <f t="shared" si="22"/>
        <v>1</v>
      </c>
      <c r="BK1450" s="49" t="str">
        <f>tbl_RawData_Report1[[#This Row],[Item ID]]&amp;tbl_RawData_Report1[[#This Row],[Order No.]]</f>
        <v>CEFIXIME200MG_P100000039847</v>
      </c>
      <c r="BL1450"/>
      <c r="BM1450"/>
      <c r="BN1450"/>
    </row>
    <row r="1451" spans="1:66" hidden="1" x14ac:dyDescent="0.25">
      <c r="A1451" s="35" t="s">
        <v>8</v>
      </c>
      <c r="B1451" s="35" t="s">
        <v>688</v>
      </c>
      <c r="C1451" s="35">
        <v>14</v>
      </c>
      <c r="D1451" s="35">
        <v>1</v>
      </c>
      <c r="E1451" s="35">
        <v>2</v>
      </c>
      <c r="F1451" s="35" t="s">
        <v>444</v>
      </c>
      <c r="G1451" s="35" t="s">
        <v>4302</v>
      </c>
      <c r="H1451" s="35" t="s">
        <v>2864</v>
      </c>
      <c r="I1451" s="35" t="s">
        <v>593</v>
      </c>
      <c r="J1451" s="35">
        <v>525</v>
      </c>
      <c r="K1451" s="35" t="s">
        <v>1845</v>
      </c>
      <c r="L1451" s="35" t="s">
        <v>4306</v>
      </c>
      <c r="M1451" s="35" t="s">
        <v>396</v>
      </c>
      <c r="N1451" s="35" t="s">
        <v>122</v>
      </c>
      <c r="O1451" s="35" t="s">
        <v>1847</v>
      </c>
      <c r="P1451" s="35" t="s">
        <v>1848</v>
      </c>
      <c r="Q1451" s="35" t="s">
        <v>311</v>
      </c>
      <c r="R1451" s="35" t="s">
        <v>430</v>
      </c>
      <c r="S1451" s="35" t="s">
        <v>431</v>
      </c>
      <c r="T1451" s="35" t="s">
        <v>5058</v>
      </c>
      <c r="U1451" s="35" t="s">
        <v>272</v>
      </c>
      <c r="V1451" s="35">
        <v>0</v>
      </c>
      <c r="W1451" s="35">
        <v>0</v>
      </c>
      <c r="X1451" s="49">
        <v>30</v>
      </c>
      <c r="Y1451" s="60" t="s">
        <v>346</v>
      </c>
      <c r="Z1451" s="49">
        <v>1000</v>
      </c>
      <c r="AA1451" s="49">
        <v>30000</v>
      </c>
      <c r="AB1451" s="60" t="s">
        <v>637</v>
      </c>
      <c r="AC1451" s="60" t="s">
        <v>693</v>
      </c>
      <c r="AD1451" s="60" t="s">
        <v>661</v>
      </c>
      <c r="AE1451" s="60" t="s">
        <v>662</v>
      </c>
      <c r="AF1451" s="49">
        <v>2019</v>
      </c>
      <c r="AG1451" s="60" t="s">
        <v>4301</v>
      </c>
      <c r="AH1451" s="60">
        <v>44172</v>
      </c>
      <c r="AI1451" s="60">
        <v>44175</v>
      </c>
      <c r="AJ1451" s="60">
        <v>44172</v>
      </c>
      <c r="AK1451" s="60">
        <v>44183</v>
      </c>
      <c r="AL1451" s="60">
        <v>44175</v>
      </c>
      <c r="AM1451" s="60" t="s">
        <v>566</v>
      </c>
      <c r="AN1451" s="60" t="s">
        <v>4303</v>
      </c>
      <c r="AO1451" s="60" t="s">
        <v>4332</v>
      </c>
      <c r="AP1451" s="49"/>
      <c r="AQ1451" s="60" t="s">
        <v>266</v>
      </c>
      <c r="AR1451" s="60" t="s">
        <v>174</v>
      </c>
      <c r="AS1451" s="60" t="s">
        <v>174</v>
      </c>
      <c r="AT1451" s="49">
        <v>14</v>
      </c>
      <c r="AU1451" s="49">
        <v>1</v>
      </c>
      <c r="AV1451" s="49">
        <v>1</v>
      </c>
      <c r="AW1451" s="60">
        <v>43804</v>
      </c>
      <c r="AX1451" s="60" t="s">
        <v>183</v>
      </c>
      <c r="AY1451" s="60">
        <v>44322.317955752318</v>
      </c>
      <c r="AZ1451" s="60">
        <v>43788</v>
      </c>
      <c r="BA1451" s="60">
        <v>43789</v>
      </c>
      <c r="BB1451" s="60" t="s">
        <v>4333</v>
      </c>
      <c r="BC1451" s="60">
        <v>43809.651180555556</v>
      </c>
      <c r="BD1451" s="60">
        <v>43910</v>
      </c>
      <c r="BE1451" s="60">
        <v>45657</v>
      </c>
      <c r="BF1451" s="49">
        <f>IF(AND(ISBLANK(tbl_RawData_Report1[[#This Row],[REQ_ID]]),tbl_RawData_Report1[[#This Row],[RH Kit?]] = "Y"),1,COUNTIFS(tbl_RawData_Report1[RH Kit?],"Y",tbl_RawData_Report1[REQ_ID],tbl_RawData_Report1[[#This Row],[REQ_ID]]))</f>
        <v>0</v>
      </c>
      <c r="BG1451" s="49">
        <f>COUNTIFS(tbl_RawData_Report1[RH Kit?],"Y",tbl_RawData_Report1[Order No.],tbl_RawData_Report1[[#This Row],[Order No.]])</f>
        <v>0</v>
      </c>
      <c r="BH1451" s="49">
        <f>SUM(tbl_RawData_Report1[[#This Row],[RH Kit Req]:[RH Kit PO]])</f>
        <v>0</v>
      </c>
      <c r="BI1451" s="49" t="str">
        <f>IFERROR(VLOOKUP(B1451,Lookup!A:B,2,FALSE),B1451)</f>
        <v>FESULP_200MG</v>
      </c>
      <c r="BJ1451" s="49" t="b">
        <f t="shared" si="22"/>
        <v>1</v>
      </c>
      <c r="BK1451" s="49" t="str">
        <f>tbl_RawData_Report1[[#This Row],[Item ID]]&amp;tbl_RawData_Report1[[#This Row],[Order No.]]</f>
        <v>FESULP_200MG0000039847</v>
      </c>
      <c r="BL1451"/>
      <c r="BM1451"/>
      <c r="BN1451"/>
    </row>
    <row r="1452" spans="1:66" hidden="1" x14ac:dyDescent="0.25">
      <c r="A1452" s="35" t="s">
        <v>8</v>
      </c>
      <c r="B1452" s="35" t="s">
        <v>4974</v>
      </c>
      <c r="C1452" s="35">
        <v>17</v>
      </c>
      <c r="D1452" s="35">
        <v>1</v>
      </c>
      <c r="E1452" s="35">
        <v>2</v>
      </c>
      <c r="F1452" s="35" t="s">
        <v>444</v>
      </c>
      <c r="G1452" s="35" t="s">
        <v>4302</v>
      </c>
      <c r="H1452" s="35" t="s">
        <v>4975</v>
      </c>
      <c r="I1452" s="35" t="s">
        <v>593</v>
      </c>
      <c r="J1452" s="35">
        <v>1250</v>
      </c>
      <c r="K1452" s="35" t="s">
        <v>1845</v>
      </c>
      <c r="L1452" s="35" t="s">
        <v>4306</v>
      </c>
      <c r="M1452" s="35" t="s">
        <v>396</v>
      </c>
      <c r="N1452" s="35" t="s">
        <v>122</v>
      </c>
      <c r="O1452" s="35" t="s">
        <v>1847</v>
      </c>
      <c r="P1452" s="35" t="s">
        <v>1848</v>
      </c>
      <c r="Q1452" s="35" t="s">
        <v>311</v>
      </c>
      <c r="R1452" s="35" t="s">
        <v>430</v>
      </c>
      <c r="S1452" s="35" t="s">
        <v>431</v>
      </c>
      <c r="T1452" s="35" t="s">
        <v>5058</v>
      </c>
      <c r="U1452" s="35" t="s">
        <v>272</v>
      </c>
      <c r="V1452" s="35">
        <v>0</v>
      </c>
      <c r="W1452" s="35">
        <v>0</v>
      </c>
      <c r="X1452" s="49">
        <v>10</v>
      </c>
      <c r="Y1452" s="60" t="s">
        <v>341</v>
      </c>
      <c r="Z1452" s="49">
        <v>100</v>
      </c>
      <c r="AA1452" s="49">
        <v>1000</v>
      </c>
      <c r="AB1452" s="60" t="s">
        <v>4570</v>
      </c>
      <c r="AC1452" s="60" t="s">
        <v>4978</v>
      </c>
      <c r="AD1452" s="60" t="s">
        <v>661</v>
      </c>
      <c r="AE1452" s="60" t="s">
        <v>662</v>
      </c>
      <c r="AF1452" s="49">
        <v>2019</v>
      </c>
      <c r="AG1452" s="60" t="s">
        <v>4301</v>
      </c>
      <c r="AH1452" s="60">
        <v>44172</v>
      </c>
      <c r="AI1452" s="60">
        <v>44175</v>
      </c>
      <c r="AJ1452" s="60">
        <v>44172</v>
      </c>
      <c r="AK1452" s="60">
        <v>44183</v>
      </c>
      <c r="AL1452" s="60">
        <v>44175</v>
      </c>
      <c r="AM1452" s="60" t="s">
        <v>566</v>
      </c>
      <c r="AN1452" s="60" t="s">
        <v>4303</v>
      </c>
      <c r="AO1452" s="60" t="s">
        <v>4979</v>
      </c>
      <c r="AP1452" s="49"/>
      <c r="AQ1452" s="60" t="s">
        <v>266</v>
      </c>
      <c r="AR1452" s="60" t="s">
        <v>174</v>
      </c>
      <c r="AS1452" s="60" t="s">
        <v>174</v>
      </c>
      <c r="AT1452" s="49">
        <v>17</v>
      </c>
      <c r="AU1452" s="49">
        <v>1</v>
      </c>
      <c r="AV1452" s="49">
        <v>1</v>
      </c>
      <c r="AW1452" s="60">
        <v>43804</v>
      </c>
      <c r="AX1452" s="60" t="s">
        <v>183</v>
      </c>
      <c r="AY1452" s="60">
        <v>44322.317955752318</v>
      </c>
      <c r="AZ1452" s="60">
        <v>43788</v>
      </c>
      <c r="BA1452" s="60">
        <v>43789</v>
      </c>
      <c r="BB1452" s="60" t="s">
        <v>4977</v>
      </c>
      <c r="BC1452" s="60">
        <v>43809.651180555556</v>
      </c>
      <c r="BD1452" s="60">
        <v>43910</v>
      </c>
      <c r="BE1452" s="60">
        <v>45657</v>
      </c>
      <c r="BF1452" s="49">
        <f>IF(AND(ISBLANK(tbl_RawData_Report1[[#This Row],[REQ_ID]]),tbl_RawData_Report1[[#This Row],[RH Kit?]] = "Y"),1,COUNTIFS(tbl_RawData_Report1[RH Kit?],"Y",tbl_RawData_Report1[REQ_ID],tbl_RawData_Report1[[#This Row],[REQ_ID]]))</f>
        <v>0</v>
      </c>
      <c r="BG1452" s="49">
        <f>COUNTIFS(tbl_RawData_Report1[RH Kit?],"Y",tbl_RawData_Report1[Order No.],tbl_RawData_Report1[[#This Row],[Order No.]])</f>
        <v>0</v>
      </c>
      <c r="BH1452" s="49">
        <f>SUM(tbl_RawData_Report1[[#This Row],[RH Kit Req]:[RH Kit PO]])</f>
        <v>0</v>
      </c>
      <c r="BI1452" s="49" t="str">
        <f>IFERROR(VLOOKUP(B1452,Lookup!A:B,2,FALSE),B1452)</f>
        <v>HEPA-B_TEST4</v>
      </c>
      <c r="BJ1452" s="49" t="b">
        <f t="shared" si="22"/>
        <v>1</v>
      </c>
      <c r="BK1452" s="49" t="str">
        <f>tbl_RawData_Report1[[#This Row],[Item ID]]&amp;tbl_RawData_Report1[[#This Row],[Order No.]]</f>
        <v>HEPA-B_TEST40000039847</v>
      </c>
      <c r="BL1452"/>
      <c r="BM1452"/>
      <c r="BN1452"/>
    </row>
    <row r="1453" spans="1:66" hidden="1" x14ac:dyDescent="0.25">
      <c r="A1453" s="35" t="s">
        <v>8</v>
      </c>
      <c r="B1453" s="35" t="s">
        <v>699</v>
      </c>
      <c r="C1453" s="35">
        <v>1</v>
      </c>
      <c r="D1453" s="35">
        <v>1</v>
      </c>
      <c r="E1453" s="35">
        <v>1</v>
      </c>
      <c r="F1453" s="35" t="s">
        <v>439</v>
      </c>
      <c r="G1453" s="35" t="s">
        <v>4339</v>
      </c>
      <c r="H1453" s="35" t="s">
        <v>2550</v>
      </c>
      <c r="I1453" s="35" t="s">
        <v>593</v>
      </c>
      <c r="J1453" s="35">
        <v>0</v>
      </c>
      <c r="K1453" s="35" t="s">
        <v>437</v>
      </c>
      <c r="L1453" s="35" t="s">
        <v>4343</v>
      </c>
      <c r="M1453" s="35" t="s">
        <v>396</v>
      </c>
      <c r="N1453" s="35" t="s">
        <v>122</v>
      </c>
      <c r="O1453" s="35" t="s">
        <v>887</v>
      </c>
      <c r="P1453" s="35" t="s">
        <v>438</v>
      </c>
      <c r="Q1453" s="35" t="s">
        <v>311</v>
      </c>
      <c r="R1453" s="35" t="s">
        <v>440</v>
      </c>
      <c r="S1453" s="35" t="s">
        <v>441</v>
      </c>
      <c r="T1453" s="35" t="s">
        <v>5058</v>
      </c>
      <c r="U1453" s="35" t="s">
        <v>272</v>
      </c>
      <c r="V1453" s="35">
        <v>0</v>
      </c>
      <c r="W1453" s="35">
        <v>0</v>
      </c>
      <c r="X1453" s="49">
        <v>0</v>
      </c>
      <c r="Y1453" s="60" t="s">
        <v>703</v>
      </c>
      <c r="Z1453" s="49">
        <v>50</v>
      </c>
      <c r="AA1453" s="49">
        <v>0</v>
      </c>
      <c r="AB1453" s="60" t="s">
        <v>637</v>
      </c>
      <c r="AC1453" s="60" t="s">
        <v>660</v>
      </c>
      <c r="AD1453" s="60" t="s">
        <v>2471</v>
      </c>
      <c r="AE1453" s="60" t="s">
        <v>2472</v>
      </c>
      <c r="AF1453" s="49">
        <v>2019</v>
      </c>
      <c r="AG1453" s="60" t="s">
        <v>4338</v>
      </c>
      <c r="AH1453" s="60">
        <v>44137</v>
      </c>
      <c r="AI1453" s="60">
        <v>44141</v>
      </c>
      <c r="AJ1453" s="60">
        <v>44137</v>
      </c>
      <c r="AK1453" s="60">
        <v>44137</v>
      </c>
      <c r="AL1453" s="60">
        <v>44141</v>
      </c>
      <c r="AM1453" s="60" t="s">
        <v>566</v>
      </c>
      <c r="AN1453" s="60" t="s">
        <v>4340</v>
      </c>
      <c r="AO1453" s="60" t="s">
        <v>4341</v>
      </c>
      <c r="AP1453" s="49"/>
      <c r="AQ1453" s="60" t="s">
        <v>266</v>
      </c>
      <c r="AR1453" s="60" t="s">
        <v>174</v>
      </c>
      <c r="AS1453" s="60" t="s">
        <v>174</v>
      </c>
      <c r="AT1453" s="49">
        <v>1</v>
      </c>
      <c r="AU1453" s="49">
        <v>1</v>
      </c>
      <c r="AV1453" s="49">
        <v>1</v>
      </c>
      <c r="AW1453" s="60">
        <v>43809</v>
      </c>
      <c r="AX1453" s="60" t="s">
        <v>183</v>
      </c>
      <c r="AY1453" s="60">
        <v>44154.397847650464</v>
      </c>
      <c r="AZ1453" s="60">
        <v>43802</v>
      </c>
      <c r="BA1453" s="60">
        <v>43809</v>
      </c>
      <c r="BB1453" s="60" t="s">
        <v>4342</v>
      </c>
      <c r="BC1453" s="60">
        <v>43810.607233796298</v>
      </c>
      <c r="BD1453" s="60">
        <v>44129</v>
      </c>
      <c r="BE1453" s="60">
        <v>44196</v>
      </c>
      <c r="BF1453" s="49">
        <f>IF(AND(ISBLANK(tbl_RawData_Report1[[#This Row],[REQ_ID]]),tbl_RawData_Report1[[#This Row],[RH Kit?]] = "Y"),1,COUNTIFS(tbl_RawData_Report1[RH Kit?],"Y",tbl_RawData_Report1[REQ_ID],tbl_RawData_Report1[[#This Row],[REQ_ID]]))</f>
        <v>0</v>
      </c>
      <c r="BG1453" s="49">
        <f>COUNTIFS(tbl_RawData_Report1[RH Kit?],"Y",tbl_RawData_Report1[Order No.],tbl_RawData_Report1[[#This Row],[Order No.]])</f>
        <v>0</v>
      </c>
      <c r="BH1453" s="49">
        <f>SUM(tbl_RawData_Report1[[#This Row],[RH Kit Req]:[RH Kit PO]])</f>
        <v>0</v>
      </c>
      <c r="BI1453" s="49" t="str">
        <f>IFERROR(VLOOKUP(B1453,Lookup!A:B,2,FALSE),B1453)</f>
        <v>AMPICILLIN_1GINJ</v>
      </c>
      <c r="BJ1453" s="49" t="b">
        <f t="shared" si="22"/>
        <v>1</v>
      </c>
      <c r="BK1453" s="49" t="str">
        <f>tbl_RawData_Report1[[#This Row],[Item ID]]&amp;tbl_RawData_Report1[[#This Row],[Order No.]]</f>
        <v>AMPICILLIN_1GINJ0000039871</v>
      </c>
      <c r="BL1453"/>
      <c r="BM1453"/>
      <c r="BN1453"/>
    </row>
    <row r="1454" spans="1:66" hidden="1" x14ac:dyDescent="0.25">
      <c r="A1454" s="35" t="s">
        <v>8</v>
      </c>
      <c r="B1454" s="35" t="s">
        <v>738</v>
      </c>
      <c r="C1454" s="35">
        <v>2</v>
      </c>
      <c r="D1454" s="35">
        <v>1</v>
      </c>
      <c r="E1454" s="35">
        <v>2</v>
      </c>
      <c r="F1454" s="35" t="s">
        <v>439</v>
      </c>
      <c r="G1454" s="35" t="s">
        <v>4339</v>
      </c>
      <c r="H1454" s="35" t="s">
        <v>2506</v>
      </c>
      <c r="I1454" s="35" t="s">
        <v>593</v>
      </c>
      <c r="J1454" s="35">
        <v>113550</v>
      </c>
      <c r="K1454" s="35" t="s">
        <v>437</v>
      </c>
      <c r="L1454" s="35" t="s">
        <v>4343</v>
      </c>
      <c r="M1454" s="35" t="s">
        <v>396</v>
      </c>
      <c r="N1454" s="35" t="s">
        <v>122</v>
      </c>
      <c r="O1454" s="35" t="s">
        <v>887</v>
      </c>
      <c r="P1454" s="35" t="s">
        <v>438</v>
      </c>
      <c r="Q1454" s="35" t="s">
        <v>311</v>
      </c>
      <c r="R1454" s="35" t="s">
        <v>440</v>
      </c>
      <c r="S1454" s="35" t="s">
        <v>441</v>
      </c>
      <c r="T1454" s="35" t="s">
        <v>5058</v>
      </c>
      <c r="U1454" s="35" t="s">
        <v>272</v>
      </c>
      <c r="V1454" s="35">
        <v>0</v>
      </c>
      <c r="W1454" s="35">
        <v>0</v>
      </c>
      <c r="X1454" s="49">
        <v>3000</v>
      </c>
      <c r="Y1454" s="60" t="s">
        <v>344</v>
      </c>
      <c r="Z1454" s="49">
        <v>1</v>
      </c>
      <c r="AA1454" s="49">
        <v>3000</v>
      </c>
      <c r="AB1454" s="60" t="s">
        <v>637</v>
      </c>
      <c r="AC1454" s="60" t="s">
        <v>725</v>
      </c>
      <c r="AD1454" s="60" t="s">
        <v>2471</v>
      </c>
      <c r="AE1454" s="60" t="s">
        <v>2472</v>
      </c>
      <c r="AF1454" s="49">
        <v>2019</v>
      </c>
      <c r="AG1454" s="60" t="s">
        <v>4338</v>
      </c>
      <c r="AH1454" s="60">
        <v>44043</v>
      </c>
      <c r="AI1454" s="60">
        <v>44050</v>
      </c>
      <c r="AJ1454" s="60">
        <v>44043</v>
      </c>
      <c r="AK1454" s="60">
        <v>44047</v>
      </c>
      <c r="AL1454" s="60">
        <v>44050</v>
      </c>
      <c r="AM1454" s="60" t="s">
        <v>566</v>
      </c>
      <c r="AN1454" s="60" t="s">
        <v>4340</v>
      </c>
      <c r="AO1454" s="60" t="s">
        <v>4345</v>
      </c>
      <c r="AP1454" s="49"/>
      <c r="AQ1454" s="60" t="s">
        <v>266</v>
      </c>
      <c r="AR1454" s="60" t="s">
        <v>174</v>
      </c>
      <c r="AS1454" s="60" t="s">
        <v>174</v>
      </c>
      <c r="AT1454" s="49">
        <v>2</v>
      </c>
      <c r="AU1454" s="49">
        <v>1</v>
      </c>
      <c r="AV1454" s="49">
        <v>1</v>
      </c>
      <c r="AW1454" s="60">
        <v>43809</v>
      </c>
      <c r="AX1454" s="60" t="s">
        <v>183</v>
      </c>
      <c r="AY1454" s="60">
        <v>44154.397847650464</v>
      </c>
      <c r="AZ1454" s="60">
        <v>43802</v>
      </c>
      <c r="BA1454" s="60">
        <v>43809</v>
      </c>
      <c r="BB1454" s="60" t="s">
        <v>4346</v>
      </c>
      <c r="BC1454" s="60">
        <v>43810.607233796298</v>
      </c>
      <c r="BD1454" s="60">
        <v>43928</v>
      </c>
      <c r="BE1454" s="60">
        <v>44196</v>
      </c>
      <c r="BF1454" s="49">
        <f>IF(AND(ISBLANK(tbl_RawData_Report1[[#This Row],[REQ_ID]]),tbl_RawData_Report1[[#This Row],[RH Kit?]] = "Y"),1,COUNTIFS(tbl_RawData_Report1[RH Kit?],"Y",tbl_RawData_Report1[REQ_ID],tbl_RawData_Report1[[#This Row],[REQ_ID]]))</f>
        <v>0</v>
      </c>
      <c r="BG1454" s="49">
        <f>COUNTIFS(tbl_RawData_Report1[RH Kit?],"Y",tbl_RawData_Report1[Order No.],tbl_RawData_Report1[[#This Row],[Order No.]])</f>
        <v>0</v>
      </c>
      <c r="BH1454" s="49">
        <f>SUM(tbl_RawData_Report1[[#This Row],[RH Kit Req]:[RH Kit PO]])</f>
        <v>0</v>
      </c>
      <c r="BI1454" s="49" t="str">
        <f>IFERROR(VLOOKUP(B1454,Lookup!A:B,2,FALSE),B1454)</f>
        <v>ANTI-DIG0.30MG</v>
      </c>
      <c r="BJ1454" s="49" t="b">
        <f t="shared" si="22"/>
        <v>0</v>
      </c>
      <c r="BK1454" s="49" t="str">
        <f>tbl_RawData_Report1[[#This Row],[Item ID]]&amp;tbl_RawData_Report1[[#This Row],[Order No.]]</f>
        <v>ANTI-DIG0.30MG0000039871</v>
      </c>
      <c r="BL1454"/>
      <c r="BM1454"/>
      <c r="BN1454"/>
    </row>
    <row r="1455" spans="1:66" hidden="1" x14ac:dyDescent="0.25">
      <c r="A1455" s="35" t="s">
        <v>8</v>
      </c>
      <c r="B1455" s="35" t="s">
        <v>738</v>
      </c>
      <c r="C1455" s="35">
        <v>2</v>
      </c>
      <c r="D1455" s="35">
        <v>1</v>
      </c>
      <c r="E1455" s="35">
        <v>1</v>
      </c>
      <c r="F1455" s="35" t="s">
        <v>439</v>
      </c>
      <c r="G1455" s="35" t="s">
        <v>4339</v>
      </c>
      <c r="H1455" s="35" t="s">
        <v>2506</v>
      </c>
      <c r="I1455" s="35" t="s">
        <v>593</v>
      </c>
      <c r="J1455" s="35">
        <v>0</v>
      </c>
      <c r="K1455" s="35" t="s">
        <v>437</v>
      </c>
      <c r="L1455" s="35" t="s">
        <v>4343</v>
      </c>
      <c r="M1455" s="35" t="s">
        <v>396</v>
      </c>
      <c r="N1455" s="35" t="s">
        <v>122</v>
      </c>
      <c r="O1455" s="35" t="s">
        <v>887</v>
      </c>
      <c r="P1455" s="35" t="s">
        <v>438</v>
      </c>
      <c r="Q1455" s="35" t="s">
        <v>311</v>
      </c>
      <c r="R1455" s="35" t="s">
        <v>440</v>
      </c>
      <c r="S1455" s="35" t="s">
        <v>441</v>
      </c>
      <c r="T1455" s="35" t="s">
        <v>5058</v>
      </c>
      <c r="U1455" s="35" t="s">
        <v>272</v>
      </c>
      <c r="V1455" s="35">
        <v>0</v>
      </c>
      <c r="W1455" s="35">
        <v>0</v>
      </c>
      <c r="X1455" s="49">
        <v>0</v>
      </c>
      <c r="Y1455" s="60" t="s">
        <v>344</v>
      </c>
      <c r="Z1455" s="49">
        <v>1</v>
      </c>
      <c r="AA1455" s="49">
        <v>0</v>
      </c>
      <c r="AB1455" s="60" t="s">
        <v>637</v>
      </c>
      <c r="AC1455" s="60" t="s">
        <v>725</v>
      </c>
      <c r="AD1455" s="60" t="s">
        <v>2471</v>
      </c>
      <c r="AE1455" s="60" t="s">
        <v>2472</v>
      </c>
      <c r="AF1455" s="49">
        <v>2019</v>
      </c>
      <c r="AG1455" s="60" t="s">
        <v>4338</v>
      </c>
      <c r="AH1455" s="60">
        <v>44043</v>
      </c>
      <c r="AI1455" s="60">
        <v>44050</v>
      </c>
      <c r="AJ1455" s="60">
        <v>44043</v>
      </c>
      <c r="AK1455" s="60">
        <v>44047</v>
      </c>
      <c r="AL1455" s="60">
        <v>44050</v>
      </c>
      <c r="AM1455" s="60" t="s">
        <v>566</v>
      </c>
      <c r="AN1455" s="60" t="s">
        <v>4340</v>
      </c>
      <c r="AO1455" s="60" t="s">
        <v>4347</v>
      </c>
      <c r="AP1455" s="49"/>
      <c r="AQ1455" s="60" t="s">
        <v>266</v>
      </c>
      <c r="AR1455" s="60" t="s">
        <v>174</v>
      </c>
      <c r="AS1455" s="60" t="s">
        <v>174</v>
      </c>
      <c r="AT1455" s="49">
        <v>2</v>
      </c>
      <c r="AU1455" s="49">
        <v>1</v>
      </c>
      <c r="AV1455" s="49">
        <v>1</v>
      </c>
      <c r="AW1455" s="60">
        <v>43809</v>
      </c>
      <c r="AX1455" s="60" t="s">
        <v>183</v>
      </c>
      <c r="AY1455" s="60">
        <v>44154.397847650464</v>
      </c>
      <c r="AZ1455" s="60">
        <v>43802</v>
      </c>
      <c r="BA1455" s="60">
        <v>43809</v>
      </c>
      <c r="BB1455" s="60" t="s">
        <v>4346</v>
      </c>
      <c r="BC1455" s="60">
        <v>43810.607233796298</v>
      </c>
      <c r="BD1455" s="60">
        <v>43928</v>
      </c>
      <c r="BE1455" s="60">
        <v>44196</v>
      </c>
      <c r="BF1455" s="49">
        <f>IF(AND(ISBLANK(tbl_RawData_Report1[[#This Row],[REQ_ID]]),tbl_RawData_Report1[[#This Row],[RH Kit?]] = "Y"),1,COUNTIFS(tbl_RawData_Report1[RH Kit?],"Y",tbl_RawData_Report1[REQ_ID],tbl_RawData_Report1[[#This Row],[REQ_ID]]))</f>
        <v>0</v>
      </c>
      <c r="BG1455" s="49">
        <f>COUNTIFS(tbl_RawData_Report1[RH Kit?],"Y",tbl_RawData_Report1[Order No.],tbl_RawData_Report1[[#This Row],[Order No.]])</f>
        <v>0</v>
      </c>
      <c r="BH1455" s="49">
        <f>SUM(tbl_RawData_Report1[[#This Row],[RH Kit Req]:[RH Kit PO]])</f>
        <v>0</v>
      </c>
      <c r="BI1455" s="49" t="str">
        <f>IFERROR(VLOOKUP(B1455,Lookup!A:B,2,FALSE),B1455)</f>
        <v>ANTI-DIG0.30MG</v>
      </c>
      <c r="BJ1455" s="49" t="b">
        <f t="shared" si="22"/>
        <v>1</v>
      </c>
      <c r="BK1455" s="49" t="str">
        <f>tbl_RawData_Report1[[#This Row],[Item ID]]&amp;tbl_RawData_Report1[[#This Row],[Order No.]]</f>
        <v>ANTI-DIG0.30MG0000039871</v>
      </c>
      <c r="BL1455"/>
      <c r="BM1455"/>
      <c r="BN1455"/>
    </row>
    <row r="1456" spans="1:66" hidden="1" x14ac:dyDescent="0.25">
      <c r="A1456" s="35" t="s">
        <v>8</v>
      </c>
      <c r="B1456" s="35" t="s">
        <v>699</v>
      </c>
      <c r="C1456" s="35">
        <v>1</v>
      </c>
      <c r="D1456" s="35">
        <v>1</v>
      </c>
      <c r="E1456" s="35">
        <v>2</v>
      </c>
      <c r="F1456" s="35" t="s">
        <v>439</v>
      </c>
      <c r="G1456" s="35" t="s">
        <v>4339</v>
      </c>
      <c r="H1456" s="35" t="s">
        <v>2550</v>
      </c>
      <c r="I1456" s="35" t="s">
        <v>593</v>
      </c>
      <c r="J1456" s="35">
        <v>1600</v>
      </c>
      <c r="K1456" s="35" t="s">
        <v>437</v>
      </c>
      <c r="L1456" s="35" t="s">
        <v>4343</v>
      </c>
      <c r="M1456" s="35" t="s">
        <v>396</v>
      </c>
      <c r="N1456" s="35" t="s">
        <v>122</v>
      </c>
      <c r="O1456" s="35" t="s">
        <v>887</v>
      </c>
      <c r="P1456" s="35" t="s">
        <v>438</v>
      </c>
      <c r="Q1456" s="35" t="s">
        <v>311</v>
      </c>
      <c r="R1456" s="35" t="s">
        <v>440</v>
      </c>
      <c r="S1456" s="35" t="s">
        <v>441</v>
      </c>
      <c r="T1456" s="35" t="s">
        <v>5058</v>
      </c>
      <c r="U1456" s="35" t="s">
        <v>272</v>
      </c>
      <c r="V1456" s="35">
        <v>0</v>
      </c>
      <c r="W1456" s="35">
        <v>0</v>
      </c>
      <c r="X1456" s="49">
        <v>250</v>
      </c>
      <c r="Y1456" s="60" t="s">
        <v>703</v>
      </c>
      <c r="Z1456" s="49">
        <v>50</v>
      </c>
      <c r="AA1456" s="49">
        <v>12500</v>
      </c>
      <c r="AB1456" s="60" t="s">
        <v>637</v>
      </c>
      <c r="AC1456" s="60" t="s">
        <v>660</v>
      </c>
      <c r="AD1456" s="60" t="s">
        <v>2471</v>
      </c>
      <c r="AE1456" s="60" t="s">
        <v>2472</v>
      </c>
      <c r="AF1456" s="49">
        <v>2019</v>
      </c>
      <c r="AG1456" s="60" t="s">
        <v>4338</v>
      </c>
      <c r="AH1456" s="60">
        <v>44137</v>
      </c>
      <c r="AI1456" s="60">
        <v>44141</v>
      </c>
      <c r="AJ1456" s="60">
        <v>44137</v>
      </c>
      <c r="AK1456" s="60">
        <v>44137</v>
      </c>
      <c r="AL1456" s="60">
        <v>44141</v>
      </c>
      <c r="AM1456" s="60" t="s">
        <v>566</v>
      </c>
      <c r="AN1456" s="60" t="s">
        <v>4340</v>
      </c>
      <c r="AO1456" s="60" t="s">
        <v>4344</v>
      </c>
      <c r="AP1456" s="49"/>
      <c r="AQ1456" s="60" t="s">
        <v>266</v>
      </c>
      <c r="AR1456" s="60" t="s">
        <v>174</v>
      </c>
      <c r="AS1456" s="60" t="s">
        <v>174</v>
      </c>
      <c r="AT1456" s="49">
        <v>1</v>
      </c>
      <c r="AU1456" s="49">
        <v>1</v>
      </c>
      <c r="AV1456" s="49">
        <v>1</v>
      </c>
      <c r="AW1456" s="60">
        <v>43809</v>
      </c>
      <c r="AX1456" s="60" t="s">
        <v>183</v>
      </c>
      <c r="AY1456" s="60">
        <v>44154.397847650464</v>
      </c>
      <c r="AZ1456" s="60">
        <v>43802</v>
      </c>
      <c r="BA1456" s="60">
        <v>43809</v>
      </c>
      <c r="BB1456" s="60" t="s">
        <v>4342</v>
      </c>
      <c r="BC1456" s="60">
        <v>43810.607233796298</v>
      </c>
      <c r="BD1456" s="60">
        <v>44129</v>
      </c>
      <c r="BE1456" s="60">
        <v>44196</v>
      </c>
      <c r="BF1456" s="49">
        <f>IF(AND(ISBLANK(tbl_RawData_Report1[[#This Row],[REQ_ID]]),tbl_RawData_Report1[[#This Row],[RH Kit?]] = "Y"),1,COUNTIFS(tbl_RawData_Report1[RH Kit?],"Y",tbl_RawData_Report1[REQ_ID],tbl_RawData_Report1[[#This Row],[REQ_ID]]))</f>
        <v>0</v>
      </c>
      <c r="BG1456" s="49">
        <f>COUNTIFS(tbl_RawData_Report1[RH Kit?],"Y",tbl_RawData_Report1[Order No.],tbl_RawData_Report1[[#This Row],[Order No.]])</f>
        <v>0</v>
      </c>
      <c r="BH1456" s="49">
        <f>SUM(tbl_RawData_Report1[[#This Row],[RH Kit Req]:[RH Kit PO]])</f>
        <v>0</v>
      </c>
      <c r="BI1456" s="49" t="str">
        <f>IFERROR(VLOOKUP(B1456,Lookup!A:B,2,FALSE),B1456)</f>
        <v>AMPICILLIN_1GINJ</v>
      </c>
      <c r="BJ1456" s="49" t="b">
        <f t="shared" si="22"/>
        <v>1</v>
      </c>
      <c r="BK1456" s="49" t="str">
        <f>tbl_RawData_Report1[[#This Row],[Item ID]]&amp;tbl_RawData_Report1[[#This Row],[Order No.]]</f>
        <v>AMPICILLIN_1GINJ0000039871</v>
      </c>
      <c r="BL1456"/>
      <c r="BM1456"/>
      <c r="BN1456"/>
    </row>
    <row r="1457" spans="1:66" hidden="1" x14ac:dyDescent="0.25">
      <c r="A1457" s="35" t="s">
        <v>8</v>
      </c>
      <c r="B1457" s="35" t="s">
        <v>4515</v>
      </c>
      <c r="C1457" s="35">
        <v>3</v>
      </c>
      <c r="D1457" s="35">
        <v>1</v>
      </c>
      <c r="E1457" s="35">
        <v>1</v>
      </c>
      <c r="F1457" s="35" t="s">
        <v>2304</v>
      </c>
      <c r="G1457" s="35" t="s">
        <v>4349</v>
      </c>
      <c r="H1457" s="35" t="s">
        <v>4516</v>
      </c>
      <c r="I1457" s="35" t="s">
        <v>2338</v>
      </c>
      <c r="J1457" s="35">
        <v>0</v>
      </c>
      <c r="K1457" s="35" t="s">
        <v>2303</v>
      </c>
      <c r="L1457" s="35" t="s">
        <v>4353</v>
      </c>
      <c r="M1457" s="35" t="s">
        <v>396</v>
      </c>
      <c r="N1457" s="35" t="s">
        <v>122</v>
      </c>
      <c r="O1457" s="35" t="s">
        <v>4354</v>
      </c>
      <c r="P1457" s="35" t="s">
        <v>4355</v>
      </c>
      <c r="Q1457" s="35" t="s">
        <v>311</v>
      </c>
      <c r="R1457" s="35" t="s">
        <v>2305</v>
      </c>
      <c r="S1457" s="35" t="s">
        <v>2306</v>
      </c>
      <c r="T1457" s="35" t="s">
        <v>5058</v>
      </c>
      <c r="U1457" s="35" t="s">
        <v>272</v>
      </c>
      <c r="V1457" s="35">
        <v>0</v>
      </c>
      <c r="W1457" s="35">
        <v>0</v>
      </c>
      <c r="X1457" s="49">
        <v>0</v>
      </c>
      <c r="Y1457" s="60" t="s">
        <v>1858</v>
      </c>
      <c r="Z1457" s="49">
        <v>30</v>
      </c>
      <c r="AA1457" s="49">
        <v>0</v>
      </c>
      <c r="AB1457" s="60" t="s">
        <v>637</v>
      </c>
      <c r="AC1457" s="60" t="s">
        <v>1794</v>
      </c>
      <c r="AD1457" s="60" t="s">
        <v>2471</v>
      </c>
      <c r="AE1457" s="60" t="s">
        <v>2472</v>
      </c>
      <c r="AF1457" s="49">
        <v>2019</v>
      </c>
      <c r="AG1457" s="60" t="s">
        <v>4348</v>
      </c>
      <c r="AH1457" s="60">
        <v>43862</v>
      </c>
      <c r="AI1457" s="60">
        <v>43864</v>
      </c>
      <c r="AJ1457" s="60">
        <v>43862</v>
      </c>
      <c r="AK1457" s="60"/>
      <c r="AL1457" s="60">
        <v>43864</v>
      </c>
      <c r="AM1457" s="60" t="s">
        <v>566</v>
      </c>
      <c r="AN1457" s="60" t="s">
        <v>4350</v>
      </c>
      <c r="AO1457" s="60" t="s">
        <v>4517</v>
      </c>
      <c r="AP1457" s="49"/>
      <c r="AQ1457" s="60" t="s">
        <v>2337</v>
      </c>
      <c r="AR1457" s="60" t="s">
        <v>174</v>
      </c>
      <c r="AS1457" s="60" t="s">
        <v>174</v>
      </c>
      <c r="AT1457" s="49">
        <v>3</v>
      </c>
      <c r="AU1457" s="49">
        <v>1</v>
      </c>
      <c r="AV1457" s="49">
        <v>1</v>
      </c>
      <c r="AW1457" s="60">
        <v>43815</v>
      </c>
      <c r="AX1457" s="60" t="s">
        <v>183</v>
      </c>
      <c r="AY1457" s="60">
        <v>43900.594864548613</v>
      </c>
      <c r="AZ1457" s="60">
        <v>43786</v>
      </c>
      <c r="BA1457" s="60">
        <v>43813</v>
      </c>
      <c r="BB1457" s="60" t="s">
        <v>4518</v>
      </c>
      <c r="BC1457" s="60">
        <v>43815.6171412037</v>
      </c>
      <c r="BD1457" s="60">
        <v>43845</v>
      </c>
      <c r="BE1457" s="60">
        <v>44561</v>
      </c>
      <c r="BF1457" s="49">
        <f>IF(AND(ISBLANK(tbl_RawData_Report1[[#This Row],[REQ_ID]]),tbl_RawData_Report1[[#This Row],[RH Kit?]] = "Y"),1,COUNTIFS(tbl_RawData_Report1[RH Kit?],"Y",tbl_RawData_Report1[REQ_ID],tbl_RawData_Report1[[#This Row],[REQ_ID]]))</f>
        <v>0</v>
      </c>
      <c r="BG1457" s="49">
        <f>COUNTIFS(tbl_RawData_Report1[RH Kit?],"Y",tbl_RawData_Report1[Order No.],tbl_RawData_Report1[[#This Row],[Order No.]])</f>
        <v>0</v>
      </c>
      <c r="BH1457" s="49">
        <f>SUM(tbl_RawData_Report1[[#This Row],[RH Kit Req]:[RH Kit PO]])</f>
        <v>0</v>
      </c>
      <c r="BI1457" s="49" t="str">
        <f>IFERROR(VLOOKUP(B1457,Lookup!A:B,2,FALSE),B1457)</f>
        <v>ATV/R,300+100MG</v>
      </c>
      <c r="BJ1457" s="49" t="b">
        <f t="shared" si="22"/>
        <v>1</v>
      </c>
      <c r="BK1457" s="49" t="str">
        <f>tbl_RawData_Report1[[#This Row],[Item ID]]&amp;tbl_RawData_Report1[[#This Row],[Order No.]]</f>
        <v>ATV/R,300+100MG0000039898</v>
      </c>
      <c r="BL1457"/>
      <c r="BM1457"/>
      <c r="BN1457"/>
    </row>
    <row r="1458" spans="1:66" hidden="1" x14ac:dyDescent="0.25">
      <c r="A1458" s="35" t="s">
        <v>8</v>
      </c>
      <c r="B1458" s="35" t="s">
        <v>4375</v>
      </c>
      <c r="C1458" s="35">
        <v>6</v>
      </c>
      <c r="D1458" s="35">
        <v>1</v>
      </c>
      <c r="E1458" s="35">
        <v>1</v>
      </c>
      <c r="F1458" s="35" t="s">
        <v>2304</v>
      </c>
      <c r="G1458" s="35" t="s">
        <v>4349</v>
      </c>
      <c r="H1458" s="35" t="s">
        <v>4376</v>
      </c>
      <c r="I1458" s="35" t="s">
        <v>593</v>
      </c>
      <c r="J1458" s="35">
        <v>0</v>
      </c>
      <c r="K1458" s="35" t="s">
        <v>2303</v>
      </c>
      <c r="L1458" s="35" t="s">
        <v>4353</v>
      </c>
      <c r="M1458" s="35" t="s">
        <v>396</v>
      </c>
      <c r="N1458" s="35" t="s">
        <v>122</v>
      </c>
      <c r="O1458" s="35" t="s">
        <v>4354</v>
      </c>
      <c r="P1458" s="35" t="s">
        <v>4355</v>
      </c>
      <c r="Q1458" s="35" t="s">
        <v>311</v>
      </c>
      <c r="R1458" s="35" t="s">
        <v>2305</v>
      </c>
      <c r="S1458" s="35" t="s">
        <v>2306</v>
      </c>
      <c r="T1458" s="35" t="s">
        <v>5058</v>
      </c>
      <c r="U1458" s="35" t="s">
        <v>272</v>
      </c>
      <c r="V1458" s="35">
        <v>0</v>
      </c>
      <c r="W1458" s="35">
        <v>0</v>
      </c>
      <c r="X1458" s="49">
        <v>0</v>
      </c>
      <c r="Y1458" s="60" t="s">
        <v>1793</v>
      </c>
      <c r="Z1458" s="49">
        <v>60</v>
      </c>
      <c r="AA1458" s="49">
        <v>0</v>
      </c>
      <c r="AB1458" s="60" t="s">
        <v>637</v>
      </c>
      <c r="AC1458" s="60" t="s">
        <v>1794</v>
      </c>
      <c r="AD1458" s="60" t="s">
        <v>2471</v>
      </c>
      <c r="AE1458" s="60" t="s">
        <v>2472</v>
      </c>
      <c r="AF1458" s="49">
        <v>2019</v>
      </c>
      <c r="AG1458" s="60" t="s">
        <v>4348</v>
      </c>
      <c r="AH1458" s="60">
        <v>43862</v>
      </c>
      <c r="AI1458" s="60">
        <v>43864</v>
      </c>
      <c r="AJ1458" s="60">
        <v>43862</v>
      </c>
      <c r="AK1458" s="60">
        <v>43853</v>
      </c>
      <c r="AL1458" s="60">
        <v>43864</v>
      </c>
      <c r="AM1458" s="60" t="s">
        <v>566</v>
      </c>
      <c r="AN1458" s="60" t="s">
        <v>4350</v>
      </c>
      <c r="AO1458" s="60" t="s">
        <v>4377</v>
      </c>
      <c r="AP1458" s="49"/>
      <c r="AQ1458" s="60" t="s">
        <v>266</v>
      </c>
      <c r="AR1458" s="60" t="s">
        <v>174</v>
      </c>
      <c r="AS1458" s="60" t="s">
        <v>174</v>
      </c>
      <c r="AT1458" s="49">
        <v>6</v>
      </c>
      <c r="AU1458" s="49">
        <v>1</v>
      </c>
      <c r="AV1458" s="49">
        <v>1</v>
      </c>
      <c r="AW1458" s="60">
        <v>43815</v>
      </c>
      <c r="AX1458" s="60" t="s">
        <v>183</v>
      </c>
      <c r="AY1458" s="60">
        <v>43900.594864548613</v>
      </c>
      <c r="AZ1458" s="60">
        <v>43786</v>
      </c>
      <c r="BA1458" s="60">
        <v>43813</v>
      </c>
      <c r="BB1458" s="60" t="s">
        <v>4378</v>
      </c>
      <c r="BC1458" s="60">
        <v>43815.6171412037</v>
      </c>
      <c r="BD1458" s="60">
        <v>43845</v>
      </c>
      <c r="BE1458" s="60">
        <v>44561</v>
      </c>
      <c r="BF1458" s="49">
        <f>IF(AND(ISBLANK(tbl_RawData_Report1[[#This Row],[REQ_ID]]),tbl_RawData_Report1[[#This Row],[RH Kit?]] = "Y"),1,COUNTIFS(tbl_RawData_Report1[RH Kit?],"Y",tbl_RawData_Report1[REQ_ID],tbl_RawData_Report1[[#This Row],[REQ_ID]]))</f>
        <v>0</v>
      </c>
      <c r="BG1458" s="49">
        <f>COUNTIFS(tbl_RawData_Report1[RH Kit?],"Y",tbl_RawData_Report1[Order No.],tbl_RawData_Report1[[#This Row],[Order No.]])</f>
        <v>0</v>
      </c>
      <c r="BH1458" s="49">
        <f>SUM(tbl_RawData_Report1[[#This Row],[RH Kit Req]:[RH Kit PO]])</f>
        <v>0</v>
      </c>
      <c r="BI1458" s="49" t="str">
        <f>IFERROR(VLOOKUP(B1458,Lookup!A:B,2,FALSE),B1458)</f>
        <v>ZIDO_300+LAMI_150</v>
      </c>
      <c r="BJ1458" s="49" t="b">
        <f t="shared" si="22"/>
        <v>1</v>
      </c>
      <c r="BK1458" s="49" t="str">
        <f>tbl_RawData_Report1[[#This Row],[Item ID]]&amp;tbl_RawData_Report1[[#This Row],[Order No.]]</f>
        <v>ZIDO_300+LAMI_1500000039898</v>
      </c>
      <c r="BL1458"/>
      <c r="BM1458"/>
      <c r="BN1458"/>
    </row>
    <row r="1459" spans="1:66" hidden="1" x14ac:dyDescent="0.25">
      <c r="A1459" s="35" t="s">
        <v>8</v>
      </c>
      <c r="B1459" s="35" t="s">
        <v>1854</v>
      </c>
      <c r="C1459" s="35">
        <v>4</v>
      </c>
      <c r="D1459" s="35">
        <v>1</v>
      </c>
      <c r="E1459" s="35">
        <v>1</v>
      </c>
      <c r="F1459" s="35" t="s">
        <v>2304</v>
      </c>
      <c r="G1459" s="35" t="s">
        <v>4349</v>
      </c>
      <c r="H1459" s="35" t="s">
        <v>3944</v>
      </c>
      <c r="I1459" s="35" t="s">
        <v>593</v>
      </c>
      <c r="J1459" s="35">
        <v>0</v>
      </c>
      <c r="K1459" s="35" t="s">
        <v>2303</v>
      </c>
      <c r="L1459" s="35" t="s">
        <v>4353</v>
      </c>
      <c r="M1459" s="35" t="s">
        <v>396</v>
      </c>
      <c r="N1459" s="35" t="s">
        <v>122</v>
      </c>
      <c r="O1459" s="35" t="s">
        <v>4354</v>
      </c>
      <c r="P1459" s="35" t="s">
        <v>4355</v>
      </c>
      <c r="Q1459" s="35" t="s">
        <v>311</v>
      </c>
      <c r="R1459" s="35" t="s">
        <v>2305</v>
      </c>
      <c r="S1459" s="35" t="s">
        <v>2306</v>
      </c>
      <c r="T1459" s="35" t="s">
        <v>5058</v>
      </c>
      <c r="U1459" s="35" t="s">
        <v>272</v>
      </c>
      <c r="V1459" s="35">
        <v>0</v>
      </c>
      <c r="W1459" s="35">
        <v>0</v>
      </c>
      <c r="X1459" s="49">
        <v>0</v>
      </c>
      <c r="Y1459" s="60" t="s">
        <v>1858</v>
      </c>
      <c r="Z1459" s="49">
        <v>30</v>
      </c>
      <c r="AA1459" s="49">
        <v>0</v>
      </c>
      <c r="AB1459" s="60" t="s">
        <v>637</v>
      </c>
      <c r="AC1459" s="60" t="s">
        <v>1794</v>
      </c>
      <c r="AD1459" s="60" t="s">
        <v>2471</v>
      </c>
      <c r="AE1459" s="60" t="s">
        <v>2472</v>
      </c>
      <c r="AF1459" s="49">
        <v>2019</v>
      </c>
      <c r="AG1459" s="60" t="s">
        <v>4348</v>
      </c>
      <c r="AH1459" s="60">
        <v>43862</v>
      </c>
      <c r="AI1459" s="60">
        <v>43864</v>
      </c>
      <c r="AJ1459" s="60">
        <v>43862</v>
      </c>
      <c r="AK1459" s="60">
        <v>43853</v>
      </c>
      <c r="AL1459" s="60">
        <v>43864</v>
      </c>
      <c r="AM1459" s="60" t="s">
        <v>566</v>
      </c>
      <c r="AN1459" s="60" t="s">
        <v>4350</v>
      </c>
      <c r="AO1459" s="60" t="s">
        <v>4372</v>
      </c>
      <c r="AP1459" s="49"/>
      <c r="AQ1459" s="60" t="s">
        <v>266</v>
      </c>
      <c r="AR1459" s="60" t="s">
        <v>174</v>
      </c>
      <c r="AS1459" s="60" t="s">
        <v>174</v>
      </c>
      <c r="AT1459" s="49">
        <v>4</v>
      </c>
      <c r="AU1459" s="49">
        <v>1</v>
      </c>
      <c r="AV1459" s="49">
        <v>1</v>
      </c>
      <c r="AW1459" s="60">
        <v>43815</v>
      </c>
      <c r="AX1459" s="60" t="s">
        <v>183</v>
      </c>
      <c r="AY1459" s="60">
        <v>43900.594864548613</v>
      </c>
      <c r="AZ1459" s="60">
        <v>43786</v>
      </c>
      <c r="BA1459" s="60">
        <v>43813</v>
      </c>
      <c r="BB1459" s="60" t="s">
        <v>4373</v>
      </c>
      <c r="BC1459" s="60">
        <v>43815.6171412037</v>
      </c>
      <c r="BD1459" s="60">
        <v>43845</v>
      </c>
      <c r="BE1459" s="60">
        <v>44561</v>
      </c>
      <c r="BF1459" s="49">
        <f>IF(AND(ISBLANK(tbl_RawData_Report1[[#This Row],[REQ_ID]]),tbl_RawData_Report1[[#This Row],[RH Kit?]] = "Y"),1,COUNTIFS(tbl_RawData_Report1[RH Kit?],"Y",tbl_RawData_Report1[REQ_ID],tbl_RawData_Report1[[#This Row],[REQ_ID]]))</f>
        <v>0</v>
      </c>
      <c r="BG1459" s="49">
        <f>COUNTIFS(tbl_RawData_Report1[RH Kit?],"Y",tbl_RawData_Report1[Order No.],tbl_RawData_Report1[[#This Row],[Order No.]])</f>
        <v>0</v>
      </c>
      <c r="BH1459" s="49">
        <f>SUM(tbl_RawData_Report1[[#This Row],[RH Kit Req]:[RH Kit PO]])</f>
        <v>0</v>
      </c>
      <c r="BI1459" s="49" t="str">
        <f>IFERROR(VLOOKUP(B1459,Lookup!A:B,2,FALSE),B1459)</f>
        <v>3TC300MG+TDF300MG</v>
      </c>
      <c r="BJ1459" s="49" t="b">
        <f t="shared" si="22"/>
        <v>1</v>
      </c>
      <c r="BK1459" s="49" t="str">
        <f>tbl_RawData_Report1[[#This Row],[Item ID]]&amp;tbl_RawData_Report1[[#This Row],[Order No.]]</f>
        <v>3TC300MG+TDF300MG0000039898</v>
      </c>
      <c r="BL1459"/>
      <c r="BM1459"/>
      <c r="BN1459"/>
    </row>
    <row r="1460" spans="1:66" hidden="1" x14ac:dyDescent="0.25">
      <c r="A1460" s="35" t="s">
        <v>8</v>
      </c>
      <c r="B1460" s="35" t="s">
        <v>3971</v>
      </c>
      <c r="C1460" s="35">
        <v>2</v>
      </c>
      <c r="D1460" s="35">
        <v>1</v>
      </c>
      <c r="E1460" s="35">
        <v>1</v>
      </c>
      <c r="F1460" s="35" t="s">
        <v>2304</v>
      </c>
      <c r="G1460" s="35" t="s">
        <v>4349</v>
      </c>
      <c r="H1460" s="35" t="s">
        <v>3972</v>
      </c>
      <c r="I1460" s="35" t="s">
        <v>2338</v>
      </c>
      <c r="J1460" s="35">
        <v>0</v>
      </c>
      <c r="K1460" s="35" t="s">
        <v>2303</v>
      </c>
      <c r="L1460" s="35" t="s">
        <v>4353</v>
      </c>
      <c r="M1460" s="35" t="s">
        <v>396</v>
      </c>
      <c r="N1460" s="35" t="s">
        <v>122</v>
      </c>
      <c r="O1460" s="35" t="s">
        <v>4354</v>
      </c>
      <c r="P1460" s="35" t="s">
        <v>4355</v>
      </c>
      <c r="Q1460" s="35" t="s">
        <v>311</v>
      </c>
      <c r="R1460" s="35" t="s">
        <v>2305</v>
      </c>
      <c r="S1460" s="35" t="s">
        <v>2306</v>
      </c>
      <c r="T1460" s="35" t="s">
        <v>5058</v>
      </c>
      <c r="U1460" s="35" t="s">
        <v>272</v>
      </c>
      <c r="V1460" s="35">
        <v>0</v>
      </c>
      <c r="W1460" s="35">
        <v>0</v>
      </c>
      <c r="X1460" s="49">
        <v>0</v>
      </c>
      <c r="Y1460" s="60" t="s">
        <v>2286</v>
      </c>
      <c r="Z1460" s="49">
        <v>1</v>
      </c>
      <c r="AA1460" s="49">
        <v>0</v>
      </c>
      <c r="AB1460" s="60" t="s">
        <v>637</v>
      </c>
      <c r="AC1460" s="60" t="s">
        <v>1794</v>
      </c>
      <c r="AD1460" s="60" t="s">
        <v>2471</v>
      </c>
      <c r="AE1460" s="60" t="s">
        <v>2472</v>
      </c>
      <c r="AF1460" s="49">
        <v>2019</v>
      </c>
      <c r="AG1460" s="60" t="s">
        <v>4348</v>
      </c>
      <c r="AH1460" s="60"/>
      <c r="AI1460" s="60"/>
      <c r="AJ1460" s="60"/>
      <c r="AK1460" s="60"/>
      <c r="AL1460" s="60"/>
      <c r="AM1460" s="60" t="s">
        <v>566</v>
      </c>
      <c r="AN1460" s="60" t="s">
        <v>4350</v>
      </c>
      <c r="AO1460" s="60" t="s">
        <v>4365</v>
      </c>
      <c r="AP1460" s="49"/>
      <c r="AQ1460" s="60" t="s">
        <v>2337</v>
      </c>
      <c r="AR1460" s="60" t="s">
        <v>174</v>
      </c>
      <c r="AS1460" s="60" t="s">
        <v>174</v>
      </c>
      <c r="AT1460" s="49">
        <v>2</v>
      </c>
      <c r="AU1460" s="49">
        <v>1</v>
      </c>
      <c r="AV1460" s="49">
        <v>1</v>
      </c>
      <c r="AW1460" s="60">
        <v>43815</v>
      </c>
      <c r="AX1460" s="60" t="s">
        <v>183</v>
      </c>
      <c r="AY1460" s="60">
        <v>43900.594864548613</v>
      </c>
      <c r="AZ1460" s="60">
        <v>43786</v>
      </c>
      <c r="BA1460" s="60">
        <v>43813</v>
      </c>
      <c r="BB1460" s="60" t="s">
        <v>4366</v>
      </c>
      <c r="BC1460" s="60">
        <v>43815.6171412037</v>
      </c>
      <c r="BD1460" s="60">
        <v>43845</v>
      </c>
      <c r="BE1460" s="60">
        <v>44561</v>
      </c>
      <c r="BF1460" s="49">
        <f>IF(AND(ISBLANK(tbl_RawData_Report1[[#This Row],[REQ_ID]]),tbl_RawData_Report1[[#This Row],[RH Kit?]] = "Y"),1,COUNTIFS(tbl_RawData_Report1[RH Kit?],"Y",tbl_RawData_Report1[REQ_ID],tbl_RawData_Report1[[#This Row],[REQ_ID]]))</f>
        <v>0</v>
      </c>
      <c r="BG1460" s="49">
        <f>COUNTIFS(tbl_RawData_Report1[RH Kit?],"Y",tbl_RawData_Report1[Order No.],tbl_RawData_Report1[[#This Row],[Order No.]])</f>
        <v>0</v>
      </c>
      <c r="BH1460" s="49">
        <f>SUM(tbl_RawData_Report1[[#This Row],[RH Kit Req]:[RH Kit PO]])</f>
        <v>0</v>
      </c>
      <c r="BI1460" s="49" t="str">
        <f>IFERROR(VLOOKUP(B1460,Lookup!A:B,2,FALSE),B1460)</f>
        <v>LPV/R_200+50MG</v>
      </c>
      <c r="BJ1460" s="49" t="b">
        <f t="shared" si="22"/>
        <v>1</v>
      </c>
      <c r="BK1460" s="49" t="str">
        <f>tbl_RawData_Report1[[#This Row],[Item ID]]&amp;tbl_RawData_Report1[[#This Row],[Order No.]]</f>
        <v>LPV/R_200+50MG0000039898</v>
      </c>
      <c r="BL1460"/>
      <c r="BM1460"/>
      <c r="BN1460"/>
    </row>
    <row r="1461" spans="1:66" hidden="1" x14ac:dyDescent="0.25">
      <c r="A1461" s="35" t="s">
        <v>8</v>
      </c>
      <c r="B1461" s="35" t="s">
        <v>4375</v>
      </c>
      <c r="C1461" s="35">
        <v>6</v>
      </c>
      <c r="D1461" s="35">
        <v>1</v>
      </c>
      <c r="E1461" s="35">
        <v>2</v>
      </c>
      <c r="F1461" s="35" t="s">
        <v>2304</v>
      </c>
      <c r="G1461" s="35" t="s">
        <v>4349</v>
      </c>
      <c r="H1461" s="35" t="s">
        <v>4376</v>
      </c>
      <c r="I1461" s="35" t="s">
        <v>593</v>
      </c>
      <c r="J1461" s="35">
        <v>6110.4</v>
      </c>
      <c r="K1461" s="35" t="s">
        <v>2303</v>
      </c>
      <c r="L1461" s="35" t="s">
        <v>4353</v>
      </c>
      <c r="M1461" s="35" t="s">
        <v>396</v>
      </c>
      <c r="N1461" s="35" t="s">
        <v>122</v>
      </c>
      <c r="O1461" s="35" t="s">
        <v>4354</v>
      </c>
      <c r="P1461" s="35" t="s">
        <v>4355</v>
      </c>
      <c r="Q1461" s="35" t="s">
        <v>311</v>
      </c>
      <c r="R1461" s="35" t="s">
        <v>2305</v>
      </c>
      <c r="S1461" s="35" t="s">
        <v>2306</v>
      </c>
      <c r="T1461" s="35" t="s">
        <v>5058</v>
      </c>
      <c r="U1461" s="35" t="s">
        <v>272</v>
      </c>
      <c r="V1461" s="35">
        <v>0</v>
      </c>
      <c r="W1461" s="35">
        <v>0</v>
      </c>
      <c r="X1461" s="49">
        <v>456</v>
      </c>
      <c r="Y1461" s="60" t="s">
        <v>1793</v>
      </c>
      <c r="Z1461" s="49">
        <v>60</v>
      </c>
      <c r="AA1461" s="49">
        <v>27360</v>
      </c>
      <c r="AB1461" s="60" t="s">
        <v>637</v>
      </c>
      <c r="AC1461" s="60" t="s">
        <v>1794</v>
      </c>
      <c r="AD1461" s="60" t="s">
        <v>2471</v>
      </c>
      <c r="AE1461" s="60" t="s">
        <v>2472</v>
      </c>
      <c r="AF1461" s="49">
        <v>2019</v>
      </c>
      <c r="AG1461" s="60" t="s">
        <v>4348</v>
      </c>
      <c r="AH1461" s="60">
        <v>43862</v>
      </c>
      <c r="AI1461" s="60">
        <v>43864</v>
      </c>
      <c r="AJ1461" s="60">
        <v>43862</v>
      </c>
      <c r="AK1461" s="60">
        <v>43853</v>
      </c>
      <c r="AL1461" s="60">
        <v>43864</v>
      </c>
      <c r="AM1461" s="60" t="s">
        <v>566</v>
      </c>
      <c r="AN1461" s="60" t="s">
        <v>4350</v>
      </c>
      <c r="AO1461" s="60" t="s">
        <v>4379</v>
      </c>
      <c r="AP1461" s="49"/>
      <c r="AQ1461" s="60" t="s">
        <v>266</v>
      </c>
      <c r="AR1461" s="60" t="s">
        <v>174</v>
      </c>
      <c r="AS1461" s="60" t="s">
        <v>174</v>
      </c>
      <c r="AT1461" s="49">
        <v>6</v>
      </c>
      <c r="AU1461" s="49">
        <v>1</v>
      </c>
      <c r="AV1461" s="49">
        <v>1</v>
      </c>
      <c r="AW1461" s="60">
        <v>43815</v>
      </c>
      <c r="AX1461" s="60" t="s">
        <v>183</v>
      </c>
      <c r="AY1461" s="60">
        <v>43900.594864548613</v>
      </c>
      <c r="AZ1461" s="60">
        <v>43786</v>
      </c>
      <c r="BA1461" s="60">
        <v>43813</v>
      </c>
      <c r="BB1461" s="60" t="s">
        <v>4378</v>
      </c>
      <c r="BC1461" s="60">
        <v>43815.6171412037</v>
      </c>
      <c r="BD1461" s="60">
        <v>43845</v>
      </c>
      <c r="BE1461" s="60">
        <v>44561</v>
      </c>
      <c r="BF1461" s="49">
        <f>IF(AND(ISBLANK(tbl_RawData_Report1[[#This Row],[REQ_ID]]),tbl_RawData_Report1[[#This Row],[RH Kit?]] = "Y"),1,COUNTIFS(tbl_RawData_Report1[RH Kit?],"Y",tbl_RawData_Report1[REQ_ID],tbl_RawData_Report1[[#This Row],[REQ_ID]]))</f>
        <v>0</v>
      </c>
      <c r="BG1461" s="49">
        <f>COUNTIFS(tbl_RawData_Report1[RH Kit?],"Y",tbl_RawData_Report1[Order No.],tbl_RawData_Report1[[#This Row],[Order No.]])</f>
        <v>0</v>
      </c>
      <c r="BH1461" s="49">
        <f>SUM(tbl_RawData_Report1[[#This Row],[RH Kit Req]:[RH Kit PO]])</f>
        <v>0</v>
      </c>
      <c r="BI1461" s="49" t="str">
        <f>IFERROR(VLOOKUP(B1461,Lookup!A:B,2,FALSE),B1461)</f>
        <v>ZIDO_300+LAMI_150</v>
      </c>
      <c r="BJ1461" s="49" t="b">
        <f t="shared" si="22"/>
        <v>1</v>
      </c>
      <c r="BK1461" s="49" t="str">
        <f>tbl_RawData_Report1[[#This Row],[Item ID]]&amp;tbl_RawData_Report1[[#This Row],[Order No.]]</f>
        <v>ZIDO_300+LAMI_1500000039898</v>
      </c>
      <c r="BL1461"/>
      <c r="BM1461"/>
      <c r="BN1461"/>
    </row>
    <row r="1462" spans="1:66" hidden="1" x14ac:dyDescent="0.25">
      <c r="A1462" s="35" t="s">
        <v>8</v>
      </c>
      <c r="B1462" s="35" t="s">
        <v>1789</v>
      </c>
      <c r="C1462" s="35">
        <v>5</v>
      </c>
      <c r="D1462" s="35">
        <v>1</v>
      </c>
      <c r="E1462" s="35">
        <v>2</v>
      </c>
      <c r="F1462" s="35" t="s">
        <v>2304</v>
      </c>
      <c r="G1462" s="35" t="s">
        <v>4349</v>
      </c>
      <c r="H1462" s="35" t="s">
        <v>3150</v>
      </c>
      <c r="I1462" s="35" t="s">
        <v>593</v>
      </c>
      <c r="J1462" s="35">
        <v>1140</v>
      </c>
      <c r="K1462" s="35" t="s">
        <v>2303</v>
      </c>
      <c r="L1462" s="35" t="s">
        <v>4353</v>
      </c>
      <c r="M1462" s="35" t="s">
        <v>396</v>
      </c>
      <c r="N1462" s="35" t="s">
        <v>122</v>
      </c>
      <c r="O1462" s="35" t="s">
        <v>4354</v>
      </c>
      <c r="P1462" s="35" t="s">
        <v>4355</v>
      </c>
      <c r="Q1462" s="35" t="s">
        <v>311</v>
      </c>
      <c r="R1462" s="35" t="s">
        <v>2305</v>
      </c>
      <c r="S1462" s="35" t="s">
        <v>2306</v>
      </c>
      <c r="T1462" s="35" t="s">
        <v>5058</v>
      </c>
      <c r="U1462" s="35" t="s">
        <v>272</v>
      </c>
      <c r="V1462" s="35">
        <v>0</v>
      </c>
      <c r="W1462" s="35">
        <v>0</v>
      </c>
      <c r="X1462" s="49">
        <v>456</v>
      </c>
      <c r="Y1462" s="60" t="s">
        <v>1793</v>
      </c>
      <c r="Z1462" s="49">
        <v>60</v>
      </c>
      <c r="AA1462" s="49">
        <v>27360</v>
      </c>
      <c r="AB1462" s="60" t="s">
        <v>637</v>
      </c>
      <c r="AC1462" s="60" t="s">
        <v>1794</v>
      </c>
      <c r="AD1462" s="60" t="s">
        <v>2471</v>
      </c>
      <c r="AE1462" s="60" t="s">
        <v>2472</v>
      </c>
      <c r="AF1462" s="49">
        <v>2019</v>
      </c>
      <c r="AG1462" s="60" t="s">
        <v>4348</v>
      </c>
      <c r="AH1462" s="60">
        <v>43862</v>
      </c>
      <c r="AI1462" s="60">
        <v>43864</v>
      </c>
      <c r="AJ1462" s="60">
        <v>43862</v>
      </c>
      <c r="AK1462" s="60">
        <v>43853</v>
      </c>
      <c r="AL1462" s="60">
        <v>43864</v>
      </c>
      <c r="AM1462" s="60" t="s">
        <v>566</v>
      </c>
      <c r="AN1462" s="60" t="s">
        <v>4350</v>
      </c>
      <c r="AO1462" s="60" t="s">
        <v>4358</v>
      </c>
      <c r="AP1462" s="49"/>
      <c r="AQ1462" s="60" t="s">
        <v>266</v>
      </c>
      <c r="AR1462" s="60" t="s">
        <v>174</v>
      </c>
      <c r="AS1462" s="60" t="s">
        <v>174</v>
      </c>
      <c r="AT1462" s="49">
        <v>5</v>
      </c>
      <c r="AU1462" s="49">
        <v>1</v>
      </c>
      <c r="AV1462" s="49">
        <v>1</v>
      </c>
      <c r="AW1462" s="60">
        <v>43815</v>
      </c>
      <c r="AX1462" s="60" t="s">
        <v>183</v>
      </c>
      <c r="AY1462" s="60">
        <v>43900.594864548613</v>
      </c>
      <c r="AZ1462" s="60">
        <v>43786</v>
      </c>
      <c r="BA1462" s="60">
        <v>43813</v>
      </c>
      <c r="BB1462" s="60" t="s">
        <v>4357</v>
      </c>
      <c r="BC1462" s="60">
        <v>43815.6171412037</v>
      </c>
      <c r="BD1462" s="60">
        <v>43845</v>
      </c>
      <c r="BE1462" s="60">
        <v>44561</v>
      </c>
      <c r="BF1462" s="49">
        <f>IF(AND(ISBLANK(tbl_RawData_Report1[[#This Row],[REQ_ID]]),tbl_RawData_Report1[[#This Row],[RH Kit?]] = "Y"),1,COUNTIFS(tbl_RawData_Report1[RH Kit?],"Y",tbl_RawData_Report1[REQ_ID],tbl_RawData_Report1[[#This Row],[REQ_ID]]))</f>
        <v>0</v>
      </c>
      <c r="BG1462" s="49">
        <f>COUNTIFS(tbl_RawData_Report1[RH Kit?],"Y",tbl_RawData_Report1[Order No.],tbl_RawData_Report1[[#This Row],[Order No.]])</f>
        <v>0</v>
      </c>
      <c r="BH1462" s="49">
        <f>SUM(tbl_RawData_Report1[[#This Row],[RH Kit Req]:[RH Kit PO]])</f>
        <v>0</v>
      </c>
      <c r="BI1462" s="49" t="str">
        <f>IFERROR(VLOOKUP(B1462,Lookup!A:B,2,FALSE),B1462)</f>
        <v>3TC30MG+AZT60MG</v>
      </c>
      <c r="BJ1462" s="49" t="b">
        <f t="shared" si="22"/>
        <v>0</v>
      </c>
      <c r="BK1462" s="49" t="str">
        <f>tbl_RawData_Report1[[#This Row],[Item ID]]&amp;tbl_RawData_Report1[[#This Row],[Order No.]]</f>
        <v>3TC30MG+AZT60MG0000039898</v>
      </c>
      <c r="BL1462"/>
      <c r="BM1462"/>
      <c r="BN1462"/>
    </row>
    <row r="1463" spans="1:66" hidden="1" x14ac:dyDescent="0.25">
      <c r="A1463" s="35" t="s">
        <v>8</v>
      </c>
      <c r="B1463" s="35" t="s">
        <v>1789</v>
      </c>
      <c r="C1463" s="35">
        <v>5</v>
      </c>
      <c r="D1463" s="35">
        <v>1</v>
      </c>
      <c r="E1463" s="35">
        <v>1</v>
      </c>
      <c r="F1463" s="35" t="s">
        <v>2304</v>
      </c>
      <c r="G1463" s="35" t="s">
        <v>4349</v>
      </c>
      <c r="H1463" s="35" t="s">
        <v>3150</v>
      </c>
      <c r="I1463" s="35" t="s">
        <v>593</v>
      </c>
      <c r="J1463" s="35">
        <v>0</v>
      </c>
      <c r="K1463" s="35" t="s">
        <v>2303</v>
      </c>
      <c r="L1463" s="35" t="s">
        <v>4353</v>
      </c>
      <c r="M1463" s="35" t="s">
        <v>396</v>
      </c>
      <c r="N1463" s="35" t="s">
        <v>122</v>
      </c>
      <c r="O1463" s="35" t="s">
        <v>4354</v>
      </c>
      <c r="P1463" s="35" t="s">
        <v>4355</v>
      </c>
      <c r="Q1463" s="35" t="s">
        <v>311</v>
      </c>
      <c r="R1463" s="35" t="s">
        <v>2305</v>
      </c>
      <c r="S1463" s="35" t="s">
        <v>2306</v>
      </c>
      <c r="T1463" s="35" t="s">
        <v>5058</v>
      </c>
      <c r="U1463" s="35" t="s">
        <v>272</v>
      </c>
      <c r="V1463" s="35">
        <v>0</v>
      </c>
      <c r="W1463" s="35">
        <v>0</v>
      </c>
      <c r="X1463" s="49">
        <v>0</v>
      </c>
      <c r="Y1463" s="60" t="s">
        <v>1793</v>
      </c>
      <c r="Z1463" s="49">
        <v>60</v>
      </c>
      <c r="AA1463" s="49">
        <v>0</v>
      </c>
      <c r="AB1463" s="60" t="s">
        <v>637</v>
      </c>
      <c r="AC1463" s="60" t="s">
        <v>1794</v>
      </c>
      <c r="AD1463" s="60" t="s">
        <v>2471</v>
      </c>
      <c r="AE1463" s="60" t="s">
        <v>2472</v>
      </c>
      <c r="AF1463" s="49">
        <v>2019</v>
      </c>
      <c r="AG1463" s="60" t="s">
        <v>4348</v>
      </c>
      <c r="AH1463" s="60">
        <v>43862</v>
      </c>
      <c r="AI1463" s="60">
        <v>43864</v>
      </c>
      <c r="AJ1463" s="60">
        <v>43862</v>
      </c>
      <c r="AK1463" s="60">
        <v>43853</v>
      </c>
      <c r="AL1463" s="60">
        <v>43864</v>
      </c>
      <c r="AM1463" s="60" t="s">
        <v>566</v>
      </c>
      <c r="AN1463" s="60" t="s">
        <v>4350</v>
      </c>
      <c r="AO1463" s="60" t="s">
        <v>4356</v>
      </c>
      <c r="AP1463" s="49"/>
      <c r="AQ1463" s="60" t="s">
        <v>266</v>
      </c>
      <c r="AR1463" s="60" t="s">
        <v>174</v>
      </c>
      <c r="AS1463" s="60" t="s">
        <v>174</v>
      </c>
      <c r="AT1463" s="49">
        <v>5</v>
      </c>
      <c r="AU1463" s="49">
        <v>1</v>
      </c>
      <c r="AV1463" s="49">
        <v>1</v>
      </c>
      <c r="AW1463" s="60">
        <v>43815</v>
      </c>
      <c r="AX1463" s="60" t="s">
        <v>183</v>
      </c>
      <c r="AY1463" s="60">
        <v>43900.594864548613</v>
      </c>
      <c r="AZ1463" s="60">
        <v>43786</v>
      </c>
      <c r="BA1463" s="60">
        <v>43813</v>
      </c>
      <c r="BB1463" s="60" t="s">
        <v>4357</v>
      </c>
      <c r="BC1463" s="60">
        <v>43815.6171412037</v>
      </c>
      <c r="BD1463" s="60">
        <v>43845</v>
      </c>
      <c r="BE1463" s="60">
        <v>44561</v>
      </c>
      <c r="BF1463" s="49">
        <f>IF(AND(ISBLANK(tbl_RawData_Report1[[#This Row],[REQ_ID]]),tbl_RawData_Report1[[#This Row],[RH Kit?]] = "Y"),1,COUNTIFS(tbl_RawData_Report1[RH Kit?],"Y",tbl_RawData_Report1[REQ_ID],tbl_RawData_Report1[[#This Row],[REQ_ID]]))</f>
        <v>0</v>
      </c>
      <c r="BG1463" s="49">
        <f>COUNTIFS(tbl_RawData_Report1[RH Kit?],"Y",tbl_RawData_Report1[Order No.],tbl_RawData_Report1[[#This Row],[Order No.]])</f>
        <v>0</v>
      </c>
      <c r="BH1463" s="49">
        <f>SUM(tbl_RawData_Report1[[#This Row],[RH Kit Req]:[RH Kit PO]])</f>
        <v>0</v>
      </c>
      <c r="BI1463" s="49" t="str">
        <f>IFERROR(VLOOKUP(B1463,Lookup!A:B,2,FALSE),B1463)</f>
        <v>3TC30MG+AZT60MG</v>
      </c>
      <c r="BJ1463" s="49" t="b">
        <f t="shared" si="22"/>
        <v>1</v>
      </c>
      <c r="BK1463" s="49" t="str">
        <f>tbl_RawData_Report1[[#This Row],[Item ID]]&amp;tbl_RawData_Report1[[#This Row],[Order No.]]</f>
        <v>3TC30MG+AZT60MG0000039898</v>
      </c>
      <c r="BL1463"/>
      <c r="BM1463"/>
      <c r="BN1463"/>
    </row>
    <row r="1464" spans="1:66" hidden="1" x14ac:dyDescent="0.25">
      <c r="A1464" s="35" t="s">
        <v>8</v>
      </c>
      <c r="B1464" s="35" t="s">
        <v>2465</v>
      </c>
      <c r="C1464" s="35">
        <v>1</v>
      </c>
      <c r="D1464" s="35">
        <v>1</v>
      </c>
      <c r="E1464" s="35">
        <v>1</v>
      </c>
      <c r="F1464" s="35" t="s">
        <v>2304</v>
      </c>
      <c r="G1464" s="35" t="s">
        <v>4349</v>
      </c>
      <c r="H1464" s="35" t="s">
        <v>2466</v>
      </c>
      <c r="I1464" s="35" t="s">
        <v>2338</v>
      </c>
      <c r="J1464" s="35">
        <v>0</v>
      </c>
      <c r="K1464" s="35" t="s">
        <v>2303</v>
      </c>
      <c r="L1464" s="35" t="s">
        <v>4353</v>
      </c>
      <c r="M1464" s="35" t="s">
        <v>396</v>
      </c>
      <c r="N1464" s="35" t="s">
        <v>122</v>
      </c>
      <c r="O1464" s="35" t="s">
        <v>4354</v>
      </c>
      <c r="P1464" s="35" t="s">
        <v>4355</v>
      </c>
      <c r="Q1464" s="35" t="s">
        <v>311</v>
      </c>
      <c r="R1464" s="35" t="s">
        <v>2305</v>
      </c>
      <c r="S1464" s="35" t="s">
        <v>2306</v>
      </c>
      <c r="T1464" s="35" t="s">
        <v>5058</v>
      </c>
      <c r="U1464" s="35" t="s">
        <v>272</v>
      </c>
      <c r="V1464" s="35">
        <v>0</v>
      </c>
      <c r="W1464" s="35">
        <v>0</v>
      </c>
      <c r="X1464" s="49">
        <v>0</v>
      </c>
      <c r="Y1464" s="60" t="s">
        <v>1793</v>
      </c>
      <c r="Z1464" s="49">
        <v>60</v>
      </c>
      <c r="AA1464" s="49">
        <v>0</v>
      </c>
      <c r="AB1464" s="60" t="s">
        <v>637</v>
      </c>
      <c r="AC1464" s="60" t="s">
        <v>1794</v>
      </c>
      <c r="AD1464" s="60" t="s">
        <v>2471</v>
      </c>
      <c r="AE1464" s="60" t="s">
        <v>2472</v>
      </c>
      <c r="AF1464" s="49">
        <v>2019</v>
      </c>
      <c r="AG1464" s="60" t="s">
        <v>4348</v>
      </c>
      <c r="AH1464" s="60"/>
      <c r="AI1464" s="60"/>
      <c r="AJ1464" s="60"/>
      <c r="AK1464" s="60"/>
      <c r="AL1464" s="60"/>
      <c r="AM1464" s="60" t="s">
        <v>566</v>
      </c>
      <c r="AN1464" s="60" t="s">
        <v>4350</v>
      </c>
      <c r="AO1464" s="60" t="s">
        <v>4351</v>
      </c>
      <c r="AP1464" s="49"/>
      <c r="AQ1464" s="60" t="s">
        <v>2337</v>
      </c>
      <c r="AR1464" s="60" t="s">
        <v>174</v>
      </c>
      <c r="AS1464" s="60" t="s">
        <v>174</v>
      </c>
      <c r="AT1464" s="49">
        <v>1</v>
      </c>
      <c r="AU1464" s="49">
        <v>1</v>
      </c>
      <c r="AV1464" s="49">
        <v>1</v>
      </c>
      <c r="AW1464" s="60">
        <v>43815</v>
      </c>
      <c r="AX1464" s="60" t="s">
        <v>183</v>
      </c>
      <c r="AY1464" s="60">
        <v>43900.594864548613</v>
      </c>
      <c r="AZ1464" s="60">
        <v>43786</v>
      </c>
      <c r="BA1464" s="60">
        <v>43813</v>
      </c>
      <c r="BB1464" s="60" t="s">
        <v>4352</v>
      </c>
      <c r="BC1464" s="60">
        <v>43815.6171412037</v>
      </c>
      <c r="BD1464" s="60">
        <v>43845</v>
      </c>
      <c r="BE1464" s="60">
        <v>44561</v>
      </c>
      <c r="BF1464" s="49">
        <f>IF(AND(ISBLANK(tbl_RawData_Report1[[#This Row],[REQ_ID]]),tbl_RawData_Report1[[#This Row],[RH Kit?]] = "Y"),1,COUNTIFS(tbl_RawData_Report1[RH Kit?],"Y",tbl_RawData_Report1[REQ_ID],tbl_RawData_Report1[[#This Row],[REQ_ID]]))</f>
        <v>0</v>
      </c>
      <c r="BG1464" s="49">
        <f>COUNTIFS(tbl_RawData_Report1[RH Kit?],"Y",tbl_RawData_Report1[Order No.],tbl_RawData_Report1[[#This Row],[Order No.]])</f>
        <v>0</v>
      </c>
      <c r="BH1464" s="49">
        <f>SUM(tbl_RawData_Report1[[#This Row],[RH Kit Req]:[RH Kit PO]])</f>
        <v>0</v>
      </c>
      <c r="BI1464" s="49" t="str">
        <f>IFERROR(VLOOKUP(B1464,Lookup!A:B,2,FALSE),B1464)</f>
        <v>LPV/R,100+25MG_60</v>
      </c>
      <c r="BJ1464" s="49" t="b">
        <f t="shared" si="22"/>
        <v>1</v>
      </c>
      <c r="BK1464" s="49" t="str">
        <f>tbl_RawData_Report1[[#This Row],[Item ID]]&amp;tbl_RawData_Report1[[#This Row],[Order No.]]</f>
        <v>LPV/R,100+25MG_600000039898</v>
      </c>
      <c r="BL1464"/>
      <c r="BM1464"/>
      <c r="BN1464"/>
    </row>
    <row r="1465" spans="1:66" hidden="1" x14ac:dyDescent="0.25">
      <c r="A1465" s="35" t="s">
        <v>8</v>
      </c>
      <c r="B1465" s="35" t="s">
        <v>1854</v>
      </c>
      <c r="C1465" s="35">
        <v>4</v>
      </c>
      <c r="D1465" s="35">
        <v>1</v>
      </c>
      <c r="E1465" s="35">
        <v>2</v>
      </c>
      <c r="F1465" s="35" t="s">
        <v>2304</v>
      </c>
      <c r="G1465" s="35" t="s">
        <v>4349</v>
      </c>
      <c r="H1465" s="35" t="s">
        <v>3944</v>
      </c>
      <c r="I1465" s="35" t="s">
        <v>593</v>
      </c>
      <c r="J1465" s="35">
        <v>2679</v>
      </c>
      <c r="K1465" s="35" t="s">
        <v>2303</v>
      </c>
      <c r="L1465" s="35" t="s">
        <v>4353</v>
      </c>
      <c r="M1465" s="35" t="s">
        <v>396</v>
      </c>
      <c r="N1465" s="35" t="s">
        <v>122</v>
      </c>
      <c r="O1465" s="35" t="s">
        <v>4354</v>
      </c>
      <c r="P1465" s="35" t="s">
        <v>4355</v>
      </c>
      <c r="Q1465" s="35" t="s">
        <v>311</v>
      </c>
      <c r="R1465" s="35" t="s">
        <v>2305</v>
      </c>
      <c r="S1465" s="35" t="s">
        <v>2306</v>
      </c>
      <c r="T1465" s="35" t="s">
        <v>5058</v>
      </c>
      <c r="U1465" s="35" t="s">
        <v>272</v>
      </c>
      <c r="V1465" s="35">
        <v>0</v>
      </c>
      <c r="W1465" s="35">
        <v>0</v>
      </c>
      <c r="X1465" s="49">
        <v>570</v>
      </c>
      <c r="Y1465" s="60" t="s">
        <v>1858</v>
      </c>
      <c r="Z1465" s="49">
        <v>30</v>
      </c>
      <c r="AA1465" s="49">
        <v>17100</v>
      </c>
      <c r="AB1465" s="60" t="s">
        <v>637</v>
      </c>
      <c r="AC1465" s="60" t="s">
        <v>1794</v>
      </c>
      <c r="AD1465" s="60" t="s">
        <v>2471</v>
      </c>
      <c r="AE1465" s="60" t="s">
        <v>2472</v>
      </c>
      <c r="AF1465" s="49">
        <v>2019</v>
      </c>
      <c r="AG1465" s="60" t="s">
        <v>4348</v>
      </c>
      <c r="AH1465" s="60">
        <v>43862</v>
      </c>
      <c r="AI1465" s="60">
        <v>43864</v>
      </c>
      <c r="AJ1465" s="60">
        <v>43862</v>
      </c>
      <c r="AK1465" s="60">
        <v>43853</v>
      </c>
      <c r="AL1465" s="60">
        <v>43864</v>
      </c>
      <c r="AM1465" s="60" t="s">
        <v>566</v>
      </c>
      <c r="AN1465" s="60" t="s">
        <v>4350</v>
      </c>
      <c r="AO1465" s="60" t="s">
        <v>4374</v>
      </c>
      <c r="AP1465" s="49"/>
      <c r="AQ1465" s="60" t="s">
        <v>266</v>
      </c>
      <c r="AR1465" s="60" t="s">
        <v>174</v>
      </c>
      <c r="AS1465" s="60" t="s">
        <v>174</v>
      </c>
      <c r="AT1465" s="49">
        <v>4</v>
      </c>
      <c r="AU1465" s="49">
        <v>1</v>
      </c>
      <c r="AV1465" s="49">
        <v>1</v>
      </c>
      <c r="AW1465" s="60">
        <v>43815</v>
      </c>
      <c r="AX1465" s="60" t="s">
        <v>183</v>
      </c>
      <c r="AY1465" s="60">
        <v>43900.594864548613</v>
      </c>
      <c r="AZ1465" s="60">
        <v>43786</v>
      </c>
      <c r="BA1465" s="60">
        <v>43813</v>
      </c>
      <c r="BB1465" s="60" t="s">
        <v>4373</v>
      </c>
      <c r="BC1465" s="60">
        <v>43815.6171412037</v>
      </c>
      <c r="BD1465" s="60">
        <v>43845</v>
      </c>
      <c r="BE1465" s="60">
        <v>44561</v>
      </c>
      <c r="BF1465" s="49">
        <f>IF(AND(ISBLANK(tbl_RawData_Report1[[#This Row],[REQ_ID]]),tbl_RawData_Report1[[#This Row],[RH Kit?]] = "Y"),1,COUNTIFS(tbl_RawData_Report1[RH Kit?],"Y",tbl_RawData_Report1[REQ_ID],tbl_RawData_Report1[[#This Row],[REQ_ID]]))</f>
        <v>0</v>
      </c>
      <c r="BG1465" s="49">
        <f>COUNTIFS(tbl_RawData_Report1[RH Kit?],"Y",tbl_RawData_Report1[Order No.],tbl_RawData_Report1[[#This Row],[Order No.]])</f>
        <v>0</v>
      </c>
      <c r="BH1465" s="49">
        <f>SUM(tbl_RawData_Report1[[#This Row],[RH Kit Req]:[RH Kit PO]])</f>
        <v>0</v>
      </c>
      <c r="BI1465" s="49" t="str">
        <f>IFERROR(VLOOKUP(B1465,Lookup!A:B,2,FALSE),B1465)</f>
        <v>3TC300MG+TDF300MG</v>
      </c>
      <c r="BJ1465" s="49" t="b">
        <f t="shared" si="22"/>
        <v>1</v>
      </c>
      <c r="BK1465" s="49" t="str">
        <f>tbl_RawData_Report1[[#This Row],[Item ID]]&amp;tbl_RawData_Report1[[#This Row],[Order No.]]</f>
        <v>3TC300MG+TDF300MG0000039898</v>
      </c>
      <c r="BL1465"/>
      <c r="BM1465"/>
      <c r="BN1465"/>
    </row>
    <row r="1466" spans="1:66" hidden="1" x14ac:dyDescent="0.25">
      <c r="A1466" s="35" t="s">
        <v>8</v>
      </c>
      <c r="B1466" s="35" t="s">
        <v>2476</v>
      </c>
      <c r="C1466" s="35">
        <v>1</v>
      </c>
      <c r="D1466" s="35">
        <v>1</v>
      </c>
      <c r="E1466" s="35">
        <v>1</v>
      </c>
      <c r="F1466" s="35" t="s">
        <v>408</v>
      </c>
      <c r="G1466" s="35" t="s">
        <v>4360</v>
      </c>
      <c r="H1466" s="35" t="s">
        <v>958</v>
      </c>
      <c r="I1466" s="35" t="s">
        <v>593</v>
      </c>
      <c r="J1466" s="35">
        <v>0</v>
      </c>
      <c r="K1466" s="35" t="s">
        <v>400</v>
      </c>
      <c r="L1466" s="35" t="s">
        <v>401</v>
      </c>
      <c r="M1466" s="35" t="s">
        <v>396</v>
      </c>
      <c r="N1466" s="35" t="s">
        <v>122</v>
      </c>
      <c r="O1466" s="35" t="s">
        <v>402</v>
      </c>
      <c r="P1466" s="35" t="s">
        <v>403</v>
      </c>
      <c r="Q1466" s="35" t="s">
        <v>311</v>
      </c>
      <c r="R1466" s="35" t="s">
        <v>298</v>
      </c>
      <c r="S1466" s="35" t="s">
        <v>191</v>
      </c>
      <c r="T1466" s="35" t="s">
        <v>5068</v>
      </c>
      <c r="U1466" s="35" t="s">
        <v>272</v>
      </c>
      <c r="V1466" s="35">
        <v>0</v>
      </c>
      <c r="W1466" s="35">
        <v>0</v>
      </c>
      <c r="X1466" s="49">
        <v>0</v>
      </c>
      <c r="Y1466" s="60" t="s">
        <v>655</v>
      </c>
      <c r="Z1466" s="49">
        <v>10</v>
      </c>
      <c r="AA1466" s="49">
        <v>0</v>
      </c>
      <c r="AB1466" s="60" t="s">
        <v>637</v>
      </c>
      <c r="AC1466" s="60" t="s">
        <v>725</v>
      </c>
      <c r="AD1466" s="60" t="s">
        <v>661</v>
      </c>
      <c r="AE1466" s="60" t="s">
        <v>662</v>
      </c>
      <c r="AF1466" s="49">
        <v>2019</v>
      </c>
      <c r="AG1466" s="60" t="s">
        <v>4359</v>
      </c>
      <c r="AH1466" s="60">
        <v>43862</v>
      </c>
      <c r="AI1466" s="60">
        <v>43864</v>
      </c>
      <c r="AJ1466" s="60">
        <v>43862</v>
      </c>
      <c r="AK1466" s="60">
        <v>43857</v>
      </c>
      <c r="AL1466" s="60">
        <v>43864</v>
      </c>
      <c r="AM1466" s="60" t="s">
        <v>568</v>
      </c>
      <c r="AN1466" s="60" t="s">
        <v>4361</v>
      </c>
      <c r="AO1466" s="60" t="s">
        <v>4364</v>
      </c>
      <c r="AP1466" s="49"/>
      <c r="AQ1466" s="60" t="s">
        <v>266</v>
      </c>
      <c r="AR1466" s="60" t="s">
        <v>174</v>
      </c>
      <c r="AS1466" s="60" t="s">
        <v>174</v>
      </c>
      <c r="AT1466" s="49">
        <v>1</v>
      </c>
      <c r="AU1466" s="49">
        <v>1</v>
      </c>
      <c r="AV1466" s="49">
        <v>1</v>
      </c>
      <c r="AW1466" s="60">
        <v>43815</v>
      </c>
      <c r="AX1466" s="60" t="s">
        <v>183</v>
      </c>
      <c r="AY1466" s="60">
        <v>43948.489234988425</v>
      </c>
      <c r="AZ1466" s="60">
        <v>43777</v>
      </c>
      <c r="BA1466" s="60">
        <v>43804</v>
      </c>
      <c r="BB1466" s="60" t="s">
        <v>4363</v>
      </c>
      <c r="BC1466" s="60">
        <v>43815.508622685185</v>
      </c>
      <c r="BD1466" s="60">
        <v>43864</v>
      </c>
      <c r="BE1466" s="60">
        <v>47848</v>
      </c>
      <c r="BF1466" s="49">
        <f>IF(AND(ISBLANK(tbl_RawData_Report1[[#This Row],[REQ_ID]]),tbl_RawData_Report1[[#This Row],[RH Kit?]] = "Y"),1,COUNTIFS(tbl_RawData_Report1[RH Kit?],"Y",tbl_RawData_Report1[REQ_ID],tbl_RawData_Report1[[#This Row],[REQ_ID]]))</f>
        <v>0</v>
      </c>
      <c r="BG1466" s="49">
        <f>COUNTIFS(tbl_RawData_Report1[RH Kit?],"Y",tbl_RawData_Report1[Order No.],tbl_RawData_Report1[[#This Row],[Order No.]])</f>
        <v>0</v>
      </c>
      <c r="BH1466" s="49">
        <f>SUM(tbl_RawData_Report1[[#This Row],[RH Kit Req]:[RH Kit PO]])</f>
        <v>0</v>
      </c>
      <c r="BI1466" s="49" t="str">
        <f>IFERROR(VLOOKUP(B1466,Lookup!A:B,2,FALSE),B1466)</f>
        <v>MGSULPHATE10ML_10</v>
      </c>
      <c r="BJ1466" s="49" t="b">
        <f t="shared" si="22"/>
        <v>0</v>
      </c>
      <c r="BK1466" s="49" t="str">
        <f>tbl_RawData_Report1[[#This Row],[Item ID]]&amp;tbl_RawData_Report1[[#This Row],[Order No.]]</f>
        <v>MGSULPHATE10ML_100000039900</v>
      </c>
      <c r="BL1466"/>
      <c r="BM1466"/>
      <c r="BN1466"/>
    </row>
    <row r="1467" spans="1:66" hidden="1" x14ac:dyDescent="0.25">
      <c r="A1467" s="35" t="s">
        <v>8</v>
      </c>
      <c r="B1467" s="35" t="s">
        <v>2476</v>
      </c>
      <c r="C1467" s="35">
        <v>1</v>
      </c>
      <c r="D1467" s="35">
        <v>1</v>
      </c>
      <c r="E1467" s="35">
        <v>2</v>
      </c>
      <c r="F1467" s="35" t="s">
        <v>408</v>
      </c>
      <c r="G1467" s="35" t="s">
        <v>4360</v>
      </c>
      <c r="H1467" s="35" t="s">
        <v>958</v>
      </c>
      <c r="I1467" s="35" t="s">
        <v>593</v>
      </c>
      <c r="J1467" s="35">
        <v>50722</v>
      </c>
      <c r="K1467" s="35" t="s">
        <v>400</v>
      </c>
      <c r="L1467" s="35" t="s">
        <v>401</v>
      </c>
      <c r="M1467" s="35" t="s">
        <v>396</v>
      </c>
      <c r="N1467" s="35" t="s">
        <v>122</v>
      </c>
      <c r="O1467" s="35" t="s">
        <v>402</v>
      </c>
      <c r="P1467" s="35" t="s">
        <v>403</v>
      </c>
      <c r="Q1467" s="35" t="s">
        <v>311</v>
      </c>
      <c r="R1467" s="35" t="s">
        <v>298</v>
      </c>
      <c r="S1467" s="35" t="s">
        <v>191</v>
      </c>
      <c r="T1467" s="35" t="s">
        <v>5068</v>
      </c>
      <c r="U1467" s="35" t="s">
        <v>272</v>
      </c>
      <c r="V1467" s="35">
        <v>0</v>
      </c>
      <c r="W1467" s="35">
        <v>0</v>
      </c>
      <c r="X1467" s="49">
        <v>3623</v>
      </c>
      <c r="Y1467" s="60" t="s">
        <v>655</v>
      </c>
      <c r="Z1467" s="49">
        <v>10</v>
      </c>
      <c r="AA1467" s="49">
        <v>36230</v>
      </c>
      <c r="AB1467" s="60" t="s">
        <v>637</v>
      </c>
      <c r="AC1467" s="60" t="s">
        <v>725</v>
      </c>
      <c r="AD1467" s="60" t="s">
        <v>661</v>
      </c>
      <c r="AE1467" s="60" t="s">
        <v>662</v>
      </c>
      <c r="AF1467" s="49">
        <v>2019</v>
      </c>
      <c r="AG1467" s="60" t="s">
        <v>4359</v>
      </c>
      <c r="AH1467" s="60">
        <v>43862</v>
      </c>
      <c r="AI1467" s="60">
        <v>43864</v>
      </c>
      <c r="AJ1467" s="60">
        <v>43862</v>
      </c>
      <c r="AK1467" s="60">
        <v>43857</v>
      </c>
      <c r="AL1467" s="60">
        <v>43864</v>
      </c>
      <c r="AM1467" s="60" t="s">
        <v>568</v>
      </c>
      <c r="AN1467" s="60" t="s">
        <v>4361</v>
      </c>
      <c r="AO1467" s="60" t="s">
        <v>4362</v>
      </c>
      <c r="AP1467" s="49"/>
      <c r="AQ1467" s="60" t="s">
        <v>266</v>
      </c>
      <c r="AR1467" s="60" t="s">
        <v>174</v>
      </c>
      <c r="AS1467" s="60" t="s">
        <v>174</v>
      </c>
      <c r="AT1467" s="49">
        <v>1</v>
      </c>
      <c r="AU1467" s="49">
        <v>1</v>
      </c>
      <c r="AV1467" s="49">
        <v>1</v>
      </c>
      <c r="AW1467" s="60">
        <v>43815</v>
      </c>
      <c r="AX1467" s="60" t="s">
        <v>183</v>
      </c>
      <c r="AY1467" s="60">
        <v>43948.489234988425</v>
      </c>
      <c r="AZ1467" s="60">
        <v>43777</v>
      </c>
      <c r="BA1467" s="60">
        <v>43804</v>
      </c>
      <c r="BB1467" s="60" t="s">
        <v>4363</v>
      </c>
      <c r="BC1467" s="60">
        <v>43815.508622685185</v>
      </c>
      <c r="BD1467" s="60">
        <v>43864</v>
      </c>
      <c r="BE1467" s="60">
        <v>47848</v>
      </c>
      <c r="BF1467" s="49">
        <f>IF(AND(ISBLANK(tbl_RawData_Report1[[#This Row],[REQ_ID]]),tbl_RawData_Report1[[#This Row],[RH Kit?]] = "Y"),1,COUNTIFS(tbl_RawData_Report1[RH Kit?],"Y",tbl_RawData_Report1[REQ_ID],tbl_RawData_Report1[[#This Row],[REQ_ID]]))</f>
        <v>0</v>
      </c>
      <c r="BG1467" s="49">
        <f>COUNTIFS(tbl_RawData_Report1[RH Kit?],"Y",tbl_RawData_Report1[Order No.],tbl_RawData_Report1[[#This Row],[Order No.]])</f>
        <v>0</v>
      </c>
      <c r="BH1467" s="49">
        <f>SUM(tbl_RawData_Report1[[#This Row],[RH Kit Req]:[RH Kit PO]])</f>
        <v>0</v>
      </c>
      <c r="BI1467" s="49" t="str">
        <f>IFERROR(VLOOKUP(B1467,Lookup!A:B,2,FALSE),B1467)</f>
        <v>MGSULPHATE10ML_10</v>
      </c>
      <c r="BJ1467" s="49" t="b">
        <f t="shared" si="22"/>
        <v>1</v>
      </c>
      <c r="BK1467" s="49" t="str">
        <f>tbl_RawData_Report1[[#This Row],[Item ID]]&amp;tbl_RawData_Report1[[#This Row],[Order No.]]</f>
        <v>MGSULPHATE10ML_100000039900</v>
      </c>
      <c r="BL1467"/>
      <c r="BM1467"/>
      <c r="BN1467"/>
    </row>
    <row r="1468" spans="1:66" hidden="1" x14ac:dyDescent="0.25">
      <c r="A1468" s="35" t="s">
        <v>8</v>
      </c>
      <c r="B1468" s="35" t="s">
        <v>2632</v>
      </c>
      <c r="C1468" s="35">
        <v>1</v>
      </c>
      <c r="D1468" s="35">
        <v>1</v>
      </c>
      <c r="E1468" s="35">
        <v>1</v>
      </c>
      <c r="F1468" s="35" t="s">
        <v>408</v>
      </c>
      <c r="G1468" s="35" t="s">
        <v>4392</v>
      </c>
      <c r="H1468" s="35" t="s">
        <v>712</v>
      </c>
      <c r="I1468" s="35" t="s">
        <v>593</v>
      </c>
      <c r="J1468" s="35">
        <v>0</v>
      </c>
      <c r="K1468" s="35" t="s">
        <v>400</v>
      </c>
      <c r="L1468" s="35" t="s">
        <v>401</v>
      </c>
      <c r="M1468" s="35" t="s">
        <v>396</v>
      </c>
      <c r="N1468" s="35" t="s">
        <v>122</v>
      </c>
      <c r="O1468" s="35" t="s">
        <v>402</v>
      </c>
      <c r="P1468" s="35" t="s">
        <v>403</v>
      </c>
      <c r="Q1468" s="35" t="s">
        <v>311</v>
      </c>
      <c r="R1468" s="35" t="s">
        <v>298</v>
      </c>
      <c r="S1468" s="35" t="s">
        <v>191</v>
      </c>
      <c r="T1468" s="35" t="s">
        <v>5068</v>
      </c>
      <c r="U1468" s="35" t="s">
        <v>272</v>
      </c>
      <c r="V1468" s="35">
        <v>0</v>
      </c>
      <c r="W1468" s="35">
        <v>0</v>
      </c>
      <c r="X1468" s="49">
        <v>0</v>
      </c>
      <c r="Y1468" s="60" t="s">
        <v>860</v>
      </c>
      <c r="Z1468" s="49">
        <v>4</v>
      </c>
      <c r="AA1468" s="49">
        <v>0</v>
      </c>
      <c r="AB1468" s="60" t="s">
        <v>637</v>
      </c>
      <c r="AC1468" s="60" t="s">
        <v>715</v>
      </c>
      <c r="AD1468" s="60" t="s">
        <v>716</v>
      </c>
      <c r="AE1468" s="60" t="s">
        <v>717</v>
      </c>
      <c r="AF1468" s="49">
        <v>2019</v>
      </c>
      <c r="AG1468" s="60" t="s">
        <v>4359</v>
      </c>
      <c r="AH1468" s="60">
        <v>43904</v>
      </c>
      <c r="AI1468" s="60">
        <v>43909</v>
      </c>
      <c r="AJ1468" s="60">
        <v>43904</v>
      </c>
      <c r="AK1468" s="60">
        <v>43897</v>
      </c>
      <c r="AL1468" s="60">
        <v>43909</v>
      </c>
      <c r="AM1468" s="60" t="s">
        <v>568</v>
      </c>
      <c r="AN1468" s="60" t="s">
        <v>4393</v>
      </c>
      <c r="AO1468" s="60" t="s">
        <v>4394</v>
      </c>
      <c r="AP1468" s="49"/>
      <c r="AQ1468" s="60" t="s">
        <v>266</v>
      </c>
      <c r="AR1468" s="60" t="s">
        <v>174</v>
      </c>
      <c r="AS1468" s="60" t="s">
        <v>174</v>
      </c>
      <c r="AT1468" s="49">
        <v>2</v>
      </c>
      <c r="AU1468" s="49">
        <v>1</v>
      </c>
      <c r="AV1468" s="49">
        <v>1</v>
      </c>
      <c r="AW1468" s="60">
        <v>43815</v>
      </c>
      <c r="AX1468" s="60" t="s">
        <v>183</v>
      </c>
      <c r="AY1468" s="60">
        <v>43948.492327002314</v>
      </c>
      <c r="AZ1468" s="60">
        <v>43777</v>
      </c>
      <c r="BA1468" s="60">
        <v>43804</v>
      </c>
      <c r="BB1468" s="60" t="s">
        <v>4395</v>
      </c>
      <c r="BC1468" s="60">
        <v>43815.499791666669</v>
      </c>
      <c r="BD1468" s="60">
        <v>43904</v>
      </c>
      <c r="BE1468" s="60">
        <v>47848</v>
      </c>
      <c r="BF1468" s="49">
        <f>IF(AND(ISBLANK(tbl_RawData_Report1[[#This Row],[REQ_ID]]),tbl_RawData_Report1[[#This Row],[RH Kit?]] = "Y"),1,COUNTIFS(tbl_RawData_Report1[RH Kit?],"Y",tbl_RawData_Report1[REQ_ID],tbl_RawData_Report1[[#This Row],[REQ_ID]]))</f>
        <v>0</v>
      </c>
      <c r="BG1468" s="49">
        <f>COUNTIFS(tbl_RawData_Report1[RH Kit?],"Y",tbl_RawData_Report1[Order No.],tbl_RawData_Report1[[#This Row],[Order No.]])</f>
        <v>0</v>
      </c>
      <c r="BH1468" s="49">
        <f>SUM(tbl_RawData_Report1[[#This Row],[RH Kit Req]:[RH Kit PO]])</f>
        <v>0</v>
      </c>
      <c r="BI1468" s="49" t="str">
        <f>IFERROR(VLOOKUP(B1468,Lookup!A:B,2,FALSE),B1468)</f>
        <v>MISOPROSTOL200MG_4</v>
      </c>
      <c r="BJ1468" s="49" t="b">
        <f t="shared" si="22"/>
        <v>0</v>
      </c>
      <c r="BK1468" s="49" t="str">
        <f>tbl_RawData_Report1[[#This Row],[Item ID]]&amp;tbl_RawData_Report1[[#This Row],[Order No.]]</f>
        <v>MISOPROSTOL200MG_40000039901</v>
      </c>
      <c r="BL1468"/>
      <c r="BM1468"/>
      <c r="BN1468"/>
    </row>
    <row r="1469" spans="1:66" hidden="1" x14ac:dyDescent="0.25">
      <c r="A1469" s="35" t="s">
        <v>8</v>
      </c>
      <c r="B1469" s="35" t="s">
        <v>2632</v>
      </c>
      <c r="C1469" s="35">
        <v>1</v>
      </c>
      <c r="D1469" s="35">
        <v>1</v>
      </c>
      <c r="E1469" s="35">
        <v>2</v>
      </c>
      <c r="F1469" s="35" t="s">
        <v>408</v>
      </c>
      <c r="G1469" s="35" t="s">
        <v>4392</v>
      </c>
      <c r="H1469" s="35" t="s">
        <v>712</v>
      </c>
      <c r="I1469" s="35" t="s">
        <v>593</v>
      </c>
      <c r="J1469" s="35">
        <v>12643.36</v>
      </c>
      <c r="K1469" s="35" t="s">
        <v>400</v>
      </c>
      <c r="L1469" s="35" t="s">
        <v>401</v>
      </c>
      <c r="M1469" s="35" t="s">
        <v>396</v>
      </c>
      <c r="N1469" s="35" t="s">
        <v>122</v>
      </c>
      <c r="O1469" s="35" t="s">
        <v>402</v>
      </c>
      <c r="P1469" s="35" t="s">
        <v>403</v>
      </c>
      <c r="Q1469" s="35" t="s">
        <v>311</v>
      </c>
      <c r="R1469" s="35" t="s">
        <v>298</v>
      </c>
      <c r="S1469" s="35" t="s">
        <v>191</v>
      </c>
      <c r="T1469" s="35" t="s">
        <v>5068</v>
      </c>
      <c r="U1469" s="35" t="s">
        <v>272</v>
      </c>
      <c r="V1469" s="35">
        <v>0</v>
      </c>
      <c r="W1469" s="35">
        <v>0</v>
      </c>
      <c r="X1469" s="49">
        <v>16636</v>
      </c>
      <c r="Y1469" s="60" t="s">
        <v>860</v>
      </c>
      <c r="Z1469" s="49">
        <v>4</v>
      </c>
      <c r="AA1469" s="49">
        <v>66544</v>
      </c>
      <c r="AB1469" s="60" t="s">
        <v>637</v>
      </c>
      <c r="AC1469" s="60" t="s">
        <v>715</v>
      </c>
      <c r="AD1469" s="60" t="s">
        <v>716</v>
      </c>
      <c r="AE1469" s="60" t="s">
        <v>717</v>
      </c>
      <c r="AF1469" s="49">
        <v>2019</v>
      </c>
      <c r="AG1469" s="60" t="s">
        <v>4359</v>
      </c>
      <c r="AH1469" s="60">
        <v>43904</v>
      </c>
      <c r="AI1469" s="60">
        <v>43909</v>
      </c>
      <c r="AJ1469" s="60">
        <v>43904</v>
      </c>
      <c r="AK1469" s="60">
        <v>43897</v>
      </c>
      <c r="AL1469" s="60">
        <v>43909</v>
      </c>
      <c r="AM1469" s="60" t="s">
        <v>568</v>
      </c>
      <c r="AN1469" s="60" t="s">
        <v>4393</v>
      </c>
      <c r="AO1469" s="60" t="s">
        <v>4396</v>
      </c>
      <c r="AP1469" s="49"/>
      <c r="AQ1469" s="60" t="s">
        <v>266</v>
      </c>
      <c r="AR1469" s="60" t="s">
        <v>174</v>
      </c>
      <c r="AS1469" s="60" t="s">
        <v>174</v>
      </c>
      <c r="AT1469" s="49">
        <v>2</v>
      </c>
      <c r="AU1469" s="49">
        <v>1</v>
      </c>
      <c r="AV1469" s="49">
        <v>1</v>
      </c>
      <c r="AW1469" s="60">
        <v>43815</v>
      </c>
      <c r="AX1469" s="60" t="s">
        <v>183</v>
      </c>
      <c r="AY1469" s="60">
        <v>43948.492327002314</v>
      </c>
      <c r="AZ1469" s="60">
        <v>43777</v>
      </c>
      <c r="BA1469" s="60">
        <v>43804</v>
      </c>
      <c r="BB1469" s="60" t="s">
        <v>4395</v>
      </c>
      <c r="BC1469" s="60">
        <v>43815.499791666669</v>
      </c>
      <c r="BD1469" s="60">
        <v>43904</v>
      </c>
      <c r="BE1469" s="60">
        <v>47848</v>
      </c>
      <c r="BF1469" s="49">
        <f>IF(AND(ISBLANK(tbl_RawData_Report1[[#This Row],[REQ_ID]]),tbl_RawData_Report1[[#This Row],[RH Kit?]] = "Y"),1,COUNTIFS(tbl_RawData_Report1[RH Kit?],"Y",tbl_RawData_Report1[REQ_ID],tbl_RawData_Report1[[#This Row],[REQ_ID]]))</f>
        <v>0</v>
      </c>
      <c r="BG1469" s="49">
        <f>COUNTIFS(tbl_RawData_Report1[RH Kit?],"Y",tbl_RawData_Report1[Order No.],tbl_RawData_Report1[[#This Row],[Order No.]])</f>
        <v>0</v>
      </c>
      <c r="BH1469" s="49">
        <f>SUM(tbl_RawData_Report1[[#This Row],[RH Kit Req]:[RH Kit PO]])</f>
        <v>0</v>
      </c>
      <c r="BI1469" s="49" t="str">
        <f>IFERROR(VLOOKUP(B1469,Lookup!A:B,2,FALSE),B1469)</f>
        <v>MISOPROSTOL200MG_4</v>
      </c>
      <c r="BJ1469" s="49" t="b">
        <f t="shared" si="22"/>
        <v>1</v>
      </c>
      <c r="BK1469" s="49" t="str">
        <f>tbl_RawData_Report1[[#This Row],[Item ID]]&amp;tbl_RawData_Report1[[#This Row],[Order No.]]</f>
        <v>MISOPROSTOL200MG_40000039901</v>
      </c>
      <c r="BL1469"/>
      <c r="BM1469"/>
      <c r="BN1469"/>
    </row>
    <row r="1470" spans="1:66" hidden="1" x14ac:dyDescent="0.25">
      <c r="A1470" s="35" t="s">
        <v>8</v>
      </c>
      <c r="B1470" s="35" t="s">
        <v>876</v>
      </c>
      <c r="C1470" s="35">
        <v>1</v>
      </c>
      <c r="D1470" s="35">
        <v>1</v>
      </c>
      <c r="E1470" s="35">
        <v>1</v>
      </c>
      <c r="F1470" s="35" t="s">
        <v>2323</v>
      </c>
      <c r="G1470" s="35" t="s">
        <v>4367</v>
      </c>
      <c r="H1470" s="35" t="s">
        <v>3030</v>
      </c>
      <c r="I1470" s="35" t="s">
        <v>593</v>
      </c>
      <c r="J1470" s="35">
        <v>0</v>
      </c>
      <c r="K1470" s="35" t="s">
        <v>400</v>
      </c>
      <c r="L1470" s="35" t="s">
        <v>401</v>
      </c>
      <c r="M1470" s="35" t="s">
        <v>396</v>
      </c>
      <c r="N1470" s="35" t="s">
        <v>122</v>
      </c>
      <c r="O1470" s="35" t="s">
        <v>402</v>
      </c>
      <c r="P1470" s="35" t="s">
        <v>403</v>
      </c>
      <c r="Q1470" s="35" t="s">
        <v>311</v>
      </c>
      <c r="R1470" s="35" t="s">
        <v>2324</v>
      </c>
      <c r="S1470" s="35" t="s">
        <v>2325</v>
      </c>
      <c r="T1470" s="35" t="s">
        <v>5061</v>
      </c>
      <c r="U1470" s="35" t="s">
        <v>269</v>
      </c>
      <c r="V1470" s="35">
        <v>0</v>
      </c>
      <c r="W1470" s="35">
        <v>0</v>
      </c>
      <c r="X1470" s="49">
        <v>0</v>
      </c>
      <c r="Y1470" s="60" t="s">
        <v>655</v>
      </c>
      <c r="Z1470" s="49">
        <v>10</v>
      </c>
      <c r="AA1470" s="49">
        <v>0</v>
      </c>
      <c r="AB1470" s="60" t="s">
        <v>637</v>
      </c>
      <c r="AC1470" s="60" t="s">
        <v>715</v>
      </c>
      <c r="AD1470" s="60" t="s">
        <v>661</v>
      </c>
      <c r="AE1470" s="60" t="s">
        <v>662</v>
      </c>
      <c r="AF1470" s="49">
        <v>2019</v>
      </c>
      <c r="AG1470" s="60" t="s">
        <v>3920</v>
      </c>
      <c r="AH1470" s="60">
        <v>44139</v>
      </c>
      <c r="AI1470" s="60">
        <v>44140</v>
      </c>
      <c r="AJ1470" s="60">
        <v>44139</v>
      </c>
      <c r="AK1470" s="60">
        <v>44137</v>
      </c>
      <c r="AL1470" s="60">
        <v>44170</v>
      </c>
      <c r="AM1470" s="60" t="s">
        <v>568</v>
      </c>
      <c r="AN1470" s="60" t="s">
        <v>4368</v>
      </c>
      <c r="AO1470" s="60" t="s">
        <v>4369</v>
      </c>
      <c r="AP1470" s="49"/>
      <c r="AQ1470" s="60" t="s">
        <v>266</v>
      </c>
      <c r="AR1470" s="60" t="s">
        <v>369</v>
      </c>
      <c r="AS1470" s="60" t="s">
        <v>174</v>
      </c>
      <c r="AT1470" s="49">
        <v>3</v>
      </c>
      <c r="AU1470" s="49">
        <v>1</v>
      </c>
      <c r="AV1470" s="49">
        <v>1</v>
      </c>
      <c r="AW1470" s="60">
        <v>43817</v>
      </c>
      <c r="AX1470" s="60" t="s">
        <v>183</v>
      </c>
      <c r="AY1470" s="60">
        <v>44154.397847650464</v>
      </c>
      <c r="AZ1470" s="60">
        <v>43752</v>
      </c>
      <c r="BA1470" s="60">
        <v>43756</v>
      </c>
      <c r="BB1470" s="60" t="s">
        <v>4370</v>
      </c>
      <c r="BC1470" s="60">
        <v>43817.933553240742</v>
      </c>
      <c r="BD1470" s="60">
        <v>43998</v>
      </c>
      <c r="BE1470" s="60">
        <v>47848</v>
      </c>
      <c r="BF1470" s="49">
        <f>IF(AND(ISBLANK(tbl_RawData_Report1[[#This Row],[REQ_ID]]),tbl_RawData_Report1[[#This Row],[RH Kit?]] = "Y"),1,COUNTIFS(tbl_RawData_Report1[RH Kit?],"Y",tbl_RawData_Report1[REQ_ID],tbl_RawData_Report1[[#This Row],[REQ_ID]]))</f>
        <v>0</v>
      </c>
      <c r="BG1470" s="49">
        <f>COUNTIFS(tbl_RawData_Report1[RH Kit?],"Y",tbl_RawData_Report1[Order No.],tbl_RawData_Report1[[#This Row],[Order No.]])</f>
        <v>0</v>
      </c>
      <c r="BH1470" s="49">
        <f>SUM(tbl_RawData_Report1[[#This Row],[RH Kit Req]:[RH Kit PO]])</f>
        <v>0</v>
      </c>
      <c r="BI1470" s="49" t="str">
        <f>IFERROR(VLOOKUP(B1470,Lookup!A:B,2,FALSE),B1470)</f>
        <v>OXYTOCIN_10IU/ML</v>
      </c>
      <c r="BJ1470" s="49" t="b">
        <f t="shared" si="22"/>
        <v>0</v>
      </c>
      <c r="BK1470" s="49" t="str">
        <f>tbl_RawData_Report1[[#This Row],[Item ID]]&amp;tbl_RawData_Report1[[#This Row],[Order No.]]</f>
        <v>OXYTOCIN_10IU/ML0000039928</v>
      </c>
      <c r="BL1470"/>
      <c r="BM1470"/>
      <c r="BN1470"/>
    </row>
    <row r="1471" spans="1:66" hidden="1" x14ac:dyDescent="0.25">
      <c r="A1471" s="35" t="s">
        <v>8</v>
      </c>
      <c r="B1471" s="35" t="s">
        <v>876</v>
      </c>
      <c r="C1471" s="35">
        <v>1</v>
      </c>
      <c r="D1471" s="35">
        <v>1</v>
      </c>
      <c r="E1471" s="35">
        <v>2</v>
      </c>
      <c r="F1471" s="35" t="s">
        <v>2323</v>
      </c>
      <c r="G1471" s="35" t="s">
        <v>4367</v>
      </c>
      <c r="H1471" s="35" t="s">
        <v>3030</v>
      </c>
      <c r="I1471" s="35" t="s">
        <v>593</v>
      </c>
      <c r="J1471" s="35">
        <v>22000</v>
      </c>
      <c r="K1471" s="35" t="s">
        <v>400</v>
      </c>
      <c r="L1471" s="35" t="s">
        <v>401</v>
      </c>
      <c r="M1471" s="35" t="s">
        <v>396</v>
      </c>
      <c r="N1471" s="35" t="s">
        <v>122</v>
      </c>
      <c r="O1471" s="35" t="s">
        <v>402</v>
      </c>
      <c r="P1471" s="35" t="s">
        <v>403</v>
      </c>
      <c r="Q1471" s="35" t="s">
        <v>311</v>
      </c>
      <c r="R1471" s="35" t="s">
        <v>2324</v>
      </c>
      <c r="S1471" s="35" t="s">
        <v>2325</v>
      </c>
      <c r="T1471" s="35" t="s">
        <v>5061</v>
      </c>
      <c r="U1471" s="35" t="s">
        <v>269</v>
      </c>
      <c r="V1471" s="35">
        <v>0</v>
      </c>
      <c r="W1471" s="35">
        <v>0</v>
      </c>
      <c r="X1471" s="49">
        <v>8000</v>
      </c>
      <c r="Y1471" s="60" t="s">
        <v>655</v>
      </c>
      <c r="Z1471" s="49">
        <v>10</v>
      </c>
      <c r="AA1471" s="49">
        <v>80000</v>
      </c>
      <c r="AB1471" s="60" t="s">
        <v>637</v>
      </c>
      <c r="AC1471" s="60" t="s">
        <v>715</v>
      </c>
      <c r="AD1471" s="60" t="s">
        <v>661</v>
      </c>
      <c r="AE1471" s="60" t="s">
        <v>662</v>
      </c>
      <c r="AF1471" s="49">
        <v>2019</v>
      </c>
      <c r="AG1471" s="60" t="s">
        <v>3920</v>
      </c>
      <c r="AH1471" s="60">
        <v>44139</v>
      </c>
      <c r="AI1471" s="60">
        <v>44140</v>
      </c>
      <c r="AJ1471" s="60">
        <v>44139</v>
      </c>
      <c r="AK1471" s="60">
        <v>44137</v>
      </c>
      <c r="AL1471" s="60">
        <v>44170</v>
      </c>
      <c r="AM1471" s="60" t="s">
        <v>568</v>
      </c>
      <c r="AN1471" s="60" t="s">
        <v>4368</v>
      </c>
      <c r="AO1471" s="60" t="s">
        <v>4371</v>
      </c>
      <c r="AP1471" s="49"/>
      <c r="AQ1471" s="60" t="s">
        <v>266</v>
      </c>
      <c r="AR1471" s="60" t="s">
        <v>369</v>
      </c>
      <c r="AS1471" s="60" t="s">
        <v>174</v>
      </c>
      <c r="AT1471" s="49">
        <v>3</v>
      </c>
      <c r="AU1471" s="49">
        <v>1</v>
      </c>
      <c r="AV1471" s="49">
        <v>1</v>
      </c>
      <c r="AW1471" s="60">
        <v>43817</v>
      </c>
      <c r="AX1471" s="60" t="s">
        <v>183</v>
      </c>
      <c r="AY1471" s="60">
        <v>44154.397847650464</v>
      </c>
      <c r="AZ1471" s="60">
        <v>43752</v>
      </c>
      <c r="BA1471" s="60">
        <v>43756</v>
      </c>
      <c r="BB1471" s="60" t="s">
        <v>4370</v>
      </c>
      <c r="BC1471" s="60">
        <v>43817.933553240742</v>
      </c>
      <c r="BD1471" s="60">
        <v>43998</v>
      </c>
      <c r="BE1471" s="60">
        <v>47848</v>
      </c>
      <c r="BF1471" s="49">
        <f>IF(AND(ISBLANK(tbl_RawData_Report1[[#This Row],[REQ_ID]]),tbl_RawData_Report1[[#This Row],[RH Kit?]] = "Y"),1,COUNTIFS(tbl_RawData_Report1[RH Kit?],"Y",tbl_RawData_Report1[REQ_ID],tbl_RawData_Report1[[#This Row],[REQ_ID]]))</f>
        <v>0</v>
      </c>
      <c r="BG1471" s="49">
        <f>COUNTIFS(tbl_RawData_Report1[RH Kit?],"Y",tbl_RawData_Report1[Order No.],tbl_RawData_Report1[[#This Row],[Order No.]])</f>
        <v>0</v>
      </c>
      <c r="BH1471" s="49">
        <f>SUM(tbl_RawData_Report1[[#This Row],[RH Kit Req]:[RH Kit PO]])</f>
        <v>0</v>
      </c>
      <c r="BI1471" s="49" t="str">
        <f>IFERROR(VLOOKUP(B1471,Lookup!A:B,2,FALSE),B1471)</f>
        <v>OXYTOCIN_10IU/ML</v>
      </c>
      <c r="BJ1471" s="49" t="b">
        <f t="shared" si="22"/>
        <v>1</v>
      </c>
      <c r="BK1471" s="49" t="str">
        <f>tbl_RawData_Report1[[#This Row],[Item ID]]&amp;tbl_RawData_Report1[[#This Row],[Order No.]]</f>
        <v>OXYTOCIN_10IU/ML0000039928</v>
      </c>
      <c r="BL1471"/>
      <c r="BM1471"/>
      <c r="BN1471"/>
    </row>
    <row r="1472" spans="1:66" hidden="1" x14ac:dyDescent="0.25">
      <c r="A1472" s="35" t="s">
        <v>8</v>
      </c>
      <c r="B1472" s="35" t="s">
        <v>639</v>
      </c>
      <c r="C1472" s="35">
        <v>1</v>
      </c>
      <c r="D1472" s="35">
        <v>1</v>
      </c>
      <c r="E1472" s="35">
        <v>1</v>
      </c>
      <c r="F1472" s="35" t="s">
        <v>410</v>
      </c>
      <c r="G1472" s="35" t="s">
        <v>4401</v>
      </c>
      <c r="H1472" s="35" t="s">
        <v>4403</v>
      </c>
      <c r="I1472" s="35" t="s">
        <v>593</v>
      </c>
      <c r="J1472" s="35">
        <v>0</v>
      </c>
      <c r="K1472" s="35" t="s">
        <v>1778</v>
      </c>
      <c r="L1472" s="35" t="s">
        <v>3114</v>
      </c>
      <c r="M1472" s="35" t="s">
        <v>396</v>
      </c>
      <c r="N1472" s="35" t="s">
        <v>122</v>
      </c>
      <c r="O1472" s="35" t="s">
        <v>3115</v>
      </c>
      <c r="P1472" s="35" t="s">
        <v>3116</v>
      </c>
      <c r="Q1472" s="35" t="s">
        <v>311</v>
      </c>
      <c r="R1472" s="35" t="s">
        <v>314</v>
      </c>
      <c r="S1472" s="35" t="s">
        <v>315</v>
      </c>
      <c r="T1472" s="35" t="s">
        <v>5068</v>
      </c>
      <c r="U1472" s="35" t="s">
        <v>209</v>
      </c>
      <c r="V1472" s="35">
        <v>0</v>
      </c>
      <c r="W1472" s="35">
        <v>0</v>
      </c>
      <c r="X1472" s="49">
        <v>0</v>
      </c>
      <c r="Y1472" s="60" t="s">
        <v>340</v>
      </c>
      <c r="Z1472" s="49">
        <v>1</v>
      </c>
      <c r="AA1472" s="49">
        <v>0</v>
      </c>
      <c r="AB1472" s="60" t="s">
        <v>637</v>
      </c>
      <c r="AC1472" s="60" t="s">
        <v>641</v>
      </c>
      <c r="AD1472" s="60" t="s">
        <v>347</v>
      </c>
      <c r="AE1472" s="60" t="s">
        <v>348</v>
      </c>
      <c r="AF1472" s="49">
        <v>2019</v>
      </c>
      <c r="AG1472" s="60" t="s">
        <v>4400</v>
      </c>
      <c r="AH1472" s="60"/>
      <c r="AI1472" s="60"/>
      <c r="AJ1472" s="60"/>
      <c r="AK1472" s="60">
        <v>43853</v>
      </c>
      <c r="AL1472" s="60"/>
      <c r="AM1472" s="60" t="s">
        <v>568</v>
      </c>
      <c r="AN1472" s="60" t="s">
        <v>4402</v>
      </c>
      <c r="AO1472" s="60" t="s">
        <v>4406</v>
      </c>
      <c r="AP1472" s="49"/>
      <c r="AQ1472" s="60" t="s">
        <v>266</v>
      </c>
      <c r="AR1472" s="60" t="s">
        <v>174</v>
      </c>
      <c r="AS1472" s="60" t="s">
        <v>174</v>
      </c>
      <c r="AT1472" s="49">
        <v>1</v>
      </c>
      <c r="AU1472" s="49">
        <v>1</v>
      </c>
      <c r="AV1472" s="49">
        <v>1</v>
      </c>
      <c r="AW1472" s="60">
        <v>43817</v>
      </c>
      <c r="AX1472" s="60" t="s">
        <v>183</v>
      </c>
      <c r="AY1472" s="60">
        <v>43878.930895636571</v>
      </c>
      <c r="AZ1472" s="60">
        <v>43623</v>
      </c>
      <c r="BA1472" s="60">
        <v>43627</v>
      </c>
      <c r="BB1472" s="60" t="s">
        <v>4405</v>
      </c>
      <c r="BC1472" s="60">
        <v>43818.419444444444</v>
      </c>
      <c r="BD1472" s="60">
        <v>43850</v>
      </c>
      <c r="BE1472" s="60">
        <v>45291</v>
      </c>
      <c r="BF1472" s="49">
        <f>IF(AND(ISBLANK(tbl_RawData_Report1[[#This Row],[REQ_ID]]),tbl_RawData_Report1[[#This Row],[RH Kit?]] = "Y"),1,COUNTIFS(tbl_RawData_Report1[RH Kit?],"Y",tbl_RawData_Report1[REQ_ID],tbl_RawData_Report1[[#This Row],[REQ_ID]]))</f>
        <v>0</v>
      </c>
      <c r="BG1472" s="49">
        <f>COUNTIFS(tbl_RawData_Report1[RH Kit?],"Y",tbl_RawData_Report1[Order No.],tbl_RawData_Report1[[#This Row],[Order No.]])</f>
        <v>0</v>
      </c>
      <c r="BH1472" s="49">
        <f>SUM(tbl_RawData_Report1[[#This Row],[RH Kit Req]:[RH Kit PO]])</f>
        <v>0</v>
      </c>
      <c r="BI1472" s="49" t="str">
        <f>IFERROR(VLOOKUP(B1472,Lookup!A:B,2,FALSE),B1472)</f>
        <v>PRESHIPMENTINSPCPH</v>
      </c>
      <c r="BJ1472" s="49" t="b">
        <f t="shared" si="22"/>
        <v>0</v>
      </c>
      <c r="BK1472" s="49" t="str">
        <f>tbl_RawData_Report1[[#This Row],[Item ID]]&amp;tbl_RawData_Report1[[#This Row],[Order No.]]</f>
        <v>PRESHIPMENTINSPCPH0000039930</v>
      </c>
      <c r="BL1472"/>
      <c r="BM1472"/>
      <c r="BN1472"/>
    </row>
    <row r="1473" spans="1:66" hidden="1" x14ac:dyDescent="0.25">
      <c r="A1473" s="35" t="s">
        <v>8</v>
      </c>
      <c r="B1473" s="35" t="s">
        <v>639</v>
      </c>
      <c r="C1473" s="35">
        <v>1</v>
      </c>
      <c r="D1473" s="35">
        <v>1</v>
      </c>
      <c r="E1473" s="35">
        <v>2</v>
      </c>
      <c r="F1473" s="35" t="s">
        <v>410</v>
      </c>
      <c r="G1473" s="35" t="s">
        <v>4401</v>
      </c>
      <c r="H1473" s="35" t="s">
        <v>4403</v>
      </c>
      <c r="I1473" s="35" t="s">
        <v>593</v>
      </c>
      <c r="J1473" s="35">
        <v>630</v>
      </c>
      <c r="K1473" s="35" t="s">
        <v>1778</v>
      </c>
      <c r="L1473" s="35" t="s">
        <v>3114</v>
      </c>
      <c r="M1473" s="35" t="s">
        <v>396</v>
      </c>
      <c r="N1473" s="35" t="s">
        <v>122</v>
      </c>
      <c r="O1473" s="35" t="s">
        <v>3115</v>
      </c>
      <c r="P1473" s="35" t="s">
        <v>3116</v>
      </c>
      <c r="Q1473" s="35" t="s">
        <v>311</v>
      </c>
      <c r="R1473" s="35" t="s">
        <v>314</v>
      </c>
      <c r="S1473" s="35" t="s">
        <v>315</v>
      </c>
      <c r="T1473" s="35" t="s">
        <v>5068</v>
      </c>
      <c r="U1473" s="35" t="s">
        <v>209</v>
      </c>
      <c r="V1473" s="35">
        <v>0</v>
      </c>
      <c r="W1473" s="35">
        <v>0</v>
      </c>
      <c r="X1473" s="49">
        <v>1</v>
      </c>
      <c r="Y1473" s="60" t="s">
        <v>340</v>
      </c>
      <c r="Z1473" s="49">
        <v>1</v>
      </c>
      <c r="AA1473" s="49">
        <v>1</v>
      </c>
      <c r="AB1473" s="60" t="s">
        <v>637</v>
      </c>
      <c r="AC1473" s="60" t="s">
        <v>641</v>
      </c>
      <c r="AD1473" s="60" t="s">
        <v>347</v>
      </c>
      <c r="AE1473" s="60" t="s">
        <v>348</v>
      </c>
      <c r="AF1473" s="49">
        <v>2019</v>
      </c>
      <c r="AG1473" s="60" t="s">
        <v>4400</v>
      </c>
      <c r="AH1473" s="60"/>
      <c r="AI1473" s="60"/>
      <c r="AJ1473" s="60"/>
      <c r="AK1473" s="60">
        <v>43853</v>
      </c>
      <c r="AL1473" s="60"/>
      <c r="AM1473" s="60" t="s">
        <v>568</v>
      </c>
      <c r="AN1473" s="60" t="s">
        <v>4402</v>
      </c>
      <c r="AO1473" s="60" t="s">
        <v>4404</v>
      </c>
      <c r="AP1473" s="49"/>
      <c r="AQ1473" s="60" t="s">
        <v>266</v>
      </c>
      <c r="AR1473" s="60" t="s">
        <v>174</v>
      </c>
      <c r="AS1473" s="60" t="s">
        <v>174</v>
      </c>
      <c r="AT1473" s="49">
        <v>1</v>
      </c>
      <c r="AU1473" s="49">
        <v>1</v>
      </c>
      <c r="AV1473" s="49">
        <v>1</v>
      </c>
      <c r="AW1473" s="60">
        <v>43817</v>
      </c>
      <c r="AX1473" s="60" t="s">
        <v>183</v>
      </c>
      <c r="AY1473" s="60">
        <v>43878.930895636571</v>
      </c>
      <c r="AZ1473" s="60">
        <v>43623</v>
      </c>
      <c r="BA1473" s="60">
        <v>43627</v>
      </c>
      <c r="BB1473" s="60" t="s">
        <v>4405</v>
      </c>
      <c r="BC1473" s="60">
        <v>43818.419444444444</v>
      </c>
      <c r="BD1473" s="60">
        <v>43850</v>
      </c>
      <c r="BE1473" s="60">
        <v>45291</v>
      </c>
      <c r="BF1473" s="49">
        <f>IF(AND(ISBLANK(tbl_RawData_Report1[[#This Row],[REQ_ID]]),tbl_RawData_Report1[[#This Row],[RH Kit?]] = "Y"),1,COUNTIFS(tbl_RawData_Report1[RH Kit?],"Y",tbl_RawData_Report1[REQ_ID],tbl_RawData_Report1[[#This Row],[REQ_ID]]))</f>
        <v>0</v>
      </c>
      <c r="BG1473" s="49">
        <f>COUNTIFS(tbl_RawData_Report1[RH Kit?],"Y",tbl_RawData_Report1[Order No.],tbl_RawData_Report1[[#This Row],[Order No.]])</f>
        <v>0</v>
      </c>
      <c r="BH1473" s="49">
        <f>SUM(tbl_RawData_Report1[[#This Row],[RH Kit Req]:[RH Kit PO]])</f>
        <v>0</v>
      </c>
      <c r="BI1473" s="49" t="str">
        <f>IFERROR(VLOOKUP(B1473,Lookup!A:B,2,FALSE),B1473)</f>
        <v>PRESHIPMENTINSPCPH</v>
      </c>
      <c r="BJ1473" s="49" t="b">
        <f t="shared" si="22"/>
        <v>1</v>
      </c>
      <c r="BK1473" s="49" t="str">
        <f>tbl_RawData_Report1[[#This Row],[Item ID]]&amp;tbl_RawData_Report1[[#This Row],[Order No.]]</f>
        <v>PRESHIPMENTINSPCPH0000039930</v>
      </c>
      <c r="BL1473"/>
      <c r="BM1473"/>
      <c r="BN1473"/>
    </row>
    <row r="1474" spans="1:66" hidden="1" x14ac:dyDescent="0.25">
      <c r="A1474" s="35" t="s">
        <v>8</v>
      </c>
      <c r="B1474" s="35" t="s">
        <v>757</v>
      </c>
      <c r="C1474" s="35">
        <v>1</v>
      </c>
      <c r="D1474" s="35">
        <v>1</v>
      </c>
      <c r="E1474" s="35">
        <v>1</v>
      </c>
      <c r="F1474" s="35" t="s">
        <v>2315</v>
      </c>
      <c r="G1474" s="35" t="s">
        <v>4381</v>
      </c>
      <c r="H1474" s="35" t="s">
        <v>758</v>
      </c>
      <c r="I1474" s="35" t="s">
        <v>593</v>
      </c>
      <c r="J1474" s="35">
        <v>0</v>
      </c>
      <c r="K1474" s="35" t="s">
        <v>2314</v>
      </c>
      <c r="L1474" s="35" t="s">
        <v>4385</v>
      </c>
      <c r="M1474" s="35" t="s">
        <v>396</v>
      </c>
      <c r="N1474" s="35" t="s">
        <v>122</v>
      </c>
      <c r="O1474" s="35" t="s">
        <v>4386</v>
      </c>
      <c r="P1474" s="35" t="s">
        <v>4387</v>
      </c>
      <c r="Q1474" s="35" t="s">
        <v>311</v>
      </c>
      <c r="R1474" s="35" t="s">
        <v>278</v>
      </c>
      <c r="S1474" s="35" t="s">
        <v>279</v>
      </c>
      <c r="T1474" s="35" t="s">
        <v>5085</v>
      </c>
      <c r="U1474" s="35" t="s">
        <v>269</v>
      </c>
      <c r="V1474" s="35">
        <v>0</v>
      </c>
      <c r="W1474" s="35">
        <v>0</v>
      </c>
      <c r="X1474" s="49">
        <v>0</v>
      </c>
      <c r="Y1474" s="60" t="s">
        <v>346</v>
      </c>
      <c r="Z1474" s="49">
        <v>1000</v>
      </c>
      <c r="AA1474" s="49">
        <v>0</v>
      </c>
      <c r="AB1474" s="60" t="s">
        <v>637</v>
      </c>
      <c r="AC1474" s="60" t="s">
        <v>761</v>
      </c>
      <c r="AD1474" s="60" t="s">
        <v>661</v>
      </c>
      <c r="AE1474" s="60" t="s">
        <v>662</v>
      </c>
      <c r="AF1474" s="49">
        <v>2019</v>
      </c>
      <c r="AG1474" s="60" t="s">
        <v>4380</v>
      </c>
      <c r="AH1474" s="60">
        <v>44084</v>
      </c>
      <c r="AI1474" s="60">
        <v>44145</v>
      </c>
      <c r="AJ1474" s="60">
        <v>44084</v>
      </c>
      <c r="AK1474" s="60">
        <v>44083</v>
      </c>
      <c r="AL1474" s="60">
        <v>44145</v>
      </c>
      <c r="AM1474" s="60" t="s">
        <v>566</v>
      </c>
      <c r="AN1474" s="60" t="s">
        <v>4382</v>
      </c>
      <c r="AO1474" s="60" t="s">
        <v>4519</v>
      </c>
      <c r="AP1474" s="49"/>
      <c r="AQ1474" s="60" t="s">
        <v>266</v>
      </c>
      <c r="AR1474" s="60" t="s">
        <v>174</v>
      </c>
      <c r="AS1474" s="60" t="s">
        <v>174</v>
      </c>
      <c r="AT1474" s="49">
        <v>1</v>
      </c>
      <c r="AU1474" s="49">
        <v>1</v>
      </c>
      <c r="AV1474" s="49">
        <v>1</v>
      </c>
      <c r="AW1474" s="60">
        <v>43818</v>
      </c>
      <c r="AX1474" s="60" t="s">
        <v>183</v>
      </c>
      <c r="AY1474" s="60">
        <v>44127.630090937499</v>
      </c>
      <c r="AZ1474" s="60">
        <v>43817</v>
      </c>
      <c r="BA1474" s="60">
        <v>43818</v>
      </c>
      <c r="BB1474" s="60" t="s">
        <v>4520</v>
      </c>
      <c r="BC1474" s="60">
        <v>43819.409537037034</v>
      </c>
      <c r="BD1474" s="60">
        <v>43959</v>
      </c>
      <c r="BE1474" s="60">
        <v>44377</v>
      </c>
      <c r="BF1474" s="49">
        <f>IF(AND(ISBLANK(tbl_RawData_Report1[[#This Row],[REQ_ID]]),tbl_RawData_Report1[[#This Row],[RH Kit?]] = "Y"),1,COUNTIFS(tbl_RawData_Report1[RH Kit?],"Y",tbl_RawData_Report1[REQ_ID],tbl_RawData_Report1[[#This Row],[REQ_ID]]))</f>
        <v>0</v>
      </c>
      <c r="BG1474" s="49">
        <f>COUNTIFS(tbl_RawData_Report1[RH Kit?],"Y",tbl_RawData_Report1[Order No.],tbl_RawData_Report1[[#This Row],[Order No.]])</f>
        <v>0</v>
      </c>
      <c r="BH1474" s="49">
        <f>SUM(tbl_RawData_Report1[[#This Row],[RH Kit Req]:[RH Kit PO]])</f>
        <v>0</v>
      </c>
      <c r="BI1474" s="49" t="str">
        <f>IFERROR(VLOOKUP(B1474,Lookup!A:B,2,FALSE),B1474)</f>
        <v>METRONIDAZOL_250MG</v>
      </c>
      <c r="BJ1474" s="49" t="b">
        <f t="shared" ref="BJ1474:BJ1537" si="23">BK1474&lt;&gt;BK1475</f>
        <v>1</v>
      </c>
      <c r="BK1474" s="49" t="str">
        <f>tbl_RawData_Report1[[#This Row],[Item ID]]&amp;tbl_RawData_Report1[[#This Row],[Order No.]]</f>
        <v>METRONIDAZOL_250MG0000039933</v>
      </c>
      <c r="BL1474"/>
      <c r="BM1474"/>
      <c r="BN1474"/>
    </row>
    <row r="1475" spans="1:66" hidden="1" x14ac:dyDescent="0.25">
      <c r="A1475" s="35" t="s">
        <v>8</v>
      </c>
      <c r="B1475" s="35" t="s">
        <v>794</v>
      </c>
      <c r="C1475" s="35">
        <v>2</v>
      </c>
      <c r="D1475" s="35">
        <v>1</v>
      </c>
      <c r="E1475" s="35">
        <v>1</v>
      </c>
      <c r="F1475" s="35" t="s">
        <v>2315</v>
      </c>
      <c r="G1475" s="35" t="s">
        <v>4381</v>
      </c>
      <c r="H1475" s="35" t="s">
        <v>795</v>
      </c>
      <c r="I1475" s="35" t="s">
        <v>593</v>
      </c>
      <c r="J1475" s="35">
        <v>0</v>
      </c>
      <c r="K1475" s="35" t="s">
        <v>2314</v>
      </c>
      <c r="L1475" s="35" t="s">
        <v>4385</v>
      </c>
      <c r="M1475" s="35" t="s">
        <v>396</v>
      </c>
      <c r="N1475" s="35" t="s">
        <v>122</v>
      </c>
      <c r="O1475" s="35" t="s">
        <v>4386</v>
      </c>
      <c r="P1475" s="35" t="s">
        <v>4387</v>
      </c>
      <c r="Q1475" s="35" t="s">
        <v>311</v>
      </c>
      <c r="R1475" s="35" t="s">
        <v>278</v>
      </c>
      <c r="S1475" s="35" t="s">
        <v>279</v>
      </c>
      <c r="T1475" s="35" t="s">
        <v>5085</v>
      </c>
      <c r="U1475" s="35" t="s">
        <v>269</v>
      </c>
      <c r="V1475" s="35">
        <v>0</v>
      </c>
      <c r="W1475" s="35">
        <v>0</v>
      </c>
      <c r="X1475" s="49">
        <v>0</v>
      </c>
      <c r="Y1475" s="60" t="s">
        <v>346</v>
      </c>
      <c r="Z1475" s="49">
        <v>1000</v>
      </c>
      <c r="AA1475" s="49">
        <v>0</v>
      </c>
      <c r="AB1475" s="60" t="s">
        <v>637</v>
      </c>
      <c r="AC1475" s="60" t="s">
        <v>660</v>
      </c>
      <c r="AD1475" s="60" t="s">
        <v>661</v>
      </c>
      <c r="AE1475" s="60" t="s">
        <v>662</v>
      </c>
      <c r="AF1475" s="49">
        <v>2019</v>
      </c>
      <c r="AG1475" s="60" t="s">
        <v>4380</v>
      </c>
      <c r="AH1475" s="60">
        <v>44084</v>
      </c>
      <c r="AI1475" s="60">
        <v>44145</v>
      </c>
      <c r="AJ1475" s="60">
        <v>44084</v>
      </c>
      <c r="AK1475" s="60">
        <v>44083</v>
      </c>
      <c r="AL1475" s="60">
        <v>44145</v>
      </c>
      <c r="AM1475" s="60" t="s">
        <v>566</v>
      </c>
      <c r="AN1475" s="60" t="s">
        <v>4382</v>
      </c>
      <c r="AO1475" s="60" t="s">
        <v>4399</v>
      </c>
      <c r="AP1475" s="49"/>
      <c r="AQ1475" s="60" t="s">
        <v>266</v>
      </c>
      <c r="AR1475" s="60" t="s">
        <v>174</v>
      </c>
      <c r="AS1475" s="60" t="s">
        <v>174</v>
      </c>
      <c r="AT1475" s="49">
        <v>2</v>
      </c>
      <c r="AU1475" s="49">
        <v>1</v>
      </c>
      <c r="AV1475" s="49">
        <v>1</v>
      </c>
      <c r="AW1475" s="60">
        <v>43818</v>
      </c>
      <c r="AX1475" s="60" t="s">
        <v>183</v>
      </c>
      <c r="AY1475" s="60">
        <v>44127.630090937499</v>
      </c>
      <c r="AZ1475" s="60">
        <v>43817</v>
      </c>
      <c r="BA1475" s="60">
        <v>43818</v>
      </c>
      <c r="BB1475" s="60" t="s">
        <v>4398</v>
      </c>
      <c r="BC1475" s="60">
        <v>43819.409537037034</v>
      </c>
      <c r="BD1475" s="60">
        <v>43959</v>
      </c>
      <c r="BE1475" s="60">
        <v>44377</v>
      </c>
      <c r="BF1475" s="49">
        <f>IF(AND(ISBLANK(tbl_RawData_Report1[[#This Row],[REQ_ID]]),tbl_RawData_Report1[[#This Row],[RH Kit?]] = "Y"),1,COUNTIFS(tbl_RawData_Report1[RH Kit?],"Y",tbl_RawData_Report1[REQ_ID],tbl_RawData_Report1[[#This Row],[REQ_ID]]))</f>
        <v>0</v>
      </c>
      <c r="BG1475" s="49">
        <f>COUNTIFS(tbl_RawData_Report1[RH Kit?],"Y",tbl_RawData_Report1[Order No.],tbl_RawData_Report1[[#This Row],[Order No.]])</f>
        <v>0</v>
      </c>
      <c r="BH1475" s="49">
        <f>SUM(tbl_RawData_Report1[[#This Row],[RH Kit Req]:[RH Kit PO]])</f>
        <v>0</v>
      </c>
      <c r="BI1475" s="49" t="str">
        <f>IFERROR(VLOOKUP(B1475,Lookup!A:B,2,FALSE),B1475)</f>
        <v>AMOXYCILLIN_250MG</v>
      </c>
      <c r="BJ1475" s="49" t="b">
        <f t="shared" si="23"/>
        <v>1</v>
      </c>
      <c r="BK1475" s="49" t="str">
        <f>tbl_RawData_Report1[[#This Row],[Item ID]]&amp;tbl_RawData_Report1[[#This Row],[Order No.]]</f>
        <v>AMOXYCILLIN_250MG0000039933</v>
      </c>
      <c r="BL1475"/>
      <c r="BM1475"/>
      <c r="BN1475"/>
    </row>
    <row r="1476" spans="1:66" hidden="1" x14ac:dyDescent="0.25">
      <c r="A1476" s="35" t="s">
        <v>8</v>
      </c>
      <c r="B1476" s="35" t="s">
        <v>961</v>
      </c>
      <c r="C1476" s="35">
        <v>5</v>
      </c>
      <c r="D1476" s="35">
        <v>1</v>
      </c>
      <c r="E1476" s="35">
        <v>1</v>
      </c>
      <c r="F1476" s="35" t="s">
        <v>2315</v>
      </c>
      <c r="G1476" s="35" t="s">
        <v>4381</v>
      </c>
      <c r="H1476" s="35" t="s">
        <v>3392</v>
      </c>
      <c r="I1476" s="35" t="s">
        <v>593</v>
      </c>
      <c r="J1476" s="35">
        <v>0</v>
      </c>
      <c r="K1476" s="35" t="s">
        <v>2314</v>
      </c>
      <c r="L1476" s="35" t="s">
        <v>4385</v>
      </c>
      <c r="M1476" s="35" t="s">
        <v>396</v>
      </c>
      <c r="N1476" s="35" t="s">
        <v>122</v>
      </c>
      <c r="O1476" s="35" t="s">
        <v>4386</v>
      </c>
      <c r="P1476" s="35" t="s">
        <v>4387</v>
      </c>
      <c r="Q1476" s="35" t="s">
        <v>311</v>
      </c>
      <c r="R1476" s="35" t="s">
        <v>278</v>
      </c>
      <c r="S1476" s="35" t="s">
        <v>279</v>
      </c>
      <c r="T1476" s="35" t="s">
        <v>5085</v>
      </c>
      <c r="U1476" s="35" t="s">
        <v>269</v>
      </c>
      <c r="V1476" s="35">
        <v>0</v>
      </c>
      <c r="W1476" s="35">
        <v>0</v>
      </c>
      <c r="X1476" s="49">
        <v>0</v>
      </c>
      <c r="Y1476" s="60" t="s">
        <v>667</v>
      </c>
      <c r="Z1476" s="49">
        <v>1</v>
      </c>
      <c r="AA1476" s="49">
        <v>0</v>
      </c>
      <c r="AB1476" s="60" t="s">
        <v>637</v>
      </c>
      <c r="AC1476" s="60" t="s">
        <v>816</v>
      </c>
      <c r="AD1476" s="60" t="s">
        <v>661</v>
      </c>
      <c r="AE1476" s="60" t="s">
        <v>662</v>
      </c>
      <c r="AF1476" s="49">
        <v>2019</v>
      </c>
      <c r="AG1476" s="60" t="s">
        <v>4380</v>
      </c>
      <c r="AH1476" s="60">
        <v>44084</v>
      </c>
      <c r="AI1476" s="60">
        <v>44145</v>
      </c>
      <c r="AJ1476" s="60">
        <v>44084</v>
      </c>
      <c r="AK1476" s="60">
        <v>44083</v>
      </c>
      <c r="AL1476" s="60">
        <v>44145</v>
      </c>
      <c r="AM1476" s="60" t="s">
        <v>566</v>
      </c>
      <c r="AN1476" s="60" t="s">
        <v>4382</v>
      </c>
      <c r="AO1476" s="60" t="s">
        <v>4391</v>
      </c>
      <c r="AP1476" s="49"/>
      <c r="AQ1476" s="60" t="s">
        <v>266</v>
      </c>
      <c r="AR1476" s="60" t="s">
        <v>174</v>
      </c>
      <c r="AS1476" s="60" t="s">
        <v>174</v>
      </c>
      <c r="AT1476" s="49">
        <v>5</v>
      </c>
      <c r="AU1476" s="49">
        <v>1</v>
      </c>
      <c r="AV1476" s="49">
        <v>1</v>
      </c>
      <c r="AW1476" s="60">
        <v>43818</v>
      </c>
      <c r="AX1476" s="60" t="s">
        <v>183</v>
      </c>
      <c r="AY1476" s="60">
        <v>44127.630090937499</v>
      </c>
      <c r="AZ1476" s="60">
        <v>43817</v>
      </c>
      <c r="BA1476" s="60">
        <v>43818</v>
      </c>
      <c r="BB1476" s="60" t="s">
        <v>4390</v>
      </c>
      <c r="BC1476" s="60">
        <v>43819.409537037034</v>
      </c>
      <c r="BD1476" s="60">
        <v>43959</v>
      </c>
      <c r="BE1476" s="60">
        <v>44377</v>
      </c>
      <c r="BF1476" s="49">
        <f>IF(AND(ISBLANK(tbl_RawData_Report1[[#This Row],[REQ_ID]]),tbl_RawData_Report1[[#This Row],[RH Kit?]] = "Y"),1,COUNTIFS(tbl_RawData_Report1[RH Kit?],"Y",tbl_RawData_Report1[REQ_ID],tbl_RawData_Report1[[#This Row],[REQ_ID]]))</f>
        <v>0</v>
      </c>
      <c r="BG1476" s="49">
        <f>COUNTIFS(tbl_RawData_Report1[RH Kit?],"Y",tbl_RawData_Report1[Order No.],tbl_RawData_Report1[[#This Row],[Order No.]])</f>
        <v>0</v>
      </c>
      <c r="BH1476" s="49">
        <f>SUM(tbl_RawData_Report1[[#This Row],[RH Kit Req]:[RH Kit PO]])</f>
        <v>0</v>
      </c>
      <c r="BI1476" s="49" t="str">
        <f>IFERROR(VLOOKUP(B1476,Lookup!A:B,2,FALSE),B1476)</f>
        <v>POVIODINE10%_500ML</v>
      </c>
      <c r="BJ1476" s="49" t="b">
        <f t="shared" si="23"/>
        <v>1</v>
      </c>
      <c r="BK1476" s="49" t="str">
        <f>tbl_RawData_Report1[[#This Row],[Item ID]]&amp;tbl_RawData_Report1[[#This Row],[Order No.]]</f>
        <v>POVIODINE10%_500ML0000039933</v>
      </c>
      <c r="BL1476"/>
      <c r="BM1476"/>
      <c r="BN1476"/>
    </row>
    <row r="1477" spans="1:66" hidden="1" x14ac:dyDescent="0.25">
      <c r="A1477" s="35" t="s">
        <v>8</v>
      </c>
      <c r="B1477" s="35" t="s">
        <v>910</v>
      </c>
      <c r="C1477" s="35">
        <v>3</v>
      </c>
      <c r="D1477" s="35">
        <v>1</v>
      </c>
      <c r="E1477" s="35">
        <v>1</v>
      </c>
      <c r="F1477" s="35" t="s">
        <v>2315</v>
      </c>
      <c r="G1477" s="35" t="s">
        <v>4381</v>
      </c>
      <c r="H1477" s="35" t="s">
        <v>911</v>
      </c>
      <c r="I1477" s="35" t="s">
        <v>593</v>
      </c>
      <c r="J1477" s="35">
        <v>0</v>
      </c>
      <c r="K1477" s="35" t="s">
        <v>2314</v>
      </c>
      <c r="L1477" s="35" t="s">
        <v>4385</v>
      </c>
      <c r="M1477" s="35" t="s">
        <v>396</v>
      </c>
      <c r="N1477" s="35" t="s">
        <v>122</v>
      </c>
      <c r="O1477" s="35" t="s">
        <v>4386</v>
      </c>
      <c r="P1477" s="35" t="s">
        <v>4387</v>
      </c>
      <c r="Q1477" s="35" t="s">
        <v>311</v>
      </c>
      <c r="R1477" s="35" t="s">
        <v>278</v>
      </c>
      <c r="S1477" s="35" t="s">
        <v>279</v>
      </c>
      <c r="T1477" s="35" t="s">
        <v>5085</v>
      </c>
      <c r="U1477" s="35" t="s">
        <v>269</v>
      </c>
      <c r="V1477" s="35">
        <v>0</v>
      </c>
      <c r="W1477" s="35">
        <v>0</v>
      </c>
      <c r="X1477" s="49">
        <v>0</v>
      </c>
      <c r="Y1477" s="60" t="s">
        <v>1483</v>
      </c>
      <c r="Z1477" s="49">
        <v>25</v>
      </c>
      <c r="AA1477" s="49">
        <v>0</v>
      </c>
      <c r="AB1477" s="60" t="s">
        <v>637</v>
      </c>
      <c r="AC1477" s="60" t="s">
        <v>684</v>
      </c>
      <c r="AD1477" s="60" t="s">
        <v>661</v>
      </c>
      <c r="AE1477" s="60" t="s">
        <v>662</v>
      </c>
      <c r="AF1477" s="49">
        <v>2019</v>
      </c>
      <c r="AG1477" s="60" t="s">
        <v>4380</v>
      </c>
      <c r="AH1477" s="60">
        <v>44084</v>
      </c>
      <c r="AI1477" s="60">
        <v>44145</v>
      </c>
      <c r="AJ1477" s="60">
        <v>44084</v>
      </c>
      <c r="AK1477" s="60">
        <v>44083</v>
      </c>
      <c r="AL1477" s="60">
        <v>44145</v>
      </c>
      <c r="AM1477" s="60" t="s">
        <v>566</v>
      </c>
      <c r="AN1477" s="60" t="s">
        <v>4382</v>
      </c>
      <c r="AO1477" s="60" t="s">
        <v>4383</v>
      </c>
      <c r="AP1477" s="49"/>
      <c r="AQ1477" s="60" t="s">
        <v>266</v>
      </c>
      <c r="AR1477" s="60" t="s">
        <v>174</v>
      </c>
      <c r="AS1477" s="60" t="s">
        <v>174</v>
      </c>
      <c r="AT1477" s="49">
        <v>3</v>
      </c>
      <c r="AU1477" s="49">
        <v>1</v>
      </c>
      <c r="AV1477" s="49">
        <v>1</v>
      </c>
      <c r="AW1477" s="60">
        <v>43818</v>
      </c>
      <c r="AX1477" s="60" t="s">
        <v>183</v>
      </c>
      <c r="AY1477" s="60">
        <v>44127.630090937499</v>
      </c>
      <c r="AZ1477" s="60">
        <v>43817</v>
      </c>
      <c r="BA1477" s="60">
        <v>43818</v>
      </c>
      <c r="BB1477" s="60" t="s">
        <v>4384</v>
      </c>
      <c r="BC1477" s="60">
        <v>43819.409537037034</v>
      </c>
      <c r="BD1477" s="60">
        <v>43959</v>
      </c>
      <c r="BE1477" s="60">
        <v>44377</v>
      </c>
      <c r="BF1477" s="49">
        <f>IF(AND(ISBLANK(tbl_RawData_Report1[[#This Row],[REQ_ID]]),tbl_RawData_Report1[[#This Row],[RH Kit?]] = "Y"),1,COUNTIFS(tbl_RawData_Report1[RH Kit?],"Y",tbl_RawData_Report1[REQ_ID],tbl_RawData_Report1[[#This Row],[REQ_ID]]))</f>
        <v>0</v>
      </c>
      <c r="BG1477" s="49">
        <f>COUNTIFS(tbl_RawData_Report1[RH Kit?],"Y",tbl_RawData_Report1[Order No.],tbl_RawData_Report1[[#This Row],[Order No.]])</f>
        <v>0</v>
      </c>
      <c r="BH1477" s="49">
        <f>SUM(tbl_RawData_Report1[[#This Row],[RH Kit Req]:[RH Kit PO]])</f>
        <v>0</v>
      </c>
      <c r="BI1477" s="49" t="str">
        <f>IFERROR(VLOOKUP(B1477,Lookup!A:B,2,FALSE),B1477)</f>
        <v>LIDOCAINEHCL2/50</v>
      </c>
      <c r="BJ1477" s="49" t="b">
        <f t="shared" si="23"/>
        <v>1</v>
      </c>
      <c r="BK1477" s="49" t="str">
        <f>tbl_RawData_Report1[[#This Row],[Item ID]]&amp;tbl_RawData_Report1[[#This Row],[Order No.]]</f>
        <v>LIDOCAINEHCL2/500000039933</v>
      </c>
      <c r="BL1477"/>
      <c r="BM1477"/>
      <c r="BN1477"/>
    </row>
    <row r="1478" spans="1:66" hidden="1" x14ac:dyDescent="0.25">
      <c r="A1478" s="35" t="s">
        <v>8</v>
      </c>
      <c r="B1478" s="35" t="s">
        <v>961</v>
      </c>
      <c r="C1478" s="35">
        <v>5</v>
      </c>
      <c r="D1478" s="35">
        <v>1</v>
      </c>
      <c r="E1478" s="35">
        <v>2</v>
      </c>
      <c r="F1478" s="35" t="s">
        <v>2315</v>
      </c>
      <c r="G1478" s="35" t="s">
        <v>4381</v>
      </c>
      <c r="H1478" s="35" t="s">
        <v>3392</v>
      </c>
      <c r="I1478" s="35" t="s">
        <v>593</v>
      </c>
      <c r="J1478" s="35">
        <v>350</v>
      </c>
      <c r="K1478" s="35" t="s">
        <v>2314</v>
      </c>
      <c r="L1478" s="35" t="s">
        <v>4385</v>
      </c>
      <c r="M1478" s="35" t="s">
        <v>396</v>
      </c>
      <c r="N1478" s="35" t="s">
        <v>122</v>
      </c>
      <c r="O1478" s="35" t="s">
        <v>4386</v>
      </c>
      <c r="P1478" s="35" t="s">
        <v>4387</v>
      </c>
      <c r="Q1478" s="35" t="s">
        <v>311</v>
      </c>
      <c r="R1478" s="35" t="s">
        <v>278</v>
      </c>
      <c r="S1478" s="35" t="s">
        <v>279</v>
      </c>
      <c r="T1478" s="35" t="s">
        <v>5085</v>
      </c>
      <c r="U1478" s="35" t="s">
        <v>269</v>
      </c>
      <c r="V1478" s="35">
        <v>0</v>
      </c>
      <c r="W1478" s="35">
        <v>0</v>
      </c>
      <c r="X1478" s="49">
        <v>100</v>
      </c>
      <c r="Y1478" s="60" t="s">
        <v>667</v>
      </c>
      <c r="Z1478" s="49">
        <v>1</v>
      </c>
      <c r="AA1478" s="49">
        <v>100</v>
      </c>
      <c r="AB1478" s="60" t="s">
        <v>637</v>
      </c>
      <c r="AC1478" s="60" t="s">
        <v>816</v>
      </c>
      <c r="AD1478" s="60" t="s">
        <v>661</v>
      </c>
      <c r="AE1478" s="60" t="s">
        <v>662</v>
      </c>
      <c r="AF1478" s="49">
        <v>2019</v>
      </c>
      <c r="AG1478" s="60" t="s">
        <v>4380</v>
      </c>
      <c r="AH1478" s="60">
        <v>44084</v>
      </c>
      <c r="AI1478" s="60">
        <v>44145</v>
      </c>
      <c r="AJ1478" s="60">
        <v>44084</v>
      </c>
      <c r="AK1478" s="60">
        <v>44083</v>
      </c>
      <c r="AL1478" s="60">
        <v>44145</v>
      </c>
      <c r="AM1478" s="60" t="s">
        <v>566</v>
      </c>
      <c r="AN1478" s="60" t="s">
        <v>4382</v>
      </c>
      <c r="AO1478" s="60" t="s">
        <v>4389</v>
      </c>
      <c r="AP1478" s="49"/>
      <c r="AQ1478" s="60" t="s">
        <v>266</v>
      </c>
      <c r="AR1478" s="60" t="s">
        <v>174</v>
      </c>
      <c r="AS1478" s="60" t="s">
        <v>174</v>
      </c>
      <c r="AT1478" s="49">
        <v>5</v>
      </c>
      <c r="AU1478" s="49">
        <v>1</v>
      </c>
      <c r="AV1478" s="49">
        <v>1</v>
      </c>
      <c r="AW1478" s="60">
        <v>43818</v>
      </c>
      <c r="AX1478" s="60" t="s">
        <v>183</v>
      </c>
      <c r="AY1478" s="60">
        <v>44127.630090937499</v>
      </c>
      <c r="AZ1478" s="60">
        <v>43817</v>
      </c>
      <c r="BA1478" s="60">
        <v>43818</v>
      </c>
      <c r="BB1478" s="60" t="s">
        <v>4390</v>
      </c>
      <c r="BC1478" s="60">
        <v>43819.409537037034</v>
      </c>
      <c r="BD1478" s="60">
        <v>43959</v>
      </c>
      <c r="BE1478" s="60">
        <v>44377</v>
      </c>
      <c r="BF1478" s="49">
        <f>IF(AND(ISBLANK(tbl_RawData_Report1[[#This Row],[REQ_ID]]),tbl_RawData_Report1[[#This Row],[RH Kit?]] = "Y"),1,COUNTIFS(tbl_RawData_Report1[RH Kit?],"Y",tbl_RawData_Report1[REQ_ID],tbl_RawData_Report1[[#This Row],[REQ_ID]]))</f>
        <v>0</v>
      </c>
      <c r="BG1478" s="49">
        <f>COUNTIFS(tbl_RawData_Report1[RH Kit?],"Y",tbl_RawData_Report1[Order No.],tbl_RawData_Report1[[#This Row],[Order No.]])</f>
        <v>0</v>
      </c>
      <c r="BH1478" s="49">
        <f>SUM(tbl_RawData_Report1[[#This Row],[RH Kit Req]:[RH Kit PO]])</f>
        <v>0</v>
      </c>
      <c r="BI1478" s="49" t="str">
        <f>IFERROR(VLOOKUP(B1478,Lookup!A:B,2,FALSE),B1478)</f>
        <v>POVIODINE10%_500ML</v>
      </c>
      <c r="BJ1478" s="49" t="b">
        <f t="shared" si="23"/>
        <v>1</v>
      </c>
      <c r="BK1478" s="49" t="str">
        <f>tbl_RawData_Report1[[#This Row],[Item ID]]&amp;tbl_RawData_Report1[[#This Row],[Order No.]]</f>
        <v>POVIODINE10%_500ML0000039933</v>
      </c>
      <c r="BL1478"/>
      <c r="BM1478"/>
      <c r="BN1478"/>
    </row>
    <row r="1479" spans="1:66" hidden="1" x14ac:dyDescent="0.25">
      <c r="A1479" s="35" t="s">
        <v>8</v>
      </c>
      <c r="B1479" s="35" t="s">
        <v>757</v>
      </c>
      <c r="C1479" s="35">
        <v>1</v>
      </c>
      <c r="D1479" s="35">
        <v>1</v>
      </c>
      <c r="E1479" s="35">
        <v>2</v>
      </c>
      <c r="F1479" s="35" t="s">
        <v>2315</v>
      </c>
      <c r="G1479" s="35" t="s">
        <v>4381</v>
      </c>
      <c r="H1479" s="35" t="s">
        <v>758</v>
      </c>
      <c r="I1479" s="35" t="s">
        <v>593</v>
      </c>
      <c r="J1479" s="35">
        <v>350</v>
      </c>
      <c r="K1479" s="35" t="s">
        <v>2314</v>
      </c>
      <c r="L1479" s="35" t="s">
        <v>4385</v>
      </c>
      <c r="M1479" s="35" t="s">
        <v>396</v>
      </c>
      <c r="N1479" s="35" t="s">
        <v>122</v>
      </c>
      <c r="O1479" s="35" t="s">
        <v>4386</v>
      </c>
      <c r="P1479" s="35" t="s">
        <v>4387</v>
      </c>
      <c r="Q1479" s="35" t="s">
        <v>311</v>
      </c>
      <c r="R1479" s="35" t="s">
        <v>278</v>
      </c>
      <c r="S1479" s="35" t="s">
        <v>279</v>
      </c>
      <c r="T1479" s="35" t="s">
        <v>5085</v>
      </c>
      <c r="U1479" s="35" t="s">
        <v>269</v>
      </c>
      <c r="V1479" s="35">
        <v>0</v>
      </c>
      <c r="W1479" s="35">
        <v>0</v>
      </c>
      <c r="X1479" s="49">
        <v>50</v>
      </c>
      <c r="Y1479" s="60" t="s">
        <v>346</v>
      </c>
      <c r="Z1479" s="49">
        <v>1000</v>
      </c>
      <c r="AA1479" s="49">
        <v>50000</v>
      </c>
      <c r="AB1479" s="60" t="s">
        <v>637</v>
      </c>
      <c r="AC1479" s="60" t="s">
        <v>761</v>
      </c>
      <c r="AD1479" s="60" t="s">
        <v>661</v>
      </c>
      <c r="AE1479" s="60" t="s">
        <v>662</v>
      </c>
      <c r="AF1479" s="49">
        <v>2019</v>
      </c>
      <c r="AG1479" s="60" t="s">
        <v>4380</v>
      </c>
      <c r="AH1479" s="60">
        <v>44084</v>
      </c>
      <c r="AI1479" s="60">
        <v>44145</v>
      </c>
      <c r="AJ1479" s="60">
        <v>44084</v>
      </c>
      <c r="AK1479" s="60">
        <v>44083</v>
      </c>
      <c r="AL1479" s="60">
        <v>44145</v>
      </c>
      <c r="AM1479" s="60" t="s">
        <v>566</v>
      </c>
      <c r="AN1479" s="60" t="s">
        <v>4382</v>
      </c>
      <c r="AO1479" s="60" t="s">
        <v>4521</v>
      </c>
      <c r="AP1479" s="49"/>
      <c r="AQ1479" s="60" t="s">
        <v>266</v>
      </c>
      <c r="AR1479" s="60" t="s">
        <v>174</v>
      </c>
      <c r="AS1479" s="60" t="s">
        <v>174</v>
      </c>
      <c r="AT1479" s="49">
        <v>1</v>
      </c>
      <c r="AU1479" s="49">
        <v>1</v>
      </c>
      <c r="AV1479" s="49">
        <v>1</v>
      </c>
      <c r="AW1479" s="60">
        <v>43818</v>
      </c>
      <c r="AX1479" s="60" t="s">
        <v>183</v>
      </c>
      <c r="AY1479" s="60">
        <v>44127.630090937499</v>
      </c>
      <c r="AZ1479" s="60">
        <v>43817</v>
      </c>
      <c r="BA1479" s="60">
        <v>43818</v>
      </c>
      <c r="BB1479" s="60" t="s">
        <v>4520</v>
      </c>
      <c r="BC1479" s="60">
        <v>43819.409537037034</v>
      </c>
      <c r="BD1479" s="60">
        <v>43959</v>
      </c>
      <c r="BE1479" s="60">
        <v>44377</v>
      </c>
      <c r="BF1479" s="49">
        <f>IF(AND(ISBLANK(tbl_RawData_Report1[[#This Row],[REQ_ID]]),tbl_RawData_Report1[[#This Row],[RH Kit?]] = "Y"),1,COUNTIFS(tbl_RawData_Report1[RH Kit?],"Y",tbl_RawData_Report1[REQ_ID],tbl_RawData_Report1[[#This Row],[REQ_ID]]))</f>
        <v>0</v>
      </c>
      <c r="BG1479" s="49">
        <f>COUNTIFS(tbl_RawData_Report1[RH Kit?],"Y",tbl_RawData_Report1[Order No.],tbl_RawData_Report1[[#This Row],[Order No.]])</f>
        <v>0</v>
      </c>
      <c r="BH1479" s="49">
        <f>SUM(tbl_RawData_Report1[[#This Row],[RH Kit Req]:[RH Kit PO]])</f>
        <v>0</v>
      </c>
      <c r="BI1479" s="49" t="str">
        <f>IFERROR(VLOOKUP(B1479,Lookup!A:B,2,FALSE),B1479)</f>
        <v>METRONIDAZOL_250MG</v>
      </c>
      <c r="BJ1479" s="49" t="b">
        <f t="shared" si="23"/>
        <v>1</v>
      </c>
      <c r="BK1479" s="49" t="str">
        <f>tbl_RawData_Report1[[#This Row],[Item ID]]&amp;tbl_RawData_Report1[[#This Row],[Order No.]]</f>
        <v>METRONIDAZOL_250MG0000039933</v>
      </c>
      <c r="BL1479"/>
      <c r="BM1479"/>
      <c r="BN1479"/>
    </row>
    <row r="1480" spans="1:66" hidden="1" x14ac:dyDescent="0.25">
      <c r="A1480" s="35" t="s">
        <v>8</v>
      </c>
      <c r="B1480" s="35" t="s">
        <v>910</v>
      </c>
      <c r="C1480" s="35">
        <v>3</v>
      </c>
      <c r="D1480" s="35">
        <v>1</v>
      </c>
      <c r="E1480" s="35">
        <v>2</v>
      </c>
      <c r="F1480" s="35" t="s">
        <v>2315</v>
      </c>
      <c r="G1480" s="35" t="s">
        <v>4381</v>
      </c>
      <c r="H1480" s="35" t="s">
        <v>911</v>
      </c>
      <c r="I1480" s="35" t="s">
        <v>593</v>
      </c>
      <c r="J1480" s="35">
        <v>280</v>
      </c>
      <c r="K1480" s="35" t="s">
        <v>2314</v>
      </c>
      <c r="L1480" s="35" t="s">
        <v>4385</v>
      </c>
      <c r="M1480" s="35" t="s">
        <v>396</v>
      </c>
      <c r="N1480" s="35" t="s">
        <v>122</v>
      </c>
      <c r="O1480" s="35" t="s">
        <v>4386</v>
      </c>
      <c r="P1480" s="35" t="s">
        <v>4387</v>
      </c>
      <c r="Q1480" s="35" t="s">
        <v>311</v>
      </c>
      <c r="R1480" s="35" t="s">
        <v>278</v>
      </c>
      <c r="S1480" s="35" t="s">
        <v>279</v>
      </c>
      <c r="T1480" s="35" t="s">
        <v>5085</v>
      </c>
      <c r="U1480" s="35" t="s">
        <v>269</v>
      </c>
      <c r="V1480" s="35">
        <v>0</v>
      </c>
      <c r="W1480" s="35">
        <v>0</v>
      </c>
      <c r="X1480" s="49">
        <v>10</v>
      </c>
      <c r="Y1480" s="60" t="s">
        <v>1483</v>
      </c>
      <c r="Z1480" s="49">
        <v>25</v>
      </c>
      <c r="AA1480" s="49">
        <v>250</v>
      </c>
      <c r="AB1480" s="60" t="s">
        <v>637</v>
      </c>
      <c r="AC1480" s="60" t="s">
        <v>684</v>
      </c>
      <c r="AD1480" s="60" t="s">
        <v>661</v>
      </c>
      <c r="AE1480" s="60" t="s">
        <v>662</v>
      </c>
      <c r="AF1480" s="49">
        <v>2019</v>
      </c>
      <c r="AG1480" s="60" t="s">
        <v>4380</v>
      </c>
      <c r="AH1480" s="60">
        <v>44084</v>
      </c>
      <c r="AI1480" s="60">
        <v>44145</v>
      </c>
      <c r="AJ1480" s="60">
        <v>44084</v>
      </c>
      <c r="AK1480" s="60">
        <v>44083</v>
      </c>
      <c r="AL1480" s="60">
        <v>44145</v>
      </c>
      <c r="AM1480" s="60" t="s">
        <v>566</v>
      </c>
      <c r="AN1480" s="60" t="s">
        <v>4382</v>
      </c>
      <c r="AO1480" s="60" t="s">
        <v>4388</v>
      </c>
      <c r="AP1480" s="49"/>
      <c r="AQ1480" s="60" t="s">
        <v>266</v>
      </c>
      <c r="AR1480" s="60" t="s">
        <v>174</v>
      </c>
      <c r="AS1480" s="60" t="s">
        <v>174</v>
      </c>
      <c r="AT1480" s="49">
        <v>3</v>
      </c>
      <c r="AU1480" s="49">
        <v>1</v>
      </c>
      <c r="AV1480" s="49">
        <v>1</v>
      </c>
      <c r="AW1480" s="60">
        <v>43818</v>
      </c>
      <c r="AX1480" s="60" t="s">
        <v>183</v>
      </c>
      <c r="AY1480" s="60">
        <v>44127.630090937499</v>
      </c>
      <c r="AZ1480" s="60">
        <v>43817</v>
      </c>
      <c r="BA1480" s="60">
        <v>43818</v>
      </c>
      <c r="BB1480" s="60" t="s">
        <v>4384</v>
      </c>
      <c r="BC1480" s="60">
        <v>43819.409537037034</v>
      </c>
      <c r="BD1480" s="60">
        <v>43959</v>
      </c>
      <c r="BE1480" s="60">
        <v>44377</v>
      </c>
      <c r="BF1480" s="49">
        <f>IF(AND(ISBLANK(tbl_RawData_Report1[[#This Row],[REQ_ID]]),tbl_RawData_Report1[[#This Row],[RH Kit?]] = "Y"),1,COUNTIFS(tbl_RawData_Report1[RH Kit?],"Y",tbl_RawData_Report1[REQ_ID],tbl_RawData_Report1[[#This Row],[REQ_ID]]))</f>
        <v>0</v>
      </c>
      <c r="BG1480" s="49">
        <f>COUNTIFS(tbl_RawData_Report1[RH Kit?],"Y",tbl_RawData_Report1[Order No.],tbl_RawData_Report1[[#This Row],[Order No.]])</f>
        <v>0</v>
      </c>
      <c r="BH1480" s="49">
        <f>SUM(tbl_RawData_Report1[[#This Row],[RH Kit Req]:[RH Kit PO]])</f>
        <v>0</v>
      </c>
      <c r="BI1480" s="49" t="str">
        <f>IFERROR(VLOOKUP(B1480,Lookup!A:B,2,FALSE),B1480)</f>
        <v>LIDOCAINEHCL2/50</v>
      </c>
      <c r="BJ1480" s="49" t="b">
        <f t="shared" si="23"/>
        <v>1</v>
      </c>
      <c r="BK1480" s="49" t="str">
        <f>tbl_RawData_Report1[[#This Row],[Item ID]]&amp;tbl_RawData_Report1[[#This Row],[Order No.]]</f>
        <v>LIDOCAINEHCL2/500000039933</v>
      </c>
      <c r="BL1480"/>
      <c r="BM1480"/>
      <c r="BN1480"/>
    </row>
    <row r="1481" spans="1:66" hidden="1" x14ac:dyDescent="0.25">
      <c r="A1481" s="35" t="s">
        <v>8</v>
      </c>
      <c r="B1481" s="35" t="s">
        <v>794</v>
      </c>
      <c r="C1481" s="35">
        <v>2</v>
      </c>
      <c r="D1481" s="35">
        <v>1</v>
      </c>
      <c r="E1481" s="35">
        <v>2</v>
      </c>
      <c r="F1481" s="35" t="s">
        <v>2315</v>
      </c>
      <c r="G1481" s="35" t="s">
        <v>4381</v>
      </c>
      <c r="H1481" s="35" t="s">
        <v>795</v>
      </c>
      <c r="I1481" s="35" t="s">
        <v>593</v>
      </c>
      <c r="J1481" s="35">
        <v>750</v>
      </c>
      <c r="K1481" s="35" t="s">
        <v>2314</v>
      </c>
      <c r="L1481" s="35" t="s">
        <v>4385</v>
      </c>
      <c r="M1481" s="35" t="s">
        <v>396</v>
      </c>
      <c r="N1481" s="35" t="s">
        <v>122</v>
      </c>
      <c r="O1481" s="35" t="s">
        <v>4386</v>
      </c>
      <c r="P1481" s="35" t="s">
        <v>4387</v>
      </c>
      <c r="Q1481" s="35" t="s">
        <v>311</v>
      </c>
      <c r="R1481" s="35" t="s">
        <v>278</v>
      </c>
      <c r="S1481" s="35" t="s">
        <v>279</v>
      </c>
      <c r="T1481" s="35" t="s">
        <v>5085</v>
      </c>
      <c r="U1481" s="35" t="s">
        <v>269</v>
      </c>
      <c r="V1481" s="35">
        <v>0</v>
      </c>
      <c r="W1481" s="35">
        <v>0</v>
      </c>
      <c r="X1481" s="49">
        <v>50</v>
      </c>
      <c r="Y1481" s="60" t="s">
        <v>346</v>
      </c>
      <c r="Z1481" s="49">
        <v>1000</v>
      </c>
      <c r="AA1481" s="49">
        <v>50000</v>
      </c>
      <c r="AB1481" s="60" t="s">
        <v>637</v>
      </c>
      <c r="AC1481" s="60" t="s">
        <v>660</v>
      </c>
      <c r="AD1481" s="60" t="s">
        <v>661</v>
      </c>
      <c r="AE1481" s="60" t="s">
        <v>662</v>
      </c>
      <c r="AF1481" s="49">
        <v>2019</v>
      </c>
      <c r="AG1481" s="60" t="s">
        <v>4380</v>
      </c>
      <c r="AH1481" s="60">
        <v>44084</v>
      </c>
      <c r="AI1481" s="60">
        <v>44145</v>
      </c>
      <c r="AJ1481" s="60">
        <v>44084</v>
      </c>
      <c r="AK1481" s="60">
        <v>44083</v>
      </c>
      <c r="AL1481" s="60">
        <v>44145</v>
      </c>
      <c r="AM1481" s="60" t="s">
        <v>566</v>
      </c>
      <c r="AN1481" s="60" t="s">
        <v>4382</v>
      </c>
      <c r="AO1481" s="60" t="s">
        <v>4397</v>
      </c>
      <c r="AP1481" s="49"/>
      <c r="AQ1481" s="60" t="s">
        <v>266</v>
      </c>
      <c r="AR1481" s="60" t="s">
        <v>174</v>
      </c>
      <c r="AS1481" s="60" t="s">
        <v>174</v>
      </c>
      <c r="AT1481" s="49">
        <v>2</v>
      </c>
      <c r="AU1481" s="49">
        <v>1</v>
      </c>
      <c r="AV1481" s="49">
        <v>1</v>
      </c>
      <c r="AW1481" s="60">
        <v>43818</v>
      </c>
      <c r="AX1481" s="60" t="s">
        <v>183</v>
      </c>
      <c r="AY1481" s="60">
        <v>44127.630090937499</v>
      </c>
      <c r="AZ1481" s="60">
        <v>43817</v>
      </c>
      <c r="BA1481" s="60">
        <v>43818</v>
      </c>
      <c r="BB1481" s="60" t="s">
        <v>4398</v>
      </c>
      <c r="BC1481" s="60">
        <v>43819.409537037034</v>
      </c>
      <c r="BD1481" s="60">
        <v>43959</v>
      </c>
      <c r="BE1481" s="60">
        <v>44377</v>
      </c>
      <c r="BF1481" s="49">
        <f>IF(AND(ISBLANK(tbl_RawData_Report1[[#This Row],[REQ_ID]]),tbl_RawData_Report1[[#This Row],[RH Kit?]] = "Y"),1,COUNTIFS(tbl_RawData_Report1[RH Kit?],"Y",tbl_RawData_Report1[REQ_ID],tbl_RawData_Report1[[#This Row],[REQ_ID]]))</f>
        <v>0</v>
      </c>
      <c r="BG1481" s="49">
        <f>COUNTIFS(tbl_RawData_Report1[RH Kit?],"Y",tbl_RawData_Report1[Order No.],tbl_RawData_Report1[[#This Row],[Order No.]])</f>
        <v>0</v>
      </c>
      <c r="BH1481" s="49">
        <f>SUM(tbl_RawData_Report1[[#This Row],[RH Kit Req]:[RH Kit PO]])</f>
        <v>0</v>
      </c>
      <c r="BI1481" s="49" t="str">
        <f>IFERROR(VLOOKUP(B1481,Lookup!A:B,2,FALSE),B1481)</f>
        <v>AMOXYCILLIN_250MG</v>
      </c>
      <c r="BJ1481" s="49" t="b">
        <f t="shared" si="23"/>
        <v>1</v>
      </c>
      <c r="BK1481" s="49" t="str">
        <f>tbl_RawData_Report1[[#This Row],[Item ID]]&amp;tbl_RawData_Report1[[#This Row],[Order No.]]</f>
        <v>AMOXYCILLIN_250MG0000039933</v>
      </c>
      <c r="BL1481"/>
      <c r="BM1481"/>
      <c r="BN1481"/>
    </row>
    <row r="1482" spans="1:66" hidden="1" x14ac:dyDescent="0.25">
      <c r="A1482" s="35" t="s">
        <v>8</v>
      </c>
      <c r="B1482" s="35" t="s">
        <v>4805</v>
      </c>
      <c r="C1482" s="35">
        <v>1</v>
      </c>
      <c r="D1482" s="35">
        <v>1</v>
      </c>
      <c r="E1482" s="35">
        <v>1</v>
      </c>
      <c r="F1482" s="35" t="s">
        <v>2315</v>
      </c>
      <c r="G1482" s="35" t="s">
        <v>5005</v>
      </c>
      <c r="H1482" s="35" t="s">
        <v>4806</v>
      </c>
      <c r="I1482" s="35" t="s">
        <v>593</v>
      </c>
      <c r="J1482" s="35">
        <v>0</v>
      </c>
      <c r="K1482" s="35" t="s">
        <v>2314</v>
      </c>
      <c r="L1482" s="35" t="s">
        <v>4385</v>
      </c>
      <c r="M1482" s="35" t="s">
        <v>396</v>
      </c>
      <c r="N1482" s="35" t="s">
        <v>122</v>
      </c>
      <c r="O1482" s="35" t="s">
        <v>4386</v>
      </c>
      <c r="P1482" s="35" t="s">
        <v>4387</v>
      </c>
      <c r="Q1482" s="35" t="s">
        <v>311</v>
      </c>
      <c r="R1482" s="35" t="s">
        <v>278</v>
      </c>
      <c r="S1482" s="35" t="s">
        <v>279</v>
      </c>
      <c r="T1482" s="35" t="s">
        <v>5085</v>
      </c>
      <c r="U1482" s="35" t="s">
        <v>272</v>
      </c>
      <c r="V1482" s="35">
        <v>0</v>
      </c>
      <c r="W1482" s="35">
        <v>0</v>
      </c>
      <c r="X1482" s="49">
        <v>0</v>
      </c>
      <c r="Y1482" s="60" t="s">
        <v>703</v>
      </c>
      <c r="Z1482" s="49">
        <v>50</v>
      </c>
      <c r="AA1482" s="49">
        <v>0</v>
      </c>
      <c r="AB1482" s="60" t="s">
        <v>4570</v>
      </c>
      <c r="AC1482" s="60" t="s">
        <v>4573</v>
      </c>
      <c r="AD1482" s="60" t="s">
        <v>4815</v>
      </c>
      <c r="AE1482" s="60" t="s">
        <v>4816</v>
      </c>
      <c r="AF1482" s="49">
        <v>2019</v>
      </c>
      <c r="AG1482" s="60" t="s">
        <v>4380</v>
      </c>
      <c r="AH1482" s="60">
        <v>43864</v>
      </c>
      <c r="AI1482" s="60">
        <v>43874</v>
      </c>
      <c r="AJ1482" s="60"/>
      <c r="AK1482" s="60">
        <v>43878</v>
      </c>
      <c r="AL1482" s="60"/>
      <c r="AM1482" s="60" t="s">
        <v>566</v>
      </c>
      <c r="AN1482" s="60" t="s">
        <v>5006</v>
      </c>
      <c r="AO1482" s="60" t="s">
        <v>5007</v>
      </c>
      <c r="AP1482" s="49"/>
      <c r="AQ1482" s="60" t="s">
        <v>266</v>
      </c>
      <c r="AR1482" s="60" t="s">
        <v>174</v>
      </c>
      <c r="AS1482" s="60" t="s">
        <v>174</v>
      </c>
      <c r="AT1482" s="49">
        <v>6</v>
      </c>
      <c r="AU1482" s="49">
        <v>1</v>
      </c>
      <c r="AV1482" s="49">
        <v>1</v>
      </c>
      <c r="AW1482" s="60">
        <v>43819</v>
      </c>
      <c r="AX1482" s="60" t="s">
        <v>183</v>
      </c>
      <c r="AY1482" s="60">
        <v>43928.518976122687</v>
      </c>
      <c r="AZ1482" s="60">
        <v>43817</v>
      </c>
      <c r="BA1482" s="60">
        <v>43818</v>
      </c>
      <c r="BB1482" s="60" t="s">
        <v>5008</v>
      </c>
      <c r="BC1482" s="60">
        <v>43819.477893518517</v>
      </c>
      <c r="BD1482" s="60">
        <v>43853</v>
      </c>
      <c r="BE1482" s="60">
        <v>44377</v>
      </c>
      <c r="BF1482" s="49">
        <f>IF(AND(ISBLANK(tbl_RawData_Report1[[#This Row],[REQ_ID]]),tbl_RawData_Report1[[#This Row],[RH Kit?]] = "Y"),1,COUNTIFS(tbl_RawData_Report1[RH Kit?],"Y",tbl_RawData_Report1[REQ_ID],tbl_RawData_Report1[[#This Row],[REQ_ID]]))</f>
        <v>0</v>
      </c>
      <c r="BG1482" s="49">
        <f>COUNTIFS(tbl_RawData_Report1[RH Kit?],"Y",tbl_RawData_Report1[Order No.],tbl_RawData_Report1[[#This Row],[Order No.]])</f>
        <v>0</v>
      </c>
      <c r="BH1482" s="49">
        <f>SUM(tbl_RawData_Report1[[#This Row],[RH Kit Req]:[RH Kit PO]])</f>
        <v>0</v>
      </c>
      <c r="BI1482" s="49" t="str">
        <f>IFERROR(VLOOKUP(B1482,Lookup!A:B,2,FALSE),B1482)</f>
        <v>PREG_RAPID_TEST1</v>
      </c>
      <c r="BJ1482" s="49" t="b">
        <f t="shared" si="23"/>
        <v>0</v>
      </c>
      <c r="BK1482" s="49" t="str">
        <f>tbl_RawData_Report1[[#This Row],[Item ID]]&amp;tbl_RawData_Report1[[#This Row],[Order No.]]</f>
        <v>PREG_RAPID_TEST10000039943</v>
      </c>
      <c r="BL1482"/>
      <c r="BM1482"/>
      <c r="BN1482"/>
    </row>
    <row r="1483" spans="1:66" hidden="1" x14ac:dyDescent="0.25">
      <c r="A1483" s="35" t="s">
        <v>8</v>
      </c>
      <c r="B1483" s="35" t="s">
        <v>4805</v>
      </c>
      <c r="C1483" s="35">
        <v>1</v>
      </c>
      <c r="D1483" s="35">
        <v>1</v>
      </c>
      <c r="E1483" s="35">
        <v>2</v>
      </c>
      <c r="F1483" s="35" t="s">
        <v>2315</v>
      </c>
      <c r="G1483" s="35" t="s">
        <v>5005</v>
      </c>
      <c r="H1483" s="35" t="s">
        <v>4806</v>
      </c>
      <c r="I1483" s="35" t="s">
        <v>593</v>
      </c>
      <c r="J1483" s="35">
        <v>1000</v>
      </c>
      <c r="K1483" s="35" t="s">
        <v>2314</v>
      </c>
      <c r="L1483" s="35" t="s">
        <v>4385</v>
      </c>
      <c r="M1483" s="35" t="s">
        <v>396</v>
      </c>
      <c r="N1483" s="35" t="s">
        <v>122</v>
      </c>
      <c r="O1483" s="35" t="s">
        <v>4386</v>
      </c>
      <c r="P1483" s="35" t="s">
        <v>4387</v>
      </c>
      <c r="Q1483" s="35" t="s">
        <v>311</v>
      </c>
      <c r="R1483" s="35" t="s">
        <v>278</v>
      </c>
      <c r="S1483" s="35" t="s">
        <v>279</v>
      </c>
      <c r="T1483" s="35" t="s">
        <v>5085</v>
      </c>
      <c r="U1483" s="35" t="s">
        <v>272</v>
      </c>
      <c r="V1483" s="35">
        <v>0</v>
      </c>
      <c r="W1483" s="35">
        <v>0</v>
      </c>
      <c r="X1483" s="49">
        <v>400</v>
      </c>
      <c r="Y1483" s="60" t="s">
        <v>703</v>
      </c>
      <c r="Z1483" s="49">
        <v>50</v>
      </c>
      <c r="AA1483" s="49">
        <v>20000</v>
      </c>
      <c r="AB1483" s="60" t="s">
        <v>4570</v>
      </c>
      <c r="AC1483" s="60" t="s">
        <v>4573</v>
      </c>
      <c r="AD1483" s="60" t="s">
        <v>4815</v>
      </c>
      <c r="AE1483" s="60" t="s">
        <v>4816</v>
      </c>
      <c r="AF1483" s="49">
        <v>2019</v>
      </c>
      <c r="AG1483" s="60" t="s">
        <v>4380</v>
      </c>
      <c r="AH1483" s="60">
        <v>43864</v>
      </c>
      <c r="AI1483" s="60">
        <v>43874</v>
      </c>
      <c r="AJ1483" s="60"/>
      <c r="AK1483" s="60">
        <v>43878</v>
      </c>
      <c r="AL1483" s="60"/>
      <c r="AM1483" s="60" t="s">
        <v>566</v>
      </c>
      <c r="AN1483" s="60" t="s">
        <v>5006</v>
      </c>
      <c r="AO1483" s="60" t="s">
        <v>5009</v>
      </c>
      <c r="AP1483" s="49"/>
      <c r="AQ1483" s="60" t="s">
        <v>266</v>
      </c>
      <c r="AR1483" s="60" t="s">
        <v>174</v>
      </c>
      <c r="AS1483" s="60" t="s">
        <v>174</v>
      </c>
      <c r="AT1483" s="49">
        <v>6</v>
      </c>
      <c r="AU1483" s="49">
        <v>1</v>
      </c>
      <c r="AV1483" s="49">
        <v>1</v>
      </c>
      <c r="AW1483" s="60">
        <v>43819</v>
      </c>
      <c r="AX1483" s="60" t="s">
        <v>183</v>
      </c>
      <c r="AY1483" s="60">
        <v>43928.518976122687</v>
      </c>
      <c r="AZ1483" s="60">
        <v>43817</v>
      </c>
      <c r="BA1483" s="60">
        <v>43818</v>
      </c>
      <c r="BB1483" s="60" t="s">
        <v>5008</v>
      </c>
      <c r="BC1483" s="60">
        <v>43819.477893518517</v>
      </c>
      <c r="BD1483" s="60">
        <v>43853</v>
      </c>
      <c r="BE1483" s="60">
        <v>44377</v>
      </c>
      <c r="BF1483" s="49">
        <f>IF(AND(ISBLANK(tbl_RawData_Report1[[#This Row],[REQ_ID]]),tbl_RawData_Report1[[#This Row],[RH Kit?]] = "Y"),1,COUNTIFS(tbl_RawData_Report1[RH Kit?],"Y",tbl_RawData_Report1[REQ_ID],tbl_RawData_Report1[[#This Row],[REQ_ID]]))</f>
        <v>0</v>
      </c>
      <c r="BG1483" s="49">
        <f>COUNTIFS(tbl_RawData_Report1[RH Kit?],"Y",tbl_RawData_Report1[Order No.],tbl_RawData_Report1[[#This Row],[Order No.]])</f>
        <v>0</v>
      </c>
      <c r="BH1483" s="49">
        <f>SUM(tbl_RawData_Report1[[#This Row],[RH Kit Req]:[RH Kit PO]])</f>
        <v>0</v>
      </c>
      <c r="BI1483" s="49" t="str">
        <f>IFERROR(VLOOKUP(B1483,Lookup!A:B,2,FALSE),B1483)</f>
        <v>PREG_RAPID_TEST1</v>
      </c>
      <c r="BJ1483" s="49" t="b">
        <f t="shared" si="23"/>
        <v>1</v>
      </c>
      <c r="BK1483" s="49" t="str">
        <f>tbl_RawData_Report1[[#This Row],[Item ID]]&amp;tbl_RawData_Report1[[#This Row],[Order No.]]</f>
        <v>PREG_RAPID_TEST10000039943</v>
      </c>
      <c r="BL1483"/>
      <c r="BM1483"/>
      <c r="BN1483"/>
    </row>
    <row r="1484" spans="1:66" hidden="1" x14ac:dyDescent="0.25">
      <c r="A1484" s="35" t="s">
        <v>8</v>
      </c>
      <c r="B1484" s="35" t="s">
        <v>4988</v>
      </c>
      <c r="C1484" s="35">
        <v>1</v>
      </c>
      <c r="D1484" s="35">
        <v>1</v>
      </c>
      <c r="E1484" s="35">
        <v>1</v>
      </c>
      <c r="F1484" s="35" t="s">
        <v>4416</v>
      </c>
      <c r="G1484" s="35" t="s">
        <v>4986</v>
      </c>
      <c r="H1484" s="35" t="s">
        <v>4989</v>
      </c>
      <c r="I1484" s="35" t="s">
        <v>593</v>
      </c>
      <c r="J1484" s="35">
        <v>0</v>
      </c>
      <c r="K1484" s="35" t="s">
        <v>4412</v>
      </c>
      <c r="L1484" s="35" t="s">
        <v>4413</v>
      </c>
      <c r="M1484" s="35" t="s">
        <v>396</v>
      </c>
      <c r="N1484" s="35" t="s">
        <v>122</v>
      </c>
      <c r="O1484" s="35" t="s">
        <v>4414</v>
      </c>
      <c r="P1484" s="35" t="s">
        <v>4415</v>
      </c>
      <c r="Q1484" s="35" t="s">
        <v>311</v>
      </c>
      <c r="R1484" s="35" t="s">
        <v>327</v>
      </c>
      <c r="S1484" s="35" t="s">
        <v>205</v>
      </c>
      <c r="T1484" s="35" t="s">
        <v>5052</v>
      </c>
      <c r="U1484" s="35" t="s">
        <v>272</v>
      </c>
      <c r="V1484" s="35">
        <v>0</v>
      </c>
      <c r="W1484" s="35">
        <v>0</v>
      </c>
      <c r="X1484" s="49">
        <v>0</v>
      </c>
      <c r="Y1484" s="60" t="s">
        <v>703</v>
      </c>
      <c r="Z1484" s="49">
        <v>50</v>
      </c>
      <c r="AA1484" s="49">
        <v>0</v>
      </c>
      <c r="AB1484" s="60" t="s">
        <v>4570</v>
      </c>
      <c r="AC1484" s="60" t="s">
        <v>4574</v>
      </c>
      <c r="AD1484" s="60" t="s">
        <v>4992</v>
      </c>
      <c r="AE1484" s="60" t="s">
        <v>4993</v>
      </c>
      <c r="AF1484" s="49">
        <v>2019</v>
      </c>
      <c r="AG1484" s="60" t="s">
        <v>4985</v>
      </c>
      <c r="AH1484" s="60"/>
      <c r="AI1484" s="60"/>
      <c r="AJ1484" s="60"/>
      <c r="AK1484" s="60">
        <v>44055</v>
      </c>
      <c r="AL1484" s="60"/>
      <c r="AM1484" s="60" t="s">
        <v>569</v>
      </c>
      <c r="AN1484" s="60" t="s">
        <v>4987</v>
      </c>
      <c r="AO1484" s="60" t="s">
        <v>4990</v>
      </c>
      <c r="AP1484" s="49"/>
      <c r="AQ1484" s="60" t="s">
        <v>266</v>
      </c>
      <c r="AR1484" s="60" t="s">
        <v>174</v>
      </c>
      <c r="AS1484" s="60" t="s">
        <v>174</v>
      </c>
      <c r="AT1484" s="49">
        <v>1</v>
      </c>
      <c r="AU1484" s="49">
        <v>1</v>
      </c>
      <c r="AV1484" s="49">
        <v>1</v>
      </c>
      <c r="AW1484" s="60">
        <v>43819</v>
      </c>
      <c r="AX1484" s="60" t="s">
        <v>183</v>
      </c>
      <c r="AY1484" s="60">
        <v>44090.306989965276</v>
      </c>
      <c r="AZ1484" s="60">
        <v>43817</v>
      </c>
      <c r="BA1484" s="60">
        <v>43817</v>
      </c>
      <c r="BB1484" s="60" t="s">
        <v>4991</v>
      </c>
      <c r="BC1484" s="60">
        <v>43822.548819444448</v>
      </c>
      <c r="BD1484" s="60">
        <v>43905</v>
      </c>
      <c r="BE1484" s="60">
        <v>44104</v>
      </c>
      <c r="BF1484" s="49">
        <f>IF(AND(ISBLANK(tbl_RawData_Report1[[#This Row],[REQ_ID]]),tbl_RawData_Report1[[#This Row],[RH Kit?]] = "Y"),1,COUNTIFS(tbl_RawData_Report1[RH Kit?],"Y",tbl_RawData_Report1[REQ_ID],tbl_RawData_Report1[[#This Row],[REQ_ID]]))</f>
        <v>0</v>
      </c>
      <c r="BG1484" s="49">
        <f>COUNTIFS(tbl_RawData_Report1[RH Kit?],"Y",tbl_RawData_Report1[Order No.],tbl_RawData_Report1[[#This Row],[Order No.]])</f>
        <v>0</v>
      </c>
      <c r="BH1484" s="49">
        <f>SUM(tbl_RawData_Report1[[#This Row],[RH Kit Req]:[RH Kit PO]])</f>
        <v>0</v>
      </c>
      <c r="BI1484" s="49" t="str">
        <f>IFERROR(VLOOKUP(B1484,Lookup!A:B,2,FALSE),B1484)</f>
        <v>HIV_RAPID31</v>
      </c>
      <c r="BJ1484" s="49" t="b">
        <f t="shared" si="23"/>
        <v>0</v>
      </c>
      <c r="BK1484" s="49" t="str">
        <f>tbl_RawData_Report1[[#This Row],[Item ID]]&amp;tbl_RawData_Report1[[#This Row],[Order No.]]</f>
        <v>HIV_RAPID310000039953</v>
      </c>
      <c r="BL1484"/>
      <c r="BM1484"/>
      <c r="BN1484"/>
    </row>
    <row r="1485" spans="1:66" hidden="1" x14ac:dyDescent="0.25">
      <c r="A1485" s="35" t="s">
        <v>8</v>
      </c>
      <c r="B1485" s="35" t="s">
        <v>4988</v>
      </c>
      <c r="C1485" s="35">
        <v>1</v>
      </c>
      <c r="D1485" s="35">
        <v>1</v>
      </c>
      <c r="E1485" s="35">
        <v>2</v>
      </c>
      <c r="F1485" s="35" t="s">
        <v>4416</v>
      </c>
      <c r="G1485" s="35" t="s">
        <v>4986</v>
      </c>
      <c r="H1485" s="35" t="s">
        <v>4989</v>
      </c>
      <c r="I1485" s="35" t="s">
        <v>593</v>
      </c>
      <c r="J1485" s="35">
        <v>23800</v>
      </c>
      <c r="K1485" s="35" t="s">
        <v>4412</v>
      </c>
      <c r="L1485" s="35" t="s">
        <v>4413</v>
      </c>
      <c r="M1485" s="35" t="s">
        <v>396</v>
      </c>
      <c r="N1485" s="35" t="s">
        <v>122</v>
      </c>
      <c r="O1485" s="35" t="s">
        <v>4414</v>
      </c>
      <c r="P1485" s="35" t="s">
        <v>4415</v>
      </c>
      <c r="Q1485" s="35" t="s">
        <v>311</v>
      </c>
      <c r="R1485" s="35" t="s">
        <v>327</v>
      </c>
      <c r="S1485" s="35" t="s">
        <v>205</v>
      </c>
      <c r="T1485" s="35" t="s">
        <v>5052</v>
      </c>
      <c r="U1485" s="35" t="s">
        <v>272</v>
      </c>
      <c r="V1485" s="35">
        <v>0</v>
      </c>
      <c r="W1485" s="35">
        <v>0</v>
      </c>
      <c r="X1485" s="49">
        <v>680</v>
      </c>
      <c r="Y1485" s="60" t="s">
        <v>703</v>
      </c>
      <c r="Z1485" s="49">
        <v>50</v>
      </c>
      <c r="AA1485" s="49">
        <v>34000</v>
      </c>
      <c r="AB1485" s="60" t="s">
        <v>4570</v>
      </c>
      <c r="AC1485" s="60" t="s">
        <v>4574</v>
      </c>
      <c r="AD1485" s="60" t="s">
        <v>4992</v>
      </c>
      <c r="AE1485" s="60" t="s">
        <v>4993</v>
      </c>
      <c r="AF1485" s="49">
        <v>2019</v>
      </c>
      <c r="AG1485" s="60" t="s">
        <v>4985</v>
      </c>
      <c r="AH1485" s="60"/>
      <c r="AI1485" s="60"/>
      <c r="AJ1485" s="60"/>
      <c r="AK1485" s="60">
        <v>44055</v>
      </c>
      <c r="AL1485" s="60"/>
      <c r="AM1485" s="60" t="s">
        <v>569</v>
      </c>
      <c r="AN1485" s="60" t="s">
        <v>4987</v>
      </c>
      <c r="AO1485" s="60" t="s">
        <v>4994</v>
      </c>
      <c r="AP1485" s="49"/>
      <c r="AQ1485" s="60" t="s">
        <v>266</v>
      </c>
      <c r="AR1485" s="60" t="s">
        <v>174</v>
      </c>
      <c r="AS1485" s="60" t="s">
        <v>174</v>
      </c>
      <c r="AT1485" s="49">
        <v>1</v>
      </c>
      <c r="AU1485" s="49">
        <v>1</v>
      </c>
      <c r="AV1485" s="49">
        <v>1</v>
      </c>
      <c r="AW1485" s="60">
        <v>43819</v>
      </c>
      <c r="AX1485" s="60" t="s">
        <v>183</v>
      </c>
      <c r="AY1485" s="60">
        <v>44090.306989965276</v>
      </c>
      <c r="AZ1485" s="60">
        <v>43817</v>
      </c>
      <c r="BA1485" s="60">
        <v>43817</v>
      </c>
      <c r="BB1485" s="60" t="s">
        <v>4991</v>
      </c>
      <c r="BC1485" s="60">
        <v>43822.548819444448</v>
      </c>
      <c r="BD1485" s="60">
        <v>43905</v>
      </c>
      <c r="BE1485" s="60">
        <v>44104</v>
      </c>
      <c r="BF1485" s="49">
        <f>IF(AND(ISBLANK(tbl_RawData_Report1[[#This Row],[REQ_ID]]),tbl_RawData_Report1[[#This Row],[RH Kit?]] = "Y"),1,COUNTIFS(tbl_RawData_Report1[RH Kit?],"Y",tbl_RawData_Report1[REQ_ID],tbl_RawData_Report1[[#This Row],[REQ_ID]]))</f>
        <v>0</v>
      </c>
      <c r="BG1485" s="49">
        <f>COUNTIFS(tbl_RawData_Report1[RH Kit?],"Y",tbl_RawData_Report1[Order No.],tbl_RawData_Report1[[#This Row],[Order No.]])</f>
        <v>0</v>
      </c>
      <c r="BH1485" s="49">
        <f>SUM(tbl_RawData_Report1[[#This Row],[RH Kit Req]:[RH Kit PO]])</f>
        <v>0</v>
      </c>
      <c r="BI1485" s="49" t="str">
        <f>IFERROR(VLOOKUP(B1485,Lookup!A:B,2,FALSE),B1485)</f>
        <v>HIV_RAPID31</v>
      </c>
      <c r="BJ1485" s="49" t="b">
        <f t="shared" si="23"/>
        <v>1</v>
      </c>
      <c r="BK1485" s="49" t="str">
        <f>tbl_RawData_Report1[[#This Row],[Item ID]]&amp;tbl_RawData_Report1[[#This Row],[Order No.]]</f>
        <v>HIV_RAPID310000039953</v>
      </c>
      <c r="BL1485"/>
      <c r="BM1485"/>
      <c r="BN1485"/>
    </row>
    <row r="1486" spans="1:66" hidden="1" x14ac:dyDescent="0.25">
      <c r="A1486" s="35" t="s">
        <v>8</v>
      </c>
      <c r="B1486" s="35" t="s">
        <v>876</v>
      </c>
      <c r="C1486" s="35">
        <v>4</v>
      </c>
      <c r="D1486" s="35">
        <v>1</v>
      </c>
      <c r="E1486" s="35">
        <v>1</v>
      </c>
      <c r="F1486" s="35" t="s">
        <v>4416</v>
      </c>
      <c r="G1486" s="35" t="s">
        <v>4408</v>
      </c>
      <c r="H1486" s="35" t="s">
        <v>3030</v>
      </c>
      <c r="I1486" s="35" t="s">
        <v>593</v>
      </c>
      <c r="J1486" s="35">
        <v>0</v>
      </c>
      <c r="K1486" s="35" t="s">
        <v>4412</v>
      </c>
      <c r="L1486" s="35" t="s">
        <v>4413</v>
      </c>
      <c r="M1486" s="35" t="s">
        <v>396</v>
      </c>
      <c r="N1486" s="35" t="s">
        <v>122</v>
      </c>
      <c r="O1486" s="35" t="s">
        <v>4414</v>
      </c>
      <c r="P1486" s="35" t="s">
        <v>4415</v>
      </c>
      <c r="Q1486" s="35" t="s">
        <v>311</v>
      </c>
      <c r="R1486" s="35" t="s">
        <v>327</v>
      </c>
      <c r="S1486" s="35" t="s">
        <v>205</v>
      </c>
      <c r="T1486" s="35" t="s">
        <v>5052</v>
      </c>
      <c r="U1486" s="35" t="s">
        <v>269</v>
      </c>
      <c r="V1486" s="35">
        <v>0</v>
      </c>
      <c r="W1486" s="35">
        <v>0</v>
      </c>
      <c r="X1486" s="49">
        <v>0</v>
      </c>
      <c r="Y1486" s="60" t="s">
        <v>655</v>
      </c>
      <c r="Z1486" s="49">
        <v>10</v>
      </c>
      <c r="AA1486" s="49">
        <v>0</v>
      </c>
      <c r="AB1486" s="60" t="s">
        <v>637</v>
      </c>
      <c r="AC1486" s="60" t="s">
        <v>715</v>
      </c>
      <c r="AD1486" s="60" t="s">
        <v>694</v>
      </c>
      <c r="AE1486" s="60" t="s">
        <v>695</v>
      </c>
      <c r="AF1486" s="49">
        <v>2019</v>
      </c>
      <c r="AG1486" s="60" t="s">
        <v>4407</v>
      </c>
      <c r="AH1486" s="60">
        <v>43857</v>
      </c>
      <c r="AI1486" s="60">
        <v>43899</v>
      </c>
      <c r="AJ1486" s="60">
        <v>44062</v>
      </c>
      <c r="AK1486" s="60">
        <v>44061</v>
      </c>
      <c r="AL1486" s="60">
        <v>44062</v>
      </c>
      <c r="AM1486" s="60" t="s">
        <v>569</v>
      </c>
      <c r="AN1486" s="60" t="s">
        <v>4409</v>
      </c>
      <c r="AO1486" s="60" t="s">
        <v>4410</v>
      </c>
      <c r="AP1486" s="49"/>
      <c r="AQ1486" s="60" t="s">
        <v>266</v>
      </c>
      <c r="AR1486" s="60" t="s">
        <v>369</v>
      </c>
      <c r="AS1486" s="60" t="s">
        <v>174</v>
      </c>
      <c r="AT1486" s="49">
        <v>7</v>
      </c>
      <c r="AU1486" s="49">
        <v>1</v>
      </c>
      <c r="AV1486" s="49">
        <v>1</v>
      </c>
      <c r="AW1486" s="60">
        <v>43822</v>
      </c>
      <c r="AX1486" s="60" t="s">
        <v>183</v>
      </c>
      <c r="AY1486" s="60">
        <v>44224.73699070602</v>
      </c>
      <c r="AZ1486" s="60">
        <v>43818</v>
      </c>
      <c r="BA1486" s="60">
        <v>43819</v>
      </c>
      <c r="BB1486" s="60" t="s">
        <v>4411</v>
      </c>
      <c r="BC1486" s="60">
        <v>43829.486875000002</v>
      </c>
      <c r="BD1486" s="60">
        <v>43921</v>
      </c>
      <c r="BE1486" s="60">
        <v>44104</v>
      </c>
      <c r="BF1486" s="49">
        <f>IF(AND(ISBLANK(tbl_RawData_Report1[[#This Row],[REQ_ID]]),tbl_RawData_Report1[[#This Row],[RH Kit?]] = "Y"),1,COUNTIFS(tbl_RawData_Report1[RH Kit?],"Y",tbl_RawData_Report1[REQ_ID],tbl_RawData_Report1[[#This Row],[REQ_ID]]))</f>
        <v>0</v>
      </c>
      <c r="BG1486" s="49">
        <f>COUNTIFS(tbl_RawData_Report1[RH Kit?],"Y",tbl_RawData_Report1[Order No.],tbl_RawData_Report1[[#This Row],[Order No.]])</f>
        <v>0</v>
      </c>
      <c r="BH1486" s="49">
        <f>SUM(tbl_RawData_Report1[[#This Row],[RH Kit Req]:[RH Kit PO]])</f>
        <v>0</v>
      </c>
      <c r="BI1486" s="49" t="str">
        <f>IFERROR(VLOOKUP(B1486,Lookup!A:B,2,FALSE),B1486)</f>
        <v>OXYTOCIN_10IU/ML</v>
      </c>
      <c r="BJ1486" s="49" t="b">
        <f t="shared" si="23"/>
        <v>1</v>
      </c>
      <c r="BK1486" s="49" t="str">
        <f>tbl_RawData_Report1[[#This Row],[Item ID]]&amp;tbl_RawData_Report1[[#This Row],[Order No.]]</f>
        <v>OXYTOCIN_10IU/ML0000039960</v>
      </c>
      <c r="BL1486"/>
      <c r="BM1486"/>
      <c r="BN1486"/>
    </row>
    <row r="1487" spans="1:66" hidden="1" x14ac:dyDescent="0.25">
      <c r="A1487" s="35" t="s">
        <v>8</v>
      </c>
      <c r="B1487" s="35" t="s">
        <v>961</v>
      </c>
      <c r="C1487" s="35">
        <v>5</v>
      </c>
      <c r="D1487" s="35">
        <v>1</v>
      </c>
      <c r="E1487" s="35">
        <v>1</v>
      </c>
      <c r="F1487" s="35" t="s">
        <v>4416</v>
      </c>
      <c r="G1487" s="35" t="s">
        <v>4408</v>
      </c>
      <c r="H1487" s="35" t="s">
        <v>3392</v>
      </c>
      <c r="I1487" s="35" t="s">
        <v>593</v>
      </c>
      <c r="J1487" s="35">
        <v>0</v>
      </c>
      <c r="K1487" s="35" t="s">
        <v>4412</v>
      </c>
      <c r="L1487" s="35" t="s">
        <v>4413</v>
      </c>
      <c r="M1487" s="35" t="s">
        <v>396</v>
      </c>
      <c r="N1487" s="35" t="s">
        <v>122</v>
      </c>
      <c r="O1487" s="35" t="s">
        <v>4414</v>
      </c>
      <c r="P1487" s="35" t="s">
        <v>4415</v>
      </c>
      <c r="Q1487" s="35" t="s">
        <v>311</v>
      </c>
      <c r="R1487" s="35" t="s">
        <v>327</v>
      </c>
      <c r="S1487" s="35" t="s">
        <v>205</v>
      </c>
      <c r="T1487" s="35" t="s">
        <v>5052</v>
      </c>
      <c r="U1487" s="35" t="s">
        <v>269</v>
      </c>
      <c r="V1487" s="35">
        <v>0</v>
      </c>
      <c r="W1487" s="35">
        <v>0</v>
      </c>
      <c r="X1487" s="49">
        <v>0</v>
      </c>
      <c r="Y1487" s="60" t="s">
        <v>340</v>
      </c>
      <c r="Z1487" s="49">
        <v>1</v>
      </c>
      <c r="AA1487" s="49">
        <v>0</v>
      </c>
      <c r="AB1487" s="60" t="s">
        <v>637</v>
      </c>
      <c r="AC1487" s="60" t="s">
        <v>816</v>
      </c>
      <c r="AD1487" s="60" t="s">
        <v>694</v>
      </c>
      <c r="AE1487" s="60" t="s">
        <v>695</v>
      </c>
      <c r="AF1487" s="49">
        <v>2019</v>
      </c>
      <c r="AG1487" s="60" t="s">
        <v>4407</v>
      </c>
      <c r="AH1487" s="60">
        <v>43857</v>
      </c>
      <c r="AI1487" s="60">
        <v>43899</v>
      </c>
      <c r="AJ1487" s="60">
        <v>43924</v>
      </c>
      <c r="AK1487" s="60">
        <v>43948</v>
      </c>
      <c r="AL1487" s="60">
        <v>43954</v>
      </c>
      <c r="AM1487" s="60" t="s">
        <v>569</v>
      </c>
      <c r="AN1487" s="60" t="s">
        <v>4409</v>
      </c>
      <c r="AO1487" s="60" t="s">
        <v>4426</v>
      </c>
      <c r="AP1487" s="49"/>
      <c r="AQ1487" s="60" t="s">
        <v>266</v>
      </c>
      <c r="AR1487" s="60" t="s">
        <v>174</v>
      </c>
      <c r="AS1487" s="60" t="s">
        <v>174</v>
      </c>
      <c r="AT1487" s="49">
        <v>8</v>
      </c>
      <c r="AU1487" s="49">
        <v>1</v>
      </c>
      <c r="AV1487" s="49">
        <v>1</v>
      </c>
      <c r="AW1487" s="60">
        <v>43822</v>
      </c>
      <c r="AX1487" s="60" t="s">
        <v>183</v>
      </c>
      <c r="AY1487" s="60">
        <v>44224.73699070602</v>
      </c>
      <c r="AZ1487" s="60">
        <v>43818</v>
      </c>
      <c r="BA1487" s="60">
        <v>43819</v>
      </c>
      <c r="BB1487" s="60" t="s">
        <v>4425</v>
      </c>
      <c r="BC1487" s="60">
        <v>43829.486875000002</v>
      </c>
      <c r="BD1487" s="60">
        <v>43921</v>
      </c>
      <c r="BE1487" s="60">
        <v>44104</v>
      </c>
      <c r="BF1487" s="49">
        <f>IF(AND(ISBLANK(tbl_RawData_Report1[[#This Row],[REQ_ID]]),tbl_RawData_Report1[[#This Row],[RH Kit?]] = "Y"),1,COUNTIFS(tbl_RawData_Report1[RH Kit?],"Y",tbl_RawData_Report1[REQ_ID],tbl_RawData_Report1[[#This Row],[REQ_ID]]))</f>
        <v>0</v>
      </c>
      <c r="BG1487" s="49">
        <f>COUNTIFS(tbl_RawData_Report1[RH Kit?],"Y",tbl_RawData_Report1[Order No.],tbl_RawData_Report1[[#This Row],[Order No.]])</f>
        <v>0</v>
      </c>
      <c r="BH1487" s="49">
        <f>SUM(tbl_RawData_Report1[[#This Row],[RH Kit Req]:[RH Kit PO]])</f>
        <v>0</v>
      </c>
      <c r="BI1487" s="49" t="str">
        <f>IFERROR(VLOOKUP(B1487,Lookup!A:B,2,FALSE),B1487)</f>
        <v>POVIODINE10%_500ML</v>
      </c>
      <c r="BJ1487" s="49" t="b">
        <f t="shared" si="23"/>
        <v>1</v>
      </c>
      <c r="BK1487" s="49" t="str">
        <f>tbl_RawData_Report1[[#This Row],[Item ID]]&amp;tbl_RawData_Report1[[#This Row],[Order No.]]</f>
        <v>POVIODINE10%_500ML0000039960</v>
      </c>
      <c r="BL1487"/>
      <c r="BM1487"/>
      <c r="BN1487"/>
    </row>
    <row r="1488" spans="1:66" hidden="1" x14ac:dyDescent="0.25">
      <c r="A1488" s="35" t="s">
        <v>8</v>
      </c>
      <c r="B1488" s="35" t="s">
        <v>1484</v>
      </c>
      <c r="C1488" s="35">
        <v>13</v>
      </c>
      <c r="D1488" s="35">
        <v>1</v>
      </c>
      <c r="E1488" s="35">
        <v>1</v>
      </c>
      <c r="F1488" s="35" t="s">
        <v>4416</v>
      </c>
      <c r="G1488" s="35" t="s">
        <v>4408</v>
      </c>
      <c r="H1488" s="35" t="s">
        <v>3389</v>
      </c>
      <c r="I1488" s="35" t="s">
        <v>593</v>
      </c>
      <c r="J1488" s="35">
        <v>0</v>
      </c>
      <c r="K1488" s="35" t="s">
        <v>4412</v>
      </c>
      <c r="L1488" s="35" t="s">
        <v>4413</v>
      </c>
      <c r="M1488" s="35" t="s">
        <v>396</v>
      </c>
      <c r="N1488" s="35" t="s">
        <v>122</v>
      </c>
      <c r="O1488" s="35" t="s">
        <v>4414</v>
      </c>
      <c r="P1488" s="35" t="s">
        <v>4415</v>
      </c>
      <c r="Q1488" s="35" t="s">
        <v>311</v>
      </c>
      <c r="R1488" s="35" t="s">
        <v>327</v>
      </c>
      <c r="S1488" s="35" t="s">
        <v>205</v>
      </c>
      <c r="T1488" s="35" t="s">
        <v>5052</v>
      </c>
      <c r="U1488" s="35" t="s">
        <v>269</v>
      </c>
      <c r="V1488" s="35">
        <v>0</v>
      </c>
      <c r="W1488" s="35">
        <v>0</v>
      </c>
      <c r="X1488" s="49">
        <v>0</v>
      </c>
      <c r="Y1488" s="60" t="s">
        <v>791</v>
      </c>
      <c r="Z1488" s="49">
        <v>20</v>
      </c>
      <c r="AA1488" s="49">
        <v>0</v>
      </c>
      <c r="AB1488" s="60" t="s">
        <v>637</v>
      </c>
      <c r="AC1488" s="60" t="s">
        <v>668</v>
      </c>
      <c r="AD1488" s="60" t="s">
        <v>694</v>
      </c>
      <c r="AE1488" s="60" t="s">
        <v>695</v>
      </c>
      <c r="AF1488" s="49">
        <v>2019</v>
      </c>
      <c r="AG1488" s="60" t="s">
        <v>4432</v>
      </c>
      <c r="AH1488" s="60">
        <v>43857</v>
      </c>
      <c r="AI1488" s="60">
        <v>43899</v>
      </c>
      <c r="AJ1488" s="60">
        <v>43924</v>
      </c>
      <c r="AK1488" s="60">
        <v>43948</v>
      </c>
      <c r="AL1488" s="60">
        <v>43954</v>
      </c>
      <c r="AM1488" s="60" t="s">
        <v>569</v>
      </c>
      <c r="AN1488" s="60" t="s">
        <v>4409</v>
      </c>
      <c r="AO1488" s="60" t="s">
        <v>4435</v>
      </c>
      <c r="AP1488" s="49"/>
      <c r="AQ1488" s="60" t="s">
        <v>266</v>
      </c>
      <c r="AR1488" s="60" t="s">
        <v>174</v>
      </c>
      <c r="AS1488" s="60" t="s">
        <v>174</v>
      </c>
      <c r="AT1488" s="49">
        <v>5</v>
      </c>
      <c r="AU1488" s="49">
        <v>1</v>
      </c>
      <c r="AV1488" s="49">
        <v>1</v>
      </c>
      <c r="AW1488" s="60">
        <v>43822</v>
      </c>
      <c r="AX1488" s="60" t="s">
        <v>183</v>
      </c>
      <c r="AY1488" s="60">
        <v>44224.73699070602</v>
      </c>
      <c r="AZ1488" s="60">
        <v>43829</v>
      </c>
      <c r="BA1488" s="60">
        <v>43829</v>
      </c>
      <c r="BB1488" s="60" t="s">
        <v>4434</v>
      </c>
      <c r="BC1488" s="60">
        <v>43829.486875000002</v>
      </c>
      <c r="BD1488" s="60">
        <v>43921</v>
      </c>
      <c r="BE1488" s="60">
        <v>44104</v>
      </c>
      <c r="BF1488" s="49">
        <f>IF(AND(ISBLANK(tbl_RawData_Report1[[#This Row],[REQ_ID]]),tbl_RawData_Report1[[#This Row],[RH Kit?]] = "Y"),1,COUNTIFS(tbl_RawData_Report1[RH Kit?],"Y",tbl_RawData_Report1[REQ_ID],tbl_RawData_Report1[[#This Row],[REQ_ID]]))</f>
        <v>0</v>
      </c>
      <c r="BG1488" s="49">
        <f>COUNTIFS(tbl_RawData_Report1[RH Kit?],"Y",tbl_RawData_Report1[Order No.],tbl_RawData_Report1[[#This Row],[Order No.]])</f>
        <v>0</v>
      </c>
      <c r="BH1488" s="49">
        <f>SUM(tbl_RawData_Report1[[#This Row],[RH Kit Req]:[RH Kit PO]])</f>
        <v>0</v>
      </c>
      <c r="BI1488" s="49" t="str">
        <f>IFERROR(VLOOKUP(B1488,Lookup!A:B,2,FALSE),B1488)</f>
        <v>HARTMANNSOL0.5L</v>
      </c>
      <c r="BJ1488" s="49" t="b">
        <f t="shared" si="23"/>
        <v>1</v>
      </c>
      <c r="BK1488" s="49" t="str">
        <f>tbl_RawData_Report1[[#This Row],[Item ID]]&amp;tbl_RawData_Report1[[#This Row],[Order No.]]</f>
        <v>HARTMANNSOL0.5L0000039960</v>
      </c>
      <c r="BL1488"/>
      <c r="BM1488"/>
      <c r="BN1488"/>
    </row>
    <row r="1489" spans="1:66" hidden="1" x14ac:dyDescent="0.25">
      <c r="A1489" s="35" t="s">
        <v>8</v>
      </c>
      <c r="B1489" s="35" t="s">
        <v>1491</v>
      </c>
      <c r="C1489" s="35">
        <v>9</v>
      </c>
      <c r="D1489" s="35">
        <v>1</v>
      </c>
      <c r="E1489" s="35">
        <v>1</v>
      </c>
      <c r="F1489" s="35" t="s">
        <v>4416</v>
      </c>
      <c r="G1489" s="35" t="s">
        <v>4408</v>
      </c>
      <c r="H1489" s="35" t="s">
        <v>4525</v>
      </c>
      <c r="I1489" s="35" t="s">
        <v>593</v>
      </c>
      <c r="J1489" s="35">
        <v>0</v>
      </c>
      <c r="K1489" s="35" t="s">
        <v>4412</v>
      </c>
      <c r="L1489" s="35" t="s">
        <v>4413</v>
      </c>
      <c r="M1489" s="35" t="s">
        <v>396</v>
      </c>
      <c r="N1489" s="35" t="s">
        <v>122</v>
      </c>
      <c r="O1489" s="35" t="s">
        <v>4414</v>
      </c>
      <c r="P1489" s="35" t="s">
        <v>4415</v>
      </c>
      <c r="Q1489" s="35" t="s">
        <v>311</v>
      </c>
      <c r="R1489" s="35" t="s">
        <v>327</v>
      </c>
      <c r="S1489" s="35" t="s">
        <v>205</v>
      </c>
      <c r="T1489" s="35" t="s">
        <v>5052</v>
      </c>
      <c r="U1489" s="35" t="s">
        <v>269</v>
      </c>
      <c r="V1489" s="35">
        <v>0</v>
      </c>
      <c r="W1489" s="35">
        <v>0</v>
      </c>
      <c r="X1489" s="49">
        <v>0</v>
      </c>
      <c r="Y1489" s="60" t="s">
        <v>667</v>
      </c>
      <c r="Z1489" s="49">
        <v>1</v>
      </c>
      <c r="AA1489" s="49">
        <v>0</v>
      </c>
      <c r="AB1489" s="60" t="s">
        <v>637</v>
      </c>
      <c r="AC1489" s="60" t="s">
        <v>816</v>
      </c>
      <c r="AD1489" s="60" t="s">
        <v>694</v>
      </c>
      <c r="AE1489" s="60" t="s">
        <v>695</v>
      </c>
      <c r="AF1489" s="49">
        <v>2019</v>
      </c>
      <c r="AG1489" s="60" t="s">
        <v>4407</v>
      </c>
      <c r="AH1489" s="60">
        <v>43857</v>
      </c>
      <c r="AI1489" s="60">
        <v>43899</v>
      </c>
      <c r="AJ1489" s="60">
        <v>43924</v>
      </c>
      <c r="AK1489" s="60">
        <v>43948</v>
      </c>
      <c r="AL1489" s="60">
        <v>43954</v>
      </c>
      <c r="AM1489" s="60" t="s">
        <v>569</v>
      </c>
      <c r="AN1489" s="60" t="s">
        <v>4409</v>
      </c>
      <c r="AO1489" s="60" t="s">
        <v>4528</v>
      </c>
      <c r="AP1489" s="49"/>
      <c r="AQ1489" s="60" t="s">
        <v>266</v>
      </c>
      <c r="AR1489" s="60" t="s">
        <v>174</v>
      </c>
      <c r="AS1489" s="60" t="s">
        <v>174</v>
      </c>
      <c r="AT1489" s="49">
        <v>14</v>
      </c>
      <c r="AU1489" s="49">
        <v>1</v>
      </c>
      <c r="AV1489" s="49">
        <v>1</v>
      </c>
      <c r="AW1489" s="60">
        <v>43822</v>
      </c>
      <c r="AX1489" s="60" t="s">
        <v>183</v>
      </c>
      <c r="AY1489" s="60">
        <v>44224.73699070602</v>
      </c>
      <c r="AZ1489" s="60">
        <v>43818</v>
      </c>
      <c r="BA1489" s="60">
        <v>43819</v>
      </c>
      <c r="BB1489" s="60" t="s">
        <v>4527</v>
      </c>
      <c r="BC1489" s="60">
        <v>43829.486875000002</v>
      </c>
      <c r="BD1489" s="60">
        <v>43921</v>
      </c>
      <c r="BE1489" s="60">
        <v>44104</v>
      </c>
      <c r="BF1489" s="49">
        <f>IF(AND(ISBLANK(tbl_RawData_Report1[[#This Row],[REQ_ID]]),tbl_RawData_Report1[[#This Row],[RH Kit?]] = "Y"),1,COUNTIFS(tbl_RawData_Report1[RH Kit?],"Y",tbl_RawData_Report1[REQ_ID],tbl_RawData_Report1[[#This Row],[REQ_ID]]))</f>
        <v>0</v>
      </c>
      <c r="BG1489" s="49">
        <f>COUNTIFS(tbl_RawData_Report1[RH Kit?],"Y",tbl_RawData_Report1[Order No.],tbl_RawData_Report1[[#This Row],[Order No.]])</f>
        <v>0</v>
      </c>
      <c r="BH1489" s="49">
        <f>SUM(tbl_RawData_Report1[[#This Row],[RH Kit Req]:[RH Kit PO]])</f>
        <v>0</v>
      </c>
      <c r="BI1489" s="49" t="str">
        <f>IFERROR(VLOOKUP(B1489,Lookup!A:B,2,FALSE),B1489)</f>
        <v>CHLORHEXIDINEHIBI</v>
      </c>
      <c r="BJ1489" s="49" t="b">
        <f t="shared" si="23"/>
        <v>0</v>
      </c>
      <c r="BK1489" s="49" t="str">
        <f>tbl_RawData_Report1[[#This Row],[Item ID]]&amp;tbl_RawData_Report1[[#This Row],[Order No.]]</f>
        <v>CHLORHEXIDINEHIBI0000039960</v>
      </c>
      <c r="BL1489"/>
      <c r="BM1489"/>
      <c r="BN1489"/>
    </row>
    <row r="1490" spans="1:66" hidden="1" x14ac:dyDescent="0.25">
      <c r="A1490" s="35" t="s">
        <v>8</v>
      </c>
      <c r="B1490" s="35" t="s">
        <v>1491</v>
      </c>
      <c r="C1490" s="35">
        <v>9</v>
      </c>
      <c r="D1490" s="35">
        <v>1</v>
      </c>
      <c r="E1490" s="35">
        <v>2</v>
      </c>
      <c r="F1490" s="35" t="s">
        <v>4416</v>
      </c>
      <c r="G1490" s="35" t="s">
        <v>4408</v>
      </c>
      <c r="H1490" s="35" t="s">
        <v>4525</v>
      </c>
      <c r="I1490" s="35" t="s">
        <v>593</v>
      </c>
      <c r="J1490" s="35">
        <v>888</v>
      </c>
      <c r="K1490" s="35" t="s">
        <v>4412</v>
      </c>
      <c r="L1490" s="35" t="s">
        <v>4413</v>
      </c>
      <c r="M1490" s="35" t="s">
        <v>396</v>
      </c>
      <c r="N1490" s="35" t="s">
        <v>122</v>
      </c>
      <c r="O1490" s="35" t="s">
        <v>4414</v>
      </c>
      <c r="P1490" s="35" t="s">
        <v>4415</v>
      </c>
      <c r="Q1490" s="35" t="s">
        <v>311</v>
      </c>
      <c r="R1490" s="35" t="s">
        <v>327</v>
      </c>
      <c r="S1490" s="35" t="s">
        <v>205</v>
      </c>
      <c r="T1490" s="35" t="s">
        <v>5052</v>
      </c>
      <c r="U1490" s="35" t="s">
        <v>269</v>
      </c>
      <c r="V1490" s="35">
        <v>0</v>
      </c>
      <c r="W1490" s="35">
        <v>0</v>
      </c>
      <c r="X1490" s="49">
        <v>600</v>
      </c>
      <c r="Y1490" s="60" t="s">
        <v>667</v>
      </c>
      <c r="Z1490" s="49">
        <v>1</v>
      </c>
      <c r="AA1490" s="49">
        <v>600</v>
      </c>
      <c r="AB1490" s="60" t="s">
        <v>637</v>
      </c>
      <c r="AC1490" s="60" t="s">
        <v>816</v>
      </c>
      <c r="AD1490" s="60" t="s">
        <v>694</v>
      </c>
      <c r="AE1490" s="60" t="s">
        <v>695</v>
      </c>
      <c r="AF1490" s="49">
        <v>2019</v>
      </c>
      <c r="AG1490" s="60" t="s">
        <v>4407</v>
      </c>
      <c r="AH1490" s="60">
        <v>43857</v>
      </c>
      <c r="AI1490" s="60">
        <v>43899</v>
      </c>
      <c r="AJ1490" s="60">
        <v>43924</v>
      </c>
      <c r="AK1490" s="60">
        <v>43948</v>
      </c>
      <c r="AL1490" s="60">
        <v>43954</v>
      </c>
      <c r="AM1490" s="60" t="s">
        <v>569</v>
      </c>
      <c r="AN1490" s="60" t="s">
        <v>4409</v>
      </c>
      <c r="AO1490" s="60" t="s">
        <v>4526</v>
      </c>
      <c r="AP1490" s="49"/>
      <c r="AQ1490" s="60" t="s">
        <v>266</v>
      </c>
      <c r="AR1490" s="60" t="s">
        <v>174</v>
      </c>
      <c r="AS1490" s="60" t="s">
        <v>174</v>
      </c>
      <c r="AT1490" s="49">
        <v>14</v>
      </c>
      <c r="AU1490" s="49">
        <v>1</v>
      </c>
      <c r="AV1490" s="49">
        <v>1</v>
      </c>
      <c r="AW1490" s="60">
        <v>43822</v>
      </c>
      <c r="AX1490" s="60" t="s">
        <v>183</v>
      </c>
      <c r="AY1490" s="60">
        <v>44224.73699070602</v>
      </c>
      <c r="AZ1490" s="60">
        <v>43818</v>
      </c>
      <c r="BA1490" s="60">
        <v>43819</v>
      </c>
      <c r="BB1490" s="60" t="s">
        <v>4527</v>
      </c>
      <c r="BC1490" s="60">
        <v>43829.486875000002</v>
      </c>
      <c r="BD1490" s="60">
        <v>43921</v>
      </c>
      <c r="BE1490" s="60">
        <v>44104</v>
      </c>
      <c r="BF1490" s="49">
        <f>IF(AND(ISBLANK(tbl_RawData_Report1[[#This Row],[REQ_ID]]),tbl_RawData_Report1[[#This Row],[RH Kit?]] = "Y"),1,COUNTIFS(tbl_RawData_Report1[RH Kit?],"Y",tbl_RawData_Report1[REQ_ID],tbl_RawData_Report1[[#This Row],[REQ_ID]]))</f>
        <v>0</v>
      </c>
      <c r="BG1490" s="49">
        <f>COUNTIFS(tbl_RawData_Report1[RH Kit?],"Y",tbl_RawData_Report1[Order No.],tbl_RawData_Report1[[#This Row],[Order No.]])</f>
        <v>0</v>
      </c>
      <c r="BH1490" s="49">
        <f>SUM(tbl_RawData_Report1[[#This Row],[RH Kit Req]:[RH Kit PO]])</f>
        <v>0</v>
      </c>
      <c r="BI1490" s="49" t="str">
        <f>IFERROR(VLOOKUP(B1490,Lookup!A:B,2,FALSE),B1490)</f>
        <v>CHLORHEXIDINEHIBI</v>
      </c>
      <c r="BJ1490" s="49" t="b">
        <f t="shared" si="23"/>
        <v>1</v>
      </c>
      <c r="BK1490" s="49" t="str">
        <f>tbl_RawData_Report1[[#This Row],[Item ID]]&amp;tbl_RawData_Report1[[#This Row],[Order No.]]</f>
        <v>CHLORHEXIDINEHIBI0000039960</v>
      </c>
      <c r="BL1490"/>
      <c r="BM1490"/>
      <c r="BN1490"/>
    </row>
    <row r="1491" spans="1:66" hidden="1" x14ac:dyDescent="0.25">
      <c r="A1491" s="35" t="s">
        <v>8</v>
      </c>
      <c r="B1491" s="35" t="s">
        <v>904</v>
      </c>
      <c r="C1491" s="35">
        <v>3</v>
      </c>
      <c r="D1491" s="35">
        <v>1</v>
      </c>
      <c r="E1491" s="35">
        <v>1</v>
      </c>
      <c r="F1491" s="35" t="s">
        <v>4416</v>
      </c>
      <c r="G1491" s="35" t="s">
        <v>4408</v>
      </c>
      <c r="H1491" s="35" t="s">
        <v>2868</v>
      </c>
      <c r="I1491" s="35" t="s">
        <v>593</v>
      </c>
      <c r="J1491" s="35">
        <v>0</v>
      </c>
      <c r="K1491" s="35" t="s">
        <v>4412</v>
      </c>
      <c r="L1491" s="35" t="s">
        <v>4413</v>
      </c>
      <c r="M1491" s="35" t="s">
        <v>396</v>
      </c>
      <c r="N1491" s="35" t="s">
        <v>122</v>
      </c>
      <c r="O1491" s="35" t="s">
        <v>4414</v>
      </c>
      <c r="P1491" s="35" t="s">
        <v>4415</v>
      </c>
      <c r="Q1491" s="35" t="s">
        <v>311</v>
      </c>
      <c r="R1491" s="35" t="s">
        <v>327</v>
      </c>
      <c r="S1491" s="35" t="s">
        <v>205</v>
      </c>
      <c r="T1491" s="35" t="s">
        <v>5052</v>
      </c>
      <c r="U1491" s="35" t="s">
        <v>269</v>
      </c>
      <c r="V1491" s="35">
        <v>0</v>
      </c>
      <c r="W1491" s="35">
        <v>0</v>
      </c>
      <c r="X1491" s="49">
        <v>0</v>
      </c>
      <c r="Y1491" s="60" t="s">
        <v>791</v>
      </c>
      <c r="Z1491" s="49">
        <v>20</v>
      </c>
      <c r="AA1491" s="49">
        <v>0</v>
      </c>
      <c r="AB1491" s="60" t="s">
        <v>637</v>
      </c>
      <c r="AC1491" s="60" t="s">
        <v>1714</v>
      </c>
      <c r="AD1491" s="60" t="s">
        <v>694</v>
      </c>
      <c r="AE1491" s="60" t="s">
        <v>695</v>
      </c>
      <c r="AF1491" s="49">
        <v>2019</v>
      </c>
      <c r="AG1491" s="60" t="s">
        <v>4407</v>
      </c>
      <c r="AH1491" s="60">
        <v>43857</v>
      </c>
      <c r="AI1491" s="60">
        <v>43899</v>
      </c>
      <c r="AJ1491" s="60">
        <v>43924</v>
      </c>
      <c r="AK1491" s="60">
        <v>43948</v>
      </c>
      <c r="AL1491" s="60">
        <v>43954</v>
      </c>
      <c r="AM1491" s="60" t="s">
        <v>569</v>
      </c>
      <c r="AN1491" s="60" t="s">
        <v>4409</v>
      </c>
      <c r="AO1491" s="60" t="s">
        <v>4524</v>
      </c>
      <c r="AP1491" s="49"/>
      <c r="AQ1491" s="60" t="s">
        <v>266</v>
      </c>
      <c r="AR1491" s="60" t="s">
        <v>174</v>
      </c>
      <c r="AS1491" s="60" t="s">
        <v>174</v>
      </c>
      <c r="AT1491" s="49">
        <v>6</v>
      </c>
      <c r="AU1491" s="49">
        <v>1</v>
      </c>
      <c r="AV1491" s="49">
        <v>1</v>
      </c>
      <c r="AW1491" s="60">
        <v>43822</v>
      </c>
      <c r="AX1491" s="60" t="s">
        <v>183</v>
      </c>
      <c r="AY1491" s="60">
        <v>44224.73699070602</v>
      </c>
      <c r="AZ1491" s="60">
        <v>43818</v>
      </c>
      <c r="BA1491" s="60">
        <v>43819</v>
      </c>
      <c r="BB1491" s="60" t="s">
        <v>4523</v>
      </c>
      <c r="BC1491" s="60">
        <v>43829.486875000002</v>
      </c>
      <c r="BD1491" s="60">
        <v>43921</v>
      </c>
      <c r="BE1491" s="60">
        <v>44104</v>
      </c>
      <c r="BF1491" s="49">
        <f>IF(AND(ISBLANK(tbl_RawData_Report1[[#This Row],[REQ_ID]]),tbl_RawData_Report1[[#This Row],[RH Kit?]] = "Y"),1,COUNTIFS(tbl_RawData_Report1[RH Kit?],"Y",tbl_RawData_Report1[REQ_ID],tbl_RawData_Report1[[#This Row],[REQ_ID]]))</f>
        <v>0</v>
      </c>
      <c r="BG1491" s="49">
        <f>COUNTIFS(tbl_RawData_Report1[RH Kit?],"Y",tbl_RawData_Report1[Order No.],tbl_RawData_Report1[[#This Row],[Order No.]])</f>
        <v>0</v>
      </c>
      <c r="BH1491" s="49">
        <f>SUM(tbl_RawData_Report1[[#This Row],[RH Kit Req]:[RH Kit PO]])</f>
        <v>0</v>
      </c>
      <c r="BI1491" s="49" t="str">
        <f>IFERROR(VLOOKUP(B1491,Lookup!A:B,2,FALSE),B1491)</f>
        <v>CALGLUCONATE_100MG</v>
      </c>
      <c r="BJ1491" s="49" t="b">
        <f t="shared" si="23"/>
        <v>0</v>
      </c>
      <c r="BK1491" s="49" t="str">
        <f>tbl_RawData_Report1[[#This Row],[Item ID]]&amp;tbl_RawData_Report1[[#This Row],[Order No.]]</f>
        <v>CALGLUCONATE_100MG0000039960</v>
      </c>
      <c r="BL1491"/>
      <c r="BM1491"/>
      <c r="BN1491"/>
    </row>
    <row r="1492" spans="1:66" hidden="1" x14ac:dyDescent="0.25">
      <c r="A1492" s="35" t="s">
        <v>8</v>
      </c>
      <c r="B1492" s="35" t="s">
        <v>904</v>
      </c>
      <c r="C1492" s="35">
        <v>3</v>
      </c>
      <c r="D1492" s="35">
        <v>1</v>
      </c>
      <c r="E1492" s="35">
        <v>2</v>
      </c>
      <c r="F1492" s="35" t="s">
        <v>4416</v>
      </c>
      <c r="G1492" s="35" t="s">
        <v>4408</v>
      </c>
      <c r="H1492" s="35" t="s">
        <v>2868</v>
      </c>
      <c r="I1492" s="35" t="s">
        <v>593</v>
      </c>
      <c r="J1492" s="35">
        <v>137.28</v>
      </c>
      <c r="K1492" s="35" t="s">
        <v>4412</v>
      </c>
      <c r="L1492" s="35" t="s">
        <v>4413</v>
      </c>
      <c r="M1492" s="35" t="s">
        <v>396</v>
      </c>
      <c r="N1492" s="35" t="s">
        <v>122</v>
      </c>
      <c r="O1492" s="35" t="s">
        <v>4414</v>
      </c>
      <c r="P1492" s="35" t="s">
        <v>4415</v>
      </c>
      <c r="Q1492" s="35" t="s">
        <v>311</v>
      </c>
      <c r="R1492" s="35" t="s">
        <v>327</v>
      </c>
      <c r="S1492" s="35" t="s">
        <v>205</v>
      </c>
      <c r="T1492" s="35" t="s">
        <v>5052</v>
      </c>
      <c r="U1492" s="35" t="s">
        <v>269</v>
      </c>
      <c r="V1492" s="35">
        <v>0</v>
      </c>
      <c r="W1492" s="35">
        <v>0</v>
      </c>
      <c r="X1492" s="49">
        <v>33</v>
      </c>
      <c r="Y1492" s="60" t="s">
        <v>791</v>
      </c>
      <c r="Z1492" s="49">
        <v>20</v>
      </c>
      <c r="AA1492" s="49">
        <v>660</v>
      </c>
      <c r="AB1492" s="60" t="s">
        <v>637</v>
      </c>
      <c r="AC1492" s="60" t="s">
        <v>1714</v>
      </c>
      <c r="AD1492" s="60" t="s">
        <v>694</v>
      </c>
      <c r="AE1492" s="60" t="s">
        <v>695</v>
      </c>
      <c r="AF1492" s="49">
        <v>2019</v>
      </c>
      <c r="AG1492" s="60" t="s">
        <v>4407</v>
      </c>
      <c r="AH1492" s="60">
        <v>43857</v>
      </c>
      <c r="AI1492" s="60">
        <v>43899</v>
      </c>
      <c r="AJ1492" s="60">
        <v>43924</v>
      </c>
      <c r="AK1492" s="60">
        <v>43948</v>
      </c>
      <c r="AL1492" s="60">
        <v>43954</v>
      </c>
      <c r="AM1492" s="60" t="s">
        <v>569</v>
      </c>
      <c r="AN1492" s="60" t="s">
        <v>4409</v>
      </c>
      <c r="AO1492" s="60" t="s">
        <v>4522</v>
      </c>
      <c r="AP1492" s="49"/>
      <c r="AQ1492" s="60" t="s">
        <v>266</v>
      </c>
      <c r="AR1492" s="60" t="s">
        <v>174</v>
      </c>
      <c r="AS1492" s="60" t="s">
        <v>174</v>
      </c>
      <c r="AT1492" s="49">
        <v>6</v>
      </c>
      <c r="AU1492" s="49">
        <v>1</v>
      </c>
      <c r="AV1492" s="49">
        <v>1</v>
      </c>
      <c r="AW1492" s="60">
        <v>43822</v>
      </c>
      <c r="AX1492" s="60" t="s">
        <v>183</v>
      </c>
      <c r="AY1492" s="60">
        <v>44224.73699070602</v>
      </c>
      <c r="AZ1492" s="60">
        <v>43818</v>
      </c>
      <c r="BA1492" s="60">
        <v>43819</v>
      </c>
      <c r="BB1492" s="60" t="s">
        <v>4523</v>
      </c>
      <c r="BC1492" s="60">
        <v>43829.486875000002</v>
      </c>
      <c r="BD1492" s="60">
        <v>43921</v>
      </c>
      <c r="BE1492" s="60">
        <v>44104</v>
      </c>
      <c r="BF1492" s="49">
        <f>IF(AND(ISBLANK(tbl_RawData_Report1[[#This Row],[REQ_ID]]),tbl_RawData_Report1[[#This Row],[RH Kit?]] = "Y"),1,COUNTIFS(tbl_RawData_Report1[RH Kit?],"Y",tbl_RawData_Report1[REQ_ID],tbl_RawData_Report1[[#This Row],[REQ_ID]]))</f>
        <v>0</v>
      </c>
      <c r="BG1492" s="49">
        <f>COUNTIFS(tbl_RawData_Report1[RH Kit?],"Y",tbl_RawData_Report1[Order No.],tbl_RawData_Report1[[#This Row],[Order No.]])</f>
        <v>0</v>
      </c>
      <c r="BH1492" s="49">
        <f>SUM(tbl_RawData_Report1[[#This Row],[RH Kit Req]:[RH Kit PO]])</f>
        <v>0</v>
      </c>
      <c r="BI1492" s="49" t="str">
        <f>IFERROR(VLOOKUP(B1492,Lookup!A:B,2,FALSE),B1492)</f>
        <v>CALGLUCONATE_100MG</v>
      </c>
      <c r="BJ1492" s="49" t="b">
        <f t="shared" si="23"/>
        <v>1</v>
      </c>
      <c r="BK1492" s="49" t="str">
        <f>tbl_RawData_Report1[[#This Row],[Item ID]]&amp;tbl_RawData_Report1[[#This Row],[Order No.]]</f>
        <v>CALGLUCONATE_100MG0000039960</v>
      </c>
      <c r="BL1492"/>
      <c r="BM1492"/>
      <c r="BN1492"/>
    </row>
    <row r="1493" spans="1:66" hidden="1" x14ac:dyDescent="0.25">
      <c r="A1493" s="35" t="s">
        <v>8</v>
      </c>
      <c r="B1493" s="35" t="s">
        <v>2534</v>
      </c>
      <c r="C1493" s="35">
        <v>14</v>
      </c>
      <c r="D1493" s="35">
        <v>1</v>
      </c>
      <c r="E1493" s="35">
        <v>2</v>
      </c>
      <c r="F1493" s="35" t="s">
        <v>4416</v>
      </c>
      <c r="G1493" s="35" t="s">
        <v>4408</v>
      </c>
      <c r="H1493" s="35" t="s">
        <v>3253</v>
      </c>
      <c r="I1493" s="35" t="s">
        <v>593</v>
      </c>
      <c r="J1493" s="35">
        <v>3200</v>
      </c>
      <c r="K1493" s="35" t="s">
        <v>4412</v>
      </c>
      <c r="L1493" s="35" t="s">
        <v>4413</v>
      </c>
      <c r="M1493" s="35" t="s">
        <v>396</v>
      </c>
      <c r="N1493" s="35" t="s">
        <v>122</v>
      </c>
      <c r="O1493" s="35" t="s">
        <v>4414</v>
      </c>
      <c r="P1493" s="35" t="s">
        <v>4415</v>
      </c>
      <c r="Q1493" s="35" t="s">
        <v>311</v>
      </c>
      <c r="R1493" s="35" t="s">
        <v>327</v>
      </c>
      <c r="S1493" s="35" t="s">
        <v>205</v>
      </c>
      <c r="T1493" s="35" t="s">
        <v>5052</v>
      </c>
      <c r="U1493" s="35" t="s">
        <v>276</v>
      </c>
      <c r="V1493" s="35">
        <v>0</v>
      </c>
      <c r="W1493" s="35">
        <v>0</v>
      </c>
      <c r="X1493" s="49">
        <v>10000</v>
      </c>
      <c r="Y1493" s="60" t="s">
        <v>2537</v>
      </c>
      <c r="Z1493" s="49">
        <v>1</v>
      </c>
      <c r="AA1493" s="49">
        <v>10000</v>
      </c>
      <c r="AB1493" s="60" t="s">
        <v>637</v>
      </c>
      <c r="AC1493" s="60" t="s">
        <v>761</v>
      </c>
      <c r="AD1493" s="60" t="s">
        <v>694</v>
      </c>
      <c r="AE1493" s="60" t="s">
        <v>695</v>
      </c>
      <c r="AF1493" s="49">
        <v>2019</v>
      </c>
      <c r="AG1493" s="60" t="s">
        <v>4432</v>
      </c>
      <c r="AH1493" s="60">
        <v>43857</v>
      </c>
      <c r="AI1493" s="60">
        <v>43899</v>
      </c>
      <c r="AJ1493" s="60">
        <v>43924</v>
      </c>
      <c r="AK1493" s="60">
        <v>43948</v>
      </c>
      <c r="AL1493" s="60">
        <v>43954</v>
      </c>
      <c r="AM1493" s="60" t="s">
        <v>569</v>
      </c>
      <c r="AN1493" s="60" t="s">
        <v>4409</v>
      </c>
      <c r="AO1493" s="60" t="s">
        <v>4529</v>
      </c>
      <c r="AP1493" s="49"/>
      <c r="AQ1493" s="60" t="s">
        <v>266</v>
      </c>
      <c r="AR1493" s="60" t="s">
        <v>174</v>
      </c>
      <c r="AS1493" s="60" t="s">
        <v>174</v>
      </c>
      <c r="AT1493" s="49">
        <v>6</v>
      </c>
      <c r="AU1493" s="49">
        <v>1</v>
      </c>
      <c r="AV1493" s="49">
        <v>1</v>
      </c>
      <c r="AW1493" s="60">
        <v>43822</v>
      </c>
      <c r="AX1493" s="60" t="s">
        <v>183</v>
      </c>
      <c r="AY1493" s="60">
        <v>44224.73699070602</v>
      </c>
      <c r="AZ1493" s="60">
        <v>43829</v>
      </c>
      <c r="BA1493" s="60">
        <v>43829</v>
      </c>
      <c r="BB1493" s="60" t="s">
        <v>4530</v>
      </c>
      <c r="BC1493" s="60">
        <v>43829.486875000002</v>
      </c>
      <c r="BD1493" s="60">
        <v>43921</v>
      </c>
      <c r="BE1493" s="60">
        <v>44104</v>
      </c>
      <c r="BF1493" s="49">
        <f>IF(AND(ISBLANK(tbl_RawData_Report1[[#This Row],[REQ_ID]]),tbl_RawData_Report1[[#This Row],[RH Kit?]] = "Y"),1,COUNTIFS(tbl_RawData_Report1[RH Kit?],"Y",tbl_RawData_Report1[REQ_ID],tbl_RawData_Report1[[#This Row],[REQ_ID]]))</f>
        <v>0</v>
      </c>
      <c r="BG1493" s="49">
        <f>COUNTIFS(tbl_RawData_Report1[RH Kit?],"Y",tbl_RawData_Report1[Order No.],tbl_RawData_Report1[[#This Row],[Order No.]])</f>
        <v>0</v>
      </c>
      <c r="BH1493" s="49">
        <f>SUM(tbl_RawData_Report1[[#This Row],[RH Kit Req]:[RH Kit PO]])</f>
        <v>0</v>
      </c>
      <c r="BI1493" s="49" t="str">
        <f>IFERROR(VLOOKUP(B1493,Lookup!A:B,2,FALSE),B1493)</f>
        <v>METRONIDAZOL5_1BAG</v>
      </c>
      <c r="BJ1493" s="49" t="b">
        <f t="shared" si="23"/>
        <v>0</v>
      </c>
      <c r="BK1493" s="49" t="str">
        <f>tbl_RawData_Report1[[#This Row],[Item ID]]&amp;tbl_RawData_Report1[[#This Row],[Order No.]]</f>
        <v>METRONIDAZOL5_1BAG0000039960</v>
      </c>
      <c r="BL1493"/>
      <c r="BM1493"/>
      <c r="BN1493"/>
    </row>
    <row r="1494" spans="1:66" hidden="1" x14ac:dyDescent="0.25">
      <c r="A1494" s="35" t="s">
        <v>8</v>
      </c>
      <c r="B1494" s="35" t="s">
        <v>2534</v>
      </c>
      <c r="C1494" s="35">
        <v>14</v>
      </c>
      <c r="D1494" s="35">
        <v>1</v>
      </c>
      <c r="E1494" s="35">
        <v>1</v>
      </c>
      <c r="F1494" s="35" t="s">
        <v>4416</v>
      </c>
      <c r="G1494" s="35" t="s">
        <v>4408</v>
      </c>
      <c r="H1494" s="35" t="s">
        <v>3253</v>
      </c>
      <c r="I1494" s="35" t="s">
        <v>593</v>
      </c>
      <c r="J1494" s="35">
        <v>0</v>
      </c>
      <c r="K1494" s="35" t="s">
        <v>4412</v>
      </c>
      <c r="L1494" s="35" t="s">
        <v>4413</v>
      </c>
      <c r="M1494" s="35" t="s">
        <v>396</v>
      </c>
      <c r="N1494" s="35" t="s">
        <v>122</v>
      </c>
      <c r="O1494" s="35" t="s">
        <v>4414</v>
      </c>
      <c r="P1494" s="35" t="s">
        <v>4415</v>
      </c>
      <c r="Q1494" s="35" t="s">
        <v>311</v>
      </c>
      <c r="R1494" s="35" t="s">
        <v>327</v>
      </c>
      <c r="S1494" s="35" t="s">
        <v>205</v>
      </c>
      <c r="T1494" s="35" t="s">
        <v>5052</v>
      </c>
      <c r="U1494" s="35" t="s">
        <v>276</v>
      </c>
      <c r="V1494" s="35">
        <v>0</v>
      </c>
      <c r="W1494" s="35">
        <v>0</v>
      </c>
      <c r="X1494" s="49">
        <v>0</v>
      </c>
      <c r="Y1494" s="60" t="s">
        <v>2537</v>
      </c>
      <c r="Z1494" s="49">
        <v>1</v>
      </c>
      <c r="AA1494" s="49">
        <v>0</v>
      </c>
      <c r="AB1494" s="60" t="s">
        <v>637</v>
      </c>
      <c r="AC1494" s="60" t="s">
        <v>761</v>
      </c>
      <c r="AD1494" s="60" t="s">
        <v>694</v>
      </c>
      <c r="AE1494" s="60" t="s">
        <v>695</v>
      </c>
      <c r="AF1494" s="49">
        <v>2019</v>
      </c>
      <c r="AG1494" s="60" t="s">
        <v>4432</v>
      </c>
      <c r="AH1494" s="60">
        <v>43857</v>
      </c>
      <c r="AI1494" s="60">
        <v>43899</v>
      </c>
      <c r="AJ1494" s="60">
        <v>43924</v>
      </c>
      <c r="AK1494" s="60">
        <v>43948</v>
      </c>
      <c r="AL1494" s="60">
        <v>43954</v>
      </c>
      <c r="AM1494" s="60" t="s">
        <v>569</v>
      </c>
      <c r="AN1494" s="60" t="s">
        <v>4409</v>
      </c>
      <c r="AO1494" s="60" t="s">
        <v>4531</v>
      </c>
      <c r="AP1494" s="49"/>
      <c r="AQ1494" s="60" t="s">
        <v>266</v>
      </c>
      <c r="AR1494" s="60" t="s">
        <v>174</v>
      </c>
      <c r="AS1494" s="60" t="s">
        <v>174</v>
      </c>
      <c r="AT1494" s="49">
        <v>6</v>
      </c>
      <c r="AU1494" s="49">
        <v>1</v>
      </c>
      <c r="AV1494" s="49">
        <v>1</v>
      </c>
      <c r="AW1494" s="60">
        <v>43822</v>
      </c>
      <c r="AX1494" s="60" t="s">
        <v>183</v>
      </c>
      <c r="AY1494" s="60">
        <v>44224.73699070602</v>
      </c>
      <c r="AZ1494" s="60">
        <v>43829</v>
      </c>
      <c r="BA1494" s="60">
        <v>43829</v>
      </c>
      <c r="BB1494" s="60" t="s">
        <v>4530</v>
      </c>
      <c r="BC1494" s="60">
        <v>43829.486875000002</v>
      </c>
      <c r="BD1494" s="60">
        <v>43921</v>
      </c>
      <c r="BE1494" s="60">
        <v>44104</v>
      </c>
      <c r="BF1494" s="49">
        <f>IF(AND(ISBLANK(tbl_RawData_Report1[[#This Row],[REQ_ID]]),tbl_RawData_Report1[[#This Row],[RH Kit?]] = "Y"),1,COUNTIFS(tbl_RawData_Report1[RH Kit?],"Y",tbl_RawData_Report1[REQ_ID],tbl_RawData_Report1[[#This Row],[REQ_ID]]))</f>
        <v>0</v>
      </c>
      <c r="BG1494" s="49">
        <f>COUNTIFS(tbl_RawData_Report1[RH Kit?],"Y",tbl_RawData_Report1[Order No.],tbl_RawData_Report1[[#This Row],[Order No.]])</f>
        <v>0</v>
      </c>
      <c r="BH1494" s="49">
        <f>SUM(tbl_RawData_Report1[[#This Row],[RH Kit Req]:[RH Kit PO]])</f>
        <v>0</v>
      </c>
      <c r="BI1494" s="49" t="str">
        <f>IFERROR(VLOOKUP(B1494,Lookup!A:B,2,FALSE),B1494)</f>
        <v>METRONIDAZOL5_1BAG</v>
      </c>
      <c r="BJ1494" s="49" t="b">
        <f t="shared" si="23"/>
        <v>1</v>
      </c>
      <c r="BK1494" s="49" t="str">
        <f>tbl_RawData_Report1[[#This Row],[Item ID]]&amp;tbl_RawData_Report1[[#This Row],[Order No.]]</f>
        <v>METRONIDAZOL5_1BAG0000039960</v>
      </c>
      <c r="BL1494"/>
      <c r="BM1494"/>
      <c r="BN1494"/>
    </row>
    <row r="1495" spans="1:66" hidden="1" x14ac:dyDescent="0.25">
      <c r="A1495" s="35" t="s">
        <v>8</v>
      </c>
      <c r="B1495" s="35" t="s">
        <v>876</v>
      </c>
      <c r="C1495" s="35">
        <v>4</v>
      </c>
      <c r="D1495" s="35">
        <v>1</v>
      </c>
      <c r="E1495" s="35">
        <v>2</v>
      </c>
      <c r="F1495" s="35" t="s">
        <v>4416</v>
      </c>
      <c r="G1495" s="35" t="s">
        <v>4408</v>
      </c>
      <c r="H1495" s="35" t="s">
        <v>3030</v>
      </c>
      <c r="I1495" s="35" t="s">
        <v>593</v>
      </c>
      <c r="J1495" s="35">
        <v>646.79999999999995</v>
      </c>
      <c r="K1495" s="35" t="s">
        <v>4412</v>
      </c>
      <c r="L1495" s="35" t="s">
        <v>4413</v>
      </c>
      <c r="M1495" s="35" t="s">
        <v>396</v>
      </c>
      <c r="N1495" s="35" t="s">
        <v>122</v>
      </c>
      <c r="O1495" s="35" t="s">
        <v>4414</v>
      </c>
      <c r="P1495" s="35" t="s">
        <v>4415</v>
      </c>
      <c r="Q1495" s="35" t="s">
        <v>311</v>
      </c>
      <c r="R1495" s="35" t="s">
        <v>327</v>
      </c>
      <c r="S1495" s="35" t="s">
        <v>205</v>
      </c>
      <c r="T1495" s="35" t="s">
        <v>5052</v>
      </c>
      <c r="U1495" s="35" t="s">
        <v>269</v>
      </c>
      <c r="V1495" s="35">
        <v>0</v>
      </c>
      <c r="W1495" s="35">
        <v>0</v>
      </c>
      <c r="X1495" s="49">
        <v>264</v>
      </c>
      <c r="Y1495" s="60" t="s">
        <v>655</v>
      </c>
      <c r="Z1495" s="49">
        <v>10</v>
      </c>
      <c r="AA1495" s="49">
        <v>2640</v>
      </c>
      <c r="AB1495" s="60" t="s">
        <v>637</v>
      </c>
      <c r="AC1495" s="60" t="s">
        <v>715</v>
      </c>
      <c r="AD1495" s="60" t="s">
        <v>694</v>
      </c>
      <c r="AE1495" s="60" t="s">
        <v>695</v>
      </c>
      <c r="AF1495" s="49">
        <v>2019</v>
      </c>
      <c r="AG1495" s="60" t="s">
        <v>4407</v>
      </c>
      <c r="AH1495" s="60">
        <v>43857</v>
      </c>
      <c r="AI1495" s="60">
        <v>43899</v>
      </c>
      <c r="AJ1495" s="60">
        <v>44062</v>
      </c>
      <c r="AK1495" s="60">
        <v>44061</v>
      </c>
      <c r="AL1495" s="60">
        <v>44062</v>
      </c>
      <c r="AM1495" s="60" t="s">
        <v>569</v>
      </c>
      <c r="AN1495" s="60" t="s">
        <v>4409</v>
      </c>
      <c r="AO1495" s="60" t="s">
        <v>4417</v>
      </c>
      <c r="AP1495" s="49"/>
      <c r="AQ1495" s="60" t="s">
        <v>266</v>
      </c>
      <c r="AR1495" s="60" t="s">
        <v>369</v>
      </c>
      <c r="AS1495" s="60" t="s">
        <v>174</v>
      </c>
      <c r="AT1495" s="49">
        <v>7</v>
      </c>
      <c r="AU1495" s="49">
        <v>1</v>
      </c>
      <c r="AV1495" s="49">
        <v>1</v>
      </c>
      <c r="AW1495" s="60">
        <v>43822</v>
      </c>
      <c r="AX1495" s="60" t="s">
        <v>183</v>
      </c>
      <c r="AY1495" s="60">
        <v>44224.73699070602</v>
      </c>
      <c r="AZ1495" s="60">
        <v>43818</v>
      </c>
      <c r="BA1495" s="60">
        <v>43819</v>
      </c>
      <c r="BB1495" s="60" t="s">
        <v>4411</v>
      </c>
      <c r="BC1495" s="60">
        <v>43829.486875000002</v>
      </c>
      <c r="BD1495" s="60">
        <v>43921</v>
      </c>
      <c r="BE1495" s="60">
        <v>44104</v>
      </c>
      <c r="BF1495" s="49">
        <f>IF(AND(ISBLANK(tbl_RawData_Report1[[#This Row],[REQ_ID]]),tbl_RawData_Report1[[#This Row],[RH Kit?]] = "Y"),1,COUNTIFS(tbl_RawData_Report1[RH Kit?],"Y",tbl_RawData_Report1[REQ_ID],tbl_RawData_Report1[[#This Row],[REQ_ID]]))</f>
        <v>0</v>
      </c>
      <c r="BG1495" s="49">
        <f>COUNTIFS(tbl_RawData_Report1[RH Kit?],"Y",tbl_RawData_Report1[Order No.],tbl_RawData_Report1[[#This Row],[Order No.]])</f>
        <v>0</v>
      </c>
      <c r="BH1495" s="49">
        <f>SUM(tbl_RawData_Report1[[#This Row],[RH Kit Req]:[RH Kit PO]])</f>
        <v>0</v>
      </c>
      <c r="BI1495" s="49" t="str">
        <f>IFERROR(VLOOKUP(B1495,Lookup!A:B,2,FALSE),B1495)</f>
        <v>OXYTOCIN_10IU/ML</v>
      </c>
      <c r="BJ1495" s="49" t="b">
        <f t="shared" si="23"/>
        <v>1</v>
      </c>
      <c r="BK1495" s="49" t="str">
        <f>tbl_RawData_Report1[[#This Row],[Item ID]]&amp;tbl_RawData_Report1[[#This Row],[Order No.]]</f>
        <v>OXYTOCIN_10IU/ML0000039960</v>
      </c>
      <c r="BL1495"/>
      <c r="BM1495"/>
      <c r="BN1495"/>
    </row>
    <row r="1496" spans="1:66" hidden="1" x14ac:dyDescent="0.25">
      <c r="A1496" s="35" t="s">
        <v>8</v>
      </c>
      <c r="B1496" s="35" t="s">
        <v>1484</v>
      </c>
      <c r="C1496" s="35">
        <v>13</v>
      </c>
      <c r="D1496" s="35">
        <v>1</v>
      </c>
      <c r="E1496" s="35">
        <v>2</v>
      </c>
      <c r="F1496" s="35" t="s">
        <v>4416</v>
      </c>
      <c r="G1496" s="35" t="s">
        <v>4408</v>
      </c>
      <c r="H1496" s="35" t="s">
        <v>3389</v>
      </c>
      <c r="I1496" s="35" t="s">
        <v>593</v>
      </c>
      <c r="J1496" s="35">
        <v>546.89</v>
      </c>
      <c r="K1496" s="35" t="s">
        <v>4412</v>
      </c>
      <c r="L1496" s="35" t="s">
        <v>4413</v>
      </c>
      <c r="M1496" s="35" t="s">
        <v>396</v>
      </c>
      <c r="N1496" s="35" t="s">
        <v>122</v>
      </c>
      <c r="O1496" s="35" t="s">
        <v>4414</v>
      </c>
      <c r="P1496" s="35" t="s">
        <v>4415</v>
      </c>
      <c r="Q1496" s="35" t="s">
        <v>311</v>
      </c>
      <c r="R1496" s="35" t="s">
        <v>327</v>
      </c>
      <c r="S1496" s="35" t="s">
        <v>205</v>
      </c>
      <c r="T1496" s="35" t="s">
        <v>5052</v>
      </c>
      <c r="U1496" s="35" t="s">
        <v>269</v>
      </c>
      <c r="V1496" s="35">
        <v>0</v>
      </c>
      <c r="W1496" s="35">
        <v>0</v>
      </c>
      <c r="X1496" s="49">
        <v>675</v>
      </c>
      <c r="Y1496" s="60" t="s">
        <v>791</v>
      </c>
      <c r="Z1496" s="49">
        <v>20</v>
      </c>
      <c r="AA1496" s="49">
        <v>13500</v>
      </c>
      <c r="AB1496" s="60" t="s">
        <v>637</v>
      </c>
      <c r="AC1496" s="60" t="s">
        <v>668</v>
      </c>
      <c r="AD1496" s="60" t="s">
        <v>694</v>
      </c>
      <c r="AE1496" s="60" t="s">
        <v>695</v>
      </c>
      <c r="AF1496" s="49">
        <v>2019</v>
      </c>
      <c r="AG1496" s="60" t="s">
        <v>4432</v>
      </c>
      <c r="AH1496" s="60">
        <v>43857</v>
      </c>
      <c r="AI1496" s="60">
        <v>43899</v>
      </c>
      <c r="AJ1496" s="60">
        <v>43924</v>
      </c>
      <c r="AK1496" s="60">
        <v>43948</v>
      </c>
      <c r="AL1496" s="60">
        <v>43954</v>
      </c>
      <c r="AM1496" s="60" t="s">
        <v>569</v>
      </c>
      <c r="AN1496" s="60" t="s">
        <v>4409</v>
      </c>
      <c r="AO1496" s="60" t="s">
        <v>4433</v>
      </c>
      <c r="AP1496" s="49"/>
      <c r="AQ1496" s="60" t="s">
        <v>266</v>
      </c>
      <c r="AR1496" s="60" t="s">
        <v>174</v>
      </c>
      <c r="AS1496" s="60" t="s">
        <v>174</v>
      </c>
      <c r="AT1496" s="49">
        <v>5</v>
      </c>
      <c r="AU1496" s="49">
        <v>1</v>
      </c>
      <c r="AV1496" s="49">
        <v>1</v>
      </c>
      <c r="AW1496" s="60">
        <v>43822</v>
      </c>
      <c r="AX1496" s="60" t="s">
        <v>183</v>
      </c>
      <c r="AY1496" s="60">
        <v>44224.73699070602</v>
      </c>
      <c r="AZ1496" s="60">
        <v>43829</v>
      </c>
      <c r="BA1496" s="60">
        <v>43829</v>
      </c>
      <c r="BB1496" s="60" t="s">
        <v>4434</v>
      </c>
      <c r="BC1496" s="60">
        <v>43829.486875000002</v>
      </c>
      <c r="BD1496" s="60">
        <v>43921</v>
      </c>
      <c r="BE1496" s="60">
        <v>44104</v>
      </c>
      <c r="BF1496" s="49">
        <f>IF(AND(ISBLANK(tbl_RawData_Report1[[#This Row],[REQ_ID]]),tbl_RawData_Report1[[#This Row],[RH Kit?]] = "Y"),1,COUNTIFS(tbl_RawData_Report1[RH Kit?],"Y",tbl_RawData_Report1[REQ_ID],tbl_RawData_Report1[[#This Row],[REQ_ID]]))</f>
        <v>0</v>
      </c>
      <c r="BG1496" s="49">
        <f>COUNTIFS(tbl_RawData_Report1[RH Kit?],"Y",tbl_RawData_Report1[Order No.],tbl_RawData_Report1[[#This Row],[Order No.]])</f>
        <v>0</v>
      </c>
      <c r="BH1496" s="49">
        <f>SUM(tbl_RawData_Report1[[#This Row],[RH Kit Req]:[RH Kit PO]])</f>
        <v>0</v>
      </c>
      <c r="BI1496" s="49" t="str">
        <f>IFERROR(VLOOKUP(B1496,Lookup!A:B,2,FALSE),B1496)</f>
        <v>HARTMANNSOL0.5L</v>
      </c>
      <c r="BJ1496" s="49" t="b">
        <f t="shared" si="23"/>
        <v>1</v>
      </c>
      <c r="BK1496" s="49" t="str">
        <f>tbl_RawData_Report1[[#This Row],[Item ID]]&amp;tbl_RawData_Report1[[#This Row],[Order No.]]</f>
        <v>HARTMANNSOL0.5L0000039960</v>
      </c>
      <c r="BL1496"/>
      <c r="BM1496"/>
      <c r="BN1496"/>
    </row>
    <row r="1497" spans="1:66" hidden="1" x14ac:dyDescent="0.25">
      <c r="A1497" s="35" t="s">
        <v>8</v>
      </c>
      <c r="B1497" s="35" t="s">
        <v>961</v>
      </c>
      <c r="C1497" s="35">
        <v>5</v>
      </c>
      <c r="D1497" s="35">
        <v>1</v>
      </c>
      <c r="E1497" s="35">
        <v>2</v>
      </c>
      <c r="F1497" s="35" t="s">
        <v>4416</v>
      </c>
      <c r="G1497" s="35" t="s">
        <v>4408</v>
      </c>
      <c r="H1497" s="35" t="s">
        <v>3392</v>
      </c>
      <c r="I1497" s="35" t="s">
        <v>593</v>
      </c>
      <c r="J1497" s="35">
        <v>2383.6</v>
      </c>
      <c r="K1497" s="35" t="s">
        <v>4412</v>
      </c>
      <c r="L1497" s="35" t="s">
        <v>4413</v>
      </c>
      <c r="M1497" s="35" t="s">
        <v>396</v>
      </c>
      <c r="N1497" s="35" t="s">
        <v>122</v>
      </c>
      <c r="O1497" s="35" t="s">
        <v>4414</v>
      </c>
      <c r="P1497" s="35" t="s">
        <v>4415</v>
      </c>
      <c r="Q1497" s="35" t="s">
        <v>311</v>
      </c>
      <c r="R1497" s="35" t="s">
        <v>327</v>
      </c>
      <c r="S1497" s="35" t="s">
        <v>205</v>
      </c>
      <c r="T1497" s="35" t="s">
        <v>5052</v>
      </c>
      <c r="U1497" s="35" t="s">
        <v>269</v>
      </c>
      <c r="V1497" s="35">
        <v>0</v>
      </c>
      <c r="W1497" s="35">
        <v>0</v>
      </c>
      <c r="X1497" s="49">
        <v>1180</v>
      </c>
      <c r="Y1497" s="60" t="s">
        <v>340</v>
      </c>
      <c r="Z1497" s="49">
        <v>1</v>
      </c>
      <c r="AA1497" s="49">
        <v>1180</v>
      </c>
      <c r="AB1497" s="60" t="s">
        <v>637</v>
      </c>
      <c r="AC1497" s="60" t="s">
        <v>816</v>
      </c>
      <c r="AD1497" s="60" t="s">
        <v>694</v>
      </c>
      <c r="AE1497" s="60" t="s">
        <v>695</v>
      </c>
      <c r="AF1497" s="49">
        <v>2019</v>
      </c>
      <c r="AG1497" s="60" t="s">
        <v>4407</v>
      </c>
      <c r="AH1497" s="60">
        <v>43857</v>
      </c>
      <c r="AI1497" s="60">
        <v>43899</v>
      </c>
      <c r="AJ1497" s="60">
        <v>43924</v>
      </c>
      <c r="AK1497" s="60">
        <v>43948</v>
      </c>
      <c r="AL1497" s="60">
        <v>43954</v>
      </c>
      <c r="AM1497" s="60" t="s">
        <v>569</v>
      </c>
      <c r="AN1497" s="60" t="s">
        <v>4409</v>
      </c>
      <c r="AO1497" s="60" t="s">
        <v>4424</v>
      </c>
      <c r="AP1497" s="49"/>
      <c r="AQ1497" s="60" t="s">
        <v>266</v>
      </c>
      <c r="AR1497" s="60" t="s">
        <v>174</v>
      </c>
      <c r="AS1497" s="60" t="s">
        <v>174</v>
      </c>
      <c r="AT1497" s="49">
        <v>8</v>
      </c>
      <c r="AU1497" s="49">
        <v>1</v>
      </c>
      <c r="AV1497" s="49">
        <v>1</v>
      </c>
      <c r="AW1497" s="60">
        <v>43822</v>
      </c>
      <c r="AX1497" s="60" t="s">
        <v>183</v>
      </c>
      <c r="AY1497" s="60">
        <v>44224.73699070602</v>
      </c>
      <c r="AZ1497" s="60">
        <v>43818</v>
      </c>
      <c r="BA1497" s="60">
        <v>43819</v>
      </c>
      <c r="BB1497" s="60" t="s">
        <v>4425</v>
      </c>
      <c r="BC1497" s="60">
        <v>43829.486875000002</v>
      </c>
      <c r="BD1497" s="60">
        <v>43921</v>
      </c>
      <c r="BE1497" s="60">
        <v>44104</v>
      </c>
      <c r="BF1497" s="49">
        <f>IF(AND(ISBLANK(tbl_RawData_Report1[[#This Row],[REQ_ID]]),tbl_RawData_Report1[[#This Row],[RH Kit?]] = "Y"),1,COUNTIFS(tbl_RawData_Report1[RH Kit?],"Y",tbl_RawData_Report1[REQ_ID],tbl_RawData_Report1[[#This Row],[REQ_ID]]))</f>
        <v>0</v>
      </c>
      <c r="BG1497" s="49">
        <f>COUNTIFS(tbl_RawData_Report1[RH Kit?],"Y",tbl_RawData_Report1[Order No.],tbl_RawData_Report1[[#This Row],[Order No.]])</f>
        <v>0</v>
      </c>
      <c r="BH1497" s="49">
        <f>SUM(tbl_RawData_Report1[[#This Row],[RH Kit Req]:[RH Kit PO]])</f>
        <v>0</v>
      </c>
      <c r="BI1497" s="49" t="str">
        <f>IFERROR(VLOOKUP(B1497,Lookup!A:B,2,FALSE),B1497)</f>
        <v>POVIODINE10%_500ML</v>
      </c>
      <c r="BJ1497" s="49" t="b">
        <f t="shared" si="23"/>
        <v>1</v>
      </c>
      <c r="BK1497" s="49" t="str">
        <f>tbl_RawData_Report1[[#This Row],[Item ID]]&amp;tbl_RawData_Report1[[#This Row],[Order No.]]</f>
        <v>POVIODINE10%_500ML0000039960</v>
      </c>
      <c r="BL1497"/>
      <c r="BM1497"/>
      <c r="BN1497"/>
    </row>
    <row r="1498" spans="1:66" hidden="1" x14ac:dyDescent="0.25">
      <c r="A1498" s="35" t="s">
        <v>8</v>
      </c>
      <c r="B1498" s="35" t="s">
        <v>122</v>
      </c>
      <c r="C1498" s="35">
        <v>1</v>
      </c>
      <c r="D1498" s="35">
        <v>1</v>
      </c>
      <c r="E1498" s="35">
        <v>1</v>
      </c>
      <c r="F1498" s="35" t="s">
        <v>4416</v>
      </c>
      <c r="G1498" s="35" t="s">
        <v>4419</v>
      </c>
      <c r="H1498" s="35" t="s">
        <v>2357</v>
      </c>
      <c r="I1498" s="35" t="s">
        <v>593</v>
      </c>
      <c r="J1498" s="35">
        <v>0</v>
      </c>
      <c r="K1498" s="35" t="s">
        <v>4412</v>
      </c>
      <c r="L1498" s="35" t="s">
        <v>4413</v>
      </c>
      <c r="M1498" s="35" t="s">
        <v>396</v>
      </c>
      <c r="N1498" s="35" t="s">
        <v>122</v>
      </c>
      <c r="O1498" s="35" t="s">
        <v>4414</v>
      </c>
      <c r="P1498" s="35" t="s">
        <v>4415</v>
      </c>
      <c r="Q1498" s="35" t="s">
        <v>308</v>
      </c>
      <c r="R1498" s="35" t="s">
        <v>327</v>
      </c>
      <c r="S1498" s="35" t="s">
        <v>205</v>
      </c>
      <c r="T1498" s="35" t="s">
        <v>5052</v>
      </c>
      <c r="U1498" s="35" t="s">
        <v>272</v>
      </c>
      <c r="V1498" s="35">
        <v>0</v>
      </c>
      <c r="W1498" s="35">
        <v>0</v>
      </c>
      <c r="X1498" s="49">
        <v>0</v>
      </c>
      <c r="Y1498" s="60" t="s">
        <v>340</v>
      </c>
      <c r="Z1498" s="49">
        <v>1</v>
      </c>
      <c r="AA1498" s="49">
        <v>0</v>
      </c>
      <c r="AB1498" s="60" t="s">
        <v>637</v>
      </c>
      <c r="AC1498" s="60" t="s">
        <v>660</v>
      </c>
      <c r="AD1498" s="60" t="s">
        <v>733</v>
      </c>
      <c r="AE1498" s="60" t="s">
        <v>734</v>
      </c>
      <c r="AF1498" s="49">
        <v>2019</v>
      </c>
      <c r="AG1498" s="60" t="s">
        <v>4418</v>
      </c>
      <c r="AH1498" s="60"/>
      <c r="AI1498" s="60"/>
      <c r="AJ1498" s="60"/>
      <c r="AK1498" s="60">
        <v>43983</v>
      </c>
      <c r="AL1498" s="60"/>
      <c r="AM1498" s="60" t="s">
        <v>569</v>
      </c>
      <c r="AN1498" s="60" t="s">
        <v>4420</v>
      </c>
      <c r="AO1498" s="60" t="s">
        <v>4421</v>
      </c>
      <c r="AP1498" s="49"/>
      <c r="AQ1498" s="60" t="s">
        <v>266</v>
      </c>
      <c r="AR1498" s="60"/>
      <c r="AS1498" s="60" t="s">
        <v>174</v>
      </c>
      <c r="AT1498" s="49">
        <v>1</v>
      </c>
      <c r="AU1498" s="49">
        <v>1</v>
      </c>
      <c r="AV1498" s="49">
        <v>1</v>
      </c>
      <c r="AW1498" s="60">
        <v>43822</v>
      </c>
      <c r="AX1498" s="60" t="s">
        <v>183</v>
      </c>
      <c r="AY1498" s="60">
        <v>44322.317955752318</v>
      </c>
      <c r="AZ1498" s="60">
        <v>43819</v>
      </c>
      <c r="BA1498" s="60">
        <v>43819</v>
      </c>
      <c r="BB1498" s="60" t="s">
        <v>4422</v>
      </c>
      <c r="BC1498" s="60">
        <v>43822.588148148148</v>
      </c>
      <c r="BD1498" s="60">
        <v>43853</v>
      </c>
      <c r="BE1498" s="60">
        <v>44104</v>
      </c>
      <c r="BF1498" s="49">
        <f>IF(AND(ISBLANK(tbl_RawData_Report1[[#This Row],[REQ_ID]]),tbl_RawData_Report1[[#This Row],[RH Kit?]] = "Y"),1,COUNTIFS(tbl_RawData_Report1[RH Kit?],"Y",tbl_RawData_Report1[REQ_ID],tbl_RawData_Report1[[#This Row],[REQ_ID]]))</f>
        <v>0</v>
      </c>
      <c r="BG1498" s="49">
        <f>COUNTIFS(tbl_RawData_Report1[RH Kit?],"Y",tbl_RawData_Report1[Order No.],tbl_RawData_Report1[[#This Row],[Order No.]])</f>
        <v>0</v>
      </c>
      <c r="BH1498" s="49">
        <f>SUM(tbl_RawData_Report1[[#This Row],[RH Kit Req]:[RH Kit PO]])</f>
        <v>0</v>
      </c>
      <c r="BI1498" s="49" t="str">
        <f>IFERROR(VLOOKUP(B1498,Lookup!A:B,2,FALSE),B1498)</f>
        <v xml:space="preserve"> </v>
      </c>
      <c r="BJ1498" s="49" t="b">
        <f t="shared" si="23"/>
        <v>0</v>
      </c>
      <c r="BK1498" s="49" t="str">
        <f>tbl_RawData_Report1[[#This Row],[Item ID]]&amp;tbl_RawData_Report1[[#This Row],[Order No.]]</f>
        <v xml:space="preserve"> 0000039964</v>
      </c>
      <c r="BL1498"/>
      <c r="BM1498"/>
      <c r="BN1498"/>
    </row>
    <row r="1499" spans="1:66" hidden="1" x14ac:dyDescent="0.25">
      <c r="A1499" s="35" t="s">
        <v>8</v>
      </c>
      <c r="B1499" s="35" t="s">
        <v>122</v>
      </c>
      <c r="C1499" s="35">
        <v>1</v>
      </c>
      <c r="D1499" s="35">
        <v>1</v>
      </c>
      <c r="E1499" s="35">
        <v>2</v>
      </c>
      <c r="F1499" s="35" t="s">
        <v>4416</v>
      </c>
      <c r="G1499" s="35" t="s">
        <v>4419</v>
      </c>
      <c r="H1499" s="35" t="s">
        <v>2357</v>
      </c>
      <c r="I1499" s="35" t="s">
        <v>593</v>
      </c>
      <c r="J1499" s="35">
        <v>3927</v>
      </c>
      <c r="K1499" s="35" t="s">
        <v>4412</v>
      </c>
      <c r="L1499" s="35" t="s">
        <v>4413</v>
      </c>
      <c r="M1499" s="35" t="s">
        <v>396</v>
      </c>
      <c r="N1499" s="35" t="s">
        <v>122</v>
      </c>
      <c r="O1499" s="35" t="s">
        <v>4414</v>
      </c>
      <c r="P1499" s="35" t="s">
        <v>4415</v>
      </c>
      <c r="Q1499" s="35" t="s">
        <v>308</v>
      </c>
      <c r="R1499" s="35" t="s">
        <v>327</v>
      </c>
      <c r="S1499" s="35" t="s">
        <v>205</v>
      </c>
      <c r="T1499" s="35" t="s">
        <v>5052</v>
      </c>
      <c r="U1499" s="35" t="s">
        <v>272</v>
      </c>
      <c r="V1499" s="35">
        <v>0</v>
      </c>
      <c r="W1499" s="35">
        <v>0</v>
      </c>
      <c r="X1499" s="49">
        <v>1000</v>
      </c>
      <c r="Y1499" s="60" t="s">
        <v>340</v>
      </c>
      <c r="Z1499" s="49">
        <v>1</v>
      </c>
      <c r="AA1499" s="49">
        <v>1000</v>
      </c>
      <c r="AB1499" s="60" t="s">
        <v>637</v>
      </c>
      <c r="AC1499" s="60" t="s">
        <v>660</v>
      </c>
      <c r="AD1499" s="60" t="s">
        <v>733</v>
      </c>
      <c r="AE1499" s="60" t="s">
        <v>734</v>
      </c>
      <c r="AF1499" s="49">
        <v>2019</v>
      </c>
      <c r="AG1499" s="60" t="s">
        <v>4418</v>
      </c>
      <c r="AH1499" s="60"/>
      <c r="AI1499" s="60"/>
      <c r="AJ1499" s="60"/>
      <c r="AK1499" s="60">
        <v>43983</v>
      </c>
      <c r="AL1499" s="60"/>
      <c r="AM1499" s="60" t="s">
        <v>569</v>
      </c>
      <c r="AN1499" s="60" t="s">
        <v>4420</v>
      </c>
      <c r="AO1499" s="60" t="s">
        <v>4423</v>
      </c>
      <c r="AP1499" s="49"/>
      <c r="AQ1499" s="60" t="s">
        <v>266</v>
      </c>
      <c r="AR1499" s="60"/>
      <c r="AS1499" s="60" t="s">
        <v>174</v>
      </c>
      <c r="AT1499" s="49">
        <v>1</v>
      </c>
      <c r="AU1499" s="49">
        <v>1</v>
      </c>
      <c r="AV1499" s="49">
        <v>1</v>
      </c>
      <c r="AW1499" s="60">
        <v>43822</v>
      </c>
      <c r="AX1499" s="60" t="s">
        <v>183</v>
      </c>
      <c r="AY1499" s="60">
        <v>44322.317955752318</v>
      </c>
      <c r="AZ1499" s="60">
        <v>43819</v>
      </c>
      <c r="BA1499" s="60">
        <v>43819</v>
      </c>
      <c r="BB1499" s="60" t="s">
        <v>4422</v>
      </c>
      <c r="BC1499" s="60">
        <v>43822.588148148148</v>
      </c>
      <c r="BD1499" s="60">
        <v>43853</v>
      </c>
      <c r="BE1499" s="60">
        <v>44104</v>
      </c>
      <c r="BF1499" s="49">
        <f>IF(AND(ISBLANK(tbl_RawData_Report1[[#This Row],[REQ_ID]]),tbl_RawData_Report1[[#This Row],[RH Kit?]] = "Y"),1,COUNTIFS(tbl_RawData_Report1[RH Kit?],"Y",tbl_RawData_Report1[REQ_ID],tbl_RawData_Report1[[#This Row],[REQ_ID]]))</f>
        <v>0</v>
      </c>
      <c r="BG1499" s="49">
        <f>COUNTIFS(tbl_RawData_Report1[RH Kit?],"Y",tbl_RawData_Report1[Order No.],tbl_RawData_Report1[[#This Row],[Order No.]])</f>
        <v>0</v>
      </c>
      <c r="BH1499" s="49">
        <f>SUM(tbl_RawData_Report1[[#This Row],[RH Kit Req]:[RH Kit PO]])</f>
        <v>0</v>
      </c>
      <c r="BI1499" s="49" t="str">
        <f>IFERROR(VLOOKUP(B1499,Lookup!A:B,2,FALSE),B1499)</f>
        <v xml:space="preserve"> </v>
      </c>
      <c r="BJ1499" s="49" t="b">
        <f t="shared" si="23"/>
        <v>1</v>
      </c>
      <c r="BK1499" s="49" t="str">
        <f>tbl_RawData_Report1[[#This Row],[Item ID]]&amp;tbl_RawData_Report1[[#This Row],[Order No.]]</f>
        <v xml:space="preserve"> 0000039964</v>
      </c>
      <c r="BL1499"/>
      <c r="BM1499"/>
      <c r="BN1499"/>
    </row>
    <row r="1500" spans="1:66" hidden="1" x14ac:dyDescent="0.25">
      <c r="A1500" s="35" t="s">
        <v>8</v>
      </c>
      <c r="B1500" s="35" t="s">
        <v>4998</v>
      </c>
      <c r="C1500" s="35">
        <v>1</v>
      </c>
      <c r="D1500" s="35">
        <v>1</v>
      </c>
      <c r="E1500" s="35">
        <v>2</v>
      </c>
      <c r="F1500" s="35" t="s">
        <v>457</v>
      </c>
      <c r="G1500" s="35" t="s">
        <v>4996</v>
      </c>
      <c r="H1500" s="35" t="s">
        <v>4999</v>
      </c>
      <c r="I1500" s="35" t="s">
        <v>593</v>
      </c>
      <c r="J1500" s="35">
        <v>6440</v>
      </c>
      <c r="K1500" s="35" t="s">
        <v>400</v>
      </c>
      <c r="L1500" s="35" t="s">
        <v>401</v>
      </c>
      <c r="M1500" s="35" t="s">
        <v>396</v>
      </c>
      <c r="N1500" s="35" t="s">
        <v>122</v>
      </c>
      <c r="O1500" s="35" t="s">
        <v>402</v>
      </c>
      <c r="P1500" s="35" t="s">
        <v>403</v>
      </c>
      <c r="Q1500" s="35" t="s">
        <v>311</v>
      </c>
      <c r="R1500" s="35" t="s">
        <v>291</v>
      </c>
      <c r="S1500" s="35" t="s">
        <v>292</v>
      </c>
      <c r="T1500" s="35" t="s">
        <v>5061</v>
      </c>
      <c r="U1500" s="35" t="s">
        <v>272</v>
      </c>
      <c r="V1500" s="35">
        <v>0</v>
      </c>
      <c r="W1500" s="35">
        <v>0</v>
      </c>
      <c r="X1500" s="49">
        <v>70</v>
      </c>
      <c r="Y1500" s="60" t="s">
        <v>341</v>
      </c>
      <c r="Z1500" s="49">
        <v>100</v>
      </c>
      <c r="AA1500" s="49">
        <v>7000</v>
      </c>
      <c r="AB1500" s="60" t="s">
        <v>4570</v>
      </c>
      <c r="AC1500" s="60" t="s">
        <v>4574</v>
      </c>
      <c r="AD1500" s="60" t="s">
        <v>5002</v>
      </c>
      <c r="AE1500" s="60" t="s">
        <v>5003</v>
      </c>
      <c r="AF1500" s="49">
        <v>2019</v>
      </c>
      <c r="AG1500" s="60" t="s">
        <v>4995</v>
      </c>
      <c r="AH1500" s="60"/>
      <c r="AI1500" s="60"/>
      <c r="AJ1500" s="60"/>
      <c r="AK1500" s="60">
        <v>43879</v>
      </c>
      <c r="AL1500" s="60"/>
      <c r="AM1500" s="60" t="s">
        <v>567</v>
      </c>
      <c r="AN1500" s="60" t="s">
        <v>4997</v>
      </c>
      <c r="AO1500" s="60" t="s">
        <v>5000</v>
      </c>
      <c r="AP1500" s="49"/>
      <c r="AQ1500" s="60" t="s">
        <v>266</v>
      </c>
      <c r="AR1500" s="60" t="s">
        <v>174</v>
      </c>
      <c r="AS1500" s="60" t="s">
        <v>174</v>
      </c>
      <c r="AT1500" s="49">
        <v>1</v>
      </c>
      <c r="AU1500" s="49">
        <v>1</v>
      </c>
      <c r="AV1500" s="49">
        <v>1</v>
      </c>
      <c r="AW1500" s="60">
        <v>43823</v>
      </c>
      <c r="AX1500" s="60" t="s">
        <v>183</v>
      </c>
      <c r="AY1500" s="60">
        <v>43919.91473434028</v>
      </c>
      <c r="AZ1500" s="60">
        <v>43809</v>
      </c>
      <c r="BA1500" s="60">
        <v>43809</v>
      </c>
      <c r="BB1500" s="60" t="s">
        <v>5001</v>
      </c>
      <c r="BC1500" s="60">
        <v>43825.498414351852</v>
      </c>
      <c r="BD1500" s="60">
        <v>43854</v>
      </c>
      <c r="BE1500" s="60">
        <v>47848</v>
      </c>
      <c r="BF1500" s="49">
        <f>IF(AND(ISBLANK(tbl_RawData_Report1[[#This Row],[REQ_ID]]),tbl_RawData_Report1[[#This Row],[RH Kit?]] = "Y"),1,COUNTIFS(tbl_RawData_Report1[RH Kit?],"Y",tbl_RawData_Report1[REQ_ID],tbl_RawData_Report1[[#This Row],[REQ_ID]]))</f>
        <v>0</v>
      </c>
      <c r="BG1500" s="49">
        <f>COUNTIFS(tbl_RawData_Report1[RH Kit?],"Y",tbl_RawData_Report1[Order No.],tbl_RawData_Report1[[#This Row],[Order No.]])</f>
        <v>0</v>
      </c>
      <c r="BH1500" s="49">
        <f>SUM(tbl_RawData_Report1[[#This Row],[RH Kit Req]:[RH Kit PO]])</f>
        <v>0</v>
      </c>
      <c r="BI1500" s="49" t="str">
        <f>IFERROR(VLOOKUP(B1500,Lookup!A:B,2,FALSE),B1500)</f>
        <v>HIV_RAPID41</v>
      </c>
      <c r="BJ1500" s="49" t="b">
        <f t="shared" si="23"/>
        <v>0</v>
      </c>
      <c r="BK1500" s="49" t="str">
        <f>tbl_RawData_Report1[[#This Row],[Item ID]]&amp;tbl_RawData_Report1[[#This Row],[Order No.]]</f>
        <v>HIV_RAPID410000039976</v>
      </c>
      <c r="BL1500"/>
      <c r="BM1500"/>
      <c r="BN1500"/>
    </row>
    <row r="1501" spans="1:66" hidden="1" x14ac:dyDescent="0.25">
      <c r="A1501" s="35" t="s">
        <v>8</v>
      </c>
      <c r="B1501" s="35" t="s">
        <v>4998</v>
      </c>
      <c r="C1501" s="35">
        <v>1</v>
      </c>
      <c r="D1501" s="35">
        <v>1</v>
      </c>
      <c r="E1501" s="35">
        <v>1</v>
      </c>
      <c r="F1501" s="35" t="s">
        <v>457</v>
      </c>
      <c r="G1501" s="35" t="s">
        <v>4996</v>
      </c>
      <c r="H1501" s="35" t="s">
        <v>4999</v>
      </c>
      <c r="I1501" s="35" t="s">
        <v>593</v>
      </c>
      <c r="J1501" s="35">
        <v>0</v>
      </c>
      <c r="K1501" s="35" t="s">
        <v>400</v>
      </c>
      <c r="L1501" s="35" t="s">
        <v>401</v>
      </c>
      <c r="M1501" s="35" t="s">
        <v>396</v>
      </c>
      <c r="N1501" s="35" t="s">
        <v>122</v>
      </c>
      <c r="O1501" s="35" t="s">
        <v>402</v>
      </c>
      <c r="P1501" s="35" t="s">
        <v>403</v>
      </c>
      <c r="Q1501" s="35" t="s">
        <v>311</v>
      </c>
      <c r="R1501" s="35" t="s">
        <v>291</v>
      </c>
      <c r="S1501" s="35" t="s">
        <v>292</v>
      </c>
      <c r="T1501" s="35" t="s">
        <v>5061</v>
      </c>
      <c r="U1501" s="35" t="s">
        <v>272</v>
      </c>
      <c r="V1501" s="35">
        <v>0</v>
      </c>
      <c r="W1501" s="35">
        <v>0</v>
      </c>
      <c r="X1501" s="49">
        <v>0</v>
      </c>
      <c r="Y1501" s="60" t="s">
        <v>341</v>
      </c>
      <c r="Z1501" s="49">
        <v>100</v>
      </c>
      <c r="AA1501" s="49">
        <v>0</v>
      </c>
      <c r="AB1501" s="60" t="s">
        <v>4570</v>
      </c>
      <c r="AC1501" s="60" t="s">
        <v>4574</v>
      </c>
      <c r="AD1501" s="60" t="s">
        <v>5002</v>
      </c>
      <c r="AE1501" s="60" t="s">
        <v>5003</v>
      </c>
      <c r="AF1501" s="49">
        <v>2019</v>
      </c>
      <c r="AG1501" s="60" t="s">
        <v>4995</v>
      </c>
      <c r="AH1501" s="60"/>
      <c r="AI1501" s="60"/>
      <c r="AJ1501" s="60"/>
      <c r="AK1501" s="60">
        <v>43879</v>
      </c>
      <c r="AL1501" s="60"/>
      <c r="AM1501" s="60" t="s">
        <v>567</v>
      </c>
      <c r="AN1501" s="60" t="s">
        <v>4997</v>
      </c>
      <c r="AO1501" s="60" t="s">
        <v>5004</v>
      </c>
      <c r="AP1501" s="49"/>
      <c r="AQ1501" s="60" t="s">
        <v>266</v>
      </c>
      <c r="AR1501" s="60" t="s">
        <v>174</v>
      </c>
      <c r="AS1501" s="60" t="s">
        <v>174</v>
      </c>
      <c r="AT1501" s="49">
        <v>1</v>
      </c>
      <c r="AU1501" s="49">
        <v>1</v>
      </c>
      <c r="AV1501" s="49">
        <v>1</v>
      </c>
      <c r="AW1501" s="60">
        <v>43823</v>
      </c>
      <c r="AX1501" s="60" t="s">
        <v>183</v>
      </c>
      <c r="AY1501" s="60">
        <v>43919.91473434028</v>
      </c>
      <c r="AZ1501" s="60">
        <v>43809</v>
      </c>
      <c r="BA1501" s="60">
        <v>43809</v>
      </c>
      <c r="BB1501" s="60" t="s">
        <v>5001</v>
      </c>
      <c r="BC1501" s="60">
        <v>43825.498414351852</v>
      </c>
      <c r="BD1501" s="60">
        <v>43854</v>
      </c>
      <c r="BE1501" s="60">
        <v>47848</v>
      </c>
      <c r="BF1501" s="49">
        <f>IF(AND(ISBLANK(tbl_RawData_Report1[[#This Row],[REQ_ID]]),tbl_RawData_Report1[[#This Row],[RH Kit?]] = "Y"),1,COUNTIFS(tbl_RawData_Report1[RH Kit?],"Y",tbl_RawData_Report1[REQ_ID],tbl_RawData_Report1[[#This Row],[REQ_ID]]))</f>
        <v>0</v>
      </c>
      <c r="BG1501" s="49">
        <f>COUNTIFS(tbl_RawData_Report1[RH Kit?],"Y",tbl_RawData_Report1[Order No.],tbl_RawData_Report1[[#This Row],[Order No.]])</f>
        <v>0</v>
      </c>
      <c r="BH1501" s="49">
        <f>SUM(tbl_RawData_Report1[[#This Row],[RH Kit Req]:[RH Kit PO]])</f>
        <v>0</v>
      </c>
      <c r="BI1501" s="49" t="str">
        <f>IFERROR(VLOOKUP(B1501,Lookup!A:B,2,FALSE),B1501)</f>
        <v>HIV_RAPID41</v>
      </c>
      <c r="BJ1501" s="49" t="b">
        <f t="shared" si="23"/>
        <v>1</v>
      </c>
      <c r="BK1501" s="49" t="str">
        <f>tbl_RawData_Report1[[#This Row],[Item ID]]&amp;tbl_RawData_Report1[[#This Row],[Order No.]]</f>
        <v>HIV_RAPID410000039976</v>
      </c>
      <c r="BL1501"/>
      <c r="BM1501"/>
      <c r="BN1501"/>
    </row>
    <row r="1502" spans="1:66" hidden="1" x14ac:dyDescent="0.25">
      <c r="A1502" s="35" t="s">
        <v>8</v>
      </c>
      <c r="B1502" s="35" t="s">
        <v>122</v>
      </c>
      <c r="C1502" s="35">
        <v>1</v>
      </c>
      <c r="D1502" s="35">
        <v>1</v>
      </c>
      <c r="E1502" s="35">
        <v>1</v>
      </c>
      <c r="F1502" s="35" t="s">
        <v>8</v>
      </c>
      <c r="G1502" s="35" t="s">
        <v>4428</v>
      </c>
      <c r="H1502" s="35" t="s">
        <v>4429</v>
      </c>
      <c r="I1502" s="35" t="s">
        <v>593</v>
      </c>
      <c r="J1502" s="35">
        <v>430</v>
      </c>
      <c r="K1502" s="35" t="s">
        <v>267</v>
      </c>
      <c r="L1502" s="35" t="s">
        <v>2349</v>
      </c>
      <c r="M1502" s="35" t="s">
        <v>122</v>
      </c>
      <c r="N1502" s="35" t="s">
        <v>122</v>
      </c>
      <c r="O1502" s="35" t="s">
        <v>122</v>
      </c>
      <c r="P1502" s="35" t="s">
        <v>122</v>
      </c>
      <c r="Q1502" s="35" t="s">
        <v>2330</v>
      </c>
      <c r="R1502" s="35" t="s">
        <v>2281</v>
      </c>
      <c r="S1502" s="35" t="s">
        <v>2282</v>
      </c>
      <c r="U1502" s="35" t="s">
        <v>209</v>
      </c>
      <c r="V1502" s="35">
        <v>0</v>
      </c>
      <c r="W1502" s="35">
        <v>1</v>
      </c>
      <c r="X1502" s="49">
        <v>1</v>
      </c>
      <c r="Y1502" s="60" t="s">
        <v>340</v>
      </c>
      <c r="Z1502" s="49">
        <v>1</v>
      </c>
      <c r="AA1502" s="49">
        <v>1</v>
      </c>
      <c r="AB1502" s="60" t="s">
        <v>637</v>
      </c>
      <c r="AC1502" s="60" t="s">
        <v>641</v>
      </c>
      <c r="AD1502" s="60" t="s">
        <v>694</v>
      </c>
      <c r="AE1502" s="60" t="s">
        <v>695</v>
      </c>
      <c r="AF1502" s="49">
        <v>2019</v>
      </c>
      <c r="AG1502" s="60" t="s">
        <v>4427</v>
      </c>
      <c r="AH1502" s="60"/>
      <c r="AI1502" s="60"/>
      <c r="AJ1502" s="60"/>
      <c r="AK1502" s="60">
        <v>43823</v>
      </c>
      <c r="AL1502" s="60"/>
      <c r="AM1502" s="60" t="s">
        <v>2284</v>
      </c>
      <c r="AN1502" s="60" t="s">
        <v>4427</v>
      </c>
      <c r="AO1502" s="60" t="s">
        <v>4430</v>
      </c>
      <c r="AP1502" s="49"/>
      <c r="AQ1502" s="60" t="s">
        <v>266</v>
      </c>
      <c r="AR1502" s="60"/>
      <c r="AS1502" s="60" t="s">
        <v>174</v>
      </c>
      <c r="AT1502" s="49">
        <v>2</v>
      </c>
      <c r="AU1502" s="49">
        <v>1</v>
      </c>
      <c r="AV1502" s="49">
        <v>1</v>
      </c>
      <c r="AW1502" s="60">
        <v>43823</v>
      </c>
      <c r="AX1502" s="60" t="s">
        <v>183</v>
      </c>
      <c r="AY1502" s="60">
        <v>43857.597923344911</v>
      </c>
      <c r="AZ1502" s="60">
        <v>43823</v>
      </c>
      <c r="BA1502" s="60">
        <v>43823</v>
      </c>
      <c r="BB1502" s="60" t="s">
        <v>4431</v>
      </c>
      <c r="BC1502" s="60">
        <v>43823.528402777774</v>
      </c>
      <c r="BD1502" s="60">
        <v>43830</v>
      </c>
      <c r="BE1502" s="60">
        <v>73050</v>
      </c>
      <c r="BF1502" s="49">
        <f>IF(AND(ISBLANK(tbl_RawData_Report1[[#This Row],[REQ_ID]]),tbl_RawData_Report1[[#This Row],[RH Kit?]] = "Y"),1,COUNTIFS(tbl_RawData_Report1[RH Kit?],"Y",tbl_RawData_Report1[REQ_ID],tbl_RawData_Report1[[#This Row],[REQ_ID]]))</f>
        <v>0</v>
      </c>
      <c r="BG1502" s="49">
        <f>COUNTIFS(tbl_RawData_Report1[RH Kit?],"Y",tbl_RawData_Report1[Order No.],tbl_RawData_Report1[[#This Row],[Order No.]])</f>
        <v>0</v>
      </c>
      <c r="BH1502" s="49">
        <f>SUM(tbl_RawData_Report1[[#This Row],[RH Kit Req]:[RH Kit PO]])</f>
        <v>0</v>
      </c>
      <c r="BI1502" s="49" t="str">
        <f>IFERROR(VLOOKUP(B1502,Lookup!A:B,2,FALSE),B1502)</f>
        <v xml:space="preserve"> </v>
      </c>
      <c r="BJ1502" s="49" t="b">
        <f t="shared" si="23"/>
        <v>1</v>
      </c>
      <c r="BK1502" s="49" t="str">
        <f>tbl_RawData_Report1[[#This Row],[Item ID]]&amp;tbl_RawData_Report1[[#This Row],[Order No.]]</f>
        <v xml:space="preserve"> 0000039978</v>
      </c>
      <c r="BL1502"/>
      <c r="BM1502"/>
      <c r="BN1502"/>
    </row>
    <row r="1503" spans="1:66" hidden="1" x14ac:dyDescent="0.25">
      <c r="A1503" s="35" t="s">
        <v>8</v>
      </c>
      <c r="B1503" s="35" t="s">
        <v>639</v>
      </c>
      <c r="C1503" s="35">
        <v>1</v>
      </c>
      <c r="D1503" s="35">
        <v>1</v>
      </c>
      <c r="E1503" s="35">
        <v>1</v>
      </c>
      <c r="F1503" s="35" t="s">
        <v>2315</v>
      </c>
      <c r="G1503" s="35" t="s">
        <v>4533</v>
      </c>
      <c r="H1503" s="35" t="s">
        <v>4535</v>
      </c>
      <c r="I1503" s="35" t="s">
        <v>593</v>
      </c>
      <c r="J1503" s="35">
        <v>0</v>
      </c>
      <c r="K1503" s="35" t="s">
        <v>2314</v>
      </c>
      <c r="L1503" s="35" t="s">
        <v>4385</v>
      </c>
      <c r="M1503" s="35" t="s">
        <v>396</v>
      </c>
      <c r="N1503" s="35" t="s">
        <v>122</v>
      </c>
      <c r="O1503" s="35" t="s">
        <v>4386</v>
      </c>
      <c r="P1503" s="35" t="s">
        <v>4387</v>
      </c>
      <c r="Q1503" s="35" t="s">
        <v>311</v>
      </c>
      <c r="R1503" s="35" t="s">
        <v>278</v>
      </c>
      <c r="S1503" s="35" t="s">
        <v>279</v>
      </c>
      <c r="T1503" s="35" t="s">
        <v>5085</v>
      </c>
      <c r="U1503" s="35" t="s">
        <v>209</v>
      </c>
      <c r="V1503" s="35">
        <v>0</v>
      </c>
      <c r="W1503" s="35">
        <v>0</v>
      </c>
      <c r="X1503" s="49">
        <v>0</v>
      </c>
      <c r="Y1503" s="60" t="s">
        <v>340</v>
      </c>
      <c r="Z1503" s="49">
        <v>1</v>
      </c>
      <c r="AA1503" s="49">
        <v>0</v>
      </c>
      <c r="AB1503" s="60" t="s">
        <v>637</v>
      </c>
      <c r="AC1503" s="60" t="s">
        <v>641</v>
      </c>
      <c r="AD1503" s="60" t="s">
        <v>347</v>
      </c>
      <c r="AE1503" s="60" t="s">
        <v>348</v>
      </c>
      <c r="AF1503" s="49">
        <v>2019</v>
      </c>
      <c r="AG1503" s="60" t="s">
        <v>4532</v>
      </c>
      <c r="AH1503" s="60"/>
      <c r="AI1503" s="60"/>
      <c r="AJ1503" s="60"/>
      <c r="AK1503" s="60">
        <v>43847</v>
      </c>
      <c r="AL1503" s="60"/>
      <c r="AM1503" s="60" t="s">
        <v>566</v>
      </c>
      <c r="AN1503" s="60" t="s">
        <v>4534</v>
      </c>
      <c r="AO1503" s="60" t="s">
        <v>4538</v>
      </c>
      <c r="AP1503" s="49"/>
      <c r="AQ1503" s="60" t="s">
        <v>266</v>
      </c>
      <c r="AR1503" s="60" t="s">
        <v>174</v>
      </c>
      <c r="AS1503" s="60" t="s">
        <v>174</v>
      </c>
      <c r="AT1503" s="49">
        <v>14</v>
      </c>
      <c r="AU1503" s="49">
        <v>1</v>
      </c>
      <c r="AV1503" s="49">
        <v>1</v>
      </c>
      <c r="AW1503" s="60">
        <v>43826</v>
      </c>
      <c r="AX1503" s="60" t="s">
        <v>183</v>
      </c>
      <c r="AY1503" s="60">
        <v>43928.518976122687</v>
      </c>
      <c r="AZ1503" s="60">
        <v>43814</v>
      </c>
      <c r="BA1503" s="60">
        <v>43817</v>
      </c>
      <c r="BB1503" s="60" t="s">
        <v>4537</v>
      </c>
      <c r="BC1503" s="60">
        <v>43826.390532407408</v>
      </c>
      <c r="BD1503" s="60">
        <v>43843</v>
      </c>
      <c r="BE1503" s="60">
        <v>44377</v>
      </c>
      <c r="BF1503" s="49">
        <f>IF(AND(ISBLANK(tbl_RawData_Report1[[#This Row],[REQ_ID]]),tbl_RawData_Report1[[#This Row],[RH Kit?]] = "Y"),1,COUNTIFS(tbl_RawData_Report1[RH Kit?],"Y",tbl_RawData_Report1[REQ_ID],tbl_RawData_Report1[[#This Row],[REQ_ID]]))</f>
        <v>0</v>
      </c>
      <c r="BG1503" s="49">
        <f>COUNTIFS(tbl_RawData_Report1[RH Kit?],"Y",tbl_RawData_Report1[Order No.],tbl_RawData_Report1[[#This Row],[Order No.]])</f>
        <v>0</v>
      </c>
      <c r="BH1503" s="49">
        <f>SUM(tbl_RawData_Report1[[#This Row],[RH Kit Req]:[RH Kit PO]])</f>
        <v>0</v>
      </c>
      <c r="BI1503" s="49" t="str">
        <f>IFERROR(VLOOKUP(B1503,Lookup!A:B,2,FALSE),B1503)</f>
        <v>PRESHIPMENTINSPCPH</v>
      </c>
      <c r="BJ1503" s="49" t="b">
        <f t="shared" si="23"/>
        <v>0</v>
      </c>
      <c r="BK1503" s="49" t="str">
        <f>tbl_RawData_Report1[[#This Row],[Item ID]]&amp;tbl_RawData_Report1[[#This Row],[Order No.]]</f>
        <v>PRESHIPMENTINSPCPH0000039991</v>
      </c>
      <c r="BL1503"/>
      <c r="BM1503"/>
      <c r="BN1503"/>
    </row>
    <row r="1504" spans="1:66" hidden="1" x14ac:dyDescent="0.25">
      <c r="A1504" s="35" t="s">
        <v>8</v>
      </c>
      <c r="B1504" s="35" t="s">
        <v>639</v>
      </c>
      <c r="C1504" s="35">
        <v>1</v>
      </c>
      <c r="D1504" s="35">
        <v>1</v>
      </c>
      <c r="E1504" s="35">
        <v>2</v>
      </c>
      <c r="F1504" s="35" t="s">
        <v>2315</v>
      </c>
      <c r="G1504" s="35" t="s">
        <v>4533</v>
      </c>
      <c r="H1504" s="35" t="s">
        <v>4535</v>
      </c>
      <c r="I1504" s="35" t="s">
        <v>593</v>
      </c>
      <c r="J1504" s="35">
        <v>350</v>
      </c>
      <c r="K1504" s="35" t="s">
        <v>2314</v>
      </c>
      <c r="L1504" s="35" t="s">
        <v>4385</v>
      </c>
      <c r="M1504" s="35" t="s">
        <v>396</v>
      </c>
      <c r="N1504" s="35" t="s">
        <v>122</v>
      </c>
      <c r="O1504" s="35" t="s">
        <v>4386</v>
      </c>
      <c r="P1504" s="35" t="s">
        <v>4387</v>
      </c>
      <c r="Q1504" s="35" t="s">
        <v>311</v>
      </c>
      <c r="R1504" s="35" t="s">
        <v>278</v>
      </c>
      <c r="S1504" s="35" t="s">
        <v>279</v>
      </c>
      <c r="T1504" s="35" t="s">
        <v>5085</v>
      </c>
      <c r="U1504" s="35" t="s">
        <v>209</v>
      </c>
      <c r="V1504" s="35">
        <v>0</v>
      </c>
      <c r="W1504" s="35">
        <v>0</v>
      </c>
      <c r="X1504" s="49">
        <v>1</v>
      </c>
      <c r="Y1504" s="60" t="s">
        <v>340</v>
      </c>
      <c r="Z1504" s="49">
        <v>1</v>
      </c>
      <c r="AA1504" s="49">
        <v>1</v>
      </c>
      <c r="AB1504" s="60" t="s">
        <v>637</v>
      </c>
      <c r="AC1504" s="60" t="s">
        <v>641</v>
      </c>
      <c r="AD1504" s="60" t="s">
        <v>347</v>
      </c>
      <c r="AE1504" s="60" t="s">
        <v>348</v>
      </c>
      <c r="AF1504" s="49">
        <v>2019</v>
      </c>
      <c r="AG1504" s="60" t="s">
        <v>4532</v>
      </c>
      <c r="AH1504" s="60"/>
      <c r="AI1504" s="60"/>
      <c r="AJ1504" s="60"/>
      <c r="AK1504" s="60">
        <v>43847</v>
      </c>
      <c r="AL1504" s="60"/>
      <c r="AM1504" s="60" t="s">
        <v>566</v>
      </c>
      <c r="AN1504" s="60" t="s">
        <v>4534</v>
      </c>
      <c r="AO1504" s="60" t="s">
        <v>4536</v>
      </c>
      <c r="AP1504" s="49"/>
      <c r="AQ1504" s="60" t="s">
        <v>266</v>
      </c>
      <c r="AR1504" s="60" t="s">
        <v>174</v>
      </c>
      <c r="AS1504" s="60" t="s">
        <v>174</v>
      </c>
      <c r="AT1504" s="49">
        <v>14</v>
      </c>
      <c r="AU1504" s="49">
        <v>1</v>
      </c>
      <c r="AV1504" s="49">
        <v>1</v>
      </c>
      <c r="AW1504" s="60">
        <v>43826</v>
      </c>
      <c r="AX1504" s="60" t="s">
        <v>183</v>
      </c>
      <c r="AY1504" s="60">
        <v>43928.518976122687</v>
      </c>
      <c r="AZ1504" s="60">
        <v>43814</v>
      </c>
      <c r="BA1504" s="60">
        <v>43817</v>
      </c>
      <c r="BB1504" s="60" t="s">
        <v>4537</v>
      </c>
      <c r="BC1504" s="60">
        <v>43826.390532407408</v>
      </c>
      <c r="BD1504" s="60">
        <v>43843</v>
      </c>
      <c r="BE1504" s="60">
        <v>44377</v>
      </c>
      <c r="BF1504" s="49">
        <f>IF(AND(ISBLANK(tbl_RawData_Report1[[#This Row],[REQ_ID]]),tbl_RawData_Report1[[#This Row],[RH Kit?]] = "Y"),1,COUNTIFS(tbl_RawData_Report1[RH Kit?],"Y",tbl_RawData_Report1[REQ_ID],tbl_RawData_Report1[[#This Row],[REQ_ID]]))</f>
        <v>0</v>
      </c>
      <c r="BG1504" s="49">
        <f>COUNTIFS(tbl_RawData_Report1[RH Kit?],"Y",tbl_RawData_Report1[Order No.],tbl_RawData_Report1[[#This Row],[Order No.]])</f>
        <v>0</v>
      </c>
      <c r="BH1504" s="49">
        <f>SUM(tbl_RawData_Report1[[#This Row],[RH Kit Req]:[RH Kit PO]])</f>
        <v>0</v>
      </c>
      <c r="BI1504" s="49" t="str">
        <f>IFERROR(VLOOKUP(B1504,Lookup!A:B,2,FALSE),B1504)</f>
        <v>PRESHIPMENTINSPCPH</v>
      </c>
      <c r="BJ1504" s="49" t="b">
        <f t="shared" si="23"/>
        <v>1</v>
      </c>
      <c r="BK1504" s="49" t="str">
        <f>tbl_RawData_Report1[[#This Row],[Item ID]]&amp;tbl_RawData_Report1[[#This Row],[Order No.]]</f>
        <v>PRESHIPMENTINSPCPH0000039991</v>
      </c>
      <c r="BL1504"/>
      <c r="BM1504"/>
      <c r="BN1504"/>
    </row>
    <row r="1505" spans="1:66" hidden="1" x14ac:dyDescent="0.25">
      <c r="A1505" s="35" t="s">
        <v>8</v>
      </c>
      <c r="B1505" s="35" t="s">
        <v>3237</v>
      </c>
      <c r="C1505" s="35">
        <v>2</v>
      </c>
      <c r="D1505" s="35">
        <v>1</v>
      </c>
      <c r="E1505" s="35">
        <v>1</v>
      </c>
      <c r="F1505" s="35" t="s">
        <v>4416</v>
      </c>
      <c r="G1505" s="35" t="s">
        <v>4436</v>
      </c>
      <c r="H1505" s="35" t="s">
        <v>3984</v>
      </c>
      <c r="I1505" s="35" t="s">
        <v>593</v>
      </c>
      <c r="J1505" s="35">
        <v>0</v>
      </c>
      <c r="K1505" s="35" t="s">
        <v>4412</v>
      </c>
      <c r="L1505" s="35" t="s">
        <v>4413</v>
      </c>
      <c r="M1505" s="35" t="s">
        <v>396</v>
      </c>
      <c r="N1505" s="35" t="s">
        <v>122</v>
      </c>
      <c r="O1505" s="35" t="s">
        <v>4414</v>
      </c>
      <c r="P1505" s="35" t="s">
        <v>4415</v>
      </c>
      <c r="Q1505" s="35" t="s">
        <v>311</v>
      </c>
      <c r="R1505" s="35" t="s">
        <v>327</v>
      </c>
      <c r="S1505" s="35" t="s">
        <v>205</v>
      </c>
      <c r="T1505" s="35" t="s">
        <v>5052</v>
      </c>
      <c r="U1505" s="35" t="s">
        <v>269</v>
      </c>
      <c r="V1505" s="35">
        <v>0</v>
      </c>
      <c r="W1505" s="35">
        <v>0</v>
      </c>
      <c r="X1505" s="49">
        <v>0</v>
      </c>
      <c r="Y1505" s="60" t="s">
        <v>2875</v>
      </c>
      <c r="Z1505" s="49">
        <v>1</v>
      </c>
      <c r="AA1505" s="49">
        <v>0</v>
      </c>
      <c r="AB1505" s="60" t="s">
        <v>637</v>
      </c>
      <c r="AC1505" s="60" t="s">
        <v>668</v>
      </c>
      <c r="AD1505" s="60" t="s">
        <v>694</v>
      </c>
      <c r="AE1505" s="60" t="s">
        <v>695</v>
      </c>
      <c r="AF1505" s="49">
        <v>2019</v>
      </c>
      <c r="AG1505" s="60" t="s">
        <v>4407</v>
      </c>
      <c r="AH1505" s="60">
        <v>43976</v>
      </c>
      <c r="AI1505" s="60">
        <v>44007</v>
      </c>
      <c r="AJ1505" s="60"/>
      <c r="AK1505" s="60">
        <v>44144</v>
      </c>
      <c r="AL1505" s="60"/>
      <c r="AM1505" s="60" t="s">
        <v>569</v>
      </c>
      <c r="AN1505" s="60" t="s">
        <v>4437</v>
      </c>
      <c r="AO1505" s="60" t="s">
        <v>4448</v>
      </c>
      <c r="AP1505" s="49"/>
      <c r="AQ1505" s="60" t="s">
        <v>266</v>
      </c>
      <c r="AR1505" s="60" t="s">
        <v>174</v>
      </c>
      <c r="AS1505" s="60" t="s">
        <v>174</v>
      </c>
      <c r="AT1505" s="49">
        <v>3</v>
      </c>
      <c r="AU1505" s="49">
        <v>1</v>
      </c>
      <c r="AV1505" s="49">
        <v>1</v>
      </c>
      <c r="AW1505" s="60">
        <v>43829</v>
      </c>
      <c r="AX1505" s="60" t="s">
        <v>183</v>
      </c>
      <c r="AY1505" s="60">
        <v>44186.309540624999</v>
      </c>
      <c r="AZ1505" s="60">
        <v>43818</v>
      </c>
      <c r="BA1505" s="60">
        <v>43819</v>
      </c>
      <c r="BB1505" s="60" t="s">
        <v>4449</v>
      </c>
      <c r="BC1505" s="60">
        <v>43829.565949074073</v>
      </c>
      <c r="BD1505" s="60">
        <v>43976</v>
      </c>
      <c r="BE1505" s="60">
        <v>44104</v>
      </c>
      <c r="BF1505" s="49">
        <f>IF(AND(ISBLANK(tbl_RawData_Report1[[#This Row],[REQ_ID]]),tbl_RawData_Report1[[#This Row],[RH Kit?]] = "Y"),1,COUNTIFS(tbl_RawData_Report1[RH Kit?],"Y",tbl_RawData_Report1[REQ_ID],tbl_RawData_Report1[[#This Row],[REQ_ID]]))</f>
        <v>0</v>
      </c>
      <c r="BG1505" s="49">
        <f>COUNTIFS(tbl_RawData_Report1[RH Kit?],"Y",tbl_RawData_Report1[Order No.],tbl_RawData_Report1[[#This Row],[Order No.]])</f>
        <v>0</v>
      </c>
      <c r="BH1505" s="49">
        <f>SUM(tbl_RawData_Report1[[#This Row],[RH Kit Req]:[RH Kit PO]])</f>
        <v>0</v>
      </c>
      <c r="BI1505" s="49" t="str">
        <f>IFERROR(VLOOKUP(B1505,Lookup!A:B,2,FALSE),B1505)</f>
        <v>NACL0.5L_1</v>
      </c>
      <c r="BJ1505" s="49" t="b">
        <f t="shared" si="23"/>
        <v>0</v>
      </c>
      <c r="BK1505" s="49" t="str">
        <f>tbl_RawData_Report1[[#This Row],[Item ID]]&amp;tbl_RawData_Report1[[#This Row],[Order No.]]</f>
        <v>NACL0.5L_10000040027</v>
      </c>
      <c r="BL1505"/>
      <c r="BM1505"/>
      <c r="BN1505"/>
    </row>
    <row r="1506" spans="1:66" hidden="1" x14ac:dyDescent="0.25">
      <c r="A1506" s="35" t="s">
        <v>8</v>
      </c>
      <c r="B1506" s="35" t="s">
        <v>3237</v>
      </c>
      <c r="C1506" s="35">
        <v>2</v>
      </c>
      <c r="D1506" s="35">
        <v>1</v>
      </c>
      <c r="E1506" s="35">
        <v>2</v>
      </c>
      <c r="F1506" s="35" t="s">
        <v>4416</v>
      </c>
      <c r="G1506" s="35" t="s">
        <v>4436</v>
      </c>
      <c r="H1506" s="35" t="s">
        <v>3984</v>
      </c>
      <c r="I1506" s="35" t="s">
        <v>593</v>
      </c>
      <c r="J1506" s="35">
        <v>14700</v>
      </c>
      <c r="K1506" s="35" t="s">
        <v>4412</v>
      </c>
      <c r="L1506" s="35" t="s">
        <v>397</v>
      </c>
      <c r="M1506" s="35" t="s">
        <v>396</v>
      </c>
      <c r="N1506" s="35" t="s">
        <v>122</v>
      </c>
      <c r="O1506" s="35" t="s">
        <v>6562</v>
      </c>
      <c r="P1506" s="35" t="s">
        <v>6563</v>
      </c>
      <c r="Q1506" s="35" t="s">
        <v>311</v>
      </c>
      <c r="R1506" s="35" t="s">
        <v>327</v>
      </c>
      <c r="S1506" s="35" t="s">
        <v>205</v>
      </c>
      <c r="T1506" s="35" t="s">
        <v>5052</v>
      </c>
      <c r="U1506" s="35" t="s">
        <v>269</v>
      </c>
      <c r="V1506" s="35">
        <v>0</v>
      </c>
      <c r="W1506" s="35">
        <v>0</v>
      </c>
      <c r="X1506" s="49">
        <v>30000</v>
      </c>
      <c r="Y1506" s="60" t="s">
        <v>2875</v>
      </c>
      <c r="Z1506" s="49">
        <v>1</v>
      </c>
      <c r="AA1506" s="49">
        <v>30000</v>
      </c>
      <c r="AB1506" s="60" t="s">
        <v>637</v>
      </c>
      <c r="AC1506" s="60" t="s">
        <v>668</v>
      </c>
      <c r="AD1506" s="60" t="s">
        <v>694</v>
      </c>
      <c r="AE1506" s="60" t="s">
        <v>695</v>
      </c>
      <c r="AF1506" s="49">
        <v>2019</v>
      </c>
      <c r="AG1506" s="60" t="s">
        <v>4407</v>
      </c>
      <c r="AH1506" s="60">
        <v>43976</v>
      </c>
      <c r="AI1506" s="60">
        <v>44007</v>
      </c>
      <c r="AJ1506" s="60"/>
      <c r="AK1506" s="60">
        <v>44144</v>
      </c>
      <c r="AL1506" s="60"/>
      <c r="AM1506" s="60" t="s">
        <v>569</v>
      </c>
      <c r="AN1506" s="60" t="s">
        <v>4437</v>
      </c>
      <c r="AO1506" s="60" t="s">
        <v>4450</v>
      </c>
      <c r="AP1506" s="49"/>
      <c r="AQ1506" s="60" t="s">
        <v>266</v>
      </c>
      <c r="AR1506" s="60" t="s">
        <v>174</v>
      </c>
      <c r="AS1506" s="60" t="s">
        <v>174</v>
      </c>
      <c r="AT1506" s="49">
        <v>3</v>
      </c>
      <c r="AU1506" s="49">
        <v>1</v>
      </c>
      <c r="AV1506" s="49">
        <v>1</v>
      </c>
      <c r="AW1506" s="60">
        <v>43829</v>
      </c>
      <c r="AX1506" s="60" t="s">
        <v>183</v>
      </c>
      <c r="AY1506" s="60">
        <v>44186.309540624999</v>
      </c>
      <c r="AZ1506" s="60">
        <v>43818</v>
      </c>
      <c r="BA1506" s="60">
        <v>43819</v>
      </c>
      <c r="BB1506" s="60" t="s">
        <v>4449</v>
      </c>
      <c r="BC1506" s="60">
        <v>43829.565949074073</v>
      </c>
      <c r="BD1506" s="60">
        <v>43976</v>
      </c>
      <c r="BE1506" s="60">
        <v>73050</v>
      </c>
      <c r="BF1506" s="49">
        <f>IF(AND(ISBLANK(tbl_RawData_Report1[[#This Row],[REQ_ID]]),tbl_RawData_Report1[[#This Row],[RH Kit?]] = "Y"),1,COUNTIFS(tbl_RawData_Report1[RH Kit?],"Y",tbl_RawData_Report1[REQ_ID],tbl_RawData_Report1[[#This Row],[REQ_ID]]))</f>
        <v>0</v>
      </c>
      <c r="BG1506" s="49">
        <f>COUNTIFS(tbl_RawData_Report1[RH Kit?],"Y",tbl_RawData_Report1[Order No.],tbl_RawData_Report1[[#This Row],[Order No.]])</f>
        <v>0</v>
      </c>
      <c r="BH1506" s="49">
        <f>SUM(tbl_RawData_Report1[[#This Row],[RH Kit Req]:[RH Kit PO]])</f>
        <v>0</v>
      </c>
      <c r="BI1506" s="49" t="str">
        <f>IFERROR(VLOOKUP(B1506,Lookup!A:B,2,FALSE),B1506)</f>
        <v>NACL0.5L_1</v>
      </c>
      <c r="BJ1506" s="49" t="b">
        <f t="shared" si="23"/>
        <v>1</v>
      </c>
      <c r="BK1506" s="49" t="str">
        <f>tbl_RawData_Report1[[#This Row],[Item ID]]&amp;tbl_RawData_Report1[[#This Row],[Order No.]]</f>
        <v>NACL0.5L_10000040027</v>
      </c>
      <c r="BL1506"/>
      <c r="BM1506"/>
      <c r="BN1506"/>
    </row>
    <row r="1507" spans="1:66" hidden="1" x14ac:dyDescent="0.25">
      <c r="A1507" s="35" t="s">
        <v>8</v>
      </c>
      <c r="B1507" s="35" t="s">
        <v>757</v>
      </c>
      <c r="C1507" s="35">
        <v>6</v>
      </c>
      <c r="D1507" s="35">
        <v>1</v>
      </c>
      <c r="E1507" s="35">
        <v>1</v>
      </c>
      <c r="F1507" s="35" t="s">
        <v>4416</v>
      </c>
      <c r="G1507" s="35" t="s">
        <v>4439</v>
      </c>
      <c r="H1507" s="35" t="s">
        <v>758</v>
      </c>
      <c r="I1507" s="35" t="s">
        <v>593</v>
      </c>
      <c r="J1507" s="35">
        <v>0</v>
      </c>
      <c r="K1507" s="35" t="s">
        <v>4412</v>
      </c>
      <c r="L1507" s="35" t="s">
        <v>4413</v>
      </c>
      <c r="M1507" s="35" t="s">
        <v>396</v>
      </c>
      <c r="N1507" s="35" t="s">
        <v>122</v>
      </c>
      <c r="O1507" s="35" t="s">
        <v>4414</v>
      </c>
      <c r="P1507" s="35" t="s">
        <v>4415</v>
      </c>
      <c r="Q1507" s="35" t="s">
        <v>311</v>
      </c>
      <c r="R1507" s="35" t="s">
        <v>327</v>
      </c>
      <c r="S1507" s="35" t="s">
        <v>205</v>
      </c>
      <c r="T1507" s="35" t="s">
        <v>5052</v>
      </c>
      <c r="U1507" s="35" t="s">
        <v>272</v>
      </c>
      <c r="V1507" s="35">
        <v>0</v>
      </c>
      <c r="W1507" s="35">
        <v>0</v>
      </c>
      <c r="X1507" s="49">
        <v>0</v>
      </c>
      <c r="Y1507" s="60" t="s">
        <v>346</v>
      </c>
      <c r="Z1507" s="49">
        <v>1000</v>
      </c>
      <c r="AA1507" s="49">
        <v>0</v>
      </c>
      <c r="AB1507" s="60" t="s">
        <v>637</v>
      </c>
      <c r="AC1507" s="60" t="s">
        <v>761</v>
      </c>
      <c r="AD1507" s="60" t="s">
        <v>2471</v>
      </c>
      <c r="AE1507" s="60" t="s">
        <v>2472</v>
      </c>
      <c r="AF1507" s="49">
        <v>2019</v>
      </c>
      <c r="AG1507" s="60" t="s">
        <v>4438</v>
      </c>
      <c r="AH1507" s="60">
        <v>43991</v>
      </c>
      <c r="AI1507" s="60">
        <v>43993</v>
      </c>
      <c r="AJ1507" s="60">
        <v>43991</v>
      </c>
      <c r="AK1507" s="60">
        <v>43990</v>
      </c>
      <c r="AL1507" s="60">
        <v>43993</v>
      </c>
      <c r="AM1507" s="60" t="s">
        <v>569</v>
      </c>
      <c r="AN1507" s="60" t="s">
        <v>4440</v>
      </c>
      <c r="AO1507" s="60" t="s">
        <v>4539</v>
      </c>
      <c r="AP1507" s="49"/>
      <c r="AQ1507" s="60" t="s">
        <v>266</v>
      </c>
      <c r="AR1507" s="60" t="s">
        <v>174</v>
      </c>
      <c r="AS1507" s="60" t="s">
        <v>174</v>
      </c>
      <c r="AT1507" s="49">
        <v>6</v>
      </c>
      <c r="AU1507" s="49">
        <v>1</v>
      </c>
      <c r="AV1507" s="49">
        <v>1</v>
      </c>
      <c r="AW1507" s="60">
        <v>43829</v>
      </c>
      <c r="AX1507" s="60" t="s">
        <v>183</v>
      </c>
      <c r="AY1507" s="60">
        <v>44119.66321215278</v>
      </c>
      <c r="AZ1507" s="60">
        <v>43818</v>
      </c>
      <c r="BA1507" s="60">
        <v>43819</v>
      </c>
      <c r="BB1507" s="60" t="s">
        <v>4540</v>
      </c>
      <c r="BC1507" s="60">
        <v>43829.560324074075</v>
      </c>
      <c r="BD1507" s="60">
        <v>43990</v>
      </c>
      <c r="BE1507" s="60">
        <v>44104</v>
      </c>
      <c r="BF1507" s="49">
        <f>IF(AND(ISBLANK(tbl_RawData_Report1[[#This Row],[REQ_ID]]),tbl_RawData_Report1[[#This Row],[RH Kit?]] = "Y"),1,COUNTIFS(tbl_RawData_Report1[RH Kit?],"Y",tbl_RawData_Report1[REQ_ID],tbl_RawData_Report1[[#This Row],[REQ_ID]]))</f>
        <v>0</v>
      </c>
      <c r="BG1507" s="49">
        <f>COUNTIFS(tbl_RawData_Report1[RH Kit?],"Y",tbl_RawData_Report1[Order No.],tbl_RawData_Report1[[#This Row],[Order No.]])</f>
        <v>0</v>
      </c>
      <c r="BH1507" s="49">
        <f>SUM(tbl_RawData_Report1[[#This Row],[RH Kit Req]:[RH Kit PO]])</f>
        <v>0</v>
      </c>
      <c r="BI1507" s="49" t="str">
        <f>IFERROR(VLOOKUP(B1507,Lookup!A:B,2,FALSE),B1507)</f>
        <v>METRONIDAZOL_250MG</v>
      </c>
      <c r="BJ1507" s="49" t="b">
        <f t="shared" si="23"/>
        <v>0</v>
      </c>
      <c r="BK1507" s="49" t="str">
        <f>tbl_RawData_Report1[[#This Row],[Item ID]]&amp;tbl_RawData_Report1[[#This Row],[Order No.]]</f>
        <v>METRONIDAZOL_250MG0000040030</v>
      </c>
      <c r="BL1507"/>
      <c r="BM1507"/>
      <c r="BN1507"/>
    </row>
    <row r="1508" spans="1:66" hidden="1" x14ac:dyDescent="0.25">
      <c r="A1508" s="35" t="s">
        <v>8</v>
      </c>
      <c r="B1508" s="35" t="s">
        <v>757</v>
      </c>
      <c r="C1508" s="35">
        <v>6</v>
      </c>
      <c r="D1508" s="35">
        <v>1</v>
      </c>
      <c r="E1508" s="35">
        <v>2</v>
      </c>
      <c r="F1508" s="35" t="s">
        <v>4416</v>
      </c>
      <c r="G1508" s="35" t="s">
        <v>4439</v>
      </c>
      <c r="H1508" s="35" t="s">
        <v>758</v>
      </c>
      <c r="I1508" s="35" t="s">
        <v>593</v>
      </c>
      <c r="J1508" s="35">
        <v>204.75</v>
      </c>
      <c r="K1508" s="35" t="s">
        <v>4412</v>
      </c>
      <c r="L1508" s="35" t="s">
        <v>4413</v>
      </c>
      <c r="M1508" s="35" t="s">
        <v>396</v>
      </c>
      <c r="N1508" s="35" t="s">
        <v>122</v>
      </c>
      <c r="O1508" s="35" t="s">
        <v>4414</v>
      </c>
      <c r="P1508" s="35" t="s">
        <v>4415</v>
      </c>
      <c r="Q1508" s="35" t="s">
        <v>311</v>
      </c>
      <c r="R1508" s="35" t="s">
        <v>327</v>
      </c>
      <c r="S1508" s="35" t="s">
        <v>205</v>
      </c>
      <c r="T1508" s="35" t="s">
        <v>5052</v>
      </c>
      <c r="U1508" s="35" t="s">
        <v>272</v>
      </c>
      <c r="V1508" s="35">
        <v>0</v>
      </c>
      <c r="W1508" s="35">
        <v>0</v>
      </c>
      <c r="X1508" s="49">
        <v>35</v>
      </c>
      <c r="Y1508" s="60" t="s">
        <v>346</v>
      </c>
      <c r="Z1508" s="49">
        <v>1000</v>
      </c>
      <c r="AA1508" s="49">
        <v>35000</v>
      </c>
      <c r="AB1508" s="60" t="s">
        <v>637</v>
      </c>
      <c r="AC1508" s="60" t="s">
        <v>761</v>
      </c>
      <c r="AD1508" s="60" t="s">
        <v>2471</v>
      </c>
      <c r="AE1508" s="60" t="s">
        <v>2472</v>
      </c>
      <c r="AF1508" s="49">
        <v>2019</v>
      </c>
      <c r="AG1508" s="60" t="s">
        <v>4438</v>
      </c>
      <c r="AH1508" s="60">
        <v>43991</v>
      </c>
      <c r="AI1508" s="60">
        <v>43993</v>
      </c>
      <c r="AJ1508" s="60">
        <v>43991</v>
      </c>
      <c r="AK1508" s="60">
        <v>43990</v>
      </c>
      <c r="AL1508" s="60">
        <v>43993</v>
      </c>
      <c r="AM1508" s="60" t="s">
        <v>569</v>
      </c>
      <c r="AN1508" s="60" t="s">
        <v>4440</v>
      </c>
      <c r="AO1508" s="60" t="s">
        <v>4541</v>
      </c>
      <c r="AP1508" s="49"/>
      <c r="AQ1508" s="60" t="s">
        <v>266</v>
      </c>
      <c r="AR1508" s="60" t="s">
        <v>174</v>
      </c>
      <c r="AS1508" s="60" t="s">
        <v>174</v>
      </c>
      <c r="AT1508" s="49">
        <v>6</v>
      </c>
      <c r="AU1508" s="49">
        <v>1</v>
      </c>
      <c r="AV1508" s="49">
        <v>1</v>
      </c>
      <c r="AW1508" s="60">
        <v>43829</v>
      </c>
      <c r="AX1508" s="60" t="s">
        <v>183</v>
      </c>
      <c r="AY1508" s="60">
        <v>44119.66321215278</v>
      </c>
      <c r="AZ1508" s="60">
        <v>43818</v>
      </c>
      <c r="BA1508" s="60">
        <v>43819</v>
      </c>
      <c r="BB1508" s="60" t="s">
        <v>4540</v>
      </c>
      <c r="BC1508" s="60">
        <v>43829.560324074075</v>
      </c>
      <c r="BD1508" s="60">
        <v>43990</v>
      </c>
      <c r="BE1508" s="60">
        <v>44104</v>
      </c>
      <c r="BF1508" s="49">
        <f>IF(AND(ISBLANK(tbl_RawData_Report1[[#This Row],[REQ_ID]]),tbl_RawData_Report1[[#This Row],[RH Kit?]] = "Y"),1,COUNTIFS(tbl_RawData_Report1[RH Kit?],"Y",tbl_RawData_Report1[REQ_ID],tbl_RawData_Report1[[#This Row],[REQ_ID]]))</f>
        <v>0</v>
      </c>
      <c r="BG1508" s="49">
        <f>COUNTIFS(tbl_RawData_Report1[RH Kit?],"Y",tbl_RawData_Report1[Order No.],tbl_RawData_Report1[[#This Row],[Order No.]])</f>
        <v>0</v>
      </c>
      <c r="BH1508" s="49">
        <f>SUM(tbl_RawData_Report1[[#This Row],[RH Kit Req]:[RH Kit PO]])</f>
        <v>0</v>
      </c>
      <c r="BI1508" s="49" t="str">
        <f>IFERROR(VLOOKUP(B1508,Lookup!A:B,2,FALSE),B1508)</f>
        <v>METRONIDAZOL_250MG</v>
      </c>
      <c r="BJ1508" s="49" t="b">
        <f t="shared" si="23"/>
        <v>1</v>
      </c>
      <c r="BK1508" s="49" t="str">
        <f>tbl_RawData_Report1[[#This Row],[Item ID]]&amp;tbl_RawData_Report1[[#This Row],[Order No.]]</f>
        <v>METRONIDAZOL_250MG0000040030</v>
      </c>
      <c r="BL1508"/>
      <c r="BM1508"/>
      <c r="BN1508"/>
    </row>
    <row r="1509" spans="1:66" hidden="1" x14ac:dyDescent="0.25">
      <c r="A1509" s="35" t="s">
        <v>8</v>
      </c>
      <c r="B1509" s="35" t="s">
        <v>2632</v>
      </c>
      <c r="C1509" s="35">
        <v>11</v>
      </c>
      <c r="D1509" s="35">
        <v>1</v>
      </c>
      <c r="E1509" s="35">
        <v>1</v>
      </c>
      <c r="F1509" s="35" t="s">
        <v>4416</v>
      </c>
      <c r="G1509" s="35" t="s">
        <v>4439</v>
      </c>
      <c r="H1509" s="35" t="s">
        <v>712</v>
      </c>
      <c r="I1509" s="35" t="s">
        <v>593</v>
      </c>
      <c r="J1509" s="35">
        <v>323.39999999999998</v>
      </c>
      <c r="K1509" s="35" t="s">
        <v>4412</v>
      </c>
      <c r="L1509" s="35" t="s">
        <v>4413</v>
      </c>
      <c r="M1509" s="35" t="s">
        <v>396</v>
      </c>
      <c r="N1509" s="35" t="s">
        <v>122</v>
      </c>
      <c r="O1509" s="35" t="s">
        <v>4414</v>
      </c>
      <c r="P1509" s="35" t="s">
        <v>4415</v>
      </c>
      <c r="Q1509" s="35" t="s">
        <v>311</v>
      </c>
      <c r="R1509" s="35" t="s">
        <v>327</v>
      </c>
      <c r="S1509" s="35" t="s">
        <v>205</v>
      </c>
      <c r="T1509" s="35" t="s">
        <v>5052</v>
      </c>
      <c r="U1509" s="35" t="s">
        <v>276</v>
      </c>
      <c r="V1509" s="35">
        <v>0</v>
      </c>
      <c r="W1509" s="35">
        <v>0</v>
      </c>
      <c r="X1509" s="49">
        <v>660</v>
      </c>
      <c r="Y1509" s="60" t="s">
        <v>860</v>
      </c>
      <c r="Z1509" s="49">
        <v>4</v>
      </c>
      <c r="AA1509" s="49">
        <v>2640</v>
      </c>
      <c r="AB1509" s="60" t="s">
        <v>637</v>
      </c>
      <c r="AC1509" s="60" t="s">
        <v>715</v>
      </c>
      <c r="AD1509" s="60" t="s">
        <v>2471</v>
      </c>
      <c r="AE1509" s="60" t="s">
        <v>2472</v>
      </c>
      <c r="AF1509" s="49">
        <v>2019</v>
      </c>
      <c r="AG1509" s="60" t="s">
        <v>5019</v>
      </c>
      <c r="AH1509" s="60">
        <v>43991</v>
      </c>
      <c r="AI1509" s="60">
        <v>43993</v>
      </c>
      <c r="AJ1509" s="60">
        <v>43991</v>
      </c>
      <c r="AK1509" s="60">
        <v>43990</v>
      </c>
      <c r="AL1509" s="60">
        <v>43993</v>
      </c>
      <c r="AM1509" s="60" t="s">
        <v>569</v>
      </c>
      <c r="AN1509" s="60" t="s">
        <v>4440</v>
      </c>
      <c r="AO1509" s="60" t="s">
        <v>5022</v>
      </c>
      <c r="AP1509" s="49"/>
      <c r="AQ1509" s="60" t="s">
        <v>266</v>
      </c>
      <c r="AR1509" s="60" t="s">
        <v>174</v>
      </c>
      <c r="AS1509" s="60" t="s">
        <v>174</v>
      </c>
      <c r="AT1509" s="49">
        <v>1</v>
      </c>
      <c r="AU1509" s="49">
        <v>1</v>
      </c>
      <c r="AV1509" s="49">
        <v>1</v>
      </c>
      <c r="AW1509" s="60">
        <v>43829</v>
      </c>
      <c r="AX1509" s="60" t="s">
        <v>183</v>
      </c>
      <c r="AY1509" s="60">
        <v>44119.66321215278</v>
      </c>
      <c r="AZ1509" s="60">
        <v>43853</v>
      </c>
      <c r="BA1509" s="60">
        <v>43854</v>
      </c>
      <c r="BB1509" s="60" t="s">
        <v>5023</v>
      </c>
      <c r="BC1509" s="60">
        <v>43829.560324074075</v>
      </c>
      <c r="BD1509" s="60">
        <v>43990</v>
      </c>
      <c r="BE1509" s="60">
        <v>44104</v>
      </c>
      <c r="BF1509" s="49">
        <f>IF(AND(ISBLANK(tbl_RawData_Report1[[#This Row],[REQ_ID]]),tbl_RawData_Report1[[#This Row],[RH Kit?]] = "Y"),1,COUNTIFS(tbl_RawData_Report1[RH Kit?],"Y",tbl_RawData_Report1[REQ_ID],tbl_RawData_Report1[[#This Row],[REQ_ID]]))</f>
        <v>0</v>
      </c>
      <c r="BG1509" s="49">
        <f>COUNTIFS(tbl_RawData_Report1[RH Kit?],"Y",tbl_RawData_Report1[Order No.],tbl_RawData_Report1[[#This Row],[Order No.]])</f>
        <v>0</v>
      </c>
      <c r="BH1509" s="49">
        <f>SUM(tbl_RawData_Report1[[#This Row],[RH Kit Req]:[RH Kit PO]])</f>
        <v>0</v>
      </c>
      <c r="BI1509" s="49" t="str">
        <f>IFERROR(VLOOKUP(B1509,Lookup!A:B,2,FALSE),B1509)</f>
        <v>MISOPROSTOL200MG_4</v>
      </c>
      <c r="BJ1509" s="49" t="b">
        <f t="shared" si="23"/>
        <v>1</v>
      </c>
      <c r="BK1509" s="49" t="str">
        <f>tbl_RawData_Report1[[#This Row],[Item ID]]&amp;tbl_RawData_Report1[[#This Row],[Order No.]]</f>
        <v>MISOPROSTOL200MG_40000040030</v>
      </c>
      <c r="BL1509"/>
      <c r="BM1509"/>
      <c r="BN1509"/>
    </row>
    <row r="1510" spans="1:66" hidden="1" x14ac:dyDescent="0.25">
      <c r="A1510" s="35" t="s">
        <v>8</v>
      </c>
      <c r="B1510" s="35" t="s">
        <v>3737</v>
      </c>
      <c r="C1510" s="35">
        <v>3</v>
      </c>
      <c r="D1510" s="35">
        <v>1</v>
      </c>
      <c r="E1510" s="35">
        <v>1</v>
      </c>
      <c r="F1510" s="35" t="s">
        <v>4416</v>
      </c>
      <c r="G1510" s="35" t="s">
        <v>4439</v>
      </c>
      <c r="H1510" s="35" t="s">
        <v>3738</v>
      </c>
      <c r="I1510" s="35" t="s">
        <v>593</v>
      </c>
      <c r="J1510" s="35">
        <v>0</v>
      </c>
      <c r="K1510" s="35" t="s">
        <v>4412</v>
      </c>
      <c r="L1510" s="35" t="s">
        <v>4413</v>
      </c>
      <c r="M1510" s="35" t="s">
        <v>396</v>
      </c>
      <c r="N1510" s="35" t="s">
        <v>122</v>
      </c>
      <c r="O1510" s="35" t="s">
        <v>4414</v>
      </c>
      <c r="P1510" s="35" t="s">
        <v>4415</v>
      </c>
      <c r="Q1510" s="35" t="s">
        <v>311</v>
      </c>
      <c r="R1510" s="35" t="s">
        <v>327</v>
      </c>
      <c r="S1510" s="35" t="s">
        <v>205</v>
      </c>
      <c r="T1510" s="35" t="s">
        <v>5052</v>
      </c>
      <c r="U1510" s="35" t="s">
        <v>272</v>
      </c>
      <c r="V1510" s="35">
        <v>0</v>
      </c>
      <c r="W1510" s="35">
        <v>0</v>
      </c>
      <c r="X1510" s="49">
        <v>0</v>
      </c>
      <c r="Y1510" s="60" t="s">
        <v>345</v>
      </c>
      <c r="Z1510" s="49">
        <v>3</v>
      </c>
      <c r="AA1510" s="49">
        <v>0</v>
      </c>
      <c r="AB1510" s="60" t="s">
        <v>637</v>
      </c>
      <c r="AC1510" s="60" t="s">
        <v>660</v>
      </c>
      <c r="AD1510" s="60" t="s">
        <v>2471</v>
      </c>
      <c r="AE1510" s="60" t="s">
        <v>2472</v>
      </c>
      <c r="AF1510" s="49">
        <v>2019</v>
      </c>
      <c r="AG1510" s="60" t="s">
        <v>4438</v>
      </c>
      <c r="AH1510" s="60">
        <v>43992</v>
      </c>
      <c r="AI1510" s="60">
        <v>43994</v>
      </c>
      <c r="AJ1510" s="60">
        <v>43992</v>
      </c>
      <c r="AK1510" s="60">
        <v>44057</v>
      </c>
      <c r="AL1510" s="60">
        <v>43994</v>
      </c>
      <c r="AM1510" s="60" t="s">
        <v>569</v>
      </c>
      <c r="AN1510" s="60" t="s">
        <v>4440</v>
      </c>
      <c r="AO1510" s="60" t="s">
        <v>4451</v>
      </c>
      <c r="AP1510" s="49"/>
      <c r="AQ1510" s="60" t="s">
        <v>266</v>
      </c>
      <c r="AR1510" s="60" t="s">
        <v>174</v>
      </c>
      <c r="AS1510" s="60" t="s">
        <v>174</v>
      </c>
      <c r="AT1510" s="49">
        <v>3</v>
      </c>
      <c r="AU1510" s="49">
        <v>1</v>
      </c>
      <c r="AV1510" s="49">
        <v>1</v>
      </c>
      <c r="AW1510" s="60">
        <v>43829</v>
      </c>
      <c r="AX1510" s="60" t="s">
        <v>183</v>
      </c>
      <c r="AY1510" s="60">
        <v>44119.66321215278</v>
      </c>
      <c r="AZ1510" s="60">
        <v>43818</v>
      </c>
      <c r="BA1510" s="60">
        <v>43819</v>
      </c>
      <c r="BB1510" s="60" t="s">
        <v>4452</v>
      </c>
      <c r="BC1510" s="60">
        <v>43829.560324074075</v>
      </c>
      <c r="BD1510" s="60">
        <v>43990</v>
      </c>
      <c r="BE1510" s="60">
        <v>44104</v>
      </c>
      <c r="BF1510" s="49">
        <f>IF(AND(ISBLANK(tbl_RawData_Report1[[#This Row],[REQ_ID]]),tbl_RawData_Report1[[#This Row],[RH Kit?]] = "Y"),1,COUNTIFS(tbl_RawData_Report1[RH Kit?],"Y",tbl_RawData_Report1[REQ_ID],tbl_RawData_Report1[[#This Row],[REQ_ID]]))</f>
        <v>0</v>
      </c>
      <c r="BG1510" s="49">
        <f>COUNTIFS(tbl_RawData_Report1[RH Kit?],"Y",tbl_RawData_Report1[Order No.],tbl_RawData_Report1[[#This Row],[Order No.]])</f>
        <v>0</v>
      </c>
      <c r="BH1510" s="49">
        <f>SUM(tbl_RawData_Report1[[#This Row],[RH Kit Req]:[RH Kit PO]])</f>
        <v>0</v>
      </c>
      <c r="BI1510" s="49" t="str">
        <f>IFERROR(VLOOKUP(B1510,Lookup!A:B,2,FALSE),B1510)</f>
        <v>AZTHROMYCN_500MG_3</v>
      </c>
      <c r="BJ1510" s="49" t="b">
        <f t="shared" si="23"/>
        <v>1</v>
      </c>
      <c r="BK1510" s="49" t="str">
        <f>tbl_RawData_Report1[[#This Row],[Item ID]]&amp;tbl_RawData_Report1[[#This Row],[Order No.]]</f>
        <v>AZTHROMYCN_500MG_30000040030</v>
      </c>
      <c r="BL1510"/>
      <c r="BM1510"/>
      <c r="BN1510"/>
    </row>
    <row r="1511" spans="1:66" hidden="1" x14ac:dyDescent="0.25">
      <c r="A1511" s="35" t="s">
        <v>8</v>
      </c>
      <c r="B1511" s="35" t="s">
        <v>2476</v>
      </c>
      <c r="C1511" s="35">
        <v>1</v>
      </c>
      <c r="D1511" s="35">
        <v>1</v>
      </c>
      <c r="E1511" s="35">
        <v>2</v>
      </c>
      <c r="F1511" s="35" t="s">
        <v>4416</v>
      </c>
      <c r="G1511" s="35" t="s">
        <v>4439</v>
      </c>
      <c r="H1511" s="35" t="s">
        <v>958</v>
      </c>
      <c r="I1511" s="35" t="s">
        <v>593</v>
      </c>
      <c r="J1511" s="35">
        <v>7998</v>
      </c>
      <c r="K1511" s="35" t="s">
        <v>4412</v>
      </c>
      <c r="L1511" s="35" t="s">
        <v>4413</v>
      </c>
      <c r="M1511" s="35" t="s">
        <v>396</v>
      </c>
      <c r="N1511" s="35" t="s">
        <v>122</v>
      </c>
      <c r="O1511" s="35" t="s">
        <v>4414</v>
      </c>
      <c r="P1511" s="35" t="s">
        <v>4415</v>
      </c>
      <c r="Q1511" s="35" t="s">
        <v>311</v>
      </c>
      <c r="R1511" s="35" t="s">
        <v>327</v>
      </c>
      <c r="S1511" s="35" t="s">
        <v>205</v>
      </c>
      <c r="T1511" s="35" t="s">
        <v>5052</v>
      </c>
      <c r="U1511" s="35" t="s">
        <v>272</v>
      </c>
      <c r="V1511" s="35">
        <v>0</v>
      </c>
      <c r="W1511" s="35">
        <v>0</v>
      </c>
      <c r="X1511" s="49">
        <v>860</v>
      </c>
      <c r="Y1511" s="60" t="s">
        <v>655</v>
      </c>
      <c r="Z1511" s="49">
        <v>10</v>
      </c>
      <c r="AA1511" s="49">
        <v>8600</v>
      </c>
      <c r="AB1511" s="60" t="s">
        <v>637</v>
      </c>
      <c r="AC1511" s="60" t="s">
        <v>725</v>
      </c>
      <c r="AD1511" s="60" t="s">
        <v>2471</v>
      </c>
      <c r="AE1511" s="60" t="s">
        <v>2472</v>
      </c>
      <c r="AF1511" s="49">
        <v>2019</v>
      </c>
      <c r="AG1511" s="60" t="s">
        <v>4438</v>
      </c>
      <c r="AH1511" s="60">
        <v>43992</v>
      </c>
      <c r="AI1511" s="60">
        <v>43994</v>
      </c>
      <c r="AJ1511" s="60">
        <v>43992</v>
      </c>
      <c r="AK1511" s="60">
        <v>44057</v>
      </c>
      <c r="AL1511" s="60">
        <v>43994</v>
      </c>
      <c r="AM1511" s="60" t="s">
        <v>569</v>
      </c>
      <c r="AN1511" s="60" t="s">
        <v>4440</v>
      </c>
      <c r="AO1511" s="60" t="s">
        <v>4447</v>
      </c>
      <c r="AP1511" s="49"/>
      <c r="AQ1511" s="60" t="s">
        <v>266</v>
      </c>
      <c r="AR1511" s="60" t="s">
        <v>174</v>
      </c>
      <c r="AS1511" s="60" t="s">
        <v>174</v>
      </c>
      <c r="AT1511" s="49">
        <v>1</v>
      </c>
      <c r="AU1511" s="49">
        <v>1</v>
      </c>
      <c r="AV1511" s="49">
        <v>1</v>
      </c>
      <c r="AW1511" s="60">
        <v>43829</v>
      </c>
      <c r="AX1511" s="60" t="s">
        <v>183</v>
      </c>
      <c r="AY1511" s="60">
        <v>44119.66321215278</v>
      </c>
      <c r="AZ1511" s="60">
        <v>43818</v>
      </c>
      <c r="BA1511" s="60">
        <v>43819</v>
      </c>
      <c r="BB1511" s="60" t="s">
        <v>4446</v>
      </c>
      <c r="BC1511" s="60">
        <v>43829.560324074075</v>
      </c>
      <c r="BD1511" s="60">
        <v>43990</v>
      </c>
      <c r="BE1511" s="60">
        <v>44104</v>
      </c>
      <c r="BF1511" s="49">
        <f>IF(AND(ISBLANK(tbl_RawData_Report1[[#This Row],[REQ_ID]]),tbl_RawData_Report1[[#This Row],[RH Kit?]] = "Y"),1,COUNTIFS(tbl_RawData_Report1[RH Kit?],"Y",tbl_RawData_Report1[REQ_ID],tbl_RawData_Report1[[#This Row],[REQ_ID]]))</f>
        <v>0</v>
      </c>
      <c r="BG1511" s="49">
        <f>COUNTIFS(tbl_RawData_Report1[RH Kit?],"Y",tbl_RawData_Report1[Order No.],tbl_RawData_Report1[[#This Row],[Order No.]])</f>
        <v>0</v>
      </c>
      <c r="BH1511" s="49">
        <f>SUM(tbl_RawData_Report1[[#This Row],[RH Kit Req]:[RH Kit PO]])</f>
        <v>0</v>
      </c>
      <c r="BI1511" s="49" t="str">
        <f>IFERROR(VLOOKUP(B1511,Lookup!A:B,2,FALSE),B1511)</f>
        <v>MGSULPHATE10ML_10</v>
      </c>
      <c r="BJ1511" s="49" t="b">
        <f t="shared" si="23"/>
        <v>0</v>
      </c>
      <c r="BK1511" s="49" t="str">
        <f>tbl_RawData_Report1[[#This Row],[Item ID]]&amp;tbl_RawData_Report1[[#This Row],[Order No.]]</f>
        <v>MGSULPHATE10ML_100000040030</v>
      </c>
      <c r="BL1511"/>
      <c r="BM1511"/>
      <c r="BN1511"/>
    </row>
    <row r="1512" spans="1:66" hidden="1" x14ac:dyDescent="0.25">
      <c r="A1512" s="35" t="s">
        <v>8</v>
      </c>
      <c r="B1512" s="35" t="s">
        <v>2476</v>
      </c>
      <c r="C1512" s="35">
        <v>1</v>
      </c>
      <c r="D1512" s="35">
        <v>1</v>
      </c>
      <c r="E1512" s="35">
        <v>1</v>
      </c>
      <c r="F1512" s="35" t="s">
        <v>4416</v>
      </c>
      <c r="G1512" s="35" t="s">
        <v>4439</v>
      </c>
      <c r="H1512" s="35" t="s">
        <v>958</v>
      </c>
      <c r="I1512" s="35" t="s">
        <v>593</v>
      </c>
      <c r="J1512" s="35">
        <v>0</v>
      </c>
      <c r="K1512" s="35" t="s">
        <v>4412</v>
      </c>
      <c r="L1512" s="35" t="s">
        <v>4413</v>
      </c>
      <c r="M1512" s="35" t="s">
        <v>396</v>
      </c>
      <c r="N1512" s="35" t="s">
        <v>122</v>
      </c>
      <c r="O1512" s="35" t="s">
        <v>4414</v>
      </c>
      <c r="P1512" s="35" t="s">
        <v>4415</v>
      </c>
      <c r="Q1512" s="35" t="s">
        <v>311</v>
      </c>
      <c r="R1512" s="35" t="s">
        <v>327</v>
      </c>
      <c r="S1512" s="35" t="s">
        <v>205</v>
      </c>
      <c r="T1512" s="35" t="s">
        <v>5052</v>
      </c>
      <c r="U1512" s="35" t="s">
        <v>272</v>
      </c>
      <c r="V1512" s="35">
        <v>0</v>
      </c>
      <c r="W1512" s="35">
        <v>0</v>
      </c>
      <c r="X1512" s="49">
        <v>0</v>
      </c>
      <c r="Y1512" s="60" t="s">
        <v>655</v>
      </c>
      <c r="Z1512" s="49">
        <v>10</v>
      </c>
      <c r="AA1512" s="49">
        <v>0</v>
      </c>
      <c r="AB1512" s="60" t="s">
        <v>637</v>
      </c>
      <c r="AC1512" s="60" t="s">
        <v>725</v>
      </c>
      <c r="AD1512" s="60" t="s">
        <v>2471</v>
      </c>
      <c r="AE1512" s="60" t="s">
        <v>2472</v>
      </c>
      <c r="AF1512" s="49">
        <v>2019</v>
      </c>
      <c r="AG1512" s="60" t="s">
        <v>4438</v>
      </c>
      <c r="AH1512" s="60">
        <v>43992</v>
      </c>
      <c r="AI1512" s="60">
        <v>43994</v>
      </c>
      <c r="AJ1512" s="60">
        <v>43992</v>
      </c>
      <c r="AK1512" s="60">
        <v>44057</v>
      </c>
      <c r="AL1512" s="60">
        <v>43994</v>
      </c>
      <c r="AM1512" s="60" t="s">
        <v>569</v>
      </c>
      <c r="AN1512" s="60" t="s">
        <v>4440</v>
      </c>
      <c r="AO1512" s="60" t="s">
        <v>4445</v>
      </c>
      <c r="AP1512" s="49"/>
      <c r="AQ1512" s="60" t="s">
        <v>266</v>
      </c>
      <c r="AR1512" s="60" t="s">
        <v>174</v>
      </c>
      <c r="AS1512" s="60" t="s">
        <v>174</v>
      </c>
      <c r="AT1512" s="49">
        <v>1</v>
      </c>
      <c r="AU1512" s="49">
        <v>1</v>
      </c>
      <c r="AV1512" s="49">
        <v>1</v>
      </c>
      <c r="AW1512" s="60">
        <v>43829</v>
      </c>
      <c r="AX1512" s="60" t="s">
        <v>183</v>
      </c>
      <c r="AY1512" s="60">
        <v>44119.66321215278</v>
      </c>
      <c r="AZ1512" s="60">
        <v>43818</v>
      </c>
      <c r="BA1512" s="60">
        <v>43819</v>
      </c>
      <c r="BB1512" s="60" t="s">
        <v>4446</v>
      </c>
      <c r="BC1512" s="60">
        <v>43829.560324074075</v>
      </c>
      <c r="BD1512" s="60">
        <v>43990</v>
      </c>
      <c r="BE1512" s="60">
        <v>44104</v>
      </c>
      <c r="BF1512" s="49">
        <f>IF(AND(ISBLANK(tbl_RawData_Report1[[#This Row],[REQ_ID]]),tbl_RawData_Report1[[#This Row],[RH Kit?]] = "Y"),1,COUNTIFS(tbl_RawData_Report1[RH Kit?],"Y",tbl_RawData_Report1[REQ_ID],tbl_RawData_Report1[[#This Row],[REQ_ID]]))</f>
        <v>0</v>
      </c>
      <c r="BG1512" s="49">
        <f>COUNTIFS(tbl_RawData_Report1[RH Kit?],"Y",tbl_RawData_Report1[Order No.],tbl_RawData_Report1[[#This Row],[Order No.]])</f>
        <v>0</v>
      </c>
      <c r="BH1512" s="49">
        <f>SUM(tbl_RawData_Report1[[#This Row],[RH Kit Req]:[RH Kit PO]])</f>
        <v>0</v>
      </c>
      <c r="BI1512" s="49" t="str">
        <f>IFERROR(VLOOKUP(B1512,Lookup!A:B,2,FALSE),B1512)</f>
        <v>MGSULPHATE10ML_10</v>
      </c>
      <c r="BJ1512" s="49" t="b">
        <f t="shared" si="23"/>
        <v>1</v>
      </c>
      <c r="BK1512" s="49" t="str">
        <f>tbl_RawData_Report1[[#This Row],[Item ID]]&amp;tbl_RawData_Report1[[#This Row],[Order No.]]</f>
        <v>MGSULPHATE10ML_100000040030</v>
      </c>
      <c r="BL1512"/>
      <c r="BM1512"/>
      <c r="BN1512"/>
    </row>
    <row r="1513" spans="1:66" hidden="1" x14ac:dyDescent="0.25">
      <c r="A1513" s="35" t="s">
        <v>8</v>
      </c>
      <c r="B1513" s="35" t="s">
        <v>1343</v>
      </c>
      <c r="C1513" s="35">
        <v>4</v>
      </c>
      <c r="D1513" s="35">
        <v>1</v>
      </c>
      <c r="E1513" s="35">
        <v>2</v>
      </c>
      <c r="F1513" s="35" t="s">
        <v>4416</v>
      </c>
      <c r="G1513" s="35" t="s">
        <v>4439</v>
      </c>
      <c r="H1513" s="35" t="s">
        <v>4441</v>
      </c>
      <c r="I1513" s="35" t="s">
        <v>593</v>
      </c>
      <c r="J1513" s="35">
        <v>48750</v>
      </c>
      <c r="K1513" s="35" t="s">
        <v>4412</v>
      </c>
      <c r="L1513" s="35" t="s">
        <v>4413</v>
      </c>
      <c r="M1513" s="35" t="s">
        <v>396</v>
      </c>
      <c r="N1513" s="35" t="s">
        <v>122</v>
      </c>
      <c r="O1513" s="35" t="s">
        <v>4414</v>
      </c>
      <c r="P1513" s="35" t="s">
        <v>4415</v>
      </c>
      <c r="Q1513" s="35" t="s">
        <v>311</v>
      </c>
      <c r="R1513" s="35" t="s">
        <v>327</v>
      </c>
      <c r="S1513" s="35" t="s">
        <v>205</v>
      </c>
      <c r="T1513" s="35" t="s">
        <v>5052</v>
      </c>
      <c r="U1513" s="35" t="s">
        <v>272</v>
      </c>
      <c r="V1513" s="35">
        <v>0</v>
      </c>
      <c r="W1513" s="35">
        <v>0</v>
      </c>
      <c r="X1513" s="49">
        <v>15000</v>
      </c>
      <c r="Y1513" s="60" t="s">
        <v>344</v>
      </c>
      <c r="Z1513" s="49">
        <v>1</v>
      </c>
      <c r="AA1513" s="49">
        <v>15000</v>
      </c>
      <c r="AB1513" s="60" t="s">
        <v>637</v>
      </c>
      <c r="AC1513" s="60" t="s">
        <v>660</v>
      </c>
      <c r="AD1513" s="60" t="s">
        <v>2471</v>
      </c>
      <c r="AE1513" s="60" t="s">
        <v>2472</v>
      </c>
      <c r="AF1513" s="49">
        <v>2019</v>
      </c>
      <c r="AG1513" s="60" t="s">
        <v>4438</v>
      </c>
      <c r="AH1513" s="60">
        <v>43992</v>
      </c>
      <c r="AI1513" s="60">
        <v>43994</v>
      </c>
      <c r="AJ1513" s="60">
        <v>43992</v>
      </c>
      <c r="AK1513" s="60">
        <v>44057</v>
      </c>
      <c r="AL1513" s="60">
        <v>43994</v>
      </c>
      <c r="AM1513" s="60" t="s">
        <v>569</v>
      </c>
      <c r="AN1513" s="60" t="s">
        <v>4440</v>
      </c>
      <c r="AO1513" s="60" t="s">
        <v>4442</v>
      </c>
      <c r="AP1513" s="49"/>
      <c r="AQ1513" s="60" t="s">
        <v>266</v>
      </c>
      <c r="AR1513" s="60" t="s">
        <v>174</v>
      </c>
      <c r="AS1513" s="60" t="s">
        <v>174</v>
      </c>
      <c r="AT1513" s="49">
        <v>4</v>
      </c>
      <c r="AU1513" s="49">
        <v>1</v>
      </c>
      <c r="AV1513" s="49">
        <v>1</v>
      </c>
      <c r="AW1513" s="60">
        <v>43829</v>
      </c>
      <c r="AX1513" s="60" t="s">
        <v>183</v>
      </c>
      <c r="AY1513" s="60">
        <v>44119.66321215278</v>
      </c>
      <c r="AZ1513" s="60">
        <v>43818</v>
      </c>
      <c r="BA1513" s="60">
        <v>43819</v>
      </c>
      <c r="BB1513" s="60" t="s">
        <v>4443</v>
      </c>
      <c r="BC1513" s="60">
        <v>43829.560324074075</v>
      </c>
      <c r="BD1513" s="60">
        <v>43990</v>
      </c>
      <c r="BE1513" s="60">
        <v>44104</v>
      </c>
      <c r="BF1513" s="49">
        <f>IF(AND(ISBLANK(tbl_RawData_Report1[[#This Row],[REQ_ID]]),tbl_RawData_Report1[[#This Row],[RH Kit?]] = "Y"),1,COUNTIFS(tbl_RawData_Report1[RH Kit?],"Y",tbl_RawData_Report1[REQ_ID],tbl_RawData_Report1[[#This Row],[REQ_ID]]))</f>
        <v>0</v>
      </c>
      <c r="BG1513" s="49">
        <f>COUNTIFS(tbl_RawData_Report1[RH Kit?],"Y",tbl_RawData_Report1[Order No.],tbl_RawData_Report1[[#This Row],[Order No.]])</f>
        <v>0</v>
      </c>
      <c r="BH1513" s="49">
        <f>SUM(tbl_RawData_Report1[[#This Row],[RH Kit Req]:[RH Kit PO]])</f>
        <v>0</v>
      </c>
      <c r="BI1513" s="49" t="str">
        <f>IFERROR(VLOOKUP(B1513,Lookup!A:B,2,FALSE),B1513)</f>
        <v>BENZABENPENI1.44MG</v>
      </c>
      <c r="BJ1513" s="49" t="b">
        <f t="shared" si="23"/>
        <v>0</v>
      </c>
      <c r="BK1513" s="49" t="str">
        <f>tbl_RawData_Report1[[#This Row],[Item ID]]&amp;tbl_RawData_Report1[[#This Row],[Order No.]]</f>
        <v>BENZABENPENI1.44MG0000040030</v>
      </c>
      <c r="BL1513"/>
      <c r="BM1513"/>
      <c r="BN1513"/>
    </row>
    <row r="1514" spans="1:66" hidden="1" x14ac:dyDescent="0.25">
      <c r="A1514" s="35" t="s">
        <v>8</v>
      </c>
      <c r="B1514" s="35" t="s">
        <v>1343</v>
      </c>
      <c r="C1514" s="35">
        <v>4</v>
      </c>
      <c r="D1514" s="35">
        <v>1</v>
      </c>
      <c r="E1514" s="35">
        <v>1</v>
      </c>
      <c r="F1514" s="35" t="s">
        <v>4416</v>
      </c>
      <c r="G1514" s="35" t="s">
        <v>4439</v>
      </c>
      <c r="H1514" s="35" t="s">
        <v>4441</v>
      </c>
      <c r="I1514" s="35" t="s">
        <v>593</v>
      </c>
      <c r="J1514" s="35">
        <v>0</v>
      </c>
      <c r="K1514" s="35" t="s">
        <v>4412</v>
      </c>
      <c r="L1514" s="35" t="s">
        <v>4413</v>
      </c>
      <c r="M1514" s="35" t="s">
        <v>396</v>
      </c>
      <c r="N1514" s="35" t="s">
        <v>122</v>
      </c>
      <c r="O1514" s="35" t="s">
        <v>4414</v>
      </c>
      <c r="P1514" s="35" t="s">
        <v>4415</v>
      </c>
      <c r="Q1514" s="35" t="s">
        <v>311</v>
      </c>
      <c r="R1514" s="35" t="s">
        <v>327</v>
      </c>
      <c r="S1514" s="35" t="s">
        <v>205</v>
      </c>
      <c r="T1514" s="35" t="s">
        <v>5052</v>
      </c>
      <c r="U1514" s="35" t="s">
        <v>272</v>
      </c>
      <c r="V1514" s="35">
        <v>0</v>
      </c>
      <c r="W1514" s="35">
        <v>0</v>
      </c>
      <c r="X1514" s="49">
        <v>0</v>
      </c>
      <c r="Y1514" s="60" t="s">
        <v>344</v>
      </c>
      <c r="Z1514" s="49">
        <v>1</v>
      </c>
      <c r="AA1514" s="49">
        <v>0</v>
      </c>
      <c r="AB1514" s="60" t="s">
        <v>637</v>
      </c>
      <c r="AC1514" s="60" t="s">
        <v>660</v>
      </c>
      <c r="AD1514" s="60" t="s">
        <v>2471</v>
      </c>
      <c r="AE1514" s="60" t="s">
        <v>2472</v>
      </c>
      <c r="AF1514" s="49">
        <v>2019</v>
      </c>
      <c r="AG1514" s="60" t="s">
        <v>4438</v>
      </c>
      <c r="AH1514" s="60">
        <v>43992</v>
      </c>
      <c r="AI1514" s="60">
        <v>43994</v>
      </c>
      <c r="AJ1514" s="60">
        <v>43992</v>
      </c>
      <c r="AK1514" s="60">
        <v>44057</v>
      </c>
      <c r="AL1514" s="60">
        <v>43994</v>
      </c>
      <c r="AM1514" s="60" t="s">
        <v>569</v>
      </c>
      <c r="AN1514" s="60" t="s">
        <v>4440</v>
      </c>
      <c r="AO1514" s="60" t="s">
        <v>4444</v>
      </c>
      <c r="AP1514" s="49"/>
      <c r="AQ1514" s="60" t="s">
        <v>266</v>
      </c>
      <c r="AR1514" s="60" t="s">
        <v>174</v>
      </c>
      <c r="AS1514" s="60" t="s">
        <v>174</v>
      </c>
      <c r="AT1514" s="49">
        <v>4</v>
      </c>
      <c r="AU1514" s="49">
        <v>1</v>
      </c>
      <c r="AV1514" s="49">
        <v>1</v>
      </c>
      <c r="AW1514" s="60">
        <v>43829</v>
      </c>
      <c r="AX1514" s="60" t="s">
        <v>183</v>
      </c>
      <c r="AY1514" s="60">
        <v>44119.66321215278</v>
      </c>
      <c r="AZ1514" s="60">
        <v>43818</v>
      </c>
      <c r="BA1514" s="60">
        <v>43819</v>
      </c>
      <c r="BB1514" s="60" t="s">
        <v>4443</v>
      </c>
      <c r="BC1514" s="60">
        <v>43829.560324074075</v>
      </c>
      <c r="BD1514" s="60">
        <v>43990</v>
      </c>
      <c r="BE1514" s="60">
        <v>44104</v>
      </c>
      <c r="BF1514" s="49">
        <f>IF(AND(ISBLANK(tbl_RawData_Report1[[#This Row],[REQ_ID]]),tbl_RawData_Report1[[#This Row],[RH Kit?]] = "Y"),1,COUNTIFS(tbl_RawData_Report1[RH Kit?],"Y",tbl_RawData_Report1[REQ_ID],tbl_RawData_Report1[[#This Row],[REQ_ID]]))</f>
        <v>0</v>
      </c>
      <c r="BG1514" s="49">
        <f>COUNTIFS(tbl_RawData_Report1[RH Kit?],"Y",tbl_RawData_Report1[Order No.],tbl_RawData_Report1[[#This Row],[Order No.]])</f>
        <v>0</v>
      </c>
      <c r="BH1514" s="49">
        <f>SUM(tbl_RawData_Report1[[#This Row],[RH Kit Req]:[RH Kit PO]])</f>
        <v>0</v>
      </c>
      <c r="BI1514" s="49" t="str">
        <f>IFERROR(VLOOKUP(B1514,Lookup!A:B,2,FALSE),B1514)</f>
        <v>BENZABENPENI1.44MG</v>
      </c>
      <c r="BJ1514" s="49" t="b">
        <f t="shared" si="23"/>
        <v>1</v>
      </c>
      <c r="BK1514" s="49" t="str">
        <f>tbl_RawData_Report1[[#This Row],[Item ID]]&amp;tbl_RawData_Report1[[#This Row],[Order No.]]</f>
        <v>BENZABENPENI1.44MG0000040030</v>
      </c>
      <c r="BL1514"/>
      <c r="BM1514"/>
      <c r="BN1514"/>
    </row>
    <row r="1515" spans="1:66" hidden="1" x14ac:dyDescent="0.25">
      <c r="A1515" s="35" t="s">
        <v>8</v>
      </c>
      <c r="B1515" s="35" t="s">
        <v>5010</v>
      </c>
      <c r="C1515" s="35">
        <v>7</v>
      </c>
      <c r="D1515" s="35">
        <v>1</v>
      </c>
      <c r="E1515" s="35">
        <v>1</v>
      </c>
      <c r="F1515" s="35" t="s">
        <v>4416</v>
      </c>
      <c r="G1515" s="35" t="s">
        <v>4439</v>
      </c>
      <c r="H1515" s="35" t="s">
        <v>4713</v>
      </c>
      <c r="I1515" s="35" t="s">
        <v>593</v>
      </c>
      <c r="J1515" s="35">
        <v>0</v>
      </c>
      <c r="K1515" s="35" t="s">
        <v>4412</v>
      </c>
      <c r="L1515" s="35" t="s">
        <v>4413</v>
      </c>
      <c r="M1515" s="35" t="s">
        <v>396</v>
      </c>
      <c r="N1515" s="35" t="s">
        <v>122</v>
      </c>
      <c r="O1515" s="35" t="s">
        <v>4414</v>
      </c>
      <c r="P1515" s="35" t="s">
        <v>4415</v>
      </c>
      <c r="Q1515" s="35" t="s">
        <v>311</v>
      </c>
      <c r="R1515" s="35" t="s">
        <v>327</v>
      </c>
      <c r="S1515" s="35" t="s">
        <v>205</v>
      </c>
      <c r="T1515" s="35" t="s">
        <v>5052</v>
      </c>
      <c r="U1515" s="35" t="s">
        <v>272</v>
      </c>
      <c r="V1515" s="35">
        <v>0</v>
      </c>
      <c r="W1515" s="35">
        <v>0</v>
      </c>
      <c r="X1515" s="49">
        <v>0</v>
      </c>
      <c r="Y1515" s="60" t="s">
        <v>341</v>
      </c>
      <c r="Z1515" s="49">
        <v>100</v>
      </c>
      <c r="AA1515" s="49">
        <v>0</v>
      </c>
      <c r="AB1515" s="60" t="s">
        <v>4570</v>
      </c>
      <c r="AC1515" s="60" t="s">
        <v>4575</v>
      </c>
      <c r="AD1515" s="60" t="s">
        <v>2471</v>
      </c>
      <c r="AE1515" s="60" t="s">
        <v>2472</v>
      </c>
      <c r="AF1515" s="49">
        <v>2019</v>
      </c>
      <c r="AG1515" s="60" t="s">
        <v>4438</v>
      </c>
      <c r="AH1515" s="60">
        <v>44100</v>
      </c>
      <c r="AI1515" s="60">
        <v>44100</v>
      </c>
      <c r="AJ1515" s="60">
        <v>44099</v>
      </c>
      <c r="AK1515" s="60">
        <v>44089</v>
      </c>
      <c r="AL1515" s="60">
        <v>44099</v>
      </c>
      <c r="AM1515" s="60" t="s">
        <v>569</v>
      </c>
      <c r="AN1515" s="60" t="s">
        <v>4440</v>
      </c>
      <c r="AO1515" s="60" t="s">
        <v>5011</v>
      </c>
      <c r="AP1515" s="49"/>
      <c r="AQ1515" s="60" t="s">
        <v>266</v>
      </c>
      <c r="AR1515" s="60" t="s">
        <v>174</v>
      </c>
      <c r="AS1515" s="60" t="s">
        <v>174</v>
      </c>
      <c r="AT1515" s="49">
        <v>7</v>
      </c>
      <c r="AU1515" s="49">
        <v>1</v>
      </c>
      <c r="AV1515" s="49">
        <v>1</v>
      </c>
      <c r="AW1515" s="60">
        <v>43829</v>
      </c>
      <c r="AX1515" s="60" t="s">
        <v>183</v>
      </c>
      <c r="AY1515" s="60">
        <v>44119.66321215278</v>
      </c>
      <c r="AZ1515" s="60">
        <v>43818</v>
      </c>
      <c r="BA1515" s="60">
        <v>43819</v>
      </c>
      <c r="BB1515" s="60" t="s">
        <v>5012</v>
      </c>
      <c r="BC1515" s="60">
        <v>43829.560324074075</v>
      </c>
      <c r="BD1515" s="60">
        <v>43990</v>
      </c>
      <c r="BE1515" s="60">
        <v>44104</v>
      </c>
      <c r="BF1515" s="49">
        <f>IF(AND(ISBLANK(tbl_RawData_Report1[[#This Row],[REQ_ID]]),tbl_RawData_Report1[[#This Row],[RH Kit?]] = "Y"),1,COUNTIFS(tbl_RawData_Report1[RH Kit?],"Y",tbl_RawData_Report1[REQ_ID],tbl_RawData_Report1[[#This Row],[REQ_ID]]))</f>
        <v>0</v>
      </c>
      <c r="BG1515" s="49">
        <f>COUNTIFS(tbl_RawData_Report1[RH Kit?],"Y",tbl_RawData_Report1[Order No.],tbl_RawData_Report1[[#This Row],[Order No.]])</f>
        <v>0</v>
      </c>
      <c r="BH1515" s="49">
        <f>SUM(tbl_RawData_Report1[[#This Row],[RH Kit Req]:[RH Kit PO]])</f>
        <v>0</v>
      </c>
      <c r="BI1515" s="49" t="str">
        <f>IFERROR(VLOOKUP(B1515,Lookup!A:B,2,FALSE),B1515)</f>
        <v>SYPHILIS_RAP6</v>
      </c>
      <c r="BJ1515" s="49" t="b">
        <f t="shared" si="23"/>
        <v>0</v>
      </c>
      <c r="BK1515" s="49" t="str">
        <f>tbl_RawData_Report1[[#This Row],[Item ID]]&amp;tbl_RawData_Report1[[#This Row],[Order No.]]</f>
        <v>SYPHILIS_RAP60000040030</v>
      </c>
      <c r="BL1515"/>
      <c r="BM1515"/>
      <c r="BN1515"/>
    </row>
    <row r="1516" spans="1:66" hidden="1" x14ac:dyDescent="0.25">
      <c r="A1516" s="35" t="s">
        <v>8</v>
      </c>
      <c r="B1516" s="35" t="s">
        <v>5010</v>
      </c>
      <c r="C1516" s="35">
        <v>7</v>
      </c>
      <c r="D1516" s="35">
        <v>1</v>
      </c>
      <c r="E1516" s="35">
        <v>2</v>
      </c>
      <c r="F1516" s="35" t="s">
        <v>4416</v>
      </c>
      <c r="G1516" s="35" t="s">
        <v>4439</v>
      </c>
      <c r="H1516" s="35" t="s">
        <v>4713</v>
      </c>
      <c r="I1516" s="35" t="s">
        <v>593</v>
      </c>
      <c r="J1516" s="35">
        <v>3349</v>
      </c>
      <c r="K1516" s="35" t="s">
        <v>4412</v>
      </c>
      <c r="L1516" s="35" t="s">
        <v>4413</v>
      </c>
      <c r="M1516" s="35" t="s">
        <v>396</v>
      </c>
      <c r="N1516" s="35" t="s">
        <v>122</v>
      </c>
      <c r="O1516" s="35" t="s">
        <v>4414</v>
      </c>
      <c r="P1516" s="35" t="s">
        <v>4415</v>
      </c>
      <c r="Q1516" s="35" t="s">
        <v>311</v>
      </c>
      <c r="R1516" s="35" t="s">
        <v>327</v>
      </c>
      <c r="S1516" s="35" t="s">
        <v>205</v>
      </c>
      <c r="T1516" s="35" t="s">
        <v>5052</v>
      </c>
      <c r="U1516" s="35" t="s">
        <v>272</v>
      </c>
      <c r="V1516" s="35">
        <v>0</v>
      </c>
      <c r="W1516" s="35">
        <v>0</v>
      </c>
      <c r="X1516" s="49">
        <v>340</v>
      </c>
      <c r="Y1516" s="60" t="s">
        <v>341</v>
      </c>
      <c r="Z1516" s="49">
        <v>100</v>
      </c>
      <c r="AA1516" s="49">
        <v>34000</v>
      </c>
      <c r="AB1516" s="60" t="s">
        <v>4570</v>
      </c>
      <c r="AC1516" s="60" t="s">
        <v>4575</v>
      </c>
      <c r="AD1516" s="60" t="s">
        <v>2471</v>
      </c>
      <c r="AE1516" s="60" t="s">
        <v>2472</v>
      </c>
      <c r="AF1516" s="49">
        <v>2019</v>
      </c>
      <c r="AG1516" s="60" t="s">
        <v>4438</v>
      </c>
      <c r="AH1516" s="60">
        <v>44100</v>
      </c>
      <c r="AI1516" s="60">
        <v>44100</v>
      </c>
      <c r="AJ1516" s="60">
        <v>44099</v>
      </c>
      <c r="AK1516" s="60">
        <v>44089</v>
      </c>
      <c r="AL1516" s="60">
        <v>44099</v>
      </c>
      <c r="AM1516" s="60" t="s">
        <v>569</v>
      </c>
      <c r="AN1516" s="60" t="s">
        <v>4440</v>
      </c>
      <c r="AO1516" s="60" t="s">
        <v>5013</v>
      </c>
      <c r="AP1516" s="49"/>
      <c r="AQ1516" s="60" t="s">
        <v>266</v>
      </c>
      <c r="AR1516" s="60" t="s">
        <v>174</v>
      </c>
      <c r="AS1516" s="60" t="s">
        <v>174</v>
      </c>
      <c r="AT1516" s="49">
        <v>7</v>
      </c>
      <c r="AU1516" s="49">
        <v>1</v>
      </c>
      <c r="AV1516" s="49">
        <v>1</v>
      </c>
      <c r="AW1516" s="60">
        <v>43829</v>
      </c>
      <c r="AX1516" s="60" t="s">
        <v>183</v>
      </c>
      <c r="AY1516" s="60">
        <v>44119.66321215278</v>
      </c>
      <c r="AZ1516" s="60">
        <v>43818</v>
      </c>
      <c r="BA1516" s="60">
        <v>43819</v>
      </c>
      <c r="BB1516" s="60" t="s">
        <v>5012</v>
      </c>
      <c r="BC1516" s="60">
        <v>43829.560324074075</v>
      </c>
      <c r="BD1516" s="60">
        <v>43990</v>
      </c>
      <c r="BE1516" s="60">
        <v>44104</v>
      </c>
      <c r="BF1516" s="49">
        <f>IF(AND(ISBLANK(tbl_RawData_Report1[[#This Row],[REQ_ID]]),tbl_RawData_Report1[[#This Row],[RH Kit?]] = "Y"),1,COUNTIFS(tbl_RawData_Report1[RH Kit?],"Y",tbl_RawData_Report1[REQ_ID],tbl_RawData_Report1[[#This Row],[REQ_ID]]))</f>
        <v>0</v>
      </c>
      <c r="BG1516" s="49">
        <f>COUNTIFS(tbl_RawData_Report1[RH Kit?],"Y",tbl_RawData_Report1[Order No.],tbl_RawData_Report1[[#This Row],[Order No.]])</f>
        <v>0</v>
      </c>
      <c r="BH1516" s="49">
        <f>SUM(tbl_RawData_Report1[[#This Row],[RH Kit Req]:[RH Kit PO]])</f>
        <v>0</v>
      </c>
      <c r="BI1516" s="49" t="str">
        <f>IFERROR(VLOOKUP(B1516,Lookup!A:B,2,FALSE),B1516)</f>
        <v>SYPHILIS_RAP6</v>
      </c>
      <c r="BJ1516" s="49" t="b">
        <f t="shared" si="23"/>
        <v>1</v>
      </c>
      <c r="BK1516" s="49" t="str">
        <f>tbl_RawData_Report1[[#This Row],[Item ID]]&amp;tbl_RawData_Report1[[#This Row],[Order No.]]</f>
        <v>SYPHILIS_RAP60000040030</v>
      </c>
      <c r="BL1516"/>
      <c r="BM1516"/>
      <c r="BN1516"/>
    </row>
    <row r="1517" spans="1:66" hidden="1" x14ac:dyDescent="0.25">
      <c r="A1517" s="35" t="s">
        <v>8</v>
      </c>
      <c r="B1517" s="35" t="s">
        <v>3737</v>
      </c>
      <c r="C1517" s="35">
        <v>3</v>
      </c>
      <c r="D1517" s="35">
        <v>1</v>
      </c>
      <c r="E1517" s="35">
        <v>2</v>
      </c>
      <c r="F1517" s="35" t="s">
        <v>4416</v>
      </c>
      <c r="G1517" s="35" t="s">
        <v>4439</v>
      </c>
      <c r="H1517" s="35" t="s">
        <v>3738</v>
      </c>
      <c r="I1517" s="35" t="s">
        <v>593</v>
      </c>
      <c r="J1517" s="35">
        <v>2660</v>
      </c>
      <c r="K1517" s="35" t="s">
        <v>4412</v>
      </c>
      <c r="L1517" s="35" t="s">
        <v>4413</v>
      </c>
      <c r="M1517" s="35" t="s">
        <v>396</v>
      </c>
      <c r="N1517" s="35" t="s">
        <v>122</v>
      </c>
      <c r="O1517" s="35" t="s">
        <v>4414</v>
      </c>
      <c r="P1517" s="35" t="s">
        <v>4415</v>
      </c>
      <c r="Q1517" s="35" t="s">
        <v>311</v>
      </c>
      <c r="R1517" s="35" t="s">
        <v>327</v>
      </c>
      <c r="S1517" s="35" t="s">
        <v>205</v>
      </c>
      <c r="T1517" s="35" t="s">
        <v>5052</v>
      </c>
      <c r="U1517" s="35" t="s">
        <v>272</v>
      </c>
      <c r="V1517" s="35">
        <v>0</v>
      </c>
      <c r="W1517" s="35">
        <v>0</v>
      </c>
      <c r="X1517" s="49">
        <v>1400</v>
      </c>
      <c r="Y1517" s="60" t="s">
        <v>345</v>
      </c>
      <c r="Z1517" s="49">
        <v>3</v>
      </c>
      <c r="AA1517" s="49">
        <v>4200</v>
      </c>
      <c r="AB1517" s="60" t="s">
        <v>637</v>
      </c>
      <c r="AC1517" s="60" t="s">
        <v>660</v>
      </c>
      <c r="AD1517" s="60" t="s">
        <v>2471</v>
      </c>
      <c r="AE1517" s="60" t="s">
        <v>2472</v>
      </c>
      <c r="AF1517" s="49">
        <v>2019</v>
      </c>
      <c r="AG1517" s="60" t="s">
        <v>4438</v>
      </c>
      <c r="AH1517" s="60">
        <v>43992</v>
      </c>
      <c r="AI1517" s="60">
        <v>43994</v>
      </c>
      <c r="AJ1517" s="60">
        <v>43992</v>
      </c>
      <c r="AK1517" s="60">
        <v>44057</v>
      </c>
      <c r="AL1517" s="60">
        <v>43994</v>
      </c>
      <c r="AM1517" s="60" t="s">
        <v>569</v>
      </c>
      <c r="AN1517" s="60" t="s">
        <v>4440</v>
      </c>
      <c r="AO1517" s="60" t="s">
        <v>4453</v>
      </c>
      <c r="AP1517" s="49"/>
      <c r="AQ1517" s="60" t="s">
        <v>266</v>
      </c>
      <c r="AR1517" s="60" t="s">
        <v>174</v>
      </c>
      <c r="AS1517" s="60" t="s">
        <v>174</v>
      </c>
      <c r="AT1517" s="49">
        <v>3</v>
      </c>
      <c r="AU1517" s="49">
        <v>1</v>
      </c>
      <c r="AV1517" s="49">
        <v>1</v>
      </c>
      <c r="AW1517" s="60">
        <v>43829</v>
      </c>
      <c r="AX1517" s="60" t="s">
        <v>183</v>
      </c>
      <c r="AY1517" s="60">
        <v>44119.66321215278</v>
      </c>
      <c r="AZ1517" s="60">
        <v>43818</v>
      </c>
      <c r="BA1517" s="60">
        <v>43819</v>
      </c>
      <c r="BB1517" s="60" t="s">
        <v>4452</v>
      </c>
      <c r="BC1517" s="60">
        <v>43829.560324074075</v>
      </c>
      <c r="BD1517" s="60">
        <v>43990</v>
      </c>
      <c r="BE1517" s="60">
        <v>44104</v>
      </c>
      <c r="BF1517" s="49">
        <f>IF(AND(ISBLANK(tbl_RawData_Report1[[#This Row],[REQ_ID]]),tbl_RawData_Report1[[#This Row],[RH Kit?]] = "Y"),1,COUNTIFS(tbl_RawData_Report1[RH Kit?],"Y",tbl_RawData_Report1[REQ_ID],tbl_RawData_Report1[[#This Row],[REQ_ID]]))</f>
        <v>0</v>
      </c>
      <c r="BG1517" s="49">
        <f>COUNTIFS(tbl_RawData_Report1[RH Kit?],"Y",tbl_RawData_Report1[Order No.],tbl_RawData_Report1[[#This Row],[Order No.]])</f>
        <v>0</v>
      </c>
      <c r="BH1517" s="49">
        <f>SUM(tbl_RawData_Report1[[#This Row],[RH Kit Req]:[RH Kit PO]])</f>
        <v>0</v>
      </c>
      <c r="BI1517" s="49" t="str">
        <f>IFERROR(VLOOKUP(B1517,Lookup!A:B,2,FALSE),B1517)</f>
        <v>AZTHROMYCN_500MG_3</v>
      </c>
      <c r="BJ1517" s="49" t="b">
        <f t="shared" si="23"/>
        <v>1</v>
      </c>
      <c r="BK1517" s="49" t="str">
        <f>tbl_RawData_Report1[[#This Row],[Item ID]]&amp;tbl_RawData_Report1[[#This Row],[Order No.]]</f>
        <v>AZTHROMYCN_500MG_30000040030</v>
      </c>
      <c r="BL1517"/>
      <c r="BM1517"/>
      <c r="BN1517"/>
    </row>
    <row r="1518" spans="1:66" hidden="1" x14ac:dyDescent="0.25">
      <c r="A1518" s="35" t="s">
        <v>8</v>
      </c>
      <c r="B1518" s="35" t="s">
        <v>3220</v>
      </c>
      <c r="C1518" s="35">
        <v>12</v>
      </c>
      <c r="D1518" s="35">
        <v>1</v>
      </c>
      <c r="E1518" s="35">
        <v>1</v>
      </c>
      <c r="F1518" s="35" t="s">
        <v>4416</v>
      </c>
      <c r="G1518" s="35" t="s">
        <v>4439</v>
      </c>
      <c r="H1518" s="35" t="s">
        <v>2298</v>
      </c>
      <c r="I1518" s="35" t="s">
        <v>593</v>
      </c>
      <c r="J1518" s="35">
        <v>339.24</v>
      </c>
      <c r="K1518" s="35" t="s">
        <v>4412</v>
      </c>
      <c r="L1518" s="35" t="s">
        <v>4413</v>
      </c>
      <c r="M1518" s="35" t="s">
        <v>396</v>
      </c>
      <c r="N1518" s="35" t="s">
        <v>122</v>
      </c>
      <c r="O1518" s="35" t="s">
        <v>4414</v>
      </c>
      <c r="P1518" s="35" t="s">
        <v>4415</v>
      </c>
      <c r="Q1518" s="35" t="s">
        <v>311</v>
      </c>
      <c r="R1518" s="35" t="s">
        <v>327</v>
      </c>
      <c r="S1518" s="35" t="s">
        <v>205</v>
      </c>
      <c r="T1518" s="35" t="s">
        <v>5052</v>
      </c>
      <c r="U1518" s="35" t="s">
        <v>276</v>
      </c>
      <c r="V1518" s="35">
        <v>0</v>
      </c>
      <c r="W1518" s="35">
        <v>0</v>
      </c>
      <c r="X1518" s="49">
        <v>132</v>
      </c>
      <c r="Y1518" s="60" t="s">
        <v>655</v>
      </c>
      <c r="Z1518" s="49">
        <v>10</v>
      </c>
      <c r="AA1518" s="49">
        <v>1320</v>
      </c>
      <c r="AB1518" s="60" t="s">
        <v>637</v>
      </c>
      <c r="AC1518" s="60" t="s">
        <v>715</v>
      </c>
      <c r="AD1518" s="60" t="s">
        <v>2471</v>
      </c>
      <c r="AE1518" s="60" t="s">
        <v>2472</v>
      </c>
      <c r="AF1518" s="49">
        <v>2019</v>
      </c>
      <c r="AG1518" s="60" t="s">
        <v>5019</v>
      </c>
      <c r="AH1518" s="60">
        <v>44100</v>
      </c>
      <c r="AI1518" s="60">
        <v>44100</v>
      </c>
      <c r="AJ1518" s="60">
        <v>44099</v>
      </c>
      <c r="AK1518" s="60">
        <v>44089</v>
      </c>
      <c r="AL1518" s="60">
        <v>44099</v>
      </c>
      <c r="AM1518" s="60" t="s">
        <v>569</v>
      </c>
      <c r="AN1518" s="60" t="s">
        <v>4440</v>
      </c>
      <c r="AO1518" s="60" t="s">
        <v>5020</v>
      </c>
      <c r="AP1518" s="49"/>
      <c r="AQ1518" s="60" t="s">
        <v>266</v>
      </c>
      <c r="AR1518" s="60" t="s">
        <v>174</v>
      </c>
      <c r="AS1518" s="60" t="s">
        <v>174</v>
      </c>
      <c r="AT1518" s="49">
        <v>2</v>
      </c>
      <c r="AU1518" s="49">
        <v>1</v>
      </c>
      <c r="AV1518" s="49">
        <v>1</v>
      </c>
      <c r="AW1518" s="60">
        <v>43829</v>
      </c>
      <c r="AX1518" s="60" t="s">
        <v>183</v>
      </c>
      <c r="AY1518" s="60">
        <v>44119.66321215278</v>
      </c>
      <c r="AZ1518" s="60">
        <v>43853</v>
      </c>
      <c r="BA1518" s="60">
        <v>43854</v>
      </c>
      <c r="BB1518" s="60" t="s">
        <v>5021</v>
      </c>
      <c r="BC1518" s="60">
        <v>43829.560324074075</v>
      </c>
      <c r="BD1518" s="60">
        <v>43990</v>
      </c>
      <c r="BE1518" s="60">
        <v>44104</v>
      </c>
      <c r="BF1518" s="49">
        <f>IF(AND(ISBLANK(tbl_RawData_Report1[[#This Row],[REQ_ID]]),tbl_RawData_Report1[[#This Row],[RH Kit?]] = "Y"),1,COUNTIFS(tbl_RawData_Report1[RH Kit?],"Y",tbl_RawData_Report1[REQ_ID],tbl_RawData_Report1[[#This Row],[REQ_ID]]))</f>
        <v>0</v>
      </c>
      <c r="BG1518" s="49">
        <f>COUNTIFS(tbl_RawData_Report1[RH Kit?],"Y",tbl_RawData_Report1[Order No.],tbl_RawData_Report1[[#This Row],[Order No.]])</f>
        <v>0</v>
      </c>
      <c r="BH1518" s="49">
        <f>SUM(tbl_RawData_Report1[[#This Row],[RH Kit Req]:[RH Kit PO]])</f>
        <v>0</v>
      </c>
      <c r="BI1518" s="49" t="str">
        <f>IFERROR(VLOOKUP(B1518,Lookup!A:B,2,FALSE),B1518)</f>
        <v>METHYLERGOM_0.2MG</v>
      </c>
      <c r="BJ1518" s="49" t="b">
        <f t="shared" si="23"/>
        <v>1</v>
      </c>
      <c r="BK1518" s="49" t="str">
        <f>tbl_RawData_Report1[[#This Row],[Item ID]]&amp;tbl_RawData_Report1[[#This Row],[Order No.]]</f>
        <v>METHYLERGOM_0.2MG0000040030</v>
      </c>
      <c r="BL1518"/>
      <c r="BM1518"/>
      <c r="BN1518"/>
    </row>
    <row r="1519" spans="1:66" hidden="1" x14ac:dyDescent="0.25">
      <c r="A1519" s="35" t="s">
        <v>8</v>
      </c>
      <c r="B1519" s="35" t="s">
        <v>2632</v>
      </c>
      <c r="C1519" s="35">
        <v>1</v>
      </c>
      <c r="D1519" s="35">
        <v>1</v>
      </c>
      <c r="E1519" s="35">
        <v>1</v>
      </c>
      <c r="F1519" s="35" t="s">
        <v>385</v>
      </c>
      <c r="G1519" s="35" t="s">
        <v>4463</v>
      </c>
      <c r="H1519" s="35" t="s">
        <v>712</v>
      </c>
      <c r="I1519" s="35" t="s">
        <v>593</v>
      </c>
      <c r="J1519" s="35">
        <v>0</v>
      </c>
      <c r="K1519" s="35" t="s">
        <v>267</v>
      </c>
      <c r="L1519" s="35" t="s">
        <v>373</v>
      </c>
      <c r="M1519" s="35" t="s">
        <v>122</v>
      </c>
      <c r="N1519" s="35" t="s">
        <v>389</v>
      </c>
      <c r="O1519" s="35" t="s">
        <v>122</v>
      </c>
      <c r="P1519" s="35" t="s">
        <v>122</v>
      </c>
      <c r="Q1519" s="35" t="s">
        <v>311</v>
      </c>
      <c r="R1519" s="35" t="s">
        <v>289</v>
      </c>
      <c r="S1519" s="35" t="s">
        <v>199</v>
      </c>
      <c r="T1519" s="35" t="s">
        <v>5052</v>
      </c>
      <c r="U1519" s="35" t="s">
        <v>272</v>
      </c>
      <c r="V1519" s="35">
        <v>1</v>
      </c>
      <c r="W1519" s="35">
        <v>0</v>
      </c>
      <c r="X1519" s="49">
        <v>0</v>
      </c>
      <c r="Y1519" s="60" t="s">
        <v>860</v>
      </c>
      <c r="Z1519" s="49">
        <v>4</v>
      </c>
      <c r="AA1519" s="49">
        <v>0</v>
      </c>
      <c r="AB1519" s="60" t="s">
        <v>637</v>
      </c>
      <c r="AC1519" s="60" t="s">
        <v>715</v>
      </c>
      <c r="AD1519" s="60" t="s">
        <v>694</v>
      </c>
      <c r="AE1519" s="60" t="s">
        <v>695</v>
      </c>
      <c r="AF1519" s="49">
        <v>2019</v>
      </c>
      <c r="AG1519" s="60" t="s">
        <v>4462</v>
      </c>
      <c r="AH1519" s="60">
        <v>43999</v>
      </c>
      <c r="AI1519" s="60">
        <v>44005</v>
      </c>
      <c r="AJ1519" s="60">
        <v>43999</v>
      </c>
      <c r="AK1519" s="60">
        <v>43994</v>
      </c>
      <c r="AL1519" s="60">
        <v>44005</v>
      </c>
      <c r="AM1519" s="60" t="s">
        <v>569</v>
      </c>
      <c r="AN1519" s="60" t="s">
        <v>4464</v>
      </c>
      <c r="AO1519" s="60" t="s">
        <v>4465</v>
      </c>
      <c r="AP1519" s="49"/>
      <c r="AQ1519" s="60" t="s">
        <v>266</v>
      </c>
      <c r="AR1519" s="60" t="s">
        <v>174</v>
      </c>
      <c r="AS1519" s="60" t="s">
        <v>174</v>
      </c>
      <c r="AT1519" s="49"/>
      <c r="AU1519" s="49"/>
      <c r="AV1519" s="49"/>
      <c r="AW1519" s="60">
        <v>43829</v>
      </c>
      <c r="AX1519" s="60" t="s">
        <v>183</v>
      </c>
      <c r="AY1519" s="60">
        <v>44048.488556562501</v>
      </c>
      <c r="AZ1519" s="60"/>
      <c r="BA1519" s="60"/>
      <c r="BB1519" s="60" t="s">
        <v>4466</v>
      </c>
      <c r="BC1519" s="60">
        <v>43829.639918981484</v>
      </c>
      <c r="BD1519" s="60">
        <v>43941</v>
      </c>
      <c r="BE1519" s="60"/>
      <c r="BF1519" s="49">
        <f>IF(AND(ISBLANK(tbl_RawData_Report1[[#This Row],[REQ_ID]]),tbl_RawData_Report1[[#This Row],[RH Kit?]] = "Y"),1,COUNTIFS(tbl_RawData_Report1[RH Kit?],"Y",tbl_RawData_Report1[REQ_ID],tbl_RawData_Report1[[#This Row],[REQ_ID]]))</f>
        <v>0</v>
      </c>
      <c r="BG1519" s="49">
        <f>COUNTIFS(tbl_RawData_Report1[RH Kit?],"Y",tbl_RawData_Report1[Order No.],tbl_RawData_Report1[[#This Row],[Order No.]])</f>
        <v>0</v>
      </c>
      <c r="BH1519" s="49">
        <f>SUM(tbl_RawData_Report1[[#This Row],[RH Kit Req]:[RH Kit PO]])</f>
        <v>0</v>
      </c>
      <c r="BI1519" s="49" t="str">
        <f>IFERROR(VLOOKUP(B1519,Lookup!A:B,2,FALSE),B1519)</f>
        <v>MISOPROSTOL200MG_4</v>
      </c>
      <c r="BJ1519" s="49" t="b">
        <f t="shared" si="23"/>
        <v>0</v>
      </c>
      <c r="BK1519" s="49" t="str">
        <f>tbl_RawData_Report1[[#This Row],[Item ID]]&amp;tbl_RawData_Report1[[#This Row],[Order No.]]</f>
        <v>MISOPROSTOL200MG_40000040059</v>
      </c>
      <c r="BL1519"/>
      <c r="BM1519"/>
      <c r="BN1519"/>
    </row>
    <row r="1520" spans="1:66" hidden="1" x14ac:dyDescent="0.25">
      <c r="A1520" s="35" t="s">
        <v>8</v>
      </c>
      <c r="B1520" s="35" t="s">
        <v>2632</v>
      </c>
      <c r="C1520" s="35">
        <v>1</v>
      </c>
      <c r="D1520" s="35">
        <v>1</v>
      </c>
      <c r="E1520" s="35">
        <v>2</v>
      </c>
      <c r="F1520" s="35" t="s">
        <v>385</v>
      </c>
      <c r="G1520" s="35" t="s">
        <v>4463</v>
      </c>
      <c r="H1520" s="35" t="s">
        <v>712</v>
      </c>
      <c r="I1520" s="35" t="s">
        <v>593</v>
      </c>
      <c r="J1520" s="35">
        <v>2329</v>
      </c>
      <c r="K1520" s="35" t="s">
        <v>267</v>
      </c>
      <c r="L1520" s="35" t="s">
        <v>373</v>
      </c>
      <c r="M1520" s="35" t="s">
        <v>122</v>
      </c>
      <c r="N1520" s="35" t="s">
        <v>389</v>
      </c>
      <c r="O1520" s="35" t="s">
        <v>122</v>
      </c>
      <c r="P1520" s="35" t="s">
        <v>122</v>
      </c>
      <c r="Q1520" s="35" t="s">
        <v>311</v>
      </c>
      <c r="R1520" s="35" t="s">
        <v>289</v>
      </c>
      <c r="S1520" s="35" t="s">
        <v>199</v>
      </c>
      <c r="T1520" s="35" t="s">
        <v>5052</v>
      </c>
      <c r="U1520" s="35" t="s">
        <v>272</v>
      </c>
      <c r="V1520" s="35">
        <v>1</v>
      </c>
      <c r="W1520" s="35">
        <v>0</v>
      </c>
      <c r="X1520" s="49">
        <v>3425</v>
      </c>
      <c r="Y1520" s="60" t="s">
        <v>860</v>
      </c>
      <c r="Z1520" s="49">
        <v>4</v>
      </c>
      <c r="AA1520" s="49">
        <v>13700</v>
      </c>
      <c r="AB1520" s="60" t="s">
        <v>637</v>
      </c>
      <c r="AC1520" s="60" t="s">
        <v>715</v>
      </c>
      <c r="AD1520" s="60" t="s">
        <v>694</v>
      </c>
      <c r="AE1520" s="60" t="s">
        <v>695</v>
      </c>
      <c r="AF1520" s="49">
        <v>2019</v>
      </c>
      <c r="AG1520" s="60" t="s">
        <v>4462</v>
      </c>
      <c r="AH1520" s="60">
        <v>43999</v>
      </c>
      <c r="AI1520" s="60">
        <v>44005</v>
      </c>
      <c r="AJ1520" s="60">
        <v>43999</v>
      </c>
      <c r="AK1520" s="60">
        <v>43994</v>
      </c>
      <c r="AL1520" s="60">
        <v>44005</v>
      </c>
      <c r="AM1520" s="60" t="s">
        <v>569</v>
      </c>
      <c r="AN1520" s="60" t="s">
        <v>4464</v>
      </c>
      <c r="AO1520" s="60" t="s">
        <v>4467</v>
      </c>
      <c r="AP1520" s="49"/>
      <c r="AQ1520" s="60" t="s">
        <v>266</v>
      </c>
      <c r="AR1520" s="60" t="s">
        <v>174</v>
      </c>
      <c r="AS1520" s="60" t="s">
        <v>174</v>
      </c>
      <c r="AT1520" s="49"/>
      <c r="AU1520" s="49"/>
      <c r="AV1520" s="49"/>
      <c r="AW1520" s="60">
        <v>43829</v>
      </c>
      <c r="AX1520" s="60" t="s">
        <v>183</v>
      </c>
      <c r="AY1520" s="60">
        <v>44048.488556562501</v>
      </c>
      <c r="AZ1520" s="60"/>
      <c r="BA1520" s="60"/>
      <c r="BB1520" s="60" t="s">
        <v>4466</v>
      </c>
      <c r="BC1520" s="60">
        <v>43829.639918981484</v>
      </c>
      <c r="BD1520" s="60">
        <v>43941</v>
      </c>
      <c r="BE1520" s="60"/>
      <c r="BF1520" s="49">
        <f>IF(AND(ISBLANK(tbl_RawData_Report1[[#This Row],[REQ_ID]]),tbl_RawData_Report1[[#This Row],[RH Kit?]] = "Y"),1,COUNTIFS(tbl_RawData_Report1[RH Kit?],"Y",tbl_RawData_Report1[REQ_ID],tbl_RawData_Report1[[#This Row],[REQ_ID]]))</f>
        <v>0</v>
      </c>
      <c r="BG1520" s="49">
        <f>COUNTIFS(tbl_RawData_Report1[RH Kit?],"Y",tbl_RawData_Report1[Order No.],tbl_RawData_Report1[[#This Row],[Order No.]])</f>
        <v>0</v>
      </c>
      <c r="BH1520" s="49">
        <f>SUM(tbl_RawData_Report1[[#This Row],[RH Kit Req]:[RH Kit PO]])</f>
        <v>0</v>
      </c>
      <c r="BI1520" s="49" t="str">
        <f>IFERROR(VLOOKUP(B1520,Lookup!A:B,2,FALSE),B1520)</f>
        <v>MISOPROSTOL200MG_4</v>
      </c>
      <c r="BJ1520" s="49" t="b">
        <f t="shared" si="23"/>
        <v>1</v>
      </c>
      <c r="BK1520" s="49" t="str">
        <f>tbl_RawData_Report1[[#This Row],[Item ID]]&amp;tbl_RawData_Report1[[#This Row],[Order No.]]</f>
        <v>MISOPROSTOL200MG_40000040059</v>
      </c>
      <c r="BL1520"/>
      <c r="BM1520"/>
      <c r="BN1520"/>
    </row>
    <row r="1521" spans="1:66" hidden="1" x14ac:dyDescent="0.25">
      <c r="A1521" s="35" t="s">
        <v>8</v>
      </c>
      <c r="B1521" s="35" t="s">
        <v>2739</v>
      </c>
      <c r="C1521" s="35">
        <v>3</v>
      </c>
      <c r="D1521" s="35">
        <v>1</v>
      </c>
      <c r="E1521" s="35">
        <v>1</v>
      </c>
      <c r="F1521" s="35" t="s">
        <v>415</v>
      </c>
      <c r="G1521" s="35" t="s">
        <v>5014</v>
      </c>
      <c r="H1521" s="35" t="s">
        <v>3269</v>
      </c>
      <c r="I1521" s="35" t="s">
        <v>595</v>
      </c>
      <c r="J1521" s="35">
        <v>0</v>
      </c>
      <c r="K1521" s="35" t="s">
        <v>2368</v>
      </c>
      <c r="L1521" s="35" t="s">
        <v>4458</v>
      </c>
      <c r="M1521" s="35" t="s">
        <v>396</v>
      </c>
      <c r="N1521" s="35" t="s">
        <v>122</v>
      </c>
      <c r="O1521" s="35" t="s">
        <v>4459</v>
      </c>
      <c r="P1521" s="35" t="s">
        <v>5288</v>
      </c>
      <c r="Q1521" s="35" t="s">
        <v>311</v>
      </c>
      <c r="R1521" s="35" t="s">
        <v>271</v>
      </c>
      <c r="S1521" s="35" t="s">
        <v>194</v>
      </c>
      <c r="T1521" s="35" t="s">
        <v>5061</v>
      </c>
      <c r="U1521" s="35" t="s">
        <v>272</v>
      </c>
      <c r="V1521" s="35">
        <v>0</v>
      </c>
      <c r="W1521" s="35">
        <v>0</v>
      </c>
      <c r="X1521" s="49">
        <v>0</v>
      </c>
      <c r="Y1521" s="60" t="s">
        <v>703</v>
      </c>
      <c r="Z1521" s="49">
        <v>50</v>
      </c>
      <c r="AA1521" s="49">
        <v>0</v>
      </c>
      <c r="AB1521" s="60" t="s">
        <v>637</v>
      </c>
      <c r="AC1521" s="60" t="s">
        <v>725</v>
      </c>
      <c r="AD1521" s="60" t="s">
        <v>792</v>
      </c>
      <c r="AE1521" s="60" t="s">
        <v>793</v>
      </c>
      <c r="AF1521" s="49">
        <v>2019</v>
      </c>
      <c r="AG1521" s="60" t="s">
        <v>5284</v>
      </c>
      <c r="AH1521" s="60"/>
      <c r="AI1521" s="60"/>
      <c r="AJ1521" s="60"/>
      <c r="AK1521" s="60"/>
      <c r="AL1521" s="60"/>
      <c r="AM1521" s="60" t="s">
        <v>568</v>
      </c>
      <c r="AN1521" s="60" t="s">
        <v>5285</v>
      </c>
      <c r="AO1521" s="60" t="s">
        <v>5286</v>
      </c>
      <c r="AP1521" s="49"/>
      <c r="AQ1521" s="60" t="s">
        <v>349</v>
      </c>
      <c r="AR1521" s="60" t="s">
        <v>174</v>
      </c>
      <c r="AS1521" s="60" t="s">
        <v>174</v>
      </c>
      <c r="AT1521" s="49">
        <v>5</v>
      </c>
      <c r="AU1521" s="49">
        <v>1</v>
      </c>
      <c r="AV1521" s="49">
        <v>1</v>
      </c>
      <c r="AW1521" s="60">
        <v>43830</v>
      </c>
      <c r="AX1521" s="60" t="s">
        <v>183</v>
      </c>
      <c r="AY1521" s="60">
        <v>43830.51048611111</v>
      </c>
      <c r="AZ1521" s="60">
        <v>43882</v>
      </c>
      <c r="BA1521" s="60">
        <v>43888</v>
      </c>
      <c r="BB1521" s="60" t="s">
        <v>5287</v>
      </c>
      <c r="BC1521" s="60">
        <v>43830.51048611111</v>
      </c>
      <c r="BD1521" s="60">
        <v>44316</v>
      </c>
      <c r="BE1521" s="60">
        <v>44561</v>
      </c>
      <c r="BF1521" s="49">
        <f>IF(AND(ISBLANK(tbl_RawData_Report1[[#This Row],[REQ_ID]]),tbl_RawData_Report1[[#This Row],[RH Kit?]] = "Y"),1,COUNTIFS(tbl_RawData_Report1[RH Kit?],"Y",tbl_RawData_Report1[REQ_ID],tbl_RawData_Report1[[#This Row],[REQ_ID]]))</f>
        <v>0</v>
      </c>
      <c r="BG1521" s="49">
        <f>COUNTIFS(tbl_RawData_Report1[RH Kit?],"Y",tbl_RawData_Report1[Order No.],tbl_RawData_Report1[[#This Row],[Order No.]])</f>
        <v>0</v>
      </c>
      <c r="BH1521" s="49">
        <f>SUM(tbl_RawData_Report1[[#This Row],[RH Kit Req]:[RH Kit PO]])</f>
        <v>0</v>
      </c>
      <c r="BI1521" s="49" t="str">
        <f>IFERROR(VLOOKUP(B1521,Lookup!A:B,2,FALSE),B1521)</f>
        <v>WATERINJ10ML_50</v>
      </c>
      <c r="BJ1521" s="49" t="b">
        <f t="shared" si="23"/>
        <v>0</v>
      </c>
      <c r="BK1521" s="49" t="str">
        <f>tbl_RawData_Report1[[#This Row],[Item ID]]&amp;tbl_RawData_Report1[[#This Row],[Order No.]]</f>
        <v>WATERINJ10ML_500000040081</v>
      </c>
      <c r="BL1521"/>
      <c r="BM1521"/>
      <c r="BN1521"/>
    </row>
    <row r="1522" spans="1:66" hidden="1" x14ac:dyDescent="0.25">
      <c r="A1522" s="35" t="s">
        <v>8</v>
      </c>
      <c r="B1522" s="35" t="s">
        <v>2739</v>
      </c>
      <c r="C1522" s="35">
        <v>3</v>
      </c>
      <c r="D1522" s="35">
        <v>1</v>
      </c>
      <c r="E1522" s="35">
        <v>2</v>
      </c>
      <c r="F1522" s="35" t="s">
        <v>415</v>
      </c>
      <c r="G1522" s="35" t="s">
        <v>5014</v>
      </c>
      <c r="H1522" s="35" t="s">
        <v>3269</v>
      </c>
      <c r="I1522" s="35" t="s">
        <v>595</v>
      </c>
      <c r="J1522" s="35">
        <v>269.76</v>
      </c>
      <c r="K1522" s="35" t="s">
        <v>2368</v>
      </c>
      <c r="L1522" s="35" t="s">
        <v>4458</v>
      </c>
      <c r="M1522" s="35" t="s">
        <v>396</v>
      </c>
      <c r="N1522" s="35" t="s">
        <v>122</v>
      </c>
      <c r="O1522" s="35" t="s">
        <v>4459</v>
      </c>
      <c r="P1522" s="35" t="s">
        <v>5288</v>
      </c>
      <c r="Q1522" s="35" t="s">
        <v>311</v>
      </c>
      <c r="R1522" s="35" t="s">
        <v>271</v>
      </c>
      <c r="S1522" s="35" t="s">
        <v>194</v>
      </c>
      <c r="T1522" s="35" t="s">
        <v>5061</v>
      </c>
      <c r="U1522" s="35" t="s">
        <v>272</v>
      </c>
      <c r="V1522" s="35">
        <v>0</v>
      </c>
      <c r="W1522" s="35">
        <v>0</v>
      </c>
      <c r="X1522" s="49">
        <v>96</v>
      </c>
      <c r="Y1522" s="60" t="s">
        <v>703</v>
      </c>
      <c r="Z1522" s="49">
        <v>50</v>
      </c>
      <c r="AA1522" s="49">
        <v>4800</v>
      </c>
      <c r="AB1522" s="60" t="s">
        <v>637</v>
      </c>
      <c r="AC1522" s="60" t="s">
        <v>725</v>
      </c>
      <c r="AD1522" s="60" t="s">
        <v>792</v>
      </c>
      <c r="AE1522" s="60" t="s">
        <v>793</v>
      </c>
      <c r="AF1522" s="49">
        <v>2019</v>
      </c>
      <c r="AG1522" s="60" t="s">
        <v>5284</v>
      </c>
      <c r="AH1522" s="60"/>
      <c r="AI1522" s="60"/>
      <c r="AJ1522" s="60"/>
      <c r="AK1522" s="60"/>
      <c r="AL1522" s="60"/>
      <c r="AM1522" s="60" t="s">
        <v>568</v>
      </c>
      <c r="AN1522" s="60" t="s">
        <v>5285</v>
      </c>
      <c r="AO1522" s="60" t="s">
        <v>5289</v>
      </c>
      <c r="AP1522" s="49"/>
      <c r="AQ1522" s="60" t="s">
        <v>349</v>
      </c>
      <c r="AR1522" s="60" t="s">
        <v>174</v>
      </c>
      <c r="AS1522" s="60" t="s">
        <v>174</v>
      </c>
      <c r="AT1522" s="49">
        <v>5</v>
      </c>
      <c r="AU1522" s="49">
        <v>1</v>
      </c>
      <c r="AV1522" s="49">
        <v>1</v>
      </c>
      <c r="AW1522" s="60">
        <v>43830</v>
      </c>
      <c r="AX1522" s="60" t="s">
        <v>183</v>
      </c>
      <c r="AY1522" s="60">
        <v>43830.51048611111</v>
      </c>
      <c r="AZ1522" s="60">
        <v>43882</v>
      </c>
      <c r="BA1522" s="60">
        <v>43888</v>
      </c>
      <c r="BB1522" s="60" t="s">
        <v>5287</v>
      </c>
      <c r="BC1522" s="60">
        <v>43830.51048611111</v>
      </c>
      <c r="BD1522" s="60">
        <v>44316</v>
      </c>
      <c r="BE1522" s="60">
        <v>44561</v>
      </c>
      <c r="BF1522" s="49">
        <f>IF(AND(ISBLANK(tbl_RawData_Report1[[#This Row],[REQ_ID]]),tbl_RawData_Report1[[#This Row],[RH Kit?]] = "Y"),1,COUNTIFS(tbl_RawData_Report1[RH Kit?],"Y",tbl_RawData_Report1[REQ_ID],tbl_RawData_Report1[[#This Row],[REQ_ID]]))</f>
        <v>0</v>
      </c>
      <c r="BG1522" s="49">
        <f>COUNTIFS(tbl_RawData_Report1[RH Kit?],"Y",tbl_RawData_Report1[Order No.],tbl_RawData_Report1[[#This Row],[Order No.]])</f>
        <v>0</v>
      </c>
      <c r="BH1522" s="49">
        <f>SUM(tbl_RawData_Report1[[#This Row],[RH Kit Req]:[RH Kit PO]])</f>
        <v>0</v>
      </c>
      <c r="BI1522" s="49" t="str">
        <f>IFERROR(VLOOKUP(B1522,Lookup!A:B,2,FALSE),B1522)</f>
        <v>WATERINJ10ML_50</v>
      </c>
      <c r="BJ1522" s="49" t="b">
        <f t="shared" si="23"/>
        <v>1</v>
      </c>
      <c r="BK1522" s="49" t="str">
        <f>tbl_RawData_Report1[[#This Row],[Item ID]]&amp;tbl_RawData_Report1[[#This Row],[Order No.]]</f>
        <v>WATERINJ10ML_500000040081</v>
      </c>
      <c r="BL1522"/>
      <c r="BM1522"/>
      <c r="BN1522"/>
    </row>
    <row r="1523" spans="1:66" hidden="1" x14ac:dyDescent="0.25">
      <c r="A1523" s="35" t="s">
        <v>8</v>
      </c>
      <c r="B1523" s="35" t="s">
        <v>5015</v>
      </c>
      <c r="C1523" s="35">
        <v>1</v>
      </c>
      <c r="D1523" s="35">
        <v>1</v>
      </c>
      <c r="E1523" s="35">
        <v>1</v>
      </c>
      <c r="F1523" s="35" t="s">
        <v>415</v>
      </c>
      <c r="G1523" s="35" t="s">
        <v>5014</v>
      </c>
      <c r="H1523" s="35" t="s">
        <v>4826</v>
      </c>
      <c r="I1523" s="35" t="s">
        <v>595</v>
      </c>
      <c r="J1523" s="35">
        <v>0</v>
      </c>
      <c r="K1523" s="35" t="s">
        <v>2368</v>
      </c>
      <c r="L1523" s="35" t="s">
        <v>4458</v>
      </c>
      <c r="M1523" s="35" t="s">
        <v>396</v>
      </c>
      <c r="N1523" s="35" t="s">
        <v>122</v>
      </c>
      <c r="O1523" s="35" t="s">
        <v>4459</v>
      </c>
      <c r="P1523" s="35" t="s">
        <v>4460</v>
      </c>
      <c r="Q1523" s="35" t="s">
        <v>311</v>
      </c>
      <c r="R1523" s="35" t="s">
        <v>271</v>
      </c>
      <c r="S1523" s="35" t="s">
        <v>194</v>
      </c>
      <c r="T1523" s="35" t="s">
        <v>5061</v>
      </c>
      <c r="U1523" s="35" t="s">
        <v>272</v>
      </c>
      <c r="V1523" s="35">
        <v>0</v>
      </c>
      <c r="W1523" s="35">
        <v>0</v>
      </c>
      <c r="X1523" s="49">
        <v>0</v>
      </c>
      <c r="Y1523" s="60" t="s">
        <v>341</v>
      </c>
      <c r="Z1523" s="49">
        <v>100</v>
      </c>
      <c r="AA1523" s="49">
        <v>0</v>
      </c>
      <c r="AB1523" s="60" t="s">
        <v>4570</v>
      </c>
      <c r="AC1523" s="60" t="s">
        <v>4574</v>
      </c>
      <c r="AD1523" s="60" t="s">
        <v>792</v>
      </c>
      <c r="AE1523" s="60" t="s">
        <v>793</v>
      </c>
      <c r="AF1523" s="49">
        <v>2019</v>
      </c>
      <c r="AG1523" s="60" t="s">
        <v>4454</v>
      </c>
      <c r="AH1523" s="60"/>
      <c r="AI1523" s="60"/>
      <c r="AJ1523" s="60"/>
      <c r="AK1523" s="60"/>
      <c r="AL1523" s="60"/>
      <c r="AM1523" s="60" t="s">
        <v>568</v>
      </c>
      <c r="AN1523" s="60" t="s">
        <v>5285</v>
      </c>
      <c r="AO1523" s="60" t="s">
        <v>5016</v>
      </c>
      <c r="AP1523" s="49"/>
      <c r="AQ1523" s="60" t="s">
        <v>349</v>
      </c>
      <c r="AR1523" s="60" t="s">
        <v>174</v>
      </c>
      <c r="AS1523" s="60" t="s">
        <v>174</v>
      </c>
      <c r="AT1523" s="49">
        <v>14</v>
      </c>
      <c r="AU1523" s="49">
        <v>1</v>
      </c>
      <c r="AV1523" s="49">
        <v>1</v>
      </c>
      <c r="AW1523" s="60">
        <v>43830</v>
      </c>
      <c r="AX1523" s="60" t="s">
        <v>183</v>
      </c>
      <c r="AY1523" s="60">
        <v>43830.51048611111</v>
      </c>
      <c r="AZ1523" s="60">
        <v>43749</v>
      </c>
      <c r="BA1523" s="60">
        <v>43805</v>
      </c>
      <c r="BB1523" s="60" t="s">
        <v>5017</v>
      </c>
      <c r="BC1523" s="60">
        <v>43830.51048611111</v>
      </c>
      <c r="BD1523" s="60">
        <v>44316</v>
      </c>
      <c r="BE1523" s="60">
        <v>44561</v>
      </c>
      <c r="BF1523" s="49">
        <f>IF(AND(ISBLANK(tbl_RawData_Report1[[#This Row],[REQ_ID]]),tbl_RawData_Report1[[#This Row],[RH Kit?]] = "Y"),1,COUNTIFS(tbl_RawData_Report1[RH Kit?],"Y",tbl_RawData_Report1[REQ_ID],tbl_RawData_Report1[[#This Row],[REQ_ID]]))</f>
        <v>0</v>
      </c>
      <c r="BG1523" s="49">
        <f>COUNTIFS(tbl_RawData_Report1[RH Kit?],"Y",tbl_RawData_Report1[Order No.],tbl_RawData_Report1[[#This Row],[Order No.]])</f>
        <v>0</v>
      </c>
      <c r="BH1523" s="49">
        <f>SUM(tbl_RawData_Report1[[#This Row],[RH Kit Req]:[RH Kit PO]])</f>
        <v>0</v>
      </c>
      <c r="BI1523" s="49" t="str">
        <f>IFERROR(VLOOKUP(B1523,Lookup!A:B,2,FALSE),B1523)</f>
        <v>HIV_RAPID17</v>
      </c>
      <c r="BJ1523" s="49" t="b">
        <f t="shared" si="23"/>
        <v>0</v>
      </c>
      <c r="BK1523" s="49" t="str">
        <f>tbl_RawData_Report1[[#This Row],[Item ID]]&amp;tbl_RawData_Report1[[#This Row],[Order No.]]</f>
        <v>HIV_RAPID170000040081</v>
      </c>
      <c r="BL1523"/>
      <c r="BM1523"/>
      <c r="BN1523"/>
    </row>
    <row r="1524" spans="1:66" hidden="1" x14ac:dyDescent="0.25">
      <c r="A1524" s="35" t="s">
        <v>8</v>
      </c>
      <c r="B1524" s="35" t="s">
        <v>5015</v>
      </c>
      <c r="C1524" s="35">
        <v>1</v>
      </c>
      <c r="D1524" s="35">
        <v>1</v>
      </c>
      <c r="E1524" s="35">
        <v>3</v>
      </c>
      <c r="F1524" s="35" t="s">
        <v>415</v>
      </c>
      <c r="G1524" s="35" t="s">
        <v>5014</v>
      </c>
      <c r="H1524" s="35" t="s">
        <v>4826</v>
      </c>
      <c r="I1524" s="35" t="s">
        <v>595</v>
      </c>
      <c r="J1524" s="35">
        <v>31344.400000000001</v>
      </c>
      <c r="K1524" s="35" t="s">
        <v>2368</v>
      </c>
      <c r="L1524" s="35" t="s">
        <v>4458</v>
      </c>
      <c r="M1524" s="35" t="s">
        <v>396</v>
      </c>
      <c r="N1524" s="35" t="s">
        <v>122</v>
      </c>
      <c r="O1524" s="35" t="s">
        <v>4459</v>
      </c>
      <c r="P1524" s="35" t="s">
        <v>4460</v>
      </c>
      <c r="Q1524" s="35" t="s">
        <v>311</v>
      </c>
      <c r="R1524" s="35" t="s">
        <v>271</v>
      </c>
      <c r="S1524" s="35" t="s">
        <v>194</v>
      </c>
      <c r="T1524" s="35" t="s">
        <v>5061</v>
      </c>
      <c r="U1524" s="35" t="s">
        <v>272</v>
      </c>
      <c r="V1524" s="35">
        <v>0</v>
      </c>
      <c r="W1524" s="35">
        <v>0</v>
      </c>
      <c r="X1524" s="49">
        <v>230</v>
      </c>
      <c r="Y1524" s="60" t="s">
        <v>341</v>
      </c>
      <c r="Z1524" s="49">
        <v>100</v>
      </c>
      <c r="AA1524" s="49">
        <v>23000</v>
      </c>
      <c r="AB1524" s="60" t="s">
        <v>4570</v>
      </c>
      <c r="AC1524" s="60" t="s">
        <v>4574</v>
      </c>
      <c r="AD1524" s="60" t="s">
        <v>792</v>
      </c>
      <c r="AE1524" s="60" t="s">
        <v>793</v>
      </c>
      <c r="AF1524" s="49">
        <v>2019</v>
      </c>
      <c r="AG1524" s="60" t="s">
        <v>4454</v>
      </c>
      <c r="AH1524" s="60"/>
      <c r="AI1524" s="60"/>
      <c r="AJ1524" s="60"/>
      <c r="AK1524" s="60"/>
      <c r="AL1524" s="60"/>
      <c r="AM1524" s="60" t="s">
        <v>568</v>
      </c>
      <c r="AN1524" s="60" t="s">
        <v>5285</v>
      </c>
      <c r="AO1524" s="60" t="s">
        <v>5308</v>
      </c>
      <c r="AP1524" s="49"/>
      <c r="AQ1524" s="60" t="s">
        <v>349</v>
      </c>
      <c r="AR1524" s="60" t="s">
        <v>174</v>
      </c>
      <c r="AS1524" s="60" t="s">
        <v>174</v>
      </c>
      <c r="AT1524" s="49">
        <v>14</v>
      </c>
      <c r="AU1524" s="49">
        <v>1</v>
      </c>
      <c r="AV1524" s="49">
        <v>1</v>
      </c>
      <c r="AW1524" s="60">
        <v>43830</v>
      </c>
      <c r="AX1524" s="60" t="s">
        <v>183</v>
      </c>
      <c r="AY1524" s="60">
        <v>43830.51048611111</v>
      </c>
      <c r="AZ1524" s="60">
        <v>43749</v>
      </c>
      <c r="BA1524" s="60">
        <v>43805</v>
      </c>
      <c r="BB1524" s="60" t="s">
        <v>5017</v>
      </c>
      <c r="BC1524" s="60">
        <v>43830.51048611111</v>
      </c>
      <c r="BD1524" s="60">
        <v>44316</v>
      </c>
      <c r="BE1524" s="60">
        <v>44561</v>
      </c>
      <c r="BF1524" s="49">
        <f>IF(AND(ISBLANK(tbl_RawData_Report1[[#This Row],[REQ_ID]]),tbl_RawData_Report1[[#This Row],[RH Kit?]] = "Y"),1,COUNTIFS(tbl_RawData_Report1[RH Kit?],"Y",tbl_RawData_Report1[REQ_ID],tbl_RawData_Report1[[#This Row],[REQ_ID]]))</f>
        <v>0</v>
      </c>
      <c r="BG1524" s="49">
        <f>COUNTIFS(tbl_RawData_Report1[RH Kit?],"Y",tbl_RawData_Report1[Order No.],tbl_RawData_Report1[[#This Row],[Order No.]])</f>
        <v>0</v>
      </c>
      <c r="BH1524" s="49">
        <f>SUM(tbl_RawData_Report1[[#This Row],[RH Kit Req]:[RH Kit PO]])</f>
        <v>0</v>
      </c>
      <c r="BI1524" s="49" t="str">
        <f>IFERROR(VLOOKUP(B1524,Lookup!A:B,2,FALSE),B1524)</f>
        <v>HIV_RAPID17</v>
      </c>
      <c r="BJ1524" s="49" t="b">
        <f t="shared" si="23"/>
        <v>0</v>
      </c>
      <c r="BK1524" s="49" t="str">
        <f>tbl_RawData_Report1[[#This Row],[Item ID]]&amp;tbl_RawData_Report1[[#This Row],[Order No.]]</f>
        <v>HIV_RAPID170000040081</v>
      </c>
      <c r="BL1524"/>
      <c r="BM1524"/>
      <c r="BN1524"/>
    </row>
    <row r="1525" spans="1:66" hidden="1" x14ac:dyDescent="0.25">
      <c r="A1525" s="35" t="s">
        <v>8</v>
      </c>
      <c r="B1525" s="35" t="s">
        <v>5015</v>
      </c>
      <c r="C1525" s="35">
        <v>1</v>
      </c>
      <c r="D1525" s="35">
        <v>1</v>
      </c>
      <c r="E1525" s="35">
        <v>2</v>
      </c>
      <c r="F1525" s="35" t="s">
        <v>415</v>
      </c>
      <c r="G1525" s="35" t="s">
        <v>5014</v>
      </c>
      <c r="H1525" s="35" t="s">
        <v>4826</v>
      </c>
      <c r="I1525" s="35" t="s">
        <v>595</v>
      </c>
      <c r="J1525" s="35">
        <v>0</v>
      </c>
      <c r="K1525" s="35" t="s">
        <v>2368</v>
      </c>
      <c r="L1525" s="35" t="s">
        <v>4458</v>
      </c>
      <c r="M1525" s="35" t="s">
        <v>396</v>
      </c>
      <c r="N1525" s="35" t="s">
        <v>122</v>
      </c>
      <c r="O1525" s="35" t="s">
        <v>4459</v>
      </c>
      <c r="P1525" s="35" t="s">
        <v>4460</v>
      </c>
      <c r="Q1525" s="35" t="s">
        <v>311</v>
      </c>
      <c r="R1525" s="35" t="s">
        <v>271</v>
      </c>
      <c r="S1525" s="35" t="s">
        <v>194</v>
      </c>
      <c r="T1525" s="35" t="s">
        <v>5061</v>
      </c>
      <c r="U1525" s="35" t="s">
        <v>272</v>
      </c>
      <c r="V1525" s="35">
        <v>0</v>
      </c>
      <c r="W1525" s="35">
        <v>0</v>
      </c>
      <c r="X1525" s="49">
        <v>0</v>
      </c>
      <c r="Y1525" s="60" t="s">
        <v>341</v>
      </c>
      <c r="Z1525" s="49">
        <v>100</v>
      </c>
      <c r="AA1525" s="49">
        <v>0</v>
      </c>
      <c r="AB1525" s="60" t="s">
        <v>4570</v>
      </c>
      <c r="AC1525" s="60" t="s">
        <v>4574</v>
      </c>
      <c r="AD1525" s="60" t="s">
        <v>792</v>
      </c>
      <c r="AE1525" s="60" t="s">
        <v>793</v>
      </c>
      <c r="AF1525" s="49">
        <v>2019</v>
      </c>
      <c r="AG1525" s="60" t="s">
        <v>4454</v>
      </c>
      <c r="AH1525" s="60"/>
      <c r="AI1525" s="60"/>
      <c r="AJ1525" s="60"/>
      <c r="AK1525" s="60"/>
      <c r="AL1525" s="60"/>
      <c r="AM1525" s="60" t="s">
        <v>568</v>
      </c>
      <c r="AN1525" s="60" t="s">
        <v>5285</v>
      </c>
      <c r="AO1525" s="60" t="s">
        <v>5018</v>
      </c>
      <c r="AP1525" s="49"/>
      <c r="AQ1525" s="60" t="s">
        <v>349</v>
      </c>
      <c r="AR1525" s="60" t="s">
        <v>174</v>
      </c>
      <c r="AS1525" s="60" t="s">
        <v>174</v>
      </c>
      <c r="AT1525" s="49">
        <v>14</v>
      </c>
      <c r="AU1525" s="49">
        <v>1</v>
      </c>
      <c r="AV1525" s="49">
        <v>1</v>
      </c>
      <c r="AW1525" s="60">
        <v>43830</v>
      </c>
      <c r="AX1525" s="60" t="s">
        <v>183</v>
      </c>
      <c r="AY1525" s="60">
        <v>43830.51048611111</v>
      </c>
      <c r="AZ1525" s="60">
        <v>43749</v>
      </c>
      <c r="BA1525" s="60">
        <v>43805</v>
      </c>
      <c r="BB1525" s="60" t="s">
        <v>5017</v>
      </c>
      <c r="BC1525" s="60">
        <v>43830.51048611111</v>
      </c>
      <c r="BD1525" s="60">
        <v>44316</v>
      </c>
      <c r="BE1525" s="60">
        <v>44561</v>
      </c>
      <c r="BF1525" s="49">
        <f>IF(AND(ISBLANK(tbl_RawData_Report1[[#This Row],[REQ_ID]]),tbl_RawData_Report1[[#This Row],[RH Kit?]] = "Y"),1,COUNTIFS(tbl_RawData_Report1[RH Kit?],"Y",tbl_RawData_Report1[REQ_ID],tbl_RawData_Report1[[#This Row],[REQ_ID]]))</f>
        <v>0</v>
      </c>
      <c r="BG1525" s="49">
        <f>COUNTIFS(tbl_RawData_Report1[RH Kit?],"Y",tbl_RawData_Report1[Order No.],tbl_RawData_Report1[[#This Row],[Order No.]])</f>
        <v>0</v>
      </c>
      <c r="BH1525" s="49">
        <f>SUM(tbl_RawData_Report1[[#This Row],[RH Kit Req]:[RH Kit PO]])</f>
        <v>0</v>
      </c>
      <c r="BI1525" s="49" t="str">
        <f>IFERROR(VLOOKUP(B1525,Lookup!A:B,2,FALSE),B1525)</f>
        <v>HIV_RAPID17</v>
      </c>
      <c r="BJ1525" s="49" t="b">
        <f t="shared" si="23"/>
        <v>1</v>
      </c>
      <c r="BK1525" s="49" t="str">
        <f>tbl_RawData_Report1[[#This Row],[Item ID]]&amp;tbl_RawData_Report1[[#This Row],[Order No.]]</f>
        <v>HIV_RAPID170000040081</v>
      </c>
      <c r="BL1525"/>
      <c r="BM1525"/>
      <c r="BN1525"/>
    </row>
    <row r="1526" spans="1:66" hidden="1" x14ac:dyDescent="0.25">
      <c r="A1526" s="35" t="s">
        <v>8</v>
      </c>
      <c r="B1526" s="35" t="s">
        <v>2801</v>
      </c>
      <c r="C1526" s="35">
        <v>2</v>
      </c>
      <c r="D1526" s="35">
        <v>1</v>
      </c>
      <c r="E1526" s="35">
        <v>1</v>
      </c>
      <c r="F1526" s="35" t="s">
        <v>415</v>
      </c>
      <c r="G1526" s="35" t="s">
        <v>4455</v>
      </c>
      <c r="H1526" s="35" t="s">
        <v>2802</v>
      </c>
      <c r="I1526" s="35" t="s">
        <v>595</v>
      </c>
      <c r="J1526" s="35">
        <v>0</v>
      </c>
      <c r="K1526" s="35" t="s">
        <v>2368</v>
      </c>
      <c r="L1526" s="35" t="s">
        <v>4458</v>
      </c>
      <c r="M1526" s="35" t="s">
        <v>396</v>
      </c>
      <c r="N1526" s="35" t="s">
        <v>122</v>
      </c>
      <c r="O1526" s="35" t="s">
        <v>4459</v>
      </c>
      <c r="P1526" s="35" t="s">
        <v>4460</v>
      </c>
      <c r="Q1526" s="35" t="s">
        <v>311</v>
      </c>
      <c r="R1526" s="35" t="s">
        <v>271</v>
      </c>
      <c r="S1526" s="35" t="s">
        <v>194</v>
      </c>
      <c r="T1526" s="35" t="s">
        <v>5061</v>
      </c>
      <c r="U1526" s="35" t="s">
        <v>272</v>
      </c>
      <c r="V1526" s="35">
        <v>0</v>
      </c>
      <c r="W1526" s="35">
        <v>0</v>
      </c>
      <c r="X1526" s="49">
        <v>0</v>
      </c>
      <c r="Y1526" s="60" t="s">
        <v>341</v>
      </c>
      <c r="Z1526" s="49">
        <v>100</v>
      </c>
      <c r="AA1526" s="49">
        <v>0</v>
      </c>
      <c r="AB1526" s="60" t="s">
        <v>637</v>
      </c>
      <c r="AC1526" s="60" t="s">
        <v>660</v>
      </c>
      <c r="AD1526" s="60" t="s">
        <v>661</v>
      </c>
      <c r="AE1526" s="60" t="s">
        <v>662</v>
      </c>
      <c r="AF1526" s="49">
        <v>2019</v>
      </c>
      <c r="AG1526" s="60" t="s">
        <v>4454</v>
      </c>
      <c r="AH1526" s="60">
        <v>44461</v>
      </c>
      <c r="AI1526" s="60">
        <v>44499</v>
      </c>
      <c r="AJ1526" s="60"/>
      <c r="AK1526" s="60"/>
      <c r="AL1526" s="60"/>
      <c r="AM1526" s="60" t="s">
        <v>568</v>
      </c>
      <c r="AN1526" s="60" t="s">
        <v>5782</v>
      </c>
      <c r="AO1526" s="60" t="s">
        <v>4461</v>
      </c>
      <c r="AP1526" s="49"/>
      <c r="AQ1526" s="60" t="s">
        <v>349</v>
      </c>
      <c r="AR1526" s="60" t="s">
        <v>174</v>
      </c>
      <c r="AS1526" s="60" t="s">
        <v>174</v>
      </c>
      <c r="AT1526" s="49">
        <v>3</v>
      </c>
      <c r="AU1526" s="49">
        <v>1</v>
      </c>
      <c r="AV1526" s="49">
        <v>1</v>
      </c>
      <c r="AW1526" s="60">
        <v>43830</v>
      </c>
      <c r="AX1526" s="60" t="s">
        <v>183</v>
      </c>
      <c r="AY1526" s="60">
        <v>43851.663865740738</v>
      </c>
      <c r="AZ1526" s="60">
        <v>43749</v>
      </c>
      <c r="BA1526" s="60">
        <v>43805</v>
      </c>
      <c r="BB1526" s="60" t="s">
        <v>4457</v>
      </c>
      <c r="BC1526" s="60">
        <v>43851.663865740738</v>
      </c>
      <c r="BD1526" s="60">
        <v>44461</v>
      </c>
      <c r="BE1526" s="60">
        <v>44561</v>
      </c>
      <c r="BF1526" s="49">
        <f>IF(AND(ISBLANK(tbl_RawData_Report1[[#This Row],[REQ_ID]]),tbl_RawData_Report1[[#This Row],[RH Kit?]] = "Y"),1,COUNTIFS(tbl_RawData_Report1[RH Kit?],"Y",tbl_RawData_Report1[REQ_ID],tbl_RawData_Report1[[#This Row],[REQ_ID]]))</f>
        <v>0</v>
      </c>
      <c r="BG1526" s="49">
        <f>COUNTIFS(tbl_RawData_Report1[RH Kit?],"Y",tbl_RawData_Report1[Order No.],tbl_RawData_Report1[[#This Row],[Order No.]])</f>
        <v>0</v>
      </c>
      <c r="BH1526" s="49">
        <f>SUM(tbl_RawData_Report1[[#This Row],[RH Kit Req]:[RH Kit PO]])</f>
        <v>0</v>
      </c>
      <c r="BI1526" s="49" t="str">
        <f>IFERROR(VLOOKUP(B1526,Lookup!A:B,2,FALSE),B1526)</f>
        <v>DOXYCYCLN100MG_100</v>
      </c>
      <c r="BJ1526" s="49" t="b">
        <f t="shared" si="23"/>
        <v>0</v>
      </c>
      <c r="BK1526" s="49" t="str">
        <f>tbl_RawData_Report1[[#This Row],[Item ID]]&amp;tbl_RawData_Report1[[#This Row],[Order No.]]</f>
        <v>DOXYCYCLN100MG_1000000040084</v>
      </c>
      <c r="BL1526"/>
      <c r="BM1526"/>
      <c r="BN1526"/>
    </row>
    <row r="1527" spans="1:66" hidden="1" x14ac:dyDescent="0.25">
      <c r="A1527" s="35" t="s">
        <v>8</v>
      </c>
      <c r="B1527" s="35" t="s">
        <v>2801</v>
      </c>
      <c r="C1527" s="35">
        <v>2</v>
      </c>
      <c r="D1527" s="35">
        <v>1</v>
      </c>
      <c r="E1527" s="35">
        <v>2</v>
      </c>
      <c r="F1527" s="35" t="s">
        <v>415</v>
      </c>
      <c r="G1527" s="35" t="s">
        <v>4455</v>
      </c>
      <c r="H1527" s="35" t="s">
        <v>2802</v>
      </c>
      <c r="I1527" s="35" t="s">
        <v>595</v>
      </c>
      <c r="J1527" s="35">
        <v>0</v>
      </c>
      <c r="K1527" s="35" t="s">
        <v>2368</v>
      </c>
      <c r="L1527" s="35" t="s">
        <v>4458</v>
      </c>
      <c r="M1527" s="35" t="s">
        <v>396</v>
      </c>
      <c r="N1527" s="35" t="s">
        <v>122</v>
      </c>
      <c r="O1527" s="35" t="s">
        <v>4459</v>
      </c>
      <c r="P1527" s="35" t="s">
        <v>4460</v>
      </c>
      <c r="Q1527" s="35" t="s">
        <v>311</v>
      </c>
      <c r="R1527" s="35" t="s">
        <v>271</v>
      </c>
      <c r="S1527" s="35" t="s">
        <v>194</v>
      </c>
      <c r="T1527" s="35" t="s">
        <v>5061</v>
      </c>
      <c r="U1527" s="35" t="s">
        <v>272</v>
      </c>
      <c r="V1527" s="35">
        <v>0</v>
      </c>
      <c r="W1527" s="35">
        <v>0</v>
      </c>
      <c r="X1527" s="49">
        <v>0</v>
      </c>
      <c r="Y1527" s="60" t="s">
        <v>341</v>
      </c>
      <c r="Z1527" s="49">
        <v>100</v>
      </c>
      <c r="AA1527" s="49">
        <v>0</v>
      </c>
      <c r="AB1527" s="60" t="s">
        <v>637</v>
      </c>
      <c r="AC1527" s="60" t="s">
        <v>660</v>
      </c>
      <c r="AD1527" s="60" t="s">
        <v>661</v>
      </c>
      <c r="AE1527" s="60" t="s">
        <v>662</v>
      </c>
      <c r="AF1527" s="49">
        <v>2019</v>
      </c>
      <c r="AG1527" s="60" t="s">
        <v>4454</v>
      </c>
      <c r="AH1527" s="60">
        <v>44461</v>
      </c>
      <c r="AI1527" s="60">
        <v>44499</v>
      </c>
      <c r="AJ1527" s="60"/>
      <c r="AK1527" s="60"/>
      <c r="AL1527" s="60"/>
      <c r="AM1527" s="60" t="s">
        <v>568</v>
      </c>
      <c r="AN1527" s="60" t="s">
        <v>5782</v>
      </c>
      <c r="AO1527" s="60" t="s">
        <v>4456</v>
      </c>
      <c r="AP1527" s="49"/>
      <c r="AQ1527" s="60" t="s">
        <v>349</v>
      </c>
      <c r="AR1527" s="60" t="s">
        <v>174</v>
      </c>
      <c r="AS1527" s="60" t="s">
        <v>174</v>
      </c>
      <c r="AT1527" s="49">
        <v>3</v>
      </c>
      <c r="AU1527" s="49">
        <v>1</v>
      </c>
      <c r="AV1527" s="49">
        <v>1</v>
      </c>
      <c r="AW1527" s="60">
        <v>43830</v>
      </c>
      <c r="AX1527" s="60" t="s">
        <v>183</v>
      </c>
      <c r="AY1527" s="60">
        <v>43851.663865740738</v>
      </c>
      <c r="AZ1527" s="60">
        <v>43749</v>
      </c>
      <c r="BA1527" s="60">
        <v>43805</v>
      </c>
      <c r="BB1527" s="60" t="s">
        <v>4457</v>
      </c>
      <c r="BC1527" s="60">
        <v>43851.663865740738</v>
      </c>
      <c r="BD1527" s="60">
        <v>44461</v>
      </c>
      <c r="BE1527" s="60">
        <v>44561</v>
      </c>
      <c r="BF1527" s="49">
        <f>IF(AND(ISBLANK(tbl_RawData_Report1[[#This Row],[REQ_ID]]),tbl_RawData_Report1[[#This Row],[RH Kit?]] = "Y"),1,COUNTIFS(tbl_RawData_Report1[RH Kit?],"Y",tbl_RawData_Report1[REQ_ID],tbl_RawData_Report1[[#This Row],[REQ_ID]]))</f>
        <v>0</v>
      </c>
      <c r="BG1527" s="49">
        <f>COUNTIFS(tbl_RawData_Report1[RH Kit?],"Y",tbl_RawData_Report1[Order No.],tbl_RawData_Report1[[#This Row],[Order No.]])</f>
        <v>0</v>
      </c>
      <c r="BH1527" s="49">
        <f>SUM(tbl_RawData_Report1[[#This Row],[RH Kit Req]:[RH Kit PO]])</f>
        <v>0</v>
      </c>
      <c r="BI1527" s="49" t="str">
        <f>IFERROR(VLOOKUP(B1527,Lookup!A:B,2,FALSE),B1527)</f>
        <v>DOXYCYCLN100MG_100</v>
      </c>
      <c r="BJ1527" s="49" t="b">
        <f t="shared" si="23"/>
        <v>1</v>
      </c>
      <c r="BK1527" s="49" t="str">
        <f>tbl_RawData_Report1[[#This Row],[Item ID]]&amp;tbl_RawData_Report1[[#This Row],[Order No.]]</f>
        <v>DOXYCYCLN100MG_1000000040084</v>
      </c>
      <c r="BL1527"/>
      <c r="BM1527"/>
      <c r="BN1527"/>
    </row>
    <row r="1528" spans="1:66" hidden="1" x14ac:dyDescent="0.25">
      <c r="A1528" s="35" t="s">
        <v>8</v>
      </c>
      <c r="B1528" s="35" t="s">
        <v>757</v>
      </c>
      <c r="C1528" s="35">
        <v>4</v>
      </c>
      <c r="D1528" s="35">
        <v>1</v>
      </c>
      <c r="E1528" s="35">
        <v>1</v>
      </c>
      <c r="F1528" s="35" t="s">
        <v>415</v>
      </c>
      <c r="G1528" s="35" t="s">
        <v>4455</v>
      </c>
      <c r="H1528" s="35" t="s">
        <v>758</v>
      </c>
      <c r="I1528" s="35" t="s">
        <v>595</v>
      </c>
      <c r="J1528" s="35">
        <v>0</v>
      </c>
      <c r="K1528" s="35" t="s">
        <v>2368</v>
      </c>
      <c r="L1528" s="35" t="s">
        <v>4458</v>
      </c>
      <c r="M1528" s="35" t="s">
        <v>396</v>
      </c>
      <c r="N1528" s="35" t="s">
        <v>122</v>
      </c>
      <c r="O1528" s="35" t="s">
        <v>4459</v>
      </c>
      <c r="P1528" s="35" t="s">
        <v>4460</v>
      </c>
      <c r="Q1528" s="35" t="s">
        <v>311</v>
      </c>
      <c r="R1528" s="35" t="s">
        <v>271</v>
      </c>
      <c r="S1528" s="35" t="s">
        <v>194</v>
      </c>
      <c r="T1528" s="35" t="s">
        <v>5061</v>
      </c>
      <c r="U1528" s="35" t="s">
        <v>272</v>
      </c>
      <c r="V1528" s="35">
        <v>0</v>
      </c>
      <c r="W1528" s="35">
        <v>0</v>
      </c>
      <c r="X1528" s="49">
        <v>0</v>
      </c>
      <c r="Y1528" s="60" t="s">
        <v>346</v>
      </c>
      <c r="Z1528" s="49">
        <v>1000</v>
      </c>
      <c r="AA1528" s="49">
        <v>0</v>
      </c>
      <c r="AB1528" s="60" t="s">
        <v>637</v>
      </c>
      <c r="AC1528" s="60" t="s">
        <v>761</v>
      </c>
      <c r="AD1528" s="60" t="s">
        <v>661</v>
      </c>
      <c r="AE1528" s="60" t="s">
        <v>662</v>
      </c>
      <c r="AF1528" s="49">
        <v>2019</v>
      </c>
      <c r="AG1528" s="60" t="s">
        <v>4454</v>
      </c>
      <c r="AH1528" s="60">
        <v>44461</v>
      </c>
      <c r="AI1528" s="60">
        <v>44499</v>
      </c>
      <c r="AJ1528" s="60"/>
      <c r="AK1528" s="60"/>
      <c r="AL1528" s="60"/>
      <c r="AM1528" s="60" t="s">
        <v>568</v>
      </c>
      <c r="AN1528" s="60" t="s">
        <v>5782</v>
      </c>
      <c r="AO1528" s="60" t="s">
        <v>4468</v>
      </c>
      <c r="AP1528" s="49"/>
      <c r="AQ1528" s="60" t="s">
        <v>349</v>
      </c>
      <c r="AR1528" s="60" t="s">
        <v>174</v>
      </c>
      <c r="AS1528" s="60" t="s">
        <v>174</v>
      </c>
      <c r="AT1528" s="49">
        <v>6</v>
      </c>
      <c r="AU1528" s="49">
        <v>1</v>
      </c>
      <c r="AV1528" s="49">
        <v>1</v>
      </c>
      <c r="AW1528" s="60">
        <v>43830</v>
      </c>
      <c r="AX1528" s="60" t="s">
        <v>183</v>
      </c>
      <c r="AY1528" s="60">
        <v>43851.663865740738</v>
      </c>
      <c r="AZ1528" s="60">
        <v>43749</v>
      </c>
      <c r="BA1528" s="60">
        <v>43805</v>
      </c>
      <c r="BB1528" s="60" t="s">
        <v>4469</v>
      </c>
      <c r="BC1528" s="60">
        <v>43851.663865740738</v>
      </c>
      <c r="BD1528" s="60">
        <v>44461</v>
      </c>
      <c r="BE1528" s="60">
        <v>44561</v>
      </c>
      <c r="BF1528" s="49">
        <f>IF(AND(ISBLANK(tbl_RawData_Report1[[#This Row],[REQ_ID]]),tbl_RawData_Report1[[#This Row],[RH Kit?]] = "Y"),1,COUNTIFS(tbl_RawData_Report1[RH Kit?],"Y",tbl_RawData_Report1[REQ_ID],tbl_RawData_Report1[[#This Row],[REQ_ID]]))</f>
        <v>0</v>
      </c>
      <c r="BG1528" s="49">
        <f>COUNTIFS(tbl_RawData_Report1[RH Kit?],"Y",tbl_RawData_Report1[Order No.],tbl_RawData_Report1[[#This Row],[Order No.]])</f>
        <v>0</v>
      </c>
      <c r="BH1528" s="49">
        <f>SUM(tbl_RawData_Report1[[#This Row],[RH Kit Req]:[RH Kit PO]])</f>
        <v>0</v>
      </c>
      <c r="BI1528" s="49" t="str">
        <f>IFERROR(VLOOKUP(B1528,Lookup!A:B,2,FALSE),B1528)</f>
        <v>METRONIDAZOL_250MG</v>
      </c>
      <c r="BJ1528" s="49" t="b">
        <f t="shared" si="23"/>
        <v>0</v>
      </c>
      <c r="BK1528" s="49" t="str">
        <f>tbl_RawData_Report1[[#This Row],[Item ID]]&amp;tbl_RawData_Report1[[#This Row],[Order No.]]</f>
        <v>METRONIDAZOL_250MG0000040084</v>
      </c>
      <c r="BL1528"/>
      <c r="BM1528"/>
      <c r="BN1528"/>
    </row>
    <row r="1529" spans="1:66" hidden="1" x14ac:dyDescent="0.25">
      <c r="A1529" s="35" t="s">
        <v>8</v>
      </c>
      <c r="B1529" s="35" t="s">
        <v>757</v>
      </c>
      <c r="C1529" s="35">
        <v>4</v>
      </c>
      <c r="D1529" s="35">
        <v>1</v>
      </c>
      <c r="E1529" s="35">
        <v>2</v>
      </c>
      <c r="F1529" s="35" t="s">
        <v>415</v>
      </c>
      <c r="G1529" s="35" t="s">
        <v>4455</v>
      </c>
      <c r="H1529" s="35" t="s">
        <v>758</v>
      </c>
      <c r="I1529" s="35" t="s">
        <v>595</v>
      </c>
      <c r="J1529" s="35">
        <v>0</v>
      </c>
      <c r="K1529" s="35" t="s">
        <v>2368</v>
      </c>
      <c r="L1529" s="35" t="s">
        <v>4458</v>
      </c>
      <c r="M1529" s="35" t="s">
        <v>396</v>
      </c>
      <c r="N1529" s="35" t="s">
        <v>122</v>
      </c>
      <c r="O1529" s="35" t="s">
        <v>4459</v>
      </c>
      <c r="P1529" s="35" t="s">
        <v>4460</v>
      </c>
      <c r="Q1529" s="35" t="s">
        <v>311</v>
      </c>
      <c r="R1529" s="35" t="s">
        <v>271</v>
      </c>
      <c r="S1529" s="35" t="s">
        <v>194</v>
      </c>
      <c r="T1529" s="35" t="s">
        <v>5061</v>
      </c>
      <c r="U1529" s="35" t="s">
        <v>272</v>
      </c>
      <c r="V1529" s="35">
        <v>0</v>
      </c>
      <c r="W1529" s="35">
        <v>0</v>
      </c>
      <c r="X1529" s="49">
        <v>0</v>
      </c>
      <c r="Y1529" s="60" t="s">
        <v>346</v>
      </c>
      <c r="Z1529" s="49">
        <v>1000</v>
      </c>
      <c r="AA1529" s="49">
        <v>0</v>
      </c>
      <c r="AB1529" s="60" t="s">
        <v>637</v>
      </c>
      <c r="AC1529" s="60" t="s">
        <v>761</v>
      </c>
      <c r="AD1529" s="60" t="s">
        <v>661</v>
      </c>
      <c r="AE1529" s="60" t="s">
        <v>662</v>
      </c>
      <c r="AF1529" s="49">
        <v>2019</v>
      </c>
      <c r="AG1529" s="60" t="s">
        <v>4454</v>
      </c>
      <c r="AH1529" s="60">
        <v>44461</v>
      </c>
      <c r="AI1529" s="60">
        <v>44499</v>
      </c>
      <c r="AJ1529" s="60"/>
      <c r="AK1529" s="60"/>
      <c r="AL1529" s="60"/>
      <c r="AM1529" s="60" t="s">
        <v>568</v>
      </c>
      <c r="AN1529" s="60" t="s">
        <v>5782</v>
      </c>
      <c r="AO1529" s="60" t="s">
        <v>4470</v>
      </c>
      <c r="AP1529" s="49"/>
      <c r="AQ1529" s="60" t="s">
        <v>349</v>
      </c>
      <c r="AR1529" s="60" t="s">
        <v>174</v>
      </c>
      <c r="AS1529" s="60" t="s">
        <v>174</v>
      </c>
      <c r="AT1529" s="49">
        <v>6</v>
      </c>
      <c r="AU1529" s="49">
        <v>1</v>
      </c>
      <c r="AV1529" s="49">
        <v>1</v>
      </c>
      <c r="AW1529" s="60">
        <v>43830</v>
      </c>
      <c r="AX1529" s="60" t="s">
        <v>183</v>
      </c>
      <c r="AY1529" s="60">
        <v>43851.663865740738</v>
      </c>
      <c r="AZ1529" s="60">
        <v>43749</v>
      </c>
      <c r="BA1529" s="60">
        <v>43805</v>
      </c>
      <c r="BB1529" s="60" t="s">
        <v>4469</v>
      </c>
      <c r="BC1529" s="60">
        <v>43851.663865740738</v>
      </c>
      <c r="BD1529" s="60">
        <v>44461</v>
      </c>
      <c r="BE1529" s="60">
        <v>44561</v>
      </c>
      <c r="BF1529" s="49">
        <f>IF(AND(ISBLANK(tbl_RawData_Report1[[#This Row],[REQ_ID]]),tbl_RawData_Report1[[#This Row],[RH Kit?]] = "Y"),1,COUNTIFS(tbl_RawData_Report1[RH Kit?],"Y",tbl_RawData_Report1[REQ_ID],tbl_RawData_Report1[[#This Row],[REQ_ID]]))</f>
        <v>0</v>
      </c>
      <c r="BG1529" s="49">
        <f>COUNTIFS(tbl_RawData_Report1[RH Kit?],"Y",tbl_RawData_Report1[Order No.],tbl_RawData_Report1[[#This Row],[Order No.]])</f>
        <v>0</v>
      </c>
      <c r="BH1529" s="49">
        <f>SUM(tbl_RawData_Report1[[#This Row],[RH Kit Req]:[RH Kit PO]])</f>
        <v>0</v>
      </c>
      <c r="BI1529" s="49" t="str">
        <f>IFERROR(VLOOKUP(B1529,Lookup!A:B,2,FALSE),B1529)</f>
        <v>METRONIDAZOL_250MG</v>
      </c>
      <c r="BJ1529" s="49" t="b">
        <f t="shared" si="23"/>
        <v>1</v>
      </c>
      <c r="BK1529" s="49" t="str">
        <f>tbl_RawData_Report1[[#This Row],[Item ID]]&amp;tbl_RawData_Report1[[#This Row],[Order No.]]</f>
        <v>METRONIDAZOL_250MG0000040084</v>
      </c>
      <c r="BL1529"/>
      <c r="BM1529"/>
      <c r="BN1529"/>
    </row>
    <row r="1530" spans="1:66" hidden="1" x14ac:dyDescent="0.25">
      <c r="A1530" s="35" t="s">
        <v>8</v>
      </c>
      <c r="B1530" s="35" t="s">
        <v>3461</v>
      </c>
      <c r="C1530" s="35">
        <v>1</v>
      </c>
      <c r="D1530" s="35">
        <v>1</v>
      </c>
      <c r="E1530" s="35">
        <v>1</v>
      </c>
      <c r="F1530" s="35" t="s">
        <v>415</v>
      </c>
      <c r="G1530" s="35" t="s">
        <v>4455</v>
      </c>
      <c r="H1530" s="35" t="s">
        <v>848</v>
      </c>
      <c r="I1530" s="35" t="s">
        <v>595</v>
      </c>
      <c r="J1530" s="35">
        <v>0</v>
      </c>
      <c r="K1530" s="35" t="s">
        <v>2368</v>
      </c>
      <c r="L1530" s="35" t="s">
        <v>4458</v>
      </c>
      <c r="M1530" s="35" t="s">
        <v>396</v>
      </c>
      <c r="N1530" s="35" t="s">
        <v>122</v>
      </c>
      <c r="O1530" s="35" t="s">
        <v>4459</v>
      </c>
      <c r="P1530" s="35" t="s">
        <v>4460</v>
      </c>
      <c r="Q1530" s="35" t="s">
        <v>311</v>
      </c>
      <c r="R1530" s="35" t="s">
        <v>271</v>
      </c>
      <c r="S1530" s="35" t="s">
        <v>194</v>
      </c>
      <c r="T1530" s="35" t="s">
        <v>5061</v>
      </c>
      <c r="U1530" s="35" t="s">
        <v>272</v>
      </c>
      <c r="V1530" s="35">
        <v>0</v>
      </c>
      <c r="W1530" s="35">
        <v>0</v>
      </c>
      <c r="X1530" s="49">
        <v>0</v>
      </c>
      <c r="Y1530" s="60" t="s">
        <v>346</v>
      </c>
      <c r="Z1530" s="49">
        <v>1000</v>
      </c>
      <c r="AA1530" s="49">
        <v>0</v>
      </c>
      <c r="AB1530" s="60" t="s">
        <v>637</v>
      </c>
      <c r="AC1530" s="60" t="s">
        <v>679</v>
      </c>
      <c r="AD1530" s="60" t="s">
        <v>661</v>
      </c>
      <c r="AE1530" s="60" t="s">
        <v>662</v>
      </c>
      <c r="AF1530" s="49">
        <v>2019</v>
      </c>
      <c r="AG1530" s="60" t="s">
        <v>4454</v>
      </c>
      <c r="AH1530" s="60">
        <v>44461</v>
      </c>
      <c r="AI1530" s="60">
        <v>44499</v>
      </c>
      <c r="AJ1530" s="60"/>
      <c r="AK1530" s="60"/>
      <c r="AL1530" s="60"/>
      <c r="AM1530" s="60" t="s">
        <v>568</v>
      </c>
      <c r="AN1530" s="60" t="s">
        <v>5782</v>
      </c>
      <c r="AO1530" s="60" t="s">
        <v>4498</v>
      </c>
      <c r="AP1530" s="49"/>
      <c r="AQ1530" s="60" t="s">
        <v>349</v>
      </c>
      <c r="AR1530" s="60" t="s">
        <v>174</v>
      </c>
      <c r="AS1530" s="60" t="s">
        <v>174</v>
      </c>
      <c r="AT1530" s="49">
        <v>1</v>
      </c>
      <c r="AU1530" s="49">
        <v>1</v>
      </c>
      <c r="AV1530" s="49">
        <v>1</v>
      </c>
      <c r="AW1530" s="60">
        <v>43830</v>
      </c>
      <c r="AX1530" s="60" t="s">
        <v>183</v>
      </c>
      <c r="AY1530" s="60">
        <v>43851.663865740738</v>
      </c>
      <c r="AZ1530" s="60">
        <v>43749</v>
      </c>
      <c r="BA1530" s="60">
        <v>43805</v>
      </c>
      <c r="BB1530" s="60" t="s">
        <v>4497</v>
      </c>
      <c r="BC1530" s="60">
        <v>43851.663865740738</v>
      </c>
      <c r="BD1530" s="60">
        <v>44461</v>
      </c>
      <c r="BE1530" s="60">
        <v>44561</v>
      </c>
      <c r="BF1530" s="49">
        <f>IF(AND(ISBLANK(tbl_RawData_Report1[[#This Row],[REQ_ID]]),tbl_RawData_Report1[[#This Row],[RH Kit?]] = "Y"),1,COUNTIFS(tbl_RawData_Report1[RH Kit?],"Y",tbl_RawData_Report1[REQ_ID],tbl_RawData_Report1[[#This Row],[REQ_ID]]))</f>
        <v>0</v>
      </c>
      <c r="BG1530" s="49">
        <f>COUNTIFS(tbl_RawData_Report1[RH Kit?],"Y",tbl_RawData_Report1[Order No.],tbl_RawData_Report1[[#This Row],[Order No.]])</f>
        <v>0</v>
      </c>
      <c r="BH1530" s="49">
        <f>SUM(tbl_RawData_Report1[[#This Row],[RH Kit Req]:[RH Kit PO]])</f>
        <v>0</v>
      </c>
      <c r="BI1530" s="49" t="str">
        <f>IFERROR(VLOOKUP(B1530,Lookup!A:B,2,FALSE),B1530)</f>
        <v>PARCETML500MG_1000</v>
      </c>
      <c r="BJ1530" s="49" t="b">
        <f t="shared" si="23"/>
        <v>1</v>
      </c>
      <c r="BK1530" s="49" t="str">
        <f>tbl_RawData_Report1[[#This Row],[Item ID]]&amp;tbl_RawData_Report1[[#This Row],[Order No.]]</f>
        <v>PARCETML500MG_10000000040084</v>
      </c>
      <c r="BL1530"/>
      <c r="BM1530"/>
      <c r="BN1530"/>
    </row>
    <row r="1531" spans="1:66" hidden="1" x14ac:dyDescent="0.25">
      <c r="A1531" s="35" t="s">
        <v>8</v>
      </c>
      <c r="B1531" s="35" t="s">
        <v>794</v>
      </c>
      <c r="C1531" s="35">
        <v>10</v>
      </c>
      <c r="D1531" s="35">
        <v>1</v>
      </c>
      <c r="E1531" s="35">
        <v>1</v>
      </c>
      <c r="F1531" s="35" t="s">
        <v>415</v>
      </c>
      <c r="G1531" s="35" t="s">
        <v>4455</v>
      </c>
      <c r="H1531" s="35" t="s">
        <v>795</v>
      </c>
      <c r="I1531" s="35" t="s">
        <v>595</v>
      </c>
      <c r="J1531" s="35">
        <v>675</v>
      </c>
      <c r="K1531" s="35" t="s">
        <v>2368</v>
      </c>
      <c r="L1531" s="35" t="s">
        <v>1584</v>
      </c>
      <c r="M1531" s="35" t="s">
        <v>396</v>
      </c>
      <c r="N1531" s="35" t="s">
        <v>122</v>
      </c>
      <c r="O1531" s="35" t="s">
        <v>3337</v>
      </c>
      <c r="P1531" s="35" t="s">
        <v>2369</v>
      </c>
      <c r="Q1531" s="35" t="s">
        <v>311</v>
      </c>
      <c r="R1531" s="35" t="s">
        <v>271</v>
      </c>
      <c r="S1531" s="35" t="s">
        <v>194</v>
      </c>
      <c r="T1531" s="35" t="s">
        <v>5061</v>
      </c>
      <c r="U1531" s="35" t="s">
        <v>272</v>
      </c>
      <c r="V1531" s="35">
        <v>0</v>
      </c>
      <c r="W1531" s="35">
        <v>0</v>
      </c>
      <c r="X1531" s="49">
        <v>45</v>
      </c>
      <c r="Y1531" s="60" t="s">
        <v>346</v>
      </c>
      <c r="Z1531" s="49">
        <v>1000</v>
      </c>
      <c r="AA1531" s="49">
        <v>45000</v>
      </c>
      <c r="AB1531" s="60" t="s">
        <v>637</v>
      </c>
      <c r="AC1531" s="60" t="s">
        <v>660</v>
      </c>
      <c r="AD1531" s="60" t="s">
        <v>661</v>
      </c>
      <c r="AE1531" s="60" t="s">
        <v>662</v>
      </c>
      <c r="AF1531" s="49">
        <v>2019</v>
      </c>
      <c r="AG1531" s="60" t="s">
        <v>5800</v>
      </c>
      <c r="AH1531" s="60">
        <v>44461</v>
      </c>
      <c r="AI1531" s="60">
        <v>44499</v>
      </c>
      <c r="AJ1531" s="60"/>
      <c r="AK1531" s="60"/>
      <c r="AL1531" s="60"/>
      <c r="AM1531" s="60" t="s">
        <v>568</v>
      </c>
      <c r="AN1531" s="60" t="s">
        <v>5782</v>
      </c>
      <c r="AO1531" s="60" t="s">
        <v>5801</v>
      </c>
      <c r="AP1531" s="49"/>
      <c r="AQ1531" s="60" t="s">
        <v>349</v>
      </c>
      <c r="AR1531" s="60" t="s">
        <v>174</v>
      </c>
      <c r="AS1531" s="60" t="s">
        <v>174</v>
      </c>
      <c r="AT1531" s="49">
        <v>1</v>
      </c>
      <c r="AU1531" s="49">
        <v>1</v>
      </c>
      <c r="AV1531" s="49">
        <v>1</v>
      </c>
      <c r="AW1531" s="60">
        <v>43830</v>
      </c>
      <c r="AX1531" s="60" t="s">
        <v>183</v>
      </c>
      <c r="AY1531" s="60">
        <v>43851.663865740738</v>
      </c>
      <c r="AZ1531" s="60">
        <v>44280</v>
      </c>
      <c r="BA1531" s="60">
        <v>44285</v>
      </c>
      <c r="BB1531" s="60" t="s">
        <v>5802</v>
      </c>
      <c r="BC1531" s="60">
        <v>43851.663865740738</v>
      </c>
      <c r="BD1531" s="60">
        <v>44461</v>
      </c>
      <c r="BE1531" s="60">
        <v>44391</v>
      </c>
      <c r="BF1531" s="49">
        <f>IF(AND(ISBLANK(tbl_RawData_Report1[[#This Row],[REQ_ID]]),tbl_RawData_Report1[[#This Row],[RH Kit?]] = "Y"),1,COUNTIFS(tbl_RawData_Report1[RH Kit?],"Y",tbl_RawData_Report1[REQ_ID],tbl_RawData_Report1[[#This Row],[REQ_ID]]))</f>
        <v>0</v>
      </c>
      <c r="BG1531" s="49">
        <f>COUNTIFS(tbl_RawData_Report1[RH Kit?],"Y",tbl_RawData_Report1[Order No.],tbl_RawData_Report1[[#This Row],[Order No.]])</f>
        <v>0</v>
      </c>
      <c r="BH1531" s="49">
        <f>SUM(tbl_RawData_Report1[[#This Row],[RH Kit Req]:[RH Kit PO]])</f>
        <v>0</v>
      </c>
      <c r="BI1531" s="49" t="str">
        <f>IFERROR(VLOOKUP(B1531,Lookup!A:B,2,FALSE),B1531)</f>
        <v>AMOXYCILLIN_250MG</v>
      </c>
      <c r="BJ1531" s="49" t="b">
        <f t="shared" si="23"/>
        <v>1</v>
      </c>
      <c r="BK1531" s="49" t="str">
        <f>tbl_RawData_Report1[[#This Row],[Item ID]]&amp;tbl_RawData_Report1[[#This Row],[Order No.]]</f>
        <v>AMOXYCILLIN_250MG0000040084</v>
      </c>
      <c r="BL1531"/>
      <c r="BM1531"/>
      <c r="BN1531"/>
    </row>
    <row r="1532" spans="1:66" hidden="1" x14ac:dyDescent="0.25">
      <c r="A1532" s="35" t="s">
        <v>8</v>
      </c>
      <c r="B1532" s="35" t="s">
        <v>3461</v>
      </c>
      <c r="C1532" s="35">
        <v>1</v>
      </c>
      <c r="D1532" s="35">
        <v>1</v>
      </c>
      <c r="E1532" s="35">
        <v>2</v>
      </c>
      <c r="F1532" s="35" t="s">
        <v>415</v>
      </c>
      <c r="G1532" s="35" t="s">
        <v>4455</v>
      </c>
      <c r="H1532" s="35" t="s">
        <v>848</v>
      </c>
      <c r="I1532" s="35" t="s">
        <v>595</v>
      </c>
      <c r="J1532" s="35">
        <v>0</v>
      </c>
      <c r="K1532" s="35" t="s">
        <v>2368</v>
      </c>
      <c r="L1532" s="35" t="s">
        <v>4458</v>
      </c>
      <c r="M1532" s="35" t="s">
        <v>396</v>
      </c>
      <c r="N1532" s="35" t="s">
        <v>122</v>
      </c>
      <c r="O1532" s="35" t="s">
        <v>4459</v>
      </c>
      <c r="P1532" s="35" t="s">
        <v>4460</v>
      </c>
      <c r="Q1532" s="35" t="s">
        <v>311</v>
      </c>
      <c r="R1532" s="35" t="s">
        <v>271</v>
      </c>
      <c r="S1532" s="35" t="s">
        <v>194</v>
      </c>
      <c r="T1532" s="35" t="s">
        <v>5061</v>
      </c>
      <c r="U1532" s="35" t="s">
        <v>272</v>
      </c>
      <c r="V1532" s="35">
        <v>0</v>
      </c>
      <c r="W1532" s="35">
        <v>0</v>
      </c>
      <c r="X1532" s="49">
        <v>0</v>
      </c>
      <c r="Y1532" s="60" t="s">
        <v>346</v>
      </c>
      <c r="Z1532" s="49">
        <v>1000</v>
      </c>
      <c r="AA1532" s="49">
        <v>0</v>
      </c>
      <c r="AB1532" s="60" t="s">
        <v>637</v>
      </c>
      <c r="AC1532" s="60" t="s">
        <v>679</v>
      </c>
      <c r="AD1532" s="60" t="s">
        <v>661</v>
      </c>
      <c r="AE1532" s="60" t="s">
        <v>662</v>
      </c>
      <c r="AF1532" s="49">
        <v>2019</v>
      </c>
      <c r="AG1532" s="60" t="s">
        <v>4454</v>
      </c>
      <c r="AH1532" s="60">
        <v>44461</v>
      </c>
      <c r="AI1532" s="60">
        <v>44499</v>
      </c>
      <c r="AJ1532" s="60"/>
      <c r="AK1532" s="60"/>
      <c r="AL1532" s="60"/>
      <c r="AM1532" s="60" t="s">
        <v>568</v>
      </c>
      <c r="AN1532" s="60" t="s">
        <v>5782</v>
      </c>
      <c r="AO1532" s="60" t="s">
        <v>4496</v>
      </c>
      <c r="AP1532" s="49"/>
      <c r="AQ1532" s="60" t="s">
        <v>349</v>
      </c>
      <c r="AR1532" s="60" t="s">
        <v>174</v>
      </c>
      <c r="AS1532" s="60" t="s">
        <v>174</v>
      </c>
      <c r="AT1532" s="49">
        <v>1</v>
      </c>
      <c r="AU1532" s="49">
        <v>1</v>
      </c>
      <c r="AV1532" s="49">
        <v>1</v>
      </c>
      <c r="AW1532" s="60">
        <v>43830</v>
      </c>
      <c r="AX1532" s="60" t="s">
        <v>183</v>
      </c>
      <c r="AY1532" s="60">
        <v>43851.663865740738</v>
      </c>
      <c r="AZ1532" s="60">
        <v>43749</v>
      </c>
      <c r="BA1532" s="60">
        <v>43805</v>
      </c>
      <c r="BB1532" s="60" t="s">
        <v>4497</v>
      </c>
      <c r="BC1532" s="60">
        <v>43851.663865740738</v>
      </c>
      <c r="BD1532" s="60">
        <v>44461</v>
      </c>
      <c r="BE1532" s="60">
        <v>44561</v>
      </c>
      <c r="BF1532" s="49">
        <f>IF(AND(ISBLANK(tbl_RawData_Report1[[#This Row],[REQ_ID]]),tbl_RawData_Report1[[#This Row],[RH Kit?]] = "Y"),1,COUNTIFS(tbl_RawData_Report1[RH Kit?],"Y",tbl_RawData_Report1[REQ_ID],tbl_RawData_Report1[[#This Row],[REQ_ID]]))</f>
        <v>0</v>
      </c>
      <c r="BG1532" s="49">
        <f>COUNTIFS(tbl_RawData_Report1[RH Kit?],"Y",tbl_RawData_Report1[Order No.],tbl_RawData_Report1[[#This Row],[Order No.]])</f>
        <v>0</v>
      </c>
      <c r="BH1532" s="49">
        <f>SUM(tbl_RawData_Report1[[#This Row],[RH Kit Req]:[RH Kit PO]])</f>
        <v>0</v>
      </c>
      <c r="BI1532" s="49" t="str">
        <f>IFERROR(VLOOKUP(B1532,Lookup!A:B,2,FALSE),B1532)</f>
        <v>PARCETML500MG_1000</v>
      </c>
      <c r="BJ1532" s="49" t="b">
        <f t="shared" si="23"/>
        <v>0</v>
      </c>
      <c r="BK1532" s="49" t="str">
        <f>tbl_RawData_Report1[[#This Row],[Item ID]]&amp;tbl_RawData_Report1[[#This Row],[Order No.]]</f>
        <v>PARCETML500MG_10000000040084</v>
      </c>
      <c r="BL1532"/>
      <c r="BM1532"/>
      <c r="BN1532"/>
    </row>
    <row r="1533" spans="1:66" hidden="1" x14ac:dyDescent="0.25">
      <c r="A1533" s="35" t="s">
        <v>8</v>
      </c>
      <c r="B1533" s="35" t="s">
        <v>3461</v>
      </c>
      <c r="C1533" s="35">
        <v>1</v>
      </c>
      <c r="D1533" s="35">
        <v>1</v>
      </c>
      <c r="E1533" s="35">
        <v>3</v>
      </c>
      <c r="F1533" s="35" t="s">
        <v>415</v>
      </c>
      <c r="G1533" s="35" t="s">
        <v>4455</v>
      </c>
      <c r="H1533" s="35" t="s">
        <v>848</v>
      </c>
      <c r="I1533" s="35" t="s">
        <v>595</v>
      </c>
      <c r="J1533" s="35">
        <v>318.75</v>
      </c>
      <c r="K1533" s="35" t="s">
        <v>2368</v>
      </c>
      <c r="L1533" s="35" t="s">
        <v>4458</v>
      </c>
      <c r="M1533" s="35" t="s">
        <v>396</v>
      </c>
      <c r="N1533" s="35" t="s">
        <v>122</v>
      </c>
      <c r="O1533" s="35" t="s">
        <v>4459</v>
      </c>
      <c r="P1533" s="35" t="s">
        <v>4460</v>
      </c>
      <c r="Q1533" s="35" t="s">
        <v>311</v>
      </c>
      <c r="R1533" s="35" t="s">
        <v>271</v>
      </c>
      <c r="S1533" s="35" t="s">
        <v>194</v>
      </c>
      <c r="T1533" s="35" t="s">
        <v>5061</v>
      </c>
      <c r="U1533" s="35" t="s">
        <v>272</v>
      </c>
      <c r="V1533" s="35">
        <v>0</v>
      </c>
      <c r="W1533" s="35">
        <v>0</v>
      </c>
      <c r="X1533" s="49">
        <v>75</v>
      </c>
      <c r="Y1533" s="60" t="s">
        <v>346</v>
      </c>
      <c r="Z1533" s="49">
        <v>1000</v>
      </c>
      <c r="AA1533" s="49">
        <v>75000</v>
      </c>
      <c r="AB1533" s="60" t="s">
        <v>637</v>
      </c>
      <c r="AC1533" s="60" t="s">
        <v>679</v>
      </c>
      <c r="AD1533" s="60" t="s">
        <v>661</v>
      </c>
      <c r="AE1533" s="60" t="s">
        <v>662</v>
      </c>
      <c r="AF1533" s="49">
        <v>2019</v>
      </c>
      <c r="AG1533" s="60" t="s">
        <v>4454</v>
      </c>
      <c r="AH1533" s="60">
        <v>44461</v>
      </c>
      <c r="AI1533" s="60">
        <v>44499</v>
      </c>
      <c r="AJ1533" s="60"/>
      <c r="AK1533" s="60"/>
      <c r="AL1533" s="60"/>
      <c r="AM1533" s="60" t="s">
        <v>568</v>
      </c>
      <c r="AN1533" s="60" t="s">
        <v>5782</v>
      </c>
      <c r="AO1533" s="60" t="s">
        <v>5819</v>
      </c>
      <c r="AP1533" s="49"/>
      <c r="AQ1533" s="60" t="s">
        <v>349</v>
      </c>
      <c r="AR1533" s="60" t="s">
        <v>174</v>
      </c>
      <c r="AS1533" s="60" t="s">
        <v>174</v>
      </c>
      <c r="AT1533" s="49">
        <v>1</v>
      </c>
      <c r="AU1533" s="49">
        <v>1</v>
      </c>
      <c r="AV1533" s="49">
        <v>1</v>
      </c>
      <c r="AW1533" s="60">
        <v>43830</v>
      </c>
      <c r="AX1533" s="60" t="s">
        <v>183</v>
      </c>
      <c r="AY1533" s="60">
        <v>43851.663865740738</v>
      </c>
      <c r="AZ1533" s="60">
        <v>43749</v>
      </c>
      <c r="BA1533" s="60">
        <v>43805</v>
      </c>
      <c r="BB1533" s="60" t="s">
        <v>4497</v>
      </c>
      <c r="BC1533" s="60">
        <v>43851.663865740738</v>
      </c>
      <c r="BD1533" s="60">
        <v>44461</v>
      </c>
      <c r="BE1533" s="60">
        <v>44561</v>
      </c>
      <c r="BF1533" s="49">
        <f>IF(AND(ISBLANK(tbl_RawData_Report1[[#This Row],[REQ_ID]]),tbl_RawData_Report1[[#This Row],[RH Kit?]] = "Y"),1,COUNTIFS(tbl_RawData_Report1[RH Kit?],"Y",tbl_RawData_Report1[REQ_ID],tbl_RawData_Report1[[#This Row],[REQ_ID]]))</f>
        <v>0</v>
      </c>
      <c r="BG1533" s="49">
        <f>COUNTIFS(tbl_RawData_Report1[RH Kit?],"Y",tbl_RawData_Report1[Order No.],tbl_RawData_Report1[[#This Row],[Order No.]])</f>
        <v>0</v>
      </c>
      <c r="BH1533" s="49">
        <f>SUM(tbl_RawData_Report1[[#This Row],[RH Kit Req]:[RH Kit PO]])</f>
        <v>0</v>
      </c>
      <c r="BI1533" s="49" t="str">
        <f>IFERROR(VLOOKUP(B1533,Lookup!A:B,2,FALSE),B1533)</f>
        <v>PARCETML500MG_1000</v>
      </c>
      <c r="BJ1533" s="49" t="b">
        <f t="shared" si="23"/>
        <v>1</v>
      </c>
      <c r="BK1533" s="49" t="str">
        <f>tbl_RawData_Report1[[#This Row],[Item ID]]&amp;tbl_RawData_Report1[[#This Row],[Order No.]]</f>
        <v>PARCETML500MG_10000000040084</v>
      </c>
      <c r="BL1533"/>
      <c r="BM1533"/>
      <c r="BN1533"/>
    </row>
    <row r="1534" spans="1:66" hidden="1" x14ac:dyDescent="0.25">
      <c r="A1534" s="35" t="s">
        <v>8</v>
      </c>
      <c r="B1534" s="35" t="s">
        <v>2440</v>
      </c>
      <c r="C1534" s="35">
        <v>5</v>
      </c>
      <c r="D1534" s="35">
        <v>1</v>
      </c>
      <c r="E1534" s="35">
        <v>1</v>
      </c>
      <c r="F1534" s="35" t="s">
        <v>415</v>
      </c>
      <c r="G1534" s="35" t="s">
        <v>4455</v>
      </c>
      <c r="H1534" s="35" t="s">
        <v>3253</v>
      </c>
      <c r="I1534" s="35" t="s">
        <v>595</v>
      </c>
      <c r="J1534" s="35">
        <v>0</v>
      </c>
      <c r="K1534" s="35" t="s">
        <v>2368</v>
      </c>
      <c r="L1534" s="35" t="s">
        <v>4458</v>
      </c>
      <c r="M1534" s="35" t="s">
        <v>396</v>
      </c>
      <c r="N1534" s="35" t="s">
        <v>122</v>
      </c>
      <c r="O1534" s="35" t="s">
        <v>4459</v>
      </c>
      <c r="P1534" s="35" t="s">
        <v>4460</v>
      </c>
      <c r="Q1534" s="35" t="s">
        <v>311</v>
      </c>
      <c r="R1534" s="35" t="s">
        <v>271</v>
      </c>
      <c r="S1534" s="35" t="s">
        <v>194</v>
      </c>
      <c r="T1534" s="35" t="s">
        <v>5061</v>
      </c>
      <c r="U1534" s="35" t="s">
        <v>272</v>
      </c>
      <c r="V1534" s="35">
        <v>0</v>
      </c>
      <c r="W1534" s="35">
        <v>0</v>
      </c>
      <c r="X1534" s="49">
        <v>0</v>
      </c>
      <c r="Y1534" s="60" t="s">
        <v>667</v>
      </c>
      <c r="Z1534" s="49">
        <v>1</v>
      </c>
      <c r="AA1534" s="49">
        <v>0</v>
      </c>
      <c r="AB1534" s="60" t="s">
        <v>637</v>
      </c>
      <c r="AC1534" s="60" t="s">
        <v>761</v>
      </c>
      <c r="AD1534" s="60" t="s">
        <v>661</v>
      </c>
      <c r="AE1534" s="60" t="s">
        <v>662</v>
      </c>
      <c r="AF1534" s="49">
        <v>2019</v>
      </c>
      <c r="AG1534" s="60" t="s">
        <v>4454</v>
      </c>
      <c r="AH1534" s="60">
        <v>44461</v>
      </c>
      <c r="AI1534" s="60">
        <v>44499</v>
      </c>
      <c r="AJ1534" s="60"/>
      <c r="AK1534" s="60"/>
      <c r="AL1534" s="60"/>
      <c r="AM1534" s="60" t="s">
        <v>568</v>
      </c>
      <c r="AN1534" s="60" t="s">
        <v>5782</v>
      </c>
      <c r="AO1534" s="60" t="s">
        <v>4545</v>
      </c>
      <c r="AP1534" s="49"/>
      <c r="AQ1534" s="60" t="s">
        <v>349</v>
      </c>
      <c r="AR1534" s="60" t="s">
        <v>174</v>
      </c>
      <c r="AS1534" s="60" t="s">
        <v>174</v>
      </c>
      <c r="AT1534" s="49">
        <v>7</v>
      </c>
      <c r="AU1534" s="49">
        <v>1</v>
      </c>
      <c r="AV1534" s="49">
        <v>1</v>
      </c>
      <c r="AW1534" s="60">
        <v>43830</v>
      </c>
      <c r="AX1534" s="60" t="s">
        <v>183</v>
      </c>
      <c r="AY1534" s="60">
        <v>43851.663865740738</v>
      </c>
      <c r="AZ1534" s="60">
        <v>43749</v>
      </c>
      <c r="BA1534" s="60">
        <v>43805</v>
      </c>
      <c r="BB1534" s="60" t="s">
        <v>4546</v>
      </c>
      <c r="BC1534" s="60">
        <v>43851.663865740738</v>
      </c>
      <c r="BD1534" s="60">
        <v>44461</v>
      </c>
      <c r="BE1534" s="60">
        <v>44561</v>
      </c>
      <c r="BF1534" s="49">
        <f>IF(AND(ISBLANK(tbl_RawData_Report1[[#This Row],[REQ_ID]]),tbl_RawData_Report1[[#This Row],[RH Kit?]] = "Y"),1,COUNTIFS(tbl_RawData_Report1[RH Kit?],"Y",tbl_RawData_Report1[REQ_ID],tbl_RawData_Report1[[#This Row],[REQ_ID]]))</f>
        <v>0</v>
      </c>
      <c r="BG1534" s="49">
        <f>COUNTIFS(tbl_RawData_Report1[RH Kit?],"Y",tbl_RawData_Report1[Order No.],tbl_RawData_Report1[[#This Row],[Order No.]])</f>
        <v>0</v>
      </c>
      <c r="BH1534" s="49">
        <f>SUM(tbl_RawData_Report1[[#This Row],[RH Kit Req]:[RH Kit PO]])</f>
        <v>0</v>
      </c>
      <c r="BI1534" s="49" t="str">
        <f>IFERROR(VLOOKUP(B1534,Lookup!A:B,2,FALSE),B1534)</f>
        <v>METRONIDAZOL5_1BOT</v>
      </c>
      <c r="BJ1534" s="49" t="b">
        <f t="shared" si="23"/>
        <v>0</v>
      </c>
      <c r="BK1534" s="49" t="str">
        <f>tbl_RawData_Report1[[#This Row],[Item ID]]&amp;tbl_RawData_Report1[[#This Row],[Order No.]]</f>
        <v>METRONIDAZOL5_1BOT0000040084</v>
      </c>
      <c r="BL1534"/>
      <c r="BM1534"/>
      <c r="BN1534"/>
    </row>
    <row r="1535" spans="1:66" hidden="1" x14ac:dyDescent="0.25">
      <c r="A1535" s="35" t="s">
        <v>8</v>
      </c>
      <c r="B1535" s="35" t="s">
        <v>2440</v>
      </c>
      <c r="C1535" s="35">
        <v>5</v>
      </c>
      <c r="D1535" s="35">
        <v>1</v>
      </c>
      <c r="E1535" s="35">
        <v>2</v>
      </c>
      <c r="F1535" s="35" t="s">
        <v>415</v>
      </c>
      <c r="G1535" s="35" t="s">
        <v>4455</v>
      </c>
      <c r="H1535" s="35" t="s">
        <v>3253</v>
      </c>
      <c r="I1535" s="35" t="s">
        <v>595</v>
      </c>
      <c r="J1535" s="35">
        <v>0</v>
      </c>
      <c r="K1535" s="35" t="s">
        <v>2368</v>
      </c>
      <c r="L1535" s="35" t="s">
        <v>4458</v>
      </c>
      <c r="M1535" s="35" t="s">
        <v>396</v>
      </c>
      <c r="N1535" s="35" t="s">
        <v>122</v>
      </c>
      <c r="O1535" s="35" t="s">
        <v>4459</v>
      </c>
      <c r="P1535" s="35" t="s">
        <v>4460</v>
      </c>
      <c r="Q1535" s="35" t="s">
        <v>311</v>
      </c>
      <c r="R1535" s="35" t="s">
        <v>271</v>
      </c>
      <c r="S1535" s="35" t="s">
        <v>194</v>
      </c>
      <c r="T1535" s="35" t="s">
        <v>5061</v>
      </c>
      <c r="U1535" s="35" t="s">
        <v>272</v>
      </c>
      <c r="V1535" s="35">
        <v>0</v>
      </c>
      <c r="W1535" s="35">
        <v>0</v>
      </c>
      <c r="X1535" s="49">
        <v>0</v>
      </c>
      <c r="Y1535" s="60" t="s">
        <v>667</v>
      </c>
      <c r="Z1535" s="49">
        <v>1</v>
      </c>
      <c r="AA1535" s="49">
        <v>0</v>
      </c>
      <c r="AB1535" s="60" t="s">
        <v>637</v>
      </c>
      <c r="AC1535" s="60" t="s">
        <v>761</v>
      </c>
      <c r="AD1535" s="60" t="s">
        <v>661</v>
      </c>
      <c r="AE1535" s="60" t="s">
        <v>662</v>
      </c>
      <c r="AF1535" s="49">
        <v>2019</v>
      </c>
      <c r="AG1535" s="60" t="s">
        <v>4454</v>
      </c>
      <c r="AH1535" s="60">
        <v>44461</v>
      </c>
      <c r="AI1535" s="60">
        <v>44499</v>
      </c>
      <c r="AJ1535" s="60"/>
      <c r="AK1535" s="60"/>
      <c r="AL1535" s="60"/>
      <c r="AM1535" s="60" t="s">
        <v>568</v>
      </c>
      <c r="AN1535" s="60" t="s">
        <v>5782</v>
      </c>
      <c r="AO1535" s="60" t="s">
        <v>4547</v>
      </c>
      <c r="AP1535" s="49"/>
      <c r="AQ1535" s="60" t="s">
        <v>349</v>
      </c>
      <c r="AR1535" s="60" t="s">
        <v>174</v>
      </c>
      <c r="AS1535" s="60" t="s">
        <v>174</v>
      </c>
      <c r="AT1535" s="49">
        <v>7</v>
      </c>
      <c r="AU1535" s="49">
        <v>1</v>
      </c>
      <c r="AV1535" s="49">
        <v>1</v>
      </c>
      <c r="AW1535" s="60">
        <v>43830</v>
      </c>
      <c r="AX1535" s="60" t="s">
        <v>183</v>
      </c>
      <c r="AY1535" s="60">
        <v>43851.663865740738</v>
      </c>
      <c r="AZ1535" s="60">
        <v>43749</v>
      </c>
      <c r="BA1535" s="60">
        <v>43805</v>
      </c>
      <c r="BB1535" s="60" t="s">
        <v>4546</v>
      </c>
      <c r="BC1535" s="60">
        <v>43851.663865740738</v>
      </c>
      <c r="BD1535" s="60">
        <v>44461</v>
      </c>
      <c r="BE1535" s="60">
        <v>44561</v>
      </c>
      <c r="BF1535" s="49">
        <f>IF(AND(ISBLANK(tbl_RawData_Report1[[#This Row],[REQ_ID]]),tbl_RawData_Report1[[#This Row],[RH Kit?]] = "Y"),1,COUNTIFS(tbl_RawData_Report1[RH Kit?],"Y",tbl_RawData_Report1[REQ_ID],tbl_RawData_Report1[[#This Row],[REQ_ID]]))</f>
        <v>0</v>
      </c>
      <c r="BG1535" s="49">
        <f>COUNTIFS(tbl_RawData_Report1[RH Kit?],"Y",tbl_RawData_Report1[Order No.],tbl_RawData_Report1[[#This Row],[Order No.]])</f>
        <v>0</v>
      </c>
      <c r="BH1535" s="49">
        <f>SUM(tbl_RawData_Report1[[#This Row],[RH Kit Req]:[RH Kit PO]])</f>
        <v>0</v>
      </c>
      <c r="BI1535" s="49" t="str">
        <f>IFERROR(VLOOKUP(B1535,Lookup!A:B,2,FALSE),B1535)</f>
        <v>METRONIDAZOL5_1BOT</v>
      </c>
      <c r="BJ1535" s="49" t="b">
        <f t="shared" si="23"/>
        <v>0</v>
      </c>
      <c r="BK1535" s="49" t="str">
        <f>tbl_RawData_Report1[[#This Row],[Item ID]]&amp;tbl_RawData_Report1[[#This Row],[Order No.]]</f>
        <v>METRONIDAZOL5_1BOT0000040084</v>
      </c>
      <c r="BL1535"/>
      <c r="BM1535"/>
      <c r="BN1535"/>
    </row>
    <row r="1536" spans="1:66" hidden="1" x14ac:dyDescent="0.25">
      <c r="A1536" s="35" t="s">
        <v>8</v>
      </c>
      <c r="B1536" s="35" t="s">
        <v>2440</v>
      </c>
      <c r="C1536" s="35">
        <v>5</v>
      </c>
      <c r="D1536" s="35">
        <v>1</v>
      </c>
      <c r="E1536" s="35">
        <v>3</v>
      </c>
      <c r="F1536" s="35" t="s">
        <v>415</v>
      </c>
      <c r="G1536" s="35" t="s">
        <v>4455</v>
      </c>
      <c r="H1536" s="35" t="s">
        <v>3253</v>
      </c>
      <c r="I1536" s="35" t="s">
        <v>595</v>
      </c>
      <c r="J1536" s="35">
        <v>480</v>
      </c>
      <c r="K1536" s="35" t="s">
        <v>2368</v>
      </c>
      <c r="L1536" s="35" t="s">
        <v>4458</v>
      </c>
      <c r="M1536" s="35" t="s">
        <v>396</v>
      </c>
      <c r="N1536" s="35" t="s">
        <v>122</v>
      </c>
      <c r="O1536" s="35" t="s">
        <v>4459</v>
      </c>
      <c r="P1536" s="35" t="s">
        <v>4460</v>
      </c>
      <c r="Q1536" s="35" t="s">
        <v>311</v>
      </c>
      <c r="R1536" s="35" t="s">
        <v>271</v>
      </c>
      <c r="S1536" s="35" t="s">
        <v>194</v>
      </c>
      <c r="T1536" s="35" t="s">
        <v>5061</v>
      </c>
      <c r="U1536" s="35" t="s">
        <v>272</v>
      </c>
      <c r="V1536" s="35">
        <v>0</v>
      </c>
      <c r="W1536" s="35">
        <v>0</v>
      </c>
      <c r="X1536" s="49">
        <v>600</v>
      </c>
      <c r="Y1536" s="60" t="s">
        <v>667</v>
      </c>
      <c r="Z1536" s="49">
        <v>1</v>
      </c>
      <c r="AA1536" s="49">
        <v>600</v>
      </c>
      <c r="AB1536" s="60" t="s">
        <v>637</v>
      </c>
      <c r="AC1536" s="60" t="s">
        <v>761</v>
      </c>
      <c r="AD1536" s="60" t="s">
        <v>661</v>
      </c>
      <c r="AE1536" s="60" t="s">
        <v>662</v>
      </c>
      <c r="AF1536" s="49">
        <v>2019</v>
      </c>
      <c r="AG1536" s="60" t="s">
        <v>4454</v>
      </c>
      <c r="AH1536" s="60">
        <v>44461</v>
      </c>
      <c r="AI1536" s="60">
        <v>44499</v>
      </c>
      <c r="AJ1536" s="60"/>
      <c r="AK1536" s="60"/>
      <c r="AL1536" s="60"/>
      <c r="AM1536" s="60" t="s">
        <v>568</v>
      </c>
      <c r="AN1536" s="60" t="s">
        <v>5782</v>
      </c>
      <c r="AO1536" s="60" t="s">
        <v>5852</v>
      </c>
      <c r="AP1536" s="49"/>
      <c r="AQ1536" s="60" t="s">
        <v>349</v>
      </c>
      <c r="AR1536" s="60" t="s">
        <v>174</v>
      </c>
      <c r="AS1536" s="60" t="s">
        <v>174</v>
      </c>
      <c r="AT1536" s="49">
        <v>7</v>
      </c>
      <c r="AU1536" s="49">
        <v>1</v>
      </c>
      <c r="AV1536" s="49">
        <v>1</v>
      </c>
      <c r="AW1536" s="60">
        <v>43830</v>
      </c>
      <c r="AX1536" s="60" t="s">
        <v>183</v>
      </c>
      <c r="AY1536" s="60">
        <v>43851.663865740738</v>
      </c>
      <c r="AZ1536" s="60">
        <v>43749</v>
      </c>
      <c r="BA1536" s="60">
        <v>43805</v>
      </c>
      <c r="BB1536" s="60" t="s">
        <v>4546</v>
      </c>
      <c r="BC1536" s="60">
        <v>43851.663865740738</v>
      </c>
      <c r="BD1536" s="60">
        <v>44461</v>
      </c>
      <c r="BE1536" s="60">
        <v>44561</v>
      </c>
      <c r="BF1536" s="49">
        <f>IF(AND(ISBLANK(tbl_RawData_Report1[[#This Row],[REQ_ID]]),tbl_RawData_Report1[[#This Row],[RH Kit?]] = "Y"),1,COUNTIFS(tbl_RawData_Report1[RH Kit?],"Y",tbl_RawData_Report1[REQ_ID],tbl_RawData_Report1[[#This Row],[REQ_ID]]))</f>
        <v>0</v>
      </c>
      <c r="BG1536" s="49">
        <f>COUNTIFS(tbl_RawData_Report1[RH Kit?],"Y",tbl_RawData_Report1[Order No.],tbl_RawData_Report1[[#This Row],[Order No.]])</f>
        <v>0</v>
      </c>
      <c r="BH1536" s="49">
        <f>SUM(tbl_RawData_Report1[[#This Row],[RH Kit Req]:[RH Kit PO]])</f>
        <v>0</v>
      </c>
      <c r="BI1536" s="49" t="str">
        <f>IFERROR(VLOOKUP(B1536,Lookup!A:B,2,FALSE),B1536)</f>
        <v>METRONIDAZOL5_1BOT</v>
      </c>
      <c r="BJ1536" s="49" t="b">
        <f t="shared" si="23"/>
        <v>1</v>
      </c>
      <c r="BK1536" s="49" t="str">
        <f>tbl_RawData_Report1[[#This Row],[Item ID]]&amp;tbl_RawData_Report1[[#This Row],[Order No.]]</f>
        <v>METRONIDAZOL5_1BOT0000040084</v>
      </c>
      <c r="BL1536"/>
      <c r="BM1536"/>
      <c r="BN1536"/>
    </row>
    <row r="1537" spans="1:66" hidden="1" x14ac:dyDescent="0.25">
      <c r="A1537" s="35" t="s">
        <v>8</v>
      </c>
      <c r="B1537" s="35" t="s">
        <v>1343</v>
      </c>
      <c r="C1537" s="35">
        <v>3</v>
      </c>
      <c r="D1537" s="35">
        <v>1</v>
      </c>
      <c r="E1537" s="35">
        <v>1</v>
      </c>
      <c r="F1537" s="35" t="s">
        <v>415</v>
      </c>
      <c r="G1537" s="35" t="s">
        <v>4455</v>
      </c>
      <c r="H1537" s="35" t="s">
        <v>4441</v>
      </c>
      <c r="I1537" s="35" t="s">
        <v>595</v>
      </c>
      <c r="J1537" s="35">
        <v>0</v>
      </c>
      <c r="K1537" s="35" t="s">
        <v>2368</v>
      </c>
      <c r="L1537" s="35" t="s">
        <v>4458</v>
      </c>
      <c r="M1537" s="35" t="s">
        <v>396</v>
      </c>
      <c r="N1537" s="35" t="s">
        <v>122</v>
      </c>
      <c r="O1537" s="35" t="s">
        <v>4459</v>
      </c>
      <c r="P1537" s="35" t="s">
        <v>4460</v>
      </c>
      <c r="Q1537" s="35" t="s">
        <v>311</v>
      </c>
      <c r="R1537" s="35" t="s">
        <v>271</v>
      </c>
      <c r="S1537" s="35" t="s">
        <v>194</v>
      </c>
      <c r="T1537" s="35" t="s">
        <v>5061</v>
      </c>
      <c r="U1537" s="35" t="s">
        <v>272</v>
      </c>
      <c r="V1537" s="35">
        <v>0</v>
      </c>
      <c r="W1537" s="35">
        <v>0</v>
      </c>
      <c r="X1537" s="49">
        <v>0</v>
      </c>
      <c r="Y1537" s="60" t="s">
        <v>344</v>
      </c>
      <c r="Z1537" s="49">
        <v>1</v>
      </c>
      <c r="AA1537" s="49">
        <v>0</v>
      </c>
      <c r="AB1537" s="60" t="s">
        <v>637</v>
      </c>
      <c r="AC1537" s="60" t="s">
        <v>660</v>
      </c>
      <c r="AD1537" s="60" t="s">
        <v>661</v>
      </c>
      <c r="AE1537" s="60" t="s">
        <v>662</v>
      </c>
      <c r="AF1537" s="49">
        <v>2019</v>
      </c>
      <c r="AG1537" s="60" t="s">
        <v>4454</v>
      </c>
      <c r="AH1537" s="60">
        <v>44461</v>
      </c>
      <c r="AI1537" s="60">
        <v>44499</v>
      </c>
      <c r="AJ1537" s="60"/>
      <c r="AK1537" s="60"/>
      <c r="AL1537" s="60"/>
      <c r="AM1537" s="60" t="s">
        <v>568</v>
      </c>
      <c r="AN1537" s="60" t="s">
        <v>5782</v>
      </c>
      <c r="AO1537" s="60" t="s">
        <v>4542</v>
      </c>
      <c r="AP1537" s="49"/>
      <c r="AQ1537" s="60" t="s">
        <v>349</v>
      </c>
      <c r="AR1537" s="60" t="s">
        <v>174</v>
      </c>
      <c r="AS1537" s="60" t="s">
        <v>174</v>
      </c>
      <c r="AT1537" s="49">
        <v>4</v>
      </c>
      <c r="AU1537" s="49">
        <v>1</v>
      </c>
      <c r="AV1537" s="49">
        <v>1</v>
      </c>
      <c r="AW1537" s="60">
        <v>43830</v>
      </c>
      <c r="AX1537" s="60" t="s">
        <v>183</v>
      </c>
      <c r="AY1537" s="60">
        <v>43851.663865740738</v>
      </c>
      <c r="AZ1537" s="60">
        <v>43749</v>
      </c>
      <c r="BA1537" s="60">
        <v>43805</v>
      </c>
      <c r="BB1537" s="60" t="s">
        <v>4543</v>
      </c>
      <c r="BC1537" s="60">
        <v>43851.663865740738</v>
      </c>
      <c r="BD1537" s="60">
        <v>44461</v>
      </c>
      <c r="BE1537" s="60">
        <v>44561</v>
      </c>
      <c r="BF1537" s="49">
        <f>IF(AND(ISBLANK(tbl_RawData_Report1[[#This Row],[REQ_ID]]),tbl_RawData_Report1[[#This Row],[RH Kit?]] = "Y"),1,COUNTIFS(tbl_RawData_Report1[RH Kit?],"Y",tbl_RawData_Report1[REQ_ID],tbl_RawData_Report1[[#This Row],[REQ_ID]]))</f>
        <v>0</v>
      </c>
      <c r="BG1537" s="49">
        <f>COUNTIFS(tbl_RawData_Report1[RH Kit?],"Y",tbl_RawData_Report1[Order No.],tbl_RawData_Report1[[#This Row],[Order No.]])</f>
        <v>0</v>
      </c>
      <c r="BH1537" s="49">
        <f>SUM(tbl_RawData_Report1[[#This Row],[RH Kit Req]:[RH Kit PO]])</f>
        <v>0</v>
      </c>
      <c r="BI1537" s="49" t="str">
        <f>IFERROR(VLOOKUP(B1537,Lookup!A:B,2,FALSE),B1537)</f>
        <v>BENZABENPENI1.44MG</v>
      </c>
      <c r="BJ1537" s="49" t="b">
        <f t="shared" si="23"/>
        <v>0</v>
      </c>
      <c r="BK1537" s="49" t="str">
        <f>tbl_RawData_Report1[[#This Row],[Item ID]]&amp;tbl_RawData_Report1[[#This Row],[Order No.]]</f>
        <v>BENZABENPENI1.44MG0000040084</v>
      </c>
      <c r="BL1537"/>
      <c r="BM1537"/>
      <c r="BN1537"/>
    </row>
    <row r="1538" spans="1:66" hidden="1" x14ac:dyDescent="0.25">
      <c r="A1538" s="35" t="s">
        <v>8</v>
      </c>
      <c r="B1538" s="35" t="s">
        <v>1343</v>
      </c>
      <c r="C1538" s="35">
        <v>3</v>
      </c>
      <c r="D1538" s="35">
        <v>1</v>
      </c>
      <c r="E1538" s="35">
        <v>2</v>
      </c>
      <c r="F1538" s="35" t="s">
        <v>415</v>
      </c>
      <c r="G1538" s="35" t="s">
        <v>4455</v>
      </c>
      <c r="H1538" s="35" t="s">
        <v>4441</v>
      </c>
      <c r="I1538" s="35" t="s">
        <v>595</v>
      </c>
      <c r="J1538" s="35">
        <v>0</v>
      </c>
      <c r="K1538" s="35" t="s">
        <v>2368</v>
      </c>
      <c r="L1538" s="35" t="s">
        <v>4458</v>
      </c>
      <c r="M1538" s="35" t="s">
        <v>396</v>
      </c>
      <c r="N1538" s="35" t="s">
        <v>122</v>
      </c>
      <c r="O1538" s="35" t="s">
        <v>4459</v>
      </c>
      <c r="P1538" s="35" t="s">
        <v>4460</v>
      </c>
      <c r="Q1538" s="35" t="s">
        <v>311</v>
      </c>
      <c r="R1538" s="35" t="s">
        <v>271</v>
      </c>
      <c r="S1538" s="35" t="s">
        <v>194</v>
      </c>
      <c r="T1538" s="35" t="s">
        <v>5061</v>
      </c>
      <c r="U1538" s="35" t="s">
        <v>272</v>
      </c>
      <c r="V1538" s="35">
        <v>0</v>
      </c>
      <c r="W1538" s="35">
        <v>0</v>
      </c>
      <c r="X1538" s="49">
        <v>0</v>
      </c>
      <c r="Y1538" s="60" t="s">
        <v>344</v>
      </c>
      <c r="Z1538" s="49">
        <v>1</v>
      </c>
      <c r="AA1538" s="49">
        <v>0</v>
      </c>
      <c r="AB1538" s="60" t="s">
        <v>637</v>
      </c>
      <c r="AC1538" s="60" t="s">
        <v>660</v>
      </c>
      <c r="AD1538" s="60" t="s">
        <v>661</v>
      </c>
      <c r="AE1538" s="60" t="s">
        <v>662</v>
      </c>
      <c r="AF1538" s="49">
        <v>2019</v>
      </c>
      <c r="AG1538" s="60" t="s">
        <v>4454</v>
      </c>
      <c r="AH1538" s="60">
        <v>44461</v>
      </c>
      <c r="AI1538" s="60">
        <v>44499</v>
      </c>
      <c r="AJ1538" s="60"/>
      <c r="AK1538" s="60"/>
      <c r="AL1538" s="60"/>
      <c r="AM1538" s="60" t="s">
        <v>568</v>
      </c>
      <c r="AN1538" s="60" t="s">
        <v>5782</v>
      </c>
      <c r="AO1538" s="60" t="s">
        <v>4544</v>
      </c>
      <c r="AP1538" s="49"/>
      <c r="AQ1538" s="60" t="s">
        <v>349</v>
      </c>
      <c r="AR1538" s="60" t="s">
        <v>174</v>
      </c>
      <c r="AS1538" s="60" t="s">
        <v>174</v>
      </c>
      <c r="AT1538" s="49">
        <v>4</v>
      </c>
      <c r="AU1538" s="49">
        <v>1</v>
      </c>
      <c r="AV1538" s="49">
        <v>1</v>
      </c>
      <c r="AW1538" s="60">
        <v>43830</v>
      </c>
      <c r="AX1538" s="60" t="s">
        <v>183</v>
      </c>
      <c r="AY1538" s="60">
        <v>43851.663865740738</v>
      </c>
      <c r="AZ1538" s="60">
        <v>43749</v>
      </c>
      <c r="BA1538" s="60">
        <v>43805</v>
      </c>
      <c r="BB1538" s="60" t="s">
        <v>4543</v>
      </c>
      <c r="BC1538" s="60">
        <v>43851.663865740738</v>
      </c>
      <c r="BD1538" s="60">
        <v>44461</v>
      </c>
      <c r="BE1538" s="60">
        <v>44561</v>
      </c>
      <c r="BF1538" s="49">
        <f>IF(AND(ISBLANK(tbl_RawData_Report1[[#This Row],[REQ_ID]]),tbl_RawData_Report1[[#This Row],[RH Kit?]] = "Y"),1,COUNTIFS(tbl_RawData_Report1[RH Kit?],"Y",tbl_RawData_Report1[REQ_ID],tbl_RawData_Report1[[#This Row],[REQ_ID]]))</f>
        <v>0</v>
      </c>
      <c r="BG1538" s="49">
        <f>COUNTIFS(tbl_RawData_Report1[RH Kit?],"Y",tbl_RawData_Report1[Order No.],tbl_RawData_Report1[[#This Row],[Order No.]])</f>
        <v>0</v>
      </c>
      <c r="BH1538" s="49">
        <f>SUM(tbl_RawData_Report1[[#This Row],[RH Kit Req]:[RH Kit PO]])</f>
        <v>0</v>
      </c>
      <c r="BI1538" s="49" t="str">
        <f>IFERROR(VLOOKUP(B1538,Lookup!A:B,2,FALSE),B1538)</f>
        <v>BENZABENPENI1.44MG</v>
      </c>
      <c r="BJ1538" s="49" t="b">
        <f t="shared" ref="BJ1538:BJ1601" si="24">BK1538&lt;&gt;BK1539</f>
        <v>0</v>
      </c>
      <c r="BK1538" s="49" t="str">
        <f>tbl_RawData_Report1[[#This Row],[Item ID]]&amp;tbl_RawData_Report1[[#This Row],[Order No.]]</f>
        <v>BENZABENPENI1.44MG0000040084</v>
      </c>
      <c r="BL1538"/>
      <c r="BM1538"/>
      <c r="BN1538"/>
    </row>
    <row r="1539" spans="1:66" hidden="1" x14ac:dyDescent="0.25">
      <c r="A1539" s="35" t="s">
        <v>8</v>
      </c>
      <c r="B1539" s="35" t="s">
        <v>1343</v>
      </c>
      <c r="C1539" s="35">
        <v>3</v>
      </c>
      <c r="D1539" s="35">
        <v>1</v>
      </c>
      <c r="E1539" s="35">
        <v>3</v>
      </c>
      <c r="F1539" s="35" t="s">
        <v>415</v>
      </c>
      <c r="G1539" s="35" t="s">
        <v>4455</v>
      </c>
      <c r="H1539" s="35" t="s">
        <v>4441</v>
      </c>
      <c r="I1539" s="35" t="s">
        <v>595</v>
      </c>
      <c r="J1539" s="35">
        <v>278.25</v>
      </c>
      <c r="K1539" s="35" t="s">
        <v>2368</v>
      </c>
      <c r="L1539" s="35" t="s">
        <v>4458</v>
      </c>
      <c r="M1539" s="35" t="s">
        <v>396</v>
      </c>
      <c r="N1539" s="35" t="s">
        <v>122</v>
      </c>
      <c r="O1539" s="35" t="s">
        <v>4459</v>
      </c>
      <c r="P1539" s="35" t="s">
        <v>4460</v>
      </c>
      <c r="Q1539" s="35" t="s">
        <v>311</v>
      </c>
      <c r="R1539" s="35" t="s">
        <v>271</v>
      </c>
      <c r="S1539" s="35" t="s">
        <v>194</v>
      </c>
      <c r="T1539" s="35" t="s">
        <v>5061</v>
      </c>
      <c r="U1539" s="35" t="s">
        <v>272</v>
      </c>
      <c r="V1539" s="35">
        <v>0</v>
      </c>
      <c r="W1539" s="35">
        <v>0</v>
      </c>
      <c r="X1539" s="49">
        <v>105</v>
      </c>
      <c r="Y1539" s="60" t="s">
        <v>344</v>
      </c>
      <c r="Z1539" s="49">
        <v>1</v>
      </c>
      <c r="AA1539" s="49">
        <v>105</v>
      </c>
      <c r="AB1539" s="60" t="s">
        <v>637</v>
      </c>
      <c r="AC1539" s="60" t="s">
        <v>660</v>
      </c>
      <c r="AD1539" s="60" t="s">
        <v>661</v>
      </c>
      <c r="AE1539" s="60" t="s">
        <v>662</v>
      </c>
      <c r="AF1539" s="49">
        <v>2019</v>
      </c>
      <c r="AG1539" s="60" t="s">
        <v>4454</v>
      </c>
      <c r="AH1539" s="60">
        <v>44461</v>
      </c>
      <c r="AI1539" s="60">
        <v>44499</v>
      </c>
      <c r="AJ1539" s="60"/>
      <c r="AK1539" s="60"/>
      <c r="AL1539" s="60"/>
      <c r="AM1539" s="60" t="s">
        <v>568</v>
      </c>
      <c r="AN1539" s="60" t="s">
        <v>5782</v>
      </c>
      <c r="AO1539" s="60" t="s">
        <v>5880</v>
      </c>
      <c r="AP1539" s="49"/>
      <c r="AQ1539" s="60" t="s">
        <v>349</v>
      </c>
      <c r="AR1539" s="60" t="s">
        <v>174</v>
      </c>
      <c r="AS1539" s="60" t="s">
        <v>174</v>
      </c>
      <c r="AT1539" s="49">
        <v>4</v>
      </c>
      <c r="AU1539" s="49">
        <v>1</v>
      </c>
      <c r="AV1539" s="49">
        <v>1</v>
      </c>
      <c r="AW1539" s="60">
        <v>43830</v>
      </c>
      <c r="AX1539" s="60" t="s">
        <v>183</v>
      </c>
      <c r="AY1539" s="60">
        <v>43851.663865740738</v>
      </c>
      <c r="AZ1539" s="60">
        <v>43749</v>
      </c>
      <c r="BA1539" s="60">
        <v>43805</v>
      </c>
      <c r="BB1539" s="60" t="s">
        <v>4543</v>
      </c>
      <c r="BC1539" s="60">
        <v>43851.663865740738</v>
      </c>
      <c r="BD1539" s="60">
        <v>44461</v>
      </c>
      <c r="BE1539" s="60">
        <v>44561</v>
      </c>
      <c r="BF1539" s="49">
        <f>IF(AND(ISBLANK(tbl_RawData_Report1[[#This Row],[REQ_ID]]),tbl_RawData_Report1[[#This Row],[RH Kit?]] = "Y"),1,COUNTIFS(tbl_RawData_Report1[RH Kit?],"Y",tbl_RawData_Report1[REQ_ID],tbl_RawData_Report1[[#This Row],[REQ_ID]]))</f>
        <v>0</v>
      </c>
      <c r="BG1539" s="49">
        <f>COUNTIFS(tbl_RawData_Report1[RH Kit?],"Y",tbl_RawData_Report1[Order No.],tbl_RawData_Report1[[#This Row],[Order No.]])</f>
        <v>0</v>
      </c>
      <c r="BH1539" s="49">
        <f>SUM(tbl_RawData_Report1[[#This Row],[RH Kit Req]:[RH Kit PO]])</f>
        <v>0</v>
      </c>
      <c r="BI1539" s="49" t="str">
        <f>IFERROR(VLOOKUP(B1539,Lookup!A:B,2,FALSE),B1539)</f>
        <v>BENZABENPENI1.44MG</v>
      </c>
      <c r="BJ1539" s="49" t="b">
        <f t="shared" si="24"/>
        <v>1</v>
      </c>
      <c r="BK1539" s="49" t="str">
        <f>tbl_RawData_Report1[[#This Row],[Item ID]]&amp;tbl_RawData_Report1[[#This Row],[Order No.]]</f>
        <v>BENZABENPENI1.44MG0000040084</v>
      </c>
      <c r="BL1539"/>
      <c r="BM1539"/>
      <c r="BN1539"/>
    </row>
    <row r="1540" spans="1:66" hidden="1" x14ac:dyDescent="0.25">
      <c r="A1540" s="35" t="s">
        <v>8</v>
      </c>
      <c r="B1540" s="35" t="s">
        <v>2801</v>
      </c>
      <c r="C1540" s="35">
        <v>2</v>
      </c>
      <c r="D1540" s="35">
        <v>1</v>
      </c>
      <c r="E1540" s="35">
        <v>3</v>
      </c>
      <c r="F1540" s="35" t="s">
        <v>415</v>
      </c>
      <c r="G1540" s="35" t="s">
        <v>4455</v>
      </c>
      <c r="H1540" s="35" t="s">
        <v>2802</v>
      </c>
      <c r="I1540" s="35" t="s">
        <v>595</v>
      </c>
      <c r="J1540" s="35">
        <v>93.75</v>
      </c>
      <c r="K1540" s="35" t="s">
        <v>2368</v>
      </c>
      <c r="L1540" s="35" t="s">
        <v>4458</v>
      </c>
      <c r="M1540" s="35" t="s">
        <v>396</v>
      </c>
      <c r="N1540" s="35" t="s">
        <v>122</v>
      </c>
      <c r="O1540" s="35" t="s">
        <v>4459</v>
      </c>
      <c r="P1540" s="35" t="s">
        <v>4460</v>
      </c>
      <c r="Q1540" s="35" t="s">
        <v>311</v>
      </c>
      <c r="R1540" s="35" t="s">
        <v>271</v>
      </c>
      <c r="S1540" s="35" t="s">
        <v>194</v>
      </c>
      <c r="T1540" s="35" t="s">
        <v>5061</v>
      </c>
      <c r="U1540" s="35" t="s">
        <v>272</v>
      </c>
      <c r="V1540" s="35">
        <v>0</v>
      </c>
      <c r="W1540" s="35">
        <v>0</v>
      </c>
      <c r="X1540" s="49">
        <v>75</v>
      </c>
      <c r="Y1540" s="60" t="s">
        <v>341</v>
      </c>
      <c r="Z1540" s="49">
        <v>100</v>
      </c>
      <c r="AA1540" s="49">
        <v>7500</v>
      </c>
      <c r="AB1540" s="60" t="s">
        <v>637</v>
      </c>
      <c r="AC1540" s="60" t="s">
        <v>660</v>
      </c>
      <c r="AD1540" s="60" t="s">
        <v>661</v>
      </c>
      <c r="AE1540" s="60" t="s">
        <v>662</v>
      </c>
      <c r="AF1540" s="49">
        <v>2019</v>
      </c>
      <c r="AG1540" s="60" t="s">
        <v>4454</v>
      </c>
      <c r="AH1540" s="60">
        <v>44461</v>
      </c>
      <c r="AI1540" s="60">
        <v>44499</v>
      </c>
      <c r="AJ1540" s="60"/>
      <c r="AK1540" s="60"/>
      <c r="AL1540" s="60"/>
      <c r="AM1540" s="60" t="s">
        <v>568</v>
      </c>
      <c r="AN1540" s="60" t="s">
        <v>5782</v>
      </c>
      <c r="AO1540" s="60" t="s">
        <v>6224</v>
      </c>
      <c r="AP1540" s="49"/>
      <c r="AQ1540" s="60" t="s">
        <v>349</v>
      </c>
      <c r="AR1540" s="60" t="s">
        <v>174</v>
      </c>
      <c r="AS1540" s="60" t="s">
        <v>174</v>
      </c>
      <c r="AT1540" s="49">
        <v>3</v>
      </c>
      <c r="AU1540" s="49">
        <v>1</v>
      </c>
      <c r="AV1540" s="49">
        <v>1</v>
      </c>
      <c r="AW1540" s="60">
        <v>43830</v>
      </c>
      <c r="AX1540" s="60" t="s">
        <v>183</v>
      </c>
      <c r="AY1540" s="60">
        <v>43851.663865740738</v>
      </c>
      <c r="AZ1540" s="60">
        <v>43749</v>
      </c>
      <c r="BA1540" s="60">
        <v>43805</v>
      </c>
      <c r="BB1540" s="60" t="s">
        <v>4457</v>
      </c>
      <c r="BC1540" s="60">
        <v>43851.663865740738</v>
      </c>
      <c r="BD1540" s="60">
        <v>44461</v>
      </c>
      <c r="BE1540" s="60">
        <v>44561</v>
      </c>
      <c r="BF1540" s="49">
        <f>IF(AND(ISBLANK(tbl_RawData_Report1[[#This Row],[REQ_ID]]),tbl_RawData_Report1[[#This Row],[RH Kit?]] = "Y"),1,COUNTIFS(tbl_RawData_Report1[RH Kit?],"Y",tbl_RawData_Report1[REQ_ID],tbl_RawData_Report1[[#This Row],[REQ_ID]]))</f>
        <v>0</v>
      </c>
      <c r="BG1540" s="49">
        <f>COUNTIFS(tbl_RawData_Report1[RH Kit?],"Y",tbl_RawData_Report1[Order No.],tbl_RawData_Report1[[#This Row],[Order No.]])</f>
        <v>0</v>
      </c>
      <c r="BH1540" s="49">
        <f>SUM(tbl_RawData_Report1[[#This Row],[RH Kit Req]:[RH Kit PO]])</f>
        <v>0</v>
      </c>
      <c r="BI1540" s="49" t="str">
        <f>IFERROR(VLOOKUP(B1540,Lookup!A:B,2,FALSE),B1540)</f>
        <v>DOXYCYCLN100MG_100</v>
      </c>
      <c r="BJ1540" s="49" t="b">
        <f t="shared" si="24"/>
        <v>1</v>
      </c>
      <c r="BK1540" s="49" t="str">
        <f>tbl_RawData_Report1[[#This Row],[Item ID]]&amp;tbl_RawData_Report1[[#This Row],[Order No.]]</f>
        <v>DOXYCYCLN100MG_1000000040084</v>
      </c>
      <c r="BL1540"/>
      <c r="BM1540"/>
      <c r="BN1540"/>
    </row>
    <row r="1541" spans="1:66" hidden="1" x14ac:dyDescent="0.25">
      <c r="A1541" s="35" t="s">
        <v>8</v>
      </c>
      <c r="B1541" s="35" t="s">
        <v>757</v>
      </c>
      <c r="C1541" s="35">
        <v>4</v>
      </c>
      <c r="D1541" s="35">
        <v>1</v>
      </c>
      <c r="E1541" s="35">
        <v>3</v>
      </c>
      <c r="F1541" s="35" t="s">
        <v>415</v>
      </c>
      <c r="G1541" s="35" t="s">
        <v>4455</v>
      </c>
      <c r="H1541" s="35" t="s">
        <v>758</v>
      </c>
      <c r="I1541" s="35" t="s">
        <v>595</v>
      </c>
      <c r="J1541" s="35">
        <v>525</v>
      </c>
      <c r="K1541" s="35" t="s">
        <v>2368</v>
      </c>
      <c r="L1541" s="35" t="s">
        <v>4458</v>
      </c>
      <c r="M1541" s="35" t="s">
        <v>396</v>
      </c>
      <c r="N1541" s="35" t="s">
        <v>122</v>
      </c>
      <c r="O1541" s="35" t="s">
        <v>4459</v>
      </c>
      <c r="P1541" s="35" t="s">
        <v>4460</v>
      </c>
      <c r="Q1541" s="35" t="s">
        <v>311</v>
      </c>
      <c r="R1541" s="35" t="s">
        <v>271</v>
      </c>
      <c r="S1541" s="35" t="s">
        <v>194</v>
      </c>
      <c r="T1541" s="35" t="s">
        <v>5061</v>
      </c>
      <c r="U1541" s="35" t="s">
        <v>272</v>
      </c>
      <c r="V1541" s="35">
        <v>0</v>
      </c>
      <c r="W1541" s="35">
        <v>0</v>
      </c>
      <c r="X1541" s="49">
        <v>75</v>
      </c>
      <c r="Y1541" s="60" t="s">
        <v>346</v>
      </c>
      <c r="Z1541" s="49">
        <v>1000</v>
      </c>
      <c r="AA1541" s="49">
        <v>75000</v>
      </c>
      <c r="AB1541" s="60" t="s">
        <v>637</v>
      </c>
      <c r="AC1541" s="60" t="s">
        <v>761</v>
      </c>
      <c r="AD1541" s="60" t="s">
        <v>661</v>
      </c>
      <c r="AE1541" s="60" t="s">
        <v>662</v>
      </c>
      <c r="AF1541" s="49">
        <v>2019</v>
      </c>
      <c r="AG1541" s="60" t="s">
        <v>4454</v>
      </c>
      <c r="AH1541" s="60">
        <v>44461</v>
      </c>
      <c r="AI1541" s="60">
        <v>44499</v>
      </c>
      <c r="AJ1541" s="60"/>
      <c r="AK1541" s="60"/>
      <c r="AL1541" s="60"/>
      <c r="AM1541" s="60" t="s">
        <v>568</v>
      </c>
      <c r="AN1541" s="60" t="s">
        <v>5782</v>
      </c>
      <c r="AO1541" s="60" t="s">
        <v>6304</v>
      </c>
      <c r="AP1541" s="49"/>
      <c r="AQ1541" s="60" t="s">
        <v>349</v>
      </c>
      <c r="AR1541" s="60" t="s">
        <v>174</v>
      </c>
      <c r="AS1541" s="60" t="s">
        <v>174</v>
      </c>
      <c r="AT1541" s="49">
        <v>6</v>
      </c>
      <c r="AU1541" s="49">
        <v>1</v>
      </c>
      <c r="AV1541" s="49">
        <v>1</v>
      </c>
      <c r="AW1541" s="60">
        <v>43830</v>
      </c>
      <c r="AX1541" s="60" t="s">
        <v>183</v>
      </c>
      <c r="AY1541" s="60">
        <v>43851.663865740738</v>
      </c>
      <c r="AZ1541" s="60">
        <v>43749</v>
      </c>
      <c r="BA1541" s="60">
        <v>43805</v>
      </c>
      <c r="BB1541" s="60" t="s">
        <v>4469</v>
      </c>
      <c r="BC1541" s="60">
        <v>43851.663865740738</v>
      </c>
      <c r="BD1541" s="60">
        <v>44461</v>
      </c>
      <c r="BE1541" s="60">
        <v>44561</v>
      </c>
      <c r="BF1541" s="49">
        <f>IF(AND(ISBLANK(tbl_RawData_Report1[[#This Row],[REQ_ID]]),tbl_RawData_Report1[[#This Row],[RH Kit?]] = "Y"),1,COUNTIFS(tbl_RawData_Report1[RH Kit?],"Y",tbl_RawData_Report1[REQ_ID],tbl_RawData_Report1[[#This Row],[REQ_ID]]))</f>
        <v>0</v>
      </c>
      <c r="BG1541" s="49">
        <f>COUNTIFS(tbl_RawData_Report1[RH Kit?],"Y",tbl_RawData_Report1[Order No.],tbl_RawData_Report1[[#This Row],[Order No.]])</f>
        <v>0</v>
      </c>
      <c r="BH1541" s="49">
        <f>SUM(tbl_RawData_Report1[[#This Row],[RH Kit Req]:[RH Kit PO]])</f>
        <v>0</v>
      </c>
      <c r="BI1541" s="49" t="str">
        <f>IFERROR(VLOOKUP(B1541,Lookup!A:B,2,FALSE),B1541)</f>
        <v>METRONIDAZOL_250MG</v>
      </c>
      <c r="BJ1541" s="49" t="b">
        <f t="shared" si="24"/>
        <v>1</v>
      </c>
      <c r="BK1541" s="49" t="str">
        <f>tbl_RawData_Report1[[#This Row],[Item ID]]&amp;tbl_RawData_Report1[[#This Row],[Order No.]]</f>
        <v>METRONIDAZOL_250MG0000040084</v>
      </c>
      <c r="BL1541"/>
      <c r="BM1541"/>
      <c r="BN1541"/>
    </row>
    <row r="1542" spans="1:66" hidden="1" x14ac:dyDescent="0.25">
      <c r="A1542" s="35" t="s">
        <v>8</v>
      </c>
      <c r="B1542" s="35" t="s">
        <v>961</v>
      </c>
      <c r="C1542" s="35">
        <v>13</v>
      </c>
      <c r="D1542" s="35">
        <v>1</v>
      </c>
      <c r="E1542" s="35">
        <v>3</v>
      </c>
      <c r="F1542" s="35" t="s">
        <v>415</v>
      </c>
      <c r="G1542" s="35" t="s">
        <v>4471</v>
      </c>
      <c r="H1542" s="35" t="s">
        <v>3392</v>
      </c>
      <c r="I1542" s="35" t="s">
        <v>595</v>
      </c>
      <c r="J1542" s="35">
        <v>909</v>
      </c>
      <c r="K1542" s="35" t="s">
        <v>2368</v>
      </c>
      <c r="L1542" s="35" t="s">
        <v>4458</v>
      </c>
      <c r="M1542" s="35" t="s">
        <v>396</v>
      </c>
      <c r="N1542" s="35" t="s">
        <v>122</v>
      </c>
      <c r="O1542" s="35" t="s">
        <v>4459</v>
      </c>
      <c r="P1542" s="35" t="s">
        <v>4460</v>
      </c>
      <c r="Q1542" s="35" t="s">
        <v>311</v>
      </c>
      <c r="R1542" s="35" t="s">
        <v>271</v>
      </c>
      <c r="S1542" s="35" t="s">
        <v>194</v>
      </c>
      <c r="T1542" s="35" t="s">
        <v>5061</v>
      </c>
      <c r="U1542" s="35" t="s">
        <v>269</v>
      </c>
      <c r="V1542" s="35">
        <v>0</v>
      </c>
      <c r="W1542" s="35">
        <v>0</v>
      </c>
      <c r="X1542" s="49">
        <v>450</v>
      </c>
      <c r="Y1542" s="60" t="s">
        <v>340</v>
      </c>
      <c r="Z1542" s="49">
        <v>1</v>
      </c>
      <c r="AA1542" s="49">
        <v>450</v>
      </c>
      <c r="AB1542" s="60" t="s">
        <v>637</v>
      </c>
      <c r="AC1542" s="60" t="s">
        <v>816</v>
      </c>
      <c r="AD1542" s="60" t="s">
        <v>694</v>
      </c>
      <c r="AE1542" s="60" t="s">
        <v>695</v>
      </c>
      <c r="AF1542" s="49">
        <v>2019</v>
      </c>
      <c r="AG1542" s="60" t="s">
        <v>4454</v>
      </c>
      <c r="AH1542" s="60">
        <v>43861</v>
      </c>
      <c r="AI1542" s="60">
        <v>43889</v>
      </c>
      <c r="AJ1542" s="60"/>
      <c r="AK1542" s="60"/>
      <c r="AL1542" s="60"/>
      <c r="AM1542" s="60" t="s">
        <v>568</v>
      </c>
      <c r="AN1542" s="60" t="s">
        <v>5848</v>
      </c>
      <c r="AO1542" s="60" t="s">
        <v>5849</v>
      </c>
      <c r="AP1542" s="49"/>
      <c r="AQ1542" s="60" t="s">
        <v>349</v>
      </c>
      <c r="AR1542" s="60" t="s">
        <v>174</v>
      </c>
      <c r="AS1542" s="60" t="s">
        <v>174</v>
      </c>
      <c r="AT1542" s="49">
        <v>32</v>
      </c>
      <c r="AU1542" s="49">
        <v>1</v>
      </c>
      <c r="AV1542" s="49">
        <v>1</v>
      </c>
      <c r="AW1542" s="60">
        <v>43830</v>
      </c>
      <c r="AX1542" s="60" t="s">
        <v>183</v>
      </c>
      <c r="AY1542" s="60">
        <v>43851.668495370373</v>
      </c>
      <c r="AZ1542" s="60">
        <v>43749</v>
      </c>
      <c r="BA1542" s="60">
        <v>43805</v>
      </c>
      <c r="BB1542" s="60" t="s">
        <v>4479</v>
      </c>
      <c r="BC1542" s="60">
        <v>43851.668495370373</v>
      </c>
      <c r="BD1542" s="60">
        <v>44195</v>
      </c>
      <c r="BE1542" s="60">
        <v>44561</v>
      </c>
      <c r="BF1542" s="49">
        <f>IF(AND(ISBLANK(tbl_RawData_Report1[[#This Row],[REQ_ID]]),tbl_RawData_Report1[[#This Row],[RH Kit?]] = "Y"),1,COUNTIFS(tbl_RawData_Report1[RH Kit?],"Y",tbl_RawData_Report1[REQ_ID],tbl_RawData_Report1[[#This Row],[REQ_ID]]))</f>
        <v>0</v>
      </c>
      <c r="BG1542" s="49">
        <f>COUNTIFS(tbl_RawData_Report1[RH Kit?],"Y",tbl_RawData_Report1[Order No.],tbl_RawData_Report1[[#This Row],[Order No.]])</f>
        <v>0</v>
      </c>
      <c r="BH1542" s="49">
        <f>SUM(tbl_RawData_Report1[[#This Row],[RH Kit Req]:[RH Kit PO]])</f>
        <v>0</v>
      </c>
      <c r="BI1542" s="49" t="str">
        <f>IFERROR(VLOOKUP(B1542,Lookup!A:B,2,FALSE),B1542)</f>
        <v>POVIODINE10%_500ML</v>
      </c>
      <c r="BJ1542" s="49" t="b">
        <f t="shared" si="24"/>
        <v>0</v>
      </c>
      <c r="BK1542" s="49" t="str">
        <f>tbl_RawData_Report1[[#This Row],[Item ID]]&amp;tbl_RawData_Report1[[#This Row],[Order No.]]</f>
        <v>POVIODINE10%_500ML0000040087</v>
      </c>
      <c r="BL1542"/>
      <c r="BM1542"/>
      <c r="BN1542"/>
    </row>
    <row r="1543" spans="1:66" hidden="1" x14ac:dyDescent="0.25">
      <c r="A1543" s="35" t="s">
        <v>8</v>
      </c>
      <c r="B1543" s="35" t="s">
        <v>961</v>
      </c>
      <c r="C1543" s="35">
        <v>13</v>
      </c>
      <c r="D1543" s="35">
        <v>1</v>
      </c>
      <c r="E1543" s="35">
        <v>2</v>
      </c>
      <c r="F1543" s="35" t="s">
        <v>415</v>
      </c>
      <c r="G1543" s="35" t="s">
        <v>4471</v>
      </c>
      <c r="H1543" s="35" t="s">
        <v>3392</v>
      </c>
      <c r="I1543" s="35" t="s">
        <v>595</v>
      </c>
      <c r="J1543" s="35">
        <v>0</v>
      </c>
      <c r="K1543" s="35" t="s">
        <v>2368</v>
      </c>
      <c r="L1543" s="35" t="s">
        <v>4458</v>
      </c>
      <c r="M1543" s="35" t="s">
        <v>396</v>
      </c>
      <c r="N1543" s="35" t="s">
        <v>122</v>
      </c>
      <c r="O1543" s="35" t="s">
        <v>4459</v>
      </c>
      <c r="P1543" s="35" t="s">
        <v>4460</v>
      </c>
      <c r="Q1543" s="35" t="s">
        <v>311</v>
      </c>
      <c r="R1543" s="35" t="s">
        <v>271</v>
      </c>
      <c r="S1543" s="35" t="s">
        <v>194</v>
      </c>
      <c r="T1543" s="35" t="s">
        <v>5061</v>
      </c>
      <c r="U1543" s="35" t="s">
        <v>269</v>
      </c>
      <c r="V1543" s="35">
        <v>0</v>
      </c>
      <c r="W1543" s="35">
        <v>0</v>
      </c>
      <c r="X1543" s="49">
        <v>0</v>
      </c>
      <c r="Y1543" s="60" t="s">
        <v>340</v>
      </c>
      <c r="Z1543" s="49">
        <v>1</v>
      </c>
      <c r="AA1543" s="49">
        <v>0</v>
      </c>
      <c r="AB1543" s="60" t="s">
        <v>637</v>
      </c>
      <c r="AC1543" s="60" t="s">
        <v>816</v>
      </c>
      <c r="AD1543" s="60" t="s">
        <v>694</v>
      </c>
      <c r="AE1543" s="60" t="s">
        <v>695</v>
      </c>
      <c r="AF1543" s="49">
        <v>2019</v>
      </c>
      <c r="AG1543" s="60" t="s">
        <v>4454</v>
      </c>
      <c r="AH1543" s="60">
        <v>43861</v>
      </c>
      <c r="AI1543" s="60">
        <v>43889</v>
      </c>
      <c r="AJ1543" s="60"/>
      <c r="AK1543" s="60"/>
      <c r="AL1543" s="60"/>
      <c r="AM1543" s="60" t="s">
        <v>568</v>
      </c>
      <c r="AN1543" s="60" t="s">
        <v>5848</v>
      </c>
      <c r="AO1543" s="60" t="s">
        <v>4480</v>
      </c>
      <c r="AP1543" s="49"/>
      <c r="AQ1543" s="60" t="s">
        <v>349</v>
      </c>
      <c r="AR1543" s="60" t="s">
        <v>174</v>
      </c>
      <c r="AS1543" s="60" t="s">
        <v>174</v>
      </c>
      <c r="AT1543" s="49">
        <v>32</v>
      </c>
      <c r="AU1543" s="49">
        <v>1</v>
      </c>
      <c r="AV1543" s="49">
        <v>1</v>
      </c>
      <c r="AW1543" s="60">
        <v>43830</v>
      </c>
      <c r="AX1543" s="60" t="s">
        <v>183</v>
      </c>
      <c r="AY1543" s="60">
        <v>43851.668495370373</v>
      </c>
      <c r="AZ1543" s="60">
        <v>43749</v>
      </c>
      <c r="BA1543" s="60">
        <v>43805</v>
      </c>
      <c r="BB1543" s="60" t="s">
        <v>4479</v>
      </c>
      <c r="BC1543" s="60">
        <v>43851.668495370373</v>
      </c>
      <c r="BD1543" s="60">
        <v>44195</v>
      </c>
      <c r="BE1543" s="60">
        <v>44561</v>
      </c>
      <c r="BF1543" s="49">
        <f>IF(AND(ISBLANK(tbl_RawData_Report1[[#This Row],[REQ_ID]]),tbl_RawData_Report1[[#This Row],[RH Kit?]] = "Y"),1,COUNTIFS(tbl_RawData_Report1[RH Kit?],"Y",tbl_RawData_Report1[REQ_ID],tbl_RawData_Report1[[#This Row],[REQ_ID]]))</f>
        <v>0</v>
      </c>
      <c r="BG1543" s="49">
        <f>COUNTIFS(tbl_RawData_Report1[RH Kit?],"Y",tbl_RawData_Report1[Order No.],tbl_RawData_Report1[[#This Row],[Order No.]])</f>
        <v>0</v>
      </c>
      <c r="BH1543" s="49">
        <f>SUM(tbl_RawData_Report1[[#This Row],[RH Kit Req]:[RH Kit PO]])</f>
        <v>0</v>
      </c>
      <c r="BI1543" s="49" t="str">
        <f>IFERROR(VLOOKUP(B1543,Lookup!A:B,2,FALSE),B1543)</f>
        <v>POVIODINE10%_500ML</v>
      </c>
      <c r="BJ1543" s="49" t="b">
        <f t="shared" si="24"/>
        <v>1</v>
      </c>
      <c r="BK1543" s="49" t="str">
        <f>tbl_RawData_Report1[[#This Row],[Item ID]]&amp;tbl_RawData_Report1[[#This Row],[Order No.]]</f>
        <v>POVIODINE10%_500ML0000040087</v>
      </c>
      <c r="BL1543"/>
      <c r="BM1543"/>
      <c r="BN1543"/>
    </row>
    <row r="1544" spans="1:66" hidden="1" x14ac:dyDescent="0.25">
      <c r="A1544" s="35" t="s">
        <v>8</v>
      </c>
      <c r="B1544" s="35" t="s">
        <v>2363</v>
      </c>
      <c r="C1544" s="35">
        <v>2</v>
      </c>
      <c r="D1544" s="35">
        <v>1</v>
      </c>
      <c r="E1544" s="35">
        <v>2</v>
      </c>
      <c r="F1544" s="35" t="s">
        <v>415</v>
      </c>
      <c r="G1544" s="35" t="s">
        <v>4471</v>
      </c>
      <c r="H1544" s="35" t="s">
        <v>3377</v>
      </c>
      <c r="I1544" s="35" t="s">
        <v>595</v>
      </c>
      <c r="J1544" s="35">
        <v>0</v>
      </c>
      <c r="K1544" s="35" t="s">
        <v>2368</v>
      </c>
      <c r="L1544" s="35" t="s">
        <v>4458</v>
      </c>
      <c r="M1544" s="35" t="s">
        <v>396</v>
      </c>
      <c r="N1544" s="35" t="s">
        <v>122</v>
      </c>
      <c r="O1544" s="35" t="s">
        <v>4459</v>
      </c>
      <c r="P1544" s="35" t="s">
        <v>4460</v>
      </c>
      <c r="Q1544" s="35" t="s">
        <v>311</v>
      </c>
      <c r="R1544" s="35" t="s">
        <v>271</v>
      </c>
      <c r="S1544" s="35" t="s">
        <v>194</v>
      </c>
      <c r="T1544" s="35" t="s">
        <v>5061</v>
      </c>
      <c r="U1544" s="35" t="s">
        <v>269</v>
      </c>
      <c r="V1544" s="35">
        <v>0</v>
      </c>
      <c r="W1544" s="35">
        <v>0</v>
      </c>
      <c r="X1544" s="49">
        <v>0</v>
      </c>
      <c r="Y1544" s="60" t="s">
        <v>341</v>
      </c>
      <c r="Z1544" s="49">
        <v>100</v>
      </c>
      <c r="AA1544" s="49">
        <v>0</v>
      </c>
      <c r="AB1544" s="60" t="s">
        <v>637</v>
      </c>
      <c r="AC1544" s="60" t="s">
        <v>2318</v>
      </c>
      <c r="AD1544" s="60" t="s">
        <v>694</v>
      </c>
      <c r="AE1544" s="60" t="s">
        <v>695</v>
      </c>
      <c r="AF1544" s="49">
        <v>2019</v>
      </c>
      <c r="AG1544" s="60" t="s">
        <v>4454</v>
      </c>
      <c r="AH1544" s="60">
        <v>43861</v>
      </c>
      <c r="AI1544" s="60">
        <v>43889</v>
      </c>
      <c r="AJ1544" s="60"/>
      <c r="AK1544" s="60"/>
      <c r="AL1544" s="60"/>
      <c r="AM1544" s="60" t="s">
        <v>568</v>
      </c>
      <c r="AN1544" s="60" t="s">
        <v>5848</v>
      </c>
      <c r="AO1544" s="60" t="s">
        <v>4472</v>
      </c>
      <c r="AP1544" s="49"/>
      <c r="AQ1544" s="60" t="s">
        <v>349</v>
      </c>
      <c r="AR1544" s="60" t="s">
        <v>174</v>
      </c>
      <c r="AS1544" s="60" t="s">
        <v>174</v>
      </c>
      <c r="AT1544" s="49">
        <v>8</v>
      </c>
      <c r="AU1544" s="49">
        <v>1</v>
      </c>
      <c r="AV1544" s="49">
        <v>1</v>
      </c>
      <c r="AW1544" s="60">
        <v>43830</v>
      </c>
      <c r="AX1544" s="60" t="s">
        <v>183</v>
      </c>
      <c r="AY1544" s="60">
        <v>43851.668495370373</v>
      </c>
      <c r="AZ1544" s="60">
        <v>43749</v>
      </c>
      <c r="BA1544" s="60">
        <v>43805</v>
      </c>
      <c r="BB1544" s="60" t="s">
        <v>4473</v>
      </c>
      <c r="BC1544" s="60">
        <v>43851.668495370373</v>
      </c>
      <c r="BD1544" s="60">
        <v>44195</v>
      </c>
      <c r="BE1544" s="60">
        <v>44561</v>
      </c>
      <c r="BF1544" s="49">
        <f>IF(AND(ISBLANK(tbl_RawData_Report1[[#This Row],[REQ_ID]]),tbl_RawData_Report1[[#This Row],[RH Kit?]] = "Y"),1,COUNTIFS(tbl_RawData_Report1[RH Kit?],"Y",tbl_RawData_Report1[REQ_ID],tbl_RawData_Report1[[#This Row],[REQ_ID]]))</f>
        <v>0</v>
      </c>
      <c r="BG1544" s="49">
        <f>COUNTIFS(tbl_RawData_Report1[RH Kit?],"Y",tbl_RawData_Report1[Order No.],tbl_RawData_Report1[[#This Row],[Order No.]])</f>
        <v>0</v>
      </c>
      <c r="BH1544" s="49">
        <f>SUM(tbl_RawData_Report1[[#This Row],[RH Kit Req]:[RH Kit PO]])</f>
        <v>0</v>
      </c>
      <c r="BI1544" s="49" t="str">
        <f>IFERROR(VLOOKUP(B1544,Lookup!A:B,2,FALSE),B1544)</f>
        <v>QUININEDHC300MG2ML</v>
      </c>
      <c r="BJ1544" s="49" t="b">
        <f t="shared" si="24"/>
        <v>0</v>
      </c>
      <c r="BK1544" s="49" t="str">
        <f>tbl_RawData_Report1[[#This Row],[Item ID]]&amp;tbl_RawData_Report1[[#This Row],[Order No.]]</f>
        <v>QUININEDHC300MG2ML0000040087</v>
      </c>
      <c r="BL1544"/>
      <c r="BM1544"/>
      <c r="BN1544"/>
    </row>
    <row r="1545" spans="1:66" hidden="1" x14ac:dyDescent="0.25">
      <c r="A1545" s="35" t="s">
        <v>8</v>
      </c>
      <c r="B1545" s="35" t="s">
        <v>2363</v>
      </c>
      <c r="C1545" s="35">
        <v>2</v>
      </c>
      <c r="D1545" s="35">
        <v>1</v>
      </c>
      <c r="E1545" s="35">
        <v>1</v>
      </c>
      <c r="F1545" s="35" t="s">
        <v>415</v>
      </c>
      <c r="G1545" s="35" t="s">
        <v>4471</v>
      </c>
      <c r="H1545" s="35" t="s">
        <v>3377</v>
      </c>
      <c r="I1545" s="35" t="s">
        <v>595</v>
      </c>
      <c r="J1545" s="35">
        <v>0</v>
      </c>
      <c r="K1545" s="35" t="s">
        <v>2368</v>
      </c>
      <c r="L1545" s="35" t="s">
        <v>4458</v>
      </c>
      <c r="M1545" s="35" t="s">
        <v>396</v>
      </c>
      <c r="N1545" s="35" t="s">
        <v>122</v>
      </c>
      <c r="O1545" s="35" t="s">
        <v>4459</v>
      </c>
      <c r="P1545" s="35" t="s">
        <v>4460</v>
      </c>
      <c r="Q1545" s="35" t="s">
        <v>311</v>
      </c>
      <c r="R1545" s="35" t="s">
        <v>271</v>
      </c>
      <c r="S1545" s="35" t="s">
        <v>194</v>
      </c>
      <c r="T1545" s="35" t="s">
        <v>5061</v>
      </c>
      <c r="U1545" s="35" t="s">
        <v>269</v>
      </c>
      <c r="V1545" s="35">
        <v>0</v>
      </c>
      <c r="W1545" s="35">
        <v>0</v>
      </c>
      <c r="X1545" s="49">
        <v>0</v>
      </c>
      <c r="Y1545" s="60" t="s">
        <v>341</v>
      </c>
      <c r="Z1545" s="49">
        <v>100</v>
      </c>
      <c r="AA1545" s="49">
        <v>0</v>
      </c>
      <c r="AB1545" s="60" t="s">
        <v>637</v>
      </c>
      <c r="AC1545" s="60" t="s">
        <v>2318</v>
      </c>
      <c r="AD1545" s="60" t="s">
        <v>694</v>
      </c>
      <c r="AE1545" s="60" t="s">
        <v>695</v>
      </c>
      <c r="AF1545" s="49">
        <v>2019</v>
      </c>
      <c r="AG1545" s="60" t="s">
        <v>4454</v>
      </c>
      <c r="AH1545" s="60">
        <v>43861</v>
      </c>
      <c r="AI1545" s="60">
        <v>43889</v>
      </c>
      <c r="AJ1545" s="60"/>
      <c r="AK1545" s="60"/>
      <c r="AL1545" s="60"/>
      <c r="AM1545" s="60" t="s">
        <v>568</v>
      </c>
      <c r="AN1545" s="60" t="s">
        <v>5848</v>
      </c>
      <c r="AO1545" s="60" t="s">
        <v>4474</v>
      </c>
      <c r="AP1545" s="49"/>
      <c r="AQ1545" s="60" t="s">
        <v>349</v>
      </c>
      <c r="AR1545" s="60" t="s">
        <v>174</v>
      </c>
      <c r="AS1545" s="60" t="s">
        <v>174</v>
      </c>
      <c r="AT1545" s="49">
        <v>8</v>
      </c>
      <c r="AU1545" s="49">
        <v>1</v>
      </c>
      <c r="AV1545" s="49">
        <v>1</v>
      </c>
      <c r="AW1545" s="60">
        <v>43830</v>
      </c>
      <c r="AX1545" s="60" t="s">
        <v>183</v>
      </c>
      <c r="AY1545" s="60">
        <v>43851.668495370373</v>
      </c>
      <c r="AZ1545" s="60">
        <v>43749</v>
      </c>
      <c r="BA1545" s="60">
        <v>43805</v>
      </c>
      <c r="BB1545" s="60" t="s">
        <v>4473</v>
      </c>
      <c r="BC1545" s="60">
        <v>43851.668495370373</v>
      </c>
      <c r="BD1545" s="60">
        <v>44195</v>
      </c>
      <c r="BE1545" s="60">
        <v>44561</v>
      </c>
      <c r="BF1545" s="49">
        <f>IF(AND(ISBLANK(tbl_RawData_Report1[[#This Row],[REQ_ID]]),tbl_RawData_Report1[[#This Row],[RH Kit?]] = "Y"),1,COUNTIFS(tbl_RawData_Report1[RH Kit?],"Y",tbl_RawData_Report1[REQ_ID],tbl_RawData_Report1[[#This Row],[REQ_ID]]))</f>
        <v>0</v>
      </c>
      <c r="BG1545" s="49">
        <f>COUNTIFS(tbl_RawData_Report1[RH Kit?],"Y",tbl_RawData_Report1[Order No.],tbl_RawData_Report1[[#This Row],[Order No.]])</f>
        <v>0</v>
      </c>
      <c r="BH1545" s="49">
        <f>SUM(tbl_RawData_Report1[[#This Row],[RH Kit Req]:[RH Kit PO]])</f>
        <v>0</v>
      </c>
      <c r="BI1545" s="49" t="str">
        <f>IFERROR(VLOOKUP(B1545,Lookup!A:B,2,FALSE),B1545)</f>
        <v>QUININEDHC300MG2ML</v>
      </c>
      <c r="BJ1545" s="49" t="b">
        <f t="shared" si="24"/>
        <v>0</v>
      </c>
      <c r="BK1545" s="49" t="str">
        <f>tbl_RawData_Report1[[#This Row],[Item ID]]&amp;tbl_RawData_Report1[[#This Row],[Order No.]]</f>
        <v>QUININEDHC300MG2ML0000040087</v>
      </c>
      <c r="BL1545"/>
      <c r="BM1545"/>
      <c r="BN1545"/>
    </row>
    <row r="1546" spans="1:66" hidden="1" x14ac:dyDescent="0.25">
      <c r="A1546" s="35" t="s">
        <v>8</v>
      </c>
      <c r="B1546" s="35" t="s">
        <v>2363</v>
      </c>
      <c r="C1546" s="35">
        <v>2</v>
      </c>
      <c r="D1546" s="35">
        <v>1</v>
      </c>
      <c r="E1546" s="35">
        <v>3</v>
      </c>
      <c r="F1546" s="35" t="s">
        <v>415</v>
      </c>
      <c r="G1546" s="35" t="s">
        <v>4471</v>
      </c>
      <c r="H1546" s="35" t="s">
        <v>3377</v>
      </c>
      <c r="I1546" s="35" t="s">
        <v>595</v>
      </c>
      <c r="J1546" s="35">
        <v>242.4</v>
      </c>
      <c r="K1546" s="35" t="s">
        <v>2368</v>
      </c>
      <c r="L1546" s="35" t="s">
        <v>4458</v>
      </c>
      <c r="M1546" s="35" t="s">
        <v>396</v>
      </c>
      <c r="N1546" s="35" t="s">
        <v>122</v>
      </c>
      <c r="O1546" s="35" t="s">
        <v>4459</v>
      </c>
      <c r="P1546" s="35" t="s">
        <v>4460</v>
      </c>
      <c r="Q1546" s="35" t="s">
        <v>311</v>
      </c>
      <c r="R1546" s="35" t="s">
        <v>271</v>
      </c>
      <c r="S1546" s="35" t="s">
        <v>194</v>
      </c>
      <c r="T1546" s="35" t="s">
        <v>5061</v>
      </c>
      <c r="U1546" s="35" t="s">
        <v>269</v>
      </c>
      <c r="V1546" s="35">
        <v>0</v>
      </c>
      <c r="W1546" s="35">
        <v>0</v>
      </c>
      <c r="X1546" s="49">
        <v>10</v>
      </c>
      <c r="Y1546" s="60" t="s">
        <v>341</v>
      </c>
      <c r="Z1546" s="49">
        <v>100</v>
      </c>
      <c r="AA1546" s="49">
        <v>1000</v>
      </c>
      <c r="AB1546" s="60" t="s">
        <v>637</v>
      </c>
      <c r="AC1546" s="60" t="s">
        <v>2318</v>
      </c>
      <c r="AD1546" s="60" t="s">
        <v>694</v>
      </c>
      <c r="AE1546" s="60" t="s">
        <v>695</v>
      </c>
      <c r="AF1546" s="49">
        <v>2019</v>
      </c>
      <c r="AG1546" s="60" t="s">
        <v>4454</v>
      </c>
      <c r="AH1546" s="60">
        <v>43861</v>
      </c>
      <c r="AI1546" s="60">
        <v>43889</v>
      </c>
      <c r="AJ1546" s="60"/>
      <c r="AK1546" s="60"/>
      <c r="AL1546" s="60"/>
      <c r="AM1546" s="60" t="s">
        <v>568</v>
      </c>
      <c r="AN1546" s="60" t="s">
        <v>5848</v>
      </c>
      <c r="AO1546" s="60" t="s">
        <v>5850</v>
      </c>
      <c r="AP1546" s="49"/>
      <c r="AQ1546" s="60" t="s">
        <v>349</v>
      </c>
      <c r="AR1546" s="60" t="s">
        <v>174</v>
      </c>
      <c r="AS1546" s="60" t="s">
        <v>174</v>
      </c>
      <c r="AT1546" s="49">
        <v>8</v>
      </c>
      <c r="AU1546" s="49">
        <v>1</v>
      </c>
      <c r="AV1546" s="49">
        <v>1</v>
      </c>
      <c r="AW1546" s="60">
        <v>43830</v>
      </c>
      <c r="AX1546" s="60" t="s">
        <v>183</v>
      </c>
      <c r="AY1546" s="60">
        <v>43851.668495370373</v>
      </c>
      <c r="AZ1546" s="60">
        <v>43749</v>
      </c>
      <c r="BA1546" s="60">
        <v>43805</v>
      </c>
      <c r="BB1546" s="60" t="s">
        <v>4473</v>
      </c>
      <c r="BC1546" s="60">
        <v>43851.668495370373</v>
      </c>
      <c r="BD1546" s="60">
        <v>44195</v>
      </c>
      <c r="BE1546" s="60">
        <v>44561</v>
      </c>
      <c r="BF1546" s="49">
        <f>IF(AND(ISBLANK(tbl_RawData_Report1[[#This Row],[REQ_ID]]),tbl_RawData_Report1[[#This Row],[RH Kit?]] = "Y"),1,COUNTIFS(tbl_RawData_Report1[RH Kit?],"Y",tbl_RawData_Report1[REQ_ID],tbl_RawData_Report1[[#This Row],[REQ_ID]]))</f>
        <v>0</v>
      </c>
      <c r="BG1546" s="49">
        <f>COUNTIFS(tbl_RawData_Report1[RH Kit?],"Y",tbl_RawData_Report1[Order No.],tbl_RawData_Report1[[#This Row],[Order No.]])</f>
        <v>0</v>
      </c>
      <c r="BH1546" s="49">
        <f>SUM(tbl_RawData_Report1[[#This Row],[RH Kit Req]:[RH Kit PO]])</f>
        <v>0</v>
      </c>
      <c r="BI1546" s="49" t="str">
        <f>IFERROR(VLOOKUP(B1546,Lookup!A:B,2,FALSE),B1546)</f>
        <v>QUININEDHC300MG2ML</v>
      </c>
      <c r="BJ1546" s="49" t="b">
        <f t="shared" si="24"/>
        <v>1</v>
      </c>
      <c r="BK1546" s="49" t="str">
        <f>tbl_RawData_Report1[[#This Row],[Item ID]]&amp;tbl_RawData_Report1[[#This Row],[Order No.]]</f>
        <v>QUININEDHC300MG2ML0000040087</v>
      </c>
      <c r="BL1546"/>
      <c r="BM1546"/>
      <c r="BN1546"/>
    </row>
    <row r="1547" spans="1:66" hidden="1" x14ac:dyDescent="0.25">
      <c r="A1547" s="35" t="s">
        <v>8</v>
      </c>
      <c r="B1547" s="35" t="s">
        <v>2801</v>
      </c>
      <c r="C1547" s="35">
        <v>12</v>
      </c>
      <c r="D1547" s="35">
        <v>1</v>
      </c>
      <c r="E1547" s="35">
        <v>1</v>
      </c>
      <c r="F1547" s="35" t="s">
        <v>415</v>
      </c>
      <c r="G1547" s="35" t="s">
        <v>4471</v>
      </c>
      <c r="H1547" s="35" t="s">
        <v>2802</v>
      </c>
      <c r="I1547" s="35" t="s">
        <v>595</v>
      </c>
      <c r="J1547" s="35">
        <v>0</v>
      </c>
      <c r="K1547" s="35" t="s">
        <v>2368</v>
      </c>
      <c r="L1547" s="35" t="s">
        <v>4458</v>
      </c>
      <c r="M1547" s="35" t="s">
        <v>396</v>
      </c>
      <c r="N1547" s="35" t="s">
        <v>122</v>
      </c>
      <c r="O1547" s="35" t="s">
        <v>4459</v>
      </c>
      <c r="P1547" s="35" t="s">
        <v>4460</v>
      </c>
      <c r="Q1547" s="35" t="s">
        <v>311</v>
      </c>
      <c r="R1547" s="35" t="s">
        <v>271</v>
      </c>
      <c r="S1547" s="35" t="s">
        <v>194</v>
      </c>
      <c r="T1547" s="35" t="s">
        <v>5061</v>
      </c>
      <c r="U1547" s="35" t="s">
        <v>269</v>
      </c>
      <c r="V1547" s="35">
        <v>0</v>
      </c>
      <c r="W1547" s="35">
        <v>0</v>
      </c>
      <c r="X1547" s="49">
        <v>0</v>
      </c>
      <c r="Y1547" s="60" t="s">
        <v>341</v>
      </c>
      <c r="Z1547" s="49">
        <v>100</v>
      </c>
      <c r="AA1547" s="49">
        <v>0</v>
      </c>
      <c r="AB1547" s="60" t="s">
        <v>637</v>
      </c>
      <c r="AC1547" s="60" t="s">
        <v>660</v>
      </c>
      <c r="AD1547" s="60" t="s">
        <v>694</v>
      </c>
      <c r="AE1547" s="60" t="s">
        <v>695</v>
      </c>
      <c r="AF1547" s="49">
        <v>2019</v>
      </c>
      <c r="AG1547" s="60" t="s">
        <v>4454</v>
      </c>
      <c r="AH1547" s="60">
        <v>43861</v>
      </c>
      <c r="AI1547" s="60">
        <v>43889</v>
      </c>
      <c r="AJ1547" s="60"/>
      <c r="AK1547" s="60"/>
      <c r="AL1547" s="60"/>
      <c r="AM1547" s="60" t="s">
        <v>568</v>
      </c>
      <c r="AN1547" s="60" t="s">
        <v>5848</v>
      </c>
      <c r="AO1547" s="60" t="s">
        <v>4475</v>
      </c>
      <c r="AP1547" s="49"/>
      <c r="AQ1547" s="60" t="s">
        <v>349</v>
      </c>
      <c r="AR1547" s="60" t="s">
        <v>174</v>
      </c>
      <c r="AS1547" s="60" t="s">
        <v>174</v>
      </c>
      <c r="AT1547" s="49">
        <v>29</v>
      </c>
      <c r="AU1547" s="49">
        <v>1</v>
      </c>
      <c r="AV1547" s="49">
        <v>1</v>
      </c>
      <c r="AW1547" s="60">
        <v>43830</v>
      </c>
      <c r="AX1547" s="60" t="s">
        <v>183</v>
      </c>
      <c r="AY1547" s="60">
        <v>43851.668495370373</v>
      </c>
      <c r="AZ1547" s="60">
        <v>43749</v>
      </c>
      <c r="BA1547" s="60">
        <v>43805</v>
      </c>
      <c r="BB1547" s="60" t="s">
        <v>4476</v>
      </c>
      <c r="BC1547" s="60">
        <v>43851.668495370373</v>
      </c>
      <c r="BD1547" s="60">
        <v>44195</v>
      </c>
      <c r="BE1547" s="60">
        <v>44561</v>
      </c>
      <c r="BF1547" s="49">
        <f>IF(AND(ISBLANK(tbl_RawData_Report1[[#This Row],[REQ_ID]]),tbl_RawData_Report1[[#This Row],[RH Kit?]] = "Y"),1,COUNTIFS(tbl_RawData_Report1[RH Kit?],"Y",tbl_RawData_Report1[REQ_ID],tbl_RawData_Report1[[#This Row],[REQ_ID]]))</f>
        <v>0</v>
      </c>
      <c r="BG1547" s="49">
        <f>COUNTIFS(tbl_RawData_Report1[RH Kit?],"Y",tbl_RawData_Report1[Order No.],tbl_RawData_Report1[[#This Row],[Order No.]])</f>
        <v>0</v>
      </c>
      <c r="BH1547" s="49">
        <f>SUM(tbl_RawData_Report1[[#This Row],[RH Kit Req]:[RH Kit PO]])</f>
        <v>0</v>
      </c>
      <c r="BI1547" s="49" t="str">
        <f>IFERROR(VLOOKUP(B1547,Lookup!A:B,2,FALSE),B1547)</f>
        <v>DOXYCYCLN100MG_100</v>
      </c>
      <c r="BJ1547" s="49" t="b">
        <f t="shared" si="24"/>
        <v>0</v>
      </c>
      <c r="BK1547" s="49" t="str">
        <f>tbl_RawData_Report1[[#This Row],[Item ID]]&amp;tbl_RawData_Report1[[#This Row],[Order No.]]</f>
        <v>DOXYCYCLN100MG_1000000040087</v>
      </c>
      <c r="BL1547"/>
      <c r="BM1547"/>
      <c r="BN1547"/>
    </row>
    <row r="1548" spans="1:66" hidden="1" x14ac:dyDescent="0.25">
      <c r="A1548" s="35" t="s">
        <v>8</v>
      </c>
      <c r="B1548" s="35" t="s">
        <v>2801</v>
      </c>
      <c r="C1548" s="35">
        <v>12</v>
      </c>
      <c r="D1548" s="35">
        <v>1</v>
      </c>
      <c r="E1548" s="35">
        <v>3</v>
      </c>
      <c r="F1548" s="35" t="s">
        <v>415</v>
      </c>
      <c r="G1548" s="35" t="s">
        <v>4471</v>
      </c>
      <c r="H1548" s="35" t="s">
        <v>2802</v>
      </c>
      <c r="I1548" s="35" t="s">
        <v>595</v>
      </c>
      <c r="J1548" s="35">
        <v>1124.7</v>
      </c>
      <c r="K1548" s="35" t="s">
        <v>2368</v>
      </c>
      <c r="L1548" s="35" t="s">
        <v>4458</v>
      </c>
      <c r="M1548" s="35" t="s">
        <v>396</v>
      </c>
      <c r="N1548" s="35" t="s">
        <v>122</v>
      </c>
      <c r="O1548" s="35" t="s">
        <v>4459</v>
      </c>
      <c r="P1548" s="35" t="s">
        <v>4460</v>
      </c>
      <c r="Q1548" s="35" t="s">
        <v>311</v>
      </c>
      <c r="R1548" s="35" t="s">
        <v>271</v>
      </c>
      <c r="S1548" s="35" t="s">
        <v>194</v>
      </c>
      <c r="T1548" s="35" t="s">
        <v>5061</v>
      </c>
      <c r="U1548" s="35" t="s">
        <v>269</v>
      </c>
      <c r="V1548" s="35">
        <v>0</v>
      </c>
      <c r="W1548" s="35">
        <v>0</v>
      </c>
      <c r="X1548" s="49">
        <v>690</v>
      </c>
      <c r="Y1548" s="60" t="s">
        <v>341</v>
      </c>
      <c r="Z1548" s="49">
        <v>100</v>
      </c>
      <c r="AA1548" s="49">
        <v>69000</v>
      </c>
      <c r="AB1548" s="60" t="s">
        <v>637</v>
      </c>
      <c r="AC1548" s="60" t="s">
        <v>660</v>
      </c>
      <c r="AD1548" s="60" t="s">
        <v>694</v>
      </c>
      <c r="AE1548" s="60" t="s">
        <v>695</v>
      </c>
      <c r="AF1548" s="49">
        <v>2019</v>
      </c>
      <c r="AG1548" s="60" t="s">
        <v>4454</v>
      </c>
      <c r="AH1548" s="60">
        <v>43861</v>
      </c>
      <c r="AI1548" s="60">
        <v>43889</v>
      </c>
      <c r="AJ1548" s="60"/>
      <c r="AK1548" s="60"/>
      <c r="AL1548" s="60"/>
      <c r="AM1548" s="60" t="s">
        <v>568</v>
      </c>
      <c r="AN1548" s="60" t="s">
        <v>5848</v>
      </c>
      <c r="AO1548" s="60" t="s">
        <v>5851</v>
      </c>
      <c r="AP1548" s="49"/>
      <c r="AQ1548" s="60" t="s">
        <v>349</v>
      </c>
      <c r="AR1548" s="60" t="s">
        <v>174</v>
      </c>
      <c r="AS1548" s="60" t="s">
        <v>174</v>
      </c>
      <c r="AT1548" s="49">
        <v>29</v>
      </c>
      <c r="AU1548" s="49">
        <v>1</v>
      </c>
      <c r="AV1548" s="49">
        <v>1</v>
      </c>
      <c r="AW1548" s="60">
        <v>43830</v>
      </c>
      <c r="AX1548" s="60" t="s">
        <v>183</v>
      </c>
      <c r="AY1548" s="60">
        <v>43851.668495370373</v>
      </c>
      <c r="AZ1548" s="60">
        <v>43749</v>
      </c>
      <c r="BA1548" s="60">
        <v>43805</v>
      </c>
      <c r="BB1548" s="60" t="s">
        <v>4476</v>
      </c>
      <c r="BC1548" s="60">
        <v>43851.668495370373</v>
      </c>
      <c r="BD1548" s="60">
        <v>44195</v>
      </c>
      <c r="BE1548" s="60">
        <v>44561</v>
      </c>
      <c r="BF1548" s="49">
        <f>IF(AND(ISBLANK(tbl_RawData_Report1[[#This Row],[REQ_ID]]),tbl_RawData_Report1[[#This Row],[RH Kit?]] = "Y"),1,COUNTIFS(tbl_RawData_Report1[RH Kit?],"Y",tbl_RawData_Report1[REQ_ID],tbl_RawData_Report1[[#This Row],[REQ_ID]]))</f>
        <v>0</v>
      </c>
      <c r="BG1548" s="49">
        <f>COUNTIFS(tbl_RawData_Report1[RH Kit?],"Y",tbl_RawData_Report1[Order No.],tbl_RawData_Report1[[#This Row],[Order No.]])</f>
        <v>0</v>
      </c>
      <c r="BH1548" s="49">
        <f>SUM(tbl_RawData_Report1[[#This Row],[RH Kit Req]:[RH Kit PO]])</f>
        <v>0</v>
      </c>
      <c r="BI1548" s="49" t="str">
        <f>IFERROR(VLOOKUP(B1548,Lookup!A:B,2,FALSE),B1548)</f>
        <v>DOXYCYCLN100MG_100</v>
      </c>
      <c r="BJ1548" s="49" t="b">
        <f t="shared" si="24"/>
        <v>0</v>
      </c>
      <c r="BK1548" s="49" t="str">
        <f>tbl_RawData_Report1[[#This Row],[Item ID]]&amp;tbl_RawData_Report1[[#This Row],[Order No.]]</f>
        <v>DOXYCYCLN100MG_1000000040087</v>
      </c>
      <c r="BL1548"/>
      <c r="BM1548"/>
      <c r="BN1548"/>
    </row>
    <row r="1549" spans="1:66" hidden="1" x14ac:dyDescent="0.25">
      <c r="A1549" s="35" t="s">
        <v>8</v>
      </c>
      <c r="B1549" s="35" t="s">
        <v>2801</v>
      </c>
      <c r="C1549" s="35">
        <v>12</v>
      </c>
      <c r="D1549" s="35">
        <v>1</v>
      </c>
      <c r="E1549" s="35">
        <v>2</v>
      </c>
      <c r="F1549" s="35" t="s">
        <v>415</v>
      </c>
      <c r="G1549" s="35" t="s">
        <v>4471</v>
      </c>
      <c r="H1549" s="35" t="s">
        <v>2802</v>
      </c>
      <c r="I1549" s="35" t="s">
        <v>595</v>
      </c>
      <c r="J1549" s="35">
        <v>0</v>
      </c>
      <c r="K1549" s="35" t="s">
        <v>2368</v>
      </c>
      <c r="L1549" s="35" t="s">
        <v>4458</v>
      </c>
      <c r="M1549" s="35" t="s">
        <v>396</v>
      </c>
      <c r="N1549" s="35" t="s">
        <v>122</v>
      </c>
      <c r="O1549" s="35" t="s">
        <v>4459</v>
      </c>
      <c r="P1549" s="35" t="s">
        <v>4460</v>
      </c>
      <c r="Q1549" s="35" t="s">
        <v>311</v>
      </c>
      <c r="R1549" s="35" t="s">
        <v>271</v>
      </c>
      <c r="S1549" s="35" t="s">
        <v>194</v>
      </c>
      <c r="T1549" s="35" t="s">
        <v>5061</v>
      </c>
      <c r="U1549" s="35" t="s">
        <v>269</v>
      </c>
      <c r="V1549" s="35">
        <v>0</v>
      </c>
      <c r="W1549" s="35">
        <v>0</v>
      </c>
      <c r="X1549" s="49">
        <v>0</v>
      </c>
      <c r="Y1549" s="60" t="s">
        <v>341</v>
      </c>
      <c r="Z1549" s="49">
        <v>100</v>
      </c>
      <c r="AA1549" s="49">
        <v>0</v>
      </c>
      <c r="AB1549" s="60" t="s">
        <v>637</v>
      </c>
      <c r="AC1549" s="60" t="s">
        <v>660</v>
      </c>
      <c r="AD1549" s="60" t="s">
        <v>694</v>
      </c>
      <c r="AE1549" s="60" t="s">
        <v>695</v>
      </c>
      <c r="AF1549" s="49">
        <v>2019</v>
      </c>
      <c r="AG1549" s="60" t="s">
        <v>4454</v>
      </c>
      <c r="AH1549" s="60">
        <v>43861</v>
      </c>
      <c r="AI1549" s="60">
        <v>43889</v>
      </c>
      <c r="AJ1549" s="60"/>
      <c r="AK1549" s="60"/>
      <c r="AL1549" s="60"/>
      <c r="AM1549" s="60" t="s">
        <v>568</v>
      </c>
      <c r="AN1549" s="60" t="s">
        <v>5848</v>
      </c>
      <c r="AO1549" s="60" t="s">
        <v>4477</v>
      </c>
      <c r="AP1549" s="49"/>
      <c r="AQ1549" s="60" t="s">
        <v>349</v>
      </c>
      <c r="AR1549" s="60" t="s">
        <v>174</v>
      </c>
      <c r="AS1549" s="60" t="s">
        <v>174</v>
      </c>
      <c r="AT1549" s="49">
        <v>29</v>
      </c>
      <c r="AU1549" s="49">
        <v>1</v>
      </c>
      <c r="AV1549" s="49">
        <v>1</v>
      </c>
      <c r="AW1549" s="60">
        <v>43830</v>
      </c>
      <c r="AX1549" s="60" t="s">
        <v>183</v>
      </c>
      <c r="AY1549" s="60">
        <v>43851.668495370373</v>
      </c>
      <c r="AZ1549" s="60">
        <v>43749</v>
      </c>
      <c r="BA1549" s="60">
        <v>43805</v>
      </c>
      <c r="BB1549" s="60" t="s">
        <v>4476</v>
      </c>
      <c r="BC1549" s="60">
        <v>43851.668495370373</v>
      </c>
      <c r="BD1549" s="60">
        <v>44195</v>
      </c>
      <c r="BE1549" s="60">
        <v>44561</v>
      </c>
      <c r="BF1549" s="49">
        <f>IF(AND(ISBLANK(tbl_RawData_Report1[[#This Row],[REQ_ID]]),tbl_RawData_Report1[[#This Row],[RH Kit?]] = "Y"),1,COUNTIFS(tbl_RawData_Report1[RH Kit?],"Y",tbl_RawData_Report1[REQ_ID],tbl_RawData_Report1[[#This Row],[REQ_ID]]))</f>
        <v>0</v>
      </c>
      <c r="BG1549" s="49">
        <f>COUNTIFS(tbl_RawData_Report1[RH Kit?],"Y",tbl_RawData_Report1[Order No.],tbl_RawData_Report1[[#This Row],[Order No.]])</f>
        <v>0</v>
      </c>
      <c r="BH1549" s="49">
        <f>SUM(tbl_RawData_Report1[[#This Row],[RH Kit Req]:[RH Kit PO]])</f>
        <v>0</v>
      </c>
      <c r="BI1549" s="49" t="str">
        <f>IFERROR(VLOOKUP(B1549,Lookup!A:B,2,FALSE),B1549)</f>
        <v>DOXYCYCLN100MG_100</v>
      </c>
      <c r="BJ1549" s="49" t="b">
        <f t="shared" si="24"/>
        <v>1</v>
      </c>
      <c r="BK1549" s="49" t="str">
        <f>tbl_RawData_Report1[[#This Row],[Item ID]]&amp;tbl_RawData_Report1[[#This Row],[Order No.]]</f>
        <v>DOXYCYCLN100MG_1000000040087</v>
      </c>
      <c r="BL1549"/>
      <c r="BM1549"/>
      <c r="BN1549"/>
    </row>
    <row r="1550" spans="1:66" hidden="1" x14ac:dyDescent="0.25">
      <c r="A1550" s="35" t="s">
        <v>8</v>
      </c>
      <c r="B1550" s="35" t="s">
        <v>4500</v>
      </c>
      <c r="C1550" s="35">
        <v>1</v>
      </c>
      <c r="D1550" s="35">
        <v>1</v>
      </c>
      <c r="E1550" s="35">
        <v>1</v>
      </c>
      <c r="F1550" s="35" t="s">
        <v>415</v>
      </c>
      <c r="G1550" s="35" t="s">
        <v>4471</v>
      </c>
      <c r="H1550" s="35" t="s">
        <v>3421</v>
      </c>
      <c r="I1550" s="35" t="s">
        <v>595</v>
      </c>
      <c r="J1550" s="35">
        <v>0</v>
      </c>
      <c r="K1550" s="35" t="s">
        <v>2368</v>
      </c>
      <c r="L1550" s="35" t="s">
        <v>4458</v>
      </c>
      <c r="M1550" s="35" t="s">
        <v>396</v>
      </c>
      <c r="N1550" s="35" t="s">
        <v>122</v>
      </c>
      <c r="O1550" s="35" t="s">
        <v>4459</v>
      </c>
      <c r="P1550" s="35" t="s">
        <v>4460</v>
      </c>
      <c r="Q1550" s="35" t="s">
        <v>311</v>
      </c>
      <c r="R1550" s="35" t="s">
        <v>271</v>
      </c>
      <c r="S1550" s="35" t="s">
        <v>194</v>
      </c>
      <c r="T1550" s="35" t="s">
        <v>5061</v>
      </c>
      <c r="U1550" s="35" t="s">
        <v>269</v>
      </c>
      <c r="V1550" s="35">
        <v>0</v>
      </c>
      <c r="W1550" s="35">
        <v>0</v>
      </c>
      <c r="X1550" s="49">
        <v>0</v>
      </c>
      <c r="Y1550" s="60" t="s">
        <v>673</v>
      </c>
      <c r="Z1550" s="49">
        <v>500</v>
      </c>
      <c r="AA1550" s="49">
        <v>0</v>
      </c>
      <c r="AB1550" s="60" t="s">
        <v>637</v>
      </c>
      <c r="AC1550" s="60" t="s">
        <v>3424</v>
      </c>
      <c r="AD1550" s="60" t="s">
        <v>694</v>
      </c>
      <c r="AE1550" s="60" t="s">
        <v>695</v>
      </c>
      <c r="AF1550" s="49">
        <v>2019</v>
      </c>
      <c r="AG1550" s="60" t="s">
        <v>4454</v>
      </c>
      <c r="AH1550" s="60">
        <v>43861</v>
      </c>
      <c r="AI1550" s="60">
        <v>43889</v>
      </c>
      <c r="AJ1550" s="60"/>
      <c r="AK1550" s="60"/>
      <c r="AL1550" s="60"/>
      <c r="AM1550" s="60" t="s">
        <v>568</v>
      </c>
      <c r="AN1550" s="60" t="s">
        <v>5848</v>
      </c>
      <c r="AO1550" s="60" t="s">
        <v>4503</v>
      </c>
      <c r="AP1550" s="49"/>
      <c r="AQ1550" s="60" t="s">
        <v>349</v>
      </c>
      <c r="AR1550" s="60" t="s">
        <v>174</v>
      </c>
      <c r="AS1550" s="60" t="s">
        <v>174</v>
      </c>
      <c r="AT1550" s="49">
        <v>5</v>
      </c>
      <c r="AU1550" s="49">
        <v>1</v>
      </c>
      <c r="AV1550" s="49">
        <v>1</v>
      </c>
      <c r="AW1550" s="60">
        <v>43830</v>
      </c>
      <c r="AX1550" s="60" t="s">
        <v>183</v>
      </c>
      <c r="AY1550" s="60">
        <v>43851.668495370373</v>
      </c>
      <c r="AZ1550" s="60">
        <v>43749</v>
      </c>
      <c r="BA1550" s="60">
        <v>43805</v>
      </c>
      <c r="BB1550" s="60" t="s">
        <v>4502</v>
      </c>
      <c r="BC1550" s="60">
        <v>43851.668495370373</v>
      </c>
      <c r="BD1550" s="60">
        <v>44195</v>
      </c>
      <c r="BE1550" s="60">
        <v>44561</v>
      </c>
      <c r="BF1550" s="49">
        <f>IF(AND(ISBLANK(tbl_RawData_Report1[[#This Row],[REQ_ID]]),tbl_RawData_Report1[[#This Row],[RH Kit?]] = "Y"),1,COUNTIFS(tbl_RawData_Report1[RH Kit?],"Y",tbl_RawData_Report1[REQ_ID],tbl_RawData_Report1[[#This Row],[REQ_ID]]))</f>
        <v>0</v>
      </c>
      <c r="BG1550" s="49">
        <f>COUNTIFS(tbl_RawData_Report1[RH Kit?],"Y",tbl_RawData_Report1[Order No.],tbl_RawData_Report1[[#This Row],[Order No.]])</f>
        <v>0</v>
      </c>
      <c r="BH1550" s="49">
        <f>SUM(tbl_RawData_Report1[[#This Row],[RH Kit Req]:[RH Kit PO]])</f>
        <v>0</v>
      </c>
      <c r="BI1550" s="49" t="str">
        <f>IFERROR(VLOOKUP(B1550,Lookup!A:B,2,FALSE),B1550)</f>
        <v>OXYBTYNNHCL5MG_500</v>
      </c>
      <c r="BJ1550" s="49" t="b">
        <f t="shared" si="24"/>
        <v>1</v>
      </c>
      <c r="BK1550" s="49" t="str">
        <f>tbl_RawData_Report1[[#This Row],[Item ID]]&amp;tbl_RawData_Report1[[#This Row],[Order No.]]</f>
        <v>OXYBTYNNHCL5MG_5000000040087</v>
      </c>
      <c r="BL1550"/>
      <c r="BM1550"/>
      <c r="BN1550"/>
    </row>
    <row r="1551" spans="1:66" hidden="1" x14ac:dyDescent="0.25">
      <c r="A1551" s="35" t="s">
        <v>8</v>
      </c>
      <c r="B1551" s="35" t="s">
        <v>4492</v>
      </c>
      <c r="C1551" s="35">
        <v>4</v>
      </c>
      <c r="D1551" s="35">
        <v>1</v>
      </c>
      <c r="E1551" s="35">
        <v>2</v>
      </c>
      <c r="F1551" s="35" t="s">
        <v>415</v>
      </c>
      <c r="G1551" s="35" t="s">
        <v>4471</v>
      </c>
      <c r="H1551" s="35" t="s">
        <v>852</v>
      </c>
      <c r="I1551" s="35" t="s">
        <v>595</v>
      </c>
      <c r="J1551" s="35">
        <v>0</v>
      </c>
      <c r="K1551" s="35" t="s">
        <v>2368</v>
      </c>
      <c r="L1551" s="35" t="s">
        <v>4458</v>
      </c>
      <c r="M1551" s="35" t="s">
        <v>396</v>
      </c>
      <c r="N1551" s="35" t="s">
        <v>122</v>
      </c>
      <c r="O1551" s="35" t="s">
        <v>4459</v>
      </c>
      <c r="P1551" s="35" t="s">
        <v>4460</v>
      </c>
      <c r="Q1551" s="35" t="s">
        <v>311</v>
      </c>
      <c r="R1551" s="35" t="s">
        <v>271</v>
      </c>
      <c r="S1551" s="35" t="s">
        <v>194</v>
      </c>
      <c r="T1551" s="35" t="s">
        <v>5061</v>
      </c>
      <c r="U1551" s="35" t="s">
        <v>269</v>
      </c>
      <c r="V1551" s="35">
        <v>0</v>
      </c>
      <c r="W1551" s="35">
        <v>0</v>
      </c>
      <c r="X1551" s="49">
        <v>0</v>
      </c>
      <c r="Y1551" s="60" t="s">
        <v>703</v>
      </c>
      <c r="Z1551" s="49">
        <v>50</v>
      </c>
      <c r="AA1551" s="49">
        <v>0</v>
      </c>
      <c r="AB1551" s="60" t="s">
        <v>637</v>
      </c>
      <c r="AC1551" s="60" t="s">
        <v>660</v>
      </c>
      <c r="AD1551" s="60" t="s">
        <v>694</v>
      </c>
      <c r="AE1551" s="60" t="s">
        <v>695</v>
      </c>
      <c r="AF1551" s="49">
        <v>2019</v>
      </c>
      <c r="AG1551" s="60" t="s">
        <v>4454</v>
      </c>
      <c r="AH1551" s="60">
        <v>43861</v>
      </c>
      <c r="AI1551" s="60">
        <v>43889</v>
      </c>
      <c r="AJ1551" s="60"/>
      <c r="AK1551" s="60"/>
      <c r="AL1551" s="60"/>
      <c r="AM1551" s="60" t="s">
        <v>568</v>
      </c>
      <c r="AN1551" s="60" t="s">
        <v>5848</v>
      </c>
      <c r="AO1551" s="60" t="s">
        <v>4493</v>
      </c>
      <c r="AP1551" s="49"/>
      <c r="AQ1551" s="60" t="s">
        <v>349</v>
      </c>
      <c r="AR1551" s="60" t="s">
        <v>174</v>
      </c>
      <c r="AS1551" s="60" t="s">
        <v>174</v>
      </c>
      <c r="AT1551" s="49">
        <v>16</v>
      </c>
      <c r="AU1551" s="49">
        <v>1</v>
      </c>
      <c r="AV1551" s="49">
        <v>1</v>
      </c>
      <c r="AW1551" s="60">
        <v>43830</v>
      </c>
      <c r="AX1551" s="60" t="s">
        <v>183</v>
      </c>
      <c r="AY1551" s="60">
        <v>43851.668495370373</v>
      </c>
      <c r="AZ1551" s="60">
        <v>43749</v>
      </c>
      <c r="BA1551" s="60">
        <v>43805</v>
      </c>
      <c r="BB1551" s="60" t="s">
        <v>4494</v>
      </c>
      <c r="BC1551" s="60">
        <v>43851.668495370373</v>
      </c>
      <c r="BD1551" s="60">
        <v>44195</v>
      </c>
      <c r="BE1551" s="60">
        <v>44561</v>
      </c>
      <c r="BF1551" s="49">
        <f>IF(AND(ISBLANK(tbl_RawData_Report1[[#This Row],[REQ_ID]]),tbl_RawData_Report1[[#This Row],[RH Kit?]] = "Y"),1,COUNTIFS(tbl_RawData_Report1[RH Kit?],"Y",tbl_RawData_Report1[REQ_ID],tbl_RawData_Report1[[#This Row],[REQ_ID]]))</f>
        <v>0</v>
      </c>
      <c r="BG1551" s="49">
        <f>COUNTIFS(tbl_RawData_Report1[RH Kit?],"Y",tbl_RawData_Report1[Order No.],tbl_RawData_Report1[[#This Row],[Order No.]])</f>
        <v>0</v>
      </c>
      <c r="BH1551" s="49">
        <f>SUM(tbl_RawData_Report1[[#This Row],[RH Kit Req]:[RH Kit PO]])</f>
        <v>0</v>
      </c>
      <c r="BI1551" s="49" t="str">
        <f>IFERROR(VLOOKUP(B1551,Lookup!A:B,2,FALSE),B1551)</f>
        <v>TETRCYCLINHCL1%_50</v>
      </c>
      <c r="BJ1551" s="49" t="b">
        <f t="shared" si="24"/>
        <v>0</v>
      </c>
      <c r="BK1551" s="49" t="str">
        <f>tbl_RawData_Report1[[#This Row],[Item ID]]&amp;tbl_RawData_Report1[[#This Row],[Order No.]]</f>
        <v>TETRCYCLINHCL1%_500000040087</v>
      </c>
      <c r="BL1551"/>
      <c r="BM1551"/>
      <c r="BN1551"/>
    </row>
    <row r="1552" spans="1:66" hidden="1" x14ac:dyDescent="0.25">
      <c r="A1552" s="35" t="s">
        <v>8</v>
      </c>
      <c r="B1552" s="35" t="s">
        <v>4492</v>
      </c>
      <c r="C1552" s="35">
        <v>4</v>
      </c>
      <c r="D1552" s="35">
        <v>1</v>
      </c>
      <c r="E1552" s="35">
        <v>1</v>
      </c>
      <c r="F1552" s="35" t="s">
        <v>415</v>
      </c>
      <c r="G1552" s="35" t="s">
        <v>4471</v>
      </c>
      <c r="H1552" s="35" t="s">
        <v>852</v>
      </c>
      <c r="I1552" s="35" t="s">
        <v>595</v>
      </c>
      <c r="J1552" s="35">
        <v>0</v>
      </c>
      <c r="K1552" s="35" t="s">
        <v>2368</v>
      </c>
      <c r="L1552" s="35" t="s">
        <v>4458</v>
      </c>
      <c r="M1552" s="35" t="s">
        <v>396</v>
      </c>
      <c r="N1552" s="35" t="s">
        <v>122</v>
      </c>
      <c r="O1552" s="35" t="s">
        <v>4459</v>
      </c>
      <c r="P1552" s="35" t="s">
        <v>4460</v>
      </c>
      <c r="Q1552" s="35" t="s">
        <v>311</v>
      </c>
      <c r="R1552" s="35" t="s">
        <v>271</v>
      </c>
      <c r="S1552" s="35" t="s">
        <v>194</v>
      </c>
      <c r="T1552" s="35" t="s">
        <v>5061</v>
      </c>
      <c r="U1552" s="35" t="s">
        <v>269</v>
      </c>
      <c r="V1552" s="35">
        <v>0</v>
      </c>
      <c r="W1552" s="35">
        <v>0</v>
      </c>
      <c r="X1552" s="49">
        <v>0</v>
      </c>
      <c r="Y1552" s="60" t="s">
        <v>703</v>
      </c>
      <c r="Z1552" s="49">
        <v>50</v>
      </c>
      <c r="AA1552" s="49">
        <v>0</v>
      </c>
      <c r="AB1552" s="60" t="s">
        <v>637</v>
      </c>
      <c r="AC1552" s="60" t="s">
        <v>660</v>
      </c>
      <c r="AD1552" s="60" t="s">
        <v>694</v>
      </c>
      <c r="AE1552" s="60" t="s">
        <v>695</v>
      </c>
      <c r="AF1552" s="49">
        <v>2019</v>
      </c>
      <c r="AG1552" s="60" t="s">
        <v>4454</v>
      </c>
      <c r="AH1552" s="60">
        <v>43861</v>
      </c>
      <c r="AI1552" s="60">
        <v>43889</v>
      </c>
      <c r="AJ1552" s="60"/>
      <c r="AK1552" s="60"/>
      <c r="AL1552" s="60"/>
      <c r="AM1552" s="60" t="s">
        <v>568</v>
      </c>
      <c r="AN1552" s="60" t="s">
        <v>5848</v>
      </c>
      <c r="AO1552" s="60" t="s">
        <v>4495</v>
      </c>
      <c r="AP1552" s="49"/>
      <c r="AQ1552" s="60" t="s">
        <v>349</v>
      </c>
      <c r="AR1552" s="60" t="s">
        <v>174</v>
      </c>
      <c r="AS1552" s="60" t="s">
        <v>174</v>
      </c>
      <c r="AT1552" s="49">
        <v>16</v>
      </c>
      <c r="AU1552" s="49">
        <v>1</v>
      </c>
      <c r="AV1552" s="49">
        <v>1</v>
      </c>
      <c r="AW1552" s="60">
        <v>43830</v>
      </c>
      <c r="AX1552" s="60" t="s">
        <v>183</v>
      </c>
      <c r="AY1552" s="60">
        <v>43851.668495370373</v>
      </c>
      <c r="AZ1552" s="60">
        <v>43749</v>
      </c>
      <c r="BA1552" s="60">
        <v>43805</v>
      </c>
      <c r="BB1552" s="60" t="s">
        <v>4494</v>
      </c>
      <c r="BC1552" s="60">
        <v>43851.668495370373</v>
      </c>
      <c r="BD1552" s="60">
        <v>44195</v>
      </c>
      <c r="BE1552" s="60">
        <v>44561</v>
      </c>
      <c r="BF1552" s="49">
        <f>IF(AND(ISBLANK(tbl_RawData_Report1[[#This Row],[REQ_ID]]),tbl_RawData_Report1[[#This Row],[RH Kit?]] = "Y"),1,COUNTIFS(tbl_RawData_Report1[RH Kit?],"Y",tbl_RawData_Report1[REQ_ID],tbl_RawData_Report1[[#This Row],[REQ_ID]]))</f>
        <v>0</v>
      </c>
      <c r="BG1552" s="49">
        <f>COUNTIFS(tbl_RawData_Report1[RH Kit?],"Y",tbl_RawData_Report1[Order No.],tbl_RawData_Report1[[#This Row],[Order No.]])</f>
        <v>0</v>
      </c>
      <c r="BH1552" s="49">
        <f>SUM(tbl_RawData_Report1[[#This Row],[RH Kit Req]:[RH Kit PO]])</f>
        <v>0</v>
      </c>
      <c r="BI1552" s="49" t="str">
        <f>IFERROR(VLOOKUP(B1552,Lookup!A:B,2,FALSE),B1552)</f>
        <v>TETRCYCLINHCL1%_50</v>
      </c>
      <c r="BJ1552" s="49" t="b">
        <f t="shared" si="24"/>
        <v>0</v>
      </c>
      <c r="BK1552" s="49" t="str">
        <f>tbl_RawData_Report1[[#This Row],[Item ID]]&amp;tbl_RawData_Report1[[#This Row],[Order No.]]</f>
        <v>TETRCYCLINHCL1%_500000040087</v>
      </c>
      <c r="BL1552"/>
      <c r="BM1552"/>
      <c r="BN1552"/>
    </row>
    <row r="1553" spans="1:66" hidden="1" x14ac:dyDescent="0.25">
      <c r="A1553" s="35" t="s">
        <v>8</v>
      </c>
      <c r="B1553" s="35" t="s">
        <v>4492</v>
      </c>
      <c r="C1553" s="35">
        <v>4</v>
      </c>
      <c r="D1553" s="35">
        <v>1</v>
      </c>
      <c r="E1553" s="35">
        <v>3</v>
      </c>
      <c r="F1553" s="35" t="s">
        <v>415</v>
      </c>
      <c r="G1553" s="35" t="s">
        <v>4471</v>
      </c>
      <c r="H1553" s="35" t="s">
        <v>852</v>
      </c>
      <c r="I1553" s="35" t="s">
        <v>595</v>
      </c>
      <c r="J1553" s="35">
        <v>9108</v>
      </c>
      <c r="K1553" s="35" t="s">
        <v>2368</v>
      </c>
      <c r="L1553" s="35" t="s">
        <v>4458</v>
      </c>
      <c r="M1553" s="35" t="s">
        <v>396</v>
      </c>
      <c r="N1553" s="35" t="s">
        <v>122</v>
      </c>
      <c r="O1553" s="35" t="s">
        <v>4459</v>
      </c>
      <c r="P1553" s="35" t="s">
        <v>4460</v>
      </c>
      <c r="Q1553" s="35" t="s">
        <v>311</v>
      </c>
      <c r="R1553" s="35" t="s">
        <v>271</v>
      </c>
      <c r="S1553" s="35" t="s">
        <v>194</v>
      </c>
      <c r="T1553" s="35" t="s">
        <v>5061</v>
      </c>
      <c r="U1553" s="35" t="s">
        <v>269</v>
      </c>
      <c r="V1553" s="35">
        <v>0</v>
      </c>
      <c r="W1553" s="35">
        <v>0</v>
      </c>
      <c r="X1553" s="49">
        <v>900</v>
      </c>
      <c r="Y1553" s="60" t="s">
        <v>703</v>
      </c>
      <c r="Z1553" s="49">
        <v>50</v>
      </c>
      <c r="AA1553" s="49">
        <v>45000</v>
      </c>
      <c r="AB1553" s="60" t="s">
        <v>637</v>
      </c>
      <c r="AC1553" s="60" t="s">
        <v>660</v>
      </c>
      <c r="AD1553" s="60" t="s">
        <v>694</v>
      </c>
      <c r="AE1553" s="60" t="s">
        <v>695</v>
      </c>
      <c r="AF1553" s="49">
        <v>2019</v>
      </c>
      <c r="AG1553" s="60" t="s">
        <v>4454</v>
      </c>
      <c r="AH1553" s="60">
        <v>43861</v>
      </c>
      <c r="AI1553" s="60">
        <v>43889</v>
      </c>
      <c r="AJ1553" s="60"/>
      <c r="AK1553" s="60"/>
      <c r="AL1553" s="60"/>
      <c r="AM1553" s="60" t="s">
        <v>568</v>
      </c>
      <c r="AN1553" s="60" t="s">
        <v>5848</v>
      </c>
      <c r="AO1553" s="60" t="s">
        <v>5878</v>
      </c>
      <c r="AP1553" s="49"/>
      <c r="AQ1553" s="60" t="s">
        <v>349</v>
      </c>
      <c r="AR1553" s="60" t="s">
        <v>174</v>
      </c>
      <c r="AS1553" s="60" t="s">
        <v>174</v>
      </c>
      <c r="AT1553" s="49">
        <v>16</v>
      </c>
      <c r="AU1553" s="49">
        <v>1</v>
      </c>
      <c r="AV1553" s="49">
        <v>1</v>
      </c>
      <c r="AW1553" s="60">
        <v>43830</v>
      </c>
      <c r="AX1553" s="60" t="s">
        <v>183</v>
      </c>
      <c r="AY1553" s="60">
        <v>43851.668495370373</v>
      </c>
      <c r="AZ1553" s="60">
        <v>43749</v>
      </c>
      <c r="BA1553" s="60">
        <v>43805</v>
      </c>
      <c r="BB1553" s="60" t="s">
        <v>4494</v>
      </c>
      <c r="BC1553" s="60">
        <v>43851.668495370373</v>
      </c>
      <c r="BD1553" s="60">
        <v>44195</v>
      </c>
      <c r="BE1553" s="60">
        <v>44561</v>
      </c>
      <c r="BF1553" s="49">
        <f>IF(AND(ISBLANK(tbl_RawData_Report1[[#This Row],[REQ_ID]]),tbl_RawData_Report1[[#This Row],[RH Kit?]] = "Y"),1,COUNTIFS(tbl_RawData_Report1[RH Kit?],"Y",tbl_RawData_Report1[REQ_ID],tbl_RawData_Report1[[#This Row],[REQ_ID]]))</f>
        <v>0</v>
      </c>
      <c r="BG1553" s="49">
        <f>COUNTIFS(tbl_RawData_Report1[RH Kit?],"Y",tbl_RawData_Report1[Order No.],tbl_RawData_Report1[[#This Row],[Order No.]])</f>
        <v>0</v>
      </c>
      <c r="BH1553" s="49">
        <f>SUM(tbl_RawData_Report1[[#This Row],[RH Kit Req]:[RH Kit PO]])</f>
        <v>0</v>
      </c>
      <c r="BI1553" s="49" t="str">
        <f>IFERROR(VLOOKUP(B1553,Lookup!A:B,2,FALSE),B1553)</f>
        <v>TETRCYCLINHCL1%_50</v>
      </c>
      <c r="BJ1553" s="49" t="b">
        <f t="shared" si="24"/>
        <v>1</v>
      </c>
      <c r="BK1553" s="49" t="str">
        <f>tbl_RawData_Report1[[#This Row],[Item ID]]&amp;tbl_RawData_Report1[[#This Row],[Order No.]]</f>
        <v>TETRCYCLINHCL1%_500000040087</v>
      </c>
      <c r="BL1553"/>
      <c r="BM1553"/>
      <c r="BN1553"/>
    </row>
    <row r="1554" spans="1:66" hidden="1" x14ac:dyDescent="0.25">
      <c r="A1554" s="35" t="s">
        <v>8</v>
      </c>
      <c r="B1554" s="35" t="s">
        <v>4500</v>
      </c>
      <c r="C1554" s="35">
        <v>1</v>
      </c>
      <c r="D1554" s="35">
        <v>1</v>
      </c>
      <c r="E1554" s="35">
        <v>3</v>
      </c>
      <c r="F1554" s="35" t="s">
        <v>415</v>
      </c>
      <c r="G1554" s="35" t="s">
        <v>4471</v>
      </c>
      <c r="H1554" s="35" t="s">
        <v>3421</v>
      </c>
      <c r="I1554" s="35" t="s">
        <v>595</v>
      </c>
      <c r="J1554" s="35">
        <v>1468.5</v>
      </c>
      <c r="K1554" s="35" t="s">
        <v>2368</v>
      </c>
      <c r="L1554" s="35" t="s">
        <v>4458</v>
      </c>
      <c r="M1554" s="35" t="s">
        <v>396</v>
      </c>
      <c r="N1554" s="35" t="s">
        <v>122</v>
      </c>
      <c r="O1554" s="35" t="s">
        <v>4459</v>
      </c>
      <c r="P1554" s="35" t="s">
        <v>4460</v>
      </c>
      <c r="Q1554" s="35" t="s">
        <v>311</v>
      </c>
      <c r="R1554" s="35" t="s">
        <v>271</v>
      </c>
      <c r="S1554" s="35" t="s">
        <v>194</v>
      </c>
      <c r="T1554" s="35" t="s">
        <v>5061</v>
      </c>
      <c r="U1554" s="35" t="s">
        <v>269</v>
      </c>
      <c r="V1554" s="35">
        <v>0</v>
      </c>
      <c r="W1554" s="35">
        <v>0</v>
      </c>
      <c r="X1554" s="49">
        <v>150</v>
      </c>
      <c r="Y1554" s="60" t="s">
        <v>673</v>
      </c>
      <c r="Z1554" s="49">
        <v>500</v>
      </c>
      <c r="AA1554" s="49">
        <v>75000</v>
      </c>
      <c r="AB1554" s="60" t="s">
        <v>637</v>
      </c>
      <c r="AC1554" s="60" t="s">
        <v>3424</v>
      </c>
      <c r="AD1554" s="60" t="s">
        <v>694</v>
      </c>
      <c r="AE1554" s="60" t="s">
        <v>695</v>
      </c>
      <c r="AF1554" s="49">
        <v>2019</v>
      </c>
      <c r="AG1554" s="60" t="s">
        <v>4454</v>
      </c>
      <c r="AH1554" s="60">
        <v>43861</v>
      </c>
      <c r="AI1554" s="60">
        <v>43889</v>
      </c>
      <c r="AJ1554" s="60"/>
      <c r="AK1554" s="60"/>
      <c r="AL1554" s="60"/>
      <c r="AM1554" s="60" t="s">
        <v>568</v>
      </c>
      <c r="AN1554" s="60" t="s">
        <v>5848</v>
      </c>
      <c r="AO1554" s="60" t="s">
        <v>5879</v>
      </c>
      <c r="AP1554" s="49"/>
      <c r="AQ1554" s="60" t="s">
        <v>349</v>
      </c>
      <c r="AR1554" s="60" t="s">
        <v>174</v>
      </c>
      <c r="AS1554" s="60" t="s">
        <v>174</v>
      </c>
      <c r="AT1554" s="49">
        <v>5</v>
      </c>
      <c r="AU1554" s="49">
        <v>1</v>
      </c>
      <c r="AV1554" s="49">
        <v>1</v>
      </c>
      <c r="AW1554" s="60">
        <v>43830</v>
      </c>
      <c r="AX1554" s="60" t="s">
        <v>183</v>
      </c>
      <c r="AY1554" s="60">
        <v>43851.668495370373</v>
      </c>
      <c r="AZ1554" s="60">
        <v>43749</v>
      </c>
      <c r="BA1554" s="60">
        <v>43805</v>
      </c>
      <c r="BB1554" s="60" t="s">
        <v>4502</v>
      </c>
      <c r="BC1554" s="60">
        <v>43851.668495370373</v>
      </c>
      <c r="BD1554" s="60">
        <v>44195</v>
      </c>
      <c r="BE1554" s="60">
        <v>44561</v>
      </c>
      <c r="BF1554" s="49">
        <f>IF(AND(ISBLANK(tbl_RawData_Report1[[#This Row],[REQ_ID]]),tbl_RawData_Report1[[#This Row],[RH Kit?]] = "Y"),1,COUNTIFS(tbl_RawData_Report1[RH Kit?],"Y",tbl_RawData_Report1[REQ_ID],tbl_RawData_Report1[[#This Row],[REQ_ID]]))</f>
        <v>0</v>
      </c>
      <c r="BG1554" s="49">
        <f>COUNTIFS(tbl_RawData_Report1[RH Kit?],"Y",tbl_RawData_Report1[Order No.],tbl_RawData_Report1[[#This Row],[Order No.]])</f>
        <v>0</v>
      </c>
      <c r="BH1554" s="49">
        <f>SUM(tbl_RawData_Report1[[#This Row],[RH Kit Req]:[RH Kit PO]])</f>
        <v>0</v>
      </c>
      <c r="BI1554" s="49" t="str">
        <f>IFERROR(VLOOKUP(B1554,Lookup!A:B,2,FALSE),B1554)</f>
        <v>OXYBTYNNHCL5MG_500</v>
      </c>
      <c r="BJ1554" s="49" t="b">
        <f t="shared" si="24"/>
        <v>1</v>
      </c>
      <c r="BK1554" s="49" t="str">
        <f>tbl_RawData_Report1[[#This Row],[Item ID]]&amp;tbl_RawData_Report1[[#This Row],[Order No.]]</f>
        <v>OXYBTYNNHCL5MG_5000000040087</v>
      </c>
      <c r="BL1554"/>
      <c r="BM1554"/>
      <c r="BN1554"/>
    </row>
    <row r="1555" spans="1:66" hidden="1" x14ac:dyDescent="0.25">
      <c r="A1555" s="35" t="s">
        <v>8</v>
      </c>
      <c r="B1555" s="35" t="s">
        <v>1484</v>
      </c>
      <c r="C1555" s="35">
        <v>6</v>
      </c>
      <c r="D1555" s="35">
        <v>1</v>
      </c>
      <c r="E1555" s="35">
        <v>1</v>
      </c>
      <c r="F1555" s="35" t="s">
        <v>415</v>
      </c>
      <c r="G1555" s="35" t="s">
        <v>4471</v>
      </c>
      <c r="H1555" s="35" t="s">
        <v>3389</v>
      </c>
      <c r="I1555" s="35" t="s">
        <v>595</v>
      </c>
      <c r="J1555" s="35">
        <v>0</v>
      </c>
      <c r="K1555" s="35" t="s">
        <v>2368</v>
      </c>
      <c r="L1555" s="35" t="s">
        <v>4458</v>
      </c>
      <c r="M1555" s="35" t="s">
        <v>396</v>
      </c>
      <c r="N1555" s="35" t="s">
        <v>122</v>
      </c>
      <c r="O1555" s="35" t="s">
        <v>4459</v>
      </c>
      <c r="P1555" s="35" t="s">
        <v>4460</v>
      </c>
      <c r="Q1555" s="35" t="s">
        <v>311</v>
      </c>
      <c r="R1555" s="35" t="s">
        <v>271</v>
      </c>
      <c r="S1555" s="35" t="s">
        <v>194</v>
      </c>
      <c r="T1555" s="35" t="s">
        <v>5061</v>
      </c>
      <c r="U1555" s="35" t="s">
        <v>269</v>
      </c>
      <c r="V1555" s="35">
        <v>0</v>
      </c>
      <c r="W1555" s="35">
        <v>0</v>
      </c>
      <c r="X1555" s="49">
        <v>0</v>
      </c>
      <c r="Y1555" s="60" t="s">
        <v>791</v>
      </c>
      <c r="Z1555" s="49">
        <v>20</v>
      </c>
      <c r="AA1555" s="49">
        <v>0</v>
      </c>
      <c r="AB1555" s="60" t="s">
        <v>637</v>
      </c>
      <c r="AC1555" s="60" t="s">
        <v>668</v>
      </c>
      <c r="AD1555" s="60" t="s">
        <v>694</v>
      </c>
      <c r="AE1555" s="60" t="s">
        <v>695</v>
      </c>
      <c r="AF1555" s="49">
        <v>2019</v>
      </c>
      <c r="AG1555" s="60" t="s">
        <v>4454</v>
      </c>
      <c r="AH1555" s="60">
        <v>43861</v>
      </c>
      <c r="AI1555" s="60">
        <v>43889</v>
      </c>
      <c r="AJ1555" s="60"/>
      <c r="AK1555" s="60"/>
      <c r="AL1555" s="60"/>
      <c r="AM1555" s="60" t="s">
        <v>568</v>
      </c>
      <c r="AN1555" s="60" t="s">
        <v>5848</v>
      </c>
      <c r="AO1555" s="60" t="s">
        <v>4556</v>
      </c>
      <c r="AP1555" s="49"/>
      <c r="AQ1555" s="60" t="s">
        <v>349</v>
      </c>
      <c r="AR1555" s="60" t="s">
        <v>174</v>
      </c>
      <c r="AS1555" s="60" t="s">
        <v>174</v>
      </c>
      <c r="AT1555" s="49">
        <v>19</v>
      </c>
      <c r="AU1555" s="49">
        <v>1</v>
      </c>
      <c r="AV1555" s="49">
        <v>1</v>
      </c>
      <c r="AW1555" s="60">
        <v>43830</v>
      </c>
      <c r="AX1555" s="60" t="s">
        <v>183</v>
      </c>
      <c r="AY1555" s="60">
        <v>43851.668495370373</v>
      </c>
      <c r="AZ1555" s="60">
        <v>43749</v>
      </c>
      <c r="BA1555" s="60">
        <v>43805</v>
      </c>
      <c r="BB1555" s="60" t="s">
        <v>4555</v>
      </c>
      <c r="BC1555" s="60">
        <v>43851.668495370373</v>
      </c>
      <c r="BD1555" s="60">
        <v>44195</v>
      </c>
      <c r="BE1555" s="60">
        <v>44561</v>
      </c>
      <c r="BF1555" s="49">
        <f>IF(AND(ISBLANK(tbl_RawData_Report1[[#This Row],[REQ_ID]]),tbl_RawData_Report1[[#This Row],[RH Kit?]] = "Y"),1,COUNTIFS(tbl_RawData_Report1[RH Kit?],"Y",tbl_RawData_Report1[REQ_ID],tbl_RawData_Report1[[#This Row],[REQ_ID]]))</f>
        <v>0</v>
      </c>
      <c r="BG1555" s="49">
        <f>COUNTIFS(tbl_RawData_Report1[RH Kit?],"Y",tbl_RawData_Report1[Order No.],tbl_RawData_Report1[[#This Row],[Order No.]])</f>
        <v>0</v>
      </c>
      <c r="BH1555" s="49">
        <f>SUM(tbl_RawData_Report1[[#This Row],[RH Kit Req]:[RH Kit PO]])</f>
        <v>0</v>
      </c>
      <c r="BI1555" s="49" t="str">
        <f>IFERROR(VLOOKUP(B1555,Lookup!A:B,2,FALSE),B1555)</f>
        <v>HARTMANNSOL0.5L</v>
      </c>
      <c r="BJ1555" s="49" t="b">
        <f t="shared" si="24"/>
        <v>0</v>
      </c>
      <c r="BK1555" s="49" t="str">
        <f>tbl_RawData_Report1[[#This Row],[Item ID]]&amp;tbl_RawData_Report1[[#This Row],[Order No.]]</f>
        <v>HARTMANNSOL0.5L0000040087</v>
      </c>
      <c r="BL1555"/>
      <c r="BM1555"/>
      <c r="BN1555"/>
    </row>
    <row r="1556" spans="1:66" hidden="1" x14ac:dyDescent="0.25">
      <c r="A1556" s="35" t="s">
        <v>8</v>
      </c>
      <c r="B1556" s="35" t="s">
        <v>1484</v>
      </c>
      <c r="C1556" s="35">
        <v>6</v>
      </c>
      <c r="D1556" s="35">
        <v>1</v>
      </c>
      <c r="E1556" s="35">
        <v>3</v>
      </c>
      <c r="F1556" s="35" t="s">
        <v>415</v>
      </c>
      <c r="G1556" s="35" t="s">
        <v>4471</v>
      </c>
      <c r="H1556" s="35" t="s">
        <v>3389</v>
      </c>
      <c r="I1556" s="35" t="s">
        <v>595</v>
      </c>
      <c r="J1556" s="35">
        <v>1782</v>
      </c>
      <c r="K1556" s="35" t="s">
        <v>2368</v>
      </c>
      <c r="L1556" s="35" t="s">
        <v>4458</v>
      </c>
      <c r="M1556" s="35" t="s">
        <v>396</v>
      </c>
      <c r="N1556" s="35" t="s">
        <v>122</v>
      </c>
      <c r="O1556" s="35" t="s">
        <v>4459</v>
      </c>
      <c r="P1556" s="35" t="s">
        <v>4460</v>
      </c>
      <c r="Q1556" s="35" t="s">
        <v>311</v>
      </c>
      <c r="R1556" s="35" t="s">
        <v>271</v>
      </c>
      <c r="S1556" s="35" t="s">
        <v>194</v>
      </c>
      <c r="T1556" s="35" t="s">
        <v>5061</v>
      </c>
      <c r="U1556" s="35" t="s">
        <v>269</v>
      </c>
      <c r="V1556" s="35">
        <v>0</v>
      </c>
      <c r="W1556" s="35">
        <v>0</v>
      </c>
      <c r="X1556" s="49">
        <v>165</v>
      </c>
      <c r="Y1556" s="60" t="s">
        <v>791</v>
      </c>
      <c r="Z1556" s="49">
        <v>20</v>
      </c>
      <c r="AA1556" s="49">
        <v>3300</v>
      </c>
      <c r="AB1556" s="60" t="s">
        <v>637</v>
      </c>
      <c r="AC1556" s="60" t="s">
        <v>668</v>
      </c>
      <c r="AD1556" s="60" t="s">
        <v>694</v>
      </c>
      <c r="AE1556" s="60" t="s">
        <v>695</v>
      </c>
      <c r="AF1556" s="49">
        <v>2019</v>
      </c>
      <c r="AG1556" s="60" t="s">
        <v>4454</v>
      </c>
      <c r="AH1556" s="60">
        <v>43861</v>
      </c>
      <c r="AI1556" s="60">
        <v>43889</v>
      </c>
      <c r="AJ1556" s="60"/>
      <c r="AK1556" s="60"/>
      <c r="AL1556" s="60"/>
      <c r="AM1556" s="60" t="s">
        <v>568</v>
      </c>
      <c r="AN1556" s="60" t="s">
        <v>5848</v>
      </c>
      <c r="AO1556" s="60" t="s">
        <v>5915</v>
      </c>
      <c r="AP1556" s="49"/>
      <c r="AQ1556" s="60" t="s">
        <v>349</v>
      </c>
      <c r="AR1556" s="60" t="s">
        <v>174</v>
      </c>
      <c r="AS1556" s="60" t="s">
        <v>174</v>
      </c>
      <c r="AT1556" s="49">
        <v>19</v>
      </c>
      <c r="AU1556" s="49">
        <v>1</v>
      </c>
      <c r="AV1556" s="49">
        <v>1</v>
      </c>
      <c r="AW1556" s="60">
        <v>43830</v>
      </c>
      <c r="AX1556" s="60" t="s">
        <v>183</v>
      </c>
      <c r="AY1556" s="60">
        <v>43851.668495370373</v>
      </c>
      <c r="AZ1556" s="60">
        <v>43749</v>
      </c>
      <c r="BA1556" s="60">
        <v>43805</v>
      </c>
      <c r="BB1556" s="60" t="s">
        <v>4555</v>
      </c>
      <c r="BC1556" s="60">
        <v>43851.668495370373</v>
      </c>
      <c r="BD1556" s="60">
        <v>44195</v>
      </c>
      <c r="BE1556" s="60">
        <v>44561</v>
      </c>
      <c r="BF1556" s="49">
        <f>IF(AND(ISBLANK(tbl_RawData_Report1[[#This Row],[REQ_ID]]),tbl_RawData_Report1[[#This Row],[RH Kit?]] = "Y"),1,COUNTIFS(tbl_RawData_Report1[RH Kit?],"Y",tbl_RawData_Report1[REQ_ID],tbl_RawData_Report1[[#This Row],[REQ_ID]]))</f>
        <v>0</v>
      </c>
      <c r="BG1556" s="49">
        <f>COUNTIFS(tbl_RawData_Report1[RH Kit?],"Y",tbl_RawData_Report1[Order No.],tbl_RawData_Report1[[#This Row],[Order No.]])</f>
        <v>0</v>
      </c>
      <c r="BH1556" s="49">
        <f>SUM(tbl_RawData_Report1[[#This Row],[RH Kit Req]:[RH Kit PO]])</f>
        <v>0</v>
      </c>
      <c r="BI1556" s="49" t="str">
        <f>IFERROR(VLOOKUP(B1556,Lookup!A:B,2,FALSE),B1556)</f>
        <v>HARTMANNSOL0.5L</v>
      </c>
      <c r="BJ1556" s="49" t="b">
        <f t="shared" si="24"/>
        <v>0</v>
      </c>
      <c r="BK1556" s="49" t="str">
        <f>tbl_RawData_Report1[[#This Row],[Item ID]]&amp;tbl_RawData_Report1[[#This Row],[Order No.]]</f>
        <v>HARTMANNSOL0.5L0000040087</v>
      </c>
      <c r="BL1556"/>
      <c r="BM1556"/>
      <c r="BN1556"/>
    </row>
    <row r="1557" spans="1:66" hidden="1" x14ac:dyDescent="0.25">
      <c r="A1557" s="35" t="s">
        <v>8</v>
      </c>
      <c r="B1557" s="35" t="s">
        <v>1484</v>
      </c>
      <c r="C1557" s="35">
        <v>6</v>
      </c>
      <c r="D1557" s="35">
        <v>1</v>
      </c>
      <c r="E1557" s="35">
        <v>2</v>
      </c>
      <c r="F1557" s="35" t="s">
        <v>415</v>
      </c>
      <c r="G1557" s="35" t="s">
        <v>4471</v>
      </c>
      <c r="H1557" s="35" t="s">
        <v>3389</v>
      </c>
      <c r="I1557" s="35" t="s">
        <v>595</v>
      </c>
      <c r="J1557" s="35">
        <v>0</v>
      </c>
      <c r="K1557" s="35" t="s">
        <v>2368</v>
      </c>
      <c r="L1557" s="35" t="s">
        <v>4458</v>
      </c>
      <c r="M1557" s="35" t="s">
        <v>396</v>
      </c>
      <c r="N1557" s="35" t="s">
        <v>122</v>
      </c>
      <c r="O1557" s="35" t="s">
        <v>4459</v>
      </c>
      <c r="P1557" s="35" t="s">
        <v>4460</v>
      </c>
      <c r="Q1557" s="35" t="s">
        <v>311</v>
      </c>
      <c r="R1557" s="35" t="s">
        <v>271</v>
      </c>
      <c r="S1557" s="35" t="s">
        <v>194</v>
      </c>
      <c r="T1557" s="35" t="s">
        <v>5061</v>
      </c>
      <c r="U1557" s="35" t="s">
        <v>269</v>
      </c>
      <c r="V1557" s="35">
        <v>0</v>
      </c>
      <c r="W1557" s="35">
        <v>0</v>
      </c>
      <c r="X1557" s="49">
        <v>0</v>
      </c>
      <c r="Y1557" s="60" t="s">
        <v>791</v>
      </c>
      <c r="Z1557" s="49">
        <v>20</v>
      </c>
      <c r="AA1557" s="49">
        <v>0</v>
      </c>
      <c r="AB1557" s="60" t="s">
        <v>637</v>
      </c>
      <c r="AC1557" s="60" t="s">
        <v>668</v>
      </c>
      <c r="AD1557" s="60" t="s">
        <v>694</v>
      </c>
      <c r="AE1557" s="60" t="s">
        <v>695</v>
      </c>
      <c r="AF1557" s="49">
        <v>2019</v>
      </c>
      <c r="AG1557" s="60" t="s">
        <v>4454</v>
      </c>
      <c r="AH1557" s="60">
        <v>43861</v>
      </c>
      <c r="AI1557" s="60">
        <v>43889</v>
      </c>
      <c r="AJ1557" s="60"/>
      <c r="AK1557" s="60"/>
      <c r="AL1557" s="60"/>
      <c r="AM1557" s="60" t="s">
        <v>568</v>
      </c>
      <c r="AN1557" s="60" t="s">
        <v>5848</v>
      </c>
      <c r="AO1557" s="60" t="s">
        <v>4554</v>
      </c>
      <c r="AP1557" s="49"/>
      <c r="AQ1557" s="60" t="s">
        <v>349</v>
      </c>
      <c r="AR1557" s="60" t="s">
        <v>174</v>
      </c>
      <c r="AS1557" s="60" t="s">
        <v>174</v>
      </c>
      <c r="AT1557" s="49">
        <v>19</v>
      </c>
      <c r="AU1557" s="49">
        <v>1</v>
      </c>
      <c r="AV1557" s="49">
        <v>1</v>
      </c>
      <c r="AW1557" s="60">
        <v>43830</v>
      </c>
      <c r="AX1557" s="60" t="s">
        <v>183</v>
      </c>
      <c r="AY1557" s="60">
        <v>43851.668495370373</v>
      </c>
      <c r="AZ1557" s="60">
        <v>43749</v>
      </c>
      <c r="BA1557" s="60">
        <v>43805</v>
      </c>
      <c r="BB1557" s="60" t="s">
        <v>4555</v>
      </c>
      <c r="BC1557" s="60">
        <v>43851.668495370373</v>
      </c>
      <c r="BD1557" s="60">
        <v>44195</v>
      </c>
      <c r="BE1557" s="60">
        <v>44561</v>
      </c>
      <c r="BF1557" s="49">
        <f>IF(AND(ISBLANK(tbl_RawData_Report1[[#This Row],[REQ_ID]]),tbl_RawData_Report1[[#This Row],[RH Kit?]] = "Y"),1,COUNTIFS(tbl_RawData_Report1[RH Kit?],"Y",tbl_RawData_Report1[REQ_ID],tbl_RawData_Report1[[#This Row],[REQ_ID]]))</f>
        <v>0</v>
      </c>
      <c r="BG1557" s="49">
        <f>COUNTIFS(tbl_RawData_Report1[RH Kit?],"Y",tbl_RawData_Report1[Order No.],tbl_RawData_Report1[[#This Row],[Order No.]])</f>
        <v>0</v>
      </c>
      <c r="BH1557" s="49">
        <f>SUM(tbl_RawData_Report1[[#This Row],[RH Kit Req]:[RH Kit PO]])</f>
        <v>0</v>
      </c>
      <c r="BI1557" s="49" t="str">
        <f>IFERROR(VLOOKUP(B1557,Lookup!A:B,2,FALSE),B1557)</f>
        <v>HARTMANNSOL0.5L</v>
      </c>
      <c r="BJ1557" s="49" t="b">
        <f t="shared" si="24"/>
        <v>1</v>
      </c>
      <c r="BK1557" s="49" t="str">
        <f>tbl_RawData_Report1[[#This Row],[Item ID]]&amp;tbl_RawData_Report1[[#This Row],[Order No.]]</f>
        <v>HARTMANNSOL0.5L0000040087</v>
      </c>
      <c r="BL1557"/>
      <c r="BM1557"/>
      <c r="BN1557"/>
    </row>
    <row r="1558" spans="1:66" hidden="1" x14ac:dyDescent="0.25">
      <c r="A1558" s="35" t="s">
        <v>8</v>
      </c>
      <c r="B1558" s="35" t="s">
        <v>1277</v>
      </c>
      <c r="C1558" s="35">
        <v>5</v>
      </c>
      <c r="D1558" s="35">
        <v>1</v>
      </c>
      <c r="E1558" s="35">
        <v>1</v>
      </c>
      <c r="F1558" s="35" t="s">
        <v>415</v>
      </c>
      <c r="G1558" s="35" t="s">
        <v>4471</v>
      </c>
      <c r="H1558" s="35" t="s">
        <v>2872</v>
      </c>
      <c r="I1558" s="35" t="s">
        <v>595</v>
      </c>
      <c r="J1558" s="35">
        <v>0</v>
      </c>
      <c r="K1558" s="35" t="s">
        <v>2368</v>
      </c>
      <c r="L1558" s="35" t="s">
        <v>4458</v>
      </c>
      <c r="M1558" s="35" t="s">
        <v>396</v>
      </c>
      <c r="N1558" s="35" t="s">
        <v>122</v>
      </c>
      <c r="O1558" s="35" t="s">
        <v>4459</v>
      </c>
      <c r="P1558" s="35" t="s">
        <v>4460</v>
      </c>
      <c r="Q1558" s="35" t="s">
        <v>311</v>
      </c>
      <c r="R1558" s="35" t="s">
        <v>271</v>
      </c>
      <c r="S1558" s="35" t="s">
        <v>194</v>
      </c>
      <c r="T1558" s="35" t="s">
        <v>5061</v>
      </c>
      <c r="U1558" s="35" t="s">
        <v>269</v>
      </c>
      <c r="V1558" s="35">
        <v>0</v>
      </c>
      <c r="W1558" s="35">
        <v>0</v>
      </c>
      <c r="X1558" s="49">
        <v>0</v>
      </c>
      <c r="Y1558" s="60" t="s">
        <v>340</v>
      </c>
      <c r="Z1558" s="49">
        <v>1</v>
      </c>
      <c r="AA1558" s="49">
        <v>0</v>
      </c>
      <c r="AB1558" s="60" t="s">
        <v>637</v>
      </c>
      <c r="AC1558" s="60" t="s">
        <v>668</v>
      </c>
      <c r="AD1558" s="60" t="s">
        <v>694</v>
      </c>
      <c r="AE1558" s="60" t="s">
        <v>695</v>
      </c>
      <c r="AF1558" s="49">
        <v>2019</v>
      </c>
      <c r="AG1558" s="60" t="s">
        <v>4454</v>
      </c>
      <c r="AH1558" s="60">
        <v>43861</v>
      </c>
      <c r="AI1558" s="60">
        <v>43889</v>
      </c>
      <c r="AJ1558" s="60"/>
      <c r="AK1558" s="60"/>
      <c r="AL1558" s="60"/>
      <c r="AM1558" s="60" t="s">
        <v>568</v>
      </c>
      <c r="AN1558" s="60" t="s">
        <v>5848</v>
      </c>
      <c r="AO1558" s="60" t="s">
        <v>4551</v>
      </c>
      <c r="AP1558" s="49"/>
      <c r="AQ1558" s="60" t="s">
        <v>349</v>
      </c>
      <c r="AR1558" s="60" t="s">
        <v>174</v>
      </c>
      <c r="AS1558" s="60" t="s">
        <v>174</v>
      </c>
      <c r="AT1558" s="49">
        <v>18</v>
      </c>
      <c r="AU1558" s="49">
        <v>1</v>
      </c>
      <c r="AV1558" s="49">
        <v>1</v>
      </c>
      <c r="AW1558" s="60">
        <v>43830</v>
      </c>
      <c r="AX1558" s="60" t="s">
        <v>183</v>
      </c>
      <c r="AY1558" s="60">
        <v>43851.668495370373</v>
      </c>
      <c r="AZ1558" s="60">
        <v>43749</v>
      </c>
      <c r="BA1558" s="60">
        <v>43805</v>
      </c>
      <c r="BB1558" s="60" t="s">
        <v>4552</v>
      </c>
      <c r="BC1558" s="60">
        <v>43851.668495370373</v>
      </c>
      <c r="BD1558" s="60">
        <v>44195</v>
      </c>
      <c r="BE1558" s="60">
        <v>44561</v>
      </c>
      <c r="BF1558" s="49">
        <f>IF(AND(ISBLANK(tbl_RawData_Report1[[#This Row],[REQ_ID]]),tbl_RawData_Report1[[#This Row],[RH Kit?]] = "Y"),1,COUNTIFS(tbl_RawData_Report1[RH Kit?],"Y",tbl_RawData_Report1[REQ_ID],tbl_RawData_Report1[[#This Row],[REQ_ID]]))</f>
        <v>0</v>
      </c>
      <c r="BG1558" s="49">
        <f>COUNTIFS(tbl_RawData_Report1[RH Kit?],"Y",tbl_RawData_Report1[Order No.],tbl_RawData_Report1[[#This Row],[Order No.]])</f>
        <v>0</v>
      </c>
      <c r="BH1558" s="49">
        <f>SUM(tbl_RawData_Report1[[#This Row],[RH Kit Req]:[RH Kit PO]])</f>
        <v>0</v>
      </c>
      <c r="BI1558" s="49" t="str">
        <f>IFERROR(VLOOKUP(B1558,Lookup!A:B,2,FALSE),B1558)</f>
        <v>GLUCOSE5%_1L</v>
      </c>
      <c r="BJ1558" s="49" t="b">
        <f t="shared" si="24"/>
        <v>0</v>
      </c>
      <c r="BK1558" s="49" t="str">
        <f>tbl_RawData_Report1[[#This Row],[Item ID]]&amp;tbl_RawData_Report1[[#This Row],[Order No.]]</f>
        <v>GLUCOSE5%_1L0000040087</v>
      </c>
      <c r="BL1558"/>
      <c r="BM1558"/>
      <c r="BN1558"/>
    </row>
    <row r="1559" spans="1:66" hidden="1" x14ac:dyDescent="0.25">
      <c r="A1559" s="35" t="s">
        <v>8</v>
      </c>
      <c r="B1559" s="35" t="s">
        <v>1277</v>
      </c>
      <c r="C1559" s="35">
        <v>5</v>
      </c>
      <c r="D1559" s="35">
        <v>1</v>
      </c>
      <c r="E1559" s="35">
        <v>3</v>
      </c>
      <c r="F1559" s="35" t="s">
        <v>415</v>
      </c>
      <c r="G1559" s="35" t="s">
        <v>4471</v>
      </c>
      <c r="H1559" s="35" t="s">
        <v>2872</v>
      </c>
      <c r="I1559" s="35" t="s">
        <v>595</v>
      </c>
      <c r="J1559" s="35">
        <v>164.25</v>
      </c>
      <c r="K1559" s="35" t="s">
        <v>2368</v>
      </c>
      <c r="L1559" s="35" t="s">
        <v>4458</v>
      </c>
      <c r="M1559" s="35" t="s">
        <v>396</v>
      </c>
      <c r="N1559" s="35" t="s">
        <v>122</v>
      </c>
      <c r="O1559" s="35" t="s">
        <v>4459</v>
      </c>
      <c r="P1559" s="35" t="s">
        <v>4460</v>
      </c>
      <c r="Q1559" s="35" t="s">
        <v>311</v>
      </c>
      <c r="R1559" s="35" t="s">
        <v>271</v>
      </c>
      <c r="S1559" s="35" t="s">
        <v>194</v>
      </c>
      <c r="T1559" s="35" t="s">
        <v>5061</v>
      </c>
      <c r="U1559" s="35" t="s">
        <v>269</v>
      </c>
      <c r="V1559" s="35">
        <v>0</v>
      </c>
      <c r="W1559" s="35">
        <v>0</v>
      </c>
      <c r="X1559" s="49">
        <v>225</v>
      </c>
      <c r="Y1559" s="60" t="s">
        <v>340</v>
      </c>
      <c r="Z1559" s="49">
        <v>1</v>
      </c>
      <c r="AA1559" s="49">
        <v>225</v>
      </c>
      <c r="AB1559" s="60" t="s">
        <v>637</v>
      </c>
      <c r="AC1559" s="60" t="s">
        <v>668</v>
      </c>
      <c r="AD1559" s="60" t="s">
        <v>694</v>
      </c>
      <c r="AE1559" s="60" t="s">
        <v>695</v>
      </c>
      <c r="AF1559" s="49">
        <v>2019</v>
      </c>
      <c r="AG1559" s="60" t="s">
        <v>4454</v>
      </c>
      <c r="AH1559" s="60">
        <v>43861</v>
      </c>
      <c r="AI1559" s="60">
        <v>43889</v>
      </c>
      <c r="AJ1559" s="60"/>
      <c r="AK1559" s="60"/>
      <c r="AL1559" s="60"/>
      <c r="AM1559" s="60" t="s">
        <v>568</v>
      </c>
      <c r="AN1559" s="60" t="s">
        <v>5848</v>
      </c>
      <c r="AO1559" s="60" t="s">
        <v>5916</v>
      </c>
      <c r="AP1559" s="49"/>
      <c r="AQ1559" s="60" t="s">
        <v>349</v>
      </c>
      <c r="AR1559" s="60" t="s">
        <v>174</v>
      </c>
      <c r="AS1559" s="60" t="s">
        <v>174</v>
      </c>
      <c r="AT1559" s="49">
        <v>18</v>
      </c>
      <c r="AU1559" s="49">
        <v>1</v>
      </c>
      <c r="AV1559" s="49">
        <v>1</v>
      </c>
      <c r="AW1559" s="60">
        <v>43830</v>
      </c>
      <c r="AX1559" s="60" t="s">
        <v>183</v>
      </c>
      <c r="AY1559" s="60">
        <v>43851.668495370373</v>
      </c>
      <c r="AZ1559" s="60">
        <v>43749</v>
      </c>
      <c r="BA1559" s="60">
        <v>43805</v>
      </c>
      <c r="BB1559" s="60" t="s">
        <v>4552</v>
      </c>
      <c r="BC1559" s="60">
        <v>43851.668495370373</v>
      </c>
      <c r="BD1559" s="60">
        <v>44195</v>
      </c>
      <c r="BE1559" s="60">
        <v>44561</v>
      </c>
      <c r="BF1559" s="49">
        <f>IF(AND(ISBLANK(tbl_RawData_Report1[[#This Row],[REQ_ID]]),tbl_RawData_Report1[[#This Row],[RH Kit?]] = "Y"),1,COUNTIFS(tbl_RawData_Report1[RH Kit?],"Y",tbl_RawData_Report1[REQ_ID],tbl_RawData_Report1[[#This Row],[REQ_ID]]))</f>
        <v>0</v>
      </c>
      <c r="BG1559" s="49">
        <f>COUNTIFS(tbl_RawData_Report1[RH Kit?],"Y",tbl_RawData_Report1[Order No.],tbl_RawData_Report1[[#This Row],[Order No.]])</f>
        <v>0</v>
      </c>
      <c r="BH1559" s="49">
        <f>SUM(tbl_RawData_Report1[[#This Row],[RH Kit Req]:[RH Kit PO]])</f>
        <v>0</v>
      </c>
      <c r="BI1559" s="49" t="str">
        <f>IFERROR(VLOOKUP(B1559,Lookup!A:B,2,FALSE),B1559)</f>
        <v>GLUCOSE5%_1L</v>
      </c>
      <c r="BJ1559" s="49" t="b">
        <f t="shared" si="24"/>
        <v>0</v>
      </c>
      <c r="BK1559" s="49" t="str">
        <f>tbl_RawData_Report1[[#This Row],[Item ID]]&amp;tbl_RawData_Report1[[#This Row],[Order No.]]</f>
        <v>GLUCOSE5%_1L0000040087</v>
      </c>
      <c r="BL1559"/>
      <c r="BM1559"/>
      <c r="BN1559"/>
    </row>
    <row r="1560" spans="1:66" hidden="1" x14ac:dyDescent="0.25">
      <c r="A1560" s="35" t="s">
        <v>8</v>
      </c>
      <c r="B1560" s="35" t="s">
        <v>1277</v>
      </c>
      <c r="C1560" s="35">
        <v>5</v>
      </c>
      <c r="D1560" s="35">
        <v>1</v>
      </c>
      <c r="E1560" s="35">
        <v>2</v>
      </c>
      <c r="F1560" s="35" t="s">
        <v>415</v>
      </c>
      <c r="G1560" s="35" t="s">
        <v>4471</v>
      </c>
      <c r="H1560" s="35" t="s">
        <v>2872</v>
      </c>
      <c r="I1560" s="35" t="s">
        <v>595</v>
      </c>
      <c r="J1560" s="35">
        <v>0</v>
      </c>
      <c r="K1560" s="35" t="s">
        <v>2368</v>
      </c>
      <c r="L1560" s="35" t="s">
        <v>4458</v>
      </c>
      <c r="M1560" s="35" t="s">
        <v>396</v>
      </c>
      <c r="N1560" s="35" t="s">
        <v>122</v>
      </c>
      <c r="O1560" s="35" t="s">
        <v>4459</v>
      </c>
      <c r="P1560" s="35" t="s">
        <v>4460</v>
      </c>
      <c r="Q1560" s="35" t="s">
        <v>311</v>
      </c>
      <c r="R1560" s="35" t="s">
        <v>271</v>
      </c>
      <c r="S1560" s="35" t="s">
        <v>194</v>
      </c>
      <c r="T1560" s="35" t="s">
        <v>5061</v>
      </c>
      <c r="U1560" s="35" t="s">
        <v>269</v>
      </c>
      <c r="V1560" s="35">
        <v>0</v>
      </c>
      <c r="W1560" s="35">
        <v>0</v>
      </c>
      <c r="X1560" s="49">
        <v>0</v>
      </c>
      <c r="Y1560" s="60" t="s">
        <v>340</v>
      </c>
      <c r="Z1560" s="49">
        <v>1</v>
      </c>
      <c r="AA1560" s="49">
        <v>0</v>
      </c>
      <c r="AB1560" s="60" t="s">
        <v>637</v>
      </c>
      <c r="AC1560" s="60" t="s">
        <v>668</v>
      </c>
      <c r="AD1560" s="60" t="s">
        <v>694</v>
      </c>
      <c r="AE1560" s="60" t="s">
        <v>695</v>
      </c>
      <c r="AF1560" s="49">
        <v>2019</v>
      </c>
      <c r="AG1560" s="60" t="s">
        <v>4454</v>
      </c>
      <c r="AH1560" s="60">
        <v>43861</v>
      </c>
      <c r="AI1560" s="60">
        <v>43889</v>
      </c>
      <c r="AJ1560" s="60"/>
      <c r="AK1560" s="60"/>
      <c r="AL1560" s="60"/>
      <c r="AM1560" s="60" t="s">
        <v>568</v>
      </c>
      <c r="AN1560" s="60" t="s">
        <v>5848</v>
      </c>
      <c r="AO1560" s="60" t="s">
        <v>4553</v>
      </c>
      <c r="AP1560" s="49"/>
      <c r="AQ1560" s="60" t="s">
        <v>349</v>
      </c>
      <c r="AR1560" s="60" t="s">
        <v>174</v>
      </c>
      <c r="AS1560" s="60" t="s">
        <v>174</v>
      </c>
      <c r="AT1560" s="49">
        <v>18</v>
      </c>
      <c r="AU1560" s="49">
        <v>1</v>
      </c>
      <c r="AV1560" s="49">
        <v>1</v>
      </c>
      <c r="AW1560" s="60">
        <v>43830</v>
      </c>
      <c r="AX1560" s="60" t="s">
        <v>183</v>
      </c>
      <c r="AY1560" s="60">
        <v>43851.668495370373</v>
      </c>
      <c r="AZ1560" s="60">
        <v>43749</v>
      </c>
      <c r="BA1560" s="60">
        <v>43805</v>
      </c>
      <c r="BB1560" s="60" t="s">
        <v>4552</v>
      </c>
      <c r="BC1560" s="60">
        <v>43851.668495370373</v>
      </c>
      <c r="BD1560" s="60">
        <v>44195</v>
      </c>
      <c r="BE1560" s="60">
        <v>44561</v>
      </c>
      <c r="BF1560" s="49">
        <f>IF(AND(ISBLANK(tbl_RawData_Report1[[#This Row],[REQ_ID]]),tbl_RawData_Report1[[#This Row],[RH Kit?]] = "Y"),1,COUNTIFS(tbl_RawData_Report1[RH Kit?],"Y",tbl_RawData_Report1[REQ_ID],tbl_RawData_Report1[[#This Row],[REQ_ID]]))</f>
        <v>0</v>
      </c>
      <c r="BG1560" s="49">
        <f>COUNTIFS(tbl_RawData_Report1[RH Kit?],"Y",tbl_RawData_Report1[Order No.],tbl_RawData_Report1[[#This Row],[Order No.]])</f>
        <v>0</v>
      </c>
      <c r="BH1560" s="49">
        <f>SUM(tbl_RawData_Report1[[#This Row],[RH Kit Req]:[RH Kit PO]])</f>
        <v>0</v>
      </c>
      <c r="BI1560" s="49" t="str">
        <f>IFERROR(VLOOKUP(B1560,Lookup!A:B,2,FALSE),B1560)</f>
        <v>GLUCOSE5%_1L</v>
      </c>
      <c r="BJ1560" s="49" t="b">
        <f t="shared" si="24"/>
        <v>1</v>
      </c>
      <c r="BK1560" s="49" t="str">
        <f>tbl_RawData_Report1[[#This Row],[Item ID]]&amp;tbl_RawData_Report1[[#This Row],[Order No.]]</f>
        <v>GLUCOSE5%_1L0000040087</v>
      </c>
      <c r="BL1560"/>
      <c r="BM1560"/>
      <c r="BN1560"/>
    </row>
    <row r="1561" spans="1:66" hidden="1" x14ac:dyDescent="0.25">
      <c r="A1561" s="35" t="s">
        <v>8</v>
      </c>
      <c r="B1561" s="35" t="s">
        <v>4500</v>
      </c>
      <c r="C1561" s="35">
        <v>1</v>
      </c>
      <c r="D1561" s="35">
        <v>1</v>
      </c>
      <c r="E1561" s="35">
        <v>2</v>
      </c>
      <c r="F1561" s="35" t="s">
        <v>415</v>
      </c>
      <c r="G1561" s="35" t="s">
        <v>4471</v>
      </c>
      <c r="H1561" s="35" t="s">
        <v>3421</v>
      </c>
      <c r="I1561" s="35" t="s">
        <v>595</v>
      </c>
      <c r="J1561" s="35">
        <v>0</v>
      </c>
      <c r="K1561" s="35" t="s">
        <v>2368</v>
      </c>
      <c r="L1561" s="35" t="s">
        <v>4458</v>
      </c>
      <c r="M1561" s="35" t="s">
        <v>396</v>
      </c>
      <c r="N1561" s="35" t="s">
        <v>122</v>
      </c>
      <c r="O1561" s="35" t="s">
        <v>4459</v>
      </c>
      <c r="P1561" s="35" t="s">
        <v>4460</v>
      </c>
      <c r="Q1561" s="35" t="s">
        <v>311</v>
      </c>
      <c r="R1561" s="35" t="s">
        <v>271</v>
      </c>
      <c r="S1561" s="35" t="s">
        <v>194</v>
      </c>
      <c r="T1561" s="35" t="s">
        <v>5061</v>
      </c>
      <c r="U1561" s="35" t="s">
        <v>269</v>
      </c>
      <c r="V1561" s="35">
        <v>0</v>
      </c>
      <c r="W1561" s="35">
        <v>0</v>
      </c>
      <c r="X1561" s="49">
        <v>0</v>
      </c>
      <c r="Y1561" s="60" t="s">
        <v>673</v>
      </c>
      <c r="Z1561" s="49">
        <v>500</v>
      </c>
      <c r="AA1561" s="49">
        <v>0</v>
      </c>
      <c r="AB1561" s="60" t="s">
        <v>637</v>
      </c>
      <c r="AC1561" s="60" t="s">
        <v>3424</v>
      </c>
      <c r="AD1561" s="60" t="s">
        <v>694</v>
      </c>
      <c r="AE1561" s="60" t="s">
        <v>695</v>
      </c>
      <c r="AF1561" s="49">
        <v>2019</v>
      </c>
      <c r="AG1561" s="60" t="s">
        <v>4454</v>
      </c>
      <c r="AH1561" s="60">
        <v>43861</v>
      </c>
      <c r="AI1561" s="60">
        <v>43889</v>
      </c>
      <c r="AJ1561" s="60"/>
      <c r="AK1561" s="60"/>
      <c r="AL1561" s="60"/>
      <c r="AM1561" s="60" t="s">
        <v>568</v>
      </c>
      <c r="AN1561" s="60" t="s">
        <v>5848</v>
      </c>
      <c r="AO1561" s="60" t="s">
        <v>4501</v>
      </c>
      <c r="AP1561" s="49"/>
      <c r="AQ1561" s="60" t="s">
        <v>349</v>
      </c>
      <c r="AR1561" s="60" t="s">
        <v>174</v>
      </c>
      <c r="AS1561" s="60" t="s">
        <v>174</v>
      </c>
      <c r="AT1561" s="49">
        <v>5</v>
      </c>
      <c r="AU1561" s="49">
        <v>1</v>
      </c>
      <c r="AV1561" s="49">
        <v>1</v>
      </c>
      <c r="AW1561" s="60">
        <v>43830</v>
      </c>
      <c r="AX1561" s="60" t="s">
        <v>183</v>
      </c>
      <c r="AY1561" s="60">
        <v>43851.668495370373</v>
      </c>
      <c r="AZ1561" s="60">
        <v>43749</v>
      </c>
      <c r="BA1561" s="60">
        <v>43805</v>
      </c>
      <c r="BB1561" s="60" t="s">
        <v>4502</v>
      </c>
      <c r="BC1561" s="60">
        <v>43851.668495370373</v>
      </c>
      <c r="BD1561" s="60">
        <v>44195</v>
      </c>
      <c r="BE1561" s="60">
        <v>44561</v>
      </c>
      <c r="BF1561" s="49">
        <f>IF(AND(ISBLANK(tbl_RawData_Report1[[#This Row],[REQ_ID]]),tbl_RawData_Report1[[#This Row],[RH Kit?]] = "Y"),1,COUNTIFS(tbl_RawData_Report1[RH Kit?],"Y",tbl_RawData_Report1[REQ_ID],tbl_RawData_Report1[[#This Row],[REQ_ID]]))</f>
        <v>0</v>
      </c>
      <c r="BG1561" s="49">
        <f>COUNTIFS(tbl_RawData_Report1[RH Kit?],"Y",tbl_RawData_Report1[Order No.],tbl_RawData_Report1[[#This Row],[Order No.]])</f>
        <v>0</v>
      </c>
      <c r="BH1561" s="49">
        <f>SUM(tbl_RawData_Report1[[#This Row],[RH Kit Req]:[RH Kit PO]])</f>
        <v>0</v>
      </c>
      <c r="BI1561" s="49" t="str">
        <f>IFERROR(VLOOKUP(B1561,Lookup!A:B,2,FALSE),B1561)</f>
        <v>OXYBTYNNHCL5MG_500</v>
      </c>
      <c r="BJ1561" s="49" t="b">
        <f t="shared" si="24"/>
        <v>1</v>
      </c>
      <c r="BK1561" s="49" t="str">
        <f>tbl_RawData_Report1[[#This Row],[Item ID]]&amp;tbl_RawData_Report1[[#This Row],[Order No.]]</f>
        <v>OXYBTYNNHCL5MG_5000000040087</v>
      </c>
      <c r="BL1561"/>
      <c r="BM1561"/>
      <c r="BN1561"/>
    </row>
    <row r="1562" spans="1:66" hidden="1" x14ac:dyDescent="0.25">
      <c r="A1562" s="35" t="s">
        <v>8</v>
      </c>
      <c r="B1562" s="35" t="s">
        <v>961</v>
      </c>
      <c r="C1562" s="35">
        <v>13</v>
      </c>
      <c r="D1562" s="35">
        <v>1</v>
      </c>
      <c r="E1562" s="35">
        <v>1</v>
      </c>
      <c r="F1562" s="35" t="s">
        <v>415</v>
      </c>
      <c r="G1562" s="35" t="s">
        <v>4471</v>
      </c>
      <c r="H1562" s="35" t="s">
        <v>3392</v>
      </c>
      <c r="I1562" s="35" t="s">
        <v>595</v>
      </c>
      <c r="J1562" s="35">
        <v>0</v>
      </c>
      <c r="K1562" s="35" t="s">
        <v>2368</v>
      </c>
      <c r="L1562" s="35" t="s">
        <v>4458</v>
      </c>
      <c r="M1562" s="35" t="s">
        <v>396</v>
      </c>
      <c r="N1562" s="35" t="s">
        <v>122</v>
      </c>
      <c r="O1562" s="35" t="s">
        <v>4459</v>
      </c>
      <c r="P1562" s="35" t="s">
        <v>4460</v>
      </c>
      <c r="Q1562" s="35" t="s">
        <v>311</v>
      </c>
      <c r="R1562" s="35" t="s">
        <v>271</v>
      </c>
      <c r="S1562" s="35" t="s">
        <v>194</v>
      </c>
      <c r="T1562" s="35" t="s">
        <v>5061</v>
      </c>
      <c r="U1562" s="35" t="s">
        <v>269</v>
      </c>
      <c r="V1562" s="35">
        <v>0</v>
      </c>
      <c r="W1562" s="35">
        <v>0</v>
      </c>
      <c r="X1562" s="49">
        <v>0</v>
      </c>
      <c r="Y1562" s="60" t="s">
        <v>340</v>
      </c>
      <c r="Z1562" s="49">
        <v>1</v>
      </c>
      <c r="AA1562" s="49">
        <v>0</v>
      </c>
      <c r="AB1562" s="60" t="s">
        <v>637</v>
      </c>
      <c r="AC1562" s="60" t="s">
        <v>816</v>
      </c>
      <c r="AD1562" s="60" t="s">
        <v>694</v>
      </c>
      <c r="AE1562" s="60" t="s">
        <v>695</v>
      </c>
      <c r="AF1562" s="49">
        <v>2019</v>
      </c>
      <c r="AG1562" s="60" t="s">
        <v>4454</v>
      </c>
      <c r="AH1562" s="60">
        <v>43861</v>
      </c>
      <c r="AI1562" s="60">
        <v>43889</v>
      </c>
      <c r="AJ1562" s="60"/>
      <c r="AK1562" s="60"/>
      <c r="AL1562" s="60"/>
      <c r="AM1562" s="60" t="s">
        <v>568</v>
      </c>
      <c r="AN1562" s="60" t="s">
        <v>5848</v>
      </c>
      <c r="AO1562" s="60" t="s">
        <v>4478</v>
      </c>
      <c r="AP1562" s="49"/>
      <c r="AQ1562" s="60" t="s">
        <v>349</v>
      </c>
      <c r="AR1562" s="60" t="s">
        <v>174</v>
      </c>
      <c r="AS1562" s="60" t="s">
        <v>174</v>
      </c>
      <c r="AT1562" s="49">
        <v>32</v>
      </c>
      <c r="AU1562" s="49">
        <v>1</v>
      </c>
      <c r="AV1562" s="49">
        <v>1</v>
      </c>
      <c r="AW1562" s="60">
        <v>43830</v>
      </c>
      <c r="AX1562" s="60" t="s">
        <v>183</v>
      </c>
      <c r="AY1562" s="60">
        <v>43851.668495370373</v>
      </c>
      <c r="AZ1562" s="60">
        <v>43749</v>
      </c>
      <c r="BA1562" s="60">
        <v>43805</v>
      </c>
      <c r="BB1562" s="60" t="s">
        <v>4479</v>
      </c>
      <c r="BC1562" s="60">
        <v>43851.668495370373</v>
      </c>
      <c r="BD1562" s="60">
        <v>44195</v>
      </c>
      <c r="BE1562" s="60">
        <v>44561</v>
      </c>
      <c r="BF1562" s="49">
        <f>IF(AND(ISBLANK(tbl_RawData_Report1[[#This Row],[REQ_ID]]),tbl_RawData_Report1[[#This Row],[RH Kit?]] = "Y"),1,COUNTIFS(tbl_RawData_Report1[RH Kit?],"Y",tbl_RawData_Report1[REQ_ID],tbl_RawData_Report1[[#This Row],[REQ_ID]]))</f>
        <v>0</v>
      </c>
      <c r="BG1562" s="49">
        <f>COUNTIFS(tbl_RawData_Report1[RH Kit?],"Y",tbl_RawData_Report1[Order No.],tbl_RawData_Report1[[#This Row],[Order No.]])</f>
        <v>0</v>
      </c>
      <c r="BH1562" s="49">
        <f>SUM(tbl_RawData_Report1[[#This Row],[RH Kit Req]:[RH Kit PO]])</f>
        <v>0</v>
      </c>
      <c r="BI1562" s="49" t="str">
        <f>IFERROR(VLOOKUP(B1562,Lookup!A:B,2,FALSE),B1562)</f>
        <v>POVIODINE10%_500ML</v>
      </c>
      <c r="BJ1562" s="49" t="b">
        <f t="shared" si="24"/>
        <v>1</v>
      </c>
      <c r="BK1562" s="49" t="str">
        <f>tbl_RawData_Report1[[#This Row],[Item ID]]&amp;tbl_RawData_Report1[[#This Row],[Order No.]]</f>
        <v>POVIODINE10%_500ML0000040087</v>
      </c>
      <c r="BL1562"/>
      <c r="BM1562"/>
      <c r="BN1562"/>
    </row>
    <row r="1563" spans="1:66" hidden="1" x14ac:dyDescent="0.25">
      <c r="A1563" s="35" t="s">
        <v>8</v>
      </c>
      <c r="B1563" s="35" t="s">
        <v>639</v>
      </c>
      <c r="C1563" s="35">
        <v>1</v>
      </c>
      <c r="D1563" s="35">
        <v>1</v>
      </c>
      <c r="E1563" s="35">
        <v>2</v>
      </c>
      <c r="F1563" s="35" t="s">
        <v>448</v>
      </c>
      <c r="G1563" s="35" t="s">
        <v>4482</v>
      </c>
      <c r="H1563" s="35" t="s">
        <v>4484</v>
      </c>
      <c r="I1563" s="35" t="s">
        <v>593</v>
      </c>
      <c r="J1563" s="35">
        <v>0</v>
      </c>
      <c r="K1563" s="35" t="s">
        <v>2332</v>
      </c>
      <c r="L1563" s="35" t="s">
        <v>2582</v>
      </c>
      <c r="M1563" s="35" t="s">
        <v>396</v>
      </c>
      <c r="N1563" s="35" t="s">
        <v>122</v>
      </c>
      <c r="O1563" s="35" t="s">
        <v>2577</v>
      </c>
      <c r="P1563" s="35" t="s">
        <v>2333</v>
      </c>
      <c r="Q1563" s="35" t="s">
        <v>311</v>
      </c>
      <c r="R1563" s="35" t="s">
        <v>293</v>
      </c>
      <c r="S1563" s="35" t="s">
        <v>294</v>
      </c>
      <c r="T1563" s="35" t="s">
        <v>5061</v>
      </c>
      <c r="U1563" s="35" t="s">
        <v>209</v>
      </c>
      <c r="V1563" s="35">
        <v>0</v>
      </c>
      <c r="W1563" s="35">
        <v>0</v>
      </c>
      <c r="X1563" s="49">
        <v>0</v>
      </c>
      <c r="Y1563" s="60" t="s">
        <v>340</v>
      </c>
      <c r="Z1563" s="49">
        <v>1</v>
      </c>
      <c r="AA1563" s="49">
        <v>0</v>
      </c>
      <c r="AB1563" s="60" t="s">
        <v>637</v>
      </c>
      <c r="AC1563" s="60" t="s">
        <v>641</v>
      </c>
      <c r="AD1563" s="60" t="s">
        <v>347</v>
      </c>
      <c r="AE1563" s="60" t="s">
        <v>348</v>
      </c>
      <c r="AF1563" s="49">
        <v>2019</v>
      </c>
      <c r="AG1563" s="60" t="s">
        <v>4481</v>
      </c>
      <c r="AH1563" s="60"/>
      <c r="AI1563" s="60"/>
      <c r="AJ1563" s="60"/>
      <c r="AK1563" s="60">
        <v>43874</v>
      </c>
      <c r="AL1563" s="60"/>
      <c r="AM1563" s="60" t="s">
        <v>567</v>
      </c>
      <c r="AN1563" s="60" t="s">
        <v>4483</v>
      </c>
      <c r="AO1563" s="60" t="s">
        <v>4490</v>
      </c>
      <c r="AP1563" s="49"/>
      <c r="AQ1563" s="60" t="s">
        <v>266</v>
      </c>
      <c r="AR1563" s="60" t="s">
        <v>174</v>
      </c>
      <c r="AS1563" s="60" t="s">
        <v>174</v>
      </c>
      <c r="AT1563" s="49">
        <v>1</v>
      </c>
      <c r="AU1563" s="49">
        <v>1</v>
      </c>
      <c r="AV1563" s="49">
        <v>2</v>
      </c>
      <c r="AW1563" s="60">
        <v>43830</v>
      </c>
      <c r="AX1563" s="60" t="s">
        <v>183</v>
      </c>
      <c r="AY1563" s="60">
        <v>43888.851141782405</v>
      </c>
      <c r="AZ1563" s="60">
        <v>43735</v>
      </c>
      <c r="BA1563" s="60">
        <v>43829</v>
      </c>
      <c r="BB1563" s="60" t="s">
        <v>4486</v>
      </c>
      <c r="BC1563" s="60">
        <v>43830.485578703701</v>
      </c>
      <c r="BD1563" s="60">
        <v>43864</v>
      </c>
      <c r="BE1563" s="60">
        <v>44255</v>
      </c>
      <c r="BF1563" s="49">
        <f>IF(AND(ISBLANK(tbl_RawData_Report1[[#This Row],[REQ_ID]]),tbl_RawData_Report1[[#This Row],[RH Kit?]] = "Y"),1,COUNTIFS(tbl_RawData_Report1[RH Kit?],"Y",tbl_RawData_Report1[REQ_ID],tbl_RawData_Report1[[#This Row],[REQ_ID]]))</f>
        <v>0</v>
      </c>
      <c r="BG1563" s="49">
        <f>COUNTIFS(tbl_RawData_Report1[RH Kit?],"Y",tbl_RawData_Report1[Order No.],tbl_RawData_Report1[[#This Row],[Order No.]])</f>
        <v>0</v>
      </c>
      <c r="BH1563" s="49">
        <f>SUM(tbl_RawData_Report1[[#This Row],[RH Kit Req]:[RH Kit PO]])</f>
        <v>0</v>
      </c>
      <c r="BI1563" s="49" t="str">
        <f>IFERROR(VLOOKUP(B1563,Lookup!A:B,2,FALSE),B1563)</f>
        <v>PRESHIPMENTINSPCPH</v>
      </c>
      <c r="BJ1563" s="49" t="b">
        <f t="shared" si="24"/>
        <v>0</v>
      </c>
      <c r="BK1563" s="49" t="str">
        <f>tbl_RawData_Report1[[#This Row],[Item ID]]&amp;tbl_RawData_Report1[[#This Row],[Order No.]]</f>
        <v>PRESHIPMENTINSPCPH0000040088</v>
      </c>
      <c r="BL1563"/>
      <c r="BM1563"/>
      <c r="BN1563"/>
    </row>
    <row r="1564" spans="1:66" hidden="1" x14ac:dyDescent="0.25">
      <c r="A1564" s="35" t="s">
        <v>8</v>
      </c>
      <c r="B1564" s="35" t="s">
        <v>639</v>
      </c>
      <c r="C1564" s="35">
        <v>1</v>
      </c>
      <c r="D1564" s="35">
        <v>1</v>
      </c>
      <c r="E1564" s="35">
        <v>1</v>
      </c>
      <c r="F1564" s="35" t="s">
        <v>448</v>
      </c>
      <c r="G1564" s="35" t="s">
        <v>4482</v>
      </c>
      <c r="H1564" s="35" t="s">
        <v>4484</v>
      </c>
      <c r="I1564" s="35" t="s">
        <v>593</v>
      </c>
      <c r="J1564" s="35">
        <v>0</v>
      </c>
      <c r="K1564" s="35" t="s">
        <v>2332</v>
      </c>
      <c r="L1564" s="35" t="s">
        <v>2576</v>
      </c>
      <c r="M1564" s="35" t="s">
        <v>396</v>
      </c>
      <c r="N1564" s="35" t="s">
        <v>122</v>
      </c>
      <c r="O1564" s="35" t="s">
        <v>2577</v>
      </c>
      <c r="P1564" s="35" t="s">
        <v>2333</v>
      </c>
      <c r="Q1564" s="35" t="s">
        <v>311</v>
      </c>
      <c r="R1564" s="35" t="s">
        <v>293</v>
      </c>
      <c r="S1564" s="35" t="s">
        <v>294</v>
      </c>
      <c r="T1564" s="35" t="s">
        <v>5061</v>
      </c>
      <c r="U1564" s="35" t="s">
        <v>209</v>
      </c>
      <c r="V1564" s="35">
        <v>0</v>
      </c>
      <c r="W1564" s="35">
        <v>0</v>
      </c>
      <c r="X1564" s="49">
        <v>0</v>
      </c>
      <c r="Y1564" s="60" t="s">
        <v>340</v>
      </c>
      <c r="Z1564" s="49">
        <v>1</v>
      </c>
      <c r="AA1564" s="49">
        <v>0</v>
      </c>
      <c r="AB1564" s="60" t="s">
        <v>637</v>
      </c>
      <c r="AC1564" s="60" t="s">
        <v>641</v>
      </c>
      <c r="AD1564" s="60" t="s">
        <v>347</v>
      </c>
      <c r="AE1564" s="60" t="s">
        <v>348</v>
      </c>
      <c r="AF1564" s="49">
        <v>2019</v>
      </c>
      <c r="AG1564" s="60" t="s">
        <v>4481</v>
      </c>
      <c r="AH1564" s="60"/>
      <c r="AI1564" s="60"/>
      <c r="AJ1564" s="60"/>
      <c r="AK1564" s="60">
        <v>43874</v>
      </c>
      <c r="AL1564" s="60"/>
      <c r="AM1564" s="60" t="s">
        <v>567</v>
      </c>
      <c r="AN1564" s="60" t="s">
        <v>4483</v>
      </c>
      <c r="AO1564" s="60" t="s">
        <v>4491</v>
      </c>
      <c r="AP1564" s="49"/>
      <c r="AQ1564" s="60" t="s">
        <v>266</v>
      </c>
      <c r="AR1564" s="60" t="s">
        <v>174</v>
      </c>
      <c r="AS1564" s="60" t="s">
        <v>174</v>
      </c>
      <c r="AT1564" s="49">
        <v>1</v>
      </c>
      <c r="AU1564" s="49">
        <v>1</v>
      </c>
      <c r="AV1564" s="49">
        <v>1</v>
      </c>
      <c r="AW1564" s="60">
        <v>43830</v>
      </c>
      <c r="AX1564" s="60" t="s">
        <v>183</v>
      </c>
      <c r="AY1564" s="60">
        <v>43888.851141782405</v>
      </c>
      <c r="AZ1564" s="60">
        <v>43735</v>
      </c>
      <c r="BA1564" s="60">
        <v>43829</v>
      </c>
      <c r="BB1564" s="60" t="s">
        <v>4486</v>
      </c>
      <c r="BC1564" s="60">
        <v>43830.485578703701</v>
      </c>
      <c r="BD1564" s="60">
        <v>43864</v>
      </c>
      <c r="BE1564" s="60">
        <v>44377</v>
      </c>
      <c r="BF1564" s="49">
        <f>IF(AND(ISBLANK(tbl_RawData_Report1[[#This Row],[REQ_ID]]),tbl_RawData_Report1[[#This Row],[RH Kit?]] = "Y"),1,COUNTIFS(tbl_RawData_Report1[RH Kit?],"Y",tbl_RawData_Report1[REQ_ID],tbl_RawData_Report1[[#This Row],[REQ_ID]]))</f>
        <v>0</v>
      </c>
      <c r="BG1564" s="49">
        <f>COUNTIFS(tbl_RawData_Report1[RH Kit?],"Y",tbl_RawData_Report1[Order No.],tbl_RawData_Report1[[#This Row],[Order No.]])</f>
        <v>0</v>
      </c>
      <c r="BH1564" s="49">
        <f>SUM(tbl_RawData_Report1[[#This Row],[RH Kit Req]:[RH Kit PO]])</f>
        <v>0</v>
      </c>
      <c r="BI1564" s="49" t="str">
        <f>IFERROR(VLOOKUP(B1564,Lookup!A:B,2,FALSE),B1564)</f>
        <v>PRESHIPMENTINSPCPH</v>
      </c>
      <c r="BJ1564" s="49" t="b">
        <f t="shared" si="24"/>
        <v>0</v>
      </c>
      <c r="BK1564" s="49" t="str">
        <f>tbl_RawData_Report1[[#This Row],[Item ID]]&amp;tbl_RawData_Report1[[#This Row],[Order No.]]</f>
        <v>PRESHIPMENTINSPCPH0000040088</v>
      </c>
      <c r="BL1564"/>
      <c r="BM1564"/>
      <c r="BN1564"/>
    </row>
    <row r="1565" spans="1:66" hidden="1" x14ac:dyDescent="0.25">
      <c r="A1565" s="35" t="s">
        <v>8</v>
      </c>
      <c r="B1565" s="35" t="s">
        <v>639</v>
      </c>
      <c r="C1565" s="35">
        <v>1</v>
      </c>
      <c r="D1565" s="35">
        <v>1</v>
      </c>
      <c r="E1565" s="35">
        <v>3</v>
      </c>
      <c r="F1565" s="35" t="s">
        <v>448</v>
      </c>
      <c r="G1565" s="35" t="s">
        <v>4482</v>
      </c>
      <c r="H1565" s="35" t="s">
        <v>4484</v>
      </c>
      <c r="I1565" s="35" t="s">
        <v>593</v>
      </c>
      <c r="J1565" s="35">
        <v>0</v>
      </c>
      <c r="K1565" s="35" t="s">
        <v>2332</v>
      </c>
      <c r="L1565" s="35" t="s">
        <v>2747</v>
      </c>
      <c r="M1565" s="35" t="s">
        <v>396</v>
      </c>
      <c r="N1565" s="35" t="s">
        <v>122</v>
      </c>
      <c r="O1565" s="35" t="s">
        <v>2748</v>
      </c>
      <c r="P1565" s="35" t="s">
        <v>2348</v>
      </c>
      <c r="Q1565" s="35" t="s">
        <v>311</v>
      </c>
      <c r="R1565" s="35" t="s">
        <v>293</v>
      </c>
      <c r="S1565" s="35" t="s">
        <v>294</v>
      </c>
      <c r="T1565" s="35" t="s">
        <v>5061</v>
      </c>
      <c r="U1565" s="35" t="s">
        <v>209</v>
      </c>
      <c r="V1565" s="35">
        <v>0</v>
      </c>
      <c r="W1565" s="35">
        <v>0</v>
      </c>
      <c r="X1565" s="49">
        <v>0</v>
      </c>
      <c r="Y1565" s="60" t="s">
        <v>340</v>
      </c>
      <c r="Z1565" s="49">
        <v>1</v>
      </c>
      <c r="AA1565" s="49">
        <v>0</v>
      </c>
      <c r="AB1565" s="60" t="s">
        <v>637</v>
      </c>
      <c r="AC1565" s="60" t="s">
        <v>641</v>
      </c>
      <c r="AD1565" s="60" t="s">
        <v>347</v>
      </c>
      <c r="AE1565" s="60" t="s">
        <v>348</v>
      </c>
      <c r="AF1565" s="49">
        <v>2019</v>
      </c>
      <c r="AG1565" s="60" t="s">
        <v>4481</v>
      </c>
      <c r="AH1565" s="60"/>
      <c r="AI1565" s="60"/>
      <c r="AJ1565" s="60"/>
      <c r="AK1565" s="60">
        <v>43874</v>
      </c>
      <c r="AL1565" s="60"/>
      <c r="AM1565" s="60" t="s">
        <v>567</v>
      </c>
      <c r="AN1565" s="60" t="s">
        <v>4483</v>
      </c>
      <c r="AO1565" s="60" t="s">
        <v>4485</v>
      </c>
      <c r="AP1565" s="49"/>
      <c r="AQ1565" s="60" t="s">
        <v>266</v>
      </c>
      <c r="AR1565" s="60" t="s">
        <v>174</v>
      </c>
      <c r="AS1565" s="60" t="s">
        <v>174</v>
      </c>
      <c r="AT1565" s="49">
        <v>1</v>
      </c>
      <c r="AU1565" s="49">
        <v>1</v>
      </c>
      <c r="AV1565" s="49">
        <v>3</v>
      </c>
      <c r="AW1565" s="60">
        <v>43830</v>
      </c>
      <c r="AX1565" s="60" t="s">
        <v>183</v>
      </c>
      <c r="AY1565" s="60">
        <v>43888.851141782405</v>
      </c>
      <c r="AZ1565" s="60">
        <v>43735</v>
      </c>
      <c r="BA1565" s="60">
        <v>43829</v>
      </c>
      <c r="BB1565" s="60" t="s">
        <v>4486</v>
      </c>
      <c r="BC1565" s="60">
        <v>43830.485578703701</v>
      </c>
      <c r="BD1565" s="60">
        <v>43864</v>
      </c>
      <c r="BE1565" s="60">
        <v>44926</v>
      </c>
      <c r="BF1565" s="49">
        <f>IF(AND(ISBLANK(tbl_RawData_Report1[[#This Row],[REQ_ID]]),tbl_RawData_Report1[[#This Row],[RH Kit?]] = "Y"),1,COUNTIFS(tbl_RawData_Report1[RH Kit?],"Y",tbl_RawData_Report1[REQ_ID],tbl_RawData_Report1[[#This Row],[REQ_ID]]))</f>
        <v>0</v>
      </c>
      <c r="BG1565" s="49">
        <f>COUNTIFS(tbl_RawData_Report1[RH Kit?],"Y",tbl_RawData_Report1[Order No.],tbl_RawData_Report1[[#This Row],[Order No.]])</f>
        <v>0</v>
      </c>
      <c r="BH1565" s="49">
        <f>SUM(tbl_RawData_Report1[[#This Row],[RH Kit Req]:[RH Kit PO]])</f>
        <v>0</v>
      </c>
      <c r="BI1565" s="49" t="str">
        <f>IFERROR(VLOOKUP(B1565,Lookup!A:B,2,FALSE),B1565)</f>
        <v>PRESHIPMENTINSPCPH</v>
      </c>
      <c r="BJ1565" s="49" t="b">
        <f t="shared" si="24"/>
        <v>0</v>
      </c>
      <c r="BK1565" s="49" t="str">
        <f>tbl_RawData_Report1[[#This Row],[Item ID]]&amp;tbl_RawData_Report1[[#This Row],[Order No.]]</f>
        <v>PRESHIPMENTINSPCPH0000040088</v>
      </c>
      <c r="BL1565"/>
      <c r="BM1565"/>
      <c r="BN1565"/>
    </row>
    <row r="1566" spans="1:66" hidden="1" x14ac:dyDescent="0.25">
      <c r="A1566" s="35" t="s">
        <v>8</v>
      </c>
      <c r="B1566" s="35" t="s">
        <v>639</v>
      </c>
      <c r="C1566" s="35">
        <v>1</v>
      </c>
      <c r="D1566" s="35">
        <v>1</v>
      </c>
      <c r="E1566" s="35">
        <v>6</v>
      </c>
      <c r="F1566" s="35" t="s">
        <v>448</v>
      </c>
      <c r="G1566" s="35" t="s">
        <v>4482</v>
      </c>
      <c r="H1566" s="35" t="s">
        <v>4484</v>
      </c>
      <c r="I1566" s="35" t="s">
        <v>593</v>
      </c>
      <c r="J1566" s="35">
        <v>177.16</v>
      </c>
      <c r="K1566" s="35" t="s">
        <v>2332</v>
      </c>
      <c r="L1566" s="35" t="s">
        <v>2747</v>
      </c>
      <c r="M1566" s="35" t="s">
        <v>396</v>
      </c>
      <c r="N1566" s="35" t="s">
        <v>122</v>
      </c>
      <c r="O1566" s="35" t="s">
        <v>2748</v>
      </c>
      <c r="P1566" s="35" t="s">
        <v>2348</v>
      </c>
      <c r="Q1566" s="35" t="s">
        <v>311</v>
      </c>
      <c r="R1566" s="35" t="s">
        <v>293</v>
      </c>
      <c r="S1566" s="35" t="s">
        <v>294</v>
      </c>
      <c r="T1566" s="35" t="s">
        <v>5061</v>
      </c>
      <c r="U1566" s="35" t="s">
        <v>209</v>
      </c>
      <c r="V1566" s="35">
        <v>0</v>
      </c>
      <c r="W1566" s="35">
        <v>0</v>
      </c>
      <c r="X1566" s="49">
        <v>0.28120000000000001</v>
      </c>
      <c r="Y1566" s="60" t="s">
        <v>340</v>
      </c>
      <c r="Z1566" s="49">
        <v>1</v>
      </c>
      <c r="AA1566" s="49">
        <v>0.28120000000000001</v>
      </c>
      <c r="AB1566" s="60" t="s">
        <v>637</v>
      </c>
      <c r="AC1566" s="60" t="s">
        <v>641</v>
      </c>
      <c r="AD1566" s="60" t="s">
        <v>347</v>
      </c>
      <c r="AE1566" s="60" t="s">
        <v>348</v>
      </c>
      <c r="AF1566" s="49">
        <v>2019</v>
      </c>
      <c r="AG1566" s="60" t="s">
        <v>4481</v>
      </c>
      <c r="AH1566" s="60"/>
      <c r="AI1566" s="60"/>
      <c r="AJ1566" s="60"/>
      <c r="AK1566" s="60">
        <v>43874</v>
      </c>
      <c r="AL1566" s="60"/>
      <c r="AM1566" s="60" t="s">
        <v>567</v>
      </c>
      <c r="AN1566" s="60" t="s">
        <v>4483</v>
      </c>
      <c r="AO1566" s="60" t="s">
        <v>4487</v>
      </c>
      <c r="AP1566" s="49"/>
      <c r="AQ1566" s="60" t="s">
        <v>266</v>
      </c>
      <c r="AR1566" s="60" t="s">
        <v>174</v>
      </c>
      <c r="AS1566" s="60" t="s">
        <v>174</v>
      </c>
      <c r="AT1566" s="49">
        <v>1</v>
      </c>
      <c r="AU1566" s="49">
        <v>1</v>
      </c>
      <c r="AV1566" s="49"/>
      <c r="AW1566" s="60">
        <v>43830</v>
      </c>
      <c r="AX1566" s="60" t="s">
        <v>183</v>
      </c>
      <c r="AY1566" s="60">
        <v>43888.851141782405</v>
      </c>
      <c r="AZ1566" s="60">
        <v>43735</v>
      </c>
      <c r="BA1566" s="60">
        <v>43829</v>
      </c>
      <c r="BB1566" s="60" t="s">
        <v>4486</v>
      </c>
      <c r="BC1566" s="60">
        <v>43830.485578703701</v>
      </c>
      <c r="BD1566" s="60">
        <v>43864</v>
      </c>
      <c r="BE1566" s="60">
        <v>44926</v>
      </c>
      <c r="BF1566" s="49">
        <f>IF(AND(ISBLANK(tbl_RawData_Report1[[#This Row],[REQ_ID]]),tbl_RawData_Report1[[#This Row],[RH Kit?]] = "Y"),1,COUNTIFS(tbl_RawData_Report1[RH Kit?],"Y",tbl_RawData_Report1[REQ_ID],tbl_RawData_Report1[[#This Row],[REQ_ID]]))</f>
        <v>0</v>
      </c>
      <c r="BG1566" s="49">
        <f>COUNTIFS(tbl_RawData_Report1[RH Kit?],"Y",tbl_RawData_Report1[Order No.],tbl_RawData_Report1[[#This Row],[Order No.]])</f>
        <v>0</v>
      </c>
      <c r="BH1566" s="49">
        <f>SUM(tbl_RawData_Report1[[#This Row],[RH Kit Req]:[RH Kit PO]])</f>
        <v>0</v>
      </c>
      <c r="BI1566" s="49" t="str">
        <f>IFERROR(VLOOKUP(B1566,Lookup!A:B,2,FALSE),B1566)</f>
        <v>PRESHIPMENTINSPCPH</v>
      </c>
      <c r="BJ1566" s="49" t="b">
        <f t="shared" si="24"/>
        <v>0</v>
      </c>
      <c r="BK1566" s="49" t="str">
        <f>tbl_RawData_Report1[[#This Row],[Item ID]]&amp;tbl_RawData_Report1[[#This Row],[Order No.]]</f>
        <v>PRESHIPMENTINSPCPH0000040088</v>
      </c>
      <c r="BL1566"/>
      <c r="BM1566"/>
      <c r="BN1566"/>
    </row>
    <row r="1567" spans="1:66" hidden="1" x14ac:dyDescent="0.25">
      <c r="A1567" s="35" t="s">
        <v>8</v>
      </c>
      <c r="B1567" s="35" t="s">
        <v>639</v>
      </c>
      <c r="C1567" s="35">
        <v>1</v>
      </c>
      <c r="D1567" s="35">
        <v>1</v>
      </c>
      <c r="E1567" s="35">
        <v>4</v>
      </c>
      <c r="F1567" s="35" t="s">
        <v>448</v>
      </c>
      <c r="G1567" s="35" t="s">
        <v>4482</v>
      </c>
      <c r="H1567" s="35" t="s">
        <v>4484</v>
      </c>
      <c r="I1567" s="35" t="s">
        <v>593</v>
      </c>
      <c r="J1567" s="35">
        <v>300.38</v>
      </c>
      <c r="K1567" s="35" t="s">
        <v>2332</v>
      </c>
      <c r="L1567" s="35" t="s">
        <v>2576</v>
      </c>
      <c r="M1567" s="35" t="s">
        <v>396</v>
      </c>
      <c r="N1567" s="35" t="s">
        <v>122</v>
      </c>
      <c r="O1567" s="35" t="s">
        <v>2577</v>
      </c>
      <c r="P1567" s="35" t="s">
        <v>2333</v>
      </c>
      <c r="Q1567" s="35" t="s">
        <v>311</v>
      </c>
      <c r="R1567" s="35" t="s">
        <v>293</v>
      </c>
      <c r="S1567" s="35" t="s">
        <v>294</v>
      </c>
      <c r="T1567" s="35" t="s">
        <v>5061</v>
      </c>
      <c r="U1567" s="35" t="s">
        <v>209</v>
      </c>
      <c r="V1567" s="35">
        <v>0</v>
      </c>
      <c r="W1567" s="35">
        <v>0</v>
      </c>
      <c r="X1567" s="49">
        <v>0.4768</v>
      </c>
      <c r="Y1567" s="60" t="s">
        <v>340</v>
      </c>
      <c r="Z1567" s="49">
        <v>1</v>
      </c>
      <c r="AA1567" s="49">
        <v>0.4768</v>
      </c>
      <c r="AB1567" s="60" t="s">
        <v>637</v>
      </c>
      <c r="AC1567" s="60" t="s">
        <v>641</v>
      </c>
      <c r="AD1567" s="60" t="s">
        <v>347</v>
      </c>
      <c r="AE1567" s="60" t="s">
        <v>348</v>
      </c>
      <c r="AF1567" s="49">
        <v>2019</v>
      </c>
      <c r="AG1567" s="60" t="s">
        <v>4481</v>
      </c>
      <c r="AH1567" s="60"/>
      <c r="AI1567" s="60"/>
      <c r="AJ1567" s="60"/>
      <c r="AK1567" s="60">
        <v>43874</v>
      </c>
      <c r="AL1567" s="60"/>
      <c r="AM1567" s="60" t="s">
        <v>567</v>
      </c>
      <c r="AN1567" s="60" t="s">
        <v>4483</v>
      </c>
      <c r="AO1567" s="60" t="s">
        <v>4488</v>
      </c>
      <c r="AP1567" s="49"/>
      <c r="AQ1567" s="60" t="s">
        <v>266</v>
      </c>
      <c r="AR1567" s="60" t="s">
        <v>174</v>
      </c>
      <c r="AS1567" s="60" t="s">
        <v>174</v>
      </c>
      <c r="AT1567" s="49">
        <v>1</v>
      </c>
      <c r="AU1567" s="49">
        <v>1</v>
      </c>
      <c r="AV1567" s="49"/>
      <c r="AW1567" s="60">
        <v>43830</v>
      </c>
      <c r="AX1567" s="60" t="s">
        <v>183</v>
      </c>
      <c r="AY1567" s="60">
        <v>43888.851141782405</v>
      </c>
      <c r="AZ1567" s="60">
        <v>43735</v>
      </c>
      <c r="BA1567" s="60">
        <v>43829</v>
      </c>
      <c r="BB1567" s="60" t="s">
        <v>4486</v>
      </c>
      <c r="BC1567" s="60">
        <v>43830.485578703701</v>
      </c>
      <c r="BD1567" s="60">
        <v>43864</v>
      </c>
      <c r="BE1567" s="60">
        <v>44377</v>
      </c>
      <c r="BF1567" s="49">
        <f>IF(AND(ISBLANK(tbl_RawData_Report1[[#This Row],[REQ_ID]]),tbl_RawData_Report1[[#This Row],[RH Kit?]] = "Y"),1,COUNTIFS(tbl_RawData_Report1[RH Kit?],"Y",tbl_RawData_Report1[REQ_ID],tbl_RawData_Report1[[#This Row],[REQ_ID]]))</f>
        <v>0</v>
      </c>
      <c r="BG1567" s="49">
        <f>COUNTIFS(tbl_RawData_Report1[RH Kit?],"Y",tbl_RawData_Report1[Order No.],tbl_RawData_Report1[[#This Row],[Order No.]])</f>
        <v>0</v>
      </c>
      <c r="BH1567" s="49">
        <f>SUM(tbl_RawData_Report1[[#This Row],[RH Kit Req]:[RH Kit PO]])</f>
        <v>0</v>
      </c>
      <c r="BI1567" s="49" t="str">
        <f>IFERROR(VLOOKUP(B1567,Lookup!A:B,2,FALSE),B1567)</f>
        <v>PRESHIPMENTINSPCPH</v>
      </c>
      <c r="BJ1567" s="49" t="b">
        <f t="shared" si="24"/>
        <v>0</v>
      </c>
      <c r="BK1567" s="49" t="str">
        <f>tbl_RawData_Report1[[#This Row],[Item ID]]&amp;tbl_RawData_Report1[[#This Row],[Order No.]]</f>
        <v>PRESHIPMENTINSPCPH0000040088</v>
      </c>
      <c r="BL1567"/>
      <c r="BM1567"/>
      <c r="BN1567"/>
    </row>
    <row r="1568" spans="1:66" hidden="1" x14ac:dyDescent="0.25">
      <c r="A1568" s="35" t="s">
        <v>8</v>
      </c>
      <c r="B1568" s="35" t="s">
        <v>639</v>
      </c>
      <c r="C1568" s="35">
        <v>1</v>
      </c>
      <c r="D1568" s="35">
        <v>1</v>
      </c>
      <c r="E1568" s="35">
        <v>5</v>
      </c>
      <c r="F1568" s="35" t="s">
        <v>448</v>
      </c>
      <c r="G1568" s="35" t="s">
        <v>4482</v>
      </c>
      <c r="H1568" s="35" t="s">
        <v>4484</v>
      </c>
      <c r="I1568" s="35" t="s">
        <v>593</v>
      </c>
      <c r="J1568" s="35">
        <v>152.46</v>
      </c>
      <c r="K1568" s="35" t="s">
        <v>2332</v>
      </c>
      <c r="L1568" s="35" t="s">
        <v>2582</v>
      </c>
      <c r="M1568" s="35" t="s">
        <v>396</v>
      </c>
      <c r="N1568" s="35" t="s">
        <v>122</v>
      </c>
      <c r="O1568" s="35" t="s">
        <v>2577</v>
      </c>
      <c r="P1568" s="35" t="s">
        <v>2333</v>
      </c>
      <c r="Q1568" s="35" t="s">
        <v>311</v>
      </c>
      <c r="R1568" s="35" t="s">
        <v>293</v>
      </c>
      <c r="S1568" s="35" t="s">
        <v>294</v>
      </c>
      <c r="T1568" s="35" t="s">
        <v>5061</v>
      </c>
      <c r="U1568" s="35" t="s">
        <v>209</v>
      </c>
      <c r="V1568" s="35">
        <v>0</v>
      </c>
      <c r="W1568" s="35">
        <v>0</v>
      </c>
      <c r="X1568" s="49">
        <v>0.24199999999999999</v>
      </c>
      <c r="Y1568" s="60" t="s">
        <v>340</v>
      </c>
      <c r="Z1568" s="49">
        <v>1</v>
      </c>
      <c r="AA1568" s="49">
        <v>0.24199999999999999</v>
      </c>
      <c r="AB1568" s="60" t="s">
        <v>637</v>
      </c>
      <c r="AC1568" s="60" t="s">
        <v>641</v>
      </c>
      <c r="AD1568" s="60" t="s">
        <v>347</v>
      </c>
      <c r="AE1568" s="60" t="s">
        <v>348</v>
      </c>
      <c r="AF1568" s="49">
        <v>2019</v>
      </c>
      <c r="AG1568" s="60" t="s">
        <v>4481</v>
      </c>
      <c r="AH1568" s="60"/>
      <c r="AI1568" s="60"/>
      <c r="AJ1568" s="60"/>
      <c r="AK1568" s="60">
        <v>43874</v>
      </c>
      <c r="AL1568" s="60"/>
      <c r="AM1568" s="60" t="s">
        <v>567</v>
      </c>
      <c r="AN1568" s="60" t="s">
        <v>4483</v>
      </c>
      <c r="AO1568" s="60" t="s">
        <v>4489</v>
      </c>
      <c r="AP1568" s="49"/>
      <c r="AQ1568" s="60" t="s">
        <v>266</v>
      </c>
      <c r="AR1568" s="60" t="s">
        <v>174</v>
      </c>
      <c r="AS1568" s="60" t="s">
        <v>174</v>
      </c>
      <c r="AT1568" s="49">
        <v>1</v>
      </c>
      <c r="AU1568" s="49">
        <v>1</v>
      </c>
      <c r="AV1568" s="49"/>
      <c r="AW1568" s="60">
        <v>43830</v>
      </c>
      <c r="AX1568" s="60" t="s">
        <v>183</v>
      </c>
      <c r="AY1568" s="60">
        <v>43888.851141782405</v>
      </c>
      <c r="AZ1568" s="60">
        <v>43735</v>
      </c>
      <c r="BA1568" s="60">
        <v>43829</v>
      </c>
      <c r="BB1568" s="60" t="s">
        <v>4486</v>
      </c>
      <c r="BC1568" s="60">
        <v>43830.485578703701</v>
      </c>
      <c r="BD1568" s="60">
        <v>43864</v>
      </c>
      <c r="BE1568" s="60">
        <v>44255</v>
      </c>
      <c r="BF1568" s="49">
        <f>IF(AND(ISBLANK(tbl_RawData_Report1[[#This Row],[REQ_ID]]),tbl_RawData_Report1[[#This Row],[RH Kit?]] = "Y"),1,COUNTIFS(tbl_RawData_Report1[RH Kit?],"Y",tbl_RawData_Report1[REQ_ID],tbl_RawData_Report1[[#This Row],[REQ_ID]]))</f>
        <v>0</v>
      </c>
      <c r="BG1568" s="49">
        <f>COUNTIFS(tbl_RawData_Report1[RH Kit?],"Y",tbl_RawData_Report1[Order No.],tbl_RawData_Report1[[#This Row],[Order No.]])</f>
        <v>0</v>
      </c>
      <c r="BH1568" s="49">
        <f>SUM(tbl_RawData_Report1[[#This Row],[RH Kit Req]:[RH Kit PO]])</f>
        <v>0</v>
      </c>
      <c r="BI1568" s="49" t="str">
        <f>IFERROR(VLOOKUP(B1568,Lookup!A:B,2,FALSE),B1568)</f>
        <v>PRESHIPMENTINSPCPH</v>
      </c>
      <c r="BJ1568" s="49" t="b">
        <f t="shared" si="24"/>
        <v>1</v>
      </c>
      <c r="BK1568" s="49" t="str">
        <f>tbl_RawData_Report1[[#This Row],[Item ID]]&amp;tbl_RawData_Report1[[#This Row],[Order No.]]</f>
        <v>PRESHIPMENTINSPCPH0000040088</v>
      </c>
      <c r="BL1568"/>
      <c r="BM1568"/>
      <c r="BN1568"/>
    </row>
    <row r="1569" spans="1:66" x14ac:dyDescent="0.25">
      <c r="A1569" s="35" t="s">
        <v>8</v>
      </c>
      <c r="B1569" s="35" t="s">
        <v>639</v>
      </c>
      <c r="C1569" s="35">
        <v>1</v>
      </c>
      <c r="D1569" s="35">
        <v>1</v>
      </c>
      <c r="E1569" s="35">
        <v>1</v>
      </c>
      <c r="F1569" s="35" t="s">
        <v>423</v>
      </c>
      <c r="G1569" s="35" t="s">
        <v>6481</v>
      </c>
      <c r="H1569" s="35" t="s">
        <v>640</v>
      </c>
      <c r="I1569" s="35" t="s">
        <v>593</v>
      </c>
      <c r="J1569" s="35">
        <v>1200</v>
      </c>
      <c r="K1569" s="35" t="s">
        <v>400</v>
      </c>
      <c r="L1569" s="35" t="s">
        <v>401</v>
      </c>
      <c r="M1569" s="35" t="s">
        <v>396</v>
      </c>
      <c r="N1569" s="35" t="s">
        <v>122</v>
      </c>
      <c r="O1569" s="35" t="s">
        <v>402</v>
      </c>
      <c r="P1569" s="35" t="s">
        <v>403</v>
      </c>
      <c r="Q1569" s="35" t="s">
        <v>311</v>
      </c>
      <c r="R1569" s="35" t="s">
        <v>283</v>
      </c>
      <c r="S1569" s="35" t="s">
        <v>284</v>
      </c>
      <c r="T1569" s="35" t="s">
        <v>5061</v>
      </c>
      <c r="U1569" s="35" t="s">
        <v>209</v>
      </c>
      <c r="V1569" s="35">
        <v>0</v>
      </c>
      <c r="W1569" s="35">
        <v>0</v>
      </c>
      <c r="X1569" s="49">
        <v>1</v>
      </c>
      <c r="Y1569" s="60" t="s">
        <v>340</v>
      </c>
      <c r="Z1569" s="49">
        <v>1</v>
      </c>
      <c r="AA1569" s="49">
        <v>1</v>
      </c>
      <c r="AB1569" s="60" t="s">
        <v>637</v>
      </c>
      <c r="AC1569" s="60" t="s">
        <v>641</v>
      </c>
      <c r="AD1569" s="60" t="s">
        <v>2495</v>
      </c>
      <c r="AE1569" s="60" t="s">
        <v>2496</v>
      </c>
      <c r="AF1569" s="49">
        <v>2020</v>
      </c>
      <c r="AG1569" s="60" t="s">
        <v>6480</v>
      </c>
      <c r="AH1569" s="60"/>
      <c r="AI1569" s="60"/>
      <c r="AJ1569" s="60"/>
      <c r="AK1569" s="60">
        <v>43915</v>
      </c>
      <c r="AL1569" s="60"/>
      <c r="AM1569" s="60" t="s">
        <v>568</v>
      </c>
      <c r="AN1569" s="60" t="s">
        <v>6482</v>
      </c>
      <c r="AO1569" s="60" t="s">
        <v>6483</v>
      </c>
      <c r="AP1569" s="49"/>
      <c r="AQ1569" s="60" t="s">
        <v>266</v>
      </c>
      <c r="AR1569" s="60" t="s">
        <v>174</v>
      </c>
      <c r="AS1569" s="60" t="s">
        <v>174</v>
      </c>
      <c r="AT1569" s="49">
        <v>1</v>
      </c>
      <c r="AU1569" s="49">
        <v>1</v>
      </c>
      <c r="AV1569" s="49">
        <v>1</v>
      </c>
      <c r="AW1569" s="60">
        <v>43844</v>
      </c>
      <c r="AX1569" s="60" t="s">
        <v>183</v>
      </c>
      <c r="AY1569" s="60">
        <v>43928.518976122687</v>
      </c>
      <c r="AZ1569" s="60">
        <v>43840</v>
      </c>
      <c r="BA1569" s="60">
        <v>43843</v>
      </c>
      <c r="BB1569" s="60" t="s">
        <v>6484</v>
      </c>
      <c r="BC1569" s="60">
        <v>43844.665405092594</v>
      </c>
      <c r="BD1569" s="60">
        <v>43861</v>
      </c>
      <c r="BE1569" s="60">
        <v>47848</v>
      </c>
      <c r="BF1569" s="49">
        <f>IF(AND(ISBLANK(tbl_RawData_Report1[[#This Row],[REQ_ID]]),tbl_RawData_Report1[[#This Row],[RH Kit?]] = "Y"),1,COUNTIFS(tbl_RawData_Report1[RH Kit?],"Y",tbl_RawData_Report1[REQ_ID],tbl_RawData_Report1[[#This Row],[REQ_ID]]))</f>
        <v>0</v>
      </c>
      <c r="BG1569" s="49">
        <f>COUNTIFS(tbl_RawData_Report1[RH Kit?],"Y",tbl_RawData_Report1[Order No.],tbl_RawData_Report1[[#This Row],[Order No.]])</f>
        <v>0</v>
      </c>
      <c r="BH1569" s="49">
        <f>SUM(tbl_RawData_Report1[[#This Row],[RH Kit Req]:[RH Kit PO]])</f>
        <v>0</v>
      </c>
      <c r="BI1569" s="49" t="str">
        <f>IFERROR(VLOOKUP(B1569,Lookup!A:B,2,FALSE),B1569)</f>
        <v>PRESHIPMENTINSPCPH</v>
      </c>
      <c r="BJ1569" s="49" t="b">
        <f t="shared" si="24"/>
        <v>1</v>
      </c>
      <c r="BK1569" s="49" t="str">
        <f>tbl_RawData_Report1[[#This Row],[Item ID]]&amp;tbl_RawData_Report1[[#This Row],[Order No.]]</f>
        <v>PRESHIPMENTINSPCPH0000040095</v>
      </c>
      <c r="BL1569"/>
      <c r="BM1569"/>
      <c r="BN1569"/>
    </row>
    <row r="1570" spans="1:66" x14ac:dyDescent="0.25">
      <c r="A1570" s="35" t="s">
        <v>8</v>
      </c>
      <c r="B1570" s="35" t="s">
        <v>802</v>
      </c>
      <c r="C1570" s="35">
        <v>2</v>
      </c>
      <c r="D1570" s="35">
        <v>1</v>
      </c>
      <c r="E1570" s="35">
        <v>1</v>
      </c>
      <c r="F1570" s="35" t="s">
        <v>2345</v>
      </c>
      <c r="G1570" s="35" t="s">
        <v>6516</v>
      </c>
      <c r="H1570" s="35" t="s">
        <v>2432</v>
      </c>
      <c r="I1570" s="35" t="s">
        <v>593</v>
      </c>
      <c r="J1570" s="35">
        <v>10220</v>
      </c>
      <c r="K1570" s="35" t="s">
        <v>267</v>
      </c>
      <c r="L1570" s="35" t="s">
        <v>373</v>
      </c>
      <c r="M1570" s="35" t="s">
        <v>122</v>
      </c>
      <c r="N1570" s="35" t="s">
        <v>2344</v>
      </c>
      <c r="O1570" s="35" t="s">
        <v>122</v>
      </c>
      <c r="P1570" s="35" t="s">
        <v>122</v>
      </c>
      <c r="Q1570" s="35" t="s">
        <v>311</v>
      </c>
      <c r="R1570" s="35" t="s">
        <v>2346</v>
      </c>
      <c r="S1570" s="35" t="s">
        <v>2347</v>
      </c>
      <c r="T1570" s="35" t="s">
        <v>5068</v>
      </c>
      <c r="U1570" s="35" t="s">
        <v>272</v>
      </c>
      <c r="V1570" s="35">
        <v>1</v>
      </c>
      <c r="W1570" s="35">
        <v>0</v>
      </c>
      <c r="X1570" s="49">
        <v>1000</v>
      </c>
      <c r="Y1570" s="60" t="s">
        <v>341</v>
      </c>
      <c r="Z1570" s="49">
        <v>100</v>
      </c>
      <c r="AA1570" s="49">
        <v>100000</v>
      </c>
      <c r="AB1570" s="60" t="s">
        <v>637</v>
      </c>
      <c r="AC1570" s="60" t="s">
        <v>660</v>
      </c>
      <c r="AD1570" s="60" t="s">
        <v>792</v>
      </c>
      <c r="AE1570" s="60" t="s">
        <v>793</v>
      </c>
      <c r="AF1570" s="49">
        <v>2020</v>
      </c>
      <c r="AG1570" s="60" t="s">
        <v>3908</v>
      </c>
      <c r="AH1570" s="60">
        <v>43882</v>
      </c>
      <c r="AI1570" s="60">
        <v>43887</v>
      </c>
      <c r="AJ1570" s="60">
        <v>43884</v>
      </c>
      <c r="AK1570" s="60">
        <v>43893</v>
      </c>
      <c r="AL1570" s="60">
        <v>43887</v>
      </c>
      <c r="AM1570" s="60" t="s">
        <v>567</v>
      </c>
      <c r="AN1570" s="60" t="s">
        <v>6517</v>
      </c>
      <c r="AO1570" s="60" t="s">
        <v>6518</v>
      </c>
      <c r="AP1570" s="49"/>
      <c r="AQ1570" s="60" t="s">
        <v>266</v>
      </c>
      <c r="AR1570" s="60" t="s">
        <v>174</v>
      </c>
      <c r="AS1570" s="60" t="s">
        <v>174</v>
      </c>
      <c r="AT1570" s="49"/>
      <c r="AU1570" s="49"/>
      <c r="AV1570" s="49"/>
      <c r="AW1570" s="60">
        <v>43845</v>
      </c>
      <c r="AX1570" s="60" t="s">
        <v>183</v>
      </c>
      <c r="AY1570" s="60">
        <v>43928.518976122687</v>
      </c>
      <c r="AZ1570" s="60"/>
      <c r="BA1570" s="60"/>
      <c r="BB1570" s="60" t="s">
        <v>6519</v>
      </c>
      <c r="BC1570" s="60">
        <v>43845.610405092593</v>
      </c>
      <c r="BD1570" s="60">
        <v>43917</v>
      </c>
      <c r="BE1570" s="60"/>
      <c r="BF1570" s="49">
        <f>IF(AND(ISBLANK(tbl_RawData_Report1[[#This Row],[REQ_ID]]),tbl_RawData_Report1[[#This Row],[RH Kit?]] = "Y"),1,COUNTIFS(tbl_RawData_Report1[RH Kit?],"Y",tbl_RawData_Report1[REQ_ID],tbl_RawData_Report1[[#This Row],[REQ_ID]]))</f>
        <v>0</v>
      </c>
      <c r="BG1570" s="49">
        <f>COUNTIFS(tbl_RawData_Report1[RH Kit?],"Y",tbl_RawData_Report1[Order No.],tbl_RawData_Report1[[#This Row],[Order No.]])</f>
        <v>0</v>
      </c>
      <c r="BH1570" s="49">
        <f>SUM(tbl_RawData_Report1[[#This Row],[RH Kit Req]:[RH Kit PO]])</f>
        <v>0</v>
      </c>
      <c r="BI1570" s="49" t="str">
        <f>IFERROR(VLOOKUP(B1570,Lookup!A:B,2,FALSE),B1570)</f>
        <v>GENTAMYSULP_10MG</v>
      </c>
      <c r="BJ1570" s="49" t="b">
        <f t="shared" si="24"/>
        <v>1</v>
      </c>
      <c r="BK1570" s="49" t="str">
        <f>tbl_RawData_Report1[[#This Row],[Item ID]]&amp;tbl_RawData_Report1[[#This Row],[Order No.]]</f>
        <v>GENTAMYSULP_10MG0000040096</v>
      </c>
      <c r="BL1570"/>
      <c r="BM1570"/>
      <c r="BN1570"/>
    </row>
    <row r="1571" spans="1:66" hidden="1" x14ac:dyDescent="0.25">
      <c r="A1571" s="35" t="s">
        <v>8</v>
      </c>
      <c r="B1571" s="35" t="s">
        <v>122</v>
      </c>
      <c r="C1571" s="35">
        <v>2</v>
      </c>
      <c r="D1571" s="35">
        <v>1</v>
      </c>
      <c r="E1571" s="35">
        <v>1</v>
      </c>
      <c r="F1571" s="35" t="s">
        <v>439</v>
      </c>
      <c r="G1571" s="35" t="s">
        <v>5763</v>
      </c>
      <c r="H1571" s="35" t="s">
        <v>5765</v>
      </c>
      <c r="I1571" s="35" t="s">
        <v>593</v>
      </c>
      <c r="J1571" s="35">
        <v>0</v>
      </c>
      <c r="K1571" s="35" t="s">
        <v>437</v>
      </c>
      <c r="L1571" s="35" t="s">
        <v>4343</v>
      </c>
      <c r="M1571" s="35" t="s">
        <v>396</v>
      </c>
      <c r="N1571" s="35" t="s">
        <v>122</v>
      </c>
      <c r="O1571" s="35" t="s">
        <v>887</v>
      </c>
      <c r="P1571" s="35" t="s">
        <v>438</v>
      </c>
      <c r="Q1571" s="35" t="s">
        <v>311</v>
      </c>
      <c r="R1571" s="35" t="s">
        <v>440</v>
      </c>
      <c r="S1571" s="35" t="s">
        <v>441</v>
      </c>
      <c r="T1571" s="35" t="s">
        <v>5058</v>
      </c>
      <c r="U1571" s="35" t="s">
        <v>272</v>
      </c>
      <c r="V1571" s="35">
        <v>0</v>
      </c>
      <c r="W1571" s="35">
        <v>0</v>
      </c>
      <c r="X1571" s="49">
        <v>0</v>
      </c>
      <c r="Y1571" s="60" t="s">
        <v>340</v>
      </c>
      <c r="Z1571" s="49">
        <v>1</v>
      </c>
      <c r="AA1571" s="49">
        <v>0</v>
      </c>
      <c r="AB1571" s="60" t="s">
        <v>4570</v>
      </c>
      <c r="AC1571" s="60" t="s">
        <v>4574</v>
      </c>
      <c r="AD1571" s="60" t="s">
        <v>733</v>
      </c>
      <c r="AE1571" s="60" t="s">
        <v>734</v>
      </c>
      <c r="AF1571" s="49">
        <v>2020</v>
      </c>
      <c r="AG1571" s="60" t="s">
        <v>5762</v>
      </c>
      <c r="AH1571" s="60"/>
      <c r="AI1571" s="60"/>
      <c r="AJ1571" s="60"/>
      <c r="AK1571" s="60">
        <v>44277</v>
      </c>
      <c r="AL1571" s="60"/>
      <c r="AM1571" s="60" t="s">
        <v>566</v>
      </c>
      <c r="AN1571" s="60" t="s">
        <v>5764</v>
      </c>
      <c r="AO1571" s="60" t="s">
        <v>5766</v>
      </c>
      <c r="AP1571" s="49"/>
      <c r="AQ1571" s="60" t="s">
        <v>266</v>
      </c>
      <c r="AR1571" s="60"/>
      <c r="AS1571" s="60" t="s">
        <v>174</v>
      </c>
      <c r="AT1571" s="49">
        <v>2</v>
      </c>
      <c r="AU1571" s="49">
        <v>1</v>
      </c>
      <c r="AV1571" s="49">
        <v>1</v>
      </c>
      <c r="AW1571" s="60">
        <v>43846</v>
      </c>
      <c r="AX1571" s="60" t="s">
        <v>183</v>
      </c>
      <c r="AY1571" s="60">
        <v>44287.267847453702</v>
      </c>
      <c r="AZ1571" s="60">
        <v>43842</v>
      </c>
      <c r="BA1571" s="60">
        <v>43842</v>
      </c>
      <c r="BB1571" s="60" t="s">
        <v>5767</v>
      </c>
      <c r="BC1571" s="60">
        <v>43850.575497685182</v>
      </c>
      <c r="BD1571" s="60">
        <v>43923</v>
      </c>
      <c r="BE1571" s="60">
        <v>44196</v>
      </c>
      <c r="BF1571" s="49">
        <f>IF(AND(ISBLANK(tbl_RawData_Report1[[#This Row],[REQ_ID]]),tbl_RawData_Report1[[#This Row],[RH Kit?]] = "Y"),1,COUNTIFS(tbl_RawData_Report1[RH Kit?],"Y",tbl_RawData_Report1[REQ_ID],tbl_RawData_Report1[[#This Row],[REQ_ID]]))</f>
        <v>0</v>
      </c>
      <c r="BG1571" s="49">
        <f>COUNTIFS(tbl_RawData_Report1[RH Kit?],"Y",tbl_RawData_Report1[Order No.],tbl_RawData_Report1[[#This Row],[Order No.]])</f>
        <v>0</v>
      </c>
      <c r="BH1571" s="49">
        <f>SUM(tbl_RawData_Report1[[#This Row],[RH Kit Req]:[RH Kit PO]])</f>
        <v>0</v>
      </c>
      <c r="BI1571" s="49" t="str">
        <f>IFERROR(VLOOKUP(B1571,Lookup!A:B,2,FALSE),B1571)</f>
        <v xml:space="preserve"> </v>
      </c>
      <c r="BJ1571" s="49" t="b">
        <f t="shared" si="24"/>
        <v>0</v>
      </c>
      <c r="BK1571" s="49" t="str">
        <f>tbl_RawData_Report1[[#This Row],[Item ID]]&amp;tbl_RawData_Report1[[#This Row],[Order No.]]</f>
        <v xml:space="preserve"> 0000040102</v>
      </c>
      <c r="BL1571"/>
      <c r="BM1571"/>
      <c r="BN1571"/>
    </row>
    <row r="1572" spans="1:66" hidden="1" x14ac:dyDescent="0.25">
      <c r="A1572" s="35" t="s">
        <v>8</v>
      </c>
      <c r="B1572" s="35" t="s">
        <v>122</v>
      </c>
      <c r="C1572" s="35">
        <v>1</v>
      </c>
      <c r="D1572" s="35">
        <v>1</v>
      </c>
      <c r="E1572" s="35">
        <v>2</v>
      </c>
      <c r="F1572" s="35" t="s">
        <v>439</v>
      </c>
      <c r="G1572" s="35" t="s">
        <v>5763</v>
      </c>
      <c r="H1572" s="35" t="s">
        <v>5796</v>
      </c>
      <c r="I1572" s="35" t="s">
        <v>593</v>
      </c>
      <c r="J1572" s="35">
        <v>5217.13</v>
      </c>
      <c r="K1572" s="35" t="s">
        <v>437</v>
      </c>
      <c r="L1572" s="35" t="s">
        <v>4343</v>
      </c>
      <c r="M1572" s="35" t="s">
        <v>396</v>
      </c>
      <c r="N1572" s="35" t="s">
        <v>122</v>
      </c>
      <c r="O1572" s="35" t="s">
        <v>887</v>
      </c>
      <c r="P1572" s="35" t="s">
        <v>438</v>
      </c>
      <c r="Q1572" s="35" t="s">
        <v>311</v>
      </c>
      <c r="R1572" s="35" t="s">
        <v>440</v>
      </c>
      <c r="S1572" s="35" t="s">
        <v>441</v>
      </c>
      <c r="T1572" s="35" t="s">
        <v>5058</v>
      </c>
      <c r="U1572" s="35" t="s">
        <v>272</v>
      </c>
      <c r="V1572" s="35">
        <v>0</v>
      </c>
      <c r="W1572" s="35">
        <v>0</v>
      </c>
      <c r="X1572" s="49">
        <v>30</v>
      </c>
      <c r="Y1572" s="60" t="s">
        <v>340</v>
      </c>
      <c r="Z1572" s="49">
        <v>1</v>
      </c>
      <c r="AA1572" s="49">
        <v>30</v>
      </c>
      <c r="AB1572" s="60" t="s">
        <v>4570</v>
      </c>
      <c r="AC1572" s="60" t="s">
        <v>4574</v>
      </c>
      <c r="AD1572" s="60" t="s">
        <v>733</v>
      </c>
      <c r="AE1572" s="60" t="s">
        <v>734</v>
      </c>
      <c r="AF1572" s="49">
        <v>2020</v>
      </c>
      <c r="AG1572" s="60" t="s">
        <v>5762</v>
      </c>
      <c r="AH1572" s="60"/>
      <c r="AI1572" s="60"/>
      <c r="AJ1572" s="60"/>
      <c r="AK1572" s="60">
        <v>44277</v>
      </c>
      <c r="AL1572" s="60"/>
      <c r="AM1572" s="60" t="s">
        <v>566</v>
      </c>
      <c r="AN1572" s="60" t="s">
        <v>5764</v>
      </c>
      <c r="AO1572" s="60" t="s">
        <v>5797</v>
      </c>
      <c r="AP1572" s="49"/>
      <c r="AQ1572" s="60" t="s">
        <v>266</v>
      </c>
      <c r="AR1572" s="60"/>
      <c r="AS1572" s="60" t="s">
        <v>174</v>
      </c>
      <c r="AT1572" s="49">
        <v>1</v>
      </c>
      <c r="AU1572" s="49">
        <v>1</v>
      </c>
      <c r="AV1572" s="49">
        <v>1</v>
      </c>
      <c r="AW1572" s="60">
        <v>43846</v>
      </c>
      <c r="AX1572" s="60" t="s">
        <v>183</v>
      </c>
      <c r="AY1572" s="60">
        <v>44287.267847453702</v>
      </c>
      <c r="AZ1572" s="60">
        <v>43842</v>
      </c>
      <c r="BA1572" s="60">
        <v>43842</v>
      </c>
      <c r="BB1572" s="60" t="s">
        <v>5798</v>
      </c>
      <c r="BC1572" s="60">
        <v>43850.575497685182</v>
      </c>
      <c r="BD1572" s="60">
        <v>43923</v>
      </c>
      <c r="BE1572" s="60">
        <v>44196</v>
      </c>
      <c r="BF1572" s="49">
        <f>IF(AND(ISBLANK(tbl_RawData_Report1[[#This Row],[REQ_ID]]),tbl_RawData_Report1[[#This Row],[RH Kit?]] = "Y"),1,COUNTIFS(tbl_RawData_Report1[RH Kit?],"Y",tbl_RawData_Report1[REQ_ID],tbl_RawData_Report1[[#This Row],[REQ_ID]]))</f>
        <v>0</v>
      </c>
      <c r="BG1572" s="49">
        <f>COUNTIFS(tbl_RawData_Report1[RH Kit?],"Y",tbl_RawData_Report1[Order No.],tbl_RawData_Report1[[#This Row],[Order No.]])</f>
        <v>0</v>
      </c>
      <c r="BH1572" s="49">
        <f>SUM(tbl_RawData_Report1[[#This Row],[RH Kit Req]:[RH Kit PO]])</f>
        <v>0</v>
      </c>
      <c r="BI1572" s="49" t="str">
        <f>IFERROR(VLOOKUP(B1572,Lookup!A:B,2,FALSE),B1572)</f>
        <v xml:space="preserve"> </v>
      </c>
      <c r="BJ1572" s="49" t="b">
        <f t="shared" si="24"/>
        <v>0</v>
      </c>
      <c r="BK1572" s="49" t="str">
        <f>tbl_RawData_Report1[[#This Row],[Item ID]]&amp;tbl_RawData_Report1[[#This Row],[Order No.]]</f>
        <v xml:space="preserve"> 0000040102</v>
      </c>
      <c r="BL1572"/>
      <c r="BM1572"/>
      <c r="BN1572"/>
    </row>
    <row r="1573" spans="1:66" hidden="1" x14ac:dyDescent="0.25">
      <c r="A1573" s="35" t="s">
        <v>8</v>
      </c>
      <c r="B1573" s="35" t="s">
        <v>122</v>
      </c>
      <c r="C1573" s="35">
        <v>1</v>
      </c>
      <c r="D1573" s="35">
        <v>1</v>
      </c>
      <c r="E1573" s="35">
        <v>1</v>
      </c>
      <c r="F1573" s="35" t="s">
        <v>439</v>
      </c>
      <c r="G1573" s="35" t="s">
        <v>5763</v>
      </c>
      <c r="H1573" s="35" t="s">
        <v>5796</v>
      </c>
      <c r="I1573" s="35" t="s">
        <v>593</v>
      </c>
      <c r="J1573" s="35">
        <v>0</v>
      </c>
      <c r="K1573" s="35" t="s">
        <v>437</v>
      </c>
      <c r="L1573" s="35" t="s">
        <v>4343</v>
      </c>
      <c r="M1573" s="35" t="s">
        <v>396</v>
      </c>
      <c r="N1573" s="35" t="s">
        <v>122</v>
      </c>
      <c r="O1573" s="35" t="s">
        <v>887</v>
      </c>
      <c r="P1573" s="35" t="s">
        <v>438</v>
      </c>
      <c r="Q1573" s="35" t="s">
        <v>311</v>
      </c>
      <c r="R1573" s="35" t="s">
        <v>440</v>
      </c>
      <c r="S1573" s="35" t="s">
        <v>441</v>
      </c>
      <c r="T1573" s="35" t="s">
        <v>5058</v>
      </c>
      <c r="U1573" s="35" t="s">
        <v>272</v>
      </c>
      <c r="V1573" s="35">
        <v>0</v>
      </c>
      <c r="W1573" s="35">
        <v>0</v>
      </c>
      <c r="X1573" s="49">
        <v>0</v>
      </c>
      <c r="Y1573" s="60" t="s">
        <v>340</v>
      </c>
      <c r="Z1573" s="49">
        <v>1</v>
      </c>
      <c r="AA1573" s="49">
        <v>0</v>
      </c>
      <c r="AB1573" s="60" t="s">
        <v>4570</v>
      </c>
      <c r="AC1573" s="60" t="s">
        <v>4574</v>
      </c>
      <c r="AD1573" s="60" t="s">
        <v>733</v>
      </c>
      <c r="AE1573" s="60" t="s">
        <v>734</v>
      </c>
      <c r="AF1573" s="49">
        <v>2020</v>
      </c>
      <c r="AG1573" s="60" t="s">
        <v>5762</v>
      </c>
      <c r="AH1573" s="60"/>
      <c r="AI1573" s="60"/>
      <c r="AJ1573" s="60"/>
      <c r="AK1573" s="60">
        <v>44277</v>
      </c>
      <c r="AL1573" s="60"/>
      <c r="AM1573" s="60" t="s">
        <v>566</v>
      </c>
      <c r="AN1573" s="60" t="s">
        <v>5764</v>
      </c>
      <c r="AO1573" s="60" t="s">
        <v>5799</v>
      </c>
      <c r="AP1573" s="49"/>
      <c r="AQ1573" s="60" t="s">
        <v>266</v>
      </c>
      <c r="AR1573" s="60"/>
      <c r="AS1573" s="60" t="s">
        <v>174</v>
      </c>
      <c r="AT1573" s="49">
        <v>1</v>
      </c>
      <c r="AU1573" s="49">
        <v>1</v>
      </c>
      <c r="AV1573" s="49">
        <v>1</v>
      </c>
      <c r="AW1573" s="60">
        <v>43846</v>
      </c>
      <c r="AX1573" s="60" t="s">
        <v>183</v>
      </c>
      <c r="AY1573" s="60">
        <v>44287.267847453702</v>
      </c>
      <c r="AZ1573" s="60">
        <v>43842</v>
      </c>
      <c r="BA1573" s="60">
        <v>43842</v>
      </c>
      <c r="BB1573" s="60" t="s">
        <v>5798</v>
      </c>
      <c r="BC1573" s="60">
        <v>43850.575497685182</v>
      </c>
      <c r="BD1573" s="60">
        <v>43923</v>
      </c>
      <c r="BE1573" s="60">
        <v>44196</v>
      </c>
      <c r="BF1573" s="49">
        <f>IF(AND(ISBLANK(tbl_RawData_Report1[[#This Row],[REQ_ID]]),tbl_RawData_Report1[[#This Row],[RH Kit?]] = "Y"),1,COUNTIFS(tbl_RawData_Report1[RH Kit?],"Y",tbl_RawData_Report1[REQ_ID],tbl_RawData_Report1[[#This Row],[REQ_ID]]))</f>
        <v>0</v>
      </c>
      <c r="BG1573" s="49">
        <f>COUNTIFS(tbl_RawData_Report1[RH Kit?],"Y",tbl_RawData_Report1[Order No.],tbl_RawData_Report1[[#This Row],[Order No.]])</f>
        <v>0</v>
      </c>
      <c r="BH1573" s="49">
        <f>SUM(tbl_RawData_Report1[[#This Row],[RH Kit Req]:[RH Kit PO]])</f>
        <v>0</v>
      </c>
      <c r="BI1573" s="49" t="str">
        <f>IFERROR(VLOOKUP(B1573,Lookup!A:B,2,FALSE),B1573)</f>
        <v xml:space="preserve"> </v>
      </c>
      <c r="BJ1573" s="49" t="b">
        <f t="shared" si="24"/>
        <v>0</v>
      </c>
      <c r="BK1573" s="49" t="str">
        <f>tbl_RawData_Report1[[#This Row],[Item ID]]&amp;tbl_RawData_Report1[[#This Row],[Order No.]]</f>
        <v xml:space="preserve"> 0000040102</v>
      </c>
      <c r="BL1573"/>
      <c r="BM1573"/>
      <c r="BN1573"/>
    </row>
    <row r="1574" spans="1:66" hidden="1" x14ac:dyDescent="0.25">
      <c r="A1574" s="35" t="s">
        <v>8</v>
      </c>
      <c r="B1574" s="35" t="s">
        <v>122</v>
      </c>
      <c r="C1574" s="35">
        <v>3</v>
      </c>
      <c r="D1574" s="35">
        <v>1</v>
      </c>
      <c r="E1574" s="35">
        <v>1</v>
      </c>
      <c r="F1574" s="35" t="s">
        <v>439</v>
      </c>
      <c r="G1574" s="35" t="s">
        <v>5763</v>
      </c>
      <c r="H1574" s="35" t="s">
        <v>5820</v>
      </c>
      <c r="I1574" s="35" t="s">
        <v>593</v>
      </c>
      <c r="J1574" s="35">
        <v>0</v>
      </c>
      <c r="K1574" s="35" t="s">
        <v>437</v>
      </c>
      <c r="L1574" s="35" t="s">
        <v>4343</v>
      </c>
      <c r="M1574" s="35" t="s">
        <v>396</v>
      </c>
      <c r="N1574" s="35" t="s">
        <v>122</v>
      </c>
      <c r="O1574" s="35" t="s">
        <v>887</v>
      </c>
      <c r="P1574" s="35" t="s">
        <v>438</v>
      </c>
      <c r="Q1574" s="35" t="s">
        <v>311</v>
      </c>
      <c r="R1574" s="35" t="s">
        <v>440</v>
      </c>
      <c r="S1574" s="35" t="s">
        <v>441</v>
      </c>
      <c r="T1574" s="35" t="s">
        <v>5058</v>
      </c>
      <c r="U1574" s="35" t="s">
        <v>272</v>
      </c>
      <c r="V1574" s="35">
        <v>0</v>
      </c>
      <c r="W1574" s="35">
        <v>0</v>
      </c>
      <c r="X1574" s="49">
        <v>0</v>
      </c>
      <c r="Y1574" s="60" t="s">
        <v>340</v>
      </c>
      <c r="Z1574" s="49">
        <v>1</v>
      </c>
      <c r="AA1574" s="49">
        <v>0</v>
      </c>
      <c r="AB1574" s="60" t="s">
        <v>4570</v>
      </c>
      <c r="AC1574" s="60" t="s">
        <v>4574</v>
      </c>
      <c r="AD1574" s="60" t="s">
        <v>733</v>
      </c>
      <c r="AE1574" s="60" t="s">
        <v>734</v>
      </c>
      <c r="AF1574" s="49">
        <v>2020</v>
      </c>
      <c r="AG1574" s="60" t="s">
        <v>5762</v>
      </c>
      <c r="AH1574" s="60"/>
      <c r="AI1574" s="60"/>
      <c r="AJ1574" s="60"/>
      <c r="AK1574" s="60">
        <v>44277</v>
      </c>
      <c r="AL1574" s="60"/>
      <c r="AM1574" s="60" t="s">
        <v>566</v>
      </c>
      <c r="AN1574" s="60" t="s">
        <v>5764</v>
      </c>
      <c r="AO1574" s="60" t="s">
        <v>5821</v>
      </c>
      <c r="AP1574" s="49"/>
      <c r="AQ1574" s="60" t="s">
        <v>266</v>
      </c>
      <c r="AR1574" s="60"/>
      <c r="AS1574" s="60" t="s">
        <v>174</v>
      </c>
      <c r="AT1574" s="49">
        <v>3</v>
      </c>
      <c r="AU1574" s="49">
        <v>1</v>
      </c>
      <c r="AV1574" s="49">
        <v>1</v>
      </c>
      <c r="AW1574" s="60">
        <v>43846</v>
      </c>
      <c r="AX1574" s="60" t="s">
        <v>183</v>
      </c>
      <c r="AY1574" s="60">
        <v>44287.267847453702</v>
      </c>
      <c r="AZ1574" s="60">
        <v>43842</v>
      </c>
      <c r="BA1574" s="60">
        <v>43842</v>
      </c>
      <c r="BB1574" s="60" t="s">
        <v>5822</v>
      </c>
      <c r="BC1574" s="60">
        <v>43850.575497685182</v>
      </c>
      <c r="BD1574" s="60">
        <v>43923</v>
      </c>
      <c r="BE1574" s="60">
        <v>44196</v>
      </c>
      <c r="BF1574" s="49">
        <f>IF(AND(ISBLANK(tbl_RawData_Report1[[#This Row],[REQ_ID]]),tbl_RawData_Report1[[#This Row],[RH Kit?]] = "Y"),1,COUNTIFS(tbl_RawData_Report1[RH Kit?],"Y",tbl_RawData_Report1[REQ_ID],tbl_RawData_Report1[[#This Row],[REQ_ID]]))</f>
        <v>0</v>
      </c>
      <c r="BG1574" s="49">
        <f>COUNTIFS(tbl_RawData_Report1[RH Kit?],"Y",tbl_RawData_Report1[Order No.],tbl_RawData_Report1[[#This Row],[Order No.]])</f>
        <v>0</v>
      </c>
      <c r="BH1574" s="49">
        <f>SUM(tbl_RawData_Report1[[#This Row],[RH Kit Req]:[RH Kit PO]])</f>
        <v>0</v>
      </c>
      <c r="BI1574" s="49" t="str">
        <f>IFERROR(VLOOKUP(B1574,Lookup!A:B,2,FALSE),B1574)</f>
        <v xml:space="preserve"> </v>
      </c>
      <c r="BJ1574" s="49" t="b">
        <f t="shared" si="24"/>
        <v>0</v>
      </c>
      <c r="BK1574" s="49" t="str">
        <f>tbl_RawData_Report1[[#This Row],[Item ID]]&amp;tbl_RawData_Report1[[#This Row],[Order No.]]</f>
        <v xml:space="preserve"> 0000040102</v>
      </c>
      <c r="BL1574"/>
      <c r="BM1574"/>
      <c r="BN1574"/>
    </row>
    <row r="1575" spans="1:66" hidden="1" x14ac:dyDescent="0.25">
      <c r="A1575" s="35" t="s">
        <v>8</v>
      </c>
      <c r="B1575" s="35" t="s">
        <v>122</v>
      </c>
      <c r="C1575" s="35">
        <v>3</v>
      </c>
      <c r="D1575" s="35">
        <v>1</v>
      </c>
      <c r="E1575" s="35">
        <v>2</v>
      </c>
      <c r="F1575" s="35" t="s">
        <v>439</v>
      </c>
      <c r="G1575" s="35" t="s">
        <v>5763</v>
      </c>
      <c r="H1575" s="35" t="s">
        <v>5820</v>
      </c>
      <c r="I1575" s="35" t="s">
        <v>593</v>
      </c>
      <c r="J1575" s="35">
        <v>11250</v>
      </c>
      <c r="K1575" s="35" t="s">
        <v>437</v>
      </c>
      <c r="L1575" s="35" t="s">
        <v>4343</v>
      </c>
      <c r="M1575" s="35" t="s">
        <v>396</v>
      </c>
      <c r="N1575" s="35" t="s">
        <v>122</v>
      </c>
      <c r="O1575" s="35" t="s">
        <v>887</v>
      </c>
      <c r="P1575" s="35" t="s">
        <v>438</v>
      </c>
      <c r="Q1575" s="35" t="s">
        <v>311</v>
      </c>
      <c r="R1575" s="35" t="s">
        <v>440</v>
      </c>
      <c r="S1575" s="35" t="s">
        <v>441</v>
      </c>
      <c r="T1575" s="35" t="s">
        <v>5058</v>
      </c>
      <c r="U1575" s="35" t="s">
        <v>272</v>
      </c>
      <c r="V1575" s="35">
        <v>0</v>
      </c>
      <c r="W1575" s="35">
        <v>0</v>
      </c>
      <c r="X1575" s="49">
        <v>30</v>
      </c>
      <c r="Y1575" s="60" t="s">
        <v>340</v>
      </c>
      <c r="Z1575" s="49">
        <v>1</v>
      </c>
      <c r="AA1575" s="49">
        <v>30</v>
      </c>
      <c r="AB1575" s="60" t="s">
        <v>4570</v>
      </c>
      <c r="AC1575" s="60" t="s">
        <v>4574</v>
      </c>
      <c r="AD1575" s="60" t="s">
        <v>733</v>
      </c>
      <c r="AE1575" s="60" t="s">
        <v>734</v>
      </c>
      <c r="AF1575" s="49">
        <v>2020</v>
      </c>
      <c r="AG1575" s="60" t="s">
        <v>5762</v>
      </c>
      <c r="AH1575" s="60"/>
      <c r="AI1575" s="60"/>
      <c r="AJ1575" s="60"/>
      <c r="AK1575" s="60">
        <v>44277</v>
      </c>
      <c r="AL1575" s="60"/>
      <c r="AM1575" s="60" t="s">
        <v>566</v>
      </c>
      <c r="AN1575" s="60" t="s">
        <v>5764</v>
      </c>
      <c r="AO1575" s="60" t="s">
        <v>6289</v>
      </c>
      <c r="AP1575" s="49"/>
      <c r="AQ1575" s="60" t="s">
        <v>266</v>
      </c>
      <c r="AR1575" s="60"/>
      <c r="AS1575" s="60" t="s">
        <v>174</v>
      </c>
      <c r="AT1575" s="49">
        <v>3</v>
      </c>
      <c r="AU1575" s="49">
        <v>1</v>
      </c>
      <c r="AV1575" s="49">
        <v>1</v>
      </c>
      <c r="AW1575" s="60">
        <v>43846</v>
      </c>
      <c r="AX1575" s="60" t="s">
        <v>183</v>
      </c>
      <c r="AY1575" s="60">
        <v>44287.267847453702</v>
      </c>
      <c r="AZ1575" s="60">
        <v>43842</v>
      </c>
      <c r="BA1575" s="60">
        <v>43842</v>
      </c>
      <c r="BB1575" s="60" t="s">
        <v>5822</v>
      </c>
      <c r="BC1575" s="60">
        <v>43850.575497685182</v>
      </c>
      <c r="BD1575" s="60">
        <v>43923</v>
      </c>
      <c r="BE1575" s="60">
        <v>44196</v>
      </c>
      <c r="BF1575" s="49">
        <f>IF(AND(ISBLANK(tbl_RawData_Report1[[#This Row],[REQ_ID]]),tbl_RawData_Report1[[#This Row],[RH Kit?]] = "Y"),1,COUNTIFS(tbl_RawData_Report1[RH Kit?],"Y",tbl_RawData_Report1[REQ_ID],tbl_RawData_Report1[[#This Row],[REQ_ID]]))</f>
        <v>0</v>
      </c>
      <c r="BG1575" s="49">
        <f>COUNTIFS(tbl_RawData_Report1[RH Kit?],"Y",tbl_RawData_Report1[Order No.],tbl_RawData_Report1[[#This Row],[Order No.]])</f>
        <v>0</v>
      </c>
      <c r="BH1575" s="49">
        <f>SUM(tbl_RawData_Report1[[#This Row],[RH Kit Req]:[RH Kit PO]])</f>
        <v>0</v>
      </c>
      <c r="BI1575" s="49" t="str">
        <f>IFERROR(VLOOKUP(B1575,Lookup!A:B,2,FALSE),B1575)</f>
        <v xml:space="preserve"> </v>
      </c>
      <c r="BJ1575" s="49" t="b">
        <f t="shared" si="24"/>
        <v>0</v>
      </c>
      <c r="BK1575" s="49" t="str">
        <f>tbl_RawData_Report1[[#This Row],[Item ID]]&amp;tbl_RawData_Report1[[#This Row],[Order No.]]</f>
        <v xml:space="preserve"> 0000040102</v>
      </c>
      <c r="BL1575"/>
      <c r="BM1575"/>
      <c r="BN1575"/>
    </row>
    <row r="1576" spans="1:66" hidden="1" x14ac:dyDescent="0.25">
      <c r="A1576" s="35" t="s">
        <v>8</v>
      </c>
      <c r="B1576" s="35" t="s">
        <v>122</v>
      </c>
      <c r="C1576" s="35">
        <v>2</v>
      </c>
      <c r="D1576" s="35">
        <v>1</v>
      </c>
      <c r="E1576" s="35">
        <v>2</v>
      </c>
      <c r="F1576" s="35" t="s">
        <v>439</v>
      </c>
      <c r="G1576" s="35" t="s">
        <v>5763</v>
      </c>
      <c r="H1576" s="35" t="s">
        <v>5765</v>
      </c>
      <c r="I1576" s="35" t="s">
        <v>593</v>
      </c>
      <c r="J1576" s="35">
        <v>27061.75</v>
      </c>
      <c r="K1576" s="35" t="s">
        <v>437</v>
      </c>
      <c r="L1576" s="35" t="s">
        <v>4343</v>
      </c>
      <c r="M1576" s="35" t="s">
        <v>396</v>
      </c>
      <c r="N1576" s="35" t="s">
        <v>122</v>
      </c>
      <c r="O1576" s="35" t="s">
        <v>887</v>
      </c>
      <c r="P1576" s="35" t="s">
        <v>438</v>
      </c>
      <c r="Q1576" s="35" t="s">
        <v>311</v>
      </c>
      <c r="R1576" s="35" t="s">
        <v>440</v>
      </c>
      <c r="S1576" s="35" t="s">
        <v>441</v>
      </c>
      <c r="T1576" s="35" t="s">
        <v>5058</v>
      </c>
      <c r="U1576" s="35" t="s">
        <v>272</v>
      </c>
      <c r="V1576" s="35">
        <v>0</v>
      </c>
      <c r="W1576" s="35">
        <v>0</v>
      </c>
      <c r="X1576" s="49">
        <v>30</v>
      </c>
      <c r="Y1576" s="60" t="s">
        <v>340</v>
      </c>
      <c r="Z1576" s="49">
        <v>1</v>
      </c>
      <c r="AA1576" s="49">
        <v>30</v>
      </c>
      <c r="AB1576" s="60" t="s">
        <v>4570</v>
      </c>
      <c r="AC1576" s="60" t="s">
        <v>4574</v>
      </c>
      <c r="AD1576" s="60" t="s">
        <v>733</v>
      </c>
      <c r="AE1576" s="60" t="s">
        <v>734</v>
      </c>
      <c r="AF1576" s="49">
        <v>2020</v>
      </c>
      <c r="AG1576" s="60" t="s">
        <v>5762</v>
      </c>
      <c r="AH1576" s="60"/>
      <c r="AI1576" s="60"/>
      <c r="AJ1576" s="60"/>
      <c r="AK1576" s="60">
        <v>44277</v>
      </c>
      <c r="AL1576" s="60"/>
      <c r="AM1576" s="60" t="s">
        <v>566</v>
      </c>
      <c r="AN1576" s="60" t="s">
        <v>5764</v>
      </c>
      <c r="AO1576" s="60" t="s">
        <v>6526</v>
      </c>
      <c r="AP1576" s="49"/>
      <c r="AQ1576" s="60" t="s">
        <v>266</v>
      </c>
      <c r="AR1576" s="60"/>
      <c r="AS1576" s="60" t="s">
        <v>174</v>
      </c>
      <c r="AT1576" s="49">
        <v>2</v>
      </c>
      <c r="AU1576" s="49">
        <v>1</v>
      </c>
      <c r="AV1576" s="49">
        <v>1</v>
      </c>
      <c r="AW1576" s="60">
        <v>43846</v>
      </c>
      <c r="AX1576" s="60" t="s">
        <v>183</v>
      </c>
      <c r="AY1576" s="60">
        <v>44287.267847453702</v>
      </c>
      <c r="AZ1576" s="60">
        <v>43842</v>
      </c>
      <c r="BA1576" s="60">
        <v>43842</v>
      </c>
      <c r="BB1576" s="60" t="s">
        <v>5767</v>
      </c>
      <c r="BC1576" s="60">
        <v>43850.575497685182</v>
      </c>
      <c r="BD1576" s="60">
        <v>43923</v>
      </c>
      <c r="BE1576" s="60">
        <v>44196</v>
      </c>
      <c r="BF1576" s="49">
        <f>IF(AND(ISBLANK(tbl_RawData_Report1[[#This Row],[REQ_ID]]),tbl_RawData_Report1[[#This Row],[RH Kit?]] = "Y"),1,COUNTIFS(tbl_RawData_Report1[RH Kit?],"Y",tbl_RawData_Report1[REQ_ID],tbl_RawData_Report1[[#This Row],[REQ_ID]]))</f>
        <v>0</v>
      </c>
      <c r="BG1576" s="49">
        <f>COUNTIFS(tbl_RawData_Report1[RH Kit?],"Y",tbl_RawData_Report1[Order No.],tbl_RawData_Report1[[#This Row],[Order No.]])</f>
        <v>0</v>
      </c>
      <c r="BH1576" s="49">
        <f>SUM(tbl_RawData_Report1[[#This Row],[RH Kit Req]:[RH Kit PO]])</f>
        <v>0</v>
      </c>
      <c r="BI1576" s="49" t="str">
        <f>IFERROR(VLOOKUP(B1576,Lookup!A:B,2,FALSE),B1576)</f>
        <v xml:space="preserve"> </v>
      </c>
      <c r="BJ1576" s="49" t="b">
        <f t="shared" si="24"/>
        <v>1</v>
      </c>
      <c r="BK1576" s="49" t="str">
        <f>tbl_RawData_Report1[[#This Row],[Item ID]]&amp;tbl_RawData_Report1[[#This Row],[Order No.]]</f>
        <v xml:space="preserve"> 0000040102</v>
      </c>
      <c r="BL1576"/>
      <c r="BM1576"/>
      <c r="BN1576"/>
    </row>
    <row r="1577" spans="1:66" x14ac:dyDescent="0.25">
      <c r="A1577" s="35" t="s">
        <v>8</v>
      </c>
      <c r="B1577" s="35" t="s">
        <v>639</v>
      </c>
      <c r="C1577" s="35">
        <v>1</v>
      </c>
      <c r="D1577" s="35">
        <v>1</v>
      </c>
      <c r="E1577" s="35">
        <v>1</v>
      </c>
      <c r="F1577" s="35" t="s">
        <v>434</v>
      </c>
      <c r="G1577" s="35" t="s">
        <v>6619</v>
      </c>
      <c r="H1577" s="35" t="s">
        <v>6621</v>
      </c>
      <c r="I1577" s="35" t="s">
        <v>593</v>
      </c>
      <c r="J1577" s="35">
        <v>600</v>
      </c>
      <c r="K1577" s="35" t="s">
        <v>400</v>
      </c>
      <c r="L1577" s="35" t="s">
        <v>401</v>
      </c>
      <c r="M1577" s="35" t="s">
        <v>396</v>
      </c>
      <c r="N1577" s="35" t="s">
        <v>122</v>
      </c>
      <c r="O1577" s="35" t="s">
        <v>402</v>
      </c>
      <c r="P1577" s="35" t="s">
        <v>403</v>
      </c>
      <c r="Q1577" s="35" t="s">
        <v>311</v>
      </c>
      <c r="R1577" s="35" t="s">
        <v>309</v>
      </c>
      <c r="S1577" s="35" t="s">
        <v>310</v>
      </c>
      <c r="T1577" s="35" t="s">
        <v>5068</v>
      </c>
      <c r="U1577" s="35" t="s">
        <v>209</v>
      </c>
      <c r="V1577" s="35">
        <v>0</v>
      </c>
      <c r="W1577" s="35">
        <v>0</v>
      </c>
      <c r="X1577" s="49">
        <v>1</v>
      </c>
      <c r="Y1577" s="60" t="s">
        <v>340</v>
      </c>
      <c r="Z1577" s="49">
        <v>1</v>
      </c>
      <c r="AA1577" s="49">
        <v>1</v>
      </c>
      <c r="AB1577" s="60" t="s">
        <v>637</v>
      </c>
      <c r="AC1577" s="60" t="s">
        <v>641</v>
      </c>
      <c r="AD1577" s="60" t="s">
        <v>2495</v>
      </c>
      <c r="AE1577" s="60" t="s">
        <v>2496</v>
      </c>
      <c r="AF1577" s="49">
        <v>2020</v>
      </c>
      <c r="AG1577" s="60" t="s">
        <v>6618</v>
      </c>
      <c r="AH1577" s="60"/>
      <c r="AI1577" s="60"/>
      <c r="AJ1577" s="60"/>
      <c r="AK1577" s="60">
        <v>43879</v>
      </c>
      <c r="AL1577" s="60"/>
      <c r="AM1577" s="60" t="s">
        <v>567</v>
      </c>
      <c r="AN1577" s="60" t="s">
        <v>6620</v>
      </c>
      <c r="AO1577" s="60" t="s">
        <v>6622</v>
      </c>
      <c r="AP1577" s="49"/>
      <c r="AQ1577" s="60" t="s">
        <v>266</v>
      </c>
      <c r="AR1577" s="60" t="s">
        <v>174</v>
      </c>
      <c r="AS1577" s="60" t="s">
        <v>174</v>
      </c>
      <c r="AT1577" s="49">
        <v>1</v>
      </c>
      <c r="AU1577" s="49">
        <v>1</v>
      </c>
      <c r="AV1577" s="49">
        <v>1</v>
      </c>
      <c r="AW1577" s="60">
        <v>43853</v>
      </c>
      <c r="AX1577" s="60" t="s">
        <v>183</v>
      </c>
      <c r="AY1577" s="60">
        <v>43935.464755358793</v>
      </c>
      <c r="AZ1577" s="60">
        <v>43839</v>
      </c>
      <c r="BA1577" s="60">
        <v>43843</v>
      </c>
      <c r="BB1577" s="60" t="s">
        <v>6623</v>
      </c>
      <c r="BC1577" s="60">
        <v>43854.46</v>
      </c>
      <c r="BD1577" s="60">
        <v>43860</v>
      </c>
      <c r="BE1577" s="60">
        <v>47848</v>
      </c>
      <c r="BF1577" s="49">
        <f>IF(AND(ISBLANK(tbl_RawData_Report1[[#This Row],[REQ_ID]]),tbl_RawData_Report1[[#This Row],[RH Kit?]] = "Y"),1,COUNTIFS(tbl_RawData_Report1[RH Kit?],"Y",tbl_RawData_Report1[REQ_ID],tbl_RawData_Report1[[#This Row],[REQ_ID]]))</f>
        <v>0</v>
      </c>
      <c r="BG1577" s="49">
        <f>COUNTIFS(tbl_RawData_Report1[RH Kit?],"Y",tbl_RawData_Report1[Order No.],tbl_RawData_Report1[[#This Row],[Order No.]])</f>
        <v>0</v>
      </c>
      <c r="BH1577" s="49">
        <f>SUM(tbl_RawData_Report1[[#This Row],[RH Kit Req]:[RH Kit PO]])</f>
        <v>0</v>
      </c>
      <c r="BI1577" s="49" t="str">
        <f>IFERROR(VLOOKUP(B1577,Lookup!A:B,2,FALSE),B1577)</f>
        <v>PRESHIPMENTINSPCPH</v>
      </c>
      <c r="BJ1577" s="49" t="b">
        <f t="shared" si="24"/>
        <v>1</v>
      </c>
      <c r="BK1577" s="49" t="str">
        <f>tbl_RawData_Report1[[#This Row],[Item ID]]&amp;tbl_RawData_Report1[[#This Row],[Order No.]]</f>
        <v>PRESHIPMENTINSPCPH0000040114</v>
      </c>
      <c r="BL1577"/>
      <c r="BM1577"/>
      <c r="BN1577"/>
    </row>
    <row r="1578" spans="1:66" x14ac:dyDescent="0.25">
      <c r="A1578" s="35" t="s">
        <v>8</v>
      </c>
      <c r="B1578" s="35" t="s">
        <v>3471</v>
      </c>
      <c r="C1578" s="35">
        <v>1</v>
      </c>
      <c r="D1578" s="35">
        <v>1</v>
      </c>
      <c r="E1578" s="35">
        <v>1</v>
      </c>
      <c r="F1578" s="35" t="s">
        <v>405</v>
      </c>
      <c r="G1578" s="35" t="s">
        <v>6677</v>
      </c>
      <c r="H1578" s="35" t="s">
        <v>3472</v>
      </c>
      <c r="I1578" s="35" t="s">
        <v>593</v>
      </c>
      <c r="J1578" s="35">
        <v>6250</v>
      </c>
      <c r="K1578" s="35" t="s">
        <v>400</v>
      </c>
      <c r="L1578" s="35" t="s">
        <v>401</v>
      </c>
      <c r="M1578" s="35" t="s">
        <v>396</v>
      </c>
      <c r="N1578" s="35" t="s">
        <v>122</v>
      </c>
      <c r="O1578" s="35" t="s">
        <v>402</v>
      </c>
      <c r="P1578" s="35" t="s">
        <v>403</v>
      </c>
      <c r="Q1578" s="35" t="s">
        <v>311</v>
      </c>
      <c r="R1578" s="35" t="s">
        <v>406</v>
      </c>
      <c r="S1578" s="35" t="s">
        <v>407</v>
      </c>
      <c r="T1578" s="35" t="s">
        <v>5068</v>
      </c>
      <c r="U1578" s="35" t="s">
        <v>272</v>
      </c>
      <c r="V1578" s="35">
        <v>0</v>
      </c>
      <c r="W1578" s="35">
        <v>0</v>
      </c>
      <c r="X1578" s="49">
        <v>1000</v>
      </c>
      <c r="Y1578" s="60" t="s">
        <v>655</v>
      </c>
      <c r="Z1578" s="49">
        <v>10</v>
      </c>
      <c r="AA1578" s="49">
        <v>10000</v>
      </c>
      <c r="AB1578" s="60" t="s">
        <v>637</v>
      </c>
      <c r="AC1578" s="60" t="s">
        <v>725</v>
      </c>
      <c r="AD1578" s="60" t="s">
        <v>661</v>
      </c>
      <c r="AE1578" s="60" t="s">
        <v>662</v>
      </c>
      <c r="AF1578" s="49">
        <v>2020</v>
      </c>
      <c r="AG1578" s="60" t="s">
        <v>5443</v>
      </c>
      <c r="AH1578" s="60">
        <v>44069</v>
      </c>
      <c r="AI1578" s="60">
        <v>44085</v>
      </c>
      <c r="AJ1578" s="60">
        <v>44069</v>
      </c>
      <c r="AK1578" s="60">
        <v>44069</v>
      </c>
      <c r="AL1578" s="60">
        <v>44085</v>
      </c>
      <c r="AM1578" s="60" t="s">
        <v>567</v>
      </c>
      <c r="AN1578" s="60" t="s">
        <v>6678</v>
      </c>
      <c r="AO1578" s="60" t="s">
        <v>6679</v>
      </c>
      <c r="AP1578" s="49"/>
      <c r="AQ1578" s="60" t="s">
        <v>266</v>
      </c>
      <c r="AR1578" s="60" t="s">
        <v>174</v>
      </c>
      <c r="AS1578" s="60" t="s">
        <v>174</v>
      </c>
      <c r="AT1578" s="49">
        <v>6</v>
      </c>
      <c r="AU1578" s="49">
        <v>1</v>
      </c>
      <c r="AV1578" s="49">
        <v>1</v>
      </c>
      <c r="AW1578" s="60">
        <v>43861</v>
      </c>
      <c r="AX1578" s="60" t="s">
        <v>183</v>
      </c>
      <c r="AY1578" s="60">
        <v>44083.402667905095</v>
      </c>
      <c r="AZ1578" s="60">
        <v>43857</v>
      </c>
      <c r="BA1578" s="60">
        <v>43859</v>
      </c>
      <c r="BB1578" s="60" t="s">
        <v>6680</v>
      </c>
      <c r="BC1578" s="60">
        <v>43861.52002314815</v>
      </c>
      <c r="BD1578" s="60">
        <v>44001</v>
      </c>
      <c r="BE1578" s="60">
        <v>47848</v>
      </c>
      <c r="BF1578" s="49">
        <f>IF(AND(ISBLANK(tbl_RawData_Report1[[#This Row],[REQ_ID]]),tbl_RawData_Report1[[#This Row],[RH Kit?]] = "Y"),1,COUNTIFS(tbl_RawData_Report1[RH Kit?],"Y",tbl_RawData_Report1[REQ_ID],tbl_RawData_Report1[[#This Row],[REQ_ID]]))</f>
        <v>0</v>
      </c>
      <c r="BG1578" s="49">
        <f>COUNTIFS(tbl_RawData_Report1[RH Kit?],"Y",tbl_RawData_Report1[Order No.],tbl_RawData_Report1[[#This Row],[Order No.]])</f>
        <v>0</v>
      </c>
      <c r="BH1578" s="49">
        <f>SUM(tbl_RawData_Report1[[#This Row],[RH Kit Req]:[RH Kit PO]])</f>
        <v>0</v>
      </c>
      <c r="BI1578" s="49" t="str">
        <f>IFERROR(VLOOKUP(B1578,Lookup!A:B,2,FALSE),B1578)</f>
        <v>MGSULPHATE2ML_10</v>
      </c>
      <c r="BJ1578" s="49" t="b">
        <f t="shared" si="24"/>
        <v>1</v>
      </c>
      <c r="BK1578" s="49" t="str">
        <f>tbl_RawData_Report1[[#This Row],[Item ID]]&amp;tbl_RawData_Report1[[#This Row],[Order No.]]</f>
        <v>MGSULPHATE2ML_100000040154</v>
      </c>
      <c r="BL1578"/>
      <c r="BM1578"/>
      <c r="BN1578"/>
    </row>
    <row r="1579" spans="1:66" x14ac:dyDescent="0.25">
      <c r="A1579" s="35" t="s">
        <v>8</v>
      </c>
      <c r="B1579" s="35" t="s">
        <v>2476</v>
      </c>
      <c r="C1579" s="35">
        <v>2</v>
      </c>
      <c r="D1579" s="35">
        <v>1</v>
      </c>
      <c r="E1579" s="35">
        <v>1</v>
      </c>
      <c r="F1579" s="35" t="s">
        <v>443</v>
      </c>
      <c r="G1579" s="35" t="s">
        <v>5260</v>
      </c>
      <c r="H1579" s="35" t="s">
        <v>958</v>
      </c>
      <c r="I1579" s="35" t="s">
        <v>593</v>
      </c>
      <c r="J1579" s="35">
        <v>0</v>
      </c>
      <c r="K1579" s="35" t="s">
        <v>400</v>
      </c>
      <c r="L1579" s="35" t="s">
        <v>401</v>
      </c>
      <c r="M1579" s="35" t="s">
        <v>396</v>
      </c>
      <c r="N1579" s="35" t="s">
        <v>122</v>
      </c>
      <c r="O1579" s="35" t="s">
        <v>402</v>
      </c>
      <c r="P1579" s="35" t="s">
        <v>403</v>
      </c>
      <c r="Q1579" s="35" t="s">
        <v>311</v>
      </c>
      <c r="R1579" s="35" t="s">
        <v>287</v>
      </c>
      <c r="S1579" s="35" t="s">
        <v>197</v>
      </c>
      <c r="T1579" s="35" t="s">
        <v>5058</v>
      </c>
      <c r="U1579" s="35" t="s">
        <v>269</v>
      </c>
      <c r="V1579" s="35">
        <v>0</v>
      </c>
      <c r="W1579" s="35">
        <v>0</v>
      </c>
      <c r="X1579" s="49">
        <v>0</v>
      </c>
      <c r="Y1579" s="60" t="s">
        <v>655</v>
      </c>
      <c r="Z1579" s="49">
        <v>10</v>
      </c>
      <c r="AA1579" s="49">
        <v>0</v>
      </c>
      <c r="AB1579" s="60" t="s">
        <v>637</v>
      </c>
      <c r="AC1579" s="60" t="s">
        <v>725</v>
      </c>
      <c r="AD1579" s="60" t="s">
        <v>694</v>
      </c>
      <c r="AE1579" s="60" t="s">
        <v>695</v>
      </c>
      <c r="AF1579" s="49">
        <v>2020</v>
      </c>
      <c r="AG1579" s="60" t="s">
        <v>5259</v>
      </c>
      <c r="AH1579" s="60">
        <v>44013</v>
      </c>
      <c r="AI1579" s="60">
        <v>44057</v>
      </c>
      <c r="AJ1579" s="60">
        <v>44264</v>
      </c>
      <c r="AK1579" s="60">
        <v>44264</v>
      </c>
      <c r="AL1579" s="60">
        <v>44302</v>
      </c>
      <c r="AM1579" s="60" t="s">
        <v>566</v>
      </c>
      <c r="AN1579" s="60" t="s">
        <v>5261</v>
      </c>
      <c r="AO1579" s="60" t="s">
        <v>5262</v>
      </c>
      <c r="AP1579" s="49"/>
      <c r="AQ1579" s="60" t="s">
        <v>266</v>
      </c>
      <c r="AR1579" s="60" t="s">
        <v>174</v>
      </c>
      <c r="AS1579" s="60" t="s">
        <v>174</v>
      </c>
      <c r="AT1579" s="49">
        <v>11</v>
      </c>
      <c r="AU1579" s="49">
        <v>1</v>
      </c>
      <c r="AV1579" s="49">
        <v>1</v>
      </c>
      <c r="AW1579" s="60">
        <v>43865</v>
      </c>
      <c r="AX1579" s="60" t="s">
        <v>183</v>
      </c>
      <c r="AY1579" s="60">
        <v>44280.247163425927</v>
      </c>
      <c r="AZ1579" s="60">
        <v>43852</v>
      </c>
      <c r="BA1579" s="60">
        <v>43854</v>
      </c>
      <c r="BB1579" s="60" t="s">
        <v>5263</v>
      </c>
      <c r="BC1579" s="60">
        <v>43866.391631944447</v>
      </c>
      <c r="BD1579" s="60">
        <v>44013</v>
      </c>
      <c r="BE1579" s="60">
        <v>47848</v>
      </c>
      <c r="BF1579" s="49">
        <f>IF(AND(ISBLANK(tbl_RawData_Report1[[#This Row],[REQ_ID]]),tbl_RawData_Report1[[#This Row],[RH Kit?]] = "Y"),1,COUNTIFS(tbl_RawData_Report1[RH Kit?],"Y",tbl_RawData_Report1[REQ_ID],tbl_RawData_Report1[[#This Row],[REQ_ID]]))</f>
        <v>0</v>
      </c>
      <c r="BG1579" s="49">
        <f>COUNTIFS(tbl_RawData_Report1[RH Kit?],"Y",tbl_RawData_Report1[Order No.],tbl_RawData_Report1[[#This Row],[Order No.]])</f>
        <v>0</v>
      </c>
      <c r="BH1579" s="49">
        <f>SUM(tbl_RawData_Report1[[#This Row],[RH Kit Req]:[RH Kit PO]])</f>
        <v>0</v>
      </c>
      <c r="BI1579" s="49" t="str">
        <f>IFERROR(VLOOKUP(B1579,Lookup!A:B,2,FALSE),B1579)</f>
        <v>MGSULPHATE10ML_10</v>
      </c>
      <c r="BJ1579" s="49" t="b">
        <f t="shared" si="24"/>
        <v>1</v>
      </c>
      <c r="BK1579" s="49" t="str">
        <f>tbl_RawData_Report1[[#This Row],[Item ID]]&amp;tbl_RawData_Report1[[#This Row],[Order No.]]</f>
        <v>MGSULPHATE10ML_100000040168</v>
      </c>
      <c r="BL1579"/>
      <c r="BM1579"/>
      <c r="BN1579"/>
    </row>
    <row r="1580" spans="1:66" x14ac:dyDescent="0.25">
      <c r="A1580" s="35" t="s">
        <v>8</v>
      </c>
      <c r="B1580" s="35" t="s">
        <v>904</v>
      </c>
      <c r="C1580" s="35">
        <v>3</v>
      </c>
      <c r="D1580" s="35">
        <v>1</v>
      </c>
      <c r="E1580" s="35">
        <v>1</v>
      </c>
      <c r="F1580" s="35" t="s">
        <v>443</v>
      </c>
      <c r="G1580" s="35" t="s">
        <v>5260</v>
      </c>
      <c r="H1580" s="35" t="s">
        <v>2868</v>
      </c>
      <c r="I1580" s="35" t="s">
        <v>593</v>
      </c>
      <c r="J1580" s="35">
        <v>7696</v>
      </c>
      <c r="K1580" s="35" t="s">
        <v>400</v>
      </c>
      <c r="L1580" s="35" t="s">
        <v>401</v>
      </c>
      <c r="M1580" s="35" t="s">
        <v>396</v>
      </c>
      <c r="N1580" s="35" t="s">
        <v>122</v>
      </c>
      <c r="O1580" s="35" t="s">
        <v>402</v>
      </c>
      <c r="P1580" s="35" t="s">
        <v>403</v>
      </c>
      <c r="Q1580" s="35" t="s">
        <v>311</v>
      </c>
      <c r="R1580" s="35" t="s">
        <v>287</v>
      </c>
      <c r="S1580" s="35" t="s">
        <v>197</v>
      </c>
      <c r="T1580" s="35" t="s">
        <v>5058</v>
      </c>
      <c r="U1580" s="35" t="s">
        <v>269</v>
      </c>
      <c r="V1580" s="35">
        <v>0</v>
      </c>
      <c r="W1580" s="35">
        <v>0</v>
      </c>
      <c r="X1580" s="49">
        <v>1850</v>
      </c>
      <c r="Y1580" s="60" t="s">
        <v>791</v>
      </c>
      <c r="Z1580" s="49">
        <v>20</v>
      </c>
      <c r="AA1580" s="49">
        <v>37000</v>
      </c>
      <c r="AB1580" s="60" t="s">
        <v>637</v>
      </c>
      <c r="AC1580" s="60" t="s">
        <v>1714</v>
      </c>
      <c r="AD1580" s="60" t="s">
        <v>694</v>
      </c>
      <c r="AE1580" s="60" t="s">
        <v>695</v>
      </c>
      <c r="AF1580" s="49">
        <v>2020</v>
      </c>
      <c r="AG1580" s="60" t="s">
        <v>5259</v>
      </c>
      <c r="AH1580" s="60">
        <v>44013</v>
      </c>
      <c r="AI1580" s="60">
        <v>44057</v>
      </c>
      <c r="AJ1580" s="60">
        <v>44039</v>
      </c>
      <c r="AK1580" s="60">
        <v>44043</v>
      </c>
      <c r="AL1580" s="60">
        <v>44082</v>
      </c>
      <c r="AM1580" s="60" t="s">
        <v>566</v>
      </c>
      <c r="AN1580" s="60" t="s">
        <v>5261</v>
      </c>
      <c r="AO1580" s="60" t="s">
        <v>6274</v>
      </c>
      <c r="AP1580" s="49"/>
      <c r="AQ1580" s="60" t="s">
        <v>266</v>
      </c>
      <c r="AR1580" s="60" t="s">
        <v>174</v>
      </c>
      <c r="AS1580" s="60" t="s">
        <v>174</v>
      </c>
      <c r="AT1580" s="49">
        <v>12</v>
      </c>
      <c r="AU1580" s="49">
        <v>1</v>
      </c>
      <c r="AV1580" s="49">
        <v>1</v>
      </c>
      <c r="AW1580" s="60">
        <v>43865</v>
      </c>
      <c r="AX1580" s="60" t="s">
        <v>183</v>
      </c>
      <c r="AY1580" s="60">
        <v>44280.247163425927</v>
      </c>
      <c r="AZ1580" s="60">
        <v>43852</v>
      </c>
      <c r="BA1580" s="60">
        <v>43854</v>
      </c>
      <c r="BB1580" s="60" t="s">
        <v>6275</v>
      </c>
      <c r="BC1580" s="60">
        <v>43866.391631944447</v>
      </c>
      <c r="BD1580" s="60">
        <v>44013</v>
      </c>
      <c r="BE1580" s="60">
        <v>47848</v>
      </c>
      <c r="BF1580" s="49">
        <f>IF(AND(ISBLANK(tbl_RawData_Report1[[#This Row],[REQ_ID]]),tbl_RawData_Report1[[#This Row],[RH Kit?]] = "Y"),1,COUNTIFS(tbl_RawData_Report1[RH Kit?],"Y",tbl_RawData_Report1[REQ_ID],tbl_RawData_Report1[[#This Row],[REQ_ID]]))</f>
        <v>0</v>
      </c>
      <c r="BG1580" s="49">
        <f>COUNTIFS(tbl_RawData_Report1[RH Kit?],"Y",tbl_RawData_Report1[Order No.],tbl_RawData_Report1[[#This Row],[Order No.]])</f>
        <v>0</v>
      </c>
      <c r="BH1580" s="49">
        <f>SUM(tbl_RawData_Report1[[#This Row],[RH Kit Req]:[RH Kit PO]])</f>
        <v>0</v>
      </c>
      <c r="BI1580" s="49" t="str">
        <f>IFERROR(VLOOKUP(B1580,Lookup!A:B,2,FALSE),B1580)</f>
        <v>CALGLUCONATE_100MG</v>
      </c>
      <c r="BJ1580" s="49" t="b">
        <f t="shared" si="24"/>
        <v>1</v>
      </c>
      <c r="BK1580" s="49" t="str">
        <f>tbl_RawData_Report1[[#This Row],[Item ID]]&amp;tbl_RawData_Report1[[#This Row],[Order No.]]</f>
        <v>CALGLUCONATE_100MG0000040168</v>
      </c>
      <c r="BL1580"/>
      <c r="BM1580"/>
      <c r="BN1580"/>
    </row>
    <row r="1581" spans="1:66" x14ac:dyDescent="0.25">
      <c r="A1581" s="35" t="s">
        <v>8</v>
      </c>
      <c r="B1581" s="35" t="s">
        <v>2905</v>
      </c>
      <c r="C1581" s="35">
        <v>1</v>
      </c>
      <c r="D1581" s="35">
        <v>1</v>
      </c>
      <c r="E1581" s="35">
        <v>1</v>
      </c>
      <c r="F1581" s="35" t="s">
        <v>443</v>
      </c>
      <c r="G1581" s="35" t="s">
        <v>5260</v>
      </c>
      <c r="H1581" s="35" t="s">
        <v>712</v>
      </c>
      <c r="I1581" s="35" t="s">
        <v>593</v>
      </c>
      <c r="J1581" s="35">
        <v>66668</v>
      </c>
      <c r="K1581" s="35" t="s">
        <v>400</v>
      </c>
      <c r="L1581" s="35" t="s">
        <v>401</v>
      </c>
      <c r="M1581" s="35" t="s">
        <v>396</v>
      </c>
      <c r="N1581" s="35" t="s">
        <v>122</v>
      </c>
      <c r="O1581" s="35" t="s">
        <v>402</v>
      </c>
      <c r="P1581" s="35" t="s">
        <v>403</v>
      </c>
      <c r="Q1581" s="35" t="s">
        <v>311</v>
      </c>
      <c r="R1581" s="35" t="s">
        <v>287</v>
      </c>
      <c r="S1581" s="35" t="s">
        <v>197</v>
      </c>
      <c r="T1581" s="35" t="s">
        <v>5058</v>
      </c>
      <c r="U1581" s="35" t="s">
        <v>269</v>
      </c>
      <c r="V1581" s="35">
        <v>0</v>
      </c>
      <c r="W1581" s="35">
        <v>0</v>
      </c>
      <c r="X1581" s="49">
        <v>133336</v>
      </c>
      <c r="Y1581" s="60" t="s">
        <v>345</v>
      </c>
      <c r="Z1581" s="49">
        <v>3</v>
      </c>
      <c r="AA1581" s="49">
        <v>400008</v>
      </c>
      <c r="AB1581" s="60" t="s">
        <v>637</v>
      </c>
      <c r="AC1581" s="60" t="s">
        <v>715</v>
      </c>
      <c r="AD1581" s="60" t="s">
        <v>694</v>
      </c>
      <c r="AE1581" s="60" t="s">
        <v>695</v>
      </c>
      <c r="AF1581" s="49">
        <v>2020</v>
      </c>
      <c r="AG1581" s="60" t="s">
        <v>5259</v>
      </c>
      <c r="AH1581" s="60">
        <v>44013</v>
      </c>
      <c r="AI1581" s="60">
        <v>44057</v>
      </c>
      <c r="AJ1581" s="60">
        <v>44039</v>
      </c>
      <c r="AK1581" s="60">
        <v>44043</v>
      </c>
      <c r="AL1581" s="60">
        <v>44082</v>
      </c>
      <c r="AM1581" s="60" t="s">
        <v>566</v>
      </c>
      <c r="AN1581" s="60" t="s">
        <v>5261</v>
      </c>
      <c r="AO1581" s="60" t="s">
        <v>6427</v>
      </c>
      <c r="AP1581" s="49"/>
      <c r="AQ1581" s="60" t="s">
        <v>266</v>
      </c>
      <c r="AR1581" s="60" t="s">
        <v>174</v>
      </c>
      <c r="AS1581" s="60" t="s">
        <v>174</v>
      </c>
      <c r="AT1581" s="49">
        <v>10</v>
      </c>
      <c r="AU1581" s="49">
        <v>1</v>
      </c>
      <c r="AV1581" s="49">
        <v>1</v>
      </c>
      <c r="AW1581" s="60">
        <v>43865</v>
      </c>
      <c r="AX1581" s="60" t="s">
        <v>183</v>
      </c>
      <c r="AY1581" s="60">
        <v>44280.247163425927</v>
      </c>
      <c r="AZ1581" s="60">
        <v>43852</v>
      </c>
      <c r="BA1581" s="60">
        <v>43854</v>
      </c>
      <c r="BB1581" s="60" t="s">
        <v>6428</v>
      </c>
      <c r="BC1581" s="60">
        <v>43866.391631944447</v>
      </c>
      <c r="BD1581" s="60">
        <v>44013</v>
      </c>
      <c r="BE1581" s="60">
        <v>47848</v>
      </c>
      <c r="BF1581" s="49">
        <f>IF(AND(ISBLANK(tbl_RawData_Report1[[#This Row],[REQ_ID]]),tbl_RawData_Report1[[#This Row],[RH Kit?]] = "Y"),1,COUNTIFS(tbl_RawData_Report1[RH Kit?],"Y",tbl_RawData_Report1[REQ_ID],tbl_RawData_Report1[[#This Row],[REQ_ID]]))</f>
        <v>0</v>
      </c>
      <c r="BG1581" s="49">
        <f>COUNTIFS(tbl_RawData_Report1[RH Kit?],"Y",tbl_RawData_Report1[Order No.],tbl_RawData_Report1[[#This Row],[Order No.]])</f>
        <v>0</v>
      </c>
      <c r="BH1581" s="49">
        <f>SUM(tbl_RawData_Report1[[#This Row],[RH Kit Req]:[RH Kit PO]])</f>
        <v>0</v>
      </c>
      <c r="BI1581" s="49" t="str">
        <f>IFERROR(VLOOKUP(B1581,Lookup!A:B,2,FALSE),B1581)</f>
        <v>MISOPROSTOL200MG_3</v>
      </c>
      <c r="BJ1581" s="49" t="b">
        <f t="shared" si="24"/>
        <v>1</v>
      </c>
      <c r="BK1581" s="49" t="str">
        <f>tbl_RawData_Report1[[#This Row],[Item ID]]&amp;tbl_RawData_Report1[[#This Row],[Order No.]]</f>
        <v>MISOPROSTOL200MG_30000040168</v>
      </c>
      <c r="BL1581"/>
      <c r="BM1581"/>
      <c r="BN1581"/>
    </row>
    <row r="1582" spans="1:66" x14ac:dyDescent="0.25">
      <c r="A1582" s="35" t="s">
        <v>8</v>
      </c>
      <c r="B1582" s="35" t="s">
        <v>2476</v>
      </c>
      <c r="C1582" s="35">
        <v>2</v>
      </c>
      <c r="D1582" s="35">
        <v>1</v>
      </c>
      <c r="E1582" s="35">
        <v>2</v>
      </c>
      <c r="F1582" s="35" t="s">
        <v>443</v>
      </c>
      <c r="G1582" s="35" t="s">
        <v>5260</v>
      </c>
      <c r="H1582" s="35" t="s">
        <v>958</v>
      </c>
      <c r="I1582" s="35" t="s">
        <v>593</v>
      </c>
      <c r="J1582" s="35">
        <v>67044</v>
      </c>
      <c r="K1582" s="35" t="s">
        <v>400</v>
      </c>
      <c r="L1582" s="35" t="s">
        <v>401</v>
      </c>
      <c r="M1582" s="35" t="s">
        <v>396</v>
      </c>
      <c r="N1582" s="35" t="s">
        <v>122</v>
      </c>
      <c r="O1582" s="35" t="s">
        <v>402</v>
      </c>
      <c r="P1582" s="35" t="s">
        <v>403</v>
      </c>
      <c r="Q1582" s="35" t="s">
        <v>311</v>
      </c>
      <c r="R1582" s="35" t="s">
        <v>287</v>
      </c>
      <c r="S1582" s="35" t="s">
        <v>197</v>
      </c>
      <c r="T1582" s="35" t="s">
        <v>5058</v>
      </c>
      <c r="U1582" s="35" t="s">
        <v>269</v>
      </c>
      <c r="V1582" s="35">
        <v>0</v>
      </c>
      <c r="W1582" s="35">
        <v>0</v>
      </c>
      <c r="X1582" s="49">
        <v>7400</v>
      </c>
      <c r="Y1582" s="60" t="s">
        <v>655</v>
      </c>
      <c r="Z1582" s="49">
        <v>10</v>
      </c>
      <c r="AA1582" s="49">
        <v>74000</v>
      </c>
      <c r="AB1582" s="60" t="s">
        <v>637</v>
      </c>
      <c r="AC1582" s="60" t="s">
        <v>725</v>
      </c>
      <c r="AD1582" s="60" t="s">
        <v>694</v>
      </c>
      <c r="AE1582" s="60" t="s">
        <v>695</v>
      </c>
      <c r="AF1582" s="49">
        <v>2020</v>
      </c>
      <c r="AG1582" s="60" t="s">
        <v>5259</v>
      </c>
      <c r="AH1582" s="60">
        <v>44013</v>
      </c>
      <c r="AI1582" s="60">
        <v>44057</v>
      </c>
      <c r="AJ1582" s="60">
        <v>44264</v>
      </c>
      <c r="AK1582" s="60">
        <v>44264</v>
      </c>
      <c r="AL1582" s="60">
        <v>44302</v>
      </c>
      <c r="AM1582" s="60" t="s">
        <v>566</v>
      </c>
      <c r="AN1582" s="60" t="s">
        <v>5261</v>
      </c>
      <c r="AO1582" s="60" t="s">
        <v>6664</v>
      </c>
      <c r="AP1582" s="49"/>
      <c r="AQ1582" s="60" t="s">
        <v>266</v>
      </c>
      <c r="AR1582" s="60" t="s">
        <v>174</v>
      </c>
      <c r="AS1582" s="60" t="s">
        <v>174</v>
      </c>
      <c r="AT1582" s="49">
        <v>11</v>
      </c>
      <c r="AU1582" s="49">
        <v>1</v>
      </c>
      <c r="AV1582" s="49">
        <v>1</v>
      </c>
      <c r="AW1582" s="60">
        <v>43865</v>
      </c>
      <c r="AX1582" s="60" t="s">
        <v>183</v>
      </c>
      <c r="AY1582" s="60">
        <v>44280.247163425927</v>
      </c>
      <c r="AZ1582" s="60">
        <v>43852</v>
      </c>
      <c r="BA1582" s="60">
        <v>43854</v>
      </c>
      <c r="BB1582" s="60" t="s">
        <v>5263</v>
      </c>
      <c r="BC1582" s="60">
        <v>43866.391631944447</v>
      </c>
      <c r="BD1582" s="60">
        <v>44013</v>
      </c>
      <c r="BE1582" s="60">
        <v>47848</v>
      </c>
      <c r="BF1582" s="49">
        <f>IF(AND(ISBLANK(tbl_RawData_Report1[[#This Row],[REQ_ID]]),tbl_RawData_Report1[[#This Row],[RH Kit?]] = "Y"),1,COUNTIFS(tbl_RawData_Report1[RH Kit?],"Y",tbl_RawData_Report1[REQ_ID],tbl_RawData_Report1[[#This Row],[REQ_ID]]))</f>
        <v>0</v>
      </c>
      <c r="BG1582" s="49">
        <f>COUNTIFS(tbl_RawData_Report1[RH Kit?],"Y",tbl_RawData_Report1[Order No.],tbl_RawData_Report1[[#This Row],[Order No.]])</f>
        <v>0</v>
      </c>
      <c r="BH1582" s="49">
        <f>SUM(tbl_RawData_Report1[[#This Row],[RH Kit Req]:[RH Kit PO]])</f>
        <v>0</v>
      </c>
      <c r="BI1582" s="49" t="str">
        <f>IFERROR(VLOOKUP(B1582,Lookup!A:B,2,FALSE),B1582)</f>
        <v>MGSULPHATE10ML_10</v>
      </c>
      <c r="BJ1582" s="49" t="b">
        <f t="shared" si="24"/>
        <v>1</v>
      </c>
      <c r="BK1582" s="49" t="str">
        <f>tbl_RawData_Report1[[#This Row],[Item ID]]&amp;tbl_RawData_Report1[[#This Row],[Order No.]]</f>
        <v>MGSULPHATE10ML_100000040168</v>
      </c>
      <c r="BL1582"/>
      <c r="BM1582"/>
      <c r="BN1582"/>
    </row>
    <row r="1583" spans="1:66" x14ac:dyDescent="0.25">
      <c r="A1583" s="35" t="s">
        <v>8</v>
      </c>
      <c r="B1583" s="35" t="s">
        <v>876</v>
      </c>
      <c r="C1583" s="35">
        <v>1</v>
      </c>
      <c r="D1583" s="35">
        <v>1</v>
      </c>
      <c r="E1583" s="35">
        <v>1</v>
      </c>
      <c r="F1583" s="35" t="s">
        <v>443</v>
      </c>
      <c r="G1583" s="35" t="s">
        <v>5991</v>
      </c>
      <c r="H1583" s="35" t="s">
        <v>3030</v>
      </c>
      <c r="I1583" s="35" t="s">
        <v>593</v>
      </c>
      <c r="J1583" s="35">
        <v>50875</v>
      </c>
      <c r="K1583" s="35" t="s">
        <v>400</v>
      </c>
      <c r="L1583" s="35" t="s">
        <v>401</v>
      </c>
      <c r="M1583" s="35" t="s">
        <v>396</v>
      </c>
      <c r="N1583" s="35" t="s">
        <v>122</v>
      </c>
      <c r="O1583" s="35" t="s">
        <v>402</v>
      </c>
      <c r="P1583" s="35" t="s">
        <v>403</v>
      </c>
      <c r="Q1583" s="35" t="s">
        <v>311</v>
      </c>
      <c r="R1583" s="35" t="s">
        <v>287</v>
      </c>
      <c r="S1583" s="35" t="s">
        <v>197</v>
      </c>
      <c r="T1583" s="35" t="s">
        <v>5058</v>
      </c>
      <c r="U1583" s="35" t="s">
        <v>269</v>
      </c>
      <c r="V1583" s="35">
        <v>0</v>
      </c>
      <c r="W1583" s="35">
        <v>0</v>
      </c>
      <c r="X1583" s="49">
        <v>18500</v>
      </c>
      <c r="Y1583" s="60" t="s">
        <v>655</v>
      </c>
      <c r="Z1583" s="49">
        <v>10</v>
      </c>
      <c r="AA1583" s="49">
        <v>185000</v>
      </c>
      <c r="AB1583" s="60" t="s">
        <v>637</v>
      </c>
      <c r="AC1583" s="60" t="s">
        <v>715</v>
      </c>
      <c r="AD1583" s="60" t="s">
        <v>661</v>
      </c>
      <c r="AE1583" s="60" t="s">
        <v>662</v>
      </c>
      <c r="AF1583" s="49">
        <v>2020</v>
      </c>
      <c r="AG1583" s="60" t="s">
        <v>5259</v>
      </c>
      <c r="AH1583" s="60">
        <v>44029</v>
      </c>
      <c r="AI1583" s="60">
        <v>44079</v>
      </c>
      <c r="AJ1583" s="60">
        <v>44029</v>
      </c>
      <c r="AK1583" s="60">
        <v>44029</v>
      </c>
      <c r="AL1583" s="60">
        <v>44079</v>
      </c>
      <c r="AM1583" s="60" t="s">
        <v>566</v>
      </c>
      <c r="AN1583" s="60" t="s">
        <v>5261</v>
      </c>
      <c r="AO1583" s="60" t="s">
        <v>5992</v>
      </c>
      <c r="AP1583" s="49"/>
      <c r="AQ1583" s="60" t="s">
        <v>266</v>
      </c>
      <c r="AR1583" s="60" t="s">
        <v>369</v>
      </c>
      <c r="AS1583" s="60" t="s">
        <v>174</v>
      </c>
      <c r="AT1583" s="49">
        <v>9</v>
      </c>
      <c r="AU1583" s="49">
        <v>1</v>
      </c>
      <c r="AV1583" s="49">
        <v>1</v>
      </c>
      <c r="AW1583" s="60">
        <v>43865</v>
      </c>
      <c r="AX1583" s="60" t="s">
        <v>183</v>
      </c>
      <c r="AY1583" s="60">
        <v>44076.374518368058</v>
      </c>
      <c r="AZ1583" s="60">
        <v>43852</v>
      </c>
      <c r="BA1583" s="60">
        <v>43854</v>
      </c>
      <c r="BB1583" s="60" t="s">
        <v>5993</v>
      </c>
      <c r="BC1583" s="60">
        <v>43866.404236111113</v>
      </c>
      <c r="BD1583" s="60">
        <v>44012</v>
      </c>
      <c r="BE1583" s="60">
        <v>47848</v>
      </c>
      <c r="BF1583" s="49">
        <f>IF(AND(ISBLANK(tbl_RawData_Report1[[#This Row],[REQ_ID]]),tbl_RawData_Report1[[#This Row],[RH Kit?]] = "Y"),1,COUNTIFS(tbl_RawData_Report1[RH Kit?],"Y",tbl_RawData_Report1[REQ_ID],tbl_RawData_Report1[[#This Row],[REQ_ID]]))</f>
        <v>0</v>
      </c>
      <c r="BG1583" s="49">
        <f>COUNTIFS(tbl_RawData_Report1[RH Kit?],"Y",tbl_RawData_Report1[Order No.],tbl_RawData_Report1[[#This Row],[Order No.]])</f>
        <v>0</v>
      </c>
      <c r="BH1583" s="49">
        <f>SUM(tbl_RawData_Report1[[#This Row],[RH Kit Req]:[RH Kit PO]])</f>
        <v>0</v>
      </c>
      <c r="BI1583" s="49" t="str">
        <f>IFERROR(VLOOKUP(B1583,Lookup!A:B,2,FALSE),B1583)</f>
        <v>OXYTOCIN_10IU/ML</v>
      </c>
      <c r="BJ1583" s="49" t="b">
        <f t="shared" si="24"/>
        <v>1</v>
      </c>
      <c r="BK1583" s="49" t="str">
        <f>tbl_RawData_Report1[[#This Row],[Item ID]]&amp;tbl_RawData_Report1[[#This Row],[Order No.]]</f>
        <v>OXYTOCIN_10IU/ML0000040170</v>
      </c>
      <c r="BL1583"/>
      <c r="BM1583"/>
      <c r="BN1583"/>
    </row>
    <row r="1584" spans="1:66" x14ac:dyDescent="0.25">
      <c r="A1584" s="35" t="s">
        <v>8</v>
      </c>
      <c r="B1584" s="35" t="s">
        <v>876</v>
      </c>
      <c r="C1584" s="35">
        <v>1</v>
      </c>
      <c r="D1584" s="35">
        <v>1</v>
      </c>
      <c r="E1584" s="35">
        <v>1</v>
      </c>
      <c r="F1584" s="35" t="s">
        <v>435</v>
      </c>
      <c r="G1584" s="35" t="s">
        <v>6149</v>
      </c>
      <c r="H1584" s="35" t="s">
        <v>6151</v>
      </c>
      <c r="I1584" s="35" t="s">
        <v>593</v>
      </c>
      <c r="J1584" s="35">
        <v>68750</v>
      </c>
      <c r="K1584" s="35" t="s">
        <v>400</v>
      </c>
      <c r="L1584" s="35" t="s">
        <v>401</v>
      </c>
      <c r="M1584" s="35" t="s">
        <v>396</v>
      </c>
      <c r="N1584" s="35" t="s">
        <v>122</v>
      </c>
      <c r="O1584" s="35" t="s">
        <v>402</v>
      </c>
      <c r="P1584" s="35" t="s">
        <v>403</v>
      </c>
      <c r="Q1584" s="35" t="s">
        <v>311</v>
      </c>
      <c r="R1584" s="35" t="s">
        <v>280</v>
      </c>
      <c r="S1584" s="35" t="s">
        <v>189</v>
      </c>
      <c r="T1584" s="35" t="s">
        <v>5061</v>
      </c>
      <c r="U1584" s="35" t="s">
        <v>269</v>
      </c>
      <c r="V1584" s="35">
        <v>0</v>
      </c>
      <c r="W1584" s="35">
        <v>0</v>
      </c>
      <c r="X1584" s="49">
        <v>25000</v>
      </c>
      <c r="Y1584" s="60" t="s">
        <v>655</v>
      </c>
      <c r="Z1584" s="49">
        <v>10</v>
      </c>
      <c r="AA1584" s="49">
        <v>250000</v>
      </c>
      <c r="AB1584" s="60" t="s">
        <v>637</v>
      </c>
      <c r="AC1584" s="60" t="s">
        <v>715</v>
      </c>
      <c r="AD1584" s="60" t="s">
        <v>661</v>
      </c>
      <c r="AE1584" s="60" t="s">
        <v>662</v>
      </c>
      <c r="AF1584" s="49">
        <v>2020</v>
      </c>
      <c r="AG1584" s="60" t="s">
        <v>6148</v>
      </c>
      <c r="AH1584" s="60">
        <v>44028</v>
      </c>
      <c r="AI1584" s="60">
        <v>44059</v>
      </c>
      <c r="AJ1584" s="60">
        <v>44028</v>
      </c>
      <c r="AK1584" s="60">
        <v>44063</v>
      </c>
      <c r="AL1584" s="60">
        <v>44059</v>
      </c>
      <c r="AM1584" s="60" t="s">
        <v>568</v>
      </c>
      <c r="AN1584" s="60" t="s">
        <v>6150</v>
      </c>
      <c r="AO1584" s="60" t="s">
        <v>6152</v>
      </c>
      <c r="AP1584" s="49"/>
      <c r="AQ1584" s="60" t="s">
        <v>266</v>
      </c>
      <c r="AR1584" s="60" t="s">
        <v>369</v>
      </c>
      <c r="AS1584" s="60" t="s">
        <v>174</v>
      </c>
      <c r="AT1584" s="49">
        <v>1</v>
      </c>
      <c r="AU1584" s="49">
        <v>1</v>
      </c>
      <c r="AV1584" s="49">
        <v>1</v>
      </c>
      <c r="AW1584" s="60">
        <v>43865</v>
      </c>
      <c r="AX1584" s="60" t="s">
        <v>183</v>
      </c>
      <c r="AY1584" s="60">
        <v>44168.355937731481</v>
      </c>
      <c r="AZ1584" s="60">
        <v>43852</v>
      </c>
      <c r="BA1584" s="60">
        <v>43861</v>
      </c>
      <c r="BB1584" s="60" t="s">
        <v>6153</v>
      </c>
      <c r="BC1584" s="60">
        <v>43865.681643518517</v>
      </c>
      <c r="BD1584" s="60">
        <v>43998</v>
      </c>
      <c r="BE1584" s="60">
        <v>47848</v>
      </c>
      <c r="BF1584" s="49">
        <f>IF(AND(ISBLANK(tbl_RawData_Report1[[#This Row],[REQ_ID]]),tbl_RawData_Report1[[#This Row],[RH Kit?]] = "Y"),1,COUNTIFS(tbl_RawData_Report1[RH Kit?],"Y",tbl_RawData_Report1[REQ_ID],tbl_RawData_Report1[[#This Row],[REQ_ID]]))</f>
        <v>0</v>
      </c>
      <c r="BG1584" s="49">
        <f>COUNTIFS(tbl_RawData_Report1[RH Kit?],"Y",tbl_RawData_Report1[Order No.],tbl_RawData_Report1[[#This Row],[Order No.]])</f>
        <v>0</v>
      </c>
      <c r="BH1584" s="49">
        <f>SUM(tbl_RawData_Report1[[#This Row],[RH Kit Req]:[RH Kit PO]])</f>
        <v>0</v>
      </c>
      <c r="BI1584" s="49" t="str">
        <f>IFERROR(VLOOKUP(B1584,Lookup!A:B,2,FALSE),B1584)</f>
        <v>OXYTOCIN_10IU/ML</v>
      </c>
      <c r="BJ1584" s="49" t="b">
        <f t="shared" si="24"/>
        <v>1</v>
      </c>
      <c r="BK1584" s="49" t="str">
        <f>tbl_RawData_Report1[[#This Row],[Item ID]]&amp;tbl_RawData_Report1[[#This Row],[Order No.]]</f>
        <v>OXYTOCIN_10IU/ML0000040176</v>
      </c>
      <c r="BL1584"/>
      <c r="BM1584"/>
      <c r="BN1584"/>
    </row>
    <row r="1585" spans="1:66" x14ac:dyDescent="0.25">
      <c r="A1585" s="35" t="s">
        <v>8</v>
      </c>
      <c r="B1585" s="35" t="s">
        <v>2632</v>
      </c>
      <c r="C1585" s="35">
        <v>2</v>
      </c>
      <c r="D1585" s="35">
        <v>1</v>
      </c>
      <c r="E1585" s="35">
        <v>1</v>
      </c>
      <c r="F1585" s="35" t="s">
        <v>435</v>
      </c>
      <c r="G1585" s="35" t="s">
        <v>6149</v>
      </c>
      <c r="H1585" s="35" t="s">
        <v>712</v>
      </c>
      <c r="I1585" s="35" t="s">
        <v>593</v>
      </c>
      <c r="J1585" s="35">
        <v>10000</v>
      </c>
      <c r="K1585" s="35" t="s">
        <v>400</v>
      </c>
      <c r="L1585" s="35" t="s">
        <v>401</v>
      </c>
      <c r="M1585" s="35" t="s">
        <v>396</v>
      </c>
      <c r="N1585" s="35" t="s">
        <v>122</v>
      </c>
      <c r="O1585" s="35" t="s">
        <v>402</v>
      </c>
      <c r="P1585" s="35" t="s">
        <v>403</v>
      </c>
      <c r="Q1585" s="35" t="s">
        <v>311</v>
      </c>
      <c r="R1585" s="35" t="s">
        <v>280</v>
      </c>
      <c r="S1585" s="35" t="s">
        <v>189</v>
      </c>
      <c r="T1585" s="35" t="s">
        <v>5061</v>
      </c>
      <c r="U1585" s="35" t="s">
        <v>269</v>
      </c>
      <c r="V1585" s="35">
        <v>0</v>
      </c>
      <c r="W1585" s="35">
        <v>0</v>
      </c>
      <c r="X1585" s="49">
        <v>10000</v>
      </c>
      <c r="Y1585" s="60" t="s">
        <v>860</v>
      </c>
      <c r="Z1585" s="49">
        <v>4</v>
      </c>
      <c r="AA1585" s="49">
        <v>40000</v>
      </c>
      <c r="AB1585" s="60" t="s">
        <v>637</v>
      </c>
      <c r="AC1585" s="60" t="s">
        <v>715</v>
      </c>
      <c r="AD1585" s="60" t="s">
        <v>661</v>
      </c>
      <c r="AE1585" s="60" t="s">
        <v>662</v>
      </c>
      <c r="AF1585" s="49">
        <v>2020</v>
      </c>
      <c r="AG1585" s="60" t="s">
        <v>6148</v>
      </c>
      <c r="AH1585" s="60">
        <v>44048</v>
      </c>
      <c r="AI1585" s="60">
        <v>44075</v>
      </c>
      <c r="AJ1585" s="60">
        <v>44048</v>
      </c>
      <c r="AK1585" s="60">
        <v>44063</v>
      </c>
      <c r="AL1585" s="60">
        <v>44075</v>
      </c>
      <c r="AM1585" s="60" t="s">
        <v>568</v>
      </c>
      <c r="AN1585" s="60" t="s">
        <v>6150</v>
      </c>
      <c r="AO1585" s="60" t="s">
        <v>6177</v>
      </c>
      <c r="AP1585" s="49"/>
      <c r="AQ1585" s="60" t="s">
        <v>266</v>
      </c>
      <c r="AR1585" s="60" t="s">
        <v>174</v>
      </c>
      <c r="AS1585" s="60" t="s">
        <v>174</v>
      </c>
      <c r="AT1585" s="49">
        <v>3</v>
      </c>
      <c r="AU1585" s="49">
        <v>1</v>
      </c>
      <c r="AV1585" s="49">
        <v>1</v>
      </c>
      <c r="AW1585" s="60">
        <v>43865</v>
      </c>
      <c r="AX1585" s="60" t="s">
        <v>183</v>
      </c>
      <c r="AY1585" s="60">
        <v>44168.355937731481</v>
      </c>
      <c r="AZ1585" s="60">
        <v>43852</v>
      </c>
      <c r="BA1585" s="60">
        <v>43861</v>
      </c>
      <c r="BB1585" s="60" t="s">
        <v>6178</v>
      </c>
      <c r="BC1585" s="60">
        <v>43865.681643518517</v>
      </c>
      <c r="BD1585" s="60">
        <v>43998</v>
      </c>
      <c r="BE1585" s="60">
        <v>47848</v>
      </c>
      <c r="BF1585" s="49">
        <f>IF(AND(ISBLANK(tbl_RawData_Report1[[#This Row],[REQ_ID]]),tbl_RawData_Report1[[#This Row],[RH Kit?]] = "Y"),1,COUNTIFS(tbl_RawData_Report1[RH Kit?],"Y",tbl_RawData_Report1[REQ_ID],tbl_RawData_Report1[[#This Row],[REQ_ID]]))</f>
        <v>0</v>
      </c>
      <c r="BG1585" s="49">
        <f>COUNTIFS(tbl_RawData_Report1[RH Kit?],"Y",tbl_RawData_Report1[Order No.],tbl_RawData_Report1[[#This Row],[Order No.]])</f>
        <v>0</v>
      </c>
      <c r="BH1585" s="49">
        <f>SUM(tbl_RawData_Report1[[#This Row],[RH Kit Req]:[RH Kit PO]])</f>
        <v>0</v>
      </c>
      <c r="BI1585" s="49" t="str">
        <f>IFERROR(VLOOKUP(B1585,Lookup!A:B,2,FALSE),B1585)</f>
        <v>MISOPROSTOL200MG_4</v>
      </c>
      <c r="BJ1585" s="49" t="b">
        <f t="shared" si="24"/>
        <v>1</v>
      </c>
      <c r="BK1585" s="49" t="str">
        <f>tbl_RawData_Report1[[#This Row],[Item ID]]&amp;tbl_RawData_Report1[[#This Row],[Order No.]]</f>
        <v>MISOPROSTOL200MG_40000040176</v>
      </c>
      <c r="BL1585"/>
      <c r="BM1585"/>
      <c r="BN1585"/>
    </row>
    <row r="1586" spans="1:66" x14ac:dyDescent="0.25">
      <c r="A1586" s="35" t="s">
        <v>8</v>
      </c>
      <c r="B1586" s="35" t="s">
        <v>3471</v>
      </c>
      <c r="C1586" s="35">
        <v>3</v>
      </c>
      <c r="D1586" s="35">
        <v>1</v>
      </c>
      <c r="E1586" s="35">
        <v>1</v>
      </c>
      <c r="F1586" s="35" t="s">
        <v>435</v>
      </c>
      <c r="G1586" s="35" t="s">
        <v>6149</v>
      </c>
      <c r="H1586" s="35" t="s">
        <v>3472</v>
      </c>
      <c r="I1586" s="35" t="s">
        <v>593</v>
      </c>
      <c r="J1586" s="35">
        <v>93750</v>
      </c>
      <c r="K1586" s="35" t="s">
        <v>400</v>
      </c>
      <c r="L1586" s="35" t="s">
        <v>401</v>
      </c>
      <c r="M1586" s="35" t="s">
        <v>396</v>
      </c>
      <c r="N1586" s="35" t="s">
        <v>122</v>
      </c>
      <c r="O1586" s="35" t="s">
        <v>402</v>
      </c>
      <c r="P1586" s="35" t="s">
        <v>403</v>
      </c>
      <c r="Q1586" s="35" t="s">
        <v>311</v>
      </c>
      <c r="R1586" s="35" t="s">
        <v>280</v>
      </c>
      <c r="S1586" s="35" t="s">
        <v>189</v>
      </c>
      <c r="T1586" s="35" t="s">
        <v>5061</v>
      </c>
      <c r="U1586" s="35" t="s">
        <v>269</v>
      </c>
      <c r="V1586" s="35">
        <v>0</v>
      </c>
      <c r="W1586" s="35">
        <v>0</v>
      </c>
      <c r="X1586" s="49">
        <v>15000</v>
      </c>
      <c r="Y1586" s="60" t="s">
        <v>655</v>
      </c>
      <c r="Z1586" s="49">
        <v>10</v>
      </c>
      <c r="AA1586" s="49">
        <v>150000</v>
      </c>
      <c r="AB1586" s="60" t="s">
        <v>637</v>
      </c>
      <c r="AC1586" s="60" t="s">
        <v>725</v>
      </c>
      <c r="AD1586" s="60" t="s">
        <v>661</v>
      </c>
      <c r="AE1586" s="60" t="s">
        <v>662</v>
      </c>
      <c r="AF1586" s="49">
        <v>2020</v>
      </c>
      <c r="AG1586" s="60" t="s">
        <v>6148</v>
      </c>
      <c r="AH1586" s="60">
        <v>44151</v>
      </c>
      <c r="AI1586" s="60">
        <v>44169</v>
      </c>
      <c r="AJ1586" s="60">
        <v>44151</v>
      </c>
      <c r="AK1586" s="60">
        <v>44152</v>
      </c>
      <c r="AL1586" s="60">
        <v>44169</v>
      </c>
      <c r="AM1586" s="60" t="s">
        <v>568</v>
      </c>
      <c r="AN1586" s="60" t="s">
        <v>6150</v>
      </c>
      <c r="AO1586" s="60" t="s">
        <v>6307</v>
      </c>
      <c r="AP1586" s="49"/>
      <c r="AQ1586" s="60" t="s">
        <v>266</v>
      </c>
      <c r="AR1586" s="60" t="s">
        <v>174</v>
      </c>
      <c r="AS1586" s="60" t="s">
        <v>174</v>
      </c>
      <c r="AT1586" s="49">
        <v>4</v>
      </c>
      <c r="AU1586" s="49">
        <v>1</v>
      </c>
      <c r="AV1586" s="49">
        <v>1</v>
      </c>
      <c r="AW1586" s="60">
        <v>43865</v>
      </c>
      <c r="AX1586" s="60" t="s">
        <v>183</v>
      </c>
      <c r="AY1586" s="60">
        <v>44168.355937731481</v>
      </c>
      <c r="AZ1586" s="60">
        <v>43852</v>
      </c>
      <c r="BA1586" s="60">
        <v>43861</v>
      </c>
      <c r="BB1586" s="60" t="s">
        <v>6308</v>
      </c>
      <c r="BC1586" s="60">
        <v>43865.681643518517</v>
      </c>
      <c r="BD1586" s="60">
        <v>43998</v>
      </c>
      <c r="BE1586" s="60">
        <v>47848</v>
      </c>
      <c r="BF1586" s="49">
        <f>IF(AND(ISBLANK(tbl_RawData_Report1[[#This Row],[REQ_ID]]),tbl_RawData_Report1[[#This Row],[RH Kit?]] = "Y"),1,COUNTIFS(tbl_RawData_Report1[RH Kit?],"Y",tbl_RawData_Report1[REQ_ID],tbl_RawData_Report1[[#This Row],[REQ_ID]]))</f>
        <v>0</v>
      </c>
      <c r="BG1586" s="49">
        <f>COUNTIFS(tbl_RawData_Report1[RH Kit?],"Y",tbl_RawData_Report1[Order No.],tbl_RawData_Report1[[#This Row],[Order No.]])</f>
        <v>0</v>
      </c>
      <c r="BH1586" s="49">
        <f>SUM(tbl_RawData_Report1[[#This Row],[RH Kit Req]:[RH Kit PO]])</f>
        <v>0</v>
      </c>
      <c r="BI1586" s="49" t="str">
        <f>IFERROR(VLOOKUP(B1586,Lookup!A:B,2,FALSE),B1586)</f>
        <v>MGSULPHATE2ML_10</v>
      </c>
      <c r="BJ1586" s="49" t="b">
        <f t="shared" si="24"/>
        <v>1</v>
      </c>
      <c r="BK1586" s="49" t="str">
        <f>tbl_RawData_Report1[[#This Row],[Item ID]]&amp;tbl_RawData_Report1[[#This Row],[Order No.]]</f>
        <v>MGSULPHATE2ML_100000040176</v>
      </c>
      <c r="BL1586"/>
      <c r="BM1586"/>
      <c r="BN1586"/>
    </row>
    <row r="1587" spans="1:66" hidden="1" x14ac:dyDescent="0.25">
      <c r="A1587" s="35" t="s">
        <v>8</v>
      </c>
      <c r="B1587" s="35" t="s">
        <v>4825</v>
      </c>
      <c r="C1587" s="35">
        <v>4</v>
      </c>
      <c r="D1587" s="35">
        <v>1</v>
      </c>
      <c r="E1587" s="35">
        <v>1</v>
      </c>
      <c r="F1587" s="35" t="s">
        <v>435</v>
      </c>
      <c r="G1587" s="35" t="s">
        <v>6149</v>
      </c>
      <c r="H1587" s="35" t="s">
        <v>4826</v>
      </c>
      <c r="I1587" s="35" t="s">
        <v>593</v>
      </c>
      <c r="J1587" s="35">
        <v>125000</v>
      </c>
      <c r="K1587" s="35" t="s">
        <v>400</v>
      </c>
      <c r="L1587" s="35" t="s">
        <v>401</v>
      </c>
      <c r="M1587" s="35" t="s">
        <v>396</v>
      </c>
      <c r="N1587" s="35" t="s">
        <v>122</v>
      </c>
      <c r="O1587" s="35" t="s">
        <v>402</v>
      </c>
      <c r="P1587" s="35" t="s">
        <v>403</v>
      </c>
      <c r="Q1587" s="35" t="s">
        <v>311</v>
      </c>
      <c r="R1587" s="35" t="s">
        <v>280</v>
      </c>
      <c r="S1587" s="35" t="s">
        <v>189</v>
      </c>
      <c r="T1587" s="35" t="s">
        <v>5061</v>
      </c>
      <c r="U1587" s="35" t="s">
        <v>269</v>
      </c>
      <c r="V1587" s="35">
        <v>0</v>
      </c>
      <c r="W1587" s="35">
        <v>0</v>
      </c>
      <c r="X1587" s="49">
        <v>1000</v>
      </c>
      <c r="Y1587" s="60" t="s">
        <v>341</v>
      </c>
      <c r="Z1587" s="49">
        <v>100</v>
      </c>
      <c r="AA1587" s="49">
        <v>100000</v>
      </c>
      <c r="AB1587" s="60" t="s">
        <v>4570</v>
      </c>
      <c r="AC1587" s="60" t="s">
        <v>4574</v>
      </c>
      <c r="AD1587" s="60" t="s">
        <v>661</v>
      </c>
      <c r="AE1587" s="60" t="s">
        <v>662</v>
      </c>
      <c r="AF1587" s="49">
        <v>2020</v>
      </c>
      <c r="AG1587" s="60" t="s">
        <v>6148</v>
      </c>
      <c r="AH1587" s="60">
        <v>44048</v>
      </c>
      <c r="AI1587" s="60">
        <v>44075</v>
      </c>
      <c r="AJ1587" s="60">
        <v>44048</v>
      </c>
      <c r="AK1587" s="60">
        <v>44063</v>
      </c>
      <c r="AL1587" s="60">
        <v>44075</v>
      </c>
      <c r="AM1587" s="60" t="s">
        <v>568</v>
      </c>
      <c r="AN1587" s="60" t="s">
        <v>6150</v>
      </c>
      <c r="AO1587" s="60" t="s">
        <v>6334</v>
      </c>
      <c r="AP1587" s="49"/>
      <c r="AQ1587" s="60" t="s">
        <v>266</v>
      </c>
      <c r="AR1587" s="60" t="s">
        <v>174</v>
      </c>
      <c r="AS1587" s="60" t="s">
        <v>174</v>
      </c>
      <c r="AT1587" s="49">
        <v>6</v>
      </c>
      <c r="AU1587" s="49">
        <v>1</v>
      </c>
      <c r="AV1587" s="49">
        <v>1</v>
      </c>
      <c r="AW1587" s="60">
        <v>43865</v>
      </c>
      <c r="AX1587" s="60" t="s">
        <v>183</v>
      </c>
      <c r="AY1587" s="60">
        <v>44168.355937731481</v>
      </c>
      <c r="AZ1587" s="60">
        <v>43852</v>
      </c>
      <c r="BA1587" s="60">
        <v>43861</v>
      </c>
      <c r="BB1587" s="60" t="s">
        <v>6335</v>
      </c>
      <c r="BC1587" s="60">
        <v>43865.681643518517</v>
      </c>
      <c r="BD1587" s="60">
        <v>43998</v>
      </c>
      <c r="BE1587" s="60">
        <v>47848</v>
      </c>
      <c r="BF1587" s="49">
        <f>IF(AND(ISBLANK(tbl_RawData_Report1[[#This Row],[REQ_ID]]),tbl_RawData_Report1[[#This Row],[RH Kit?]] = "Y"),1,COUNTIFS(tbl_RawData_Report1[RH Kit?],"Y",tbl_RawData_Report1[REQ_ID],tbl_RawData_Report1[[#This Row],[REQ_ID]]))</f>
        <v>0</v>
      </c>
      <c r="BG1587" s="49">
        <f>COUNTIFS(tbl_RawData_Report1[RH Kit?],"Y",tbl_RawData_Report1[Order No.],tbl_RawData_Report1[[#This Row],[Order No.]])</f>
        <v>0</v>
      </c>
      <c r="BH1587" s="49">
        <f>SUM(tbl_RawData_Report1[[#This Row],[RH Kit Req]:[RH Kit PO]])</f>
        <v>0</v>
      </c>
      <c r="BI1587" s="49" t="str">
        <f>IFERROR(VLOOKUP(B1587,Lookup!A:B,2,FALSE),B1587)</f>
        <v>HIV_RAPID15</v>
      </c>
      <c r="BJ1587" s="49" t="b">
        <f t="shared" si="24"/>
        <v>1</v>
      </c>
      <c r="BK1587" s="49" t="str">
        <f>tbl_RawData_Report1[[#This Row],[Item ID]]&amp;tbl_RawData_Report1[[#This Row],[Order No.]]</f>
        <v>HIV_RAPID150000040176</v>
      </c>
      <c r="BL1587"/>
      <c r="BM1587"/>
      <c r="BN1587"/>
    </row>
    <row r="1588" spans="1:66" x14ac:dyDescent="0.25">
      <c r="A1588" s="35" t="s">
        <v>8</v>
      </c>
      <c r="B1588" s="35" t="s">
        <v>876</v>
      </c>
      <c r="C1588" s="35">
        <v>1</v>
      </c>
      <c r="D1588" s="35">
        <v>1</v>
      </c>
      <c r="E1588" s="35">
        <v>1</v>
      </c>
      <c r="F1588" s="35" t="s">
        <v>413</v>
      </c>
      <c r="G1588" s="35" t="s">
        <v>6665</v>
      </c>
      <c r="H1588" s="35" t="s">
        <v>3030</v>
      </c>
      <c r="I1588" s="35" t="s">
        <v>593</v>
      </c>
      <c r="J1588" s="35">
        <v>432918.75</v>
      </c>
      <c r="K1588" s="35" t="s">
        <v>400</v>
      </c>
      <c r="L1588" s="35" t="s">
        <v>401</v>
      </c>
      <c r="M1588" s="35" t="s">
        <v>396</v>
      </c>
      <c r="N1588" s="35" t="s">
        <v>122</v>
      </c>
      <c r="O1588" s="35" t="s">
        <v>402</v>
      </c>
      <c r="P1588" s="35" t="s">
        <v>403</v>
      </c>
      <c r="Q1588" s="35" t="s">
        <v>311</v>
      </c>
      <c r="R1588" s="35" t="s">
        <v>268</v>
      </c>
      <c r="S1588" s="35" t="s">
        <v>192</v>
      </c>
      <c r="T1588" s="35" t="s">
        <v>5068</v>
      </c>
      <c r="U1588" s="35" t="s">
        <v>269</v>
      </c>
      <c r="V1588" s="35">
        <v>0</v>
      </c>
      <c r="W1588" s="35">
        <v>0</v>
      </c>
      <c r="X1588" s="49">
        <v>157425</v>
      </c>
      <c r="Y1588" s="60" t="s">
        <v>655</v>
      </c>
      <c r="Z1588" s="49">
        <v>10</v>
      </c>
      <c r="AA1588" s="49">
        <v>1574250</v>
      </c>
      <c r="AB1588" s="60" t="s">
        <v>637</v>
      </c>
      <c r="AC1588" s="60" t="s">
        <v>715</v>
      </c>
      <c r="AD1588" s="60" t="s">
        <v>661</v>
      </c>
      <c r="AE1588" s="60" t="s">
        <v>662</v>
      </c>
      <c r="AF1588" s="49">
        <v>2020</v>
      </c>
      <c r="AG1588" s="60" t="s">
        <v>6059</v>
      </c>
      <c r="AH1588" s="60">
        <v>44152</v>
      </c>
      <c r="AI1588" s="60">
        <v>44190</v>
      </c>
      <c r="AJ1588" s="60">
        <v>44152</v>
      </c>
      <c r="AK1588" s="60">
        <v>44159</v>
      </c>
      <c r="AL1588" s="60"/>
      <c r="AM1588" s="60" t="s">
        <v>567</v>
      </c>
      <c r="AN1588" s="60" t="s">
        <v>6666</v>
      </c>
      <c r="AO1588" s="60" t="s">
        <v>6667</v>
      </c>
      <c r="AP1588" s="49"/>
      <c r="AQ1588" s="60" t="s">
        <v>266</v>
      </c>
      <c r="AR1588" s="60" t="s">
        <v>369</v>
      </c>
      <c r="AS1588" s="60" t="s">
        <v>174</v>
      </c>
      <c r="AT1588" s="49">
        <v>11</v>
      </c>
      <c r="AU1588" s="49">
        <v>1</v>
      </c>
      <c r="AV1588" s="49">
        <v>1</v>
      </c>
      <c r="AW1588" s="60">
        <v>43866</v>
      </c>
      <c r="AX1588" s="60" t="s">
        <v>183</v>
      </c>
      <c r="AY1588" s="60">
        <v>44193.472929432872</v>
      </c>
      <c r="AZ1588" s="60">
        <v>43857</v>
      </c>
      <c r="BA1588" s="60">
        <v>43859</v>
      </c>
      <c r="BB1588" s="60" t="s">
        <v>6668</v>
      </c>
      <c r="BC1588" s="60">
        <v>43867.399976851855</v>
      </c>
      <c r="BD1588" s="60">
        <v>44048</v>
      </c>
      <c r="BE1588" s="60">
        <v>47848</v>
      </c>
      <c r="BF1588" s="49">
        <f>IF(AND(ISBLANK(tbl_RawData_Report1[[#This Row],[REQ_ID]]),tbl_RawData_Report1[[#This Row],[RH Kit?]] = "Y"),1,COUNTIFS(tbl_RawData_Report1[RH Kit?],"Y",tbl_RawData_Report1[REQ_ID],tbl_RawData_Report1[[#This Row],[REQ_ID]]))</f>
        <v>0</v>
      </c>
      <c r="BG1588" s="49">
        <f>COUNTIFS(tbl_RawData_Report1[RH Kit?],"Y",tbl_RawData_Report1[Order No.],tbl_RawData_Report1[[#This Row],[Order No.]])</f>
        <v>0</v>
      </c>
      <c r="BH1588" s="49">
        <f>SUM(tbl_RawData_Report1[[#This Row],[RH Kit Req]:[RH Kit PO]])</f>
        <v>0</v>
      </c>
      <c r="BI1588" s="49" t="str">
        <f>IFERROR(VLOOKUP(B1588,Lookup!A:B,2,FALSE),B1588)</f>
        <v>OXYTOCIN_10IU/ML</v>
      </c>
      <c r="BJ1588" s="49" t="b">
        <f t="shared" si="24"/>
        <v>1</v>
      </c>
      <c r="BK1588" s="49" t="str">
        <f>tbl_RawData_Report1[[#This Row],[Item ID]]&amp;tbl_RawData_Report1[[#This Row],[Order No.]]</f>
        <v>OXYTOCIN_10IU/ML0000040179</v>
      </c>
      <c r="BL1588"/>
      <c r="BM1588"/>
      <c r="BN1588"/>
    </row>
    <row r="1589" spans="1:66" x14ac:dyDescent="0.25">
      <c r="A1589" s="35" t="s">
        <v>8</v>
      </c>
      <c r="B1589" s="35" t="s">
        <v>876</v>
      </c>
      <c r="C1589" s="35">
        <v>1</v>
      </c>
      <c r="D1589" s="35">
        <v>1</v>
      </c>
      <c r="E1589" s="35">
        <v>1</v>
      </c>
      <c r="F1589" s="35" t="s">
        <v>448</v>
      </c>
      <c r="G1589" s="35" t="s">
        <v>6085</v>
      </c>
      <c r="H1589" s="35" t="s">
        <v>3030</v>
      </c>
      <c r="I1589" s="35" t="s">
        <v>593</v>
      </c>
      <c r="J1589" s="35">
        <v>132825</v>
      </c>
      <c r="K1589" s="35" t="s">
        <v>400</v>
      </c>
      <c r="L1589" s="35" t="s">
        <v>401</v>
      </c>
      <c r="M1589" s="35" t="s">
        <v>396</v>
      </c>
      <c r="N1589" s="35" t="s">
        <v>122</v>
      </c>
      <c r="O1589" s="35" t="s">
        <v>402</v>
      </c>
      <c r="P1589" s="35" t="s">
        <v>403</v>
      </c>
      <c r="Q1589" s="35" t="s">
        <v>311</v>
      </c>
      <c r="R1589" s="35" t="s">
        <v>293</v>
      </c>
      <c r="S1589" s="35" t="s">
        <v>294</v>
      </c>
      <c r="T1589" s="35" t="s">
        <v>5061</v>
      </c>
      <c r="U1589" s="35" t="s">
        <v>269</v>
      </c>
      <c r="V1589" s="35">
        <v>0</v>
      </c>
      <c r="W1589" s="35">
        <v>0</v>
      </c>
      <c r="X1589" s="49">
        <v>48300</v>
      </c>
      <c r="Y1589" s="60" t="s">
        <v>655</v>
      </c>
      <c r="Z1589" s="49">
        <v>10</v>
      </c>
      <c r="AA1589" s="49">
        <v>483000</v>
      </c>
      <c r="AB1589" s="60" t="s">
        <v>637</v>
      </c>
      <c r="AC1589" s="60" t="s">
        <v>715</v>
      </c>
      <c r="AD1589" s="60" t="s">
        <v>661</v>
      </c>
      <c r="AE1589" s="60" t="s">
        <v>662</v>
      </c>
      <c r="AF1589" s="49">
        <v>2020</v>
      </c>
      <c r="AG1589" s="60" t="s">
        <v>6084</v>
      </c>
      <c r="AH1589" s="60">
        <v>44186</v>
      </c>
      <c r="AI1589" s="60">
        <v>44220</v>
      </c>
      <c r="AJ1589" s="60">
        <v>44186</v>
      </c>
      <c r="AK1589" s="60">
        <v>44193</v>
      </c>
      <c r="AL1589" s="60">
        <v>44211</v>
      </c>
      <c r="AM1589" s="60" t="s">
        <v>567</v>
      </c>
      <c r="AN1589" s="60" t="s">
        <v>6086</v>
      </c>
      <c r="AO1589" s="60" t="s">
        <v>6087</v>
      </c>
      <c r="AP1589" s="49"/>
      <c r="AQ1589" s="60" t="s">
        <v>266</v>
      </c>
      <c r="AR1589" s="60" t="s">
        <v>369</v>
      </c>
      <c r="AS1589" s="60" t="s">
        <v>174</v>
      </c>
      <c r="AT1589" s="49">
        <v>7</v>
      </c>
      <c r="AU1589" s="49">
        <v>1</v>
      </c>
      <c r="AV1589" s="49">
        <v>1</v>
      </c>
      <c r="AW1589" s="60">
        <v>43868</v>
      </c>
      <c r="AX1589" s="60" t="s">
        <v>183</v>
      </c>
      <c r="AY1589" s="60">
        <v>44196.284736076392</v>
      </c>
      <c r="AZ1589" s="60">
        <v>43860</v>
      </c>
      <c r="BA1589" s="60">
        <v>43864</v>
      </c>
      <c r="BB1589" s="60" t="s">
        <v>6088</v>
      </c>
      <c r="BC1589" s="60">
        <v>43868.508229166669</v>
      </c>
      <c r="BD1589" s="60">
        <v>44089</v>
      </c>
      <c r="BE1589" s="60">
        <v>47848</v>
      </c>
      <c r="BF1589" s="49">
        <f>IF(AND(ISBLANK(tbl_RawData_Report1[[#This Row],[REQ_ID]]),tbl_RawData_Report1[[#This Row],[RH Kit?]] = "Y"),1,COUNTIFS(tbl_RawData_Report1[RH Kit?],"Y",tbl_RawData_Report1[REQ_ID],tbl_RawData_Report1[[#This Row],[REQ_ID]]))</f>
        <v>0</v>
      </c>
      <c r="BG1589" s="49">
        <f>COUNTIFS(tbl_RawData_Report1[RH Kit?],"Y",tbl_RawData_Report1[Order No.],tbl_RawData_Report1[[#This Row],[Order No.]])</f>
        <v>0</v>
      </c>
      <c r="BH1589" s="49">
        <f>SUM(tbl_RawData_Report1[[#This Row],[RH Kit Req]:[RH Kit PO]])</f>
        <v>0</v>
      </c>
      <c r="BI1589" s="49" t="str">
        <f>IFERROR(VLOOKUP(B1589,Lookup!A:B,2,FALSE),B1589)</f>
        <v>OXYTOCIN_10IU/ML</v>
      </c>
      <c r="BJ1589" s="49" t="b">
        <f t="shared" si="24"/>
        <v>1</v>
      </c>
      <c r="BK1589" s="49" t="str">
        <f>tbl_RawData_Report1[[#This Row],[Item ID]]&amp;tbl_RawData_Report1[[#This Row],[Order No.]]</f>
        <v>OXYTOCIN_10IU/ML0000040188</v>
      </c>
      <c r="BL1589"/>
      <c r="BM1589"/>
      <c r="BN1589"/>
    </row>
    <row r="1590" spans="1:66" x14ac:dyDescent="0.25">
      <c r="A1590" s="35" t="s">
        <v>8</v>
      </c>
      <c r="B1590" s="35" t="s">
        <v>904</v>
      </c>
      <c r="C1590" s="35">
        <v>2</v>
      </c>
      <c r="D1590" s="35">
        <v>1</v>
      </c>
      <c r="E1590" s="35">
        <v>1</v>
      </c>
      <c r="F1590" s="35" t="s">
        <v>448</v>
      </c>
      <c r="G1590" s="35" t="s">
        <v>6085</v>
      </c>
      <c r="H1590" s="35" t="s">
        <v>2868</v>
      </c>
      <c r="I1590" s="35" t="s">
        <v>593</v>
      </c>
      <c r="J1590" s="35">
        <v>1697.5</v>
      </c>
      <c r="K1590" s="35" t="s">
        <v>400</v>
      </c>
      <c r="L1590" s="35" t="s">
        <v>401</v>
      </c>
      <c r="M1590" s="35" t="s">
        <v>396</v>
      </c>
      <c r="N1590" s="35" t="s">
        <v>122</v>
      </c>
      <c r="O1590" s="35" t="s">
        <v>402</v>
      </c>
      <c r="P1590" s="35" t="s">
        <v>403</v>
      </c>
      <c r="Q1590" s="35" t="s">
        <v>311</v>
      </c>
      <c r="R1590" s="35" t="s">
        <v>293</v>
      </c>
      <c r="S1590" s="35" t="s">
        <v>294</v>
      </c>
      <c r="T1590" s="35" t="s">
        <v>5061</v>
      </c>
      <c r="U1590" s="35" t="s">
        <v>272</v>
      </c>
      <c r="V1590" s="35">
        <v>0</v>
      </c>
      <c r="W1590" s="35">
        <v>0</v>
      </c>
      <c r="X1590" s="49">
        <v>350</v>
      </c>
      <c r="Y1590" s="60" t="s">
        <v>791</v>
      </c>
      <c r="Z1590" s="49">
        <v>20</v>
      </c>
      <c r="AA1590" s="49">
        <v>7000</v>
      </c>
      <c r="AB1590" s="60" t="s">
        <v>637</v>
      </c>
      <c r="AC1590" s="60" t="s">
        <v>1714</v>
      </c>
      <c r="AD1590" s="60" t="s">
        <v>661</v>
      </c>
      <c r="AE1590" s="60" t="s">
        <v>662</v>
      </c>
      <c r="AF1590" s="49">
        <v>2020</v>
      </c>
      <c r="AG1590" s="60" t="s">
        <v>6084</v>
      </c>
      <c r="AH1590" s="60">
        <v>43938</v>
      </c>
      <c r="AI1590" s="60">
        <v>43944</v>
      </c>
      <c r="AJ1590" s="60">
        <v>43938</v>
      </c>
      <c r="AK1590" s="60">
        <v>43955</v>
      </c>
      <c r="AL1590" s="60">
        <v>43944</v>
      </c>
      <c r="AM1590" s="60" t="s">
        <v>567</v>
      </c>
      <c r="AN1590" s="60" t="s">
        <v>6086</v>
      </c>
      <c r="AO1590" s="60" t="s">
        <v>6089</v>
      </c>
      <c r="AP1590" s="49"/>
      <c r="AQ1590" s="60" t="s">
        <v>266</v>
      </c>
      <c r="AR1590" s="60" t="s">
        <v>174</v>
      </c>
      <c r="AS1590" s="60" t="s">
        <v>174</v>
      </c>
      <c r="AT1590" s="49">
        <v>8</v>
      </c>
      <c r="AU1590" s="49">
        <v>1</v>
      </c>
      <c r="AV1590" s="49">
        <v>1</v>
      </c>
      <c r="AW1590" s="60">
        <v>43868</v>
      </c>
      <c r="AX1590" s="60" t="s">
        <v>183</v>
      </c>
      <c r="AY1590" s="60">
        <v>44196.284736076392</v>
      </c>
      <c r="AZ1590" s="60">
        <v>43860</v>
      </c>
      <c r="BA1590" s="60">
        <v>43864</v>
      </c>
      <c r="BB1590" s="60" t="s">
        <v>6090</v>
      </c>
      <c r="BC1590" s="60">
        <v>43868.508229166669</v>
      </c>
      <c r="BD1590" s="60">
        <v>43913</v>
      </c>
      <c r="BE1590" s="60">
        <v>47848</v>
      </c>
      <c r="BF1590" s="49">
        <f>IF(AND(ISBLANK(tbl_RawData_Report1[[#This Row],[REQ_ID]]),tbl_RawData_Report1[[#This Row],[RH Kit?]] = "Y"),1,COUNTIFS(tbl_RawData_Report1[RH Kit?],"Y",tbl_RawData_Report1[REQ_ID],tbl_RawData_Report1[[#This Row],[REQ_ID]]))</f>
        <v>0</v>
      </c>
      <c r="BG1590" s="49">
        <f>COUNTIFS(tbl_RawData_Report1[RH Kit?],"Y",tbl_RawData_Report1[Order No.],tbl_RawData_Report1[[#This Row],[Order No.]])</f>
        <v>0</v>
      </c>
      <c r="BH1590" s="49">
        <f>SUM(tbl_RawData_Report1[[#This Row],[RH Kit Req]:[RH Kit PO]])</f>
        <v>0</v>
      </c>
      <c r="BI1590" s="49" t="str">
        <f>IFERROR(VLOOKUP(B1590,Lookup!A:B,2,FALSE),B1590)</f>
        <v>CALGLUCONATE_100MG</v>
      </c>
      <c r="BJ1590" s="49" t="b">
        <f t="shared" si="24"/>
        <v>1</v>
      </c>
      <c r="BK1590" s="49" t="str">
        <f>tbl_RawData_Report1[[#This Row],[Item ID]]&amp;tbl_RawData_Report1[[#This Row],[Order No.]]</f>
        <v>CALGLUCONATE_100MG0000040188</v>
      </c>
      <c r="BL1590"/>
      <c r="BM1590"/>
      <c r="BN1590"/>
    </row>
    <row r="1591" spans="1:66" x14ac:dyDescent="0.25">
      <c r="A1591" s="35" t="s">
        <v>8</v>
      </c>
      <c r="B1591" s="35" t="s">
        <v>2632</v>
      </c>
      <c r="C1591" s="35">
        <v>2</v>
      </c>
      <c r="D1591" s="35">
        <v>1</v>
      </c>
      <c r="E1591" s="35">
        <v>1</v>
      </c>
      <c r="F1591" s="35" t="s">
        <v>418</v>
      </c>
      <c r="G1591" s="35" t="s">
        <v>5429</v>
      </c>
      <c r="H1591" s="35" t="s">
        <v>712</v>
      </c>
      <c r="I1591" s="35" t="s">
        <v>593</v>
      </c>
      <c r="J1591" s="35">
        <v>252700</v>
      </c>
      <c r="K1591" s="35" t="s">
        <v>400</v>
      </c>
      <c r="L1591" s="35" t="s">
        <v>401</v>
      </c>
      <c r="M1591" s="35" t="s">
        <v>396</v>
      </c>
      <c r="N1591" s="35" t="s">
        <v>122</v>
      </c>
      <c r="O1591" s="35" t="s">
        <v>402</v>
      </c>
      <c r="P1591" s="35" t="s">
        <v>403</v>
      </c>
      <c r="Q1591" s="35" t="s">
        <v>311</v>
      </c>
      <c r="R1591" s="35" t="s">
        <v>285</v>
      </c>
      <c r="S1591" s="35" t="s">
        <v>208</v>
      </c>
      <c r="T1591" s="35" t="s">
        <v>5061</v>
      </c>
      <c r="U1591" s="35" t="s">
        <v>269</v>
      </c>
      <c r="V1591" s="35">
        <v>0</v>
      </c>
      <c r="W1591" s="35">
        <v>0</v>
      </c>
      <c r="X1591" s="49">
        <v>252700</v>
      </c>
      <c r="Y1591" s="60" t="s">
        <v>860</v>
      </c>
      <c r="Z1591" s="49">
        <v>4</v>
      </c>
      <c r="AA1591" s="49">
        <v>1010800</v>
      </c>
      <c r="AB1591" s="60" t="s">
        <v>637</v>
      </c>
      <c r="AC1591" s="60" t="s">
        <v>715</v>
      </c>
      <c r="AD1591" s="60" t="s">
        <v>661</v>
      </c>
      <c r="AE1591" s="60" t="s">
        <v>662</v>
      </c>
      <c r="AF1591" s="49">
        <v>2020</v>
      </c>
      <c r="AG1591" s="60" t="s">
        <v>5428</v>
      </c>
      <c r="AH1591" s="60">
        <v>44079</v>
      </c>
      <c r="AI1591" s="60">
        <v>44110</v>
      </c>
      <c r="AJ1591" s="60">
        <v>44079</v>
      </c>
      <c r="AK1591" s="60">
        <v>44084</v>
      </c>
      <c r="AL1591" s="60">
        <v>44110</v>
      </c>
      <c r="AM1591" s="60" t="s">
        <v>568</v>
      </c>
      <c r="AN1591" s="60" t="s">
        <v>5430</v>
      </c>
      <c r="AO1591" s="60" t="s">
        <v>5431</v>
      </c>
      <c r="AP1591" s="49"/>
      <c r="AQ1591" s="60" t="s">
        <v>266</v>
      </c>
      <c r="AR1591" s="60" t="s">
        <v>174</v>
      </c>
      <c r="AS1591" s="60" t="s">
        <v>174</v>
      </c>
      <c r="AT1591" s="49">
        <v>15</v>
      </c>
      <c r="AU1591" s="49">
        <v>1</v>
      </c>
      <c r="AV1591" s="49">
        <v>1</v>
      </c>
      <c r="AW1591" s="60">
        <v>43868</v>
      </c>
      <c r="AX1591" s="60" t="s">
        <v>183</v>
      </c>
      <c r="AY1591" s="60">
        <v>44277.7834371875</v>
      </c>
      <c r="AZ1591" s="60">
        <v>43859</v>
      </c>
      <c r="BA1591" s="60">
        <v>43861</v>
      </c>
      <c r="BB1591" s="60" t="s">
        <v>5432</v>
      </c>
      <c r="BC1591" s="60">
        <v>43868.682268518518</v>
      </c>
      <c r="BD1591" s="60">
        <v>44127</v>
      </c>
      <c r="BE1591" s="60">
        <v>47848</v>
      </c>
      <c r="BF1591" s="49">
        <f>IF(AND(ISBLANK(tbl_RawData_Report1[[#This Row],[REQ_ID]]),tbl_RawData_Report1[[#This Row],[RH Kit?]] = "Y"),1,COUNTIFS(tbl_RawData_Report1[RH Kit?],"Y",tbl_RawData_Report1[REQ_ID],tbl_RawData_Report1[[#This Row],[REQ_ID]]))</f>
        <v>0</v>
      </c>
      <c r="BG1591" s="49">
        <f>COUNTIFS(tbl_RawData_Report1[RH Kit?],"Y",tbl_RawData_Report1[Order No.],tbl_RawData_Report1[[#This Row],[Order No.]])</f>
        <v>0</v>
      </c>
      <c r="BH1591" s="49">
        <f>SUM(tbl_RawData_Report1[[#This Row],[RH Kit Req]:[RH Kit PO]])</f>
        <v>0</v>
      </c>
      <c r="BI1591" s="49" t="str">
        <f>IFERROR(VLOOKUP(B1591,Lookup!A:B,2,FALSE),B1591)</f>
        <v>MISOPROSTOL200MG_4</v>
      </c>
      <c r="BJ1591" s="49" t="b">
        <f t="shared" si="24"/>
        <v>1</v>
      </c>
      <c r="BK1591" s="49" t="str">
        <f>tbl_RawData_Report1[[#This Row],[Item ID]]&amp;tbl_RawData_Report1[[#This Row],[Order No.]]</f>
        <v>MISOPROSTOL200MG_40000040193</v>
      </c>
      <c r="BL1591"/>
      <c r="BM1591"/>
      <c r="BN1591"/>
    </row>
    <row r="1592" spans="1:66" x14ac:dyDescent="0.25">
      <c r="A1592" s="35" t="s">
        <v>8</v>
      </c>
      <c r="B1592" s="35" t="s">
        <v>876</v>
      </c>
      <c r="C1592" s="35">
        <v>3</v>
      </c>
      <c r="D1592" s="35">
        <v>1</v>
      </c>
      <c r="E1592" s="35">
        <v>1</v>
      </c>
      <c r="F1592" s="35" t="s">
        <v>418</v>
      </c>
      <c r="G1592" s="35" t="s">
        <v>5429</v>
      </c>
      <c r="H1592" s="35" t="s">
        <v>3030</v>
      </c>
      <c r="I1592" s="35" t="s">
        <v>593</v>
      </c>
      <c r="J1592" s="35">
        <v>165000</v>
      </c>
      <c r="K1592" s="35" t="s">
        <v>400</v>
      </c>
      <c r="L1592" s="35" t="s">
        <v>401</v>
      </c>
      <c r="M1592" s="35" t="s">
        <v>396</v>
      </c>
      <c r="N1592" s="35" t="s">
        <v>122</v>
      </c>
      <c r="O1592" s="35" t="s">
        <v>402</v>
      </c>
      <c r="P1592" s="35" t="s">
        <v>403</v>
      </c>
      <c r="Q1592" s="35" t="s">
        <v>311</v>
      </c>
      <c r="R1592" s="35" t="s">
        <v>285</v>
      </c>
      <c r="S1592" s="35" t="s">
        <v>208</v>
      </c>
      <c r="T1592" s="35" t="s">
        <v>5061</v>
      </c>
      <c r="U1592" s="35" t="s">
        <v>269</v>
      </c>
      <c r="V1592" s="35">
        <v>0</v>
      </c>
      <c r="W1592" s="35">
        <v>0</v>
      </c>
      <c r="X1592" s="49">
        <v>60000</v>
      </c>
      <c r="Y1592" s="60" t="s">
        <v>655</v>
      </c>
      <c r="Z1592" s="49">
        <v>10</v>
      </c>
      <c r="AA1592" s="49">
        <v>600000</v>
      </c>
      <c r="AB1592" s="60" t="s">
        <v>637</v>
      </c>
      <c r="AC1592" s="60" t="s">
        <v>715</v>
      </c>
      <c r="AD1592" s="60" t="s">
        <v>661</v>
      </c>
      <c r="AE1592" s="60" t="s">
        <v>662</v>
      </c>
      <c r="AF1592" s="49">
        <v>2020</v>
      </c>
      <c r="AG1592" s="60" t="s">
        <v>5428</v>
      </c>
      <c r="AH1592" s="60">
        <v>44174</v>
      </c>
      <c r="AI1592" s="60">
        <v>44214</v>
      </c>
      <c r="AJ1592" s="60">
        <v>44174</v>
      </c>
      <c r="AK1592" s="60">
        <v>44186</v>
      </c>
      <c r="AL1592" s="60">
        <v>44230</v>
      </c>
      <c r="AM1592" s="60" t="s">
        <v>568</v>
      </c>
      <c r="AN1592" s="60" t="s">
        <v>5430</v>
      </c>
      <c r="AO1592" s="60" t="s">
        <v>5433</v>
      </c>
      <c r="AP1592" s="49"/>
      <c r="AQ1592" s="60" t="s">
        <v>266</v>
      </c>
      <c r="AR1592" s="60" t="s">
        <v>369</v>
      </c>
      <c r="AS1592" s="60" t="s">
        <v>174</v>
      </c>
      <c r="AT1592" s="49">
        <v>16</v>
      </c>
      <c r="AU1592" s="49">
        <v>1</v>
      </c>
      <c r="AV1592" s="49">
        <v>1</v>
      </c>
      <c r="AW1592" s="60">
        <v>43868</v>
      </c>
      <c r="AX1592" s="60" t="s">
        <v>183</v>
      </c>
      <c r="AY1592" s="60">
        <v>44277.7834371875</v>
      </c>
      <c r="AZ1592" s="60">
        <v>43859</v>
      </c>
      <c r="BA1592" s="60">
        <v>43861</v>
      </c>
      <c r="BB1592" s="60" t="s">
        <v>5434</v>
      </c>
      <c r="BC1592" s="60">
        <v>43868.682268518518</v>
      </c>
      <c r="BD1592" s="60">
        <v>44127</v>
      </c>
      <c r="BE1592" s="60">
        <v>47848</v>
      </c>
      <c r="BF1592" s="49">
        <f>IF(AND(ISBLANK(tbl_RawData_Report1[[#This Row],[REQ_ID]]),tbl_RawData_Report1[[#This Row],[RH Kit?]] = "Y"),1,COUNTIFS(tbl_RawData_Report1[RH Kit?],"Y",tbl_RawData_Report1[REQ_ID],tbl_RawData_Report1[[#This Row],[REQ_ID]]))</f>
        <v>0</v>
      </c>
      <c r="BG1592" s="49">
        <f>COUNTIFS(tbl_RawData_Report1[RH Kit?],"Y",tbl_RawData_Report1[Order No.],tbl_RawData_Report1[[#This Row],[Order No.]])</f>
        <v>0</v>
      </c>
      <c r="BH1592" s="49">
        <f>SUM(tbl_RawData_Report1[[#This Row],[RH Kit Req]:[RH Kit PO]])</f>
        <v>0</v>
      </c>
      <c r="BI1592" s="49" t="str">
        <f>IFERROR(VLOOKUP(B1592,Lookup!A:B,2,FALSE),B1592)</f>
        <v>OXYTOCIN_10IU/ML</v>
      </c>
      <c r="BJ1592" s="49" t="b">
        <f t="shared" si="24"/>
        <v>1</v>
      </c>
      <c r="BK1592" s="49" t="str">
        <f>tbl_RawData_Report1[[#This Row],[Item ID]]&amp;tbl_RawData_Report1[[#This Row],[Order No.]]</f>
        <v>OXYTOCIN_10IU/ML0000040193</v>
      </c>
      <c r="BL1592"/>
      <c r="BM1592"/>
      <c r="BN1592"/>
    </row>
    <row r="1593" spans="1:66" x14ac:dyDescent="0.25">
      <c r="A1593" s="35" t="s">
        <v>8</v>
      </c>
      <c r="B1593" s="35" t="s">
        <v>2476</v>
      </c>
      <c r="C1593" s="35">
        <v>1</v>
      </c>
      <c r="D1593" s="35">
        <v>1</v>
      </c>
      <c r="E1593" s="35">
        <v>1</v>
      </c>
      <c r="F1593" s="35" t="s">
        <v>418</v>
      </c>
      <c r="G1593" s="35" t="s">
        <v>5429</v>
      </c>
      <c r="H1593" s="35" t="s">
        <v>958</v>
      </c>
      <c r="I1593" s="35" t="s">
        <v>593</v>
      </c>
      <c r="J1593" s="35">
        <v>294000</v>
      </c>
      <c r="K1593" s="35" t="s">
        <v>400</v>
      </c>
      <c r="L1593" s="35" t="s">
        <v>401</v>
      </c>
      <c r="M1593" s="35" t="s">
        <v>396</v>
      </c>
      <c r="N1593" s="35" t="s">
        <v>122</v>
      </c>
      <c r="O1593" s="35" t="s">
        <v>402</v>
      </c>
      <c r="P1593" s="35" t="s">
        <v>403</v>
      </c>
      <c r="Q1593" s="35" t="s">
        <v>311</v>
      </c>
      <c r="R1593" s="35" t="s">
        <v>285</v>
      </c>
      <c r="S1593" s="35" t="s">
        <v>208</v>
      </c>
      <c r="T1593" s="35" t="s">
        <v>5061</v>
      </c>
      <c r="U1593" s="35" t="s">
        <v>269</v>
      </c>
      <c r="V1593" s="35">
        <v>0</v>
      </c>
      <c r="W1593" s="35">
        <v>0</v>
      </c>
      <c r="X1593" s="49">
        <v>21000</v>
      </c>
      <c r="Y1593" s="60" t="s">
        <v>655</v>
      </c>
      <c r="Z1593" s="49">
        <v>10</v>
      </c>
      <c r="AA1593" s="49">
        <v>210000</v>
      </c>
      <c r="AB1593" s="60" t="s">
        <v>637</v>
      </c>
      <c r="AC1593" s="60" t="s">
        <v>725</v>
      </c>
      <c r="AD1593" s="60" t="s">
        <v>661</v>
      </c>
      <c r="AE1593" s="60" t="s">
        <v>662</v>
      </c>
      <c r="AF1593" s="49">
        <v>2020</v>
      </c>
      <c r="AG1593" s="60" t="s">
        <v>5428</v>
      </c>
      <c r="AH1593" s="60">
        <v>44079</v>
      </c>
      <c r="AI1593" s="60">
        <v>44110</v>
      </c>
      <c r="AJ1593" s="60">
        <v>44079</v>
      </c>
      <c r="AK1593" s="60">
        <v>44084</v>
      </c>
      <c r="AL1593" s="60">
        <v>44110</v>
      </c>
      <c r="AM1593" s="60" t="s">
        <v>568</v>
      </c>
      <c r="AN1593" s="60" t="s">
        <v>5430</v>
      </c>
      <c r="AO1593" s="60" t="s">
        <v>5435</v>
      </c>
      <c r="AP1593" s="49"/>
      <c r="AQ1593" s="60" t="s">
        <v>266</v>
      </c>
      <c r="AR1593" s="60" t="s">
        <v>174</v>
      </c>
      <c r="AS1593" s="60" t="s">
        <v>174</v>
      </c>
      <c r="AT1593" s="49">
        <v>14</v>
      </c>
      <c r="AU1593" s="49">
        <v>1</v>
      </c>
      <c r="AV1593" s="49">
        <v>1</v>
      </c>
      <c r="AW1593" s="60">
        <v>43868</v>
      </c>
      <c r="AX1593" s="60" t="s">
        <v>183</v>
      </c>
      <c r="AY1593" s="60">
        <v>44277.7834371875</v>
      </c>
      <c r="AZ1593" s="60">
        <v>43859</v>
      </c>
      <c r="BA1593" s="60">
        <v>43861</v>
      </c>
      <c r="BB1593" s="60" t="s">
        <v>5436</v>
      </c>
      <c r="BC1593" s="60">
        <v>43868.682268518518</v>
      </c>
      <c r="BD1593" s="60">
        <v>44127</v>
      </c>
      <c r="BE1593" s="60">
        <v>47848</v>
      </c>
      <c r="BF1593" s="49">
        <f>IF(AND(ISBLANK(tbl_RawData_Report1[[#This Row],[REQ_ID]]),tbl_RawData_Report1[[#This Row],[RH Kit?]] = "Y"),1,COUNTIFS(tbl_RawData_Report1[RH Kit?],"Y",tbl_RawData_Report1[REQ_ID],tbl_RawData_Report1[[#This Row],[REQ_ID]]))</f>
        <v>0</v>
      </c>
      <c r="BG1593" s="49">
        <f>COUNTIFS(tbl_RawData_Report1[RH Kit?],"Y",tbl_RawData_Report1[Order No.],tbl_RawData_Report1[[#This Row],[Order No.]])</f>
        <v>0</v>
      </c>
      <c r="BH1593" s="49">
        <f>SUM(tbl_RawData_Report1[[#This Row],[RH Kit Req]:[RH Kit PO]])</f>
        <v>0</v>
      </c>
      <c r="BI1593" s="49" t="str">
        <f>IFERROR(VLOOKUP(B1593,Lookup!A:B,2,FALSE),B1593)</f>
        <v>MGSULPHATE10ML_10</v>
      </c>
      <c r="BJ1593" s="49" t="b">
        <f t="shared" si="24"/>
        <v>1</v>
      </c>
      <c r="BK1593" s="49" t="str">
        <f>tbl_RawData_Report1[[#This Row],[Item ID]]&amp;tbl_RawData_Report1[[#This Row],[Order No.]]</f>
        <v>MGSULPHATE10ML_100000040193</v>
      </c>
      <c r="BL1593"/>
      <c r="BM1593"/>
      <c r="BN1593"/>
    </row>
    <row r="1594" spans="1:66" x14ac:dyDescent="0.25">
      <c r="A1594" s="35" t="s">
        <v>8</v>
      </c>
      <c r="B1594" s="35" t="s">
        <v>2632</v>
      </c>
      <c r="C1594" s="35">
        <v>1</v>
      </c>
      <c r="D1594" s="35">
        <v>1</v>
      </c>
      <c r="E1594" s="35">
        <v>1</v>
      </c>
      <c r="F1594" s="35" t="s">
        <v>413</v>
      </c>
      <c r="G1594" s="35" t="s">
        <v>6347</v>
      </c>
      <c r="H1594" s="35" t="s">
        <v>712</v>
      </c>
      <c r="I1594" s="35" t="s">
        <v>593</v>
      </c>
      <c r="J1594" s="35">
        <v>149669</v>
      </c>
      <c r="K1594" s="35" t="s">
        <v>400</v>
      </c>
      <c r="L1594" s="35" t="s">
        <v>401</v>
      </c>
      <c r="M1594" s="35" t="s">
        <v>396</v>
      </c>
      <c r="N1594" s="35" t="s">
        <v>122</v>
      </c>
      <c r="O1594" s="35" t="s">
        <v>402</v>
      </c>
      <c r="P1594" s="35" t="s">
        <v>403</v>
      </c>
      <c r="Q1594" s="35" t="s">
        <v>311</v>
      </c>
      <c r="R1594" s="35" t="s">
        <v>268</v>
      </c>
      <c r="S1594" s="35" t="s">
        <v>192</v>
      </c>
      <c r="T1594" s="35" t="s">
        <v>5068</v>
      </c>
      <c r="U1594" s="35" t="s">
        <v>209</v>
      </c>
      <c r="V1594" s="35">
        <v>0</v>
      </c>
      <c r="W1594" s="35">
        <v>0</v>
      </c>
      <c r="X1594" s="49">
        <v>149669</v>
      </c>
      <c r="Y1594" s="60" t="s">
        <v>860</v>
      </c>
      <c r="Z1594" s="49">
        <v>4</v>
      </c>
      <c r="AA1594" s="49">
        <v>598676</v>
      </c>
      <c r="AB1594" s="60" t="s">
        <v>637</v>
      </c>
      <c r="AC1594" s="60" t="s">
        <v>715</v>
      </c>
      <c r="AD1594" s="60" t="s">
        <v>661</v>
      </c>
      <c r="AE1594" s="60" t="s">
        <v>662</v>
      </c>
      <c r="AF1594" s="49">
        <v>2020</v>
      </c>
      <c r="AG1594" s="60" t="s">
        <v>6059</v>
      </c>
      <c r="AH1594" s="60">
        <v>44036</v>
      </c>
      <c r="AI1594" s="60">
        <v>44066</v>
      </c>
      <c r="AJ1594" s="60">
        <v>44036</v>
      </c>
      <c r="AK1594" s="60">
        <v>44019</v>
      </c>
      <c r="AL1594" s="60">
        <v>44066</v>
      </c>
      <c r="AM1594" s="60" t="s">
        <v>567</v>
      </c>
      <c r="AN1594" s="60" t="s">
        <v>6348</v>
      </c>
      <c r="AO1594" s="60" t="s">
        <v>6349</v>
      </c>
      <c r="AP1594" s="49"/>
      <c r="AQ1594" s="60" t="s">
        <v>266</v>
      </c>
      <c r="AR1594" s="60" t="s">
        <v>174</v>
      </c>
      <c r="AS1594" s="60" t="s">
        <v>174</v>
      </c>
      <c r="AT1594" s="49">
        <v>9</v>
      </c>
      <c r="AU1594" s="49">
        <v>1</v>
      </c>
      <c r="AV1594" s="49">
        <v>1</v>
      </c>
      <c r="AW1594" s="60">
        <v>43871</v>
      </c>
      <c r="AX1594" s="60" t="s">
        <v>183</v>
      </c>
      <c r="AY1594" s="60">
        <v>44124.390737581016</v>
      </c>
      <c r="AZ1594" s="60">
        <v>43857</v>
      </c>
      <c r="BA1594" s="60">
        <v>43859</v>
      </c>
      <c r="BB1594" s="60" t="s">
        <v>6350</v>
      </c>
      <c r="BC1594" s="60">
        <v>43871.484039351853</v>
      </c>
      <c r="BD1594" s="60">
        <v>43982</v>
      </c>
      <c r="BE1594" s="60">
        <v>47848</v>
      </c>
      <c r="BF1594" s="49">
        <f>IF(AND(ISBLANK(tbl_RawData_Report1[[#This Row],[REQ_ID]]),tbl_RawData_Report1[[#This Row],[RH Kit?]] = "Y"),1,COUNTIFS(tbl_RawData_Report1[RH Kit?],"Y",tbl_RawData_Report1[REQ_ID],tbl_RawData_Report1[[#This Row],[REQ_ID]]))</f>
        <v>0</v>
      </c>
      <c r="BG1594" s="49">
        <f>COUNTIFS(tbl_RawData_Report1[RH Kit?],"Y",tbl_RawData_Report1[Order No.],tbl_RawData_Report1[[#This Row],[Order No.]])</f>
        <v>0</v>
      </c>
      <c r="BH1594" s="49">
        <f>SUM(tbl_RawData_Report1[[#This Row],[RH Kit Req]:[RH Kit PO]])</f>
        <v>0</v>
      </c>
      <c r="BI1594" s="49" t="str">
        <f>IFERROR(VLOOKUP(B1594,Lookup!A:B,2,FALSE),B1594)</f>
        <v>MISOPROSTOL200MG_4</v>
      </c>
      <c r="BJ1594" s="49" t="b">
        <f t="shared" si="24"/>
        <v>1</v>
      </c>
      <c r="BK1594" s="49" t="str">
        <f>tbl_RawData_Report1[[#This Row],[Item ID]]&amp;tbl_RawData_Report1[[#This Row],[Order No.]]</f>
        <v>MISOPROSTOL200MG_40000040203</v>
      </c>
      <c r="BL1594"/>
      <c r="BM1594"/>
      <c r="BN1594"/>
    </row>
    <row r="1595" spans="1:66" x14ac:dyDescent="0.25">
      <c r="A1595" s="35" t="s">
        <v>8</v>
      </c>
      <c r="B1595" s="35" t="s">
        <v>2476</v>
      </c>
      <c r="C1595" s="35">
        <v>1</v>
      </c>
      <c r="D1595" s="35">
        <v>2</v>
      </c>
      <c r="E1595" s="35">
        <v>1</v>
      </c>
      <c r="F1595" s="35" t="s">
        <v>413</v>
      </c>
      <c r="G1595" s="35" t="s">
        <v>6060</v>
      </c>
      <c r="H1595" s="35" t="s">
        <v>958</v>
      </c>
      <c r="I1595" s="35" t="s">
        <v>593</v>
      </c>
      <c r="J1595" s="35">
        <v>56916</v>
      </c>
      <c r="K1595" s="35" t="s">
        <v>400</v>
      </c>
      <c r="L1595" s="35" t="s">
        <v>401</v>
      </c>
      <c r="M1595" s="35" t="s">
        <v>396</v>
      </c>
      <c r="N1595" s="35" t="s">
        <v>122</v>
      </c>
      <c r="O1595" s="35" t="s">
        <v>402</v>
      </c>
      <c r="P1595" s="35" t="s">
        <v>403</v>
      </c>
      <c r="Q1595" s="35" t="s">
        <v>311</v>
      </c>
      <c r="R1595" s="35" t="s">
        <v>268</v>
      </c>
      <c r="S1595" s="35" t="s">
        <v>192</v>
      </c>
      <c r="T1595" s="35" t="s">
        <v>5068</v>
      </c>
      <c r="U1595" s="35" t="s">
        <v>269</v>
      </c>
      <c r="V1595" s="35">
        <v>0</v>
      </c>
      <c r="W1595" s="35">
        <v>0</v>
      </c>
      <c r="X1595" s="49">
        <v>6120</v>
      </c>
      <c r="Y1595" s="60" t="s">
        <v>655</v>
      </c>
      <c r="Z1595" s="49">
        <v>10</v>
      </c>
      <c r="AA1595" s="49">
        <v>61200</v>
      </c>
      <c r="AB1595" s="60" t="s">
        <v>637</v>
      </c>
      <c r="AC1595" s="60" t="s">
        <v>725</v>
      </c>
      <c r="AD1595" s="60" t="s">
        <v>2471</v>
      </c>
      <c r="AE1595" s="60" t="s">
        <v>2472</v>
      </c>
      <c r="AF1595" s="49">
        <v>2020</v>
      </c>
      <c r="AG1595" s="60" t="s">
        <v>6059</v>
      </c>
      <c r="AH1595" s="60">
        <v>44029</v>
      </c>
      <c r="AI1595" s="60">
        <v>44074</v>
      </c>
      <c r="AJ1595" s="60">
        <v>44029</v>
      </c>
      <c r="AK1595" s="60">
        <v>44062</v>
      </c>
      <c r="AL1595" s="60">
        <v>44068</v>
      </c>
      <c r="AM1595" s="60" t="s">
        <v>567</v>
      </c>
      <c r="AN1595" s="60" t="s">
        <v>6061</v>
      </c>
      <c r="AO1595" s="60" t="s">
        <v>6062</v>
      </c>
      <c r="AP1595" s="49"/>
      <c r="AQ1595" s="60" t="s">
        <v>266</v>
      </c>
      <c r="AR1595" s="60" t="s">
        <v>174</v>
      </c>
      <c r="AS1595" s="60" t="s">
        <v>174</v>
      </c>
      <c r="AT1595" s="49">
        <v>8</v>
      </c>
      <c r="AU1595" s="49">
        <v>1</v>
      </c>
      <c r="AV1595" s="49">
        <v>1</v>
      </c>
      <c r="AW1595" s="60">
        <v>43871</v>
      </c>
      <c r="AX1595" s="60" t="s">
        <v>183</v>
      </c>
      <c r="AY1595" s="60">
        <v>44076.374518368058</v>
      </c>
      <c r="AZ1595" s="60">
        <v>43857</v>
      </c>
      <c r="BA1595" s="60">
        <v>43859</v>
      </c>
      <c r="BB1595" s="60" t="s">
        <v>6063</v>
      </c>
      <c r="BC1595" s="60">
        <v>43872.636087962965</v>
      </c>
      <c r="BD1595" s="60">
        <v>44013</v>
      </c>
      <c r="BE1595" s="60">
        <v>47848</v>
      </c>
      <c r="BF1595" s="49">
        <f>IF(AND(ISBLANK(tbl_RawData_Report1[[#This Row],[REQ_ID]]),tbl_RawData_Report1[[#This Row],[RH Kit?]] = "Y"),1,COUNTIFS(tbl_RawData_Report1[RH Kit?],"Y",tbl_RawData_Report1[REQ_ID],tbl_RawData_Report1[[#This Row],[REQ_ID]]))</f>
        <v>0</v>
      </c>
      <c r="BG1595" s="49">
        <f>COUNTIFS(tbl_RawData_Report1[RH Kit?],"Y",tbl_RawData_Report1[Order No.],tbl_RawData_Report1[[#This Row],[Order No.]])</f>
        <v>0</v>
      </c>
      <c r="BH1595" s="49">
        <f>SUM(tbl_RawData_Report1[[#This Row],[RH Kit Req]:[RH Kit PO]])</f>
        <v>0</v>
      </c>
      <c r="BI1595" s="49" t="str">
        <f>IFERROR(VLOOKUP(B1595,Lookup!A:B,2,FALSE),B1595)</f>
        <v>MGSULPHATE10ML_10</v>
      </c>
      <c r="BJ1595" s="49" t="b">
        <f t="shared" si="24"/>
        <v>0</v>
      </c>
      <c r="BK1595" s="49" t="str">
        <f>tbl_RawData_Report1[[#This Row],[Item ID]]&amp;tbl_RawData_Report1[[#This Row],[Order No.]]</f>
        <v>MGSULPHATE10ML_100000040210</v>
      </c>
      <c r="BL1595"/>
      <c r="BM1595"/>
      <c r="BN1595"/>
    </row>
    <row r="1596" spans="1:66" x14ac:dyDescent="0.25">
      <c r="A1596" s="35" t="s">
        <v>8</v>
      </c>
      <c r="B1596" s="35" t="s">
        <v>2476</v>
      </c>
      <c r="C1596" s="35">
        <v>1</v>
      </c>
      <c r="D1596" s="35">
        <v>3</v>
      </c>
      <c r="E1596" s="35">
        <v>1</v>
      </c>
      <c r="F1596" s="35" t="s">
        <v>413</v>
      </c>
      <c r="G1596" s="35" t="s">
        <v>6060</v>
      </c>
      <c r="H1596" s="35" t="s">
        <v>958</v>
      </c>
      <c r="I1596" s="35" t="s">
        <v>593</v>
      </c>
      <c r="J1596" s="35">
        <v>56916</v>
      </c>
      <c r="K1596" s="35" t="s">
        <v>400</v>
      </c>
      <c r="L1596" s="35" t="s">
        <v>401</v>
      </c>
      <c r="M1596" s="35" t="s">
        <v>396</v>
      </c>
      <c r="N1596" s="35" t="s">
        <v>122</v>
      </c>
      <c r="O1596" s="35" t="s">
        <v>402</v>
      </c>
      <c r="P1596" s="35" t="s">
        <v>403</v>
      </c>
      <c r="Q1596" s="35" t="s">
        <v>311</v>
      </c>
      <c r="R1596" s="35" t="s">
        <v>268</v>
      </c>
      <c r="S1596" s="35" t="s">
        <v>192</v>
      </c>
      <c r="T1596" s="35" t="s">
        <v>5068</v>
      </c>
      <c r="U1596" s="35" t="s">
        <v>269</v>
      </c>
      <c r="V1596" s="35">
        <v>0</v>
      </c>
      <c r="W1596" s="35">
        <v>0</v>
      </c>
      <c r="X1596" s="49">
        <v>6120</v>
      </c>
      <c r="Y1596" s="60" t="s">
        <v>655</v>
      </c>
      <c r="Z1596" s="49">
        <v>10</v>
      </c>
      <c r="AA1596" s="49">
        <v>61200</v>
      </c>
      <c r="AB1596" s="60" t="s">
        <v>637</v>
      </c>
      <c r="AC1596" s="60" t="s">
        <v>725</v>
      </c>
      <c r="AD1596" s="60" t="s">
        <v>2471</v>
      </c>
      <c r="AE1596" s="60" t="s">
        <v>2472</v>
      </c>
      <c r="AF1596" s="49">
        <v>2020</v>
      </c>
      <c r="AG1596" s="60" t="s">
        <v>6059</v>
      </c>
      <c r="AH1596" s="60">
        <v>44029</v>
      </c>
      <c r="AI1596" s="60">
        <v>44074</v>
      </c>
      <c r="AJ1596" s="60">
        <v>44029</v>
      </c>
      <c r="AK1596" s="60">
        <v>44062</v>
      </c>
      <c r="AL1596" s="60">
        <v>44068</v>
      </c>
      <c r="AM1596" s="60" t="s">
        <v>567</v>
      </c>
      <c r="AN1596" s="60" t="s">
        <v>6061</v>
      </c>
      <c r="AO1596" s="60" t="s">
        <v>6198</v>
      </c>
      <c r="AP1596" s="49"/>
      <c r="AQ1596" s="60" t="s">
        <v>266</v>
      </c>
      <c r="AR1596" s="60" t="s">
        <v>174</v>
      </c>
      <c r="AS1596" s="60" t="s">
        <v>174</v>
      </c>
      <c r="AT1596" s="49">
        <v>8</v>
      </c>
      <c r="AU1596" s="49">
        <v>1</v>
      </c>
      <c r="AV1596" s="49">
        <v>1</v>
      </c>
      <c r="AW1596" s="60">
        <v>43871</v>
      </c>
      <c r="AX1596" s="60" t="s">
        <v>183</v>
      </c>
      <c r="AY1596" s="60">
        <v>44076.374518368058</v>
      </c>
      <c r="AZ1596" s="60">
        <v>43857</v>
      </c>
      <c r="BA1596" s="60">
        <v>43859</v>
      </c>
      <c r="BB1596" s="60" t="s">
        <v>6199</v>
      </c>
      <c r="BC1596" s="60">
        <v>43872.636087962965</v>
      </c>
      <c r="BD1596" s="60">
        <v>44107</v>
      </c>
      <c r="BE1596" s="60">
        <v>47848</v>
      </c>
      <c r="BF1596" s="49">
        <f>IF(AND(ISBLANK(tbl_RawData_Report1[[#This Row],[REQ_ID]]),tbl_RawData_Report1[[#This Row],[RH Kit?]] = "Y"),1,COUNTIFS(tbl_RawData_Report1[RH Kit?],"Y",tbl_RawData_Report1[REQ_ID],tbl_RawData_Report1[[#This Row],[REQ_ID]]))</f>
        <v>0</v>
      </c>
      <c r="BG1596" s="49">
        <f>COUNTIFS(tbl_RawData_Report1[RH Kit?],"Y",tbl_RawData_Report1[Order No.],tbl_RawData_Report1[[#This Row],[Order No.]])</f>
        <v>0</v>
      </c>
      <c r="BH1596" s="49">
        <f>SUM(tbl_RawData_Report1[[#This Row],[RH Kit Req]:[RH Kit PO]])</f>
        <v>0</v>
      </c>
      <c r="BI1596" s="49" t="str">
        <f>IFERROR(VLOOKUP(B1596,Lookup!A:B,2,FALSE),B1596)</f>
        <v>MGSULPHATE10ML_10</v>
      </c>
      <c r="BJ1596" s="49" t="b">
        <f t="shared" si="24"/>
        <v>0</v>
      </c>
      <c r="BK1596" s="49" t="str">
        <f>tbl_RawData_Report1[[#This Row],[Item ID]]&amp;tbl_RawData_Report1[[#This Row],[Order No.]]</f>
        <v>MGSULPHATE10ML_100000040210</v>
      </c>
      <c r="BL1596"/>
      <c r="BM1596"/>
      <c r="BN1596"/>
    </row>
    <row r="1597" spans="1:66" x14ac:dyDescent="0.25">
      <c r="A1597" s="35" t="s">
        <v>8</v>
      </c>
      <c r="B1597" s="35" t="s">
        <v>2476</v>
      </c>
      <c r="C1597" s="35">
        <v>1</v>
      </c>
      <c r="D1597" s="35">
        <v>1</v>
      </c>
      <c r="E1597" s="35">
        <v>1</v>
      </c>
      <c r="F1597" s="35" t="s">
        <v>413</v>
      </c>
      <c r="G1597" s="35" t="s">
        <v>6060</v>
      </c>
      <c r="H1597" s="35" t="s">
        <v>958</v>
      </c>
      <c r="I1597" s="35" t="s">
        <v>593</v>
      </c>
      <c r="J1597" s="35">
        <v>56916</v>
      </c>
      <c r="K1597" s="35" t="s">
        <v>400</v>
      </c>
      <c r="L1597" s="35" t="s">
        <v>401</v>
      </c>
      <c r="M1597" s="35" t="s">
        <v>396</v>
      </c>
      <c r="N1597" s="35" t="s">
        <v>122</v>
      </c>
      <c r="O1597" s="35" t="s">
        <v>402</v>
      </c>
      <c r="P1597" s="35" t="s">
        <v>403</v>
      </c>
      <c r="Q1597" s="35" t="s">
        <v>311</v>
      </c>
      <c r="R1597" s="35" t="s">
        <v>268</v>
      </c>
      <c r="S1597" s="35" t="s">
        <v>192</v>
      </c>
      <c r="T1597" s="35" t="s">
        <v>5068</v>
      </c>
      <c r="U1597" s="35" t="s">
        <v>269</v>
      </c>
      <c r="V1597" s="35">
        <v>0</v>
      </c>
      <c r="W1597" s="35">
        <v>0</v>
      </c>
      <c r="X1597" s="49">
        <v>6120</v>
      </c>
      <c r="Y1597" s="60" t="s">
        <v>655</v>
      </c>
      <c r="Z1597" s="49">
        <v>10</v>
      </c>
      <c r="AA1597" s="49">
        <v>61200</v>
      </c>
      <c r="AB1597" s="60" t="s">
        <v>637</v>
      </c>
      <c r="AC1597" s="60" t="s">
        <v>725</v>
      </c>
      <c r="AD1597" s="60" t="s">
        <v>2471</v>
      </c>
      <c r="AE1597" s="60" t="s">
        <v>2472</v>
      </c>
      <c r="AF1597" s="49">
        <v>2020</v>
      </c>
      <c r="AG1597" s="60" t="s">
        <v>6059</v>
      </c>
      <c r="AH1597" s="60">
        <v>44002</v>
      </c>
      <c r="AI1597" s="60">
        <v>44041</v>
      </c>
      <c r="AJ1597" s="60">
        <v>44002</v>
      </c>
      <c r="AK1597" s="60">
        <v>44004</v>
      </c>
      <c r="AL1597" s="60">
        <v>44042</v>
      </c>
      <c r="AM1597" s="60" t="s">
        <v>567</v>
      </c>
      <c r="AN1597" s="60" t="s">
        <v>6061</v>
      </c>
      <c r="AO1597" s="60" t="s">
        <v>6524</v>
      </c>
      <c r="AP1597" s="49"/>
      <c r="AQ1597" s="60" t="s">
        <v>266</v>
      </c>
      <c r="AR1597" s="60" t="s">
        <v>174</v>
      </c>
      <c r="AS1597" s="60" t="s">
        <v>174</v>
      </c>
      <c r="AT1597" s="49">
        <v>8</v>
      </c>
      <c r="AU1597" s="49">
        <v>1</v>
      </c>
      <c r="AV1597" s="49">
        <v>1</v>
      </c>
      <c r="AW1597" s="60">
        <v>43871</v>
      </c>
      <c r="AX1597" s="60" t="s">
        <v>183</v>
      </c>
      <c r="AY1597" s="60">
        <v>44076.374518368058</v>
      </c>
      <c r="AZ1597" s="60">
        <v>43857</v>
      </c>
      <c r="BA1597" s="60">
        <v>43859</v>
      </c>
      <c r="BB1597" s="60" t="s">
        <v>6525</v>
      </c>
      <c r="BC1597" s="60">
        <v>43872.636087962965</v>
      </c>
      <c r="BD1597" s="60">
        <v>43922</v>
      </c>
      <c r="BE1597" s="60">
        <v>47848</v>
      </c>
      <c r="BF1597" s="49">
        <f>IF(AND(ISBLANK(tbl_RawData_Report1[[#This Row],[REQ_ID]]),tbl_RawData_Report1[[#This Row],[RH Kit?]] = "Y"),1,COUNTIFS(tbl_RawData_Report1[RH Kit?],"Y",tbl_RawData_Report1[REQ_ID],tbl_RawData_Report1[[#This Row],[REQ_ID]]))</f>
        <v>0</v>
      </c>
      <c r="BG1597" s="49">
        <f>COUNTIFS(tbl_RawData_Report1[RH Kit?],"Y",tbl_RawData_Report1[Order No.],tbl_RawData_Report1[[#This Row],[Order No.]])</f>
        <v>0</v>
      </c>
      <c r="BH1597" s="49">
        <f>SUM(tbl_RawData_Report1[[#This Row],[RH Kit Req]:[RH Kit PO]])</f>
        <v>0</v>
      </c>
      <c r="BI1597" s="49" t="str">
        <f>IFERROR(VLOOKUP(B1597,Lookup!A:B,2,FALSE),B1597)</f>
        <v>MGSULPHATE10ML_10</v>
      </c>
      <c r="BJ1597" s="49" t="b">
        <f t="shared" si="24"/>
        <v>1</v>
      </c>
      <c r="BK1597" s="49" t="str">
        <f>tbl_RawData_Report1[[#This Row],[Item ID]]&amp;tbl_RawData_Report1[[#This Row],[Order No.]]</f>
        <v>MGSULPHATE10ML_100000040210</v>
      </c>
      <c r="BL1597"/>
      <c r="BM1597"/>
      <c r="BN1597"/>
    </row>
    <row r="1598" spans="1:66" x14ac:dyDescent="0.25">
      <c r="A1598" s="35" t="s">
        <v>8</v>
      </c>
      <c r="B1598" s="35" t="s">
        <v>1293</v>
      </c>
      <c r="C1598" s="35">
        <v>2</v>
      </c>
      <c r="D1598" s="35">
        <v>1</v>
      </c>
      <c r="E1598" s="35">
        <v>1</v>
      </c>
      <c r="F1598" s="35" t="s">
        <v>4416</v>
      </c>
      <c r="G1598" s="35" t="s">
        <v>6528</v>
      </c>
      <c r="H1598" s="35" t="s">
        <v>1294</v>
      </c>
      <c r="I1598" s="35" t="s">
        <v>593</v>
      </c>
      <c r="J1598" s="35">
        <v>3036</v>
      </c>
      <c r="K1598" s="35" t="s">
        <v>4412</v>
      </c>
      <c r="L1598" s="35" t="s">
        <v>4413</v>
      </c>
      <c r="M1598" s="35" t="s">
        <v>396</v>
      </c>
      <c r="N1598" s="35" t="s">
        <v>122</v>
      </c>
      <c r="O1598" s="35" t="s">
        <v>4414</v>
      </c>
      <c r="P1598" s="35" t="s">
        <v>4415</v>
      </c>
      <c r="Q1598" s="35" t="s">
        <v>311</v>
      </c>
      <c r="R1598" s="35" t="s">
        <v>327</v>
      </c>
      <c r="S1598" s="35" t="s">
        <v>205</v>
      </c>
      <c r="T1598" s="35" t="s">
        <v>5052</v>
      </c>
      <c r="U1598" s="35" t="s">
        <v>6532</v>
      </c>
      <c r="V1598" s="35">
        <v>0</v>
      </c>
      <c r="W1598" s="35">
        <v>0</v>
      </c>
      <c r="X1598" s="49">
        <v>132</v>
      </c>
      <c r="Y1598" s="60" t="s">
        <v>1297</v>
      </c>
      <c r="Z1598" s="49">
        <v>5</v>
      </c>
      <c r="AA1598" s="49">
        <v>660</v>
      </c>
      <c r="AB1598" s="60" t="s">
        <v>637</v>
      </c>
      <c r="AC1598" s="60" t="s">
        <v>674</v>
      </c>
      <c r="AD1598" s="60" t="s">
        <v>661</v>
      </c>
      <c r="AE1598" s="60" t="s">
        <v>662</v>
      </c>
      <c r="AF1598" s="49">
        <v>2020</v>
      </c>
      <c r="AG1598" s="60" t="s">
        <v>6527</v>
      </c>
      <c r="AH1598" s="60">
        <v>43990</v>
      </c>
      <c r="AI1598" s="60">
        <v>43991</v>
      </c>
      <c r="AJ1598" s="60">
        <v>43990</v>
      </c>
      <c r="AK1598" s="60">
        <v>43999</v>
      </c>
      <c r="AL1598" s="60">
        <v>43991</v>
      </c>
      <c r="AM1598" s="60" t="s">
        <v>569</v>
      </c>
      <c r="AN1598" s="60" t="s">
        <v>6529</v>
      </c>
      <c r="AO1598" s="60" t="s">
        <v>6530</v>
      </c>
      <c r="AP1598" s="49"/>
      <c r="AQ1598" s="60" t="s">
        <v>266</v>
      </c>
      <c r="AR1598" s="60" t="s">
        <v>174</v>
      </c>
      <c r="AS1598" s="60" t="s">
        <v>174</v>
      </c>
      <c r="AT1598" s="49">
        <v>2</v>
      </c>
      <c r="AU1598" s="49">
        <v>1</v>
      </c>
      <c r="AV1598" s="49">
        <v>1</v>
      </c>
      <c r="AW1598" s="60">
        <v>43872</v>
      </c>
      <c r="AX1598" s="60" t="s">
        <v>183</v>
      </c>
      <c r="AY1598" s="60">
        <v>44102.727642939812</v>
      </c>
      <c r="AZ1598" s="60">
        <v>43861</v>
      </c>
      <c r="BA1598" s="60">
        <v>43871</v>
      </c>
      <c r="BB1598" s="60" t="s">
        <v>6531</v>
      </c>
      <c r="BC1598" s="60">
        <v>43872.624409722222</v>
      </c>
      <c r="BD1598" s="60">
        <v>43901</v>
      </c>
      <c r="BE1598" s="60">
        <v>44104</v>
      </c>
      <c r="BF1598" s="49">
        <f>IF(AND(ISBLANK(tbl_RawData_Report1[[#This Row],[REQ_ID]]),tbl_RawData_Report1[[#This Row],[RH Kit?]] = "Y"),1,COUNTIFS(tbl_RawData_Report1[RH Kit?],"Y",tbl_RawData_Report1[REQ_ID],tbl_RawData_Report1[[#This Row],[REQ_ID]]))</f>
        <v>0</v>
      </c>
      <c r="BG1598" s="49">
        <f>COUNTIFS(tbl_RawData_Report1[RH Kit?],"Y",tbl_RawData_Report1[Order No.],tbl_RawData_Report1[[#This Row],[Order No.]])</f>
        <v>0</v>
      </c>
      <c r="BH1598" s="49">
        <f>SUM(tbl_RawData_Report1[[#This Row],[RH Kit Req]:[RH Kit PO]])</f>
        <v>0</v>
      </c>
      <c r="BI1598" s="49" t="str">
        <f>IFERROR(VLOOKUP(B1598,Lookup!A:B,2,FALSE),B1598)</f>
        <v>HYDRALAZINEHCL20</v>
      </c>
      <c r="BJ1598" s="49" t="b">
        <f t="shared" si="24"/>
        <v>1</v>
      </c>
      <c r="BK1598" s="49" t="str">
        <f>tbl_RawData_Report1[[#This Row],[Item ID]]&amp;tbl_RawData_Report1[[#This Row],[Order No.]]</f>
        <v>HYDRALAZINEHCL200000040229</v>
      </c>
      <c r="BL1598"/>
      <c r="BM1598"/>
      <c r="BN1598"/>
    </row>
    <row r="1599" spans="1:66" x14ac:dyDescent="0.25">
      <c r="A1599" s="35" t="s">
        <v>8</v>
      </c>
      <c r="B1599" s="35" t="s">
        <v>2632</v>
      </c>
      <c r="C1599" s="35">
        <v>1</v>
      </c>
      <c r="D1599" s="35">
        <v>1</v>
      </c>
      <c r="E1599" s="35">
        <v>1</v>
      </c>
      <c r="F1599" s="35" t="s">
        <v>428</v>
      </c>
      <c r="G1599" s="35" t="s">
        <v>6365</v>
      </c>
      <c r="H1599" s="35" t="s">
        <v>712</v>
      </c>
      <c r="I1599" s="35" t="s">
        <v>593</v>
      </c>
      <c r="J1599" s="35">
        <v>18876</v>
      </c>
      <c r="K1599" s="35" t="s">
        <v>400</v>
      </c>
      <c r="L1599" s="35" t="s">
        <v>401</v>
      </c>
      <c r="M1599" s="35" t="s">
        <v>396</v>
      </c>
      <c r="N1599" s="35" t="s">
        <v>122</v>
      </c>
      <c r="O1599" s="35" t="s">
        <v>402</v>
      </c>
      <c r="P1599" s="35" t="s">
        <v>403</v>
      </c>
      <c r="Q1599" s="35" t="s">
        <v>311</v>
      </c>
      <c r="R1599" s="35" t="s">
        <v>290</v>
      </c>
      <c r="S1599" s="35" t="s">
        <v>186</v>
      </c>
      <c r="T1599" s="35" t="s">
        <v>5061</v>
      </c>
      <c r="U1599" s="35" t="s">
        <v>272</v>
      </c>
      <c r="V1599" s="35">
        <v>0</v>
      </c>
      <c r="W1599" s="35">
        <v>0</v>
      </c>
      <c r="X1599" s="49">
        <v>36300</v>
      </c>
      <c r="Y1599" s="60" t="s">
        <v>860</v>
      </c>
      <c r="Z1599" s="49">
        <v>4</v>
      </c>
      <c r="AA1599" s="49">
        <v>145200</v>
      </c>
      <c r="AB1599" s="60" t="s">
        <v>637</v>
      </c>
      <c r="AC1599" s="60" t="s">
        <v>715</v>
      </c>
      <c r="AD1599" s="60" t="s">
        <v>2299</v>
      </c>
      <c r="AE1599" s="60" t="s">
        <v>2300</v>
      </c>
      <c r="AF1599" s="49">
        <v>2020</v>
      </c>
      <c r="AG1599" s="60" t="s">
        <v>6364</v>
      </c>
      <c r="AH1599" s="60">
        <v>43914</v>
      </c>
      <c r="AI1599" s="60">
        <v>43921</v>
      </c>
      <c r="AJ1599" s="60"/>
      <c r="AK1599" s="60">
        <v>44042</v>
      </c>
      <c r="AL1599" s="60"/>
      <c r="AM1599" s="60" t="s">
        <v>567</v>
      </c>
      <c r="AN1599" s="60" t="s">
        <v>6366</v>
      </c>
      <c r="AO1599" s="60" t="s">
        <v>6367</v>
      </c>
      <c r="AP1599" s="49"/>
      <c r="AQ1599" s="60" t="s">
        <v>266</v>
      </c>
      <c r="AR1599" s="60" t="s">
        <v>174</v>
      </c>
      <c r="AS1599" s="60" t="s">
        <v>174</v>
      </c>
      <c r="AT1599" s="49">
        <v>9</v>
      </c>
      <c r="AU1599" s="49">
        <v>1</v>
      </c>
      <c r="AV1599" s="49">
        <v>1</v>
      </c>
      <c r="AW1599" s="60">
        <v>43872</v>
      </c>
      <c r="AX1599" s="60" t="s">
        <v>183</v>
      </c>
      <c r="AY1599" s="60">
        <v>44076.374518368058</v>
      </c>
      <c r="AZ1599" s="60">
        <v>43852</v>
      </c>
      <c r="BA1599" s="60">
        <v>43861</v>
      </c>
      <c r="BB1599" s="60" t="s">
        <v>6368</v>
      </c>
      <c r="BC1599" s="60">
        <v>43872.719699074078</v>
      </c>
      <c r="BD1599" s="60">
        <v>43914</v>
      </c>
      <c r="BE1599" s="60">
        <v>47848</v>
      </c>
      <c r="BF1599" s="49">
        <f>IF(AND(ISBLANK(tbl_RawData_Report1[[#This Row],[REQ_ID]]),tbl_RawData_Report1[[#This Row],[RH Kit?]] = "Y"),1,COUNTIFS(tbl_RawData_Report1[RH Kit?],"Y",tbl_RawData_Report1[REQ_ID],tbl_RawData_Report1[[#This Row],[REQ_ID]]))</f>
        <v>0</v>
      </c>
      <c r="BG1599" s="49">
        <f>COUNTIFS(tbl_RawData_Report1[RH Kit?],"Y",tbl_RawData_Report1[Order No.],tbl_RawData_Report1[[#This Row],[Order No.]])</f>
        <v>0</v>
      </c>
      <c r="BH1599" s="49">
        <f>SUM(tbl_RawData_Report1[[#This Row],[RH Kit Req]:[RH Kit PO]])</f>
        <v>0</v>
      </c>
      <c r="BI1599" s="49" t="str">
        <f>IFERROR(VLOOKUP(B1599,Lookup!A:B,2,FALSE),B1599)</f>
        <v>MISOPROSTOL200MG_4</v>
      </c>
      <c r="BJ1599" s="49" t="b">
        <f t="shared" si="24"/>
        <v>1</v>
      </c>
      <c r="BK1599" s="49" t="str">
        <f>tbl_RawData_Report1[[#This Row],[Item ID]]&amp;tbl_RawData_Report1[[#This Row],[Order No.]]</f>
        <v>MISOPROSTOL200MG_40000040231</v>
      </c>
      <c r="BL1599"/>
      <c r="BM1599"/>
      <c r="BN1599"/>
    </row>
    <row r="1600" spans="1:66" x14ac:dyDescent="0.25">
      <c r="A1600" s="35" t="s">
        <v>8</v>
      </c>
      <c r="B1600" s="35" t="s">
        <v>2476</v>
      </c>
      <c r="C1600" s="35">
        <v>1</v>
      </c>
      <c r="D1600" s="35">
        <v>2</v>
      </c>
      <c r="E1600" s="35">
        <v>1</v>
      </c>
      <c r="F1600" s="35" t="s">
        <v>412</v>
      </c>
      <c r="G1600" s="35" t="s">
        <v>5156</v>
      </c>
      <c r="H1600" s="35" t="s">
        <v>958</v>
      </c>
      <c r="I1600" s="35" t="s">
        <v>593</v>
      </c>
      <c r="J1600" s="35">
        <v>4200</v>
      </c>
      <c r="K1600" s="35" t="s">
        <v>400</v>
      </c>
      <c r="L1600" s="35" t="s">
        <v>401</v>
      </c>
      <c r="M1600" s="35" t="s">
        <v>396</v>
      </c>
      <c r="N1600" s="35" t="s">
        <v>122</v>
      </c>
      <c r="O1600" s="35" t="s">
        <v>402</v>
      </c>
      <c r="P1600" s="35" t="s">
        <v>403</v>
      </c>
      <c r="Q1600" s="35" t="s">
        <v>311</v>
      </c>
      <c r="R1600" s="35" t="s">
        <v>317</v>
      </c>
      <c r="S1600" s="35" t="s">
        <v>196</v>
      </c>
      <c r="T1600" s="35" t="s">
        <v>5068</v>
      </c>
      <c r="U1600" s="35" t="s">
        <v>272</v>
      </c>
      <c r="V1600" s="35">
        <v>0</v>
      </c>
      <c r="W1600" s="35">
        <v>0</v>
      </c>
      <c r="X1600" s="49">
        <v>300</v>
      </c>
      <c r="Y1600" s="60" t="s">
        <v>655</v>
      </c>
      <c r="Z1600" s="49">
        <v>10</v>
      </c>
      <c r="AA1600" s="49">
        <v>3000</v>
      </c>
      <c r="AB1600" s="60" t="s">
        <v>637</v>
      </c>
      <c r="AC1600" s="60" t="s">
        <v>725</v>
      </c>
      <c r="AD1600" s="60" t="s">
        <v>661</v>
      </c>
      <c r="AE1600" s="60" t="s">
        <v>662</v>
      </c>
      <c r="AF1600" s="49">
        <v>2020</v>
      </c>
      <c r="AG1600" s="60" t="s">
        <v>5155</v>
      </c>
      <c r="AH1600" s="60">
        <v>43942</v>
      </c>
      <c r="AI1600" s="60">
        <v>43944</v>
      </c>
      <c r="AJ1600" s="60">
        <v>43945</v>
      </c>
      <c r="AK1600" s="60">
        <v>43938</v>
      </c>
      <c r="AL1600" s="60">
        <v>43947</v>
      </c>
      <c r="AM1600" s="60" t="s">
        <v>567</v>
      </c>
      <c r="AN1600" s="60" t="s">
        <v>5157</v>
      </c>
      <c r="AO1600" s="60" t="s">
        <v>5158</v>
      </c>
      <c r="AP1600" s="49"/>
      <c r="AQ1600" s="60" t="s">
        <v>266</v>
      </c>
      <c r="AR1600" s="60" t="s">
        <v>174</v>
      </c>
      <c r="AS1600" s="60" t="s">
        <v>174</v>
      </c>
      <c r="AT1600" s="49">
        <v>4</v>
      </c>
      <c r="AU1600" s="49">
        <v>1</v>
      </c>
      <c r="AV1600" s="49">
        <v>1</v>
      </c>
      <c r="AW1600" s="60">
        <v>43872</v>
      </c>
      <c r="AX1600" s="60" t="s">
        <v>183</v>
      </c>
      <c r="AY1600" s="60">
        <v>44106.659677777781</v>
      </c>
      <c r="AZ1600" s="60">
        <v>43857</v>
      </c>
      <c r="BA1600" s="60">
        <v>43859</v>
      </c>
      <c r="BB1600" s="60" t="s">
        <v>5159</v>
      </c>
      <c r="BC1600" s="60">
        <v>43872.726921296293</v>
      </c>
      <c r="BD1600" s="60">
        <v>43942</v>
      </c>
      <c r="BE1600" s="60">
        <v>47848</v>
      </c>
      <c r="BF1600" s="49">
        <f>IF(AND(ISBLANK(tbl_RawData_Report1[[#This Row],[REQ_ID]]),tbl_RawData_Report1[[#This Row],[RH Kit?]] = "Y"),1,COUNTIFS(tbl_RawData_Report1[RH Kit?],"Y",tbl_RawData_Report1[REQ_ID],tbl_RawData_Report1[[#This Row],[REQ_ID]]))</f>
        <v>0</v>
      </c>
      <c r="BG1600" s="49">
        <f>COUNTIFS(tbl_RawData_Report1[RH Kit?],"Y",tbl_RawData_Report1[Order No.],tbl_RawData_Report1[[#This Row],[Order No.]])</f>
        <v>0</v>
      </c>
      <c r="BH1600" s="49">
        <f>SUM(tbl_RawData_Report1[[#This Row],[RH Kit Req]:[RH Kit PO]])</f>
        <v>0</v>
      </c>
      <c r="BI1600" s="49" t="str">
        <f>IFERROR(VLOOKUP(B1600,Lookup!A:B,2,FALSE),B1600)</f>
        <v>MGSULPHATE10ML_10</v>
      </c>
      <c r="BJ1600" s="49" t="b">
        <f t="shared" si="24"/>
        <v>1</v>
      </c>
      <c r="BK1600" s="49" t="str">
        <f>tbl_RawData_Report1[[#This Row],[Item ID]]&amp;tbl_RawData_Report1[[#This Row],[Order No.]]</f>
        <v>MGSULPHATE10ML_100000040236</v>
      </c>
      <c r="BL1600"/>
      <c r="BM1600"/>
      <c r="BN1600"/>
    </row>
    <row r="1601" spans="1:66" x14ac:dyDescent="0.25">
      <c r="A1601" s="35" t="s">
        <v>8</v>
      </c>
      <c r="B1601" s="35" t="s">
        <v>876</v>
      </c>
      <c r="C1601" s="35">
        <v>2</v>
      </c>
      <c r="D1601" s="35">
        <v>2</v>
      </c>
      <c r="E1601" s="35">
        <v>1</v>
      </c>
      <c r="F1601" s="35" t="s">
        <v>412</v>
      </c>
      <c r="G1601" s="35" t="s">
        <v>5156</v>
      </c>
      <c r="H1601" s="35" t="s">
        <v>3030</v>
      </c>
      <c r="I1601" s="35" t="s">
        <v>593</v>
      </c>
      <c r="J1601" s="35">
        <v>7500</v>
      </c>
      <c r="K1601" s="35" t="s">
        <v>400</v>
      </c>
      <c r="L1601" s="35" t="s">
        <v>401</v>
      </c>
      <c r="M1601" s="35" t="s">
        <v>396</v>
      </c>
      <c r="N1601" s="35" t="s">
        <v>122</v>
      </c>
      <c r="O1601" s="35" t="s">
        <v>402</v>
      </c>
      <c r="P1601" s="35" t="s">
        <v>403</v>
      </c>
      <c r="Q1601" s="35" t="s">
        <v>311</v>
      </c>
      <c r="R1601" s="35" t="s">
        <v>317</v>
      </c>
      <c r="S1601" s="35" t="s">
        <v>196</v>
      </c>
      <c r="T1601" s="35" t="s">
        <v>5068</v>
      </c>
      <c r="U1601" s="35" t="s">
        <v>272</v>
      </c>
      <c r="V1601" s="35">
        <v>0</v>
      </c>
      <c r="W1601" s="35">
        <v>0</v>
      </c>
      <c r="X1601" s="49">
        <v>3000</v>
      </c>
      <c r="Y1601" s="60" t="s">
        <v>655</v>
      </c>
      <c r="Z1601" s="49">
        <v>10</v>
      </c>
      <c r="AA1601" s="49">
        <v>30000</v>
      </c>
      <c r="AB1601" s="60" t="s">
        <v>637</v>
      </c>
      <c r="AC1601" s="60" t="s">
        <v>715</v>
      </c>
      <c r="AD1601" s="60" t="s">
        <v>661</v>
      </c>
      <c r="AE1601" s="60" t="s">
        <v>662</v>
      </c>
      <c r="AF1601" s="49">
        <v>2020</v>
      </c>
      <c r="AG1601" s="60" t="s">
        <v>5155</v>
      </c>
      <c r="AH1601" s="60">
        <v>43910</v>
      </c>
      <c r="AI1601" s="60">
        <v>43914</v>
      </c>
      <c r="AJ1601" s="60">
        <v>43946</v>
      </c>
      <c r="AK1601" s="60">
        <v>43945</v>
      </c>
      <c r="AL1601" s="60">
        <v>43948</v>
      </c>
      <c r="AM1601" s="60" t="s">
        <v>567</v>
      </c>
      <c r="AN1601" s="60" t="s">
        <v>5157</v>
      </c>
      <c r="AO1601" s="60" t="s">
        <v>5160</v>
      </c>
      <c r="AP1601" s="49"/>
      <c r="AQ1601" s="60" t="s">
        <v>266</v>
      </c>
      <c r="AR1601" s="60" t="s">
        <v>369</v>
      </c>
      <c r="AS1601" s="60" t="s">
        <v>174</v>
      </c>
      <c r="AT1601" s="49">
        <v>6</v>
      </c>
      <c r="AU1601" s="49">
        <v>1</v>
      </c>
      <c r="AV1601" s="49">
        <v>1</v>
      </c>
      <c r="AW1601" s="60">
        <v>43872</v>
      </c>
      <c r="AX1601" s="60" t="s">
        <v>183</v>
      </c>
      <c r="AY1601" s="60">
        <v>44106.659677777781</v>
      </c>
      <c r="AZ1601" s="60">
        <v>43857</v>
      </c>
      <c r="BA1601" s="60">
        <v>43859</v>
      </c>
      <c r="BB1601" s="60" t="s">
        <v>5161</v>
      </c>
      <c r="BC1601" s="60">
        <v>43872.726921296293</v>
      </c>
      <c r="BD1601" s="60">
        <v>43910</v>
      </c>
      <c r="BE1601" s="60">
        <v>47848</v>
      </c>
      <c r="BF1601" s="49">
        <f>IF(AND(ISBLANK(tbl_RawData_Report1[[#This Row],[REQ_ID]]),tbl_RawData_Report1[[#This Row],[RH Kit?]] = "Y"),1,COUNTIFS(tbl_RawData_Report1[RH Kit?],"Y",tbl_RawData_Report1[REQ_ID],tbl_RawData_Report1[[#This Row],[REQ_ID]]))</f>
        <v>0</v>
      </c>
      <c r="BG1601" s="49">
        <f>COUNTIFS(tbl_RawData_Report1[RH Kit?],"Y",tbl_RawData_Report1[Order No.],tbl_RawData_Report1[[#This Row],[Order No.]])</f>
        <v>0</v>
      </c>
      <c r="BH1601" s="49">
        <f>SUM(tbl_RawData_Report1[[#This Row],[RH Kit Req]:[RH Kit PO]])</f>
        <v>0</v>
      </c>
      <c r="BI1601" s="49" t="str">
        <f>IFERROR(VLOOKUP(B1601,Lookup!A:B,2,FALSE),B1601)</f>
        <v>OXYTOCIN_10IU/ML</v>
      </c>
      <c r="BJ1601" s="49" t="b">
        <f t="shared" si="24"/>
        <v>1</v>
      </c>
      <c r="BK1601" s="49" t="str">
        <f>tbl_RawData_Report1[[#This Row],[Item ID]]&amp;tbl_RawData_Report1[[#This Row],[Order No.]]</f>
        <v>OXYTOCIN_10IU/ML0000040236</v>
      </c>
      <c r="BL1601"/>
      <c r="BM1601"/>
      <c r="BN1601"/>
    </row>
    <row r="1602" spans="1:66" x14ac:dyDescent="0.25">
      <c r="A1602" s="35" t="s">
        <v>8</v>
      </c>
      <c r="B1602" s="35" t="s">
        <v>2476</v>
      </c>
      <c r="C1602" s="35">
        <v>1</v>
      </c>
      <c r="D1602" s="35">
        <v>1</v>
      </c>
      <c r="E1602" s="35">
        <v>1</v>
      </c>
      <c r="F1602" s="35" t="s">
        <v>412</v>
      </c>
      <c r="G1602" s="35" t="s">
        <v>5156</v>
      </c>
      <c r="H1602" s="35" t="s">
        <v>958</v>
      </c>
      <c r="I1602" s="35" t="s">
        <v>593</v>
      </c>
      <c r="J1602" s="35">
        <v>138880</v>
      </c>
      <c r="K1602" s="35" t="s">
        <v>400</v>
      </c>
      <c r="L1602" s="35" t="s">
        <v>401</v>
      </c>
      <c r="M1602" s="35" t="s">
        <v>396</v>
      </c>
      <c r="N1602" s="35" t="s">
        <v>122</v>
      </c>
      <c r="O1602" s="35" t="s">
        <v>402</v>
      </c>
      <c r="P1602" s="35" t="s">
        <v>403</v>
      </c>
      <c r="Q1602" s="35" t="s">
        <v>311</v>
      </c>
      <c r="R1602" s="35" t="s">
        <v>317</v>
      </c>
      <c r="S1602" s="35" t="s">
        <v>196</v>
      </c>
      <c r="T1602" s="35" t="s">
        <v>5068</v>
      </c>
      <c r="U1602" s="35" t="s">
        <v>269</v>
      </c>
      <c r="V1602" s="35">
        <v>0</v>
      </c>
      <c r="W1602" s="35">
        <v>0</v>
      </c>
      <c r="X1602" s="49">
        <v>9920</v>
      </c>
      <c r="Y1602" s="60" t="s">
        <v>655</v>
      </c>
      <c r="Z1602" s="49">
        <v>10</v>
      </c>
      <c r="AA1602" s="49">
        <v>99200</v>
      </c>
      <c r="AB1602" s="60" t="s">
        <v>637</v>
      </c>
      <c r="AC1602" s="60" t="s">
        <v>725</v>
      </c>
      <c r="AD1602" s="60" t="s">
        <v>661</v>
      </c>
      <c r="AE1602" s="60" t="s">
        <v>662</v>
      </c>
      <c r="AF1602" s="49">
        <v>2020</v>
      </c>
      <c r="AG1602" s="60" t="s">
        <v>5155</v>
      </c>
      <c r="AH1602" s="60">
        <v>43948</v>
      </c>
      <c r="AI1602" s="60">
        <v>43988</v>
      </c>
      <c r="AJ1602" s="60">
        <v>43948</v>
      </c>
      <c r="AK1602" s="60">
        <v>43947</v>
      </c>
      <c r="AL1602" s="60">
        <v>43988</v>
      </c>
      <c r="AM1602" s="60" t="s">
        <v>567</v>
      </c>
      <c r="AN1602" s="60" t="s">
        <v>5157</v>
      </c>
      <c r="AO1602" s="60" t="s">
        <v>6098</v>
      </c>
      <c r="AP1602" s="49"/>
      <c r="AQ1602" s="60" t="s">
        <v>266</v>
      </c>
      <c r="AR1602" s="60" t="s">
        <v>174</v>
      </c>
      <c r="AS1602" s="60" t="s">
        <v>174</v>
      </c>
      <c r="AT1602" s="49">
        <v>4</v>
      </c>
      <c r="AU1602" s="49">
        <v>1</v>
      </c>
      <c r="AV1602" s="49">
        <v>1</v>
      </c>
      <c r="AW1602" s="60">
        <v>43872</v>
      </c>
      <c r="AX1602" s="60" t="s">
        <v>183</v>
      </c>
      <c r="AY1602" s="60">
        <v>44106.659677777781</v>
      </c>
      <c r="AZ1602" s="60">
        <v>43857</v>
      </c>
      <c r="BA1602" s="60">
        <v>43859</v>
      </c>
      <c r="BB1602" s="60" t="s">
        <v>6099</v>
      </c>
      <c r="BC1602" s="60">
        <v>43872.726921296293</v>
      </c>
      <c r="BD1602" s="60">
        <v>43942</v>
      </c>
      <c r="BE1602" s="60">
        <v>47848</v>
      </c>
      <c r="BF1602" s="49">
        <f>IF(AND(ISBLANK(tbl_RawData_Report1[[#This Row],[REQ_ID]]),tbl_RawData_Report1[[#This Row],[RH Kit?]] = "Y"),1,COUNTIFS(tbl_RawData_Report1[RH Kit?],"Y",tbl_RawData_Report1[REQ_ID],tbl_RawData_Report1[[#This Row],[REQ_ID]]))</f>
        <v>0</v>
      </c>
      <c r="BG1602" s="49">
        <f>COUNTIFS(tbl_RawData_Report1[RH Kit?],"Y",tbl_RawData_Report1[Order No.],tbl_RawData_Report1[[#This Row],[Order No.]])</f>
        <v>0</v>
      </c>
      <c r="BH1602" s="49">
        <f>SUM(tbl_RawData_Report1[[#This Row],[RH Kit Req]:[RH Kit PO]])</f>
        <v>0</v>
      </c>
      <c r="BI1602" s="49" t="str">
        <f>IFERROR(VLOOKUP(B1602,Lookup!A:B,2,FALSE),B1602)</f>
        <v>MGSULPHATE10ML_10</v>
      </c>
      <c r="BJ1602" s="49" t="b">
        <f t="shared" ref="BJ1602:BJ1665" si="25">BK1602&lt;&gt;BK1603</f>
        <v>1</v>
      </c>
      <c r="BK1602" s="49" t="str">
        <f>tbl_RawData_Report1[[#This Row],[Item ID]]&amp;tbl_RawData_Report1[[#This Row],[Order No.]]</f>
        <v>MGSULPHATE10ML_100000040236</v>
      </c>
      <c r="BL1602"/>
      <c r="BM1602"/>
      <c r="BN1602"/>
    </row>
    <row r="1603" spans="1:66" x14ac:dyDescent="0.25">
      <c r="A1603" s="35" t="s">
        <v>8</v>
      </c>
      <c r="B1603" s="35" t="s">
        <v>876</v>
      </c>
      <c r="C1603" s="35">
        <v>2</v>
      </c>
      <c r="D1603" s="35">
        <v>1</v>
      </c>
      <c r="E1603" s="35">
        <v>1</v>
      </c>
      <c r="F1603" s="35" t="s">
        <v>412</v>
      </c>
      <c r="G1603" s="35" t="s">
        <v>5156</v>
      </c>
      <c r="H1603" s="35" t="s">
        <v>3030</v>
      </c>
      <c r="I1603" s="35" t="s">
        <v>593</v>
      </c>
      <c r="J1603" s="35">
        <v>153750</v>
      </c>
      <c r="K1603" s="35" t="s">
        <v>400</v>
      </c>
      <c r="L1603" s="35" t="s">
        <v>401</v>
      </c>
      <c r="M1603" s="35" t="s">
        <v>396</v>
      </c>
      <c r="N1603" s="35" t="s">
        <v>122</v>
      </c>
      <c r="O1603" s="35" t="s">
        <v>402</v>
      </c>
      <c r="P1603" s="35" t="s">
        <v>403</v>
      </c>
      <c r="Q1603" s="35" t="s">
        <v>311</v>
      </c>
      <c r="R1603" s="35" t="s">
        <v>317</v>
      </c>
      <c r="S1603" s="35" t="s">
        <v>196</v>
      </c>
      <c r="T1603" s="35" t="s">
        <v>5068</v>
      </c>
      <c r="U1603" s="35" t="s">
        <v>269</v>
      </c>
      <c r="V1603" s="35">
        <v>0</v>
      </c>
      <c r="W1603" s="35">
        <v>0</v>
      </c>
      <c r="X1603" s="49">
        <v>61500</v>
      </c>
      <c r="Y1603" s="60" t="s">
        <v>655</v>
      </c>
      <c r="Z1603" s="49">
        <v>10</v>
      </c>
      <c r="AA1603" s="49">
        <v>615000</v>
      </c>
      <c r="AB1603" s="60" t="s">
        <v>637</v>
      </c>
      <c r="AC1603" s="60" t="s">
        <v>715</v>
      </c>
      <c r="AD1603" s="60" t="s">
        <v>661</v>
      </c>
      <c r="AE1603" s="60" t="s">
        <v>662</v>
      </c>
      <c r="AF1603" s="49">
        <v>2020</v>
      </c>
      <c r="AG1603" s="60" t="s">
        <v>5155</v>
      </c>
      <c r="AH1603" s="60">
        <v>43900</v>
      </c>
      <c r="AI1603" s="60">
        <v>43946</v>
      </c>
      <c r="AJ1603" s="60">
        <v>43900</v>
      </c>
      <c r="AK1603" s="60">
        <v>43901</v>
      </c>
      <c r="AL1603" s="60">
        <v>43946</v>
      </c>
      <c r="AM1603" s="60" t="s">
        <v>567</v>
      </c>
      <c r="AN1603" s="60" t="s">
        <v>5157</v>
      </c>
      <c r="AO1603" s="60" t="s">
        <v>6140</v>
      </c>
      <c r="AP1603" s="49"/>
      <c r="AQ1603" s="60" t="s">
        <v>266</v>
      </c>
      <c r="AR1603" s="60" t="s">
        <v>369</v>
      </c>
      <c r="AS1603" s="60" t="s">
        <v>174</v>
      </c>
      <c r="AT1603" s="49">
        <v>6</v>
      </c>
      <c r="AU1603" s="49">
        <v>1</v>
      </c>
      <c r="AV1603" s="49">
        <v>1</v>
      </c>
      <c r="AW1603" s="60">
        <v>43872</v>
      </c>
      <c r="AX1603" s="60" t="s">
        <v>183</v>
      </c>
      <c r="AY1603" s="60">
        <v>44106.659677777781</v>
      </c>
      <c r="AZ1603" s="60">
        <v>43857</v>
      </c>
      <c r="BA1603" s="60">
        <v>43859</v>
      </c>
      <c r="BB1603" s="60" t="s">
        <v>6141</v>
      </c>
      <c r="BC1603" s="60">
        <v>43872.726921296293</v>
      </c>
      <c r="BD1603" s="60">
        <v>43900</v>
      </c>
      <c r="BE1603" s="60">
        <v>47848</v>
      </c>
      <c r="BF1603" s="49">
        <f>IF(AND(ISBLANK(tbl_RawData_Report1[[#This Row],[REQ_ID]]),tbl_RawData_Report1[[#This Row],[RH Kit?]] = "Y"),1,COUNTIFS(tbl_RawData_Report1[RH Kit?],"Y",tbl_RawData_Report1[REQ_ID],tbl_RawData_Report1[[#This Row],[REQ_ID]]))</f>
        <v>0</v>
      </c>
      <c r="BG1603" s="49">
        <f>COUNTIFS(tbl_RawData_Report1[RH Kit?],"Y",tbl_RawData_Report1[Order No.],tbl_RawData_Report1[[#This Row],[Order No.]])</f>
        <v>0</v>
      </c>
      <c r="BH1603" s="49">
        <f>SUM(tbl_RawData_Report1[[#This Row],[RH Kit Req]:[RH Kit PO]])</f>
        <v>0</v>
      </c>
      <c r="BI1603" s="49" t="str">
        <f>IFERROR(VLOOKUP(B1603,Lookup!A:B,2,FALSE),B1603)</f>
        <v>OXYTOCIN_10IU/ML</v>
      </c>
      <c r="BJ1603" s="49" t="b">
        <f t="shared" si="25"/>
        <v>1</v>
      </c>
      <c r="BK1603" s="49" t="str">
        <f>tbl_RawData_Report1[[#This Row],[Item ID]]&amp;tbl_RawData_Report1[[#This Row],[Order No.]]</f>
        <v>OXYTOCIN_10IU/ML0000040236</v>
      </c>
      <c r="BL1603"/>
      <c r="BM1603"/>
      <c r="BN1603"/>
    </row>
    <row r="1604" spans="1:66" x14ac:dyDescent="0.25">
      <c r="A1604" s="35" t="s">
        <v>8</v>
      </c>
      <c r="B1604" s="35" t="s">
        <v>639</v>
      </c>
      <c r="C1604" s="35">
        <v>1</v>
      </c>
      <c r="D1604" s="35">
        <v>1</v>
      </c>
      <c r="E1604" s="35">
        <v>1</v>
      </c>
      <c r="F1604" s="35" t="s">
        <v>6615</v>
      </c>
      <c r="G1604" s="35" t="s">
        <v>6611</v>
      </c>
      <c r="H1604" s="35" t="s">
        <v>6612</v>
      </c>
      <c r="I1604" s="35" t="s">
        <v>593</v>
      </c>
      <c r="J1604" s="35">
        <v>650</v>
      </c>
      <c r="K1604" s="35" t="s">
        <v>400</v>
      </c>
      <c r="L1604" s="35" t="s">
        <v>401</v>
      </c>
      <c r="M1604" s="35" t="s">
        <v>396</v>
      </c>
      <c r="N1604" s="35" t="s">
        <v>122</v>
      </c>
      <c r="O1604" s="35" t="s">
        <v>402</v>
      </c>
      <c r="P1604" s="35" t="s">
        <v>403</v>
      </c>
      <c r="Q1604" s="35" t="s">
        <v>311</v>
      </c>
      <c r="R1604" s="35" t="s">
        <v>6616</v>
      </c>
      <c r="S1604" s="35" t="s">
        <v>6617</v>
      </c>
      <c r="T1604" s="35" t="s">
        <v>5085</v>
      </c>
      <c r="U1604" s="35" t="s">
        <v>209</v>
      </c>
      <c r="V1604" s="35">
        <v>0</v>
      </c>
      <c r="W1604" s="35">
        <v>0</v>
      </c>
      <c r="X1604" s="49">
        <v>1</v>
      </c>
      <c r="Y1604" s="60" t="s">
        <v>340</v>
      </c>
      <c r="Z1604" s="49">
        <v>1</v>
      </c>
      <c r="AA1604" s="49">
        <v>1</v>
      </c>
      <c r="AB1604" s="60" t="s">
        <v>637</v>
      </c>
      <c r="AC1604" s="60" t="s">
        <v>641</v>
      </c>
      <c r="AD1604" s="60" t="s">
        <v>342</v>
      </c>
      <c r="AE1604" s="60" t="s">
        <v>343</v>
      </c>
      <c r="AF1604" s="49">
        <v>2020</v>
      </c>
      <c r="AG1604" s="60" t="s">
        <v>6610</v>
      </c>
      <c r="AH1604" s="60"/>
      <c r="AI1604" s="60"/>
      <c r="AJ1604" s="60"/>
      <c r="AK1604" s="60">
        <v>43878</v>
      </c>
      <c r="AL1604" s="60"/>
      <c r="AM1604" s="60" t="s">
        <v>2284</v>
      </c>
      <c r="AN1604" s="60" t="s">
        <v>6610</v>
      </c>
      <c r="AO1604" s="60" t="s">
        <v>6613</v>
      </c>
      <c r="AP1604" s="49"/>
      <c r="AQ1604" s="60" t="s">
        <v>266</v>
      </c>
      <c r="AR1604" s="60" t="s">
        <v>174</v>
      </c>
      <c r="AS1604" s="60" t="s">
        <v>369</v>
      </c>
      <c r="AT1604" s="49">
        <v>1</v>
      </c>
      <c r="AU1604" s="49">
        <v>1</v>
      </c>
      <c r="AV1604" s="49">
        <v>1</v>
      </c>
      <c r="AW1604" s="60">
        <v>43872</v>
      </c>
      <c r="AX1604" s="60" t="s">
        <v>183</v>
      </c>
      <c r="AY1604" s="60">
        <v>43928.518976122687</v>
      </c>
      <c r="AZ1604" s="60">
        <v>43867</v>
      </c>
      <c r="BA1604" s="60">
        <v>43872</v>
      </c>
      <c r="BB1604" s="60" t="s">
        <v>6614</v>
      </c>
      <c r="BC1604" s="60">
        <v>43873.777800925927</v>
      </c>
      <c r="BD1604" s="60">
        <v>43879</v>
      </c>
      <c r="BE1604" s="60">
        <v>47848</v>
      </c>
      <c r="BF1604" s="49">
        <f>IF(AND(ISBLANK(tbl_RawData_Report1[[#This Row],[REQ_ID]]),tbl_RawData_Report1[[#This Row],[RH Kit?]] = "Y"),1,COUNTIFS(tbl_RawData_Report1[RH Kit?],"Y",tbl_RawData_Report1[REQ_ID],tbl_RawData_Report1[[#This Row],[REQ_ID]]))</f>
        <v>1</v>
      </c>
      <c r="BG1604" s="49">
        <f>COUNTIFS(tbl_RawData_Report1[RH Kit?],"Y",tbl_RawData_Report1[Order No.],tbl_RawData_Report1[[#This Row],[Order No.]])</f>
        <v>1</v>
      </c>
      <c r="BH1604" s="49">
        <f>SUM(tbl_RawData_Report1[[#This Row],[RH Kit Req]:[RH Kit PO]])</f>
        <v>2</v>
      </c>
      <c r="BI1604" s="49" t="str">
        <f>IFERROR(VLOOKUP(B1604,Lookup!A:B,2,FALSE),B1604)</f>
        <v>PRESHIPMENTINSPCPH</v>
      </c>
      <c r="BJ1604" s="49" t="b">
        <f t="shared" si="25"/>
        <v>1</v>
      </c>
      <c r="BK1604" s="49" t="str">
        <f>tbl_RawData_Report1[[#This Row],[Item ID]]&amp;tbl_RawData_Report1[[#This Row],[Order No.]]</f>
        <v>PRESHIPMENTINSPCPH0000040237</v>
      </c>
      <c r="BL1604"/>
      <c r="BM1604"/>
      <c r="BN1604"/>
    </row>
    <row r="1605" spans="1:66" x14ac:dyDescent="0.25">
      <c r="A1605" s="35" t="s">
        <v>8</v>
      </c>
      <c r="B1605" s="35" t="s">
        <v>2846</v>
      </c>
      <c r="C1605" s="35">
        <v>1</v>
      </c>
      <c r="D1605" s="35">
        <v>1</v>
      </c>
      <c r="E1605" s="35">
        <v>1</v>
      </c>
      <c r="F1605" s="35" t="s">
        <v>448</v>
      </c>
      <c r="G1605" s="35" t="s">
        <v>6455</v>
      </c>
      <c r="H1605" s="35" t="s">
        <v>958</v>
      </c>
      <c r="I1605" s="35" t="s">
        <v>593</v>
      </c>
      <c r="J1605" s="35">
        <v>34642.5</v>
      </c>
      <c r="K1605" s="35" t="s">
        <v>400</v>
      </c>
      <c r="L1605" s="35" t="s">
        <v>401</v>
      </c>
      <c r="M1605" s="35" t="s">
        <v>396</v>
      </c>
      <c r="N1605" s="35" t="s">
        <v>122</v>
      </c>
      <c r="O1605" s="35" t="s">
        <v>402</v>
      </c>
      <c r="P1605" s="35" t="s">
        <v>403</v>
      </c>
      <c r="Q1605" s="35" t="s">
        <v>311</v>
      </c>
      <c r="R1605" s="35" t="s">
        <v>293</v>
      </c>
      <c r="S1605" s="35" t="s">
        <v>294</v>
      </c>
      <c r="T1605" s="35" t="s">
        <v>5061</v>
      </c>
      <c r="U1605" s="35" t="s">
        <v>269</v>
      </c>
      <c r="V1605" s="35">
        <v>0</v>
      </c>
      <c r="W1605" s="35">
        <v>0</v>
      </c>
      <c r="X1605" s="49">
        <v>745</v>
      </c>
      <c r="Y1605" s="60" t="s">
        <v>703</v>
      </c>
      <c r="Z1605" s="49">
        <v>50</v>
      </c>
      <c r="AA1605" s="49">
        <v>37250</v>
      </c>
      <c r="AB1605" s="60" t="s">
        <v>637</v>
      </c>
      <c r="AC1605" s="60" t="s">
        <v>725</v>
      </c>
      <c r="AD1605" s="60" t="s">
        <v>2471</v>
      </c>
      <c r="AE1605" s="60" t="s">
        <v>2472</v>
      </c>
      <c r="AF1605" s="49">
        <v>2020</v>
      </c>
      <c r="AG1605" s="60" t="s">
        <v>6084</v>
      </c>
      <c r="AH1605" s="60">
        <v>44022</v>
      </c>
      <c r="AI1605" s="60">
        <v>44064</v>
      </c>
      <c r="AJ1605" s="60">
        <v>44022</v>
      </c>
      <c r="AK1605" s="60">
        <v>44104</v>
      </c>
      <c r="AL1605" s="60">
        <v>44068</v>
      </c>
      <c r="AM1605" s="60" t="s">
        <v>567</v>
      </c>
      <c r="AN1605" s="60" t="s">
        <v>6456</v>
      </c>
      <c r="AO1605" s="60" t="s">
        <v>6457</v>
      </c>
      <c r="AP1605" s="49"/>
      <c r="AQ1605" s="60" t="s">
        <v>266</v>
      </c>
      <c r="AR1605" s="60" t="s">
        <v>174</v>
      </c>
      <c r="AS1605" s="60" t="s">
        <v>174</v>
      </c>
      <c r="AT1605" s="49">
        <v>9</v>
      </c>
      <c r="AU1605" s="49">
        <v>1</v>
      </c>
      <c r="AV1605" s="49">
        <v>1</v>
      </c>
      <c r="AW1605" s="60">
        <v>43873</v>
      </c>
      <c r="AX1605" s="60" t="s">
        <v>183</v>
      </c>
      <c r="AY1605" s="60">
        <v>44139.415824618052</v>
      </c>
      <c r="AZ1605" s="60">
        <v>43860</v>
      </c>
      <c r="BA1605" s="60">
        <v>43864</v>
      </c>
      <c r="BB1605" s="60" t="s">
        <v>6458</v>
      </c>
      <c r="BC1605" s="60">
        <v>43879.5312037037</v>
      </c>
      <c r="BD1605" s="60">
        <v>44000</v>
      </c>
      <c r="BE1605" s="60">
        <v>47848</v>
      </c>
      <c r="BF1605" s="49">
        <f>IF(AND(ISBLANK(tbl_RawData_Report1[[#This Row],[REQ_ID]]),tbl_RawData_Report1[[#This Row],[RH Kit?]] = "Y"),1,COUNTIFS(tbl_RawData_Report1[RH Kit?],"Y",tbl_RawData_Report1[REQ_ID],tbl_RawData_Report1[[#This Row],[REQ_ID]]))</f>
        <v>0</v>
      </c>
      <c r="BG1605" s="49">
        <f>COUNTIFS(tbl_RawData_Report1[RH Kit?],"Y",tbl_RawData_Report1[Order No.],tbl_RawData_Report1[[#This Row],[Order No.]])</f>
        <v>0</v>
      </c>
      <c r="BH1605" s="49">
        <f>SUM(tbl_RawData_Report1[[#This Row],[RH Kit Req]:[RH Kit PO]])</f>
        <v>0</v>
      </c>
      <c r="BI1605" s="49" t="str">
        <f>IFERROR(VLOOKUP(B1605,Lookup!A:B,2,FALSE),B1605)</f>
        <v>MGSULPHATE10ML_50</v>
      </c>
      <c r="BJ1605" s="49" t="b">
        <f t="shared" si="25"/>
        <v>1</v>
      </c>
      <c r="BK1605" s="49" t="str">
        <f>tbl_RawData_Report1[[#This Row],[Item ID]]&amp;tbl_RawData_Report1[[#This Row],[Order No.]]</f>
        <v>MGSULPHATE10ML_500000040257</v>
      </c>
      <c r="BL1605"/>
      <c r="BM1605"/>
      <c r="BN1605"/>
    </row>
    <row r="1606" spans="1:66" hidden="1" x14ac:dyDescent="0.25">
      <c r="A1606" s="35" t="s">
        <v>8</v>
      </c>
      <c r="B1606" s="35" t="s">
        <v>6145</v>
      </c>
      <c r="C1606" s="35">
        <v>1</v>
      </c>
      <c r="D1606" s="35">
        <v>1</v>
      </c>
      <c r="E1606" s="35">
        <v>1</v>
      </c>
      <c r="F1606" s="35" t="s">
        <v>448</v>
      </c>
      <c r="G1606" s="35" t="s">
        <v>6143</v>
      </c>
      <c r="H1606" s="35" t="s">
        <v>4826</v>
      </c>
      <c r="I1606" s="35" t="s">
        <v>593</v>
      </c>
      <c r="J1606" s="35">
        <v>532656</v>
      </c>
      <c r="K1606" s="35" t="s">
        <v>400</v>
      </c>
      <c r="L1606" s="35" t="s">
        <v>401</v>
      </c>
      <c r="M1606" s="35" t="s">
        <v>396</v>
      </c>
      <c r="N1606" s="35" t="s">
        <v>122</v>
      </c>
      <c r="O1606" s="35" t="s">
        <v>402</v>
      </c>
      <c r="P1606" s="35" t="s">
        <v>403</v>
      </c>
      <c r="Q1606" s="35" t="s">
        <v>311</v>
      </c>
      <c r="R1606" s="35" t="s">
        <v>293</v>
      </c>
      <c r="S1606" s="35" t="s">
        <v>294</v>
      </c>
      <c r="T1606" s="35" t="s">
        <v>5061</v>
      </c>
      <c r="U1606" s="35" t="s">
        <v>272</v>
      </c>
      <c r="V1606" s="35">
        <v>0</v>
      </c>
      <c r="W1606" s="35">
        <v>0</v>
      </c>
      <c r="X1606" s="49">
        <v>4320</v>
      </c>
      <c r="Y1606" s="60" t="s">
        <v>341</v>
      </c>
      <c r="Z1606" s="49">
        <v>100</v>
      </c>
      <c r="AA1606" s="49">
        <v>432000</v>
      </c>
      <c r="AB1606" s="60" t="s">
        <v>4570</v>
      </c>
      <c r="AC1606" s="60" t="s">
        <v>4574</v>
      </c>
      <c r="AD1606" s="60" t="s">
        <v>694</v>
      </c>
      <c r="AE1606" s="60" t="s">
        <v>695</v>
      </c>
      <c r="AF1606" s="49">
        <v>2020</v>
      </c>
      <c r="AG1606" s="60" t="s">
        <v>6084</v>
      </c>
      <c r="AH1606" s="60">
        <v>43988</v>
      </c>
      <c r="AI1606" s="60">
        <v>43994</v>
      </c>
      <c r="AJ1606" s="60">
        <v>44064</v>
      </c>
      <c r="AK1606" s="60">
        <v>44067</v>
      </c>
      <c r="AL1606" s="60">
        <v>44068</v>
      </c>
      <c r="AM1606" s="60" t="s">
        <v>567</v>
      </c>
      <c r="AN1606" s="60" t="s">
        <v>6144</v>
      </c>
      <c r="AO1606" s="60" t="s">
        <v>6146</v>
      </c>
      <c r="AP1606" s="49"/>
      <c r="AQ1606" s="60" t="s">
        <v>266</v>
      </c>
      <c r="AR1606" s="60" t="s">
        <v>174</v>
      </c>
      <c r="AS1606" s="60" t="s">
        <v>174</v>
      </c>
      <c r="AT1606" s="49">
        <v>11</v>
      </c>
      <c r="AU1606" s="49">
        <v>1</v>
      </c>
      <c r="AV1606" s="49">
        <v>1</v>
      </c>
      <c r="AW1606" s="60">
        <v>43874</v>
      </c>
      <c r="AX1606" s="60" t="s">
        <v>183</v>
      </c>
      <c r="AY1606" s="60">
        <v>44083.402667905095</v>
      </c>
      <c r="AZ1606" s="60">
        <v>43860</v>
      </c>
      <c r="BA1606" s="60">
        <v>43864</v>
      </c>
      <c r="BB1606" s="60" t="s">
        <v>6147</v>
      </c>
      <c r="BC1606" s="60">
        <v>43875.602465277778</v>
      </c>
      <c r="BD1606" s="60">
        <v>43998</v>
      </c>
      <c r="BE1606" s="60">
        <v>47848</v>
      </c>
      <c r="BF1606" s="49">
        <f>IF(AND(ISBLANK(tbl_RawData_Report1[[#This Row],[REQ_ID]]),tbl_RawData_Report1[[#This Row],[RH Kit?]] = "Y"),1,COUNTIFS(tbl_RawData_Report1[RH Kit?],"Y",tbl_RawData_Report1[REQ_ID],tbl_RawData_Report1[[#This Row],[REQ_ID]]))</f>
        <v>0</v>
      </c>
      <c r="BG1606" s="49">
        <f>COUNTIFS(tbl_RawData_Report1[RH Kit?],"Y",tbl_RawData_Report1[Order No.],tbl_RawData_Report1[[#This Row],[Order No.]])</f>
        <v>0</v>
      </c>
      <c r="BH1606" s="49">
        <f>SUM(tbl_RawData_Report1[[#This Row],[RH Kit Req]:[RH Kit PO]])</f>
        <v>0</v>
      </c>
      <c r="BI1606" s="49" t="str">
        <f>IFERROR(VLOOKUP(B1606,Lookup!A:B,2,FALSE),B1606)</f>
        <v>HIV_RAPID14</v>
      </c>
      <c r="BJ1606" s="49" t="b">
        <f t="shared" si="25"/>
        <v>1</v>
      </c>
      <c r="BK1606" s="49" t="str">
        <f>tbl_RawData_Report1[[#This Row],[Item ID]]&amp;tbl_RawData_Report1[[#This Row],[Order No.]]</f>
        <v>HIV_RAPID140000040261</v>
      </c>
      <c r="BL1606"/>
      <c r="BM1606"/>
      <c r="BN1606"/>
    </row>
    <row r="1607" spans="1:66" x14ac:dyDescent="0.25">
      <c r="A1607" s="35" t="s">
        <v>8</v>
      </c>
      <c r="B1607" s="35" t="s">
        <v>639</v>
      </c>
      <c r="C1607" s="35">
        <v>1</v>
      </c>
      <c r="D1607" s="35">
        <v>1</v>
      </c>
      <c r="E1607" s="35">
        <v>1</v>
      </c>
      <c r="F1607" s="35" t="s">
        <v>459</v>
      </c>
      <c r="G1607" s="35" t="s">
        <v>6565</v>
      </c>
      <c r="H1607" s="35" t="s">
        <v>6567</v>
      </c>
      <c r="I1607" s="35" t="s">
        <v>593</v>
      </c>
      <c r="J1607" s="35">
        <v>8400</v>
      </c>
      <c r="K1607" s="35" t="s">
        <v>458</v>
      </c>
      <c r="L1607" s="35" t="s">
        <v>3580</v>
      </c>
      <c r="M1607" s="35" t="s">
        <v>396</v>
      </c>
      <c r="N1607" s="35" t="s">
        <v>122</v>
      </c>
      <c r="O1607" s="35" t="s">
        <v>3581</v>
      </c>
      <c r="P1607" s="35" t="s">
        <v>3755</v>
      </c>
      <c r="Q1607" s="35" t="s">
        <v>311</v>
      </c>
      <c r="R1607" s="35" t="s">
        <v>460</v>
      </c>
      <c r="S1607" s="35" t="s">
        <v>461</v>
      </c>
      <c r="T1607" s="35" t="s">
        <v>5068</v>
      </c>
      <c r="U1607" s="35" t="s">
        <v>209</v>
      </c>
      <c r="V1607" s="35">
        <v>0</v>
      </c>
      <c r="W1607" s="35">
        <v>0</v>
      </c>
      <c r="X1607" s="49">
        <v>1</v>
      </c>
      <c r="Y1607" s="60" t="s">
        <v>340</v>
      </c>
      <c r="Z1607" s="49">
        <v>1</v>
      </c>
      <c r="AA1607" s="49">
        <v>1</v>
      </c>
      <c r="AB1607" s="60" t="s">
        <v>637</v>
      </c>
      <c r="AC1607" s="60" t="s">
        <v>641</v>
      </c>
      <c r="AD1607" s="60" t="s">
        <v>2495</v>
      </c>
      <c r="AE1607" s="60" t="s">
        <v>2496</v>
      </c>
      <c r="AF1607" s="49">
        <v>2020</v>
      </c>
      <c r="AG1607" s="60" t="s">
        <v>6564</v>
      </c>
      <c r="AH1607" s="60"/>
      <c r="AI1607" s="60"/>
      <c r="AJ1607" s="60"/>
      <c r="AK1607" s="60">
        <v>43909</v>
      </c>
      <c r="AL1607" s="60"/>
      <c r="AM1607" s="60" t="s">
        <v>567</v>
      </c>
      <c r="AN1607" s="60" t="s">
        <v>6566</v>
      </c>
      <c r="AO1607" s="60" t="s">
        <v>6568</v>
      </c>
      <c r="AP1607" s="49"/>
      <c r="AQ1607" s="60" t="s">
        <v>266</v>
      </c>
      <c r="AR1607" s="60" t="s">
        <v>174</v>
      </c>
      <c r="AS1607" s="60" t="s">
        <v>174</v>
      </c>
      <c r="AT1607" s="49">
        <v>1</v>
      </c>
      <c r="AU1607" s="49">
        <v>1</v>
      </c>
      <c r="AV1607" s="49">
        <v>1</v>
      </c>
      <c r="AW1607" s="60">
        <v>43874</v>
      </c>
      <c r="AX1607" s="60" t="s">
        <v>183</v>
      </c>
      <c r="AY1607" s="60">
        <v>43928.518976122687</v>
      </c>
      <c r="AZ1607" s="60">
        <v>43874</v>
      </c>
      <c r="BA1607" s="60">
        <v>43874</v>
      </c>
      <c r="BB1607" s="60" t="s">
        <v>6569</v>
      </c>
      <c r="BC1607" s="60">
        <v>43874.659097222226</v>
      </c>
      <c r="BD1607" s="60">
        <v>43927</v>
      </c>
      <c r="BE1607" s="60">
        <v>45291</v>
      </c>
      <c r="BF1607" s="49">
        <f>IF(AND(ISBLANK(tbl_RawData_Report1[[#This Row],[REQ_ID]]),tbl_RawData_Report1[[#This Row],[RH Kit?]] = "Y"),1,COUNTIFS(tbl_RawData_Report1[RH Kit?],"Y",tbl_RawData_Report1[REQ_ID],tbl_RawData_Report1[[#This Row],[REQ_ID]]))</f>
        <v>0</v>
      </c>
      <c r="BG1607" s="49">
        <f>COUNTIFS(tbl_RawData_Report1[RH Kit?],"Y",tbl_RawData_Report1[Order No.],tbl_RawData_Report1[[#This Row],[Order No.]])</f>
        <v>0</v>
      </c>
      <c r="BH1607" s="49">
        <f>SUM(tbl_RawData_Report1[[#This Row],[RH Kit Req]:[RH Kit PO]])</f>
        <v>0</v>
      </c>
      <c r="BI1607" s="49" t="str">
        <f>IFERROR(VLOOKUP(B1607,Lookup!A:B,2,FALSE),B1607)</f>
        <v>PRESHIPMENTINSPCPH</v>
      </c>
      <c r="BJ1607" s="49" t="b">
        <f t="shared" si="25"/>
        <v>1</v>
      </c>
      <c r="BK1607" s="49" t="str">
        <f>tbl_RawData_Report1[[#This Row],[Item ID]]&amp;tbl_RawData_Report1[[#This Row],[Order No.]]</f>
        <v>PRESHIPMENTINSPCPH0000040264</v>
      </c>
      <c r="BL1607"/>
      <c r="BM1607"/>
      <c r="BN1607"/>
    </row>
    <row r="1608" spans="1:66" x14ac:dyDescent="0.25">
      <c r="A1608" s="35" t="s">
        <v>8</v>
      </c>
      <c r="B1608" s="35" t="s">
        <v>2632</v>
      </c>
      <c r="C1608" s="35">
        <v>1</v>
      </c>
      <c r="D1608" s="35">
        <v>1</v>
      </c>
      <c r="E1608" s="35">
        <v>1</v>
      </c>
      <c r="F1608" s="35" t="s">
        <v>1830</v>
      </c>
      <c r="G1608" s="35" t="s">
        <v>6670</v>
      </c>
      <c r="H1608" s="35" t="s">
        <v>712</v>
      </c>
      <c r="I1608" s="35" t="s">
        <v>593</v>
      </c>
      <c r="J1608" s="35">
        <v>23520</v>
      </c>
      <c r="K1608" s="35" t="s">
        <v>267</v>
      </c>
      <c r="L1608" s="35" t="s">
        <v>373</v>
      </c>
      <c r="M1608" s="35" t="s">
        <v>122</v>
      </c>
      <c r="N1608" s="35" t="s">
        <v>6674</v>
      </c>
      <c r="O1608" s="35" t="s">
        <v>122</v>
      </c>
      <c r="P1608" s="35" t="s">
        <v>122</v>
      </c>
      <c r="Q1608" s="35" t="s">
        <v>311</v>
      </c>
      <c r="R1608" s="35" t="s">
        <v>625</v>
      </c>
      <c r="S1608" s="35" t="s">
        <v>626</v>
      </c>
      <c r="T1608" s="35" t="s">
        <v>5052</v>
      </c>
      <c r="U1608" s="35" t="s">
        <v>272</v>
      </c>
      <c r="V1608" s="35">
        <v>1</v>
      </c>
      <c r="W1608" s="35">
        <v>0</v>
      </c>
      <c r="X1608" s="49">
        <v>48000</v>
      </c>
      <c r="Y1608" s="60" t="s">
        <v>860</v>
      </c>
      <c r="Z1608" s="49">
        <v>4</v>
      </c>
      <c r="AA1608" s="49">
        <v>192000</v>
      </c>
      <c r="AB1608" s="60" t="s">
        <v>637</v>
      </c>
      <c r="AC1608" s="60" t="s">
        <v>715</v>
      </c>
      <c r="AD1608" s="60" t="s">
        <v>2471</v>
      </c>
      <c r="AE1608" s="60" t="s">
        <v>2472</v>
      </c>
      <c r="AF1608" s="49">
        <v>2020</v>
      </c>
      <c r="AG1608" s="60" t="s">
        <v>6669</v>
      </c>
      <c r="AH1608" s="60">
        <v>44050</v>
      </c>
      <c r="AI1608" s="60">
        <v>44053</v>
      </c>
      <c r="AJ1608" s="60">
        <v>44062</v>
      </c>
      <c r="AK1608" s="60">
        <v>44116</v>
      </c>
      <c r="AL1608" s="60">
        <v>44068</v>
      </c>
      <c r="AM1608" s="60" t="s">
        <v>569</v>
      </c>
      <c r="AN1608" s="60" t="s">
        <v>6671</v>
      </c>
      <c r="AO1608" s="60" t="s">
        <v>6672</v>
      </c>
      <c r="AP1608" s="49"/>
      <c r="AQ1608" s="60" t="s">
        <v>266</v>
      </c>
      <c r="AR1608" s="60" t="s">
        <v>174</v>
      </c>
      <c r="AS1608" s="60" t="s">
        <v>174</v>
      </c>
      <c r="AT1608" s="49"/>
      <c r="AU1608" s="49"/>
      <c r="AV1608" s="49"/>
      <c r="AW1608" s="60">
        <v>43875</v>
      </c>
      <c r="AX1608" s="60" t="s">
        <v>183</v>
      </c>
      <c r="AY1608" s="60">
        <v>44154.397847650464</v>
      </c>
      <c r="AZ1608" s="60"/>
      <c r="BA1608" s="60"/>
      <c r="BB1608" s="60" t="s">
        <v>6673</v>
      </c>
      <c r="BC1608" s="60">
        <v>43875.669282407405</v>
      </c>
      <c r="BD1608" s="60">
        <v>43966</v>
      </c>
      <c r="BE1608" s="60"/>
      <c r="BF1608" s="49">
        <f>IF(AND(ISBLANK(tbl_RawData_Report1[[#This Row],[REQ_ID]]),tbl_RawData_Report1[[#This Row],[RH Kit?]] = "Y"),1,COUNTIFS(tbl_RawData_Report1[RH Kit?],"Y",tbl_RawData_Report1[REQ_ID],tbl_RawData_Report1[[#This Row],[REQ_ID]]))</f>
        <v>0</v>
      </c>
      <c r="BG1608" s="49">
        <f>COUNTIFS(tbl_RawData_Report1[RH Kit?],"Y",tbl_RawData_Report1[Order No.],tbl_RawData_Report1[[#This Row],[Order No.]])</f>
        <v>0</v>
      </c>
      <c r="BH1608" s="49">
        <f>SUM(tbl_RawData_Report1[[#This Row],[RH Kit Req]:[RH Kit PO]])</f>
        <v>0</v>
      </c>
      <c r="BI1608" s="49" t="str">
        <f>IFERROR(VLOOKUP(B1608,Lookup!A:B,2,FALSE),B1608)</f>
        <v>MISOPROSTOL200MG_4</v>
      </c>
      <c r="BJ1608" s="49" t="b">
        <f t="shared" si="25"/>
        <v>1</v>
      </c>
      <c r="BK1608" s="49" t="str">
        <f>tbl_RawData_Report1[[#This Row],[Item ID]]&amp;tbl_RawData_Report1[[#This Row],[Order No.]]</f>
        <v>MISOPROSTOL200MG_40000040282</v>
      </c>
      <c r="BL1608"/>
      <c r="BM1608"/>
      <c r="BN1608"/>
    </row>
    <row r="1609" spans="1:66" x14ac:dyDescent="0.25">
      <c r="A1609" s="35" t="s">
        <v>8</v>
      </c>
      <c r="B1609" s="35" t="s">
        <v>904</v>
      </c>
      <c r="C1609" s="35">
        <v>1</v>
      </c>
      <c r="D1609" s="35">
        <v>1</v>
      </c>
      <c r="E1609" s="35">
        <v>1</v>
      </c>
      <c r="F1609" s="35" t="s">
        <v>2323</v>
      </c>
      <c r="G1609" s="35" t="s">
        <v>5758</v>
      </c>
      <c r="H1609" s="35" t="s">
        <v>2868</v>
      </c>
      <c r="I1609" s="35" t="s">
        <v>593</v>
      </c>
      <c r="J1609" s="35">
        <v>363.75</v>
      </c>
      <c r="K1609" s="35" t="s">
        <v>400</v>
      </c>
      <c r="L1609" s="35" t="s">
        <v>401</v>
      </c>
      <c r="M1609" s="35" t="s">
        <v>396</v>
      </c>
      <c r="N1609" s="35" t="s">
        <v>122</v>
      </c>
      <c r="O1609" s="35" t="s">
        <v>402</v>
      </c>
      <c r="P1609" s="35" t="s">
        <v>403</v>
      </c>
      <c r="Q1609" s="35" t="s">
        <v>311</v>
      </c>
      <c r="R1609" s="35" t="s">
        <v>2324</v>
      </c>
      <c r="S1609" s="35" t="s">
        <v>2325</v>
      </c>
      <c r="T1609" s="35" t="s">
        <v>5061</v>
      </c>
      <c r="U1609" s="35" t="s">
        <v>272</v>
      </c>
      <c r="V1609" s="35">
        <v>0</v>
      </c>
      <c r="W1609" s="35">
        <v>0</v>
      </c>
      <c r="X1609" s="49">
        <v>75</v>
      </c>
      <c r="Y1609" s="60" t="s">
        <v>791</v>
      </c>
      <c r="Z1609" s="49">
        <v>20</v>
      </c>
      <c r="AA1609" s="49">
        <v>1500</v>
      </c>
      <c r="AB1609" s="60" t="s">
        <v>637</v>
      </c>
      <c r="AC1609" s="60" t="s">
        <v>1714</v>
      </c>
      <c r="AD1609" s="60" t="s">
        <v>661</v>
      </c>
      <c r="AE1609" s="60" t="s">
        <v>662</v>
      </c>
      <c r="AF1609" s="49">
        <v>2020</v>
      </c>
      <c r="AG1609" s="60" t="s">
        <v>5757</v>
      </c>
      <c r="AH1609" s="60">
        <v>43930</v>
      </c>
      <c r="AI1609" s="60">
        <v>43942</v>
      </c>
      <c r="AJ1609" s="60">
        <v>43930</v>
      </c>
      <c r="AK1609" s="60">
        <v>43930</v>
      </c>
      <c r="AL1609" s="60">
        <v>43942</v>
      </c>
      <c r="AM1609" s="60" t="s">
        <v>568</v>
      </c>
      <c r="AN1609" s="60" t="s">
        <v>5759</v>
      </c>
      <c r="AO1609" s="60" t="s">
        <v>5760</v>
      </c>
      <c r="AP1609" s="49"/>
      <c r="AQ1609" s="60" t="s">
        <v>266</v>
      </c>
      <c r="AR1609" s="60" t="s">
        <v>174</v>
      </c>
      <c r="AS1609" s="60" t="s">
        <v>174</v>
      </c>
      <c r="AT1609" s="49">
        <v>10</v>
      </c>
      <c r="AU1609" s="49">
        <v>1</v>
      </c>
      <c r="AV1609" s="49">
        <v>1</v>
      </c>
      <c r="AW1609" s="60">
        <v>43878</v>
      </c>
      <c r="AX1609" s="60" t="s">
        <v>183</v>
      </c>
      <c r="AY1609" s="60">
        <v>43948.328374155091</v>
      </c>
      <c r="AZ1609" s="60">
        <v>43857</v>
      </c>
      <c r="BA1609" s="60">
        <v>43860</v>
      </c>
      <c r="BB1609" s="60" t="s">
        <v>5761</v>
      </c>
      <c r="BC1609" s="60">
        <v>43878.442418981482</v>
      </c>
      <c r="BD1609" s="60">
        <v>43921</v>
      </c>
      <c r="BE1609" s="60">
        <v>47848</v>
      </c>
      <c r="BF1609" s="49">
        <f>IF(AND(ISBLANK(tbl_RawData_Report1[[#This Row],[REQ_ID]]),tbl_RawData_Report1[[#This Row],[RH Kit?]] = "Y"),1,COUNTIFS(tbl_RawData_Report1[RH Kit?],"Y",tbl_RawData_Report1[REQ_ID],tbl_RawData_Report1[[#This Row],[REQ_ID]]))</f>
        <v>0</v>
      </c>
      <c r="BG1609" s="49">
        <f>COUNTIFS(tbl_RawData_Report1[RH Kit?],"Y",tbl_RawData_Report1[Order No.],tbl_RawData_Report1[[#This Row],[Order No.]])</f>
        <v>0</v>
      </c>
      <c r="BH1609" s="49">
        <f>SUM(tbl_RawData_Report1[[#This Row],[RH Kit Req]:[RH Kit PO]])</f>
        <v>0</v>
      </c>
      <c r="BI1609" s="49" t="str">
        <f>IFERROR(VLOOKUP(B1609,Lookup!A:B,2,FALSE),B1609)</f>
        <v>CALGLUCONATE_100MG</v>
      </c>
      <c r="BJ1609" s="49" t="b">
        <f t="shared" si="25"/>
        <v>1</v>
      </c>
      <c r="BK1609" s="49" t="str">
        <f>tbl_RawData_Report1[[#This Row],[Item ID]]&amp;tbl_RawData_Report1[[#This Row],[Order No.]]</f>
        <v>CALGLUCONATE_100MG0000040286</v>
      </c>
      <c r="BL1609"/>
      <c r="BM1609"/>
      <c r="BN1609"/>
    </row>
    <row r="1610" spans="1:66" x14ac:dyDescent="0.25">
      <c r="A1610" s="35" t="s">
        <v>8</v>
      </c>
      <c r="B1610" s="35" t="s">
        <v>904</v>
      </c>
      <c r="C1610" s="35">
        <v>1</v>
      </c>
      <c r="D1610" s="35">
        <v>1</v>
      </c>
      <c r="E1610" s="35">
        <v>1</v>
      </c>
      <c r="F1610" s="35" t="s">
        <v>2322</v>
      </c>
      <c r="G1610" s="35" t="s">
        <v>5212</v>
      </c>
      <c r="H1610" s="35" t="s">
        <v>2868</v>
      </c>
      <c r="I1610" s="35" t="s">
        <v>593</v>
      </c>
      <c r="J1610" s="35">
        <v>24250</v>
      </c>
      <c r="K1610" s="35" t="s">
        <v>400</v>
      </c>
      <c r="L1610" s="35" t="s">
        <v>401</v>
      </c>
      <c r="M1610" s="35" t="s">
        <v>396</v>
      </c>
      <c r="N1610" s="35" t="s">
        <v>122</v>
      </c>
      <c r="O1610" s="35" t="s">
        <v>402</v>
      </c>
      <c r="P1610" s="35" t="s">
        <v>403</v>
      </c>
      <c r="Q1610" s="35" t="s">
        <v>311</v>
      </c>
      <c r="R1610" s="35" t="s">
        <v>281</v>
      </c>
      <c r="S1610" s="35" t="s">
        <v>185</v>
      </c>
      <c r="T1610" s="35" t="s">
        <v>5061</v>
      </c>
      <c r="U1610" s="35" t="s">
        <v>269</v>
      </c>
      <c r="V1610" s="35">
        <v>0</v>
      </c>
      <c r="W1610" s="35">
        <v>0</v>
      </c>
      <c r="X1610" s="49">
        <v>5000</v>
      </c>
      <c r="Y1610" s="60" t="s">
        <v>791</v>
      </c>
      <c r="Z1610" s="49">
        <v>20</v>
      </c>
      <c r="AA1610" s="49">
        <v>100000</v>
      </c>
      <c r="AB1610" s="60" t="s">
        <v>637</v>
      </c>
      <c r="AC1610" s="60" t="s">
        <v>1714</v>
      </c>
      <c r="AD1610" s="60" t="s">
        <v>661</v>
      </c>
      <c r="AE1610" s="60" t="s">
        <v>662</v>
      </c>
      <c r="AF1610" s="49">
        <v>2020</v>
      </c>
      <c r="AG1610" s="60" t="s">
        <v>5211</v>
      </c>
      <c r="AH1610" s="60">
        <v>43976</v>
      </c>
      <c r="AI1610" s="60">
        <v>44006</v>
      </c>
      <c r="AJ1610" s="60">
        <v>43976</v>
      </c>
      <c r="AK1610" s="60">
        <v>43980</v>
      </c>
      <c r="AL1610" s="60">
        <v>44006</v>
      </c>
      <c r="AM1610" s="60" t="s">
        <v>568</v>
      </c>
      <c r="AN1610" s="60" t="s">
        <v>5213</v>
      </c>
      <c r="AO1610" s="60" t="s">
        <v>5214</v>
      </c>
      <c r="AP1610" s="49"/>
      <c r="AQ1610" s="60" t="s">
        <v>266</v>
      </c>
      <c r="AR1610" s="60" t="s">
        <v>174</v>
      </c>
      <c r="AS1610" s="60" t="s">
        <v>174</v>
      </c>
      <c r="AT1610" s="49">
        <v>9</v>
      </c>
      <c r="AU1610" s="49">
        <v>1</v>
      </c>
      <c r="AV1610" s="49">
        <v>1</v>
      </c>
      <c r="AW1610" s="60">
        <v>43878</v>
      </c>
      <c r="AX1610" s="60" t="s">
        <v>183</v>
      </c>
      <c r="AY1610" s="60">
        <v>44075.670669826388</v>
      </c>
      <c r="AZ1610" s="60">
        <v>43859</v>
      </c>
      <c r="BA1610" s="60">
        <v>43861</v>
      </c>
      <c r="BB1610" s="60" t="s">
        <v>5215</v>
      </c>
      <c r="BC1610" s="60">
        <v>43878.469363425924</v>
      </c>
      <c r="BD1610" s="60">
        <v>43973</v>
      </c>
      <c r="BE1610" s="60">
        <v>47848</v>
      </c>
      <c r="BF1610" s="49">
        <f>IF(AND(ISBLANK(tbl_RawData_Report1[[#This Row],[REQ_ID]]),tbl_RawData_Report1[[#This Row],[RH Kit?]] = "Y"),1,COUNTIFS(tbl_RawData_Report1[RH Kit?],"Y",tbl_RawData_Report1[REQ_ID],tbl_RawData_Report1[[#This Row],[REQ_ID]]))</f>
        <v>0</v>
      </c>
      <c r="BG1610" s="49">
        <f>COUNTIFS(tbl_RawData_Report1[RH Kit?],"Y",tbl_RawData_Report1[Order No.],tbl_RawData_Report1[[#This Row],[Order No.]])</f>
        <v>0</v>
      </c>
      <c r="BH1610" s="49">
        <f>SUM(tbl_RawData_Report1[[#This Row],[RH Kit Req]:[RH Kit PO]])</f>
        <v>0</v>
      </c>
      <c r="BI1610" s="49" t="str">
        <f>IFERROR(VLOOKUP(B1610,Lookup!A:B,2,FALSE),B1610)</f>
        <v>CALGLUCONATE_100MG</v>
      </c>
      <c r="BJ1610" s="49" t="b">
        <f t="shared" si="25"/>
        <v>1</v>
      </c>
      <c r="BK1610" s="49" t="str">
        <f>tbl_RawData_Report1[[#This Row],[Item ID]]&amp;tbl_RawData_Report1[[#This Row],[Order No.]]</f>
        <v>CALGLUCONATE_100MG0000040287</v>
      </c>
      <c r="BL1610"/>
      <c r="BM1610"/>
      <c r="BN1610"/>
    </row>
    <row r="1611" spans="1:66" x14ac:dyDescent="0.25">
      <c r="A1611" s="35" t="s">
        <v>8</v>
      </c>
      <c r="B1611" s="35" t="s">
        <v>876</v>
      </c>
      <c r="C1611" s="35">
        <v>1</v>
      </c>
      <c r="D1611" s="35">
        <v>1</v>
      </c>
      <c r="E1611" s="35">
        <v>1</v>
      </c>
      <c r="F1611" s="35" t="s">
        <v>2482</v>
      </c>
      <c r="G1611" s="35" t="s">
        <v>6207</v>
      </c>
      <c r="H1611" s="35" t="s">
        <v>3030</v>
      </c>
      <c r="I1611" s="35" t="s">
        <v>593</v>
      </c>
      <c r="J1611" s="35">
        <v>1225</v>
      </c>
      <c r="K1611" s="35" t="s">
        <v>400</v>
      </c>
      <c r="L1611" s="35" t="s">
        <v>401</v>
      </c>
      <c r="M1611" s="35" t="s">
        <v>396</v>
      </c>
      <c r="N1611" s="35" t="s">
        <v>122</v>
      </c>
      <c r="O1611" s="35" t="s">
        <v>402</v>
      </c>
      <c r="P1611" s="35" t="s">
        <v>403</v>
      </c>
      <c r="Q1611" s="35" t="s">
        <v>311</v>
      </c>
      <c r="R1611" s="35" t="s">
        <v>2483</v>
      </c>
      <c r="S1611" s="35" t="s">
        <v>2484</v>
      </c>
      <c r="T1611" s="35" t="s">
        <v>5052</v>
      </c>
      <c r="U1611" s="35" t="s">
        <v>272</v>
      </c>
      <c r="V1611" s="35">
        <v>0</v>
      </c>
      <c r="W1611" s="35">
        <v>0</v>
      </c>
      <c r="X1611" s="49">
        <v>500</v>
      </c>
      <c r="Y1611" s="60" t="s">
        <v>655</v>
      </c>
      <c r="Z1611" s="49">
        <v>10</v>
      </c>
      <c r="AA1611" s="49">
        <v>5000</v>
      </c>
      <c r="AB1611" s="60" t="s">
        <v>637</v>
      </c>
      <c r="AC1611" s="60" t="s">
        <v>715</v>
      </c>
      <c r="AD1611" s="60" t="s">
        <v>694</v>
      </c>
      <c r="AE1611" s="60" t="s">
        <v>695</v>
      </c>
      <c r="AF1611" s="49">
        <v>2020</v>
      </c>
      <c r="AG1611" s="60" t="s">
        <v>5315</v>
      </c>
      <c r="AH1611" s="60">
        <v>44175</v>
      </c>
      <c r="AI1611" s="60">
        <v>44186</v>
      </c>
      <c r="AJ1611" s="60">
        <v>44175</v>
      </c>
      <c r="AK1611" s="60">
        <v>44174</v>
      </c>
      <c r="AL1611" s="60">
        <v>44187</v>
      </c>
      <c r="AM1611" s="60" t="s">
        <v>569</v>
      </c>
      <c r="AN1611" s="60" t="s">
        <v>6208</v>
      </c>
      <c r="AO1611" s="60" t="s">
        <v>6209</v>
      </c>
      <c r="AP1611" s="49"/>
      <c r="AQ1611" s="60" t="s">
        <v>266</v>
      </c>
      <c r="AR1611" s="60" t="s">
        <v>369</v>
      </c>
      <c r="AS1611" s="60" t="s">
        <v>174</v>
      </c>
      <c r="AT1611" s="49">
        <v>9</v>
      </c>
      <c r="AU1611" s="49">
        <v>1</v>
      </c>
      <c r="AV1611" s="49">
        <v>1</v>
      </c>
      <c r="AW1611" s="60">
        <v>43878</v>
      </c>
      <c r="AX1611" s="60" t="s">
        <v>183</v>
      </c>
      <c r="AY1611" s="60">
        <v>44193.243724965279</v>
      </c>
      <c r="AZ1611" s="60">
        <v>43859</v>
      </c>
      <c r="BA1611" s="60">
        <v>43861</v>
      </c>
      <c r="BB1611" s="60" t="s">
        <v>6210</v>
      </c>
      <c r="BC1611" s="60">
        <v>43879.641759259262</v>
      </c>
      <c r="BD1611" s="60">
        <v>43894</v>
      </c>
      <c r="BE1611" s="60">
        <v>47848</v>
      </c>
      <c r="BF1611" s="49">
        <f>IF(AND(ISBLANK(tbl_RawData_Report1[[#This Row],[REQ_ID]]),tbl_RawData_Report1[[#This Row],[RH Kit?]] = "Y"),1,COUNTIFS(tbl_RawData_Report1[RH Kit?],"Y",tbl_RawData_Report1[REQ_ID],tbl_RawData_Report1[[#This Row],[REQ_ID]]))</f>
        <v>0</v>
      </c>
      <c r="BG1611" s="49">
        <f>COUNTIFS(tbl_RawData_Report1[RH Kit?],"Y",tbl_RawData_Report1[Order No.],tbl_RawData_Report1[[#This Row],[Order No.]])</f>
        <v>0</v>
      </c>
      <c r="BH1611" s="49">
        <f>SUM(tbl_RawData_Report1[[#This Row],[RH Kit Req]:[RH Kit PO]])</f>
        <v>0</v>
      </c>
      <c r="BI1611" s="49" t="str">
        <f>IFERROR(VLOOKUP(B1611,Lookup!A:B,2,FALSE),B1611)</f>
        <v>OXYTOCIN_10IU/ML</v>
      </c>
      <c r="BJ1611" s="49" t="b">
        <f t="shared" si="25"/>
        <v>1</v>
      </c>
      <c r="BK1611" s="49" t="str">
        <f>tbl_RawData_Report1[[#This Row],[Item ID]]&amp;tbl_RawData_Report1[[#This Row],[Order No.]]</f>
        <v>OXYTOCIN_10IU/ML0000040289</v>
      </c>
      <c r="BL1611"/>
      <c r="BM1611"/>
      <c r="BN1611"/>
    </row>
    <row r="1612" spans="1:66" x14ac:dyDescent="0.25">
      <c r="A1612" s="35" t="s">
        <v>8</v>
      </c>
      <c r="B1612" s="35" t="s">
        <v>2476</v>
      </c>
      <c r="C1612" s="35">
        <v>1</v>
      </c>
      <c r="D1612" s="35">
        <v>1</v>
      </c>
      <c r="E1612" s="35">
        <v>1</v>
      </c>
      <c r="F1612" s="35" t="s">
        <v>427</v>
      </c>
      <c r="G1612" s="35" t="s">
        <v>5323</v>
      </c>
      <c r="H1612" s="35" t="s">
        <v>958</v>
      </c>
      <c r="I1612" s="35" t="s">
        <v>593</v>
      </c>
      <c r="J1612" s="35">
        <v>14000</v>
      </c>
      <c r="K1612" s="35" t="s">
        <v>400</v>
      </c>
      <c r="L1612" s="35" t="s">
        <v>401</v>
      </c>
      <c r="M1612" s="35" t="s">
        <v>396</v>
      </c>
      <c r="N1612" s="35" t="s">
        <v>122</v>
      </c>
      <c r="O1612" s="35" t="s">
        <v>402</v>
      </c>
      <c r="P1612" s="35" t="s">
        <v>403</v>
      </c>
      <c r="Q1612" s="35" t="s">
        <v>311</v>
      </c>
      <c r="R1612" s="35" t="s">
        <v>270</v>
      </c>
      <c r="S1612" s="35" t="s">
        <v>195</v>
      </c>
      <c r="T1612" s="35" t="s">
        <v>5052</v>
      </c>
      <c r="U1612" s="35" t="s">
        <v>272</v>
      </c>
      <c r="V1612" s="35">
        <v>0</v>
      </c>
      <c r="W1612" s="35">
        <v>0</v>
      </c>
      <c r="X1612" s="49">
        <v>1000</v>
      </c>
      <c r="Y1612" s="60" t="s">
        <v>655</v>
      </c>
      <c r="Z1612" s="49">
        <v>10</v>
      </c>
      <c r="AA1612" s="49">
        <v>10000</v>
      </c>
      <c r="AB1612" s="60" t="s">
        <v>637</v>
      </c>
      <c r="AC1612" s="60" t="s">
        <v>725</v>
      </c>
      <c r="AD1612" s="60" t="s">
        <v>661</v>
      </c>
      <c r="AE1612" s="60" t="s">
        <v>662</v>
      </c>
      <c r="AF1612" s="49">
        <v>2020</v>
      </c>
      <c r="AG1612" s="60" t="s">
        <v>5322</v>
      </c>
      <c r="AH1612" s="60">
        <v>44090</v>
      </c>
      <c r="AI1612" s="60">
        <v>44095</v>
      </c>
      <c r="AJ1612" s="60">
        <v>44090</v>
      </c>
      <c r="AK1612" s="60">
        <v>44088</v>
      </c>
      <c r="AL1612" s="60">
        <v>44095</v>
      </c>
      <c r="AM1612" s="60" t="s">
        <v>569</v>
      </c>
      <c r="AN1612" s="60" t="s">
        <v>5324</v>
      </c>
      <c r="AO1612" s="60" t="s">
        <v>5325</v>
      </c>
      <c r="AP1612" s="49"/>
      <c r="AQ1612" s="60" t="s">
        <v>266</v>
      </c>
      <c r="AR1612" s="60" t="s">
        <v>174</v>
      </c>
      <c r="AS1612" s="60" t="s">
        <v>174</v>
      </c>
      <c r="AT1612" s="49">
        <v>5</v>
      </c>
      <c r="AU1612" s="49">
        <v>1</v>
      </c>
      <c r="AV1612" s="49">
        <v>1</v>
      </c>
      <c r="AW1612" s="60">
        <v>43878</v>
      </c>
      <c r="AX1612" s="60" t="s">
        <v>183</v>
      </c>
      <c r="AY1612" s="60">
        <v>44172.30410883102</v>
      </c>
      <c r="AZ1612" s="60">
        <v>43860</v>
      </c>
      <c r="BA1612" s="60">
        <v>43861</v>
      </c>
      <c r="BB1612" s="60" t="s">
        <v>5326</v>
      </c>
      <c r="BC1612" s="60">
        <v>43878.53125</v>
      </c>
      <c r="BD1612" s="60">
        <v>44044</v>
      </c>
      <c r="BE1612" s="60">
        <v>47848</v>
      </c>
      <c r="BF1612" s="49">
        <f>IF(AND(ISBLANK(tbl_RawData_Report1[[#This Row],[REQ_ID]]),tbl_RawData_Report1[[#This Row],[RH Kit?]] = "Y"),1,COUNTIFS(tbl_RawData_Report1[RH Kit?],"Y",tbl_RawData_Report1[REQ_ID],tbl_RawData_Report1[[#This Row],[REQ_ID]]))</f>
        <v>0</v>
      </c>
      <c r="BG1612" s="49">
        <f>COUNTIFS(tbl_RawData_Report1[RH Kit?],"Y",tbl_RawData_Report1[Order No.],tbl_RawData_Report1[[#This Row],[Order No.]])</f>
        <v>0</v>
      </c>
      <c r="BH1612" s="49">
        <f>SUM(tbl_RawData_Report1[[#This Row],[RH Kit Req]:[RH Kit PO]])</f>
        <v>0</v>
      </c>
      <c r="BI1612" s="49" t="str">
        <f>IFERROR(VLOOKUP(B1612,Lookup!A:B,2,FALSE),B1612)</f>
        <v>MGSULPHATE10ML_10</v>
      </c>
      <c r="BJ1612" s="49" t="b">
        <f t="shared" si="25"/>
        <v>1</v>
      </c>
      <c r="BK1612" s="49" t="str">
        <f>tbl_RawData_Report1[[#This Row],[Item ID]]&amp;tbl_RawData_Report1[[#This Row],[Order No.]]</f>
        <v>MGSULPHATE10ML_100000040291</v>
      </c>
      <c r="BL1612"/>
      <c r="BM1612"/>
      <c r="BN1612"/>
    </row>
    <row r="1613" spans="1:66" x14ac:dyDescent="0.25">
      <c r="A1613" s="35" t="s">
        <v>8</v>
      </c>
      <c r="B1613" s="35" t="s">
        <v>904</v>
      </c>
      <c r="C1613" s="35">
        <v>1</v>
      </c>
      <c r="D1613" s="35">
        <v>1</v>
      </c>
      <c r="E1613" s="35">
        <v>1</v>
      </c>
      <c r="F1613" s="35" t="s">
        <v>2482</v>
      </c>
      <c r="G1613" s="35" t="s">
        <v>5316</v>
      </c>
      <c r="H1613" s="35" t="s">
        <v>2868</v>
      </c>
      <c r="I1613" s="35" t="s">
        <v>593</v>
      </c>
      <c r="J1613" s="35">
        <v>1212.5</v>
      </c>
      <c r="K1613" s="35" t="s">
        <v>400</v>
      </c>
      <c r="L1613" s="35" t="s">
        <v>401</v>
      </c>
      <c r="M1613" s="35" t="s">
        <v>396</v>
      </c>
      <c r="N1613" s="35" t="s">
        <v>122</v>
      </c>
      <c r="O1613" s="35" t="s">
        <v>402</v>
      </c>
      <c r="P1613" s="35" t="s">
        <v>403</v>
      </c>
      <c r="Q1613" s="35" t="s">
        <v>311</v>
      </c>
      <c r="R1613" s="35" t="s">
        <v>2483</v>
      </c>
      <c r="S1613" s="35" t="s">
        <v>2484</v>
      </c>
      <c r="T1613" s="35" t="s">
        <v>5052</v>
      </c>
      <c r="U1613" s="35" t="s">
        <v>272</v>
      </c>
      <c r="V1613" s="35">
        <v>0</v>
      </c>
      <c r="W1613" s="35">
        <v>0</v>
      </c>
      <c r="X1613" s="49">
        <v>250</v>
      </c>
      <c r="Y1613" s="60" t="s">
        <v>791</v>
      </c>
      <c r="Z1613" s="49">
        <v>20</v>
      </c>
      <c r="AA1613" s="49">
        <v>5000</v>
      </c>
      <c r="AB1613" s="60" t="s">
        <v>637</v>
      </c>
      <c r="AC1613" s="60" t="s">
        <v>1714</v>
      </c>
      <c r="AD1613" s="60" t="s">
        <v>661</v>
      </c>
      <c r="AE1613" s="60" t="s">
        <v>662</v>
      </c>
      <c r="AF1613" s="49">
        <v>2020</v>
      </c>
      <c r="AG1613" s="60" t="s">
        <v>5315</v>
      </c>
      <c r="AH1613" s="60">
        <v>44048</v>
      </c>
      <c r="AI1613" s="60">
        <v>44056</v>
      </c>
      <c r="AJ1613" s="60">
        <v>44048</v>
      </c>
      <c r="AK1613" s="60">
        <v>44064</v>
      </c>
      <c r="AL1613" s="60">
        <v>44056</v>
      </c>
      <c r="AM1613" s="60" t="s">
        <v>569</v>
      </c>
      <c r="AN1613" s="60" t="s">
        <v>5317</v>
      </c>
      <c r="AO1613" s="60" t="s">
        <v>5318</v>
      </c>
      <c r="AP1613" s="49"/>
      <c r="AQ1613" s="60" t="s">
        <v>266</v>
      </c>
      <c r="AR1613" s="60" t="s">
        <v>174</v>
      </c>
      <c r="AS1613" s="60" t="s">
        <v>174</v>
      </c>
      <c r="AT1613" s="49">
        <v>1</v>
      </c>
      <c r="AU1613" s="49">
        <v>1</v>
      </c>
      <c r="AV1613" s="49">
        <v>1</v>
      </c>
      <c r="AW1613" s="60">
        <v>43878</v>
      </c>
      <c r="AX1613" s="60" t="s">
        <v>183</v>
      </c>
      <c r="AY1613" s="60">
        <v>44098.611548807872</v>
      </c>
      <c r="AZ1613" s="60">
        <v>43859</v>
      </c>
      <c r="BA1613" s="60">
        <v>43861</v>
      </c>
      <c r="BB1613" s="60" t="s">
        <v>5319</v>
      </c>
      <c r="BC1613" s="60">
        <v>43878.723611111112</v>
      </c>
      <c r="BD1613" s="60">
        <v>43971</v>
      </c>
      <c r="BE1613" s="60">
        <v>47848</v>
      </c>
      <c r="BF1613" s="49">
        <f>IF(AND(ISBLANK(tbl_RawData_Report1[[#This Row],[REQ_ID]]),tbl_RawData_Report1[[#This Row],[RH Kit?]] = "Y"),1,COUNTIFS(tbl_RawData_Report1[RH Kit?],"Y",tbl_RawData_Report1[REQ_ID],tbl_RawData_Report1[[#This Row],[REQ_ID]]))</f>
        <v>0</v>
      </c>
      <c r="BG1613" s="49">
        <f>COUNTIFS(tbl_RawData_Report1[RH Kit?],"Y",tbl_RawData_Report1[Order No.],tbl_RawData_Report1[[#This Row],[Order No.]])</f>
        <v>0</v>
      </c>
      <c r="BH1613" s="49">
        <f>SUM(tbl_RawData_Report1[[#This Row],[RH Kit Req]:[RH Kit PO]])</f>
        <v>0</v>
      </c>
      <c r="BI1613" s="49" t="str">
        <f>IFERROR(VLOOKUP(B1613,Lookup!A:B,2,FALSE),B1613)</f>
        <v>CALGLUCONATE_100MG</v>
      </c>
      <c r="BJ1613" s="49" t="b">
        <f t="shared" si="25"/>
        <v>1</v>
      </c>
      <c r="BK1613" s="49" t="str">
        <f>tbl_RawData_Report1[[#This Row],[Item ID]]&amp;tbl_RawData_Report1[[#This Row],[Order No.]]</f>
        <v>CALGLUCONATE_100MG0000040294</v>
      </c>
      <c r="BL1613"/>
      <c r="BM1613"/>
      <c r="BN1613"/>
    </row>
    <row r="1614" spans="1:66" hidden="1" x14ac:dyDescent="0.25">
      <c r="A1614" s="35" t="s">
        <v>8</v>
      </c>
      <c r="B1614" s="35" t="s">
        <v>4825</v>
      </c>
      <c r="C1614" s="35">
        <v>3</v>
      </c>
      <c r="D1614" s="35">
        <v>1</v>
      </c>
      <c r="E1614" s="35">
        <v>1</v>
      </c>
      <c r="F1614" s="35" t="s">
        <v>2482</v>
      </c>
      <c r="G1614" s="35" t="s">
        <v>5316</v>
      </c>
      <c r="H1614" s="35" t="s">
        <v>4826</v>
      </c>
      <c r="I1614" s="35" t="s">
        <v>593</v>
      </c>
      <c r="J1614" s="35">
        <v>6250</v>
      </c>
      <c r="K1614" s="35" t="s">
        <v>400</v>
      </c>
      <c r="L1614" s="35" t="s">
        <v>401</v>
      </c>
      <c r="M1614" s="35" t="s">
        <v>396</v>
      </c>
      <c r="N1614" s="35" t="s">
        <v>122</v>
      </c>
      <c r="O1614" s="35" t="s">
        <v>402</v>
      </c>
      <c r="P1614" s="35" t="s">
        <v>403</v>
      </c>
      <c r="Q1614" s="35" t="s">
        <v>311</v>
      </c>
      <c r="R1614" s="35" t="s">
        <v>2483</v>
      </c>
      <c r="S1614" s="35" t="s">
        <v>2484</v>
      </c>
      <c r="T1614" s="35" t="s">
        <v>5052</v>
      </c>
      <c r="U1614" s="35" t="s">
        <v>272</v>
      </c>
      <c r="V1614" s="35">
        <v>0</v>
      </c>
      <c r="W1614" s="35">
        <v>0</v>
      </c>
      <c r="X1614" s="49">
        <v>50</v>
      </c>
      <c r="Y1614" s="60" t="s">
        <v>341</v>
      </c>
      <c r="Z1614" s="49">
        <v>100</v>
      </c>
      <c r="AA1614" s="49">
        <v>5000</v>
      </c>
      <c r="AB1614" s="60" t="s">
        <v>4570</v>
      </c>
      <c r="AC1614" s="60" t="s">
        <v>4574</v>
      </c>
      <c r="AD1614" s="60" t="s">
        <v>661</v>
      </c>
      <c r="AE1614" s="60" t="s">
        <v>662</v>
      </c>
      <c r="AF1614" s="49">
        <v>2020</v>
      </c>
      <c r="AG1614" s="60" t="s">
        <v>5315</v>
      </c>
      <c r="AH1614" s="60">
        <v>44048</v>
      </c>
      <c r="AI1614" s="60">
        <v>44056</v>
      </c>
      <c r="AJ1614" s="60">
        <v>44048</v>
      </c>
      <c r="AK1614" s="60">
        <v>44064</v>
      </c>
      <c r="AL1614" s="60">
        <v>44056</v>
      </c>
      <c r="AM1614" s="60" t="s">
        <v>569</v>
      </c>
      <c r="AN1614" s="60" t="s">
        <v>5317</v>
      </c>
      <c r="AO1614" s="60" t="s">
        <v>5320</v>
      </c>
      <c r="AP1614" s="49"/>
      <c r="AQ1614" s="60" t="s">
        <v>266</v>
      </c>
      <c r="AR1614" s="60" t="s">
        <v>174</v>
      </c>
      <c r="AS1614" s="60" t="s">
        <v>174</v>
      </c>
      <c r="AT1614" s="49">
        <v>10</v>
      </c>
      <c r="AU1614" s="49">
        <v>1</v>
      </c>
      <c r="AV1614" s="49">
        <v>1</v>
      </c>
      <c r="AW1614" s="60">
        <v>43878</v>
      </c>
      <c r="AX1614" s="60" t="s">
        <v>183</v>
      </c>
      <c r="AY1614" s="60">
        <v>44098.611548807872</v>
      </c>
      <c r="AZ1614" s="60">
        <v>43859</v>
      </c>
      <c r="BA1614" s="60">
        <v>43861</v>
      </c>
      <c r="BB1614" s="60" t="s">
        <v>5321</v>
      </c>
      <c r="BC1614" s="60">
        <v>43878.723611111112</v>
      </c>
      <c r="BD1614" s="60">
        <v>43971</v>
      </c>
      <c r="BE1614" s="60">
        <v>47848</v>
      </c>
      <c r="BF1614" s="49">
        <f>IF(AND(ISBLANK(tbl_RawData_Report1[[#This Row],[REQ_ID]]),tbl_RawData_Report1[[#This Row],[RH Kit?]] = "Y"),1,COUNTIFS(tbl_RawData_Report1[RH Kit?],"Y",tbl_RawData_Report1[REQ_ID],tbl_RawData_Report1[[#This Row],[REQ_ID]]))</f>
        <v>0</v>
      </c>
      <c r="BG1614" s="49">
        <f>COUNTIFS(tbl_RawData_Report1[RH Kit?],"Y",tbl_RawData_Report1[Order No.],tbl_RawData_Report1[[#This Row],[Order No.]])</f>
        <v>0</v>
      </c>
      <c r="BH1614" s="49">
        <f>SUM(tbl_RawData_Report1[[#This Row],[RH Kit Req]:[RH Kit PO]])</f>
        <v>0</v>
      </c>
      <c r="BI1614" s="49" t="str">
        <f>IFERROR(VLOOKUP(B1614,Lookup!A:B,2,FALSE),B1614)</f>
        <v>HIV_RAPID15</v>
      </c>
      <c r="BJ1614" s="49" t="b">
        <f t="shared" si="25"/>
        <v>1</v>
      </c>
      <c r="BK1614" s="49" t="str">
        <f>tbl_RawData_Report1[[#This Row],[Item ID]]&amp;tbl_RawData_Report1[[#This Row],[Order No.]]</f>
        <v>HIV_RAPID150000040294</v>
      </c>
      <c r="BL1614"/>
      <c r="BM1614"/>
      <c r="BN1614"/>
    </row>
    <row r="1615" spans="1:66" x14ac:dyDescent="0.25">
      <c r="A1615" s="35" t="s">
        <v>8</v>
      </c>
      <c r="B1615" s="35" t="s">
        <v>2632</v>
      </c>
      <c r="C1615" s="35">
        <v>2</v>
      </c>
      <c r="D1615" s="35">
        <v>1</v>
      </c>
      <c r="E1615" s="35">
        <v>1</v>
      </c>
      <c r="F1615" s="35" t="s">
        <v>2482</v>
      </c>
      <c r="G1615" s="35" t="s">
        <v>5316</v>
      </c>
      <c r="H1615" s="35" t="s">
        <v>712</v>
      </c>
      <c r="I1615" s="35" t="s">
        <v>593</v>
      </c>
      <c r="J1615" s="35">
        <v>500</v>
      </c>
      <c r="K1615" s="35" t="s">
        <v>400</v>
      </c>
      <c r="L1615" s="35" t="s">
        <v>401</v>
      </c>
      <c r="M1615" s="35" t="s">
        <v>396</v>
      </c>
      <c r="N1615" s="35" t="s">
        <v>122</v>
      </c>
      <c r="O1615" s="35" t="s">
        <v>402</v>
      </c>
      <c r="P1615" s="35" t="s">
        <v>403</v>
      </c>
      <c r="Q1615" s="35" t="s">
        <v>311</v>
      </c>
      <c r="R1615" s="35" t="s">
        <v>2483</v>
      </c>
      <c r="S1615" s="35" t="s">
        <v>2484</v>
      </c>
      <c r="T1615" s="35" t="s">
        <v>5052</v>
      </c>
      <c r="U1615" s="35" t="s">
        <v>272</v>
      </c>
      <c r="V1615" s="35">
        <v>0</v>
      </c>
      <c r="W1615" s="35">
        <v>0</v>
      </c>
      <c r="X1615" s="49">
        <v>500</v>
      </c>
      <c r="Y1615" s="60" t="s">
        <v>860</v>
      </c>
      <c r="Z1615" s="49">
        <v>4</v>
      </c>
      <c r="AA1615" s="49">
        <v>2000</v>
      </c>
      <c r="AB1615" s="60" t="s">
        <v>637</v>
      </c>
      <c r="AC1615" s="60" t="s">
        <v>715</v>
      </c>
      <c r="AD1615" s="60" t="s">
        <v>661</v>
      </c>
      <c r="AE1615" s="60" t="s">
        <v>662</v>
      </c>
      <c r="AF1615" s="49">
        <v>2020</v>
      </c>
      <c r="AG1615" s="60" t="s">
        <v>5315</v>
      </c>
      <c r="AH1615" s="60">
        <v>44048</v>
      </c>
      <c r="AI1615" s="60">
        <v>44056</v>
      </c>
      <c r="AJ1615" s="60">
        <v>44048</v>
      </c>
      <c r="AK1615" s="60">
        <v>44064</v>
      </c>
      <c r="AL1615" s="60">
        <v>44056</v>
      </c>
      <c r="AM1615" s="60" t="s">
        <v>569</v>
      </c>
      <c r="AN1615" s="60" t="s">
        <v>5317</v>
      </c>
      <c r="AO1615" s="60" t="s">
        <v>6546</v>
      </c>
      <c r="AP1615" s="49"/>
      <c r="AQ1615" s="60" t="s">
        <v>266</v>
      </c>
      <c r="AR1615" s="60" t="s">
        <v>174</v>
      </c>
      <c r="AS1615" s="60" t="s">
        <v>174</v>
      </c>
      <c r="AT1615" s="49">
        <v>7</v>
      </c>
      <c r="AU1615" s="49">
        <v>1</v>
      </c>
      <c r="AV1615" s="49">
        <v>1</v>
      </c>
      <c r="AW1615" s="60">
        <v>43878</v>
      </c>
      <c r="AX1615" s="60" t="s">
        <v>183</v>
      </c>
      <c r="AY1615" s="60">
        <v>44098.611548807872</v>
      </c>
      <c r="AZ1615" s="60">
        <v>43859</v>
      </c>
      <c r="BA1615" s="60">
        <v>43861</v>
      </c>
      <c r="BB1615" s="60" t="s">
        <v>6547</v>
      </c>
      <c r="BC1615" s="60">
        <v>43878.723611111112</v>
      </c>
      <c r="BD1615" s="60">
        <v>43971</v>
      </c>
      <c r="BE1615" s="60">
        <v>47848</v>
      </c>
      <c r="BF1615" s="49">
        <f>IF(AND(ISBLANK(tbl_RawData_Report1[[#This Row],[REQ_ID]]),tbl_RawData_Report1[[#This Row],[RH Kit?]] = "Y"),1,COUNTIFS(tbl_RawData_Report1[RH Kit?],"Y",tbl_RawData_Report1[REQ_ID],tbl_RawData_Report1[[#This Row],[REQ_ID]]))</f>
        <v>0</v>
      </c>
      <c r="BG1615" s="49">
        <f>COUNTIFS(tbl_RawData_Report1[RH Kit?],"Y",tbl_RawData_Report1[Order No.],tbl_RawData_Report1[[#This Row],[Order No.]])</f>
        <v>0</v>
      </c>
      <c r="BH1615" s="49">
        <f>SUM(tbl_RawData_Report1[[#This Row],[RH Kit Req]:[RH Kit PO]])</f>
        <v>0</v>
      </c>
      <c r="BI1615" s="49" t="str">
        <f>IFERROR(VLOOKUP(B1615,Lookup!A:B,2,FALSE),B1615)</f>
        <v>MISOPROSTOL200MG_4</v>
      </c>
      <c r="BJ1615" s="49" t="b">
        <f t="shared" si="25"/>
        <v>1</v>
      </c>
      <c r="BK1615" s="49" t="str">
        <f>tbl_RawData_Report1[[#This Row],[Item ID]]&amp;tbl_RawData_Report1[[#This Row],[Order No.]]</f>
        <v>MISOPROSTOL200MG_40000040294</v>
      </c>
      <c r="BL1615"/>
      <c r="BM1615"/>
      <c r="BN1615"/>
    </row>
    <row r="1616" spans="1:66" x14ac:dyDescent="0.25">
      <c r="A1616" s="35" t="s">
        <v>8</v>
      </c>
      <c r="B1616" s="35" t="s">
        <v>2632</v>
      </c>
      <c r="C1616" s="35">
        <v>2</v>
      </c>
      <c r="D1616" s="35">
        <v>1</v>
      </c>
      <c r="E1616" s="35">
        <v>1</v>
      </c>
      <c r="F1616" s="35" t="s">
        <v>2276</v>
      </c>
      <c r="G1616" s="35" t="s">
        <v>6064</v>
      </c>
      <c r="H1616" s="35" t="s">
        <v>712</v>
      </c>
      <c r="I1616" s="35" t="s">
        <v>593</v>
      </c>
      <c r="J1616" s="35">
        <v>5780</v>
      </c>
      <c r="K1616" s="35" t="s">
        <v>400</v>
      </c>
      <c r="L1616" s="35" t="s">
        <v>401</v>
      </c>
      <c r="M1616" s="35" t="s">
        <v>396</v>
      </c>
      <c r="N1616" s="35" t="s">
        <v>122</v>
      </c>
      <c r="O1616" s="35" t="s">
        <v>402</v>
      </c>
      <c r="P1616" s="35" t="s">
        <v>403</v>
      </c>
      <c r="Q1616" s="35" t="s">
        <v>311</v>
      </c>
      <c r="R1616" s="35" t="s">
        <v>2277</v>
      </c>
      <c r="S1616" s="35" t="s">
        <v>2278</v>
      </c>
      <c r="T1616" s="35" t="s">
        <v>5061</v>
      </c>
      <c r="U1616" s="35" t="s">
        <v>269</v>
      </c>
      <c r="V1616" s="35">
        <v>0</v>
      </c>
      <c r="W1616" s="35">
        <v>0</v>
      </c>
      <c r="X1616" s="49">
        <v>5780</v>
      </c>
      <c r="Y1616" s="60" t="s">
        <v>860</v>
      </c>
      <c r="Z1616" s="49">
        <v>4</v>
      </c>
      <c r="AA1616" s="49">
        <v>23120</v>
      </c>
      <c r="AB1616" s="60" t="s">
        <v>637</v>
      </c>
      <c r="AC1616" s="60" t="s">
        <v>715</v>
      </c>
      <c r="AD1616" s="60" t="s">
        <v>661</v>
      </c>
      <c r="AE1616" s="60" t="s">
        <v>662</v>
      </c>
      <c r="AF1616" s="49">
        <v>2020</v>
      </c>
      <c r="AG1616" s="60" t="s">
        <v>5216</v>
      </c>
      <c r="AH1616" s="60">
        <v>43969</v>
      </c>
      <c r="AI1616" s="60">
        <v>44004</v>
      </c>
      <c r="AJ1616" s="60">
        <v>43969</v>
      </c>
      <c r="AK1616" s="60">
        <v>43978</v>
      </c>
      <c r="AL1616" s="60">
        <v>44004</v>
      </c>
      <c r="AM1616" s="60" t="s">
        <v>568</v>
      </c>
      <c r="AN1616" s="60" t="s">
        <v>6065</v>
      </c>
      <c r="AO1616" s="60" t="s">
        <v>6066</v>
      </c>
      <c r="AP1616" s="49"/>
      <c r="AQ1616" s="60" t="s">
        <v>266</v>
      </c>
      <c r="AR1616" s="60" t="s">
        <v>174</v>
      </c>
      <c r="AS1616" s="60" t="s">
        <v>174</v>
      </c>
      <c r="AT1616" s="49">
        <v>4</v>
      </c>
      <c r="AU1616" s="49">
        <v>1</v>
      </c>
      <c r="AV1616" s="49">
        <v>1</v>
      </c>
      <c r="AW1616" s="60">
        <v>43878</v>
      </c>
      <c r="AX1616" s="60" t="s">
        <v>183</v>
      </c>
      <c r="AY1616" s="60">
        <v>44001.559207372688</v>
      </c>
      <c r="AZ1616" s="60">
        <v>43859</v>
      </c>
      <c r="BA1616" s="60"/>
      <c r="BB1616" s="60" t="s">
        <v>6067</v>
      </c>
      <c r="BC1616" s="60">
        <v>43879.457245370373</v>
      </c>
      <c r="BD1616" s="60">
        <v>43980</v>
      </c>
      <c r="BE1616" s="60">
        <v>47848</v>
      </c>
      <c r="BF1616" s="49">
        <f>IF(AND(ISBLANK(tbl_RawData_Report1[[#This Row],[REQ_ID]]),tbl_RawData_Report1[[#This Row],[RH Kit?]] = "Y"),1,COUNTIFS(tbl_RawData_Report1[RH Kit?],"Y",tbl_RawData_Report1[REQ_ID],tbl_RawData_Report1[[#This Row],[REQ_ID]]))</f>
        <v>0</v>
      </c>
      <c r="BG1616" s="49">
        <f>COUNTIFS(tbl_RawData_Report1[RH Kit?],"Y",tbl_RawData_Report1[Order No.],tbl_RawData_Report1[[#This Row],[Order No.]])</f>
        <v>0</v>
      </c>
      <c r="BH1616" s="49">
        <f>SUM(tbl_RawData_Report1[[#This Row],[RH Kit Req]:[RH Kit PO]])</f>
        <v>0</v>
      </c>
      <c r="BI1616" s="49" t="str">
        <f>IFERROR(VLOOKUP(B1616,Lookup!A:B,2,FALSE),B1616)</f>
        <v>MISOPROSTOL200MG_4</v>
      </c>
      <c r="BJ1616" s="49" t="b">
        <f t="shared" si="25"/>
        <v>1</v>
      </c>
      <c r="BK1616" s="49" t="str">
        <f>tbl_RawData_Report1[[#This Row],[Item ID]]&amp;tbl_RawData_Report1[[#This Row],[Order No.]]</f>
        <v>MISOPROSTOL200MG_40000040307</v>
      </c>
      <c r="BL1616"/>
      <c r="BM1616"/>
      <c r="BN1616"/>
    </row>
    <row r="1617" spans="1:66" x14ac:dyDescent="0.25">
      <c r="A1617" s="35" t="s">
        <v>8</v>
      </c>
      <c r="B1617" s="35" t="s">
        <v>904</v>
      </c>
      <c r="C1617" s="35">
        <v>3</v>
      </c>
      <c r="D1617" s="35">
        <v>1</v>
      </c>
      <c r="E1617" s="35">
        <v>1</v>
      </c>
      <c r="F1617" s="35" t="s">
        <v>2276</v>
      </c>
      <c r="G1617" s="35" t="s">
        <v>6064</v>
      </c>
      <c r="H1617" s="35" t="s">
        <v>2868</v>
      </c>
      <c r="I1617" s="35" t="s">
        <v>593</v>
      </c>
      <c r="J1617" s="35">
        <v>37442</v>
      </c>
      <c r="K1617" s="35" t="s">
        <v>400</v>
      </c>
      <c r="L1617" s="35" t="s">
        <v>401</v>
      </c>
      <c r="M1617" s="35" t="s">
        <v>396</v>
      </c>
      <c r="N1617" s="35" t="s">
        <v>122</v>
      </c>
      <c r="O1617" s="35" t="s">
        <v>402</v>
      </c>
      <c r="P1617" s="35" t="s">
        <v>403</v>
      </c>
      <c r="Q1617" s="35" t="s">
        <v>311</v>
      </c>
      <c r="R1617" s="35" t="s">
        <v>2277</v>
      </c>
      <c r="S1617" s="35" t="s">
        <v>2278</v>
      </c>
      <c r="T1617" s="35" t="s">
        <v>5061</v>
      </c>
      <c r="U1617" s="35" t="s">
        <v>269</v>
      </c>
      <c r="V1617" s="35">
        <v>0</v>
      </c>
      <c r="W1617" s="35">
        <v>0</v>
      </c>
      <c r="X1617" s="49">
        <v>7720</v>
      </c>
      <c r="Y1617" s="60" t="s">
        <v>791</v>
      </c>
      <c r="Z1617" s="49">
        <v>20</v>
      </c>
      <c r="AA1617" s="49">
        <v>154400</v>
      </c>
      <c r="AB1617" s="60" t="s">
        <v>637</v>
      </c>
      <c r="AC1617" s="60" t="s">
        <v>1714</v>
      </c>
      <c r="AD1617" s="60" t="s">
        <v>661</v>
      </c>
      <c r="AE1617" s="60" t="s">
        <v>662</v>
      </c>
      <c r="AF1617" s="49">
        <v>2020</v>
      </c>
      <c r="AG1617" s="60" t="s">
        <v>5216</v>
      </c>
      <c r="AH1617" s="60">
        <v>43969</v>
      </c>
      <c r="AI1617" s="60">
        <v>44004</v>
      </c>
      <c r="AJ1617" s="60">
        <v>43969</v>
      </c>
      <c r="AK1617" s="60">
        <v>43978</v>
      </c>
      <c r="AL1617" s="60">
        <v>44004</v>
      </c>
      <c r="AM1617" s="60" t="s">
        <v>568</v>
      </c>
      <c r="AN1617" s="60" t="s">
        <v>6065</v>
      </c>
      <c r="AO1617" s="60" t="s">
        <v>6068</v>
      </c>
      <c r="AP1617" s="49"/>
      <c r="AQ1617" s="60" t="s">
        <v>266</v>
      </c>
      <c r="AR1617" s="60" t="s">
        <v>174</v>
      </c>
      <c r="AS1617" s="60" t="s">
        <v>174</v>
      </c>
      <c r="AT1617" s="49">
        <v>8</v>
      </c>
      <c r="AU1617" s="49">
        <v>1</v>
      </c>
      <c r="AV1617" s="49">
        <v>1</v>
      </c>
      <c r="AW1617" s="60">
        <v>43878</v>
      </c>
      <c r="AX1617" s="60" t="s">
        <v>183</v>
      </c>
      <c r="AY1617" s="60">
        <v>44001.559207372688</v>
      </c>
      <c r="AZ1617" s="60">
        <v>43859</v>
      </c>
      <c r="BA1617" s="60"/>
      <c r="BB1617" s="60" t="s">
        <v>6069</v>
      </c>
      <c r="BC1617" s="60">
        <v>43879.457245370373</v>
      </c>
      <c r="BD1617" s="60">
        <v>43980</v>
      </c>
      <c r="BE1617" s="60">
        <v>47848</v>
      </c>
      <c r="BF1617" s="49">
        <f>IF(AND(ISBLANK(tbl_RawData_Report1[[#This Row],[REQ_ID]]),tbl_RawData_Report1[[#This Row],[RH Kit?]] = "Y"),1,COUNTIFS(tbl_RawData_Report1[RH Kit?],"Y",tbl_RawData_Report1[REQ_ID],tbl_RawData_Report1[[#This Row],[REQ_ID]]))</f>
        <v>0</v>
      </c>
      <c r="BG1617" s="49">
        <f>COUNTIFS(tbl_RawData_Report1[RH Kit?],"Y",tbl_RawData_Report1[Order No.],tbl_RawData_Report1[[#This Row],[Order No.]])</f>
        <v>0</v>
      </c>
      <c r="BH1617" s="49">
        <f>SUM(tbl_RawData_Report1[[#This Row],[RH Kit Req]:[RH Kit PO]])</f>
        <v>0</v>
      </c>
      <c r="BI1617" s="49" t="str">
        <f>IFERROR(VLOOKUP(B1617,Lookup!A:B,2,FALSE),B1617)</f>
        <v>CALGLUCONATE_100MG</v>
      </c>
      <c r="BJ1617" s="49" t="b">
        <f t="shared" si="25"/>
        <v>1</v>
      </c>
      <c r="BK1617" s="49" t="str">
        <f>tbl_RawData_Report1[[#This Row],[Item ID]]&amp;tbl_RawData_Report1[[#This Row],[Order No.]]</f>
        <v>CALGLUCONATE_100MG0000040307</v>
      </c>
      <c r="BL1617"/>
      <c r="BM1617"/>
      <c r="BN1617"/>
    </row>
    <row r="1618" spans="1:66" x14ac:dyDescent="0.25">
      <c r="A1618" s="35" t="s">
        <v>8</v>
      </c>
      <c r="B1618" s="35" t="s">
        <v>2476</v>
      </c>
      <c r="C1618" s="35">
        <v>1</v>
      </c>
      <c r="D1618" s="35">
        <v>1</v>
      </c>
      <c r="E1618" s="35">
        <v>1</v>
      </c>
      <c r="F1618" s="35" t="s">
        <v>2276</v>
      </c>
      <c r="G1618" s="35" t="s">
        <v>6064</v>
      </c>
      <c r="H1618" s="35" t="s">
        <v>958</v>
      </c>
      <c r="I1618" s="35" t="s">
        <v>593</v>
      </c>
      <c r="J1618" s="35">
        <v>97272</v>
      </c>
      <c r="K1618" s="35" t="s">
        <v>400</v>
      </c>
      <c r="L1618" s="35" t="s">
        <v>401</v>
      </c>
      <c r="M1618" s="35" t="s">
        <v>396</v>
      </c>
      <c r="N1618" s="35" t="s">
        <v>122</v>
      </c>
      <c r="O1618" s="35" t="s">
        <v>402</v>
      </c>
      <c r="P1618" s="35" t="s">
        <v>403</v>
      </c>
      <c r="Q1618" s="35" t="s">
        <v>311</v>
      </c>
      <c r="R1618" s="35" t="s">
        <v>2277</v>
      </c>
      <c r="S1618" s="35" t="s">
        <v>2278</v>
      </c>
      <c r="T1618" s="35" t="s">
        <v>5061</v>
      </c>
      <c r="U1618" s="35" t="s">
        <v>269</v>
      </c>
      <c r="V1618" s="35">
        <v>0</v>
      </c>
      <c r="W1618" s="35">
        <v>0</v>
      </c>
      <c r="X1618" s="49">
        <v>7720</v>
      </c>
      <c r="Y1618" s="60" t="s">
        <v>655</v>
      </c>
      <c r="Z1618" s="49">
        <v>10</v>
      </c>
      <c r="AA1618" s="49">
        <v>77200</v>
      </c>
      <c r="AB1618" s="60" t="s">
        <v>637</v>
      </c>
      <c r="AC1618" s="60" t="s">
        <v>725</v>
      </c>
      <c r="AD1618" s="60" t="s">
        <v>661</v>
      </c>
      <c r="AE1618" s="60" t="s">
        <v>662</v>
      </c>
      <c r="AF1618" s="49">
        <v>2020</v>
      </c>
      <c r="AG1618" s="60" t="s">
        <v>5216</v>
      </c>
      <c r="AH1618" s="60">
        <v>43969</v>
      </c>
      <c r="AI1618" s="60">
        <v>44004</v>
      </c>
      <c r="AJ1618" s="60">
        <v>43969</v>
      </c>
      <c r="AK1618" s="60">
        <v>43978</v>
      </c>
      <c r="AL1618" s="60">
        <v>44004</v>
      </c>
      <c r="AM1618" s="60" t="s">
        <v>568</v>
      </c>
      <c r="AN1618" s="60" t="s">
        <v>6065</v>
      </c>
      <c r="AO1618" s="60" t="s">
        <v>6082</v>
      </c>
      <c r="AP1618" s="49"/>
      <c r="AQ1618" s="60" t="s">
        <v>266</v>
      </c>
      <c r="AR1618" s="60" t="s">
        <v>174</v>
      </c>
      <c r="AS1618" s="60" t="s">
        <v>174</v>
      </c>
      <c r="AT1618" s="49">
        <v>3</v>
      </c>
      <c r="AU1618" s="49">
        <v>1</v>
      </c>
      <c r="AV1618" s="49">
        <v>1</v>
      </c>
      <c r="AW1618" s="60">
        <v>43878</v>
      </c>
      <c r="AX1618" s="60" t="s">
        <v>183</v>
      </c>
      <c r="AY1618" s="60">
        <v>44001.559207372688</v>
      </c>
      <c r="AZ1618" s="60">
        <v>43859</v>
      </c>
      <c r="BA1618" s="60"/>
      <c r="BB1618" s="60" t="s">
        <v>6083</v>
      </c>
      <c r="BC1618" s="60">
        <v>43879.457245370373</v>
      </c>
      <c r="BD1618" s="60">
        <v>43980</v>
      </c>
      <c r="BE1618" s="60">
        <v>47848</v>
      </c>
      <c r="BF1618" s="49">
        <f>IF(AND(ISBLANK(tbl_RawData_Report1[[#This Row],[REQ_ID]]),tbl_RawData_Report1[[#This Row],[RH Kit?]] = "Y"),1,COUNTIFS(tbl_RawData_Report1[RH Kit?],"Y",tbl_RawData_Report1[REQ_ID],tbl_RawData_Report1[[#This Row],[REQ_ID]]))</f>
        <v>0</v>
      </c>
      <c r="BG1618" s="49">
        <f>COUNTIFS(tbl_RawData_Report1[RH Kit?],"Y",tbl_RawData_Report1[Order No.],tbl_RawData_Report1[[#This Row],[Order No.]])</f>
        <v>0</v>
      </c>
      <c r="BH1618" s="49">
        <f>SUM(tbl_RawData_Report1[[#This Row],[RH Kit Req]:[RH Kit PO]])</f>
        <v>0</v>
      </c>
      <c r="BI1618" s="49" t="str">
        <f>IFERROR(VLOOKUP(B1618,Lookup!A:B,2,FALSE),B1618)</f>
        <v>MGSULPHATE10ML_10</v>
      </c>
      <c r="BJ1618" s="49" t="b">
        <f t="shared" si="25"/>
        <v>1</v>
      </c>
      <c r="BK1618" s="49" t="str">
        <f>tbl_RawData_Report1[[#This Row],[Item ID]]&amp;tbl_RawData_Report1[[#This Row],[Order No.]]</f>
        <v>MGSULPHATE10ML_100000040307</v>
      </c>
      <c r="BL1618"/>
      <c r="BM1618"/>
      <c r="BN1618"/>
    </row>
    <row r="1619" spans="1:66" x14ac:dyDescent="0.25">
      <c r="A1619" s="35" t="s">
        <v>8</v>
      </c>
      <c r="B1619" s="35" t="s">
        <v>2632</v>
      </c>
      <c r="C1619" s="35">
        <v>1</v>
      </c>
      <c r="D1619" s="35">
        <v>1</v>
      </c>
      <c r="E1619" s="35">
        <v>1</v>
      </c>
      <c r="F1619" s="35" t="s">
        <v>404</v>
      </c>
      <c r="G1619" s="35" t="s">
        <v>6194</v>
      </c>
      <c r="H1619" s="35" t="s">
        <v>712</v>
      </c>
      <c r="I1619" s="35" t="s">
        <v>593</v>
      </c>
      <c r="J1619" s="35">
        <v>500</v>
      </c>
      <c r="K1619" s="35" t="s">
        <v>400</v>
      </c>
      <c r="L1619" s="35" t="s">
        <v>401</v>
      </c>
      <c r="M1619" s="35" t="s">
        <v>396</v>
      </c>
      <c r="N1619" s="35" t="s">
        <v>122</v>
      </c>
      <c r="O1619" s="35" t="s">
        <v>402</v>
      </c>
      <c r="P1619" s="35" t="s">
        <v>403</v>
      </c>
      <c r="Q1619" s="35" t="s">
        <v>311</v>
      </c>
      <c r="R1619" s="35" t="s">
        <v>282</v>
      </c>
      <c r="S1619" s="35" t="s">
        <v>204</v>
      </c>
      <c r="T1619" s="35" t="s">
        <v>5061</v>
      </c>
      <c r="U1619" s="35" t="s">
        <v>272</v>
      </c>
      <c r="V1619" s="35">
        <v>0</v>
      </c>
      <c r="W1619" s="35">
        <v>0</v>
      </c>
      <c r="X1619" s="49">
        <v>500</v>
      </c>
      <c r="Y1619" s="60" t="s">
        <v>860</v>
      </c>
      <c r="Z1619" s="49">
        <v>4</v>
      </c>
      <c r="AA1619" s="49">
        <v>2000</v>
      </c>
      <c r="AB1619" s="60" t="s">
        <v>637</v>
      </c>
      <c r="AC1619" s="60" t="s">
        <v>715</v>
      </c>
      <c r="AD1619" s="60" t="s">
        <v>661</v>
      </c>
      <c r="AE1619" s="60" t="s">
        <v>662</v>
      </c>
      <c r="AF1619" s="49">
        <v>2020</v>
      </c>
      <c r="AG1619" s="60" t="s">
        <v>5740</v>
      </c>
      <c r="AH1619" s="60">
        <v>43990</v>
      </c>
      <c r="AI1619" s="60">
        <v>43997</v>
      </c>
      <c r="AJ1619" s="60">
        <v>43990</v>
      </c>
      <c r="AK1619" s="60">
        <v>43990</v>
      </c>
      <c r="AL1619" s="60">
        <v>43997</v>
      </c>
      <c r="AM1619" s="60" t="s">
        <v>568</v>
      </c>
      <c r="AN1619" s="60" t="s">
        <v>6195</v>
      </c>
      <c r="AO1619" s="60" t="s">
        <v>6196</v>
      </c>
      <c r="AP1619" s="49"/>
      <c r="AQ1619" s="60" t="s">
        <v>266</v>
      </c>
      <c r="AR1619" s="60" t="s">
        <v>174</v>
      </c>
      <c r="AS1619" s="60" t="s">
        <v>174</v>
      </c>
      <c r="AT1619" s="49">
        <v>7</v>
      </c>
      <c r="AU1619" s="49">
        <v>1</v>
      </c>
      <c r="AV1619" s="49">
        <v>1</v>
      </c>
      <c r="AW1619" s="60">
        <v>43879</v>
      </c>
      <c r="AX1619" s="60" t="s">
        <v>183</v>
      </c>
      <c r="AY1619" s="60">
        <v>44081.392532523147</v>
      </c>
      <c r="AZ1619" s="60">
        <v>43859</v>
      </c>
      <c r="BA1619" s="60">
        <v>43861</v>
      </c>
      <c r="BB1619" s="60" t="s">
        <v>6197</v>
      </c>
      <c r="BC1619" s="60">
        <v>43880.513842592591</v>
      </c>
      <c r="BD1619" s="60">
        <v>44008</v>
      </c>
      <c r="BE1619" s="60">
        <v>47848</v>
      </c>
      <c r="BF1619" s="49">
        <f>IF(AND(ISBLANK(tbl_RawData_Report1[[#This Row],[REQ_ID]]),tbl_RawData_Report1[[#This Row],[RH Kit?]] = "Y"),1,COUNTIFS(tbl_RawData_Report1[RH Kit?],"Y",tbl_RawData_Report1[REQ_ID],tbl_RawData_Report1[[#This Row],[REQ_ID]]))</f>
        <v>0</v>
      </c>
      <c r="BG1619" s="49">
        <f>COUNTIFS(tbl_RawData_Report1[RH Kit?],"Y",tbl_RawData_Report1[Order No.],tbl_RawData_Report1[[#This Row],[Order No.]])</f>
        <v>0</v>
      </c>
      <c r="BH1619" s="49">
        <f>SUM(tbl_RawData_Report1[[#This Row],[RH Kit Req]:[RH Kit PO]])</f>
        <v>0</v>
      </c>
      <c r="BI1619" s="49" t="str">
        <f>IFERROR(VLOOKUP(B1619,Lookup!A:B,2,FALSE),B1619)</f>
        <v>MISOPROSTOL200MG_4</v>
      </c>
      <c r="BJ1619" s="49" t="b">
        <f t="shared" si="25"/>
        <v>1</v>
      </c>
      <c r="BK1619" s="49" t="str">
        <f>tbl_RawData_Report1[[#This Row],[Item ID]]&amp;tbl_RawData_Report1[[#This Row],[Order No.]]</f>
        <v>MISOPROSTOL200MG_40000040310</v>
      </c>
      <c r="BL1619"/>
      <c r="BM1619"/>
      <c r="BN1619"/>
    </row>
    <row r="1620" spans="1:66" x14ac:dyDescent="0.25">
      <c r="A1620" s="35" t="s">
        <v>8</v>
      </c>
      <c r="B1620" s="35" t="s">
        <v>2632</v>
      </c>
      <c r="C1620" s="35">
        <v>1</v>
      </c>
      <c r="D1620" s="35">
        <v>1</v>
      </c>
      <c r="E1620" s="35">
        <v>1</v>
      </c>
      <c r="F1620" s="35" t="s">
        <v>405</v>
      </c>
      <c r="G1620" s="35" t="s">
        <v>6290</v>
      </c>
      <c r="H1620" s="35" t="s">
        <v>712</v>
      </c>
      <c r="I1620" s="35" t="s">
        <v>593</v>
      </c>
      <c r="J1620" s="35">
        <v>200</v>
      </c>
      <c r="K1620" s="35" t="s">
        <v>400</v>
      </c>
      <c r="L1620" s="35" t="s">
        <v>401</v>
      </c>
      <c r="M1620" s="35" t="s">
        <v>396</v>
      </c>
      <c r="N1620" s="35" t="s">
        <v>122</v>
      </c>
      <c r="O1620" s="35" t="s">
        <v>402</v>
      </c>
      <c r="P1620" s="35" t="s">
        <v>403</v>
      </c>
      <c r="Q1620" s="35" t="s">
        <v>311</v>
      </c>
      <c r="R1620" s="35" t="s">
        <v>406</v>
      </c>
      <c r="S1620" s="35" t="s">
        <v>407</v>
      </c>
      <c r="T1620" s="35" t="s">
        <v>5068</v>
      </c>
      <c r="U1620" s="35" t="s">
        <v>272</v>
      </c>
      <c r="V1620" s="35">
        <v>0</v>
      </c>
      <c r="W1620" s="35">
        <v>0</v>
      </c>
      <c r="X1620" s="49">
        <v>200</v>
      </c>
      <c r="Y1620" s="60" t="s">
        <v>860</v>
      </c>
      <c r="Z1620" s="49">
        <v>4</v>
      </c>
      <c r="AA1620" s="49">
        <v>800</v>
      </c>
      <c r="AB1620" s="60" t="s">
        <v>637</v>
      </c>
      <c r="AC1620" s="60" t="s">
        <v>715</v>
      </c>
      <c r="AD1620" s="60" t="s">
        <v>661</v>
      </c>
      <c r="AE1620" s="60" t="s">
        <v>662</v>
      </c>
      <c r="AF1620" s="49">
        <v>2020</v>
      </c>
      <c r="AG1620" s="60" t="s">
        <v>5443</v>
      </c>
      <c r="AH1620" s="60">
        <v>43888</v>
      </c>
      <c r="AI1620" s="60">
        <v>43896</v>
      </c>
      <c r="AJ1620" s="60">
        <v>43888</v>
      </c>
      <c r="AK1620" s="60">
        <v>43895</v>
      </c>
      <c r="AL1620" s="60">
        <v>43896</v>
      </c>
      <c r="AM1620" s="60" t="s">
        <v>567</v>
      </c>
      <c r="AN1620" s="60" t="s">
        <v>6291</v>
      </c>
      <c r="AO1620" s="60" t="s">
        <v>6292</v>
      </c>
      <c r="AP1620" s="49"/>
      <c r="AQ1620" s="60" t="s">
        <v>266</v>
      </c>
      <c r="AR1620" s="60" t="s">
        <v>174</v>
      </c>
      <c r="AS1620" s="60" t="s">
        <v>174</v>
      </c>
      <c r="AT1620" s="49">
        <v>7</v>
      </c>
      <c r="AU1620" s="49">
        <v>1</v>
      </c>
      <c r="AV1620" s="49">
        <v>1</v>
      </c>
      <c r="AW1620" s="60">
        <v>43881</v>
      </c>
      <c r="AX1620" s="60" t="s">
        <v>183</v>
      </c>
      <c r="AY1620" s="60">
        <v>43921.528740312497</v>
      </c>
      <c r="AZ1620" s="60">
        <v>43857</v>
      </c>
      <c r="BA1620" s="60">
        <v>43859</v>
      </c>
      <c r="BB1620" s="60" t="s">
        <v>6293</v>
      </c>
      <c r="BC1620" s="60">
        <v>43882.457708333335</v>
      </c>
      <c r="BD1620" s="60">
        <v>43902</v>
      </c>
      <c r="BE1620" s="60">
        <v>47848</v>
      </c>
      <c r="BF1620" s="49">
        <f>IF(AND(ISBLANK(tbl_RawData_Report1[[#This Row],[REQ_ID]]),tbl_RawData_Report1[[#This Row],[RH Kit?]] = "Y"),1,COUNTIFS(tbl_RawData_Report1[RH Kit?],"Y",tbl_RawData_Report1[REQ_ID],tbl_RawData_Report1[[#This Row],[REQ_ID]]))</f>
        <v>0</v>
      </c>
      <c r="BG1620" s="49">
        <f>COUNTIFS(tbl_RawData_Report1[RH Kit?],"Y",tbl_RawData_Report1[Order No.],tbl_RawData_Report1[[#This Row],[Order No.]])</f>
        <v>0</v>
      </c>
      <c r="BH1620" s="49">
        <f>SUM(tbl_RawData_Report1[[#This Row],[RH Kit Req]:[RH Kit PO]])</f>
        <v>0</v>
      </c>
      <c r="BI1620" s="49" t="str">
        <f>IFERROR(VLOOKUP(B1620,Lookup!A:B,2,FALSE),B1620)</f>
        <v>MISOPROSTOL200MG_4</v>
      </c>
      <c r="BJ1620" s="49" t="b">
        <f t="shared" si="25"/>
        <v>1</v>
      </c>
      <c r="BK1620" s="49" t="str">
        <f>tbl_RawData_Report1[[#This Row],[Item ID]]&amp;tbl_RawData_Report1[[#This Row],[Order No.]]</f>
        <v>MISOPROSTOL200MG_40000040337</v>
      </c>
      <c r="BL1620"/>
      <c r="BM1620"/>
      <c r="BN1620"/>
    </row>
    <row r="1621" spans="1:66" x14ac:dyDescent="0.25">
      <c r="A1621" s="35" t="s">
        <v>8</v>
      </c>
      <c r="B1621" s="35" t="s">
        <v>2905</v>
      </c>
      <c r="C1621" s="35">
        <v>3</v>
      </c>
      <c r="D1621" s="35">
        <v>1</v>
      </c>
      <c r="E1621" s="35">
        <v>1</v>
      </c>
      <c r="F1621" s="35" t="s">
        <v>445</v>
      </c>
      <c r="G1621" s="35" t="s">
        <v>5918</v>
      </c>
      <c r="H1621" s="35" t="s">
        <v>712</v>
      </c>
      <c r="I1621" s="35" t="s">
        <v>593</v>
      </c>
      <c r="J1621" s="35">
        <v>0</v>
      </c>
      <c r="K1621" s="35" t="s">
        <v>400</v>
      </c>
      <c r="L1621" s="35" t="s">
        <v>401</v>
      </c>
      <c r="M1621" s="35" t="s">
        <v>396</v>
      </c>
      <c r="N1621" s="35" t="s">
        <v>122</v>
      </c>
      <c r="O1621" s="35" t="s">
        <v>402</v>
      </c>
      <c r="P1621" s="35" t="s">
        <v>403</v>
      </c>
      <c r="Q1621" s="35" t="s">
        <v>311</v>
      </c>
      <c r="R1621" s="35" t="s">
        <v>446</v>
      </c>
      <c r="S1621" s="35" t="s">
        <v>447</v>
      </c>
      <c r="T1621" s="35" t="s">
        <v>5061</v>
      </c>
      <c r="U1621" s="35" t="s">
        <v>272</v>
      </c>
      <c r="V1621" s="35">
        <v>0</v>
      </c>
      <c r="W1621" s="35">
        <v>0</v>
      </c>
      <c r="X1621" s="49">
        <v>0</v>
      </c>
      <c r="Y1621" s="60" t="s">
        <v>345</v>
      </c>
      <c r="Z1621" s="49">
        <v>3</v>
      </c>
      <c r="AA1621" s="49">
        <v>0</v>
      </c>
      <c r="AB1621" s="60" t="s">
        <v>637</v>
      </c>
      <c r="AC1621" s="60" t="s">
        <v>715</v>
      </c>
      <c r="AD1621" s="60" t="s">
        <v>694</v>
      </c>
      <c r="AE1621" s="60" t="s">
        <v>695</v>
      </c>
      <c r="AF1621" s="49">
        <v>2020</v>
      </c>
      <c r="AG1621" s="60" t="s">
        <v>5917</v>
      </c>
      <c r="AH1621" s="60">
        <v>44022</v>
      </c>
      <c r="AI1621" s="60">
        <v>44025</v>
      </c>
      <c r="AJ1621" s="60">
        <v>44281</v>
      </c>
      <c r="AK1621" s="60">
        <v>44281</v>
      </c>
      <c r="AL1621" s="60">
        <v>44285</v>
      </c>
      <c r="AM1621" s="60" t="s">
        <v>568</v>
      </c>
      <c r="AN1621" s="60" t="s">
        <v>5919</v>
      </c>
      <c r="AO1621" s="60" t="s">
        <v>5920</v>
      </c>
      <c r="AP1621" s="49"/>
      <c r="AQ1621" s="60" t="s">
        <v>266</v>
      </c>
      <c r="AR1621" s="60" t="s">
        <v>174</v>
      </c>
      <c r="AS1621" s="60" t="s">
        <v>174</v>
      </c>
      <c r="AT1621" s="49">
        <v>8</v>
      </c>
      <c r="AU1621" s="49">
        <v>1</v>
      </c>
      <c r="AV1621" s="49">
        <v>1</v>
      </c>
      <c r="AW1621" s="60">
        <v>43881</v>
      </c>
      <c r="AX1621" s="60" t="s">
        <v>183</v>
      </c>
      <c r="AY1621" s="60">
        <v>44301.319524965278</v>
      </c>
      <c r="AZ1621" s="60">
        <v>43852</v>
      </c>
      <c r="BA1621" s="60">
        <v>43860</v>
      </c>
      <c r="BB1621" s="60" t="s">
        <v>5921</v>
      </c>
      <c r="BC1621" s="60">
        <v>43881.911817129629</v>
      </c>
      <c r="BD1621" s="60">
        <v>44022</v>
      </c>
      <c r="BE1621" s="60">
        <v>47848</v>
      </c>
      <c r="BF1621" s="49">
        <f>IF(AND(ISBLANK(tbl_RawData_Report1[[#This Row],[REQ_ID]]),tbl_RawData_Report1[[#This Row],[RH Kit?]] = "Y"),1,COUNTIFS(tbl_RawData_Report1[RH Kit?],"Y",tbl_RawData_Report1[REQ_ID],tbl_RawData_Report1[[#This Row],[REQ_ID]]))</f>
        <v>0</v>
      </c>
      <c r="BG1621" s="49">
        <f>COUNTIFS(tbl_RawData_Report1[RH Kit?],"Y",tbl_RawData_Report1[Order No.],tbl_RawData_Report1[[#This Row],[Order No.]])</f>
        <v>0</v>
      </c>
      <c r="BH1621" s="49">
        <f>SUM(tbl_RawData_Report1[[#This Row],[RH Kit Req]:[RH Kit PO]])</f>
        <v>0</v>
      </c>
      <c r="BI1621" s="49" t="str">
        <f>IFERROR(VLOOKUP(B1621,Lookup!A:B,2,FALSE),B1621)</f>
        <v>MISOPROSTOL200MG_3</v>
      </c>
      <c r="BJ1621" s="49" t="b">
        <f t="shared" si="25"/>
        <v>0</v>
      </c>
      <c r="BK1621" s="49" t="str">
        <f>tbl_RawData_Report1[[#This Row],[Item ID]]&amp;tbl_RawData_Report1[[#This Row],[Order No.]]</f>
        <v>MISOPROSTOL200MG_30000040338</v>
      </c>
      <c r="BL1621"/>
      <c r="BM1621"/>
      <c r="BN1621"/>
    </row>
    <row r="1622" spans="1:66" x14ac:dyDescent="0.25">
      <c r="A1622" s="35" t="s">
        <v>8</v>
      </c>
      <c r="B1622" s="35" t="s">
        <v>2905</v>
      </c>
      <c r="C1622" s="35">
        <v>3</v>
      </c>
      <c r="D1622" s="35">
        <v>1</v>
      </c>
      <c r="E1622" s="35">
        <v>2</v>
      </c>
      <c r="F1622" s="35" t="s">
        <v>445</v>
      </c>
      <c r="G1622" s="35" t="s">
        <v>5918</v>
      </c>
      <c r="H1622" s="35" t="s">
        <v>712</v>
      </c>
      <c r="I1622" s="35" t="s">
        <v>593</v>
      </c>
      <c r="J1622" s="35">
        <v>14538.24</v>
      </c>
      <c r="K1622" s="35" t="s">
        <v>400</v>
      </c>
      <c r="L1622" s="35" t="s">
        <v>401</v>
      </c>
      <c r="M1622" s="35" t="s">
        <v>396</v>
      </c>
      <c r="N1622" s="35" t="s">
        <v>122</v>
      </c>
      <c r="O1622" s="35" t="s">
        <v>402</v>
      </c>
      <c r="P1622" s="35" t="s">
        <v>403</v>
      </c>
      <c r="Q1622" s="35" t="s">
        <v>311</v>
      </c>
      <c r="R1622" s="35" t="s">
        <v>446</v>
      </c>
      <c r="S1622" s="35" t="s">
        <v>447</v>
      </c>
      <c r="T1622" s="35" t="s">
        <v>5061</v>
      </c>
      <c r="U1622" s="35" t="s">
        <v>272</v>
      </c>
      <c r="V1622" s="35">
        <v>0</v>
      </c>
      <c r="W1622" s="35">
        <v>0</v>
      </c>
      <c r="X1622" s="49">
        <v>5048</v>
      </c>
      <c r="Y1622" s="60" t="s">
        <v>345</v>
      </c>
      <c r="Z1622" s="49">
        <v>3</v>
      </c>
      <c r="AA1622" s="49">
        <v>15144</v>
      </c>
      <c r="AB1622" s="60" t="s">
        <v>637</v>
      </c>
      <c r="AC1622" s="60" t="s">
        <v>715</v>
      </c>
      <c r="AD1622" s="60" t="s">
        <v>694</v>
      </c>
      <c r="AE1622" s="60" t="s">
        <v>695</v>
      </c>
      <c r="AF1622" s="49">
        <v>2020</v>
      </c>
      <c r="AG1622" s="60" t="s">
        <v>5917</v>
      </c>
      <c r="AH1622" s="60">
        <v>44022</v>
      </c>
      <c r="AI1622" s="60">
        <v>44025</v>
      </c>
      <c r="AJ1622" s="60">
        <v>44281</v>
      </c>
      <c r="AK1622" s="60">
        <v>44281</v>
      </c>
      <c r="AL1622" s="60">
        <v>44285</v>
      </c>
      <c r="AM1622" s="60" t="s">
        <v>568</v>
      </c>
      <c r="AN1622" s="60" t="s">
        <v>5919</v>
      </c>
      <c r="AO1622" s="60" t="s">
        <v>6162</v>
      </c>
      <c r="AP1622" s="49"/>
      <c r="AQ1622" s="60" t="s">
        <v>266</v>
      </c>
      <c r="AR1622" s="60" t="s">
        <v>174</v>
      </c>
      <c r="AS1622" s="60" t="s">
        <v>174</v>
      </c>
      <c r="AT1622" s="49">
        <v>8</v>
      </c>
      <c r="AU1622" s="49">
        <v>1</v>
      </c>
      <c r="AV1622" s="49">
        <v>1</v>
      </c>
      <c r="AW1622" s="60">
        <v>43881</v>
      </c>
      <c r="AX1622" s="60" t="s">
        <v>183</v>
      </c>
      <c r="AY1622" s="60">
        <v>44301.319524965278</v>
      </c>
      <c r="AZ1622" s="60">
        <v>43852</v>
      </c>
      <c r="BA1622" s="60">
        <v>43860</v>
      </c>
      <c r="BB1622" s="60" t="s">
        <v>5921</v>
      </c>
      <c r="BC1622" s="60">
        <v>43881.911817129629</v>
      </c>
      <c r="BD1622" s="60">
        <v>44022</v>
      </c>
      <c r="BE1622" s="60">
        <v>47848</v>
      </c>
      <c r="BF1622" s="49">
        <f>IF(AND(ISBLANK(tbl_RawData_Report1[[#This Row],[REQ_ID]]),tbl_RawData_Report1[[#This Row],[RH Kit?]] = "Y"),1,COUNTIFS(tbl_RawData_Report1[RH Kit?],"Y",tbl_RawData_Report1[REQ_ID],tbl_RawData_Report1[[#This Row],[REQ_ID]]))</f>
        <v>0</v>
      </c>
      <c r="BG1622" s="49">
        <f>COUNTIFS(tbl_RawData_Report1[RH Kit?],"Y",tbl_RawData_Report1[Order No.],tbl_RawData_Report1[[#This Row],[Order No.]])</f>
        <v>0</v>
      </c>
      <c r="BH1622" s="49">
        <f>SUM(tbl_RawData_Report1[[#This Row],[RH Kit Req]:[RH Kit PO]])</f>
        <v>0</v>
      </c>
      <c r="BI1622" s="49" t="str">
        <f>IFERROR(VLOOKUP(B1622,Lookup!A:B,2,FALSE),B1622)</f>
        <v>MISOPROSTOL200MG_3</v>
      </c>
      <c r="BJ1622" s="49" t="b">
        <f t="shared" si="25"/>
        <v>1</v>
      </c>
      <c r="BK1622" s="49" t="str">
        <f>tbl_RawData_Report1[[#This Row],[Item ID]]&amp;tbl_RawData_Report1[[#This Row],[Order No.]]</f>
        <v>MISOPROSTOL200MG_30000040338</v>
      </c>
      <c r="BL1622"/>
      <c r="BM1622"/>
      <c r="BN1622"/>
    </row>
    <row r="1623" spans="1:66" x14ac:dyDescent="0.25">
      <c r="A1623" s="35" t="s">
        <v>8</v>
      </c>
      <c r="B1623" s="35" t="s">
        <v>3471</v>
      </c>
      <c r="C1623" s="35">
        <v>2</v>
      </c>
      <c r="D1623" s="35">
        <v>1</v>
      </c>
      <c r="E1623" s="35">
        <v>1</v>
      </c>
      <c r="F1623" s="35" t="s">
        <v>445</v>
      </c>
      <c r="G1623" s="35" t="s">
        <v>5918</v>
      </c>
      <c r="H1623" s="35" t="s">
        <v>3472</v>
      </c>
      <c r="I1623" s="35" t="s">
        <v>593</v>
      </c>
      <c r="J1623" s="35">
        <v>806.25</v>
      </c>
      <c r="K1623" s="35" t="s">
        <v>400</v>
      </c>
      <c r="L1623" s="35" t="s">
        <v>401</v>
      </c>
      <c r="M1623" s="35" t="s">
        <v>396</v>
      </c>
      <c r="N1623" s="35" t="s">
        <v>122</v>
      </c>
      <c r="O1623" s="35" t="s">
        <v>402</v>
      </c>
      <c r="P1623" s="35" t="s">
        <v>403</v>
      </c>
      <c r="Q1623" s="35" t="s">
        <v>311</v>
      </c>
      <c r="R1623" s="35" t="s">
        <v>446</v>
      </c>
      <c r="S1623" s="35" t="s">
        <v>447</v>
      </c>
      <c r="T1623" s="35" t="s">
        <v>5061</v>
      </c>
      <c r="U1623" s="35" t="s">
        <v>272</v>
      </c>
      <c r="V1623" s="35">
        <v>0</v>
      </c>
      <c r="W1623" s="35">
        <v>0</v>
      </c>
      <c r="X1623" s="49">
        <v>129</v>
      </c>
      <c r="Y1623" s="60" t="s">
        <v>655</v>
      </c>
      <c r="Z1623" s="49">
        <v>10</v>
      </c>
      <c r="AA1623" s="49">
        <v>1290</v>
      </c>
      <c r="AB1623" s="60" t="s">
        <v>637</v>
      </c>
      <c r="AC1623" s="60" t="s">
        <v>725</v>
      </c>
      <c r="AD1623" s="60" t="s">
        <v>694</v>
      </c>
      <c r="AE1623" s="60" t="s">
        <v>695</v>
      </c>
      <c r="AF1623" s="49">
        <v>2020</v>
      </c>
      <c r="AG1623" s="60" t="s">
        <v>5917</v>
      </c>
      <c r="AH1623" s="60">
        <v>44022</v>
      </c>
      <c r="AI1623" s="60">
        <v>44025</v>
      </c>
      <c r="AJ1623" s="60">
        <v>44074</v>
      </c>
      <c r="AK1623" s="60">
        <v>44070</v>
      </c>
      <c r="AL1623" s="60">
        <v>44083</v>
      </c>
      <c r="AM1623" s="60" t="s">
        <v>568</v>
      </c>
      <c r="AN1623" s="60" t="s">
        <v>5919</v>
      </c>
      <c r="AO1623" s="60" t="s">
        <v>6459</v>
      </c>
      <c r="AP1623" s="49"/>
      <c r="AQ1623" s="60" t="s">
        <v>266</v>
      </c>
      <c r="AR1623" s="60" t="s">
        <v>174</v>
      </c>
      <c r="AS1623" s="60" t="s">
        <v>174</v>
      </c>
      <c r="AT1623" s="49">
        <v>7</v>
      </c>
      <c r="AU1623" s="49">
        <v>1</v>
      </c>
      <c r="AV1623" s="49">
        <v>1</v>
      </c>
      <c r="AW1623" s="60">
        <v>43881</v>
      </c>
      <c r="AX1623" s="60" t="s">
        <v>183</v>
      </c>
      <c r="AY1623" s="60">
        <v>44301.319524965278</v>
      </c>
      <c r="AZ1623" s="60">
        <v>43852</v>
      </c>
      <c r="BA1623" s="60">
        <v>43860</v>
      </c>
      <c r="BB1623" s="60" t="s">
        <v>6460</v>
      </c>
      <c r="BC1623" s="60">
        <v>43881.911817129629</v>
      </c>
      <c r="BD1623" s="60">
        <v>44022</v>
      </c>
      <c r="BE1623" s="60">
        <v>47848</v>
      </c>
      <c r="BF1623" s="49">
        <f>IF(AND(ISBLANK(tbl_RawData_Report1[[#This Row],[REQ_ID]]),tbl_RawData_Report1[[#This Row],[RH Kit?]] = "Y"),1,COUNTIFS(tbl_RawData_Report1[RH Kit?],"Y",tbl_RawData_Report1[REQ_ID],tbl_RawData_Report1[[#This Row],[REQ_ID]]))</f>
        <v>0</v>
      </c>
      <c r="BG1623" s="49">
        <f>COUNTIFS(tbl_RawData_Report1[RH Kit?],"Y",tbl_RawData_Report1[Order No.],tbl_RawData_Report1[[#This Row],[Order No.]])</f>
        <v>0</v>
      </c>
      <c r="BH1623" s="49">
        <f>SUM(tbl_RawData_Report1[[#This Row],[RH Kit Req]:[RH Kit PO]])</f>
        <v>0</v>
      </c>
      <c r="BI1623" s="49" t="str">
        <f>IFERROR(VLOOKUP(B1623,Lookup!A:B,2,FALSE),B1623)</f>
        <v>MGSULPHATE2ML_10</v>
      </c>
      <c r="BJ1623" s="49" t="b">
        <f t="shared" si="25"/>
        <v>1</v>
      </c>
      <c r="BK1623" s="49" t="str">
        <f>tbl_RawData_Report1[[#This Row],[Item ID]]&amp;tbl_RawData_Report1[[#This Row],[Order No.]]</f>
        <v>MGSULPHATE2ML_100000040338</v>
      </c>
      <c r="BL1623"/>
      <c r="BM1623"/>
      <c r="BN1623"/>
    </row>
    <row r="1624" spans="1:66" x14ac:dyDescent="0.25">
      <c r="A1624" s="35" t="s">
        <v>8</v>
      </c>
      <c r="B1624" s="35" t="s">
        <v>2476</v>
      </c>
      <c r="C1624" s="35">
        <v>1</v>
      </c>
      <c r="D1624" s="35">
        <v>1</v>
      </c>
      <c r="E1624" s="35">
        <v>1</v>
      </c>
      <c r="F1624" s="35" t="s">
        <v>445</v>
      </c>
      <c r="G1624" s="35" t="s">
        <v>5918</v>
      </c>
      <c r="H1624" s="35" t="s">
        <v>958</v>
      </c>
      <c r="I1624" s="35" t="s">
        <v>593</v>
      </c>
      <c r="J1624" s="35">
        <v>8561.7000000000007</v>
      </c>
      <c r="K1624" s="35" t="s">
        <v>400</v>
      </c>
      <c r="L1624" s="35" t="s">
        <v>401</v>
      </c>
      <c r="M1624" s="35" t="s">
        <v>396</v>
      </c>
      <c r="N1624" s="35" t="s">
        <v>122</v>
      </c>
      <c r="O1624" s="35" t="s">
        <v>402</v>
      </c>
      <c r="P1624" s="35" t="s">
        <v>403</v>
      </c>
      <c r="Q1624" s="35" t="s">
        <v>311</v>
      </c>
      <c r="R1624" s="35" t="s">
        <v>446</v>
      </c>
      <c r="S1624" s="35" t="s">
        <v>447</v>
      </c>
      <c r="T1624" s="35" t="s">
        <v>5061</v>
      </c>
      <c r="U1624" s="35" t="s">
        <v>272</v>
      </c>
      <c r="V1624" s="35">
        <v>0</v>
      </c>
      <c r="W1624" s="35">
        <v>0</v>
      </c>
      <c r="X1624" s="49">
        <v>945</v>
      </c>
      <c r="Y1624" s="60" t="s">
        <v>655</v>
      </c>
      <c r="Z1624" s="49">
        <v>10</v>
      </c>
      <c r="AA1624" s="49">
        <v>9450</v>
      </c>
      <c r="AB1624" s="60" t="s">
        <v>637</v>
      </c>
      <c r="AC1624" s="60" t="s">
        <v>725</v>
      </c>
      <c r="AD1624" s="60" t="s">
        <v>694</v>
      </c>
      <c r="AE1624" s="60" t="s">
        <v>695</v>
      </c>
      <c r="AF1624" s="49">
        <v>2020</v>
      </c>
      <c r="AG1624" s="60" t="s">
        <v>5917</v>
      </c>
      <c r="AH1624" s="60">
        <v>44022</v>
      </c>
      <c r="AI1624" s="60">
        <v>44025</v>
      </c>
      <c r="AJ1624" s="60">
        <v>44074</v>
      </c>
      <c r="AK1624" s="60">
        <v>44070</v>
      </c>
      <c r="AL1624" s="60">
        <v>44083</v>
      </c>
      <c r="AM1624" s="60" t="s">
        <v>568</v>
      </c>
      <c r="AN1624" s="60" t="s">
        <v>5919</v>
      </c>
      <c r="AO1624" s="60" t="s">
        <v>6645</v>
      </c>
      <c r="AP1624" s="49"/>
      <c r="AQ1624" s="60" t="s">
        <v>266</v>
      </c>
      <c r="AR1624" s="60" t="s">
        <v>174</v>
      </c>
      <c r="AS1624" s="60" t="s">
        <v>174</v>
      </c>
      <c r="AT1624" s="49">
        <v>6</v>
      </c>
      <c r="AU1624" s="49">
        <v>1</v>
      </c>
      <c r="AV1624" s="49">
        <v>1</v>
      </c>
      <c r="AW1624" s="60">
        <v>43881</v>
      </c>
      <c r="AX1624" s="60" t="s">
        <v>183</v>
      </c>
      <c r="AY1624" s="60">
        <v>44301.319524965278</v>
      </c>
      <c r="AZ1624" s="60">
        <v>43852</v>
      </c>
      <c r="BA1624" s="60">
        <v>43860</v>
      </c>
      <c r="BB1624" s="60" t="s">
        <v>6646</v>
      </c>
      <c r="BC1624" s="60">
        <v>43881.911817129629</v>
      </c>
      <c r="BD1624" s="60">
        <v>44022</v>
      </c>
      <c r="BE1624" s="60">
        <v>47848</v>
      </c>
      <c r="BF1624" s="49">
        <f>IF(AND(ISBLANK(tbl_RawData_Report1[[#This Row],[REQ_ID]]),tbl_RawData_Report1[[#This Row],[RH Kit?]] = "Y"),1,COUNTIFS(tbl_RawData_Report1[RH Kit?],"Y",tbl_RawData_Report1[REQ_ID],tbl_RawData_Report1[[#This Row],[REQ_ID]]))</f>
        <v>0</v>
      </c>
      <c r="BG1624" s="49">
        <f>COUNTIFS(tbl_RawData_Report1[RH Kit?],"Y",tbl_RawData_Report1[Order No.],tbl_RawData_Report1[[#This Row],[Order No.]])</f>
        <v>0</v>
      </c>
      <c r="BH1624" s="49">
        <f>SUM(tbl_RawData_Report1[[#This Row],[RH Kit Req]:[RH Kit PO]])</f>
        <v>0</v>
      </c>
      <c r="BI1624" s="49" t="str">
        <f>IFERROR(VLOOKUP(B1624,Lookup!A:B,2,FALSE),B1624)</f>
        <v>MGSULPHATE10ML_10</v>
      </c>
      <c r="BJ1624" s="49" t="b">
        <f t="shared" si="25"/>
        <v>1</v>
      </c>
      <c r="BK1624" s="49" t="str">
        <f>tbl_RawData_Report1[[#This Row],[Item ID]]&amp;tbl_RawData_Report1[[#This Row],[Order No.]]</f>
        <v>MGSULPHATE10ML_100000040338</v>
      </c>
      <c r="BL1624"/>
      <c r="BM1624"/>
      <c r="BN1624"/>
    </row>
    <row r="1625" spans="1:66" x14ac:dyDescent="0.25">
      <c r="A1625" s="35" t="s">
        <v>8</v>
      </c>
      <c r="B1625" s="35" t="s">
        <v>2632</v>
      </c>
      <c r="C1625" s="35">
        <v>2</v>
      </c>
      <c r="D1625" s="35">
        <v>1</v>
      </c>
      <c r="E1625" s="35">
        <v>1</v>
      </c>
      <c r="F1625" s="35" t="s">
        <v>457</v>
      </c>
      <c r="G1625" s="35" t="s">
        <v>6285</v>
      </c>
      <c r="H1625" s="35" t="s">
        <v>712</v>
      </c>
      <c r="I1625" s="35" t="s">
        <v>593</v>
      </c>
      <c r="J1625" s="35">
        <v>2650</v>
      </c>
      <c r="K1625" s="35" t="s">
        <v>400</v>
      </c>
      <c r="L1625" s="35" t="s">
        <v>401</v>
      </c>
      <c r="M1625" s="35" t="s">
        <v>396</v>
      </c>
      <c r="N1625" s="35" t="s">
        <v>122</v>
      </c>
      <c r="O1625" s="35" t="s">
        <v>402</v>
      </c>
      <c r="P1625" s="35" t="s">
        <v>403</v>
      </c>
      <c r="Q1625" s="35" t="s">
        <v>311</v>
      </c>
      <c r="R1625" s="35" t="s">
        <v>291</v>
      </c>
      <c r="S1625" s="35" t="s">
        <v>292</v>
      </c>
      <c r="T1625" s="35" t="s">
        <v>5061</v>
      </c>
      <c r="U1625" s="35" t="s">
        <v>272</v>
      </c>
      <c r="V1625" s="35">
        <v>0</v>
      </c>
      <c r="W1625" s="35">
        <v>0</v>
      </c>
      <c r="X1625" s="49">
        <v>2650</v>
      </c>
      <c r="Y1625" s="60" t="s">
        <v>860</v>
      </c>
      <c r="Z1625" s="49">
        <v>4</v>
      </c>
      <c r="AA1625" s="49">
        <v>10600</v>
      </c>
      <c r="AB1625" s="60" t="s">
        <v>637</v>
      </c>
      <c r="AC1625" s="60" t="s">
        <v>715</v>
      </c>
      <c r="AD1625" s="60" t="s">
        <v>661</v>
      </c>
      <c r="AE1625" s="60" t="s">
        <v>662</v>
      </c>
      <c r="AF1625" s="49">
        <v>2020</v>
      </c>
      <c r="AG1625" s="60" t="s">
        <v>6284</v>
      </c>
      <c r="AH1625" s="60">
        <v>44057</v>
      </c>
      <c r="AI1625" s="60">
        <v>44064</v>
      </c>
      <c r="AJ1625" s="60">
        <v>44057</v>
      </c>
      <c r="AK1625" s="60">
        <v>44054</v>
      </c>
      <c r="AL1625" s="60">
        <v>44064</v>
      </c>
      <c r="AM1625" s="60" t="s">
        <v>567</v>
      </c>
      <c r="AN1625" s="60" t="s">
        <v>6286</v>
      </c>
      <c r="AO1625" s="60" t="s">
        <v>6287</v>
      </c>
      <c r="AP1625" s="49"/>
      <c r="AQ1625" s="60" t="s">
        <v>266</v>
      </c>
      <c r="AR1625" s="60" t="s">
        <v>174</v>
      </c>
      <c r="AS1625" s="60" t="s">
        <v>174</v>
      </c>
      <c r="AT1625" s="49">
        <v>4</v>
      </c>
      <c r="AU1625" s="49">
        <v>1</v>
      </c>
      <c r="AV1625" s="49">
        <v>1</v>
      </c>
      <c r="AW1625" s="60">
        <v>43882</v>
      </c>
      <c r="AX1625" s="60" t="s">
        <v>183</v>
      </c>
      <c r="AY1625" s="60">
        <v>44076.374518368058</v>
      </c>
      <c r="AZ1625" s="60">
        <v>43852</v>
      </c>
      <c r="BA1625" s="60">
        <v>43861</v>
      </c>
      <c r="BB1625" s="60" t="s">
        <v>6288</v>
      </c>
      <c r="BC1625" s="60">
        <v>43894.913229166668</v>
      </c>
      <c r="BD1625" s="60">
        <v>43951</v>
      </c>
      <c r="BE1625" s="60">
        <v>47848</v>
      </c>
      <c r="BF1625" s="49">
        <f>IF(AND(ISBLANK(tbl_RawData_Report1[[#This Row],[REQ_ID]]),tbl_RawData_Report1[[#This Row],[RH Kit?]] = "Y"),1,COUNTIFS(tbl_RawData_Report1[RH Kit?],"Y",tbl_RawData_Report1[REQ_ID],tbl_RawData_Report1[[#This Row],[REQ_ID]]))</f>
        <v>0</v>
      </c>
      <c r="BG1625" s="49">
        <f>COUNTIFS(tbl_RawData_Report1[RH Kit?],"Y",tbl_RawData_Report1[Order No.],tbl_RawData_Report1[[#This Row],[Order No.]])</f>
        <v>0</v>
      </c>
      <c r="BH1625" s="49">
        <f>SUM(tbl_RawData_Report1[[#This Row],[RH Kit Req]:[RH Kit PO]])</f>
        <v>0</v>
      </c>
      <c r="BI1625" s="49" t="str">
        <f>IFERROR(VLOOKUP(B1625,Lookup!A:B,2,FALSE),B1625)</f>
        <v>MISOPROSTOL200MG_4</v>
      </c>
      <c r="BJ1625" s="49" t="b">
        <f t="shared" si="25"/>
        <v>1</v>
      </c>
      <c r="BK1625" s="49" t="str">
        <f>tbl_RawData_Report1[[#This Row],[Item ID]]&amp;tbl_RawData_Report1[[#This Row],[Order No.]]</f>
        <v>MISOPROSTOL200MG_40000040343</v>
      </c>
      <c r="BL1625"/>
      <c r="BM1625"/>
      <c r="BN1625"/>
    </row>
    <row r="1626" spans="1:66" x14ac:dyDescent="0.25">
      <c r="A1626" s="35" t="s">
        <v>8</v>
      </c>
      <c r="B1626" s="35" t="s">
        <v>2476</v>
      </c>
      <c r="C1626" s="35">
        <v>1</v>
      </c>
      <c r="D1626" s="35">
        <v>1</v>
      </c>
      <c r="E1626" s="35">
        <v>1</v>
      </c>
      <c r="F1626" s="35" t="s">
        <v>457</v>
      </c>
      <c r="G1626" s="35" t="s">
        <v>6285</v>
      </c>
      <c r="H1626" s="35" t="s">
        <v>958</v>
      </c>
      <c r="I1626" s="35" t="s">
        <v>593</v>
      </c>
      <c r="J1626" s="35">
        <v>5880</v>
      </c>
      <c r="K1626" s="35" t="s">
        <v>400</v>
      </c>
      <c r="L1626" s="35" t="s">
        <v>401</v>
      </c>
      <c r="M1626" s="35" t="s">
        <v>396</v>
      </c>
      <c r="N1626" s="35" t="s">
        <v>122</v>
      </c>
      <c r="O1626" s="35" t="s">
        <v>402</v>
      </c>
      <c r="P1626" s="35" t="s">
        <v>403</v>
      </c>
      <c r="Q1626" s="35" t="s">
        <v>311</v>
      </c>
      <c r="R1626" s="35" t="s">
        <v>291</v>
      </c>
      <c r="S1626" s="35" t="s">
        <v>292</v>
      </c>
      <c r="T1626" s="35" t="s">
        <v>5061</v>
      </c>
      <c r="U1626" s="35" t="s">
        <v>272</v>
      </c>
      <c r="V1626" s="35">
        <v>0</v>
      </c>
      <c r="W1626" s="35">
        <v>0</v>
      </c>
      <c r="X1626" s="49">
        <v>420</v>
      </c>
      <c r="Y1626" s="60" t="s">
        <v>655</v>
      </c>
      <c r="Z1626" s="49">
        <v>10</v>
      </c>
      <c r="AA1626" s="49">
        <v>4200</v>
      </c>
      <c r="AB1626" s="60" t="s">
        <v>637</v>
      </c>
      <c r="AC1626" s="60" t="s">
        <v>725</v>
      </c>
      <c r="AD1626" s="60" t="s">
        <v>661</v>
      </c>
      <c r="AE1626" s="60" t="s">
        <v>662</v>
      </c>
      <c r="AF1626" s="49">
        <v>2020</v>
      </c>
      <c r="AG1626" s="60" t="s">
        <v>6284</v>
      </c>
      <c r="AH1626" s="60">
        <v>44057</v>
      </c>
      <c r="AI1626" s="60">
        <v>44064</v>
      </c>
      <c r="AJ1626" s="60">
        <v>44057</v>
      </c>
      <c r="AK1626" s="60">
        <v>44054</v>
      </c>
      <c r="AL1626" s="60">
        <v>44064</v>
      </c>
      <c r="AM1626" s="60" t="s">
        <v>567</v>
      </c>
      <c r="AN1626" s="60" t="s">
        <v>6286</v>
      </c>
      <c r="AO1626" s="60" t="s">
        <v>6631</v>
      </c>
      <c r="AP1626" s="49"/>
      <c r="AQ1626" s="60" t="s">
        <v>266</v>
      </c>
      <c r="AR1626" s="60" t="s">
        <v>174</v>
      </c>
      <c r="AS1626" s="60" t="s">
        <v>174</v>
      </c>
      <c r="AT1626" s="49">
        <v>3</v>
      </c>
      <c r="AU1626" s="49">
        <v>1</v>
      </c>
      <c r="AV1626" s="49">
        <v>1</v>
      </c>
      <c r="AW1626" s="60">
        <v>43882</v>
      </c>
      <c r="AX1626" s="60" t="s">
        <v>183</v>
      </c>
      <c r="AY1626" s="60">
        <v>44076.374518368058</v>
      </c>
      <c r="AZ1626" s="60">
        <v>43852</v>
      </c>
      <c r="BA1626" s="60">
        <v>43861</v>
      </c>
      <c r="BB1626" s="60" t="s">
        <v>6632</v>
      </c>
      <c r="BC1626" s="60">
        <v>43894.913229166668</v>
      </c>
      <c r="BD1626" s="60">
        <v>43951</v>
      </c>
      <c r="BE1626" s="60">
        <v>47848</v>
      </c>
      <c r="BF1626" s="49">
        <f>IF(AND(ISBLANK(tbl_RawData_Report1[[#This Row],[REQ_ID]]),tbl_RawData_Report1[[#This Row],[RH Kit?]] = "Y"),1,COUNTIFS(tbl_RawData_Report1[RH Kit?],"Y",tbl_RawData_Report1[REQ_ID],tbl_RawData_Report1[[#This Row],[REQ_ID]]))</f>
        <v>0</v>
      </c>
      <c r="BG1626" s="49">
        <f>COUNTIFS(tbl_RawData_Report1[RH Kit?],"Y",tbl_RawData_Report1[Order No.],tbl_RawData_Report1[[#This Row],[Order No.]])</f>
        <v>0</v>
      </c>
      <c r="BH1626" s="49">
        <f>SUM(tbl_RawData_Report1[[#This Row],[RH Kit Req]:[RH Kit PO]])</f>
        <v>0</v>
      </c>
      <c r="BI1626" s="49" t="str">
        <f>IFERROR(VLOOKUP(B1626,Lookup!A:B,2,FALSE),B1626)</f>
        <v>MGSULPHATE10ML_10</v>
      </c>
      <c r="BJ1626" s="49" t="b">
        <f t="shared" si="25"/>
        <v>1</v>
      </c>
      <c r="BK1626" s="49" t="str">
        <f>tbl_RawData_Report1[[#This Row],[Item ID]]&amp;tbl_RawData_Report1[[#This Row],[Order No.]]</f>
        <v>MGSULPHATE10ML_100000040343</v>
      </c>
      <c r="BL1626"/>
      <c r="BM1626"/>
      <c r="BN1626"/>
    </row>
    <row r="1627" spans="1:66" x14ac:dyDescent="0.25">
      <c r="A1627" s="35" t="s">
        <v>8</v>
      </c>
      <c r="B1627" s="35" t="s">
        <v>2476</v>
      </c>
      <c r="C1627" s="35">
        <v>1</v>
      </c>
      <c r="D1627" s="35">
        <v>1</v>
      </c>
      <c r="E1627" s="35">
        <v>1</v>
      </c>
      <c r="F1627" s="35" t="s">
        <v>428</v>
      </c>
      <c r="G1627" s="35" t="s">
        <v>6429</v>
      </c>
      <c r="H1627" s="35" t="s">
        <v>958</v>
      </c>
      <c r="I1627" s="35" t="s">
        <v>593</v>
      </c>
      <c r="J1627" s="35">
        <v>42480</v>
      </c>
      <c r="K1627" s="35" t="s">
        <v>400</v>
      </c>
      <c r="L1627" s="35" t="s">
        <v>401</v>
      </c>
      <c r="M1627" s="35" t="s">
        <v>396</v>
      </c>
      <c r="N1627" s="35" t="s">
        <v>122</v>
      </c>
      <c r="O1627" s="35" t="s">
        <v>402</v>
      </c>
      <c r="P1627" s="35" t="s">
        <v>403</v>
      </c>
      <c r="Q1627" s="35" t="s">
        <v>311</v>
      </c>
      <c r="R1627" s="35" t="s">
        <v>290</v>
      </c>
      <c r="S1627" s="35" t="s">
        <v>186</v>
      </c>
      <c r="T1627" s="35" t="s">
        <v>5061</v>
      </c>
      <c r="U1627" s="35" t="s">
        <v>272</v>
      </c>
      <c r="V1627" s="35">
        <v>0</v>
      </c>
      <c r="W1627" s="35">
        <v>0</v>
      </c>
      <c r="X1627" s="49">
        <v>4800</v>
      </c>
      <c r="Y1627" s="60" t="s">
        <v>655</v>
      </c>
      <c r="Z1627" s="49">
        <v>10</v>
      </c>
      <c r="AA1627" s="49">
        <v>48000</v>
      </c>
      <c r="AB1627" s="60" t="s">
        <v>637</v>
      </c>
      <c r="AC1627" s="60" t="s">
        <v>725</v>
      </c>
      <c r="AD1627" s="60" t="s">
        <v>2618</v>
      </c>
      <c r="AE1627" s="60" t="s">
        <v>2619</v>
      </c>
      <c r="AF1627" s="49">
        <v>2020</v>
      </c>
      <c r="AG1627" s="60" t="s">
        <v>6364</v>
      </c>
      <c r="AH1627" s="60">
        <v>44041</v>
      </c>
      <c r="AI1627" s="60">
        <v>44048</v>
      </c>
      <c r="AJ1627" s="60"/>
      <c r="AK1627" s="60">
        <v>44075</v>
      </c>
      <c r="AL1627" s="60"/>
      <c r="AM1627" s="60" t="s">
        <v>567</v>
      </c>
      <c r="AN1627" s="60" t="s">
        <v>6430</v>
      </c>
      <c r="AO1627" s="60" t="s">
        <v>6431</v>
      </c>
      <c r="AP1627" s="49"/>
      <c r="AQ1627" s="60" t="s">
        <v>266</v>
      </c>
      <c r="AR1627" s="60" t="s">
        <v>174</v>
      </c>
      <c r="AS1627" s="60" t="s">
        <v>174</v>
      </c>
      <c r="AT1627" s="49">
        <v>14</v>
      </c>
      <c r="AU1627" s="49">
        <v>1</v>
      </c>
      <c r="AV1627" s="49">
        <v>1</v>
      </c>
      <c r="AW1627" s="60">
        <v>43882</v>
      </c>
      <c r="AX1627" s="60" t="s">
        <v>183</v>
      </c>
      <c r="AY1627" s="60">
        <v>44090.306989965276</v>
      </c>
      <c r="AZ1627" s="60">
        <v>43852</v>
      </c>
      <c r="BA1627" s="60">
        <v>43861</v>
      </c>
      <c r="BB1627" s="60" t="s">
        <v>6432</v>
      </c>
      <c r="BC1627" s="60">
        <v>43882.561840277776</v>
      </c>
      <c r="BD1627" s="60">
        <v>43980</v>
      </c>
      <c r="BE1627" s="60">
        <v>47848</v>
      </c>
      <c r="BF1627" s="49">
        <f>IF(AND(ISBLANK(tbl_RawData_Report1[[#This Row],[REQ_ID]]),tbl_RawData_Report1[[#This Row],[RH Kit?]] = "Y"),1,COUNTIFS(tbl_RawData_Report1[RH Kit?],"Y",tbl_RawData_Report1[REQ_ID],tbl_RawData_Report1[[#This Row],[REQ_ID]]))</f>
        <v>0</v>
      </c>
      <c r="BG1627" s="49">
        <f>COUNTIFS(tbl_RawData_Report1[RH Kit?],"Y",tbl_RawData_Report1[Order No.],tbl_RawData_Report1[[#This Row],[Order No.]])</f>
        <v>0</v>
      </c>
      <c r="BH1627" s="49">
        <f>SUM(tbl_RawData_Report1[[#This Row],[RH Kit Req]:[RH Kit PO]])</f>
        <v>0</v>
      </c>
      <c r="BI1627" s="49" t="str">
        <f>IFERROR(VLOOKUP(B1627,Lookup!A:B,2,FALSE),B1627)</f>
        <v>MGSULPHATE10ML_10</v>
      </c>
      <c r="BJ1627" s="49" t="b">
        <f t="shared" si="25"/>
        <v>1</v>
      </c>
      <c r="BK1627" s="49" t="str">
        <f>tbl_RawData_Report1[[#This Row],[Item ID]]&amp;tbl_RawData_Report1[[#This Row],[Order No.]]</f>
        <v>MGSULPHATE10ML_100000040344</v>
      </c>
      <c r="BL1627"/>
      <c r="BM1627"/>
      <c r="BN1627"/>
    </row>
    <row r="1628" spans="1:66" x14ac:dyDescent="0.25">
      <c r="A1628" s="35" t="s">
        <v>8</v>
      </c>
      <c r="B1628" s="35" t="s">
        <v>876</v>
      </c>
      <c r="C1628" s="35">
        <v>1</v>
      </c>
      <c r="D1628" s="35">
        <v>1</v>
      </c>
      <c r="E1628" s="35">
        <v>1</v>
      </c>
      <c r="F1628" s="35" t="s">
        <v>2323</v>
      </c>
      <c r="G1628" s="35" t="s">
        <v>5768</v>
      </c>
      <c r="H1628" s="35" t="s">
        <v>3030</v>
      </c>
      <c r="I1628" s="35" t="s">
        <v>593</v>
      </c>
      <c r="J1628" s="35">
        <v>0</v>
      </c>
      <c r="K1628" s="35" t="s">
        <v>400</v>
      </c>
      <c r="L1628" s="35" t="s">
        <v>401</v>
      </c>
      <c r="M1628" s="35" t="s">
        <v>396</v>
      </c>
      <c r="N1628" s="35" t="s">
        <v>122</v>
      </c>
      <c r="O1628" s="35" t="s">
        <v>402</v>
      </c>
      <c r="P1628" s="35" t="s">
        <v>403</v>
      </c>
      <c r="Q1628" s="35" t="s">
        <v>311</v>
      </c>
      <c r="R1628" s="35" t="s">
        <v>2324</v>
      </c>
      <c r="S1628" s="35" t="s">
        <v>2325</v>
      </c>
      <c r="T1628" s="35" t="s">
        <v>5061</v>
      </c>
      <c r="U1628" s="35" t="s">
        <v>272</v>
      </c>
      <c r="V1628" s="35">
        <v>0</v>
      </c>
      <c r="W1628" s="35">
        <v>0</v>
      </c>
      <c r="X1628" s="49">
        <v>0</v>
      </c>
      <c r="Y1628" s="60" t="s">
        <v>655</v>
      </c>
      <c r="Z1628" s="49">
        <v>10</v>
      </c>
      <c r="AA1628" s="49">
        <v>0</v>
      </c>
      <c r="AB1628" s="60" t="s">
        <v>637</v>
      </c>
      <c r="AC1628" s="60" t="s">
        <v>715</v>
      </c>
      <c r="AD1628" s="60" t="s">
        <v>661</v>
      </c>
      <c r="AE1628" s="60" t="s">
        <v>662</v>
      </c>
      <c r="AF1628" s="49">
        <v>2020</v>
      </c>
      <c r="AG1628" s="60" t="s">
        <v>5757</v>
      </c>
      <c r="AH1628" s="60">
        <v>44237</v>
      </c>
      <c r="AI1628" s="60">
        <v>44238</v>
      </c>
      <c r="AJ1628" s="60">
        <v>44251</v>
      </c>
      <c r="AK1628" s="60">
        <v>44217</v>
      </c>
      <c r="AL1628" s="60">
        <v>44252</v>
      </c>
      <c r="AM1628" s="60" t="s">
        <v>568</v>
      </c>
      <c r="AN1628" s="60" t="s">
        <v>5769</v>
      </c>
      <c r="AO1628" s="60" t="s">
        <v>5770</v>
      </c>
      <c r="AP1628" s="49"/>
      <c r="AQ1628" s="60" t="s">
        <v>266</v>
      </c>
      <c r="AR1628" s="60" t="s">
        <v>369</v>
      </c>
      <c r="AS1628" s="60" t="s">
        <v>174</v>
      </c>
      <c r="AT1628" s="49">
        <v>12</v>
      </c>
      <c r="AU1628" s="49">
        <v>1</v>
      </c>
      <c r="AV1628" s="49">
        <v>1</v>
      </c>
      <c r="AW1628" s="60">
        <v>43882</v>
      </c>
      <c r="AX1628" s="60" t="s">
        <v>183</v>
      </c>
      <c r="AY1628" s="60">
        <v>44322.317955752318</v>
      </c>
      <c r="AZ1628" s="60">
        <v>43857</v>
      </c>
      <c r="BA1628" s="60">
        <v>43860</v>
      </c>
      <c r="BB1628" s="60" t="s">
        <v>5771</v>
      </c>
      <c r="BC1628" s="60">
        <v>43885.682789351849</v>
      </c>
      <c r="BD1628" s="60">
        <v>44155</v>
      </c>
      <c r="BE1628" s="60">
        <v>47848</v>
      </c>
      <c r="BF1628" s="49">
        <f>IF(AND(ISBLANK(tbl_RawData_Report1[[#This Row],[REQ_ID]]),tbl_RawData_Report1[[#This Row],[RH Kit?]] = "Y"),1,COUNTIFS(tbl_RawData_Report1[RH Kit?],"Y",tbl_RawData_Report1[REQ_ID],tbl_RawData_Report1[[#This Row],[REQ_ID]]))</f>
        <v>0</v>
      </c>
      <c r="BG1628" s="49">
        <f>COUNTIFS(tbl_RawData_Report1[RH Kit?],"Y",tbl_RawData_Report1[Order No.],tbl_RawData_Report1[[#This Row],[Order No.]])</f>
        <v>0</v>
      </c>
      <c r="BH1628" s="49">
        <f>SUM(tbl_RawData_Report1[[#This Row],[RH Kit Req]:[RH Kit PO]])</f>
        <v>0</v>
      </c>
      <c r="BI1628" s="49" t="str">
        <f>IFERROR(VLOOKUP(B1628,Lookup!A:B,2,FALSE),B1628)</f>
        <v>OXYTOCIN_10IU/ML</v>
      </c>
      <c r="BJ1628" s="49" t="b">
        <f t="shared" si="25"/>
        <v>0</v>
      </c>
      <c r="BK1628" s="49" t="str">
        <f>tbl_RawData_Report1[[#This Row],[Item ID]]&amp;tbl_RawData_Report1[[#This Row],[Order No.]]</f>
        <v>OXYTOCIN_10IU/ML0000040355</v>
      </c>
      <c r="BL1628"/>
      <c r="BM1628"/>
      <c r="BN1628"/>
    </row>
    <row r="1629" spans="1:66" x14ac:dyDescent="0.25">
      <c r="A1629" s="35" t="s">
        <v>8</v>
      </c>
      <c r="B1629" s="35" t="s">
        <v>876</v>
      </c>
      <c r="C1629" s="35">
        <v>1</v>
      </c>
      <c r="D1629" s="35">
        <v>1</v>
      </c>
      <c r="E1629" s="35">
        <v>2</v>
      </c>
      <c r="F1629" s="35" t="s">
        <v>2323</v>
      </c>
      <c r="G1629" s="35" t="s">
        <v>5768</v>
      </c>
      <c r="H1629" s="35" t="s">
        <v>3030</v>
      </c>
      <c r="I1629" s="35" t="s">
        <v>593</v>
      </c>
      <c r="J1629" s="35">
        <v>9803.75</v>
      </c>
      <c r="K1629" s="35" t="s">
        <v>400</v>
      </c>
      <c r="L1629" s="35" t="s">
        <v>401</v>
      </c>
      <c r="M1629" s="35" t="s">
        <v>396</v>
      </c>
      <c r="N1629" s="35" t="s">
        <v>122</v>
      </c>
      <c r="O1629" s="35" t="s">
        <v>402</v>
      </c>
      <c r="P1629" s="35" t="s">
        <v>403</v>
      </c>
      <c r="Q1629" s="35" t="s">
        <v>311</v>
      </c>
      <c r="R1629" s="35" t="s">
        <v>2324</v>
      </c>
      <c r="S1629" s="35" t="s">
        <v>2325</v>
      </c>
      <c r="T1629" s="35" t="s">
        <v>5061</v>
      </c>
      <c r="U1629" s="35" t="s">
        <v>272</v>
      </c>
      <c r="V1629" s="35">
        <v>0</v>
      </c>
      <c r="W1629" s="35">
        <v>0</v>
      </c>
      <c r="X1629" s="49">
        <v>3565</v>
      </c>
      <c r="Y1629" s="60" t="s">
        <v>655</v>
      </c>
      <c r="Z1629" s="49">
        <v>10</v>
      </c>
      <c r="AA1629" s="49">
        <v>35650</v>
      </c>
      <c r="AB1629" s="60" t="s">
        <v>637</v>
      </c>
      <c r="AC1629" s="60" t="s">
        <v>715</v>
      </c>
      <c r="AD1629" s="60" t="s">
        <v>661</v>
      </c>
      <c r="AE1629" s="60" t="s">
        <v>662</v>
      </c>
      <c r="AF1629" s="49">
        <v>2020</v>
      </c>
      <c r="AG1629" s="60" t="s">
        <v>5757</v>
      </c>
      <c r="AH1629" s="60">
        <v>44237</v>
      </c>
      <c r="AI1629" s="60">
        <v>44238</v>
      </c>
      <c r="AJ1629" s="60">
        <v>44251</v>
      </c>
      <c r="AK1629" s="60">
        <v>44217</v>
      </c>
      <c r="AL1629" s="60">
        <v>44252</v>
      </c>
      <c r="AM1629" s="60" t="s">
        <v>568</v>
      </c>
      <c r="AN1629" s="60" t="s">
        <v>5769</v>
      </c>
      <c r="AO1629" s="60" t="s">
        <v>6650</v>
      </c>
      <c r="AP1629" s="49"/>
      <c r="AQ1629" s="60" t="s">
        <v>266</v>
      </c>
      <c r="AR1629" s="60" t="s">
        <v>369</v>
      </c>
      <c r="AS1629" s="60" t="s">
        <v>174</v>
      </c>
      <c r="AT1629" s="49">
        <v>12</v>
      </c>
      <c r="AU1629" s="49">
        <v>1</v>
      </c>
      <c r="AV1629" s="49">
        <v>1</v>
      </c>
      <c r="AW1629" s="60">
        <v>43882</v>
      </c>
      <c r="AX1629" s="60" t="s">
        <v>183</v>
      </c>
      <c r="AY1629" s="60">
        <v>44322.317955752318</v>
      </c>
      <c r="AZ1629" s="60">
        <v>43857</v>
      </c>
      <c r="BA1629" s="60">
        <v>43860</v>
      </c>
      <c r="BB1629" s="60" t="s">
        <v>5771</v>
      </c>
      <c r="BC1629" s="60">
        <v>43885.682789351849</v>
      </c>
      <c r="BD1629" s="60">
        <v>44155</v>
      </c>
      <c r="BE1629" s="60">
        <v>47848</v>
      </c>
      <c r="BF1629" s="49">
        <f>IF(AND(ISBLANK(tbl_RawData_Report1[[#This Row],[REQ_ID]]),tbl_RawData_Report1[[#This Row],[RH Kit?]] = "Y"),1,COUNTIFS(tbl_RawData_Report1[RH Kit?],"Y",tbl_RawData_Report1[REQ_ID],tbl_RawData_Report1[[#This Row],[REQ_ID]]))</f>
        <v>0</v>
      </c>
      <c r="BG1629" s="49">
        <f>COUNTIFS(tbl_RawData_Report1[RH Kit?],"Y",tbl_RawData_Report1[Order No.],tbl_RawData_Report1[[#This Row],[Order No.]])</f>
        <v>0</v>
      </c>
      <c r="BH1629" s="49">
        <f>SUM(tbl_RawData_Report1[[#This Row],[RH Kit Req]:[RH Kit PO]])</f>
        <v>0</v>
      </c>
      <c r="BI1629" s="49" t="str">
        <f>IFERROR(VLOOKUP(B1629,Lookup!A:B,2,FALSE),B1629)</f>
        <v>OXYTOCIN_10IU/ML</v>
      </c>
      <c r="BJ1629" s="49" t="b">
        <f t="shared" si="25"/>
        <v>1</v>
      </c>
      <c r="BK1629" s="49" t="str">
        <f>tbl_RawData_Report1[[#This Row],[Item ID]]&amp;tbl_RawData_Report1[[#This Row],[Order No.]]</f>
        <v>OXYTOCIN_10IU/ML0000040355</v>
      </c>
      <c r="BL1629"/>
      <c r="BM1629"/>
      <c r="BN1629"/>
    </row>
    <row r="1630" spans="1:66" x14ac:dyDescent="0.25">
      <c r="A1630" s="35" t="s">
        <v>8</v>
      </c>
      <c r="B1630" s="35" t="s">
        <v>2632</v>
      </c>
      <c r="C1630" s="35">
        <v>1</v>
      </c>
      <c r="D1630" s="35">
        <v>1</v>
      </c>
      <c r="E1630" s="35">
        <v>1</v>
      </c>
      <c r="F1630" s="35" t="s">
        <v>408</v>
      </c>
      <c r="G1630" s="35" t="s">
        <v>6450</v>
      </c>
      <c r="H1630" s="35" t="s">
        <v>6452</v>
      </c>
      <c r="I1630" s="35" t="s">
        <v>593</v>
      </c>
      <c r="J1630" s="35">
        <v>32000</v>
      </c>
      <c r="K1630" s="35" t="s">
        <v>400</v>
      </c>
      <c r="L1630" s="35" t="s">
        <v>401</v>
      </c>
      <c r="M1630" s="35" t="s">
        <v>396</v>
      </c>
      <c r="N1630" s="35" t="s">
        <v>122</v>
      </c>
      <c r="O1630" s="35" t="s">
        <v>402</v>
      </c>
      <c r="P1630" s="35" t="s">
        <v>403</v>
      </c>
      <c r="Q1630" s="35" t="s">
        <v>311</v>
      </c>
      <c r="R1630" s="35" t="s">
        <v>298</v>
      </c>
      <c r="S1630" s="35" t="s">
        <v>191</v>
      </c>
      <c r="T1630" s="35" t="s">
        <v>5068</v>
      </c>
      <c r="U1630" s="35" t="s">
        <v>272</v>
      </c>
      <c r="V1630" s="35">
        <v>0</v>
      </c>
      <c r="W1630" s="35">
        <v>0</v>
      </c>
      <c r="X1630" s="49">
        <v>50000</v>
      </c>
      <c r="Y1630" s="60" t="s">
        <v>860</v>
      </c>
      <c r="Z1630" s="49">
        <v>4</v>
      </c>
      <c r="AA1630" s="49">
        <v>200000</v>
      </c>
      <c r="AB1630" s="60" t="s">
        <v>637</v>
      </c>
      <c r="AC1630" s="60" t="s">
        <v>715</v>
      </c>
      <c r="AD1630" s="60" t="s">
        <v>716</v>
      </c>
      <c r="AE1630" s="60" t="s">
        <v>717</v>
      </c>
      <c r="AF1630" s="49">
        <v>2020</v>
      </c>
      <c r="AG1630" s="60" t="s">
        <v>6449</v>
      </c>
      <c r="AH1630" s="60">
        <v>43992</v>
      </c>
      <c r="AI1630" s="60">
        <v>43996</v>
      </c>
      <c r="AJ1630" s="60">
        <v>43992</v>
      </c>
      <c r="AK1630" s="60">
        <v>43991</v>
      </c>
      <c r="AL1630" s="60">
        <v>43996</v>
      </c>
      <c r="AM1630" s="60" t="s">
        <v>568</v>
      </c>
      <c r="AN1630" s="60" t="s">
        <v>6451</v>
      </c>
      <c r="AO1630" s="60" t="s">
        <v>6453</v>
      </c>
      <c r="AP1630" s="49"/>
      <c r="AQ1630" s="60" t="s">
        <v>266</v>
      </c>
      <c r="AR1630" s="60" t="s">
        <v>174</v>
      </c>
      <c r="AS1630" s="60" t="s">
        <v>174</v>
      </c>
      <c r="AT1630" s="49">
        <v>3</v>
      </c>
      <c r="AU1630" s="49">
        <v>1</v>
      </c>
      <c r="AV1630" s="49">
        <v>1</v>
      </c>
      <c r="AW1630" s="60">
        <v>43886</v>
      </c>
      <c r="AX1630" s="60" t="s">
        <v>183</v>
      </c>
      <c r="AY1630" s="60">
        <v>44020.366825960649</v>
      </c>
      <c r="AZ1630" s="60">
        <v>43866</v>
      </c>
      <c r="BA1630" s="60">
        <v>43881</v>
      </c>
      <c r="BB1630" s="60" t="s">
        <v>6454</v>
      </c>
      <c r="BC1630" s="60">
        <v>43910.650393518517</v>
      </c>
      <c r="BD1630" s="60">
        <v>43992</v>
      </c>
      <c r="BE1630" s="60">
        <v>47848</v>
      </c>
      <c r="BF1630" s="49">
        <f>IF(AND(ISBLANK(tbl_RawData_Report1[[#This Row],[REQ_ID]]),tbl_RawData_Report1[[#This Row],[RH Kit?]] = "Y"),1,COUNTIFS(tbl_RawData_Report1[RH Kit?],"Y",tbl_RawData_Report1[REQ_ID],tbl_RawData_Report1[[#This Row],[REQ_ID]]))</f>
        <v>0</v>
      </c>
      <c r="BG1630" s="49">
        <f>COUNTIFS(tbl_RawData_Report1[RH Kit?],"Y",tbl_RawData_Report1[Order No.],tbl_RawData_Report1[[#This Row],[Order No.]])</f>
        <v>0</v>
      </c>
      <c r="BH1630" s="49">
        <f>SUM(tbl_RawData_Report1[[#This Row],[RH Kit Req]:[RH Kit PO]])</f>
        <v>0</v>
      </c>
      <c r="BI1630" s="49" t="str">
        <f>IFERROR(VLOOKUP(B1630,Lookup!A:B,2,FALSE),B1630)</f>
        <v>MISOPROSTOL200MG_4</v>
      </c>
      <c r="BJ1630" s="49" t="b">
        <f t="shared" si="25"/>
        <v>1</v>
      </c>
      <c r="BK1630" s="49" t="str">
        <f>tbl_RawData_Report1[[#This Row],[Item ID]]&amp;tbl_RawData_Report1[[#This Row],[Order No.]]</f>
        <v>MISOPROSTOL200MG_40000040375</v>
      </c>
      <c r="BL1630"/>
      <c r="BM1630"/>
      <c r="BN1630"/>
    </row>
    <row r="1631" spans="1:66" x14ac:dyDescent="0.25">
      <c r="A1631" s="35" t="s">
        <v>8</v>
      </c>
      <c r="B1631" s="35" t="s">
        <v>2476</v>
      </c>
      <c r="C1631" s="35">
        <v>1</v>
      </c>
      <c r="D1631" s="35">
        <v>3</v>
      </c>
      <c r="E1631" s="35">
        <v>1</v>
      </c>
      <c r="F1631" s="35" t="s">
        <v>408</v>
      </c>
      <c r="G1631" s="35" t="s">
        <v>5909</v>
      </c>
      <c r="H1631" s="35" t="s">
        <v>958</v>
      </c>
      <c r="I1631" s="35" t="s">
        <v>593</v>
      </c>
      <c r="J1631" s="35">
        <v>3234</v>
      </c>
      <c r="K1631" s="35" t="s">
        <v>400</v>
      </c>
      <c r="L1631" s="35" t="s">
        <v>401</v>
      </c>
      <c r="M1631" s="35" t="s">
        <v>396</v>
      </c>
      <c r="N1631" s="35" t="s">
        <v>122</v>
      </c>
      <c r="O1631" s="35" t="s">
        <v>402</v>
      </c>
      <c r="P1631" s="35" t="s">
        <v>403</v>
      </c>
      <c r="Q1631" s="35" t="s">
        <v>311</v>
      </c>
      <c r="R1631" s="35" t="s">
        <v>298</v>
      </c>
      <c r="S1631" s="35" t="s">
        <v>191</v>
      </c>
      <c r="T1631" s="35" t="s">
        <v>5068</v>
      </c>
      <c r="U1631" s="35" t="s">
        <v>272</v>
      </c>
      <c r="V1631" s="35">
        <v>0</v>
      </c>
      <c r="W1631" s="35">
        <v>0</v>
      </c>
      <c r="X1631" s="49">
        <v>231</v>
      </c>
      <c r="Y1631" s="60" t="s">
        <v>655</v>
      </c>
      <c r="Z1631" s="49">
        <v>10</v>
      </c>
      <c r="AA1631" s="49">
        <v>2310</v>
      </c>
      <c r="AB1631" s="60" t="s">
        <v>637</v>
      </c>
      <c r="AC1631" s="60" t="s">
        <v>725</v>
      </c>
      <c r="AD1631" s="60" t="s">
        <v>661</v>
      </c>
      <c r="AE1631" s="60" t="s">
        <v>662</v>
      </c>
      <c r="AF1631" s="49">
        <v>2020</v>
      </c>
      <c r="AG1631" s="60" t="s">
        <v>5908</v>
      </c>
      <c r="AH1631" s="60">
        <v>44127</v>
      </c>
      <c r="AI1631" s="60">
        <v>44135</v>
      </c>
      <c r="AJ1631" s="60">
        <v>44127</v>
      </c>
      <c r="AK1631" s="60">
        <v>44126</v>
      </c>
      <c r="AL1631" s="60">
        <v>44135</v>
      </c>
      <c r="AM1631" s="60" t="s">
        <v>568</v>
      </c>
      <c r="AN1631" s="60" t="s">
        <v>5910</v>
      </c>
      <c r="AO1631" s="60" t="s">
        <v>5911</v>
      </c>
      <c r="AP1631" s="49"/>
      <c r="AQ1631" s="60" t="s">
        <v>266</v>
      </c>
      <c r="AR1631" s="60" t="s">
        <v>174</v>
      </c>
      <c r="AS1631" s="60" t="s">
        <v>174</v>
      </c>
      <c r="AT1631" s="49">
        <v>6</v>
      </c>
      <c r="AU1631" s="49">
        <v>1</v>
      </c>
      <c r="AV1631" s="49">
        <v>1</v>
      </c>
      <c r="AW1631" s="60">
        <v>43886</v>
      </c>
      <c r="AX1631" s="60" t="s">
        <v>183</v>
      </c>
      <c r="AY1631" s="60">
        <v>44139.415824618052</v>
      </c>
      <c r="AZ1631" s="60">
        <v>43852</v>
      </c>
      <c r="BA1631" s="60">
        <v>43870</v>
      </c>
      <c r="BB1631" s="60" t="s">
        <v>5912</v>
      </c>
      <c r="BC1631" s="60">
        <v>43892.472858796296</v>
      </c>
      <c r="BD1631" s="60">
        <v>44095</v>
      </c>
      <c r="BE1631" s="60">
        <v>47848</v>
      </c>
      <c r="BF1631" s="49">
        <f>IF(AND(ISBLANK(tbl_RawData_Report1[[#This Row],[REQ_ID]]),tbl_RawData_Report1[[#This Row],[RH Kit?]] = "Y"),1,COUNTIFS(tbl_RawData_Report1[RH Kit?],"Y",tbl_RawData_Report1[REQ_ID],tbl_RawData_Report1[[#This Row],[REQ_ID]]))</f>
        <v>0</v>
      </c>
      <c r="BG1631" s="49">
        <f>COUNTIFS(tbl_RawData_Report1[RH Kit?],"Y",tbl_RawData_Report1[Order No.],tbl_RawData_Report1[[#This Row],[Order No.]])</f>
        <v>0</v>
      </c>
      <c r="BH1631" s="49">
        <f>SUM(tbl_RawData_Report1[[#This Row],[RH Kit Req]:[RH Kit PO]])</f>
        <v>0</v>
      </c>
      <c r="BI1631" s="49" t="str">
        <f>IFERROR(VLOOKUP(B1631,Lookup!A:B,2,FALSE),B1631)</f>
        <v>MGSULPHATE10ML_10</v>
      </c>
      <c r="BJ1631" s="49" t="b">
        <f t="shared" si="25"/>
        <v>0</v>
      </c>
      <c r="BK1631" s="49" t="str">
        <f>tbl_RawData_Report1[[#This Row],[Item ID]]&amp;tbl_RawData_Report1[[#This Row],[Order No.]]</f>
        <v>MGSULPHATE10ML_100000040378</v>
      </c>
      <c r="BL1631"/>
      <c r="BM1631"/>
      <c r="BN1631"/>
    </row>
    <row r="1632" spans="1:66" x14ac:dyDescent="0.25">
      <c r="A1632" s="35" t="s">
        <v>8</v>
      </c>
      <c r="B1632" s="35" t="s">
        <v>2476</v>
      </c>
      <c r="C1632" s="35">
        <v>1</v>
      </c>
      <c r="D1632" s="35">
        <v>2</v>
      </c>
      <c r="E1632" s="35">
        <v>1</v>
      </c>
      <c r="F1632" s="35" t="s">
        <v>408</v>
      </c>
      <c r="G1632" s="35" t="s">
        <v>5909</v>
      </c>
      <c r="H1632" s="35" t="s">
        <v>958</v>
      </c>
      <c r="I1632" s="35" t="s">
        <v>593</v>
      </c>
      <c r="J1632" s="35">
        <v>19908</v>
      </c>
      <c r="K1632" s="35" t="s">
        <v>400</v>
      </c>
      <c r="L1632" s="35" t="s">
        <v>401</v>
      </c>
      <c r="M1632" s="35" t="s">
        <v>396</v>
      </c>
      <c r="N1632" s="35" t="s">
        <v>122</v>
      </c>
      <c r="O1632" s="35" t="s">
        <v>402</v>
      </c>
      <c r="P1632" s="35" t="s">
        <v>403</v>
      </c>
      <c r="Q1632" s="35" t="s">
        <v>311</v>
      </c>
      <c r="R1632" s="35" t="s">
        <v>298</v>
      </c>
      <c r="S1632" s="35" t="s">
        <v>191</v>
      </c>
      <c r="T1632" s="35" t="s">
        <v>5068</v>
      </c>
      <c r="U1632" s="35" t="s">
        <v>272</v>
      </c>
      <c r="V1632" s="35">
        <v>0</v>
      </c>
      <c r="W1632" s="35">
        <v>0</v>
      </c>
      <c r="X1632" s="49">
        <v>1422</v>
      </c>
      <c r="Y1632" s="60" t="s">
        <v>655</v>
      </c>
      <c r="Z1632" s="49">
        <v>10</v>
      </c>
      <c r="AA1632" s="49">
        <v>14220</v>
      </c>
      <c r="AB1632" s="60" t="s">
        <v>637</v>
      </c>
      <c r="AC1632" s="60" t="s">
        <v>725</v>
      </c>
      <c r="AD1632" s="60" t="s">
        <v>661</v>
      </c>
      <c r="AE1632" s="60" t="s">
        <v>662</v>
      </c>
      <c r="AF1632" s="49">
        <v>2020</v>
      </c>
      <c r="AG1632" s="60" t="s">
        <v>5908</v>
      </c>
      <c r="AH1632" s="60">
        <v>44127</v>
      </c>
      <c r="AI1632" s="60">
        <v>44135</v>
      </c>
      <c r="AJ1632" s="60">
        <v>44127</v>
      </c>
      <c r="AK1632" s="60">
        <v>44126</v>
      </c>
      <c r="AL1632" s="60">
        <v>44135</v>
      </c>
      <c r="AM1632" s="60" t="s">
        <v>568</v>
      </c>
      <c r="AN1632" s="60" t="s">
        <v>5910</v>
      </c>
      <c r="AO1632" s="60" t="s">
        <v>5913</v>
      </c>
      <c r="AP1632" s="49"/>
      <c r="AQ1632" s="60" t="s">
        <v>266</v>
      </c>
      <c r="AR1632" s="60" t="s">
        <v>174</v>
      </c>
      <c r="AS1632" s="60" t="s">
        <v>174</v>
      </c>
      <c r="AT1632" s="49">
        <v>6</v>
      </c>
      <c r="AU1632" s="49">
        <v>1</v>
      </c>
      <c r="AV1632" s="49">
        <v>1</v>
      </c>
      <c r="AW1632" s="60">
        <v>43886</v>
      </c>
      <c r="AX1632" s="60" t="s">
        <v>183</v>
      </c>
      <c r="AY1632" s="60">
        <v>44139.415824618052</v>
      </c>
      <c r="AZ1632" s="60">
        <v>43852</v>
      </c>
      <c r="BA1632" s="60">
        <v>43870</v>
      </c>
      <c r="BB1632" s="60" t="s">
        <v>5914</v>
      </c>
      <c r="BC1632" s="60">
        <v>43892.472858796296</v>
      </c>
      <c r="BD1632" s="60">
        <v>44119</v>
      </c>
      <c r="BE1632" s="60">
        <v>47848</v>
      </c>
      <c r="BF1632" s="49">
        <f>IF(AND(ISBLANK(tbl_RawData_Report1[[#This Row],[REQ_ID]]),tbl_RawData_Report1[[#This Row],[RH Kit?]] = "Y"),1,COUNTIFS(tbl_RawData_Report1[RH Kit?],"Y",tbl_RawData_Report1[REQ_ID],tbl_RawData_Report1[[#This Row],[REQ_ID]]))</f>
        <v>0</v>
      </c>
      <c r="BG1632" s="49">
        <f>COUNTIFS(tbl_RawData_Report1[RH Kit?],"Y",tbl_RawData_Report1[Order No.],tbl_RawData_Report1[[#This Row],[Order No.]])</f>
        <v>0</v>
      </c>
      <c r="BH1632" s="49">
        <f>SUM(tbl_RawData_Report1[[#This Row],[RH Kit Req]:[RH Kit PO]])</f>
        <v>0</v>
      </c>
      <c r="BI1632" s="49" t="str">
        <f>IFERROR(VLOOKUP(B1632,Lookup!A:B,2,FALSE),B1632)</f>
        <v>MGSULPHATE10ML_10</v>
      </c>
      <c r="BJ1632" s="49" t="b">
        <f t="shared" si="25"/>
        <v>0</v>
      </c>
      <c r="BK1632" s="49" t="str">
        <f>tbl_RawData_Report1[[#This Row],[Item ID]]&amp;tbl_RawData_Report1[[#This Row],[Order No.]]</f>
        <v>MGSULPHATE10ML_100000040378</v>
      </c>
      <c r="BL1632"/>
      <c r="BM1632"/>
      <c r="BN1632"/>
    </row>
    <row r="1633" spans="1:66" x14ac:dyDescent="0.25">
      <c r="A1633" s="35" t="s">
        <v>8</v>
      </c>
      <c r="B1633" s="35" t="s">
        <v>2476</v>
      </c>
      <c r="C1633" s="35">
        <v>1</v>
      </c>
      <c r="D1633" s="35">
        <v>1</v>
      </c>
      <c r="E1633" s="35">
        <v>1</v>
      </c>
      <c r="F1633" s="35" t="s">
        <v>408</v>
      </c>
      <c r="G1633" s="35" t="s">
        <v>5909</v>
      </c>
      <c r="H1633" s="35" t="s">
        <v>958</v>
      </c>
      <c r="I1633" s="35" t="s">
        <v>593</v>
      </c>
      <c r="J1633" s="35">
        <v>4858</v>
      </c>
      <c r="K1633" s="35" t="s">
        <v>400</v>
      </c>
      <c r="L1633" s="35" t="s">
        <v>401</v>
      </c>
      <c r="M1633" s="35" t="s">
        <v>396</v>
      </c>
      <c r="N1633" s="35" t="s">
        <v>122</v>
      </c>
      <c r="O1633" s="35" t="s">
        <v>402</v>
      </c>
      <c r="P1633" s="35" t="s">
        <v>403</v>
      </c>
      <c r="Q1633" s="35" t="s">
        <v>311</v>
      </c>
      <c r="R1633" s="35" t="s">
        <v>298</v>
      </c>
      <c r="S1633" s="35" t="s">
        <v>191</v>
      </c>
      <c r="T1633" s="35" t="s">
        <v>5068</v>
      </c>
      <c r="U1633" s="35" t="s">
        <v>272</v>
      </c>
      <c r="V1633" s="35">
        <v>0</v>
      </c>
      <c r="W1633" s="35">
        <v>0</v>
      </c>
      <c r="X1633" s="49">
        <v>347</v>
      </c>
      <c r="Y1633" s="60" t="s">
        <v>655</v>
      </c>
      <c r="Z1633" s="49">
        <v>10</v>
      </c>
      <c r="AA1633" s="49">
        <v>3470</v>
      </c>
      <c r="AB1633" s="60" t="s">
        <v>637</v>
      </c>
      <c r="AC1633" s="60" t="s">
        <v>725</v>
      </c>
      <c r="AD1633" s="60" t="s">
        <v>661</v>
      </c>
      <c r="AE1633" s="60" t="s">
        <v>662</v>
      </c>
      <c r="AF1633" s="49">
        <v>2020</v>
      </c>
      <c r="AG1633" s="60" t="s">
        <v>5908</v>
      </c>
      <c r="AH1633" s="60">
        <v>44098</v>
      </c>
      <c r="AI1633" s="60">
        <v>44102</v>
      </c>
      <c r="AJ1633" s="60">
        <v>44098</v>
      </c>
      <c r="AK1633" s="60">
        <v>44091</v>
      </c>
      <c r="AL1633" s="60">
        <v>44102</v>
      </c>
      <c r="AM1633" s="60" t="s">
        <v>568</v>
      </c>
      <c r="AN1633" s="60" t="s">
        <v>5910</v>
      </c>
      <c r="AO1633" s="60" t="s">
        <v>6475</v>
      </c>
      <c r="AP1633" s="49"/>
      <c r="AQ1633" s="60" t="s">
        <v>266</v>
      </c>
      <c r="AR1633" s="60" t="s">
        <v>174</v>
      </c>
      <c r="AS1633" s="60" t="s">
        <v>174</v>
      </c>
      <c r="AT1633" s="49">
        <v>6</v>
      </c>
      <c r="AU1633" s="49">
        <v>1</v>
      </c>
      <c r="AV1633" s="49">
        <v>1</v>
      </c>
      <c r="AW1633" s="60">
        <v>43886</v>
      </c>
      <c r="AX1633" s="60" t="s">
        <v>183</v>
      </c>
      <c r="AY1633" s="60">
        <v>44139.415824618052</v>
      </c>
      <c r="AZ1633" s="60">
        <v>43852</v>
      </c>
      <c r="BA1633" s="60">
        <v>43870</v>
      </c>
      <c r="BB1633" s="60" t="s">
        <v>6476</v>
      </c>
      <c r="BC1633" s="60">
        <v>43892.472858796296</v>
      </c>
      <c r="BD1633" s="60">
        <v>44092</v>
      </c>
      <c r="BE1633" s="60">
        <v>47848</v>
      </c>
      <c r="BF1633" s="49">
        <f>IF(AND(ISBLANK(tbl_RawData_Report1[[#This Row],[REQ_ID]]),tbl_RawData_Report1[[#This Row],[RH Kit?]] = "Y"),1,COUNTIFS(tbl_RawData_Report1[RH Kit?],"Y",tbl_RawData_Report1[REQ_ID],tbl_RawData_Report1[[#This Row],[REQ_ID]]))</f>
        <v>0</v>
      </c>
      <c r="BG1633" s="49">
        <f>COUNTIFS(tbl_RawData_Report1[RH Kit?],"Y",tbl_RawData_Report1[Order No.],tbl_RawData_Report1[[#This Row],[Order No.]])</f>
        <v>0</v>
      </c>
      <c r="BH1633" s="49">
        <f>SUM(tbl_RawData_Report1[[#This Row],[RH Kit Req]:[RH Kit PO]])</f>
        <v>0</v>
      </c>
      <c r="BI1633" s="49" t="str">
        <f>IFERROR(VLOOKUP(B1633,Lookup!A:B,2,FALSE),B1633)</f>
        <v>MGSULPHATE10ML_10</v>
      </c>
      <c r="BJ1633" s="49" t="b">
        <f t="shared" si="25"/>
        <v>1</v>
      </c>
      <c r="BK1633" s="49" t="str">
        <f>tbl_RawData_Report1[[#This Row],[Item ID]]&amp;tbl_RawData_Report1[[#This Row],[Order No.]]</f>
        <v>MGSULPHATE10ML_100000040378</v>
      </c>
      <c r="BL1633"/>
      <c r="BM1633"/>
      <c r="BN1633"/>
    </row>
    <row r="1634" spans="1:66" x14ac:dyDescent="0.25">
      <c r="A1634" s="35" t="s">
        <v>8</v>
      </c>
      <c r="B1634" s="35" t="s">
        <v>876</v>
      </c>
      <c r="C1634" s="35">
        <v>1</v>
      </c>
      <c r="D1634" s="35">
        <v>1</v>
      </c>
      <c r="E1634" s="35">
        <v>2</v>
      </c>
      <c r="F1634" s="35" t="s">
        <v>424</v>
      </c>
      <c r="G1634" s="35" t="s">
        <v>5149</v>
      </c>
      <c r="H1634" s="35" t="s">
        <v>5151</v>
      </c>
      <c r="I1634" s="35" t="s">
        <v>593</v>
      </c>
      <c r="J1634" s="35">
        <v>16527.5</v>
      </c>
      <c r="K1634" s="35" t="s">
        <v>400</v>
      </c>
      <c r="L1634" s="35" t="s">
        <v>401</v>
      </c>
      <c r="M1634" s="35" t="s">
        <v>396</v>
      </c>
      <c r="N1634" s="35" t="s">
        <v>122</v>
      </c>
      <c r="O1634" s="35" t="s">
        <v>402</v>
      </c>
      <c r="P1634" s="35" t="s">
        <v>403</v>
      </c>
      <c r="Q1634" s="35" t="s">
        <v>311</v>
      </c>
      <c r="R1634" s="35" t="s">
        <v>425</v>
      </c>
      <c r="S1634" s="35" t="s">
        <v>426</v>
      </c>
      <c r="T1634" s="35" t="s">
        <v>5085</v>
      </c>
      <c r="U1634" s="35" t="s">
        <v>269</v>
      </c>
      <c r="V1634" s="35">
        <v>0</v>
      </c>
      <c r="W1634" s="35">
        <v>0</v>
      </c>
      <c r="X1634" s="49">
        <v>6010</v>
      </c>
      <c r="Y1634" s="60" t="s">
        <v>655</v>
      </c>
      <c r="Z1634" s="49">
        <v>10</v>
      </c>
      <c r="AA1634" s="49">
        <v>60100</v>
      </c>
      <c r="AB1634" s="60" t="s">
        <v>637</v>
      </c>
      <c r="AC1634" s="60" t="s">
        <v>715</v>
      </c>
      <c r="AD1634" s="60" t="s">
        <v>661</v>
      </c>
      <c r="AE1634" s="60" t="s">
        <v>662</v>
      </c>
      <c r="AF1634" s="49">
        <v>2020</v>
      </c>
      <c r="AG1634" s="60" t="s">
        <v>5148</v>
      </c>
      <c r="AH1634" s="60">
        <v>44203</v>
      </c>
      <c r="AI1634" s="60">
        <v>44265</v>
      </c>
      <c r="AJ1634" s="60">
        <v>44203</v>
      </c>
      <c r="AK1634" s="60">
        <v>44183</v>
      </c>
      <c r="AL1634" s="60">
        <v>44254</v>
      </c>
      <c r="AM1634" s="60" t="s">
        <v>566</v>
      </c>
      <c r="AN1634" s="60" t="s">
        <v>5150</v>
      </c>
      <c r="AO1634" s="60" t="s">
        <v>5152</v>
      </c>
      <c r="AP1634" s="49"/>
      <c r="AQ1634" s="60" t="s">
        <v>266</v>
      </c>
      <c r="AR1634" s="60" t="s">
        <v>369</v>
      </c>
      <c r="AS1634" s="60" t="s">
        <v>174</v>
      </c>
      <c r="AT1634" s="49">
        <v>9</v>
      </c>
      <c r="AU1634" s="49">
        <v>1</v>
      </c>
      <c r="AV1634" s="49">
        <v>1</v>
      </c>
      <c r="AW1634" s="60">
        <v>43887</v>
      </c>
      <c r="AX1634" s="60" t="s">
        <v>183</v>
      </c>
      <c r="AY1634" s="60">
        <v>44231.296769444445</v>
      </c>
      <c r="AZ1634" s="60">
        <v>43852</v>
      </c>
      <c r="BA1634" s="60">
        <v>43854</v>
      </c>
      <c r="BB1634" s="60" t="s">
        <v>5153</v>
      </c>
      <c r="BC1634" s="60">
        <v>43889.612673611111</v>
      </c>
      <c r="BD1634" s="60">
        <v>44155</v>
      </c>
      <c r="BE1634" s="60">
        <v>47848</v>
      </c>
      <c r="BF1634" s="49">
        <f>IF(AND(ISBLANK(tbl_RawData_Report1[[#This Row],[REQ_ID]]),tbl_RawData_Report1[[#This Row],[RH Kit?]] = "Y"),1,COUNTIFS(tbl_RawData_Report1[RH Kit?],"Y",tbl_RawData_Report1[REQ_ID],tbl_RawData_Report1[[#This Row],[REQ_ID]]))</f>
        <v>0</v>
      </c>
      <c r="BG1634" s="49">
        <f>COUNTIFS(tbl_RawData_Report1[RH Kit?],"Y",tbl_RawData_Report1[Order No.],tbl_RawData_Report1[[#This Row],[Order No.]])</f>
        <v>0</v>
      </c>
      <c r="BH1634" s="49">
        <f>SUM(tbl_RawData_Report1[[#This Row],[RH Kit Req]:[RH Kit PO]])</f>
        <v>0</v>
      </c>
      <c r="BI1634" s="49" t="str">
        <f>IFERROR(VLOOKUP(B1634,Lookup!A:B,2,FALSE),B1634)</f>
        <v>OXYTOCIN_10IU/ML</v>
      </c>
      <c r="BJ1634" s="49" t="b">
        <f t="shared" si="25"/>
        <v>0</v>
      </c>
      <c r="BK1634" s="49" t="str">
        <f>tbl_RawData_Report1[[#This Row],[Item ID]]&amp;tbl_RawData_Report1[[#This Row],[Order No.]]</f>
        <v>OXYTOCIN_10IU/ML0000040403</v>
      </c>
      <c r="BL1634"/>
      <c r="BM1634"/>
      <c r="BN1634"/>
    </row>
    <row r="1635" spans="1:66" x14ac:dyDescent="0.25">
      <c r="A1635" s="35" t="s">
        <v>8</v>
      </c>
      <c r="B1635" s="35" t="s">
        <v>876</v>
      </c>
      <c r="C1635" s="35">
        <v>1</v>
      </c>
      <c r="D1635" s="35">
        <v>1</v>
      </c>
      <c r="E1635" s="35">
        <v>1</v>
      </c>
      <c r="F1635" s="35" t="s">
        <v>424</v>
      </c>
      <c r="G1635" s="35" t="s">
        <v>5149</v>
      </c>
      <c r="H1635" s="35" t="s">
        <v>5151</v>
      </c>
      <c r="I1635" s="35" t="s">
        <v>593</v>
      </c>
      <c r="J1635" s="35">
        <v>0</v>
      </c>
      <c r="K1635" s="35" t="s">
        <v>400</v>
      </c>
      <c r="L1635" s="35" t="s">
        <v>401</v>
      </c>
      <c r="M1635" s="35" t="s">
        <v>396</v>
      </c>
      <c r="N1635" s="35" t="s">
        <v>122</v>
      </c>
      <c r="O1635" s="35" t="s">
        <v>402</v>
      </c>
      <c r="P1635" s="35" t="s">
        <v>403</v>
      </c>
      <c r="Q1635" s="35" t="s">
        <v>311</v>
      </c>
      <c r="R1635" s="35" t="s">
        <v>425</v>
      </c>
      <c r="S1635" s="35" t="s">
        <v>426</v>
      </c>
      <c r="T1635" s="35" t="s">
        <v>5085</v>
      </c>
      <c r="U1635" s="35" t="s">
        <v>269</v>
      </c>
      <c r="V1635" s="35">
        <v>0</v>
      </c>
      <c r="W1635" s="35">
        <v>0</v>
      </c>
      <c r="X1635" s="49">
        <v>0</v>
      </c>
      <c r="Y1635" s="60" t="s">
        <v>655</v>
      </c>
      <c r="Z1635" s="49">
        <v>10</v>
      </c>
      <c r="AA1635" s="49">
        <v>0</v>
      </c>
      <c r="AB1635" s="60" t="s">
        <v>637</v>
      </c>
      <c r="AC1635" s="60" t="s">
        <v>715</v>
      </c>
      <c r="AD1635" s="60" t="s">
        <v>661</v>
      </c>
      <c r="AE1635" s="60" t="s">
        <v>662</v>
      </c>
      <c r="AF1635" s="49">
        <v>2020</v>
      </c>
      <c r="AG1635" s="60" t="s">
        <v>5148</v>
      </c>
      <c r="AH1635" s="60">
        <v>44203</v>
      </c>
      <c r="AI1635" s="60">
        <v>44265</v>
      </c>
      <c r="AJ1635" s="60">
        <v>44203</v>
      </c>
      <c r="AK1635" s="60">
        <v>44183</v>
      </c>
      <c r="AL1635" s="60">
        <v>44254</v>
      </c>
      <c r="AM1635" s="60" t="s">
        <v>566</v>
      </c>
      <c r="AN1635" s="60" t="s">
        <v>5150</v>
      </c>
      <c r="AO1635" s="60" t="s">
        <v>5154</v>
      </c>
      <c r="AP1635" s="49"/>
      <c r="AQ1635" s="60" t="s">
        <v>266</v>
      </c>
      <c r="AR1635" s="60" t="s">
        <v>369</v>
      </c>
      <c r="AS1635" s="60" t="s">
        <v>174</v>
      </c>
      <c r="AT1635" s="49">
        <v>9</v>
      </c>
      <c r="AU1635" s="49">
        <v>1</v>
      </c>
      <c r="AV1635" s="49">
        <v>1</v>
      </c>
      <c r="AW1635" s="60">
        <v>43887</v>
      </c>
      <c r="AX1635" s="60" t="s">
        <v>183</v>
      </c>
      <c r="AY1635" s="60">
        <v>44231.296769444445</v>
      </c>
      <c r="AZ1635" s="60">
        <v>43852</v>
      </c>
      <c r="BA1635" s="60">
        <v>43854</v>
      </c>
      <c r="BB1635" s="60" t="s">
        <v>5153</v>
      </c>
      <c r="BC1635" s="60">
        <v>43889.612673611111</v>
      </c>
      <c r="BD1635" s="60">
        <v>44155</v>
      </c>
      <c r="BE1635" s="60">
        <v>47848</v>
      </c>
      <c r="BF1635" s="49">
        <f>IF(AND(ISBLANK(tbl_RawData_Report1[[#This Row],[REQ_ID]]),tbl_RawData_Report1[[#This Row],[RH Kit?]] = "Y"),1,COUNTIFS(tbl_RawData_Report1[RH Kit?],"Y",tbl_RawData_Report1[REQ_ID],tbl_RawData_Report1[[#This Row],[REQ_ID]]))</f>
        <v>0</v>
      </c>
      <c r="BG1635" s="49">
        <f>COUNTIFS(tbl_RawData_Report1[RH Kit?],"Y",tbl_RawData_Report1[Order No.],tbl_RawData_Report1[[#This Row],[Order No.]])</f>
        <v>0</v>
      </c>
      <c r="BH1635" s="49">
        <f>SUM(tbl_RawData_Report1[[#This Row],[RH Kit Req]:[RH Kit PO]])</f>
        <v>0</v>
      </c>
      <c r="BI1635" s="49" t="str">
        <f>IFERROR(VLOOKUP(B1635,Lookup!A:B,2,FALSE),B1635)</f>
        <v>OXYTOCIN_10IU/ML</v>
      </c>
      <c r="BJ1635" s="49" t="b">
        <f t="shared" si="25"/>
        <v>1</v>
      </c>
      <c r="BK1635" s="49" t="str">
        <f>tbl_RawData_Report1[[#This Row],[Item ID]]&amp;tbl_RawData_Report1[[#This Row],[Order No.]]</f>
        <v>OXYTOCIN_10IU/ML0000040403</v>
      </c>
      <c r="BL1635"/>
      <c r="BM1635"/>
      <c r="BN1635"/>
    </row>
    <row r="1636" spans="1:66" x14ac:dyDescent="0.25">
      <c r="A1636" s="35" t="s">
        <v>8</v>
      </c>
      <c r="B1636" s="35" t="s">
        <v>876</v>
      </c>
      <c r="C1636" s="35">
        <v>1</v>
      </c>
      <c r="D1636" s="35">
        <v>1</v>
      </c>
      <c r="E1636" s="35">
        <v>1</v>
      </c>
      <c r="F1636" s="35" t="s">
        <v>405</v>
      </c>
      <c r="G1636" s="35" t="s">
        <v>5444</v>
      </c>
      <c r="H1636" s="35" t="s">
        <v>3030</v>
      </c>
      <c r="I1636" s="35" t="s">
        <v>593</v>
      </c>
      <c r="J1636" s="35">
        <v>0</v>
      </c>
      <c r="K1636" s="35" t="s">
        <v>400</v>
      </c>
      <c r="L1636" s="35" t="s">
        <v>401</v>
      </c>
      <c r="M1636" s="35" t="s">
        <v>396</v>
      </c>
      <c r="N1636" s="35" t="s">
        <v>122</v>
      </c>
      <c r="O1636" s="35" t="s">
        <v>402</v>
      </c>
      <c r="P1636" s="35" t="s">
        <v>403</v>
      </c>
      <c r="Q1636" s="35" t="s">
        <v>311</v>
      </c>
      <c r="R1636" s="35" t="s">
        <v>406</v>
      </c>
      <c r="S1636" s="35" t="s">
        <v>407</v>
      </c>
      <c r="T1636" s="35" t="s">
        <v>5068</v>
      </c>
      <c r="U1636" s="35" t="s">
        <v>269</v>
      </c>
      <c r="V1636" s="35">
        <v>0</v>
      </c>
      <c r="W1636" s="35">
        <v>0</v>
      </c>
      <c r="X1636" s="49">
        <v>0</v>
      </c>
      <c r="Y1636" s="60" t="s">
        <v>655</v>
      </c>
      <c r="Z1636" s="49">
        <v>10</v>
      </c>
      <c r="AA1636" s="49">
        <v>0</v>
      </c>
      <c r="AB1636" s="60" t="s">
        <v>637</v>
      </c>
      <c r="AC1636" s="60" t="s">
        <v>715</v>
      </c>
      <c r="AD1636" s="60" t="s">
        <v>661</v>
      </c>
      <c r="AE1636" s="60" t="s">
        <v>662</v>
      </c>
      <c r="AF1636" s="49">
        <v>2020</v>
      </c>
      <c r="AG1636" s="60" t="s">
        <v>5443</v>
      </c>
      <c r="AH1636" s="60">
        <v>44213</v>
      </c>
      <c r="AI1636" s="60">
        <v>44230</v>
      </c>
      <c r="AJ1636" s="60">
        <v>44213</v>
      </c>
      <c r="AK1636" s="60">
        <v>44214</v>
      </c>
      <c r="AL1636" s="60">
        <v>44263</v>
      </c>
      <c r="AM1636" s="60" t="s">
        <v>567</v>
      </c>
      <c r="AN1636" s="60" t="s">
        <v>5445</v>
      </c>
      <c r="AO1636" s="60" t="s">
        <v>5446</v>
      </c>
      <c r="AP1636" s="49"/>
      <c r="AQ1636" s="60" t="s">
        <v>266</v>
      </c>
      <c r="AR1636" s="60" t="s">
        <v>369</v>
      </c>
      <c r="AS1636" s="60" t="s">
        <v>174</v>
      </c>
      <c r="AT1636" s="49">
        <v>9</v>
      </c>
      <c r="AU1636" s="49">
        <v>1</v>
      </c>
      <c r="AV1636" s="49">
        <v>1</v>
      </c>
      <c r="AW1636" s="60">
        <v>43887</v>
      </c>
      <c r="AX1636" s="60" t="s">
        <v>183</v>
      </c>
      <c r="AY1636" s="60">
        <v>44231.296769444445</v>
      </c>
      <c r="AZ1636" s="60">
        <v>43857</v>
      </c>
      <c r="BA1636" s="60">
        <v>43859</v>
      </c>
      <c r="BB1636" s="60" t="s">
        <v>5447</v>
      </c>
      <c r="BC1636" s="60">
        <v>43887.648159722223</v>
      </c>
      <c r="BD1636" s="60">
        <v>44155</v>
      </c>
      <c r="BE1636" s="60">
        <v>47848</v>
      </c>
      <c r="BF1636" s="49">
        <f>IF(AND(ISBLANK(tbl_RawData_Report1[[#This Row],[REQ_ID]]),tbl_RawData_Report1[[#This Row],[RH Kit?]] = "Y"),1,COUNTIFS(tbl_RawData_Report1[RH Kit?],"Y",tbl_RawData_Report1[REQ_ID],tbl_RawData_Report1[[#This Row],[REQ_ID]]))</f>
        <v>0</v>
      </c>
      <c r="BG1636" s="49">
        <f>COUNTIFS(tbl_RawData_Report1[RH Kit?],"Y",tbl_RawData_Report1[Order No.],tbl_RawData_Report1[[#This Row],[Order No.]])</f>
        <v>0</v>
      </c>
      <c r="BH1636" s="49">
        <f>SUM(tbl_RawData_Report1[[#This Row],[RH Kit Req]:[RH Kit PO]])</f>
        <v>0</v>
      </c>
      <c r="BI1636" s="49" t="str">
        <f>IFERROR(VLOOKUP(B1636,Lookup!A:B,2,FALSE),B1636)</f>
        <v>OXYTOCIN_10IU/ML</v>
      </c>
      <c r="BJ1636" s="49" t="b">
        <f t="shared" si="25"/>
        <v>0</v>
      </c>
      <c r="BK1636" s="49" t="str">
        <f>tbl_RawData_Report1[[#This Row],[Item ID]]&amp;tbl_RawData_Report1[[#This Row],[Order No.]]</f>
        <v>OXYTOCIN_10IU/ML0000040404</v>
      </c>
      <c r="BL1636"/>
      <c r="BM1636"/>
      <c r="BN1636"/>
    </row>
    <row r="1637" spans="1:66" x14ac:dyDescent="0.25">
      <c r="A1637" s="35" t="s">
        <v>8</v>
      </c>
      <c r="B1637" s="35" t="s">
        <v>876</v>
      </c>
      <c r="C1637" s="35">
        <v>1</v>
      </c>
      <c r="D1637" s="35">
        <v>1</v>
      </c>
      <c r="E1637" s="35">
        <v>2</v>
      </c>
      <c r="F1637" s="35" t="s">
        <v>405</v>
      </c>
      <c r="G1637" s="35" t="s">
        <v>5444</v>
      </c>
      <c r="H1637" s="35" t="s">
        <v>3030</v>
      </c>
      <c r="I1637" s="35" t="s">
        <v>593</v>
      </c>
      <c r="J1637" s="35">
        <v>27500</v>
      </c>
      <c r="K1637" s="35" t="s">
        <v>400</v>
      </c>
      <c r="L1637" s="35" t="s">
        <v>401</v>
      </c>
      <c r="M1637" s="35" t="s">
        <v>396</v>
      </c>
      <c r="N1637" s="35" t="s">
        <v>122</v>
      </c>
      <c r="O1637" s="35" t="s">
        <v>402</v>
      </c>
      <c r="P1637" s="35" t="s">
        <v>403</v>
      </c>
      <c r="Q1637" s="35" t="s">
        <v>311</v>
      </c>
      <c r="R1637" s="35" t="s">
        <v>406</v>
      </c>
      <c r="S1637" s="35" t="s">
        <v>407</v>
      </c>
      <c r="T1637" s="35" t="s">
        <v>5068</v>
      </c>
      <c r="U1637" s="35" t="s">
        <v>269</v>
      </c>
      <c r="V1637" s="35">
        <v>0</v>
      </c>
      <c r="W1637" s="35">
        <v>0</v>
      </c>
      <c r="X1637" s="49">
        <v>10000</v>
      </c>
      <c r="Y1637" s="60" t="s">
        <v>655</v>
      </c>
      <c r="Z1637" s="49">
        <v>10</v>
      </c>
      <c r="AA1637" s="49">
        <v>100000</v>
      </c>
      <c r="AB1637" s="60" t="s">
        <v>637</v>
      </c>
      <c r="AC1637" s="60" t="s">
        <v>715</v>
      </c>
      <c r="AD1637" s="60" t="s">
        <v>661</v>
      </c>
      <c r="AE1637" s="60" t="s">
        <v>662</v>
      </c>
      <c r="AF1637" s="49">
        <v>2020</v>
      </c>
      <c r="AG1637" s="60" t="s">
        <v>5443</v>
      </c>
      <c r="AH1637" s="60">
        <v>44213</v>
      </c>
      <c r="AI1637" s="60">
        <v>44230</v>
      </c>
      <c r="AJ1637" s="60">
        <v>44213</v>
      </c>
      <c r="AK1637" s="60">
        <v>44214</v>
      </c>
      <c r="AL1637" s="60">
        <v>44263</v>
      </c>
      <c r="AM1637" s="60" t="s">
        <v>567</v>
      </c>
      <c r="AN1637" s="60" t="s">
        <v>5445</v>
      </c>
      <c r="AO1637" s="60" t="s">
        <v>5448</v>
      </c>
      <c r="AP1637" s="49"/>
      <c r="AQ1637" s="60" t="s">
        <v>266</v>
      </c>
      <c r="AR1637" s="60" t="s">
        <v>369</v>
      </c>
      <c r="AS1637" s="60" t="s">
        <v>174</v>
      </c>
      <c r="AT1637" s="49">
        <v>9</v>
      </c>
      <c r="AU1637" s="49">
        <v>1</v>
      </c>
      <c r="AV1637" s="49">
        <v>1</v>
      </c>
      <c r="AW1637" s="60">
        <v>43887</v>
      </c>
      <c r="AX1637" s="60" t="s">
        <v>183</v>
      </c>
      <c r="AY1637" s="60">
        <v>44231.296769444445</v>
      </c>
      <c r="AZ1637" s="60">
        <v>43857</v>
      </c>
      <c r="BA1637" s="60">
        <v>43859</v>
      </c>
      <c r="BB1637" s="60" t="s">
        <v>5447</v>
      </c>
      <c r="BC1637" s="60">
        <v>43887.648159722223</v>
      </c>
      <c r="BD1637" s="60">
        <v>44155</v>
      </c>
      <c r="BE1637" s="60">
        <v>47848</v>
      </c>
      <c r="BF1637" s="49">
        <f>IF(AND(ISBLANK(tbl_RawData_Report1[[#This Row],[REQ_ID]]),tbl_RawData_Report1[[#This Row],[RH Kit?]] = "Y"),1,COUNTIFS(tbl_RawData_Report1[RH Kit?],"Y",tbl_RawData_Report1[REQ_ID],tbl_RawData_Report1[[#This Row],[REQ_ID]]))</f>
        <v>0</v>
      </c>
      <c r="BG1637" s="49">
        <f>COUNTIFS(tbl_RawData_Report1[RH Kit?],"Y",tbl_RawData_Report1[Order No.],tbl_RawData_Report1[[#This Row],[Order No.]])</f>
        <v>0</v>
      </c>
      <c r="BH1637" s="49">
        <f>SUM(tbl_RawData_Report1[[#This Row],[RH Kit Req]:[RH Kit PO]])</f>
        <v>0</v>
      </c>
      <c r="BI1637" s="49" t="str">
        <f>IFERROR(VLOOKUP(B1637,Lookup!A:B,2,FALSE),B1637)</f>
        <v>OXYTOCIN_10IU/ML</v>
      </c>
      <c r="BJ1637" s="49" t="b">
        <f t="shared" si="25"/>
        <v>1</v>
      </c>
      <c r="BK1637" s="49" t="str">
        <f>tbl_RawData_Report1[[#This Row],[Item ID]]&amp;tbl_RawData_Report1[[#This Row],[Order No.]]</f>
        <v>OXYTOCIN_10IU/ML0000040404</v>
      </c>
      <c r="BL1637"/>
      <c r="BM1637"/>
      <c r="BN1637"/>
    </row>
    <row r="1638" spans="1:66" x14ac:dyDescent="0.25">
      <c r="A1638" s="35" t="s">
        <v>8</v>
      </c>
      <c r="B1638" s="35" t="s">
        <v>2476</v>
      </c>
      <c r="C1638" s="35">
        <v>1</v>
      </c>
      <c r="D1638" s="35">
        <v>1</v>
      </c>
      <c r="E1638" s="35">
        <v>1</v>
      </c>
      <c r="F1638" s="35" t="s">
        <v>2794</v>
      </c>
      <c r="G1638" s="35" t="s">
        <v>6463</v>
      </c>
      <c r="H1638" s="35" t="s">
        <v>958</v>
      </c>
      <c r="I1638" s="35" t="s">
        <v>593</v>
      </c>
      <c r="J1638" s="35">
        <v>240170</v>
      </c>
      <c r="K1638" s="35" t="s">
        <v>400</v>
      </c>
      <c r="L1638" s="35" t="s">
        <v>401</v>
      </c>
      <c r="M1638" s="35" t="s">
        <v>396</v>
      </c>
      <c r="N1638" s="35" t="s">
        <v>122</v>
      </c>
      <c r="O1638" s="35" t="s">
        <v>402</v>
      </c>
      <c r="P1638" s="35" t="s">
        <v>403</v>
      </c>
      <c r="Q1638" s="35" t="s">
        <v>311</v>
      </c>
      <c r="R1638" s="35" t="s">
        <v>2795</v>
      </c>
      <c r="S1638" s="35" t="s">
        <v>2796</v>
      </c>
      <c r="T1638" s="35" t="s">
        <v>5068</v>
      </c>
      <c r="U1638" s="35" t="s">
        <v>269</v>
      </c>
      <c r="V1638" s="35">
        <v>0</v>
      </c>
      <c r="W1638" s="35">
        <v>0</v>
      </c>
      <c r="X1638" s="49">
        <v>17155</v>
      </c>
      <c r="Y1638" s="60" t="s">
        <v>655</v>
      </c>
      <c r="Z1638" s="49">
        <v>10</v>
      </c>
      <c r="AA1638" s="49">
        <v>171550</v>
      </c>
      <c r="AB1638" s="60" t="s">
        <v>637</v>
      </c>
      <c r="AC1638" s="60" t="s">
        <v>725</v>
      </c>
      <c r="AD1638" s="60" t="s">
        <v>661</v>
      </c>
      <c r="AE1638" s="60" t="s">
        <v>662</v>
      </c>
      <c r="AF1638" s="49">
        <v>2020</v>
      </c>
      <c r="AG1638" s="60" t="s">
        <v>6389</v>
      </c>
      <c r="AH1638" s="60">
        <v>44130</v>
      </c>
      <c r="AI1638" s="60">
        <v>44184</v>
      </c>
      <c r="AJ1638" s="60">
        <v>44130</v>
      </c>
      <c r="AK1638" s="60">
        <v>43999</v>
      </c>
      <c r="AL1638" s="60">
        <v>44184</v>
      </c>
      <c r="AM1638" s="60" t="s">
        <v>567</v>
      </c>
      <c r="AN1638" s="60" t="s">
        <v>6464</v>
      </c>
      <c r="AO1638" s="60" t="s">
        <v>6465</v>
      </c>
      <c r="AP1638" s="49"/>
      <c r="AQ1638" s="60" t="s">
        <v>266</v>
      </c>
      <c r="AR1638" s="60" t="s">
        <v>174</v>
      </c>
      <c r="AS1638" s="60" t="s">
        <v>174</v>
      </c>
      <c r="AT1638" s="49">
        <v>2</v>
      </c>
      <c r="AU1638" s="49">
        <v>1</v>
      </c>
      <c r="AV1638" s="49">
        <v>1</v>
      </c>
      <c r="AW1638" s="60">
        <v>43887</v>
      </c>
      <c r="AX1638" s="60" t="s">
        <v>183</v>
      </c>
      <c r="AY1638" s="60">
        <v>44168.355937731481</v>
      </c>
      <c r="AZ1638" s="60">
        <v>43852</v>
      </c>
      <c r="BA1638" s="60">
        <v>43854</v>
      </c>
      <c r="BB1638" s="60" t="s">
        <v>6466</v>
      </c>
      <c r="BC1638" s="60">
        <v>43888.754062499997</v>
      </c>
      <c r="BD1638" s="60">
        <v>44063</v>
      </c>
      <c r="BE1638" s="60">
        <v>47848</v>
      </c>
      <c r="BF1638" s="49">
        <f>IF(AND(ISBLANK(tbl_RawData_Report1[[#This Row],[REQ_ID]]),tbl_RawData_Report1[[#This Row],[RH Kit?]] = "Y"),1,COUNTIFS(tbl_RawData_Report1[RH Kit?],"Y",tbl_RawData_Report1[REQ_ID],tbl_RawData_Report1[[#This Row],[REQ_ID]]))</f>
        <v>0</v>
      </c>
      <c r="BG1638" s="49">
        <f>COUNTIFS(tbl_RawData_Report1[RH Kit?],"Y",tbl_RawData_Report1[Order No.],tbl_RawData_Report1[[#This Row],[Order No.]])</f>
        <v>0</v>
      </c>
      <c r="BH1638" s="49">
        <f>SUM(tbl_RawData_Report1[[#This Row],[RH Kit Req]:[RH Kit PO]])</f>
        <v>0</v>
      </c>
      <c r="BI1638" s="49" t="str">
        <f>IFERROR(VLOOKUP(B1638,Lookup!A:B,2,FALSE),B1638)</f>
        <v>MGSULPHATE10ML_10</v>
      </c>
      <c r="BJ1638" s="49" t="b">
        <f t="shared" si="25"/>
        <v>0</v>
      </c>
      <c r="BK1638" s="49" t="str">
        <f>tbl_RawData_Report1[[#This Row],[Item ID]]&amp;tbl_RawData_Report1[[#This Row],[Order No.]]</f>
        <v>MGSULPHATE10ML_100000040406</v>
      </c>
      <c r="BL1638"/>
      <c r="BM1638"/>
      <c r="BN1638"/>
    </row>
    <row r="1639" spans="1:66" x14ac:dyDescent="0.25">
      <c r="A1639" s="35" t="s">
        <v>8</v>
      </c>
      <c r="B1639" s="35" t="s">
        <v>2476</v>
      </c>
      <c r="C1639" s="35">
        <v>1</v>
      </c>
      <c r="D1639" s="35">
        <v>2</v>
      </c>
      <c r="E1639" s="35">
        <v>1</v>
      </c>
      <c r="F1639" s="35" t="s">
        <v>2794</v>
      </c>
      <c r="G1639" s="35" t="s">
        <v>6463</v>
      </c>
      <c r="H1639" s="35" t="s">
        <v>958</v>
      </c>
      <c r="I1639" s="35" t="s">
        <v>593</v>
      </c>
      <c r="J1639" s="35">
        <v>179830</v>
      </c>
      <c r="K1639" s="35" t="s">
        <v>400</v>
      </c>
      <c r="L1639" s="35" t="s">
        <v>401</v>
      </c>
      <c r="M1639" s="35" t="s">
        <v>396</v>
      </c>
      <c r="N1639" s="35" t="s">
        <v>122</v>
      </c>
      <c r="O1639" s="35" t="s">
        <v>402</v>
      </c>
      <c r="P1639" s="35" t="s">
        <v>403</v>
      </c>
      <c r="Q1639" s="35" t="s">
        <v>311</v>
      </c>
      <c r="R1639" s="35" t="s">
        <v>2795</v>
      </c>
      <c r="S1639" s="35" t="s">
        <v>2796</v>
      </c>
      <c r="T1639" s="35" t="s">
        <v>5068</v>
      </c>
      <c r="U1639" s="35" t="s">
        <v>269</v>
      </c>
      <c r="V1639" s="35">
        <v>0</v>
      </c>
      <c r="W1639" s="35">
        <v>0</v>
      </c>
      <c r="X1639" s="49">
        <v>12845</v>
      </c>
      <c r="Y1639" s="60" t="s">
        <v>655</v>
      </c>
      <c r="Z1639" s="49">
        <v>10</v>
      </c>
      <c r="AA1639" s="49">
        <v>128450</v>
      </c>
      <c r="AB1639" s="60" t="s">
        <v>637</v>
      </c>
      <c r="AC1639" s="60" t="s">
        <v>725</v>
      </c>
      <c r="AD1639" s="60" t="s">
        <v>661</v>
      </c>
      <c r="AE1639" s="60" t="s">
        <v>662</v>
      </c>
      <c r="AF1639" s="49">
        <v>2020</v>
      </c>
      <c r="AG1639" s="60" t="s">
        <v>6389</v>
      </c>
      <c r="AH1639" s="60">
        <v>43954</v>
      </c>
      <c r="AI1639" s="60">
        <v>44008</v>
      </c>
      <c r="AJ1639" s="60">
        <v>43954</v>
      </c>
      <c r="AK1639" s="60">
        <v>44151</v>
      </c>
      <c r="AL1639" s="60">
        <v>44008</v>
      </c>
      <c r="AM1639" s="60" t="s">
        <v>567</v>
      </c>
      <c r="AN1639" s="60" t="s">
        <v>6464</v>
      </c>
      <c r="AO1639" s="60" t="s">
        <v>6675</v>
      </c>
      <c r="AP1639" s="49"/>
      <c r="AQ1639" s="60" t="s">
        <v>266</v>
      </c>
      <c r="AR1639" s="60" t="s">
        <v>174</v>
      </c>
      <c r="AS1639" s="60" t="s">
        <v>174</v>
      </c>
      <c r="AT1639" s="49">
        <v>2</v>
      </c>
      <c r="AU1639" s="49">
        <v>1</v>
      </c>
      <c r="AV1639" s="49">
        <v>1</v>
      </c>
      <c r="AW1639" s="60">
        <v>43887</v>
      </c>
      <c r="AX1639" s="60" t="s">
        <v>183</v>
      </c>
      <c r="AY1639" s="60">
        <v>44168.355937731481</v>
      </c>
      <c r="AZ1639" s="60">
        <v>43852</v>
      </c>
      <c r="BA1639" s="60">
        <v>43854</v>
      </c>
      <c r="BB1639" s="60" t="s">
        <v>6676</v>
      </c>
      <c r="BC1639" s="60">
        <v>43888.754062499997</v>
      </c>
      <c r="BD1639" s="60">
        <v>43941</v>
      </c>
      <c r="BE1639" s="60">
        <v>47848</v>
      </c>
      <c r="BF1639" s="49">
        <f>IF(AND(ISBLANK(tbl_RawData_Report1[[#This Row],[REQ_ID]]),tbl_RawData_Report1[[#This Row],[RH Kit?]] = "Y"),1,COUNTIFS(tbl_RawData_Report1[RH Kit?],"Y",tbl_RawData_Report1[REQ_ID],tbl_RawData_Report1[[#This Row],[REQ_ID]]))</f>
        <v>0</v>
      </c>
      <c r="BG1639" s="49">
        <f>COUNTIFS(tbl_RawData_Report1[RH Kit?],"Y",tbl_RawData_Report1[Order No.],tbl_RawData_Report1[[#This Row],[Order No.]])</f>
        <v>0</v>
      </c>
      <c r="BH1639" s="49">
        <f>SUM(tbl_RawData_Report1[[#This Row],[RH Kit Req]:[RH Kit PO]])</f>
        <v>0</v>
      </c>
      <c r="BI1639" s="49" t="str">
        <f>IFERROR(VLOOKUP(B1639,Lookup!A:B,2,FALSE),B1639)</f>
        <v>MGSULPHATE10ML_10</v>
      </c>
      <c r="BJ1639" s="49" t="b">
        <f t="shared" si="25"/>
        <v>1</v>
      </c>
      <c r="BK1639" s="49" t="str">
        <f>tbl_RawData_Report1[[#This Row],[Item ID]]&amp;tbl_RawData_Report1[[#This Row],[Order No.]]</f>
        <v>MGSULPHATE10ML_100000040406</v>
      </c>
      <c r="BL1639"/>
      <c r="BM1639"/>
      <c r="BN1639"/>
    </row>
    <row r="1640" spans="1:66" x14ac:dyDescent="0.25">
      <c r="A1640" s="35" t="s">
        <v>8</v>
      </c>
      <c r="B1640" s="35" t="s">
        <v>3471</v>
      </c>
      <c r="C1640" s="35">
        <v>4</v>
      </c>
      <c r="D1640" s="35">
        <v>1</v>
      </c>
      <c r="E1640" s="35">
        <v>1</v>
      </c>
      <c r="F1640" s="35" t="s">
        <v>462</v>
      </c>
      <c r="G1640" s="35" t="s">
        <v>5985</v>
      </c>
      <c r="H1640" s="35" t="s">
        <v>3472</v>
      </c>
      <c r="I1640" s="35" t="s">
        <v>593</v>
      </c>
      <c r="J1640" s="35">
        <v>187.5</v>
      </c>
      <c r="K1640" s="35" t="s">
        <v>400</v>
      </c>
      <c r="L1640" s="35" t="s">
        <v>401</v>
      </c>
      <c r="M1640" s="35" t="s">
        <v>396</v>
      </c>
      <c r="N1640" s="35" t="s">
        <v>122</v>
      </c>
      <c r="O1640" s="35" t="s">
        <v>402</v>
      </c>
      <c r="P1640" s="35" t="s">
        <v>403</v>
      </c>
      <c r="Q1640" s="35" t="s">
        <v>311</v>
      </c>
      <c r="R1640" s="35" t="s">
        <v>300</v>
      </c>
      <c r="S1640" s="35" t="s">
        <v>301</v>
      </c>
      <c r="T1640" s="35" t="s">
        <v>5058</v>
      </c>
      <c r="U1640" s="35" t="s">
        <v>269</v>
      </c>
      <c r="V1640" s="35">
        <v>0</v>
      </c>
      <c r="W1640" s="35">
        <v>0</v>
      </c>
      <c r="X1640" s="49">
        <v>30</v>
      </c>
      <c r="Y1640" s="60" t="s">
        <v>655</v>
      </c>
      <c r="Z1640" s="49">
        <v>10</v>
      </c>
      <c r="AA1640" s="49">
        <v>300</v>
      </c>
      <c r="AB1640" s="60" t="s">
        <v>637</v>
      </c>
      <c r="AC1640" s="60" t="s">
        <v>725</v>
      </c>
      <c r="AD1640" s="60" t="s">
        <v>661</v>
      </c>
      <c r="AE1640" s="60" t="s">
        <v>662</v>
      </c>
      <c r="AF1640" s="49">
        <v>2020</v>
      </c>
      <c r="AG1640" s="60" t="s">
        <v>5984</v>
      </c>
      <c r="AH1640" s="60">
        <v>44068</v>
      </c>
      <c r="AI1640" s="60">
        <v>44077</v>
      </c>
      <c r="AJ1640" s="60">
        <v>44068</v>
      </c>
      <c r="AK1640" s="60">
        <v>44067</v>
      </c>
      <c r="AL1640" s="60">
        <v>44077</v>
      </c>
      <c r="AM1640" s="60" t="s">
        <v>566</v>
      </c>
      <c r="AN1640" s="60" t="s">
        <v>5986</v>
      </c>
      <c r="AO1640" s="60" t="s">
        <v>5987</v>
      </c>
      <c r="AP1640" s="49"/>
      <c r="AQ1640" s="60" t="s">
        <v>266</v>
      </c>
      <c r="AR1640" s="60" t="s">
        <v>174</v>
      </c>
      <c r="AS1640" s="60" t="s">
        <v>174</v>
      </c>
      <c r="AT1640" s="49">
        <v>9</v>
      </c>
      <c r="AU1640" s="49">
        <v>1</v>
      </c>
      <c r="AV1640" s="49">
        <v>1</v>
      </c>
      <c r="AW1640" s="60">
        <v>43887</v>
      </c>
      <c r="AX1640" s="60" t="s">
        <v>183</v>
      </c>
      <c r="AY1640" s="60">
        <v>44188.012186307868</v>
      </c>
      <c r="AZ1640" s="60">
        <v>43860</v>
      </c>
      <c r="BA1640" s="60">
        <v>43864</v>
      </c>
      <c r="BB1640" s="60" t="s">
        <v>5988</v>
      </c>
      <c r="BC1640" s="60">
        <v>43892.418946759259</v>
      </c>
      <c r="BD1640" s="60">
        <v>44039</v>
      </c>
      <c r="BE1640" s="60">
        <v>47848</v>
      </c>
      <c r="BF1640" s="49">
        <f>IF(AND(ISBLANK(tbl_RawData_Report1[[#This Row],[REQ_ID]]),tbl_RawData_Report1[[#This Row],[RH Kit?]] = "Y"),1,COUNTIFS(tbl_RawData_Report1[RH Kit?],"Y",tbl_RawData_Report1[REQ_ID],tbl_RawData_Report1[[#This Row],[REQ_ID]]))</f>
        <v>0</v>
      </c>
      <c r="BG1640" s="49">
        <f>COUNTIFS(tbl_RawData_Report1[RH Kit?],"Y",tbl_RawData_Report1[Order No.],tbl_RawData_Report1[[#This Row],[Order No.]])</f>
        <v>0</v>
      </c>
      <c r="BH1640" s="49">
        <f>SUM(tbl_RawData_Report1[[#This Row],[RH Kit Req]:[RH Kit PO]])</f>
        <v>0</v>
      </c>
      <c r="BI1640" s="49" t="str">
        <f>IFERROR(VLOOKUP(B1640,Lookup!A:B,2,FALSE),B1640)</f>
        <v>MGSULPHATE2ML_10</v>
      </c>
      <c r="BJ1640" s="49" t="b">
        <f t="shared" si="25"/>
        <v>1</v>
      </c>
      <c r="BK1640" s="49" t="str">
        <f>tbl_RawData_Report1[[#This Row],[Item ID]]&amp;tbl_RawData_Report1[[#This Row],[Order No.]]</f>
        <v>MGSULPHATE2ML_100000040411</v>
      </c>
      <c r="BL1640"/>
      <c r="BM1640"/>
      <c r="BN1640"/>
    </row>
    <row r="1641" spans="1:66" x14ac:dyDescent="0.25">
      <c r="A1641" s="35" t="s">
        <v>8</v>
      </c>
      <c r="B1641" s="35" t="s">
        <v>904</v>
      </c>
      <c r="C1641" s="35">
        <v>1</v>
      </c>
      <c r="D1641" s="35">
        <v>1</v>
      </c>
      <c r="E1641" s="35">
        <v>1</v>
      </c>
      <c r="F1641" s="35" t="s">
        <v>462</v>
      </c>
      <c r="G1641" s="35" t="s">
        <v>5985</v>
      </c>
      <c r="H1641" s="35" t="s">
        <v>2868</v>
      </c>
      <c r="I1641" s="35" t="s">
        <v>593</v>
      </c>
      <c r="J1641" s="35">
        <v>485</v>
      </c>
      <c r="K1641" s="35" t="s">
        <v>400</v>
      </c>
      <c r="L1641" s="35" t="s">
        <v>401</v>
      </c>
      <c r="M1641" s="35" t="s">
        <v>396</v>
      </c>
      <c r="N1641" s="35" t="s">
        <v>122</v>
      </c>
      <c r="O1641" s="35" t="s">
        <v>402</v>
      </c>
      <c r="P1641" s="35" t="s">
        <v>403</v>
      </c>
      <c r="Q1641" s="35" t="s">
        <v>311</v>
      </c>
      <c r="R1641" s="35" t="s">
        <v>300</v>
      </c>
      <c r="S1641" s="35" t="s">
        <v>301</v>
      </c>
      <c r="T1641" s="35" t="s">
        <v>5058</v>
      </c>
      <c r="U1641" s="35" t="s">
        <v>269</v>
      </c>
      <c r="V1641" s="35">
        <v>0</v>
      </c>
      <c r="W1641" s="35">
        <v>0</v>
      </c>
      <c r="X1641" s="49">
        <v>100</v>
      </c>
      <c r="Y1641" s="60" t="s">
        <v>791</v>
      </c>
      <c r="Z1641" s="49">
        <v>20</v>
      </c>
      <c r="AA1641" s="49">
        <v>2000</v>
      </c>
      <c r="AB1641" s="60" t="s">
        <v>637</v>
      </c>
      <c r="AC1641" s="60" t="s">
        <v>1714</v>
      </c>
      <c r="AD1641" s="60" t="s">
        <v>661</v>
      </c>
      <c r="AE1641" s="60" t="s">
        <v>662</v>
      </c>
      <c r="AF1641" s="49">
        <v>2020</v>
      </c>
      <c r="AG1641" s="60" t="s">
        <v>5984</v>
      </c>
      <c r="AH1641" s="60">
        <v>44008</v>
      </c>
      <c r="AI1641" s="60">
        <v>44014</v>
      </c>
      <c r="AJ1641" s="60">
        <v>44008</v>
      </c>
      <c r="AK1641" s="60">
        <v>44091</v>
      </c>
      <c r="AL1641" s="60">
        <v>44014</v>
      </c>
      <c r="AM1641" s="60" t="s">
        <v>566</v>
      </c>
      <c r="AN1641" s="60" t="s">
        <v>5986</v>
      </c>
      <c r="AO1641" s="60" t="s">
        <v>5989</v>
      </c>
      <c r="AP1641" s="49"/>
      <c r="AQ1641" s="60" t="s">
        <v>266</v>
      </c>
      <c r="AR1641" s="60" t="s">
        <v>174</v>
      </c>
      <c r="AS1641" s="60" t="s">
        <v>174</v>
      </c>
      <c r="AT1641" s="49">
        <v>1</v>
      </c>
      <c r="AU1641" s="49">
        <v>1</v>
      </c>
      <c r="AV1641" s="49">
        <v>1</v>
      </c>
      <c r="AW1641" s="60">
        <v>43887</v>
      </c>
      <c r="AX1641" s="60" t="s">
        <v>183</v>
      </c>
      <c r="AY1641" s="60">
        <v>44188.012186307868</v>
      </c>
      <c r="AZ1641" s="60">
        <v>43860</v>
      </c>
      <c r="BA1641" s="60">
        <v>43864</v>
      </c>
      <c r="BB1641" s="60" t="s">
        <v>5990</v>
      </c>
      <c r="BC1641" s="60">
        <v>43892.418946759259</v>
      </c>
      <c r="BD1641" s="60">
        <v>43943</v>
      </c>
      <c r="BE1641" s="60">
        <v>47848</v>
      </c>
      <c r="BF1641" s="49">
        <f>IF(AND(ISBLANK(tbl_RawData_Report1[[#This Row],[REQ_ID]]),tbl_RawData_Report1[[#This Row],[RH Kit?]] = "Y"),1,COUNTIFS(tbl_RawData_Report1[RH Kit?],"Y",tbl_RawData_Report1[REQ_ID],tbl_RawData_Report1[[#This Row],[REQ_ID]]))</f>
        <v>0</v>
      </c>
      <c r="BG1641" s="49">
        <f>COUNTIFS(tbl_RawData_Report1[RH Kit?],"Y",tbl_RawData_Report1[Order No.],tbl_RawData_Report1[[#This Row],[Order No.]])</f>
        <v>0</v>
      </c>
      <c r="BH1641" s="49">
        <f>SUM(tbl_RawData_Report1[[#This Row],[RH Kit Req]:[RH Kit PO]])</f>
        <v>0</v>
      </c>
      <c r="BI1641" s="49" t="str">
        <f>IFERROR(VLOOKUP(B1641,Lookup!A:B,2,FALSE),B1641)</f>
        <v>CALGLUCONATE_100MG</v>
      </c>
      <c r="BJ1641" s="49" t="b">
        <f t="shared" si="25"/>
        <v>1</v>
      </c>
      <c r="BK1641" s="49" t="str">
        <f>tbl_RawData_Report1[[#This Row],[Item ID]]&amp;tbl_RawData_Report1[[#This Row],[Order No.]]</f>
        <v>CALGLUCONATE_100MG0000040411</v>
      </c>
      <c r="BL1641"/>
      <c r="BM1641"/>
      <c r="BN1641"/>
    </row>
    <row r="1642" spans="1:66" x14ac:dyDescent="0.25">
      <c r="A1642" s="35" t="s">
        <v>8</v>
      </c>
      <c r="B1642" s="35" t="s">
        <v>876</v>
      </c>
      <c r="C1642" s="35">
        <v>3</v>
      </c>
      <c r="D1642" s="35">
        <v>1</v>
      </c>
      <c r="E1642" s="35">
        <v>1</v>
      </c>
      <c r="F1642" s="35" t="s">
        <v>462</v>
      </c>
      <c r="G1642" s="35" t="s">
        <v>5985</v>
      </c>
      <c r="H1642" s="35" t="s">
        <v>3030</v>
      </c>
      <c r="I1642" s="35" t="s">
        <v>593</v>
      </c>
      <c r="J1642" s="35">
        <v>38225</v>
      </c>
      <c r="K1642" s="35" t="s">
        <v>400</v>
      </c>
      <c r="L1642" s="35" t="s">
        <v>401</v>
      </c>
      <c r="M1642" s="35" t="s">
        <v>396</v>
      </c>
      <c r="N1642" s="35" t="s">
        <v>122</v>
      </c>
      <c r="O1642" s="35" t="s">
        <v>402</v>
      </c>
      <c r="P1642" s="35" t="s">
        <v>403</v>
      </c>
      <c r="Q1642" s="35" t="s">
        <v>311</v>
      </c>
      <c r="R1642" s="35" t="s">
        <v>300</v>
      </c>
      <c r="S1642" s="35" t="s">
        <v>301</v>
      </c>
      <c r="T1642" s="35" t="s">
        <v>5058</v>
      </c>
      <c r="U1642" s="35" t="s">
        <v>269</v>
      </c>
      <c r="V1642" s="35">
        <v>0</v>
      </c>
      <c r="W1642" s="35">
        <v>0</v>
      </c>
      <c r="X1642" s="49">
        <v>13900</v>
      </c>
      <c r="Y1642" s="60" t="s">
        <v>655</v>
      </c>
      <c r="Z1642" s="49">
        <v>10</v>
      </c>
      <c r="AA1642" s="49">
        <v>139000</v>
      </c>
      <c r="AB1642" s="60" t="s">
        <v>637</v>
      </c>
      <c r="AC1642" s="60" t="s">
        <v>715</v>
      </c>
      <c r="AD1642" s="60" t="s">
        <v>661</v>
      </c>
      <c r="AE1642" s="60" t="s">
        <v>662</v>
      </c>
      <c r="AF1642" s="49">
        <v>2020</v>
      </c>
      <c r="AG1642" s="60" t="s">
        <v>5984</v>
      </c>
      <c r="AH1642" s="60">
        <v>43927</v>
      </c>
      <c r="AI1642" s="60">
        <v>43948</v>
      </c>
      <c r="AJ1642" s="60">
        <v>43927</v>
      </c>
      <c r="AK1642" s="60">
        <v>43921</v>
      </c>
      <c r="AL1642" s="60">
        <v>43948</v>
      </c>
      <c r="AM1642" s="60" t="s">
        <v>566</v>
      </c>
      <c r="AN1642" s="60" t="s">
        <v>5986</v>
      </c>
      <c r="AO1642" s="60" t="s">
        <v>6179</v>
      </c>
      <c r="AP1642" s="49"/>
      <c r="AQ1642" s="60" t="s">
        <v>266</v>
      </c>
      <c r="AR1642" s="60" t="s">
        <v>369</v>
      </c>
      <c r="AS1642" s="60" t="s">
        <v>174</v>
      </c>
      <c r="AT1642" s="49">
        <v>11</v>
      </c>
      <c r="AU1642" s="49">
        <v>1</v>
      </c>
      <c r="AV1642" s="49">
        <v>1</v>
      </c>
      <c r="AW1642" s="60">
        <v>43887</v>
      </c>
      <c r="AX1642" s="60" t="s">
        <v>183</v>
      </c>
      <c r="AY1642" s="60">
        <v>44188.012186307868</v>
      </c>
      <c r="AZ1642" s="60">
        <v>43860</v>
      </c>
      <c r="BA1642" s="60">
        <v>43864</v>
      </c>
      <c r="BB1642" s="60" t="s">
        <v>6180</v>
      </c>
      <c r="BC1642" s="60">
        <v>43892.418946759259</v>
      </c>
      <c r="BD1642" s="60">
        <v>43921</v>
      </c>
      <c r="BE1642" s="60">
        <v>47848</v>
      </c>
      <c r="BF1642" s="49">
        <f>IF(AND(ISBLANK(tbl_RawData_Report1[[#This Row],[REQ_ID]]),tbl_RawData_Report1[[#This Row],[RH Kit?]] = "Y"),1,COUNTIFS(tbl_RawData_Report1[RH Kit?],"Y",tbl_RawData_Report1[REQ_ID],tbl_RawData_Report1[[#This Row],[REQ_ID]]))</f>
        <v>0</v>
      </c>
      <c r="BG1642" s="49">
        <f>COUNTIFS(tbl_RawData_Report1[RH Kit?],"Y",tbl_RawData_Report1[Order No.],tbl_RawData_Report1[[#This Row],[Order No.]])</f>
        <v>0</v>
      </c>
      <c r="BH1642" s="49">
        <f>SUM(tbl_RawData_Report1[[#This Row],[RH Kit Req]:[RH Kit PO]])</f>
        <v>0</v>
      </c>
      <c r="BI1642" s="49" t="str">
        <f>IFERROR(VLOOKUP(B1642,Lookup!A:B,2,FALSE),B1642)</f>
        <v>OXYTOCIN_10IU/ML</v>
      </c>
      <c r="BJ1642" s="49" t="b">
        <f t="shared" si="25"/>
        <v>1</v>
      </c>
      <c r="BK1642" s="49" t="str">
        <f>tbl_RawData_Report1[[#This Row],[Item ID]]&amp;tbl_RawData_Report1[[#This Row],[Order No.]]</f>
        <v>OXYTOCIN_10IU/ML0000040411</v>
      </c>
      <c r="BL1642"/>
      <c r="BM1642"/>
      <c r="BN1642"/>
    </row>
    <row r="1643" spans="1:66" x14ac:dyDescent="0.25">
      <c r="A1643" s="35" t="s">
        <v>8</v>
      </c>
      <c r="B1643" s="35" t="s">
        <v>2632</v>
      </c>
      <c r="C1643" s="35">
        <v>2</v>
      </c>
      <c r="D1643" s="35">
        <v>1</v>
      </c>
      <c r="E1643" s="35">
        <v>1</v>
      </c>
      <c r="F1643" s="35" t="s">
        <v>462</v>
      </c>
      <c r="G1643" s="35" t="s">
        <v>5985</v>
      </c>
      <c r="H1643" s="35" t="s">
        <v>712</v>
      </c>
      <c r="I1643" s="35" t="s">
        <v>593</v>
      </c>
      <c r="J1643" s="35">
        <v>100</v>
      </c>
      <c r="K1643" s="35" t="s">
        <v>400</v>
      </c>
      <c r="L1643" s="35" t="s">
        <v>401</v>
      </c>
      <c r="M1643" s="35" t="s">
        <v>396</v>
      </c>
      <c r="N1643" s="35" t="s">
        <v>122</v>
      </c>
      <c r="O1643" s="35" t="s">
        <v>402</v>
      </c>
      <c r="P1643" s="35" t="s">
        <v>403</v>
      </c>
      <c r="Q1643" s="35" t="s">
        <v>311</v>
      </c>
      <c r="R1643" s="35" t="s">
        <v>300</v>
      </c>
      <c r="S1643" s="35" t="s">
        <v>301</v>
      </c>
      <c r="T1643" s="35" t="s">
        <v>5058</v>
      </c>
      <c r="U1643" s="35" t="s">
        <v>269</v>
      </c>
      <c r="V1643" s="35">
        <v>0</v>
      </c>
      <c r="W1643" s="35">
        <v>0</v>
      </c>
      <c r="X1643" s="49">
        <v>100</v>
      </c>
      <c r="Y1643" s="60" t="s">
        <v>860</v>
      </c>
      <c r="Z1643" s="49">
        <v>4</v>
      </c>
      <c r="AA1643" s="49">
        <v>400</v>
      </c>
      <c r="AB1643" s="60" t="s">
        <v>637</v>
      </c>
      <c r="AC1643" s="60" t="s">
        <v>715</v>
      </c>
      <c r="AD1643" s="60" t="s">
        <v>661</v>
      </c>
      <c r="AE1643" s="60" t="s">
        <v>662</v>
      </c>
      <c r="AF1643" s="49">
        <v>2020</v>
      </c>
      <c r="AG1643" s="60" t="s">
        <v>5984</v>
      </c>
      <c r="AH1643" s="60">
        <v>44008</v>
      </c>
      <c r="AI1643" s="60">
        <v>44014</v>
      </c>
      <c r="AJ1643" s="60">
        <v>44008</v>
      </c>
      <c r="AK1643" s="60">
        <v>44091</v>
      </c>
      <c r="AL1643" s="60">
        <v>44014</v>
      </c>
      <c r="AM1643" s="60" t="s">
        <v>566</v>
      </c>
      <c r="AN1643" s="60" t="s">
        <v>5986</v>
      </c>
      <c r="AO1643" s="60" t="s">
        <v>6461</v>
      </c>
      <c r="AP1643" s="49"/>
      <c r="AQ1643" s="60" t="s">
        <v>266</v>
      </c>
      <c r="AR1643" s="60" t="s">
        <v>174</v>
      </c>
      <c r="AS1643" s="60" t="s">
        <v>174</v>
      </c>
      <c r="AT1643" s="49">
        <v>10</v>
      </c>
      <c r="AU1643" s="49">
        <v>1</v>
      </c>
      <c r="AV1643" s="49">
        <v>1</v>
      </c>
      <c r="AW1643" s="60">
        <v>43887</v>
      </c>
      <c r="AX1643" s="60" t="s">
        <v>183</v>
      </c>
      <c r="AY1643" s="60">
        <v>44188.012186307868</v>
      </c>
      <c r="AZ1643" s="60">
        <v>43860</v>
      </c>
      <c r="BA1643" s="60">
        <v>43864</v>
      </c>
      <c r="BB1643" s="60" t="s">
        <v>6462</v>
      </c>
      <c r="BC1643" s="60">
        <v>43892.418946759259</v>
      </c>
      <c r="BD1643" s="60">
        <v>43943</v>
      </c>
      <c r="BE1643" s="60">
        <v>47848</v>
      </c>
      <c r="BF1643" s="49">
        <f>IF(AND(ISBLANK(tbl_RawData_Report1[[#This Row],[REQ_ID]]),tbl_RawData_Report1[[#This Row],[RH Kit?]] = "Y"),1,COUNTIFS(tbl_RawData_Report1[RH Kit?],"Y",tbl_RawData_Report1[REQ_ID],tbl_RawData_Report1[[#This Row],[REQ_ID]]))</f>
        <v>0</v>
      </c>
      <c r="BG1643" s="49">
        <f>COUNTIFS(tbl_RawData_Report1[RH Kit?],"Y",tbl_RawData_Report1[Order No.],tbl_RawData_Report1[[#This Row],[Order No.]])</f>
        <v>0</v>
      </c>
      <c r="BH1643" s="49">
        <f>SUM(tbl_RawData_Report1[[#This Row],[RH Kit Req]:[RH Kit PO]])</f>
        <v>0</v>
      </c>
      <c r="BI1643" s="49" t="str">
        <f>IFERROR(VLOOKUP(B1643,Lookup!A:B,2,FALSE),B1643)</f>
        <v>MISOPROSTOL200MG_4</v>
      </c>
      <c r="BJ1643" s="49" t="b">
        <f t="shared" si="25"/>
        <v>1</v>
      </c>
      <c r="BK1643" s="49" t="str">
        <f>tbl_RawData_Report1[[#This Row],[Item ID]]&amp;tbl_RawData_Report1[[#This Row],[Order No.]]</f>
        <v>MISOPROSTOL200MG_40000040411</v>
      </c>
      <c r="BL1643"/>
      <c r="BM1643"/>
      <c r="BN1643"/>
    </row>
    <row r="1644" spans="1:66" x14ac:dyDescent="0.25">
      <c r="A1644" s="35" t="s">
        <v>8</v>
      </c>
      <c r="B1644" s="35" t="s">
        <v>904</v>
      </c>
      <c r="C1644" s="35">
        <v>1</v>
      </c>
      <c r="D1644" s="35">
        <v>1</v>
      </c>
      <c r="E1644" s="35">
        <v>1</v>
      </c>
      <c r="F1644" s="35" t="s">
        <v>416</v>
      </c>
      <c r="G1644" s="35" t="s">
        <v>5823</v>
      </c>
      <c r="H1644" s="35" t="s">
        <v>2868</v>
      </c>
      <c r="I1644" s="35" t="s">
        <v>593</v>
      </c>
      <c r="J1644" s="35">
        <v>291</v>
      </c>
      <c r="K1644" s="35" t="s">
        <v>400</v>
      </c>
      <c r="L1644" s="35" t="s">
        <v>401</v>
      </c>
      <c r="M1644" s="35" t="s">
        <v>396</v>
      </c>
      <c r="N1644" s="35" t="s">
        <v>122</v>
      </c>
      <c r="O1644" s="35" t="s">
        <v>402</v>
      </c>
      <c r="P1644" s="35" t="s">
        <v>403</v>
      </c>
      <c r="Q1644" s="35" t="s">
        <v>311</v>
      </c>
      <c r="R1644" s="35" t="s">
        <v>277</v>
      </c>
      <c r="S1644" s="35" t="s">
        <v>200</v>
      </c>
      <c r="T1644" s="35" t="s">
        <v>5068</v>
      </c>
      <c r="U1644" s="35" t="s">
        <v>269</v>
      </c>
      <c r="V1644" s="35">
        <v>0</v>
      </c>
      <c r="W1644" s="35">
        <v>0</v>
      </c>
      <c r="X1644" s="49">
        <v>60</v>
      </c>
      <c r="Y1644" s="60" t="s">
        <v>791</v>
      </c>
      <c r="Z1644" s="49">
        <v>20</v>
      </c>
      <c r="AA1644" s="49">
        <v>1200</v>
      </c>
      <c r="AB1644" s="60" t="s">
        <v>637</v>
      </c>
      <c r="AC1644" s="60" t="s">
        <v>1714</v>
      </c>
      <c r="AD1644" s="60" t="s">
        <v>661</v>
      </c>
      <c r="AE1644" s="60" t="s">
        <v>662</v>
      </c>
      <c r="AF1644" s="49">
        <v>2020</v>
      </c>
      <c r="AG1644" s="60" t="s">
        <v>5645</v>
      </c>
      <c r="AH1644" s="60">
        <v>44168</v>
      </c>
      <c r="AI1644" s="60">
        <v>44213</v>
      </c>
      <c r="AJ1644" s="60">
        <v>44168</v>
      </c>
      <c r="AK1644" s="60">
        <v>44174</v>
      </c>
      <c r="AL1644" s="60">
        <v>44234</v>
      </c>
      <c r="AM1644" s="60" t="s">
        <v>567</v>
      </c>
      <c r="AN1644" s="60" t="s">
        <v>5824</v>
      </c>
      <c r="AO1644" s="60" t="s">
        <v>5825</v>
      </c>
      <c r="AP1644" s="49"/>
      <c r="AQ1644" s="60" t="s">
        <v>266</v>
      </c>
      <c r="AR1644" s="60" t="s">
        <v>174</v>
      </c>
      <c r="AS1644" s="60" t="s">
        <v>174</v>
      </c>
      <c r="AT1644" s="49">
        <v>1</v>
      </c>
      <c r="AU1644" s="49">
        <v>1</v>
      </c>
      <c r="AV1644" s="49">
        <v>1</v>
      </c>
      <c r="AW1644" s="60">
        <v>43888</v>
      </c>
      <c r="AX1644" s="60" t="s">
        <v>183</v>
      </c>
      <c r="AY1644" s="60">
        <v>44187.222254513887</v>
      </c>
      <c r="AZ1644" s="60">
        <v>43859</v>
      </c>
      <c r="BA1644" s="60">
        <v>43861</v>
      </c>
      <c r="BB1644" s="60" t="s">
        <v>5826</v>
      </c>
      <c r="BC1644" s="60">
        <v>43889.61577546296</v>
      </c>
      <c r="BD1644" s="60">
        <v>44064</v>
      </c>
      <c r="BE1644" s="60">
        <v>47848</v>
      </c>
      <c r="BF1644" s="49">
        <f>IF(AND(ISBLANK(tbl_RawData_Report1[[#This Row],[REQ_ID]]),tbl_RawData_Report1[[#This Row],[RH Kit?]] = "Y"),1,COUNTIFS(tbl_RawData_Report1[RH Kit?],"Y",tbl_RawData_Report1[REQ_ID],tbl_RawData_Report1[[#This Row],[REQ_ID]]))</f>
        <v>0</v>
      </c>
      <c r="BG1644" s="49">
        <f>COUNTIFS(tbl_RawData_Report1[RH Kit?],"Y",tbl_RawData_Report1[Order No.],tbl_RawData_Report1[[#This Row],[Order No.]])</f>
        <v>0</v>
      </c>
      <c r="BH1644" s="49">
        <f>SUM(tbl_RawData_Report1[[#This Row],[RH Kit Req]:[RH Kit PO]])</f>
        <v>0</v>
      </c>
      <c r="BI1644" s="49" t="str">
        <f>IFERROR(VLOOKUP(B1644,Lookup!A:B,2,FALSE),B1644)</f>
        <v>CALGLUCONATE_100MG</v>
      </c>
      <c r="BJ1644" s="49" t="b">
        <f t="shared" si="25"/>
        <v>1</v>
      </c>
      <c r="BK1644" s="49" t="str">
        <f>tbl_RawData_Report1[[#This Row],[Item ID]]&amp;tbl_RawData_Report1[[#This Row],[Order No.]]</f>
        <v>CALGLUCONATE_100MG0000040413</v>
      </c>
      <c r="BL1644"/>
      <c r="BM1644"/>
      <c r="BN1644"/>
    </row>
    <row r="1645" spans="1:66" x14ac:dyDescent="0.25">
      <c r="A1645" s="35" t="s">
        <v>8</v>
      </c>
      <c r="B1645" s="35" t="s">
        <v>2476</v>
      </c>
      <c r="C1645" s="35">
        <v>3</v>
      </c>
      <c r="D1645" s="35">
        <v>1</v>
      </c>
      <c r="E1645" s="35">
        <v>1</v>
      </c>
      <c r="F1645" s="35" t="s">
        <v>416</v>
      </c>
      <c r="G1645" s="35" t="s">
        <v>5823</v>
      </c>
      <c r="H1645" s="35" t="s">
        <v>958</v>
      </c>
      <c r="I1645" s="35" t="s">
        <v>593</v>
      </c>
      <c r="J1645" s="35">
        <v>8400</v>
      </c>
      <c r="K1645" s="35" t="s">
        <v>400</v>
      </c>
      <c r="L1645" s="35" t="s">
        <v>401</v>
      </c>
      <c r="M1645" s="35" t="s">
        <v>396</v>
      </c>
      <c r="N1645" s="35" t="s">
        <v>122</v>
      </c>
      <c r="O1645" s="35" t="s">
        <v>402</v>
      </c>
      <c r="P1645" s="35" t="s">
        <v>403</v>
      </c>
      <c r="Q1645" s="35" t="s">
        <v>311</v>
      </c>
      <c r="R1645" s="35" t="s">
        <v>277</v>
      </c>
      <c r="S1645" s="35" t="s">
        <v>200</v>
      </c>
      <c r="T1645" s="35" t="s">
        <v>5068</v>
      </c>
      <c r="U1645" s="35" t="s">
        <v>269</v>
      </c>
      <c r="V1645" s="35">
        <v>0</v>
      </c>
      <c r="W1645" s="35">
        <v>0</v>
      </c>
      <c r="X1645" s="49">
        <v>600</v>
      </c>
      <c r="Y1645" s="60" t="s">
        <v>655</v>
      </c>
      <c r="Z1645" s="49">
        <v>10</v>
      </c>
      <c r="AA1645" s="49">
        <v>6000</v>
      </c>
      <c r="AB1645" s="60" t="s">
        <v>637</v>
      </c>
      <c r="AC1645" s="60" t="s">
        <v>725</v>
      </c>
      <c r="AD1645" s="60" t="s">
        <v>661</v>
      </c>
      <c r="AE1645" s="60" t="s">
        <v>662</v>
      </c>
      <c r="AF1645" s="49">
        <v>2020</v>
      </c>
      <c r="AG1645" s="60" t="s">
        <v>5645</v>
      </c>
      <c r="AH1645" s="60">
        <v>44168</v>
      </c>
      <c r="AI1645" s="60">
        <v>44213</v>
      </c>
      <c r="AJ1645" s="60">
        <v>44168</v>
      </c>
      <c r="AK1645" s="60">
        <v>44174</v>
      </c>
      <c r="AL1645" s="60">
        <v>44234</v>
      </c>
      <c r="AM1645" s="60" t="s">
        <v>567</v>
      </c>
      <c r="AN1645" s="60" t="s">
        <v>5824</v>
      </c>
      <c r="AO1645" s="60" t="s">
        <v>6351</v>
      </c>
      <c r="AP1645" s="49"/>
      <c r="AQ1645" s="60" t="s">
        <v>266</v>
      </c>
      <c r="AR1645" s="60" t="s">
        <v>174</v>
      </c>
      <c r="AS1645" s="60" t="s">
        <v>174</v>
      </c>
      <c r="AT1645" s="49">
        <v>12</v>
      </c>
      <c r="AU1645" s="49">
        <v>1</v>
      </c>
      <c r="AV1645" s="49">
        <v>1</v>
      </c>
      <c r="AW1645" s="60">
        <v>43888</v>
      </c>
      <c r="AX1645" s="60" t="s">
        <v>183</v>
      </c>
      <c r="AY1645" s="60">
        <v>44187.222254513887</v>
      </c>
      <c r="AZ1645" s="60">
        <v>43859</v>
      </c>
      <c r="BA1645" s="60">
        <v>43861</v>
      </c>
      <c r="BB1645" s="60" t="s">
        <v>6352</v>
      </c>
      <c r="BC1645" s="60">
        <v>43889.61577546296</v>
      </c>
      <c r="BD1645" s="60">
        <v>44064</v>
      </c>
      <c r="BE1645" s="60">
        <v>47848</v>
      </c>
      <c r="BF1645" s="49">
        <f>IF(AND(ISBLANK(tbl_RawData_Report1[[#This Row],[REQ_ID]]),tbl_RawData_Report1[[#This Row],[RH Kit?]] = "Y"),1,COUNTIFS(tbl_RawData_Report1[RH Kit?],"Y",tbl_RawData_Report1[REQ_ID],tbl_RawData_Report1[[#This Row],[REQ_ID]]))</f>
        <v>0</v>
      </c>
      <c r="BG1645" s="49">
        <f>COUNTIFS(tbl_RawData_Report1[RH Kit?],"Y",tbl_RawData_Report1[Order No.],tbl_RawData_Report1[[#This Row],[Order No.]])</f>
        <v>0</v>
      </c>
      <c r="BH1645" s="49">
        <f>SUM(tbl_RawData_Report1[[#This Row],[RH Kit Req]:[RH Kit PO]])</f>
        <v>0</v>
      </c>
      <c r="BI1645" s="49" t="str">
        <f>IFERROR(VLOOKUP(B1645,Lookup!A:B,2,FALSE),B1645)</f>
        <v>MGSULPHATE10ML_10</v>
      </c>
      <c r="BJ1645" s="49" t="b">
        <f t="shared" si="25"/>
        <v>1</v>
      </c>
      <c r="BK1645" s="49" t="str">
        <f>tbl_RawData_Report1[[#This Row],[Item ID]]&amp;tbl_RawData_Report1[[#This Row],[Order No.]]</f>
        <v>MGSULPHATE10ML_100000040413</v>
      </c>
      <c r="BL1645"/>
      <c r="BM1645"/>
      <c r="BN1645"/>
    </row>
    <row r="1646" spans="1:66" x14ac:dyDescent="0.25">
      <c r="A1646" s="35" t="s">
        <v>8</v>
      </c>
      <c r="B1646" s="35" t="s">
        <v>2476</v>
      </c>
      <c r="C1646" s="35">
        <v>1</v>
      </c>
      <c r="D1646" s="35">
        <v>1</v>
      </c>
      <c r="E1646" s="35">
        <v>1</v>
      </c>
      <c r="F1646" s="35" t="s">
        <v>411</v>
      </c>
      <c r="G1646" s="35" t="s">
        <v>6055</v>
      </c>
      <c r="H1646" s="35" t="s">
        <v>958</v>
      </c>
      <c r="I1646" s="35" t="s">
        <v>593</v>
      </c>
      <c r="J1646" s="35">
        <v>132906.79999999999</v>
      </c>
      <c r="K1646" s="35" t="s">
        <v>400</v>
      </c>
      <c r="L1646" s="35" t="s">
        <v>401</v>
      </c>
      <c r="M1646" s="35" t="s">
        <v>396</v>
      </c>
      <c r="N1646" s="35" t="s">
        <v>122</v>
      </c>
      <c r="O1646" s="35" t="s">
        <v>402</v>
      </c>
      <c r="P1646" s="35" t="s">
        <v>403</v>
      </c>
      <c r="Q1646" s="35" t="s">
        <v>311</v>
      </c>
      <c r="R1646" s="35" t="s">
        <v>297</v>
      </c>
      <c r="S1646" s="35" t="s">
        <v>210</v>
      </c>
      <c r="T1646" s="35" t="s">
        <v>5085</v>
      </c>
      <c r="U1646" s="35" t="s">
        <v>269</v>
      </c>
      <c r="V1646" s="35">
        <v>0</v>
      </c>
      <c r="W1646" s="35">
        <v>0</v>
      </c>
      <c r="X1646" s="49">
        <v>15860</v>
      </c>
      <c r="Y1646" s="60" t="s">
        <v>655</v>
      </c>
      <c r="Z1646" s="49">
        <v>10</v>
      </c>
      <c r="AA1646" s="49">
        <v>158600</v>
      </c>
      <c r="AB1646" s="60" t="s">
        <v>637</v>
      </c>
      <c r="AC1646" s="60" t="s">
        <v>725</v>
      </c>
      <c r="AD1646" s="60" t="s">
        <v>792</v>
      </c>
      <c r="AE1646" s="60" t="s">
        <v>793</v>
      </c>
      <c r="AF1646" s="49">
        <v>2020</v>
      </c>
      <c r="AG1646" s="60" t="s">
        <v>6054</v>
      </c>
      <c r="AH1646" s="60">
        <v>44157</v>
      </c>
      <c r="AI1646" s="60">
        <v>44192</v>
      </c>
      <c r="AJ1646" s="60">
        <v>44157</v>
      </c>
      <c r="AK1646" s="60">
        <v>44157</v>
      </c>
      <c r="AL1646" s="60">
        <v>44203</v>
      </c>
      <c r="AM1646" s="60" t="s">
        <v>566</v>
      </c>
      <c r="AN1646" s="60" t="s">
        <v>6056</v>
      </c>
      <c r="AO1646" s="60" t="s">
        <v>6057</v>
      </c>
      <c r="AP1646" s="49"/>
      <c r="AQ1646" s="60" t="s">
        <v>266</v>
      </c>
      <c r="AR1646" s="60" t="s">
        <v>174</v>
      </c>
      <c r="AS1646" s="60" t="s">
        <v>174</v>
      </c>
      <c r="AT1646" s="49">
        <v>7</v>
      </c>
      <c r="AU1646" s="49">
        <v>1</v>
      </c>
      <c r="AV1646" s="49">
        <v>1</v>
      </c>
      <c r="AW1646" s="60">
        <v>43888</v>
      </c>
      <c r="AX1646" s="60" t="s">
        <v>183</v>
      </c>
      <c r="AY1646" s="60">
        <v>44200.367083182871</v>
      </c>
      <c r="AZ1646" s="60">
        <v>43852</v>
      </c>
      <c r="BA1646" s="60"/>
      <c r="BB1646" s="60" t="s">
        <v>6058</v>
      </c>
      <c r="BC1646" s="60">
        <v>43891.019328703704</v>
      </c>
      <c r="BD1646" s="60">
        <v>44099</v>
      </c>
      <c r="BE1646" s="60">
        <v>47848</v>
      </c>
      <c r="BF1646" s="49">
        <f>IF(AND(ISBLANK(tbl_RawData_Report1[[#This Row],[REQ_ID]]),tbl_RawData_Report1[[#This Row],[RH Kit?]] = "Y"),1,COUNTIFS(tbl_RawData_Report1[RH Kit?],"Y",tbl_RawData_Report1[REQ_ID],tbl_RawData_Report1[[#This Row],[REQ_ID]]))</f>
        <v>0</v>
      </c>
      <c r="BG1646" s="49">
        <f>COUNTIFS(tbl_RawData_Report1[RH Kit?],"Y",tbl_RawData_Report1[Order No.],tbl_RawData_Report1[[#This Row],[Order No.]])</f>
        <v>0</v>
      </c>
      <c r="BH1646" s="49">
        <f>SUM(tbl_RawData_Report1[[#This Row],[RH Kit Req]:[RH Kit PO]])</f>
        <v>0</v>
      </c>
      <c r="BI1646" s="49" t="str">
        <f>IFERROR(VLOOKUP(B1646,Lookup!A:B,2,FALSE),B1646)</f>
        <v>MGSULPHATE10ML_10</v>
      </c>
      <c r="BJ1646" s="49" t="b">
        <f t="shared" si="25"/>
        <v>1</v>
      </c>
      <c r="BK1646" s="49" t="str">
        <f>tbl_RawData_Report1[[#This Row],[Item ID]]&amp;tbl_RawData_Report1[[#This Row],[Order No.]]</f>
        <v>MGSULPHATE10ML_100000040418</v>
      </c>
      <c r="BL1646"/>
      <c r="BM1646"/>
      <c r="BN1646"/>
    </row>
    <row r="1647" spans="1:66" x14ac:dyDescent="0.25">
      <c r="A1647" s="35" t="s">
        <v>8</v>
      </c>
      <c r="B1647" s="35" t="s">
        <v>876</v>
      </c>
      <c r="C1647" s="35">
        <v>1</v>
      </c>
      <c r="D1647" s="35">
        <v>1</v>
      </c>
      <c r="E1647" s="35">
        <v>1</v>
      </c>
      <c r="F1647" s="35" t="s">
        <v>434</v>
      </c>
      <c r="G1647" s="35" t="s">
        <v>5253</v>
      </c>
      <c r="H1647" s="35" t="s">
        <v>3030</v>
      </c>
      <c r="I1647" s="35" t="s">
        <v>593</v>
      </c>
      <c r="J1647" s="35">
        <v>0</v>
      </c>
      <c r="K1647" s="35" t="s">
        <v>400</v>
      </c>
      <c r="L1647" s="35" t="s">
        <v>401</v>
      </c>
      <c r="M1647" s="35" t="s">
        <v>396</v>
      </c>
      <c r="N1647" s="35" t="s">
        <v>122</v>
      </c>
      <c r="O1647" s="35" t="s">
        <v>402</v>
      </c>
      <c r="P1647" s="35" t="s">
        <v>403</v>
      </c>
      <c r="Q1647" s="35" t="s">
        <v>311</v>
      </c>
      <c r="R1647" s="35" t="s">
        <v>309</v>
      </c>
      <c r="S1647" s="35" t="s">
        <v>310</v>
      </c>
      <c r="T1647" s="35" t="s">
        <v>5068</v>
      </c>
      <c r="U1647" s="35" t="s">
        <v>272</v>
      </c>
      <c r="V1647" s="35">
        <v>0</v>
      </c>
      <c r="W1647" s="35">
        <v>0</v>
      </c>
      <c r="X1647" s="49">
        <v>0</v>
      </c>
      <c r="Y1647" s="60" t="s">
        <v>655</v>
      </c>
      <c r="Z1647" s="49">
        <v>10</v>
      </c>
      <c r="AA1647" s="49">
        <v>0</v>
      </c>
      <c r="AB1647" s="60" t="s">
        <v>637</v>
      </c>
      <c r="AC1647" s="60" t="s">
        <v>715</v>
      </c>
      <c r="AD1647" s="60" t="s">
        <v>661</v>
      </c>
      <c r="AE1647" s="60" t="s">
        <v>662</v>
      </c>
      <c r="AF1647" s="49">
        <v>2020</v>
      </c>
      <c r="AG1647" s="60" t="s">
        <v>5252</v>
      </c>
      <c r="AH1647" s="60">
        <v>44226</v>
      </c>
      <c r="AI1647" s="60">
        <v>44230</v>
      </c>
      <c r="AJ1647" s="60">
        <v>44226</v>
      </c>
      <c r="AK1647" s="60">
        <v>44228</v>
      </c>
      <c r="AL1647" s="60">
        <v>44230</v>
      </c>
      <c r="AM1647" s="60" t="s">
        <v>567</v>
      </c>
      <c r="AN1647" s="60" t="s">
        <v>5254</v>
      </c>
      <c r="AO1647" s="60" t="s">
        <v>5255</v>
      </c>
      <c r="AP1647" s="49"/>
      <c r="AQ1647" s="60" t="s">
        <v>266</v>
      </c>
      <c r="AR1647" s="60" t="s">
        <v>369</v>
      </c>
      <c r="AS1647" s="60" t="s">
        <v>174</v>
      </c>
      <c r="AT1647" s="49">
        <v>5</v>
      </c>
      <c r="AU1647" s="49">
        <v>1</v>
      </c>
      <c r="AV1647" s="49">
        <v>1</v>
      </c>
      <c r="AW1647" s="60">
        <v>43888</v>
      </c>
      <c r="AX1647" s="60" t="s">
        <v>183</v>
      </c>
      <c r="AY1647" s="60">
        <v>44244.654317476852</v>
      </c>
      <c r="AZ1647" s="60">
        <v>43852</v>
      </c>
      <c r="BA1647" s="60">
        <v>43854</v>
      </c>
      <c r="BB1647" s="60" t="s">
        <v>5256</v>
      </c>
      <c r="BC1647" s="60">
        <v>43892.434502314813</v>
      </c>
      <c r="BD1647" s="60">
        <v>44119</v>
      </c>
      <c r="BE1647" s="60">
        <v>47848</v>
      </c>
      <c r="BF1647" s="49">
        <f>IF(AND(ISBLANK(tbl_RawData_Report1[[#This Row],[REQ_ID]]),tbl_RawData_Report1[[#This Row],[RH Kit?]] = "Y"),1,COUNTIFS(tbl_RawData_Report1[RH Kit?],"Y",tbl_RawData_Report1[REQ_ID],tbl_RawData_Report1[[#This Row],[REQ_ID]]))</f>
        <v>0</v>
      </c>
      <c r="BG1647" s="49">
        <f>COUNTIFS(tbl_RawData_Report1[RH Kit?],"Y",tbl_RawData_Report1[Order No.],tbl_RawData_Report1[[#This Row],[Order No.]])</f>
        <v>0</v>
      </c>
      <c r="BH1647" s="49">
        <f>SUM(tbl_RawData_Report1[[#This Row],[RH Kit Req]:[RH Kit PO]])</f>
        <v>0</v>
      </c>
      <c r="BI1647" s="49" t="str">
        <f>IFERROR(VLOOKUP(B1647,Lookup!A:B,2,FALSE),B1647)</f>
        <v>OXYTOCIN_10IU/ML</v>
      </c>
      <c r="BJ1647" s="49" t="b">
        <f t="shared" si="25"/>
        <v>0</v>
      </c>
      <c r="BK1647" s="49" t="str">
        <f>tbl_RawData_Report1[[#This Row],[Item ID]]&amp;tbl_RawData_Report1[[#This Row],[Order No.]]</f>
        <v>OXYTOCIN_10IU/ML0000040431</v>
      </c>
      <c r="BL1647"/>
      <c r="BM1647"/>
      <c r="BN1647"/>
    </row>
    <row r="1648" spans="1:66" x14ac:dyDescent="0.25">
      <c r="A1648" s="35" t="s">
        <v>8</v>
      </c>
      <c r="B1648" s="35" t="s">
        <v>876</v>
      </c>
      <c r="C1648" s="35">
        <v>1</v>
      </c>
      <c r="D1648" s="35">
        <v>1</v>
      </c>
      <c r="E1648" s="35">
        <v>2</v>
      </c>
      <c r="F1648" s="35" t="s">
        <v>434</v>
      </c>
      <c r="G1648" s="35" t="s">
        <v>5253</v>
      </c>
      <c r="H1648" s="35" t="s">
        <v>3030</v>
      </c>
      <c r="I1648" s="35" t="s">
        <v>593</v>
      </c>
      <c r="J1648" s="35">
        <v>19250</v>
      </c>
      <c r="K1648" s="35" t="s">
        <v>400</v>
      </c>
      <c r="L1648" s="35" t="s">
        <v>401</v>
      </c>
      <c r="M1648" s="35" t="s">
        <v>396</v>
      </c>
      <c r="N1648" s="35" t="s">
        <v>122</v>
      </c>
      <c r="O1648" s="35" t="s">
        <v>402</v>
      </c>
      <c r="P1648" s="35" t="s">
        <v>403</v>
      </c>
      <c r="Q1648" s="35" t="s">
        <v>311</v>
      </c>
      <c r="R1648" s="35" t="s">
        <v>309</v>
      </c>
      <c r="S1648" s="35" t="s">
        <v>310</v>
      </c>
      <c r="T1648" s="35" t="s">
        <v>5068</v>
      </c>
      <c r="U1648" s="35" t="s">
        <v>272</v>
      </c>
      <c r="V1648" s="35">
        <v>0</v>
      </c>
      <c r="W1648" s="35">
        <v>0</v>
      </c>
      <c r="X1648" s="49">
        <v>7000</v>
      </c>
      <c r="Y1648" s="60" t="s">
        <v>655</v>
      </c>
      <c r="Z1648" s="49">
        <v>10</v>
      </c>
      <c r="AA1648" s="49">
        <v>70000</v>
      </c>
      <c r="AB1648" s="60" t="s">
        <v>637</v>
      </c>
      <c r="AC1648" s="60" t="s">
        <v>715</v>
      </c>
      <c r="AD1648" s="60" t="s">
        <v>661</v>
      </c>
      <c r="AE1648" s="60" t="s">
        <v>662</v>
      </c>
      <c r="AF1648" s="49">
        <v>2020</v>
      </c>
      <c r="AG1648" s="60" t="s">
        <v>5252</v>
      </c>
      <c r="AH1648" s="60">
        <v>44226</v>
      </c>
      <c r="AI1648" s="60">
        <v>44230</v>
      </c>
      <c r="AJ1648" s="60">
        <v>44226</v>
      </c>
      <c r="AK1648" s="60">
        <v>44228</v>
      </c>
      <c r="AL1648" s="60">
        <v>44230</v>
      </c>
      <c r="AM1648" s="60" t="s">
        <v>567</v>
      </c>
      <c r="AN1648" s="60" t="s">
        <v>5254</v>
      </c>
      <c r="AO1648" s="60" t="s">
        <v>6507</v>
      </c>
      <c r="AP1648" s="49"/>
      <c r="AQ1648" s="60" t="s">
        <v>266</v>
      </c>
      <c r="AR1648" s="60" t="s">
        <v>369</v>
      </c>
      <c r="AS1648" s="60" t="s">
        <v>174</v>
      </c>
      <c r="AT1648" s="49">
        <v>5</v>
      </c>
      <c r="AU1648" s="49">
        <v>1</v>
      </c>
      <c r="AV1648" s="49">
        <v>1</v>
      </c>
      <c r="AW1648" s="60">
        <v>43888</v>
      </c>
      <c r="AX1648" s="60" t="s">
        <v>183</v>
      </c>
      <c r="AY1648" s="60">
        <v>44244.654317476852</v>
      </c>
      <c r="AZ1648" s="60">
        <v>43852</v>
      </c>
      <c r="BA1648" s="60">
        <v>43854</v>
      </c>
      <c r="BB1648" s="60" t="s">
        <v>5256</v>
      </c>
      <c r="BC1648" s="60">
        <v>43892.434502314813</v>
      </c>
      <c r="BD1648" s="60">
        <v>44119</v>
      </c>
      <c r="BE1648" s="60">
        <v>47848</v>
      </c>
      <c r="BF1648" s="49">
        <f>IF(AND(ISBLANK(tbl_RawData_Report1[[#This Row],[REQ_ID]]),tbl_RawData_Report1[[#This Row],[RH Kit?]] = "Y"),1,COUNTIFS(tbl_RawData_Report1[RH Kit?],"Y",tbl_RawData_Report1[REQ_ID],tbl_RawData_Report1[[#This Row],[REQ_ID]]))</f>
        <v>0</v>
      </c>
      <c r="BG1648" s="49">
        <f>COUNTIFS(tbl_RawData_Report1[RH Kit?],"Y",tbl_RawData_Report1[Order No.],tbl_RawData_Report1[[#This Row],[Order No.]])</f>
        <v>0</v>
      </c>
      <c r="BH1648" s="49">
        <f>SUM(tbl_RawData_Report1[[#This Row],[RH Kit Req]:[RH Kit PO]])</f>
        <v>0</v>
      </c>
      <c r="BI1648" s="49" t="str">
        <f>IFERROR(VLOOKUP(B1648,Lookup!A:B,2,FALSE),B1648)</f>
        <v>OXYTOCIN_10IU/ML</v>
      </c>
      <c r="BJ1648" s="49" t="b">
        <f t="shared" si="25"/>
        <v>1</v>
      </c>
      <c r="BK1648" s="49" t="str">
        <f>tbl_RawData_Report1[[#This Row],[Item ID]]&amp;tbl_RawData_Report1[[#This Row],[Order No.]]</f>
        <v>OXYTOCIN_10IU/ML0000040431</v>
      </c>
      <c r="BL1648"/>
      <c r="BM1648"/>
      <c r="BN1648"/>
    </row>
    <row r="1649" spans="1:66" x14ac:dyDescent="0.25">
      <c r="A1649" s="35" t="s">
        <v>8</v>
      </c>
      <c r="B1649" s="35" t="s">
        <v>876</v>
      </c>
      <c r="C1649" s="35">
        <v>1</v>
      </c>
      <c r="D1649" s="35">
        <v>1</v>
      </c>
      <c r="E1649" s="35">
        <v>1</v>
      </c>
      <c r="F1649" s="35" t="s">
        <v>428</v>
      </c>
      <c r="G1649" s="35" t="s">
        <v>5390</v>
      </c>
      <c r="H1649" s="35" t="s">
        <v>5392</v>
      </c>
      <c r="I1649" s="35" t="s">
        <v>593</v>
      </c>
      <c r="J1649" s="35">
        <v>87150</v>
      </c>
      <c r="K1649" s="35" t="s">
        <v>400</v>
      </c>
      <c r="L1649" s="35" t="s">
        <v>401</v>
      </c>
      <c r="M1649" s="35" t="s">
        <v>396</v>
      </c>
      <c r="N1649" s="35" t="s">
        <v>122</v>
      </c>
      <c r="O1649" s="35" t="s">
        <v>402</v>
      </c>
      <c r="P1649" s="35" t="s">
        <v>403</v>
      </c>
      <c r="Q1649" s="35" t="s">
        <v>311</v>
      </c>
      <c r="R1649" s="35" t="s">
        <v>290</v>
      </c>
      <c r="S1649" s="35" t="s">
        <v>186</v>
      </c>
      <c r="T1649" s="35" t="s">
        <v>5061</v>
      </c>
      <c r="U1649" s="35" t="s">
        <v>269</v>
      </c>
      <c r="V1649" s="35">
        <v>0</v>
      </c>
      <c r="W1649" s="35">
        <v>0</v>
      </c>
      <c r="X1649" s="49">
        <v>41500</v>
      </c>
      <c r="Y1649" s="60" t="s">
        <v>655</v>
      </c>
      <c r="Z1649" s="49">
        <v>10</v>
      </c>
      <c r="AA1649" s="49">
        <v>415000</v>
      </c>
      <c r="AB1649" s="60" t="s">
        <v>637</v>
      </c>
      <c r="AC1649" s="60" t="s">
        <v>715</v>
      </c>
      <c r="AD1649" s="60" t="s">
        <v>880</v>
      </c>
      <c r="AE1649" s="60" t="s">
        <v>881</v>
      </c>
      <c r="AF1649" s="49">
        <v>2020</v>
      </c>
      <c r="AG1649" s="60" t="s">
        <v>5389</v>
      </c>
      <c r="AH1649" s="60">
        <v>43994</v>
      </c>
      <c r="AI1649" s="60">
        <v>44051</v>
      </c>
      <c r="AJ1649" s="60">
        <v>44012</v>
      </c>
      <c r="AK1649" s="60">
        <v>44013</v>
      </c>
      <c r="AL1649" s="60"/>
      <c r="AM1649" s="60" t="s">
        <v>567</v>
      </c>
      <c r="AN1649" s="60" t="s">
        <v>5391</v>
      </c>
      <c r="AO1649" s="60" t="s">
        <v>5393</v>
      </c>
      <c r="AP1649" s="49"/>
      <c r="AQ1649" s="60" t="s">
        <v>266</v>
      </c>
      <c r="AR1649" s="60" t="s">
        <v>369</v>
      </c>
      <c r="AS1649" s="60" t="s">
        <v>174</v>
      </c>
      <c r="AT1649" s="49">
        <v>1</v>
      </c>
      <c r="AU1649" s="49">
        <v>1</v>
      </c>
      <c r="AV1649" s="49">
        <v>1</v>
      </c>
      <c r="AW1649" s="60">
        <v>43889</v>
      </c>
      <c r="AX1649" s="60" t="s">
        <v>183</v>
      </c>
      <c r="AY1649" s="60">
        <v>44038.63008865741</v>
      </c>
      <c r="AZ1649" s="60">
        <v>43887</v>
      </c>
      <c r="BA1649" s="60">
        <v>43888</v>
      </c>
      <c r="BB1649" s="60" t="s">
        <v>5394</v>
      </c>
      <c r="BC1649" s="60">
        <v>43921.375532407408</v>
      </c>
      <c r="BD1649" s="60">
        <v>43993</v>
      </c>
      <c r="BE1649" s="60">
        <v>47848</v>
      </c>
      <c r="BF1649" s="49">
        <f>IF(AND(ISBLANK(tbl_RawData_Report1[[#This Row],[REQ_ID]]),tbl_RawData_Report1[[#This Row],[RH Kit?]] = "Y"),1,COUNTIFS(tbl_RawData_Report1[RH Kit?],"Y",tbl_RawData_Report1[REQ_ID],tbl_RawData_Report1[[#This Row],[REQ_ID]]))</f>
        <v>0</v>
      </c>
      <c r="BG1649" s="49">
        <f>COUNTIFS(tbl_RawData_Report1[RH Kit?],"Y",tbl_RawData_Report1[Order No.],tbl_RawData_Report1[[#This Row],[Order No.]])</f>
        <v>0</v>
      </c>
      <c r="BH1649" s="49">
        <f>SUM(tbl_RawData_Report1[[#This Row],[RH Kit Req]:[RH Kit PO]])</f>
        <v>0</v>
      </c>
      <c r="BI1649" s="49" t="str">
        <f>IFERROR(VLOOKUP(B1649,Lookup!A:B,2,FALSE),B1649)</f>
        <v>OXYTOCIN_10IU/ML</v>
      </c>
      <c r="BJ1649" s="49" t="b">
        <f t="shared" si="25"/>
        <v>1</v>
      </c>
      <c r="BK1649" s="49" t="str">
        <f>tbl_RawData_Report1[[#This Row],[Item ID]]&amp;tbl_RawData_Report1[[#This Row],[Order No.]]</f>
        <v>OXYTOCIN_10IU/ML0000040444</v>
      </c>
      <c r="BL1649"/>
      <c r="BM1649"/>
      <c r="BN1649"/>
    </row>
    <row r="1650" spans="1:66" x14ac:dyDescent="0.25">
      <c r="A1650" s="35" t="s">
        <v>8</v>
      </c>
      <c r="B1650" s="35" t="s">
        <v>3834</v>
      </c>
      <c r="C1650" s="35">
        <v>1</v>
      </c>
      <c r="D1650" s="35">
        <v>1</v>
      </c>
      <c r="E1650" s="35">
        <v>1</v>
      </c>
      <c r="F1650" s="35" t="s">
        <v>2323</v>
      </c>
      <c r="G1650" s="35" t="s">
        <v>6225</v>
      </c>
      <c r="H1650" s="35" t="s">
        <v>3835</v>
      </c>
      <c r="I1650" s="35" t="s">
        <v>593</v>
      </c>
      <c r="J1650" s="35">
        <v>14876.4</v>
      </c>
      <c r="K1650" s="35" t="s">
        <v>400</v>
      </c>
      <c r="L1650" s="35" t="s">
        <v>401</v>
      </c>
      <c r="M1650" s="35" t="s">
        <v>396</v>
      </c>
      <c r="N1650" s="35" t="s">
        <v>122</v>
      </c>
      <c r="O1650" s="35" t="s">
        <v>402</v>
      </c>
      <c r="P1650" s="35" t="s">
        <v>403</v>
      </c>
      <c r="Q1650" s="35" t="s">
        <v>311</v>
      </c>
      <c r="R1650" s="35" t="s">
        <v>2324</v>
      </c>
      <c r="S1650" s="35" t="s">
        <v>2325</v>
      </c>
      <c r="T1650" s="35" t="s">
        <v>5061</v>
      </c>
      <c r="U1650" s="35" t="s">
        <v>272</v>
      </c>
      <c r="V1650" s="35">
        <v>0</v>
      </c>
      <c r="W1650" s="35">
        <v>0</v>
      </c>
      <c r="X1650" s="49">
        <v>161</v>
      </c>
      <c r="Y1650" s="60" t="s">
        <v>341</v>
      </c>
      <c r="Z1650" s="49">
        <v>100</v>
      </c>
      <c r="AA1650" s="49">
        <v>16100</v>
      </c>
      <c r="AB1650" s="60" t="s">
        <v>637</v>
      </c>
      <c r="AC1650" s="60" t="s">
        <v>725</v>
      </c>
      <c r="AD1650" s="60" t="s">
        <v>3810</v>
      </c>
      <c r="AE1650" s="60" t="s">
        <v>3811</v>
      </c>
      <c r="AF1650" s="49">
        <v>2020</v>
      </c>
      <c r="AG1650" s="60" t="s">
        <v>5757</v>
      </c>
      <c r="AH1650" s="60">
        <v>43900</v>
      </c>
      <c r="AI1650" s="60">
        <v>43912</v>
      </c>
      <c r="AJ1650" s="60"/>
      <c r="AK1650" s="60">
        <v>43899</v>
      </c>
      <c r="AL1650" s="60"/>
      <c r="AM1650" s="60" t="s">
        <v>568</v>
      </c>
      <c r="AN1650" s="60" t="s">
        <v>6226</v>
      </c>
      <c r="AO1650" s="60" t="s">
        <v>6227</v>
      </c>
      <c r="AP1650" s="49"/>
      <c r="AQ1650" s="60" t="s">
        <v>266</v>
      </c>
      <c r="AR1650" s="60" t="s">
        <v>174</v>
      </c>
      <c r="AS1650" s="60" t="s">
        <v>174</v>
      </c>
      <c r="AT1650" s="49">
        <v>11</v>
      </c>
      <c r="AU1650" s="49">
        <v>1</v>
      </c>
      <c r="AV1650" s="49">
        <v>1</v>
      </c>
      <c r="AW1650" s="60">
        <v>43889</v>
      </c>
      <c r="AX1650" s="60" t="s">
        <v>183</v>
      </c>
      <c r="AY1650" s="60">
        <v>43928.518976122687</v>
      </c>
      <c r="AZ1650" s="60">
        <v>43857</v>
      </c>
      <c r="BA1650" s="60">
        <v>43860</v>
      </c>
      <c r="BB1650" s="60" t="s">
        <v>6228</v>
      </c>
      <c r="BC1650" s="60">
        <v>43892.623657407406</v>
      </c>
      <c r="BD1650" s="60">
        <v>43921</v>
      </c>
      <c r="BE1650" s="60">
        <v>47848</v>
      </c>
      <c r="BF1650" s="49">
        <f>IF(AND(ISBLANK(tbl_RawData_Report1[[#This Row],[REQ_ID]]),tbl_RawData_Report1[[#This Row],[RH Kit?]] = "Y"),1,COUNTIFS(tbl_RawData_Report1[RH Kit?],"Y",tbl_RawData_Report1[REQ_ID],tbl_RawData_Report1[[#This Row],[REQ_ID]]))</f>
        <v>0</v>
      </c>
      <c r="BG1650" s="49">
        <f>COUNTIFS(tbl_RawData_Report1[RH Kit?],"Y",tbl_RawData_Report1[Order No.],tbl_RawData_Report1[[#This Row],[Order No.]])</f>
        <v>0</v>
      </c>
      <c r="BH1650" s="49">
        <f>SUM(tbl_RawData_Report1[[#This Row],[RH Kit Req]:[RH Kit PO]])</f>
        <v>0</v>
      </c>
      <c r="BI1650" s="49" t="str">
        <f>IFERROR(VLOOKUP(B1650,Lookup!A:B,2,FALSE),B1650)</f>
        <v>MAGSLPHATE10ML_100</v>
      </c>
      <c r="BJ1650" s="49" t="b">
        <f t="shared" si="25"/>
        <v>1</v>
      </c>
      <c r="BK1650" s="49" t="str">
        <f>tbl_RawData_Report1[[#This Row],[Item ID]]&amp;tbl_RawData_Report1[[#This Row],[Order No.]]</f>
        <v>MAGSLPHATE10ML_1000000040454</v>
      </c>
      <c r="BL1650"/>
      <c r="BM1650"/>
      <c r="BN1650"/>
    </row>
    <row r="1651" spans="1:66" x14ac:dyDescent="0.25">
      <c r="A1651" s="35" t="s">
        <v>8</v>
      </c>
      <c r="B1651" s="35" t="s">
        <v>876</v>
      </c>
      <c r="C1651" s="35">
        <v>1</v>
      </c>
      <c r="D1651" s="35">
        <v>1</v>
      </c>
      <c r="E1651" s="35">
        <v>1</v>
      </c>
      <c r="F1651" s="35" t="s">
        <v>2276</v>
      </c>
      <c r="G1651" s="35" t="s">
        <v>5217</v>
      </c>
      <c r="H1651" s="35" t="s">
        <v>3030</v>
      </c>
      <c r="I1651" s="35" t="s">
        <v>593</v>
      </c>
      <c r="J1651" s="35">
        <v>50531.25</v>
      </c>
      <c r="K1651" s="35" t="s">
        <v>400</v>
      </c>
      <c r="L1651" s="35" t="s">
        <v>401</v>
      </c>
      <c r="M1651" s="35" t="s">
        <v>396</v>
      </c>
      <c r="N1651" s="35" t="s">
        <v>122</v>
      </c>
      <c r="O1651" s="35" t="s">
        <v>402</v>
      </c>
      <c r="P1651" s="35" t="s">
        <v>403</v>
      </c>
      <c r="Q1651" s="35" t="s">
        <v>311</v>
      </c>
      <c r="R1651" s="35" t="s">
        <v>2277</v>
      </c>
      <c r="S1651" s="35" t="s">
        <v>2278</v>
      </c>
      <c r="T1651" s="35" t="s">
        <v>5061</v>
      </c>
      <c r="U1651" s="35" t="s">
        <v>269</v>
      </c>
      <c r="V1651" s="35">
        <v>0</v>
      </c>
      <c r="W1651" s="35">
        <v>0</v>
      </c>
      <c r="X1651" s="49">
        <v>18375</v>
      </c>
      <c r="Y1651" s="60" t="s">
        <v>655</v>
      </c>
      <c r="Z1651" s="49">
        <v>10</v>
      </c>
      <c r="AA1651" s="49">
        <v>183750</v>
      </c>
      <c r="AB1651" s="60" t="s">
        <v>637</v>
      </c>
      <c r="AC1651" s="60" t="s">
        <v>715</v>
      </c>
      <c r="AD1651" s="60" t="s">
        <v>661</v>
      </c>
      <c r="AE1651" s="60" t="s">
        <v>662</v>
      </c>
      <c r="AF1651" s="49">
        <v>2020</v>
      </c>
      <c r="AG1651" s="60" t="s">
        <v>5216</v>
      </c>
      <c r="AH1651" s="60">
        <v>44186</v>
      </c>
      <c r="AI1651" s="60">
        <v>44214</v>
      </c>
      <c r="AJ1651" s="60">
        <v>44186</v>
      </c>
      <c r="AK1651" s="60">
        <v>44186</v>
      </c>
      <c r="AL1651" s="60">
        <v>44214</v>
      </c>
      <c r="AM1651" s="60" t="s">
        <v>568</v>
      </c>
      <c r="AN1651" s="60" t="s">
        <v>5218</v>
      </c>
      <c r="AO1651" s="60" t="s">
        <v>5219</v>
      </c>
      <c r="AP1651" s="49"/>
      <c r="AQ1651" s="60" t="s">
        <v>266</v>
      </c>
      <c r="AR1651" s="60" t="s">
        <v>369</v>
      </c>
      <c r="AS1651" s="60" t="s">
        <v>174</v>
      </c>
      <c r="AT1651" s="49">
        <v>7</v>
      </c>
      <c r="AU1651" s="49">
        <v>1</v>
      </c>
      <c r="AV1651" s="49">
        <v>1</v>
      </c>
      <c r="AW1651" s="60">
        <v>43889</v>
      </c>
      <c r="AX1651" s="60" t="s">
        <v>183</v>
      </c>
      <c r="AY1651" s="60">
        <v>44200.367083182871</v>
      </c>
      <c r="AZ1651" s="60">
        <v>43859</v>
      </c>
      <c r="BA1651" s="60"/>
      <c r="BB1651" s="60" t="s">
        <v>5220</v>
      </c>
      <c r="BC1651" s="60">
        <v>43892.445011574076</v>
      </c>
      <c r="BD1651" s="60">
        <v>44119</v>
      </c>
      <c r="BE1651" s="60">
        <v>47848</v>
      </c>
      <c r="BF1651" s="49">
        <f>IF(AND(ISBLANK(tbl_RawData_Report1[[#This Row],[REQ_ID]]),tbl_RawData_Report1[[#This Row],[RH Kit?]] = "Y"),1,COUNTIFS(tbl_RawData_Report1[RH Kit?],"Y",tbl_RawData_Report1[REQ_ID],tbl_RawData_Report1[[#This Row],[REQ_ID]]))</f>
        <v>0</v>
      </c>
      <c r="BG1651" s="49">
        <f>COUNTIFS(tbl_RawData_Report1[RH Kit?],"Y",tbl_RawData_Report1[Order No.],tbl_RawData_Report1[[#This Row],[Order No.]])</f>
        <v>0</v>
      </c>
      <c r="BH1651" s="49">
        <f>SUM(tbl_RawData_Report1[[#This Row],[RH Kit Req]:[RH Kit PO]])</f>
        <v>0</v>
      </c>
      <c r="BI1651" s="49" t="str">
        <f>IFERROR(VLOOKUP(B1651,Lookup!A:B,2,FALSE),B1651)</f>
        <v>OXYTOCIN_10IU/ML</v>
      </c>
      <c r="BJ1651" s="49" t="b">
        <f t="shared" si="25"/>
        <v>1</v>
      </c>
      <c r="BK1651" s="49" t="str">
        <f>tbl_RawData_Report1[[#This Row],[Item ID]]&amp;tbl_RawData_Report1[[#This Row],[Order No.]]</f>
        <v>OXYTOCIN_10IU/ML0000040455</v>
      </c>
      <c r="BL1651"/>
      <c r="BM1651"/>
      <c r="BN1651"/>
    </row>
    <row r="1652" spans="1:66" hidden="1" x14ac:dyDescent="0.25">
      <c r="A1652" s="35" t="s">
        <v>8</v>
      </c>
      <c r="B1652" s="35" t="s">
        <v>122</v>
      </c>
      <c r="C1652" s="35">
        <v>1</v>
      </c>
      <c r="D1652" s="35">
        <v>1</v>
      </c>
      <c r="E1652" s="35">
        <v>1</v>
      </c>
      <c r="F1652" s="35" t="s">
        <v>429</v>
      </c>
      <c r="G1652" s="35" t="s">
        <v>5265</v>
      </c>
      <c r="H1652" s="35" t="s">
        <v>5267</v>
      </c>
      <c r="I1652" s="35" t="s">
        <v>593</v>
      </c>
      <c r="J1652" s="35">
        <v>75060</v>
      </c>
      <c r="K1652" s="35" t="s">
        <v>400</v>
      </c>
      <c r="L1652" s="35" t="s">
        <v>401</v>
      </c>
      <c r="M1652" s="35" t="s">
        <v>396</v>
      </c>
      <c r="N1652" s="35" t="s">
        <v>122</v>
      </c>
      <c r="O1652" s="35" t="s">
        <v>402</v>
      </c>
      <c r="P1652" s="35" t="s">
        <v>403</v>
      </c>
      <c r="Q1652" s="35" t="s">
        <v>311</v>
      </c>
      <c r="R1652" s="35" t="s">
        <v>274</v>
      </c>
      <c r="S1652" s="35" t="s">
        <v>190</v>
      </c>
      <c r="T1652" s="35" t="s">
        <v>5061</v>
      </c>
      <c r="U1652" s="35" t="s">
        <v>272</v>
      </c>
      <c r="V1652" s="35">
        <v>0</v>
      </c>
      <c r="W1652" s="35">
        <v>0</v>
      </c>
      <c r="X1652" s="49">
        <v>834</v>
      </c>
      <c r="Y1652" s="60" t="s">
        <v>340</v>
      </c>
      <c r="Z1652" s="49">
        <v>1</v>
      </c>
      <c r="AA1652" s="49">
        <v>834</v>
      </c>
      <c r="AB1652" s="60" t="s">
        <v>4570</v>
      </c>
      <c r="AC1652" s="60" t="s">
        <v>4574</v>
      </c>
      <c r="AD1652" s="60" t="s">
        <v>733</v>
      </c>
      <c r="AE1652" s="60" t="s">
        <v>734</v>
      </c>
      <c r="AF1652" s="49">
        <v>2020</v>
      </c>
      <c r="AG1652" s="60" t="s">
        <v>5264</v>
      </c>
      <c r="AH1652" s="60"/>
      <c r="AI1652" s="60"/>
      <c r="AJ1652" s="60"/>
      <c r="AK1652" s="60">
        <v>44105</v>
      </c>
      <c r="AL1652" s="60"/>
      <c r="AM1652" s="60" t="s">
        <v>567</v>
      </c>
      <c r="AN1652" s="60" t="s">
        <v>5266</v>
      </c>
      <c r="AO1652" s="60" t="s">
        <v>5268</v>
      </c>
      <c r="AP1652" s="49"/>
      <c r="AQ1652" s="60" t="s">
        <v>266</v>
      </c>
      <c r="AR1652" s="60"/>
      <c r="AS1652" s="60" t="s">
        <v>174</v>
      </c>
      <c r="AT1652" s="49">
        <v>2</v>
      </c>
      <c r="AU1652" s="49">
        <v>1</v>
      </c>
      <c r="AV1652" s="49">
        <v>1</v>
      </c>
      <c r="AW1652" s="60">
        <v>43892</v>
      </c>
      <c r="AX1652" s="60" t="s">
        <v>183</v>
      </c>
      <c r="AY1652" s="60">
        <v>44188.012186307868</v>
      </c>
      <c r="AZ1652" s="60">
        <v>43889</v>
      </c>
      <c r="BA1652" s="60">
        <v>43889</v>
      </c>
      <c r="BB1652" s="60" t="s">
        <v>5269</v>
      </c>
      <c r="BC1652" s="60">
        <v>43892.500983796293</v>
      </c>
      <c r="BD1652" s="60">
        <v>44034</v>
      </c>
      <c r="BE1652" s="60">
        <v>47848</v>
      </c>
      <c r="BF1652" s="49">
        <f>IF(AND(ISBLANK(tbl_RawData_Report1[[#This Row],[REQ_ID]]),tbl_RawData_Report1[[#This Row],[RH Kit?]] = "Y"),1,COUNTIFS(tbl_RawData_Report1[RH Kit?],"Y",tbl_RawData_Report1[REQ_ID],tbl_RawData_Report1[[#This Row],[REQ_ID]]))</f>
        <v>0</v>
      </c>
      <c r="BG1652" s="49">
        <f>COUNTIFS(tbl_RawData_Report1[RH Kit?],"Y",tbl_RawData_Report1[Order No.],tbl_RawData_Report1[[#This Row],[Order No.]])</f>
        <v>0</v>
      </c>
      <c r="BH1652" s="49">
        <f>SUM(tbl_RawData_Report1[[#This Row],[RH Kit Req]:[RH Kit PO]])</f>
        <v>0</v>
      </c>
      <c r="BI1652" s="49" t="str">
        <f>IFERROR(VLOOKUP(B1652,Lookup!A:B,2,FALSE),B1652)</f>
        <v xml:space="preserve"> </v>
      </c>
      <c r="BJ1652" s="49" t="b">
        <f t="shared" si="25"/>
        <v>1</v>
      </c>
      <c r="BK1652" s="49" t="str">
        <f>tbl_RawData_Report1[[#This Row],[Item ID]]&amp;tbl_RawData_Report1[[#This Row],[Order No.]]</f>
        <v xml:space="preserve"> 0000040462</v>
      </c>
      <c r="BL1652"/>
      <c r="BM1652"/>
      <c r="BN1652"/>
    </row>
    <row r="1653" spans="1:66" x14ac:dyDescent="0.25">
      <c r="A1653" s="35" t="s">
        <v>8</v>
      </c>
      <c r="B1653" s="35" t="s">
        <v>639</v>
      </c>
      <c r="C1653" s="35">
        <v>1</v>
      </c>
      <c r="D1653" s="35">
        <v>1</v>
      </c>
      <c r="E1653" s="35">
        <v>1</v>
      </c>
      <c r="F1653" s="35" t="s">
        <v>408</v>
      </c>
      <c r="G1653" s="35" t="s">
        <v>6381</v>
      </c>
      <c r="H1653" s="35" t="s">
        <v>6383</v>
      </c>
      <c r="I1653" s="35" t="s">
        <v>593</v>
      </c>
      <c r="J1653" s="35">
        <v>600</v>
      </c>
      <c r="K1653" s="35" t="s">
        <v>400</v>
      </c>
      <c r="L1653" s="35" t="s">
        <v>401</v>
      </c>
      <c r="M1653" s="35" t="s">
        <v>396</v>
      </c>
      <c r="N1653" s="35" t="s">
        <v>122</v>
      </c>
      <c r="O1653" s="35" t="s">
        <v>402</v>
      </c>
      <c r="P1653" s="35" t="s">
        <v>403</v>
      </c>
      <c r="Q1653" s="35" t="s">
        <v>311</v>
      </c>
      <c r="R1653" s="35" t="s">
        <v>298</v>
      </c>
      <c r="S1653" s="35" t="s">
        <v>191</v>
      </c>
      <c r="T1653" s="35" t="s">
        <v>5068</v>
      </c>
      <c r="U1653" s="35" t="s">
        <v>209</v>
      </c>
      <c r="V1653" s="35">
        <v>0</v>
      </c>
      <c r="W1653" s="35">
        <v>0</v>
      </c>
      <c r="X1653" s="49">
        <v>1</v>
      </c>
      <c r="Y1653" s="60" t="s">
        <v>340</v>
      </c>
      <c r="Z1653" s="49">
        <v>1</v>
      </c>
      <c r="AA1653" s="49">
        <v>1</v>
      </c>
      <c r="AB1653" s="60" t="s">
        <v>637</v>
      </c>
      <c r="AC1653" s="60" t="s">
        <v>641</v>
      </c>
      <c r="AD1653" s="60" t="s">
        <v>2495</v>
      </c>
      <c r="AE1653" s="60" t="s">
        <v>2496</v>
      </c>
      <c r="AF1653" s="49">
        <v>2020</v>
      </c>
      <c r="AG1653" s="60" t="s">
        <v>5908</v>
      </c>
      <c r="AH1653" s="60"/>
      <c r="AI1653" s="60"/>
      <c r="AJ1653" s="60"/>
      <c r="AK1653" s="60">
        <v>44147</v>
      </c>
      <c r="AL1653" s="60"/>
      <c r="AM1653" s="60" t="s">
        <v>568</v>
      </c>
      <c r="AN1653" s="60" t="s">
        <v>6382</v>
      </c>
      <c r="AO1653" s="60" t="s">
        <v>6384</v>
      </c>
      <c r="AP1653" s="49"/>
      <c r="AQ1653" s="60" t="s">
        <v>266</v>
      </c>
      <c r="AR1653" s="60" t="s">
        <v>174</v>
      </c>
      <c r="AS1653" s="60" t="s">
        <v>174</v>
      </c>
      <c r="AT1653" s="49">
        <v>14</v>
      </c>
      <c r="AU1653" s="49">
        <v>1</v>
      </c>
      <c r="AV1653" s="49">
        <v>1</v>
      </c>
      <c r="AW1653" s="60">
        <v>43892</v>
      </c>
      <c r="AX1653" s="60" t="s">
        <v>183</v>
      </c>
      <c r="AY1653" s="60">
        <v>44168.355937731481</v>
      </c>
      <c r="AZ1653" s="60">
        <v>43852</v>
      </c>
      <c r="BA1653" s="60">
        <v>43870</v>
      </c>
      <c r="BB1653" s="60" t="s">
        <v>6385</v>
      </c>
      <c r="BC1653" s="60">
        <v>43894.431944444441</v>
      </c>
      <c r="BD1653" s="60">
        <v>44129</v>
      </c>
      <c r="BE1653" s="60">
        <v>47848</v>
      </c>
      <c r="BF1653" s="49">
        <f>IF(AND(ISBLANK(tbl_RawData_Report1[[#This Row],[REQ_ID]]),tbl_RawData_Report1[[#This Row],[RH Kit?]] = "Y"),1,COUNTIFS(tbl_RawData_Report1[RH Kit?],"Y",tbl_RawData_Report1[REQ_ID],tbl_RawData_Report1[[#This Row],[REQ_ID]]))</f>
        <v>0</v>
      </c>
      <c r="BG1653" s="49">
        <f>COUNTIFS(tbl_RawData_Report1[RH Kit?],"Y",tbl_RawData_Report1[Order No.],tbl_RawData_Report1[[#This Row],[Order No.]])</f>
        <v>0</v>
      </c>
      <c r="BH1653" s="49">
        <f>SUM(tbl_RawData_Report1[[#This Row],[RH Kit Req]:[RH Kit PO]])</f>
        <v>0</v>
      </c>
      <c r="BI1653" s="49" t="str">
        <f>IFERROR(VLOOKUP(B1653,Lookup!A:B,2,FALSE),B1653)</f>
        <v>PRESHIPMENTINSPCPH</v>
      </c>
      <c r="BJ1653" s="49" t="b">
        <f t="shared" si="25"/>
        <v>1</v>
      </c>
      <c r="BK1653" s="49" t="str">
        <f>tbl_RawData_Report1[[#This Row],[Item ID]]&amp;tbl_RawData_Report1[[#This Row],[Order No.]]</f>
        <v>PRESHIPMENTINSPCPH0000040468</v>
      </c>
      <c r="BL1653"/>
      <c r="BM1653"/>
      <c r="BN1653"/>
    </row>
    <row r="1654" spans="1:66" x14ac:dyDescent="0.25">
      <c r="A1654" s="35" t="s">
        <v>8</v>
      </c>
      <c r="B1654" s="35" t="s">
        <v>876</v>
      </c>
      <c r="C1654" s="35">
        <v>1</v>
      </c>
      <c r="D1654" s="35">
        <v>1</v>
      </c>
      <c r="E1654" s="35">
        <v>1</v>
      </c>
      <c r="F1654" s="35" t="s">
        <v>399</v>
      </c>
      <c r="G1654" s="35" t="s">
        <v>6276</v>
      </c>
      <c r="H1654" s="35" t="s">
        <v>3030</v>
      </c>
      <c r="I1654" s="35" t="s">
        <v>593</v>
      </c>
      <c r="J1654" s="35">
        <v>253700</v>
      </c>
      <c r="K1654" s="35" t="s">
        <v>400</v>
      </c>
      <c r="L1654" s="35" t="s">
        <v>401</v>
      </c>
      <c r="M1654" s="35" t="s">
        <v>396</v>
      </c>
      <c r="N1654" s="35" t="s">
        <v>122</v>
      </c>
      <c r="O1654" s="35" t="s">
        <v>402</v>
      </c>
      <c r="P1654" s="35" t="s">
        <v>403</v>
      </c>
      <c r="Q1654" s="35" t="s">
        <v>311</v>
      </c>
      <c r="R1654" s="35" t="s">
        <v>307</v>
      </c>
      <c r="S1654" s="35" t="s">
        <v>203</v>
      </c>
      <c r="T1654" s="35" t="s">
        <v>5058</v>
      </c>
      <c r="U1654" s="35" t="s">
        <v>269</v>
      </c>
      <c r="V1654" s="35">
        <v>0</v>
      </c>
      <c r="W1654" s="35">
        <v>0</v>
      </c>
      <c r="X1654" s="49">
        <v>118000</v>
      </c>
      <c r="Y1654" s="60" t="s">
        <v>655</v>
      </c>
      <c r="Z1654" s="49">
        <v>10</v>
      </c>
      <c r="AA1654" s="49">
        <v>1180000</v>
      </c>
      <c r="AB1654" s="60" t="s">
        <v>637</v>
      </c>
      <c r="AC1654" s="60" t="s">
        <v>715</v>
      </c>
      <c r="AD1654" s="60" t="s">
        <v>880</v>
      </c>
      <c r="AE1654" s="60" t="s">
        <v>881</v>
      </c>
      <c r="AF1654" s="49">
        <v>2020</v>
      </c>
      <c r="AG1654" s="60" t="s">
        <v>5053</v>
      </c>
      <c r="AH1654" s="60">
        <v>43900</v>
      </c>
      <c r="AI1654" s="60">
        <v>43941</v>
      </c>
      <c r="AJ1654" s="60">
        <v>43900</v>
      </c>
      <c r="AK1654" s="60">
        <v>43907</v>
      </c>
      <c r="AL1654" s="60"/>
      <c r="AM1654" s="60" t="s">
        <v>566</v>
      </c>
      <c r="AN1654" s="60" t="s">
        <v>6277</v>
      </c>
      <c r="AO1654" s="60" t="s">
        <v>6278</v>
      </c>
      <c r="AP1654" s="49"/>
      <c r="AQ1654" s="60" t="s">
        <v>266</v>
      </c>
      <c r="AR1654" s="60" t="s">
        <v>369</v>
      </c>
      <c r="AS1654" s="60" t="s">
        <v>174</v>
      </c>
      <c r="AT1654" s="49">
        <v>13</v>
      </c>
      <c r="AU1654" s="49">
        <v>1</v>
      </c>
      <c r="AV1654" s="49">
        <v>1</v>
      </c>
      <c r="AW1654" s="60">
        <v>43894</v>
      </c>
      <c r="AX1654" s="60" t="s">
        <v>183</v>
      </c>
      <c r="AY1654" s="60">
        <v>43928.518976122687</v>
      </c>
      <c r="AZ1654" s="60">
        <v>43852</v>
      </c>
      <c r="BA1654" s="60">
        <v>43861</v>
      </c>
      <c r="BB1654" s="60" t="s">
        <v>6279</v>
      </c>
      <c r="BC1654" s="60">
        <v>43894.727986111109</v>
      </c>
      <c r="BD1654" s="60">
        <v>43916</v>
      </c>
      <c r="BE1654" s="60">
        <v>47848</v>
      </c>
      <c r="BF1654" s="49">
        <f>IF(AND(ISBLANK(tbl_RawData_Report1[[#This Row],[REQ_ID]]),tbl_RawData_Report1[[#This Row],[RH Kit?]] = "Y"),1,COUNTIFS(tbl_RawData_Report1[RH Kit?],"Y",tbl_RawData_Report1[REQ_ID],tbl_RawData_Report1[[#This Row],[REQ_ID]]))</f>
        <v>0</v>
      </c>
      <c r="BG1654" s="49">
        <f>COUNTIFS(tbl_RawData_Report1[RH Kit?],"Y",tbl_RawData_Report1[Order No.],tbl_RawData_Report1[[#This Row],[Order No.]])</f>
        <v>0</v>
      </c>
      <c r="BH1654" s="49">
        <f>SUM(tbl_RawData_Report1[[#This Row],[RH Kit Req]:[RH Kit PO]])</f>
        <v>0</v>
      </c>
      <c r="BI1654" s="49" t="str">
        <f>IFERROR(VLOOKUP(B1654,Lookup!A:B,2,FALSE),B1654)</f>
        <v>OXYTOCIN_10IU/ML</v>
      </c>
      <c r="BJ1654" s="49" t="b">
        <f t="shared" si="25"/>
        <v>1</v>
      </c>
      <c r="BK1654" s="49" t="str">
        <f>tbl_RawData_Report1[[#This Row],[Item ID]]&amp;tbl_RawData_Report1[[#This Row],[Order No.]]</f>
        <v>OXYTOCIN_10IU/ML0000040481</v>
      </c>
      <c r="BL1654"/>
      <c r="BM1654"/>
      <c r="BN1654"/>
    </row>
    <row r="1655" spans="1:66" x14ac:dyDescent="0.25">
      <c r="A1655" s="35" t="s">
        <v>8</v>
      </c>
      <c r="B1655" s="35" t="s">
        <v>2476</v>
      </c>
      <c r="C1655" s="35">
        <v>2</v>
      </c>
      <c r="D1655" s="35">
        <v>1</v>
      </c>
      <c r="E1655" s="35">
        <v>1</v>
      </c>
      <c r="F1655" s="35" t="s">
        <v>399</v>
      </c>
      <c r="G1655" s="35" t="s">
        <v>5567</v>
      </c>
      <c r="H1655" s="35" t="s">
        <v>958</v>
      </c>
      <c r="I1655" s="35" t="s">
        <v>595</v>
      </c>
      <c r="J1655" s="35">
        <v>0</v>
      </c>
      <c r="K1655" s="35" t="s">
        <v>400</v>
      </c>
      <c r="L1655" s="35" t="s">
        <v>401</v>
      </c>
      <c r="M1655" s="35" t="s">
        <v>396</v>
      </c>
      <c r="N1655" s="35" t="s">
        <v>122</v>
      </c>
      <c r="O1655" s="35" t="s">
        <v>402</v>
      </c>
      <c r="P1655" s="35" t="s">
        <v>403</v>
      </c>
      <c r="Q1655" s="35" t="s">
        <v>311</v>
      </c>
      <c r="R1655" s="35" t="s">
        <v>307</v>
      </c>
      <c r="S1655" s="35" t="s">
        <v>203</v>
      </c>
      <c r="T1655" s="35" t="s">
        <v>5058</v>
      </c>
      <c r="U1655" s="35" t="s">
        <v>209</v>
      </c>
      <c r="V1655" s="35">
        <v>0</v>
      </c>
      <c r="W1655" s="35">
        <v>0</v>
      </c>
      <c r="X1655" s="49">
        <v>0</v>
      </c>
      <c r="Y1655" s="60" t="s">
        <v>655</v>
      </c>
      <c r="Z1655" s="49">
        <v>10</v>
      </c>
      <c r="AA1655" s="49">
        <v>0</v>
      </c>
      <c r="AB1655" s="60" t="s">
        <v>637</v>
      </c>
      <c r="AC1655" s="60" t="s">
        <v>725</v>
      </c>
      <c r="AD1655" s="60" t="s">
        <v>792</v>
      </c>
      <c r="AE1655" s="60" t="s">
        <v>793</v>
      </c>
      <c r="AF1655" s="49">
        <v>2020</v>
      </c>
      <c r="AG1655" s="60" t="s">
        <v>5053</v>
      </c>
      <c r="AH1655" s="60">
        <v>44233</v>
      </c>
      <c r="AI1655" s="60">
        <v>44331</v>
      </c>
      <c r="AJ1655" s="60">
        <v>44237</v>
      </c>
      <c r="AK1655" s="60"/>
      <c r="AL1655" s="60"/>
      <c r="AM1655" s="60" t="s">
        <v>566</v>
      </c>
      <c r="AN1655" s="60" t="s">
        <v>5568</v>
      </c>
      <c r="AO1655" s="60" t="s">
        <v>5569</v>
      </c>
      <c r="AP1655" s="49"/>
      <c r="AQ1655" s="60" t="s">
        <v>349</v>
      </c>
      <c r="AR1655" s="60" t="s">
        <v>174</v>
      </c>
      <c r="AS1655" s="60" t="s">
        <v>174</v>
      </c>
      <c r="AT1655" s="49">
        <v>11</v>
      </c>
      <c r="AU1655" s="49">
        <v>1</v>
      </c>
      <c r="AV1655" s="49">
        <v>1</v>
      </c>
      <c r="AW1655" s="60">
        <v>43895</v>
      </c>
      <c r="AX1655" s="60" t="s">
        <v>183</v>
      </c>
      <c r="AY1655" s="60">
        <v>43895.684861111113</v>
      </c>
      <c r="AZ1655" s="60">
        <v>43852</v>
      </c>
      <c r="BA1655" s="60">
        <v>43861</v>
      </c>
      <c r="BB1655" s="60" t="s">
        <v>5570</v>
      </c>
      <c r="BC1655" s="60">
        <v>43895.684861111113</v>
      </c>
      <c r="BD1655" s="60">
        <v>43938</v>
      </c>
      <c r="BE1655" s="60">
        <v>47848</v>
      </c>
      <c r="BF1655" s="49">
        <f>IF(AND(ISBLANK(tbl_RawData_Report1[[#This Row],[REQ_ID]]),tbl_RawData_Report1[[#This Row],[RH Kit?]] = "Y"),1,COUNTIFS(tbl_RawData_Report1[RH Kit?],"Y",tbl_RawData_Report1[REQ_ID],tbl_RawData_Report1[[#This Row],[REQ_ID]]))</f>
        <v>0</v>
      </c>
      <c r="BG1655" s="49">
        <f>COUNTIFS(tbl_RawData_Report1[RH Kit?],"Y",tbl_RawData_Report1[Order No.],tbl_RawData_Report1[[#This Row],[Order No.]])</f>
        <v>0</v>
      </c>
      <c r="BH1655" s="49">
        <f>SUM(tbl_RawData_Report1[[#This Row],[RH Kit Req]:[RH Kit PO]])</f>
        <v>0</v>
      </c>
      <c r="BI1655" s="49" t="str">
        <f>IFERROR(VLOOKUP(B1655,Lookup!A:B,2,FALSE),B1655)</f>
        <v>MGSULPHATE10ML_10</v>
      </c>
      <c r="BJ1655" s="49" t="b">
        <f t="shared" si="25"/>
        <v>0</v>
      </c>
      <c r="BK1655" s="49" t="str">
        <f>tbl_RawData_Report1[[#This Row],[Item ID]]&amp;tbl_RawData_Report1[[#This Row],[Order No.]]</f>
        <v>MGSULPHATE10ML_100000040499</v>
      </c>
      <c r="BL1655"/>
      <c r="BM1655"/>
      <c r="BN1655"/>
    </row>
    <row r="1656" spans="1:66" x14ac:dyDescent="0.25">
      <c r="A1656" s="35" t="s">
        <v>8</v>
      </c>
      <c r="B1656" s="35" t="s">
        <v>2476</v>
      </c>
      <c r="C1656" s="35">
        <v>2</v>
      </c>
      <c r="D1656" s="35">
        <v>1</v>
      </c>
      <c r="E1656" s="35">
        <v>2</v>
      </c>
      <c r="F1656" s="35" t="s">
        <v>399</v>
      </c>
      <c r="G1656" s="35" t="s">
        <v>5567</v>
      </c>
      <c r="H1656" s="35" t="s">
        <v>958</v>
      </c>
      <c r="I1656" s="35" t="s">
        <v>595</v>
      </c>
      <c r="J1656" s="35">
        <v>198577.5</v>
      </c>
      <c r="K1656" s="35" t="s">
        <v>400</v>
      </c>
      <c r="L1656" s="35" t="s">
        <v>401</v>
      </c>
      <c r="M1656" s="35" t="s">
        <v>396</v>
      </c>
      <c r="N1656" s="35" t="s">
        <v>122</v>
      </c>
      <c r="O1656" s="35" t="s">
        <v>402</v>
      </c>
      <c r="P1656" s="35" t="s">
        <v>403</v>
      </c>
      <c r="Q1656" s="35" t="s">
        <v>311</v>
      </c>
      <c r="R1656" s="35" t="s">
        <v>307</v>
      </c>
      <c r="S1656" s="35" t="s">
        <v>203</v>
      </c>
      <c r="T1656" s="35" t="s">
        <v>5058</v>
      </c>
      <c r="U1656" s="35" t="s">
        <v>209</v>
      </c>
      <c r="V1656" s="35">
        <v>0</v>
      </c>
      <c r="W1656" s="35">
        <v>0</v>
      </c>
      <c r="X1656" s="49">
        <v>21750</v>
      </c>
      <c r="Y1656" s="60" t="s">
        <v>655</v>
      </c>
      <c r="Z1656" s="49">
        <v>10</v>
      </c>
      <c r="AA1656" s="49">
        <v>217500</v>
      </c>
      <c r="AB1656" s="60" t="s">
        <v>637</v>
      </c>
      <c r="AC1656" s="60" t="s">
        <v>725</v>
      </c>
      <c r="AD1656" s="60" t="s">
        <v>792</v>
      </c>
      <c r="AE1656" s="60" t="s">
        <v>793</v>
      </c>
      <c r="AF1656" s="49">
        <v>2020</v>
      </c>
      <c r="AG1656" s="60" t="s">
        <v>5053</v>
      </c>
      <c r="AH1656" s="60">
        <v>44233</v>
      </c>
      <c r="AI1656" s="60">
        <v>44331</v>
      </c>
      <c r="AJ1656" s="60">
        <v>44237</v>
      </c>
      <c r="AK1656" s="60"/>
      <c r="AL1656" s="60"/>
      <c r="AM1656" s="60" t="s">
        <v>566</v>
      </c>
      <c r="AN1656" s="60" t="s">
        <v>5568</v>
      </c>
      <c r="AO1656" s="60" t="s">
        <v>5571</v>
      </c>
      <c r="AP1656" s="49"/>
      <c r="AQ1656" s="60" t="s">
        <v>349</v>
      </c>
      <c r="AR1656" s="60" t="s">
        <v>174</v>
      </c>
      <c r="AS1656" s="60" t="s">
        <v>174</v>
      </c>
      <c r="AT1656" s="49">
        <v>11</v>
      </c>
      <c r="AU1656" s="49">
        <v>1</v>
      </c>
      <c r="AV1656" s="49">
        <v>1</v>
      </c>
      <c r="AW1656" s="60">
        <v>43895</v>
      </c>
      <c r="AX1656" s="60" t="s">
        <v>183</v>
      </c>
      <c r="AY1656" s="60">
        <v>43895.684861111113</v>
      </c>
      <c r="AZ1656" s="60">
        <v>43852</v>
      </c>
      <c r="BA1656" s="60">
        <v>43861</v>
      </c>
      <c r="BB1656" s="60" t="s">
        <v>5570</v>
      </c>
      <c r="BC1656" s="60">
        <v>43895.684861111113</v>
      </c>
      <c r="BD1656" s="60">
        <v>43938</v>
      </c>
      <c r="BE1656" s="60">
        <v>47848</v>
      </c>
      <c r="BF1656" s="49">
        <f>IF(AND(ISBLANK(tbl_RawData_Report1[[#This Row],[REQ_ID]]),tbl_RawData_Report1[[#This Row],[RH Kit?]] = "Y"),1,COUNTIFS(tbl_RawData_Report1[RH Kit?],"Y",tbl_RawData_Report1[REQ_ID],tbl_RawData_Report1[[#This Row],[REQ_ID]]))</f>
        <v>0</v>
      </c>
      <c r="BG1656" s="49">
        <f>COUNTIFS(tbl_RawData_Report1[RH Kit?],"Y",tbl_RawData_Report1[Order No.],tbl_RawData_Report1[[#This Row],[Order No.]])</f>
        <v>0</v>
      </c>
      <c r="BH1656" s="49">
        <f>SUM(tbl_RawData_Report1[[#This Row],[RH Kit Req]:[RH Kit PO]])</f>
        <v>0</v>
      </c>
      <c r="BI1656" s="49" t="str">
        <f>IFERROR(VLOOKUP(B1656,Lookup!A:B,2,FALSE),B1656)</f>
        <v>MGSULPHATE10ML_10</v>
      </c>
      <c r="BJ1656" s="49" t="b">
        <f t="shared" si="25"/>
        <v>1</v>
      </c>
      <c r="BK1656" s="49" t="str">
        <f>tbl_RawData_Report1[[#This Row],[Item ID]]&amp;tbl_RawData_Report1[[#This Row],[Order No.]]</f>
        <v>MGSULPHATE10ML_100000040499</v>
      </c>
      <c r="BL1656"/>
      <c r="BM1656"/>
      <c r="BN1656"/>
    </row>
    <row r="1657" spans="1:66" x14ac:dyDescent="0.25">
      <c r="A1657" s="35" t="s">
        <v>8</v>
      </c>
      <c r="B1657" s="35" t="s">
        <v>904</v>
      </c>
      <c r="C1657" s="35">
        <v>1</v>
      </c>
      <c r="D1657" s="35">
        <v>1</v>
      </c>
      <c r="E1657" s="35">
        <v>1</v>
      </c>
      <c r="F1657" s="35" t="s">
        <v>399</v>
      </c>
      <c r="G1657" s="35" t="s">
        <v>5567</v>
      </c>
      <c r="H1657" s="35" t="s">
        <v>2868</v>
      </c>
      <c r="I1657" s="35" t="s">
        <v>593</v>
      </c>
      <c r="J1657" s="35">
        <v>53536</v>
      </c>
      <c r="K1657" s="35" t="s">
        <v>400</v>
      </c>
      <c r="L1657" s="35" t="s">
        <v>401</v>
      </c>
      <c r="M1657" s="35" t="s">
        <v>396</v>
      </c>
      <c r="N1657" s="35" t="s">
        <v>122</v>
      </c>
      <c r="O1657" s="35" t="s">
        <v>402</v>
      </c>
      <c r="P1657" s="35" t="s">
        <v>403</v>
      </c>
      <c r="Q1657" s="35" t="s">
        <v>311</v>
      </c>
      <c r="R1657" s="35" t="s">
        <v>307</v>
      </c>
      <c r="S1657" s="35" t="s">
        <v>203</v>
      </c>
      <c r="T1657" s="35" t="s">
        <v>5058</v>
      </c>
      <c r="U1657" s="35" t="s">
        <v>209</v>
      </c>
      <c r="V1657" s="35">
        <v>0</v>
      </c>
      <c r="W1657" s="35">
        <v>0</v>
      </c>
      <c r="X1657" s="49">
        <v>11950</v>
      </c>
      <c r="Y1657" s="60" t="s">
        <v>791</v>
      </c>
      <c r="Z1657" s="49">
        <v>20</v>
      </c>
      <c r="AA1657" s="49">
        <v>239000</v>
      </c>
      <c r="AB1657" s="60" t="s">
        <v>637</v>
      </c>
      <c r="AC1657" s="60" t="s">
        <v>1714</v>
      </c>
      <c r="AD1657" s="60" t="s">
        <v>792</v>
      </c>
      <c r="AE1657" s="60" t="s">
        <v>793</v>
      </c>
      <c r="AF1657" s="49">
        <v>2020</v>
      </c>
      <c r="AG1657" s="60" t="s">
        <v>5053</v>
      </c>
      <c r="AH1657" s="60">
        <v>44036</v>
      </c>
      <c r="AI1657" s="60">
        <v>44066</v>
      </c>
      <c r="AJ1657" s="60">
        <v>44036</v>
      </c>
      <c r="AK1657" s="60">
        <v>44059</v>
      </c>
      <c r="AL1657" s="60">
        <v>44150</v>
      </c>
      <c r="AM1657" s="60" t="s">
        <v>566</v>
      </c>
      <c r="AN1657" s="60" t="s">
        <v>5568</v>
      </c>
      <c r="AO1657" s="60" t="s">
        <v>5589</v>
      </c>
      <c r="AP1657" s="49"/>
      <c r="AQ1657" s="60" t="s">
        <v>266</v>
      </c>
      <c r="AR1657" s="60" t="s">
        <v>174</v>
      </c>
      <c r="AS1657" s="60" t="s">
        <v>174</v>
      </c>
      <c r="AT1657" s="49">
        <v>2</v>
      </c>
      <c r="AU1657" s="49">
        <v>1</v>
      </c>
      <c r="AV1657" s="49">
        <v>1</v>
      </c>
      <c r="AW1657" s="60">
        <v>43895</v>
      </c>
      <c r="AX1657" s="60" t="s">
        <v>183</v>
      </c>
      <c r="AY1657" s="60">
        <v>44179.258553356478</v>
      </c>
      <c r="AZ1657" s="60">
        <v>43852</v>
      </c>
      <c r="BA1657" s="60">
        <v>43861</v>
      </c>
      <c r="BB1657" s="60" t="s">
        <v>5590</v>
      </c>
      <c r="BC1657" s="60">
        <v>43895.684861111113</v>
      </c>
      <c r="BD1657" s="60">
        <v>43931</v>
      </c>
      <c r="BE1657" s="60">
        <v>47848</v>
      </c>
      <c r="BF1657" s="49">
        <f>IF(AND(ISBLANK(tbl_RawData_Report1[[#This Row],[REQ_ID]]),tbl_RawData_Report1[[#This Row],[RH Kit?]] = "Y"),1,COUNTIFS(tbl_RawData_Report1[RH Kit?],"Y",tbl_RawData_Report1[REQ_ID],tbl_RawData_Report1[[#This Row],[REQ_ID]]))</f>
        <v>0</v>
      </c>
      <c r="BG1657" s="49">
        <f>COUNTIFS(tbl_RawData_Report1[RH Kit?],"Y",tbl_RawData_Report1[Order No.],tbl_RawData_Report1[[#This Row],[Order No.]])</f>
        <v>0</v>
      </c>
      <c r="BH1657" s="49">
        <f>SUM(tbl_RawData_Report1[[#This Row],[RH Kit Req]:[RH Kit PO]])</f>
        <v>0</v>
      </c>
      <c r="BI1657" s="49" t="str">
        <f>IFERROR(VLOOKUP(B1657,Lookup!A:B,2,FALSE),B1657)</f>
        <v>CALGLUCONATE_100MG</v>
      </c>
      <c r="BJ1657" s="49" t="b">
        <f t="shared" si="25"/>
        <v>1</v>
      </c>
      <c r="BK1657" s="49" t="str">
        <f>tbl_RawData_Report1[[#This Row],[Item ID]]&amp;tbl_RawData_Report1[[#This Row],[Order No.]]</f>
        <v>CALGLUCONATE_100MG0000040499</v>
      </c>
      <c r="BL1657"/>
      <c r="BM1657"/>
      <c r="BN1657"/>
    </row>
    <row r="1658" spans="1:66" x14ac:dyDescent="0.25">
      <c r="A1658" s="35" t="s">
        <v>8</v>
      </c>
      <c r="B1658" s="35" t="s">
        <v>2476</v>
      </c>
      <c r="C1658" s="35">
        <v>2</v>
      </c>
      <c r="D1658" s="35">
        <v>2</v>
      </c>
      <c r="E1658" s="35">
        <v>1</v>
      </c>
      <c r="F1658" s="35" t="s">
        <v>399</v>
      </c>
      <c r="G1658" s="35" t="s">
        <v>5567</v>
      </c>
      <c r="H1658" s="35" t="s">
        <v>958</v>
      </c>
      <c r="I1658" s="35" t="s">
        <v>593</v>
      </c>
      <c r="J1658" s="35">
        <v>31270.25</v>
      </c>
      <c r="K1658" s="35" t="s">
        <v>400</v>
      </c>
      <c r="L1658" s="35" t="s">
        <v>401</v>
      </c>
      <c r="M1658" s="35" t="s">
        <v>396</v>
      </c>
      <c r="N1658" s="35" t="s">
        <v>122</v>
      </c>
      <c r="O1658" s="35" t="s">
        <v>402</v>
      </c>
      <c r="P1658" s="35" t="s">
        <v>403</v>
      </c>
      <c r="Q1658" s="35" t="s">
        <v>311</v>
      </c>
      <c r="R1658" s="35" t="s">
        <v>307</v>
      </c>
      <c r="S1658" s="35" t="s">
        <v>203</v>
      </c>
      <c r="T1658" s="35" t="s">
        <v>5058</v>
      </c>
      <c r="U1658" s="35" t="s">
        <v>209</v>
      </c>
      <c r="V1658" s="35">
        <v>0</v>
      </c>
      <c r="W1658" s="35">
        <v>0</v>
      </c>
      <c r="X1658" s="49">
        <v>3425</v>
      </c>
      <c r="Y1658" s="60" t="s">
        <v>655</v>
      </c>
      <c r="Z1658" s="49">
        <v>10</v>
      </c>
      <c r="AA1658" s="49">
        <v>34250</v>
      </c>
      <c r="AB1658" s="60" t="s">
        <v>637</v>
      </c>
      <c r="AC1658" s="60" t="s">
        <v>725</v>
      </c>
      <c r="AD1658" s="60" t="s">
        <v>792</v>
      </c>
      <c r="AE1658" s="60" t="s">
        <v>793</v>
      </c>
      <c r="AF1658" s="49">
        <v>2020</v>
      </c>
      <c r="AG1658" s="60" t="s">
        <v>5053</v>
      </c>
      <c r="AH1658" s="60">
        <v>44148</v>
      </c>
      <c r="AI1658" s="60">
        <v>44149</v>
      </c>
      <c r="AJ1658" s="60">
        <v>44148</v>
      </c>
      <c r="AK1658" s="60">
        <v>44167</v>
      </c>
      <c r="AL1658" s="60">
        <v>44149</v>
      </c>
      <c r="AM1658" s="60" t="s">
        <v>566</v>
      </c>
      <c r="AN1658" s="60" t="s">
        <v>5568</v>
      </c>
      <c r="AO1658" s="60" t="s">
        <v>5591</v>
      </c>
      <c r="AP1658" s="49"/>
      <c r="AQ1658" s="60" t="s">
        <v>266</v>
      </c>
      <c r="AR1658" s="60" t="s">
        <v>174</v>
      </c>
      <c r="AS1658" s="60" t="s">
        <v>174</v>
      </c>
      <c r="AT1658" s="49">
        <v>11</v>
      </c>
      <c r="AU1658" s="49">
        <v>1</v>
      </c>
      <c r="AV1658" s="49">
        <v>1</v>
      </c>
      <c r="AW1658" s="60">
        <v>43895</v>
      </c>
      <c r="AX1658" s="60" t="s">
        <v>183</v>
      </c>
      <c r="AY1658" s="60">
        <v>44179.258553356478</v>
      </c>
      <c r="AZ1658" s="60">
        <v>43852</v>
      </c>
      <c r="BA1658" s="60">
        <v>43861</v>
      </c>
      <c r="BB1658" s="60" t="s">
        <v>5592</v>
      </c>
      <c r="BC1658" s="60">
        <v>43895.684861111113</v>
      </c>
      <c r="BD1658" s="60">
        <v>43938</v>
      </c>
      <c r="BE1658" s="60">
        <v>47848</v>
      </c>
      <c r="BF1658" s="49">
        <f>IF(AND(ISBLANK(tbl_RawData_Report1[[#This Row],[REQ_ID]]),tbl_RawData_Report1[[#This Row],[RH Kit?]] = "Y"),1,COUNTIFS(tbl_RawData_Report1[RH Kit?],"Y",tbl_RawData_Report1[REQ_ID],tbl_RawData_Report1[[#This Row],[REQ_ID]]))</f>
        <v>0</v>
      </c>
      <c r="BG1658" s="49">
        <f>COUNTIFS(tbl_RawData_Report1[RH Kit?],"Y",tbl_RawData_Report1[Order No.],tbl_RawData_Report1[[#This Row],[Order No.]])</f>
        <v>0</v>
      </c>
      <c r="BH1658" s="49">
        <f>SUM(tbl_RawData_Report1[[#This Row],[RH Kit Req]:[RH Kit PO]])</f>
        <v>0</v>
      </c>
      <c r="BI1658" s="49" t="str">
        <f>IFERROR(VLOOKUP(B1658,Lookup!A:B,2,FALSE),B1658)</f>
        <v>MGSULPHATE10ML_10</v>
      </c>
      <c r="BJ1658" s="49" t="b">
        <f t="shared" si="25"/>
        <v>1</v>
      </c>
      <c r="BK1658" s="49" t="str">
        <f>tbl_RawData_Report1[[#This Row],[Item ID]]&amp;tbl_RawData_Report1[[#This Row],[Order No.]]</f>
        <v>MGSULPHATE10ML_100000040499</v>
      </c>
      <c r="BL1658"/>
      <c r="BM1658"/>
      <c r="BN1658"/>
    </row>
    <row r="1659" spans="1:66" x14ac:dyDescent="0.25">
      <c r="A1659" s="35" t="s">
        <v>8</v>
      </c>
      <c r="B1659" s="35" t="s">
        <v>904</v>
      </c>
      <c r="C1659" s="35">
        <v>1</v>
      </c>
      <c r="D1659" s="35">
        <v>2</v>
      </c>
      <c r="E1659" s="35">
        <v>1</v>
      </c>
      <c r="F1659" s="35" t="s">
        <v>399</v>
      </c>
      <c r="G1659" s="35" t="s">
        <v>5567</v>
      </c>
      <c r="H1659" s="35" t="s">
        <v>2868</v>
      </c>
      <c r="I1659" s="35" t="s">
        <v>593</v>
      </c>
      <c r="J1659" s="35">
        <v>7168</v>
      </c>
      <c r="K1659" s="35" t="s">
        <v>400</v>
      </c>
      <c r="L1659" s="35" t="s">
        <v>401</v>
      </c>
      <c r="M1659" s="35" t="s">
        <v>396</v>
      </c>
      <c r="N1659" s="35" t="s">
        <v>122</v>
      </c>
      <c r="O1659" s="35" t="s">
        <v>402</v>
      </c>
      <c r="P1659" s="35" t="s">
        <v>403</v>
      </c>
      <c r="Q1659" s="35" t="s">
        <v>311</v>
      </c>
      <c r="R1659" s="35" t="s">
        <v>307</v>
      </c>
      <c r="S1659" s="35" t="s">
        <v>203</v>
      </c>
      <c r="T1659" s="35" t="s">
        <v>5058</v>
      </c>
      <c r="U1659" s="35" t="s">
        <v>209</v>
      </c>
      <c r="V1659" s="35">
        <v>0</v>
      </c>
      <c r="W1659" s="35">
        <v>0</v>
      </c>
      <c r="X1659" s="49">
        <v>1600</v>
      </c>
      <c r="Y1659" s="60" t="s">
        <v>791</v>
      </c>
      <c r="Z1659" s="49">
        <v>20</v>
      </c>
      <c r="AA1659" s="49">
        <v>32000</v>
      </c>
      <c r="AB1659" s="60" t="s">
        <v>637</v>
      </c>
      <c r="AC1659" s="60" t="s">
        <v>1714</v>
      </c>
      <c r="AD1659" s="60" t="s">
        <v>792</v>
      </c>
      <c r="AE1659" s="60" t="s">
        <v>793</v>
      </c>
      <c r="AF1659" s="49">
        <v>2020</v>
      </c>
      <c r="AG1659" s="60" t="s">
        <v>5053</v>
      </c>
      <c r="AH1659" s="60">
        <v>44062</v>
      </c>
      <c r="AI1659" s="60">
        <v>44099</v>
      </c>
      <c r="AJ1659" s="60">
        <v>44060</v>
      </c>
      <c r="AK1659" s="60">
        <v>44062</v>
      </c>
      <c r="AL1659" s="60">
        <v>44065</v>
      </c>
      <c r="AM1659" s="60" t="s">
        <v>566</v>
      </c>
      <c r="AN1659" s="60" t="s">
        <v>5568</v>
      </c>
      <c r="AO1659" s="60" t="s">
        <v>6629</v>
      </c>
      <c r="AP1659" s="49"/>
      <c r="AQ1659" s="60" t="s">
        <v>266</v>
      </c>
      <c r="AR1659" s="60" t="s">
        <v>174</v>
      </c>
      <c r="AS1659" s="60" t="s">
        <v>174</v>
      </c>
      <c r="AT1659" s="49">
        <v>2</v>
      </c>
      <c r="AU1659" s="49">
        <v>1</v>
      </c>
      <c r="AV1659" s="49">
        <v>1</v>
      </c>
      <c r="AW1659" s="60">
        <v>43895</v>
      </c>
      <c r="AX1659" s="60" t="s">
        <v>183</v>
      </c>
      <c r="AY1659" s="60">
        <v>44179.258553356478</v>
      </c>
      <c r="AZ1659" s="60">
        <v>43852</v>
      </c>
      <c r="BA1659" s="60">
        <v>43861</v>
      </c>
      <c r="BB1659" s="60" t="s">
        <v>6630</v>
      </c>
      <c r="BC1659" s="60">
        <v>43895.684861111113</v>
      </c>
      <c r="BD1659" s="60">
        <v>43941</v>
      </c>
      <c r="BE1659" s="60">
        <v>47848</v>
      </c>
      <c r="BF1659" s="49">
        <f>IF(AND(ISBLANK(tbl_RawData_Report1[[#This Row],[REQ_ID]]),tbl_RawData_Report1[[#This Row],[RH Kit?]] = "Y"),1,COUNTIFS(tbl_RawData_Report1[RH Kit?],"Y",tbl_RawData_Report1[REQ_ID],tbl_RawData_Report1[[#This Row],[REQ_ID]]))</f>
        <v>0</v>
      </c>
      <c r="BG1659" s="49">
        <f>COUNTIFS(tbl_RawData_Report1[RH Kit?],"Y",tbl_RawData_Report1[Order No.],tbl_RawData_Report1[[#This Row],[Order No.]])</f>
        <v>0</v>
      </c>
      <c r="BH1659" s="49">
        <f>SUM(tbl_RawData_Report1[[#This Row],[RH Kit Req]:[RH Kit PO]])</f>
        <v>0</v>
      </c>
      <c r="BI1659" s="49" t="str">
        <f>IFERROR(VLOOKUP(B1659,Lookup!A:B,2,FALSE),B1659)</f>
        <v>CALGLUCONATE_100MG</v>
      </c>
      <c r="BJ1659" s="49" t="b">
        <f t="shared" si="25"/>
        <v>1</v>
      </c>
      <c r="BK1659" s="49" t="str">
        <f>tbl_RawData_Report1[[#This Row],[Item ID]]&amp;tbl_RawData_Report1[[#This Row],[Order No.]]</f>
        <v>CALGLUCONATE_100MG0000040499</v>
      </c>
      <c r="BL1659"/>
      <c r="BM1659"/>
      <c r="BN1659"/>
    </row>
    <row r="1660" spans="1:66" x14ac:dyDescent="0.25">
      <c r="A1660" s="35" t="s">
        <v>8</v>
      </c>
      <c r="B1660" s="35" t="s">
        <v>639</v>
      </c>
      <c r="C1660" s="35">
        <v>1</v>
      </c>
      <c r="D1660" s="35">
        <v>1</v>
      </c>
      <c r="E1660" s="35">
        <v>1</v>
      </c>
      <c r="F1660" s="35" t="s">
        <v>410</v>
      </c>
      <c r="G1660" s="35" t="s">
        <v>6315</v>
      </c>
      <c r="H1660" s="35" t="s">
        <v>6317</v>
      </c>
      <c r="I1660" s="35" t="s">
        <v>593</v>
      </c>
      <c r="J1660" s="35">
        <v>630</v>
      </c>
      <c r="K1660" s="35" t="s">
        <v>1778</v>
      </c>
      <c r="L1660" s="35" t="s">
        <v>6320</v>
      </c>
      <c r="M1660" s="35" t="s">
        <v>396</v>
      </c>
      <c r="N1660" s="35" t="s">
        <v>122</v>
      </c>
      <c r="O1660" s="35" t="s">
        <v>6321</v>
      </c>
      <c r="P1660" s="35" t="s">
        <v>6322</v>
      </c>
      <c r="Q1660" s="35" t="s">
        <v>311</v>
      </c>
      <c r="R1660" s="35" t="s">
        <v>314</v>
      </c>
      <c r="S1660" s="35" t="s">
        <v>315</v>
      </c>
      <c r="T1660" s="35" t="s">
        <v>5068</v>
      </c>
      <c r="U1660" s="35" t="s">
        <v>209</v>
      </c>
      <c r="V1660" s="35">
        <v>0</v>
      </c>
      <c r="W1660" s="35">
        <v>0</v>
      </c>
      <c r="X1660" s="49">
        <v>1</v>
      </c>
      <c r="Y1660" s="60" t="s">
        <v>340</v>
      </c>
      <c r="Z1660" s="49">
        <v>1</v>
      </c>
      <c r="AA1660" s="49">
        <v>1</v>
      </c>
      <c r="AB1660" s="60" t="s">
        <v>637</v>
      </c>
      <c r="AC1660" s="60" t="s">
        <v>641</v>
      </c>
      <c r="AD1660" s="60" t="s">
        <v>347</v>
      </c>
      <c r="AE1660" s="60" t="s">
        <v>348</v>
      </c>
      <c r="AF1660" s="49">
        <v>2020</v>
      </c>
      <c r="AG1660" s="60" t="s">
        <v>6314</v>
      </c>
      <c r="AH1660" s="60"/>
      <c r="AI1660" s="60"/>
      <c r="AJ1660" s="60"/>
      <c r="AK1660" s="60">
        <v>43903</v>
      </c>
      <c r="AL1660" s="60"/>
      <c r="AM1660" s="60" t="s">
        <v>568</v>
      </c>
      <c r="AN1660" s="60" t="s">
        <v>6316</v>
      </c>
      <c r="AO1660" s="60" t="s">
        <v>6318</v>
      </c>
      <c r="AP1660" s="49"/>
      <c r="AQ1660" s="60" t="s">
        <v>266</v>
      </c>
      <c r="AR1660" s="60" t="s">
        <v>174</v>
      </c>
      <c r="AS1660" s="60" t="s">
        <v>174</v>
      </c>
      <c r="AT1660" s="49">
        <v>1</v>
      </c>
      <c r="AU1660" s="49">
        <v>1</v>
      </c>
      <c r="AV1660" s="49">
        <v>1</v>
      </c>
      <c r="AW1660" s="60">
        <v>43895</v>
      </c>
      <c r="AX1660" s="60" t="s">
        <v>183</v>
      </c>
      <c r="AY1660" s="60">
        <v>43928.518976122687</v>
      </c>
      <c r="AZ1660" s="60">
        <v>43894</v>
      </c>
      <c r="BA1660" s="60">
        <v>43894</v>
      </c>
      <c r="BB1660" s="60" t="s">
        <v>6319</v>
      </c>
      <c r="BC1660" s="60">
        <v>43895.695821759262</v>
      </c>
      <c r="BD1660" s="60">
        <v>43909</v>
      </c>
      <c r="BE1660" s="60">
        <v>43921</v>
      </c>
      <c r="BF1660" s="49">
        <f>IF(AND(ISBLANK(tbl_RawData_Report1[[#This Row],[REQ_ID]]),tbl_RawData_Report1[[#This Row],[RH Kit?]] = "Y"),1,COUNTIFS(tbl_RawData_Report1[RH Kit?],"Y",tbl_RawData_Report1[REQ_ID],tbl_RawData_Report1[[#This Row],[REQ_ID]]))</f>
        <v>0</v>
      </c>
      <c r="BG1660" s="49">
        <f>COUNTIFS(tbl_RawData_Report1[RH Kit?],"Y",tbl_RawData_Report1[Order No.],tbl_RawData_Report1[[#This Row],[Order No.]])</f>
        <v>0</v>
      </c>
      <c r="BH1660" s="49">
        <f>SUM(tbl_RawData_Report1[[#This Row],[RH Kit Req]:[RH Kit PO]])</f>
        <v>0</v>
      </c>
      <c r="BI1660" s="49" t="str">
        <f>IFERROR(VLOOKUP(B1660,Lookup!A:B,2,FALSE),B1660)</f>
        <v>PRESHIPMENTINSPCPH</v>
      </c>
      <c r="BJ1660" s="49" t="b">
        <f t="shared" si="25"/>
        <v>1</v>
      </c>
      <c r="BK1660" s="49" t="str">
        <f>tbl_RawData_Report1[[#This Row],[Item ID]]&amp;tbl_RawData_Report1[[#This Row],[Order No.]]</f>
        <v>PRESHIPMENTINSPCPH0000040500</v>
      </c>
      <c r="BL1660"/>
      <c r="BM1660"/>
      <c r="BN1660"/>
    </row>
    <row r="1661" spans="1:66" x14ac:dyDescent="0.25">
      <c r="A1661" s="35" t="s">
        <v>8</v>
      </c>
      <c r="B1661" s="35" t="s">
        <v>5231</v>
      </c>
      <c r="C1661" s="35">
        <v>1</v>
      </c>
      <c r="D1661" s="35">
        <v>1</v>
      </c>
      <c r="E1661" s="35">
        <v>1</v>
      </c>
      <c r="F1661" s="35" t="s">
        <v>436</v>
      </c>
      <c r="G1661" s="35" t="s">
        <v>5625</v>
      </c>
      <c r="H1661" s="35" t="s">
        <v>5232</v>
      </c>
      <c r="I1661" s="35" t="s">
        <v>593</v>
      </c>
      <c r="J1661" s="35">
        <v>0</v>
      </c>
      <c r="K1661" s="35" t="s">
        <v>400</v>
      </c>
      <c r="L1661" s="35" t="s">
        <v>401</v>
      </c>
      <c r="M1661" s="35" t="s">
        <v>396</v>
      </c>
      <c r="N1661" s="35" t="s">
        <v>122</v>
      </c>
      <c r="O1661" s="35" t="s">
        <v>5629</v>
      </c>
      <c r="P1661" s="35" t="s">
        <v>5630</v>
      </c>
      <c r="Q1661" s="35" t="s">
        <v>311</v>
      </c>
      <c r="R1661" s="35" t="s">
        <v>316</v>
      </c>
      <c r="S1661" s="35" t="s">
        <v>202</v>
      </c>
      <c r="T1661" s="35" t="s">
        <v>5068</v>
      </c>
      <c r="U1661" s="35" t="s">
        <v>269</v>
      </c>
      <c r="V1661" s="35">
        <v>0</v>
      </c>
      <c r="W1661" s="35">
        <v>0</v>
      </c>
      <c r="X1661" s="49">
        <v>0</v>
      </c>
      <c r="Y1661" s="60" t="s">
        <v>1297</v>
      </c>
      <c r="Z1661" s="49">
        <v>5</v>
      </c>
      <c r="AA1661" s="49">
        <v>0</v>
      </c>
      <c r="AB1661" s="60" t="s">
        <v>637</v>
      </c>
      <c r="AC1661" s="60" t="s">
        <v>715</v>
      </c>
      <c r="AD1661" s="60" t="s">
        <v>694</v>
      </c>
      <c r="AE1661" s="60" t="s">
        <v>695</v>
      </c>
      <c r="AF1661" s="49">
        <v>2020</v>
      </c>
      <c r="AG1661" s="60" t="s">
        <v>5624</v>
      </c>
      <c r="AH1661" s="60">
        <v>44193</v>
      </c>
      <c r="AI1661" s="60">
        <v>44230</v>
      </c>
      <c r="AJ1661" s="60">
        <v>44193</v>
      </c>
      <c r="AK1661" s="60">
        <v>44242</v>
      </c>
      <c r="AL1661" s="60"/>
      <c r="AM1661" s="60" t="s">
        <v>567</v>
      </c>
      <c r="AN1661" s="60" t="s">
        <v>5626</v>
      </c>
      <c r="AO1661" s="60" t="s">
        <v>5627</v>
      </c>
      <c r="AP1661" s="49"/>
      <c r="AQ1661" s="60" t="s">
        <v>266</v>
      </c>
      <c r="AR1661" s="60" t="s">
        <v>174</v>
      </c>
      <c r="AS1661" s="60" t="s">
        <v>174</v>
      </c>
      <c r="AT1661" s="49">
        <v>1</v>
      </c>
      <c r="AU1661" s="49">
        <v>1</v>
      </c>
      <c r="AV1661" s="49">
        <v>1</v>
      </c>
      <c r="AW1661" s="60">
        <v>43901</v>
      </c>
      <c r="AX1661" s="60" t="s">
        <v>183</v>
      </c>
      <c r="AY1661" s="60">
        <v>44260.464466400466</v>
      </c>
      <c r="AZ1661" s="60">
        <v>43886</v>
      </c>
      <c r="BA1661" s="60">
        <v>43887</v>
      </c>
      <c r="BB1661" s="60" t="s">
        <v>5628</v>
      </c>
      <c r="BC1661" s="60">
        <v>43901.677870370368</v>
      </c>
      <c r="BD1661" s="60">
        <v>44070</v>
      </c>
      <c r="BE1661" s="60">
        <v>47848</v>
      </c>
      <c r="BF1661" s="49">
        <f>IF(AND(ISBLANK(tbl_RawData_Report1[[#This Row],[REQ_ID]]),tbl_RawData_Report1[[#This Row],[RH Kit?]] = "Y"),1,COUNTIFS(tbl_RawData_Report1[RH Kit?],"Y",tbl_RawData_Report1[REQ_ID],tbl_RawData_Report1[[#This Row],[REQ_ID]]))</f>
        <v>0</v>
      </c>
      <c r="BG1661" s="49">
        <f>COUNTIFS(tbl_RawData_Report1[RH Kit?],"Y",tbl_RawData_Report1[Order No.],tbl_RawData_Report1[[#This Row],[Order No.]])</f>
        <v>0</v>
      </c>
      <c r="BH1661" s="49">
        <f>SUM(tbl_RawData_Report1[[#This Row],[RH Kit Req]:[RH Kit PO]])</f>
        <v>0</v>
      </c>
      <c r="BI1661" s="49" t="str">
        <f>IFERROR(VLOOKUP(B1661,Lookup!A:B,2,FALSE),B1661)</f>
        <v>MIFEMISO200/0.2</v>
      </c>
      <c r="BJ1661" s="49" t="b">
        <f t="shared" si="25"/>
        <v>0</v>
      </c>
      <c r="BK1661" s="49" t="str">
        <f>tbl_RawData_Report1[[#This Row],[Item ID]]&amp;tbl_RawData_Report1[[#This Row],[Order No.]]</f>
        <v>MIFEMISO200/0.20000040557</v>
      </c>
      <c r="BL1661"/>
      <c r="BM1661"/>
      <c r="BN1661"/>
    </row>
    <row r="1662" spans="1:66" x14ac:dyDescent="0.25">
      <c r="A1662" s="35" t="s">
        <v>8</v>
      </c>
      <c r="B1662" s="35" t="s">
        <v>5231</v>
      </c>
      <c r="C1662" s="35">
        <v>1</v>
      </c>
      <c r="D1662" s="35">
        <v>1</v>
      </c>
      <c r="E1662" s="35">
        <v>2</v>
      </c>
      <c r="F1662" s="35" t="s">
        <v>436</v>
      </c>
      <c r="G1662" s="35" t="s">
        <v>5625</v>
      </c>
      <c r="H1662" s="35" t="s">
        <v>5232</v>
      </c>
      <c r="I1662" s="35" t="s">
        <v>593</v>
      </c>
      <c r="J1662" s="35">
        <v>226100</v>
      </c>
      <c r="K1662" s="35" t="s">
        <v>400</v>
      </c>
      <c r="L1662" s="35" t="s">
        <v>401</v>
      </c>
      <c r="M1662" s="35" t="s">
        <v>396</v>
      </c>
      <c r="N1662" s="35" t="s">
        <v>122</v>
      </c>
      <c r="O1662" s="35" t="s">
        <v>5629</v>
      </c>
      <c r="P1662" s="35" t="s">
        <v>5630</v>
      </c>
      <c r="Q1662" s="35" t="s">
        <v>311</v>
      </c>
      <c r="R1662" s="35" t="s">
        <v>316</v>
      </c>
      <c r="S1662" s="35" t="s">
        <v>202</v>
      </c>
      <c r="T1662" s="35" t="s">
        <v>5068</v>
      </c>
      <c r="U1662" s="35" t="s">
        <v>269</v>
      </c>
      <c r="V1662" s="35">
        <v>0</v>
      </c>
      <c r="W1662" s="35">
        <v>0</v>
      </c>
      <c r="X1662" s="49">
        <v>42500</v>
      </c>
      <c r="Y1662" s="60" t="s">
        <v>1297</v>
      </c>
      <c r="Z1662" s="49">
        <v>5</v>
      </c>
      <c r="AA1662" s="49">
        <v>212500</v>
      </c>
      <c r="AB1662" s="60" t="s">
        <v>637</v>
      </c>
      <c r="AC1662" s="60" t="s">
        <v>715</v>
      </c>
      <c r="AD1662" s="60" t="s">
        <v>694</v>
      </c>
      <c r="AE1662" s="60" t="s">
        <v>695</v>
      </c>
      <c r="AF1662" s="49">
        <v>2020</v>
      </c>
      <c r="AG1662" s="60" t="s">
        <v>5624</v>
      </c>
      <c r="AH1662" s="60">
        <v>44193</v>
      </c>
      <c r="AI1662" s="60">
        <v>44230</v>
      </c>
      <c r="AJ1662" s="60">
        <v>44193</v>
      </c>
      <c r="AK1662" s="60">
        <v>44242</v>
      </c>
      <c r="AL1662" s="60"/>
      <c r="AM1662" s="60" t="s">
        <v>567</v>
      </c>
      <c r="AN1662" s="60" t="s">
        <v>5626</v>
      </c>
      <c r="AO1662" s="60" t="s">
        <v>6393</v>
      </c>
      <c r="AP1662" s="49"/>
      <c r="AQ1662" s="60" t="s">
        <v>266</v>
      </c>
      <c r="AR1662" s="60" t="s">
        <v>174</v>
      </c>
      <c r="AS1662" s="60" t="s">
        <v>174</v>
      </c>
      <c r="AT1662" s="49">
        <v>1</v>
      </c>
      <c r="AU1662" s="49">
        <v>1</v>
      </c>
      <c r="AV1662" s="49">
        <v>1</v>
      </c>
      <c r="AW1662" s="60">
        <v>43901</v>
      </c>
      <c r="AX1662" s="60" t="s">
        <v>183</v>
      </c>
      <c r="AY1662" s="60">
        <v>44260.464466400466</v>
      </c>
      <c r="AZ1662" s="60">
        <v>43886</v>
      </c>
      <c r="BA1662" s="60">
        <v>43887</v>
      </c>
      <c r="BB1662" s="60" t="s">
        <v>5628</v>
      </c>
      <c r="BC1662" s="60">
        <v>43901.677870370368</v>
      </c>
      <c r="BD1662" s="60">
        <v>44070</v>
      </c>
      <c r="BE1662" s="60">
        <v>47848</v>
      </c>
      <c r="BF1662" s="49">
        <f>IF(AND(ISBLANK(tbl_RawData_Report1[[#This Row],[REQ_ID]]),tbl_RawData_Report1[[#This Row],[RH Kit?]] = "Y"),1,COUNTIFS(tbl_RawData_Report1[RH Kit?],"Y",tbl_RawData_Report1[REQ_ID],tbl_RawData_Report1[[#This Row],[REQ_ID]]))</f>
        <v>0</v>
      </c>
      <c r="BG1662" s="49">
        <f>COUNTIFS(tbl_RawData_Report1[RH Kit?],"Y",tbl_RawData_Report1[Order No.],tbl_RawData_Report1[[#This Row],[Order No.]])</f>
        <v>0</v>
      </c>
      <c r="BH1662" s="49">
        <f>SUM(tbl_RawData_Report1[[#This Row],[RH Kit Req]:[RH Kit PO]])</f>
        <v>0</v>
      </c>
      <c r="BI1662" s="49" t="str">
        <f>IFERROR(VLOOKUP(B1662,Lookup!A:B,2,FALSE),B1662)</f>
        <v>MIFEMISO200/0.2</v>
      </c>
      <c r="BJ1662" s="49" t="b">
        <f t="shared" si="25"/>
        <v>1</v>
      </c>
      <c r="BK1662" s="49" t="str">
        <f>tbl_RawData_Report1[[#This Row],[Item ID]]&amp;tbl_RawData_Report1[[#This Row],[Order No.]]</f>
        <v>MIFEMISO200/0.20000040557</v>
      </c>
      <c r="BL1662"/>
      <c r="BM1662"/>
      <c r="BN1662"/>
    </row>
    <row r="1663" spans="1:66" x14ac:dyDescent="0.25">
      <c r="A1663" s="35" t="s">
        <v>8</v>
      </c>
      <c r="B1663" s="35" t="s">
        <v>5231</v>
      </c>
      <c r="C1663" s="35">
        <v>1</v>
      </c>
      <c r="D1663" s="35">
        <v>1</v>
      </c>
      <c r="E1663" s="35">
        <v>1</v>
      </c>
      <c r="F1663" s="35" t="s">
        <v>2794</v>
      </c>
      <c r="G1663" s="35" t="s">
        <v>6534</v>
      </c>
      <c r="H1663" s="35" t="s">
        <v>5232</v>
      </c>
      <c r="I1663" s="35" t="s">
        <v>593</v>
      </c>
      <c r="J1663" s="35">
        <v>45045</v>
      </c>
      <c r="K1663" s="35" t="s">
        <v>5557</v>
      </c>
      <c r="L1663" s="35" t="s">
        <v>5558</v>
      </c>
      <c r="M1663" s="35" t="s">
        <v>396</v>
      </c>
      <c r="N1663" s="35" t="s">
        <v>122</v>
      </c>
      <c r="O1663" s="35" t="s">
        <v>5559</v>
      </c>
      <c r="P1663" s="35" t="s">
        <v>5560</v>
      </c>
      <c r="Q1663" s="35" t="s">
        <v>311</v>
      </c>
      <c r="R1663" s="35" t="s">
        <v>2795</v>
      </c>
      <c r="S1663" s="35" t="s">
        <v>2796</v>
      </c>
      <c r="T1663" s="35" t="s">
        <v>5068</v>
      </c>
      <c r="U1663" s="35" t="s">
        <v>272</v>
      </c>
      <c r="V1663" s="35">
        <v>0</v>
      </c>
      <c r="W1663" s="35">
        <v>0</v>
      </c>
      <c r="X1663" s="49">
        <v>12012</v>
      </c>
      <c r="Y1663" s="60" t="s">
        <v>1297</v>
      </c>
      <c r="Z1663" s="49">
        <v>5</v>
      </c>
      <c r="AA1663" s="49">
        <v>60060</v>
      </c>
      <c r="AB1663" s="60" t="s">
        <v>637</v>
      </c>
      <c r="AC1663" s="60" t="s">
        <v>715</v>
      </c>
      <c r="AD1663" s="60" t="s">
        <v>6538</v>
      </c>
      <c r="AE1663" s="60" t="s">
        <v>6539</v>
      </c>
      <c r="AF1663" s="49">
        <v>2020</v>
      </c>
      <c r="AG1663" s="60" t="s">
        <v>6533</v>
      </c>
      <c r="AH1663" s="60"/>
      <c r="AI1663" s="60"/>
      <c r="AJ1663" s="60"/>
      <c r="AK1663" s="60">
        <v>44130</v>
      </c>
      <c r="AL1663" s="60"/>
      <c r="AM1663" s="60" t="s">
        <v>567</v>
      </c>
      <c r="AN1663" s="60" t="s">
        <v>6535</v>
      </c>
      <c r="AO1663" s="60" t="s">
        <v>6536</v>
      </c>
      <c r="AP1663" s="49"/>
      <c r="AQ1663" s="60" t="s">
        <v>266</v>
      </c>
      <c r="AR1663" s="60" t="s">
        <v>174</v>
      </c>
      <c r="AS1663" s="60" t="s">
        <v>174</v>
      </c>
      <c r="AT1663" s="49">
        <v>10</v>
      </c>
      <c r="AU1663" s="49">
        <v>1</v>
      </c>
      <c r="AV1663" s="49">
        <v>1</v>
      </c>
      <c r="AW1663" s="60">
        <v>43902</v>
      </c>
      <c r="AX1663" s="60" t="s">
        <v>183</v>
      </c>
      <c r="AY1663" s="60">
        <v>44160.305672337963</v>
      </c>
      <c r="AZ1663" s="60">
        <v>43872</v>
      </c>
      <c r="BA1663" s="60">
        <v>43892</v>
      </c>
      <c r="BB1663" s="60" t="s">
        <v>6537</v>
      </c>
      <c r="BC1663" s="60">
        <v>43905.792534722219</v>
      </c>
      <c r="BD1663" s="60">
        <v>44010</v>
      </c>
      <c r="BE1663" s="60">
        <v>44469</v>
      </c>
      <c r="BF1663" s="49">
        <f>IF(AND(ISBLANK(tbl_RawData_Report1[[#This Row],[REQ_ID]]),tbl_RawData_Report1[[#This Row],[RH Kit?]] = "Y"),1,COUNTIFS(tbl_RawData_Report1[RH Kit?],"Y",tbl_RawData_Report1[REQ_ID],tbl_RawData_Report1[[#This Row],[REQ_ID]]))</f>
        <v>0</v>
      </c>
      <c r="BG1663" s="49">
        <f>COUNTIFS(tbl_RawData_Report1[RH Kit?],"Y",tbl_RawData_Report1[Order No.],tbl_RawData_Report1[[#This Row],[Order No.]])</f>
        <v>0</v>
      </c>
      <c r="BH1663" s="49">
        <f>SUM(tbl_RawData_Report1[[#This Row],[RH Kit Req]:[RH Kit PO]])</f>
        <v>0</v>
      </c>
      <c r="BI1663" s="49" t="str">
        <f>IFERROR(VLOOKUP(B1663,Lookup!A:B,2,FALSE),B1663)</f>
        <v>MIFEMISO200/0.2</v>
      </c>
      <c r="BJ1663" s="49" t="b">
        <f t="shared" si="25"/>
        <v>1</v>
      </c>
      <c r="BK1663" s="49" t="str">
        <f>tbl_RawData_Report1[[#This Row],[Item ID]]&amp;tbl_RawData_Report1[[#This Row],[Order No.]]</f>
        <v>MIFEMISO200/0.20000040565</v>
      </c>
      <c r="BL1663"/>
      <c r="BM1663"/>
      <c r="BN1663"/>
    </row>
    <row r="1664" spans="1:66" x14ac:dyDescent="0.25">
      <c r="A1664" s="35" t="s">
        <v>8</v>
      </c>
      <c r="B1664" s="35" t="s">
        <v>2632</v>
      </c>
      <c r="C1664" s="35">
        <v>2</v>
      </c>
      <c r="D1664" s="35">
        <v>1</v>
      </c>
      <c r="E1664" s="35">
        <v>1</v>
      </c>
      <c r="F1664" s="35" t="s">
        <v>399</v>
      </c>
      <c r="G1664" s="35" t="s">
        <v>5054</v>
      </c>
      <c r="H1664" s="35" t="s">
        <v>712</v>
      </c>
      <c r="I1664" s="35" t="s">
        <v>593</v>
      </c>
      <c r="J1664" s="35">
        <v>129276</v>
      </c>
      <c r="K1664" s="35" t="s">
        <v>400</v>
      </c>
      <c r="L1664" s="35" t="s">
        <v>401</v>
      </c>
      <c r="M1664" s="35" t="s">
        <v>396</v>
      </c>
      <c r="N1664" s="35" t="s">
        <v>122</v>
      </c>
      <c r="O1664" s="35" t="s">
        <v>402</v>
      </c>
      <c r="P1664" s="35" t="s">
        <v>403</v>
      </c>
      <c r="Q1664" s="35" t="s">
        <v>311</v>
      </c>
      <c r="R1664" s="35" t="s">
        <v>307</v>
      </c>
      <c r="S1664" s="35" t="s">
        <v>203</v>
      </c>
      <c r="T1664" s="35" t="s">
        <v>5058</v>
      </c>
      <c r="U1664" s="35" t="s">
        <v>272</v>
      </c>
      <c r="V1664" s="35">
        <v>0</v>
      </c>
      <c r="W1664" s="35">
        <v>0</v>
      </c>
      <c r="X1664" s="49">
        <v>287280</v>
      </c>
      <c r="Y1664" s="60" t="s">
        <v>860</v>
      </c>
      <c r="Z1664" s="49">
        <v>4</v>
      </c>
      <c r="AA1664" s="49">
        <v>1149120</v>
      </c>
      <c r="AB1664" s="60" t="s">
        <v>637</v>
      </c>
      <c r="AC1664" s="60" t="s">
        <v>715</v>
      </c>
      <c r="AD1664" s="60" t="s">
        <v>5059</v>
      </c>
      <c r="AE1664" s="60" t="s">
        <v>5060</v>
      </c>
      <c r="AF1664" s="49">
        <v>2020</v>
      </c>
      <c r="AG1664" s="60" t="s">
        <v>5053</v>
      </c>
      <c r="AH1664" s="60"/>
      <c r="AI1664" s="60"/>
      <c r="AJ1664" s="60"/>
      <c r="AK1664" s="60">
        <v>44176</v>
      </c>
      <c r="AL1664" s="60"/>
      <c r="AM1664" s="60" t="s">
        <v>566</v>
      </c>
      <c r="AN1664" s="60" t="s">
        <v>5055</v>
      </c>
      <c r="AO1664" s="60" t="s">
        <v>5056</v>
      </c>
      <c r="AP1664" s="49"/>
      <c r="AQ1664" s="60" t="s">
        <v>266</v>
      </c>
      <c r="AR1664" s="60" t="s">
        <v>174</v>
      </c>
      <c r="AS1664" s="60" t="s">
        <v>174</v>
      </c>
      <c r="AT1664" s="49">
        <v>12</v>
      </c>
      <c r="AU1664" s="49">
        <v>1</v>
      </c>
      <c r="AV1664" s="49">
        <v>1</v>
      </c>
      <c r="AW1664" s="60">
        <v>43903</v>
      </c>
      <c r="AX1664" s="60" t="s">
        <v>183</v>
      </c>
      <c r="AY1664" s="60">
        <v>44224.73699070602</v>
      </c>
      <c r="AZ1664" s="60">
        <v>43852</v>
      </c>
      <c r="BA1664" s="60">
        <v>43861</v>
      </c>
      <c r="BB1664" s="60" t="s">
        <v>5057</v>
      </c>
      <c r="BC1664" s="60">
        <v>43903.691365740742</v>
      </c>
      <c r="BD1664" s="60">
        <v>44015</v>
      </c>
      <c r="BE1664" s="60">
        <v>47848</v>
      </c>
      <c r="BF1664" s="49">
        <f>IF(AND(ISBLANK(tbl_RawData_Report1[[#This Row],[REQ_ID]]),tbl_RawData_Report1[[#This Row],[RH Kit?]] = "Y"),1,COUNTIFS(tbl_RawData_Report1[RH Kit?],"Y",tbl_RawData_Report1[REQ_ID],tbl_RawData_Report1[[#This Row],[REQ_ID]]))</f>
        <v>0</v>
      </c>
      <c r="BG1664" s="49">
        <f>COUNTIFS(tbl_RawData_Report1[RH Kit?],"Y",tbl_RawData_Report1[Order No.],tbl_RawData_Report1[[#This Row],[Order No.]])</f>
        <v>0</v>
      </c>
      <c r="BH1664" s="49">
        <f>SUM(tbl_RawData_Report1[[#This Row],[RH Kit Req]:[RH Kit PO]])</f>
        <v>0</v>
      </c>
      <c r="BI1664" s="49" t="str">
        <f>IFERROR(VLOOKUP(B1664,Lookup!A:B,2,FALSE),B1664)</f>
        <v>MISOPROSTOL200MG_4</v>
      </c>
      <c r="BJ1664" s="49" t="b">
        <f t="shared" si="25"/>
        <v>1</v>
      </c>
      <c r="BK1664" s="49" t="str">
        <f>tbl_RawData_Report1[[#This Row],[Item ID]]&amp;tbl_RawData_Report1[[#This Row],[Order No.]]</f>
        <v>MISOPROSTOL200MG_40000040574</v>
      </c>
      <c r="BL1664"/>
      <c r="BM1664"/>
      <c r="BN1664"/>
    </row>
    <row r="1665" spans="1:66" x14ac:dyDescent="0.25">
      <c r="A1665" s="35" t="s">
        <v>8</v>
      </c>
      <c r="B1665" s="35" t="s">
        <v>639</v>
      </c>
      <c r="C1665" s="35">
        <v>1</v>
      </c>
      <c r="D1665" s="35">
        <v>1</v>
      </c>
      <c r="E1665" s="35">
        <v>1</v>
      </c>
      <c r="F1665" s="35" t="s">
        <v>379</v>
      </c>
      <c r="G1665" s="35" t="s">
        <v>6259</v>
      </c>
      <c r="H1665" s="35" t="s">
        <v>6261</v>
      </c>
      <c r="I1665" s="35" t="s">
        <v>593</v>
      </c>
      <c r="J1665" s="35">
        <v>2400</v>
      </c>
      <c r="K1665" s="35" t="s">
        <v>267</v>
      </c>
      <c r="L1665" s="35" t="s">
        <v>373</v>
      </c>
      <c r="M1665" s="35" t="s">
        <v>122</v>
      </c>
      <c r="N1665" s="35" t="s">
        <v>6264</v>
      </c>
      <c r="O1665" s="35" t="s">
        <v>122</v>
      </c>
      <c r="P1665" s="35" t="s">
        <v>122</v>
      </c>
      <c r="Q1665" s="35" t="s">
        <v>311</v>
      </c>
      <c r="R1665" s="35" t="s">
        <v>323</v>
      </c>
      <c r="S1665" s="35" t="s">
        <v>324</v>
      </c>
      <c r="T1665" s="35" t="s">
        <v>5052</v>
      </c>
      <c r="U1665" s="35" t="s">
        <v>209</v>
      </c>
      <c r="V1665" s="35">
        <v>1</v>
      </c>
      <c r="W1665" s="35">
        <v>0</v>
      </c>
      <c r="X1665" s="49">
        <v>4</v>
      </c>
      <c r="Y1665" s="60" t="s">
        <v>340</v>
      </c>
      <c r="Z1665" s="49">
        <v>1</v>
      </c>
      <c r="AA1665" s="49">
        <v>4</v>
      </c>
      <c r="AB1665" s="60" t="s">
        <v>637</v>
      </c>
      <c r="AC1665" s="60" t="s">
        <v>641</v>
      </c>
      <c r="AD1665" s="60" t="s">
        <v>2495</v>
      </c>
      <c r="AE1665" s="60" t="s">
        <v>2496</v>
      </c>
      <c r="AF1665" s="49">
        <v>2020</v>
      </c>
      <c r="AG1665" s="60" t="s">
        <v>6258</v>
      </c>
      <c r="AH1665" s="60"/>
      <c r="AI1665" s="60"/>
      <c r="AJ1665" s="60"/>
      <c r="AK1665" s="60">
        <v>44034</v>
      </c>
      <c r="AL1665" s="60"/>
      <c r="AM1665" s="60" t="s">
        <v>569</v>
      </c>
      <c r="AN1665" s="60" t="s">
        <v>6260</v>
      </c>
      <c r="AO1665" s="60" t="s">
        <v>6262</v>
      </c>
      <c r="AP1665" s="49"/>
      <c r="AQ1665" s="60" t="s">
        <v>266</v>
      </c>
      <c r="AR1665" s="60" t="s">
        <v>174</v>
      </c>
      <c r="AS1665" s="60" t="s">
        <v>174</v>
      </c>
      <c r="AT1665" s="49"/>
      <c r="AU1665" s="49"/>
      <c r="AV1665" s="49"/>
      <c r="AW1665" s="60">
        <v>43903</v>
      </c>
      <c r="AX1665" s="60" t="s">
        <v>183</v>
      </c>
      <c r="AY1665" s="60">
        <v>44069.324969594905</v>
      </c>
      <c r="AZ1665" s="60"/>
      <c r="BA1665" s="60"/>
      <c r="BB1665" s="60" t="s">
        <v>6263</v>
      </c>
      <c r="BC1665" s="60">
        <v>43906.679016203707</v>
      </c>
      <c r="BD1665" s="60">
        <v>43997</v>
      </c>
      <c r="BE1665" s="60"/>
      <c r="BF1665" s="49">
        <f>IF(AND(ISBLANK(tbl_RawData_Report1[[#This Row],[REQ_ID]]),tbl_RawData_Report1[[#This Row],[RH Kit?]] = "Y"),1,COUNTIFS(tbl_RawData_Report1[RH Kit?],"Y",tbl_RawData_Report1[REQ_ID],tbl_RawData_Report1[[#This Row],[REQ_ID]]))</f>
        <v>0</v>
      </c>
      <c r="BG1665" s="49">
        <f>COUNTIFS(tbl_RawData_Report1[RH Kit?],"Y",tbl_RawData_Report1[Order No.],tbl_RawData_Report1[[#This Row],[Order No.]])</f>
        <v>0</v>
      </c>
      <c r="BH1665" s="49">
        <f>SUM(tbl_RawData_Report1[[#This Row],[RH Kit Req]:[RH Kit PO]])</f>
        <v>0</v>
      </c>
      <c r="BI1665" s="49" t="str">
        <f>IFERROR(VLOOKUP(B1665,Lookup!A:B,2,FALSE),B1665)</f>
        <v>PRESHIPMENTINSPCPH</v>
      </c>
      <c r="BJ1665" s="49" t="b">
        <f t="shared" si="25"/>
        <v>1</v>
      </c>
      <c r="BK1665" s="49" t="str">
        <f>tbl_RawData_Report1[[#This Row],[Item ID]]&amp;tbl_RawData_Report1[[#This Row],[Order No.]]</f>
        <v>PRESHIPMENTINSPCPH0000040581</v>
      </c>
      <c r="BL1665"/>
      <c r="BM1665"/>
      <c r="BN1665"/>
    </row>
    <row r="1666" spans="1:66" x14ac:dyDescent="0.25">
      <c r="A1666" s="35" t="s">
        <v>8</v>
      </c>
      <c r="B1666" s="35" t="s">
        <v>876</v>
      </c>
      <c r="C1666" s="35">
        <v>1</v>
      </c>
      <c r="D1666" s="35">
        <v>1</v>
      </c>
      <c r="E1666" s="35">
        <v>1</v>
      </c>
      <c r="F1666" s="35" t="s">
        <v>398</v>
      </c>
      <c r="G1666" s="35" t="s">
        <v>5093</v>
      </c>
      <c r="H1666" s="35" t="s">
        <v>3030</v>
      </c>
      <c r="I1666" s="35" t="s">
        <v>593</v>
      </c>
      <c r="J1666" s="35">
        <v>0</v>
      </c>
      <c r="K1666" s="35" t="s">
        <v>400</v>
      </c>
      <c r="L1666" s="35" t="s">
        <v>401</v>
      </c>
      <c r="M1666" s="35" t="s">
        <v>396</v>
      </c>
      <c r="N1666" s="35" t="s">
        <v>122</v>
      </c>
      <c r="O1666" s="35" t="s">
        <v>402</v>
      </c>
      <c r="P1666" s="35" t="s">
        <v>403</v>
      </c>
      <c r="Q1666" s="35" t="s">
        <v>311</v>
      </c>
      <c r="R1666" s="35" t="s">
        <v>299</v>
      </c>
      <c r="S1666" s="35" t="s">
        <v>193</v>
      </c>
      <c r="T1666" s="35" t="s">
        <v>5068</v>
      </c>
      <c r="U1666" s="35" t="s">
        <v>269</v>
      </c>
      <c r="V1666" s="35">
        <v>0</v>
      </c>
      <c r="W1666" s="35">
        <v>0</v>
      </c>
      <c r="X1666" s="49">
        <v>0</v>
      </c>
      <c r="Y1666" s="60" t="s">
        <v>655</v>
      </c>
      <c r="Z1666" s="49">
        <v>10</v>
      </c>
      <c r="AA1666" s="49">
        <v>0</v>
      </c>
      <c r="AB1666" s="60" t="s">
        <v>637</v>
      </c>
      <c r="AC1666" s="60" t="s">
        <v>715</v>
      </c>
      <c r="AD1666" s="60" t="s">
        <v>661</v>
      </c>
      <c r="AE1666" s="60" t="s">
        <v>662</v>
      </c>
      <c r="AF1666" s="49">
        <v>2020</v>
      </c>
      <c r="AG1666" s="60" t="s">
        <v>5092</v>
      </c>
      <c r="AH1666" s="60">
        <v>44232</v>
      </c>
      <c r="AI1666" s="60">
        <v>44289</v>
      </c>
      <c r="AJ1666" s="60">
        <v>44232</v>
      </c>
      <c r="AK1666" s="60">
        <v>44252</v>
      </c>
      <c r="AL1666" s="60">
        <v>44290</v>
      </c>
      <c r="AM1666" s="60" t="s">
        <v>568</v>
      </c>
      <c r="AN1666" s="60" t="s">
        <v>5094</v>
      </c>
      <c r="AO1666" s="60" t="s">
        <v>5095</v>
      </c>
      <c r="AP1666" s="49"/>
      <c r="AQ1666" s="60" t="s">
        <v>266</v>
      </c>
      <c r="AR1666" s="60" t="s">
        <v>369</v>
      </c>
      <c r="AS1666" s="60" t="s">
        <v>174</v>
      </c>
      <c r="AT1666" s="49">
        <v>10</v>
      </c>
      <c r="AU1666" s="49">
        <v>1</v>
      </c>
      <c r="AV1666" s="49">
        <v>1</v>
      </c>
      <c r="AW1666" s="60">
        <v>43906</v>
      </c>
      <c r="AX1666" s="60" t="s">
        <v>183</v>
      </c>
      <c r="AY1666" s="60">
        <v>44270.33558958333</v>
      </c>
      <c r="AZ1666" s="60">
        <v>43857</v>
      </c>
      <c r="BA1666" s="60">
        <v>43874</v>
      </c>
      <c r="BB1666" s="60" t="s">
        <v>5096</v>
      </c>
      <c r="BC1666" s="60">
        <v>43907.607395833336</v>
      </c>
      <c r="BD1666" s="60">
        <v>44116</v>
      </c>
      <c r="BE1666" s="60">
        <v>47848</v>
      </c>
      <c r="BF1666" s="49">
        <f>IF(AND(ISBLANK(tbl_RawData_Report1[[#This Row],[REQ_ID]]),tbl_RawData_Report1[[#This Row],[RH Kit?]] = "Y"),1,COUNTIFS(tbl_RawData_Report1[RH Kit?],"Y",tbl_RawData_Report1[REQ_ID],tbl_RawData_Report1[[#This Row],[REQ_ID]]))</f>
        <v>0</v>
      </c>
      <c r="BG1666" s="49">
        <f>COUNTIFS(tbl_RawData_Report1[RH Kit?],"Y",tbl_RawData_Report1[Order No.],tbl_RawData_Report1[[#This Row],[Order No.]])</f>
        <v>0</v>
      </c>
      <c r="BH1666" s="49">
        <f>SUM(tbl_RawData_Report1[[#This Row],[RH Kit Req]:[RH Kit PO]])</f>
        <v>0</v>
      </c>
      <c r="BI1666" s="49" t="str">
        <f>IFERROR(VLOOKUP(B1666,Lookup!A:B,2,FALSE),B1666)</f>
        <v>OXYTOCIN_10IU/ML</v>
      </c>
      <c r="BJ1666" s="49" t="b">
        <f t="shared" ref="BJ1666:BJ1729" si="26">BK1666&lt;&gt;BK1667</f>
        <v>0</v>
      </c>
      <c r="BK1666" s="49" t="str">
        <f>tbl_RawData_Report1[[#This Row],[Item ID]]&amp;tbl_RawData_Report1[[#This Row],[Order No.]]</f>
        <v>OXYTOCIN_10IU/ML0000040593</v>
      </c>
      <c r="BL1666"/>
      <c r="BM1666"/>
      <c r="BN1666"/>
    </row>
    <row r="1667" spans="1:66" x14ac:dyDescent="0.25">
      <c r="A1667" s="35" t="s">
        <v>8</v>
      </c>
      <c r="B1667" s="35" t="s">
        <v>876</v>
      </c>
      <c r="C1667" s="35">
        <v>1</v>
      </c>
      <c r="D1667" s="35">
        <v>1</v>
      </c>
      <c r="E1667" s="35">
        <v>2</v>
      </c>
      <c r="F1667" s="35" t="s">
        <v>398</v>
      </c>
      <c r="G1667" s="35" t="s">
        <v>5093</v>
      </c>
      <c r="H1667" s="35" t="s">
        <v>3030</v>
      </c>
      <c r="I1667" s="35" t="s">
        <v>593</v>
      </c>
      <c r="J1667" s="35">
        <v>163350</v>
      </c>
      <c r="K1667" s="35" t="s">
        <v>400</v>
      </c>
      <c r="L1667" s="35" t="s">
        <v>401</v>
      </c>
      <c r="M1667" s="35" t="s">
        <v>396</v>
      </c>
      <c r="N1667" s="35" t="s">
        <v>122</v>
      </c>
      <c r="O1667" s="35" t="s">
        <v>402</v>
      </c>
      <c r="P1667" s="35" t="s">
        <v>403</v>
      </c>
      <c r="Q1667" s="35" t="s">
        <v>311</v>
      </c>
      <c r="R1667" s="35" t="s">
        <v>299</v>
      </c>
      <c r="S1667" s="35" t="s">
        <v>193</v>
      </c>
      <c r="T1667" s="35" t="s">
        <v>5068</v>
      </c>
      <c r="U1667" s="35" t="s">
        <v>269</v>
      </c>
      <c r="V1667" s="35">
        <v>0</v>
      </c>
      <c r="W1667" s="35">
        <v>0</v>
      </c>
      <c r="X1667" s="49">
        <v>59400</v>
      </c>
      <c r="Y1667" s="60" t="s">
        <v>655</v>
      </c>
      <c r="Z1667" s="49">
        <v>10</v>
      </c>
      <c r="AA1667" s="49">
        <v>594000</v>
      </c>
      <c r="AB1667" s="60" t="s">
        <v>637</v>
      </c>
      <c r="AC1667" s="60" t="s">
        <v>715</v>
      </c>
      <c r="AD1667" s="60" t="s">
        <v>661</v>
      </c>
      <c r="AE1667" s="60" t="s">
        <v>662</v>
      </c>
      <c r="AF1667" s="49">
        <v>2020</v>
      </c>
      <c r="AG1667" s="60" t="s">
        <v>5092</v>
      </c>
      <c r="AH1667" s="60">
        <v>44232</v>
      </c>
      <c r="AI1667" s="60">
        <v>44289</v>
      </c>
      <c r="AJ1667" s="60">
        <v>44232</v>
      </c>
      <c r="AK1667" s="60">
        <v>44252</v>
      </c>
      <c r="AL1667" s="60">
        <v>44290</v>
      </c>
      <c r="AM1667" s="60" t="s">
        <v>568</v>
      </c>
      <c r="AN1667" s="60" t="s">
        <v>5094</v>
      </c>
      <c r="AO1667" s="60" t="s">
        <v>6219</v>
      </c>
      <c r="AP1667" s="49"/>
      <c r="AQ1667" s="60" t="s">
        <v>266</v>
      </c>
      <c r="AR1667" s="60" t="s">
        <v>369</v>
      </c>
      <c r="AS1667" s="60" t="s">
        <v>174</v>
      </c>
      <c r="AT1667" s="49">
        <v>10</v>
      </c>
      <c r="AU1667" s="49">
        <v>1</v>
      </c>
      <c r="AV1667" s="49">
        <v>1</v>
      </c>
      <c r="AW1667" s="60">
        <v>43906</v>
      </c>
      <c r="AX1667" s="60" t="s">
        <v>183</v>
      </c>
      <c r="AY1667" s="60">
        <v>44270.33558958333</v>
      </c>
      <c r="AZ1667" s="60">
        <v>43857</v>
      </c>
      <c r="BA1667" s="60">
        <v>43874</v>
      </c>
      <c r="BB1667" s="60" t="s">
        <v>5096</v>
      </c>
      <c r="BC1667" s="60">
        <v>43907.607395833336</v>
      </c>
      <c r="BD1667" s="60">
        <v>44116</v>
      </c>
      <c r="BE1667" s="60">
        <v>47848</v>
      </c>
      <c r="BF1667" s="49">
        <f>IF(AND(ISBLANK(tbl_RawData_Report1[[#This Row],[REQ_ID]]),tbl_RawData_Report1[[#This Row],[RH Kit?]] = "Y"),1,COUNTIFS(tbl_RawData_Report1[RH Kit?],"Y",tbl_RawData_Report1[REQ_ID],tbl_RawData_Report1[[#This Row],[REQ_ID]]))</f>
        <v>0</v>
      </c>
      <c r="BG1667" s="49">
        <f>COUNTIFS(tbl_RawData_Report1[RH Kit?],"Y",tbl_RawData_Report1[Order No.],tbl_RawData_Report1[[#This Row],[Order No.]])</f>
        <v>0</v>
      </c>
      <c r="BH1667" s="49">
        <f>SUM(tbl_RawData_Report1[[#This Row],[RH Kit Req]:[RH Kit PO]])</f>
        <v>0</v>
      </c>
      <c r="BI1667" s="49" t="str">
        <f>IFERROR(VLOOKUP(B1667,Lookup!A:B,2,FALSE),B1667)</f>
        <v>OXYTOCIN_10IU/ML</v>
      </c>
      <c r="BJ1667" s="49" t="b">
        <f t="shared" si="26"/>
        <v>1</v>
      </c>
      <c r="BK1667" s="49" t="str">
        <f>tbl_RawData_Report1[[#This Row],[Item ID]]&amp;tbl_RawData_Report1[[#This Row],[Order No.]]</f>
        <v>OXYTOCIN_10IU/ML0000040593</v>
      </c>
      <c r="BL1667"/>
      <c r="BM1667"/>
      <c r="BN1667"/>
    </row>
    <row r="1668" spans="1:66" x14ac:dyDescent="0.25">
      <c r="A1668" s="35" t="s">
        <v>8</v>
      </c>
      <c r="B1668" s="35" t="s">
        <v>904</v>
      </c>
      <c r="C1668" s="35">
        <v>2</v>
      </c>
      <c r="D1668" s="35">
        <v>1</v>
      </c>
      <c r="E1668" s="35">
        <v>1</v>
      </c>
      <c r="F1668" s="35" t="s">
        <v>398</v>
      </c>
      <c r="G1668" s="35" t="s">
        <v>5093</v>
      </c>
      <c r="H1668" s="35" t="s">
        <v>2868</v>
      </c>
      <c r="I1668" s="35" t="s">
        <v>593</v>
      </c>
      <c r="J1668" s="35">
        <v>1164</v>
      </c>
      <c r="K1668" s="35" t="s">
        <v>400</v>
      </c>
      <c r="L1668" s="35" t="s">
        <v>401</v>
      </c>
      <c r="M1668" s="35" t="s">
        <v>396</v>
      </c>
      <c r="N1668" s="35" t="s">
        <v>122</v>
      </c>
      <c r="O1668" s="35" t="s">
        <v>402</v>
      </c>
      <c r="P1668" s="35" t="s">
        <v>403</v>
      </c>
      <c r="Q1668" s="35" t="s">
        <v>311</v>
      </c>
      <c r="R1668" s="35" t="s">
        <v>299</v>
      </c>
      <c r="S1668" s="35" t="s">
        <v>193</v>
      </c>
      <c r="T1668" s="35" t="s">
        <v>5068</v>
      </c>
      <c r="U1668" s="35" t="s">
        <v>272</v>
      </c>
      <c r="V1668" s="35">
        <v>0</v>
      </c>
      <c r="W1668" s="35">
        <v>0</v>
      </c>
      <c r="X1668" s="49">
        <v>240</v>
      </c>
      <c r="Y1668" s="60" t="s">
        <v>791</v>
      </c>
      <c r="Z1668" s="49">
        <v>20</v>
      </c>
      <c r="AA1668" s="49">
        <v>4800</v>
      </c>
      <c r="AB1668" s="60" t="s">
        <v>637</v>
      </c>
      <c r="AC1668" s="60" t="s">
        <v>1714</v>
      </c>
      <c r="AD1668" s="60" t="s">
        <v>661</v>
      </c>
      <c r="AE1668" s="60" t="s">
        <v>662</v>
      </c>
      <c r="AF1668" s="49">
        <v>2020</v>
      </c>
      <c r="AG1668" s="60" t="s">
        <v>5092</v>
      </c>
      <c r="AH1668" s="60">
        <v>44086</v>
      </c>
      <c r="AI1668" s="60">
        <v>44094</v>
      </c>
      <c r="AJ1668" s="60">
        <v>44086</v>
      </c>
      <c r="AK1668" s="60">
        <v>44088</v>
      </c>
      <c r="AL1668" s="60">
        <v>44094</v>
      </c>
      <c r="AM1668" s="60" t="s">
        <v>568</v>
      </c>
      <c r="AN1668" s="60" t="s">
        <v>5094</v>
      </c>
      <c r="AO1668" s="60" t="s">
        <v>6305</v>
      </c>
      <c r="AP1668" s="49"/>
      <c r="AQ1668" s="60" t="s">
        <v>266</v>
      </c>
      <c r="AR1668" s="60" t="s">
        <v>174</v>
      </c>
      <c r="AS1668" s="60" t="s">
        <v>174</v>
      </c>
      <c r="AT1668" s="49">
        <v>12</v>
      </c>
      <c r="AU1668" s="49">
        <v>1</v>
      </c>
      <c r="AV1668" s="49">
        <v>1</v>
      </c>
      <c r="AW1668" s="60">
        <v>43906</v>
      </c>
      <c r="AX1668" s="60" t="s">
        <v>183</v>
      </c>
      <c r="AY1668" s="60">
        <v>44270.33558958333</v>
      </c>
      <c r="AZ1668" s="60">
        <v>43857</v>
      </c>
      <c r="BA1668" s="60">
        <v>43874</v>
      </c>
      <c r="BB1668" s="60" t="s">
        <v>6306</v>
      </c>
      <c r="BC1668" s="60">
        <v>43907.607395833336</v>
      </c>
      <c r="BD1668" s="60">
        <v>44116</v>
      </c>
      <c r="BE1668" s="60">
        <v>47848</v>
      </c>
      <c r="BF1668" s="49">
        <f>IF(AND(ISBLANK(tbl_RawData_Report1[[#This Row],[REQ_ID]]),tbl_RawData_Report1[[#This Row],[RH Kit?]] = "Y"),1,COUNTIFS(tbl_RawData_Report1[RH Kit?],"Y",tbl_RawData_Report1[REQ_ID],tbl_RawData_Report1[[#This Row],[REQ_ID]]))</f>
        <v>0</v>
      </c>
      <c r="BG1668" s="49">
        <f>COUNTIFS(tbl_RawData_Report1[RH Kit?],"Y",tbl_RawData_Report1[Order No.],tbl_RawData_Report1[[#This Row],[Order No.]])</f>
        <v>0</v>
      </c>
      <c r="BH1668" s="49">
        <f>SUM(tbl_RawData_Report1[[#This Row],[RH Kit Req]:[RH Kit PO]])</f>
        <v>0</v>
      </c>
      <c r="BI1668" s="49" t="str">
        <f>IFERROR(VLOOKUP(B1668,Lookup!A:B,2,FALSE),B1668)</f>
        <v>CALGLUCONATE_100MG</v>
      </c>
      <c r="BJ1668" s="49" t="b">
        <f t="shared" si="26"/>
        <v>1</v>
      </c>
      <c r="BK1668" s="49" t="str">
        <f>tbl_RawData_Report1[[#This Row],[Item ID]]&amp;tbl_RawData_Report1[[#This Row],[Order No.]]</f>
        <v>CALGLUCONATE_100MG0000040593</v>
      </c>
      <c r="BL1668"/>
      <c r="BM1668"/>
      <c r="BN1668"/>
    </row>
    <row r="1669" spans="1:66" x14ac:dyDescent="0.25">
      <c r="A1669" s="35" t="s">
        <v>8</v>
      </c>
      <c r="B1669" s="35" t="s">
        <v>639</v>
      </c>
      <c r="C1669" s="35">
        <v>1</v>
      </c>
      <c r="D1669" s="35">
        <v>1</v>
      </c>
      <c r="E1669" s="35">
        <v>1</v>
      </c>
      <c r="F1669" s="35" t="s">
        <v>462</v>
      </c>
      <c r="G1669" s="35" t="s">
        <v>5923</v>
      </c>
      <c r="H1669" s="35" t="s">
        <v>640</v>
      </c>
      <c r="I1669" s="35" t="s">
        <v>593</v>
      </c>
      <c r="J1669" s="35">
        <v>650</v>
      </c>
      <c r="K1669" s="35" t="s">
        <v>400</v>
      </c>
      <c r="L1669" s="35" t="s">
        <v>401</v>
      </c>
      <c r="M1669" s="35" t="s">
        <v>396</v>
      </c>
      <c r="N1669" s="35" t="s">
        <v>122</v>
      </c>
      <c r="O1669" s="35" t="s">
        <v>402</v>
      </c>
      <c r="P1669" s="35" t="s">
        <v>403</v>
      </c>
      <c r="Q1669" s="35" t="s">
        <v>311</v>
      </c>
      <c r="R1669" s="35" t="s">
        <v>300</v>
      </c>
      <c r="S1669" s="35" t="s">
        <v>301</v>
      </c>
      <c r="T1669" s="35" t="s">
        <v>5058</v>
      </c>
      <c r="U1669" s="35" t="s">
        <v>209</v>
      </c>
      <c r="V1669" s="35">
        <v>0</v>
      </c>
      <c r="W1669" s="35">
        <v>0</v>
      </c>
      <c r="X1669" s="49">
        <v>1</v>
      </c>
      <c r="Y1669" s="60" t="s">
        <v>340</v>
      </c>
      <c r="Z1669" s="49">
        <v>1</v>
      </c>
      <c r="AA1669" s="49">
        <v>1</v>
      </c>
      <c r="AB1669" s="60" t="s">
        <v>637</v>
      </c>
      <c r="AC1669" s="60" t="s">
        <v>641</v>
      </c>
      <c r="AD1669" s="60" t="s">
        <v>342</v>
      </c>
      <c r="AE1669" s="60" t="s">
        <v>343</v>
      </c>
      <c r="AF1669" s="49">
        <v>2020</v>
      </c>
      <c r="AG1669" s="60" t="s">
        <v>5922</v>
      </c>
      <c r="AH1669" s="60"/>
      <c r="AI1669" s="60"/>
      <c r="AJ1669" s="60"/>
      <c r="AK1669" s="60">
        <v>43915</v>
      </c>
      <c r="AL1669" s="60"/>
      <c r="AM1669" s="60" t="s">
        <v>566</v>
      </c>
      <c r="AN1669" s="60" t="s">
        <v>5924</v>
      </c>
      <c r="AO1669" s="60" t="s">
        <v>5925</v>
      </c>
      <c r="AP1669" s="49"/>
      <c r="AQ1669" s="60" t="s">
        <v>266</v>
      </c>
      <c r="AR1669" s="60" t="s">
        <v>174</v>
      </c>
      <c r="AS1669" s="60" t="s">
        <v>174</v>
      </c>
      <c r="AT1669" s="49">
        <v>1</v>
      </c>
      <c r="AU1669" s="49">
        <v>1</v>
      </c>
      <c r="AV1669" s="49">
        <v>1</v>
      </c>
      <c r="AW1669" s="60">
        <v>43906</v>
      </c>
      <c r="AX1669" s="60" t="s">
        <v>183</v>
      </c>
      <c r="AY1669" s="60">
        <v>43948.328374155091</v>
      </c>
      <c r="AZ1669" s="60">
        <v>43902</v>
      </c>
      <c r="BA1669" s="60">
        <v>43903</v>
      </c>
      <c r="BB1669" s="60" t="s">
        <v>5926</v>
      </c>
      <c r="BC1669" s="60">
        <v>43908.598298611112</v>
      </c>
      <c r="BD1669" s="60">
        <v>43913</v>
      </c>
      <c r="BE1669" s="60">
        <v>47848</v>
      </c>
      <c r="BF1669" s="49">
        <f>IF(AND(ISBLANK(tbl_RawData_Report1[[#This Row],[REQ_ID]]),tbl_RawData_Report1[[#This Row],[RH Kit?]] = "Y"),1,COUNTIFS(tbl_RawData_Report1[RH Kit?],"Y",tbl_RawData_Report1[REQ_ID],tbl_RawData_Report1[[#This Row],[REQ_ID]]))</f>
        <v>0</v>
      </c>
      <c r="BG1669" s="49">
        <f>COUNTIFS(tbl_RawData_Report1[RH Kit?],"Y",tbl_RawData_Report1[Order No.],tbl_RawData_Report1[[#This Row],[Order No.]])</f>
        <v>0</v>
      </c>
      <c r="BH1669" s="49">
        <f>SUM(tbl_RawData_Report1[[#This Row],[RH Kit Req]:[RH Kit PO]])</f>
        <v>0</v>
      </c>
      <c r="BI1669" s="49" t="str">
        <f>IFERROR(VLOOKUP(B1669,Lookup!A:B,2,FALSE),B1669)</f>
        <v>PRESHIPMENTINSPCPH</v>
      </c>
      <c r="BJ1669" s="49" t="b">
        <f t="shared" si="26"/>
        <v>1</v>
      </c>
      <c r="BK1669" s="49" t="str">
        <f>tbl_RawData_Report1[[#This Row],[Item ID]]&amp;tbl_RawData_Report1[[#This Row],[Order No.]]</f>
        <v>PRESHIPMENTINSPCPH0000040606</v>
      </c>
      <c r="BL1669"/>
      <c r="BM1669"/>
      <c r="BN1669"/>
    </row>
    <row r="1670" spans="1:66" hidden="1" x14ac:dyDescent="0.25">
      <c r="A1670" s="35" t="s">
        <v>8</v>
      </c>
      <c r="B1670" s="35" t="s">
        <v>4998</v>
      </c>
      <c r="C1670" s="35">
        <v>1</v>
      </c>
      <c r="D1670" s="35">
        <v>1</v>
      </c>
      <c r="E1670" s="35">
        <v>1</v>
      </c>
      <c r="F1670" s="35" t="s">
        <v>457</v>
      </c>
      <c r="G1670" s="35" t="s">
        <v>6625</v>
      </c>
      <c r="H1670" s="35" t="s">
        <v>4999</v>
      </c>
      <c r="I1670" s="35" t="s">
        <v>593</v>
      </c>
      <c r="J1670" s="35">
        <v>5980</v>
      </c>
      <c r="K1670" s="35" t="s">
        <v>400</v>
      </c>
      <c r="L1670" s="35" t="s">
        <v>401</v>
      </c>
      <c r="M1670" s="35" t="s">
        <v>396</v>
      </c>
      <c r="N1670" s="35" t="s">
        <v>122</v>
      </c>
      <c r="O1670" s="35" t="s">
        <v>402</v>
      </c>
      <c r="P1670" s="35" t="s">
        <v>403</v>
      </c>
      <c r="Q1670" s="35" t="s">
        <v>311</v>
      </c>
      <c r="R1670" s="35" t="s">
        <v>291</v>
      </c>
      <c r="S1670" s="35" t="s">
        <v>292</v>
      </c>
      <c r="T1670" s="35" t="s">
        <v>5061</v>
      </c>
      <c r="U1670" s="35" t="s">
        <v>272</v>
      </c>
      <c r="V1670" s="35">
        <v>0</v>
      </c>
      <c r="W1670" s="35">
        <v>0</v>
      </c>
      <c r="X1670" s="49">
        <v>65</v>
      </c>
      <c r="Y1670" s="60" t="s">
        <v>341</v>
      </c>
      <c r="Z1670" s="49">
        <v>100</v>
      </c>
      <c r="AA1670" s="49">
        <v>6500</v>
      </c>
      <c r="AB1670" s="60" t="s">
        <v>4570</v>
      </c>
      <c r="AC1670" s="60" t="s">
        <v>4574</v>
      </c>
      <c r="AD1670" s="60" t="s">
        <v>5002</v>
      </c>
      <c r="AE1670" s="60" t="s">
        <v>5003</v>
      </c>
      <c r="AF1670" s="49">
        <v>2020</v>
      </c>
      <c r="AG1670" s="60" t="s">
        <v>6284</v>
      </c>
      <c r="AH1670" s="60"/>
      <c r="AI1670" s="60"/>
      <c r="AJ1670" s="60"/>
      <c r="AK1670" s="60">
        <v>44043</v>
      </c>
      <c r="AL1670" s="60"/>
      <c r="AM1670" s="60" t="s">
        <v>567</v>
      </c>
      <c r="AN1670" s="60" t="s">
        <v>6626</v>
      </c>
      <c r="AO1670" s="60" t="s">
        <v>6627</v>
      </c>
      <c r="AP1670" s="49"/>
      <c r="AQ1670" s="60" t="s">
        <v>266</v>
      </c>
      <c r="AR1670" s="60" t="s">
        <v>174</v>
      </c>
      <c r="AS1670" s="60" t="s">
        <v>174</v>
      </c>
      <c r="AT1670" s="49">
        <v>7</v>
      </c>
      <c r="AU1670" s="49">
        <v>1</v>
      </c>
      <c r="AV1670" s="49">
        <v>1</v>
      </c>
      <c r="AW1670" s="60">
        <v>43907</v>
      </c>
      <c r="AX1670" s="60" t="s">
        <v>183</v>
      </c>
      <c r="AY1670" s="60">
        <v>44061.504950312497</v>
      </c>
      <c r="AZ1670" s="60">
        <v>43852</v>
      </c>
      <c r="BA1670" s="60">
        <v>43861</v>
      </c>
      <c r="BB1670" s="60" t="s">
        <v>6628</v>
      </c>
      <c r="BC1670" s="60">
        <v>43908.408078703702</v>
      </c>
      <c r="BD1670" s="60">
        <v>44044</v>
      </c>
      <c r="BE1670" s="60">
        <v>47848</v>
      </c>
      <c r="BF1670" s="49">
        <f>IF(AND(ISBLANK(tbl_RawData_Report1[[#This Row],[REQ_ID]]),tbl_RawData_Report1[[#This Row],[RH Kit?]] = "Y"),1,COUNTIFS(tbl_RawData_Report1[RH Kit?],"Y",tbl_RawData_Report1[REQ_ID],tbl_RawData_Report1[[#This Row],[REQ_ID]]))</f>
        <v>0</v>
      </c>
      <c r="BG1670" s="49">
        <f>COUNTIFS(tbl_RawData_Report1[RH Kit?],"Y",tbl_RawData_Report1[Order No.],tbl_RawData_Report1[[#This Row],[Order No.]])</f>
        <v>0</v>
      </c>
      <c r="BH1670" s="49">
        <f>SUM(tbl_RawData_Report1[[#This Row],[RH Kit Req]:[RH Kit PO]])</f>
        <v>0</v>
      </c>
      <c r="BI1670" s="49" t="str">
        <f>IFERROR(VLOOKUP(B1670,Lookup!A:B,2,FALSE),B1670)</f>
        <v>HIV_RAPID41</v>
      </c>
      <c r="BJ1670" s="49" t="b">
        <f t="shared" si="26"/>
        <v>1</v>
      </c>
      <c r="BK1670" s="49" t="str">
        <f>tbl_RawData_Report1[[#This Row],[Item ID]]&amp;tbl_RawData_Report1[[#This Row],[Order No.]]</f>
        <v>HIV_RAPID410000040608</v>
      </c>
      <c r="BL1670"/>
      <c r="BM1670"/>
      <c r="BN1670"/>
    </row>
    <row r="1671" spans="1:66" x14ac:dyDescent="0.25">
      <c r="A1671" s="35" t="s">
        <v>8</v>
      </c>
      <c r="B1671" s="35" t="s">
        <v>3177</v>
      </c>
      <c r="C1671" s="35">
        <v>1</v>
      </c>
      <c r="D1671" s="35">
        <v>1</v>
      </c>
      <c r="E1671" s="35">
        <v>1</v>
      </c>
      <c r="F1671" s="35" t="s">
        <v>5873</v>
      </c>
      <c r="G1671" s="35" t="s">
        <v>6512</v>
      </c>
      <c r="H1671" s="35" t="s">
        <v>2775</v>
      </c>
      <c r="I1671" s="35" t="s">
        <v>593</v>
      </c>
      <c r="J1671" s="35">
        <v>61440</v>
      </c>
      <c r="K1671" s="35" t="s">
        <v>5869</v>
      </c>
      <c r="L1671" s="35" t="s">
        <v>5870</v>
      </c>
      <c r="M1671" s="35" t="s">
        <v>396</v>
      </c>
      <c r="N1671" s="35" t="s">
        <v>122</v>
      </c>
      <c r="O1671" s="35" t="s">
        <v>5871</v>
      </c>
      <c r="P1671" s="35" t="s">
        <v>5872</v>
      </c>
      <c r="Q1671" s="35" t="s">
        <v>311</v>
      </c>
      <c r="R1671" s="35" t="s">
        <v>5874</v>
      </c>
      <c r="S1671" s="35" t="s">
        <v>5875</v>
      </c>
      <c r="T1671" s="35" t="s">
        <v>5058</v>
      </c>
      <c r="U1671" s="35" t="s">
        <v>269</v>
      </c>
      <c r="V1671" s="35">
        <v>0</v>
      </c>
      <c r="W1671" s="35">
        <v>0</v>
      </c>
      <c r="X1671" s="49">
        <v>25600</v>
      </c>
      <c r="Y1671" s="60" t="s">
        <v>341</v>
      </c>
      <c r="Z1671" s="49">
        <v>100</v>
      </c>
      <c r="AA1671" s="49">
        <v>2560000</v>
      </c>
      <c r="AB1671" s="60" t="s">
        <v>637</v>
      </c>
      <c r="AC1671" s="60" t="s">
        <v>693</v>
      </c>
      <c r="AD1671" s="60" t="s">
        <v>2471</v>
      </c>
      <c r="AE1671" s="60" t="s">
        <v>2472</v>
      </c>
      <c r="AF1671" s="49">
        <v>2020</v>
      </c>
      <c r="AG1671" s="60" t="s">
        <v>5864</v>
      </c>
      <c r="AH1671" s="60">
        <v>44050</v>
      </c>
      <c r="AI1671" s="60">
        <v>44074</v>
      </c>
      <c r="AJ1671" s="60">
        <v>44051</v>
      </c>
      <c r="AK1671" s="60">
        <v>44053</v>
      </c>
      <c r="AL1671" s="60">
        <v>44074</v>
      </c>
      <c r="AM1671" s="60" t="s">
        <v>566</v>
      </c>
      <c r="AN1671" s="60" t="s">
        <v>6513</v>
      </c>
      <c r="AO1671" s="60" t="s">
        <v>6514</v>
      </c>
      <c r="AP1671" s="49"/>
      <c r="AQ1671" s="60" t="s">
        <v>266</v>
      </c>
      <c r="AR1671" s="60" t="s">
        <v>174</v>
      </c>
      <c r="AS1671" s="60" t="s">
        <v>174</v>
      </c>
      <c r="AT1671" s="49">
        <v>1</v>
      </c>
      <c r="AU1671" s="49">
        <v>1</v>
      </c>
      <c r="AV1671" s="49">
        <v>1</v>
      </c>
      <c r="AW1671" s="60">
        <v>43907</v>
      </c>
      <c r="AX1671" s="60" t="s">
        <v>183</v>
      </c>
      <c r="AY1671" s="60">
        <v>44076.374518368058</v>
      </c>
      <c r="AZ1671" s="60">
        <v>43895</v>
      </c>
      <c r="BA1671" s="60">
        <v>43903</v>
      </c>
      <c r="BB1671" s="60" t="s">
        <v>6515</v>
      </c>
      <c r="BC1671" s="60">
        <v>43908.761678240742</v>
      </c>
      <c r="BD1671" s="60">
        <v>44029</v>
      </c>
      <c r="BE1671" s="60">
        <v>44135</v>
      </c>
      <c r="BF1671" s="49">
        <f>IF(AND(ISBLANK(tbl_RawData_Report1[[#This Row],[REQ_ID]]),tbl_RawData_Report1[[#This Row],[RH Kit?]] = "Y"),1,COUNTIFS(tbl_RawData_Report1[RH Kit?],"Y",tbl_RawData_Report1[REQ_ID],tbl_RawData_Report1[[#This Row],[REQ_ID]]))</f>
        <v>0</v>
      </c>
      <c r="BG1671" s="49">
        <f>COUNTIFS(tbl_RawData_Report1[RH Kit?],"Y",tbl_RawData_Report1[Order No.],tbl_RawData_Report1[[#This Row],[Order No.]])</f>
        <v>0</v>
      </c>
      <c r="BH1671" s="49">
        <f>SUM(tbl_RawData_Report1[[#This Row],[RH Kit Req]:[RH Kit PO]])</f>
        <v>0</v>
      </c>
      <c r="BI1671" s="49" t="str">
        <f>IFERROR(VLOOKUP(B1671,Lookup!A:B,2,FALSE),B1671)</f>
        <v>FESUL200MG_100TAB</v>
      </c>
      <c r="BJ1671" s="49" t="b">
        <f t="shared" si="26"/>
        <v>1</v>
      </c>
      <c r="BK1671" s="49" t="str">
        <f>tbl_RawData_Report1[[#This Row],[Item ID]]&amp;tbl_RawData_Report1[[#This Row],[Order No.]]</f>
        <v>FESUL200MG_100TAB0000040622</v>
      </c>
      <c r="BL1671"/>
      <c r="BM1671"/>
      <c r="BN1671"/>
    </row>
    <row r="1672" spans="1:66" x14ac:dyDescent="0.25">
      <c r="A1672" s="35" t="s">
        <v>8</v>
      </c>
      <c r="B1672" s="35" t="s">
        <v>1343</v>
      </c>
      <c r="C1672" s="35">
        <v>1</v>
      </c>
      <c r="D1672" s="35">
        <v>1</v>
      </c>
      <c r="E1672" s="35">
        <v>1</v>
      </c>
      <c r="F1672" s="35" t="s">
        <v>436</v>
      </c>
      <c r="G1672" s="35" t="s">
        <v>6549</v>
      </c>
      <c r="H1672" s="35" t="s">
        <v>5361</v>
      </c>
      <c r="I1672" s="35" t="s">
        <v>593</v>
      </c>
      <c r="J1672" s="35">
        <v>113750</v>
      </c>
      <c r="K1672" s="35" t="s">
        <v>2365</v>
      </c>
      <c r="L1672" s="35" t="s">
        <v>2947</v>
      </c>
      <c r="M1672" s="35" t="s">
        <v>396</v>
      </c>
      <c r="N1672" s="35" t="s">
        <v>122</v>
      </c>
      <c r="O1672" s="35" t="s">
        <v>6553</v>
      </c>
      <c r="P1672" s="35" t="s">
        <v>6554</v>
      </c>
      <c r="Q1672" s="35" t="s">
        <v>311</v>
      </c>
      <c r="R1672" s="35" t="s">
        <v>316</v>
      </c>
      <c r="S1672" s="35" t="s">
        <v>202</v>
      </c>
      <c r="T1672" s="35" t="s">
        <v>5068</v>
      </c>
      <c r="U1672" s="35" t="s">
        <v>269</v>
      </c>
      <c r="V1672" s="35">
        <v>0</v>
      </c>
      <c r="W1672" s="35">
        <v>0</v>
      </c>
      <c r="X1672" s="49">
        <v>35000</v>
      </c>
      <c r="Y1672" s="60" t="s">
        <v>344</v>
      </c>
      <c r="Z1672" s="49">
        <v>1</v>
      </c>
      <c r="AA1672" s="49">
        <v>35000</v>
      </c>
      <c r="AB1672" s="60" t="s">
        <v>637</v>
      </c>
      <c r="AC1672" s="60" t="s">
        <v>660</v>
      </c>
      <c r="AD1672" s="60" t="s">
        <v>2471</v>
      </c>
      <c r="AE1672" s="60" t="s">
        <v>2472</v>
      </c>
      <c r="AF1672" s="49">
        <v>2020</v>
      </c>
      <c r="AG1672" s="60" t="s">
        <v>6548</v>
      </c>
      <c r="AH1672" s="60">
        <v>44015</v>
      </c>
      <c r="AI1672" s="60">
        <v>44061</v>
      </c>
      <c r="AJ1672" s="60">
        <v>44015</v>
      </c>
      <c r="AK1672" s="60">
        <v>44015</v>
      </c>
      <c r="AL1672" s="60">
        <v>44062</v>
      </c>
      <c r="AM1672" s="60" t="s">
        <v>567</v>
      </c>
      <c r="AN1672" s="60" t="s">
        <v>6550</v>
      </c>
      <c r="AO1672" s="60" t="s">
        <v>6551</v>
      </c>
      <c r="AP1672" s="49"/>
      <c r="AQ1672" s="60" t="s">
        <v>266</v>
      </c>
      <c r="AR1672" s="60" t="s">
        <v>174</v>
      </c>
      <c r="AS1672" s="60" t="s">
        <v>174</v>
      </c>
      <c r="AT1672" s="49">
        <v>1</v>
      </c>
      <c r="AU1672" s="49">
        <v>1</v>
      </c>
      <c r="AV1672" s="49">
        <v>1</v>
      </c>
      <c r="AW1672" s="60">
        <v>43908</v>
      </c>
      <c r="AX1672" s="60" t="s">
        <v>183</v>
      </c>
      <c r="AY1672" s="60">
        <v>44106.663974456016</v>
      </c>
      <c r="AZ1672" s="60">
        <v>43908</v>
      </c>
      <c r="BA1672" s="60">
        <v>43908</v>
      </c>
      <c r="BB1672" s="60" t="s">
        <v>6552</v>
      </c>
      <c r="BC1672" s="60">
        <v>43909.373611111114</v>
      </c>
      <c r="BD1672" s="60">
        <v>43985</v>
      </c>
      <c r="BE1672" s="60">
        <v>44286</v>
      </c>
      <c r="BF1672" s="49">
        <f>IF(AND(ISBLANK(tbl_RawData_Report1[[#This Row],[REQ_ID]]),tbl_RawData_Report1[[#This Row],[RH Kit?]] = "Y"),1,COUNTIFS(tbl_RawData_Report1[RH Kit?],"Y",tbl_RawData_Report1[REQ_ID],tbl_RawData_Report1[[#This Row],[REQ_ID]]))</f>
        <v>0</v>
      </c>
      <c r="BG1672" s="49">
        <f>COUNTIFS(tbl_RawData_Report1[RH Kit?],"Y",tbl_RawData_Report1[Order No.],tbl_RawData_Report1[[#This Row],[Order No.]])</f>
        <v>0</v>
      </c>
      <c r="BH1672" s="49">
        <f>SUM(tbl_RawData_Report1[[#This Row],[RH Kit Req]:[RH Kit PO]])</f>
        <v>0</v>
      </c>
      <c r="BI1672" s="49" t="str">
        <f>IFERROR(VLOOKUP(B1672,Lookup!A:B,2,FALSE),B1672)</f>
        <v>BENZABENPENI1.44MG</v>
      </c>
      <c r="BJ1672" s="49" t="b">
        <f t="shared" si="26"/>
        <v>1</v>
      </c>
      <c r="BK1672" s="49" t="str">
        <f>tbl_RawData_Report1[[#This Row],[Item ID]]&amp;tbl_RawData_Report1[[#This Row],[Order No.]]</f>
        <v>BENZABENPENI1.44MG0000040635</v>
      </c>
      <c r="BL1672"/>
      <c r="BM1672"/>
      <c r="BN1672"/>
    </row>
    <row r="1673" spans="1:66" x14ac:dyDescent="0.25">
      <c r="A1673" s="35" t="s">
        <v>8</v>
      </c>
      <c r="B1673" s="35" t="s">
        <v>3471</v>
      </c>
      <c r="C1673" s="35">
        <v>2</v>
      </c>
      <c r="D1673" s="35">
        <v>1</v>
      </c>
      <c r="E1673" s="35">
        <v>1</v>
      </c>
      <c r="F1673" s="35" t="s">
        <v>410</v>
      </c>
      <c r="G1673" s="35" t="s">
        <v>5238</v>
      </c>
      <c r="H1673" s="35" t="s">
        <v>5240</v>
      </c>
      <c r="I1673" s="35" t="s">
        <v>593</v>
      </c>
      <c r="J1673" s="35">
        <v>6631.25</v>
      </c>
      <c r="K1673" s="35" t="s">
        <v>400</v>
      </c>
      <c r="L1673" s="35" t="s">
        <v>401</v>
      </c>
      <c r="M1673" s="35" t="s">
        <v>396</v>
      </c>
      <c r="N1673" s="35" t="s">
        <v>122</v>
      </c>
      <c r="O1673" s="35" t="s">
        <v>402</v>
      </c>
      <c r="P1673" s="35" t="s">
        <v>403</v>
      </c>
      <c r="Q1673" s="35" t="s">
        <v>311</v>
      </c>
      <c r="R1673" s="35" t="s">
        <v>314</v>
      </c>
      <c r="S1673" s="35" t="s">
        <v>315</v>
      </c>
      <c r="T1673" s="35" t="s">
        <v>5068</v>
      </c>
      <c r="U1673" s="35" t="s">
        <v>272</v>
      </c>
      <c r="V1673" s="35">
        <v>0</v>
      </c>
      <c r="W1673" s="35">
        <v>0</v>
      </c>
      <c r="X1673" s="49">
        <v>1061</v>
      </c>
      <c r="Y1673" s="60" t="s">
        <v>655</v>
      </c>
      <c r="Z1673" s="49">
        <v>10</v>
      </c>
      <c r="AA1673" s="49">
        <v>10610</v>
      </c>
      <c r="AB1673" s="60" t="s">
        <v>637</v>
      </c>
      <c r="AC1673" s="60" t="s">
        <v>725</v>
      </c>
      <c r="AD1673" s="60" t="s">
        <v>661</v>
      </c>
      <c r="AE1673" s="60" t="s">
        <v>662</v>
      </c>
      <c r="AF1673" s="49">
        <v>2020</v>
      </c>
      <c r="AG1673" s="60" t="s">
        <v>5062</v>
      </c>
      <c r="AH1673" s="60">
        <v>44111</v>
      </c>
      <c r="AI1673" s="60">
        <v>44113</v>
      </c>
      <c r="AJ1673" s="60">
        <v>44111</v>
      </c>
      <c r="AK1673" s="60">
        <v>44109</v>
      </c>
      <c r="AL1673" s="60">
        <v>44113</v>
      </c>
      <c r="AM1673" s="60" t="s">
        <v>568</v>
      </c>
      <c r="AN1673" s="60" t="s">
        <v>5239</v>
      </c>
      <c r="AO1673" s="60" t="s">
        <v>5241</v>
      </c>
      <c r="AP1673" s="49"/>
      <c r="AQ1673" s="60" t="s">
        <v>266</v>
      </c>
      <c r="AR1673" s="60" t="s">
        <v>174</v>
      </c>
      <c r="AS1673" s="60" t="s">
        <v>174</v>
      </c>
      <c r="AT1673" s="49">
        <v>16</v>
      </c>
      <c r="AU1673" s="49">
        <v>1</v>
      </c>
      <c r="AV1673" s="49">
        <v>1</v>
      </c>
      <c r="AW1673" s="60">
        <v>43909</v>
      </c>
      <c r="AX1673" s="60" t="s">
        <v>183</v>
      </c>
      <c r="AY1673" s="60">
        <v>44224.73699070602</v>
      </c>
      <c r="AZ1673" s="60">
        <v>43859</v>
      </c>
      <c r="BA1673" s="60">
        <v>43861</v>
      </c>
      <c r="BB1673" s="60" t="s">
        <v>5242</v>
      </c>
      <c r="BC1673" s="60">
        <v>43909.635127314818</v>
      </c>
      <c r="BD1673" s="60">
        <v>44064</v>
      </c>
      <c r="BE1673" s="60">
        <v>47848</v>
      </c>
      <c r="BF1673" s="49">
        <f>IF(AND(ISBLANK(tbl_RawData_Report1[[#This Row],[REQ_ID]]),tbl_RawData_Report1[[#This Row],[RH Kit?]] = "Y"),1,COUNTIFS(tbl_RawData_Report1[RH Kit?],"Y",tbl_RawData_Report1[REQ_ID],tbl_RawData_Report1[[#This Row],[REQ_ID]]))</f>
        <v>0</v>
      </c>
      <c r="BG1673" s="49">
        <f>COUNTIFS(tbl_RawData_Report1[RH Kit?],"Y",tbl_RawData_Report1[Order No.],tbl_RawData_Report1[[#This Row],[Order No.]])</f>
        <v>0</v>
      </c>
      <c r="BH1673" s="49">
        <f>SUM(tbl_RawData_Report1[[#This Row],[RH Kit Req]:[RH Kit PO]])</f>
        <v>0</v>
      </c>
      <c r="BI1673" s="49" t="str">
        <f>IFERROR(VLOOKUP(B1673,Lookup!A:B,2,FALSE),B1673)</f>
        <v>MGSULPHATE2ML_10</v>
      </c>
      <c r="BJ1673" s="49" t="b">
        <f t="shared" si="26"/>
        <v>0</v>
      </c>
      <c r="BK1673" s="49" t="str">
        <f>tbl_RawData_Report1[[#This Row],[Item ID]]&amp;tbl_RawData_Report1[[#This Row],[Order No.]]</f>
        <v>MGSULPHATE2ML_100000040638</v>
      </c>
      <c r="BL1673"/>
      <c r="BM1673"/>
      <c r="BN1673"/>
    </row>
    <row r="1674" spans="1:66" x14ac:dyDescent="0.25">
      <c r="A1674" s="35" t="s">
        <v>8</v>
      </c>
      <c r="B1674" s="35" t="s">
        <v>3471</v>
      </c>
      <c r="C1674" s="35">
        <v>2</v>
      </c>
      <c r="D1674" s="35">
        <v>4</v>
      </c>
      <c r="E1674" s="35">
        <v>1</v>
      </c>
      <c r="F1674" s="35" t="s">
        <v>410</v>
      </c>
      <c r="G1674" s="35" t="s">
        <v>5238</v>
      </c>
      <c r="H1674" s="35" t="s">
        <v>5240</v>
      </c>
      <c r="I1674" s="35" t="s">
        <v>593</v>
      </c>
      <c r="J1674" s="35">
        <v>2662.5</v>
      </c>
      <c r="K1674" s="35" t="s">
        <v>400</v>
      </c>
      <c r="L1674" s="35" t="s">
        <v>401</v>
      </c>
      <c r="M1674" s="35" t="s">
        <v>396</v>
      </c>
      <c r="N1674" s="35" t="s">
        <v>122</v>
      </c>
      <c r="O1674" s="35" t="s">
        <v>402</v>
      </c>
      <c r="P1674" s="35" t="s">
        <v>403</v>
      </c>
      <c r="Q1674" s="35" t="s">
        <v>311</v>
      </c>
      <c r="R1674" s="35" t="s">
        <v>314</v>
      </c>
      <c r="S1674" s="35" t="s">
        <v>315</v>
      </c>
      <c r="T1674" s="35" t="s">
        <v>5068</v>
      </c>
      <c r="U1674" s="35" t="s">
        <v>272</v>
      </c>
      <c r="V1674" s="35">
        <v>0</v>
      </c>
      <c r="W1674" s="35">
        <v>0</v>
      </c>
      <c r="X1674" s="49">
        <v>426</v>
      </c>
      <c r="Y1674" s="60" t="s">
        <v>655</v>
      </c>
      <c r="Z1674" s="49">
        <v>10</v>
      </c>
      <c r="AA1674" s="49">
        <v>4260</v>
      </c>
      <c r="AB1674" s="60" t="s">
        <v>637</v>
      </c>
      <c r="AC1674" s="60" t="s">
        <v>725</v>
      </c>
      <c r="AD1674" s="60" t="s">
        <v>661</v>
      </c>
      <c r="AE1674" s="60" t="s">
        <v>662</v>
      </c>
      <c r="AF1674" s="49">
        <v>2020</v>
      </c>
      <c r="AG1674" s="60" t="s">
        <v>5062</v>
      </c>
      <c r="AH1674" s="60">
        <v>44150</v>
      </c>
      <c r="AI1674" s="60">
        <v>44154</v>
      </c>
      <c r="AJ1674" s="60">
        <v>44150</v>
      </c>
      <c r="AK1674" s="60">
        <v>44140</v>
      </c>
      <c r="AL1674" s="60">
        <v>44154</v>
      </c>
      <c r="AM1674" s="60" t="s">
        <v>568</v>
      </c>
      <c r="AN1674" s="60" t="s">
        <v>5239</v>
      </c>
      <c r="AO1674" s="60" t="s">
        <v>5243</v>
      </c>
      <c r="AP1674" s="49"/>
      <c r="AQ1674" s="60" t="s">
        <v>266</v>
      </c>
      <c r="AR1674" s="60" t="s">
        <v>174</v>
      </c>
      <c r="AS1674" s="60" t="s">
        <v>174</v>
      </c>
      <c r="AT1674" s="49">
        <v>16</v>
      </c>
      <c r="AU1674" s="49">
        <v>1</v>
      </c>
      <c r="AV1674" s="49">
        <v>1</v>
      </c>
      <c r="AW1674" s="60">
        <v>43909</v>
      </c>
      <c r="AX1674" s="60" t="s">
        <v>183</v>
      </c>
      <c r="AY1674" s="60">
        <v>44224.73699070602</v>
      </c>
      <c r="AZ1674" s="60">
        <v>43859</v>
      </c>
      <c r="BA1674" s="60">
        <v>43861</v>
      </c>
      <c r="BB1674" s="60" t="s">
        <v>5244</v>
      </c>
      <c r="BC1674" s="60">
        <v>43909.635127314818</v>
      </c>
      <c r="BD1674" s="60">
        <v>44064</v>
      </c>
      <c r="BE1674" s="60">
        <v>47848</v>
      </c>
      <c r="BF1674" s="49">
        <f>IF(AND(ISBLANK(tbl_RawData_Report1[[#This Row],[REQ_ID]]),tbl_RawData_Report1[[#This Row],[RH Kit?]] = "Y"),1,COUNTIFS(tbl_RawData_Report1[RH Kit?],"Y",tbl_RawData_Report1[REQ_ID],tbl_RawData_Report1[[#This Row],[REQ_ID]]))</f>
        <v>0</v>
      </c>
      <c r="BG1674" s="49">
        <f>COUNTIFS(tbl_RawData_Report1[RH Kit?],"Y",tbl_RawData_Report1[Order No.],tbl_RawData_Report1[[#This Row],[Order No.]])</f>
        <v>0</v>
      </c>
      <c r="BH1674" s="49">
        <f>SUM(tbl_RawData_Report1[[#This Row],[RH Kit Req]:[RH Kit PO]])</f>
        <v>0</v>
      </c>
      <c r="BI1674" s="49" t="str">
        <f>IFERROR(VLOOKUP(B1674,Lookup!A:B,2,FALSE),B1674)</f>
        <v>MGSULPHATE2ML_10</v>
      </c>
      <c r="BJ1674" s="49" t="b">
        <f t="shared" si="26"/>
        <v>1</v>
      </c>
      <c r="BK1674" s="49" t="str">
        <f>tbl_RawData_Report1[[#This Row],[Item ID]]&amp;tbl_RawData_Report1[[#This Row],[Order No.]]</f>
        <v>MGSULPHATE2ML_100000040638</v>
      </c>
      <c r="BL1674"/>
      <c r="BM1674"/>
      <c r="BN1674"/>
    </row>
    <row r="1675" spans="1:66" x14ac:dyDescent="0.25">
      <c r="A1675" s="35" t="s">
        <v>8</v>
      </c>
      <c r="B1675" s="35" t="s">
        <v>904</v>
      </c>
      <c r="C1675" s="35">
        <v>1</v>
      </c>
      <c r="D1675" s="35">
        <v>3</v>
      </c>
      <c r="E1675" s="35">
        <v>1</v>
      </c>
      <c r="F1675" s="35" t="s">
        <v>410</v>
      </c>
      <c r="G1675" s="35" t="s">
        <v>5238</v>
      </c>
      <c r="H1675" s="35" t="s">
        <v>5245</v>
      </c>
      <c r="I1675" s="35" t="s">
        <v>593</v>
      </c>
      <c r="J1675" s="35">
        <v>1843</v>
      </c>
      <c r="K1675" s="35" t="s">
        <v>400</v>
      </c>
      <c r="L1675" s="35" t="s">
        <v>401</v>
      </c>
      <c r="M1675" s="35" t="s">
        <v>396</v>
      </c>
      <c r="N1675" s="35" t="s">
        <v>122</v>
      </c>
      <c r="O1675" s="35" t="s">
        <v>402</v>
      </c>
      <c r="P1675" s="35" t="s">
        <v>403</v>
      </c>
      <c r="Q1675" s="35" t="s">
        <v>311</v>
      </c>
      <c r="R1675" s="35" t="s">
        <v>314</v>
      </c>
      <c r="S1675" s="35" t="s">
        <v>315</v>
      </c>
      <c r="T1675" s="35" t="s">
        <v>5068</v>
      </c>
      <c r="U1675" s="35" t="s">
        <v>272</v>
      </c>
      <c r="V1675" s="35">
        <v>0</v>
      </c>
      <c r="W1675" s="35">
        <v>0</v>
      </c>
      <c r="X1675" s="49">
        <v>380</v>
      </c>
      <c r="Y1675" s="60" t="s">
        <v>791</v>
      </c>
      <c r="Z1675" s="49">
        <v>20</v>
      </c>
      <c r="AA1675" s="49">
        <v>7600</v>
      </c>
      <c r="AB1675" s="60" t="s">
        <v>637</v>
      </c>
      <c r="AC1675" s="60" t="s">
        <v>1714</v>
      </c>
      <c r="AD1675" s="60" t="s">
        <v>661</v>
      </c>
      <c r="AE1675" s="60" t="s">
        <v>662</v>
      </c>
      <c r="AF1675" s="49">
        <v>2020</v>
      </c>
      <c r="AG1675" s="60" t="s">
        <v>5062</v>
      </c>
      <c r="AH1675" s="60">
        <v>44119</v>
      </c>
      <c r="AI1675" s="60">
        <v>44123</v>
      </c>
      <c r="AJ1675" s="60">
        <v>44119</v>
      </c>
      <c r="AK1675" s="60">
        <v>44116</v>
      </c>
      <c r="AL1675" s="60">
        <v>44123</v>
      </c>
      <c r="AM1675" s="60" t="s">
        <v>568</v>
      </c>
      <c r="AN1675" s="60" t="s">
        <v>5239</v>
      </c>
      <c r="AO1675" s="60" t="s">
        <v>5246</v>
      </c>
      <c r="AP1675" s="49"/>
      <c r="AQ1675" s="60" t="s">
        <v>266</v>
      </c>
      <c r="AR1675" s="60" t="s">
        <v>174</v>
      </c>
      <c r="AS1675" s="60" t="s">
        <v>174</v>
      </c>
      <c r="AT1675" s="49">
        <v>15</v>
      </c>
      <c r="AU1675" s="49">
        <v>1</v>
      </c>
      <c r="AV1675" s="49">
        <v>1</v>
      </c>
      <c r="AW1675" s="60">
        <v>43909</v>
      </c>
      <c r="AX1675" s="60" t="s">
        <v>183</v>
      </c>
      <c r="AY1675" s="60">
        <v>44224.73699070602</v>
      </c>
      <c r="AZ1675" s="60">
        <v>43859</v>
      </c>
      <c r="BA1675" s="60">
        <v>43861</v>
      </c>
      <c r="BB1675" s="60" t="s">
        <v>5247</v>
      </c>
      <c r="BC1675" s="60">
        <v>43909.635127314818</v>
      </c>
      <c r="BD1675" s="60">
        <v>44064</v>
      </c>
      <c r="BE1675" s="60">
        <v>47848</v>
      </c>
      <c r="BF1675" s="49">
        <f>IF(AND(ISBLANK(tbl_RawData_Report1[[#This Row],[REQ_ID]]),tbl_RawData_Report1[[#This Row],[RH Kit?]] = "Y"),1,COUNTIFS(tbl_RawData_Report1[RH Kit?],"Y",tbl_RawData_Report1[REQ_ID],tbl_RawData_Report1[[#This Row],[REQ_ID]]))</f>
        <v>0</v>
      </c>
      <c r="BG1675" s="49">
        <f>COUNTIFS(tbl_RawData_Report1[RH Kit?],"Y",tbl_RawData_Report1[Order No.],tbl_RawData_Report1[[#This Row],[Order No.]])</f>
        <v>0</v>
      </c>
      <c r="BH1675" s="49">
        <f>SUM(tbl_RawData_Report1[[#This Row],[RH Kit Req]:[RH Kit PO]])</f>
        <v>0</v>
      </c>
      <c r="BI1675" s="49" t="str">
        <f>IFERROR(VLOOKUP(B1675,Lookup!A:B,2,FALSE),B1675)</f>
        <v>CALGLUCONATE_100MG</v>
      </c>
      <c r="BJ1675" s="49" t="b">
        <f t="shared" si="26"/>
        <v>0</v>
      </c>
      <c r="BK1675" s="49" t="str">
        <f>tbl_RawData_Report1[[#This Row],[Item ID]]&amp;tbl_RawData_Report1[[#This Row],[Order No.]]</f>
        <v>CALGLUCONATE_100MG0000040638</v>
      </c>
      <c r="BL1675"/>
      <c r="BM1675"/>
      <c r="BN1675"/>
    </row>
    <row r="1676" spans="1:66" x14ac:dyDescent="0.25">
      <c r="A1676" s="35" t="s">
        <v>8</v>
      </c>
      <c r="B1676" s="35" t="s">
        <v>904</v>
      </c>
      <c r="C1676" s="35">
        <v>1</v>
      </c>
      <c r="D1676" s="35">
        <v>2</v>
      </c>
      <c r="E1676" s="35">
        <v>1</v>
      </c>
      <c r="F1676" s="35" t="s">
        <v>410</v>
      </c>
      <c r="G1676" s="35" t="s">
        <v>5238</v>
      </c>
      <c r="H1676" s="35" t="s">
        <v>5245</v>
      </c>
      <c r="I1676" s="35" t="s">
        <v>593</v>
      </c>
      <c r="J1676" s="35">
        <v>1164</v>
      </c>
      <c r="K1676" s="35" t="s">
        <v>400</v>
      </c>
      <c r="L1676" s="35" t="s">
        <v>401</v>
      </c>
      <c r="M1676" s="35" t="s">
        <v>396</v>
      </c>
      <c r="N1676" s="35" t="s">
        <v>122</v>
      </c>
      <c r="O1676" s="35" t="s">
        <v>402</v>
      </c>
      <c r="P1676" s="35" t="s">
        <v>403</v>
      </c>
      <c r="Q1676" s="35" t="s">
        <v>311</v>
      </c>
      <c r="R1676" s="35" t="s">
        <v>314</v>
      </c>
      <c r="S1676" s="35" t="s">
        <v>315</v>
      </c>
      <c r="T1676" s="35" t="s">
        <v>5068</v>
      </c>
      <c r="U1676" s="35" t="s">
        <v>272</v>
      </c>
      <c r="V1676" s="35">
        <v>0</v>
      </c>
      <c r="W1676" s="35">
        <v>0</v>
      </c>
      <c r="X1676" s="49">
        <v>240</v>
      </c>
      <c r="Y1676" s="60" t="s">
        <v>791</v>
      </c>
      <c r="Z1676" s="49">
        <v>20</v>
      </c>
      <c r="AA1676" s="49">
        <v>4800</v>
      </c>
      <c r="AB1676" s="60" t="s">
        <v>637</v>
      </c>
      <c r="AC1676" s="60" t="s">
        <v>1714</v>
      </c>
      <c r="AD1676" s="60" t="s">
        <v>661</v>
      </c>
      <c r="AE1676" s="60" t="s">
        <v>662</v>
      </c>
      <c r="AF1676" s="49">
        <v>2020</v>
      </c>
      <c r="AG1676" s="60" t="s">
        <v>5062</v>
      </c>
      <c r="AH1676" s="60">
        <v>44113</v>
      </c>
      <c r="AI1676" s="60">
        <v>44115</v>
      </c>
      <c r="AJ1676" s="60">
        <v>44113</v>
      </c>
      <c r="AK1676" s="60">
        <v>44106</v>
      </c>
      <c r="AL1676" s="60">
        <v>44115</v>
      </c>
      <c r="AM1676" s="60" t="s">
        <v>568</v>
      </c>
      <c r="AN1676" s="60" t="s">
        <v>5239</v>
      </c>
      <c r="AO1676" s="60" t="s">
        <v>5248</v>
      </c>
      <c r="AP1676" s="49"/>
      <c r="AQ1676" s="60" t="s">
        <v>266</v>
      </c>
      <c r="AR1676" s="60" t="s">
        <v>174</v>
      </c>
      <c r="AS1676" s="60" t="s">
        <v>174</v>
      </c>
      <c r="AT1676" s="49">
        <v>15</v>
      </c>
      <c r="AU1676" s="49">
        <v>1</v>
      </c>
      <c r="AV1676" s="49">
        <v>1</v>
      </c>
      <c r="AW1676" s="60">
        <v>43909</v>
      </c>
      <c r="AX1676" s="60" t="s">
        <v>183</v>
      </c>
      <c r="AY1676" s="60">
        <v>44224.73699070602</v>
      </c>
      <c r="AZ1676" s="60">
        <v>43859</v>
      </c>
      <c r="BA1676" s="60">
        <v>43861</v>
      </c>
      <c r="BB1676" s="60" t="s">
        <v>5249</v>
      </c>
      <c r="BC1676" s="60">
        <v>43909.635127314818</v>
      </c>
      <c r="BD1676" s="60">
        <v>44064</v>
      </c>
      <c r="BE1676" s="60">
        <v>47848</v>
      </c>
      <c r="BF1676" s="49">
        <f>IF(AND(ISBLANK(tbl_RawData_Report1[[#This Row],[REQ_ID]]),tbl_RawData_Report1[[#This Row],[RH Kit?]] = "Y"),1,COUNTIFS(tbl_RawData_Report1[RH Kit?],"Y",tbl_RawData_Report1[REQ_ID],tbl_RawData_Report1[[#This Row],[REQ_ID]]))</f>
        <v>0</v>
      </c>
      <c r="BG1676" s="49">
        <f>COUNTIFS(tbl_RawData_Report1[RH Kit?],"Y",tbl_RawData_Report1[Order No.],tbl_RawData_Report1[[#This Row],[Order No.]])</f>
        <v>0</v>
      </c>
      <c r="BH1676" s="49">
        <f>SUM(tbl_RawData_Report1[[#This Row],[RH Kit Req]:[RH Kit PO]])</f>
        <v>0</v>
      </c>
      <c r="BI1676" s="49" t="str">
        <f>IFERROR(VLOOKUP(B1676,Lookup!A:B,2,FALSE),B1676)</f>
        <v>CALGLUCONATE_100MG</v>
      </c>
      <c r="BJ1676" s="49" t="b">
        <f t="shared" si="26"/>
        <v>0</v>
      </c>
      <c r="BK1676" s="49" t="str">
        <f>tbl_RawData_Report1[[#This Row],[Item ID]]&amp;tbl_RawData_Report1[[#This Row],[Order No.]]</f>
        <v>CALGLUCONATE_100MG0000040638</v>
      </c>
      <c r="BL1676"/>
      <c r="BM1676"/>
      <c r="BN1676"/>
    </row>
    <row r="1677" spans="1:66" x14ac:dyDescent="0.25">
      <c r="A1677" s="35" t="s">
        <v>8</v>
      </c>
      <c r="B1677" s="35" t="s">
        <v>904</v>
      </c>
      <c r="C1677" s="35">
        <v>1</v>
      </c>
      <c r="D1677" s="35">
        <v>1</v>
      </c>
      <c r="E1677" s="35">
        <v>1</v>
      </c>
      <c r="F1677" s="35" t="s">
        <v>410</v>
      </c>
      <c r="G1677" s="35" t="s">
        <v>5238</v>
      </c>
      <c r="H1677" s="35" t="s">
        <v>5245</v>
      </c>
      <c r="I1677" s="35" t="s">
        <v>593</v>
      </c>
      <c r="J1677" s="35">
        <v>2813</v>
      </c>
      <c r="K1677" s="35" t="s">
        <v>400</v>
      </c>
      <c r="L1677" s="35" t="s">
        <v>401</v>
      </c>
      <c r="M1677" s="35" t="s">
        <v>396</v>
      </c>
      <c r="N1677" s="35" t="s">
        <v>122</v>
      </c>
      <c r="O1677" s="35" t="s">
        <v>402</v>
      </c>
      <c r="P1677" s="35" t="s">
        <v>403</v>
      </c>
      <c r="Q1677" s="35" t="s">
        <v>311</v>
      </c>
      <c r="R1677" s="35" t="s">
        <v>314</v>
      </c>
      <c r="S1677" s="35" t="s">
        <v>315</v>
      </c>
      <c r="T1677" s="35" t="s">
        <v>5068</v>
      </c>
      <c r="U1677" s="35" t="s">
        <v>272</v>
      </c>
      <c r="V1677" s="35">
        <v>0</v>
      </c>
      <c r="W1677" s="35">
        <v>0</v>
      </c>
      <c r="X1677" s="49">
        <v>580</v>
      </c>
      <c r="Y1677" s="60" t="s">
        <v>791</v>
      </c>
      <c r="Z1677" s="49">
        <v>20</v>
      </c>
      <c r="AA1677" s="49">
        <v>11600</v>
      </c>
      <c r="AB1677" s="60" t="s">
        <v>637</v>
      </c>
      <c r="AC1677" s="60" t="s">
        <v>1714</v>
      </c>
      <c r="AD1677" s="60" t="s">
        <v>661</v>
      </c>
      <c r="AE1677" s="60" t="s">
        <v>662</v>
      </c>
      <c r="AF1677" s="49">
        <v>2020</v>
      </c>
      <c r="AG1677" s="60" t="s">
        <v>5062</v>
      </c>
      <c r="AH1677" s="60">
        <v>44111</v>
      </c>
      <c r="AI1677" s="60">
        <v>44113</v>
      </c>
      <c r="AJ1677" s="60">
        <v>44111</v>
      </c>
      <c r="AK1677" s="60">
        <v>44109</v>
      </c>
      <c r="AL1677" s="60">
        <v>44113</v>
      </c>
      <c r="AM1677" s="60" t="s">
        <v>568</v>
      </c>
      <c r="AN1677" s="60" t="s">
        <v>5239</v>
      </c>
      <c r="AO1677" s="60" t="s">
        <v>5250</v>
      </c>
      <c r="AP1677" s="49"/>
      <c r="AQ1677" s="60" t="s">
        <v>266</v>
      </c>
      <c r="AR1677" s="60" t="s">
        <v>174</v>
      </c>
      <c r="AS1677" s="60" t="s">
        <v>174</v>
      </c>
      <c r="AT1677" s="49">
        <v>15</v>
      </c>
      <c r="AU1677" s="49">
        <v>1</v>
      </c>
      <c r="AV1677" s="49">
        <v>1</v>
      </c>
      <c r="AW1677" s="60">
        <v>43909</v>
      </c>
      <c r="AX1677" s="60" t="s">
        <v>183</v>
      </c>
      <c r="AY1677" s="60">
        <v>44224.73699070602</v>
      </c>
      <c r="AZ1677" s="60">
        <v>43859</v>
      </c>
      <c r="BA1677" s="60">
        <v>43861</v>
      </c>
      <c r="BB1677" s="60" t="s">
        <v>5251</v>
      </c>
      <c r="BC1677" s="60">
        <v>43909.635127314818</v>
      </c>
      <c r="BD1677" s="60">
        <v>44064</v>
      </c>
      <c r="BE1677" s="60">
        <v>47848</v>
      </c>
      <c r="BF1677" s="49">
        <f>IF(AND(ISBLANK(tbl_RawData_Report1[[#This Row],[REQ_ID]]),tbl_RawData_Report1[[#This Row],[RH Kit?]] = "Y"),1,COUNTIFS(tbl_RawData_Report1[RH Kit?],"Y",tbl_RawData_Report1[REQ_ID],tbl_RawData_Report1[[#This Row],[REQ_ID]]))</f>
        <v>0</v>
      </c>
      <c r="BG1677" s="49">
        <f>COUNTIFS(tbl_RawData_Report1[RH Kit?],"Y",tbl_RawData_Report1[Order No.],tbl_RawData_Report1[[#This Row],[Order No.]])</f>
        <v>0</v>
      </c>
      <c r="BH1677" s="49">
        <f>SUM(tbl_RawData_Report1[[#This Row],[RH Kit Req]:[RH Kit PO]])</f>
        <v>0</v>
      </c>
      <c r="BI1677" s="49" t="str">
        <f>IFERROR(VLOOKUP(B1677,Lookup!A:B,2,FALSE),B1677)</f>
        <v>CALGLUCONATE_100MG</v>
      </c>
      <c r="BJ1677" s="49" t="b">
        <f t="shared" si="26"/>
        <v>1</v>
      </c>
      <c r="BK1677" s="49" t="str">
        <f>tbl_RawData_Report1[[#This Row],[Item ID]]&amp;tbl_RawData_Report1[[#This Row],[Order No.]]</f>
        <v>CALGLUCONATE_100MG0000040638</v>
      </c>
      <c r="BL1677"/>
      <c r="BM1677"/>
      <c r="BN1677"/>
    </row>
    <row r="1678" spans="1:66" x14ac:dyDescent="0.25">
      <c r="A1678" s="35" t="s">
        <v>8</v>
      </c>
      <c r="B1678" s="35" t="s">
        <v>3471</v>
      </c>
      <c r="C1678" s="35">
        <v>2</v>
      </c>
      <c r="D1678" s="35">
        <v>3</v>
      </c>
      <c r="E1678" s="35">
        <v>1</v>
      </c>
      <c r="F1678" s="35" t="s">
        <v>410</v>
      </c>
      <c r="G1678" s="35" t="s">
        <v>5238</v>
      </c>
      <c r="H1678" s="35" t="s">
        <v>5240</v>
      </c>
      <c r="I1678" s="35" t="s">
        <v>593</v>
      </c>
      <c r="J1678" s="35">
        <v>3656.25</v>
      </c>
      <c r="K1678" s="35" t="s">
        <v>400</v>
      </c>
      <c r="L1678" s="35" t="s">
        <v>401</v>
      </c>
      <c r="M1678" s="35" t="s">
        <v>396</v>
      </c>
      <c r="N1678" s="35" t="s">
        <v>122</v>
      </c>
      <c r="O1678" s="35" t="s">
        <v>402</v>
      </c>
      <c r="P1678" s="35" t="s">
        <v>403</v>
      </c>
      <c r="Q1678" s="35" t="s">
        <v>311</v>
      </c>
      <c r="R1678" s="35" t="s">
        <v>314</v>
      </c>
      <c r="S1678" s="35" t="s">
        <v>315</v>
      </c>
      <c r="T1678" s="35" t="s">
        <v>5068</v>
      </c>
      <c r="U1678" s="35" t="s">
        <v>272</v>
      </c>
      <c r="V1678" s="35">
        <v>0</v>
      </c>
      <c r="W1678" s="35">
        <v>0</v>
      </c>
      <c r="X1678" s="49">
        <v>585</v>
      </c>
      <c r="Y1678" s="60" t="s">
        <v>655</v>
      </c>
      <c r="Z1678" s="49">
        <v>10</v>
      </c>
      <c r="AA1678" s="49">
        <v>5850</v>
      </c>
      <c r="AB1678" s="60" t="s">
        <v>637</v>
      </c>
      <c r="AC1678" s="60" t="s">
        <v>725</v>
      </c>
      <c r="AD1678" s="60" t="s">
        <v>661</v>
      </c>
      <c r="AE1678" s="60" t="s">
        <v>662</v>
      </c>
      <c r="AF1678" s="49">
        <v>2020</v>
      </c>
      <c r="AG1678" s="60" t="s">
        <v>5062</v>
      </c>
      <c r="AH1678" s="60">
        <v>44119</v>
      </c>
      <c r="AI1678" s="60">
        <v>44123</v>
      </c>
      <c r="AJ1678" s="60">
        <v>44119</v>
      </c>
      <c r="AK1678" s="60">
        <v>44116</v>
      </c>
      <c r="AL1678" s="60">
        <v>44123</v>
      </c>
      <c r="AM1678" s="60" t="s">
        <v>568</v>
      </c>
      <c r="AN1678" s="60" t="s">
        <v>5239</v>
      </c>
      <c r="AO1678" s="60" t="s">
        <v>5276</v>
      </c>
      <c r="AP1678" s="49"/>
      <c r="AQ1678" s="60" t="s">
        <v>266</v>
      </c>
      <c r="AR1678" s="60" t="s">
        <v>174</v>
      </c>
      <c r="AS1678" s="60" t="s">
        <v>174</v>
      </c>
      <c r="AT1678" s="49">
        <v>16</v>
      </c>
      <c r="AU1678" s="49">
        <v>1</v>
      </c>
      <c r="AV1678" s="49">
        <v>1</v>
      </c>
      <c r="AW1678" s="60">
        <v>43909</v>
      </c>
      <c r="AX1678" s="60" t="s">
        <v>183</v>
      </c>
      <c r="AY1678" s="60">
        <v>44224.73699070602</v>
      </c>
      <c r="AZ1678" s="60">
        <v>43859</v>
      </c>
      <c r="BA1678" s="60">
        <v>43861</v>
      </c>
      <c r="BB1678" s="60" t="s">
        <v>5277</v>
      </c>
      <c r="BC1678" s="60">
        <v>43909.635127314818</v>
      </c>
      <c r="BD1678" s="60">
        <v>44064</v>
      </c>
      <c r="BE1678" s="60">
        <v>47848</v>
      </c>
      <c r="BF1678" s="49">
        <f>IF(AND(ISBLANK(tbl_RawData_Report1[[#This Row],[REQ_ID]]),tbl_RawData_Report1[[#This Row],[RH Kit?]] = "Y"),1,COUNTIFS(tbl_RawData_Report1[RH Kit?],"Y",tbl_RawData_Report1[REQ_ID],tbl_RawData_Report1[[#This Row],[REQ_ID]]))</f>
        <v>0</v>
      </c>
      <c r="BG1678" s="49">
        <f>COUNTIFS(tbl_RawData_Report1[RH Kit?],"Y",tbl_RawData_Report1[Order No.],tbl_RawData_Report1[[#This Row],[Order No.]])</f>
        <v>0</v>
      </c>
      <c r="BH1678" s="49">
        <f>SUM(tbl_RawData_Report1[[#This Row],[RH Kit Req]:[RH Kit PO]])</f>
        <v>0</v>
      </c>
      <c r="BI1678" s="49" t="str">
        <f>IFERROR(VLOOKUP(B1678,Lookup!A:B,2,FALSE),B1678)</f>
        <v>MGSULPHATE2ML_10</v>
      </c>
      <c r="BJ1678" s="49" t="b">
        <f t="shared" si="26"/>
        <v>0</v>
      </c>
      <c r="BK1678" s="49" t="str">
        <f>tbl_RawData_Report1[[#This Row],[Item ID]]&amp;tbl_RawData_Report1[[#This Row],[Order No.]]</f>
        <v>MGSULPHATE2ML_100000040638</v>
      </c>
      <c r="BL1678"/>
      <c r="BM1678"/>
      <c r="BN1678"/>
    </row>
    <row r="1679" spans="1:66" x14ac:dyDescent="0.25">
      <c r="A1679" s="35" t="s">
        <v>8</v>
      </c>
      <c r="B1679" s="35" t="s">
        <v>3471</v>
      </c>
      <c r="C1679" s="35">
        <v>2</v>
      </c>
      <c r="D1679" s="35">
        <v>2</v>
      </c>
      <c r="E1679" s="35">
        <v>1</v>
      </c>
      <c r="F1679" s="35" t="s">
        <v>410</v>
      </c>
      <c r="G1679" s="35" t="s">
        <v>5238</v>
      </c>
      <c r="H1679" s="35" t="s">
        <v>5240</v>
      </c>
      <c r="I1679" s="35" t="s">
        <v>593</v>
      </c>
      <c r="J1679" s="35">
        <v>3237.5</v>
      </c>
      <c r="K1679" s="35" t="s">
        <v>400</v>
      </c>
      <c r="L1679" s="35" t="s">
        <v>401</v>
      </c>
      <c r="M1679" s="35" t="s">
        <v>396</v>
      </c>
      <c r="N1679" s="35" t="s">
        <v>122</v>
      </c>
      <c r="O1679" s="35" t="s">
        <v>402</v>
      </c>
      <c r="P1679" s="35" t="s">
        <v>403</v>
      </c>
      <c r="Q1679" s="35" t="s">
        <v>311</v>
      </c>
      <c r="R1679" s="35" t="s">
        <v>314</v>
      </c>
      <c r="S1679" s="35" t="s">
        <v>315</v>
      </c>
      <c r="T1679" s="35" t="s">
        <v>5068</v>
      </c>
      <c r="U1679" s="35" t="s">
        <v>272</v>
      </c>
      <c r="V1679" s="35">
        <v>0</v>
      </c>
      <c r="W1679" s="35">
        <v>0</v>
      </c>
      <c r="X1679" s="49">
        <v>518</v>
      </c>
      <c r="Y1679" s="60" t="s">
        <v>655</v>
      </c>
      <c r="Z1679" s="49">
        <v>10</v>
      </c>
      <c r="AA1679" s="49">
        <v>5180</v>
      </c>
      <c r="AB1679" s="60" t="s">
        <v>637</v>
      </c>
      <c r="AC1679" s="60" t="s">
        <v>725</v>
      </c>
      <c r="AD1679" s="60" t="s">
        <v>661</v>
      </c>
      <c r="AE1679" s="60" t="s">
        <v>662</v>
      </c>
      <c r="AF1679" s="49">
        <v>2020</v>
      </c>
      <c r="AG1679" s="60" t="s">
        <v>5062</v>
      </c>
      <c r="AH1679" s="60">
        <v>44113</v>
      </c>
      <c r="AI1679" s="60">
        <v>44115</v>
      </c>
      <c r="AJ1679" s="60">
        <v>44113</v>
      </c>
      <c r="AK1679" s="60">
        <v>44106</v>
      </c>
      <c r="AL1679" s="60">
        <v>44115</v>
      </c>
      <c r="AM1679" s="60" t="s">
        <v>568</v>
      </c>
      <c r="AN1679" s="60" t="s">
        <v>5239</v>
      </c>
      <c r="AO1679" s="60" t="s">
        <v>6130</v>
      </c>
      <c r="AP1679" s="49"/>
      <c r="AQ1679" s="60" t="s">
        <v>266</v>
      </c>
      <c r="AR1679" s="60" t="s">
        <v>174</v>
      </c>
      <c r="AS1679" s="60" t="s">
        <v>174</v>
      </c>
      <c r="AT1679" s="49">
        <v>16</v>
      </c>
      <c r="AU1679" s="49">
        <v>1</v>
      </c>
      <c r="AV1679" s="49">
        <v>1</v>
      </c>
      <c r="AW1679" s="60">
        <v>43909</v>
      </c>
      <c r="AX1679" s="60" t="s">
        <v>183</v>
      </c>
      <c r="AY1679" s="60">
        <v>44224.73699070602</v>
      </c>
      <c r="AZ1679" s="60">
        <v>43859</v>
      </c>
      <c r="BA1679" s="60">
        <v>43861</v>
      </c>
      <c r="BB1679" s="60" t="s">
        <v>6131</v>
      </c>
      <c r="BC1679" s="60">
        <v>43909.635127314818</v>
      </c>
      <c r="BD1679" s="60">
        <v>44064</v>
      </c>
      <c r="BE1679" s="60">
        <v>47848</v>
      </c>
      <c r="BF1679" s="49">
        <f>IF(AND(ISBLANK(tbl_RawData_Report1[[#This Row],[REQ_ID]]),tbl_RawData_Report1[[#This Row],[RH Kit?]] = "Y"),1,COUNTIFS(tbl_RawData_Report1[RH Kit?],"Y",tbl_RawData_Report1[REQ_ID],tbl_RawData_Report1[[#This Row],[REQ_ID]]))</f>
        <v>0</v>
      </c>
      <c r="BG1679" s="49">
        <f>COUNTIFS(tbl_RawData_Report1[RH Kit?],"Y",tbl_RawData_Report1[Order No.],tbl_RawData_Report1[[#This Row],[Order No.]])</f>
        <v>0</v>
      </c>
      <c r="BH1679" s="49">
        <f>SUM(tbl_RawData_Report1[[#This Row],[RH Kit Req]:[RH Kit PO]])</f>
        <v>0</v>
      </c>
      <c r="BI1679" s="49" t="str">
        <f>IFERROR(VLOOKUP(B1679,Lookup!A:B,2,FALSE),B1679)</f>
        <v>MGSULPHATE2ML_10</v>
      </c>
      <c r="BJ1679" s="49" t="b">
        <f t="shared" si="26"/>
        <v>1</v>
      </c>
      <c r="BK1679" s="49" t="str">
        <f>tbl_RawData_Report1[[#This Row],[Item ID]]&amp;tbl_RawData_Report1[[#This Row],[Order No.]]</f>
        <v>MGSULPHATE2ML_100000040638</v>
      </c>
      <c r="BL1679"/>
      <c r="BM1679"/>
      <c r="BN1679"/>
    </row>
    <row r="1680" spans="1:66" x14ac:dyDescent="0.25">
      <c r="A1680" s="35" t="s">
        <v>8</v>
      </c>
      <c r="B1680" s="35" t="s">
        <v>876</v>
      </c>
      <c r="C1680" s="35">
        <v>1</v>
      </c>
      <c r="D1680" s="35">
        <v>1</v>
      </c>
      <c r="E1680" s="35">
        <v>1</v>
      </c>
      <c r="F1680" s="35" t="s">
        <v>419</v>
      </c>
      <c r="G1680" s="35" t="s">
        <v>6354</v>
      </c>
      <c r="H1680" s="35" t="s">
        <v>3030</v>
      </c>
      <c r="I1680" s="35" t="s">
        <v>593</v>
      </c>
      <c r="J1680" s="35">
        <v>82500</v>
      </c>
      <c r="K1680" s="35" t="s">
        <v>400</v>
      </c>
      <c r="L1680" s="35" t="s">
        <v>401</v>
      </c>
      <c r="M1680" s="35" t="s">
        <v>396</v>
      </c>
      <c r="N1680" s="35" t="s">
        <v>122</v>
      </c>
      <c r="O1680" s="35" t="s">
        <v>402</v>
      </c>
      <c r="P1680" s="35" t="s">
        <v>403</v>
      </c>
      <c r="Q1680" s="35" t="s">
        <v>311</v>
      </c>
      <c r="R1680" s="35" t="s">
        <v>305</v>
      </c>
      <c r="S1680" s="35" t="s">
        <v>306</v>
      </c>
      <c r="T1680" s="35" t="s">
        <v>5061</v>
      </c>
      <c r="U1680" s="35" t="s">
        <v>269</v>
      </c>
      <c r="V1680" s="35">
        <v>0</v>
      </c>
      <c r="W1680" s="35">
        <v>0</v>
      </c>
      <c r="X1680" s="49">
        <v>30000</v>
      </c>
      <c r="Y1680" s="60" t="s">
        <v>655</v>
      </c>
      <c r="Z1680" s="49">
        <v>10</v>
      </c>
      <c r="AA1680" s="49">
        <v>300000</v>
      </c>
      <c r="AB1680" s="60" t="s">
        <v>637</v>
      </c>
      <c r="AC1680" s="60" t="s">
        <v>715</v>
      </c>
      <c r="AD1680" s="60" t="s">
        <v>661</v>
      </c>
      <c r="AE1680" s="60" t="s">
        <v>662</v>
      </c>
      <c r="AF1680" s="49">
        <v>2020</v>
      </c>
      <c r="AG1680" s="60" t="s">
        <v>6353</v>
      </c>
      <c r="AH1680" s="60">
        <v>44194</v>
      </c>
      <c r="AI1680" s="60">
        <v>44232</v>
      </c>
      <c r="AJ1680" s="60">
        <v>44194</v>
      </c>
      <c r="AK1680" s="60">
        <v>44186</v>
      </c>
      <c r="AL1680" s="60">
        <v>44287</v>
      </c>
      <c r="AM1680" s="60" t="s">
        <v>568</v>
      </c>
      <c r="AN1680" s="60" t="s">
        <v>6355</v>
      </c>
      <c r="AO1680" s="60" t="s">
        <v>6356</v>
      </c>
      <c r="AP1680" s="49"/>
      <c r="AQ1680" s="60" t="s">
        <v>266</v>
      </c>
      <c r="AR1680" s="60" t="s">
        <v>369</v>
      </c>
      <c r="AS1680" s="60" t="s">
        <v>174</v>
      </c>
      <c r="AT1680" s="49">
        <v>11</v>
      </c>
      <c r="AU1680" s="49">
        <v>1</v>
      </c>
      <c r="AV1680" s="49">
        <v>1</v>
      </c>
      <c r="AW1680" s="60">
        <v>43909</v>
      </c>
      <c r="AX1680" s="60" t="s">
        <v>183</v>
      </c>
      <c r="AY1680" s="60">
        <v>44218.284901238425</v>
      </c>
      <c r="AZ1680" s="60">
        <v>43859</v>
      </c>
      <c r="BA1680" s="60">
        <v>43861</v>
      </c>
      <c r="BB1680" s="60" t="s">
        <v>6357</v>
      </c>
      <c r="BC1680" s="60">
        <v>43910.449363425927</v>
      </c>
      <c r="BD1680" s="60">
        <v>44155</v>
      </c>
      <c r="BE1680" s="60">
        <v>47848</v>
      </c>
      <c r="BF1680" s="49">
        <f>IF(AND(ISBLANK(tbl_RawData_Report1[[#This Row],[REQ_ID]]),tbl_RawData_Report1[[#This Row],[RH Kit?]] = "Y"),1,COUNTIFS(tbl_RawData_Report1[RH Kit?],"Y",tbl_RawData_Report1[REQ_ID],tbl_RawData_Report1[[#This Row],[REQ_ID]]))</f>
        <v>0</v>
      </c>
      <c r="BG1680" s="49">
        <f>COUNTIFS(tbl_RawData_Report1[RH Kit?],"Y",tbl_RawData_Report1[Order No.],tbl_RawData_Report1[[#This Row],[Order No.]])</f>
        <v>0</v>
      </c>
      <c r="BH1680" s="49">
        <f>SUM(tbl_RawData_Report1[[#This Row],[RH Kit Req]:[RH Kit PO]])</f>
        <v>0</v>
      </c>
      <c r="BI1680" s="49" t="str">
        <f>IFERROR(VLOOKUP(B1680,Lookup!A:B,2,FALSE),B1680)</f>
        <v>OXYTOCIN_10IU/ML</v>
      </c>
      <c r="BJ1680" s="49" t="b">
        <f t="shared" si="26"/>
        <v>1</v>
      </c>
      <c r="BK1680" s="49" t="str">
        <f>tbl_RawData_Report1[[#This Row],[Item ID]]&amp;tbl_RawData_Report1[[#This Row],[Order No.]]</f>
        <v>OXYTOCIN_10IU/ML0000040644</v>
      </c>
      <c r="BL1680"/>
      <c r="BM1680"/>
      <c r="BN1680"/>
    </row>
    <row r="1681" spans="1:66" hidden="1" x14ac:dyDescent="0.25">
      <c r="A1681" s="35" t="s">
        <v>8</v>
      </c>
      <c r="B1681" s="35" t="s">
        <v>4805</v>
      </c>
      <c r="C1681" s="35">
        <v>1</v>
      </c>
      <c r="D1681" s="35">
        <v>1</v>
      </c>
      <c r="E1681" s="35">
        <v>1</v>
      </c>
      <c r="F1681" s="35" t="s">
        <v>612</v>
      </c>
      <c r="G1681" s="35" t="s">
        <v>6605</v>
      </c>
      <c r="H1681" s="35" t="s">
        <v>4806</v>
      </c>
      <c r="I1681" s="35" t="s">
        <v>593</v>
      </c>
      <c r="J1681" s="35">
        <v>25</v>
      </c>
      <c r="K1681" s="35" t="s">
        <v>1955</v>
      </c>
      <c r="L1681" s="35" t="s">
        <v>1956</v>
      </c>
      <c r="M1681" s="35" t="s">
        <v>396</v>
      </c>
      <c r="N1681" s="35" t="s">
        <v>122</v>
      </c>
      <c r="O1681" s="35" t="s">
        <v>1957</v>
      </c>
      <c r="P1681" s="35" t="s">
        <v>6609</v>
      </c>
      <c r="Q1681" s="35" t="s">
        <v>311</v>
      </c>
      <c r="R1681" s="35" t="s">
        <v>326</v>
      </c>
      <c r="S1681" s="35" t="s">
        <v>201</v>
      </c>
      <c r="T1681" s="35" t="s">
        <v>5085</v>
      </c>
      <c r="U1681" s="35" t="s">
        <v>322</v>
      </c>
      <c r="V1681" s="35">
        <v>0</v>
      </c>
      <c r="W1681" s="35">
        <v>0</v>
      </c>
      <c r="X1681" s="49">
        <v>10</v>
      </c>
      <c r="Y1681" s="60" t="s">
        <v>703</v>
      </c>
      <c r="Z1681" s="49">
        <v>50</v>
      </c>
      <c r="AA1681" s="49">
        <v>500</v>
      </c>
      <c r="AB1681" s="60" t="s">
        <v>4570</v>
      </c>
      <c r="AC1681" s="60" t="s">
        <v>4573</v>
      </c>
      <c r="AD1681" s="60" t="s">
        <v>4815</v>
      </c>
      <c r="AE1681" s="60" t="s">
        <v>4816</v>
      </c>
      <c r="AF1681" s="49">
        <v>2020</v>
      </c>
      <c r="AG1681" s="60" t="s">
        <v>6604</v>
      </c>
      <c r="AH1681" s="60">
        <v>43921</v>
      </c>
      <c r="AI1681" s="60">
        <v>43936</v>
      </c>
      <c r="AJ1681" s="60">
        <v>43921</v>
      </c>
      <c r="AK1681" s="60">
        <v>43921</v>
      </c>
      <c r="AL1681" s="60"/>
      <c r="AM1681" s="60" t="s">
        <v>566</v>
      </c>
      <c r="AN1681" s="60" t="s">
        <v>6606</v>
      </c>
      <c r="AO1681" s="60" t="s">
        <v>6607</v>
      </c>
      <c r="AP1681" s="49"/>
      <c r="AQ1681" s="60" t="s">
        <v>266</v>
      </c>
      <c r="AR1681" s="60" t="s">
        <v>174</v>
      </c>
      <c r="AS1681" s="60" t="s">
        <v>174</v>
      </c>
      <c r="AT1681" s="49">
        <v>4</v>
      </c>
      <c r="AU1681" s="49">
        <v>1</v>
      </c>
      <c r="AV1681" s="49">
        <v>1</v>
      </c>
      <c r="AW1681" s="60">
        <v>43909</v>
      </c>
      <c r="AX1681" s="60" t="s">
        <v>183</v>
      </c>
      <c r="AY1681" s="60">
        <v>43935.568772071761</v>
      </c>
      <c r="AZ1681" s="60">
        <v>43906</v>
      </c>
      <c r="BA1681" s="60">
        <v>43906</v>
      </c>
      <c r="BB1681" s="60" t="s">
        <v>6608</v>
      </c>
      <c r="BC1681" s="60">
        <v>43910.692280092589</v>
      </c>
      <c r="BD1681" s="60">
        <v>43917</v>
      </c>
      <c r="BE1681" s="60">
        <v>44312</v>
      </c>
      <c r="BF1681" s="49">
        <f>IF(AND(ISBLANK(tbl_RawData_Report1[[#This Row],[REQ_ID]]),tbl_RawData_Report1[[#This Row],[RH Kit?]] = "Y"),1,COUNTIFS(tbl_RawData_Report1[RH Kit?],"Y",tbl_RawData_Report1[REQ_ID],tbl_RawData_Report1[[#This Row],[REQ_ID]]))</f>
        <v>0</v>
      </c>
      <c r="BG1681" s="49">
        <f>COUNTIFS(tbl_RawData_Report1[RH Kit?],"Y",tbl_RawData_Report1[Order No.],tbl_RawData_Report1[[#This Row],[Order No.]])</f>
        <v>0</v>
      </c>
      <c r="BH1681" s="49">
        <f>SUM(tbl_RawData_Report1[[#This Row],[RH Kit Req]:[RH Kit PO]])</f>
        <v>0</v>
      </c>
      <c r="BI1681" s="49" t="str">
        <f>IFERROR(VLOOKUP(B1681,Lookup!A:B,2,FALSE),B1681)</f>
        <v>PREG_RAPID_TEST1</v>
      </c>
      <c r="BJ1681" s="49" t="b">
        <f t="shared" si="26"/>
        <v>1</v>
      </c>
      <c r="BK1681" s="49" t="str">
        <f>tbl_RawData_Report1[[#This Row],[Item ID]]&amp;tbl_RawData_Report1[[#This Row],[Order No.]]</f>
        <v>PREG_RAPID_TEST10000040651</v>
      </c>
      <c r="BL1681"/>
      <c r="BM1681"/>
      <c r="BN1681"/>
    </row>
    <row r="1682" spans="1:66" x14ac:dyDescent="0.25">
      <c r="A1682" s="35" t="s">
        <v>8</v>
      </c>
      <c r="B1682" s="35" t="s">
        <v>1277</v>
      </c>
      <c r="C1682" s="35">
        <v>14</v>
      </c>
      <c r="D1682" s="35">
        <v>1</v>
      </c>
      <c r="E1682" s="35">
        <v>1</v>
      </c>
      <c r="F1682" s="35" t="s">
        <v>415</v>
      </c>
      <c r="G1682" s="35" t="s">
        <v>5701</v>
      </c>
      <c r="H1682" s="35" t="s">
        <v>5703</v>
      </c>
      <c r="I1682" s="35" t="s">
        <v>593</v>
      </c>
      <c r="J1682" s="35">
        <v>3240</v>
      </c>
      <c r="K1682" s="35" t="s">
        <v>2368</v>
      </c>
      <c r="L1682" s="35" t="s">
        <v>4458</v>
      </c>
      <c r="M1682" s="35" t="s">
        <v>396</v>
      </c>
      <c r="N1682" s="35" t="s">
        <v>122</v>
      </c>
      <c r="O1682" s="35" t="s">
        <v>4459</v>
      </c>
      <c r="P1682" s="35" t="s">
        <v>5288</v>
      </c>
      <c r="Q1682" s="35" t="s">
        <v>311</v>
      </c>
      <c r="R1682" s="35" t="s">
        <v>271</v>
      </c>
      <c r="S1682" s="35" t="s">
        <v>194</v>
      </c>
      <c r="T1682" s="35" t="s">
        <v>5061</v>
      </c>
      <c r="U1682" s="35" t="s">
        <v>269</v>
      </c>
      <c r="V1682" s="35">
        <v>0</v>
      </c>
      <c r="W1682" s="35">
        <v>0</v>
      </c>
      <c r="X1682" s="49">
        <v>2400</v>
      </c>
      <c r="Y1682" s="60" t="s">
        <v>2875</v>
      </c>
      <c r="Z1682" s="49">
        <v>1</v>
      </c>
      <c r="AA1682" s="49">
        <v>2400</v>
      </c>
      <c r="AB1682" s="60" t="s">
        <v>637</v>
      </c>
      <c r="AC1682" s="60" t="s">
        <v>668</v>
      </c>
      <c r="AD1682" s="60" t="s">
        <v>661</v>
      </c>
      <c r="AE1682" s="60" t="s">
        <v>662</v>
      </c>
      <c r="AF1682" s="49">
        <v>2020</v>
      </c>
      <c r="AG1682" s="60" t="s">
        <v>5360</v>
      </c>
      <c r="AH1682" s="60">
        <v>44189</v>
      </c>
      <c r="AI1682" s="60">
        <v>44232</v>
      </c>
      <c r="AJ1682" s="60">
        <v>44189</v>
      </c>
      <c r="AK1682" s="60">
        <v>44188</v>
      </c>
      <c r="AL1682" s="60">
        <v>44249</v>
      </c>
      <c r="AM1682" s="60" t="s">
        <v>568</v>
      </c>
      <c r="AN1682" s="60" t="s">
        <v>5702</v>
      </c>
      <c r="AO1682" s="60" t="s">
        <v>5704</v>
      </c>
      <c r="AP1682" s="49"/>
      <c r="AQ1682" s="60" t="s">
        <v>266</v>
      </c>
      <c r="AR1682" s="60" t="s">
        <v>174</v>
      </c>
      <c r="AS1682" s="60" t="s">
        <v>174</v>
      </c>
      <c r="AT1682" s="49">
        <v>15</v>
      </c>
      <c r="AU1682" s="49">
        <v>1</v>
      </c>
      <c r="AV1682" s="49">
        <v>1</v>
      </c>
      <c r="AW1682" s="60">
        <v>43910</v>
      </c>
      <c r="AX1682" s="60" t="s">
        <v>183</v>
      </c>
      <c r="AY1682" s="60">
        <v>44224.73699070602</v>
      </c>
      <c r="AZ1682" s="60">
        <v>43881</v>
      </c>
      <c r="BA1682" s="60"/>
      <c r="BB1682" s="60" t="s">
        <v>5705</v>
      </c>
      <c r="BC1682" s="60">
        <v>43924.679212962961</v>
      </c>
      <c r="BD1682" s="60">
        <v>44116</v>
      </c>
      <c r="BE1682" s="60">
        <v>44561</v>
      </c>
      <c r="BF1682" s="49">
        <f>IF(AND(ISBLANK(tbl_RawData_Report1[[#This Row],[REQ_ID]]),tbl_RawData_Report1[[#This Row],[RH Kit?]] = "Y"),1,COUNTIFS(tbl_RawData_Report1[RH Kit?],"Y",tbl_RawData_Report1[REQ_ID],tbl_RawData_Report1[[#This Row],[REQ_ID]]))</f>
        <v>0</v>
      </c>
      <c r="BG1682" s="49">
        <f>COUNTIFS(tbl_RawData_Report1[RH Kit?],"Y",tbl_RawData_Report1[Order No.],tbl_RawData_Report1[[#This Row],[Order No.]])</f>
        <v>0</v>
      </c>
      <c r="BH1682" s="49">
        <f>SUM(tbl_RawData_Report1[[#This Row],[RH Kit Req]:[RH Kit PO]])</f>
        <v>0</v>
      </c>
      <c r="BI1682" s="49" t="str">
        <f>IFERROR(VLOOKUP(B1682,Lookup!A:B,2,FALSE),B1682)</f>
        <v>GLUCOSE5%_1L</v>
      </c>
      <c r="BJ1682" s="49" t="b">
        <f t="shared" si="26"/>
        <v>1</v>
      </c>
      <c r="BK1682" s="49" t="str">
        <f>tbl_RawData_Report1[[#This Row],[Item ID]]&amp;tbl_RawData_Report1[[#This Row],[Order No.]]</f>
        <v>GLUCOSE5%_1L0000040666</v>
      </c>
      <c r="BL1682"/>
      <c r="BM1682"/>
      <c r="BN1682"/>
    </row>
    <row r="1683" spans="1:66" x14ac:dyDescent="0.25">
      <c r="A1683" s="35" t="s">
        <v>8</v>
      </c>
      <c r="B1683" s="35" t="s">
        <v>2534</v>
      </c>
      <c r="C1683" s="35">
        <v>6</v>
      </c>
      <c r="D1683" s="35">
        <v>1</v>
      </c>
      <c r="E1683" s="35">
        <v>2</v>
      </c>
      <c r="F1683" s="35" t="s">
        <v>415</v>
      </c>
      <c r="G1683" s="35" t="s">
        <v>5701</v>
      </c>
      <c r="H1683" s="35" t="s">
        <v>3253</v>
      </c>
      <c r="I1683" s="35" t="s">
        <v>593</v>
      </c>
      <c r="J1683" s="35">
        <v>384</v>
      </c>
      <c r="K1683" s="35" t="s">
        <v>2368</v>
      </c>
      <c r="L1683" s="35" t="s">
        <v>4458</v>
      </c>
      <c r="M1683" s="35" t="s">
        <v>396</v>
      </c>
      <c r="N1683" s="35" t="s">
        <v>122</v>
      </c>
      <c r="O1683" s="35" t="s">
        <v>4459</v>
      </c>
      <c r="P1683" s="35" t="s">
        <v>5288</v>
      </c>
      <c r="Q1683" s="35" t="s">
        <v>311</v>
      </c>
      <c r="R1683" s="35" t="s">
        <v>271</v>
      </c>
      <c r="S1683" s="35" t="s">
        <v>194</v>
      </c>
      <c r="T1683" s="35" t="s">
        <v>5061</v>
      </c>
      <c r="U1683" s="35" t="s">
        <v>269</v>
      </c>
      <c r="V1683" s="35">
        <v>0</v>
      </c>
      <c r="W1683" s="35">
        <v>0</v>
      </c>
      <c r="X1683" s="49">
        <v>480</v>
      </c>
      <c r="Y1683" s="60" t="s">
        <v>2537</v>
      </c>
      <c r="Z1683" s="49">
        <v>1</v>
      </c>
      <c r="AA1683" s="49">
        <v>480</v>
      </c>
      <c r="AB1683" s="60" t="s">
        <v>637</v>
      </c>
      <c r="AC1683" s="60" t="s">
        <v>761</v>
      </c>
      <c r="AD1683" s="60" t="s">
        <v>661</v>
      </c>
      <c r="AE1683" s="60" t="s">
        <v>662</v>
      </c>
      <c r="AF1683" s="49">
        <v>2020</v>
      </c>
      <c r="AG1683" s="60" t="s">
        <v>5360</v>
      </c>
      <c r="AH1683" s="60">
        <v>44189</v>
      </c>
      <c r="AI1683" s="60">
        <v>44232</v>
      </c>
      <c r="AJ1683" s="60">
        <v>44189</v>
      </c>
      <c r="AK1683" s="60">
        <v>44188</v>
      </c>
      <c r="AL1683" s="60">
        <v>44249</v>
      </c>
      <c r="AM1683" s="60" t="s">
        <v>568</v>
      </c>
      <c r="AN1683" s="60" t="s">
        <v>5702</v>
      </c>
      <c r="AO1683" s="60" t="s">
        <v>6243</v>
      </c>
      <c r="AP1683" s="49"/>
      <c r="AQ1683" s="60" t="s">
        <v>266</v>
      </c>
      <c r="AR1683" s="60" t="s">
        <v>174</v>
      </c>
      <c r="AS1683" s="60" t="s">
        <v>174</v>
      </c>
      <c r="AT1683" s="49">
        <v>6</v>
      </c>
      <c r="AU1683" s="49">
        <v>1</v>
      </c>
      <c r="AV1683" s="49">
        <v>2</v>
      </c>
      <c r="AW1683" s="60">
        <v>43910</v>
      </c>
      <c r="AX1683" s="60" t="s">
        <v>183</v>
      </c>
      <c r="AY1683" s="60">
        <v>44224.73699070602</v>
      </c>
      <c r="AZ1683" s="60">
        <v>43881</v>
      </c>
      <c r="BA1683" s="60"/>
      <c r="BB1683" s="60" t="s">
        <v>6244</v>
      </c>
      <c r="BC1683" s="60">
        <v>43924.679212962961</v>
      </c>
      <c r="BD1683" s="60">
        <v>44162</v>
      </c>
      <c r="BE1683" s="60">
        <v>44561</v>
      </c>
      <c r="BF1683" s="49">
        <f>IF(AND(ISBLANK(tbl_RawData_Report1[[#This Row],[REQ_ID]]),tbl_RawData_Report1[[#This Row],[RH Kit?]] = "Y"),1,COUNTIFS(tbl_RawData_Report1[RH Kit?],"Y",tbl_RawData_Report1[REQ_ID],tbl_RawData_Report1[[#This Row],[REQ_ID]]))</f>
        <v>0</v>
      </c>
      <c r="BG1683" s="49">
        <f>COUNTIFS(tbl_RawData_Report1[RH Kit?],"Y",tbl_RawData_Report1[Order No.],tbl_RawData_Report1[[#This Row],[Order No.]])</f>
        <v>0</v>
      </c>
      <c r="BH1683" s="49">
        <f>SUM(tbl_RawData_Report1[[#This Row],[RH Kit Req]:[RH Kit PO]])</f>
        <v>0</v>
      </c>
      <c r="BI1683" s="49" t="str">
        <f>IFERROR(VLOOKUP(B1683,Lookup!A:B,2,FALSE),B1683)</f>
        <v>METRONIDAZOL5_1BAG</v>
      </c>
      <c r="BJ1683" s="49" t="b">
        <f t="shared" si="26"/>
        <v>0</v>
      </c>
      <c r="BK1683" s="49" t="str">
        <f>tbl_RawData_Report1[[#This Row],[Item ID]]&amp;tbl_RawData_Report1[[#This Row],[Order No.]]</f>
        <v>METRONIDAZOL5_1BAG0000040666</v>
      </c>
      <c r="BL1683"/>
      <c r="BM1683"/>
      <c r="BN1683"/>
    </row>
    <row r="1684" spans="1:66" x14ac:dyDescent="0.25">
      <c r="A1684" s="35" t="s">
        <v>8</v>
      </c>
      <c r="B1684" s="35" t="s">
        <v>2534</v>
      </c>
      <c r="C1684" s="35">
        <v>6</v>
      </c>
      <c r="D1684" s="35">
        <v>1</v>
      </c>
      <c r="E1684" s="35">
        <v>1</v>
      </c>
      <c r="F1684" s="35" t="s">
        <v>415</v>
      </c>
      <c r="G1684" s="35" t="s">
        <v>5701</v>
      </c>
      <c r="H1684" s="35" t="s">
        <v>3253</v>
      </c>
      <c r="I1684" s="35" t="s">
        <v>593</v>
      </c>
      <c r="J1684" s="35">
        <v>1240</v>
      </c>
      <c r="K1684" s="35" t="s">
        <v>2368</v>
      </c>
      <c r="L1684" s="35" t="s">
        <v>2307</v>
      </c>
      <c r="M1684" s="35" t="s">
        <v>396</v>
      </c>
      <c r="N1684" s="35" t="s">
        <v>122</v>
      </c>
      <c r="O1684" s="35" t="s">
        <v>6370</v>
      </c>
      <c r="P1684" s="35" t="s">
        <v>6371</v>
      </c>
      <c r="Q1684" s="35" t="s">
        <v>311</v>
      </c>
      <c r="R1684" s="35" t="s">
        <v>271</v>
      </c>
      <c r="S1684" s="35" t="s">
        <v>194</v>
      </c>
      <c r="T1684" s="35" t="s">
        <v>5061</v>
      </c>
      <c r="U1684" s="35" t="s">
        <v>269</v>
      </c>
      <c r="V1684" s="35">
        <v>0</v>
      </c>
      <c r="W1684" s="35">
        <v>0</v>
      </c>
      <c r="X1684" s="49">
        <v>1550</v>
      </c>
      <c r="Y1684" s="60" t="s">
        <v>2537</v>
      </c>
      <c r="Z1684" s="49">
        <v>1</v>
      </c>
      <c r="AA1684" s="49">
        <v>1550</v>
      </c>
      <c r="AB1684" s="60" t="s">
        <v>637</v>
      </c>
      <c r="AC1684" s="60" t="s">
        <v>761</v>
      </c>
      <c r="AD1684" s="60" t="s">
        <v>661</v>
      </c>
      <c r="AE1684" s="60" t="s">
        <v>662</v>
      </c>
      <c r="AF1684" s="49">
        <v>2020</v>
      </c>
      <c r="AG1684" s="60" t="s">
        <v>5360</v>
      </c>
      <c r="AH1684" s="60">
        <v>44189</v>
      </c>
      <c r="AI1684" s="60">
        <v>44232</v>
      </c>
      <c r="AJ1684" s="60">
        <v>44189</v>
      </c>
      <c r="AK1684" s="60">
        <v>44188</v>
      </c>
      <c r="AL1684" s="60">
        <v>44249</v>
      </c>
      <c r="AM1684" s="60" t="s">
        <v>568</v>
      </c>
      <c r="AN1684" s="60" t="s">
        <v>5702</v>
      </c>
      <c r="AO1684" s="60" t="s">
        <v>6369</v>
      </c>
      <c r="AP1684" s="49"/>
      <c r="AQ1684" s="60" t="s">
        <v>266</v>
      </c>
      <c r="AR1684" s="60" t="s">
        <v>174</v>
      </c>
      <c r="AS1684" s="60" t="s">
        <v>174</v>
      </c>
      <c r="AT1684" s="49">
        <v>6</v>
      </c>
      <c r="AU1684" s="49">
        <v>1</v>
      </c>
      <c r="AV1684" s="49">
        <v>1</v>
      </c>
      <c r="AW1684" s="60">
        <v>43910</v>
      </c>
      <c r="AX1684" s="60" t="s">
        <v>183</v>
      </c>
      <c r="AY1684" s="60">
        <v>44224.73699070602</v>
      </c>
      <c r="AZ1684" s="60">
        <v>43881</v>
      </c>
      <c r="BA1684" s="60"/>
      <c r="BB1684" s="60" t="s">
        <v>6244</v>
      </c>
      <c r="BC1684" s="60">
        <v>43924.679212962961</v>
      </c>
      <c r="BD1684" s="60">
        <v>44162</v>
      </c>
      <c r="BE1684" s="60">
        <v>44926</v>
      </c>
      <c r="BF1684" s="49">
        <f>IF(AND(ISBLANK(tbl_RawData_Report1[[#This Row],[REQ_ID]]),tbl_RawData_Report1[[#This Row],[RH Kit?]] = "Y"),1,COUNTIFS(tbl_RawData_Report1[RH Kit?],"Y",tbl_RawData_Report1[REQ_ID],tbl_RawData_Report1[[#This Row],[REQ_ID]]))</f>
        <v>0</v>
      </c>
      <c r="BG1684" s="49">
        <f>COUNTIFS(tbl_RawData_Report1[RH Kit?],"Y",tbl_RawData_Report1[Order No.],tbl_RawData_Report1[[#This Row],[Order No.]])</f>
        <v>0</v>
      </c>
      <c r="BH1684" s="49">
        <f>SUM(tbl_RawData_Report1[[#This Row],[RH Kit Req]:[RH Kit PO]])</f>
        <v>0</v>
      </c>
      <c r="BI1684" s="49" t="str">
        <f>IFERROR(VLOOKUP(B1684,Lookup!A:B,2,FALSE),B1684)</f>
        <v>METRONIDAZOL5_1BAG</v>
      </c>
      <c r="BJ1684" s="49" t="b">
        <f t="shared" si="26"/>
        <v>1</v>
      </c>
      <c r="BK1684" s="49" t="str">
        <f>tbl_RawData_Report1[[#This Row],[Item ID]]&amp;tbl_RawData_Report1[[#This Row],[Order No.]]</f>
        <v>METRONIDAZOL5_1BAG0000040666</v>
      </c>
      <c r="BL1684"/>
      <c r="BM1684"/>
      <c r="BN1684"/>
    </row>
    <row r="1685" spans="1:66" hidden="1" x14ac:dyDescent="0.25">
      <c r="A1685" s="35" t="s">
        <v>8</v>
      </c>
      <c r="B1685" s="35" t="s">
        <v>943</v>
      </c>
      <c r="C1685" s="35">
        <v>5</v>
      </c>
      <c r="D1685" s="35">
        <v>1</v>
      </c>
      <c r="E1685" s="35">
        <v>1</v>
      </c>
      <c r="F1685" s="35" t="s">
        <v>415</v>
      </c>
      <c r="G1685" s="35" t="s">
        <v>5701</v>
      </c>
      <c r="H1685" s="35" t="s">
        <v>944</v>
      </c>
      <c r="I1685" s="35" t="s">
        <v>593</v>
      </c>
      <c r="J1685" s="35">
        <v>2750</v>
      </c>
      <c r="K1685" s="35" t="s">
        <v>2368</v>
      </c>
      <c r="L1685" s="35" t="s">
        <v>2307</v>
      </c>
      <c r="M1685" s="35" t="s">
        <v>396</v>
      </c>
      <c r="N1685" s="35" t="s">
        <v>122</v>
      </c>
      <c r="O1685" s="35" t="s">
        <v>6370</v>
      </c>
      <c r="P1685" s="35" t="s">
        <v>6388</v>
      </c>
      <c r="Q1685" s="35" t="s">
        <v>311</v>
      </c>
      <c r="R1685" s="35" t="s">
        <v>271</v>
      </c>
      <c r="S1685" s="35" t="s">
        <v>194</v>
      </c>
      <c r="T1685" s="35" t="s">
        <v>5061</v>
      </c>
      <c r="U1685" s="35" t="s">
        <v>269</v>
      </c>
      <c r="V1685" s="35">
        <v>0</v>
      </c>
      <c r="W1685" s="35">
        <v>0</v>
      </c>
      <c r="X1685" s="49">
        <v>1000</v>
      </c>
      <c r="Y1685" s="60" t="s">
        <v>341</v>
      </c>
      <c r="Z1685" s="49">
        <v>100</v>
      </c>
      <c r="AA1685" s="49">
        <v>100000</v>
      </c>
      <c r="AB1685" s="60" t="s">
        <v>4570</v>
      </c>
      <c r="AC1685" s="60" t="s">
        <v>5397</v>
      </c>
      <c r="AD1685" s="60" t="s">
        <v>661</v>
      </c>
      <c r="AE1685" s="60" t="s">
        <v>662</v>
      </c>
      <c r="AF1685" s="49">
        <v>2020</v>
      </c>
      <c r="AG1685" s="60" t="s">
        <v>5360</v>
      </c>
      <c r="AH1685" s="60">
        <v>44189</v>
      </c>
      <c r="AI1685" s="60">
        <v>44232</v>
      </c>
      <c r="AJ1685" s="60">
        <v>44189</v>
      </c>
      <c r="AK1685" s="60">
        <v>44188</v>
      </c>
      <c r="AL1685" s="60">
        <v>44249</v>
      </c>
      <c r="AM1685" s="60" t="s">
        <v>568</v>
      </c>
      <c r="AN1685" s="60" t="s">
        <v>5702</v>
      </c>
      <c r="AO1685" s="60" t="s">
        <v>6386</v>
      </c>
      <c r="AP1685" s="49"/>
      <c r="AQ1685" s="60" t="s">
        <v>266</v>
      </c>
      <c r="AR1685" s="60" t="s">
        <v>174</v>
      </c>
      <c r="AS1685" s="60" t="s">
        <v>174</v>
      </c>
      <c r="AT1685" s="49">
        <v>5</v>
      </c>
      <c r="AU1685" s="49">
        <v>1</v>
      </c>
      <c r="AV1685" s="49">
        <v>1</v>
      </c>
      <c r="AW1685" s="60">
        <v>43910</v>
      </c>
      <c r="AX1685" s="60" t="s">
        <v>183</v>
      </c>
      <c r="AY1685" s="60">
        <v>44224.73699070602</v>
      </c>
      <c r="AZ1685" s="60">
        <v>43881</v>
      </c>
      <c r="BA1685" s="60"/>
      <c r="BB1685" s="60" t="s">
        <v>6387</v>
      </c>
      <c r="BC1685" s="60">
        <v>43924.679212962961</v>
      </c>
      <c r="BD1685" s="60">
        <v>44116</v>
      </c>
      <c r="BE1685" s="60">
        <v>44926</v>
      </c>
      <c r="BF1685" s="49">
        <f>IF(AND(ISBLANK(tbl_RawData_Report1[[#This Row],[REQ_ID]]),tbl_RawData_Report1[[#This Row],[RH Kit?]] = "Y"),1,COUNTIFS(tbl_RawData_Report1[RH Kit?],"Y",tbl_RawData_Report1[REQ_ID],tbl_RawData_Report1[[#This Row],[REQ_ID]]))</f>
        <v>0</v>
      </c>
      <c r="BG1685" s="49">
        <f>COUNTIFS(tbl_RawData_Report1[RH Kit?],"Y",tbl_RawData_Report1[Order No.],tbl_RawData_Report1[[#This Row],[Order No.]])</f>
        <v>0</v>
      </c>
      <c r="BH1685" s="49">
        <f>SUM(tbl_RawData_Report1[[#This Row],[RH Kit Req]:[RH Kit PO]])</f>
        <v>0</v>
      </c>
      <c r="BI1685" s="49" t="str">
        <f>IFERROR(VLOOKUP(B1685,Lookup!A:B,2,FALSE),B1685)</f>
        <v>TEST_URINARY_PROT</v>
      </c>
      <c r="BJ1685" s="49" t="b">
        <f t="shared" si="26"/>
        <v>1</v>
      </c>
      <c r="BK1685" s="49" t="str">
        <f>tbl_RawData_Report1[[#This Row],[Item ID]]&amp;tbl_RawData_Report1[[#This Row],[Order No.]]</f>
        <v>TEST_URINARY_PROT0000040666</v>
      </c>
      <c r="BL1685"/>
      <c r="BM1685"/>
      <c r="BN1685"/>
    </row>
    <row r="1686" spans="1:66" x14ac:dyDescent="0.25">
      <c r="A1686" s="35" t="s">
        <v>8</v>
      </c>
      <c r="B1686" s="35" t="s">
        <v>757</v>
      </c>
      <c r="C1686" s="35">
        <v>7</v>
      </c>
      <c r="D1686" s="35">
        <v>1</v>
      </c>
      <c r="E1686" s="35">
        <v>1</v>
      </c>
      <c r="F1686" s="35" t="s">
        <v>415</v>
      </c>
      <c r="G1686" s="35" t="s">
        <v>5701</v>
      </c>
      <c r="H1686" s="35" t="s">
        <v>758</v>
      </c>
      <c r="I1686" s="35" t="s">
        <v>593</v>
      </c>
      <c r="J1686" s="35">
        <v>1470</v>
      </c>
      <c r="K1686" s="35" t="s">
        <v>2368</v>
      </c>
      <c r="L1686" s="35" t="s">
        <v>4458</v>
      </c>
      <c r="M1686" s="35" t="s">
        <v>396</v>
      </c>
      <c r="N1686" s="35" t="s">
        <v>122</v>
      </c>
      <c r="O1686" s="35" t="s">
        <v>4459</v>
      </c>
      <c r="P1686" s="35" t="s">
        <v>5288</v>
      </c>
      <c r="Q1686" s="35" t="s">
        <v>311</v>
      </c>
      <c r="R1686" s="35" t="s">
        <v>271</v>
      </c>
      <c r="S1686" s="35" t="s">
        <v>194</v>
      </c>
      <c r="T1686" s="35" t="s">
        <v>5061</v>
      </c>
      <c r="U1686" s="35" t="s">
        <v>269</v>
      </c>
      <c r="V1686" s="35">
        <v>0</v>
      </c>
      <c r="W1686" s="35">
        <v>0</v>
      </c>
      <c r="X1686" s="49">
        <v>210</v>
      </c>
      <c r="Y1686" s="60" t="s">
        <v>346</v>
      </c>
      <c r="Z1686" s="49">
        <v>1000</v>
      </c>
      <c r="AA1686" s="49">
        <v>210000</v>
      </c>
      <c r="AB1686" s="60" t="s">
        <v>637</v>
      </c>
      <c r="AC1686" s="60" t="s">
        <v>761</v>
      </c>
      <c r="AD1686" s="60" t="s">
        <v>661</v>
      </c>
      <c r="AE1686" s="60" t="s">
        <v>662</v>
      </c>
      <c r="AF1686" s="49">
        <v>2020</v>
      </c>
      <c r="AG1686" s="60" t="s">
        <v>5360</v>
      </c>
      <c r="AH1686" s="60">
        <v>44189</v>
      </c>
      <c r="AI1686" s="60">
        <v>44232</v>
      </c>
      <c r="AJ1686" s="60">
        <v>44189</v>
      </c>
      <c r="AK1686" s="60">
        <v>44188</v>
      </c>
      <c r="AL1686" s="60">
        <v>44249</v>
      </c>
      <c r="AM1686" s="60" t="s">
        <v>568</v>
      </c>
      <c r="AN1686" s="60" t="s">
        <v>5702</v>
      </c>
      <c r="AO1686" s="60" t="s">
        <v>6681</v>
      </c>
      <c r="AP1686" s="49"/>
      <c r="AQ1686" s="60" t="s">
        <v>266</v>
      </c>
      <c r="AR1686" s="60" t="s">
        <v>174</v>
      </c>
      <c r="AS1686" s="60" t="s">
        <v>174</v>
      </c>
      <c r="AT1686" s="49">
        <v>7</v>
      </c>
      <c r="AU1686" s="49">
        <v>1</v>
      </c>
      <c r="AV1686" s="49">
        <v>1</v>
      </c>
      <c r="AW1686" s="60">
        <v>43910</v>
      </c>
      <c r="AX1686" s="60" t="s">
        <v>183</v>
      </c>
      <c r="AY1686" s="60">
        <v>44224.73699070602</v>
      </c>
      <c r="AZ1686" s="60">
        <v>43881</v>
      </c>
      <c r="BA1686" s="60"/>
      <c r="BB1686" s="60" t="s">
        <v>6682</v>
      </c>
      <c r="BC1686" s="60">
        <v>43924.679212962961</v>
      </c>
      <c r="BD1686" s="60">
        <v>44116</v>
      </c>
      <c r="BE1686" s="60">
        <v>44561</v>
      </c>
      <c r="BF1686" s="49">
        <f>IF(AND(ISBLANK(tbl_RawData_Report1[[#This Row],[REQ_ID]]),tbl_RawData_Report1[[#This Row],[RH Kit?]] = "Y"),1,COUNTIFS(tbl_RawData_Report1[RH Kit?],"Y",tbl_RawData_Report1[REQ_ID],tbl_RawData_Report1[[#This Row],[REQ_ID]]))</f>
        <v>0</v>
      </c>
      <c r="BG1686" s="49">
        <f>COUNTIFS(tbl_RawData_Report1[RH Kit?],"Y",tbl_RawData_Report1[Order No.],tbl_RawData_Report1[[#This Row],[Order No.]])</f>
        <v>0</v>
      </c>
      <c r="BH1686" s="49">
        <f>SUM(tbl_RawData_Report1[[#This Row],[RH Kit Req]:[RH Kit PO]])</f>
        <v>0</v>
      </c>
      <c r="BI1686" s="49" t="str">
        <f>IFERROR(VLOOKUP(B1686,Lookup!A:B,2,FALSE),B1686)</f>
        <v>METRONIDAZOL_250MG</v>
      </c>
      <c r="BJ1686" s="49" t="b">
        <f t="shared" si="26"/>
        <v>1</v>
      </c>
      <c r="BK1686" s="49" t="str">
        <f>tbl_RawData_Report1[[#This Row],[Item ID]]&amp;tbl_RawData_Report1[[#This Row],[Order No.]]</f>
        <v>METRONIDAZOL_250MG0000040666</v>
      </c>
      <c r="BL1686"/>
      <c r="BM1686"/>
      <c r="BN1686"/>
    </row>
    <row r="1687" spans="1:66" x14ac:dyDescent="0.25">
      <c r="A1687" s="35" t="s">
        <v>8</v>
      </c>
      <c r="B1687" s="35" t="s">
        <v>3243</v>
      </c>
      <c r="C1687" s="35">
        <v>1</v>
      </c>
      <c r="D1687" s="35">
        <v>1</v>
      </c>
      <c r="E1687" s="35">
        <v>1</v>
      </c>
      <c r="F1687" s="35" t="s">
        <v>415</v>
      </c>
      <c r="G1687" s="35" t="s">
        <v>5707</v>
      </c>
      <c r="H1687" s="35" t="s">
        <v>2100</v>
      </c>
      <c r="I1687" s="35" t="s">
        <v>595</v>
      </c>
      <c r="J1687" s="35">
        <v>0</v>
      </c>
      <c r="K1687" s="35" t="s">
        <v>2368</v>
      </c>
      <c r="L1687" s="35" t="s">
        <v>5340</v>
      </c>
      <c r="M1687" s="35" t="s">
        <v>396</v>
      </c>
      <c r="N1687" s="35" t="s">
        <v>122</v>
      </c>
      <c r="O1687" s="35" t="s">
        <v>3337</v>
      </c>
      <c r="P1687" s="35" t="s">
        <v>2369</v>
      </c>
      <c r="Q1687" s="35" t="s">
        <v>311</v>
      </c>
      <c r="R1687" s="35" t="s">
        <v>271</v>
      </c>
      <c r="S1687" s="35" t="s">
        <v>194</v>
      </c>
      <c r="T1687" s="35" t="s">
        <v>5061</v>
      </c>
      <c r="U1687" s="35" t="s">
        <v>272</v>
      </c>
      <c r="V1687" s="35">
        <v>0</v>
      </c>
      <c r="W1687" s="35">
        <v>0</v>
      </c>
      <c r="X1687" s="49">
        <v>0</v>
      </c>
      <c r="Y1687" s="60" t="s">
        <v>341</v>
      </c>
      <c r="Z1687" s="49">
        <v>100</v>
      </c>
      <c r="AA1687" s="49">
        <v>0</v>
      </c>
      <c r="AB1687" s="60" t="s">
        <v>637</v>
      </c>
      <c r="AC1687" s="60" t="s">
        <v>674</v>
      </c>
      <c r="AD1687" s="60" t="s">
        <v>2479</v>
      </c>
      <c r="AE1687" s="60" t="s">
        <v>2480</v>
      </c>
      <c r="AF1687" s="49">
        <v>2020</v>
      </c>
      <c r="AG1687" s="60" t="s">
        <v>5706</v>
      </c>
      <c r="AH1687" s="60">
        <v>44344</v>
      </c>
      <c r="AI1687" s="60">
        <v>44351</v>
      </c>
      <c r="AJ1687" s="60"/>
      <c r="AK1687" s="60"/>
      <c r="AL1687" s="60"/>
      <c r="AM1687" s="60" t="s">
        <v>568</v>
      </c>
      <c r="AN1687" s="60" t="s">
        <v>5708</v>
      </c>
      <c r="AO1687" s="60" t="s">
        <v>5709</v>
      </c>
      <c r="AP1687" s="49"/>
      <c r="AQ1687" s="60" t="s">
        <v>349</v>
      </c>
      <c r="AR1687" s="60" t="s">
        <v>174</v>
      </c>
      <c r="AS1687" s="60" t="s">
        <v>174</v>
      </c>
      <c r="AT1687" s="49">
        <v>1</v>
      </c>
      <c r="AU1687" s="49">
        <v>1</v>
      </c>
      <c r="AV1687" s="49">
        <v>1</v>
      </c>
      <c r="AW1687" s="60">
        <v>43910</v>
      </c>
      <c r="AX1687" s="60" t="s">
        <v>183</v>
      </c>
      <c r="AY1687" s="60">
        <v>43924.347812499997</v>
      </c>
      <c r="AZ1687" s="60">
        <v>43882</v>
      </c>
      <c r="BA1687" s="60">
        <v>43888</v>
      </c>
      <c r="BB1687" s="60" t="s">
        <v>5710</v>
      </c>
      <c r="BC1687" s="60">
        <v>43924.347812499997</v>
      </c>
      <c r="BD1687" s="60">
        <v>44064</v>
      </c>
      <c r="BE1687" s="60">
        <v>44872</v>
      </c>
      <c r="BF1687" s="49">
        <f>IF(AND(ISBLANK(tbl_RawData_Report1[[#This Row],[REQ_ID]]),tbl_RawData_Report1[[#This Row],[RH Kit?]] = "Y"),1,COUNTIFS(tbl_RawData_Report1[RH Kit?],"Y",tbl_RawData_Report1[REQ_ID],tbl_RawData_Report1[[#This Row],[REQ_ID]]))</f>
        <v>0</v>
      </c>
      <c r="BG1687" s="49">
        <f>COUNTIFS(tbl_RawData_Report1[RH Kit?],"Y",tbl_RawData_Report1[Order No.],tbl_RawData_Report1[[#This Row],[Order No.]])</f>
        <v>0</v>
      </c>
      <c r="BH1687" s="49">
        <f>SUM(tbl_RawData_Report1[[#This Row],[RH Kit Req]:[RH Kit PO]])</f>
        <v>0</v>
      </c>
      <c r="BI1687" s="49" t="str">
        <f>IFERROR(VLOOKUP(B1687,Lookup!A:B,2,FALSE),B1687)</f>
        <v>METHYLDOP250MG_100</v>
      </c>
      <c r="BJ1687" s="49" t="b">
        <f t="shared" si="26"/>
        <v>0</v>
      </c>
      <c r="BK1687" s="49" t="str">
        <f>tbl_RawData_Report1[[#This Row],[Item ID]]&amp;tbl_RawData_Report1[[#This Row],[Order No.]]</f>
        <v>METHYLDOP250MG_1000000040670</v>
      </c>
      <c r="BL1687"/>
      <c r="BM1687"/>
      <c r="BN1687"/>
    </row>
    <row r="1688" spans="1:66" x14ac:dyDescent="0.25">
      <c r="A1688" s="35" t="s">
        <v>8</v>
      </c>
      <c r="B1688" s="35" t="s">
        <v>3243</v>
      </c>
      <c r="C1688" s="35">
        <v>1</v>
      </c>
      <c r="D1688" s="35">
        <v>1</v>
      </c>
      <c r="E1688" s="35">
        <v>2</v>
      </c>
      <c r="F1688" s="35" t="s">
        <v>415</v>
      </c>
      <c r="G1688" s="35" t="s">
        <v>5707</v>
      </c>
      <c r="H1688" s="35" t="s">
        <v>2100</v>
      </c>
      <c r="I1688" s="35" t="s">
        <v>595</v>
      </c>
      <c r="J1688" s="35">
        <v>2204</v>
      </c>
      <c r="K1688" s="35" t="s">
        <v>2368</v>
      </c>
      <c r="L1688" s="35" t="s">
        <v>5340</v>
      </c>
      <c r="M1688" s="35" t="s">
        <v>396</v>
      </c>
      <c r="N1688" s="35" t="s">
        <v>122</v>
      </c>
      <c r="O1688" s="35" t="s">
        <v>3337</v>
      </c>
      <c r="P1688" s="35" t="s">
        <v>2369</v>
      </c>
      <c r="Q1688" s="35" t="s">
        <v>311</v>
      </c>
      <c r="R1688" s="35" t="s">
        <v>271</v>
      </c>
      <c r="S1688" s="35" t="s">
        <v>194</v>
      </c>
      <c r="T1688" s="35" t="s">
        <v>5061</v>
      </c>
      <c r="U1688" s="35" t="s">
        <v>272</v>
      </c>
      <c r="V1688" s="35">
        <v>0</v>
      </c>
      <c r="W1688" s="35">
        <v>0</v>
      </c>
      <c r="X1688" s="49">
        <v>760</v>
      </c>
      <c r="Y1688" s="60" t="s">
        <v>341</v>
      </c>
      <c r="Z1688" s="49">
        <v>100</v>
      </c>
      <c r="AA1688" s="49">
        <v>76000</v>
      </c>
      <c r="AB1688" s="60" t="s">
        <v>637</v>
      </c>
      <c r="AC1688" s="60" t="s">
        <v>674</v>
      </c>
      <c r="AD1688" s="60" t="s">
        <v>2479</v>
      </c>
      <c r="AE1688" s="60" t="s">
        <v>2480</v>
      </c>
      <c r="AF1688" s="49">
        <v>2020</v>
      </c>
      <c r="AG1688" s="60" t="s">
        <v>5706</v>
      </c>
      <c r="AH1688" s="60">
        <v>44344</v>
      </c>
      <c r="AI1688" s="60">
        <v>44351</v>
      </c>
      <c r="AJ1688" s="60"/>
      <c r="AK1688" s="60"/>
      <c r="AL1688" s="60"/>
      <c r="AM1688" s="60" t="s">
        <v>568</v>
      </c>
      <c r="AN1688" s="60" t="s">
        <v>5708</v>
      </c>
      <c r="AO1688" s="60" t="s">
        <v>5729</v>
      </c>
      <c r="AP1688" s="49"/>
      <c r="AQ1688" s="60" t="s">
        <v>349</v>
      </c>
      <c r="AR1688" s="60" t="s">
        <v>174</v>
      </c>
      <c r="AS1688" s="60" t="s">
        <v>174</v>
      </c>
      <c r="AT1688" s="49">
        <v>1</v>
      </c>
      <c r="AU1688" s="49">
        <v>1</v>
      </c>
      <c r="AV1688" s="49">
        <v>1</v>
      </c>
      <c r="AW1688" s="60">
        <v>43910</v>
      </c>
      <c r="AX1688" s="60" t="s">
        <v>183</v>
      </c>
      <c r="AY1688" s="60">
        <v>43924.347812499997</v>
      </c>
      <c r="AZ1688" s="60">
        <v>43882</v>
      </c>
      <c r="BA1688" s="60">
        <v>43888</v>
      </c>
      <c r="BB1688" s="60" t="s">
        <v>5710</v>
      </c>
      <c r="BC1688" s="60">
        <v>43924.347812499997</v>
      </c>
      <c r="BD1688" s="60">
        <v>44064</v>
      </c>
      <c r="BE1688" s="60">
        <v>44872</v>
      </c>
      <c r="BF1688" s="49">
        <f>IF(AND(ISBLANK(tbl_RawData_Report1[[#This Row],[REQ_ID]]),tbl_RawData_Report1[[#This Row],[RH Kit?]] = "Y"),1,COUNTIFS(tbl_RawData_Report1[RH Kit?],"Y",tbl_RawData_Report1[REQ_ID],tbl_RawData_Report1[[#This Row],[REQ_ID]]))</f>
        <v>0</v>
      </c>
      <c r="BG1688" s="49">
        <f>COUNTIFS(tbl_RawData_Report1[RH Kit?],"Y",tbl_RawData_Report1[Order No.],tbl_RawData_Report1[[#This Row],[Order No.]])</f>
        <v>0</v>
      </c>
      <c r="BH1688" s="49">
        <f>SUM(tbl_RawData_Report1[[#This Row],[RH Kit Req]:[RH Kit PO]])</f>
        <v>0</v>
      </c>
      <c r="BI1688" s="49" t="str">
        <f>IFERROR(VLOOKUP(B1688,Lookup!A:B,2,FALSE),B1688)</f>
        <v>METHYLDOP250MG_100</v>
      </c>
      <c r="BJ1688" s="49" t="b">
        <f t="shared" si="26"/>
        <v>1</v>
      </c>
      <c r="BK1688" s="49" t="str">
        <f>tbl_RawData_Report1[[#This Row],[Item ID]]&amp;tbl_RawData_Report1[[#This Row],[Order No.]]</f>
        <v>METHYLDOP250MG_1000000040670</v>
      </c>
      <c r="BL1688"/>
      <c r="BM1688"/>
      <c r="BN1688"/>
    </row>
    <row r="1689" spans="1:66" x14ac:dyDescent="0.25">
      <c r="A1689" s="35" t="s">
        <v>8</v>
      </c>
      <c r="B1689" s="35" t="s">
        <v>904</v>
      </c>
      <c r="C1689" s="35">
        <v>3</v>
      </c>
      <c r="D1689" s="35">
        <v>1</v>
      </c>
      <c r="E1689" s="35">
        <v>1</v>
      </c>
      <c r="F1689" s="35" t="s">
        <v>415</v>
      </c>
      <c r="G1689" s="35" t="s">
        <v>5707</v>
      </c>
      <c r="H1689" s="35" t="s">
        <v>2868</v>
      </c>
      <c r="I1689" s="35" t="s">
        <v>595</v>
      </c>
      <c r="J1689" s="35">
        <v>0</v>
      </c>
      <c r="K1689" s="35" t="s">
        <v>2368</v>
      </c>
      <c r="L1689" s="35" t="s">
        <v>5340</v>
      </c>
      <c r="M1689" s="35" t="s">
        <v>396</v>
      </c>
      <c r="N1689" s="35" t="s">
        <v>122</v>
      </c>
      <c r="O1689" s="35" t="s">
        <v>3337</v>
      </c>
      <c r="P1689" s="35" t="s">
        <v>2369</v>
      </c>
      <c r="Q1689" s="35" t="s">
        <v>311</v>
      </c>
      <c r="R1689" s="35" t="s">
        <v>271</v>
      </c>
      <c r="S1689" s="35" t="s">
        <v>194</v>
      </c>
      <c r="T1689" s="35" t="s">
        <v>5061</v>
      </c>
      <c r="U1689" s="35" t="s">
        <v>272</v>
      </c>
      <c r="V1689" s="35">
        <v>0</v>
      </c>
      <c r="W1689" s="35">
        <v>0</v>
      </c>
      <c r="X1689" s="49">
        <v>0</v>
      </c>
      <c r="Y1689" s="60" t="s">
        <v>791</v>
      </c>
      <c r="Z1689" s="49">
        <v>20</v>
      </c>
      <c r="AA1689" s="49">
        <v>0</v>
      </c>
      <c r="AB1689" s="60" t="s">
        <v>637</v>
      </c>
      <c r="AC1689" s="60" t="s">
        <v>1714</v>
      </c>
      <c r="AD1689" s="60" t="s">
        <v>2479</v>
      </c>
      <c r="AE1689" s="60" t="s">
        <v>2480</v>
      </c>
      <c r="AF1689" s="49">
        <v>2020</v>
      </c>
      <c r="AG1689" s="60" t="s">
        <v>5706</v>
      </c>
      <c r="AH1689" s="60">
        <v>44344</v>
      </c>
      <c r="AI1689" s="60">
        <v>44351</v>
      </c>
      <c r="AJ1689" s="60"/>
      <c r="AK1689" s="60"/>
      <c r="AL1689" s="60"/>
      <c r="AM1689" s="60" t="s">
        <v>568</v>
      </c>
      <c r="AN1689" s="60" t="s">
        <v>5708</v>
      </c>
      <c r="AO1689" s="60" t="s">
        <v>5737</v>
      </c>
      <c r="AP1689" s="49"/>
      <c r="AQ1689" s="60" t="s">
        <v>349</v>
      </c>
      <c r="AR1689" s="60" t="s">
        <v>174</v>
      </c>
      <c r="AS1689" s="60" t="s">
        <v>174</v>
      </c>
      <c r="AT1689" s="49">
        <v>3</v>
      </c>
      <c r="AU1689" s="49">
        <v>1</v>
      </c>
      <c r="AV1689" s="49">
        <v>1</v>
      </c>
      <c r="AW1689" s="60">
        <v>43910</v>
      </c>
      <c r="AX1689" s="60" t="s">
        <v>183</v>
      </c>
      <c r="AY1689" s="60">
        <v>43924.347812499997</v>
      </c>
      <c r="AZ1689" s="60">
        <v>43882</v>
      </c>
      <c r="BA1689" s="60">
        <v>43888</v>
      </c>
      <c r="BB1689" s="60" t="s">
        <v>5738</v>
      </c>
      <c r="BC1689" s="60">
        <v>43924.347812499997</v>
      </c>
      <c r="BD1689" s="60">
        <v>44064</v>
      </c>
      <c r="BE1689" s="60">
        <v>44872</v>
      </c>
      <c r="BF1689" s="49">
        <f>IF(AND(ISBLANK(tbl_RawData_Report1[[#This Row],[REQ_ID]]),tbl_RawData_Report1[[#This Row],[RH Kit?]] = "Y"),1,COUNTIFS(tbl_RawData_Report1[RH Kit?],"Y",tbl_RawData_Report1[REQ_ID],tbl_RawData_Report1[[#This Row],[REQ_ID]]))</f>
        <v>0</v>
      </c>
      <c r="BG1689" s="49">
        <f>COUNTIFS(tbl_RawData_Report1[RH Kit?],"Y",tbl_RawData_Report1[Order No.],tbl_RawData_Report1[[#This Row],[Order No.]])</f>
        <v>0</v>
      </c>
      <c r="BH1689" s="49">
        <f>SUM(tbl_RawData_Report1[[#This Row],[RH Kit Req]:[RH Kit PO]])</f>
        <v>0</v>
      </c>
      <c r="BI1689" s="49" t="str">
        <f>IFERROR(VLOOKUP(B1689,Lookup!A:B,2,FALSE),B1689)</f>
        <v>CALGLUCONATE_100MG</v>
      </c>
      <c r="BJ1689" s="49" t="b">
        <f t="shared" si="26"/>
        <v>0</v>
      </c>
      <c r="BK1689" s="49" t="str">
        <f>tbl_RawData_Report1[[#This Row],[Item ID]]&amp;tbl_RawData_Report1[[#This Row],[Order No.]]</f>
        <v>CALGLUCONATE_100MG0000040670</v>
      </c>
      <c r="BL1689"/>
      <c r="BM1689"/>
      <c r="BN1689"/>
    </row>
    <row r="1690" spans="1:66" x14ac:dyDescent="0.25">
      <c r="A1690" s="35" t="s">
        <v>8</v>
      </c>
      <c r="B1690" s="35" t="s">
        <v>904</v>
      </c>
      <c r="C1690" s="35">
        <v>3</v>
      </c>
      <c r="D1690" s="35">
        <v>1</v>
      </c>
      <c r="E1690" s="35">
        <v>2</v>
      </c>
      <c r="F1690" s="35" t="s">
        <v>415</v>
      </c>
      <c r="G1690" s="35" t="s">
        <v>5707</v>
      </c>
      <c r="H1690" s="35" t="s">
        <v>2868</v>
      </c>
      <c r="I1690" s="35" t="s">
        <v>595</v>
      </c>
      <c r="J1690" s="35">
        <v>876</v>
      </c>
      <c r="K1690" s="35" t="s">
        <v>2368</v>
      </c>
      <c r="L1690" s="35" t="s">
        <v>5340</v>
      </c>
      <c r="M1690" s="35" t="s">
        <v>396</v>
      </c>
      <c r="N1690" s="35" t="s">
        <v>122</v>
      </c>
      <c r="O1690" s="35" t="s">
        <v>3337</v>
      </c>
      <c r="P1690" s="35" t="s">
        <v>2369</v>
      </c>
      <c r="Q1690" s="35" t="s">
        <v>311</v>
      </c>
      <c r="R1690" s="35" t="s">
        <v>271</v>
      </c>
      <c r="S1690" s="35" t="s">
        <v>194</v>
      </c>
      <c r="T1690" s="35" t="s">
        <v>5061</v>
      </c>
      <c r="U1690" s="35" t="s">
        <v>272</v>
      </c>
      <c r="V1690" s="35">
        <v>0</v>
      </c>
      <c r="W1690" s="35">
        <v>0</v>
      </c>
      <c r="X1690" s="49">
        <v>200</v>
      </c>
      <c r="Y1690" s="60" t="s">
        <v>791</v>
      </c>
      <c r="Z1690" s="49">
        <v>20</v>
      </c>
      <c r="AA1690" s="49">
        <v>4000</v>
      </c>
      <c r="AB1690" s="60" t="s">
        <v>637</v>
      </c>
      <c r="AC1690" s="60" t="s">
        <v>1714</v>
      </c>
      <c r="AD1690" s="60" t="s">
        <v>2479</v>
      </c>
      <c r="AE1690" s="60" t="s">
        <v>2480</v>
      </c>
      <c r="AF1690" s="49">
        <v>2020</v>
      </c>
      <c r="AG1690" s="60" t="s">
        <v>5706</v>
      </c>
      <c r="AH1690" s="60">
        <v>44344</v>
      </c>
      <c r="AI1690" s="60">
        <v>44351</v>
      </c>
      <c r="AJ1690" s="60"/>
      <c r="AK1690" s="60"/>
      <c r="AL1690" s="60"/>
      <c r="AM1690" s="60" t="s">
        <v>568</v>
      </c>
      <c r="AN1690" s="60" t="s">
        <v>5708</v>
      </c>
      <c r="AO1690" s="60" t="s">
        <v>5739</v>
      </c>
      <c r="AP1690" s="49"/>
      <c r="AQ1690" s="60" t="s">
        <v>349</v>
      </c>
      <c r="AR1690" s="60" t="s">
        <v>174</v>
      </c>
      <c r="AS1690" s="60" t="s">
        <v>174</v>
      </c>
      <c r="AT1690" s="49">
        <v>3</v>
      </c>
      <c r="AU1690" s="49">
        <v>1</v>
      </c>
      <c r="AV1690" s="49">
        <v>1</v>
      </c>
      <c r="AW1690" s="60">
        <v>43910</v>
      </c>
      <c r="AX1690" s="60" t="s">
        <v>183</v>
      </c>
      <c r="AY1690" s="60">
        <v>43924.347812499997</v>
      </c>
      <c r="AZ1690" s="60">
        <v>43882</v>
      </c>
      <c r="BA1690" s="60">
        <v>43888</v>
      </c>
      <c r="BB1690" s="60" t="s">
        <v>5738</v>
      </c>
      <c r="BC1690" s="60">
        <v>43924.347812499997</v>
      </c>
      <c r="BD1690" s="60">
        <v>44064</v>
      </c>
      <c r="BE1690" s="60">
        <v>44872</v>
      </c>
      <c r="BF1690" s="49">
        <f>IF(AND(ISBLANK(tbl_RawData_Report1[[#This Row],[REQ_ID]]),tbl_RawData_Report1[[#This Row],[RH Kit?]] = "Y"),1,COUNTIFS(tbl_RawData_Report1[RH Kit?],"Y",tbl_RawData_Report1[REQ_ID],tbl_RawData_Report1[[#This Row],[REQ_ID]]))</f>
        <v>0</v>
      </c>
      <c r="BG1690" s="49">
        <f>COUNTIFS(tbl_RawData_Report1[RH Kit?],"Y",tbl_RawData_Report1[Order No.],tbl_RawData_Report1[[#This Row],[Order No.]])</f>
        <v>0</v>
      </c>
      <c r="BH1690" s="49">
        <f>SUM(tbl_RawData_Report1[[#This Row],[RH Kit Req]:[RH Kit PO]])</f>
        <v>0</v>
      </c>
      <c r="BI1690" s="49" t="str">
        <f>IFERROR(VLOOKUP(B1690,Lookup!A:B,2,FALSE),B1690)</f>
        <v>CALGLUCONATE_100MG</v>
      </c>
      <c r="BJ1690" s="49" t="b">
        <f t="shared" si="26"/>
        <v>1</v>
      </c>
      <c r="BK1690" s="49" t="str">
        <f>tbl_RawData_Report1[[#This Row],[Item ID]]&amp;tbl_RawData_Report1[[#This Row],[Order No.]]</f>
        <v>CALGLUCONATE_100MG0000040670</v>
      </c>
      <c r="BL1690"/>
      <c r="BM1690"/>
      <c r="BN1690"/>
    </row>
    <row r="1691" spans="1:66" x14ac:dyDescent="0.25">
      <c r="A1691" s="35" t="s">
        <v>8</v>
      </c>
      <c r="B1691" s="35" t="s">
        <v>2566</v>
      </c>
      <c r="C1691" s="35">
        <v>1</v>
      </c>
      <c r="D1691" s="35">
        <v>1</v>
      </c>
      <c r="E1691" s="35">
        <v>1</v>
      </c>
      <c r="F1691" s="35" t="s">
        <v>2293</v>
      </c>
      <c r="G1691" s="35" t="s">
        <v>5995</v>
      </c>
      <c r="H1691" s="35" t="s">
        <v>2567</v>
      </c>
      <c r="I1691" s="35" t="s">
        <v>593</v>
      </c>
      <c r="J1691" s="35">
        <v>650</v>
      </c>
      <c r="K1691" s="35" t="s">
        <v>2292</v>
      </c>
      <c r="L1691" s="35" t="s">
        <v>2589</v>
      </c>
      <c r="M1691" s="35" t="s">
        <v>396</v>
      </c>
      <c r="N1691" s="35" t="s">
        <v>122</v>
      </c>
      <c r="O1691" s="35" t="s">
        <v>2590</v>
      </c>
      <c r="P1691" s="35" t="s">
        <v>2663</v>
      </c>
      <c r="Q1691" s="35" t="s">
        <v>311</v>
      </c>
      <c r="R1691" s="35" t="s">
        <v>2294</v>
      </c>
      <c r="S1691" s="35" t="s">
        <v>2295</v>
      </c>
      <c r="T1691" s="35" t="s">
        <v>5061</v>
      </c>
      <c r="U1691" s="35" t="s">
        <v>272</v>
      </c>
      <c r="V1691" s="35">
        <v>0</v>
      </c>
      <c r="W1691" s="35">
        <v>0</v>
      </c>
      <c r="X1691" s="49">
        <v>1000</v>
      </c>
      <c r="Y1691" s="60" t="s">
        <v>860</v>
      </c>
      <c r="Z1691" s="49">
        <v>4</v>
      </c>
      <c r="AA1691" s="49">
        <v>4000</v>
      </c>
      <c r="AB1691" s="60" t="s">
        <v>637</v>
      </c>
      <c r="AC1691" s="60" t="s">
        <v>660</v>
      </c>
      <c r="AD1691" s="60" t="s">
        <v>661</v>
      </c>
      <c r="AE1691" s="60" t="s">
        <v>662</v>
      </c>
      <c r="AF1691" s="49">
        <v>2020</v>
      </c>
      <c r="AG1691" s="60" t="s">
        <v>5994</v>
      </c>
      <c r="AH1691" s="60">
        <v>44068</v>
      </c>
      <c r="AI1691" s="60">
        <v>44078</v>
      </c>
      <c r="AJ1691" s="60">
        <v>44068</v>
      </c>
      <c r="AK1691" s="60">
        <v>44071</v>
      </c>
      <c r="AL1691" s="60">
        <v>44078</v>
      </c>
      <c r="AM1691" s="60" t="s">
        <v>568</v>
      </c>
      <c r="AN1691" s="60" t="s">
        <v>5996</v>
      </c>
      <c r="AO1691" s="60" t="s">
        <v>5997</v>
      </c>
      <c r="AP1691" s="49"/>
      <c r="AQ1691" s="60" t="s">
        <v>266</v>
      </c>
      <c r="AR1691" s="60" t="s">
        <v>174</v>
      </c>
      <c r="AS1691" s="60" t="s">
        <v>174</v>
      </c>
      <c r="AT1691" s="49">
        <v>1</v>
      </c>
      <c r="AU1691" s="49">
        <v>1</v>
      </c>
      <c r="AV1691" s="49">
        <v>1</v>
      </c>
      <c r="AW1691" s="60">
        <v>43914</v>
      </c>
      <c r="AX1691" s="60" t="s">
        <v>183</v>
      </c>
      <c r="AY1691" s="60">
        <v>44188.012186307868</v>
      </c>
      <c r="AZ1691" s="60">
        <v>43896</v>
      </c>
      <c r="BA1691" s="60">
        <v>43896</v>
      </c>
      <c r="BB1691" s="60" t="s">
        <v>5998</v>
      </c>
      <c r="BC1691" s="60">
        <v>43914.684942129628</v>
      </c>
      <c r="BD1691" s="60">
        <v>43987</v>
      </c>
      <c r="BE1691" s="60">
        <v>44561</v>
      </c>
      <c r="BF1691" s="49">
        <f>IF(AND(ISBLANK(tbl_RawData_Report1[[#This Row],[REQ_ID]]),tbl_RawData_Report1[[#This Row],[RH Kit?]] = "Y"),1,COUNTIFS(tbl_RawData_Report1[RH Kit?],"Y",tbl_RawData_Report1[REQ_ID],tbl_RawData_Report1[[#This Row],[REQ_ID]]))</f>
        <v>0</v>
      </c>
      <c r="BG1691" s="49">
        <f>COUNTIFS(tbl_RawData_Report1[RH Kit?],"Y",tbl_RawData_Report1[Order No.],tbl_RawData_Report1[[#This Row],[Order No.]])</f>
        <v>0</v>
      </c>
      <c r="BH1691" s="49">
        <f>SUM(tbl_RawData_Report1[[#This Row],[RH Kit Req]:[RH Kit PO]])</f>
        <v>0</v>
      </c>
      <c r="BI1691" s="49" t="str">
        <f>IFERROR(VLOOKUP(B1691,Lookup!A:B,2,FALSE),B1691)</f>
        <v>AZTHROMYCN_250MG_4</v>
      </c>
      <c r="BJ1691" s="49" t="b">
        <f t="shared" si="26"/>
        <v>1</v>
      </c>
      <c r="BK1691" s="49" t="str">
        <f>tbl_RawData_Report1[[#This Row],[Item ID]]&amp;tbl_RawData_Report1[[#This Row],[Order No.]]</f>
        <v>AZTHROMYCN_250MG_40000040708</v>
      </c>
      <c r="BL1691"/>
      <c r="BM1691"/>
      <c r="BN1691"/>
    </row>
    <row r="1692" spans="1:66" x14ac:dyDescent="0.25">
      <c r="A1692" s="35" t="s">
        <v>8</v>
      </c>
      <c r="B1692" s="35" t="s">
        <v>2632</v>
      </c>
      <c r="C1692" s="35">
        <v>3</v>
      </c>
      <c r="D1692" s="35">
        <v>1</v>
      </c>
      <c r="E1692" s="35">
        <v>1</v>
      </c>
      <c r="F1692" s="35" t="s">
        <v>2293</v>
      </c>
      <c r="G1692" s="35" t="s">
        <v>5995</v>
      </c>
      <c r="H1692" s="35" t="s">
        <v>712</v>
      </c>
      <c r="I1692" s="35" t="s">
        <v>593</v>
      </c>
      <c r="J1692" s="35">
        <v>1500</v>
      </c>
      <c r="K1692" s="35" t="s">
        <v>2292</v>
      </c>
      <c r="L1692" s="35" t="s">
        <v>2589</v>
      </c>
      <c r="M1692" s="35" t="s">
        <v>396</v>
      </c>
      <c r="N1692" s="35" t="s">
        <v>122</v>
      </c>
      <c r="O1692" s="35" t="s">
        <v>2590</v>
      </c>
      <c r="P1692" s="35" t="s">
        <v>2663</v>
      </c>
      <c r="Q1692" s="35" t="s">
        <v>311</v>
      </c>
      <c r="R1692" s="35" t="s">
        <v>2294</v>
      </c>
      <c r="S1692" s="35" t="s">
        <v>2295</v>
      </c>
      <c r="T1692" s="35" t="s">
        <v>5061</v>
      </c>
      <c r="U1692" s="35" t="s">
        <v>272</v>
      </c>
      <c r="V1692" s="35">
        <v>0</v>
      </c>
      <c r="W1692" s="35">
        <v>0</v>
      </c>
      <c r="X1692" s="49">
        <v>1500</v>
      </c>
      <c r="Y1692" s="60" t="s">
        <v>860</v>
      </c>
      <c r="Z1692" s="49">
        <v>4</v>
      </c>
      <c r="AA1692" s="49">
        <v>6000</v>
      </c>
      <c r="AB1692" s="60" t="s">
        <v>637</v>
      </c>
      <c r="AC1692" s="60" t="s">
        <v>715</v>
      </c>
      <c r="AD1692" s="60" t="s">
        <v>661</v>
      </c>
      <c r="AE1692" s="60" t="s">
        <v>662</v>
      </c>
      <c r="AF1692" s="49">
        <v>2020</v>
      </c>
      <c r="AG1692" s="60" t="s">
        <v>5994</v>
      </c>
      <c r="AH1692" s="60">
        <v>44068</v>
      </c>
      <c r="AI1692" s="60">
        <v>44078</v>
      </c>
      <c r="AJ1692" s="60">
        <v>44068</v>
      </c>
      <c r="AK1692" s="60">
        <v>44071</v>
      </c>
      <c r="AL1692" s="60">
        <v>44078</v>
      </c>
      <c r="AM1692" s="60" t="s">
        <v>568</v>
      </c>
      <c r="AN1692" s="60" t="s">
        <v>5996</v>
      </c>
      <c r="AO1692" s="60" t="s">
        <v>6154</v>
      </c>
      <c r="AP1692" s="49"/>
      <c r="AQ1692" s="60" t="s">
        <v>266</v>
      </c>
      <c r="AR1692" s="60" t="s">
        <v>174</v>
      </c>
      <c r="AS1692" s="60" t="s">
        <v>174</v>
      </c>
      <c r="AT1692" s="49">
        <v>3</v>
      </c>
      <c r="AU1692" s="49">
        <v>1</v>
      </c>
      <c r="AV1692" s="49">
        <v>1</v>
      </c>
      <c r="AW1692" s="60">
        <v>43914</v>
      </c>
      <c r="AX1692" s="60" t="s">
        <v>183</v>
      </c>
      <c r="AY1692" s="60">
        <v>44188.012186307868</v>
      </c>
      <c r="AZ1692" s="60">
        <v>43896</v>
      </c>
      <c r="BA1692" s="60">
        <v>43896</v>
      </c>
      <c r="BB1692" s="60" t="s">
        <v>6155</v>
      </c>
      <c r="BC1692" s="60">
        <v>43914.684942129628</v>
      </c>
      <c r="BD1692" s="60">
        <v>43987</v>
      </c>
      <c r="BE1692" s="60">
        <v>44561</v>
      </c>
      <c r="BF1692" s="49">
        <f>IF(AND(ISBLANK(tbl_RawData_Report1[[#This Row],[REQ_ID]]),tbl_RawData_Report1[[#This Row],[RH Kit?]] = "Y"),1,COUNTIFS(tbl_RawData_Report1[RH Kit?],"Y",tbl_RawData_Report1[REQ_ID],tbl_RawData_Report1[[#This Row],[REQ_ID]]))</f>
        <v>0</v>
      </c>
      <c r="BG1692" s="49">
        <f>COUNTIFS(tbl_RawData_Report1[RH Kit?],"Y",tbl_RawData_Report1[Order No.],tbl_RawData_Report1[[#This Row],[Order No.]])</f>
        <v>0</v>
      </c>
      <c r="BH1692" s="49">
        <f>SUM(tbl_RawData_Report1[[#This Row],[RH Kit Req]:[RH Kit PO]])</f>
        <v>0</v>
      </c>
      <c r="BI1692" s="49" t="str">
        <f>IFERROR(VLOOKUP(B1692,Lookup!A:B,2,FALSE),B1692)</f>
        <v>MISOPROSTOL200MG_4</v>
      </c>
      <c r="BJ1692" s="49" t="b">
        <f t="shared" si="26"/>
        <v>1</v>
      </c>
      <c r="BK1692" s="49" t="str">
        <f>tbl_RawData_Report1[[#This Row],[Item ID]]&amp;tbl_RawData_Report1[[#This Row],[Order No.]]</f>
        <v>MISOPROSTOL200MG_40000040708</v>
      </c>
      <c r="BL1692"/>
      <c r="BM1692"/>
      <c r="BN1692"/>
    </row>
    <row r="1693" spans="1:66" x14ac:dyDescent="0.25">
      <c r="A1693" s="35" t="s">
        <v>8</v>
      </c>
      <c r="B1693" s="35" t="s">
        <v>2846</v>
      </c>
      <c r="C1693" s="35">
        <v>1</v>
      </c>
      <c r="D1693" s="35">
        <v>3</v>
      </c>
      <c r="E1693" s="35">
        <v>1</v>
      </c>
      <c r="F1693" s="35" t="s">
        <v>410</v>
      </c>
      <c r="G1693" s="35" t="s">
        <v>5309</v>
      </c>
      <c r="H1693" s="35" t="s">
        <v>5311</v>
      </c>
      <c r="I1693" s="35" t="s">
        <v>593</v>
      </c>
      <c r="J1693" s="35">
        <v>8400</v>
      </c>
      <c r="K1693" s="35" t="s">
        <v>400</v>
      </c>
      <c r="L1693" s="35" t="s">
        <v>401</v>
      </c>
      <c r="M1693" s="35" t="s">
        <v>396</v>
      </c>
      <c r="N1693" s="35" t="s">
        <v>122</v>
      </c>
      <c r="O1693" s="35" t="s">
        <v>402</v>
      </c>
      <c r="P1693" s="35" t="s">
        <v>403</v>
      </c>
      <c r="Q1693" s="35" t="s">
        <v>311</v>
      </c>
      <c r="R1693" s="35" t="s">
        <v>314</v>
      </c>
      <c r="S1693" s="35" t="s">
        <v>315</v>
      </c>
      <c r="T1693" s="35" t="s">
        <v>5068</v>
      </c>
      <c r="U1693" s="35" t="s">
        <v>272</v>
      </c>
      <c r="V1693" s="35">
        <v>0</v>
      </c>
      <c r="W1693" s="35">
        <v>0</v>
      </c>
      <c r="X1693" s="49">
        <v>200</v>
      </c>
      <c r="Y1693" s="60" t="s">
        <v>703</v>
      </c>
      <c r="Z1693" s="49">
        <v>50</v>
      </c>
      <c r="AA1693" s="49">
        <v>10000</v>
      </c>
      <c r="AB1693" s="60" t="s">
        <v>637</v>
      </c>
      <c r="AC1693" s="60" t="s">
        <v>725</v>
      </c>
      <c r="AD1693" s="60" t="s">
        <v>2618</v>
      </c>
      <c r="AE1693" s="60" t="s">
        <v>2619</v>
      </c>
      <c r="AF1693" s="49">
        <v>2020</v>
      </c>
      <c r="AG1693" s="60" t="s">
        <v>5062</v>
      </c>
      <c r="AH1693" s="60">
        <v>44078</v>
      </c>
      <c r="AI1693" s="60">
        <v>44085</v>
      </c>
      <c r="AJ1693" s="60">
        <v>44078</v>
      </c>
      <c r="AK1693" s="60">
        <v>44071</v>
      </c>
      <c r="AL1693" s="60">
        <v>44085</v>
      </c>
      <c r="AM1693" s="60" t="s">
        <v>568</v>
      </c>
      <c r="AN1693" s="60" t="s">
        <v>5310</v>
      </c>
      <c r="AO1693" s="60" t="s">
        <v>5312</v>
      </c>
      <c r="AP1693" s="49"/>
      <c r="AQ1693" s="60" t="s">
        <v>266</v>
      </c>
      <c r="AR1693" s="60" t="s">
        <v>174</v>
      </c>
      <c r="AS1693" s="60" t="s">
        <v>174</v>
      </c>
      <c r="AT1693" s="49">
        <v>17</v>
      </c>
      <c r="AU1693" s="49">
        <v>1</v>
      </c>
      <c r="AV1693" s="49">
        <v>1</v>
      </c>
      <c r="AW1693" s="60">
        <v>43915</v>
      </c>
      <c r="AX1693" s="60" t="s">
        <v>183</v>
      </c>
      <c r="AY1693" s="60">
        <v>44098.697094293981</v>
      </c>
      <c r="AZ1693" s="60">
        <v>43859</v>
      </c>
      <c r="BA1693" s="60">
        <v>43861</v>
      </c>
      <c r="BB1693" s="60" t="s">
        <v>5313</v>
      </c>
      <c r="BC1693" s="60">
        <v>43916.399016203701</v>
      </c>
      <c r="BD1693" s="60">
        <v>44025</v>
      </c>
      <c r="BE1693" s="60">
        <v>47848</v>
      </c>
      <c r="BF1693" s="49">
        <f>IF(AND(ISBLANK(tbl_RawData_Report1[[#This Row],[REQ_ID]]),tbl_RawData_Report1[[#This Row],[RH Kit?]] = "Y"),1,COUNTIFS(tbl_RawData_Report1[RH Kit?],"Y",tbl_RawData_Report1[REQ_ID],tbl_RawData_Report1[[#This Row],[REQ_ID]]))</f>
        <v>0</v>
      </c>
      <c r="BG1693" s="49">
        <f>COUNTIFS(tbl_RawData_Report1[RH Kit?],"Y",tbl_RawData_Report1[Order No.],tbl_RawData_Report1[[#This Row],[Order No.]])</f>
        <v>0</v>
      </c>
      <c r="BH1693" s="49">
        <f>SUM(tbl_RawData_Report1[[#This Row],[RH Kit Req]:[RH Kit PO]])</f>
        <v>0</v>
      </c>
      <c r="BI1693" s="49" t="str">
        <f>IFERROR(VLOOKUP(B1693,Lookup!A:B,2,FALSE),B1693)</f>
        <v>MGSULPHATE10ML_50</v>
      </c>
      <c r="BJ1693" s="49" t="b">
        <f t="shared" si="26"/>
        <v>0</v>
      </c>
      <c r="BK1693" s="49" t="str">
        <f>tbl_RawData_Report1[[#This Row],[Item ID]]&amp;tbl_RawData_Report1[[#This Row],[Order No.]]</f>
        <v>MGSULPHATE10ML_500000040724</v>
      </c>
      <c r="BL1693"/>
      <c r="BM1693"/>
      <c r="BN1693"/>
    </row>
    <row r="1694" spans="1:66" x14ac:dyDescent="0.25">
      <c r="A1694" s="35" t="s">
        <v>8</v>
      </c>
      <c r="B1694" s="35" t="s">
        <v>2846</v>
      </c>
      <c r="C1694" s="35">
        <v>1</v>
      </c>
      <c r="D1694" s="35">
        <v>1</v>
      </c>
      <c r="E1694" s="35">
        <v>1</v>
      </c>
      <c r="F1694" s="35" t="s">
        <v>410</v>
      </c>
      <c r="G1694" s="35" t="s">
        <v>5309</v>
      </c>
      <c r="H1694" s="35" t="s">
        <v>5311</v>
      </c>
      <c r="I1694" s="35" t="s">
        <v>593</v>
      </c>
      <c r="J1694" s="35">
        <v>30912</v>
      </c>
      <c r="K1694" s="35" t="s">
        <v>400</v>
      </c>
      <c r="L1694" s="35" t="s">
        <v>401</v>
      </c>
      <c r="M1694" s="35" t="s">
        <v>396</v>
      </c>
      <c r="N1694" s="35" t="s">
        <v>122</v>
      </c>
      <c r="O1694" s="35" t="s">
        <v>402</v>
      </c>
      <c r="P1694" s="35" t="s">
        <v>403</v>
      </c>
      <c r="Q1694" s="35" t="s">
        <v>311</v>
      </c>
      <c r="R1694" s="35" t="s">
        <v>314</v>
      </c>
      <c r="S1694" s="35" t="s">
        <v>315</v>
      </c>
      <c r="T1694" s="35" t="s">
        <v>5068</v>
      </c>
      <c r="U1694" s="35" t="s">
        <v>272</v>
      </c>
      <c r="V1694" s="35">
        <v>0</v>
      </c>
      <c r="W1694" s="35">
        <v>0</v>
      </c>
      <c r="X1694" s="49">
        <v>736</v>
      </c>
      <c r="Y1694" s="60" t="s">
        <v>703</v>
      </c>
      <c r="Z1694" s="49">
        <v>50</v>
      </c>
      <c r="AA1694" s="49">
        <v>36800</v>
      </c>
      <c r="AB1694" s="60" t="s">
        <v>637</v>
      </c>
      <c r="AC1694" s="60" t="s">
        <v>725</v>
      </c>
      <c r="AD1694" s="60" t="s">
        <v>2618</v>
      </c>
      <c r="AE1694" s="60" t="s">
        <v>2619</v>
      </c>
      <c r="AF1694" s="49">
        <v>2020</v>
      </c>
      <c r="AG1694" s="60" t="s">
        <v>5062</v>
      </c>
      <c r="AH1694" s="60">
        <v>44078</v>
      </c>
      <c r="AI1694" s="60">
        <v>44085</v>
      </c>
      <c r="AJ1694" s="60">
        <v>44078</v>
      </c>
      <c r="AK1694" s="60">
        <v>44071</v>
      </c>
      <c r="AL1694" s="60">
        <v>44085</v>
      </c>
      <c r="AM1694" s="60" t="s">
        <v>568</v>
      </c>
      <c r="AN1694" s="60" t="s">
        <v>5310</v>
      </c>
      <c r="AO1694" s="60" t="s">
        <v>6211</v>
      </c>
      <c r="AP1694" s="49"/>
      <c r="AQ1694" s="60" t="s">
        <v>266</v>
      </c>
      <c r="AR1694" s="60" t="s">
        <v>174</v>
      </c>
      <c r="AS1694" s="60" t="s">
        <v>174</v>
      </c>
      <c r="AT1694" s="49">
        <v>17</v>
      </c>
      <c r="AU1694" s="49">
        <v>1</v>
      </c>
      <c r="AV1694" s="49">
        <v>1</v>
      </c>
      <c r="AW1694" s="60">
        <v>43915</v>
      </c>
      <c r="AX1694" s="60" t="s">
        <v>183</v>
      </c>
      <c r="AY1694" s="60">
        <v>44098.697094293981</v>
      </c>
      <c r="AZ1694" s="60">
        <v>43859</v>
      </c>
      <c r="BA1694" s="60">
        <v>43861</v>
      </c>
      <c r="BB1694" s="60" t="s">
        <v>6212</v>
      </c>
      <c r="BC1694" s="60">
        <v>43916.399016203701</v>
      </c>
      <c r="BD1694" s="60">
        <v>44025</v>
      </c>
      <c r="BE1694" s="60">
        <v>47848</v>
      </c>
      <c r="BF1694" s="49">
        <f>IF(AND(ISBLANK(tbl_RawData_Report1[[#This Row],[REQ_ID]]),tbl_RawData_Report1[[#This Row],[RH Kit?]] = "Y"),1,COUNTIFS(tbl_RawData_Report1[RH Kit?],"Y",tbl_RawData_Report1[REQ_ID],tbl_RawData_Report1[[#This Row],[REQ_ID]]))</f>
        <v>0</v>
      </c>
      <c r="BG1694" s="49">
        <f>COUNTIFS(tbl_RawData_Report1[RH Kit?],"Y",tbl_RawData_Report1[Order No.],tbl_RawData_Report1[[#This Row],[Order No.]])</f>
        <v>0</v>
      </c>
      <c r="BH1694" s="49">
        <f>SUM(tbl_RawData_Report1[[#This Row],[RH Kit Req]:[RH Kit PO]])</f>
        <v>0</v>
      </c>
      <c r="BI1694" s="49" t="str">
        <f>IFERROR(VLOOKUP(B1694,Lookup!A:B,2,FALSE),B1694)</f>
        <v>MGSULPHATE10ML_50</v>
      </c>
      <c r="BJ1694" s="49" t="b">
        <f t="shared" si="26"/>
        <v>0</v>
      </c>
      <c r="BK1694" s="49" t="str">
        <f>tbl_RawData_Report1[[#This Row],[Item ID]]&amp;tbl_RawData_Report1[[#This Row],[Order No.]]</f>
        <v>MGSULPHATE10ML_500000040724</v>
      </c>
      <c r="BL1694"/>
      <c r="BM1694"/>
      <c r="BN1694"/>
    </row>
    <row r="1695" spans="1:66" x14ac:dyDescent="0.25">
      <c r="A1695" s="35" t="s">
        <v>8</v>
      </c>
      <c r="B1695" s="35" t="s">
        <v>2846</v>
      </c>
      <c r="C1695" s="35">
        <v>1</v>
      </c>
      <c r="D1695" s="35">
        <v>2</v>
      </c>
      <c r="E1695" s="35">
        <v>1</v>
      </c>
      <c r="F1695" s="35" t="s">
        <v>410</v>
      </c>
      <c r="G1695" s="35" t="s">
        <v>5309</v>
      </c>
      <c r="H1695" s="35" t="s">
        <v>5311</v>
      </c>
      <c r="I1695" s="35" t="s">
        <v>593</v>
      </c>
      <c r="J1695" s="35">
        <v>10164</v>
      </c>
      <c r="K1695" s="35" t="s">
        <v>400</v>
      </c>
      <c r="L1695" s="35" t="s">
        <v>401</v>
      </c>
      <c r="M1695" s="35" t="s">
        <v>396</v>
      </c>
      <c r="N1695" s="35" t="s">
        <v>122</v>
      </c>
      <c r="O1695" s="35" t="s">
        <v>402</v>
      </c>
      <c r="P1695" s="35" t="s">
        <v>403</v>
      </c>
      <c r="Q1695" s="35" t="s">
        <v>311</v>
      </c>
      <c r="R1695" s="35" t="s">
        <v>314</v>
      </c>
      <c r="S1695" s="35" t="s">
        <v>315</v>
      </c>
      <c r="T1695" s="35" t="s">
        <v>5068</v>
      </c>
      <c r="U1695" s="35" t="s">
        <v>272</v>
      </c>
      <c r="V1695" s="35">
        <v>0</v>
      </c>
      <c r="W1695" s="35">
        <v>0</v>
      </c>
      <c r="X1695" s="49">
        <v>242</v>
      </c>
      <c r="Y1695" s="60" t="s">
        <v>703</v>
      </c>
      <c r="Z1695" s="49">
        <v>50</v>
      </c>
      <c r="AA1695" s="49">
        <v>12100</v>
      </c>
      <c r="AB1695" s="60" t="s">
        <v>637</v>
      </c>
      <c r="AC1695" s="60" t="s">
        <v>725</v>
      </c>
      <c r="AD1695" s="60" t="s">
        <v>2618</v>
      </c>
      <c r="AE1695" s="60" t="s">
        <v>2619</v>
      </c>
      <c r="AF1695" s="49">
        <v>2020</v>
      </c>
      <c r="AG1695" s="60" t="s">
        <v>5062</v>
      </c>
      <c r="AH1695" s="60">
        <v>44078</v>
      </c>
      <c r="AI1695" s="60">
        <v>44085</v>
      </c>
      <c r="AJ1695" s="60">
        <v>44078</v>
      </c>
      <c r="AK1695" s="60">
        <v>44071</v>
      </c>
      <c r="AL1695" s="60">
        <v>44085</v>
      </c>
      <c r="AM1695" s="60" t="s">
        <v>568</v>
      </c>
      <c r="AN1695" s="60" t="s">
        <v>5310</v>
      </c>
      <c r="AO1695" s="60" t="s">
        <v>6362</v>
      </c>
      <c r="AP1695" s="49"/>
      <c r="AQ1695" s="60" t="s">
        <v>266</v>
      </c>
      <c r="AR1695" s="60" t="s">
        <v>174</v>
      </c>
      <c r="AS1695" s="60" t="s">
        <v>174</v>
      </c>
      <c r="AT1695" s="49">
        <v>17</v>
      </c>
      <c r="AU1695" s="49">
        <v>1</v>
      </c>
      <c r="AV1695" s="49">
        <v>1</v>
      </c>
      <c r="AW1695" s="60">
        <v>43915</v>
      </c>
      <c r="AX1695" s="60" t="s">
        <v>183</v>
      </c>
      <c r="AY1695" s="60">
        <v>44098.697094293981</v>
      </c>
      <c r="AZ1695" s="60">
        <v>43859</v>
      </c>
      <c r="BA1695" s="60">
        <v>43861</v>
      </c>
      <c r="BB1695" s="60" t="s">
        <v>6363</v>
      </c>
      <c r="BC1695" s="60">
        <v>43916.399016203701</v>
      </c>
      <c r="BD1695" s="60">
        <v>44025</v>
      </c>
      <c r="BE1695" s="60">
        <v>47848</v>
      </c>
      <c r="BF1695" s="49">
        <f>IF(AND(ISBLANK(tbl_RawData_Report1[[#This Row],[REQ_ID]]),tbl_RawData_Report1[[#This Row],[RH Kit?]] = "Y"),1,COUNTIFS(tbl_RawData_Report1[RH Kit?],"Y",tbl_RawData_Report1[REQ_ID],tbl_RawData_Report1[[#This Row],[REQ_ID]]))</f>
        <v>0</v>
      </c>
      <c r="BG1695" s="49">
        <f>COUNTIFS(tbl_RawData_Report1[RH Kit?],"Y",tbl_RawData_Report1[Order No.],tbl_RawData_Report1[[#This Row],[Order No.]])</f>
        <v>0</v>
      </c>
      <c r="BH1695" s="49">
        <f>SUM(tbl_RawData_Report1[[#This Row],[RH Kit Req]:[RH Kit PO]])</f>
        <v>0</v>
      </c>
      <c r="BI1695" s="49" t="str">
        <f>IFERROR(VLOOKUP(B1695,Lookup!A:B,2,FALSE),B1695)</f>
        <v>MGSULPHATE10ML_50</v>
      </c>
      <c r="BJ1695" s="49" t="b">
        <f t="shared" si="26"/>
        <v>1</v>
      </c>
      <c r="BK1695" s="49" t="str">
        <f>tbl_RawData_Report1[[#This Row],[Item ID]]&amp;tbl_RawData_Report1[[#This Row],[Order No.]]</f>
        <v>MGSULPHATE10ML_500000040724</v>
      </c>
      <c r="BL1695"/>
      <c r="BM1695"/>
      <c r="BN1695"/>
    </row>
    <row r="1696" spans="1:66" x14ac:dyDescent="0.25">
      <c r="A1696" s="35" t="s">
        <v>8</v>
      </c>
      <c r="B1696" s="35" t="s">
        <v>2476</v>
      </c>
      <c r="C1696" s="35">
        <v>1</v>
      </c>
      <c r="D1696" s="35">
        <v>1</v>
      </c>
      <c r="E1696" s="35">
        <v>1</v>
      </c>
      <c r="F1696" s="35" t="s">
        <v>404</v>
      </c>
      <c r="G1696" s="35" t="s">
        <v>5741</v>
      </c>
      <c r="H1696" s="35" t="s">
        <v>958</v>
      </c>
      <c r="I1696" s="35" t="s">
        <v>593</v>
      </c>
      <c r="J1696" s="35">
        <v>1812</v>
      </c>
      <c r="K1696" s="35" t="s">
        <v>400</v>
      </c>
      <c r="L1696" s="35" t="s">
        <v>401</v>
      </c>
      <c r="M1696" s="35" t="s">
        <v>396</v>
      </c>
      <c r="N1696" s="35" t="s">
        <v>122</v>
      </c>
      <c r="O1696" s="35" t="s">
        <v>402</v>
      </c>
      <c r="P1696" s="35" t="s">
        <v>403</v>
      </c>
      <c r="Q1696" s="35" t="s">
        <v>311</v>
      </c>
      <c r="R1696" s="35" t="s">
        <v>282</v>
      </c>
      <c r="S1696" s="35" t="s">
        <v>204</v>
      </c>
      <c r="T1696" s="35" t="s">
        <v>5061</v>
      </c>
      <c r="U1696" s="35" t="s">
        <v>272</v>
      </c>
      <c r="V1696" s="35">
        <v>0</v>
      </c>
      <c r="W1696" s="35">
        <v>0</v>
      </c>
      <c r="X1696" s="49">
        <v>200</v>
      </c>
      <c r="Y1696" s="60" t="s">
        <v>655</v>
      </c>
      <c r="Z1696" s="49">
        <v>10</v>
      </c>
      <c r="AA1696" s="49">
        <v>2000</v>
      </c>
      <c r="AB1696" s="60" t="s">
        <v>637</v>
      </c>
      <c r="AC1696" s="60" t="s">
        <v>725</v>
      </c>
      <c r="AD1696" s="60" t="s">
        <v>694</v>
      </c>
      <c r="AE1696" s="60" t="s">
        <v>695</v>
      </c>
      <c r="AF1696" s="49">
        <v>2020</v>
      </c>
      <c r="AG1696" s="60" t="s">
        <v>5740</v>
      </c>
      <c r="AH1696" s="60">
        <v>44015</v>
      </c>
      <c r="AI1696" s="60">
        <v>44018</v>
      </c>
      <c r="AJ1696" s="60">
        <v>43962</v>
      </c>
      <c r="AK1696" s="60">
        <v>44141</v>
      </c>
      <c r="AL1696" s="60"/>
      <c r="AM1696" s="60" t="s">
        <v>568</v>
      </c>
      <c r="AN1696" s="60" t="s">
        <v>5742</v>
      </c>
      <c r="AO1696" s="60" t="s">
        <v>5743</v>
      </c>
      <c r="AP1696" s="49"/>
      <c r="AQ1696" s="60" t="s">
        <v>266</v>
      </c>
      <c r="AR1696" s="60" t="s">
        <v>174</v>
      </c>
      <c r="AS1696" s="60" t="s">
        <v>174</v>
      </c>
      <c r="AT1696" s="49">
        <v>6</v>
      </c>
      <c r="AU1696" s="49">
        <v>1</v>
      </c>
      <c r="AV1696" s="49">
        <v>1</v>
      </c>
      <c r="AW1696" s="60">
        <v>43915</v>
      </c>
      <c r="AX1696" s="60" t="s">
        <v>183</v>
      </c>
      <c r="AY1696" s="60">
        <v>44154.397847650464</v>
      </c>
      <c r="AZ1696" s="60">
        <v>43859</v>
      </c>
      <c r="BA1696" s="60">
        <v>43861</v>
      </c>
      <c r="BB1696" s="60" t="s">
        <v>5744</v>
      </c>
      <c r="BC1696" s="60">
        <v>43916.456342592595</v>
      </c>
      <c r="BD1696" s="60">
        <v>44102</v>
      </c>
      <c r="BE1696" s="60">
        <v>47848</v>
      </c>
      <c r="BF1696" s="49">
        <f>IF(AND(ISBLANK(tbl_RawData_Report1[[#This Row],[REQ_ID]]),tbl_RawData_Report1[[#This Row],[RH Kit?]] = "Y"),1,COUNTIFS(tbl_RawData_Report1[RH Kit?],"Y",tbl_RawData_Report1[REQ_ID],tbl_RawData_Report1[[#This Row],[REQ_ID]]))</f>
        <v>0</v>
      </c>
      <c r="BG1696" s="49">
        <f>COUNTIFS(tbl_RawData_Report1[RH Kit?],"Y",tbl_RawData_Report1[Order No.],tbl_RawData_Report1[[#This Row],[Order No.]])</f>
        <v>0</v>
      </c>
      <c r="BH1696" s="49">
        <f>SUM(tbl_RawData_Report1[[#This Row],[RH Kit Req]:[RH Kit PO]])</f>
        <v>0</v>
      </c>
      <c r="BI1696" s="49" t="str">
        <f>IFERROR(VLOOKUP(B1696,Lookup!A:B,2,FALSE),B1696)</f>
        <v>MGSULPHATE10ML_10</v>
      </c>
      <c r="BJ1696" s="49" t="b">
        <f t="shared" si="26"/>
        <v>1</v>
      </c>
      <c r="BK1696" s="49" t="str">
        <f>tbl_RawData_Report1[[#This Row],[Item ID]]&amp;tbl_RawData_Report1[[#This Row],[Order No.]]</f>
        <v>MGSULPHATE10ML_100000040727</v>
      </c>
      <c r="BL1696"/>
      <c r="BM1696"/>
      <c r="BN1696"/>
    </row>
    <row r="1697" spans="1:66" x14ac:dyDescent="0.25">
      <c r="A1697" s="35" t="s">
        <v>8</v>
      </c>
      <c r="B1697" s="35" t="s">
        <v>2905</v>
      </c>
      <c r="C1697" s="35">
        <v>1</v>
      </c>
      <c r="D1697" s="35">
        <v>1</v>
      </c>
      <c r="E1697" s="35">
        <v>1</v>
      </c>
      <c r="F1697" s="35" t="s">
        <v>423</v>
      </c>
      <c r="G1697" s="35" t="s">
        <v>6101</v>
      </c>
      <c r="H1697" s="35" t="s">
        <v>712</v>
      </c>
      <c r="I1697" s="35" t="s">
        <v>593</v>
      </c>
      <c r="J1697" s="35">
        <v>23758.799999999999</v>
      </c>
      <c r="K1697" s="35" t="s">
        <v>400</v>
      </c>
      <c r="L1697" s="35" t="s">
        <v>401</v>
      </c>
      <c r="M1697" s="35" t="s">
        <v>396</v>
      </c>
      <c r="N1697" s="35" t="s">
        <v>122</v>
      </c>
      <c r="O1697" s="35" t="s">
        <v>5629</v>
      </c>
      <c r="P1697" s="35" t="s">
        <v>5630</v>
      </c>
      <c r="Q1697" s="35" t="s">
        <v>311</v>
      </c>
      <c r="R1697" s="35" t="s">
        <v>283</v>
      </c>
      <c r="S1697" s="35" t="s">
        <v>284</v>
      </c>
      <c r="T1697" s="35" t="s">
        <v>5061</v>
      </c>
      <c r="U1697" s="35" t="s">
        <v>269</v>
      </c>
      <c r="V1697" s="35">
        <v>0</v>
      </c>
      <c r="W1697" s="35">
        <v>0</v>
      </c>
      <c r="X1697" s="49">
        <v>60920</v>
      </c>
      <c r="Y1697" s="60" t="s">
        <v>345</v>
      </c>
      <c r="Z1697" s="49">
        <v>3</v>
      </c>
      <c r="AA1697" s="49">
        <v>182760</v>
      </c>
      <c r="AB1697" s="60" t="s">
        <v>637</v>
      </c>
      <c r="AC1697" s="60" t="s">
        <v>715</v>
      </c>
      <c r="AD1697" s="60" t="s">
        <v>2299</v>
      </c>
      <c r="AE1697" s="60" t="s">
        <v>2300</v>
      </c>
      <c r="AF1697" s="49">
        <v>2020</v>
      </c>
      <c r="AG1697" s="60" t="s">
        <v>6100</v>
      </c>
      <c r="AH1697" s="60"/>
      <c r="AI1697" s="60"/>
      <c r="AJ1697" s="60"/>
      <c r="AK1697" s="60">
        <v>44074</v>
      </c>
      <c r="AL1697" s="60"/>
      <c r="AM1697" s="60" t="s">
        <v>568</v>
      </c>
      <c r="AN1697" s="60" t="s">
        <v>6102</v>
      </c>
      <c r="AO1697" s="60" t="s">
        <v>6103</v>
      </c>
      <c r="AP1697" s="49"/>
      <c r="AQ1697" s="60" t="s">
        <v>266</v>
      </c>
      <c r="AR1697" s="60" t="s">
        <v>174</v>
      </c>
      <c r="AS1697" s="60" t="s">
        <v>174</v>
      </c>
      <c r="AT1697" s="49">
        <v>2</v>
      </c>
      <c r="AU1697" s="49">
        <v>1</v>
      </c>
      <c r="AV1697" s="49">
        <v>1</v>
      </c>
      <c r="AW1697" s="60">
        <v>43916</v>
      </c>
      <c r="AX1697" s="60" t="s">
        <v>183</v>
      </c>
      <c r="AY1697" s="60">
        <v>44090.306989965276</v>
      </c>
      <c r="AZ1697" s="60">
        <v>43886</v>
      </c>
      <c r="BA1697" s="60">
        <v>43887</v>
      </c>
      <c r="BB1697" s="60" t="s">
        <v>6104</v>
      </c>
      <c r="BC1697" s="60">
        <v>43918.636030092595</v>
      </c>
      <c r="BD1697" s="60">
        <v>43979</v>
      </c>
      <c r="BE1697" s="60">
        <v>47848</v>
      </c>
      <c r="BF1697" s="49">
        <f>IF(AND(ISBLANK(tbl_RawData_Report1[[#This Row],[REQ_ID]]),tbl_RawData_Report1[[#This Row],[RH Kit?]] = "Y"),1,COUNTIFS(tbl_RawData_Report1[RH Kit?],"Y",tbl_RawData_Report1[REQ_ID],tbl_RawData_Report1[[#This Row],[REQ_ID]]))</f>
        <v>0</v>
      </c>
      <c r="BG1697" s="49">
        <f>COUNTIFS(tbl_RawData_Report1[RH Kit?],"Y",tbl_RawData_Report1[Order No.],tbl_RawData_Report1[[#This Row],[Order No.]])</f>
        <v>0</v>
      </c>
      <c r="BH1697" s="49">
        <f>SUM(tbl_RawData_Report1[[#This Row],[RH Kit Req]:[RH Kit PO]])</f>
        <v>0</v>
      </c>
      <c r="BI1697" s="49" t="str">
        <f>IFERROR(VLOOKUP(B1697,Lookup!A:B,2,FALSE),B1697)</f>
        <v>MISOPROSTOL200MG_3</v>
      </c>
      <c r="BJ1697" s="49" t="b">
        <f t="shared" si="26"/>
        <v>1</v>
      </c>
      <c r="BK1697" s="49" t="str">
        <f>tbl_RawData_Report1[[#This Row],[Item ID]]&amp;tbl_RawData_Report1[[#This Row],[Order No.]]</f>
        <v>MISOPROSTOL200MG_30000040735</v>
      </c>
      <c r="BL1697"/>
      <c r="BM1697"/>
      <c r="BN1697"/>
    </row>
    <row r="1698" spans="1:66" x14ac:dyDescent="0.25">
      <c r="A1698" s="35" t="s">
        <v>8</v>
      </c>
      <c r="B1698" s="35" t="s">
        <v>699</v>
      </c>
      <c r="C1698" s="35">
        <v>18</v>
      </c>
      <c r="D1698" s="35">
        <v>1</v>
      </c>
      <c r="E1698" s="35">
        <v>1</v>
      </c>
      <c r="F1698" s="35" t="s">
        <v>415</v>
      </c>
      <c r="G1698" s="35" t="s">
        <v>5458</v>
      </c>
      <c r="H1698" s="35" t="s">
        <v>2550</v>
      </c>
      <c r="I1698" s="35" t="s">
        <v>595</v>
      </c>
      <c r="J1698" s="35">
        <v>0</v>
      </c>
      <c r="K1698" s="35" t="s">
        <v>2368</v>
      </c>
      <c r="L1698" s="35" t="s">
        <v>5340</v>
      </c>
      <c r="M1698" s="35" t="s">
        <v>396</v>
      </c>
      <c r="N1698" s="35" t="s">
        <v>122</v>
      </c>
      <c r="O1698" s="35" t="s">
        <v>3337</v>
      </c>
      <c r="P1698" s="35" t="s">
        <v>2369</v>
      </c>
      <c r="Q1698" s="35" t="s">
        <v>311</v>
      </c>
      <c r="R1698" s="35" t="s">
        <v>271</v>
      </c>
      <c r="S1698" s="35" t="s">
        <v>194</v>
      </c>
      <c r="T1698" s="35" t="s">
        <v>5061</v>
      </c>
      <c r="U1698" s="35" t="s">
        <v>269</v>
      </c>
      <c r="V1698" s="35">
        <v>0</v>
      </c>
      <c r="W1698" s="35">
        <v>0</v>
      </c>
      <c r="X1698" s="49">
        <v>0</v>
      </c>
      <c r="Y1698" s="60" t="s">
        <v>703</v>
      </c>
      <c r="Z1698" s="49">
        <v>50</v>
      </c>
      <c r="AA1698" s="49">
        <v>0</v>
      </c>
      <c r="AB1698" s="60" t="s">
        <v>637</v>
      </c>
      <c r="AC1698" s="60" t="s">
        <v>660</v>
      </c>
      <c r="AD1698" s="60" t="s">
        <v>694</v>
      </c>
      <c r="AE1698" s="60" t="s">
        <v>695</v>
      </c>
      <c r="AF1698" s="49">
        <v>2020</v>
      </c>
      <c r="AG1698" s="60" t="s">
        <v>5284</v>
      </c>
      <c r="AH1698" s="60">
        <v>44148</v>
      </c>
      <c r="AI1698" s="60">
        <v>44188</v>
      </c>
      <c r="AJ1698" s="60"/>
      <c r="AK1698" s="60"/>
      <c r="AL1698" s="60"/>
      <c r="AM1698" s="60" t="s">
        <v>568</v>
      </c>
      <c r="AN1698" s="60" t="s">
        <v>5459</v>
      </c>
      <c r="AO1698" s="60" t="s">
        <v>5460</v>
      </c>
      <c r="AP1698" s="49"/>
      <c r="AQ1698" s="60" t="s">
        <v>349</v>
      </c>
      <c r="AR1698" s="60" t="s">
        <v>174</v>
      </c>
      <c r="AS1698" s="60" t="s">
        <v>174</v>
      </c>
      <c r="AT1698" s="49">
        <v>3</v>
      </c>
      <c r="AU1698" s="49">
        <v>1</v>
      </c>
      <c r="AV1698" s="49">
        <v>1</v>
      </c>
      <c r="AW1698" s="60">
        <v>43919</v>
      </c>
      <c r="AX1698" s="60" t="s">
        <v>183</v>
      </c>
      <c r="AY1698" s="60">
        <v>43991.434814814813</v>
      </c>
      <c r="AZ1698" s="60">
        <v>43882</v>
      </c>
      <c r="BA1698" s="60">
        <v>43888</v>
      </c>
      <c r="BB1698" s="60" t="s">
        <v>5461</v>
      </c>
      <c r="BC1698" s="60">
        <v>43991.434814814813</v>
      </c>
      <c r="BD1698" s="60">
        <v>44148</v>
      </c>
      <c r="BE1698" s="60">
        <v>44872</v>
      </c>
      <c r="BF1698" s="49">
        <f>IF(AND(ISBLANK(tbl_RawData_Report1[[#This Row],[REQ_ID]]),tbl_RawData_Report1[[#This Row],[RH Kit?]] = "Y"),1,COUNTIFS(tbl_RawData_Report1[RH Kit?],"Y",tbl_RawData_Report1[REQ_ID],tbl_RawData_Report1[[#This Row],[REQ_ID]]))</f>
        <v>0</v>
      </c>
      <c r="BG1698" s="49">
        <f>COUNTIFS(tbl_RawData_Report1[RH Kit?],"Y",tbl_RawData_Report1[Order No.],tbl_RawData_Report1[[#This Row],[Order No.]])</f>
        <v>0</v>
      </c>
      <c r="BH1698" s="49">
        <f>SUM(tbl_RawData_Report1[[#This Row],[RH Kit Req]:[RH Kit PO]])</f>
        <v>0</v>
      </c>
      <c r="BI1698" s="49" t="str">
        <f>IFERROR(VLOOKUP(B1698,Lookup!A:B,2,FALSE),B1698)</f>
        <v>AMPICILLIN_1GINJ</v>
      </c>
      <c r="BJ1698" s="49" t="b">
        <f t="shared" si="26"/>
        <v>0</v>
      </c>
      <c r="BK1698" s="49" t="str">
        <f>tbl_RawData_Report1[[#This Row],[Item ID]]&amp;tbl_RawData_Report1[[#This Row],[Order No.]]</f>
        <v>AMPICILLIN_1GINJ0000040756</v>
      </c>
      <c r="BL1698"/>
      <c r="BM1698"/>
      <c r="BN1698"/>
    </row>
    <row r="1699" spans="1:66" x14ac:dyDescent="0.25">
      <c r="A1699" s="35" t="s">
        <v>8</v>
      </c>
      <c r="B1699" s="35" t="s">
        <v>699</v>
      </c>
      <c r="C1699" s="35">
        <v>18</v>
      </c>
      <c r="D1699" s="35">
        <v>1</v>
      </c>
      <c r="E1699" s="35">
        <v>2</v>
      </c>
      <c r="F1699" s="35" t="s">
        <v>415</v>
      </c>
      <c r="G1699" s="35" t="s">
        <v>5458</v>
      </c>
      <c r="H1699" s="35" t="s">
        <v>2550</v>
      </c>
      <c r="I1699" s="35" t="s">
        <v>595</v>
      </c>
      <c r="J1699" s="35">
        <v>65408</v>
      </c>
      <c r="K1699" s="35" t="s">
        <v>2368</v>
      </c>
      <c r="L1699" s="35" t="s">
        <v>5340</v>
      </c>
      <c r="M1699" s="35" t="s">
        <v>396</v>
      </c>
      <c r="N1699" s="35" t="s">
        <v>122</v>
      </c>
      <c r="O1699" s="35" t="s">
        <v>3337</v>
      </c>
      <c r="P1699" s="35" t="s">
        <v>2369</v>
      </c>
      <c r="Q1699" s="35" t="s">
        <v>311</v>
      </c>
      <c r="R1699" s="35" t="s">
        <v>271</v>
      </c>
      <c r="S1699" s="35" t="s">
        <v>194</v>
      </c>
      <c r="T1699" s="35" t="s">
        <v>5061</v>
      </c>
      <c r="U1699" s="35" t="s">
        <v>269</v>
      </c>
      <c r="V1699" s="35">
        <v>0</v>
      </c>
      <c r="W1699" s="35">
        <v>0</v>
      </c>
      <c r="X1699" s="49">
        <v>11200</v>
      </c>
      <c r="Y1699" s="60" t="s">
        <v>703</v>
      </c>
      <c r="Z1699" s="49">
        <v>50</v>
      </c>
      <c r="AA1699" s="49">
        <v>560000</v>
      </c>
      <c r="AB1699" s="60" t="s">
        <v>637</v>
      </c>
      <c r="AC1699" s="60" t="s">
        <v>660</v>
      </c>
      <c r="AD1699" s="60" t="s">
        <v>694</v>
      </c>
      <c r="AE1699" s="60" t="s">
        <v>695</v>
      </c>
      <c r="AF1699" s="49">
        <v>2020</v>
      </c>
      <c r="AG1699" s="60" t="s">
        <v>5284</v>
      </c>
      <c r="AH1699" s="60">
        <v>44148</v>
      </c>
      <c r="AI1699" s="60">
        <v>44188</v>
      </c>
      <c r="AJ1699" s="60"/>
      <c r="AK1699" s="60"/>
      <c r="AL1699" s="60"/>
      <c r="AM1699" s="60" t="s">
        <v>568</v>
      </c>
      <c r="AN1699" s="60" t="s">
        <v>5459</v>
      </c>
      <c r="AO1699" s="60" t="s">
        <v>5462</v>
      </c>
      <c r="AP1699" s="49"/>
      <c r="AQ1699" s="60" t="s">
        <v>349</v>
      </c>
      <c r="AR1699" s="60" t="s">
        <v>174</v>
      </c>
      <c r="AS1699" s="60" t="s">
        <v>174</v>
      </c>
      <c r="AT1699" s="49">
        <v>3</v>
      </c>
      <c r="AU1699" s="49">
        <v>1</v>
      </c>
      <c r="AV1699" s="49">
        <v>1</v>
      </c>
      <c r="AW1699" s="60">
        <v>43919</v>
      </c>
      <c r="AX1699" s="60" t="s">
        <v>183</v>
      </c>
      <c r="AY1699" s="60">
        <v>43991.434814814813</v>
      </c>
      <c r="AZ1699" s="60">
        <v>43882</v>
      </c>
      <c r="BA1699" s="60">
        <v>43888</v>
      </c>
      <c r="BB1699" s="60" t="s">
        <v>5461</v>
      </c>
      <c r="BC1699" s="60">
        <v>43991.434814814813</v>
      </c>
      <c r="BD1699" s="60">
        <v>44148</v>
      </c>
      <c r="BE1699" s="60">
        <v>44872</v>
      </c>
      <c r="BF1699" s="49">
        <f>IF(AND(ISBLANK(tbl_RawData_Report1[[#This Row],[REQ_ID]]),tbl_RawData_Report1[[#This Row],[RH Kit?]] = "Y"),1,COUNTIFS(tbl_RawData_Report1[RH Kit?],"Y",tbl_RawData_Report1[REQ_ID],tbl_RawData_Report1[[#This Row],[REQ_ID]]))</f>
        <v>0</v>
      </c>
      <c r="BG1699" s="49">
        <f>COUNTIFS(tbl_RawData_Report1[RH Kit?],"Y",tbl_RawData_Report1[Order No.],tbl_RawData_Report1[[#This Row],[Order No.]])</f>
        <v>0</v>
      </c>
      <c r="BH1699" s="49">
        <f>SUM(tbl_RawData_Report1[[#This Row],[RH Kit Req]:[RH Kit PO]])</f>
        <v>0</v>
      </c>
      <c r="BI1699" s="49" t="str">
        <f>IFERROR(VLOOKUP(B1699,Lookup!A:B,2,FALSE),B1699)</f>
        <v>AMPICILLIN_1GINJ</v>
      </c>
      <c r="BJ1699" s="49" t="b">
        <f t="shared" si="26"/>
        <v>1</v>
      </c>
      <c r="BK1699" s="49" t="str">
        <f>tbl_RawData_Report1[[#This Row],[Item ID]]&amp;tbl_RawData_Report1[[#This Row],[Order No.]]</f>
        <v>AMPICILLIN_1GINJ0000040756</v>
      </c>
      <c r="BL1699"/>
      <c r="BM1699"/>
      <c r="BN1699"/>
    </row>
    <row r="1700" spans="1:66" x14ac:dyDescent="0.25">
      <c r="A1700" s="35" t="s">
        <v>8</v>
      </c>
      <c r="B1700" s="35" t="s">
        <v>1484</v>
      </c>
      <c r="C1700" s="35">
        <v>13</v>
      </c>
      <c r="D1700" s="35">
        <v>1</v>
      </c>
      <c r="E1700" s="35">
        <v>2</v>
      </c>
      <c r="F1700" s="35" t="s">
        <v>415</v>
      </c>
      <c r="G1700" s="35" t="s">
        <v>5458</v>
      </c>
      <c r="H1700" s="35" t="s">
        <v>3389</v>
      </c>
      <c r="I1700" s="35" t="s">
        <v>595</v>
      </c>
      <c r="J1700" s="35">
        <v>13381.2</v>
      </c>
      <c r="K1700" s="35" t="s">
        <v>2368</v>
      </c>
      <c r="L1700" s="35" t="s">
        <v>4458</v>
      </c>
      <c r="M1700" s="35" t="s">
        <v>396</v>
      </c>
      <c r="N1700" s="35" t="s">
        <v>122</v>
      </c>
      <c r="O1700" s="35" t="s">
        <v>4459</v>
      </c>
      <c r="P1700" s="35" t="s">
        <v>5288</v>
      </c>
      <c r="Q1700" s="35" t="s">
        <v>311</v>
      </c>
      <c r="R1700" s="35" t="s">
        <v>271</v>
      </c>
      <c r="S1700" s="35" t="s">
        <v>194</v>
      </c>
      <c r="T1700" s="35" t="s">
        <v>5061</v>
      </c>
      <c r="U1700" s="35" t="s">
        <v>269</v>
      </c>
      <c r="V1700" s="35">
        <v>0</v>
      </c>
      <c r="W1700" s="35">
        <v>0</v>
      </c>
      <c r="X1700" s="49">
        <v>1239</v>
      </c>
      <c r="Y1700" s="60" t="s">
        <v>791</v>
      </c>
      <c r="Z1700" s="49">
        <v>20</v>
      </c>
      <c r="AA1700" s="49">
        <v>24780</v>
      </c>
      <c r="AB1700" s="60" t="s">
        <v>637</v>
      </c>
      <c r="AC1700" s="60" t="s">
        <v>668</v>
      </c>
      <c r="AD1700" s="60" t="s">
        <v>694</v>
      </c>
      <c r="AE1700" s="60" t="s">
        <v>695</v>
      </c>
      <c r="AF1700" s="49">
        <v>2020</v>
      </c>
      <c r="AG1700" s="60" t="s">
        <v>5463</v>
      </c>
      <c r="AH1700" s="60">
        <v>44148</v>
      </c>
      <c r="AI1700" s="60">
        <v>44188</v>
      </c>
      <c r="AJ1700" s="60"/>
      <c r="AK1700" s="60"/>
      <c r="AL1700" s="60"/>
      <c r="AM1700" s="60" t="s">
        <v>568</v>
      </c>
      <c r="AN1700" s="60" t="s">
        <v>5459</v>
      </c>
      <c r="AO1700" s="60" t="s">
        <v>5464</v>
      </c>
      <c r="AP1700" s="49"/>
      <c r="AQ1700" s="60" t="s">
        <v>349</v>
      </c>
      <c r="AR1700" s="60" t="s">
        <v>174</v>
      </c>
      <c r="AS1700" s="60" t="s">
        <v>174</v>
      </c>
      <c r="AT1700" s="49">
        <v>9</v>
      </c>
      <c r="AU1700" s="49">
        <v>1</v>
      </c>
      <c r="AV1700" s="49">
        <v>1</v>
      </c>
      <c r="AW1700" s="60">
        <v>43919</v>
      </c>
      <c r="AX1700" s="60" t="s">
        <v>183</v>
      </c>
      <c r="AY1700" s="60">
        <v>43991.434814814813</v>
      </c>
      <c r="AZ1700" s="60">
        <v>43881</v>
      </c>
      <c r="BA1700" s="60">
        <v>43888</v>
      </c>
      <c r="BB1700" s="60" t="s">
        <v>5465</v>
      </c>
      <c r="BC1700" s="60">
        <v>43991.434814814813</v>
      </c>
      <c r="BD1700" s="60">
        <v>44148</v>
      </c>
      <c r="BE1700" s="60">
        <v>44561</v>
      </c>
      <c r="BF1700" s="49">
        <f>IF(AND(ISBLANK(tbl_RawData_Report1[[#This Row],[REQ_ID]]),tbl_RawData_Report1[[#This Row],[RH Kit?]] = "Y"),1,COUNTIFS(tbl_RawData_Report1[RH Kit?],"Y",tbl_RawData_Report1[REQ_ID],tbl_RawData_Report1[[#This Row],[REQ_ID]]))</f>
        <v>0</v>
      </c>
      <c r="BG1700" s="49">
        <f>COUNTIFS(tbl_RawData_Report1[RH Kit?],"Y",tbl_RawData_Report1[Order No.],tbl_RawData_Report1[[#This Row],[Order No.]])</f>
        <v>0</v>
      </c>
      <c r="BH1700" s="49">
        <f>SUM(tbl_RawData_Report1[[#This Row],[RH Kit Req]:[RH Kit PO]])</f>
        <v>0</v>
      </c>
      <c r="BI1700" s="49" t="str">
        <f>IFERROR(VLOOKUP(B1700,Lookup!A:B,2,FALSE),B1700)</f>
        <v>HARTMANNSOL0.5L</v>
      </c>
      <c r="BJ1700" s="49" t="b">
        <f t="shared" si="26"/>
        <v>0</v>
      </c>
      <c r="BK1700" s="49" t="str">
        <f>tbl_RawData_Report1[[#This Row],[Item ID]]&amp;tbl_RawData_Report1[[#This Row],[Order No.]]</f>
        <v>HARTMANNSOL0.5L0000040756</v>
      </c>
      <c r="BL1700"/>
      <c r="BM1700"/>
      <c r="BN1700"/>
    </row>
    <row r="1701" spans="1:66" x14ac:dyDescent="0.25">
      <c r="A1701" s="35" t="s">
        <v>8</v>
      </c>
      <c r="B1701" s="35" t="s">
        <v>1484</v>
      </c>
      <c r="C1701" s="35">
        <v>13</v>
      </c>
      <c r="D1701" s="35">
        <v>1</v>
      </c>
      <c r="E1701" s="35">
        <v>1</v>
      </c>
      <c r="F1701" s="35" t="s">
        <v>415</v>
      </c>
      <c r="G1701" s="35" t="s">
        <v>5458</v>
      </c>
      <c r="H1701" s="35" t="s">
        <v>3389</v>
      </c>
      <c r="I1701" s="35" t="s">
        <v>595</v>
      </c>
      <c r="J1701" s="35">
        <v>0</v>
      </c>
      <c r="K1701" s="35" t="s">
        <v>2368</v>
      </c>
      <c r="L1701" s="35" t="s">
        <v>4458</v>
      </c>
      <c r="M1701" s="35" t="s">
        <v>396</v>
      </c>
      <c r="N1701" s="35" t="s">
        <v>122</v>
      </c>
      <c r="O1701" s="35" t="s">
        <v>4459</v>
      </c>
      <c r="P1701" s="35" t="s">
        <v>5288</v>
      </c>
      <c r="Q1701" s="35" t="s">
        <v>311</v>
      </c>
      <c r="R1701" s="35" t="s">
        <v>271</v>
      </c>
      <c r="S1701" s="35" t="s">
        <v>194</v>
      </c>
      <c r="T1701" s="35" t="s">
        <v>5061</v>
      </c>
      <c r="U1701" s="35" t="s">
        <v>269</v>
      </c>
      <c r="V1701" s="35">
        <v>0</v>
      </c>
      <c r="W1701" s="35">
        <v>0</v>
      </c>
      <c r="X1701" s="49">
        <v>0</v>
      </c>
      <c r="Y1701" s="60" t="s">
        <v>791</v>
      </c>
      <c r="Z1701" s="49">
        <v>20</v>
      </c>
      <c r="AA1701" s="49">
        <v>0</v>
      </c>
      <c r="AB1701" s="60" t="s">
        <v>637</v>
      </c>
      <c r="AC1701" s="60" t="s">
        <v>668</v>
      </c>
      <c r="AD1701" s="60" t="s">
        <v>694</v>
      </c>
      <c r="AE1701" s="60" t="s">
        <v>695</v>
      </c>
      <c r="AF1701" s="49">
        <v>2020</v>
      </c>
      <c r="AG1701" s="60" t="s">
        <v>5463</v>
      </c>
      <c r="AH1701" s="60">
        <v>44148</v>
      </c>
      <c r="AI1701" s="60">
        <v>44188</v>
      </c>
      <c r="AJ1701" s="60"/>
      <c r="AK1701" s="60"/>
      <c r="AL1701" s="60"/>
      <c r="AM1701" s="60" t="s">
        <v>568</v>
      </c>
      <c r="AN1701" s="60" t="s">
        <v>5459</v>
      </c>
      <c r="AO1701" s="60" t="s">
        <v>5466</v>
      </c>
      <c r="AP1701" s="49"/>
      <c r="AQ1701" s="60" t="s">
        <v>349</v>
      </c>
      <c r="AR1701" s="60" t="s">
        <v>174</v>
      </c>
      <c r="AS1701" s="60" t="s">
        <v>174</v>
      </c>
      <c r="AT1701" s="49">
        <v>9</v>
      </c>
      <c r="AU1701" s="49">
        <v>1</v>
      </c>
      <c r="AV1701" s="49">
        <v>1</v>
      </c>
      <c r="AW1701" s="60">
        <v>43919</v>
      </c>
      <c r="AX1701" s="60" t="s">
        <v>183</v>
      </c>
      <c r="AY1701" s="60">
        <v>43991.434814814813</v>
      </c>
      <c r="AZ1701" s="60">
        <v>43881</v>
      </c>
      <c r="BA1701" s="60">
        <v>43888</v>
      </c>
      <c r="BB1701" s="60" t="s">
        <v>5465</v>
      </c>
      <c r="BC1701" s="60">
        <v>43991.434814814813</v>
      </c>
      <c r="BD1701" s="60">
        <v>44148</v>
      </c>
      <c r="BE1701" s="60">
        <v>44561</v>
      </c>
      <c r="BF1701" s="49">
        <f>IF(AND(ISBLANK(tbl_RawData_Report1[[#This Row],[REQ_ID]]),tbl_RawData_Report1[[#This Row],[RH Kit?]] = "Y"),1,COUNTIFS(tbl_RawData_Report1[RH Kit?],"Y",tbl_RawData_Report1[REQ_ID],tbl_RawData_Report1[[#This Row],[REQ_ID]]))</f>
        <v>0</v>
      </c>
      <c r="BG1701" s="49">
        <f>COUNTIFS(tbl_RawData_Report1[RH Kit?],"Y",tbl_RawData_Report1[Order No.],tbl_RawData_Report1[[#This Row],[Order No.]])</f>
        <v>0</v>
      </c>
      <c r="BH1701" s="49">
        <f>SUM(tbl_RawData_Report1[[#This Row],[RH Kit Req]:[RH Kit PO]])</f>
        <v>0</v>
      </c>
      <c r="BI1701" s="49" t="str">
        <f>IFERROR(VLOOKUP(B1701,Lookup!A:B,2,FALSE),B1701)</f>
        <v>HARTMANNSOL0.5L</v>
      </c>
      <c r="BJ1701" s="49" t="b">
        <f t="shared" si="26"/>
        <v>1</v>
      </c>
      <c r="BK1701" s="49" t="str">
        <f>tbl_RawData_Report1[[#This Row],[Item ID]]&amp;tbl_RawData_Report1[[#This Row],[Order No.]]</f>
        <v>HARTMANNSOL0.5L0000040756</v>
      </c>
      <c r="BL1701"/>
      <c r="BM1701"/>
      <c r="BN1701"/>
    </row>
    <row r="1702" spans="1:66" x14ac:dyDescent="0.25">
      <c r="A1702" s="35" t="s">
        <v>8</v>
      </c>
      <c r="B1702" s="35" t="s">
        <v>2801</v>
      </c>
      <c r="C1702" s="35">
        <v>12</v>
      </c>
      <c r="D1702" s="35">
        <v>1</v>
      </c>
      <c r="E1702" s="35">
        <v>1</v>
      </c>
      <c r="F1702" s="35" t="s">
        <v>415</v>
      </c>
      <c r="G1702" s="35" t="s">
        <v>5458</v>
      </c>
      <c r="H1702" s="35" t="s">
        <v>2802</v>
      </c>
      <c r="I1702" s="35" t="s">
        <v>595</v>
      </c>
      <c r="J1702" s="35">
        <v>0</v>
      </c>
      <c r="K1702" s="35" t="s">
        <v>2368</v>
      </c>
      <c r="L1702" s="35" t="s">
        <v>4458</v>
      </c>
      <c r="M1702" s="35" t="s">
        <v>396</v>
      </c>
      <c r="N1702" s="35" t="s">
        <v>122</v>
      </c>
      <c r="O1702" s="35" t="s">
        <v>4459</v>
      </c>
      <c r="P1702" s="35" t="s">
        <v>5288</v>
      </c>
      <c r="Q1702" s="35" t="s">
        <v>311</v>
      </c>
      <c r="R1702" s="35" t="s">
        <v>271</v>
      </c>
      <c r="S1702" s="35" t="s">
        <v>194</v>
      </c>
      <c r="T1702" s="35" t="s">
        <v>5061</v>
      </c>
      <c r="U1702" s="35" t="s">
        <v>269</v>
      </c>
      <c r="V1702" s="35">
        <v>0</v>
      </c>
      <c r="W1702" s="35">
        <v>0</v>
      </c>
      <c r="X1702" s="49">
        <v>0</v>
      </c>
      <c r="Y1702" s="60" t="s">
        <v>341</v>
      </c>
      <c r="Z1702" s="49">
        <v>100</v>
      </c>
      <c r="AA1702" s="49">
        <v>0</v>
      </c>
      <c r="AB1702" s="60" t="s">
        <v>637</v>
      </c>
      <c r="AC1702" s="60" t="s">
        <v>660</v>
      </c>
      <c r="AD1702" s="60" t="s">
        <v>694</v>
      </c>
      <c r="AE1702" s="60" t="s">
        <v>695</v>
      </c>
      <c r="AF1702" s="49">
        <v>2020</v>
      </c>
      <c r="AG1702" s="60" t="s">
        <v>5463</v>
      </c>
      <c r="AH1702" s="60">
        <v>44148</v>
      </c>
      <c r="AI1702" s="60">
        <v>44188</v>
      </c>
      <c r="AJ1702" s="60"/>
      <c r="AK1702" s="60"/>
      <c r="AL1702" s="60"/>
      <c r="AM1702" s="60" t="s">
        <v>568</v>
      </c>
      <c r="AN1702" s="60" t="s">
        <v>5459</v>
      </c>
      <c r="AO1702" s="60" t="s">
        <v>5476</v>
      </c>
      <c r="AP1702" s="49"/>
      <c r="AQ1702" s="60" t="s">
        <v>349</v>
      </c>
      <c r="AR1702" s="60" t="s">
        <v>174</v>
      </c>
      <c r="AS1702" s="60" t="s">
        <v>174</v>
      </c>
      <c r="AT1702" s="49">
        <v>8</v>
      </c>
      <c r="AU1702" s="49">
        <v>1</v>
      </c>
      <c r="AV1702" s="49">
        <v>1</v>
      </c>
      <c r="AW1702" s="60">
        <v>43919</v>
      </c>
      <c r="AX1702" s="60" t="s">
        <v>183</v>
      </c>
      <c r="AY1702" s="60">
        <v>43991.434814814813</v>
      </c>
      <c r="AZ1702" s="60">
        <v>43881</v>
      </c>
      <c r="BA1702" s="60">
        <v>43888</v>
      </c>
      <c r="BB1702" s="60" t="s">
        <v>5477</v>
      </c>
      <c r="BC1702" s="60">
        <v>43991.434814814813</v>
      </c>
      <c r="BD1702" s="60">
        <v>44148</v>
      </c>
      <c r="BE1702" s="60">
        <v>44561</v>
      </c>
      <c r="BF1702" s="49">
        <f>IF(AND(ISBLANK(tbl_RawData_Report1[[#This Row],[REQ_ID]]),tbl_RawData_Report1[[#This Row],[RH Kit?]] = "Y"),1,COUNTIFS(tbl_RawData_Report1[RH Kit?],"Y",tbl_RawData_Report1[REQ_ID],tbl_RawData_Report1[[#This Row],[REQ_ID]]))</f>
        <v>0</v>
      </c>
      <c r="BG1702" s="49">
        <f>COUNTIFS(tbl_RawData_Report1[RH Kit?],"Y",tbl_RawData_Report1[Order No.],tbl_RawData_Report1[[#This Row],[Order No.]])</f>
        <v>0</v>
      </c>
      <c r="BH1702" s="49">
        <f>SUM(tbl_RawData_Report1[[#This Row],[RH Kit Req]:[RH Kit PO]])</f>
        <v>0</v>
      </c>
      <c r="BI1702" s="49" t="str">
        <f>IFERROR(VLOOKUP(B1702,Lookup!A:B,2,FALSE),B1702)</f>
        <v>DOXYCYCLN100MG_100</v>
      </c>
      <c r="BJ1702" s="49" t="b">
        <f t="shared" si="26"/>
        <v>1</v>
      </c>
      <c r="BK1702" s="49" t="str">
        <f>tbl_RawData_Report1[[#This Row],[Item ID]]&amp;tbl_RawData_Report1[[#This Row],[Order No.]]</f>
        <v>DOXYCYCLN100MG_1000000040756</v>
      </c>
      <c r="BL1702"/>
      <c r="BM1702"/>
      <c r="BN1702"/>
    </row>
    <row r="1703" spans="1:66" x14ac:dyDescent="0.25">
      <c r="A1703" s="35" t="s">
        <v>8</v>
      </c>
      <c r="B1703" s="35" t="s">
        <v>2363</v>
      </c>
      <c r="C1703" s="35">
        <v>10</v>
      </c>
      <c r="D1703" s="35">
        <v>1</v>
      </c>
      <c r="E1703" s="35">
        <v>2</v>
      </c>
      <c r="F1703" s="35" t="s">
        <v>415</v>
      </c>
      <c r="G1703" s="35" t="s">
        <v>5458</v>
      </c>
      <c r="H1703" s="35" t="s">
        <v>3377</v>
      </c>
      <c r="I1703" s="35" t="s">
        <v>595</v>
      </c>
      <c r="J1703" s="35">
        <v>2424</v>
      </c>
      <c r="K1703" s="35" t="s">
        <v>2368</v>
      </c>
      <c r="L1703" s="35" t="s">
        <v>4458</v>
      </c>
      <c r="M1703" s="35" t="s">
        <v>396</v>
      </c>
      <c r="N1703" s="35" t="s">
        <v>122</v>
      </c>
      <c r="O1703" s="35" t="s">
        <v>4459</v>
      </c>
      <c r="P1703" s="35" t="s">
        <v>5288</v>
      </c>
      <c r="Q1703" s="35" t="s">
        <v>311</v>
      </c>
      <c r="R1703" s="35" t="s">
        <v>271</v>
      </c>
      <c r="S1703" s="35" t="s">
        <v>194</v>
      </c>
      <c r="T1703" s="35" t="s">
        <v>5061</v>
      </c>
      <c r="U1703" s="35" t="s">
        <v>269</v>
      </c>
      <c r="V1703" s="35">
        <v>0</v>
      </c>
      <c r="W1703" s="35">
        <v>0</v>
      </c>
      <c r="X1703" s="49">
        <v>100</v>
      </c>
      <c r="Y1703" s="60" t="s">
        <v>341</v>
      </c>
      <c r="Z1703" s="49">
        <v>100</v>
      </c>
      <c r="AA1703" s="49">
        <v>10000</v>
      </c>
      <c r="AB1703" s="60" t="s">
        <v>637</v>
      </c>
      <c r="AC1703" s="60" t="s">
        <v>2318</v>
      </c>
      <c r="AD1703" s="60" t="s">
        <v>694</v>
      </c>
      <c r="AE1703" s="60" t="s">
        <v>695</v>
      </c>
      <c r="AF1703" s="49">
        <v>2020</v>
      </c>
      <c r="AG1703" s="60" t="s">
        <v>5463</v>
      </c>
      <c r="AH1703" s="60">
        <v>44148</v>
      </c>
      <c r="AI1703" s="60">
        <v>44188</v>
      </c>
      <c r="AJ1703" s="60"/>
      <c r="AK1703" s="60"/>
      <c r="AL1703" s="60"/>
      <c r="AM1703" s="60" t="s">
        <v>568</v>
      </c>
      <c r="AN1703" s="60" t="s">
        <v>5459</v>
      </c>
      <c r="AO1703" s="60" t="s">
        <v>5478</v>
      </c>
      <c r="AP1703" s="49"/>
      <c r="AQ1703" s="60" t="s">
        <v>349</v>
      </c>
      <c r="AR1703" s="60" t="s">
        <v>174</v>
      </c>
      <c r="AS1703" s="60" t="s">
        <v>174</v>
      </c>
      <c r="AT1703" s="49">
        <v>6</v>
      </c>
      <c r="AU1703" s="49">
        <v>1</v>
      </c>
      <c r="AV1703" s="49">
        <v>1</v>
      </c>
      <c r="AW1703" s="60">
        <v>43919</v>
      </c>
      <c r="AX1703" s="60" t="s">
        <v>183</v>
      </c>
      <c r="AY1703" s="60">
        <v>43991.434814814813</v>
      </c>
      <c r="AZ1703" s="60">
        <v>43881</v>
      </c>
      <c r="BA1703" s="60">
        <v>43888</v>
      </c>
      <c r="BB1703" s="60" t="s">
        <v>5479</v>
      </c>
      <c r="BC1703" s="60">
        <v>43991.434814814813</v>
      </c>
      <c r="BD1703" s="60">
        <v>44148</v>
      </c>
      <c r="BE1703" s="60">
        <v>44561</v>
      </c>
      <c r="BF1703" s="49">
        <f>IF(AND(ISBLANK(tbl_RawData_Report1[[#This Row],[REQ_ID]]),tbl_RawData_Report1[[#This Row],[RH Kit?]] = "Y"),1,COUNTIFS(tbl_RawData_Report1[RH Kit?],"Y",tbl_RawData_Report1[REQ_ID],tbl_RawData_Report1[[#This Row],[REQ_ID]]))</f>
        <v>0</v>
      </c>
      <c r="BG1703" s="49">
        <f>COUNTIFS(tbl_RawData_Report1[RH Kit?],"Y",tbl_RawData_Report1[Order No.],tbl_RawData_Report1[[#This Row],[Order No.]])</f>
        <v>0</v>
      </c>
      <c r="BH1703" s="49">
        <f>SUM(tbl_RawData_Report1[[#This Row],[RH Kit Req]:[RH Kit PO]])</f>
        <v>0</v>
      </c>
      <c r="BI1703" s="49" t="str">
        <f>IFERROR(VLOOKUP(B1703,Lookup!A:B,2,FALSE),B1703)</f>
        <v>QUININEDHC300MG2ML</v>
      </c>
      <c r="BJ1703" s="49" t="b">
        <f t="shared" si="26"/>
        <v>1</v>
      </c>
      <c r="BK1703" s="49" t="str">
        <f>tbl_RawData_Report1[[#This Row],[Item ID]]&amp;tbl_RawData_Report1[[#This Row],[Order No.]]</f>
        <v>QUININEDHC300MG2ML0000040756</v>
      </c>
      <c r="BL1703"/>
      <c r="BM1703"/>
      <c r="BN1703"/>
    </row>
    <row r="1704" spans="1:66" x14ac:dyDescent="0.25">
      <c r="A1704" s="35" t="s">
        <v>8</v>
      </c>
      <c r="B1704" s="35" t="s">
        <v>2801</v>
      </c>
      <c r="C1704" s="35">
        <v>12</v>
      </c>
      <c r="D1704" s="35">
        <v>1</v>
      </c>
      <c r="E1704" s="35">
        <v>2</v>
      </c>
      <c r="F1704" s="35" t="s">
        <v>415</v>
      </c>
      <c r="G1704" s="35" t="s">
        <v>5458</v>
      </c>
      <c r="H1704" s="35" t="s">
        <v>2802</v>
      </c>
      <c r="I1704" s="35" t="s">
        <v>595</v>
      </c>
      <c r="J1704" s="35">
        <v>733.5</v>
      </c>
      <c r="K1704" s="35" t="s">
        <v>2368</v>
      </c>
      <c r="L1704" s="35" t="s">
        <v>4458</v>
      </c>
      <c r="M1704" s="35" t="s">
        <v>396</v>
      </c>
      <c r="N1704" s="35" t="s">
        <v>122</v>
      </c>
      <c r="O1704" s="35" t="s">
        <v>4459</v>
      </c>
      <c r="P1704" s="35" t="s">
        <v>5288</v>
      </c>
      <c r="Q1704" s="35" t="s">
        <v>311</v>
      </c>
      <c r="R1704" s="35" t="s">
        <v>271</v>
      </c>
      <c r="S1704" s="35" t="s">
        <v>194</v>
      </c>
      <c r="T1704" s="35" t="s">
        <v>5061</v>
      </c>
      <c r="U1704" s="35" t="s">
        <v>269</v>
      </c>
      <c r="V1704" s="35">
        <v>0</v>
      </c>
      <c r="W1704" s="35">
        <v>0</v>
      </c>
      <c r="X1704" s="49">
        <v>450</v>
      </c>
      <c r="Y1704" s="60" t="s">
        <v>341</v>
      </c>
      <c r="Z1704" s="49">
        <v>100</v>
      </c>
      <c r="AA1704" s="49">
        <v>45000</v>
      </c>
      <c r="AB1704" s="60" t="s">
        <v>637</v>
      </c>
      <c r="AC1704" s="60" t="s">
        <v>660</v>
      </c>
      <c r="AD1704" s="60" t="s">
        <v>694</v>
      </c>
      <c r="AE1704" s="60" t="s">
        <v>695</v>
      </c>
      <c r="AF1704" s="49">
        <v>2020</v>
      </c>
      <c r="AG1704" s="60" t="s">
        <v>5463</v>
      </c>
      <c r="AH1704" s="60">
        <v>44148</v>
      </c>
      <c r="AI1704" s="60">
        <v>44188</v>
      </c>
      <c r="AJ1704" s="60"/>
      <c r="AK1704" s="60"/>
      <c r="AL1704" s="60"/>
      <c r="AM1704" s="60" t="s">
        <v>568</v>
      </c>
      <c r="AN1704" s="60" t="s">
        <v>5459</v>
      </c>
      <c r="AO1704" s="60" t="s">
        <v>5480</v>
      </c>
      <c r="AP1704" s="49"/>
      <c r="AQ1704" s="60" t="s">
        <v>349</v>
      </c>
      <c r="AR1704" s="60" t="s">
        <v>174</v>
      </c>
      <c r="AS1704" s="60" t="s">
        <v>174</v>
      </c>
      <c r="AT1704" s="49">
        <v>8</v>
      </c>
      <c r="AU1704" s="49">
        <v>1</v>
      </c>
      <c r="AV1704" s="49">
        <v>1</v>
      </c>
      <c r="AW1704" s="60">
        <v>43919</v>
      </c>
      <c r="AX1704" s="60" t="s">
        <v>183</v>
      </c>
      <c r="AY1704" s="60">
        <v>43991.434814814813</v>
      </c>
      <c r="AZ1704" s="60">
        <v>43881</v>
      </c>
      <c r="BA1704" s="60">
        <v>43888</v>
      </c>
      <c r="BB1704" s="60" t="s">
        <v>5477</v>
      </c>
      <c r="BC1704" s="60">
        <v>43991.434814814813</v>
      </c>
      <c r="BD1704" s="60">
        <v>44148</v>
      </c>
      <c r="BE1704" s="60">
        <v>44561</v>
      </c>
      <c r="BF1704" s="49">
        <f>IF(AND(ISBLANK(tbl_RawData_Report1[[#This Row],[REQ_ID]]),tbl_RawData_Report1[[#This Row],[RH Kit?]] = "Y"),1,COUNTIFS(tbl_RawData_Report1[RH Kit?],"Y",tbl_RawData_Report1[REQ_ID],tbl_RawData_Report1[[#This Row],[REQ_ID]]))</f>
        <v>0</v>
      </c>
      <c r="BG1704" s="49">
        <f>COUNTIFS(tbl_RawData_Report1[RH Kit?],"Y",tbl_RawData_Report1[Order No.],tbl_RawData_Report1[[#This Row],[Order No.]])</f>
        <v>0</v>
      </c>
      <c r="BH1704" s="49">
        <f>SUM(tbl_RawData_Report1[[#This Row],[RH Kit Req]:[RH Kit PO]])</f>
        <v>0</v>
      </c>
      <c r="BI1704" s="49" t="str">
        <f>IFERROR(VLOOKUP(B1704,Lookup!A:B,2,FALSE),B1704)</f>
        <v>DOXYCYCLN100MG_100</v>
      </c>
      <c r="BJ1704" s="49" t="b">
        <f t="shared" si="26"/>
        <v>1</v>
      </c>
      <c r="BK1704" s="49" t="str">
        <f>tbl_RawData_Report1[[#This Row],[Item ID]]&amp;tbl_RawData_Report1[[#This Row],[Order No.]]</f>
        <v>DOXYCYCLN100MG_1000000040756</v>
      </c>
      <c r="BL1704"/>
      <c r="BM1704"/>
      <c r="BN1704"/>
    </row>
    <row r="1705" spans="1:66" x14ac:dyDescent="0.25">
      <c r="A1705" s="35" t="s">
        <v>8</v>
      </c>
      <c r="B1705" s="35" t="s">
        <v>4500</v>
      </c>
      <c r="C1705" s="35">
        <v>11</v>
      </c>
      <c r="D1705" s="35">
        <v>1</v>
      </c>
      <c r="E1705" s="35">
        <v>1</v>
      </c>
      <c r="F1705" s="35" t="s">
        <v>415</v>
      </c>
      <c r="G1705" s="35" t="s">
        <v>5458</v>
      </c>
      <c r="H1705" s="35" t="s">
        <v>3421</v>
      </c>
      <c r="I1705" s="35" t="s">
        <v>595</v>
      </c>
      <c r="J1705" s="35">
        <v>0</v>
      </c>
      <c r="K1705" s="35" t="s">
        <v>2368</v>
      </c>
      <c r="L1705" s="35" t="s">
        <v>4458</v>
      </c>
      <c r="M1705" s="35" t="s">
        <v>396</v>
      </c>
      <c r="N1705" s="35" t="s">
        <v>122</v>
      </c>
      <c r="O1705" s="35" t="s">
        <v>4459</v>
      </c>
      <c r="P1705" s="35" t="s">
        <v>5288</v>
      </c>
      <c r="Q1705" s="35" t="s">
        <v>311</v>
      </c>
      <c r="R1705" s="35" t="s">
        <v>271</v>
      </c>
      <c r="S1705" s="35" t="s">
        <v>194</v>
      </c>
      <c r="T1705" s="35" t="s">
        <v>5061</v>
      </c>
      <c r="U1705" s="35" t="s">
        <v>269</v>
      </c>
      <c r="V1705" s="35">
        <v>0</v>
      </c>
      <c r="W1705" s="35">
        <v>0</v>
      </c>
      <c r="X1705" s="49">
        <v>0</v>
      </c>
      <c r="Y1705" s="60" t="s">
        <v>673</v>
      </c>
      <c r="Z1705" s="49">
        <v>500</v>
      </c>
      <c r="AA1705" s="49">
        <v>0</v>
      </c>
      <c r="AB1705" s="60" t="s">
        <v>637</v>
      </c>
      <c r="AC1705" s="60" t="s">
        <v>3424</v>
      </c>
      <c r="AD1705" s="60" t="s">
        <v>694</v>
      </c>
      <c r="AE1705" s="60" t="s">
        <v>695</v>
      </c>
      <c r="AF1705" s="49">
        <v>2020</v>
      </c>
      <c r="AG1705" s="60" t="s">
        <v>5463</v>
      </c>
      <c r="AH1705" s="60">
        <v>44148</v>
      </c>
      <c r="AI1705" s="60">
        <v>44188</v>
      </c>
      <c r="AJ1705" s="60"/>
      <c r="AK1705" s="60"/>
      <c r="AL1705" s="60"/>
      <c r="AM1705" s="60" t="s">
        <v>568</v>
      </c>
      <c r="AN1705" s="60" t="s">
        <v>5459</v>
      </c>
      <c r="AO1705" s="60" t="s">
        <v>5481</v>
      </c>
      <c r="AP1705" s="49"/>
      <c r="AQ1705" s="60" t="s">
        <v>349</v>
      </c>
      <c r="AR1705" s="60" t="s">
        <v>174</v>
      </c>
      <c r="AS1705" s="60" t="s">
        <v>174</v>
      </c>
      <c r="AT1705" s="49">
        <v>7</v>
      </c>
      <c r="AU1705" s="49">
        <v>1</v>
      </c>
      <c r="AV1705" s="49">
        <v>1</v>
      </c>
      <c r="AW1705" s="60">
        <v>43919</v>
      </c>
      <c r="AX1705" s="60" t="s">
        <v>183</v>
      </c>
      <c r="AY1705" s="60">
        <v>43991.434814814813</v>
      </c>
      <c r="AZ1705" s="60">
        <v>43881</v>
      </c>
      <c r="BA1705" s="60">
        <v>43888</v>
      </c>
      <c r="BB1705" s="60" t="s">
        <v>5482</v>
      </c>
      <c r="BC1705" s="60">
        <v>43991.434814814813</v>
      </c>
      <c r="BD1705" s="60">
        <v>44148</v>
      </c>
      <c r="BE1705" s="60">
        <v>44561</v>
      </c>
      <c r="BF1705" s="49">
        <f>IF(AND(ISBLANK(tbl_RawData_Report1[[#This Row],[REQ_ID]]),tbl_RawData_Report1[[#This Row],[RH Kit?]] = "Y"),1,COUNTIFS(tbl_RawData_Report1[RH Kit?],"Y",tbl_RawData_Report1[REQ_ID],tbl_RawData_Report1[[#This Row],[REQ_ID]]))</f>
        <v>0</v>
      </c>
      <c r="BG1705" s="49">
        <f>COUNTIFS(tbl_RawData_Report1[RH Kit?],"Y",tbl_RawData_Report1[Order No.],tbl_RawData_Report1[[#This Row],[Order No.]])</f>
        <v>0</v>
      </c>
      <c r="BH1705" s="49">
        <f>SUM(tbl_RawData_Report1[[#This Row],[RH Kit Req]:[RH Kit PO]])</f>
        <v>0</v>
      </c>
      <c r="BI1705" s="49" t="str">
        <f>IFERROR(VLOOKUP(B1705,Lookup!A:B,2,FALSE),B1705)</f>
        <v>OXYBTYNNHCL5MG_500</v>
      </c>
      <c r="BJ1705" s="49" t="b">
        <f t="shared" si="26"/>
        <v>0</v>
      </c>
      <c r="BK1705" s="49" t="str">
        <f>tbl_RawData_Report1[[#This Row],[Item ID]]&amp;tbl_RawData_Report1[[#This Row],[Order No.]]</f>
        <v>OXYBTYNNHCL5MG_5000000040756</v>
      </c>
      <c r="BL1705"/>
      <c r="BM1705"/>
      <c r="BN1705"/>
    </row>
    <row r="1706" spans="1:66" x14ac:dyDescent="0.25">
      <c r="A1706" s="35" t="s">
        <v>8</v>
      </c>
      <c r="B1706" s="35" t="s">
        <v>4500</v>
      </c>
      <c r="C1706" s="35">
        <v>11</v>
      </c>
      <c r="D1706" s="35">
        <v>1</v>
      </c>
      <c r="E1706" s="35">
        <v>2</v>
      </c>
      <c r="F1706" s="35" t="s">
        <v>415</v>
      </c>
      <c r="G1706" s="35" t="s">
        <v>5458</v>
      </c>
      <c r="H1706" s="35" t="s">
        <v>3421</v>
      </c>
      <c r="I1706" s="35" t="s">
        <v>595</v>
      </c>
      <c r="J1706" s="35">
        <v>2349.6</v>
      </c>
      <c r="K1706" s="35" t="s">
        <v>2368</v>
      </c>
      <c r="L1706" s="35" t="s">
        <v>4458</v>
      </c>
      <c r="M1706" s="35" t="s">
        <v>396</v>
      </c>
      <c r="N1706" s="35" t="s">
        <v>122</v>
      </c>
      <c r="O1706" s="35" t="s">
        <v>4459</v>
      </c>
      <c r="P1706" s="35" t="s">
        <v>5288</v>
      </c>
      <c r="Q1706" s="35" t="s">
        <v>311</v>
      </c>
      <c r="R1706" s="35" t="s">
        <v>271</v>
      </c>
      <c r="S1706" s="35" t="s">
        <v>194</v>
      </c>
      <c r="T1706" s="35" t="s">
        <v>5061</v>
      </c>
      <c r="U1706" s="35" t="s">
        <v>269</v>
      </c>
      <c r="V1706" s="35">
        <v>0</v>
      </c>
      <c r="W1706" s="35">
        <v>0</v>
      </c>
      <c r="X1706" s="49">
        <v>240</v>
      </c>
      <c r="Y1706" s="60" t="s">
        <v>673</v>
      </c>
      <c r="Z1706" s="49">
        <v>500</v>
      </c>
      <c r="AA1706" s="49">
        <v>120000</v>
      </c>
      <c r="AB1706" s="60" t="s">
        <v>637</v>
      </c>
      <c r="AC1706" s="60" t="s">
        <v>3424</v>
      </c>
      <c r="AD1706" s="60" t="s">
        <v>694</v>
      </c>
      <c r="AE1706" s="60" t="s">
        <v>695</v>
      </c>
      <c r="AF1706" s="49">
        <v>2020</v>
      </c>
      <c r="AG1706" s="60" t="s">
        <v>5463</v>
      </c>
      <c r="AH1706" s="60">
        <v>44148</v>
      </c>
      <c r="AI1706" s="60">
        <v>44188</v>
      </c>
      <c r="AJ1706" s="60"/>
      <c r="AK1706" s="60"/>
      <c r="AL1706" s="60"/>
      <c r="AM1706" s="60" t="s">
        <v>568</v>
      </c>
      <c r="AN1706" s="60" t="s">
        <v>5459</v>
      </c>
      <c r="AO1706" s="60" t="s">
        <v>5483</v>
      </c>
      <c r="AP1706" s="49"/>
      <c r="AQ1706" s="60" t="s">
        <v>349</v>
      </c>
      <c r="AR1706" s="60" t="s">
        <v>174</v>
      </c>
      <c r="AS1706" s="60" t="s">
        <v>174</v>
      </c>
      <c r="AT1706" s="49">
        <v>7</v>
      </c>
      <c r="AU1706" s="49">
        <v>1</v>
      </c>
      <c r="AV1706" s="49">
        <v>1</v>
      </c>
      <c r="AW1706" s="60">
        <v>43919</v>
      </c>
      <c r="AX1706" s="60" t="s">
        <v>183</v>
      </c>
      <c r="AY1706" s="60">
        <v>43991.434814814813</v>
      </c>
      <c r="AZ1706" s="60">
        <v>43881</v>
      </c>
      <c r="BA1706" s="60">
        <v>43888</v>
      </c>
      <c r="BB1706" s="60" t="s">
        <v>5482</v>
      </c>
      <c r="BC1706" s="60">
        <v>43991.434814814813</v>
      </c>
      <c r="BD1706" s="60">
        <v>44148</v>
      </c>
      <c r="BE1706" s="60">
        <v>44561</v>
      </c>
      <c r="BF1706" s="49">
        <f>IF(AND(ISBLANK(tbl_RawData_Report1[[#This Row],[REQ_ID]]),tbl_RawData_Report1[[#This Row],[RH Kit?]] = "Y"),1,COUNTIFS(tbl_RawData_Report1[RH Kit?],"Y",tbl_RawData_Report1[REQ_ID],tbl_RawData_Report1[[#This Row],[REQ_ID]]))</f>
        <v>0</v>
      </c>
      <c r="BG1706" s="49">
        <f>COUNTIFS(tbl_RawData_Report1[RH Kit?],"Y",tbl_RawData_Report1[Order No.],tbl_RawData_Report1[[#This Row],[Order No.]])</f>
        <v>0</v>
      </c>
      <c r="BH1706" s="49">
        <f>SUM(tbl_RawData_Report1[[#This Row],[RH Kit Req]:[RH Kit PO]])</f>
        <v>0</v>
      </c>
      <c r="BI1706" s="49" t="str">
        <f>IFERROR(VLOOKUP(B1706,Lookup!A:B,2,FALSE),B1706)</f>
        <v>OXYBTYNNHCL5MG_500</v>
      </c>
      <c r="BJ1706" s="49" t="b">
        <f t="shared" si="26"/>
        <v>1</v>
      </c>
      <c r="BK1706" s="49" t="str">
        <f>tbl_RawData_Report1[[#This Row],[Item ID]]&amp;tbl_RawData_Report1[[#This Row],[Order No.]]</f>
        <v>OXYBTYNNHCL5MG_5000000040756</v>
      </c>
      <c r="BL1706"/>
      <c r="BM1706"/>
      <c r="BN1706"/>
    </row>
    <row r="1707" spans="1:66" x14ac:dyDescent="0.25">
      <c r="A1707" s="35" t="s">
        <v>8</v>
      </c>
      <c r="B1707" s="35" t="s">
        <v>3983</v>
      </c>
      <c r="C1707" s="35">
        <v>19</v>
      </c>
      <c r="D1707" s="35">
        <v>1</v>
      </c>
      <c r="E1707" s="35">
        <v>2</v>
      </c>
      <c r="F1707" s="35" t="s">
        <v>415</v>
      </c>
      <c r="G1707" s="35" t="s">
        <v>5458</v>
      </c>
      <c r="H1707" s="35" t="s">
        <v>3984</v>
      </c>
      <c r="I1707" s="35" t="s">
        <v>595</v>
      </c>
      <c r="J1707" s="35">
        <v>30888</v>
      </c>
      <c r="K1707" s="35" t="s">
        <v>2368</v>
      </c>
      <c r="L1707" s="35" t="s">
        <v>4458</v>
      </c>
      <c r="M1707" s="35" t="s">
        <v>396</v>
      </c>
      <c r="N1707" s="35" t="s">
        <v>122</v>
      </c>
      <c r="O1707" s="35" t="s">
        <v>4459</v>
      </c>
      <c r="P1707" s="35" t="s">
        <v>5288</v>
      </c>
      <c r="Q1707" s="35" t="s">
        <v>311</v>
      </c>
      <c r="R1707" s="35" t="s">
        <v>271</v>
      </c>
      <c r="S1707" s="35" t="s">
        <v>194</v>
      </c>
      <c r="T1707" s="35" t="s">
        <v>5061</v>
      </c>
      <c r="U1707" s="35" t="s">
        <v>269</v>
      </c>
      <c r="V1707" s="35">
        <v>0</v>
      </c>
      <c r="W1707" s="35">
        <v>0</v>
      </c>
      <c r="X1707" s="49">
        <v>3120</v>
      </c>
      <c r="Y1707" s="60" t="s">
        <v>791</v>
      </c>
      <c r="Z1707" s="49">
        <v>20</v>
      </c>
      <c r="AA1707" s="49">
        <v>62400</v>
      </c>
      <c r="AB1707" s="60" t="s">
        <v>637</v>
      </c>
      <c r="AC1707" s="60" t="s">
        <v>668</v>
      </c>
      <c r="AD1707" s="60" t="s">
        <v>694</v>
      </c>
      <c r="AE1707" s="60" t="s">
        <v>695</v>
      </c>
      <c r="AF1707" s="49">
        <v>2020</v>
      </c>
      <c r="AG1707" s="60" t="s">
        <v>5284</v>
      </c>
      <c r="AH1707" s="60">
        <v>44148</v>
      </c>
      <c r="AI1707" s="60">
        <v>44188</v>
      </c>
      <c r="AJ1707" s="60"/>
      <c r="AK1707" s="60"/>
      <c r="AL1707" s="60"/>
      <c r="AM1707" s="60" t="s">
        <v>568</v>
      </c>
      <c r="AN1707" s="60" t="s">
        <v>5459</v>
      </c>
      <c r="AO1707" s="60" t="s">
        <v>5501</v>
      </c>
      <c r="AP1707" s="49"/>
      <c r="AQ1707" s="60" t="s">
        <v>349</v>
      </c>
      <c r="AR1707" s="60" t="s">
        <v>174</v>
      </c>
      <c r="AS1707" s="60" t="s">
        <v>174</v>
      </c>
      <c r="AT1707" s="49">
        <v>4</v>
      </c>
      <c r="AU1707" s="49">
        <v>1</v>
      </c>
      <c r="AV1707" s="49">
        <v>1</v>
      </c>
      <c r="AW1707" s="60">
        <v>43919</v>
      </c>
      <c r="AX1707" s="60" t="s">
        <v>183</v>
      </c>
      <c r="AY1707" s="60">
        <v>43991.434814814813</v>
      </c>
      <c r="AZ1707" s="60">
        <v>43882</v>
      </c>
      <c r="BA1707" s="60">
        <v>43888</v>
      </c>
      <c r="BB1707" s="60" t="s">
        <v>5502</v>
      </c>
      <c r="BC1707" s="60">
        <v>43991.434814814813</v>
      </c>
      <c r="BD1707" s="60">
        <v>44148</v>
      </c>
      <c r="BE1707" s="60">
        <v>44561</v>
      </c>
      <c r="BF1707" s="49">
        <f>IF(AND(ISBLANK(tbl_RawData_Report1[[#This Row],[REQ_ID]]),tbl_RawData_Report1[[#This Row],[RH Kit?]] = "Y"),1,COUNTIFS(tbl_RawData_Report1[RH Kit?],"Y",tbl_RawData_Report1[REQ_ID],tbl_RawData_Report1[[#This Row],[REQ_ID]]))</f>
        <v>0</v>
      </c>
      <c r="BG1707" s="49">
        <f>COUNTIFS(tbl_RawData_Report1[RH Kit?],"Y",tbl_RawData_Report1[Order No.],tbl_RawData_Report1[[#This Row],[Order No.]])</f>
        <v>0</v>
      </c>
      <c r="BH1707" s="49">
        <f>SUM(tbl_RawData_Report1[[#This Row],[RH Kit Req]:[RH Kit PO]])</f>
        <v>0</v>
      </c>
      <c r="BI1707" s="49" t="str">
        <f>IFERROR(VLOOKUP(B1707,Lookup!A:B,2,FALSE),B1707)</f>
        <v>NACL0.5L_20</v>
      </c>
      <c r="BJ1707" s="49" t="b">
        <f t="shared" si="26"/>
        <v>0</v>
      </c>
      <c r="BK1707" s="49" t="str">
        <f>tbl_RawData_Report1[[#This Row],[Item ID]]&amp;tbl_RawData_Report1[[#This Row],[Order No.]]</f>
        <v>NACL0.5L_200000040756</v>
      </c>
      <c r="BL1707"/>
      <c r="BM1707"/>
      <c r="BN1707"/>
    </row>
    <row r="1708" spans="1:66" x14ac:dyDescent="0.25">
      <c r="A1708" s="35" t="s">
        <v>8</v>
      </c>
      <c r="B1708" s="35" t="s">
        <v>3983</v>
      </c>
      <c r="C1708" s="35">
        <v>19</v>
      </c>
      <c r="D1708" s="35">
        <v>1</v>
      </c>
      <c r="E1708" s="35">
        <v>1</v>
      </c>
      <c r="F1708" s="35" t="s">
        <v>415</v>
      </c>
      <c r="G1708" s="35" t="s">
        <v>5458</v>
      </c>
      <c r="H1708" s="35" t="s">
        <v>3984</v>
      </c>
      <c r="I1708" s="35" t="s">
        <v>595</v>
      </c>
      <c r="J1708" s="35">
        <v>0</v>
      </c>
      <c r="K1708" s="35" t="s">
        <v>2368</v>
      </c>
      <c r="L1708" s="35" t="s">
        <v>4458</v>
      </c>
      <c r="M1708" s="35" t="s">
        <v>396</v>
      </c>
      <c r="N1708" s="35" t="s">
        <v>122</v>
      </c>
      <c r="O1708" s="35" t="s">
        <v>4459</v>
      </c>
      <c r="P1708" s="35" t="s">
        <v>5288</v>
      </c>
      <c r="Q1708" s="35" t="s">
        <v>311</v>
      </c>
      <c r="R1708" s="35" t="s">
        <v>271</v>
      </c>
      <c r="S1708" s="35" t="s">
        <v>194</v>
      </c>
      <c r="T1708" s="35" t="s">
        <v>5061</v>
      </c>
      <c r="U1708" s="35" t="s">
        <v>269</v>
      </c>
      <c r="V1708" s="35">
        <v>0</v>
      </c>
      <c r="W1708" s="35">
        <v>0</v>
      </c>
      <c r="X1708" s="49">
        <v>0</v>
      </c>
      <c r="Y1708" s="60" t="s">
        <v>791</v>
      </c>
      <c r="Z1708" s="49">
        <v>20</v>
      </c>
      <c r="AA1708" s="49">
        <v>0</v>
      </c>
      <c r="AB1708" s="60" t="s">
        <v>637</v>
      </c>
      <c r="AC1708" s="60" t="s">
        <v>668</v>
      </c>
      <c r="AD1708" s="60" t="s">
        <v>694</v>
      </c>
      <c r="AE1708" s="60" t="s">
        <v>695</v>
      </c>
      <c r="AF1708" s="49">
        <v>2020</v>
      </c>
      <c r="AG1708" s="60" t="s">
        <v>5284</v>
      </c>
      <c r="AH1708" s="60">
        <v>44148</v>
      </c>
      <c r="AI1708" s="60">
        <v>44188</v>
      </c>
      <c r="AJ1708" s="60"/>
      <c r="AK1708" s="60"/>
      <c r="AL1708" s="60"/>
      <c r="AM1708" s="60" t="s">
        <v>568</v>
      </c>
      <c r="AN1708" s="60" t="s">
        <v>5459</v>
      </c>
      <c r="AO1708" s="60" t="s">
        <v>5503</v>
      </c>
      <c r="AP1708" s="49"/>
      <c r="AQ1708" s="60" t="s">
        <v>349</v>
      </c>
      <c r="AR1708" s="60" t="s">
        <v>174</v>
      </c>
      <c r="AS1708" s="60" t="s">
        <v>174</v>
      </c>
      <c r="AT1708" s="49">
        <v>4</v>
      </c>
      <c r="AU1708" s="49">
        <v>1</v>
      </c>
      <c r="AV1708" s="49">
        <v>1</v>
      </c>
      <c r="AW1708" s="60">
        <v>43919</v>
      </c>
      <c r="AX1708" s="60" t="s">
        <v>183</v>
      </c>
      <c r="AY1708" s="60">
        <v>43991.434814814813</v>
      </c>
      <c r="AZ1708" s="60">
        <v>43882</v>
      </c>
      <c r="BA1708" s="60">
        <v>43888</v>
      </c>
      <c r="BB1708" s="60" t="s">
        <v>5502</v>
      </c>
      <c r="BC1708" s="60">
        <v>43991.434814814813</v>
      </c>
      <c r="BD1708" s="60">
        <v>44148</v>
      </c>
      <c r="BE1708" s="60">
        <v>44561</v>
      </c>
      <c r="BF1708" s="49">
        <f>IF(AND(ISBLANK(tbl_RawData_Report1[[#This Row],[REQ_ID]]),tbl_RawData_Report1[[#This Row],[RH Kit?]] = "Y"),1,COUNTIFS(tbl_RawData_Report1[RH Kit?],"Y",tbl_RawData_Report1[REQ_ID],tbl_RawData_Report1[[#This Row],[REQ_ID]]))</f>
        <v>0</v>
      </c>
      <c r="BG1708" s="49">
        <f>COUNTIFS(tbl_RawData_Report1[RH Kit?],"Y",tbl_RawData_Report1[Order No.],tbl_RawData_Report1[[#This Row],[Order No.]])</f>
        <v>0</v>
      </c>
      <c r="BH1708" s="49">
        <f>SUM(tbl_RawData_Report1[[#This Row],[RH Kit Req]:[RH Kit PO]])</f>
        <v>0</v>
      </c>
      <c r="BI1708" s="49" t="str">
        <f>IFERROR(VLOOKUP(B1708,Lookup!A:B,2,FALSE),B1708)</f>
        <v>NACL0.5L_20</v>
      </c>
      <c r="BJ1708" s="49" t="b">
        <f t="shared" si="26"/>
        <v>1</v>
      </c>
      <c r="BK1708" s="49" t="str">
        <f>tbl_RawData_Report1[[#This Row],[Item ID]]&amp;tbl_RawData_Report1[[#This Row],[Order No.]]</f>
        <v>NACL0.5L_200000040756</v>
      </c>
      <c r="BL1708"/>
      <c r="BM1708"/>
      <c r="BN1708"/>
    </row>
    <row r="1709" spans="1:66" x14ac:dyDescent="0.25">
      <c r="A1709" s="35" t="s">
        <v>8</v>
      </c>
      <c r="B1709" s="35" t="s">
        <v>961</v>
      </c>
      <c r="C1709" s="35">
        <v>9</v>
      </c>
      <c r="D1709" s="35">
        <v>1</v>
      </c>
      <c r="E1709" s="35">
        <v>1</v>
      </c>
      <c r="F1709" s="35" t="s">
        <v>415</v>
      </c>
      <c r="G1709" s="35" t="s">
        <v>5458</v>
      </c>
      <c r="H1709" s="35" t="s">
        <v>3392</v>
      </c>
      <c r="I1709" s="35" t="s">
        <v>595</v>
      </c>
      <c r="J1709" s="35">
        <v>0</v>
      </c>
      <c r="K1709" s="35" t="s">
        <v>2368</v>
      </c>
      <c r="L1709" s="35" t="s">
        <v>4458</v>
      </c>
      <c r="M1709" s="35" t="s">
        <v>396</v>
      </c>
      <c r="N1709" s="35" t="s">
        <v>122</v>
      </c>
      <c r="O1709" s="35" t="s">
        <v>4459</v>
      </c>
      <c r="P1709" s="35" t="s">
        <v>5288</v>
      </c>
      <c r="Q1709" s="35" t="s">
        <v>311</v>
      </c>
      <c r="R1709" s="35" t="s">
        <v>271</v>
      </c>
      <c r="S1709" s="35" t="s">
        <v>194</v>
      </c>
      <c r="T1709" s="35" t="s">
        <v>5061</v>
      </c>
      <c r="U1709" s="35" t="s">
        <v>269</v>
      </c>
      <c r="V1709" s="35">
        <v>0</v>
      </c>
      <c r="W1709" s="35">
        <v>0</v>
      </c>
      <c r="X1709" s="49">
        <v>0</v>
      </c>
      <c r="Y1709" s="60" t="s">
        <v>340</v>
      </c>
      <c r="Z1709" s="49">
        <v>1</v>
      </c>
      <c r="AA1709" s="49">
        <v>0</v>
      </c>
      <c r="AB1709" s="60" t="s">
        <v>637</v>
      </c>
      <c r="AC1709" s="60" t="s">
        <v>816</v>
      </c>
      <c r="AD1709" s="60" t="s">
        <v>694</v>
      </c>
      <c r="AE1709" s="60" t="s">
        <v>695</v>
      </c>
      <c r="AF1709" s="49">
        <v>2020</v>
      </c>
      <c r="AG1709" s="60" t="s">
        <v>5463</v>
      </c>
      <c r="AH1709" s="60">
        <v>44148</v>
      </c>
      <c r="AI1709" s="60">
        <v>44188</v>
      </c>
      <c r="AJ1709" s="60"/>
      <c r="AK1709" s="60"/>
      <c r="AL1709" s="60"/>
      <c r="AM1709" s="60" t="s">
        <v>568</v>
      </c>
      <c r="AN1709" s="60" t="s">
        <v>5459</v>
      </c>
      <c r="AO1709" s="60" t="s">
        <v>5504</v>
      </c>
      <c r="AP1709" s="49"/>
      <c r="AQ1709" s="60" t="s">
        <v>349</v>
      </c>
      <c r="AR1709" s="60" t="s">
        <v>174</v>
      </c>
      <c r="AS1709" s="60" t="s">
        <v>174</v>
      </c>
      <c r="AT1709" s="49">
        <v>3</v>
      </c>
      <c r="AU1709" s="49">
        <v>1</v>
      </c>
      <c r="AV1709" s="49">
        <v>1</v>
      </c>
      <c r="AW1709" s="60">
        <v>43919</v>
      </c>
      <c r="AX1709" s="60" t="s">
        <v>183</v>
      </c>
      <c r="AY1709" s="60">
        <v>43991.434814814813</v>
      </c>
      <c r="AZ1709" s="60">
        <v>43881</v>
      </c>
      <c r="BA1709" s="60">
        <v>43888</v>
      </c>
      <c r="BB1709" s="60" t="s">
        <v>5505</v>
      </c>
      <c r="BC1709" s="60">
        <v>43991.434814814813</v>
      </c>
      <c r="BD1709" s="60">
        <v>44148</v>
      </c>
      <c r="BE1709" s="60">
        <v>44561</v>
      </c>
      <c r="BF1709" s="49">
        <f>IF(AND(ISBLANK(tbl_RawData_Report1[[#This Row],[REQ_ID]]),tbl_RawData_Report1[[#This Row],[RH Kit?]] = "Y"),1,COUNTIFS(tbl_RawData_Report1[RH Kit?],"Y",tbl_RawData_Report1[REQ_ID],tbl_RawData_Report1[[#This Row],[REQ_ID]]))</f>
        <v>0</v>
      </c>
      <c r="BG1709" s="49">
        <f>COUNTIFS(tbl_RawData_Report1[RH Kit?],"Y",tbl_RawData_Report1[Order No.],tbl_RawData_Report1[[#This Row],[Order No.]])</f>
        <v>0</v>
      </c>
      <c r="BH1709" s="49">
        <f>SUM(tbl_RawData_Report1[[#This Row],[RH Kit Req]:[RH Kit PO]])</f>
        <v>0</v>
      </c>
      <c r="BI1709" s="49" t="str">
        <f>IFERROR(VLOOKUP(B1709,Lookup!A:B,2,FALSE),B1709)</f>
        <v>POVIODINE10%_500ML</v>
      </c>
      <c r="BJ1709" s="49" t="b">
        <f t="shared" si="26"/>
        <v>0</v>
      </c>
      <c r="BK1709" s="49" t="str">
        <f>tbl_RawData_Report1[[#This Row],[Item ID]]&amp;tbl_RawData_Report1[[#This Row],[Order No.]]</f>
        <v>POVIODINE10%_500ML0000040756</v>
      </c>
      <c r="BL1709"/>
      <c r="BM1709"/>
      <c r="BN1709"/>
    </row>
    <row r="1710" spans="1:66" x14ac:dyDescent="0.25">
      <c r="A1710" s="35" t="s">
        <v>8</v>
      </c>
      <c r="B1710" s="35" t="s">
        <v>961</v>
      </c>
      <c r="C1710" s="35">
        <v>9</v>
      </c>
      <c r="D1710" s="35">
        <v>1</v>
      </c>
      <c r="E1710" s="35">
        <v>2</v>
      </c>
      <c r="F1710" s="35" t="s">
        <v>415</v>
      </c>
      <c r="G1710" s="35" t="s">
        <v>5458</v>
      </c>
      <c r="H1710" s="35" t="s">
        <v>3392</v>
      </c>
      <c r="I1710" s="35" t="s">
        <v>595</v>
      </c>
      <c r="J1710" s="35">
        <v>2424</v>
      </c>
      <c r="K1710" s="35" t="s">
        <v>2368</v>
      </c>
      <c r="L1710" s="35" t="s">
        <v>4458</v>
      </c>
      <c r="M1710" s="35" t="s">
        <v>396</v>
      </c>
      <c r="N1710" s="35" t="s">
        <v>122</v>
      </c>
      <c r="O1710" s="35" t="s">
        <v>4459</v>
      </c>
      <c r="P1710" s="35" t="s">
        <v>5288</v>
      </c>
      <c r="Q1710" s="35" t="s">
        <v>311</v>
      </c>
      <c r="R1710" s="35" t="s">
        <v>271</v>
      </c>
      <c r="S1710" s="35" t="s">
        <v>194</v>
      </c>
      <c r="T1710" s="35" t="s">
        <v>5061</v>
      </c>
      <c r="U1710" s="35" t="s">
        <v>269</v>
      </c>
      <c r="V1710" s="35">
        <v>0</v>
      </c>
      <c r="W1710" s="35">
        <v>0</v>
      </c>
      <c r="X1710" s="49">
        <v>1200</v>
      </c>
      <c r="Y1710" s="60" t="s">
        <v>340</v>
      </c>
      <c r="Z1710" s="49">
        <v>1</v>
      </c>
      <c r="AA1710" s="49">
        <v>1200</v>
      </c>
      <c r="AB1710" s="60" t="s">
        <v>637</v>
      </c>
      <c r="AC1710" s="60" t="s">
        <v>816</v>
      </c>
      <c r="AD1710" s="60" t="s">
        <v>694</v>
      </c>
      <c r="AE1710" s="60" t="s">
        <v>695</v>
      </c>
      <c r="AF1710" s="49">
        <v>2020</v>
      </c>
      <c r="AG1710" s="60" t="s">
        <v>5463</v>
      </c>
      <c r="AH1710" s="60">
        <v>44148</v>
      </c>
      <c r="AI1710" s="60">
        <v>44188</v>
      </c>
      <c r="AJ1710" s="60"/>
      <c r="AK1710" s="60"/>
      <c r="AL1710" s="60"/>
      <c r="AM1710" s="60" t="s">
        <v>568</v>
      </c>
      <c r="AN1710" s="60" t="s">
        <v>5459</v>
      </c>
      <c r="AO1710" s="60" t="s">
        <v>5506</v>
      </c>
      <c r="AP1710" s="49"/>
      <c r="AQ1710" s="60" t="s">
        <v>349</v>
      </c>
      <c r="AR1710" s="60" t="s">
        <v>174</v>
      </c>
      <c r="AS1710" s="60" t="s">
        <v>174</v>
      </c>
      <c r="AT1710" s="49">
        <v>3</v>
      </c>
      <c r="AU1710" s="49">
        <v>1</v>
      </c>
      <c r="AV1710" s="49">
        <v>1</v>
      </c>
      <c r="AW1710" s="60">
        <v>43919</v>
      </c>
      <c r="AX1710" s="60" t="s">
        <v>183</v>
      </c>
      <c r="AY1710" s="60">
        <v>43991.434814814813</v>
      </c>
      <c r="AZ1710" s="60">
        <v>43881</v>
      </c>
      <c r="BA1710" s="60">
        <v>43888</v>
      </c>
      <c r="BB1710" s="60" t="s">
        <v>5505</v>
      </c>
      <c r="BC1710" s="60">
        <v>43991.434814814813</v>
      </c>
      <c r="BD1710" s="60">
        <v>44148</v>
      </c>
      <c r="BE1710" s="60">
        <v>44561</v>
      </c>
      <c r="BF1710" s="49">
        <f>IF(AND(ISBLANK(tbl_RawData_Report1[[#This Row],[REQ_ID]]),tbl_RawData_Report1[[#This Row],[RH Kit?]] = "Y"),1,COUNTIFS(tbl_RawData_Report1[RH Kit?],"Y",tbl_RawData_Report1[REQ_ID],tbl_RawData_Report1[[#This Row],[REQ_ID]]))</f>
        <v>0</v>
      </c>
      <c r="BG1710" s="49">
        <f>COUNTIFS(tbl_RawData_Report1[RH Kit?],"Y",tbl_RawData_Report1[Order No.],tbl_RawData_Report1[[#This Row],[Order No.]])</f>
        <v>0</v>
      </c>
      <c r="BH1710" s="49">
        <f>SUM(tbl_RawData_Report1[[#This Row],[RH Kit Req]:[RH Kit PO]])</f>
        <v>0</v>
      </c>
      <c r="BI1710" s="49" t="str">
        <f>IFERROR(VLOOKUP(B1710,Lookup!A:B,2,FALSE),B1710)</f>
        <v>POVIODINE10%_500ML</v>
      </c>
      <c r="BJ1710" s="49" t="b">
        <f t="shared" si="26"/>
        <v>1</v>
      </c>
      <c r="BK1710" s="49" t="str">
        <f>tbl_RawData_Report1[[#This Row],[Item ID]]&amp;tbl_RawData_Report1[[#This Row],[Order No.]]</f>
        <v>POVIODINE10%_500ML0000040756</v>
      </c>
      <c r="BL1710"/>
      <c r="BM1710"/>
      <c r="BN1710"/>
    </row>
    <row r="1711" spans="1:66" x14ac:dyDescent="0.25">
      <c r="A1711" s="35" t="s">
        <v>8</v>
      </c>
      <c r="B1711" s="35" t="s">
        <v>2363</v>
      </c>
      <c r="C1711" s="35">
        <v>10</v>
      </c>
      <c r="D1711" s="35">
        <v>1</v>
      </c>
      <c r="E1711" s="35">
        <v>1</v>
      </c>
      <c r="F1711" s="35" t="s">
        <v>415</v>
      </c>
      <c r="G1711" s="35" t="s">
        <v>5458</v>
      </c>
      <c r="H1711" s="35" t="s">
        <v>3377</v>
      </c>
      <c r="I1711" s="35" t="s">
        <v>595</v>
      </c>
      <c r="J1711" s="35">
        <v>0</v>
      </c>
      <c r="K1711" s="35" t="s">
        <v>2368</v>
      </c>
      <c r="L1711" s="35" t="s">
        <v>4458</v>
      </c>
      <c r="M1711" s="35" t="s">
        <v>396</v>
      </c>
      <c r="N1711" s="35" t="s">
        <v>122</v>
      </c>
      <c r="O1711" s="35" t="s">
        <v>4459</v>
      </c>
      <c r="P1711" s="35" t="s">
        <v>5288</v>
      </c>
      <c r="Q1711" s="35" t="s">
        <v>311</v>
      </c>
      <c r="R1711" s="35" t="s">
        <v>271</v>
      </c>
      <c r="S1711" s="35" t="s">
        <v>194</v>
      </c>
      <c r="T1711" s="35" t="s">
        <v>5061</v>
      </c>
      <c r="U1711" s="35" t="s">
        <v>269</v>
      </c>
      <c r="V1711" s="35">
        <v>0</v>
      </c>
      <c r="W1711" s="35">
        <v>0</v>
      </c>
      <c r="X1711" s="49">
        <v>0</v>
      </c>
      <c r="Y1711" s="60" t="s">
        <v>341</v>
      </c>
      <c r="Z1711" s="49">
        <v>100</v>
      </c>
      <c r="AA1711" s="49">
        <v>0</v>
      </c>
      <c r="AB1711" s="60" t="s">
        <v>637</v>
      </c>
      <c r="AC1711" s="60" t="s">
        <v>2318</v>
      </c>
      <c r="AD1711" s="60" t="s">
        <v>694</v>
      </c>
      <c r="AE1711" s="60" t="s">
        <v>695</v>
      </c>
      <c r="AF1711" s="49">
        <v>2020</v>
      </c>
      <c r="AG1711" s="60" t="s">
        <v>5463</v>
      </c>
      <c r="AH1711" s="60">
        <v>44148</v>
      </c>
      <c r="AI1711" s="60">
        <v>44188</v>
      </c>
      <c r="AJ1711" s="60"/>
      <c r="AK1711" s="60"/>
      <c r="AL1711" s="60"/>
      <c r="AM1711" s="60" t="s">
        <v>568</v>
      </c>
      <c r="AN1711" s="60" t="s">
        <v>5459</v>
      </c>
      <c r="AO1711" s="60" t="s">
        <v>6644</v>
      </c>
      <c r="AP1711" s="49"/>
      <c r="AQ1711" s="60" t="s">
        <v>349</v>
      </c>
      <c r="AR1711" s="60" t="s">
        <v>174</v>
      </c>
      <c r="AS1711" s="60" t="s">
        <v>174</v>
      </c>
      <c r="AT1711" s="49">
        <v>6</v>
      </c>
      <c r="AU1711" s="49">
        <v>1</v>
      </c>
      <c r="AV1711" s="49">
        <v>1</v>
      </c>
      <c r="AW1711" s="60">
        <v>43919</v>
      </c>
      <c r="AX1711" s="60" t="s">
        <v>183</v>
      </c>
      <c r="AY1711" s="60">
        <v>43991.434814814813</v>
      </c>
      <c r="AZ1711" s="60">
        <v>43881</v>
      </c>
      <c r="BA1711" s="60">
        <v>43888</v>
      </c>
      <c r="BB1711" s="60" t="s">
        <v>5479</v>
      </c>
      <c r="BC1711" s="60">
        <v>43991.434814814813</v>
      </c>
      <c r="BD1711" s="60">
        <v>44148</v>
      </c>
      <c r="BE1711" s="60">
        <v>44561</v>
      </c>
      <c r="BF1711" s="49">
        <f>IF(AND(ISBLANK(tbl_RawData_Report1[[#This Row],[REQ_ID]]),tbl_RawData_Report1[[#This Row],[RH Kit?]] = "Y"),1,COUNTIFS(tbl_RawData_Report1[RH Kit?],"Y",tbl_RawData_Report1[REQ_ID],tbl_RawData_Report1[[#This Row],[REQ_ID]]))</f>
        <v>0</v>
      </c>
      <c r="BG1711" s="49">
        <f>COUNTIFS(tbl_RawData_Report1[RH Kit?],"Y",tbl_RawData_Report1[Order No.],tbl_RawData_Report1[[#This Row],[Order No.]])</f>
        <v>0</v>
      </c>
      <c r="BH1711" s="49">
        <f>SUM(tbl_RawData_Report1[[#This Row],[RH Kit Req]:[RH Kit PO]])</f>
        <v>0</v>
      </c>
      <c r="BI1711" s="49" t="str">
        <f>IFERROR(VLOOKUP(B1711,Lookup!A:B,2,FALSE),B1711)</f>
        <v>QUININEDHC300MG2ML</v>
      </c>
      <c r="BJ1711" s="49" t="b">
        <f t="shared" si="26"/>
        <v>1</v>
      </c>
      <c r="BK1711" s="49" t="str">
        <f>tbl_RawData_Report1[[#This Row],[Item ID]]&amp;tbl_RawData_Report1[[#This Row],[Order No.]]</f>
        <v>QUININEDHC300MG2ML0000040756</v>
      </c>
      <c r="BL1711"/>
      <c r="BM1711"/>
      <c r="BN1711"/>
    </row>
    <row r="1712" spans="1:66" x14ac:dyDescent="0.25">
      <c r="A1712" s="35" t="s">
        <v>8</v>
      </c>
      <c r="B1712" s="35" t="s">
        <v>639</v>
      </c>
      <c r="C1712" s="35">
        <v>1</v>
      </c>
      <c r="D1712" s="35">
        <v>1</v>
      </c>
      <c r="E1712" s="35">
        <v>1</v>
      </c>
      <c r="F1712" s="35" t="s">
        <v>436</v>
      </c>
      <c r="G1712" s="35" t="s">
        <v>5563</v>
      </c>
      <c r="H1712" s="35" t="s">
        <v>640</v>
      </c>
      <c r="I1712" s="35" t="s">
        <v>593</v>
      </c>
      <c r="J1712" s="35">
        <v>630</v>
      </c>
      <c r="K1712" s="35" t="s">
        <v>2365</v>
      </c>
      <c r="L1712" s="35" t="s">
        <v>2378</v>
      </c>
      <c r="M1712" s="35" t="s">
        <v>396</v>
      </c>
      <c r="N1712" s="35" t="s">
        <v>122</v>
      </c>
      <c r="O1712" s="35" t="s">
        <v>2379</v>
      </c>
      <c r="P1712" s="35" t="s">
        <v>2380</v>
      </c>
      <c r="Q1712" s="35" t="s">
        <v>311</v>
      </c>
      <c r="R1712" s="35" t="s">
        <v>316</v>
      </c>
      <c r="S1712" s="35" t="s">
        <v>202</v>
      </c>
      <c r="T1712" s="35" t="s">
        <v>5068</v>
      </c>
      <c r="U1712" s="35" t="s">
        <v>209</v>
      </c>
      <c r="V1712" s="35">
        <v>0</v>
      </c>
      <c r="W1712" s="35">
        <v>0</v>
      </c>
      <c r="X1712" s="49">
        <v>1</v>
      </c>
      <c r="Y1712" s="60" t="s">
        <v>340</v>
      </c>
      <c r="Z1712" s="49">
        <v>1</v>
      </c>
      <c r="AA1712" s="49">
        <v>1</v>
      </c>
      <c r="AB1712" s="60" t="s">
        <v>637</v>
      </c>
      <c r="AC1712" s="60" t="s">
        <v>641</v>
      </c>
      <c r="AD1712" s="60" t="s">
        <v>347</v>
      </c>
      <c r="AE1712" s="60" t="s">
        <v>348</v>
      </c>
      <c r="AF1712" s="49">
        <v>2020</v>
      </c>
      <c r="AG1712" s="60" t="s">
        <v>5562</v>
      </c>
      <c r="AH1712" s="60"/>
      <c r="AI1712" s="60"/>
      <c r="AJ1712" s="60"/>
      <c r="AK1712" s="60">
        <v>43929</v>
      </c>
      <c r="AL1712" s="60"/>
      <c r="AM1712" s="60" t="s">
        <v>567</v>
      </c>
      <c r="AN1712" s="60" t="s">
        <v>5564</v>
      </c>
      <c r="AO1712" s="60" t="s">
        <v>5565</v>
      </c>
      <c r="AP1712" s="49"/>
      <c r="AQ1712" s="60" t="s">
        <v>266</v>
      </c>
      <c r="AR1712" s="60" t="s">
        <v>174</v>
      </c>
      <c r="AS1712" s="60" t="s">
        <v>174</v>
      </c>
      <c r="AT1712" s="49">
        <v>1</v>
      </c>
      <c r="AU1712" s="49">
        <v>1</v>
      </c>
      <c r="AV1712" s="49">
        <v>1</v>
      </c>
      <c r="AW1712" s="60">
        <v>43920</v>
      </c>
      <c r="AX1712" s="60" t="s">
        <v>183</v>
      </c>
      <c r="AY1712" s="60">
        <v>43941.366435381948</v>
      </c>
      <c r="AZ1712" s="60">
        <v>43918</v>
      </c>
      <c r="BA1712" s="60">
        <v>43920</v>
      </c>
      <c r="BB1712" s="60" t="s">
        <v>5566</v>
      </c>
      <c r="BC1712" s="60">
        <v>43921.368483796294</v>
      </c>
      <c r="BD1712" s="60">
        <v>43927</v>
      </c>
      <c r="BE1712" s="60">
        <v>44561</v>
      </c>
      <c r="BF1712" s="49">
        <f>IF(AND(ISBLANK(tbl_RawData_Report1[[#This Row],[REQ_ID]]),tbl_RawData_Report1[[#This Row],[RH Kit?]] = "Y"),1,COUNTIFS(tbl_RawData_Report1[RH Kit?],"Y",tbl_RawData_Report1[REQ_ID],tbl_RawData_Report1[[#This Row],[REQ_ID]]))</f>
        <v>0</v>
      </c>
      <c r="BG1712" s="49">
        <f>COUNTIFS(tbl_RawData_Report1[RH Kit?],"Y",tbl_RawData_Report1[Order No.],tbl_RawData_Report1[[#This Row],[Order No.]])</f>
        <v>0</v>
      </c>
      <c r="BH1712" s="49">
        <f>SUM(tbl_RawData_Report1[[#This Row],[RH Kit Req]:[RH Kit PO]])</f>
        <v>0</v>
      </c>
      <c r="BI1712" s="49" t="str">
        <f>IFERROR(VLOOKUP(B1712,Lookup!A:B,2,FALSE),B1712)</f>
        <v>PRESHIPMENTINSPCPH</v>
      </c>
      <c r="BJ1712" s="49" t="b">
        <f t="shared" si="26"/>
        <v>1</v>
      </c>
      <c r="BK1712" s="49" t="str">
        <f>tbl_RawData_Report1[[#This Row],[Item ID]]&amp;tbl_RawData_Report1[[#This Row],[Order No.]]</f>
        <v>PRESHIPMENTINSPCPH0000040763</v>
      </c>
      <c r="BL1712"/>
      <c r="BM1712"/>
      <c r="BN1712"/>
    </row>
    <row r="1713" spans="1:66" x14ac:dyDescent="0.25">
      <c r="A1713" s="35" t="s">
        <v>8</v>
      </c>
      <c r="B1713" s="35" t="s">
        <v>2632</v>
      </c>
      <c r="C1713" s="35">
        <v>1</v>
      </c>
      <c r="D1713" s="35">
        <v>1</v>
      </c>
      <c r="E1713" s="35">
        <v>1</v>
      </c>
      <c r="F1713" s="35" t="s">
        <v>398</v>
      </c>
      <c r="G1713" s="35" t="s">
        <v>6651</v>
      </c>
      <c r="H1713" s="35" t="s">
        <v>712</v>
      </c>
      <c r="I1713" s="35" t="s">
        <v>593</v>
      </c>
      <c r="J1713" s="35">
        <v>7436</v>
      </c>
      <c r="K1713" s="35" t="s">
        <v>400</v>
      </c>
      <c r="L1713" s="35" t="s">
        <v>401</v>
      </c>
      <c r="M1713" s="35" t="s">
        <v>396</v>
      </c>
      <c r="N1713" s="35" t="s">
        <v>122</v>
      </c>
      <c r="O1713" s="35" t="s">
        <v>402</v>
      </c>
      <c r="P1713" s="35" t="s">
        <v>403</v>
      </c>
      <c r="Q1713" s="35" t="s">
        <v>311</v>
      </c>
      <c r="R1713" s="35" t="s">
        <v>299</v>
      </c>
      <c r="S1713" s="35" t="s">
        <v>193</v>
      </c>
      <c r="T1713" s="35" t="s">
        <v>5068</v>
      </c>
      <c r="U1713" s="35" t="s">
        <v>272</v>
      </c>
      <c r="V1713" s="35">
        <v>0</v>
      </c>
      <c r="W1713" s="35">
        <v>0</v>
      </c>
      <c r="X1713" s="49">
        <v>14300</v>
      </c>
      <c r="Y1713" s="60" t="s">
        <v>860</v>
      </c>
      <c r="Z1713" s="49">
        <v>4</v>
      </c>
      <c r="AA1713" s="49">
        <v>57200</v>
      </c>
      <c r="AB1713" s="60" t="s">
        <v>637</v>
      </c>
      <c r="AC1713" s="60" t="s">
        <v>715</v>
      </c>
      <c r="AD1713" s="60" t="s">
        <v>2299</v>
      </c>
      <c r="AE1713" s="60" t="s">
        <v>2300</v>
      </c>
      <c r="AF1713" s="49">
        <v>2020</v>
      </c>
      <c r="AG1713" s="60" t="s">
        <v>5092</v>
      </c>
      <c r="AH1713" s="60"/>
      <c r="AI1713" s="60"/>
      <c r="AJ1713" s="60"/>
      <c r="AK1713" s="60">
        <v>43957</v>
      </c>
      <c r="AL1713" s="60"/>
      <c r="AM1713" s="60" t="s">
        <v>568</v>
      </c>
      <c r="AN1713" s="60" t="s">
        <v>6652</v>
      </c>
      <c r="AO1713" s="60" t="s">
        <v>6653</v>
      </c>
      <c r="AP1713" s="49"/>
      <c r="AQ1713" s="60" t="s">
        <v>266</v>
      </c>
      <c r="AR1713" s="60" t="s">
        <v>174</v>
      </c>
      <c r="AS1713" s="60" t="s">
        <v>174</v>
      </c>
      <c r="AT1713" s="49">
        <v>16</v>
      </c>
      <c r="AU1713" s="49">
        <v>1</v>
      </c>
      <c r="AV1713" s="49">
        <v>1</v>
      </c>
      <c r="AW1713" s="60">
        <v>43922</v>
      </c>
      <c r="AX1713" s="60" t="s">
        <v>183</v>
      </c>
      <c r="AY1713" s="60">
        <v>43991.385361886576</v>
      </c>
      <c r="AZ1713" s="60">
        <v>43857</v>
      </c>
      <c r="BA1713" s="60">
        <v>43874</v>
      </c>
      <c r="BB1713" s="60" t="s">
        <v>6654</v>
      </c>
      <c r="BC1713" s="60">
        <v>43922.055543981478</v>
      </c>
      <c r="BD1713" s="60">
        <v>43978</v>
      </c>
      <c r="BE1713" s="60">
        <v>47848</v>
      </c>
      <c r="BF1713" s="49">
        <f>IF(AND(ISBLANK(tbl_RawData_Report1[[#This Row],[REQ_ID]]),tbl_RawData_Report1[[#This Row],[RH Kit?]] = "Y"),1,COUNTIFS(tbl_RawData_Report1[RH Kit?],"Y",tbl_RawData_Report1[REQ_ID],tbl_RawData_Report1[[#This Row],[REQ_ID]]))</f>
        <v>0</v>
      </c>
      <c r="BG1713" s="49">
        <f>COUNTIFS(tbl_RawData_Report1[RH Kit?],"Y",tbl_RawData_Report1[Order No.],tbl_RawData_Report1[[#This Row],[Order No.]])</f>
        <v>0</v>
      </c>
      <c r="BH1713" s="49">
        <f>SUM(tbl_RawData_Report1[[#This Row],[RH Kit Req]:[RH Kit PO]])</f>
        <v>0</v>
      </c>
      <c r="BI1713" s="49" t="str">
        <f>IFERROR(VLOOKUP(B1713,Lookup!A:B,2,FALSE),B1713)</f>
        <v>MISOPROSTOL200MG_4</v>
      </c>
      <c r="BJ1713" s="49" t="b">
        <f t="shared" si="26"/>
        <v>1</v>
      </c>
      <c r="BK1713" s="49" t="str">
        <f>tbl_RawData_Report1[[#This Row],[Item ID]]&amp;tbl_RawData_Report1[[#This Row],[Order No.]]</f>
        <v>MISOPROSTOL200MG_40000040769</v>
      </c>
      <c r="BL1713"/>
      <c r="BM1713"/>
      <c r="BN1713"/>
    </row>
    <row r="1714" spans="1:66" hidden="1" x14ac:dyDescent="0.25">
      <c r="A1714" s="35" t="s">
        <v>8</v>
      </c>
      <c r="B1714" s="35" t="s">
        <v>4805</v>
      </c>
      <c r="C1714" s="35">
        <v>1</v>
      </c>
      <c r="D1714" s="35">
        <v>1</v>
      </c>
      <c r="E1714" s="35">
        <v>1</v>
      </c>
      <c r="F1714" s="35" t="s">
        <v>4812</v>
      </c>
      <c r="G1714" s="35" t="s">
        <v>5746</v>
      </c>
      <c r="H1714" s="35" t="s">
        <v>4806</v>
      </c>
      <c r="I1714" s="35" t="s">
        <v>593</v>
      </c>
      <c r="J1714" s="35">
        <v>100</v>
      </c>
      <c r="K1714" s="35" t="s">
        <v>4809</v>
      </c>
      <c r="L1714" s="35" t="s">
        <v>642</v>
      </c>
      <c r="M1714" s="35" t="s">
        <v>396</v>
      </c>
      <c r="N1714" s="35" t="s">
        <v>122</v>
      </c>
      <c r="O1714" s="35" t="s">
        <v>4819</v>
      </c>
      <c r="P1714" s="35" t="s">
        <v>5750</v>
      </c>
      <c r="Q1714" s="35" t="s">
        <v>311</v>
      </c>
      <c r="R1714" s="35" t="s">
        <v>4813</v>
      </c>
      <c r="S1714" s="35" t="s">
        <v>4814</v>
      </c>
      <c r="T1714" s="35" t="s">
        <v>5052</v>
      </c>
      <c r="U1714" s="35" t="s">
        <v>322</v>
      </c>
      <c r="V1714" s="35">
        <v>0</v>
      </c>
      <c r="W1714" s="35">
        <v>0</v>
      </c>
      <c r="X1714" s="49">
        <v>40</v>
      </c>
      <c r="Y1714" s="60" t="s">
        <v>703</v>
      </c>
      <c r="Z1714" s="49">
        <v>50</v>
      </c>
      <c r="AA1714" s="49">
        <v>2000</v>
      </c>
      <c r="AB1714" s="60" t="s">
        <v>4570</v>
      </c>
      <c r="AC1714" s="60" t="s">
        <v>4573</v>
      </c>
      <c r="AD1714" s="60" t="s">
        <v>4815</v>
      </c>
      <c r="AE1714" s="60" t="s">
        <v>4816</v>
      </c>
      <c r="AF1714" s="49">
        <v>2020</v>
      </c>
      <c r="AG1714" s="60" t="s">
        <v>5745</v>
      </c>
      <c r="AH1714" s="60">
        <v>43936</v>
      </c>
      <c r="AI1714" s="60">
        <v>43943</v>
      </c>
      <c r="AJ1714" s="60">
        <v>43936</v>
      </c>
      <c r="AK1714" s="60">
        <v>43936</v>
      </c>
      <c r="AL1714" s="60"/>
      <c r="AM1714" s="60" t="s">
        <v>569</v>
      </c>
      <c r="AN1714" s="60" t="s">
        <v>5747</v>
      </c>
      <c r="AO1714" s="60" t="s">
        <v>5748</v>
      </c>
      <c r="AP1714" s="49"/>
      <c r="AQ1714" s="60" t="s">
        <v>266</v>
      </c>
      <c r="AR1714" s="60" t="s">
        <v>174</v>
      </c>
      <c r="AS1714" s="60" t="s">
        <v>174</v>
      </c>
      <c r="AT1714" s="49">
        <v>1</v>
      </c>
      <c r="AU1714" s="49">
        <v>1</v>
      </c>
      <c r="AV1714" s="49">
        <v>1</v>
      </c>
      <c r="AW1714" s="60">
        <v>43923</v>
      </c>
      <c r="AX1714" s="60" t="s">
        <v>183</v>
      </c>
      <c r="AY1714" s="60">
        <v>43948.328374155091</v>
      </c>
      <c r="AZ1714" s="60">
        <v>43922</v>
      </c>
      <c r="BA1714" s="60">
        <v>43922</v>
      </c>
      <c r="BB1714" s="60" t="s">
        <v>5749</v>
      </c>
      <c r="BC1714" s="60">
        <v>43923.589791666665</v>
      </c>
      <c r="BD1714" s="60">
        <v>43938</v>
      </c>
      <c r="BE1714" s="60">
        <v>73050</v>
      </c>
      <c r="BF1714" s="49">
        <f>IF(AND(ISBLANK(tbl_RawData_Report1[[#This Row],[REQ_ID]]),tbl_RawData_Report1[[#This Row],[RH Kit?]] = "Y"),1,COUNTIFS(tbl_RawData_Report1[RH Kit?],"Y",tbl_RawData_Report1[REQ_ID],tbl_RawData_Report1[[#This Row],[REQ_ID]]))</f>
        <v>0</v>
      </c>
      <c r="BG1714" s="49">
        <f>COUNTIFS(tbl_RawData_Report1[RH Kit?],"Y",tbl_RawData_Report1[Order No.],tbl_RawData_Report1[[#This Row],[Order No.]])</f>
        <v>0</v>
      </c>
      <c r="BH1714" s="49">
        <f>SUM(tbl_RawData_Report1[[#This Row],[RH Kit Req]:[RH Kit PO]])</f>
        <v>0</v>
      </c>
      <c r="BI1714" s="49" t="str">
        <f>IFERROR(VLOOKUP(B1714,Lookup!A:B,2,FALSE),B1714)</f>
        <v>PREG_RAPID_TEST1</v>
      </c>
      <c r="BJ1714" s="49" t="b">
        <f t="shared" si="26"/>
        <v>1</v>
      </c>
      <c r="BK1714" s="49" t="str">
        <f>tbl_RawData_Report1[[#This Row],[Item ID]]&amp;tbl_RawData_Report1[[#This Row],[Order No.]]</f>
        <v>PREG_RAPID_TEST10000040778</v>
      </c>
      <c r="BL1714"/>
      <c r="BM1714"/>
      <c r="BN1714"/>
    </row>
    <row r="1715" spans="1:66" x14ac:dyDescent="0.25">
      <c r="A1715" s="35" t="s">
        <v>8</v>
      </c>
      <c r="B1715" s="35" t="s">
        <v>876</v>
      </c>
      <c r="C1715" s="35">
        <v>3</v>
      </c>
      <c r="D1715" s="35">
        <v>1</v>
      </c>
      <c r="E1715" s="35">
        <v>1</v>
      </c>
      <c r="F1715" s="35" t="s">
        <v>2794</v>
      </c>
      <c r="G1715" s="35" t="s">
        <v>6156</v>
      </c>
      <c r="H1715" s="35" t="s">
        <v>6158</v>
      </c>
      <c r="I1715" s="35" t="s">
        <v>593</v>
      </c>
      <c r="J1715" s="35">
        <v>82578.37</v>
      </c>
      <c r="K1715" s="35" t="s">
        <v>400</v>
      </c>
      <c r="L1715" s="35" t="s">
        <v>401</v>
      </c>
      <c r="M1715" s="35" t="s">
        <v>396</v>
      </c>
      <c r="N1715" s="35" t="s">
        <v>122</v>
      </c>
      <c r="O1715" s="35" t="s">
        <v>402</v>
      </c>
      <c r="P1715" s="35" t="s">
        <v>403</v>
      </c>
      <c r="Q1715" s="35" t="s">
        <v>311</v>
      </c>
      <c r="R1715" s="35" t="s">
        <v>2795</v>
      </c>
      <c r="S1715" s="35" t="s">
        <v>2796</v>
      </c>
      <c r="T1715" s="35" t="s">
        <v>5068</v>
      </c>
      <c r="U1715" s="35" t="s">
        <v>269</v>
      </c>
      <c r="V1715" s="35">
        <v>0</v>
      </c>
      <c r="W1715" s="35">
        <v>0</v>
      </c>
      <c r="X1715" s="49">
        <v>40679</v>
      </c>
      <c r="Y1715" s="60" t="s">
        <v>655</v>
      </c>
      <c r="Z1715" s="49">
        <v>10</v>
      </c>
      <c r="AA1715" s="49">
        <v>406790</v>
      </c>
      <c r="AB1715" s="60" t="s">
        <v>637</v>
      </c>
      <c r="AC1715" s="60" t="s">
        <v>715</v>
      </c>
      <c r="AD1715" s="60" t="s">
        <v>880</v>
      </c>
      <c r="AE1715" s="60" t="s">
        <v>881</v>
      </c>
      <c r="AF1715" s="49">
        <v>2020</v>
      </c>
      <c r="AG1715" s="60"/>
      <c r="AH1715" s="60">
        <v>43976</v>
      </c>
      <c r="AI1715" s="60">
        <v>44041</v>
      </c>
      <c r="AJ1715" s="60">
        <v>43980</v>
      </c>
      <c r="AK1715" s="60">
        <v>43987</v>
      </c>
      <c r="AL1715" s="60"/>
      <c r="AM1715" s="60" t="s">
        <v>567</v>
      </c>
      <c r="AN1715" s="60" t="s">
        <v>6157</v>
      </c>
      <c r="AO1715" s="60" t="s">
        <v>6159</v>
      </c>
      <c r="AP1715" s="49"/>
      <c r="AQ1715" s="60" t="s">
        <v>266</v>
      </c>
      <c r="AR1715" s="60" t="s">
        <v>369</v>
      </c>
      <c r="AS1715" s="60" t="s">
        <v>174</v>
      </c>
      <c r="AT1715" s="49"/>
      <c r="AU1715" s="49"/>
      <c r="AV1715" s="49"/>
      <c r="AW1715" s="60">
        <v>43923</v>
      </c>
      <c r="AX1715" s="60" t="s">
        <v>183</v>
      </c>
      <c r="AY1715" s="60">
        <v>44177.662762002314</v>
      </c>
      <c r="AZ1715" s="60"/>
      <c r="BA1715" s="60"/>
      <c r="BB1715" s="60" t="s">
        <v>6160</v>
      </c>
      <c r="BC1715" s="60">
        <v>43923.682118055556</v>
      </c>
      <c r="BD1715" s="60">
        <v>43980</v>
      </c>
      <c r="BE1715" s="60">
        <v>47848</v>
      </c>
      <c r="BF1715" s="49">
        <f>IF(AND(ISBLANK(tbl_RawData_Report1[[#This Row],[REQ_ID]]),tbl_RawData_Report1[[#This Row],[RH Kit?]] = "Y"),1,COUNTIFS(tbl_RawData_Report1[RH Kit?],"Y",tbl_RawData_Report1[REQ_ID],tbl_RawData_Report1[[#This Row],[REQ_ID]]))</f>
        <v>0</v>
      </c>
      <c r="BG1715" s="49">
        <f>COUNTIFS(tbl_RawData_Report1[RH Kit?],"Y",tbl_RawData_Report1[Order No.],tbl_RawData_Report1[[#This Row],[Order No.]])</f>
        <v>0</v>
      </c>
      <c r="BH1715" s="49">
        <f>SUM(tbl_RawData_Report1[[#This Row],[RH Kit Req]:[RH Kit PO]])</f>
        <v>0</v>
      </c>
      <c r="BI1715" s="49" t="str">
        <f>IFERROR(VLOOKUP(B1715,Lookup!A:B,2,FALSE),B1715)</f>
        <v>OXYTOCIN_10IU/ML</v>
      </c>
      <c r="BJ1715" s="49" t="b">
        <f t="shared" si="26"/>
        <v>0</v>
      </c>
      <c r="BK1715" s="49" t="str">
        <f>tbl_RawData_Report1[[#This Row],[Item ID]]&amp;tbl_RawData_Report1[[#This Row],[Order No.]]</f>
        <v>OXYTOCIN_10IU/ML0000040780</v>
      </c>
      <c r="BL1715"/>
      <c r="BM1715"/>
      <c r="BN1715"/>
    </row>
    <row r="1716" spans="1:66" x14ac:dyDescent="0.25">
      <c r="A1716" s="35" t="s">
        <v>8</v>
      </c>
      <c r="B1716" s="35" t="s">
        <v>876</v>
      </c>
      <c r="C1716" s="35">
        <v>1</v>
      </c>
      <c r="D1716" s="35">
        <v>1</v>
      </c>
      <c r="E1716" s="35">
        <v>1</v>
      </c>
      <c r="F1716" s="35" t="s">
        <v>2794</v>
      </c>
      <c r="G1716" s="35" t="s">
        <v>6156</v>
      </c>
      <c r="H1716" s="35" t="s">
        <v>6390</v>
      </c>
      <c r="I1716" s="35" t="s">
        <v>593</v>
      </c>
      <c r="J1716" s="35">
        <v>242174.1</v>
      </c>
      <c r="K1716" s="35" t="s">
        <v>400</v>
      </c>
      <c r="L1716" s="35" t="s">
        <v>401</v>
      </c>
      <c r="M1716" s="35" t="s">
        <v>396</v>
      </c>
      <c r="N1716" s="35" t="s">
        <v>122</v>
      </c>
      <c r="O1716" s="35" t="s">
        <v>402</v>
      </c>
      <c r="P1716" s="35" t="s">
        <v>403</v>
      </c>
      <c r="Q1716" s="35" t="s">
        <v>311</v>
      </c>
      <c r="R1716" s="35" t="s">
        <v>2795</v>
      </c>
      <c r="S1716" s="35" t="s">
        <v>2796</v>
      </c>
      <c r="T1716" s="35" t="s">
        <v>5068</v>
      </c>
      <c r="U1716" s="35" t="s">
        <v>269</v>
      </c>
      <c r="V1716" s="35">
        <v>0</v>
      </c>
      <c r="W1716" s="35">
        <v>0</v>
      </c>
      <c r="X1716" s="49">
        <v>115321</v>
      </c>
      <c r="Y1716" s="60" t="s">
        <v>655</v>
      </c>
      <c r="Z1716" s="49">
        <v>10</v>
      </c>
      <c r="AA1716" s="49">
        <v>1153210</v>
      </c>
      <c r="AB1716" s="60" t="s">
        <v>637</v>
      </c>
      <c r="AC1716" s="60" t="s">
        <v>715</v>
      </c>
      <c r="AD1716" s="60" t="s">
        <v>880</v>
      </c>
      <c r="AE1716" s="60" t="s">
        <v>881</v>
      </c>
      <c r="AF1716" s="49">
        <v>2020</v>
      </c>
      <c r="AG1716" s="60" t="s">
        <v>6389</v>
      </c>
      <c r="AH1716" s="60">
        <v>44008</v>
      </c>
      <c r="AI1716" s="60">
        <v>44070</v>
      </c>
      <c r="AJ1716" s="60">
        <v>44011</v>
      </c>
      <c r="AK1716" s="60">
        <v>44041</v>
      </c>
      <c r="AL1716" s="60"/>
      <c r="AM1716" s="60" t="s">
        <v>567</v>
      </c>
      <c r="AN1716" s="60" t="s">
        <v>6157</v>
      </c>
      <c r="AO1716" s="60" t="s">
        <v>6391</v>
      </c>
      <c r="AP1716" s="49"/>
      <c r="AQ1716" s="60" t="s">
        <v>266</v>
      </c>
      <c r="AR1716" s="60" t="s">
        <v>369</v>
      </c>
      <c r="AS1716" s="60" t="s">
        <v>174</v>
      </c>
      <c r="AT1716" s="49">
        <v>1</v>
      </c>
      <c r="AU1716" s="49">
        <v>1</v>
      </c>
      <c r="AV1716" s="49">
        <v>1</v>
      </c>
      <c r="AW1716" s="60">
        <v>43923</v>
      </c>
      <c r="AX1716" s="60" t="s">
        <v>183</v>
      </c>
      <c r="AY1716" s="60">
        <v>44177.662762002314</v>
      </c>
      <c r="AZ1716" s="60">
        <v>43852</v>
      </c>
      <c r="BA1716" s="60">
        <v>43854</v>
      </c>
      <c r="BB1716" s="60" t="s">
        <v>6392</v>
      </c>
      <c r="BC1716" s="60">
        <v>43923.682118055556</v>
      </c>
      <c r="BD1716" s="60">
        <v>44008</v>
      </c>
      <c r="BE1716" s="60">
        <v>47848</v>
      </c>
      <c r="BF1716" s="49">
        <f>IF(AND(ISBLANK(tbl_RawData_Report1[[#This Row],[REQ_ID]]),tbl_RawData_Report1[[#This Row],[RH Kit?]] = "Y"),1,COUNTIFS(tbl_RawData_Report1[RH Kit?],"Y",tbl_RawData_Report1[REQ_ID],tbl_RawData_Report1[[#This Row],[REQ_ID]]))</f>
        <v>0</v>
      </c>
      <c r="BG1716" s="49">
        <f>COUNTIFS(tbl_RawData_Report1[RH Kit?],"Y",tbl_RawData_Report1[Order No.],tbl_RawData_Report1[[#This Row],[Order No.]])</f>
        <v>0</v>
      </c>
      <c r="BH1716" s="49">
        <f>SUM(tbl_RawData_Report1[[#This Row],[RH Kit Req]:[RH Kit PO]])</f>
        <v>0</v>
      </c>
      <c r="BI1716" s="49" t="str">
        <f>IFERROR(VLOOKUP(B1716,Lookup!A:B,2,FALSE),B1716)</f>
        <v>OXYTOCIN_10IU/ML</v>
      </c>
      <c r="BJ1716" s="49" t="b">
        <f t="shared" si="26"/>
        <v>1</v>
      </c>
      <c r="BK1716" s="49" t="str">
        <f>tbl_RawData_Report1[[#This Row],[Item ID]]&amp;tbl_RawData_Report1[[#This Row],[Order No.]]</f>
        <v>OXYTOCIN_10IU/ML0000040780</v>
      </c>
      <c r="BL1716"/>
      <c r="BM1716"/>
      <c r="BN1716"/>
    </row>
    <row r="1717" spans="1:66" x14ac:dyDescent="0.25">
      <c r="A1717" s="35" t="s">
        <v>8</v>
      </c>
      <c r="B1717" s="35" t="s">
        <v>5946</v>
      </c>
      <c r="C1717" s="35">
        <v>1</v>
      </c>
      <c r="D1717" s="35">
        <v>1</v>
      </c>
      <c r="E1717" s="35">
        <v>1</v>
      </c>
      <c r="F1717" s="35" t="s">
        <v>4812</v>
      </c>
      <c r="G1717" s="35" t="s">
        <v>6684</v>
      </c>
      <c r="H1717" s="35" t="s">
        <v>5947</v>
      </c>
      <c r="I1717" s="35" t="s">
        <v>593</v>
      </c>
      <c r="J1717" s="35">
        <v>361</v>
      </c>
      <c r="K1717" s="35" t="s">
        <v>4809</v>
      </c>
      <c r="L1717" s="35" t="s">
        <v>642</v>
      </c>
      <c r="M1717" s="35" t="s">
        <v>396</v>
      </c>
      <c r="N1717" s="35" t="s">
        <v>122</v>
      </c>
      <c r="O1717" s="35" t="s">
        <v>4819</v>
      </c>
      <c r="P1717" s="35" t="s">
        <v>5750</v>
      </c>
      <c r="Q1717" s="35" t="s">
        <v>311</v>
      </c>
      <c r="R1717" s="35" t="s">
        <v>4813</v>
      </c>
      <c r="S1717" s="35" t="s">
        <v>4814</v>
      </c>
      <c r="T1717" s="35" t="s">
        <v>5052</v>
      </c>
      <c r="U1717" s="35" t="s">
        <v>322</v>
      </c>
      <c r="V1717" s="35">
        <v>0</v>
      </c>
      <c r="W1717" s="35">
        <v>0</v>
      </c>
      <c r="X1717" s="49">
        <v>38</v>
      </c>
      <c r="Y1717" s="60" t="s">
        <v>791</v>
      </c>
      <c r="Z1717" s="49">
        <v>20</v>
      </c>
      <c r="AA1717" s="49">
        <v>760</v>
      </c>
      <c r="AB1717" s="60" t="s">
        <v>637</v>
      </c>
      <c r="AC1717" s="60" t="s">
        <v>684</v>
      </c>
      <c r="AD1717" s="60" t="s">
        <v>661</v>
      </c>
      <c r="AE1717" s="60" t="s">
        <v>662</v>
      </c>
      <c r="AF1717" s="49">
        <v>2020</v>
      </c>
      <c r="AG1717" s="60" t="s">
        <v>6683</v>
      </c>
      <c r="AH1717" s="60">
        <v>43938</v>
      </c>
      <c r="AI1717" s="60">
        <v>43941</v>
      </c>
      <c r="AJ1717" s="60">
        <v>43938</v>
      </c>
      <c r="AK1717" s="60">
        <v>44000</v>
      </c>
      <c r="AL1717" s="60">
        <v>43941</v>
      </c>
      <c r="AM1717" s="60" t="s">
        <v>569</v>
      </c>
      <c r="AN1717" s="60" t="s">
        <v>6685</v>
      </c>
      <c r="AO1717" s="60" t="s">
        <v>6686</v>
      </c>
      <c r="AP1717" s="49"/>
      <c r="AQ1717" s="60" t="s">
        <v>266</v>
      </c>
      <c r="AR1717" s="60" t="s">
        <v>174</v>
      </c>
      <c r="AS1717" s="60" t="s">
        <v>174</v>
      </c>
      <c r="AT1717" s="49">
        <v>1</v>
      </c>
      <c r="AU1717" s="49">
        <v>1</v>
      </c>
      <c r="AV1717" s="49">
        <v>1</v>
      </c>
      <c r="AW1717" s="60">
        <v>43923</v>
      </c>
      <c r="AX1717" s="60" t="s">
        <v>183</v>
      </c>
      <c r="AY1717" s="60">
        <v>44038.63008865741</v>
      </c>
      <c r="AZ1717" s="60">
        <v>43923</v>
      </c>
      <c r="BA1717" s="60">
        <v>43923</v>
      </c>
      <c r="BB1717" s="60" t="s">
        <v>6687</v>
      </c>
      <c r="BC1717" s="60">
        <v>43924.546018518522</v>
      </c>
      <c r="BD1717" s="60">
        <v>43938</v>
      </c>
      <c r="BE1717" s="60">
        <v>73050</v>
      </c>
      <c r="BF1717" s="49">
        <f>IF(AND(ISBLANK(tbl_RawData_Report1[[#This Row],[REQ_ID]]),tbl_RawData_Report1[[#This Row],[RH Kit?]] = "Y"),1,COUNTIFS(tbl_RawData_Report1[RH Kit?],"Y",tbl_RawData_Report1[REQ_ID],tbl_RawData_Report1[[#This Row],[REQ_ID]]))</f>
        <v>0</v>
      </c>
      <c r="BG1717" s="49">
        <f>COUNTIFS(tbl_RawData_Report1[RH Kit?],"Y",tbl_RawData_Report1[Order No.],tbl_RawData_Report1[[#This Row],[Order No.]])</f>
        <v>0</v>
      </c>
      <c r="BH1717" s="49">
        <f>SUM(tbl_RawData_Report1[[#This Row],[RH Kit Req]:[RH Kit PO]])</f>
        <v>0</v>
      </c>
      <c r="BI1717" s="49" t="str">
        <f>IFERROR(VLOOKUP(B1717,Lookup!A:B,2,FALSE),B1717)</f>
        <v>LIDOCANEHCL1/20_20</v>
      </c>
      <c r="BJ1717" s="49" t="b">
        <f t="shared" si="26"/>
        <v>1</v>
      </c>
      <c r="BK1717" s="49" t="str">
        <f>tbl_RawData_Report1[[#This Row],[Item ID]]&amp;tbl_RawData_Report1[[#This Row],[Order No.]]</f>
        <v>LIDOCANEHCL1/20_200000040781</v>
      </c>
      <c r="BL1717"/>
      <c r="BM1717"/>
      <c r="BN1717"/>
    </row>
    <row r="1718" spans="1:66" x14ac:dyDescent="0.25">
      <c r="A1718" s="35" t="s">
        <v>8</v>
      </c>
      <c r="B1718" s="35" t="s">
        <v>5074</v>
      </c>
      <c r="C1718" s="35">
        <v>1</v>
      </c>
      <c r="D1718" s="35">
        <v>1</v>
      </c>
      <c r="E1718" s="35">
        <v>1</v>
      </c>
      <c r="F1718" s="35" t="s">
        <v>434</v>
      </c>
      <c r="G1718" s="35" t="s">
        <v>5072</v>
      </c>
      <c r="H1718" s="35" t="s">
        <v>3835</v>
      </c>
      <c r="I1718" s="35" t="s">
        <v>593</v>
      </c>
      <c r="J1718" s="35">
        <v>46200</v>
      </c>
      <c r="K1718" s="35" t="s">
        <v>400</v>
      </c>
      <c r="L1718" s="35" t="s">
        <v>401</v>
      </c>
      <c r="M1718" s="35" t="s">
        <v>396</v>
      </c>
      <c r="N1718" s="35" t="s">
        <v>122</v>
      </c>
      <c r="O1718" s="35" t="s">
        <v>402</v>
      </c>
      <c r="P1718" s="35" t="s">
        <v>403</v>
      </c>
      <c r="Q1718" s="35" t="s">
        <v>311</v>
      </c>
      <c r="R1718" s="35" t="s">
        <v>309</v>
      </c>
      <c r="S1718" s="35" t="s">
        <v>310</v>
      </c>
      <c r="T1718" s="35" t="s">
        <v>5068</v>
      </c>
      <c r="U1718" s="35" t="s">
        <v>272</v>
      </c>
      <c r="V1718" s="35">
        <v>0</v>
      </c>
      <c r="W1718" s="35">
        <v>0</v>
      </c>
      <c r="X1718" s="49">
        <v>500</v>
      </c>
      <c r="Y1718" s="60" t="s">
        <v>341</v>
      </c>
      <c r="Z1718" s="49">
        <v>100</v>
      </c>
      <c r="AA1718" s="49">
        <v>50000</v>
      </c>
      <c r="AB1718" s="60" t="s">
        <v>637</v>
      </c>
      <c r="AC1718" s="60" t="s">
        <v>725</v>
      </c>
      <c r="AD1718" s="60" t="s">
        <v>3810</v>
      </c>
      <c r="AE1718" s="60" t="s">
        <v>3811</v>
      </c>
      <c r="AF1718" s="49">
        <v>2020</v>
      </c>
      <c r="AG1718" s="60" t="s">
        <v>5071</v>
      </c>
      <c r="AH1718" s="60">
        <v>43972</v>
      </c>
      <c r="AI1718" s="60">
        <v>43988</v>
      </c>
      <c r="AJ1718" s="60"/>
      <c r="AK1718" s="60">
        <v>43972</v>
      </c>
      <c r="AL1718" s="60"/>
      <c r="AM1718" s="60" t="s">
        <v>567</v>
      </c>
      <c r="AN1718" s="60" t="s">
        <v>5073</v>
      </c>
      <c r="AO1718" s="60" t="s">
        <v>5075</v>
      </c>
      <c r="AP1718" s="49"/>
      <c r="AQ1718" s="60" t="s">
        <v>266</v>
      </c>
      <c r="AR1718" s="60" t="s">
        <v>174</v>
      </c>
      <c r="AS1718" s="60" t="s">
        <v>174</v>
      </c>
      <c r="AT1718" s="49">
        <v>1</v>
      </c>
      <c r="AU1718" s="49">
        <v>1</v>
      </c>
      <c r="AV1718" s="49">
        <v>1</v>
      </c>
      <c r="AW1718" s="60">
        <v>43924</v>
      </c>
      <c r="AX1718" s="60" t="s">
        <v>183</v>
      </c>
      <c r="AY1718" s="60">
        <v>43991.385361886576</v>
      </c>
      <c r="AZ1718" s="60">
        <v>43922</v>
      </c>
      <c r="BA1718" s="60">
        <v>43923</v>
      </c>
      <c r="BB1718" s="60" t="s">
        <v>5076</v>
      </c>
      <c r="BC1718" s="60">
        <v>43927.642604166664</v>
      </c>
      <c r="BD1718" s="60">
        <v>43941</v>
      </c>
      <c r="BE1718" s="60">
        <v>47848</v>
      </c>
      <c r="BF1718" s="49">
        <f>IF(AND(ISBLANK(tbl_RawData_Report1[[#This Row],[REQ_ID]]),tbl_RawData_Report1[[#This Row],[RH Kit?]] = "Y"),1,COUNTIFS(tbl_RawData_Report1[RH Kit?],"Y",tbl_RawData_Report1[REQ_ID],tbl_RawData_Report1[[#This Row],[REQ_ID]]))</f>
        <v>0</v>
      </c>
      <c r="BG1718" s="49">
        <f>COUNTIFS(tbl_RawData_Report1[RH Kit?],"Y",tbl_RawData_Report1[Order No.],tbl_RawData_Report1[[#This Row],[Order No.]])</f>
        <v>0</v>
      </c>
      <c r="BH1718" s="49">
        <f>SUM(tbl_RawData_Report1[[#This Row],[RH Kit Req]:[RH Kit PO]])</f>
        <v>0</v>
      </c>
      <c r="BI1718" s="49" t="str">
        <f>IFERROR(VLOOKUP(B1718,Lookup!A:B,2,FALSE),B1718)</f>
        <v>MGSULPHATE10ML_100</v>
      </c>
      <c r="BJ1718" s="49" t="b">
        <f t="shared" si="26"/>
        <v>1</v>
      </c>
      <c r="BK1718" s="49" t="str">
        <f>tbl_RawData_Report1[[#This Row],[Item ID]]&amp;tbl_RawData_Report1[[#This Row],[Order No.]]</f>
        <v>MGSULPHATE10ML_1000000040784</v>
      </c>
      <c r="BL1718"/>
      <c r="BM1718"/>
      <c r="BN1718"/>
    </row>
    <row r="1719" spans="1:66" x14ac:dyDescent="0.25">
      <c r="A1719" s="35" t="s">
        <v>8</v>
      </c>
      <c r="B1719" s="35" t="s">
        <v>2801</v>
      </c>
      <c r="C1719" s="35">
        <v>6</v>
      </c>
      <c r="D1719" s="35">
        <v>1</v>
      </c>
      <c r="E1719" s="35">
        <v>1</v>
      </c>
      <c r="F1719" s="35" t="s">
        <v>1559</v>
      </c>
      <c r="G1719" s="35" t="s">
        <v>6023</v>
      </c>
      <c r="H1719" s="35" t="s">
        <v>2802</v>
      </c>
      <c r="I1719" s="35" t="s">
        <v>593</v>
      </c>
      <c r="J1719" s="35">
        <v>0</v>
      </c>
      <c r="K1719" s="35" t="s">
        <v>1555</v>
      </c>
      <c r="L1719" s="35" t="s">
        <v>6027</v>
      </c>
      <c r="M1719" s="35" t="s">
        <v>396</v>
      </c>
      <c r="N1719" s="35" t="s">
        <v>122</v>
      </c>
      <c r="O1719" s="35" t="s">
        <v>1557</v>
      </c>
      <c r="P1719" s="35" t="s">
        <v>5135</v>
      </c>
      <c r="Q1719" s="35" t="s">
        <v>311</v>
      </c>
      <c r="R1719" s="35" t="s">
        <v>1025</v>
      </c>
      <c r="S1719" s="35" t="s">
        <v>1026</v>
      </c>
      <c r="T1719" s="35" t="s">
        <v>5058</v>
      </c>
      <c r="U1719" s="35" t="s">
        <v>269</v>
      </c>
      <c r="V1719" s="35">
        <v>0</v>
      </c>
      <c r="W1719" s="35">
        <v>0</v>
      </c>
      <c r="X1719" s="49">
        <v>0</v>
      </c>
      <c r="Y1719" s="60" t="s">
        <v>341</v>
      </c>
      <c r="Z1719" s="49">
        <v>100</v>
      </c>
      <c r="AA1719" s="49">
        <v>0</v>
      </c>
      <c r="AB1719" s="60" t="s">
        <v>637</v>
      </c>
      <c r="AC1719" s="60" t="s">
        <v>660</v>
      </c>
      <c r="AD1719" s="60" t="s">
        <v>694</v>
      </c>
      <c r="AE1719" s="60" t="s">
        <v>695</v>
      </c>
      <c r="AF1719" s="49">
        <v>2020</v>
      </c>
      <c r="AG1719" s="60" t="s">
        <v>6022</v>
      </c>
      <c r="AH1719" s="60">
        <v>44196</v>
      </c>
      <c r="AI1719" s="60">
        <v>44225</v>
      </c>
      <c r="AJ1719" s="60">
        <v>44196</v>
      </c>
      <c r="AK1719" s="60">
        <v>44186</v>
      </c>
      <c r="AL1719" s="60">
        <v>44228</v>
      </c>
      <c r="AM1719" s="60" t="s">
        <v>566</v>
      </c>
      <c r="AN1719" s="60" t="s">
        <v>6024</v>
      </c>
      <c r="AO1719" s="60" t="s">
        <v>6025</v>
      </c>
      <c r="AP1719" s="49"/>
      <c r="AQ1719" s="60" t="s">
        <v>266</v>
      </c>
      <c r="AR1719" s="60" t="s">
        <v>174</v>
      </c>
      <c r="AS1719" s="60" t="s">
        <v>174</v>
      </c>
      <c r="AT1719" s="49">
        <v>4</v>
      </c>
      <c r="AU1719" s="49">
        <v>1</v>
      </c>
      <c r="AV1719" s="49">
        <v>1</v>
      </c>
      <c r="AW1719" s="60">
        <v>43927</v>
      </c>
      <c r="AX1719" s="60" t="s">
        <v>183</v>
      </c>
      <c r="AY1719" s="60">
        <v>44280.247163425927</v>
      </c>
      <c r="AZ1719" s="60">
        <v>43909</v>
      </c>
      <c r="BA1719" s="60">
        <v>43910</v>
      </c>
      <c r="BB1719" s="60" t="s">
        <v>6026</v>
      </c>
      <c r="BC1719" s="60">
        <v>43928.810208333336</v>
      </c>
      <c r="BD1719" s="60">
        <v>44046</v>
      </c>
      <c r="BE1719" s="60">
        <v>44196</v>
      </c>
      <c r="BF1719" s="49">
        <f>IF(AND(ISBLANK(tbl_RawData_Report1[[#This Row],[REQ_ID]]),tbl_RawData_Report1[[#This Row],[RH Kit?]] = "Y"),1,COUNTIFS(tbl_RawData_Report1[RH Kit?],"Y",tbl_RawData_Report1[REQ_ID],tbl_RawData_Report1[[#This Row],[REQ_ID]]))</f>
        <v>0</v>
      </c>
      <c r="BG1719" s="49">
        <f>COUNTIFS(tbl_RawData_Report1[RH Kit?],"Y",tbl_RawData_Report1[Order No.],tbl_RawData_Report1[[#This Row],[Order No.]])</f>
        <v>0</v>
      </c>
      <c r="BH1719" s="49">
        <f>SUM(tbl_RawData_Report1[[#This Row],[RH Kit Req]:[RH Kit PO]])</f>
        <v>0</v>
      </c>
      <c r="BI1719" s="49" t="str">
        <f>IFERROR(VLOOKUP(B1719,Lookup!A:B,2,FALSE),B1719)</f>
        <v>DOXYCYCLN100MG_100</v>
      </c>
      <c r="BJ1719" s="49" t="b">
        <f t="shared" si="26"/>
        <v>0</v>
      </c>
      <c r="BK1719" s="49" t="str">
        <f>tbl_RawData_Report1[[#This Row],[Item ID]]&amp;tbl_RawData_Report1[[#This Row],[Order No.]]</f>
        <v>DOXYCYCLN100MG_1000000040798</v>
      </c>
      <c r="BL1719"/>
      <c r="BM1719"/>
      <c r="BN1719"/>
    </row>
    <row r="1720" spans="1:66" x14ac:dyDescent="0.25">
      <c r="A1720" s="35" t="s">
        <v>8</v>
      </c>
      <c r="B1720" s="35" t="s">
        <v>2801</v>
      </c>
      <c r="C1720" s="35">
        <v>6</v>
      </c>
      <c r="D1720" s="35">
        <v>1</v>
      </c>
      <c r="E1720" s="35">
        <v>2</v>
      </c>
      <c r="F1720" s="35" t="s">
        <v>1559</v>
      </c>
      <c r="G1720" s="35" t="s">
        <v>6023</v>
      </c>
      <c r="H1720" s="35" t="s">
        <v>2802</v>
      </c>
      <c r="I1720" s="35" t="s">
        <v>593</v>
      </c>
      <c r="J1720" s="35">
        <v>17930</v>
      </c>
      <c r="K1720" s="35" t="s">
        <v>1555</v>
      </c>
      <c r="L1720" s="35" t="s">
        <v>6027</v>
      </c>
      <c r="M1720" s="35" t="s">
        <v>396</v>
      </c>
      <c r="N1720" s="35" t="s">
        <v>122</v>
      </c>
      <c r="O1720" s="35" t="s">
        <v>1557</v>
      </c>
      <c r="P1720" s="35" t="s">
        <v>5135</v>
      </c>
      <c r="Q1720" s="35" t="s">
        <v>311</v>
      </c>
      <c r="R1720" s="35" t="s">
        <v>1025</v>
      </c>
      <c r="S1720" s="35" t="s">
        <v>1026</v>
      </c>
      <c r="T1720" s="35" t="s">
        <v>5058</v>
      </c>
      <c r="U1720" s="35" t="s">
        <v>269</v>
      </c>
      <c r="V1720" s="35">
        <v>0</v>
      </c>
      <c r="W1720" s="35">
        <v>0</v>
      </c>
      <c r="X1720" s="49">
        <v>11000</v>
      </c>
      <c r="Y1720" s="60" t="s">
        <v>341</v>
      </c>
      <c r="Z1720" s="49">
        <v>100</v>
      </c>
      <c r="AA1720" s="49">
        <v>1100000</v>
      </c>
      <c r="AB1720" s="60" t="s">
        <v>637</v>
      </c>
      <c r="AC1720" s="60" t="s">
        <v>660</v>
      </c>
      <c r="AD1720" s="60" t="s">
        <v>694</v>
      </c>
      <c r="AE1720" s="60" t="s">
        <v>695</v>
      </c>
      <c r="AF1720" s="49">
        <v>2020</v>
      </c>
      <c r="AG1720" s="60" t="s">
        <v>6022</v>
      </c>
      <c r="AH1720" s="60">
        <v>44196</v>
      </c>
      <c r="AI1720" s="60">
        <v>44225</v>
      </c>
      <c r="AJ1720" s="60">
        <v>44196</v>
      </c>
      <c r="AK1720" s="60">
        <v>44186</v>
      </c>
      <c r="AL1720" s="60">
        <v>44228</v>
      </c>
      <c r="AM1720" s="60" t="s">
        <v>566</v>
      </c>
      <c r="AN1720" s="60" t="s">
        <v>6024</v>
      </c>
      <c r="AO1720" s="60" t="s">
        <v>6028</v>
      </c>
      <c r="AP1720" s="49"/>
      <c r="AQ1720" s="60" t="s">
        <v>266</v>
      </c>
      <c r="AR1720" s="60" t="s">
        <v>174</v>
      </c>
      <c r="AS1720" s="60" t="s">
        <v>174</v>
      </c>
      <c r="AT1720" s="49">
        <v>4</v>
      </c>
      <c r="AU1720" s="49">
        <v>1</v>
      </c>
      <c r="AV1720" s="49">
        <v>1</v>
      </c>
      <c r="AW1720" s="60">
        <v>43927</v>
      </c>
      <c r="AX1720" s="60" t="s">
        <v>183</v>
      </c>
      <c r="AY1720" s="60">
        <v>44280.247163425927</v>
      </c>
      <c r="AZ1720" s="60">
        <v>43909</v>
      </c>
      <c r="BA1720" s="60">
        <v>43910</v>
      </c>
      <c r="BB1720" s="60" t="s">
        <v>6026</v>
      </c>
      <c r="BC1720" s="60">
        <v>43928.810208333336</v>
      </c>
      <c r="BD1720" s="60">
        <v>44046</v>
      </c>
      <c r="BE1720" s="60">
        <v>44196</v>
      </c>
      <c r="BF1720" s="49">
        <f>IF(AND(ISBLANK(tbl_RawData_Report1[[#This Row],[REQ_ID]]),tbl_RawData_Report1[[#This Row],[RH Kit?]] = "Y"),1,COUNTIFS(tbl_RawData_Report1[RH Kit?],"Y",tbl_RawData_Report1[REQ_ID],tbl_RawData_Report1[[#This Row],[REQ_ID]]))</f>
        <v>0</v>
      </c>
      <c r="BG1720" s="49">
        <f>COUNTIFS(tbl_RawData_Report1[RH Kit?],"Y",tbl_RawData_Report1[Order No.],tbl_RawData_Report1[[#This Row],[Order No.]])</f>
        <v>0</v>
      </c>
      <c r="BH1720" s="49">
        <f>SUM(tbl_RawData_Report1[[#This Row],[RH Kit Req]:[RH Kit PO]])</f>
        <v>0</v>
      </c>
      <c r="BI1720" s="49" t="str">
        <f>IFERROR(VLOOKUP(B1720,Lookup!A:B,2,FALSE),B1720)</f>
        <v>DOXYCYCLN100MG_100</v>
      </c>
      <c r="BJ1720" s="49" t="b">
        <f t="shared" si="26"/>
        <v>1</v>
      </c>
      <c r="BK1720" s="49" t="str">
        <f>tbl_RawData_Report1[[#This Row],[Item ID]]&amp;tbl_RawData_Report1[[#This Row],[Order No.]]</f>
        <v>DOXYCYCLN100MG_1000000040798</v>
      </c>
      <c r="BL1720"/>
      <c r="BM1720"/>
      <c r="BN1720"/>
    </row>
    <row r="1721" spans="1:66" x14ac:dyDescent="0.25">
      <c r="A1721" s="35" t="s">
        <v>8</v>
      </c>
      <c r="B1721" s="35" t="s">
        <v>3099</v>
      </c>
      <c r="C1721" s="35">
        <v>8</v>
      </c>
      <c r="D1721" s="35">
        <v>1</v>
      </c>
      <c r="E1721" s="35">
        <v>2</v>
      </c>
      <c r="F1721" s="35" t="s">
        <v>1559</v>
      </c>
      <c r="G1721" s="35" t="s">
        <v>6023</v>
      </c>
      <c r="H1721" s="35" t="s">
        <v>3100</v>
      </c>
      <c r="I1721" s="35" t="s">
        <v>593</v>
      </c>
      <c r="J1721" s="35">
        <v>13310</v>
      </c>
      <c r="K1721" s="35" t="s">
        <v>1555</v>
      </c>
      <c r="L1721" s="35" t="s">
        <v>6027</v>
      </c>
      <c r="M1721" s="35" t="s">
        <v>396</v>
      </c>
      <c r="N1721" s="35" t="s">
        <v>122</v>
      </c>
      <c r="O1721" s="35" t="s">
        <v>1557</v>
      </c>
      <c r="P1721" s="35" t="s">
        <v>5135</v>
      </c>
      <c r="Q1721" s="35" t="s">
        <v>311</v>
      </c>
      <c r="R1721" s="35" t="s">
        <v>1025</v>
      </c>
      <c r="S1721" s="35" t="s">
        <v>1026</v>
      </c>
      <c r="T1721" s="35" t="s">
        <v>5058</v>
      </c>
      <c r="U1721" s="35" t="s">
        <v>272</v>
      </c>
      <c r="V1721" s="35">
        <v>0</v>
      </c>
      <c r="W1721" s="35">
        <v>0</v>
      </c>
      <c r="X1721" s="49">
        <v>11000</v>
      </c>
      <c r="Y1721" s="60" t="s">
        <v>2309</v>
      </c>
      <c r="Z1721" s="49">
        <v>6</v>
      </c>
      <c r="AA1721" s="49">
        <v>66000</v>
      </c>
      <c r="AB1721" s="60" t="s">
        <v>637</v>
      </c>
      <c r="AC1721" s="60" t="s">
        <v>660</v>
      </c>
      <c r="AD1721" s="60" t="s">
        <v>694</v>
      </c>
      <c r="AE1721" s="60" t="s">
        <v>695</v>
      </c>
      <c r="AF1721" s="49">
        <v>2020</v>
      </c>
      <c r="AG1721" s="60" t="s">
        <v>6022</v>
      </c>
      <c r="AH1721" s="60">
        <v>44196</v>
      </c>
      <c r="AI1721" s="60">
        <v>44225</v>
      </c>
      <c r="AJ1721" s="60">
        <v>44196</v>
      </c>
      <c r="AK1721" s="60">
        <v>44186</v>
      </c>
      <c r="AL1721" s="60">
        <v>44228</v>
      </c>
      <c r="AM1721" s="60" t="s">
        <v>566</v>
      </c>
      <c r="AN1721" s="60" t="s">
        <v>6024</v>
      </c>
      <c r="AO1721" s="60" t="s">
        <v>6029</v>
      </c>
      <c r="AP1721" s="49"/>
      <c r="AQ1721" s="60" t="s">
        <v>266</v>
      </c>
      <c r="AR1721" s="60" t="s">
        <v>174</v>
      </c>
      <c r="AS1721" s="60" t="s">
        <v>174</v>
      </c>
      <c r="AT1721" s="49">
        <v>1</v>
      </c>
      <c r="AU1721" s="49">
        <v>1</v>
      </c>
      <c r="AV1721" s="49">
        <v>1</v>
      </c>
      <c r="AW1721" s="60">
        <v>43927</v>
      </c>
      <c r="AX1721" s="60" t="s">
        <v>183</v>
      </c>
      <c r="AY1721" s="60">
        <v>44280.247163425927</v>
      </c>
      <c r="AZ1721" s="60">
        <v>43909</v>
      </c>
      <c r="BA1721" s="60">
        <v>43910</v>
      </c>
      <c r="BB1721" s="60" t="s">
        <v>6030</v>
      </c>
      <c r="BC1721" s="60">
        <v>43928.810208333336</v>
      </c>
      <c r="BD1721" s="60">
        <v>44109</v>
      </c>
      <c r="BE1721" s="60">
        <v>44196</v>
      </c>
      <c r="BF1721" s="49">
        <f>IF(AND(ISBLANK(tbl_RawData_Report1[[#This Row],[REQ_ID]]),tbl_RawData_Report1[[#This Row],[RH Kit?]] = "Y"),1,COUNTIFS(tbl_RawData_Report1[RH Kit?],"Y",tbl_RawData_Report1[REQ_ID],tbl_RawData_Report1[[#This Row],[REQ_ID]]))</f>
        <v>0</v>
      </c>
      <c r="BG1721" s="49">
        <f>COUNTIFS(tbl_RawData_Report1[RH Kit?],"Y",tbl_RawData_Report1[Order No.],tbl_RawData_Report1[[#This Row],[Order No.]])</f>
        <v>0</v>
      </c>
      <c r="BH1721" s="49">
        <f>SUM(tbl_RawData_Report1[[#This Row],[RH Kit Req]:[RH Kit PO]])</f>
        <v>0</v>
      </c>
      <c r="BI1721" s="49" t="str">
        <f>IFERROR(VLOOKUP(B1721,Lookup!A:B,2,FALSE),B1721)</f>
        <v>AZTHROMYCN_250MG_6</v>
      </c>
      <c r="BJ1721" s="49" t="b">
        <f t="shared" si="26"/>
        <v>0</v>
      </c>
      <c r="BK1721" s="49" t="str">
        <f>tbl_RawData_Report1[[#This Row],[Item ID]]&amp;tbl_RawData_Report1[[#This Row],[Order No.]]</f>
        <v>AZTHROMYCN_250MG_60000040798</v>
      </c>
      <c r="BL1721"/>
      <c r="BM1721"/>
      <c r="BN1721"/>
    </row>
    <row r="1722" spans="1:66" x14ac:dyDescent="0.25">
      <c r="A1722" s="35" t="s">
        <v>8</v>
      </c>
      <c r="B1722" s="35" t="s">
        <v>3099</v>
      </c>
      <c r="C1722" s="35">
        <v>8</v>
      </c>
      <c r="D1722" s="35">
        <v>1</v>
      </c>
      <c r="E1722" s="35">
        <v>1</v>
      </c>
      <c r="F1722" s="35" t="s">
        <v>1559</v>
      </c>
      <c r="G1722" s="35" t="s">
        <v>6023</v>
      </c>
      <c r="H1722" s="35" t="s">
        <v>3100</v>
      </c>
      <c r="I1722" s="35" t="s">
        <v>593</v>
      </c>
      <c r="J1722" s="35">
        <v>0</v>
      </c>
      <c r="K1722" s="35" t="s">
        <v>1555</v>
      </c>
      <c r="L1722" s="35" t="s">
        <v>6027</v>
      </c>
      <c r="M1722" s="35" t="s">
        <v>396</v>
      </c>
      <c r="N1722" s="35" t="s">
        <v>122</v>
      </c>
      <c r="O1722" s="35" t="s">
        <v>1557</v>
      </c>
      <c r="P1722" s="35" t="s">
        <v>5135</v>
      </c>
      <c r="Q1722" s="35" t="s">
        <v>311</v>
      </c>
      <c r="R1722" s="35" t="s">
        <v>1025</v>
      </c>
      <c r="S1722" s="35" t="s">
        <v>1026</v>
      </c>
      <c r="T1722" s="35" t="s">
        <v>5058</v>
      </c>
      <c r="U1722" s="35" t="s">
        <v>272</v>
      </c>
      <c r="V1722" s="35">
        <v>0</v>
      </c>
      <c r="W1722" s="35">
        <v>0</v>
      </c>
      <c r="X1722" s="49">
        <v>0</v>
      </c>
      <c r="Y1722" s="60" t="s">
        <v>2309</v>
      </c>
      <c r="Z1722" s="49">
        <v>6</v>
      </c>
      <c r="AA1722" s="49">
        <v>0</v>
      </c>
      <c r="AB1722" s="60" t="s">
        <v>637</v>
      </c>
      <c r="AC1722" s="60" t="s">
        <v>660</v>
      </c>
      <c r="AD1722" s="60" t="s">
        <v>694</v>
      </c>
      <c r="AE1722" s="60" t="s">
        <v>695</v>
      </c>
      <c r="AF1722" s="49">
        <v>2020</v>
      </c>
      <c r="AG1722" s="60" t="s">
        <v>6022</v>
      </c>
      <c r="AH1722" s="60">
        <v>44196</v>
      </c>
      <c r="AI1722" s="60">
        <v>44225</v>
      </c>
      <c r="AJ1722" s="60">
        <v>44196</v>
      </c>
      <c r="AK1722" s="60">
        <v>44186</v>
      </c>
      <c r="AL1722" s="60">
        <v>44228</v>
      </c>
      <c r="AM1722" s="60" t="s">
        <v>566</v>
      </c>
      <c r="AN1722" s="60" t="s">
        <v>6024</v>
      </c>
      <c r="AO1722" s="60" t="s">
        <v>6031</v>
      </c>
      <c r="AP1722" s="49"/>
      <c r="AQ1722" s="60" t="s">
        <v>266</v>
      </c>
      <c r="AR1722" s="60" t="s">
        <v>174</v>
      </c>
      <c r="AS1722" s="60" t="s">
        <v>174</v>
      </c>
      <c r="AT1722" s="49">
        <v>1</v>
      </c>
      <c r="AU1722" s="49">
        <v>1</v>
      </c>
      <c r="AV1722" s="49">
        <v>1</v>
      </c>
      <c r="AW1722" s="60">
        <v>43927</v>
      </c>
      <c r="AX1722" s="60" t="s">
        <v>183</v>
      </c>
      <c r="AY1722" s="60">
        <v>44280.247163425927</v>
      </c>
      <c r="AZ1722" s="60">
        <v>43909</v>
      </c>
      <c r="BA1722" s="60">
        <v>43910</v>
      </c>
      <c r="BB1722" s="60" t="s">
        <v>6030</v>
      </c>
      <c r="BC1722" s="60">
        <v>43928.810208333336</v>
      </c>
      <c r="BD1722" s="60">
        <v>44109</v>
      </c>
      <c r="BE1722" s="60">
        <v>44196</v>
      </c>
      <c r="BF1722" s="49">
        <f>IF(AND(ISBLANK(tbl_RawData_Report1[[#This Row],[REQ_ID]]),tbl_RawData_Report1[[#This Row],[RH Kit?]] = "Y"),1,COUNTIFS(tbl_RawData_Report1[RH Kit?],"Y",tbl_RawData_Report1[REQ_ID],tbl_RawData_Report1[[#This Row],[REQ_ID]]))</f>
        <v>0</v>
      </c>
      <c r="BG1722" s="49">
        <f>COUNTIFS(tbl_RawData_Report1[RH Kit?],"Y",tbl_RawData_Report1[Order No.],tbl_RawData_Report1[[#This Row],[Order No.]])</f>
        <v>0</v>
      </c>
      <c r="BH1722" s="49">
        <f>SUM(tbl_RawData_Report1[[#This Row],[RH Kit Req]:[RH Kit PO]])</f>
        <v>0</v>
      </c>
      <c r="BI1722" s="49" t="str">
        <f>IFERROR(VLOOKUP(B1722,Lookup!A:B,2,FALSE),B1722)</f>
        <v>AZTHROMYCN_250MG_6</v>
      </c>
      <c r="BJ1722" s="49" t="b">
        <f t="shared" si="26"/>
        <v>1</v>
      </c>
      <c r="BK1722" s="49" t="str">
        <f>tbl_RawData_Report1[[#This Row],[Item ID]]&amp;tbl_RawData_Report1[[#This Row],[Order No.]]</f>
        <v>AZTHROMYCN_250MG_60000040798</v>
      </c>
      <c r="BL1722"/>
      <c r="BM1722"/>
      <c r="BN1722"/>
    </row>
    <row r="1723" spans="1:66" x14ac:dyDescent="0.25">
      <c r="A1723" s="35" t="s">
        <v>8</v>
      </c>
      <c r="B1723" s="35" t="s">
        <v>3383</v>
      </c>
      <c r="C1723" s="35">
        <v>5</v>
      </c>
      <c r="D1723" s="35">
        <v>1</v>
      </c>
      <c r="E1723" s="35">
        <v>1</v>
      </c>
      <c r="F1723" s="35" t="s">
        <v>1559</v>
      </c>
      <c r="G1723" s="35" t="s">
        <v>6023</v>
      </c>
      <c r="H1723" s="35" t="s">
        <v>931</v>
      </c>
      <c r="I1723" s="35" t="s">
        <v>593</v>
      </c>
      <c r="J1723" s="35">
        <v>0</v>
      </c>
      <c r="K1723" s="35" t="s">
        <v>1555</v>
      </c>
      <c r="L1723" s="35" t="s">
        <v>6027</v>
      </c>
      <c r="M1723" s="35" t="s">
        <v>396</v>
      </c>
      <c r="N1723" s="35" t="s">
        <v>122</v>
      </c>
      <c r="O1723" s="35" t="s">
        <v>1557</v>
      </c>
      <c r="P1723" s="35" t="s">
        <v>5135</v>
      </c>
      <c r="Q1723" s="35" t="s">
        <v>311</v>
      </c>
      <c r="R1723" s="35" t="s">
        <v>1025</v>
      </c>
      <c r="S1723" s="35" t="s">
        <v>1026</v>
      </c>
      <c r="T1723" s="35" t="s">
        <v>5058</v>
      </c>
      <c r="U1723" s="35" t="s">
        <v>269</v>
      </c>
      <c r="V1723" s="35">
        <v>0</v>
      </c>
      <c r="W1723" s="35">
        <v>0</v>
      </c>
      <c r="X1723" s="49">
        <v>0</v>
      </c>
      <c r="Y1723" s="60" t="s">
        <v>346</v>
      </c>
      <c r="Z1723" s="49">
        <v>1000</v>
      </c>
      <c r="AA1723" s="49">
        <v>0</v>
      </c>
      <c r="AB1723" s="60" t="s">
        <v>637</v>
      </c>
      <c r="AC1723" s="60" t="s">
        <v>693</v>
      </c>
      <c r="AD1723" s="60" t="s">
        <v>694</v>
      </c>
      <c r="AE1723" s="60" t="s">
        <v>695</v>
      </c>
      <c r="AF1723" s="49">
        <v>2020</v>
      </c>
      <c r="AG1723" s="60" t="s">
        <v>6022</v>
      </c>
      <c r="AH1723" s="60">
        <v>44196</v>
      </c>
      <c r="AI1723" s="60">
        <v>44225</v>
      </c>
      <c r="AJ1723" s="60">
        <v>44196</v>
      </c>
      <c r="AK1723" s="60">
        <v>44186</v>
      </c>
      <c r="AL1723" s="60">
        <v>44228</v>
      </c>
      <c r="AM1723" s="60" t="s">
        <v>566</v>
      </c>
      <c r="AN1723" s="60" t="s">
        <v>6024</v>
      </c>
      <c r="AO1723" s="60" t="s">
        <v>6032</v>
      </c>
      <c r="AP1723" s="49"/>
      <c r="AQ1723" s="60" t="s">
        <v>266</v>
      </c>
      <c r="AR1723" s="60" t="s">
        <v>174</v>
      </c>
      <c r="AS1723" s="60" t="s">
        <v>174</v>
      </c>
      <c r="AT1723" s="49">
        <v>3</v>
      </c>
      <c r="AU1723" s="49">
        <v>1</v>
      </c>
      <c r="AV1723" s="49">
        <v>1</v>
      </c>
      <c r="AW1723" s="60">
        <v>43927</v>
      </c>
      <c r="AX1723" s="60" t="s">
        <v>183</v>
      </c>
      <c r="AY1723" s="60">
        <v>44280.247163425927</v>
      </c>
      <c r="AZ1723" s="60">
        <v>43909</v>
      </c>
      <c r="BA1723" s="60">
        <v>43910</v>
      </c>
      <c r="BB1723" s="60" t="s">
        <v>6033</v>
      </c>
      <c r="BC1723" s="60">
        <v>43928.810208333336</v>
      </c>
      <c r="BD1723" s="60">
        <v>44046</v>
      </c>
      <c r="BE1723" s="60">
        <v>44196</v>
      </c>
      <c r="BF1723" s="49">
        <f>IF(AND(ISBLANK(tbl_RawData_Report1[[#This Row],[REQ_ID]]),tbl_RawData_Report1[[#This Row],[RH Kit?]] = "Y"),1,COUNTIFS(tbl_RawData_Report1[RH Kit?],"Y",tbl_RawData_Report1[REQ_ID],tbl_RawData_Report1[[#This Row],[REQ_ID]]))</f>
        <v>0</v>
      </c>
      <c r="BG1723" s="49">
        <f>COUNTIFS(tbl_RawData_Report1[RH Kit?],"Y",tbl_RawData_Report1[Order No.],tbl_RawData_Report1[[#This Row],[Order No.]])</f>
        <v>0</v>
      </c>
      <c r="BH1723" s="49">
        <f>SUM(tbl_RawData_Report1[[#This Row],[RH Kit Req]:[RH Kit PO]])</f>
        <v>0</v>
      </c>
      <c r="BI1723" s="49" t="str">
        <f>IFERROR(VLOOKUP(B1723,Lookup!A:B,2,FALSE),B1723)</f>
        <v>FOLICACID5MG_1000</v>
      </c>
      <c r="BJ1723" s="49" t="b">
        <f t="shared" si="26"/>
        <v>1</v>
      </c>
      <c r="BK1723" s="49" t="str">
        <f>tbl_RawData_Report1[[#This Row],[Item ID]]&amp;tbl_RawData_Report1[[#This Row],[Order No.]]</f>
        <v>FOLICACID5MG_10000000040798</v>
      </c>
      <c r="BL1723"/>
      <c r="BM1723"/>
      <c r="BN1723"/>
    </row>
    <row r="1724" spans="1:66" x14ac:dyDescent="0.25">
      <c r="A1724" s="35" t="s">
        <v>8</v>
      </c>
      <c r="B1724" s="35" t="s">
        <v>876</v>
      </c>
      <c r="C1724" s="35">
        <v>2</v>
      </c>
      <c r="D1724" s="35">
        <v>1</v>
      </c>
      <c r="E1724" s="35">
        <v>1</v>
      </c>
      <c r="F1724" s="35" t="s">
        <v>1559</v>
      </c>
      <c r="G1724" s="35" t="s">
        <v>6023</v>
      </c>
      <c r="H1724" s="35" t="s">
        <v>3030</v>
      </c>
      <c r="I1724" s="35" t="s">
        <v>593</v>
      </c>
      <c r="J1724" s="35">
        <v>37240</v>
      </c>
      <c r="K1724" s="35" t="s">
        <v>1555</v>
      </c>
      <c r="L1724" s="35" t="s">
        <v>6027</v>
      </c>
      <c r="M1724" s="35" t="s">
        <v>396</v>
      </c>
      <c r="N1724" s="35" t="s">
        <v>122</v>
      </c>
      <c r="O1724" s="35" t="s">
        <v>1557</v>
      </c>
      <c r="P1724" s="35" t="s">
        <v>5135</v>
      </c>
      <c r="Q1724" s="35" t="s">
        <v>311</v>
      </c>
      <c r="R1724" s="35" t="s">
        <v>1025</v>
      </c>
      <c r="S1724" s="35" t="s">
        <v>1026</v>
      </c>
      <c r="T1724" s="35" t="s">
        <v>5058</v>
      </c>
      <c r="U1724" s="35" t="s">
        <v>269</v>
      </c>
      <c r="V1724" s="35">
        <v>0</v>
      </c>
      <c r="W1724" s="35">
        <v>0</v>
      </c>
      <c r="X1724" s="49">
        <v>15200</v>
      </c>
      <c r="Y1724" s="60" t="s">
        <v>655</v>
      </c>
      <c r="Z1724" s="49">
        <v>10</v>
      </c>
      <c r="AA1724" s="49">
        <v>152000</v>
      </c>
      <c r="AB1724" s="60" t="s">
        <v>637</v>
      </c>
      <c r="AC1724" s="60" t="s">
        <v>715</v>
      </c>
      <c r="AD1724" s="60" t="s">
        <v>694</v>
      </c>
      <c r="AE1724" s="60" t="s">
        <v>695</v>
      </c>
      <c r="AF1724" s="49">
        <v>2020</v>
      </c>
      <c r="AG1724" s="60" t="s">
        <v>6022</v>
      </c>
      <c r="AH1724" s="60">
        <v>44020</v>
      </c>
      <c r="AI1724" s="60">
        <v>44044</v>
      </c>
      <c r="AJ1724" s="60">
        <v>44020</v>
      </c>
      <c r="AK1724" s="60">
        <v>44019</v>
      </c>
      <c r="AL1724" s="60">
        <v>44044</v>
      </c>
      <c r="AM1724" s="60" t="s">
        <v>566</v>
      </c>
      <c r="AN1724" s="60" t="s">
        <v>6024</v>
      </c>
      <c r="AO1724" s="60" t="s">
        <v>6034</v>
      </c>
      <c r="AP1724" s="49"/>
      <c r="AQ1724" s="60" t="s">
        <v>266</v>
      </c>
      <c r="AR1724" s="60" t="s">
        <v>369</v>
      </c>
      <c r="AS1724" s="60" t="s">
        <v>174</v>
      </c>
      <c r="AT1724" s="49">
        <v>2</v>
      </c>
      <c r="AU1724" s="49">
        <v>1</v>
      </c>
      <c r="AV1724" s="49">
        <v>1</v>
      </c>
      <c r="AW1724" s="60">
        <v>43927</v>
      </c>
      <c r="AX1724" s="60" t="s">
        <v>183</v>
      </c>
      <c r="AY1724" s="60">
        <v>44280.247163425927</v>
      </c>
      <c r="AZ1724" s="60">
        <v>43909</v>
      </c>
      <c r="BA1724" s="60">
        <v>43910</v>
      </c>
      <c r="BB1724" s="60" t="s">
        <v>6035</v>
      </c>
      <c r="BC1724" s="60">
        <v>43928.810208333336</v>
      </c>
      <c r="BD1724" s="60">
        <v>43997</v>
      </c>
      <c r="BE1724" s="60">
        <v>44196</v>
      </c>
      <c r="BF1724" s="49">
        <f>IF(AND(ISBLANK(tbl_RawData_Report1[[#This Row],[REQ_ID]]),tbl_RawData_Report1[[#This Row],[RH Kit?]] = "Y"),1,COUNTIFS(tbl_RawData_Report1[RH Kit?],"Y",tbl_RawData_Report1[REQ_ID],tbl_RawData_Report1[[#This Row],[REQ_ID]]))</f>
        <v>0</v>
      </c>
      <c r="BG1724" s="49">
        <f>COUNTIFS(tbl_RawData_Report1[RH Kit?],"Y",tbl_RawData_Report1[Order No.],tbl_RawData_Report1[[#This Row],[Order No.]])</f>
        <v>0</v>
      </c>
      <c r="BH1724" s="49">
        <f>SUM(tbl_RawData_Report1[[#This Row],[RH Kit Req]:[RH Kit PO]])</f>
        <v>0</v>
      </c>
      <c r="BI1724" s="49" t="str">
        <f>IFERROR(VLOOKUP(B1724,Lookup!A:B,2,FALSE),B1724)</f>
        <v>OXYTOCIN_10IU/ML</v>
      </c>
      <c r="BJ1724" s="49" t="b">
        <f t="shared" si="26"/>
        <v>1</v>
      </c>
      <c r="BK1724" s="49" t="str">
        <f>tbl_RawData_Report1[[#This Row],[Item ID]]&amp;tbl_RawData_Report1[[#This Row],[Order No.]]</f>
        <v>OXYTOCIN_10IU/ML0000040798</v>
      </c>
      <c r="BL1724"/>
      <c r="BM1724"/>
      <c r="BN1724"/>
    </row>
    <row r="1725" spans="1:66" x14ac:dyDescent="0.25">
      <c r="A1725" s="35" t="s">
        <v>8</v>
      </c>
      <c r="B1725" s="35" t="s">
        <v>1725</v>
      </c>
      <c r="C1725" s="35">
        <v>1</v>
      </c>
      <c r="D1725" s="35">
        <v>1</v>
      </c>
      <c r="E1725" s="35">
        <v>1</v>
      </c>
      <c r="F1725" s="35" t="s">
        <v>1559</v>
      </c>
      <c r="G1725" s="35" t="s">
        <v>6023</v>
      </c>
      <c r="H1725" s="35" t="s">
        <v>2541</v>
      </c>
      <c r="I1725" s="35" t="s">
        <v>593</v>
      </c>
      <c r="J1725" s="35">
        <v>0</v>
      </c>
      <c r="K1725" s="35" t="s">
        <v>1555</v>
      </c>
      <c r="L1725" s="35" t="s">
        <v>4566</v>
      </c>
      <c r="M1725" s="35" t="s">
        <v>396</v>
      </c>
      <c r="N1725" s="35" t="s">
        <v>122</v>
      </c>
      <c r="O1725" s="35" t="s">
        <v>1557</v>
      </c>
      <c r="P1725" s="35" t="s">
        <v>5135</v>
      </c>
      <c r="Q1725" s="35" t="s">
        <v>311</v>
      </c>
      <c r="R1725" s="35" t="s">
        <v>1025</v>
      </c>
      <c r="S1725" s="35" t="s">
        <v>1026</v>
      </c>
      <c r="T1725" s="35" t="s">
        <v>5058</v>
      </c>
      <c r="U1725" s="35" t="s">
        <v>269</v>
      </c>
      <c r="V1725" s="35">
        <v>0</v>
      </c>
      <c r="W1725" s="35">
        <v>0</v>
      </c>
      <c r="X1725" s="49">
        <v>0</v>
      </c>
      <c r="Y1725" s="60" t="s">
        <v>2544</v>
      </c>
      <c r="Z1725" s="49">
        <v>1</v>
      </c>
      <c r="AA1725" s="49">
        <v>0</v>
      </c>
      <c r="AB1725" s="60" t="s">
        <v>637</v>
      </c>
      <c r="AC1725" s="60" t="s">
        <v>1560</v>
      </c>
      <c r="AD1725" s="60" t="s">
        <v>694</v>
      </c>
      <c r="AE1725" s="60" t="s">
        <v>695</v>
      </c>
      <c r="AF1725" s="49">
        <v>2020</v>
      </c>
      <c r="AG1725" s="60" t="s">
        <v>6049</v>
      </c>
      <c r="AH1725" s="60">
        <v>44225</v>
      </c>
      <c r="AI1725" s="60">
        <v>44266</v>
      </c>
      <c r="AJ1725" s="60">
        <v>44225</v>
      </c>
      <c r="AK1725" s="60">
        <v>44263</v>
      </c>
      <c r="AL1725" s="60">
        <v>44315</v>
      </c>
      <c r="AM1725" s="60" t="s">
        <v>566</v>
      </c>
      <c r="AN1725" s="60" t="s">
        <v>6024</v>
      </c>
      <c r="AO1725" s="60" t="s">
        <v>6050</v>
      </c>
      <c r="AP1725" s="49"/>
      <c r="AQ1725" s="60" t="s">
        <v>266</v>
      </c>
      <c r="AR1725" s="60" t="s">
        <v>174</v>
      </c>
      <c r="AS1725" s="60" t="s">
        <v>174</v>
      </c>
      <c r="AT1725" s="49">
        <v>2</v>
      </c>
      <c r="AU1725" s="49">
        <v>1</v>
      </c>
      <c r="AV1725" s="49">
        <v>1</v>
      </c>
      <c r="AW1725" s="60">
        <v>43927</v>
      </c>
      <c r="AX1725" s="60" t="s">
        <v>183</v>
      </c>
      <c r="AY1725" s="60">
        <v>44280.247163425927</v>
      </c>
      <c r="AZ1725" s="60">
        <v>43916</v>
      </c>
      <c r="BA1725" s="60">
        <v>43923</v>
      </c>
      <c r="BB1725" s="60" t="s">
        <v>6051</v>
      </c>
      <c r="BC1725" s="60">
        <v>43928.810208333336</v>
      </c>
      <c r="BD1725" s="60">
        <v>43997</v>
      </c>
      <c r="BE1725" s="60">
        <v>44242</v>
      </c>
      <c r="BF1725" s="49">
        <f>IF(AND(ISBLANK(tbl_RawData_Report1[[#This Row],[REQ_ID]]),tbl_RawData_Report1[[#This Row],[RH Kit?]] = "Y"),1,COUNTIFS(tbl_RawData_Report1[RH Kit?],"Y",tbl_RawData_Report1[REQ_ID],tbl_RawData_Report1[[#This Row],[REQ_ID]]))</f>
        <v>0</v>
      </c>
      <c r="BG1725" s="49">
        <f>COUNTIFS(tbl_RawData_Report1[RH Kit?],"Y",tbl_RawData_Report1[Order No.],tbl_RawData_Report1[[#This Row],[Order No.]])</f>
        <v>0</v>
      </c>
      <c r="BH1725" s="49">
        <f>SUM(tbl_RawData_Report1[[#This Row],[RH Kit Req]:[RH Kit PO]])</f>
        <v>0</v>
      </c>
      <c r="BI1725" s="49" t="str">
        <f>IFERROR(VLOOKUP(B1725,Lookup!A:B,2,FALSE),B1725)</f>
        <v>CLOTRIMAZOLE_500MG</v>
      </c>
      <c r="BJ1725" s="49" t="b">
        <f t="shared" si="26"/>
        <v>1</v>
      </c>
      <c r="BK1725" s="49" t="str">
        <f>tbl_RawData_Report1[[#This Row],[Item ID]]&amp;tbl_RawData_Report1[[#This Row],[Order No.]]</f>
        <v>CLOTRIMAZOLE_500MG0000040798</v>
      </c>
      <c r="BL1725"/>
      <c r="BM1725"/>
      <c r="BN1725"/>
    </row>
    <row r="1726" spans="1:66" x14ac:dyDescent="0.25">
      <c r="A1726" s="35" t="s">
        <v>8</v>
      </c>
      <c r="B1726" s="35" t="s">
        <v>2396</v>
      </c>
      <c r="C1726" s="35">
        <v>10</v>
      </c>
      <c r="D1726" s="35">
        <v>1</v>
      </c>
      <c r="E1726" s="35">
        <v>1</v>
      </c>
      <c r="F1726" s="35" t="s">
        <v>1559</v>
      </c>
      <c r="G1726" s="35" t="s">
        <v>6023</v>
      </c>
      <c r="H1726" s="35" t="s">
        <v>2397</v>
      </c>
      <c r="I1726" s="35" t="s">
        <v>593</v>
      </c>
      <c r="J1726" s="35">
        <v>277830</v>
      </c>
      <c r="K1726" s="35" t="s">
        <v>1555</v>
      </c>
      <c r="L1726" s="35" t="s">
        <v>6027</v>
      </c>
      <c r="M1726" s="35" t="s">
        <v>396</v>
      </c>
      <c r="N1726" s="35" t="s">
        <v>122</v>
      </c>
      <c r="O1726" s="35" t="s">
        <v>1557</v>
      </c>
      <c r="P1726" s="35" t="s">
        <v>5135</v>
      </c>
      <c r="Q1726" s="35" t="s">
        <v>311</v>
      </c>
      <c r="R1726" s="35" t="s">
        <v>1025</v>
      </c>
      <c r="S1726" s="35" t="s">
        <v>1026</v>
      </c>
      <c r="T1726" s="35" t="s">
        <v>5058</v>
      </c>
      <c r="U1726" s="35" t="s">
        <v>272</v>
      </c>
      <c r="V1726" s="35">
        <v>0</v>
      </c>
      <c r="W1726" s="35">
        <v>0</v>
      </c>
      <c r="X1726" s="49">
        <v>7000</v>
      </c>
      <c r="Y1726" s="60" t="s">
        <v>341</v>
      </c>
      <c r="Z1726" s="49">
        <v>100</v>
      </c>
      <c r="AA1726" s="49">
        <v>700000</v>
      </c>
      <c r="AB1726" s="60" t="s">
        <v>637</v>
      </c>
      <c r="AC1726" s="60" t="s">
        <v>660</v>
      </c>
      <c r="AD1726" s="60" t="s">
        <v>694</v>
      </c>
      <c r="AE1726" s="60" t="s">
        <v>695</v>
      </c>
      <c r="AF1726" s="49">
        <v>2020</v>
      </c>
      <c r="AG1726" s="60" t="s">
        <v>6022</v>
      </c>
      <c r="AH1726" s="60">
        <v>44060</v>
      </c>
      <c r="AI1726" s="60">
        <v>44063</v>
      </c>
      <c r="AJ1726" s="60">
        <v>44068</v>
      </c>
      <c r="AK1726" s="60">
        <v>44069</v>
      </c>
      <c r="AL1726" s="60">
        <v>44071</v>
      </c>
      <c r="AM1726" s="60" t="s">
        <v>566</v>
      </c>
      <c r="AN1726" s="60" t="s">
        <v>6024</v>
      </c>
      <c r="AO1726" s="60" t="s">
        <v>6052</v>
      </c>
      <c r="AP1726" s="49"/>
      <c r="AQ1726" s="60" t="s">
        <v>266</v>
      </c>
      <c r="AR1726" s="60" t="s">
        <v>174</v>
      </c>
      <c r="AS1726" s="60" t="s">
        <v>174</v>
      </c>
      <c r="AT1726" s="49">
        <v>5</v>
      </c>
      <c r="AU1726" s="49">
        <v>1</v>
      </c>
      <c r="AV1726" s="49">
        <v>1</v>
      </c>
      <c r="AW1726" s="60">
        <v>43927</v>
      </c>
      <c r="AX1726" s="60" t="s">
        <v>183</v>
      </c>
      <c r="AY1726" s="60">
        <v>44280.247163425927</v>
      </c>
      <c r="AZ1726" s="60">
        <v>43909</v>
      </c>
      <c r="BA1726" s="60">
        <v>43910</v>
      </c>
      <c r="BB1726" s="60" t="s">
        <v>6053</v>
      </c>
      <c r="BC1726" s="60">
        <v>43928.810208333336</v>
      </c>
      <c r="BD1726" s="60">
        <v>44060</v>
      </c>
      <c r="BE1726" s="60">
        <v>44196</v>
      </c>
      <c r="BF1726" s="49">
        <f>IF(AND(ISBLANK(tbl_RawData_Report1[[#This Row],[REQ_ID]]),tbl_RawData_Report1[[#This Row],[RH Kit?]] = "Y"),1,COUNTIFS(tbl_RawData_Report1[RH Kit?],"Y",tbl_RawData_Report1[REQ_ID],tbl_RawData_Report1[[#This Row],[REQ_ID]]))</f>
        <v>0</v>
      </c>
      <c r="BG1726" s="49">
        <f>COUNTIFS(tbl_RawData_Report1[RH Kit?],"Y",tbl_RawData_Report1[Order No.],tbl_RawData_Report1[[#This Row],[Order No.]])</f>
        <v>0</v>
      </c>
      <c r="BH1726" s="49">
        <f>SUM(tbl_RawData_Report1[[#This Row],[RH Kit Req]:[RH Kit PO]])</f>
        <v>0</v>
      </c>
      <c r="BI1726" s="49" t="str">
        <f>IFERROR(VLOOKUP(B1726,Lookup!A:B,2,FALSE),B1726)</f>
        <v>CEFIXIME400MG_100</v>
      </c>
      <c r="BJ1726" s="49" t="b">
        <f t="shared" si="26"/>
        <v>1</v>
      </c>
      <c r="BK1726" s="49" t="str">
        <f>tbl_RawData_Report1[[#This Row],[Item ID]]&amp;tbl_RawData_Report1[[#This Row],[Order No.]]</f>
        <v>CEFIXIME400MG_1000000040798</v>
      </c>
      <c r="BL1726"/>
      <c r="BM1726"/>
      <c r="BN1726"/>
    </row>
    <row r="1727" spans="1:66" x14ac:dyDescent="0.25">
      <c r="A1727" s="35" t="s">
        <v>8</v>
      </c>
      <c r="B1727" s="35" t="s">
        <v>1725</v>
      </c>
      <c r="C1727" s="35">
        <v>12</v>
      </c>
      <c r="D1727" s="35">
        <v>1</v>
      </c>
      <c r="E1727" s="35">
        <v>1</v>
      </c>
      <c r="F1727" s="35" t="s">
        <v>1559</v>
      </c>
      <c r="G1727" s="35" t="s">
        <v>6023</v>
      </c>
      <c r="H1727" s="35" t="s">
        <v>2541</v>
      </c>
      <c r="I1727" s="35" t="s">
        <v>593</v>
      </c>
      <c r="J1727" s="35">
        <v>6000</v>
      </c>
      <c r="K1727" s="35" t="s">
        <v>1555</v>
      </c>
      <c r="L1727" s="35" t="s">
        <v>6380</v>
      </c>
      <c r="M1727" s="35" t="s">
        <v>396</v>
      </c>
      <c r="N1727" s="35" t="s">
        <v>122</v>
      </c>
      <c r="O1727" s="35" t="s">
        <v>1557</v>
      </c>
      <c r="P1727" s="35" t="s">
        <v>5135</v>
      </c>
      <c r="Q1727" s="35" t="s">
        <v>311</v>
      </c>
      <c r="R1727" s="35" t="s">
        <v>1025</v>
      </c>
      <c r="S1727" s="35" t="s">
        <v>1026</v>
      </c>
      <c r="T1727" s="35" t="s">
        <v>5058</v>
      </c>
      <c r="U1727" s="35" t="s">
        <v>276</v>
      </c>
      <c r="V1727" s="35">
        <v>0</v>
      </c>
      <c r="W1727" s="35">
        <v>0</v>
      </c>
      <c r="X1727" s="49">
        <v>10000</v>
      </c>
      <c r="Y1727" s="60" t="s">
        <v>2544</v>
      </c>
      <c r="Z1727" s="49">
        <v>1</v>
      </c>
      <c r="AA1727" s="49">
        <v>10000</v>
      </c>
      <c r="AB1727" s="60" t="s">
        <v>637</v>
      </c>
      <c r="AC1727" s="60" t="s">
        <v>1560</v>
      </c>
      <c r="AD1727" s="60" t="s">
        <v>694</v>
      </c>
      <c r="AE1727" s="60" t="s">
        <v>695</v>
      </c>
      <c r="AF1727" s="49">
        <v>2020</v>
      </c>
      <c r="AG1727" s="60" t="s">
        <v>6377</v>
      </c>
      <c r="AH1727" s="60">
        <v>44225</v>
      </c>
      <c r="AI1727" s="60">
        <v>44266</v>
      </c>
      <c r="AJ1727" s="60">
        <v>44225</v>
      </c>
      <c r="AK1727" s="60">
        <v>44263</v>
      </c>
      <c r="AL1727" s="60">
        <v>44315</v>
      </c>
      <c r="AM1727" s="60" t="s">
        <v>566</v>
      </c>
      <c r="AN1727" s="60" t="s">
        <v>6024</v>
      </c>
      <c r="AO1727" s="60" t="s">
        <v>6378</v>
      </c>
      <c r="AP1727" s="49"/>
      <c r="AQ1727" s="60" t="s">
        <v>266</v>
      </c>
      <c r="AR1727" s="60" t="s">
        <v>174</v>
      </c>
      <c r="AS1727" s="60" t="s">
        <v>174</v>
      </c>
      <c r="AT1727" s="49">
        <v>1</v>
      </c>
      <c r="AU1727" s="49">
        <v>1</v>
      </c>
      <c r="AV1727" s="49">
        <v>1</v>
      </c>
      <c r="AW1727" s="60">
        <v>43927</v>
      </c>
      <c r="AX1727" s="60" t="s">
        <v>183</v>
      </c>
      <c r="AY1727" s="60">
        <v>44280.247163425927</v>
      </c>
      <c r="AZ1727" s="60">
        <v>44248</v>
      </c>
      <c r="BA1727" s="60">
        <v>44249</v>
      </c>
      <c r="BB1727" s="60" t="s">
        <v>6379</v>
      </c>
      <c r="BC1727" s="60">
        <v>43928.810208333336</v>
      </c>
      <c r="BD1727" s="60">
        <v>44253</v>
      </c>
      <c r="BE1727" s="60">
        <v>44286</v>
      </c>
      <c r="BF1727" s="49">
        <f>IF(AND(ISBLANK(tbl_RawData_Report1[[#This Row],[REQ_ID]]),tbl_RawData_Report1[[#This Row],[RH Kit?]] = "Y"),1,COUNTIFS(tbl_RawData_Report1[RH Kit?],"Y",tbl_RawData_Report1[REQ_ID],tbl_RawData_Report1[[#This Row],[REQ_ID]]))</f>
        <v>0</v>
      </c>
      <c r="BG1727" s="49">
        <f>COUNTIFS(tbl_RawData_Report1[RH Kit?],"Y",tbl_RawData_Report1[Order No.],tbl_RawData_Report1[[#This Row],[Order No.]])</f>
        <v>0</v>
      </c>
      <c r="BH1727" s="49">
        <f>SUM(tbl_RawData_Report1[[#This Row],[RH Kit Req]:[RH Kit PO]])</f>
        <v>0</v>
      </c>
      <c r="BI1727" s="49" t="str">
        <f>IFERROR(VLOOKUP(B1727,Lookup!A:B,2,FALSE),B1727)</f>
        <v>CLOTRIMAZOLE_500MG</v>
      </c>
      <c r="BJ1727" s="49" t="b">
        <f t="shared" si="26"/>
        <v>0</v>
      </c>
      <c r="BK1727" s="49" t="str">
        <f>tbl_RawData_Report1[[#This Row],[Item ID]]&amp;tbl_RawData_Report1[[#This Row],[Order No.]]</f>
        <v>CLOTRIMAZOLE_500MG0000040798</v>
      </c>
      <c r="BL1727"/>
      <c r="BM1727"/>
      <c r="BN1727"/>
    </row>
    <row r="1728" spans="1:66" x14ac:dyDescent="0.25">
      <c r="A1728" s="35" t="s">
        <v>8</v>
      </c>
      <c r="B1728" s="35" t="s">
        <v>1725</v>
      </c>
      <c r="C1728" s="35">
        <v>1</v>
      </c>
      <c r="D1728" s="35">
        <v>1</v>
      </c>
      <c r="E1728" s="35">
        <v>2</v>
      </c>
      <c r="F1728" s="35" t="s">
        <v>1559</v>
      </c>
      <c r="G1728" s="35" t="s">
        <v>6023</v>
      </c>
      <c r="H1728" s="35" t="s">
        <v>2541</v>
      </c>
      <c r="I1728" s="35" t="s">
        <v>593</v>
      </c>
      <c r="J1728" s="35">
        <v>120000</v>
      </c>
      <c r="K1728" s="35" t="s">
        <v>1555</v>
      </c>
      <c r="L1728" s="35" t="s">
        <v>4566</v>
      </c>
      <c r="M1728" s="35" t="s">
        <v>396</v>
      </c>
      <c r="N1728" s="35" t="s">
        <v>122</v>
      </c>
      <c r="O1728" s="35" t="s">
        <v>1557</v>
      </c>
      <c r="P1728" s="35" t="s">
        <v>5135</v>
      </c>
      <c r="Q1728" s="35" t="s">
        <v>311</v>
      </c>
      <c r="R1728" s="35" t="s">
        <v>1025</v>
      </c>
      <c r="S1728" s="35" t="s">
        <v>1026</v>
      </c>
      <c r="T1728" s="35" t="s">
        <v>5058</v>
      </c>
      <c r="U1728" s="35" t="s">
        <v>269</v>
      </c>
      <c r="V1728" s="35">
        <v>0</v>
      </c>
      <c r="W1728" s="35">
        <v>0</v>
      </c>
      <c r="X1728" s="49">
        <v>200000</v>
      </c>
      <c r="Y1728" s="60" t="s">
        <v>2544</v>
      </c>
      <c r="Z1728" s="49">
        <v>1</v>
      </c>
      <c r="AA1728" s="49">
        <v>200000</v>
      </c>
      <c r="AB1728" s="60" t="s">
        <v>637</v>
      </c>
      <c r="AC1728" s="60" t="s">
        <v>1560</v>
      </c>
      <c r="AD1728" s="60" t="s">
        <v>694</v>
      </c>
      <c r="AE1728" s="60" t="s">
        <v>695</v>
      </c>
      <c r="AF1728" s="49">
        <v>2020</v>
      </c>
      <c r="AG1728" s="60" t="s">
        <v>6049</v>
      </c>
      <c r="AH1728" s="60">
        <v>44225</v>
      </c>
      <c r="AI1728" s="60">
        <v>44266</v>
      </c>
      <c r="AJ1728" s="60">
        <v>44225</v>
      </c>
      <c r="AK1728" s="60">
        <v>44263</v>
      </c>
      <c r="AL1728" s="60">
        <v>44315</v>
      </c>
      <c r="AM1728" s="60" t="s">
        <v>566</v>
      </c>
      <c r="AN1728" s="60" t="s">
        <v>6024</v>
      </c>
      <c r="AO1728" s="60" t="s">
        <v>6603</v>
      </c>
      <c r="AP1728" s="49"/>
      <c r="AQ1728" s="60" t="s">
        <v>266</v>
      </c>
      <c r="AR1728" s="60" t="s">
        <v>174</v>
      </c>
      <c r="AS1728" s="60" t="s">
        <v>174</v>
      </c>
      <c r="AT1728" s="49">
        <v>2</v>
      </c>
      <c r="AU1728" s="49">
        <v>1</v>
      </c>
      <c r="AV1728" s="49">
        <v>1</v>
      </c>
      <c r="AW1728" s="60">
        <v>43927</v>
      </c>
      <c r="AX1728" s="60" t="s">
        <v>183</v>
      </c>
      <c r="AY1728" s="60">
        <v>44280.247163425927</v>
      </c>
      <c r="AZ1728" s="60">
        <v>43916</v>
      </c>
      <c r="BA1728" s="60">
        <v>43923</v>
      </c>
      <c r="BB1728" s="60" t="s">
        <v>6051</v>
      </c>
      <c r="BC1728" s="60">
        <v>43928.810208333336</v>
      </c>
      <c r="BD1728" s="60">
        <v>43997</v>
      </c>
      <c r="BE1728" s="60">
        <v>44242</v>
      </c>
      <c r="BF1728" s="49">
        <f>IF(AND(ISBLANK(tbl_RawData_Report1[[#This Row],[REQ_ID]]),tbl_RawData_Report1[[#This Row],[RH Kit?]] = "Y"),1,COUNTIFS(tbl_RawData_Report1[RH Kit?],"Y",tbl_RawData_Report1[REQ_ID],tbl_RawData_Report1[[#This Row],[REQ_ID]]))</f>
        <v>0</v>
      </c>
      <c r="BG1728" s="49">
        <f>COUNTIFS(tbl_RawData_Report1[RH Kit?],"Y",tbl_RawData_Report1[Order No.],tbl_RawData_Report1[[#This Row],[Order No.]])</f>
        <v>0</v>
      </c>
      <c r="BH1728" s="49">
        <f>SUM(tbl_RawData_Report1[[#This Row],[RH Kit Req]:[RH Kit PO]])</f>
        <v>0</v>
      </c>
      <c r="BI1728" s="49" t="str">
        <f>IFERROR(VLOOKUP(B1728,Lookup!A:B,2,FALSE),B1728)</f>
        <v>CLOTRIMAZOLE_500MG</v>
      </c>
      <c r="BJ1728" s="49" t="b">
        <f t="shared" si="26"/>
        <v>1</v>
      </c>
      <c r="BK1728" s="49" t="str">
        <f>tbl_RawData_Report1[[#This Row],[Item ID]]&amp;tbl_RawData_Report1[[#This Row],[Order No.]]</f>
        <v>CLOTRIMAZOLE_500MG0000040798</v>
      </c>
      <c r="BL1728"/>
      <c r="BM1728"/>
      <c r="BN1728"/>
    </row>
    <row r="1729" spans="1:66" x14ac:dyDescent="0.25">
      <c r="A1729" s="35" t="s">
        <v>8</v>
      </c>
      <c r="B1729" s="35" t="s">
        <v>3383</v>
      </c>
      <c r="C1729" s="35">
        <v>5</v>
      </c>
      <c r="D1729" s="35">
        <v>1</v>
      </c>
      <c r="E1729" s="35">
        <v>2</v>
      </c>
      <c r="F1729" s="35" t="s">
        <v>1559</v>
      </c>
      <c r="G1729" s="35" t="s">
        <v>6023</v>
      </c>
      <c r="H1729" s="35" t="s">
        <v>931</v>
      </c>
      <c r="I1729" s="35" t="s">
        <v>593</v>
      </c>
      <c r="J1729" s="35">
        <v>26884</v>
      </c>
      <c r="K1729" s="35" t="s">
        <v>1555</v>
      </c>
      <c r="L1729" s="35" t="s">
        <v>6027</v>
      </c>
      <c r="M1729" s="35" t="s">
        <v>396</v>
      </c>
      <c r="N1729" s="35" t="s">
        <v>122</v>
      </c>
      <c r="O1729" s="35" t="s">
        <v>1557</v>
      </c>
      <c r="P1729" s="35" t="s">
        <v>5135</v>
      </c>
      <c r="Q1729" s="35" t="s">
        <v>311</v>
      </c>
      <c r="R1729" s="35" t="s">
        <v>1025</v>
      </c>
      <c r="S1729" s="35" t="s">
        <v>1026</v>
      </c>
      <c r="T1729" s="35" t="s">
        <v>5058</v>
      </c>
      <c r="U1729" s="35" t="s">
        <v>269</v>
      </c>
      <c r="V1729" s="35">
        <v>0</v>
      </c>
      <c r="W1729" s="35">
        <v>0</v>
      </c>
      <c r="X1729" s="49">
        <v>5200</v>
      </c>
      <c r="Y1729" s="60" t="s">
        <v>346</v>
      </c>
      <c r="Z1729" s="49">
        <v>1000</v>
      </c>
      <c r="AA1729" s="49">
        <v>5200000</v>
      </c>
      <c r="AB1729" s="60" t="s">
        <v>637</v>
      </c>
      <c r="AC1729" s="60" t="s">
        <v>693</v>
      </c>
      <c r="AD1729" s="60" t="s">
        <v>694</v>
      </c>
      <c r="AE1729" s="60" t="s">
        <v>695</v>
      </c>
      <c r="AF1729" s="49">
        <v>2020</v>
      </c>
      <c r="AG1729" s="60" t="s">
        <v>6022</v>
      </c>
      <c r="AH1729" s="60">
        <v>44196</v>
      </c>
      <c r="AI1729" s="60">
        <v>44225</v>
      </c>
      <c r="AJ1729" s="60">
        <v>44196</v>
      </c>
      <c r="AK1729" s="60">
        <v>44186</v>
      </c>
      <c r="AL1729" s="60">
        <v>44228</v>
      </c>
      <c r="AM1729" s="60" t="s">
        <v>566</v>
      </c>
      <c r="AN1729" s="60" t="s">
        <v>6024</v>
      </c>
      <c r="AO1729" s="60" t="s">
        <v>6624</v>
      </c>
      <c r="AP1729" s="49"/>
      <c r="AQ1729" s="60" t="s">
        <v>266</v>
      </c>
      <c r="AR1729" s="60" t="s">
        <v>174</v>
      </c>
      <c r="AS1729" s="60" t="s">
        <v>174</v>
      </c>
      <c r="AT1729" s="49">
        <v>3</v>
      </c>
      <c r="AU1729" s="49">
        <v>1</v>
      </c>
      <c r="AV1729" s="49">
        <v>1</v>
      </c>
      <c r="AW1729" s="60">
        <v>43927</v>
      </c>
      <c r="AX1729" s="60" t="s">
        <v>183</v>
      </c>
      <c r="AY1729" s="60">
        <v>44280.247163425927</v>
      </c>
      <c r="AZ1729" s="60">
        <v>43909</v>
      </c>
      <c r="BA1729" s="60">
        <v>43910</v>
      </c>
      <c r="BB1729" s="60" t="s">
        <v>6033</v>
      </c>
      <c r="BC1729" s="60">
        <v>43928.810208333336</v>
      </c>
      <c r="BD1729" s="60">
        <v>44046</v>
      </c>
      <c r="BE1729" s="60">
        <v>44196</v>
      </c>
      <c r="BF1729" s="49">
        <f>IF(AND(ISBLANK(tbl_RawData_Report1[[#This Row],[REQ_ID]]),tbl_RawData_Report1[[#This Row],[RH Kit?]] = "Y"),1,COUNTIFS(tbl_RawData_Report1[RH Kit?],"Y",tbl_RawData_Report1[REQ_ID],tbl_RawData_Report1[[#This Row],[REQ_ID]]))</f>
        <v>0</v>
      </c>
      <c r="BG1729" s="49">
        <f>COUNTIFS(tbl_RawData_Report1[RH Kit?],"Y",tbl_RawData_Report1[Order No.],tbl_RawData_Report1[[#This Row],[Order No.]])</f>
        <v>0</v>
      </c>
      <c r="BH1729" s="49">
        <f>SUM(tbl_RawData_Report1[[#This Row],[RH Kit Req]:[RH Kit PO]])</f>
        <v>0</v>
      </c>
      <c r="BI1729" s="49" t="str">
        <f>IFERROR(VLOOKUP(B1729,Lookup!A:B,2,FALSE),B1729)</f>
        <v>FOLICACID5MG_1000</v>
      </c>
      <c r="BJ1729" s="49" t="b">
        <f t="shared" si="26"/>
        <v>1</v>
      </c>
      <c r="BK1729" s="49" t="str">
        <f>tbl_RawData_Report1[[#This Row],[Item ID]]&amp;tbl_RawData_Report1[[#This Row],[Order No.]]</f>
        <v>FOLICACID5MG_10000000040798</v>
      </c>
      <c r="BL1729"/>
      <c r="BM1729"/>
      <c r="BN1729"/>
    </row>
    <row r="1730" spans="1:66" x14ac:dyDescent="0.25">
      <c r="A1730" s="35" t="s">
        <v>8</v>
      </c>
      <c r="B1730" s="35" t="s">
        <v>639</v>
      </c>
      <c r="C1730" s="35">
        <v>2</v>
      </c>
      <c r="D1730" s="35">
        <v>1</v>
      </c>
      <c r="E1730" s="35">
        <v>1</v>
      </c>
      <c r="F1730" s="35" t="s">
        <v>444</v>
      </c>
      <c r="G1730" s="35" t="s">
        <v>5697</v>
      </c>
      <c r="H1730" s="35" t="s">
        <v>640</v>
      </c>
      <c r="I1730" s="35" t="s">
        <v>593</v>
      </c>
      <c r="J1730" s="35">
        <v>650</v>
      </c>
      <c r="K1730" s="35" t="s">
        <v>1845</v>
      </c>
      <c r="L1730" s="35" t="s">
        <v>4306</v>
      </c>
      <c r="M1730" s="35" t="s">
        <v>396</v>
      </c>
      <c r="N1730" s="35" t="s">
        <v>122</v>
      </c>
      <c r="O1730" s="35" t="s">
        <v>1847</v>
      </c>
      <c r="P1730" s="35" t="s">
        <v>1848</v>
      </c>
      <c r="Q1730" s="35" t="s">
        <v>311</v>
      </c>
      <c r="R1730" s="35" t="s">
        <v>430</v>
      </c>
      <c r="S1730" s="35" t="s">
        <v>431</v>
      </c>
      <c r="T1730" s="35" t="s">
        <v>5058</v>
      </c>
      <c r="U1730" s="35" t="s">
        <v>209</v>
      </c>
      <c r="V1730" s="35">
        <v>0</v>
      </c>
      <c r="W1730" s="35">
        <v>0</v>
      </c>
      <c r="X1730" s="49">
        <v>1</v>
      </c>
      <c r="Y1730" s="60" t="s">
        <v>340</v>
      </c>
      <c r="Z1730" s="49">
        <v>1</v>
      </c>
      <c r="AA1730" s="49">
        <v>1</v>
      </c>
      <c r="AB1730" s="60" t="s">
        <v>637</v>
      </c>
      <c r="AC1730" s="60" t="s">
        <v>641</v>
      </c>
      <c r="AD1730" s="60" t="s">
        <v>342</v>
      </c>
      <c r="AE1730" s="60" t="s">
        <v>343</v>
      </c>
      <c r="AF1730" s="49">
        <v>2020</v>
      </c>
      <c r="AG1730" s="60" t="s">
        <v>5696</v>
      </c>
      <c r="AH1730" s="60"/>
      <c r="AI1730" s="60"/>
      <c r="AJ1730" s="60"/>
      <c r="AK1730" s="60">
        <v>44172</v>
      </c>
      <c r="AL1730" s="60"/>
      <c r="AM1730" s="60" t="s">
        <v>566</v>
      </c>
      <c r="AN1730" s="60" t="s">
        <v>5698</v>
      </c>
      <c r="AO1730" s="60" t="s">
        <v>5699</v>
      </c>
      <c r="AP1730" s="49"/>
      <c r="AQ1730" s="60" t="s">
        <v>266</v>
      </c>
      <c r="AR1730" s="60" t="s">
        <v>174</v>
      </c>
      <c r="AS1730" s="60" t="s">
        <v>174</v>
      </c>
      <c r="AT1730" s="49">
        <v>1</v>
      </c>
      <c r="AU1730" s="49">
        <v>1</v>
      </c>
      <c r="AV1730" s="49">
        <v>1</v>
      </c>
      <c r="AW1730" s="60">
        <v>43927</v>
      </c>
      <c r="AX1730" s="60" t="s">
        <v>183</v>
      </c>
      <c r="AY1730" s="60">
        <v>44182.305190891202</v>
      </c>
      <c r="AZ1730" s="60">
        <v>44166</v>
      </c>
      <c r="BA1730" s="60">
        <v>44166</v>
      </c>
      <c r="BB1730" s="60" t="s">
        <v>5700</v>
      </c>
      <c r="BC1730" s="60">
        <v>43929.86445601852</v>
      </c>
      <c r="BD1730" s="60">
        <v>44167</v>
      </c>
      <c r="BE1730" s="60">
        <v>45657</v>
      </c>
      <c r="BF1730" s="49">
        <f>IF(AND(ISBLANK(tbl_RawData_Report1[[#This Row],[REQ_ID]]),tbl_RawData_Report1[[#This Row],[RH Kit?]] = "Y"),1,COUNTIFS(tbl_RawData_Report1[RH Kit?],"Y",tbl_RawData_Report1[REQ_ID],tbl_RawData_Report1[[#This Row],[REQ_ID]]))</f>
        <v>0</v>
      </c>
      <c r="BG1730" s="49">
        <f>COUNTIFS(tbl_RawData_Report1[RH Kit?],"Y",tbl_RawData_Report1[Order No.],tbl_RawData_Report1[[#This Row],[Order No.]])</f>
        <v>0</v>
      </c>
      <c r="BH1730" s="49">
        <f>SUM(tbl_RawData_Report1[[#This Row],[RH Kit Req]:[RH Kit PO]])</f>
        <v>0</v>
      </c>
      <c r="BI1730" s="49" t="str">
        <f>IFERROR(VLOOKUP(B1730,Lookup!A:B,2,FALSE),B1730)</f>
        <v>PRESHIPMENTINSPCPH</v>
      </c>
      <c r="BJ1730" s="49" t="b">
        <f t="shared" ref="BJ1730:BJ1793" si="27">BK1730&lt;&gt;BK1731</f>
        <v>0</v>
      </c>
      <c r="BK1730" s="49" t="str">
        <f>tbl_RawData_Report1[[#This Row],[Item ID]]&amp;tbl_RawData_Report1[[#This Row],[Order No.]]</f>
        <v>PRESHIPMENTINSPCPH0000040800</v>
      </c>
      <c r="BL1730"/>
      <c r="BM1730"/>
      <c r="BN1730"/>
    </row>
    <row r="1731" spans="1:66" x14ac:dyDescent="0.25">
      <c r="A1731" s="35" t="s">
        <v>8</v>
      </c>
      <c r="B1731" s="35" t="s">
        <v>639</v>
      </c>
      <c r="C1731" s="35">
        <v>1</v>
      </c>
      <c r="D1731" s="35">
        <v>1</v>
      </c>
      <c r="E1731" s="35">
        <v>1</v>
      </c>
      <c r="F1731" s="35" t="s">
        <v>444</v>
      </c>
      <c r="G1731" s="35" t="s">
        <v>5697</v>
      </c>
      <c r="H1731" s="35" t="s">
        <v>640</v>
      </c>
      <c r="I1731" s="35" t="s">
        <v>593</v>
      </c>
      <c r="J1731" s="35">
        <v>1300</v>
      </c>
      <c r="K1731" s="35" t="s">
        <v>1845</v>
      </c>
      <c r="L1731" s="35" t="s">
        <v>4306</v>
      </c>
      <c r="M1731" s="35" t="s">
        <v>396</v>
      </c>
      <c r="N1731" s="35" t="s">
        <v>122</v>
      </c>
      <c r="O1731" s="35" t="s">
        <v>1847</v>
      </c>
      <c r="P1731" s="35" t="s">
        <v>1848</v>
      </c>
      <c r="Q1731" s="35" t="s">
        <v>311</v>
      </c>
      <c r="R1731" s="35" t="s">
        <v>430</v>
      </c>
      <c r="S1731" s="35" t="s">
        <v>431</v>
      </c>
      <c r="T1731" s="35" t="s">
        <v>5058</v>
      </c>
      <c r="U1731" s="35" t="s">
        <v>209</v>
      </c>
      <c r="V1731" s="35">
        <v>0</v>
      </c>
      <c r="W1731" s="35">
        <v>0</v>
      </c>
      <c r="X1731" s="49">
        <v>1</v>
      </c>
      <c r="Y1731" s="60" t="s">
        <v>340</v>
      </c>
      <c r="Z1731" s="49">
        <v>1</v>
      </c>
      <c r="AA1731" s="49">
        <v>1</v>
      </c>
      <c r="AB1731" s="60" t="s">
        <v>637</v>
      </c>
      <c r="AC1731" s="60" t="s">
        <v>641</v>
      </c>
      <c r="AD1731" s="60" t="s">
        <v>342</v>
      </c>
      <c r="AE1731" s="60" t="s">
        <v>343</v>
      </c>
      <c r="AF1731" s="49">
        <v>2020</v>
      </c>
      <c r="AG1731" s="60" t="s">
        <v>6647</v>
      </c>
      <c r="AH1731" s="60"/>
      <c r="AI1731" s="60"/>
      <c r="AJ1731" s="60"/>
      <c r="AK1731" s="60">
        <v>44172</v>
      </c>
      <c r="AL1731" s="60"/>
      <c r="AM1731" s="60" t="s">
        <v>566</v>
      </c>
      <c r="AN1731" s="60" t="s">
        <v>5698</v>
      </c>
      <c r="AO1731" s="60" t="s">
        <v>6648</v>
      </c>
      <c r="AP1731" s="49"/>
      <c r="AQ1731" s="60" t="s">
        <v>266</v>
      </c>
      <c r="AR1731" s="60" t="s">
        <v>174</v>
      </c>
      <c r="AS1731" s="60" t="s">
        <v>174</v>
      </c>
      <c r="AT1731" s="49">
        <v>2</v>
      </c>
      <c r="AU1731" s="49">
        <v>1</v>
      </c>
      <c r="AV1731" s="49">
        <v>1</v>
      </c>
      <c r="AW1731" s="60">
        <v>43927</v>
      </c>
      <c r="AX1731" s="60" t="s">
        <v>183</v>
      </c>
      <c r="AY1731" s="60">
        <v>44182.305190891202</v>
      </c>
      <c r="AZ1731" s="60">
        <v>43923</v>
      </c>
      <c r="BA1731" s="60">
        <v>43923</v>
      </c>
      <c r="BB1731" s="60" t="s">
        <v>6649</v>
      </c>
      <c r="BC1731" s="60">
        <v>43929.86445601852</v>
      </c>
      <c r="BD1731" s="60">
        <v>43963</v>
      </c>
      <c r="BE1731" s="60">
        <v>45657</v>
      </c>
      <c r="BF1731" s="49">
        <f>IF(AND(ISBLANK(tbl_RawData_Report1[[#This Row],[REQ_ID]]),tbl_RawData_Report1[[#This Row],[RH Kit?]] = "Y"),1,COUNTIFS(tbl_RawData_Report1[RH Kit?],"Y",tbl_RawData_Report1[REQ_ID],tbl_RawData_Report1[[#This Row],[REQ_ID]]))</f>
        <v>0</v>
      </c>
      <c r="BG1731" s="49">
        <f>COUNTIFS(tbl_RawData_Report1[RH Kit?],"Y",tbl_RawData_Report1[Order No.],tbl_RawData_Report1[[#This Row],[Order No.]])</f>
        <v>0</v>
      </c>
      <c r="BH1731" s="49">
        <f>SUM(tbl_RawData_Report1[[#This Row],[RH Kit Req]:[RH Kit PO]])</f>
        <v>0</v>
      </c>
      <c r="BI1731" s="49" t="str">
        <f>IFERROR(VLOOKUP(B1731,Lookup!A:B,2,FALSE),B1731)</f>
        <v>PRESHIPMENTINSPCPH</v>
      </c>
      <c r="BJ1731" s="49" t="b">
        <f t="shared" si="27"/>
        <v>1</v>
      </c>
      <c r="BK1731" s="49" t="str">
        <f>tbl_RawData_Report1[[#This Row],[Item ID]]&amp;tbl_RawData_Report1[[#This Row],[Order No.]]</f>
        <v>PRESHIPMENTINSPCPH0000040800</v>
      </c>
      <c r="BL1731"/>
      <c r="BM1731"/>
      <c r="BN1731"/>
    </row>
    <row r="1732" spans="1:66" x14ac:dyDescent="0.25">
      <c r="A1732" s="35" t="s">
        <v>8</v>
      </c>
      <c r="B1732" s="35" t="s">
        <v>639</v>
      </c>
      <c r="C1732" s="35">
        <v>1</v>
      </c>
      <c r="D1732" s="35">
        <v>1</v>
      </c>
      <c r="E1732" s="35">
        <v>1</v>
      </c>
      <c r="F1732" s="35" t="s">
        <v>404</v>
      </c>
      <c r="G1732" s="35" t="s">
        <v>6280</v>
      </c>
      <c r="H1732" s="35" t="s">
        <v>640</v>
      </c>
      <c r="I1732" s="35" t="s">
        <v>593</v>
      </c>
      <c r="J1732" s="35">
        <v>630</v>
      </c>
      <c r="K1732" s="35" t="s">
        <v>400</v>
      </c>
      <c r="L1732" s="35" t="s">
        <v>401</v>
      </c>
      <c r="M1732" s="35" t="s">
        <v>396</v>
      </c>
      <c r="N1732" s="35" t="s">
        <v>122</v>
      </c>
      <c r="O1732" s="35" t="s">
        <v>402</v>
      </c>
      <c r="P1732" s="35" t="s">
        <v>403</v>
      </c>
      <c r="Q1732" s="35" t="s">
        <v>311</v>
      </c>
      <c r="R1732" s="35" t="s">
        <v>282</v>
      </c>
      <c r="S1732" s="35" t="s">
        <v>204</v>
      </c>
      <c r="T1732" s="35" t="s">
        <v>5061</v>
      </c>
      <c r="U1732" s="35" t="s">
        <v>209</v>
      </c>
      <c r="V1732" s="35">
        <v>0</v>
      </c>
      <c r="W1732" s="35">
        <v>0</v>
      </c>
      <c r="X1732" s="49">
        <v>1</v>
      </c>
      <c r="Y1732" s="60" t="s">
        <v>340</v>
      </c>
      <c r="Z1732" s="49">
        <v>1</v>
      </c>
      <c r="AA1732" s="49">
        <v>1</v>
      </c>
      <c r="AB1732" s="60" t="s">
        <v>637</v>
      </c>
      <c r="AC1732" s="60" t="s">
        <v>641</v>
      </c>
      <c r="AD1732" s="60" t="s">
        <v>347</v>
      </c>
      <c r="AE1732" s="60" t="s">
        <v>348</v>
      </c>
      <c r="AF1732" s="49">
        <v>2020</v>
      </c>
      <c r="AG1732" s="60"/>
      <c r="AH1732" s="60"/>
      <c r="AI1732" s="60"/>
      <c r="AJ1732" s="60"/>
      <c r="AK1732" s="60">
        <v>44134</v>
      </c>
      <c r="AL1732" s="60"/>
      <c r="AM1732" s="60" t="s">
        <v>568</v>
      </c>
      <c r="AN1732" s="60" t="s">
        <v>6281</v>
      </c>
      <c r="AO1732" s="60" t="s">
        <v>6282</v>
      </c>
      <c r="AP1732" s="49"/>
      <c r="AQ1732" s="60" t="s">
        <v>266</v>
      </c>
      <c r="AR1732" s="60" t="s">
        <v>174</v>
      </c>
      <c r="AS1732" s="60" t="s">
        <v>174</v>
      </c>
      <c r="AT1732" s="49"/>
      <c r="AU1732" s="49"/>
      <c r="AV1732" s="49"/>
      <c r="AW1732" s="60">
        <v>43929</v>
      </c>
      <c r="AX1732" s="60" t="s">
        <v>183</v>
      </c>
      <c r="AY1732" s="60">
        <v>44154.397847650464</v>
      </c>
      <c r="AZ1732" s="60"/>
      <c r="BA1732" s="60"/>
      <c r="BB1732" s="60" t="s">
        <v>6283</v>
      </c>
      <c r="BC1732" s="60">
        <v>43929.922106481485</v>
      </c>
      <c r="BD1732" s="60">
        <v>44102</v>
      </c>
      <c r="BE1732" s="60">
        <v>47848</v>
      </c>
      <c r="BF1732" s="49">
        <f>IF(AND(ISBLANK(tbl_RawData_Report1[[#This Row],[REQ_ID]]),tbl_RawData_Report1[[#This Row],[RH Kit?]] = "Y"),1,COUNTIFS(tbl_RawData_Report1[RH Kit?],"Y",tbl_RawData_Report1[REQ_ID],tbl_RawData_Report1[[#This Row],[REQ_ID]]))</f>
        <v>0</v>
      </c>
      <c r="BG1732" s="49">
        <f>COUNTIFS(tbl_RawData_Report1[RH Kit?],"Y",tbl_RawData_Report1[Order No.],tbl_RawData_Report1[[#This Row],[Order No.]])</f>
        <v>0</v>
      </c>
      <c r="BH1732" s="49">
        <f>SUM(tbl_RawData_Report1[[#This Row],[RH Kit Req]:[RH Kit PO]])</f>
        <v>0</v>
      </c>
      <c r="BI1732" s="49" t="str">
        <f>IFERROR(VLOOKUP(B1732,Lookup!A:B,2,FALSE),B1732)</f>
        <v>PRESHIPMENTINSPCPH</v>
      </c>
      <c r="BJ1732" s="49" t="b">
        <f t="shared" si="27"/>
        <v>1</v>
      </c>
      <c r="BK1732" s="49" t="str">
        <f>tbl_RawData_Report1[[#This Row],[Item ID]]&amp;tbl_RawData_Report1[[#This Row],[Order No.]]</f>
        <v>PRESHIPMENTINSPCPH0000040810</v>
      </c>
      <c r="BL1732"/>
      <c r="BM1732"/>
      <c r="BN1732"/>
    </row>
    <row r="1733" spans="1:66" x14ac:dyDescent="0.25">
      <c r="A1733" s="35" t="s">
        <v>8</v>
      </c>
      <c r="B1733" s="35" t="s">
        <v>2632</v>
      </c>
      <c r="C1733" s="35">
        <v>1</v>
      </c>
      <c r="D1733" s="35">
        <v>1</v>
      </c>
      <c r="E1733" s="35">
        <v>1</v>
      </c>
      <c r="F1733" s="35" t="s">
        <v>410</v>
      </c>
      <c r="G1733" s="35" t="s">
        <v>5063</v>
      </c>
      <c r="H1733" s="35" t="s">
        <v>5065</v>
      </c>
      <c r="I1733" s="35" t="s">
        <v>593</v>
      </c>
      <c r="J1733" s="35">
        <v>14560</v>
      </c>
      <c r="K1733" s="35" t="s">
        <v>400</v>
      </c>
      <c r="L1733" s="35" t="s">
        <v>401</v>
      </c>
      <c r="M1733" s="35" t="s">
        <v>396</v>
      </c>
      <c r="N1733" s="35" t="s">
        <v>122</v>
      </c>
      <c r="O1733" s="35" t="s">
        <v>402</v>
      </c>
      <c r="P1733" s="35" t="s">
        <v>403</v>
      </c>
      <c r="Q1733" s="35" t="s">
        <v>311</v>
      </c>
      <c r="R1733" s="35" t="s">
        <v>314</v>
      </c>
      <c r="S1733" s="35" t="s">
        <v>315</v>
      </c>
      <c r="T1733" s="35" t="s">
        <v>5068</v>
      </c>
      <c r="U1733" s="35" t="s">
        <v>272</v>
      </c>
      <c r="V1733" s="35">
        <v>0</v>
      </c>
      <c r="W1733" s="35">
        <v>0</v>
      </c>
      <c r="X1733" s="49">
        <v>28000</v>
      </c>
      <c r="Y1733" s="60" t="s">
        <v>860</v>
      </c>
      <c r="Z1733" s="49">
        <v>4</v>
      </c>
      <c r="AA1733" s="49">
        <v>112000</v>
      </c>
      <c r="AB1733" s="60" t="s">
        <v>637</v>
      </c>
      <c r="AC1733" s="60" t="s">
        <v>715</v>
      </c>
      <c r="AD1733" s="60" t="s">
        <v>2299</v>
      </c>
      <c r="AE1733" s="60" t="s">
        <v>2300</v>
      </c>
      <c r="AF1733" s="49">
        <v>2020</v>
      </c>
      <c r="AG1733" s="60" t="s">
        <v>5062</v>
      </c>
      <c r="AH1733" s="60"/>
      <c r="AI1733" s="60"/>
      <c r="AJ1733" s="60"/>
      <c r="AK1733" s="60">
        <v>44091</v>
      </c>
      <c r="AL1733" s="60"/>
      <c r="AM1733" s="60" t="s">
        <v>568</v>
      </c>
      <c r="AN1733" s="60" t="s">
        <v>5064</v>
      </c>
      <c r="AO1733" s="60" t="s">
        <v>5066</v>
      </c>
      <c r="AP1733" s="49"/>
      <c r="AQ1733" s="60" t="s">
        <v>266</v>
      </c>
      <c r="AR1733" s="60" t="s">
        <v>174</v>
      </c>
      <c r="AS1733" s="60" t="s">
        <v>174</v>
      </c>
      <c r="AT1733" s="49">
        <v>19</v>
      </c>
      <c r="AU1733" s="49">
        <v>1</v>
      </c>
      <c r="AV1733" s="49">
        <v>1</v>
      </c>
      <c r="AW1733" s="60">
        <v>43929</v>
      </c>
      <c r="AX1733" s="60" t="s">
        <v>183</v>
      </c>
      <c r="AY1733" s="60">
        <v>44119.66321215278</v>
      </c>
      <c r="AZ1733" s="60">
        <v>43859</v>
      </c>
      <c r="BA1733" s="60">
        <v>43861</v>
      </c>
      <c r="BB1733" s="60" t="s">
        <v>5067</v>
      </c>
      <c r="BC1733" s="60">
        <v>43936.368310185186</v>
      </c>
      <c r="BD1733" s="60">
        <v>44027</v>
      </c>
      <c r="BE1733" s="60">
        <v>47848</v>
      </c>
      <c r="BF1733" s="49">
        <f>IF(AND(ISBLANK(tbl_RawData_Report1[[#This Row],[REQ_ID]]),tbl_RawData_Report1[[#This Row],[RH Kit?]] = "Y"),1,COUNTIFS(tbl_RawData_Report1[RH Kit?],"Y",tbl_RawData_Report1[REQ_ID],tbl_RawData_Report1[[#This Row],[REQ_ID]]))</f>
        <v>0</v>
      </c>
      <c r="BG1733" s="49">
        <f>COUNTIFS(tbl_RawData_Report1[RH Kit?],"Y",tbl_RawData_Report1[Order No.],tbl_RawData_Report1[[#This Row],[Order No.]])</f>
        <v>0</v>
      </c>
      <c r="BH1733" s="49">
        <f>SUM(tbl_RawData_Report1[[#This Row],[RH Kit Req]:[RH Kit PO]])</f>
        <v>0</v>
      </c>
      <c r="BI1733" s="49" t="str">
        <f>IFERROR(VLOOKUP(B1733,Lookup!A:B,2,FALSE),B1733)</f>
        <v>MISOPROSTOL200MG_4</v>
      </c>
      <c r="BJ1733" s="49" t="b">
        <f t="shared" si="27"/>
        <v>0</v>
      </c>
      <c r="BK1733" s="49" t="str">
        <f>tbl_RawData_Report1[[#This Row],[Item ID]]&amp;tbl_RawData_Report1[[#This Row],[Order No.]]</f>
        <v>MISOPROSTOL200MG_40000040811</v>
      </c>
      <c r="BL1733"/>
      <c r="BM1733"/>
      <c r="BN1733"/>
    </row>
    <row r="1734" spans="1:66" x14ac:dyDescent="0.25">
      <c r="A1734" s="35" t="s">
        <v>8</v>
      </c>
      <c r="B1734" s="35" t="s">
        <v>2632</v>
      </c>
      <c r="C1734" s="35">
        <v>1</v>
      </c>
      <c r="D1734" s="35">
        <v>2</v>
      </c>
      <c r="E1734" s="35">
        <v>1</v>
      </c>
      <c r="F1734" s="35" t="s">
        <v>410</v>
      </c>
      <c r="G1734" s="35" t="s">
        <v>5063</v>
      </c>
      <c r="H1734" s="35" t="s">
        <v>5065</v>
      </c>
      <c r="I1734" s="35" t="s">
        <v>593</v>
      </c>
      <c r="J1734" s="35">
        <v>6240</v>
      </c>
      <c r="K1734" s="35" t="s">
        <v>400</v>
      </c>
      <c r="L1734" s="35" t="s">
        <v>401</v>
      </c>
      <c r="M1734" s="35" t="s">
        <v>396</v>
      </c>
      <c r="N1734" s="35" t="s">
        <v>122</v>
      </c>
      <c r="O1734" s="35" t="s">
        <v>402</v>
      </c>
      <c r="P1734" s="35" t="s">
        <v>403</v>
      </c>
      <c r="Q1734" s="35" t="s">
        <v>311</v>
      </c>
      <c r="R1734" s="35" t="s">
        <v>314</v>
      </c>
      <c r="S1734" s="35" t="s">
        <v>315</v>
      </c>
      <c r="T1734" s="35" t="s">
        <v>5068</v>
      </c>
      <c r="U1734" s="35" t="s">
        <v>272</v>
      </c>
      <c r="V1734" s="35">
        <v>0</v>
      </c>
      <c r="W1734" s="35">
        <v>0</v>
      </c>
      <c r="X1734" s="49">
        <v>12000</v>
      </c>
      <c r="Y1734" s="60" t="s">
        <v>860</v>
      </c>
      <c r="Z1734" s="49">
        <v>4</v>
      </c>
      <c r="AA1734" s="49">
        <v>48000</v>
      </c>
      <c r="AB1734" s="60" t="s">
        <v>637</v>
      </c>
      <c r="AC1734" s="60" t="s">
        <v>715</v>
      </c>
      <c r="AD1734" s="60" t="s">
        <v>2299</v>
      </c>
      <c r="AE1734" s="60" t="s">
        <v>2300</v>
      </c>
      <c r="AF1734" s="49">
        <v>2020</v>
      </c>
      <c r="AG1734" s="60" t="s">
        <v>5062</v>
      </c>
      <c r="AH1734" s="60"/>
      <c r="AI1734" s="60"/>
      <c r="AJ1734" s="60"/>
      <c r="AK1734" s="60">
        <v>44091</v>
      </c>
      <c r="AL1734" s="60"/>
      <c r="AM1734" s="60" t="s">
        <v>568</v>
      </c>
      <c r="AN1734" s="60" t="s">
        <v>5064</v>
      </c>
      <c r="AO1734" s="60" t="s">
        <v>5069</v>
      </c>
      <c r="AP1734" s="49"/>
      <c r="AQ1734" s="60" t="s">
        <v>266</v>
      </c>
      <c r="AR1734" s="60" t="s">
        <v>174</v>
      </c>
      <c r="AS1734" s="60" t="s">
        <v>174</v>
      </c>
      <c r="AT1734" s="49">
        <v>19</v>
      </c>
      <c r="AU1734" s="49">
        <v>1</v>
      </c>
      <c r="AV1734" s="49">
        <v>1</v>
      </c>
      <c r="AW1734" s="60">
        <v>43929</v>
      </c>
      <c r="AX1734" s="60" t="s">
        <v>183</v>
      </c>
      <c r="AY1734" s="60">
        <v>44119.66321215278</v>
      </c>
      <c r="AZ1734" s="60">
        <v>43859</v>
      </c>
      <c r="BA1734" s="60">
        <v>43861</v>
      </c>
      <c r="BB1734" s="60" t="s">
        <v>5070</v>
      </c>
      <c r="BC1734" s="60">
        <v>43936.368310185186</v>
      </c>
      <c r="BD1734" s="60">
        <v>44027</v>
      </c>
      <c r="BE1734" s="60">
        <v>47848</v>
      </c>
      <c r="BF1734" s="49">
        <f>IF(AND(ISBLANK(tbl_RawData_Report1[[#This Row],[REQ_ID]]),tbl_RawData_Report1[[#This Row],[RH Kit?]] = "Y"),1,COUNTIFS(tbl_RawData_Report1[RH Kit?],"Y",tbl_RawData_Report1[REQ_ID],tbl_RawData_Report1[[#This Row],[REQ_ID]]))</f>
        <v>0</v>
      </c>
      <c r="BG1734" s="49">
        <f>COUNTIFS(tbl_RawData_Report1[RH Kit?],"Y",tbl_RawData_Report1[Order No.],tbl_RawData_Report1[[#This Row],[Order No.]])</f>
        <v>0</v>
      </c>
      <c r="BH1734" s="49">
        <f>SUM(tbl_RawData_Report1[[#This Row],[RH Kit Req]:[RH Kit PO]])</f>
        <v>0</v>
      </c>
      <c r="BI1734" s="49" t="str">
        <f>IFERROR(VLOOKUP(B1734,Lookup!A:B,2,FALSE),B1734)</f>
        <v>MISOPROSTOL200MG_4</v>
      </c>
      <c r="BJ1734" s="49" t="b">
        <f t="shared" si="27"/>
        <v>0</v>
      </c>
      <c r="BK1734" s="49" t="str">
        <f>tbl_RawData_Report1[[#This Row],[Item ID]]&amp;tbl_RawData_Report1[[#This Row],[Order No.]]</f>
        <v>MISOPROSTOL200MG_40000040811</v>
      </c>
      <c r="BL1734"/>
      <c r="BM1734"/>
      <c r="BN1734"/>
    </row>
    <row r="1735" spans="1:66" x14ac:dyDescent="0.25">
      <c r="A1735" s="35" t="s">
        <v>8</v>
      </c>
      <c r="B1735" s="35" t="s">
        <v>2632</v>
      </c>
      <c r="C1735" s="35">
        <v>1</v>
      </c>
      <c r="D1735" s="35">
        <v>3</v>
      </c>
      <c r="E1735" s="35">
        <v>1</v>
      </c>
      <c r="F1735" s="35" t="s">
        <v>410</v>
      </c>
      <c r="G1735" s="35" t="s">
        <v>5063</v>
      </c>
      <c r="H1735" s="35" t="s">
        <v>5065</v>
      </c>
      <c r="I1735" s="35" t="s">
        <v>593</v>
      </c>
      <c r="J1735" s="35">
        <v>10400</v>
      </c>
      <c r="K1735" s="35" t="s">
        <v>400</v>
      </c>
      <c r="L1735" s="35" t="s">
        <v>401</v>
      </c>
      <c r="M1735" s="35" t="s">
        <v>396</v>
      </c>
      <c r="N1735" s="35" t="s">
        <v>122</v>
      </c>
      <c r="O1735" s="35" t="s">
        <v>402</v>
      </c>
      <c r="P1735" s="35" t="s">
        <v>403</v>
      </c>
      <c r="Q1735" s="35" t="s">
        <v>311</v>
      </c>
      <c r="R1735" s="35" t="s">
        <v>314</v>
      </c>
      <c r="S1735" s="35" t="s">
        <v>315</v>
      </c>
      <c r="T1735" s="35" t="s">
        <v>5068</v>
      </c>
      <c r="U1735" s="35" t="s">
        <v>272</v>
      </c>
      <c r="V1735" s="35">
        <v>0</v>
      </c>
      <c r="W1735" s="35">
        <v>0</v>
      </c>
      <c r="X1735" s="49">
        <v>20000</v>
      </c>
      <c r="Y1735" s="60" t="s">
        <v>860</v>
      </c>
      <c r="Z1735" s="49">
        <v>4</v>
      </c>
      <c r="AA1735" s="49">
        <v>80000</v>
      </c>
      <c r="AB1735" s="60" t="s">
        <v>637</v>
      </c>
      <c r="AC1735" s="60" t="s">
        <v>715</v>
      </c>
      <c r="AD1735" s="60" t="s">
        <v>2299</v>
      </c>
      <c r="AE1735" s="60" t="s">
        <v>2300</v>
      </c>
      <c r="AF1735" s="49">
        <v>2020</v>
      </c>
      <c r="AG1735" s="60" t="s">
        <v>5062</v>
      </c>
      <c r="AH1735" s="60"/>
      <c r="AI1735" s="60"/>
      <c r="AJ1735" s="60"/>
      <c r="AK1735" s="60">
        <v>44091</v>
      </c>
      <c r="AL1735" s="60"/>
      <c r="AM1735" s="60" t="s">
        <v>568</v>
      </c>
      <c r="AN1735" s="60" t="s">
        <v>5064</v>
      </c>
      <c r="AO1735" s="60" t="s">
        <v>6633</v>
      </c>
      <c r="AP1735" s="49"/>
      <c r="AQ1735" s="60" t="s">
        <v>266</v>
      </c>
      <c r="AR1735" s="60" t="s">
        <v>174</v>
      </c>
      <c r="AS1735" s="60" t="s">
        <v>174</v>
      </c>
      <c r="AT1735" s="49">
        <v>19</v>
      </c>
      <c r="AU1735" s="49">
        <v>1</v>
      </c>
      <c r="AV1735" s="49">
        <v>1</v>
      </c>
      <c r="AW1735" s="60">
        <v>43929</v>
      </c>
      <c r="AX1735" s="60" t="s">
        <v>183</v>
      </c>
      <c r="AY1735" s="60">
        <v>44119.66321215278</v>
      </c>
      <c r="AZ1735" s="60">
        <v>43859</v>
      </c>
      <c r="BA1735" s="60">
        <v>43861</v>
      </c>
      <c r="BB1735" s="60" t="s">
        <v>6634</v>
      </c>
      <c r="BC1735" s="60">
        <v>43936.368310185186</v>
      </c>
      <c r="BD1735" s="60">
        <v>44027</v>
      </c>
      <c r="BE1735" s="60">
        <v>47848</v>
      </c>
      <c r="BF1735" s="49">
        <f>IF(AND(ISBLANK(tbl_RawData_Report1[[#This Row],[REQ_ID]]),tbl_RawData_Report1[[#This Row],[RH Kit?]] = "Y"),1,COUNTIFS(tbl_RawData_Report1[RH Kit?],"Y",tbl_RawData_Report1[REQ_ID],tbl_RawData_Report1[[#This Row],[REQ_ID]]))</f>
        <v>0</v>
      </c>
      <c r="BG1735" s="49">
        <f>COUNTIFS(tbl_RawData_Report1[RH Kit?],"Y",tbl_RawData_Report1[Order No.],tbl_RawData_Report1[[#This Row],[Order No.]])</f>
        <v>0</v>
      </c>
      <c r="BH1735" s="49">
        <f>SUM(tbl_RawData_Report1[[#This Row],[RH Kit Req]:[RH Kit PO]])</f>
        <v>0</v>
      </c>
      <c r="BI1735" s="49" t="str">
        <f>IFERROR(VLOOKUP(B1735,Lookup!A:B,2,FALSE),B1735)</f>
        <v>MISOPROSTOL200MG_4</v>
      </c>
      <c r="BJ1735" s="49" t="b">
        <f t="shared" si="27"/>
        <v>1</v>
      </c>
      <c r="BK1735" s="49" t="str">
        <f>tbl_RawData_Report1[[#This Row],[Item ID]]&amp;tbl_RawData_Report1[[#This Row],[Order No.]]</f>
        <v>MISOPROSTOL200MG_40000040811</v>
      </c>
      <c r="BL1735"/>
      <c r="BM1735"/>
      <c r="BN1735"/>
    </row>
    <row r="1736" spans="1:66" x14ac:dyDescent="0.25">
      <c r="A1736" s="35" t="s">
        <v>8</v>
      </c>
      <c r="B1736" s="35" t="s">
        <v>639</v>
      </c>
      <c r="C1736" s="35">
        <v>1</v>
      </c>
      <c r="D1736" s="35">
        <v>1</v>
      </c>
      <c r="E1736" s="35">
        <v>1</v>
      </c>
      <c r="F1736" s="35" t="s">
        <v>445</v>
      </c>
      <c r="G1736" s="35" t="s">
        <v>6358</v>
      </c>
      <c r="H1736" s="35" t="s">
        <v>640</v>
      </c>
      <c r="I1736" s="35" t="s">
        <v>593</v>
      </c>
      <c r="J1736" s="35">
        <v>630</v>
      </c>
      <c r="K1736" s="35" t="s">
        <v>400</v>
      </c>
      <c r="L1736" s="35" t="s">
        <v>401</v>
      </c>
      <c r="M1736" s="35" t="s">
        <v>396</v>
      </c>
      <c r="N1736" s="35" t="s">
        <v>122</v>
      </c>
      <c r="O1736" s="35" t="s">
        <v>402</v>
      </c>
      <c r="P1736" s="35" t="s">
        <v>403</v>
      </c>
      <c r="Q1736" s="35" t="s">
        <v>311</v>
      </c>
      <c r="R1736" s="35" t="s">
        <v>446</v>
      </c>
      <c r="S1736" s="35" t="s">
        <v>447</v>
      </c>
      <c r="T1736" s="35" t="s">
        <v>5061</v>
      </c>
      <c r="U1736" s="35" t="s">
        <v>209</v>
      </c>
      <c r="V1736" s="35">
        <v>0</v>
      </c>
      <c r="W1736" s="35">
        <v>0</v>
      </c>
      <c r="X1736" s="49">
        <v>1</v>
      </c>
      <c r="Y1736" s="60" t="s">
        <v>340</v>
      </c>
      <c r="Z1736" s="49">
        <v>1</v>
      </c>
      <c r="AA1736" s="49">
        <v>1</v>
      </c>
      <c r="AB1736" s="60" t="s">
        <v>637</v>
      </c>
      <c r="AC1736" s="60" t="s">
        <v>641</v>
      </c>
      <c r="AD1736" s="60" t="s">
        <v>347</v>
      </c>
      <c r="AE1736" s="60" t="s">
        <v>348</v>
      </c>
      <c r="AF1736" s="49">
        <v>2020</v>
      </c>
      <c r="AG1736" s="60"/>
      <c r="AH1736" s="60"/>
      <c r="AI1736" s="60"/>
      <c r="AJ1736" s="60"/>
      <c r="AK1736" s="60">
        <v>44027</v>
      </c>
      <c r="AL1736" s="60"/>
      <c r="AM1736" s="60" t="s">
        <v>568</v>
      </c>
      <c r="AN1736" s="60" t="s">
        <v>6359</v>
      </c>
      <c r="AO1736" s="60" t="s">
        <v>6360</v>
      </c>
      <c r="AP1736" s="49"/>
      <c r="AQ1736" s="60" t="s">
        <v>266</v>
      </c>
      <c r="AR1736" s="60" t="s">
        <v>174</v>
      </c>
      <c r="AS1736" s="60" t="s">
        <v>174</v>
      </c>
      <c r="AT1736" s="49"/>
      <c r="AU1736" s="49"/>
      <c r="AV1736" s="49"/>
      <c r="AW1736" s="60">
        <v>43929</v>
      </c>
      <c r="AX1736" s="60" t="s">
        <v>183</v>
      </c>
      <c r="AY1736" s="60">
        <v>44048.488556562501</v>
      </c>
      <c r="AZ1736" s="60"/>
      <c r="BA1736" s="60"/>
      <c r="BB1736" s="60" t="s">
        <v>6361</v>
      </c>
      <c r="BC1736" s="60">
        <v>43929.960902777777</v>
      </c>
      <c r="BD1736" s="60">
        <v>44007</v>
      </c>
      <c r="BE1736" s="60">
        <v>47848</v>
      </c>
      <c r="BF1736" s="49">
        <f>IF(AND(ISBLANK(tbl_RawData_Report1[[#This Row],[REQ_ID]]),tbl_RawData_Report1[[#This Row],[RH Kit?]] = "Y"),1,COUNTIFS(tbl_RawData_Report1[RH Kit?],"Y",tbl_RawData_Report1[REQ_ID],tbl_RawData_Report1[[#This Row],[REQ_ID]]))</f>
        <v>0</v>
      </c>
      <c r="BG1736" s="49">
        <f>COUNTIFS(tbl_RawData_Report1[RH Kit?],"Y",tbl_RawData_Report1[Order No.],tbl_RawData_Report1[[#This Row],[Order No.]])</f>
        <v>0</v>
      </c>
      <c r="BH1736" s="49">
        <f>SUM(tbl_RawData_Report1[[#This Row],[RH Kit Req]:[RH Kit PO]])</f>
        <v>0</v>
      </c>
      <c r="BI1736" s="49" t="str">
        <f>IFERROR(VLOOKUP(B1736,Lookup!A:B,2,FALSE),B1736)</f>
        <v>PRESHIPMENTINSPCPH</v>
      </c>
      <c r="BJ1736" s="49" t="b">
        <f t="shared" si="27"/>
        <v>1</v>
      </c>
      <c r="BK1736" s="49" t="str">
        <f>tbl_RawData_Report1[[#This Row],[Item ID]]&amp;tbl_RawData_Report1[[#This Row],[Order No.]]</f>
        <v>PRESHIPMENTINSPCPH0000040814</v>
      </c>
      <c r="BL1736"/>
      <c r="BM1736"/>
      <c r="BN1736"/>
    </row>
    <row r="1737" spans="1:66" x14ac:dyDescent="0.25">
      <c r="A1737" s="35" t="s">
        <v>8</v>
      </c>
      <c r="B1737" s="35" t="s">
        <v>961</v>
      </c>
      <c r="C1737" s="35">
        <v>16</v>
      </c>
      <c r="D1737" s="35">
        <v>1</v>
      </c>
      <c r="E1737" s="35">
        <v>1</v>
      </c>
      <c r="F1737" s="35" t="s">
        <v>434</v>
      </c>
      <c r="G1737" s="35" t="s">
        <v>5271</v>
      </c>
      <c r="H1737" s="35" t="s">
        <v>3392</v>
      </c>
      <c r="I1737" s="35" t="s">
        <v>593</v>
      </c>
      <c r="J1737" s="35">
        <v>1750</v>
      </c>
      <c r="K1737" s="35" t="s">
        <v>433</v>
      </c>
      <c r="L1737" s="35" t="s">
        <v>464</v>
      </c>
      <c r="M1737" s="35" t="s">
        <v>396</v>
      </c>
      <c r="N1737" s="35" t="s">
        <v>122</v>
      </c>
      <c r="O1737" s="35" t="s">
        <v>469</v>
      </c>
      <c r="P1737" s="35" t="s">
        <v>5275</v>
      </c>
      <c r="Q1737" s="35" t="s">
        <v>308</v>
      </c>
      <c r="R1737" s="35" t="s">
        <v>309</v>
      </c>
      <c r="S1737" s="35" t="s">
        <v>310</v>
      </c>
      <c r="T1737" s="35" t="s">
        <v>5068</v>
      </c>
      <c r="U1737" s="35" t="s">
        <v>269</v>
      </c>
      <c r="V1737" s="35">
        <v>0</v>
      </c>
      <c r="W1737" s="35">
        <v>0</v>
      </c>
      <c r="X1737" s="49">
        <v>500</v>
      </c>
      <c r="Y1737" s="60" t="s">
        <v>667</v>
      </c>
      <c r="Z1737" s="49">
        <v>1</v>
      </c>
      <c r="AA1737" s="49">
        <v>500</v>
      </c>
      <c r="AB1737" s="60" t="s">
        <v>637</v>
      </c>
      <c r="AC1737" s="60" t="s">
        <v>816</v>
      </c>
      <c r="AD1737" s="60" t="s">
        <v>661</v>
      </c>
      <c r="AE1737" s="60" t="s">
        <v>662</v>
      </c>
      <c r="AF1737" s="49">
        <v>2020</v>
      </c>
      <c r="AG1737" s="60" t="s">
        <v>5270</v>
      </c>
      <c r="AH1737" s="60">
        <v>44168</v>
      </c>
      <c r="AI1737" s="60">
        <v>44234</v>
      </c>
      <c r="AJ1737" s="60">
        <v>44168</v>
      </c>
      <c r="AK1737" s="60">
        <v>44168</v>
      </c>
      <c r="AL1737" s="60">
        <v>44240</v>
      </c>
      <c r="AM1737" s="60" t="s">
        <v>567</v>
      </c>
      <c r="AN1737" s="60" t="s">
        <v>5272</v>
      </c>
      <c r="AO1737" s="60" t="s">
        <v>5273</v>
      </c>
      <c r="AP1737" s="49"/>
      <c r="AQ1737" s="60" t="s">
        <v>266</v>
      </c>
      <c r="AR1737" s="60" t="s">
        <v>174</v>
      </c>
      <c r="AS1737" s="60" t="s">
        <v>174</v>
      </c>
      <c r="AT1737" s="49">
        <v>16</v>
      </c>
      <c r="AU1737" s="49">
        <v>1</v>
      </c>
      <c r="AV1737" s="49">
        <v>1</v>
      </c>
      <c r="AW1737" s="60">
        <v>43931</v>
      </c>
      <c r="AX1737" s="60" t="s">
        <v>183</v>
      </c>
      <c r="AY1737" s="60">
        <v>44180.487292627316</v>
      </c>
      <c r="AZ1737" s="60">
        <v>43892</v>
      </c>
      <c r="BA1737" s="60">
        <v>43920</v>
      </c>
      <c r="BB1737" s="60" t="s">
        <v>5274</v>
      </c>
      <c r="BC1737" s="60">
        <v>43935.654386574075</v>
      </c>
      <c r="BD1737" s="60">
        <v>44040</v>
      </c>
      <c r="BE1737" s="60">
        <v>44561</v>
      </c>
      <c r="BF1737" s="49">
        <f>IF(AND(ISBLANK(tbl_RawData_Report1[[#This Row],[REQ_ID]]),tbl_RawData_Report1[[#This Row],[RH Kit?]] = "Y"),1,COUNTIFS(tbl_RawData_Report1[RH Kit?],"Y",tbl_RawData_Report1[REQ_ID],tbl_RawData_Report1[[#This Row],[REQ_ID]]))</f>
        <v>0</v>
      </c>
      <c r="BG1737" s="49">
        <f>COUNTIFS(tbl_RawData_Report1[RH Kit?],"Y",tbl_RawData_Report1[Order No.],tbl_RawData_Report1[[#This Row],[Order No.]])</f>
        <v>0</v>
      </c>
      <c r="BH1737" s="49">
        <f>SUM(tbl_RawData_Report1[[#This Row],[RH Kit Req]:[RH Kit PO]])</f>
        <v>0</v>
      </c>
      <c r="BI1737" s="49" t="str">
        <f>IFERROR(VLOOKUP(B1737,Lookup!A:B,2,FALSE),B1737)</f>
        <v>POVIODINE10%_500ML</v>
      </c>
      <c r="BJ1737" s="49" t="b">
        <f t="shared" si="27"/>
        <v>1</v>
      </c>
      <c r="BK1737" s="49" t="str">
        <f>tbl_RawData_Report1[[#This Row],[Item ID]]&amp;tbl_RawData_Report1[[#This Row],[Order No.]]</f>
        <v>POVIODINE10%_500ML0000040824</v>
      </c>
      <c r="BL1737"/>
      <c r="BM1737"/>
      <c r="BN1737"/>
    </row>
    <row r="1738" spans="1:66" x14ac:dyDescent="0.25">
      <c r="A1738" s="35" t="s">
        <v>8</v>
      </c>
      <c r="B1738" s="35" t="s">
        <v>910</v>
      </c>
      <c r="C1738" s="35">
        <v>14</v>
      </c>
      <c r="D1738" s="35">
        <v>1</v>
      </c>
      <c r="E1738" s="35">
        <v>1</v>
      </c>
      <c r="F1738" s="35" t="s">
        <v>434</v>
      </c>
      <c r="G1738" s="35" t="s">
        <v>5271</v>
      </c>
      <c r="H1738" s="35" t="s">
        <v>911</v>
      </c>
      <c r="I1738" s="35" t="s">
        <v>593</v>
      </c>
      <c r="J1738" s="35">
        <v>14000</v>
      </c>
      <c r="K1738" s="35" t="s">
        <v>433</v>
      </c>
      <c r="L1738" s="35" t="s">
        <v>464</v>
      </c>
      <c r="M1738" s="35" t="s">
        <v>396</v>
      </c>
      <c r="N1738" s="35" t="s">
        <v>122</v>
      </c>
      <c r="O1738" s="35" t="s">
        <v>469</v>
      </c>
      <c r="P1738" s="35" t="s">
        <v>5275</v>
      </c>
      <c r="Q1738" s="35" t="s">
        <v>308</v>
      </c>
      <c r="R1738" s="35" t="s">
        <v>309</v>
      </c>
      <c r="S1738" s="35" t="s">
        <v>310</v>
      </c>
      <c r="T1738" s="35" t="s">
        <v>5068</v>
      </c>
      <c r="U1738" s="35" t="s">
        <v>269</v>
      </c>
      <c r="V1738" s="35">
        <v>0</v>
      </c>
      <c r="W1738" s="35">
        <v>0</v>
      </c>
      <c r="X1738" s="49">
        <v>500</v>
      </c>
      <c r="Y1738" s="60" t="s">
        <v>1483</v>
      </c>
      <c r="Z1738" s="49">
        <v>25</v>
      </c>
      <c r="AA1738" s="49">
        <v>12500</v>
      </c>
      <c r="AB1738" s="60" t="s">
        <v>637</v>
      </c>
      <c r="AC1738" s="60" t="s">
        <v>684</v>
      </c>
      <c r="AD1738" s="60" t="s">
        <v>661</v>
      </c>
      <c r="AE1738" s="60" t="s">
        <v>662</v>
      </c>
      <c r="AF1738" s="49">
        <v>2020</v>
      </c>
      <c r="AG1738" s="60" t="s">
        <v>5270</v>
      </c>
      <c r="AH1738" s="60">
        <v>44168</v>
      </c>
      <c r="AI1738" s="60">
        <v>44234</v>
      </c>
      <c r="AJ1738" s="60">
        <v>44168</v>
      </c>
      <c r="AK1738" s="60">
        <v>44168</v>
      </c>
      <c r="AL1738" s="60">
        <v>44240</v>
      </c>
      <c r="AM1738" s="60" t="s">
        <v>567</v>
      </c>
      <c r="AN1738" s="60" t="s">
        <v>5272</v>
      </c>
      <c r="AO1738" s="60" t="s">
        <v>6510</v>
      </c>
      <c r="AP1738" s="49"/>
      <c r="AQ1738" s="60" t="s">
        <v>266</v>
      </c>
      <c r="AR1738" s="60" t="s">
        <v>174</v>
      </c>
      <c r="AS1738" s="60" t="s">
        <v>174</v>
      </c>
      <c r="AT1738" s="49">
        <v>14</v>
      </c>
      <c r="AU1738" s="49">
        <v>1</v>
      </c>
      <c r="AV1738" s="49">
        <v>1</v>
      </c>
      <c r="AW1738" s="60">
        <v>43931</v>
      </c>
      <c r="AX1738" s="60" t="s">
        <v>183</v>
      </c>
      <c r="AY1738" s="60">
        <v>44180.487292627316</v>
      </c>
      <c r="AZ1738" s="60">
        <v>43892</v>
      </c>
      <c r="BA1738" s="60">
        <v>43920</v>
      </c>
      <c r="BB1738" s="60" t="s">
        <v>6511</v>
      </c>
      <c r="BC1738" s="60">
        <v>43935.654386574075</v>
      </c>
      <c r="BD1738" s="60">
        <v>44040</v>
      </c>
      <c r="BE1738" s="60">
        <v>44561</v>
      </c>
      <c r="BF1738" s="49">
        <f>IF(AND(ISBLANK(tbl_RawData_Report1[[#This Row],[REQ_ID]]),tbl_RawData_Report1[[#This Row],[RH Kit?]] = "Y"),1,COUNTIFS(tbl_RawData_Report1[RH Kit?],"Y",tbl_RawData_Report1[REQ_ID],tbl_RawData_Report1[[#This Row],[REQ_ID]]))</f>
        <v>0</v>
      </c>
      <c r="BG1738" s="49">
        <f>COUNTIFS(tbl_RawData_Report1[RH Kit?],"Y",tbl_RawData_Report1[Order No.],tbl_RawData_Report1[[#This Row],[Order No.]])</f>
        <v>0</v>
      </c>
      <c r="BH1738" s="49">
        <f>SUM(tbl_RawData_Report1[[#This Row],[RH Kit Req]:[RH Kit PO]])</f>
        <v>0</v>
      </c>
      <c r="BI1738" s="49" t="str">
        <f>IFERROR(VLOOKUP(B1738,Lookup!A:B,2,FALSE),B1738)</f>
        <v>LIDOCAINEHCL2/50</v>
      </c>
      <c r="BJ1738" s="49" t="b">
        <f t="shared" si="27"/>
        <v>1</v>
      </c>
      <c r="BK1738" s="49" t="str">
        <f>tbl_RawData_Report1[[#This Row],[Item ID]]&amp;tbl_RawData_Report1[[#This Row],[Order No.]]</f>
        <v>LIDOCAINEHCL2/500000040824</v>
      </c>
      <c r="BL1738"/>
      <c r="BM1738"/>
      <c r="BN1738"/>
    </row>
    <row r="1739" spans="1:66" x14ac:dyDescent="0.25">
      <c r="A1739" s="35" t="s">
        <v>8</v>
      </c>
      <c r="B1739" s="35" t="s">
        <v>3216</v>
      </c>
      <c r="C1739" s="35">
        <v>15</v>
      </c>
      <c r="D1739" s="35">
        <v>1</v>
      </c>
      <c r="E1739" s="35">
        <v>1</v>
      </c>
      <c r="F1739" s="35" t="s">
        <v>434</v>
      </c>
      <c r="G1739" s="35" t="s">
        <v>5271</v>
      </c>
      <c r="H1739" s="35" t="s">
        <v>3269</v>
      </c>
      <c r="I1739" s="35" t="s">
        <v>593</v>
      </c>
      <c r="J1739" s="35">
        <v>1125</v>
      </c>
      <c r="K1739" s="35" t="s">
        <v>433</v>
      </c>
      <c r="L1739" s="35" t="s">
        <v>464</v>
      </c>
      <c r="M1739" s="35" t="s">
        <v>396</v>
      </c>
      <c r="N1739" s="35" t="s">
        <v>122</v>
      </c>
      <c r="O1739" s="35" t="s">
        <v>469</v>
      </c>
      <c r="P1739" s="35" t="s">
        <v>5275</v>
      </c>
      <c r="Q1739" s="35" t="s">
        <v>308</v>
      </c>
      <c r="R1739" s="35" t="s">
        <v>309</v>
      </c>
      <c r="S1739" s="35" t="s">
        <v>310</v>
      </c>
      <c r="T1739" s="35" t="s">
        <v>5068</v>
      </c>
      <c r="U1739" s="35" t="s">
        <v>269</v>
      </c>
      <c r="V1739" s="35">
        <v>0</v>
      </c>
      <c r="W1739" s="35">
        <v>0</v>
      </c>
      <c r="X1739" s="49">
        <v>500</v>
      </c>
      <c r="Y1739" s="60" t="s">
        <v>791</v>
      </c>
      <c r="Z1739" s="49">
        <v>20</v>
      </c>
      <c r="AA1739" s="49">
        <v>10000</v>
      </c>
      <c r="AB1739" s="60" t="s">
        <v>637</v>
      </c>
      <c r="AC1739" s="60" t="s">
        <v>725</v>
      </c>
      <c r="AD1739" s="60" t="s">
        <v>661</v>
      </c>
      <c r="AE1739" s="60" t="s">
        <v>662</v>
      </c>
      <c r="AF1739" s="49">
        <v>2020</v>
      </c>
      <c r="AG1739" s="60" t="s">
        <v>5270</v>
      </c>
      <c r="AH1739" s="60">
        <v>44168</v>
      </c>
      <c r="AI1739" s="60">
        <v>44234</v>
      </c>
      <c r="AJ1739" s="60">
        <v>44168</v>
      </c>
      <c r="AK1739" s="60">
        <v>44168</v>
      </c>
      <c r="AL1739" s="60">
        <v>44240</v>
      </c>
      <c r="AM1739" s="60" t="s">
        <v>567</v>
      </c>
      <c r="AN1739" s="60" t="s">
        <v>5272</v>
      </c>
      <c r="AO1739" s="60" t="s">
        <v>6555</v>
      </c>
      <c r="AP1739" s="49"/>
      <c r="AQ1739" s="60" t="s">
        <v>266</v>
      </c>
      <c r="AR1739" s="60" t="s">
        <v>174</v>
      </c>
      <c r="AS1739" s="60" t="s">
        <v>174</v>
      </c>
      <c r="AT1739" s="49">
        <v>15</v>
      </c>
      <c r="AU1739" s="49">
        <v>1</v>
      </c>
      <c r="AV1739" s="49">
        <v>1</v>
      </c>
      <c r="AW1739" s="60">
        <v>43931</v>
      </c>
      <c r="AX1739" s="60" t="s">
        <v>183</v>
      </c>
      <c r="AY1739" s="60">
        <v>44180.487292627316</v>
      </c>
      <c r="AZ1739" s="60">
        <v>43892</v>
      </c>
      <c r="BA1739" s="60">
        <v>43920</v>
      </c>
      <c r="BB1739" s="60" t="s">
        <v>6556</v>
      </c>
      <c r="BC1739" s="60">
        <v>43935.654386574075</v>
      </c>
      <c r="BD1739" s="60">
        <v>44040</v>
      </c>
      <c r="BE1739" s="60">
        <v>44561</v>
      </c>
      <c r="BF1739" s="49">
        <f>IF(AND(ISBLANK(tbl_RawData_Report1[[#This Row],[REQ_ID]]),tbl_RawData_Report1[[#This Row],[RH Kit?]] = "Y"),1,COUNTIFS(tbl_RawData_Report1[RH Kit?],"Y",tbl_RawData_Report1[REQ_ID],tbl_RawData_Report1[[#This Row],[REQ_ID]]))</f>
        <v>0</v>
      </c>
      <c r="BG1739" s="49">
        <f>COUNTIFS(tbl_RawData_Report1[RH Kit?],"Y",tbl_RawData_Report1[Order No.],tbl_RawData_Report1[[#This Row],[Order No.]])</f>
        <v>0</v>
      </c>
      <c r="BH1739" s="49">
        <f>SUM(tbl_RawData_Report1[[#This Row],[RH Kit Req]:[RH Kit PO]])</f>
        <v>0</v>
      </c>
      <c r="BI1739" s="49" t="str">
        <f>IFERROR(VLOOKUP(B1739,Lookup!A:B,2,FALSE),B1739)</f>
        <v>WATERINJ10ML_20</v>
      </c>
      <c r="BJ1739" s="49" t="b">
        <f t="shared" si="27"/>
        <v>1</v>
      </c>
      <c r="BK1739" s="49" t="str">
        <f>tbl_RawData_Report1[[#This Row],[Item ID]]&amp;tbl_RawData_Report1[[#This Row],[Order No.]]</f>
        <v>WATERINJ10ML_200000040824</v>
      </c>
      <c r="BL1739"/>
      <c r="BM1739"/>
      <c r="BN1739"/>
    </row>
    <row r="1740" spans="1:66" x14ac:dyDescent="0.25">
      <c r="A1740" s="35" t="s">
        <v>8</v>
      </c>
      <c r="B1740" s="35" t="s">
        <v>904</v>
      </c>
      <c r="C1740" s="35">
        <v>12</v>
      </c>
      <c r="D1740" s="35">
        <v>1</v>
      </c>
      <c r="E1740" s="35">
        <v>1</v>
      </c>
      <c r="F1740" s="35" t="s">
        <v>445</v>
      </c>
      <c r="G1740" s="35" t="s">
        <v>5279</v>
      </c>
      <c r="H1740" s="35" t="s">
        <v>2868</v>
      </c>
      <c r="I1740" s="35" t="s">
        <v>593</v>
      </c>
      <c r="J1740" s="35">
        <v>72.75</v>
      </c>
      <c r="K1740" s="35" t="s">
        <v>400</v>
      </c>
      <c r="L1740" s="35" t="s">
        <v>401</v>
      </c>
      <c r="M1740" s="35" t="s">
        <v>396</v>
      </c>
      <c r="N1740" s="35" t="s">
        <v>122</v>
      </c>
      <c r="O1740" s="35" t="s">
        <v>402</v>
      </c>
      <c r="P1740" s="35" t="s">
        <v>403</v>
      </c>
      <c r="Q1740" s="35" t="s">
        <v>311</v>
      </c>
      <c r="R1740" s="35" t="s">
        <v>446</v>
      </c>
      <c r="S1740" s="35" t="s">
        <v>447</v>
      </c>
      <c r="T1740" s="35" t="s">
        <v>5061</v>
      </c>
      <c r="U1740" s="35" t="s">
        <v>276</v>
      </c>
      <c r="V1740" s="35">
        <v>0</v>
      </c>
      <c r="W1740" s="35">
        <v>0</v>
      </c>
      <c r="X1740" s="49">
        <v>15</v>
      </c>
      <c r="Y1740" s="60" t="s">
        <v>791</v>
      </c>
      <c r="Z1740" s="49">
        <v>20</v>
      </c>
      <c r="AA1740" s="49">
        <v>300</v>
      </c>
      <c r="AB1740" s="60" t="s">
        <v>637</v>
      </c>
      <c r="AC1740" s="60" t="s">
        <v>1714</v>
      </c>
      <c r="AD1740" s="60" t="s">
        <v>661</v>
      </c>
      <c r="AE1740" s="60" t="s">
        <v>662</v>
      </c>
      <c r="AF1740" s="49">
        <v>2020</v>
      </c>
      <c r="AG1740" s="60" t="s">
        <v>5278</v>
      </c>
      <c r="AH1740" s="60">
        <v>44033</v>
      </c>
      <c r="AI1740" s="60">
        <v>44056</v>
      </c>
      <c r="AJ1740" s="60">
        <v>44033</v>
      </c>
      <c r="AK1740" s="60">
        <v>44035</v>
      </c>
      <c r="AL1740" s="60">
        <v>44056</v>
      </c>
      <c r="AM1740" s="60" t="s">
        <v>568</v>
      </c>
      <c r="AN1740" s="60" t="s">
        <v>5280</v>
      </c>
      <c r="AO1740" s="60" t="s">
        <v>5281</v>
      </c>
      <c r="AP1740" s="49"/>
      <c r="AQ1740" s="60" t="s">
        <v>266</v>
      </c>
      <c r="AR1740" s="60" t="s">
        <v>174</v>
      </c>
      <c r="AS1740" s="60" t="s">
        <v>174</v>
      </c>
      <c r="AT1740" s="49">
        <v>1</v>
      </c>
      <c r="AU1740" s="49">
        <v>1</v>
      </c>
      <c r="AV1740" s="49">
        <v>1</v>
      </c>
      <c r="AW1740" s="60">
        <v>43935</v>
      </c>
      <c r="AX1740" s="60" t="s">
        <v>183</v>
      </c>
      <c r="AY1740" s="60">
        <v>44048.488556562501</v>
      </c>
      <c r="AZ1740" s="60">
        <v>44018</v>
      </c>
      <c r="BA1740" s="60">
        <v>44019</v>
      </c>
      <c r="BB1740" s="60" t="s">
        <v>5282</v>
      </c>
      <c r="BC1740" s="60">
        <v>43942.563599537039</v>
      </c>
      <c r="BD1740" s="60">
        <v>44029</v>
      </c>
      <c r="BE1740" s="60">
        <v>47848</v>
      </c>
      <c r="BF1740" s="49">
        <f>IF(AND(ISBLANK(tbl_RawData_Report1[[#This Row],[REQ_ID]]),tbl_RawData_Report1[[#This Row],[RH Kit?]] = "Y"),1,COUNTIFS(tbl_RawData_Report1[RH Kit?],"Y",tbl_RawData_Report1[REQ_ID],tbl_RawData_Report1[[#This Row],[REQ_ID]]))</f>
        <v>0</v>
      </c>
      <c r="BG1740" s="49">
        <f>COUNTIFS(tbl_RawData_Report1[RH Kit?],"Y",tbl_RawData_Report1[Order No.],tbl_RawData_Report1[[#This Row],[Order No.]])</f>
        <v>0</v>
      </c>
      <c r="BH1740" s="49">
        <f>SUM(tbl_RawData_Report1[[#This Row],[RH Kit Req]:[RH Kit PO]])</f>
        <v>0</v>
      </c>
      <c r="BI1740" s="49" t="str">
        <f>IFERROR(VLOOKUP(B1740,Lookup!A:B,2,FALSE),B1740)</f>
        <v>CALGLUCONATE_100MG</v>
      </c>
      <c r="BJ1740" s="49" t="b">
        <f t="shared" si="27"/>
        <v>1</v>
      </c>
      <c r="BK1740" s="49" t="str">
        <f>tbl_RawData_Report1[[#This Row],[Item ID]]&amp;tbl_RawData_Report1[[#This Row],[Order No.]]</f>
        <v>CALGLUCONATE_100MG0000040830</v>
      </c>
      <c r="BL1740"/>
      <c r="BM1740"/>
      <c r="BN1740"/>
    </row>
    <row r="1741" spans="1:66" x14ac:dyDescent="0.25">
      <c r="A1741" s="35" t="s">
        <v>8</v>
      </c>
      <c r="B1741" s="35" t="s">
        <v>876</v>
      </c>
      <c r="C1741" s="35">
        <v>1</v>
      </c>
      <c r="D1741" s="35">
        <v>1</v>
      </c>
      <c r="E1741" s="35">
        <v>1</v>
      </c>
      <c r="F1741" s="35" t="s">
        <v>416</v>
      </c>
      <c r="G1741" s="35" t="s">
        <v>5646</v>
      </c>
      <c r="H1741" s="35" t="s">
        <v>3030</v>
      </c>
      <c r="I1741" s="35" t="s">
        <v>593</v>
      </c>
      <c r="J1741" s="35">
        <v>21000</v>
      </c>
      <c r="K1741" s="35" t="s">
        <v>400</v>
      </c>
      <c r="L1741" s="35" t="s">
        <v>401</v>
      </c>
      <c r="M1741" s="35" t="s">
        <v>396</v>
      </c>
      <c r="N1741" s="35" t="s">
        <v>122</v>
      </c>
      <c r="O1741" s="35" t="s">
        <v>402</v>
      </c>
      <c r="P1741" s="35" t="s">
        <v>403</v>
      </c>
      <c r="Q1741" s="35" t="s">
        <v>311</v>
      </c>
      <c r="R1741" s="35" t="s">
        <v>277</v>
      </c>
      <c r="S1741" s="35" t="s">
        <v>200</v>
      </c>
      <c r="T1741" s="35" t="s">
        <v>5068</v>
      </c>
      <c r="U1741" s="35" t="s">
        <v>269</v>
      </c>
      <c r="V1741" s="35">
        <v>0</v>
      </c>
      <c r="W1741" s="35">
        <v>0</v>
      </c>
      <c r="X1741" s="49">
        <v>10000</v>
      </c>
      <c r="Y1741" s="60" t="s">
        <v>655</v>
      </c>
      <c r="Z1741" s="49">
        <v>10</v>
      </c>
      <c r="AA1741" s="49">
        <v>100000</v>
      </c>
      <c r="AB1741" s="60" t="s">
        <v>637</v>
      </c>
      <c r="AC1741" s="60" t="s">
        <v>715</v>
      </c>
      <c r="AD1741" s="60" t="s">
        <v>880</v>
      </c>
      <c r="AE1741" s="60" t="s">
        <v>881</v>
      </c>
      <c r="AF1741" s="49">
        <v>2020</v>
      </c>
      <c r="AG1741" s="60" t="s">
        <v>5645</v>
      </c>
      <c r="AH1741" s="60">
        <v>43993</v>
      </c>
      <c r="AI1741" s="60">
        <v>44049</v>
      </c>
      <c r="AJ1741" s="60">
        <v>43997</v>
      </c>
      <c r="AK1741" s="60">
        <v>44020</v>
      </c>
      <c r="AL1741" s="60"/>
      <c r="AM1741" s="60" t="s">
        <v>567</v>
      </c>
      <c r="AN1741" s="60" t="s">
        <v>5647</v>
      </c>
      <c r="AO1741" s="60" t="s">
        <v>5648</v>
      </c>
      <c r="AP1741" s="49"/>
      <c r="AQ1741" s="60" t="s">
        <v>266</v>
      </c>
      <c r="AR1741" s="60" t="s">
        <v>369</v>
      </c>
      <c r="AS1741" s="60" t="s">
        <v>174</v>
      </c>
      <c r="AT1741" s="49">
        <v>16</v>
      </c>
      <c r="AU1741" s="49">
        <v>1</v>
      </c>
      <c r="AV1741" s="49">
        <v>1</v>
      </c>
      <c r="AW1741" s="60">
        <v>43937</v>
      </c>
      <c r="AX1741" s="60" t="s">
        <v>183</v>
      </c>
      <c r="AY1741" s="60">
        <v>44038.63008865741</v>
      </c>
      <c r="AZ1741" s="60">
        <v>43859</v>
      </c>
      <c r="BA1741" s="60">
        <v>43861</v>
      </c>
      <c r="BB1741" s="60" t="s">
        <v>5649</v>
      </c>
      <c r="BC1741" s="60">
        <v>43937.714432870373</v>
      </c>
      <c r="BD1741" s="60">
        <v>43993</v>
      </c>
      <c r="BE1741" s="60">
        <v>47848</v>
      </c>
      <c r="BF1741" s="49">
        <f>IF(AND(ISBLANK(tbl_RawData_Report1[[#This Row],[REQ_ID]]),tbl_RawData_Report1[[#This Row],[RH Kit?]] = "Y"),1,COUNTIFS(tbl_RawData_Report1[RH Kit?],"Y",tbl_RawData_Report1[REQ_ID],tbl_RawData_Report1[[#This Row],[REQ_ID]]))</f>
        <v>0</v>
      </c>
      <c r="BG1741" s="49">
        <f>COUNTIFS(tbl_RawData_Report1[RH Kit?],"Y",tbl_RawData_Report1[Order No.],tbl_RawData_Report1[[#This Row],[Order No.]])</f>
        <v>0</v>
      </c>
      <c r="BH1741" s="49">
        <f>SUM(tbl_RawData_Report1[[#This Row],[RH Kit Req]:[RH Kit PO]])</f>
        <v>0</v>
      </c>
      <c r="BI1741" s="49" t="str">
        <f>IFERROR(VLOOKUP(B1741,Lookup!A:B,2,FALSE),B1741)</f>
        <v>OXYTOCIN_10IU/ML</v>
      </c>
      <c r="BJ1741" s="49" t="b">
        <f t="shared" si="27"/>
        <v>1</v>
      </c>
      <c r="BK1741" s="49" t="str">
        <f>tbl_RawData_Report1[[#This Row],[Item ID]]&amp;tbl_RawData_Report1[[#This Row],[Order No.]]</f>
        <v>OXYTOCIN_10IU/ML0000040844</v>
      </c>
      <c r="BL1741"/>
      <c r="BM1741"/>
      <c r="BN1741"/>
    </row>
    <row r="1742" spans="1:66" x14ac:dyDescent="0.25">
      <c r="A1742" s="35" t="s">
        <v>8</v>
      </c>
      <c r="B1742" s="35" t="s">
        <v>3181</v>
      </c>
      <c r="C1742" s="35">
        <v>1</v>
      </c>
      <c r="D1742" s="35">
        <v>1</v>
      </c>
      <c r="E1742" s="35">
        <v>1</v>
      </c>
      <c r="F1742" s="35" t="s">
        <v>436</v>
      </c>
      <c r="G1742" s="35" t="s">
        <v>5098</v>
      </c>
      <c r="H1742" s="35" t="s">
        <v>3182</v>
      </c>
      <c r="I1742" s="35" t="s">
        <v>593</v>
      </c>
      <c r="J1742" s="35">
        <v>14317.72</v>
      </c>
      <c r="K1742" s="35" t="s">
        <v>2365</v>
      </c>
      <c r="L1742" s="35" t="s">
        <v>2378</v>
      </c>
      <c r="M1742" s="35" t="s">
        <v>396</v>
      </c>
      <c r="N1742" s="35" t="s">
        <v>122</v>
      </c>
      <c r="O1742" s="35" t="s">
        <v>2379</v>
      </c>
      <c r="P1742" s="35" t="s">
        <v>2380</v>
      </c>
      <c r="Q1742" s="35" t="s">
        <v>311</v>
      </c>
      <c r="R1742" s="35" t="s">
        <v>316</v>
      </c>
      <c r="S1742" s="35" t="s">
        <v>202</v>
      </c>
      <c r="T1742" s="35" t="s">
        <v>5068</v>
      </c>
      <c r="U1742" s="35" t="s">
        <v>272</v>
      </c>
      <c r="V1742" s="35">
        <v>0</v>
      </c>
      <c r="W1742" s="35">
        <v>0</v>
      </c>
      <c r="X1742" s="49">
        <v>1361</v>
      </c>
      <c r="Y1742" s="60" t="s">
        <v>341</v>
      </c>
      <c r="Z1742" s="49">
        <v>100</v>
      </c>
      <c r="AA1742" s="49">
        <v>136100</v>
      </c>
      <c r="AB1742" s="60" t="s">
        <v>637</v>
      </c>
      <c r="AC1742" s="60" t="s">
        <v>660</v>
      </c>
      <c r="AD1742" s="60" t="s">
        <v>792</v>
      </c>
      <c r="AE1742" s="60" t="s">
        <v>793</v>
      </c>
      <c r="AF1742" s="49">
        <v>2020</v>
      </c>
      <c r="AG1742" s="60" t="s">
        <v>5097</v>
      </c>
      <c r="AH1742" s="60">
        <v>44188</v>
      </c>
      <c r="AI1742" s="60">
        <v>44193</v>
      </c>
      <c r="AJ1742" s="60">
        <v>44189</v>
      </c>
      <c r="AK1742" s="60">
        <v>44189</v>
      </c>
      <c r="AL1742" s="60">
        <v>44189</v>
      </c>
      <c r="AM1742" s="60" t="s">
        <v>567</v>
      </c>
      <c r="AN1742" s="60" t="s">
        <v>5099</v>
      </c>
      <c r="AO1742" s="60" t="s">
        <v>5100</v>
      </c>
      <c r="AP1742" s="49"/>
      <c r="AQ1742" s="60" t="s">
        <v>266</v>
      </c>
      <c r="AR1742" s="60" t="s">
        <v>174</v>
      </c>
      <c r="AS1742" s="60" t="s">
        <v>174</v>
      </c>
      <c r="AT1742" s="49">
        <v>1</v>
      </c>
      <c r="AU1742" s="49">
        <v>1</v>
      </c>
      <c r="AV1742" s="49">
        <v>1</v>
      </c>
      <c r="AW1742" s="60">
        <v>43938</v>
      </c>
      <c r="AX1742" s="60" t="s">
        <v>183</v>
      </c>
      <c r="AY1742" s="60">
        <v>44218.284901238425</v>
      </c>
      <c r="AZ1742" s="60">
        <v>43908</v>
      </c>
      <c r="BA1742" s="60">
        <v>43908</v>
      </c>
      <c r="BB1742" s="60" t="s">
        <v>5101</v>
      </c>
      <c r="BC1742" s="60">
        <v>43938.467789351853</v>
      </c>
      <c r="BD1742" s="60">
        <v>44115</v>
      </c>
      <c r="BE1742" s="60">
        <v>44561</v>
      </c>
      <c r="BF1742" s="49">
        <f>IF(AND(ISBLANK(tbl_RawData_Report1[[#This Row],[REQ_ID]]),tbl_RawData_Report1[[#This Row],[RH Kit?]] = "Y"),1,COUNTIFS(tbl_RawData_Report1[RH Kit?],"Y",tbl_RawData_Report1[REQ_ID],tbl_RawData_Report1[[#This Row],[REQ_ID]]))</f>
        <v>0</v>
      </c>
      <c r="BG1742" s="49">
        <f>COUNTIFS(tbl_RawData_Report1[RH Kit?],"Y",tbl_RawData_Report1[Order No.],tbl_RawData_Report1[[#This Row],[Order No.]])</f>
        <v>0</v>
      </c>
      <c r="BH1742" s="49">
        <f>SUM(tbl_RawData_Report1[[#This Row],[RH Kit Req]:[RH Kit PO]])</f>
        <v>0</v>
      </c>
      <c r="BI1742" s="49" t="str">
        <f>IFERROR(VLOOKUP(B1742,Lookup!A:B,2,FALSE),B1742)</f>
        <v>GENTAMYSUL40MG_100</v>
      </c>
      <c r="BJ1742" s="49" t="b">
        <f t="shared" si="27"/>
        <v>1</v>
      </c>
      <c r="BK1742" s="49" t="str">
        <f>tbl_RawData_Report1[[#This Row],[Item ID]]&amp;tbl_RawData_Report1[[#This Row],[Order No.]]</f>
        <v>GENTAMYSUL40MG_1000000040855</v>
      </c>
      <c r="BL1742"/>
      <c r="BM1742"/>
      <c r="BN1742"/>
    </row>
    <row r="1743" spans="1:66" x14ac:dyDescent="0.25">
      <c r="A1743" s="35" t="s">
        <v>8</v>
      </c>
      <c r="B1743" s="35" t="s">
        <v>2440</v>
      </c>
      <c r="C1743" s="35">
        <v>1</v>
      </c>
      <c r="D1743" s="35">
        <v>1</v>
      </c>
      <c r="E1743" s="35">
        <v>1</v>
      </c>
      <c r="F1743" s="35" t="s">
        <v>436</v>
      </c>
      <c r="G1743" s="35" t="s">
        <v>6324</v>
      </c>
      <c r="H1743" s="35" t="s">
        <v>3253</v>
      </c>
      <c r="I1743" s="35" t="s">
        <v>593</v>
      </c>
      <c r="J1743" s="35">
        <v>44800</v>
      </c>
      <c r="K1743" s="35" t="s">
        <v>2365</v>
      </c>
      <c r="L1743" s="35" t="s">
        <v>2378</v>
      </c>
      <c r="M1743" s="35" t="s">
        <v>396</v>
      </c>
      <c r="N1743" s="35" t="s">
        <v>122</v>
      </c>
      <c r="O1743" s="35" t="s">
        <v>2379</v>
      </c>
      <c r="P1743" s="35" t="s">
        <v>2380</v>
      </c>
      <c r="Q1743" s="35" t="s">
        <v>311</v>
      </c>
      <c r="R1743" s="35" t="s">
        <v>316</v>
      </c>
      <c r="S1743" s="35" t="s">
        <v>202</v>
      </c>
      <c r="T1743" s="35" t="s">
        <v>5068</v>
      </c>
      <c r="U1743" s="35" t="s">
        <v>269</v>
      </c>
      <c r="V1743" s="35">
        <v>0</v>
      </c>
      <c r="W1743" s="35">
        <v>0</v>
      </c>
      <c r="X1743" s="49">
        <v>140000</v>
      </c>
      <c r="Y1743" s="60" t="s">
        <v>667</v>
      </c>
      <c r="Z1743" s="49">
        <v>1</v>
      </c>
      <c r="AA1743" s="49">
        <v>140000</v>
      </c>
      <c r="AB1743" s="60" t="s">
        <v>637</v>
      </c>
      <c r="AC1743" s="60" t="s">
        <v>761</v>
      </c>
      <c r="AD1743" s="60" t="s">
        <v>694</v>
      </c>
      <c r="AE1743" s="60" t="s">
        <v>695</v>
      </c>
      <c r="AF1743" s="49">
        <v>2020</v>
      </c>
      <c r="AG1743" s="60" t="s">
        <v>6323</v>
      </c>
      <c r="AH1743" s="60">
        <v>44144</v>
      </c>
      <c r="AI1743" s="60">
        <v>44212</v>
      </c>
      <c r="AJ1743" s="60">
        <v>44144</v>
      </c>
      <c r="AK1743" s="60">
        <v>44151</v>
      </c>
      <c r="AL1743" s="60">
        <v>44242</v>
      </c>
      <c r="AM1743" s="60" t="s">
        <v>567</v>
      </c>
      <c r="AN1743" s="60" t="s">
        <v>6325</v>
      </c>
      <c r="AO1743" s="60" t="s">
        <v>6326</v>
      </c>
      <c r="AP1743" s="49"/>
      <c r="AQ1743" s="60" t="s">
        <v>266</v>
      </c>
      <c r="AR1743" s="60" t="s">
        <v>174</v>
      </c>
      <c r="AS1743" s="60" t="s">
        <v>174</v>
      </c>
      <c r="AT1743" s="49">
        <v>1</v>
      </c>
      <c r="AU1743" s="49">
        <v>1</v>
      </c>
      <c r="AV1743" s="49">
        <v>1</v>
      </c>
      <c r="AW1743" s="60">
        <v>43938</v>
      </c>
      <c r="AX1743" s="60" t="s">
        <v>183</v>
      </c>
      <c r="AY1743" s="60">
        <v>44168.355937731481</v>
      </c>
      <c r="AZ1743" s="60">
        <v>43906</v>
      </c>
      <c r="BA1743" s="60">
        <v>43936</v>
      </c>
      <c r="BB1743" s="60" t="s">
        <v>6327</v>
      </c>
      <c r="BC1743" s="60">
        <v>43938.530624999999</v>
      </c>
      <c r="BD1743" s="60">
        <v>44085</v>
      </c>
      <c r="BE1743" s="60">
        <v>44561</v>
      </c>
      <c r="BF1743" s="49">
        <f>IF(AND(ISBLANK(tbl_RawData_Report1[[#This Row],[REQ_ID]]),tbl_RawData_Report1[[#This Row],[RH Kit?]] = "Y"),1,COUNTIFS(tbl_RawData_Report1[RH Kit?],"Y",tbl_RawData_Report1[REQ_ID],tbl_RawData_Report1[[#This Row],[REQ_ID]]))</f>
        <v>0</v>
      </c>
      <c r="BG1743" s="49">
        <f>COUNTIFS(tbl_RawData_Report1[RH Kit?],"Y",tbl_RawData_Report1[Order No.],tbl_RawData_Report1[[#This Row],[Order No.]])</f>
        <v>0</v>
      </c>
      <c r="BH1743" s="49">
        <f>SUM(tbl_RawData_Report1[[#This Row],[RH Kit Req]:[RH Kit PO]])</f>
        <v>0</v>
      </c>
      <c r="BI1743" s="49" t="str">
        <f>IFERROR(VLOOKUP(B1743,Lookup!A:B,2,FALSE),B1743)</f>
        <v>METRONIDAZOL5_1BOT</v>
      </c>
      <c r="BJ1743" s="49" t="b">
        <f t="shared" si="27"/>
        <v>1</v>
      </c>
      <c r="BK1743" s="49" t="str">
        <f>tbl_RawData_Report1[[#This Row],[Item ID]]&amp;tbl_RawData_Report1[[#This Row],[Order No.]]</f>
        <v>METRONIDAZOL5_1BOT0000040857</v>
      </c>
      <c r="BL1743"/>
      <c r="BM1743"/>
      <c r="BN1743"/>
    </row>
    <row r="1744" spans="1:66" x14ac:dyDescent="0.25">
      <c r="A1744" s="35" t="s">
        <v>8</v>
      </c>
      <c r="B1744" s="35" t="s">
        <v>122</v>
      </c>
      <c r="C1744" s="35">
        <v>1</v>
      </c>
      <c r="D1744" s="35">
        <v>1</v>
      </c>
      <c r="E1744" s="35">
        <v>1</v>
      </c>
      <c r="F1744" s="35" t="s">
        <v>613</v>
      </c>
      <c r="G1744" s="35" t="s">
        <v>5651</v>
      </c>
      <c r="H1744" s="35" t="s">
        <v>5653</v>
      </c>
      <c r="I1744" s="35" t="s">
        <v>593</v>
      </c>
      <c r="J1744" s="35">
        <v>1925</v>
      </c>
      <c r="K1744" s="35" t="s">
        <v>617</v>
      </c>
      <c r="L1744" s="35" t="s">
        <v>5656</v>
      </c>
      <c r="M1744" s="35" t="s">
        <v>396</v>
      </c>
      <c r="N1744" s="35" t="s">
        <v>122</v>
      </c>
      <c r="O1744" s="35" t="s">
        <v>5657</v>
      </c>
      <c r="P1744" s="35" t="s">
        <v>5658</v>
      </c>
      <c r="Q1744" s="35" t="s">
        <v>311</v>
      </c>
      <c r="R1744" s="35" t="s">
        <v>614</v>
      </c>
      <c r="S1744" s="35" t="s">
        <v>615</v>
      </c>
      <c r="T1744" s="35" t="s">
        <v>5052</v>
      </c>
      <c r="U1744" s="35" t="s">
        <v>272</v>
      </c>
      <c r="V1744" s="35">
        <v>0</v>
      </c>
      <c r="W1744" s="35">
        <v>0</v>
      </c>
      <c r="X1744" s="49">
        <v>350</v>
      </c>
      <c r="Y1744" s="60" t="s">
        <v>340</v>
      </c>
      <c r="Z1744" s="49">
        <v>1</v>
      </c>
      <c r="AA1744" s="49">
        <v>350</v>
      </c>
      <c r="AB1744" s="60" t="s">
        <v>637</v>
      </c>
      <c r="AC1744" s="60" t="s">
        <v>725</v>
      </c>
      <c r="AD1744" s="60" t="s">
        <v>4289</v>
      </c>
      <c r="AE1744" s="60" t="s">
        <v>4290</v>
      </c>
      <c r="AF1744" s="49">
        <v>2020</v>
      </c>
      <c r="AG1744" s="60" t="s">
        <v>5650</v>
      </c>
      <c r="AH1744" s="60"/>
      <c r="AI1744" s="60"/>
      <c r="AJ1744" s="60"/>
      <c r="AK1744" s="60">
        <v>43969</v>
      </c>
      <c r="AL1744" s="60"/>
      <c r="AM1744" s="60" t="s">
        <v>569</v>
      </c>
      <c r="AN1744" s="60" t="s">
        <v>5652</v>
      </c>
      <c r="AO1744" s="60" t="s">
        <v>5654</v>
      </c>
      <c r="AP1744" s="49"/>
      <c r="AQ1744" s="60" t="s">
        <v>266</v>
      </c>
      <c r="AR1744" s="60"/>
      <c r="AS1744" s="60" t="s">
        <v>174</v>
      </c>
      <c r="AT1744" s="49">
        <v>1</v>
      </c>
      <c r="AU1744" s="49">
        <v>1</v>
      </c>
      <c r="AV1744" s="49">
        <v>1</v>
      </c>
      <c r="AW1744" s="60">
        <v>43938</v>
      </c>
      <c r="AX1744" s="60" t="s">
        <v>183</v>
      </c>
      <c r="AY1744" s="60">
        <v>44188.012186307868</v>
      </c>
      <c r="AZ1744" s="60">
        <v>43936</v>
      </c>
      <c r="BA1744" s="60">
        <v>43937</v>
      </c>
      <c r="BB1744" s="60" t="s">
        <v>5655</v>
      </c>
      <c r="BC1744" s="60">
        <v>43938.654976851853</v>
      </c>
      <c r="BD1744" s="60">
        <v>43968</v>
      </c>
      <c r="BE1744" s="60">
        <v>44316</v>
      </c>
      <c r="BF1744" s="49">
        <f>IF(AND(ISBLANK(tbl_RawData_Report1[[#This Row],[REQ_ID]]),tbl_RawData_Report1[[#This Row],[RH Kit?]] = "Y"),1,COUNTIFS(tbl_RawData_Report1[RH Kit?],"Y",tbl_RawData_Report1[REQ_ID],tbl_RawData_Report1[[#This Row],[REQ_ID]]))</f>
        <v>0</v>
      </c>
      <c r="BG1744" s="49">
        <f>COUNTIFS(tbl_RawData_Report1[RH Kit?],"Y",tbl_RawData_Report1[Order No.],tbl_RawData_Report1[[#This Row],[Order No.]])</f>
        <v>0</v>
      </c>
      <c r="BH1744" s="49">
        <f>SUM(tbl_RawData_Report1[[#This Row],[RH Kit Req]:[RH Kit PO]])</f>
        <v>0</v>
      </c>
      <c r="BI1744" s="49" t="str">
        <f>IFERROR(VLOOKUP(B1744,Lookup!A:B,2,FALSE),B1744)</f>
        <v xml:space="preserve"> </v>
      </c>
      <c r="BJ1744" s="49" t="b">
        <f t="shared" si="27"/>
        <v>0</v>
      </c>
      <c r="BK1744" s="49" t="str">
        <f>tbl_RawData_Report1[[#This Row],[Item ID]]&amp;tbl_RawData_Report1[[#This Row],[Order No.]]</f>
        <v xml:space="preserve"> 0000040862</v>
      </c>
      <c r="BL1744"/>
      <c r="BM1744"/>
      <c r="BN1744"/>
    </row>
    <row r="1745" spans="1:66" x14ac:dyDescent="0.25">
      <c r="A1745" s="35" t="s">
        <v>8</v>
      </c>
      <c r="B1745" s="35" t="s">
        <v>122</v>
      </c>
      <c r="C1745" s="35">
        <v>2</v>
      </c>
      <c r="D1745" s="35">
        <v>1</v>
      </c>
      <c r="E1745" s="35">
        <v>1</v>
      </c>
      <c r="F1745" s="35" t="s">
        <v>613</v>
      </c>
      <c r="G1745" s="35" t="s">
        <v>5651</v>
      </c>
      <c r="H1745" s="35" t="s">
        <v>6477</v>
      </c>
      <c r="I1745" s="35" t="s">
        <v>593</v>
      </c>
      <c r="J1745" s="35">
        <v>825</v>
      </c>
      <c r="K1745" s="35" t="s">
        <v>617</v>
      </c>
      <c r="L1745" s="35" t="s">
        <v>5656</v>
      </c>
      <c r="M1745" s="35" t="s">
        <v>396</v>
      </c>
      <c r="N1745" s="35" t="s">
        <v>122</v>
      </c>
      <c r="O1745" s="35" t="s">
        <v>5657</v>
      </c>
      <c r="P1745" s="35" t="s">
        <v>5658</v>
      </c>
      <c r="Q1745" s="35" t="s">
        <v>311</v>
      </c>
      <c r="R1745" s="35" t="s">
        <v>614</v>
      </c>
      <c r="S1745" s="35" t="s">
        <v>615</v>
      </c>
      <c r="T1745" s="35" t="s">
        <v>5052</v>
      </c>
      <c r="U1745" s="35" t="s">
        <v>272</v>
      </c>
      <c r="V1745" s="35">
        <v>0</v>
      </c>
      <c r="W1745" s="35">
        <v>0</v>
      </c>
      <c r="X1745" s="49">
        <v>150</v>
      </c>
      <c r="Y1745" s="60" t="s">
        <v>340</v>
      </c>
      <c r="Z1745" s="49">
        <v>1</v>
      </c>
      <c r="AA1745" s="49">
        <v>150</v>
      </c>
      <c r="AB1745" s="60" t="s">
        <v>637</v>
      </c>
      <c r="AC1745" s="60" t="s">
        <v>725</v>
      </c>
      <c r="AD1745" s="60" t="s">
        <v>4289</v>
      </c>
      <c r="AE1745" s="60" t="s">
        <v>4290</v>
      </c>
      <c r="AF1745" s="49">
        <v>2020</v>
      </c>
      <c r="AG1745" s="60" t="s">
        <v>5650</v>
      </c>
      <c r="AH1745" s="60"/>
      <c r="AI1745" s="60"/>
      <c r="AJ1745" s="60"/>
      <c r="AK1745" s="60">
        <v>43969</v>
      </c>
      <c r="AL1745" s="60"/>
      <c r="AM1745" s="60" t="s">
        <v>569</v>
      </c>
      <c r="AN1745" s="60" t="s">
        <v>5652</v>
      </c>
      <c r="AO1745" s="60" t="s">
        <v>6478</v>
      </c>
      <c r="AP1745" s="49"/>
      <c r="AQ1745" s="60" t="s">
        <v>266</v>
      </c>
      <c r="AR1745" s="60"/>
      <c r="AS1745" s="60" t="s">
        <v>174</v>
      </c>
      <c r="AT1745" s="49">
        <v>2</v>
      </c>
      <c r="AU1745" s="49">
        <v>1</v>
      </c>
      <c r="AV1745" s="49">
        <v>1</v>
      </c>
      <c r="AW1745" s="60">
        <v>43938</v>
      </c>
      <c r="AX1745" s="60" t="s">
        <v>183</v>
      </c>
      <c r="AY1745" s="60">
        <v>44188.012186307868</v>
      </c>
      <c r="AZ1745" s="60">
        <v>43936</v>
      </c>
      <c r="BA1745" s="60">
        <v>43937</v>
      </c>
      <c r="BB1745" s="60" t="s">
        <v>6479</v>
      </c>
      <c r="BC1745" s="60">
        <v>43938.654976851853</v>
      </c>
      <c r="BD1745" s="60">
        <v>43968</v>
      </c>
      <c r="BE1745" s="60">
        <v>44316</v>
      </c>
      <c r="BF1745" s="49">
        <f>IF(AND(ISBLANK(tbl_RawData_Report1[[#This Row],[REQ_ID]]),tbl_RawData_Report1[[#This Row],[RH Kit?]] = "Y"),1,COUNTIFS(tbl_RawData_Report1[RH Kit?],"Y",tbl_RawData_Report1[REQ_ID],tbl_RawData_Report1[[#This Row],[REQ_ID]]))</f>
        <v>0</v>
      </c>
      <c r="BG1745" s="49">
        <f>COUNTIFS(tbl_RawData_Report1[RH Kit?],"Y",tbl_RawData_Report1[Order No.],tbl_RawData_Report1[[#This Row],[Order No.]])</f>
        <v>0</v>
      </c>
      <c r="BH1745" s="49">
        <f>SUM(tbl_RawData_Report1[[#This Row],[RH Kit Req]:[RH Kit PO]])</f>
        <v>0</v>
      </c>
      <c r="BI1745" s="49" t="str">
        <f>IFERROR(VLOOKUP(B1745,Lookup!A:B,2,FALSE),B1745)</f>
        <v xml:space="preserve"> </v>
      </c>
      <c r="BJ1745" s="49" t="b">
        <f t="shared" si="27"/>
        <v>1</v>
      </c>
      <c r="BK1745" s="49" t="str">
        <f>tbl_RawData_Report1[[#This Row],[Item ID]]&amp;tbl_RawData_Report1[[#This Row],[Order No.]]</f>
        <v xml:space="preserve"> 0000040862</v>
      </c>
      <c r="BL1745"/>
      <c r="BM1745"/>
      <c r="BN1745"/>
    </row>
    <row r="1746" spans="1:66" x14ac:dyDescent="0.25">
      <c r="A1746" s="35" t="s">
        <v>8</v>
      </c>
      <c r="B1746" s="35" t="s">
        <v>5074</v>
      </c>
      <c r="C1746" s="35">
        <v>1</v>
      </c>
      <c r="D1746" s="35">
        <v>1</v>
      </c>
      <c r="E1746" s="35">
        <v>1</v>
      </c>
      <c r="F1746" s="35" t="s">
        <v>2322</v>
      </c>
      <c r="G1746" s="35" t="s">
        <v>6238</v>
      </c>
      <c r="H1746" s="35" t="s">
        <v>3835</v>
      </c>
      <c r="I1746" s="35" t="s">
        <v>593</v>
      </c>
      <c r="J1746" s="35">
        <v>92400</v>
      </c>
      <c r="K1746" s="35" t="s">
        <v>400</v>
      </c>
      <c r="L1746" s="35" t="s">
        <v>401</v>
      </c>
      <c r="M1746" s="35" t="s">
        <v>396</v>
      </c>
      <c r="N1746" s="35" t="s">
        <v>122</v>
      </c>
      <c r="O1746" s="35" t="s">
        <v>402</v>
      </c>
      <c r="P1746" s="35" t="s">
        <v>403</v>
      </c>
      <c r="Q1746" s="35" t="s">
        <v>311</v>
      </c>
      <c r="R1746" s="35" t="s">
        <v>281</v>
      </c>
      <c r="S1746" s="35" t="s">
        <v>185</v>
      </c>
      <c r="T1746" s="35" t="s">
        <v>5061</v>
      </c>
      <c r="U1746" s="35" t="s">
        <v>269</v>
      </c>
      <c r="V1746" s="35">
        <v>0</v>
      </c>
      <c r="W1746" s="35">
        <v>0</v>
      </c>
      <c r="X1746" s="49">
        <v>1000</v>
      </c>
      <c r="Y1746" s="60" t="s">
        <v>341</v>
      </c>
      <c r="Z1746" s="49">
        <v>100</v>
      </c>
      <c r="AA1746" s="49">
        <v>100000</v>
      </c>
      <c r="AB1746" s="60" t="s">
        <v>637</v>
      </c>
      <c r="AC1746" s="60" t="s">
        <v>725</v>
      </c>
      <c r="AD1746" s="60" t="s">
        <v>3810</v>
      </c>
      <c r="AE1746" s="60" t="s">
        <v>3811</v>
      </c>
      <c r="AF1746" s="49">
        <v>2020</v>
      </c>
      <c r="AG1746" s="60" t="s">
        <v>5211</v>
      </c>
      <c r="AH1746" s="60">
        <v>44104</v>
      </c>
      <c r="AI1746" s="60"/>
      <c r="AJ1746" s="60"/>
      <c r="AK1746" s="60">
        <v>44110</v>
      </c>
      <c r="AL1746" s="60"/>
      <c r="AM1746" s="60" t="s">
        <v>568</v>
      </c>
      <c r="AN1746" s="60" t="s">
        <v>6239</v>
      </c>
      <c r="AO1746" s="60" t="s">
        <v>6240</v>
      </c>
      <c r="AP1746" s="49"/>
      <c r="AQ1746" s="60" t="s">
        <v>266</v>
      </c>
      <c r="AR1746" s="60" t="s">
        <v>174</v>
      </c>
      <c r="AS1746" s="60" t="s">
        <v>174</v>
      </c>
      <c r="AT1746" s="49">
        <v>10</v>
      </c>
      <c r="AU1746" s="49">
        <v>1</v>
      </c>
      <c r="AV1746" s="49">
        <v>1</v>
      </c>
      <c r="AW1746" s="60">
        <v>43942</v>
      </c>
      <c r="AX1746" s="60" t="s">
        <v>183</v>
      </c>
      <c r="AY1746" s="60">
        <v>44139.415824618052</v>
      </c>
      <c r="AZ1746" s="60">
        <v>43859</v>
      </c>
      <c r="BA1746" s="60">
        <v>43861</v>
      </c>
      <c r="BB1746" s="60" t="s">
        <v>6241</v>
      </c>
      <c r="BC1746" s="60">
        <v>43942.605046296296</v>
      </c>
      <c r="BD1746" s="60">
        <v>43972</v>
      </c>
      <c r="BE1746" s="60">
        <v>47848</v>
      </c>
      <c r="BF1746" s="49">
        <f>IF(AND(ISBLANK(tbl_RawData_Report1[[#This Row],[REQ_ID]]),tbl_RawData_Report1[[#This Row],[RH Kit?]] = "Y"),1,COUNTIFS(tbl_RawData_Report1[RH Kit?],"Y",tbl_RawData_Report1[REQ_ID],tbl_RawData_Report1[[#This Row],[REQ_ID]]))</f>
        <v>0</v>
      </c>
      <c r="BG1746" s="49">
        <f>COUNTIFS(tbl_RawData_Report1[RH Kit?],"Y",tbl_RawData_Report1[Order No.],tbl_RawData_Report1[[#This Row],[Order No.]])</f>
        <v>0</v>
      </c>
      <c r="BH1746" s="49">
        <f>SUM(tbl_RawData_Report1[[#This Row],[RH Kit Req]:[RH Kit PO]])</f>
        <v>0</v>
      </c>
      <c r="BI1746" s="49" t="str">
        <f>IFERROR(VLOOKUP(B1746,Lookup!A:B,2,FALSE),B1746)</f>
        <v>MGSULPHATE10ML_100</v>
      </c>
      <c r="BJ1746" s="49" t="b">
        <f t="shared" si="27"/>
        <v>1</v>
      </c>
      <c r="BK1746" s="49" t="str">
        <f>tbl_RawData_Report1[[#This Row],[Item ID]]&amp;tbl_RawData_Report1[[#This Row],[Order No.]]</f>
        <v>MGSULPHATE10ML_1000000040870</v>
      </c>
      <c r="BL1746"/>
      <c r="BM1746"/>
      <c r="BN1746"/>
    </row>
    <row r="1747" spans="1:66" hidden="1" x14ac:dyDescent="0.25">
      <c r="A1747" s="35" t="s">
        <v>8</v>
      </c>
      <c r="B1747" s="35" t="s">
        <v>4805</v>
      </c>
      <c r="C1747" s="35">
        <v>1</v>
      </c>
      <c r="D1747" s="35">
        <v>1</v>
      </c>
      <c r="E1747" s="35">
        <v>1</v>
      </c>
      <c r="F1747" s="35" t="s">
        <v>427</v>
      </c>
      <c r="G1747" s="35" t="s">
        <v>6266</v>
      </c>
      <c r="H1747" s="35" t="s">
        <v>4806</v>
      </c>
      <c r="I1747" s="35" t="s">
        <v>593</v>
      </c>
      <c r="J1747" s="35">
        <v>125</v>
      </c>
      <c r="K1747" s="35" t="s">
        <v>6270</v>
      </c>
      <c r="L1747" s="35" t="s">
        <v>6271</v>
      </c>
      <c r="M1747" s="35" t="s">
        <v>396</v>
      </c>
      <c r="N1747" s="35" t="s">
        <v>122</v>
      </c>
      <c r="O1747" s="35" t="s">
        <v>6272</v>
      </c>
      <c r="P1747" s="35" t="s">
        <v>6273</v>
      </c>
      <c r="Q1747" s="35" t="s">
        <v>311</v>
      </c>
      <c r="R1747" s="35" t="s">
        <v>270</v>
      </c>
      <c r="S1747" s="35" t="s">
        <v>195</v>
      </c>
      <c r="T1747" s="35" t="s">
        <v>5052</v>
      </c>
      <c r="U1747" s="35" t="s">
        <v>272</v>
      </c>
      <c r="V1747" s="35">
        <v>0</v>
      </c>
      <c r="W1747" s="35">
        <v>0</v>
      </c>
      <c r="X1747" s="49">
        <v>50</v>
      </c>
      <c r="Y1747" s="60" t="s">
        <v>703</v>
      </c>
      <c r="Z1747" s="49">
        <v>50</v>
      </c>
      <c r="AA1747" s="49">
        <v>2500</v>
      </c>
      <c r="AB1747" s="60" t="s">
        <v>4570</v>
      </c>
      <c r="AC1747" s="60" t="s">
        <v>4573</v>
      </c>
      <c r="AD1747" s="60" t="s">
        <v>4815</v>
      </c>
      <c r="AE1747" s="60" t="s">
        <v>4816</v>
      </c>
      <c r="AF1747" s="49">
        <v>2020</v>
      </c>
      <c r="AG1747" s="60" t="s">
        <v>6265</v>
      </c>
      <c r="AH1747" s="60">
        <v>43951</v>
      </c>
      <c r="AI1747" s="60">
        <v>43973</v>
      </c>
      <c r="AJ1747" s="60">
        <v>43966</v>
      </c>
      <c r="AK1747" s="60">
        <v>43966</v>
      </c>
      <c r="AL1747" s="60">
        <v>43972</v>
      </c>
      <c r="AM1747" s="60" t="s">
        <v>569</v>
      </c>
      <c r="AN1747" s="60" t="s">
        <v>6267</v>
      </c>
      <c r="AO1747" s="60" t="s">
        <v>6268</v>
      </c>
      <c r="AP1747" s="49"/>
      <c r="AQ1747" s="60" t="s">
        <v>266</v>
      </c>
      <c r="AR1747" s="60" t="s">
        <v>174</v>
      </c>
      <c r="AS1747" s="60" t="s">
        <v>174</v>
      </c>
      <c r="AT1747" s="49">
        <v>1</v>
      </c>
      <c r="AU1747" s="49">
        <v>1</v>
      </c>
      <c r="AV1747" s="49">
        <v>1</v>
      </c>
      <c r="AW1747" s="60">
        <v>43942</v>
      </c>
      <c r="AX1747" s="60" t="s">
        <v>183</v>
      </c>
      <c r="AY1747" s="60">
        <v>43991.385361886576</v>
      </c>
      <c r="AZ1747" s="60">
        <v>43941</v>
      </c>
      <c r="BA1747" s="60">
        <v>43941</v>
      </c>
      <c r="BB1747" s="60" t="s">
        <v>6269</v>
      </c>
      <c r="BC1747" s="60">
        <v>43942.605243055557</v>
      </c>
      <c r="BD1747" s="60">
        <v>43955</v>
      </c>
      <c r="BE1747" s="60">
        <v>44196</v>
      </c>
      <c r="BF1747" s="49">
        <f>IF(AND(ISBLANK(tbl_RawData_Report1[[#This Row],[REQ_ID]]),tbl_RawData_Report1[[#This Row],[RH Kit?]] = "Y"),1,COUNTIFS(tbl_RawData_Report1[RH Kit?],"Y",tbl_RawData_Report1[REQ_ID],tbl_RawData_Report1[[#This Row],[REQ_ID]]))</f>
        <v>0</v>
      </c>
      <c r="BG1747" s="49">
        <f>COUNTIFS(tbl_RawData_Report1[RH Kit?],"Y",tbl_RawData_Report1[Order No.],tbl_RawData_Report1[[#This Row],[Order No.]])</f>
        <v>0</v>
      </c>
      <c r="BH1747" s="49">
        <f>SUM(tbl_RawData_Report1[[#This Row],[RH Kit Req]:[RH Kit PO]])</f>
        <v>0</v>
      </c>
      <c r="BI1747" s="49" t="str">
        <f>IFERROR(VLOOKUP(B1747,Lookup!A:B,2,FALSE),B1747)</f>
        <v>PREG_RAPID_TEST1</v>
      </c>
      <c r="BJ1747" s="49" t="b">
        <f t="shared" si="27"/>
        <v>1</v>
      </c>
      <c r="BK1747" s="49" t="str">
        <f>tbl_RawData_Report1[[#This Row],[Item ID]]&amp;tbl_RawData_Report1[[#This Row],[Order No.]]</f>
        <v>PREG_RAPID_TEST10000040871</v>
      </c>
      <c r="BL1747"/>
      <c r="BM1747"/>
      <c r="BN1747"/>
    </row>
    <row r="1748" spans="1:66" x14ac:dyDescent="0.25">
      <c r="A1748" s="35" t="s">
        <v>8</v>
      </c>
      <c r="B1748" s="35" t="s">
        <v>2632</v>
      </c>
      <c r="C1748" s="35">
        <v>3</v>
      </c>
      <c r="D1748" s="35">
        <v>1</v>
      </c>
      <c r="E1748" s="35">
        <v>1</v>
      </c>
      <c r="F1748" s="35" t="s">
        <v>5612</v>
      </c>
      <c r="G1748" s="35" t="s">
        <v>5894</v>
      </c>
      <c r="H1748" s="35" t="s">
        <v>712</v>
      </c>
      <c r="I1748" s="35" t="s">
        <v>595</v>
      </c>
      <c r="J1748" s="35">
        <v>0</v>
      </c>
      <c r="K1748" s="35" t="s">
        <v>267</v>
      </c>
      <c r="L1748" s="35" t="s">
        <v>373</v>
      </c>
      <c r="M1748" s="35" t="s">
        <v>122</v>
      </c>
      <c r="N1748" s="35" t="s">
        <v>5611</v>
      </c>
      <c r="O1748" s="35" t="s">
        <v>122</v>
      </c>
      <c r="P1748" s="35" t="s">
        <v>122</v>
      </c>
      <c r="Q1748" s="35" t="s">
        <v>311</v>
      </c>
      <c r="R1748" s="35" t="s">
        <v>632</v>
      </c>
      <c r="S1748" s="35" t="s">
        <v>633</v>
      </c>
      <c r="T1748" s="35" t="s">
        <v>5085</v>
      </c>
      <c r="U1748" s="35" t="s">
        <v>269</v>
      </c>
      <c r="V1748" s="35">
        <v>1</v>
      </c>
      <c r="W1748" s="35">
        <v>0</v>
      </c>
      <c r="X1748" s="49">
        <v>0</v>
      </c>
      <c r="Y1748" s="60" t="s">
        <v>860</v>
      </c>
      <c r="Z1748" s="49">
        <v>4</v>
      </c>
      <c r="AA1748" s="49">
        <v>0</v>
      </c>
      <c r="AB1748" s="60" t="s">
        <v>637</v>
      </c>
      <c r="AC1748" s="60" t="s">
        <v>715</v>
      </c>
      <c r="AD1748" s="60" t="s">
        <v>661</v>
      </c>
      <c r="AE1748" s="60" t="s">
        <v>662</v>
      </c>
      <c r="AF1748" s="49">
        <v>2020</v>
      </c>
      <c r="AG1748" s="60" t="s">
        <v>5605</v>
      </c>
      <c r="AH1748" s="60">
        <v>44473</v>
      </c>
      <c r="AI1748" s="60">
        <v>44530</v>
      </c>
      <c r="AJ1748" s="60"/>
      <c r="AK1748" s="60"/>
      <c r="AL1748" s="60"/>
      <c r="AM1748" s="60" t="s">
        <v>566</v>
      </c>
      <c r="AN1748" s="60" t="s">
        <v>5607</v>
      </c>
      <c r="AO1748" s="60" t="s">
        <v>5895</v>
      </c>
      <c r="AP1748" s="49"/>
      <c r="AQ1748" s="60" t="s">
        <v>349</v>
      </c>
      <c r="AR1748" s="60" t="s">
        <v>174</v>
      </c>
      <c r="AS1748" s="60" t="s">
        <v>174</v>
      </c>
      <c r="AT1748" s="49"/>
      <c r="AU1748" s="49"/>
      <c r="AV1748" s="49"/>
      <c r="AW1748" s="60">
        <v>43962</v>
      </c>
      <c r="AX1748" s="60" t="s">
        <v>183</v>
      </c>
      <c r="AY1748" s="60">
        <v>43963.41064814815</v>
      </c>
      <c r="AZ1748" s="60"/>
      <c r="BA1748" s="60"/>
      <c r="BB1748" s="60" t="s">
        <v>5896</v>
      </c>
      <c r="BC1748" s="60">
        <v>43963.41064814815</v>
      </c>
      <c r="BD1748" s="60">
        <v>44070</v>
      </c>
      <c r="BE1748" s="60"/>
      <c r="BF1748" s="49">
        <f>IF(AND(ISBLANK(tbl_RawData_Report1[[#This Row],[REQ_ID]]),tbl_RawData_Report1[[#This Row],[RH Kit?]] = "Y"),1,COUNTIFS(tbl_RawData_Report1[RH Kit?],"Y",tbl_RawData_Report1[REQ_ID],tbl_RawData_Report1[[#This Row],[REQ_ID]]))</f>
        <v>0</v>
      </c>
      <c r="BG1748" s="49">
        <f>COUNTIFS(tbl_RawData_Report1[RH Kit?],"Y",tbl_RawData_Report1[Order No.],tbl_RawData_Report1[[#This Row],[Order No.]])</f>
        <v>0</v>
      </c>
      <c r="BH1748" s="49">
        <f>SUM(tbl_RawData_Report1[[#This Row],[RH Kit Req]:[RH Kit PO]])</f>
        <v>0</v>
      </c>
      <c r="BI1748" s="49" t="str">
        <f>IFERROR(VLOOKUP(B1748,Lookup!A:B,2,FALSE),B1748)</f>
        <v>MISOPROSTOL200MG_4</v>
      </c>
      <c r="BJ1748" s="49" t="b">
        <f t="shared" si="27"/>
        <v>1</v>
      </c>
      <c r="BK1748" s="49" t="str">
        <f>tbl_RawData_Report1[[#This Row],[Item ID]]&amp;tbl_RawData_Report1[[#This Row],[Order No.]]</f>
        <v>MISOPROSTOL200MG_40000041016</v>
      </c>
      <c r="BL1748"/>
      <c r="BM1748"/>
      <c r="BN1748"/>
    </row>
    <row r="1749" spans="1:66" x14ac:dyDescent="0.25">
      <c r="A1749" s="35" t="s">
        <v>8</v>
      </c>
      <c r="B1749" s="35" t="s">
        <v>3084</v>
      </c>
      <c r="C1749" s="35">
        <v>6</v>
      </c>
      <c r="D1749" s="35">
        <v>1</v>
      </c>
      <c r="E1749" s="35">
        <v>1</v>
      </c>
      <c r="F1749" s="35" t="s">
        <v>5612</v>
      </c>
      <c r="G1749" s="35" t="s">
        <v>5894</v>
      </c>
      <c r="H1749" s="35" t="s">
        <v>3085</v>
      </c>
      <c r="I1749" s="35" t="s">
        <v>595</v>
      </c>
      <c r="J1749" s="35">
        <v>0</v>
      </c>
      <c r="K1749" s="35" t="s">
        <v>267</v>
      </c>
      <c r="L1749" s="35" t="s">
        <v>373</v>
      </c>
      <c r="M1749" s="35" t="s">
        <v>122</v>
      </c>
      <c r="N1749" s="35" t="s">
        <v>5611</v>
      </c>
      <c r="O1749" s="35" t="s">
        <v>122</v>
      </c>
      <c r="P1749" s="35" t="s">
        <v>122</v>
      </c>
      <c r="Q1749" s="35" t="s">
        <v>311</v>
      </c>
      <c r="R1749" s="35" t="s">
        <v>632</v>
      </c>
      <c r="S1749" s="35" t="s">
        <v>633</v>
      </c>
      <c r="T1749" s="35" t="s">
        <v>5085</v>
      </c>
      <c r="U1749" s="35" t="s">
        <v>269</v>
      </c>
      <c r="V1749" s="35">
        <v>1</v>
      </c>
      <c r="W1749" s="35">
        <v>0</v>
      </c>
      <c r="X1749" s="49">
        <v>0</v>
      </c>
      <c r="Y1749" s="60" t="s">
        <v>346</v>
      </c>
      <c r="Z1749" s="49">
        <v>1000</v>
      </c>
      <c r="AA1749" s="49">
        <v>0</v>
      </c>
      <c r="AB1749" s="60" t="s">
        <v>637</v>
      </c>
      <c r="AC1749" s="60" t="s">
        <v>1714</v>
      </c>
      <c r="AD1749" s="60" t="s">
        <v>661</v>
      </c>
      <c r="AE1749" s="60" t="s">
        <v>662</v>
      </c>
      <c r="AF1749" s="49">
        <v>2020</v>
      </c>
      <c r="AG1749" s="60" t="s">
        <v>5605</v>
      </c>
      <c r="AH1749" s="60">
        <v>44473</v>
      </c>
      <c r="AI1749" s="60">
        <v>44530</v>
      </c>
      <c r="AJ1749" s="60"/>
      <c r="AK1749" s="60"/>
      <c r="AL1749" s="60"/>
      <c r="AM1749" s="60" t="s">
        <v>566</v>
      </c>
      <c r="AN1749" s="60" t="s">
        <v>5607</v>
      </c>
      <c r="AO1749" s="60" t="s">
        <v>5897</v>
      </c>
      <c r="AP1749" s="49"/>
      <c r="AQ1749" s="60" t="s">
        <v>349</v>
      </c>
      <c r="AR1749" s="60" t="s">
        <v>174</v>
      </c>
      <c r="AS1749" s="60" t="s">
        <v>174</v>
      </c>
      <c r="AT1749" s="49"/>
      <c r="AU1749" s="49"/>
      <c r="AV1749" s="49"/>
      <c r="AW1749" s="60">
        <v>43962</v>
      </c>
      <c r="AX1749" s="60" t="s">
        <v>183</v>
      </c>
      <c r="AY1749" s="60">
        <v>43963.41064814815</v>
      </c>
      <c r="AZ1749" s="60"/>
      <c r="BA1749" s="60"/>
      <c r="BB1749" s="60" t="s">
        <v>5898</v>
      </c>
      <c r="BC1749" s="60">
        <v>43963.41064814815</v>
      </c>
      <c r="BD1749" s="60">
        <v>44070</v>
      </c>
      <c r="BE1749" s="60"/>
      <c r="BF1749" s="49">
        <f>IF(AND(ISBLANK(tbl_RawData_Report1[[#This Row],[REQ_ID]]),tbl_RawData_Report1[[#This Row],[RH Kit?]] = "Y"),1,COUNTIFS(tbl_RawData_Report1[RH Kit?],"Y",tbl_RawData_Report1[REQ_ID],tbl_RawData_Report1[[#This Row],[REQ_ID]]))</f>
        <v>0</v>
      </c>
      <c r="BG1749" s="49">
        <f>COUNTIFS(tbl_RawData_Report1[RH Kit?],"Y",tbl_RawData_Report1[Order No.],tbl_RawData_Report1[[#This Row],[Order No.]])</f>
        <v>0</v>
      </c>
      <c r="BH1749" s="49">
        <f>SUM(tbl_RawData_Report1[[#This Row],[RH Kit Req]:[RH Kit PO]])</f>
        <v>0</v>
      </c>
      <c r="BI1749" s="49" t="str">
        <f>IFERROR(VLOOKUP(B1749,Lookup!A:B,2,FALSE),B1749)</f>
        <v>MULTIVITAMIN_TAB</v>
      </c>
      <c r="BJ1749" s="49" t="b">
        <f t="shared" si="27"/>
        <v>0</v>
      </c>
      <c r="BK1749" s="49" t="str">
        <f>tbl_RawData_Report1[[#This Row],[Item ID]]&amp;tbl_RawData_Report1[[#This Row],[Order No.]]</f>
        <v>MULTIVITAMIN_TAB0000041016</v>
      </c>
      <c r="BL1749"/>
      <c r="BM1749"/>
      <c r="BN1749"/>
    </row>
    <row r="1750" spans="1:66" x14ac:dyDescent="0.25">
      <c r="A1750" s="35" t="s">
        <v>8</v>
      </c>
      <c r="B1750" s="35" t="s">
        <v>3084</v>
      </c>
      <c r="C1750" s="35">
        <v>6</v>
      </c>
      <c r="D1750" s="35">
        <v>1</v>
      </c>
      <c r="E1750" s="35">
        <v>2</v>
      </c>
      <c r="F1750" s="35" t="s">
        <v>5612</v>
      </c>
      <c r="G1750" s="35" t="s">
        <v>5894</v>
      </c>
      <c r="H1750" s="35" t="s">
        <v>3085</v>
      </c>
      <c r="I1750" s="35" t="s">
        <v>595</v>
      </c>
      <c r="J1750" s="35">
        <v>73500</v>
      </c>
      <c r="K1750" s="35" t="s">
        <v>267</v>
      </c>
      <c r="L1750" s="35" t="s">
        <v>373</v>
      </c>
      <c r="M1750" s="35" t="s">
        <v>122</v>
      </c>
      <c r="N1750" s="35" t="s">
        <v>5611</v>
      </c>
      <c r="O1750" s="35" t="s">
        <v>122</v>
      </c>
      <c r="P1750" s="35" t="s">
        <v>122</v>
      </c>
      <c r="Q1750" s="35" t="s">
        <v>311</v>
      </c>
      <c r="R1750" s="35" t="s">
        <v>632</v>
      </c>
      <c r="S1750" s="35" t="s">
        <v>633</v>
      </c>
      <c r="T1750" s="35" t="s">
        <v>5085</v>
      </c>
      <c r="U1750" s="35" t="s">
        <v>269</v>
      </c>
      <c r="V1750" s="35">
        <v>1</v>
      </c>
      <c r="W1750" s="35">
        <v>0</v>
      </c>
      <c r="X1750" s="49">
        <v>3000</v>
      </c>
      <c r="Y1750" s="60" t="s">
        <v>346</v>
      </c>
      <c r="Z1750" s="49">
        <v>1000</v>
      </c>
      <c r="AA1750" s="49">
        <v>3000000</v>
      </c>
      <c r="AB1750" s="60" t="s">
        <v>637</v>
      </c>
      <c r="AC1750" s="60" t="s">
        <v>1714</v>
      </c>
      <c r="AD1750" s="60" t="s">
        <v>661</v>
      </c>
      <c r="AE1750" s="60" t="s">
        <v>662</v>
      </c>
      <c r="AF1750" s="49">
        <v>2020</v>
      </c>
      <c r="AG1750" s="60" t="s">
        <v>5605</v>
      </c>
      <c r="AH1750" s="60">
        <v>44473</v>
      </c>
      <c r="AI1750" s="60">
        <v>44530</v>
      </c>
      <c r="AJ1750" s="60"/>
      <c r="AK1750" s="60"/>
      <c r="AL1750" s="60"/>
      <c r="AM1750" s="60" t="s">
        <v>566</v>
      </c>
      <c r="AN1750" s="60" t="s">
        <v>5607</v>
      </c>
      <c r="AO1750" s="60" t="s">
        <v>5899</v>
      </c>
      <c r="AP1750" s="49"/>
      <c r="AQ1750" s="60" t="s">
        <v>349</v>
      </c>
      <c r="AR1750" s="60" t="s">
        <v>174</v>
      </c>
      <c r="AS1750" s="60" t="s">
        <v>174</v>
      </c>
      <c r="AT1750" s="49"/>
      <c r="AU1750" s="49"/>
      <c r="AV1750" s="49"/>
      <c r="AW1750" s="60">
        <v>43962</v>
      </c>
      <c r="AX1750" s="60" t="s">
        <v>183</v>
      </c>
      <c r="AY1750" s="60">
        <v>43963.41064814815</v>
      </c>
      <c r="AZ1750" s="60"/>
      <c r="BA1750" s="60"/>
      <c r="BB1750" s="60" t="s">
        <v>5898</v>
      </c>
      <c r="BC1750" s="60">
        <v>43963.41064814815</v>
      </c>
      <c r="BD1750" s="60">
        <v>44070</v>
      </c>
      <c r="BE1750" s="60"/>
      <c r="BF1750" s="49">
        <f>IF(AND(ISBLANK(tbl_RawData_Report1[[#This Row],[REQ_ID]]),tbl_RawData_Report1[[#This Row],[RH Kit?]] = "Y"),1,COUNTIFS(tbl_RawData_Report1[RH Kit?],"Y",tbl_RawData_Report1[REQ_ID],tbl_RawData_Report1[[#This Row],[REQ_ID]]))</f>
        <v>0</v>
      </c>
      <c r="BG1750" s="49">
        <f>COUNTIFS(tbl_RawData_Report1[RH Kit?],"Y",tbl_RawData_Report1[Order No.],tbl_RawData_Report1[[#This Row],[Order No.]])</f>
        <v>0</v>
      </c>
      <c r="BH1750" s="49">
        <f>SUM(tbl_RawData_Report1[[#This Row],[RH Kit Req]:[RH Kit PO]])</f>
        <v>0</v>
      </c>
      <c r="BI1750" s="49" t="str">
        <f>IFERROR(VLOOKUP(B1750,Lookup!A:B,2,FALSE),B1750)</f>
        <v>MULTIVITAMIN_TAB</v>
      </c>
      <c r="BJ1750" s="49" t="b">
        <f t="shared" si="27"/>
        <v>1</v>
      </c>
      <c r="BK1750" s="49" t="str">
        <f>tbl_RawData_Report1[[#This Row],[Item ID]]&amp;tbl_RawData_Report1[[#This Row],[Order No.]]</f>
        <v>MULTIVITAMIN_TAB0000041016</v>
      </c>
      <c r="BL1750"/>
      <c r="BM1750"/>
      <c r="BN1750"/>
    </row>
    <row r="1751" spans="1:66" x14ac:dyDescent="0.25">
      <c r="A1751" s="35" t="s">
        <v>8</v>
      </c>
      <c r="B1751" s="35" t="s">
        <v>3383</v>
      </c>
      <c r="C1751" s="35">
        <v>4</v>
      </c>
      <c r="D1751" s="35">
        <v>1</v>
      </c>
      <c r="E1751" s="35">
        <v>1</v>
      </c>
      <c r="F1751" s="35" t="s">
        <v>5612</v>
      </c>
      <c r="G1751" s="35" t="s">
        <v>5894</v>
      </c>
      <c r="H1751" s="35" t="s">
        <v>931</v>
      </c>
      <c r="I1751" s="35" t="s">
        <v>595</v>
      </c>
      <c r="J1751" s="35">
        <v>0</v>
      </c>
      <c r="K1751" s="35" t="s">
        <v>267</v>
      </c>
      <c r="L1751" s="35" t="s">
        <v>373</v>
      </c>
      <c r="M1751" s="35" t="s">
        <v>122</v>
      </c>
      <c r="N1751" s="35" t="s">
        <v>5611</v>
      </c>
      <c r="O1751" s="35" t="s">
        <v>122</v>
      </c>
      <c r="P1751" s="35" t="s">
        <v>122</v>
      </c>
      <c r="Q1751" s="35" t="s">
        <v>311</v>
      </c>
      <c r="R1751" s="35" t="s">
        <v>632</v>
      </c>
      <c r="S1751" s="35" t="s">
        <v>633</v>
      </c>
      <c r="T1751" s="35" t="s">
        <v>5085</v>
      </c>
      <c r="U1751" s="35" t="s">
        <v>269</v>
      </c>
      <c r="V1751" s="35">
        <v>1</v>
      </c>
      <c r="W1751" s="35">
        <v>0</v>
      </c>
      <c r="X1751" s="49">
        <v>0</v>
      </c>
      <c r="Y1751" s="60" t="s">
        <v>346</v>
      </c>
      <c r="Z1751" s="49">
        <v>1000</v>
      </c>
      <c r="AA1751" s="49">
        <v>0</v>
      </c>
      <c r="AB1751" s="60" t="s">
        <v>637</v>
      </c>
      <c r="AC1751" s="60" t="s">
        <v>693</v>
      </c>
      <c r="AD1751" s="60" t="s">
        <v>661</v>
      </c>
      <c r="AE1751" s="60" t="s">
        <v>662</v>
      </c>
      <c r="AF1751" s="49">
        <v>2020</v>
      </c>
      <c r="AG1751" s="60" t="s">
        <v>5605</v>
      </c>
      <c r="AH1751" s="60">
        <v>44473</v>
      </c>
      <c r="AI1751" s="60">
        <v>44530</v>
      </c>
      <c r="AJ1751" s="60"/>
      <c r="AK1751" s="60"/>
      <c r="AL1751" s="60"/>
      <c r="AM1751" s="60" t="s">
        <v>566</v>
      </c>
      <c r="AN1751" s="60" t="s">
        <v>5607</v>
      </c>
      <c r="AO1751" s="60" t="s">
        <v>5900</v>
      </c>
      <c r="AP1751" s="49"/>
      <c r="AQ1751" s="60" t="s">
        <v>349</v>
      </c>
      <c r="AR1751" s="60" t="s">
        <v>174</v>
      </c>
      <c r="AS1751" s="60" t="s">
        <v>174</v>
      </c>
      <c r="AT1751" s="49"/>
      <c r="AU1751" s="49"/>
      <c r="AV1751" s="49"/>
      <c r="AW1751" s="60">
        <v>43962</v>
      </c>
      <c r="AX1751" s="60" t="s">
        <v>183</v>
      </c>
      <c r="AY1751" s="60">
        <v>43963.41064814815</v>
      </c>
      <c r="AZ1751" s="60"/>
      <c r="BA1751" s="60"/>
      <c r="BB1751" s="60" t="s">
        <v>5901</v>
      </c>
      <c r="BC1751" s="60">
        <v>43963.41064814815</v>
      </c>
      <c r="BD1751" s="60">
        <v>44070</v>
      </c>
      <c r="BE1751" s="60"/>
      <c r="BF1751" s="49">
        <f>IF(AND(ISBLANK(tbl_RawData_Report1[[#This Row],[REQ_ID]]),tbl_RawData_Report1[[#This Row],[RH Kit?]] = "Y"),1,COUNTIFS(tbl_RawData_Report1[RH Kit?],"Y",tbl_RawData_Report1[REQ_ID],tbl_RawData_Report1[[#This Row],[REQ_ID]]))</f>
        <v>0</v>
      </c>
      <c r="BG1751" s="49">
        <f>COUNTIFS(tbl_RawData_Report1[RH Kit?],"Y",tbl_RawData_Report1[Order No.],tbl_RawData_Report1[[#This Row],[Order No.]])</f>
        <v>0</v>
      </c>
      <c r="BH1751" s="49">
        <f>SUM(tbl_RawData_Report1[[#This Row],[RH Kit Req]:[RH Kit PO]])</f>
        <v>0</v>
      </c>
      <c r="BI1751" s="49" t="str">
        <f>IFERROR(VLOOKUP(B1751,Lookup!A:B,2,FALSE),B1751)</f>
        <v>FOLICACID5MG_1000</v>
      </c>
      <c r="BJ1751" s="49" t="b">
        <f t="shared" si="27"/>
        <v>0</v>
      </c>
      <c r="BK1751" s="49" t="str">
        <f>tbl_RawData_Report1[[#This Row],[Item ID]]&amp;tbl_RawData_Report1[[#This Row],[Order No.]]</f>
        <v>FOLICACID5MG_10000000041016</v>
      </c>
      <c r="BL1751"/>
      <c r="BM1751"/>
      <c r="BN1751"/>
    </row>
    <row r="1752" spans="1:66" x14ac:dyDescent="0.25">
      <c r="A1752" s="35" t="s">
        <v>8</v>
      </c>
      <c r="B1752" s="35" t="s">
        <v>3383</v>
      </c>
      <c r="C1752" s="35">
        <v>4</v>
      </c>
      <c r="D1752" s="35">
        <v>1</v>
      </c>
      <c r="E1752" s="35">
        <v>2</v>
      </c>
      <c r="F1752" s="35" t="s">
        <v>5612</v>
      </c>
      <c r="G1752" s="35" t="s">
        <v>5894</v>
      </c>
      <c r="H1752" s="35" t="s">
        <v>931</v>
      </c>
      <c r="I1752" s="35" t="s">
        <v>595</v>
      </c>
      <c r="J1752" s="35">
        <v>28000</v>
      </c>
      <c r="K1752" s="35" t="s">
        <v>267</v>
      </c>
      <c r="L1752" s="35" t="s">
        <v>373</v>
      </c>
      <c r="M1752" s="35" t="s">
        <v>122</v>
      </c>
      <c r="N1752" s="35" t="s">
        <v>5611</v>
      </c>
      <c r="O1752" s="35" t="s">
        <v>122</v>
      </c>
      <c r="P1752" s="35" t="s">
        <v>122</v>
      </c>
      <c r="Q1752" s="35" t="s">
        <v>311</v>
      </c>
      <c r="R1752" s="35" t="s">
        <v>632</v>
      </c>
      <c r="S1752" s="35" t="s">
        <v>633</v>
      </c>
      <c r="T1752" s="35" t="s">
        <v>5085</v>
      </c>
      <c r="U1752" s="35" t="s">
        <v>269</v>
      </c>
      <c r="V1752" s="35">
        <v>1</v>
      </c>
      <c r="W1752" s="35">
        <v>0</v>
      </c>
      <c r="X1752" s="49">
        <v>1400</v>
      </c>
      <c r="Y1752" s="60" t="s">
        <v>346</v>
      </c>
      <c r="Z1752" s="49">
        <v>1000</v>
      </c>
      <c r="AA1752" s="49">
        <v>1400000</v>
      </c>
      <c r="AB1752" s="60" t="s">
        <v>637</v>
      </c>
      <c r="AC1752" s="60" t="s">
        <v>693</v>
      </c>
      <c r="AD1752" s="60" t="s">
        <v>661</v>
      </c>
      <c r="AE1752" s="60" t="s">
        <v>662</v>
      </c>
      <c r="AF1752" s="49">
        <v>2020</v>
      </c>
      <c r="AG1752" s="60" t="s">
        <v>5605</v>
      </c>
      <c r="AH1752" s="60">
        <v>44473</v>
      </c>
      <c r="AI1752" s="60">
        <v>44530</v>
      </c>
      <c r="AJ1752" s="60"/>
      <c r="AK1752" s="60"/>
      <c r="AL1752" s="60"/>
      <c r="AM1752" s="60" t="s">
        <v>566</v>
      </c>
      <c r="AN1752" s="60" t="s">
        <v>5607</v>
      </c>
      <c r="AO1752" s="60" t="s">
        <v>5902</v>
      </c>
      <c r="AP1752" s="49"/>
      <c r="AQ1752" s="60" t="s">
        <v>349</v>
      </c>
      <c r="AR1752" s="60" t="s">
        <v>174</v>
      </c>
      <c r="AS1752" s="60" t="s">
        <v>174</v>
      </c>
      <c r="AT1752" s="49"/>
      <c r="AU1752" s="49"/>
      <c r="AV1752" s="49"/>
      <c r="AW1752" s="60">
        <v>43962</v>
      </c>
      <c r="AX1752" s="60" t="s">
        <v>183</v>
      </c>
      <c r="AY1752" s="60">
        <v>43963.41064814815</v>
      </c>
      <c r="AZ1752" s="60"/>
      <c r="BA1752" s="60"/>
      <c r="BB1752" s="60" t="s">
        <v>5901</v>
      </c>
      <c r="BC1752" s="60">
        <v>43963.41064814815</v>
      </c>
      <c r="BD1752" s="60">
        <v>44070</v>
      </c>
      <c r="BE1752" s="60"/>
      <c r="BF1752" s="49">
        <f>IF(AND(ISBLANK(tbl_RawData_Report1[[#This Row],[REQ_ID]]),tbl_RawData_Report1[[#This Row],[RH Kit?]] = "Y"),1,COUNTIFS(tbl_RawData_Report1[RH Kit?],"Y",tbl_RawData_Report1[REQ_ID],tbl_RawData_Report1[[#This Row],[REQ_ID]]))</f>
        <v>0</v>
      </c>
      <c r="BG1752" s="49">
        <f>COUNTIFS(tbl_RawData_Report1[RH Kit?],"Y",tbl_RawData_Report1[Order No.],tbl_RawData_Report1[[#This Row],[Order No.]])</f>
        <v>0</v>
      </c>
      <c r="BH1752" s="49">
        <f>SUM(tbl_RawData_Report1[[#This Row],[RH Kit Req]:[RH Kit PO]])</f>
        <v>0</v>
      </c>
      <c r="BI1752" s="49" t="str">
        <f>IFERROR(VLOOKUP(B1752,Lookup!A:B,2,FALSE),B1752)</f>
        <v>FOLICACID5MG_1000</v>
      </c>
      <c r="BJ1752" s="49" t="b">
        <f t="shared" si="27"/>
        <v>1</v>
      </c>
      <c r="BK1752" s="49" t="str">
        <f>tbl_RawData_Report1[[#This Row],[Item ID]]&amp;tbl_RawData_Report1[[#This Row],[Order No.]]</f>
        <v>FOLICACID5MG_10000000041016</v>
      </c>
      <c r="BL1752"/>
      <c r="BM1752"/>
      <c r="BN1752"/>
    </row>
    <row r="1753" spans="1:66" x14ac:dyDescent="0.25">
      <c r="A1753" s="35" t="s">
        <v>8</v>
      </c>
      <c r="B1753" s="35" t="s">
        <v>688</v>
      </c>
      <c r="C1753" s="35">
        <v>5</v>
      </c>
      <c r="D1753" s="35">
        <v>1</v>
      </c>
      <c r="E1753" s="35">
        <v>1</v>
      </c>
      <c r="F1753" s="35" t="s">
        <v>5612</v>
      </c>
      <c r="G1753" s="35" t="s">
        <v>5894</v>
      </c>
      <c r="H1753" s="35" t="s">
        <v>2864</v>
      </c>
      <c r="I1753" s="35" t="s">
        <v>595</v>
      </c>
      <c r="J1753" s="35">
        <v>0</v>
      </c>
      <c r="K1753" s="35" t="s">
        <v>267</v>
      </c>
      <c r="L1753" s="35" t="s">
        <v>373</v>
      </c>
      <c r="M1753" s="35" t="s">
        <v>122</v>
      </c>
      <c r="N1753" s="35" t="s">
        <v>5611</v>
      </c>
      <c r="O1753" s="35" t="s">
        <v>122</v>
      </c>
      <c r="P1753" s="35" t="s">
        <v>122</v>
      </c>
      <c r="Q1753" s="35" t="s">
        <v>311</v>
      </c>
      <c r="R1753" s="35" t="s">
        <v>632</v>
      </c>
      <c r="S1753" s="35" t="s">
        <v>633</v>
      </c>
      <c r="T1753" s="35" t="s">
        <v>5085</v>
      </c>
      <c r="U1753" s="35" t="s">
        <v>269</v>
      </c>
      <c r="V1753" s="35">
        <v>1</v>
      </c>
      <c r="W1753" s="35">
        <v>0</v>
      </c>
      <c r="X1753" s="49">
        <v>0</v>
      </c>
      <c r="Y1753" s="60" t="s">
        <v>346</v>
      </c>
      <c r="Z1753" s="49">
        <v>1000</v>
      </c>
      <c r="AA1753" s="49">
        <v>0</v>
      </c>
      <c r="AB1753" s="60" t="s">
        <v>637</v>
      </c>
      <c r="AC1753" s="60" t="s">
        <v>693</v>
      </c>
      <c r="AD1753" s="60" t="s">
        <v>661</v>
      </c>
      <c r="AE1753" s="60" t="s">
        <v>662</v>
      </c>
      <c r="AF1753" s="49">
        <v>2020</v>
      </c>
      <c r="AG1753" s="60" t="s">
        <v>5605</v>
      </c>
      <c r="AH1753" s="60">
        <v>44473</v>
      </c>
      <c r="AI1753" s="60">
        <v>44530</v>
      </c>
      <c r="AJ1753" s="60"/>
      <c r="AK1753" s="60"/>
      <c r="AL1753" s="60"/>
      <c r="AM1753" s="60" t="s">
        <v>566</v>
      </c>
      <c r="AN1753" s="60" t="s">
        <v>5607</v>
      </c>
      <c r="AO1753" s="60" t="s">
        <v>5903</v>
      </c>
      <c r="AP1753" s="49"/>
      <c r="AQ1753" s="60" t="s">
        <v>349</v>
      </c>
      <c r="AR1753" s="60" t="s">
        <v>174</v>
      </c>
      <c r="AS1753" s="60" t="s">
        <v>174</v>
      </c>
      <c r="AT1753" s="49"/>
      <c r="AU1753" s="49"/>
      <c r="AV1753" s="49"/>
      <c r="AW1753" s="60">
        <v>43962</v>
      </c>
      <c r="AX1753" s="60" t="s">
        <v>183</v>
      </c>
      <c r="AY1753" s="60">
        <v>43963.41064814815</v>
      </c>
      <c r="AZ1753" s="60"/>
      <c r="BA1753" s="60"/>
      <c r="BB1753" s="60" t="s">
        <v>5904</v>
      </c>
      <c r="BC1753" s="60">
        <v>43963.41064814815</v>
      </c>
      <c r="BD1753" s="60">
        <v>44070</v>
      </c>
      <c r="BE1753" s="60"/>
      <c r="BF1753" s="49">
        <f>IF(AND(ISBLANK(tbl_RawData_Report1[[#This Row],[REQ_ID]]),tbl_RawData_Report1[[#This Row],[RH Kit?]] = "Y"),1,COUNTIFS(tbl_RawData_Report1[RH Kit?],"Y",tbl_RawData_Report1[REQ_ID],tbl_RawData_Report1[[#This Row],[REQ_ID]]))</f>
        <v>0</v>
      </c>
      <c r="BG1753" s="49">
        <f>COUNTIFS(tbl_RawData_Report1[RH Kit?],"Y",tbl_RawData_Report1[Order No.],tbl_RawData_Report1[[#This Row],[Order No.]])</f>
        <v>0</v>
      </c>
      <c r="BH1753" s="49">
        <f>SUM(tbl_RawData_Report1[[#This Row],[RH Kit Req]:[RH Kit PO]])</f>
        <v>0</v>
      </c>
      <c r="BI1753" s="49" t="str">
        <f>IFERROR(VLOOKUP(B1753,Lookup!A:B,2,FALSE),B1753)</f>
        <v>FESULP_200MG</v>
      </c>
      <c r="BJ1753" s="49" t="b">
        <f t="shared" si="27"/>
        <v>0</v>
      </c>
      <c r="BK1753" s="49" t="str">
        <f>tbl_RawData_Report1[[#This Row],[Item ID]]&amp;tbl_RawData_Report1[[#This Row],[Order No.]]</f>
        <v>FESULP_200MG0000041016</v>
      </c>
      <c r="BL1753"/>
      <c r="BM1753"/>
      <c r="BN1753"/>
    </row>
    <row r="1754" spans="1:66" x14ac:dyDescent="0.25">
      <c r="A1754" s="35" t="s">
        <v>8</v>
      </c>
      <c r="B1754" s="35" t="s">
        <v>688</v>
      </c>
      <c r="C1754" s="35">
        <v>5</v>
      </c>
      <c r="D1754" s="35">
        <v>1</v>
      </c>
      <c r="E1754" s="35">
        <v>2</v>
      </c>
      <c r="F1754" s="35" t="s">
        <v>5612</v>
      </c>
      <c r="G1754" s="35" t="s">
        <v>5894</v>
      </c>
      <c r="H1754" s="35" t="s">
        <v>2864</v>
      </c>
      <c r="I1754" s="35" t="s">
        <v>595</v>
      </c>
      <c r="J1754" s="35">
        <v>22500</v>
      </c>
      <c r="K1754" s="35" t="s">
        <v>267</v>
      </c>
      <c r="L1754" s="35" t="s">
        <v>373</v>
      </c>
      <c r="M1754" s="35" t="s">
        <v>122</v>
      </c>
      <c r="N1754" s="35" t="s">
        <v>5611</v>
      </c>
      <c r="O1754" s="35" t="s">
        <v>122</v>
      </c>
      <c r="P1754" s="35" t="s">
        <v>122</v>
      </c>
      <c r="Q1754" s="35" t="s">
        <v>311</v>
      </c>
      <c r="R1754" s="35" t="s">
        <v>632</v>
      </c>
      <c r="S1754" s="35" t="s">
        <v>633</v>
      </c>
      <c r="T1754" s="35" t="s">
        <v>5085</v>
      </c>
      <c r="U1754" s="35" t="s">
        <v>269</v>
      </c>
      <c r="V1754" s="35">
        <v>1</v>
      </c>
      <c r="W1754" s="35">
        <v>0</v>
      </c>
      <c r="X1754" s="49">
        <v>2000</v>
      </c>
      <c r="Y1754" s="60" t="s">
        <v>346</v>
      </c>
      <c r="Z1754" s="49">
        <v>1000</v>
      </c>
      <c r="AA1754" s="49">
        <v>2000000</v>
      </c>
      <c r="AB1754" s="60" t="s">
        <v>637</v>
      </c>
      <c r="AC1754" s="60" t="s">
        <v>693</v>
      </c>
      <c r="AD1754" s="60" t="s">
        <v>661</v>
      </c>
      <c r="AE1754" s="60" t="s">
        <v>662</v>
      </c>
      <c r="AF1754" s="49">
        <v>2020</v>
      </c>
      <c r="AG1754" s="60" t="s">
        <v>5605</v>
      </c>
      <c r="AH1754" s="60">
        <v>44473</v>
      </c>
      <c r="AI1754" s="60">
        <v>44530</v>
      </c>
      <c r="AJ1754" s="60"/>
      <c r="AK1754" s="60"/>
      <c r="AL1754" s="60"/>
      <c r="AM1754" s="60" t="s">
        <v>566</v>
      </c>
      <c r="AN1754" s="60" t="s">
        <v>5607</v>
      </c>
      <c r="AO1754" s="60" t="s">
        <v>5905</v>
      </c>
      <c r="AP1754" s="49"/>
      <c r="AQ1754" s="60" t="s">
        <v>349</v>
      </c>
      <c r="AR1754" s="60" t="s">
        <v>174</v>
      </c>
      <c r="AS1754" s="60" t="s">
        <v>174</v>
      </c>
      <c r="AT1754" s="49"/>
      <c r="AU1754" s="49"/>
      <c r="AV1754" s="49"/>
      <c r="AW1754" s="60">
        <v>43962</v>
      </c>
      <c r="AX1754" s="60" t="s">
        <v>183</v>
      </c>
      <c r="AY1754" s="60">
        <v>43963.41064814815</v>
      </c>
      <c r="AZ1754" s="60"/>
      <c r="BA1754" s="60"/>
      <c r="BB1754" s="60" t="s">
        <v>5904</v>
      </c>
      <c r="BC1754" s="60">
        <v>43963.41064814815</v>
      </c>
      <c r="BD1754" s="60">
        <v>44070</v>
      </c>
      <c r="BE1754" s="60"/>
      <c r="BF1754" s="49">
        <f>IF(AND(ISBLANK(tbl_RawData_Report1[[#This Row],[REQ_ID]]),tbl_RawData_Report1[[#This Row],[RH Kit?]] = "Y"),1,COUNTIFS(tbl_RawData_Report1[RH Kit?],"Y",tbl_RawData_Report1[REQ_ID],tbl_RawData_Report1[[#This Row],[REQ_ID]]))</f>
        <v>0</v>
      </c>
      <c r="BG1754" s="49">
        <f>COUNTIFS(tbl_RawData_Report1[RH Kit?],"Y",tbl_RawData_Report1[Order No.],tbl_RawData_Report1[[#This Row],[Order No.]])</f>
        <v>0</v>
      </c>
      <c r="BH1754" s="49">
        <f>SUM(tbl_RawData_Report1[[#This Row],[RH Kit Req]:[RH Kit PO]])</f>
        <v>0</v>
      </c>
      <c r="BI1754" s="49" t="str">
        <f>IFERROR(VLOOKUP(B1754,Lookup!A:B,2,FALSE),B1754)</f>
        <v>FESULP_200MG</v>
      </c>
      <c r="BJ1754" s="49" t="b">
        <f t="shared" si="27"/>
        <v>1</v>
      </c>
      <c r="BK1754" s="49" t="str">
        <f>tbl_RawData_Report1[[#This Row],[Item ID]]&amp;tbl_RawData_Report1[[#This Row],[Order No.]]</f>
        <v>FESULP_200MG0000041016</v>
      </c>
      <c r="BL1754"/>
      <c r="BM1754"/>
      <c r="BN1754"/>
    </row>
    <row r="1755" spans="1:66" x14ac:dyDescent="0.25">
      <c r="A1755" s="35" t="s">
        <v>8</v>
      </c>
      <c r="B1755" s="35" t="s">
        <v>876</v>
      </c>
      <c r="C1755" s="35">
        <v>1</v>
      </c>
      <c r="D1755" s="35">
        <v>1</v>
      </c>
      <c r="E1755" s="35">
        <v>1</v>
      </c>
      <c r="F1755" s="35" t="s">
        <v>5612</v>
      </c>
      <c r="G1755" s="35" t="s">
        <v>5894</v>
      </c>
      <c r="H1755" s="35" t="s">
        <v>3030</v>
      </c>
      <c r="I1755" s="35" t="s">
        <v>593</v>
      </c>
      <c r="J1755" s="35">
        <v>250</v>
      </c>
      <c r="K1755" s="35" t="s">
        <v>267</v>
      </c>
      <c r="L1755" s="35" t="s">
        <v>373</v>
      </c>
      <c r="M1755" s="35" t="s">
        <v>122</v>
      </c>
      <c r="N1755" s="35" t="s">
        <v>5611</v>
      </c>
      <c r="O1755" s="35" t="s">
        <v>122</v>
      </c>
      <c r="P1755" s="35" t="s">
        <v>122</v>
      </c>
      <c r="Q1755" s="35" t="s">
        <v>311</v>
      </c>
      <c r="R1755" s="35" t="s">
        <v>632</v>
      </c>
      <c r="S1755" s="35" t="s">
        <v>633</v>
      </c>
      <c r="T1755" s="35" t="s">
        <v>5085</v>
      </c>
      <c r="U1755" s="35" t="s">
        <v>269</v>
      </c>
      <c r="V1755" s="35">
        <v>1</v>
      </c>
      <c r="W1755" s="35">
        <v>0</v>
      </c>
      <c r="X1755" s="49">
        <v>100</v>
      </c>
      <c r="Y1755" s="60" t="s">
        <v>655</v>
      </c>
      <c r="Z1755" s="49">
        <v>10</v>
      </c>
      <c r="AA1755" s="49">
        <v>1000</v>
      </c>
      <c r="AB1755" s="60" t="s">
        <v>637</v>
      </c>
      <c r="AC1755" s="60" t="s">
        <v>715</v>
      </c>
      <c r="AD1755" s="60" t="s">
        <v>661</v>
      </c>
      <c r="AE1755" s="60" t="s">
        <v>662</v>
      </c>
      <c r="AF1755" s="49">
        <v>2020</v>
      </c>
      <c r="AG1755" s="60" t="s">
        <v>5605</v>
      </c>
      <c r="AH1755" s="60">
        <v>44034</v>
      </c>
      <c r="AI1755" s="60">
        <v>44094</v>
      </c>
      <c r="AJ1755" s="60">
        <v>44034</v>
      </c>
      <c r="AK1755" s="60">
        <v>44037</v>
      </c>
      <c r="AL1755" s="60"/>
      <c r="AM1755" s="60" t="s">
        <v>566</v>
      </c>
      <c r="AN1755" s="60" t="s">
        <v>5607</v>
      </c>
      <c r="AO1755" s="60" t="s">
        <v>5906</v>
      </c>
      <c r="AP1755" s="49"/>
      <c r="AQ1755" s="60" t="s">
        <v>266</v>
      </c>
      <c r="AR1755" s="60" t="s">
        <v>369</v>
      </c>
      <c r="AS1755" s="60" t="s">
        <v>174</v>
      </c>
      <c r="AT1755" s="49"/>
      <c r="AU1755" s="49"/>
      <c r="AV1755" s="49"/>
      <c r="AW1755" s="60">
        <v>43962</v>
      </c>
      <c r="AX1755" s="60" t="s">
        <v>183</v>
      </c>
      <c r="AY1755" s="60">
        <v>44243.59957175926</v>
      </c>
      <c r="AZ1755" s="60"/>
      <c r="BA1755" s="60"/>
      <c r="BB1755" s="60" t="s">
        <v>5907</v>
      </c>
      <c r="BC1755" s="60">
        <v>43963.41064814815</v>
      </c>
      <c r="BD1755" s="60">
        <v>43993</v>
      </c>
      <c r="BE1755" s="60"/>
      <c r="BF1755" s="49">
        <f>IF(AND(ISBLANK(tbl_RawData_Report1[[#This Row],[REQ_ID]]),tbl_RawData_Report1[[#This Row],[RH Kit?]] = "Y"),1,COUNTIFS(tbl_RawData_Report1[RH Kit?],"Y",tbl_RawData_Report1[REQ_ID],tbl_RawData_Report1[[#This Row],[REQ_ID]]))</f>
        <v>0</v>
      </c>
      <c r="BG1755" s="49">
        <f>COUNTIFS(tbl_RawData_Report1[RH Kit?],"Y",tbl_RawData_Report1[Order No.],tbl_RawData_Report1[[#This Row],[Order No.]])</f>
        <v>0</v>
      </c>
      <c r="BH1755" s="49">
        <f>SUM(tbl_RawData_Report1[[#This Row],[RH Kit Req]:[RH Kit PO]])</f>
        <v>0</v>
      </c>
      <c r="BI1755" s="49" t="str">
        <f>IFERROR(VLOOKUP(B1755,Lookup!A:B,2,FALSE),B1755)</f>
        <v>OXYTOCIN_10IU/ML</v>
      </c>
      <c r="BJ1755" s="49" t="b">
        <f t="shared" si="27"/>
        <v>1</v>
      </c>
      <c r="BK1755" s="49" t="str">
        <f>tbl_RawData_Report1[[#This Row],[Item ID]]&amp;tbl_RawData_Report1[[#This Row],[Order No.]]</f>
        <v>OXYTOCIN_10IU/ML0000041016</v>
      </c>
      <c r="BL1755"/>
      <c r="BM1755"/>
      <c r="BN1755"/>
    </row>
    <row r="1756" spans="1:66" hidden="1" x14ac:dyDescent="0.25">
      <c r="A1756" s="35" t="s">
        <v>8</v>
      </c>
      <c r="B1756" s="35" t="s">
        <v>4712</v>
      </c>
      <c r="C1756" s="35">
        <v>2</v>
      </c>
      <c r="D1756" s="35">
        <v>1</v>
      </c>
      <c r="E1756" s="35">
        <v>1</v>
      </c>
      <c r="F1756" s="35" t="s">
        <v>5612</v>
      </c>
      <c r="G1756" s="35" t="s">
        <v>5894</v>
      </c>
      <c r="H1756" s="35" t="s">
        <v>4713</v>
      </c>
      <c r="I1756" s="35" t="s">
        <v>593</v>
      </c>
      <c r="J1756" s="35">
        <v>100</v>
      </c>
      <c r="K1756" s="35" t="s">
        <v>267</v>
      </c>
      <c r="L1756" s="35" t="s">
        <v>373</v>
      </c>
      <c r="M1756" s="35" t="s">
        <v>122</v>
      </c>
      <c r="N1756" s="35" t="s">
        <v>5611</v>
      </c>
      <c r="O1756" s="35" t="s">
        <v>122</v>
      </c>
      <c r="P1756" s="35" t="s">
        <v>122</v>
      </c>
      <c r="Q1756" s="35" t="s">
        <v>311</v>
      </c>
      <c r="R1756" s="35" t="s">
        <v>632</v>
      </c>
      <c r="S1756" s="35" t="s">
        <v>633</v>
      </c>
      <c r="T1756" s="35" t="s">
        <v>5085</v>
      </c>
      <c r="U1756" s="35" t="s">
        <v>269</v>
      </c>
      <c r="V1756" s="35">
        <v>1</v>
      </c>
      <c r="W1756" s="35">
        <v>0</v>
      </c>
      <c r="X1756" s="49">
        <v>10</v>
      </c>
      <c r="Y1756" s="60" t="s">
        <v>341</v>
      </c>
      <c r="Z1756" s="49">
        <v>100</v>
      </c>
      <c r="AA1756" s="49">
        <v>1000</v>
      </c>
      <c r="AB1756" s="60" t="s">
        <v>4570</v>
      </c>
      <c r="AC1756" s="60" t="s">
        <v>4575</v>
      </c>
      <c r="AD1756" s="60" t="s">
        <v>661</v>
      </c>
      <c r="AE1756" s="60" t="s">
        <v>662</v>
      </c>
      <c r="AF1756" s="49">
        <v>2020</v>
      </c>
      <c r="AG1756" s="60" t="s">
        <v>5605</v>
      </c>
      <c r="AH1756" s="60">
        <v>44034</v>
      </c>
      <c r="AI1756" s="60">
        <v>44094</v>
      </c>
      <c r="AJ1756" s="60">
        <v>44034</v>
      </c>
      <c r="AK1756" s="60">
        <v>44037</v>
      </c>
      <c r="AL1756" s="60"/>
      <c r="AM1756" s="60" t="s">
        <v>566</v>
      </c>
      <c r="AN1756" s="60" t="s">
        <v>5607</v>
      </c>
      <c r="AO1756" s="60" t="s">
        <v>6328</v>
      </c>
      <c r="AP1756" s="49"/>
      <c r="AQ1756" s="60" t="s">
        <v>266</v>
      </c>
      <c r="AR1756" s="60" t="s">
        <v>174</v>
      </c>
      <c r="AS1756" s="60" t="s">
        <v>174</v>
      </c>
      <c r="AT1756" s="49"/>
      <c r="AU1756" s="49"/>
      <c r="AV1756" s="49"/>
      <c r="AW1756" s="60">
        <v>43962</v>
      </c>
      <c r="AX1756" s="60" t="s">
        <v>183</v>
      </c>
      <c r="AY1756" s="60">
        <v>44243.59957175926</v>
      </c>
      <c r="AZ1756" s="60"/>
      <c r="BA1756" s="60"/>
      <c r="BB1756" s="60" t="s">
        <v>6329</v>
      </c>
      <c r="BC1756" s="60">
        <v>43963.41064814815</v>
      </c>
      <c r="BD1756" s="60">
        <v>43993</v>
      </c>
      <c r="BE1756" s="60"/>
      <c r="BF1756" s="49">
        <f>IF(AND(ISBLANK(tbl_RawData_Report1[[#This Row],[REQ_ID]]),tbl_RawData_Report1[[#This Row],[RH Kit?]] = "Y"),1,COUNTIFS(tbl_RawData_Report1[RH Kit?],"Y",tbl_RawData_Report1[REQ_ID],tbl_RawData_Report1[[#This Row],[REQ_ID]]))</f>
        <v>0</v>
      </c>
      <c r="BG1756" s="49">
        <f>COUNTIFS(tbl_RawData_Report1[RH Kit?],"Y",tbl_RawData_Report1[Order No.],tbl_RawData_Report1[[#This Row],[Order No.]])</f>
        <v>0</v>
      </c>
      <c r="BH1756" s="49">
        <f>SUM(tbl_RawData_Report1[[#This Row],[RH Kit Req]:[RH Kit PO]])</f>
        <v>0</v>
      </c>
      <c r="BI1756" s="49" t="str">
        <f>IFERROR(VLOOKUP(B1756,Lookup!A:B,2,FALSE),B1756)</f>
        <v>SYPHILIS_RAP7</v>
      </c>
      <c r="BJ1756" s="49" t="b">
        <f t="shared" si="27"/>
        <v>1</v>
      </c>
      <c r="BK1756" s="49" t="str">
        <f>tbl_RawData_Report1[[#This Row],[Item ID]]&amp;tbl_RawData_Report1[[#This Row],[Order No.]]</f>
        <v>SYPHILIS_RAP70000041016</v>
      </c>
      <c r="BL1756"/>
      <c r="BM1756"/>
      <c r="BN1756"/>
    </row>
    <row r="1757" spans="1:66" x14ac:dyDescent="0.25">
      <c r="A1757" s="35" t="s">
        <v>8</v>
      </c>
      <c r="B1757" s="35" t="s">
        <v>2632</v>
      </c>
      <c r="C1757" s="35">
        <v>3</v>
      </c>
      <c r="D1757" s="35">
        <v>1</v>
      </c>
      <c r="E1757" s="35">
        <v>2</v>
      </c>
      <c r="F1757" s="35" t="s">
        <v>5612</v>
      </c>
      <c r="G1757" s="35" t="s">
        <v>5894</v>
      </c>
      <c r="H1757" s="35" t="s">
        <v>712</v>
      </c>
      <c r="I1757" s="35" t="s">
        <v>595</v>
      </c>
      <c r="J1757" s="35">
        <v>750</v>
      </c>
      <c r="K1757" s="35" t="s">
        <v>267</v>
      </c>
      <c r="L1757" s="35" t="s">
        <v>373</v>
      </c>
      <c r="M1757" s="35" t="s">
        <v>122</v>
      </c>
      <c r="N1757" s="35" t="s">
        <v>5611</v>
      </c>
      <c r="O1757" s="35" t="s">
        <v>122</v>
      </c>
      <c r="P1757" s="35" t="s">
        <v>122</v>
      </c>
      <c r="Q1757" s="35" t="s">
        <v>311</v>
      </c>
      <c r="R1757" s="35" t="s">
        <v>632</v>
      </c>
      <c r="S1757" s="35" t="s">
        <v>633</v>
      </c>
      <c r="T1757" s="35" t="s">
        <v>5085</v>
      </c>
      <c r="U1757" s="35" t="s">
        <v>269</v>
      </c>
      <c r="V1757" s="35">
        <v>1</v>
      </c>
      <c r="W1757" s="35">
        <v>0</v>
      </c>
      <c r="X1757" s="49">
        <v>1000</v>
      </c>
      <c r="Y1757" s="60" t="s">
        <v>860</v>
      </c>
      <c r="Z1757" s="49">
        <v>4</v>
      </c>
      <c r="AA1757" s="49">
        <v>4000</v>
      </c>
      <c r="AB1757" s="60" t="s">
        <v>637</v>
      </c>
      <c r="AC1757" s="60" t="s">
        <v>715</v>
      </c>
      <c r="AD1757" s="60" t="s">
        <v>661</v>
      </c>
      <c r="AE1757" s="60" t="s">
        <v>662</v>
      </c>
      <c r="AF1757" s="49">
        <v>2020</v>
      </c>
      <c r="AG1757" s="60" t="s">
        <v>5605</v>
      </c>
      <c r="AH1757" s="60">
        <v>44473</v>
      </c>
      <c r="AI1757" s="60">
        <v>44530</v>
      </c>
      <c r="AJ1757" s="60"/>
      <c r="AK1757" s="60"/>
      <c r="AL1757" s="60"/>
      <c r="AM1757" s="60" t="s">
        <v>566</v>
      </c>
      <c r="AN1757" s="60" t="s">
        <v>5607</v>
      </c>
      <c r="AO1757" s="60" t="s">
        <v>6372</v>
      </c>
      <c r="AP1757" s="49"/>
      <c r="AQ1757" s="60" t="s">
        <v>349</v>
      </c>
      <c r="AR1757" s="60" t="s">
        <v>174</v>
      </c>
      <c r="AS1757" s="60" t="s">
        <v>174</v>
      </c>
      <c r="AT1757" s="49"/>
      <c r="AU1757" s="49"/>
      <c r="AV1757" s="49"/>
      <c r="AW1757" s="60">
        <v>43962</v>
      </c>
      <c r="AX1757" s="60" t="s">
        <v>183</v>
      </c>
      <c r="AY1757" s="60">
        <v>43963.41064814815</v>
      </c>
      <c r="AZ1757" s="60"/>
      <c r="BA1757" s="60"/>
      <c r="BB1757" s="60" t="s">
        <v>5896</v>
      </c>
      <c r="BC1757" s="60">
        <v>43963.41064814815</v>
      </c>
      <c r="BD1757" s="60">
        <v>44070</v>
      </c>
      <c r="BE1757" s="60"/>
      <c r="BF1757" s="49">
        <f>IF(AND(ISBLANK(tbl_RawData_Report1[[#This Row],[REQ_ID]]),tbl_RawData_Report1[[#This Row],[RH Kit?]] = "Y"),1,COUNTIFS(tbl_RawData_Report1[RH Kit?],"Y",tbl_RawData_Report1[REQ_ID],tbl_RawData_Report1[[#This Row],[REQ_ID]]))</f>
        <v>0</v>
      </c>
      <c r="BG1757" s="49">
        <f>COUNTIFS(tbl_RawData_Report1[RH Kit?],"Y",tbl_RawData_Report1[Order No.],tbl_RawData_Report1[[#This Row],[Order No.]])</f>
        <v>0</v>
      </c>
      <c r="BH1757" s="49">
        <f>SUM(tbl_RawData_Report1[[#This Row],[RH Kit Req]:[RH Kit PO]])</f>
        <v>0</v>
      </c>
      <c r="BI1757" s="49" t="str">
        <f>IFERROR(VLOOKUP(B1757,Lookup!A:B,2,FALSE),B1757)</f>
        <v>MISOPROSTOL200MG_4</v>
      </c>
      <c r="BJ1757" s="49" t="b">
        <f t="shared" si="27"/>
        <v>1</v>
      </c>
      <c r="BK1757" s="49" t="str">
        <f>tbl_RawData_Report1[[#This Row],[Item ID]]&amp;tbl_RawData_Report1[[#This Row],[Order No.]]</f>
        <v>MISOPROSTOL200MG_40000041016</v>
      </c>
      <c r="BL1757"/>
      <c r="BM1757"/>
      <c r="BN1757"/>
    </row>
    <row r="1758" spans="1:66" hidden="1" x14ac:dyDescent="0.25">
      <c r="A1758" s="35" t="s">
        <v>8</v>
      </c>
      <c r="B1758" s="35" t="s">
        <v>122</v>
      </c>
      <c r="C1758" s="35">
        <v>1</v>
      </c>
      <c r="D1758" s="35">
        <v>1</v>
      </c>
      <c r="E1758" s="35">
        <v>1</v>
      </c>
      <c r="F1758" s="35" t="s">
        <v>5612</v>
      </c>
      <c r="G1758" s="35" t="s">
        <v>5606</v>
      </c>
      <c r="H1758" s="35" t="s">
        <v>5608</v>
      </c>
      <c r="I1758" s="35" t="s">
        <v>595</v>
      </c>
      <c r="J1758" s="35">
        <v>0</v>
      </c>
      <c r="K1758" s="35" t="s">
        <v>267</v>
      </c>
      <c r="L1758" s="35" t="s">
        <v>373</v>
      </c>
      <c r="M1758" s="35" t="s">
        <v>122</v>
      </c>
      <c r="N1758" s="35" t="s">
        <v>5611</v>
      </c>
      <c r="O1758" s="35" t="s">
        <v>122</v>
      </c>
      <c r="P1758" s="35" t="s">
        <v>122</v>
      </c>
      <c r="Q1758" s="35" t="s">
        <v>311</v>
      </c>
      <c r="R1758" s="35" t="s">
        <v>632</v>
      </c>
      <c r="S1758" s="35" t="s">
        <v>633</v>
      </c>
      <c r="T1758" s="35" t="s">
        <v>5085</v>
      </c>
      <c r="U1758" s="35" t="s">
        <v>272</v>
      </c>
      <c r="V1758" s="35">
        <v>1</v>
      </c>
      <c r="W1758" s="35">
        <v>0</v>
      </c>
      <c r="X1758" s="49">
        <v>0</v>
      </c>
      <c r="Y1758" s="60" t="s">
        <v>703</v>
      </c>
      <c r="Z1758" s="49">
        <v>50</v>
      </c>
      <c r="AA1758" s="49">
        <v>0</v>
      </c>
      <c r="AB1758" s="60" t="s">
        <v>4570</v>
      </c>
      <c r="AC1758" s="60" t="s">
        <v>4573</v>
      </c>
      <c r="AD1758" s="60" t="s">
        <v>4815</v>
      </c>
      <c r="AE1758" s="60" t="s">
        <v>4816</v>
      </c>
      <c r="AF1758" s="49">
        <v>2020</v>
      </c>
      <c r="AG1758" s="60" t="s">
        <v>5605</v>
      </c>
      <c r="AH1758" s="60">
        <v>43997</v>
      </c>
      <c r="AI1758" s="60">
        <v>44007</v>
      </c>
      <c r="AJ1758" s="60"/>
      <c r="AK1758" s="60"/>
      <c r="AL1758" s="60"/>
      <c r="AM1758" s="60" t="s">
        <v>566</v>
      </c>
      <c r="AN1758" s="60" t="s">
        <v>5607</v>
      </c>
      <c r="AO1758" s="60" t="s">
        <v>5609</v>
      </c>
      <c r="AP1758" s="49"/>
      <c r="AQ1758" s="60" t="s">
        <v>349</v>
      </c>
      <c r="AR1758" s="60"/>
      <c r="AS1758" s="60" t="s">
        <v>174</v>
      </c>
      <c r="AT1758" s="49"/>
      <c r="AU1758" s="49"/>
      <c r="AV1758" s="49"/>
      <c r="AW1758" s="60">
        <v>43962</v>
      </c>
      <c r="AX1758" s="60" t="s">
        <v>183</v>
      </c>
      <c r="AY1758" s="60">
        <v>43963.447002314817</v>
      </c>
      <c r="AZ1758" s="60"/>
      <c r="BA1758" s="60"/>
      <c r="BB1758" s="60" t="s">
        <v>5610</v>
      </c>
      <c r="BC1758" s="60">
        <v>43963.447002314817</v>
      </c>
      <c r="BD1758" s="60">
        <v>43993</v>
      </c>
      <c r="BE1758" s="60"/>
      <c r="BF1758" s="49">
        <f>IF(AND(ISBLANK(tbl_RawData_Report1[[#This Row],[REQ_ID]]),tbl_RawData_Report1[[#This Row],[RH Kit?]] = "Y"),1,COUNTIFS(tbl_RawData_Report1[RH Kit?],"Y",tbl_RawData_Report1[REQ_ID],tbl_RawData_Report1[[#This Row],[REQ_ID]]))</f>
        <v>0</v>
      </c>
      <c r="BG1758" s="49">
        <f>COUNTIFS(tbl_RawData_Report1[RH Kit?],"Y",tbl_RawData_Report1[Order No.],tbl_RawData_Report1[[#This Row],[Order No.]])</f>
        <v>0</v>
      </c>
      <c r="BH1758" s="49">
        <f>SUM(tbl_RawData_Report1[[#This Row],[RH Kit Req]:[RH Kit PO]])</f>
        <v>0</v>
      </c>
      <c r="BI1758" s="49" t="str">
        <f>IFERROR(VLOOKUP(B1758,Lookup!A:B,2,FALSE),B1758)</f>
        <v xml:space="preserve"> </v>
      </c>
      <c r="BJ1758" s="49" t="b">
        <f t="shared" si="27"/>
        <v>0</v>
      </c>
      <c r="BK1758" s="49" t="str">
        <f>tbl_RawData_Report1[[#This Row],[Item ID]]&amp;tbl_RawData_Report1[[#This Row],[Order No.]]</f>
        <v xml:space="preserve"> 0000041017</v>
      </c>
      <c r="BL1758"/>
      <c r="BM1758"/>
      <c r="BN1758"/>
    </row>
    <row r="1759" spans="1:66" hidden="1" x14ac:dyDescent="0.25">
      <c r="A1759" s="35" t="s">
        <v>8</v>
      </c>
      <c r="B1759" s="35" t="s">
        <v>122</v>
      </c>
      <c r="C1759" s="35">
        <v>1</v>
      </c>
      <c r="D1759" s="35">
        <v>1</v>
      </c>
      <c r="E1759" s="35">
        <v>2</v>
      </c>
      <c r="F1759" s="35" t="s">
        <v>5612</v>
      </c>
      <c r="G1759" s="35" t="s">
        <v>5606</v>
      </c>
      <c r="H1759" s="35" t="s">
        <v>5608</v>
      </c>
      <c r="I1759" s="35" t="s">
        <v>595</v>
      </c>
      <c r="J1759" s="35">
        <v>400</v>
      </c>
      <c r="K1759" s="35" t="s">
        <v>267</v>
      </c>
      <c r="L1759" s="35" t="s">
        <v>373</v>
      </c>
      <c r="M1759" s="35" t="s">
        <v>122</v>
      </c>
      <c r="N1759" s="35" t="s">
        <v>5611</v>
      </c>
      <c r="O1759" s="35" t="s">
        <v>122</v>
      </c>
      <c r="P1759" s="35" t="s">
        <v>122</v>
      </c>
      <c r="Q1759" s="35" t="s">
        <v>311</v>
      </c>
      <c r="R1759" s="35" t="s">
        <v>632</v>
      </c>
      <c r="S1759" s="35" t="s">
        <v>633</v>
      </c>
      <c r="T1759" s="35" t="s">
        <v>5085</v>
      </c>
      <c r="U1759" s="35" t="s">
        <v>272</v>
      </c>
      <c r="V1759" s="35">
        <v>1</v>
      </c>
      <c r="W1759" s="35">
        <v>0</v>
      </c>
      <c r="X1759" s="49">
        <v>160</v>
      </c>
      <c r="Y1759" s="60" t="s">
        <v>703</v>
      </c>
      <c r="Z1759" s="49">
        <v>50</v>
      </c>
      <c r="AA1759" s="49">
        <v>8000</v>
      </c>
      <c r="AB1759" s="60" t="s">
        <v>4570</v>
      </c>
      <c r="AC1759" s="60" t="s">
        <v>4573</v>
      </c>
      <c r="AD1759" s="60" t="s">
        <v>4815</v>
      </c>
      <c r="AE1759" s="60" t="s">
        <v>4816</v>
      </c>
      <c r="AF1759" s="49">
        <v>2020</v>
      </c>
      <c r="AG1759" s="60" t="s">
        <v>5605</v>
      </c>
      <c r="AH1759" s="60">
        <v>43997</v>
      </c>
      <c r="AI1759" s="60">
        <v>44007</v>
      </c>
      <c r="AJ1759" s="60"/>
      <c r="AK1759" s="60"/>
      <c r="AL1759" s="60"/>
      <c r="AM1759" s="60" t="s">
        <v>566</v>
      </c>
      <c r="AN1759" s="60" t="s">
        <v>5607</v>
      </c>
      <c r="AO1759" s="60" t="s">
        <v>5613</v>
      </c>
      <c r="AP1759" s="49"/>
      <c r="AQ1759" s="60" t="s">
        <v>349</v>
      </c>
      <c r="AR1759" s="60"/>
      <c r="AS1759" s="60" t="s">
        <v>174</v>
      </c>
      <c r="AT1759" s="49"/>
      <c r="AU1759" s="49"/>
      <c r="AV1759" s="49"/>
      <c r="AW1759" s="60">
        <v>43962</v>
      </c>
      <c r="AX1759" s="60" t="s">
        <v>183</v>
      </c>
      <c r="AY1759" s="60">
        <v>43963.447002314817</v>
      </c>
      <c r="AZ1759" s="60"/>
      <c r="BA1759" s="60"/>
      <c r="BB1759" s="60" t="s">
        <v>5610</v>
      </c>
      <c r="BC1759" s="60">
        <v>43963.447002314817</v>
      </c>
      <c r="BD1759" s="60">
        <v>43993</v>
      </c>
      <c r="BE1759" s="60"/>
      <c r="BF1759" s="49">
        <f>IF(AND(ISBLANK(tbl_RawData_Report1[[#This Row],[REQ_ID]]),tbl_RawData_Report1[[#This Row],[RH Kit?]] = "Y"),1,COUNTIFS(tbl_RawData_Report1[RH Kit?],"Y",tbl_RawData_Report1[REQ_ID],tbl_RawData_Report1[[#This Row],[REQ_ID]]))</f>
        <v>0</v>
      </c>
      <c r="BG1759" s="49">
        <f>COUNTIFS(tbl_RawData_Report1[RH Kit?],"Y",tbl_RawData_Report1[Order No.],tbl_RawData_Report1[[#This Row],[Order No.]])</f>
        <v>0</v>
      </c>
      <c r="BH1759" s="49">
        <f>SUM(tbl_RawData_Report1[[#This Row],[RH Kit Req]:[RH Kit PO]])</f>
        <v>0</v>
      </c>
      <c r="BI1759" s="49" t="str">
        <f>IFERROR(VLOOKUP(B1759,Lookup!A:B,2,FALSE),B1759)</f>
        <v xml:space="preserve"> </v>
      </c>
      <c r="BJ1759" s="49" t="b">
        <f t="shared" si="27"/>
        <v>1</v>
      </c>
      <c r="BK1759" s="49" t="str">
        <f>tbl_RawData_Report1[[#This Row],[Item ID]]&amp;tbl_RawData_Report1[[#This Row],[Order No.]]</f>
        <v xml:space="preserve"> 0000041017</v>
      </c>
      <c r="BL1759"/>
      <c r="BM1759"/>
      <c r="BN1759"/>
    </row>
    <row r="1760" spans="1:66" x14ac:dyDescent="0.25">
      <c r="A1760" s="35" t="s">
        <v>8</v>
      </c>
      <c r="B1760" s="35" t="s">
        <v>639</v>
      </c>
      <c r="C1760" s="35">
        <v>2</v>
      </c>
      <c r="D1760" s="35">
        <v>1</v>
      </c>
      <c r="E1760" s="35">
        <v>2</v>
      </c>
      <c r="F1760" s="35" t="s">
        <v>5612</v>
      </c>
      <c r="G1760" s="35" t="s">
        <v>5672</v>
      </c>
      <c r="H1760" s="35" t="s">
        <v>5674</v>
      </c>
      <c r="I1760" s="35" t="s">
        <v>595</v>
      </c>
      <c r="J1760" s="35">
        <v>650</v>
      </c>
      <c r="K1760" s="35" t="s">
        <v>267</v>
      </c>
      <c r="L1760" s="35" t="s">
        <v>373</v>
      </c>
      <c r="M1760" s="35" t="s">
        <v>122</v>
      </c>
      <c r="N1760" s="35" t="s">
        <v>5611</v>
      </c>
      <c r="O1760" s="35" t="s">
        <v>122</v>
      </c>
      <c r="P1760" s="35" t="s">
        <v>122</v>
      </c>
      <c r="Q1760" s="35" t="s">
        <v>311</v>
      </c>
      <c r="R1760" s="35" t="s">
        <v>632</v>
      </c>
      <c r="S1760" s="35" t="s">
        <v>633</v>
      </c>
      <c r="T1760" s="35" t="s">
        <v>5085</v>
      </c>
      <c r="U1760" s="35" t="s">
        <v>209</v>
      </c>
      <c r="V1760" s="35">
        <v>1</v>
      </c>
      <c r="W1760" s="35">
        <v>0</v>
      </c>
      <c r="X1760" s="49">
        <v>1</v>
      </c>
      <c r="Y1760" s="60" t="s">
        <v>340</v>
      </c>
      <c r="Z1760" s="49">
        <v>1</v>
      </c>
      <c r="AA1760" s="49">
        <v>1</v>
      </c>
      <c r="AB1760" s="60" t="s">
        <v>637</v>
      </c>
      <c r="AC1760" s="60" t="s">
        <v>641</v>
      </c>
      <c r="AD1760" s="60" t="s">
        <v>342</v>
      </c>
      <c r="AE1760" s="60" t="s">
        <v>343</v>
      </c>
      <c r="AF1760" s="49">
        <v>2020</v>
      </c>
      <c r="AG1760" s="60" t="s">
        <v>5605</v>
      </c>
      <c r="AH1760" s="60"/>
      <c r="AI1760" s="60"/>
      <c r="AJ1760" s="60"/>
      <c r="AK1760" s="60"/>
      <c r="AL1760" s="60"/>
      <c r="AM1760" s="60" t="s">
        <v>566</v>
      </c>
      <c r="AN1760" s="60" t="s">
        <v>5673</v>
      </c>
      <c r="AO1760" s="60" t="s">
        <v>5675</v>
      </c>
      <c r="AP1760" s="49"/>
      <c r="AQ1760" s="60" t="s">
        <v>349</v>
      </c>
      <c r="AR1760" s="60" t="s">
        <v>174</v>
      </c>
      <c r="AS1760" s="60" t="s">
        <v>174</v>
      </c>
      <c r="AT1760" s="49"/>
      <c r="AU1760" s="49"/>
      <c r="AV1760" s="49"/>
      <c r="AW1760" s="60">
        <v>43963</v>
      </c>
      <c r="AX1760" s="60" t="s">
        <v>183</v>
      </c>
      <c r="AY1760" s="60">
        <v>43964.333807870367</v>
      </c>
      <c r="AZ1760" s="60"/>
      <c r="BA1760" s="60"/>
      <c r="BB1760" s="60" t="s">
        <v>5676</v>
      </c>
      <c r="BC1760" s="60">
        <v>43964.333807870367</v>
      </c>
      <c r="BD1760" s="60">
        <v>43978</v>
      </c>
      <c r="BE1760" s="60"/>
      <c r="BF1760" s="49">
        <f>IF(AND(ISBLANK(tbl_RawData_Report1[[#This Row],[REQ_ID]]),tbl_RawData_Report1[[#This Row],[RH Kit?]] = "Y"),1,COUNTIFS(tbl_RawData_Report1[RH Kit?],"Y",tbl_RawData_Report1[REQ_ID],tbl_RawData_Report1[[#This Row],[REQ_ID]]))</f>
        <v>0</v>
      </c>
      <c r="BG1760" s="49">
        <f>COUNTIFS(tbl_RawData_Report1[RH Kit?],"Y",tbl_RawData_Report1[Order No.],tbl_RawData_Report1[[#This Row],[Order No.]])</f>
        <v>0</v>
      </c>
      <c r="BH1760" s="49">
        <f>SUM(tbl_RawData_Report1[[#This Row],[RH Kit Req]:[RH Kit PO]])</f>
        <v>0</v>
      </c>
      <c r="BI1760" s="49" t="str">
        <f>IFERROR(VLOOKUP(B1760,Lookup!A:B,2,FALSE),B1760)</f>
        <v>PRESHIPMENTINSPCPH</v>
      </c>
      <c r="BJ1760" s="49" t="b">
        <f t="shared" si="27"/>
        <v>0</v>
      </c>
      <c r="BK1760" s="49" t="str">
        <f>tbl_RawData_Report1[[#This Row],[Item ID]]&amp;tbl_RawData_Report1[[#This Row],[Order No.]]</f>
        <v>PRESHIPMENTINSPCPH0000041021</v>
      </c>
      <c r="BL1760"/>
      <c r="BM1760"/>
      <c r="BN1760"/>
    </row>
    <row r="1761" spans="1:66" x14ac:dyDescent="0.25">
      <c r="A1761" s="35" t="s">
        <v>8</v>
      </c>
      <c r="B1761" s="35" t="s">
        <v>639</v>
      </c>
      <c r="C1761" s="35">
        <v>1</v>
      </c>
      <c r="D1761" s="35">
        <v>1</v>
      </c>
      <c r="E1761" s="35">
        <v>1</v>
      </c>
      <c r="F1761" s="35" t="s">
        <v>5612</v>
      </c>
      <c r="G1761" s="35" t="s">
        <v>5672</v>
      </c>
      <c r="H1761" s="35" t="s">
        <v>5733</v>
      </c>
      <c r="I1761" s="35" t="s">
        <v>595</v>
      </c>
      <c r="J1761" s="35">
        <v>0</v>
      </c>
      <c r="K1761" s="35" t="s">
        <v>267</v>
      </c>
      <c r="L1761" s="35" t="s">
        <v>373</v>
      </c>
      <c r="M1761" s="35" t="s">
        <v>122</v>
      </c>
      <c r="N1761" s="35" t="s">
        <v>5611</v>
      </c>
      <c r="O1761" s="35" t="s">
        <v>122</v>
      </c>
      <c r="P1761" s="35" t="s">
        <v>122</v>
      </c>
      <c r="Q1761" s="35" t="s">
        <v>311</v>
      </c>
      <c r="R1761" s="35" t="s">
        <v>632</v>
      </c>
      <c r="S1761" s="35" t="s">
        <v>633</v>
      </c>
      <c r="T1761" s="35" t="s">
        <v>5085</v>
      </c>
      <c r="U1761" s="35" t="s">
        <v>209</v>
      </c>
      <c r="V1761" s="35">
        <v>1</v>
      </c>
      <c r="W1761" s="35">
        <v>0</v>
      </c>
      <c r="X1761" s="49">
        <v>0</v>
      </c>
      <c r="Y1761" s="60" t="s">
        <v>340</v>
      </c>
      <c r="Z1761" s="49">
        <v>1</v>
      </c>
      <c r="AA1761" s="49">
        <v>0</v>
      </c>
      <c r="AB1761" s="60" t="s">
        <v>637</v>
      </c>
      <c r="AC1761" s="60" t="s">
        <v>641</v>
      </c>
      <c r="AD1761" s="60" t="s">
        <v>342</v>
      </c>
      <c r="AE1761" s="60" t="s">
        <v>343</v>
      </c>
      <c r="AF1761" s="49">
        <v>2020</v>
      </c>
      <c r="AG1761" s="60" t="s">
        <v>5605</v>
      </c>
      <c r="AH1761" s="60"/>
      <c r="AI1761" s="60"/>
      <c r="AJ1761" s="60"/>
      <c r="AK1761" s="60"/>
      <c r="AL1761" s="60"/>
      <c r="AM1761" s="60" t="s">
        <v>566</v>
      </c>
      <c r="AN1761" s="60" t="s">
        <v>5673</v>
      </c>
      <c r="AO1761" s="60" t="s">
        <v>5734</v>
      </c>
      <c r="AP1761" s="49"/>
      <c r="AQ1761" s="60" t="s">
        <v>349</v>
      </c>
      <c r="AR1761" s="60" t="s">
        <v>174</v>
      </c>
      <c r="AS1761" s="60" t="s">
        <v>174</v>
      </c>
      <c r="AT1761" s="49"/>
      <c r="AU1761" s="49"/>
      <c r="AV1761" s="49"/>
      <c r="AW1761" s="60">
        <v>43963</v>
      </c>
      <c r="AX1761" s="60" t="s">
        <v>183</v>
      </c>
      <c r="AY1761" s="60">
        <v>43964.333807870367</v>
      </c>
      <c r="AZ1761" s="60"/>
      <c r="BA1761" s="60"/>
      <c r="BB1761" s="60" t="s">
        <v>5735</v>
      </c>
      <c r="BC1761" s="60">
        <v>43964.333807870367</v>
      </c>
      <c r="BD1761" s="60">
        <v>43978</v>
      </c>
      <c r="BE1761" s="60"/>
      <c r="BF1761" s="49">
        <f>IF(AND(ISBLANK(tbl_RawData_Report1[[#This Row],[REQ_ID]]),tbl_RawData_Report1[[#This Row],[RH Kit?]] = "Y"),1,COUNTIFS(tbl_RawData_Report1[RH Kit?],"Y",tbl_RawData_Report1[REQ_ID],tbl_RawData_Report1[[#This Row],[REQ_ID]]))</f>
        <v>0</v>
      </c>
      <c r="BG1761" s="49">
        <f>COUNTIFS(tbl_RawData_Report1[RH Kit?],"Y",tbl_RawData_Report1[Order No.],tbl_RawData_Report1[[#This Row],[Order No.]])</f>
        <v>0</v>
      </c>
      <c r="BH1761" s="49">
        <f>SUM(tbl_RawData_Report1[[#This Row],[RH Kit Req]:[RH Kit PO]])</f>
        <v>0</v>
      </c>
      <c r="BI1761" s="49" t="str">
        <f>IFERROR(VLOOKUP(B1761,Lookup!A:B,2,FALSE),B1761)</f>
        <v>PRESHIPMENTINSPCPH</v>
      </c>
      <c r="BJ1761" s="49" t="b">
        <f t="shared" si="27"/>
        <v>0</v>
      </c>
      <c r="BK1761" s="49" t="str">
        <f>tbl_RawData_Report1[[#This Row],[Item ID]]&amp;tbl_RawData_Report1[[#This Row],[Order No.]]</f>
        <v>PRESHIPMENTINSPCPH0000041021</v>
      </c>
      <c r="BL1761"/>
      <c r="BM1761"/>
      <c r="BN1761"/>
    </row>
    <row r="1762" spans="1:66" x14ac:dyDescent="0.25">
      <c r="A1762" s="35" t="s">
        <v>8</v>
      </c>
      <c r="B1762" s="35" t="s">
        <v>639</v>
      </c>
      <c r="C1762" s="35">
        <v>1</v>
      </c>
      <c r="D1762" s="35">
        <v>1</v>
      </c>
      <c r="E1762" s="35">
        <v>2</v>
      </c>
      <c r="F1762" s="35" t="s">
        <v>5612</v>
      </c>
      <c r="G1762" s="35" t="s">
        <v>5672</v>
      </c>
      <c r="H1762" s="35" t="s">
        <v>5733</v>
      </c>
      <c r="I1762" s="35" t="s">
        <v>595</v>
      </c>
      <c r="J1762" s="35">
        <v>375</v>
      </c>
      <c r="K1762" s="35" t="s">
        <v>267</v>
      </c>
      <c r="L1762" s="35" t="s">
        <v>373</v>
      </c>
      <c r="M1762" s="35" t="s">
        <v>122</v>
      </c>
      <c r="N1762" s="35" t="s">
        <v>5611</v>
      </c>
      <c r="O1762" s="35" t="s">
        <v>122</v>
      </c>
      <c r="P1762" s="35" t="s">
        <v>122</v>
      </c>
      <c r="Q1762" s="35" t="s">
        <v>311</v>
      </c>
      <c r="R1762" s="35" t="s">
        <v>632</v>
      </c>
      <c r="S1762" s="35" t="s">
        <v>633</v>
      </c>
      <c r="T1762" s="35" t="s">
        <v>5085</v>
      </c>
      <c r="U1762" s="35" t="s">
        <v>209</v>
      </c>
      <c r="V1762" s="35">
        <v>1</v>
      </c>
      <c r="W1762" s="35">
        <v>0</v>
      </c>
      <c r="X1762" s="49">
        <v>1</v>
      </c>
      <c r="Y1762" s="60" t="s">
        <v>340</v>
      </c>
      <c r="Z1762" s="49">
        <v>1</v>
      </c>
      <c r="AA1762" s="49">
        <v>1</v>
      </c>
      <c r="AB1762" s="60" t="s">
        <v>637</v>
      </c>
      <c r="AC1762" s="60" t="s">
        <v>641</v>
      </c>
      <c r="AD1762" s="60" t="s">
        <v>342</v>
      </c>
      <c r="AE1762" s="60" t="s">
        <v>343</v>
      </c>
      <c r="AF1762" s="49">
        <v>2020</v>
      </c>
      <c r="AG1762" s="60" t="s">
        <v>5605</v>
      </c>
      <c r="AH1762" s="60"/>
      <c r="AI1762" s="60"/>
      <c r="AJ1762" s="60"/>
      <c r="AK1762" s="60"/>
      <c r="AL1762" s="60"/>
      <c r="AM1762" s="60" t="s">
        <v>566</v>
      </c>
      <c r="AN1762" s="60" t="s">
        <v>5673</v>
      </c>
      <c r="AO1762" s="60" t="s">
        <v>5736</v>
      </c>
      <c r="AP1762" s="49"/>
      <c r="AQ1762" s="60" t="s">
        <v>349</v>
      </c>
      <c r="AR1762" s="60" t="s">
        <v>174</v>
      </c>
      <c r="AS1762" s="60" t="s">
        <v>174</v>
      </c>
      <c r="AT1762" s="49"/>
      <c r="AU1762" s="49"/>
      <c r="AV1762" s="49"/>
      <c r="AW1762" s="60">
        <v>43963</v>
      </c>
      <c r="AX1762" s="60" t="s">
        <v>183</v>
      </c>
      <c r="AY1762" s="60">
        <v>43964.333807870367</v>
      </c>
      <c r="AZ1762" s="60"/>
      <c r="BA1762" s="60"/>
      <c r="BB1762" s="60" t="s">
        <v>5735</v>
      </c>
      <c r="BC1762" s="60">
        <v>43964.333807870367</v>
      </c>
      <c r="BD1762" s="60">
        <v>43978</v>
      </c>
      <c r="BE1762" s="60"/>
      <c r="BF1762" s="49">
        <f>IF(AND(ISBLANK(tbl_RawData_Report1[[#This Row],[REQ_ID]]),tbl_RawData_Report1[[#This Row],[RH Kit?]] = "Y"),1,COUNTIFS(tbl_RawData_Report1[RH Kit?],"Y",tbl_RawData_Report1[REQ_ID],tbl_RawData_Report1[[#This Row],[REQ_ID]]))</f>
        <v>0</v>
      </c>
      <c r="BG1762" s="49">
        <f>COUNTIFS(tbl_RawData_Report1[RH Kit?],"Y",tbl_RawData_Report1[Order No.],tbl_RawData_Report1[[#This Row],[Order No.]])</f>
        <v>0</v>
      </c>
      <c r="BH1762" s="49">
        <f>SUM(tbl_RawData_Report1[[#This Row],[RH Kit Req]:[RH Kit PO]])</f>
        <v>0</v>
      </c>
      <c r="BI1762" s="49" t="str">
        <f>IFERROR(VLOOKUP(B1762,Lookup!A:B,2,FALSE),B1762)</f>
        <v>PRESHIPMENTINSPCPH</v>
      </c>
      <c r="BJ1762" s="49" t="b">
        <f t="shared" si="27"/>
        <v>0</v>
      </c>
      <c r="BK1762" s="49" t="str">
        <f>tbl_RawData_Report1[[#This Row],[Item ID]]&amp;tbl_RawData_Report1[[#This Row],[Order No.]]</f>
        <v>PRESHIPMENTINSPCPH0000041021</v>
      </c>
      <c r="BL1762"/>
      <c r="BM1762"/>
      <c r="BN1762"/>
    </row>
    <row r="1763" spans="1:66" x14ac:dyDescent="0.25">
      <c r="A1763" s="35" t="s">
        <v>8</v>
      </c>
      <c r="B1763" s="35" t="s">
        <v>639</v>
      </c>
      <c r="C1763" s="35">
        <v>2</v>
      </c>
      <c r="D1763" s="35">
        <v>1</v>
      </c>
      <c r="E1763" s="35">
        <v>1</v>
      </c>
      <c r="F1763" s="35" t="s">
        <v>5612</v>
      </c>
      <c r="G1763" s="35" t="s">
        <v>5672</v>
      </c>
      <c r="H1763" s="35" t="s">
        <v>5674</v>
      </c>
      <c r="I1763" s="35" t="s">
        <v>595</v>
      </c>
      <c r="J1763" s="35">
        <v>0</v>
      </c>
      <c r="K1763" s="35" t="s">
        <v>267</v>
      </c>
      <c r="L1763" s="35" t="s">
        <v>373</v>
      </c>
      <c r="M1763" s="35" t="s">
        <v>122</v>
      </c>
      <c r="N1763" s="35" t="s">
        <v>5611</v>
      </c>
      <c r="O1763" s="35" t="s">
        <v>122</v>
      </c>
      <c r="P1763" s="35" t="s">
        <v>122</v>
      </c>
      <c r="Q1763" s="35" t="s">
        <v>311</v>
      </c>
      <c r="R1763" s="35" t="s">
        <v>632</v>
      </c>
      <c r="S1763" s="35" t="s">
        <v>633</v>
      </c>
      <c r="T1763" s="35" t="s">
        <v>5085</v>
      </c>
      <c r="U1763" s="35" t="s">
        <v>209</v>
      </c>
      <c r="V1763" s="35">
        <v>1</v>
      </c>
      <c r="W1763" s="35">
        <v>0</v>
      </c>
      <c r="X1763" s="49">
        <v>0</v>
      </c>
      <c r="Y1763" s="60" t="s">
        <v>340</v>
      </c>
      <c r="Z1763" s="49">
        <v>1</v>
      </c>
      <c r="AA1763" s="49">
        <v>0</v>
      </c>
      <c r="AB1763" s="60" t="s">
        <v>637</v>
      </c>
      <c r="AC1763" s="60" t="s">
        <v>641</v>
      </c>
      <c r="AD1763" s="60" t="s">
        <v>342</v>
      </c>
      <c r="AE1763" s="60" t="s">
        <v>343</v>
      </c>
      <c r="AF1763" s="49">
        <v>2020</v>
      </c>
      <c r="AG1763" s="60" t="s">
        <v>5605</v>
      </c>
      <c r="AH1763" s="60"/>
      <c r="AI1763" s="60"/>
      <c r="AJ1763" s="60"/>
      <c r="AK1763" s="60"/>
      <c r="AL1763" s="60"/>
      <c r="AM1763" s="60" t="s">
        <v>566</v>
      </c>
      <c r="AN1763" s="60" t="s">
        <v>5673</v>
      </c>
      <c r="AO1763" s="60" t="s">
        <v>6070</v>
      </c>
      <c r="AP1763" s="49"/>
      <c r="AQ1763" s="60" t="s">
        <v>349</v>
      </c>
      <c r="AR1763" s="60" t="s">
        <v>174</v>
      </c>
      <c r="AS1763" s="60" t="s">
        <v>174</v>
      </c>
      <c r="AT1763" s="49"/>
      <c r="AU1763" s="49"/>
      <c r="AV1763" s="49"/>
      <c r="AW1763" s="60">
        <v>43963</v>
      </c>
      <c r="AX1763" s="60" t="s">
        <v>183</v>
      </c>
      <c r="AY1763" s="60">
        <v>43964.333807870367</v>
      </c>
      <c r="AZ1763" s="60"/>
      <c r="BA1763" s="60"/>
      <c r="BB1763" s="60" t="s">
        <v>5676</v>
      </c>
      <c r="BC1763" s="60">
        <v>43964.333807870367</v>
      </c>
      <c r="BD1763" s="60">
        <v>43978</v>
      </c>
      <c r="BE1763" s="60"/>
      <c r="BF1763" s="49">
        <f>IF(AND(ISBLANK(tbl_RawData_Report1[[#This Row],[REQ_ID]]),tbl_RawData_Report1[[#This Row],[RH Kit?]] = "Y"),1,COUNTIFS(tbl_RawData_Report1[RH Kit?],"Y",tbl_RawData_Report1[REQ_ID],tbl_RawData_Report1[[#This Row],[REQ_ID]]))</f>
        <v>0</v>
      </c>
      <c r="BG1763" s="49">
        <f>COUNTIFS(tbl_RawData_Report1[RH Kit?],"Y",tbl_RawData_Report1[Order No.],tbl_RawData_Report1[[#This Row],[Order No.]])</f>
        <v>0</v>
      </c>
      <c r="BH1763" s="49">
        <f>SUM(tbl_RawData_Report1[[#This Row],[RH Kit Req]:[RH Kit PO]])</f>
        <v>0</v>
      </c>
      <c r="BI1763" s="49" t="str">
        <f>IFERROR(VLOOKUP(B1763,Lookup!A:B,2,FALSE),B1763)</f>
        <v>PRESHIPMENTINSPCPH</v>
      </c>
      <c r="BJ1763" s="49" t="b">
        <f t="shared" si="27"/>
        <v>1</v>
      </c>
      <c r="BK1763" s="49" t="str">
        <f>tbl_RawData_Report1[[#This Row],[Item ID]]&amp;tbl_RawData_Report1[[#This Row],[Order No.]]</f>
        <v>PRESHIPMENTINSPCPH0000041021</v>
      </c>
      <c r="BL1763"/>
      <c r="BM1763"/>
      <c r="BN1763"/>
    </row>
    <row r="1764" spans="1:66" hidden="1" x14ac:dyDescent="0.25">
      <c r="A1764" s="35" t="s">
        <v>8</v>
      </c>
      <c r="B1764" s="35" t="s">
        <v>5015</v>
      </c>
      <c r="C1764" s="35">
        <v>1</v>
      </c>
      <c r="D1764" s="35">
        <v>1</v>
      </c>
      <c r="E1764" s="35">
        <v>1</v>
      </c>
      <c r="F1764" s="35" t="s">
        <v>384</v>
      </c>
      <c r="G1764" s="35" t="s">
        <v>6467</v>
      </c>
      <c r="H1764" s="35" t="s">
        <v>4826</v>
      </c>
      <c r="I1764" s="35" t="s">
        <v>593</v>
      </c>
      <c r="J1764" s="35">
        <v>10902.4</v>
      </c>
      <c r="K1764" s="35" t="s">
        <v>267</v>
      </c>
      <c r="L1764" s="35" t="s">
        <v>373</v>
      </c>
      <c r="M1764" s="35" t="s">
        <v>122</v>
      </c>
      <c r="N1764" s="35" t="s">
        <v>4079</v>
      </c>
      <c r="O1764" s="35" t="s">
        <v>122</v>
      </c>
      <c r="P1764" s="35" t="s">
        <v>122</v>
      </c>
      <c r="Q1764" s="35" t="s">
        <v>311</v>
      </c>
      <c r="R1764" s="35" t="s">
        <v>281</v>
      </c>
      <c r="S1764" s="35" t="s">
        <v>185</v>
      </c>
      <c r="T1764" s="35" t="s">
        <v>5061</v>
      </c>
      <c r="U1764" s="35" t="s">
        <v>272</v>
      </c>
      <c r="V1764" s="35">
        <v>1</v>
      </c>
      <c r="W1764" s="35">
        <v>0</v>
      </c>
      <c r="X1764" s="49">
        <v>80</v>
      </c>
      <c r="Y1764" s="60" t="s">
        <v>341</v>
      </c>
      <c r="Z1764" s="49">
        <v>100</v>
      </c>
      <c r="AA1764" s="49">
        <v>8000</v>
      </c>
      <c r="AB1764" s="60" t="s">
        <v>4570</v>
      </c>
      <c r="AC1764" s="60" t="s">
        <v>4574</v>
      </c>
      <c r="AD1764" s="60" t="s">
        <v>792</v>
      </c>
      <c r="AE1764" s="60" t="s">
        <v>793</v>
      </c>
      <c r="AF1764" s="49">
        <v>2020</v>
      </c>
      <c r="AG1764" s="60" t="s">
        <v>5677</v>
      </c>
      <c r="AH1764" s="60">
        <v>44034</v>
      </c>
      <c r="AI1764" s="60">
        <v>44035</v>
      </c>
      <c r="AJ1764" s="60">
        <v>44034</v>
      </c>
      <c r="AK1764" s="60">
        <v>44034</v>
      </c>
      <c r="AL1764" s="60">
        <v>44036</v>
      </c>
      <c r="AM1764" s="60" t="s">
        <v>568</v>
      </c>
      <c r="AN1764" s="60" t="s">
        <v>6133</v>
      </c>
      <c r="AO1764" s="60" t="s">
        <v>6468</v>
      </c>
      <c r="AP1764" s="49"/>
      <c r="AQ1764" s="60" t="s">
        <v>266</v>
      </c>
      <c r="AR1764" s="60" t="s">
        <v>174</v>
      </c>
      <c r="AS1764" s="60" t="s">
        <v>174</v>
      </c>
      <c r="AT1764" s="49"/>
      <c r="AU1764" s="49"/>
      <c r="AV1764" s="49"/>
      <c r="AW1764" s="60">
        <v>43973</v>
      </c>
      <c r="AX1764" s="60" t="s">
        <v>183</v>
      </c>
      <c r="AY1764" s="60">
        <v>44054.320035266202</v>
      </c>
      <c r="AZ1764" s="60"/>
      <c r="BA1764" s="60"/>
      <c r="BB1764" s="60" t="s">
        <v>6469</v>
      </c>
      <c r="BC1764" s="60">
        <v>43977.392442129632</v>
      </c>
      <c r="BD1764" s="60">
        <v>44064</v>
      </c>
      <c r="BE1764" s="60"/>
      <c r="BF1764" s="49">
        <f>IF(AND(ISBLANK(tbl_RawData_Report1[[#This Row],[REQ_ID]]),tbl_RawData_Report1[[#This Row],[RH Kit?]] = "Y"),1,COUNTIFS(tbl_RawData_Report1[RH Kit?],"Y",tbl_RawData_Report1[REQ_ID],tbl_RawData_Report1[[#This Row],[REQ_ID]]))</f>
        <v>0</v>
      </c>
      <c r="BG1764" s="49">
        <f>COUNTIFS(tbl_RawData_Report1[RH Kit?],"Y",tbl_RawData_Report1[Order No.],tbl_RawData_Report1[[#This Row],[Order No.]])</f>
        <v>0</v>
      </c>
      <c r="BH1764" s="49">
        <f>SUM(tbl_RawData_Report1[[#This Row],[RH Kit Req]:[RH Kit PO]])</f>
        <v>0</v>
      </c>
      <c r="BI1764" s="49" t="str">
        <f>IFERROR(VLOOKUP(B1764,Lookup!A:B,2,FALSE),B1764)</f>
        <v>HIV_RAPID17</v>
      </c>
      <c r="BJ1764" s="49" t="b">
        <f t="shared" si="27"/>
        <v>1</v>
      </c>
      <c r="BK1764" s="49" t="str">
        <f>tbl_RawData_Report1[[#This Row],[Item ID]]&amp;tbl_RawData_Report1[[#This Row],[Order No.]]</f>
        <v>HIV_RAPID170000041128</v>
      </c>
      <c r="BL1764"/>
      <c r="BM1764"/>
      <c r="BN1764"/>
    </row>
    <row r="1765" spans="1:66" hidden="1" x14ac:dyDescent="0.25">
      <c r="A1765" s="35" t="s">
        <v>8</v>
      </c>
      <c r="B1765" s="35" t="s">
        <v>122</v>
      </c>
      <c r="C1765" s="35">
        <v>1</v>
      </c>
      <c r="D1765" s="35">
        <v>1</v>
      </c>
      <c r="E1765" s="35">
        <v>1</v>
      </c>
      <c r="F1765" s="35" t="s">
        <v>384</v>
      </c>
      <c r="G1765" s="35" t="s">
        <v>6132</v>
      </c>
      <c r="H1765" s="35" t="s">
        <v>6134</v>
      </c>
      <c r="I1765" s="35" t="s">
        <v>593</v>
      </c>
      <c r="J1765" s="35">
        <v>575.9</v>
      </c>
      <c r="K1765" s="35" t="s">
        <v>267</v>
      </c>
      <c r="L1765" s="35" t="s">
        <v>373</v>
      </c>
      <c r="M1765" s="35" t="s">
        <v>122</v>
      </c>
      <c r="N1765" s="35" t="s">
        <v>4079</v>
      </c>
      <c r="O1765" s="35" t="s">
        <v>122</v>
      </c>
      <c r="P1765" s="35" t="s">
        <v>122</v>
      </c>
      <c r="Q1765" s="35" t="s">
        <v>311</v>
      </c>
      <c r="R1765" s="35" t="s">
        <v>281</v>
      </c>
      <c r="S1765" s="35" t="s">
        <v>185</v>
      </c>
      <c r="T1765" s="35" t="s">
        <v>5061</v>
      </c>
      <c r="U1765" s="35" t="s">
        <v>272</v>
      </c>
      <c r="V1765" s="35">
        <v>1</v>
      </c>
      <c r="W1765" s="35">
        <v>0</v>
      </c>
      <c r="X1765" s="49">
        <v>20</v>
      </c>
      <c r="Y1765" s="60" t="s">
        <v>791</v>
      </c>
      <c r="Z1765" s="49">
        <v>20</v>
      </c>
      <c r="AA1765" s="49">
        <v>400</v>
      </c>
      <c r="AB1765" s="60" t="s">
        <v>4570</v>
      </c>
      <c r="AC1765" s="60" t="s">
        <v>4574</v>
      </c>
      <c r="AD1765" s="60" t="s">
        <v>2326</v>
      </c>
      <c r="AE1765" s="60" t="s">
        <v>2327</v>
      </c>
      <c r="AF1765" s="49">
        <v>2020</v>
      </c>
      <c r="AG1765" s="60" t="s">
        <v>5677</v>
      </c>
      <c r="AH1765" s="60"/>
      <c r="AI1765" s="60"/>
      <c r="AJ1765" s="60"/>
      <c r="AK1765" s="60">
        <v>44034</v>
      </c>
      <c r="AL1765" s="60"/>
      <c r="AM1765" s="60" t="s">
        <v>568</v>
      </c>
      <c r="AN1765" s="60" t="s">
        <v>6133</v>
      </c>
      <c r="AO1765" s="60" t="s">
        <v>6135</v>
      </c>
      <c r="AP1765" s="49"/>
      <c r="AQ1765" s="60" t="s">
        <v>266</v>
      </c>
      <c r="AR1765" s="60"/>
      <c r="AS1765" s="60" t="s">
        <v>174</v>
      </c>
      <c r="AT1765" s="49"/>
      <c r="AU1765" s="49"/>
      <c r="AV1765" s="49"/>
      <c r="AW1765" s="60">
        <v>43973</v>
      </c>
      <c r="AX1765" s="60" t="s">
        <v>183</v>
      </c>
      <c r="AY1765" s="60">
        <v>44069.324969594905</v>
      </c>
      <c r="AZ1765" s="60"/>
      <c r="BA1765" s="60"/>
      <c r="BB1765" s="60" t="s">
        <v>6136</v>
      </c>
      <c r="BC1765" s="60">
        <v>43977.425254629627</v>
      </c>
      <c r="BD1765" s="60">
        <v>43987</v>
      </c>
      <c r="BE1765" s="60"/>
      <c r="BF1765" s="49">
        <f>IF(AND(ISBLANK(tbl_RawData_Report1[[#This Row],[REQ_ID]]),tbl_RawData_Report1[[#This Row],[RH Kit?]] = "Y"),1,COUNTIFS(tbl_RawData_Report1[RH Kit?],"Y",tbl_RawData_Report1[REQ_ID],tbl_RawData_Report1[[#This Row],[REQ_ID]]))</f>
        <v>0</v>
      </c>
      <c r="BG1765" s="49">
        <f>COUNTIFS(tbl_RawData_Report1[RH Kit?],"Y",tbl_RawData_Report1[Order No.],tbl_RawData_Report1[[#This Row],[Order No.]])</f>
        <v>0</v>
      </c>
      <c r="BH1765" s="49">
        <f>SUM(tbl_RawData_Report1[[#This Row],[RH Kit Req]:[RH Kit PO]])</f>
        <v>0</v>
      </c>
      <c r="BI1765" s="49" t="str">
        <f>IFERROR(VLOOKUP(B1765,Lookup!A:B,2,FALSE),B1765)</f>
        <v xml:space="preserve"> </v>
      </c>
      <c r="BJ1765" s="49" t="b">
        <f t="shared" si="27"/>
        <v>1</v>
      </c>
      <c r="BK1765" s="49" t="str">
        <f>tbl_RawData_Report1[[#This Row],[Item ID]]&amp;tbl_RawData_Report1[[#This Row],[Order No.]]</f>
        <v xml:space="preserve"> 0000041133</v>
      </c>
      <c r="BL1765"/>
      <c r="BM1765"/>
      <c r="BN1765"/>
    </row>
    <row r="1766" spans="1:66" x14ac:dyDescent="0.25">
      <c r="A1766" s="35" t="s">
        <v>8</v>
      </c>
      <c r="B1766" s="35" t="s">
        <v>1725</v>
      </c>
      <c r="C1766" s="35">
        <v>2</v>
      </c>
      <c r="D1766" s="35">
        <v>1</v>
      </c>
      <c r="E1766" s="35">
        <v>1</v>
      </c>
      <c r="F1766" s="35" t="s">
        <v>435</v>
      </c>
      <c r="G1766" s="35" t="s">
        <v>5301</v>
      </c>
      <c r="H1766" s="35" t="s">
        <v>2541</v>
      </c>
      <c r="I1766" s="35" t="s">
        <v>593</v>
      </c>
      <c r="J1766" s="35">
        <v>2400</v>
      </c>
      <c r="K1766" s="35" t="s">
        <v>635</v>
      </c>
      <c r="L1766" s="35" t="s">
        <v>397</v>
      </c>
      <c r="M1766" s="35" t="s">
        <v>396</v>
      </c>
      <c r="N1766" s="35" t="s">
        <v>122</v>
      </c>
      <c r="O1766" s="35" t="s">
        <v>5305</v>
      </c>
      <c r="P1766" s="35" t="s">
        <v>1616</v>
      </c>
      <c r="Q1766" s="35" t="s">
        <v>311</v>
      </c>
      <c r="R1766" s="35" t="s">
        <v>280</v>
      </c>
      <c r="S1766" s="35" t="s">
        <v>189</v>
      </c>
      <c r="T1766" s="35" t="s">
        <v>5061</v>
      </c>
      <c r="U1766" s="35" t="s">
        <v>272</v>
      </c>
      <c r="V1766" s="35">
        <v>0</v>
      </c>
      <c r="W1766" s="35">
        <v>0</v>
      </c>
      <c r="X1766" s="49">
        <v>4000</v>
      </c>
      <c r="Y1766" s="60" t="s">
        <v>2544</v>
      </c>
      <c r="Z1766" s="49">
        <v>1</v>
      </c>
      <c r="AA1766" s="49">
        <v>4000</v>
      </c>
      <c r="AB1766" s="60" t="s">
        <v>637</v>
      </c>
      <c r="AC1766" s="60" t="s">
        <v>1560</v>
      </c>
      <c r="AD1766" s="60" t="s">
        <v>694</v>
      </c>
      <c r="AE1766" s="60" t="s">
        <v>695</v>
      </c>
      <c r="AF1766" s="49">
        <v>2020</v>
      </c>
      <c r="AG1766" s="60" t="s">
        <v>5300</v>
      </c>
      <c r="AH1766" s="60">
        <v>44147</v>
      </c>
      <c r="AI1766" s="60">
        <v>44184</v>
      </c>
      <c r="AJ1766" s="60">
        <v>44147</v>
      </c>
      <c r="AK1766" s="60">
        <v>44152</v>
      </c>
      <c r="AL1766" s="60">
        <v>44155</v>
      </c>
      <c r="AM1766" s="60" t="s">
        <v>568</v>
      </c>
      <c r="AN1766" s="60" t="s">
        <v>5302</v>
      </c>
      <c r="AO1766" s="60" t="s">
        <v>5303</v>
      </c>
      <c r="AP1766" s="49"/>
      <c r="AQ1766" s="60" t="s">
        <v>266</v>
      </c>
      <c r="AR1766" s="60" t="s">
        <v>174</v>
      </c>
      <c r="AS1766" s="60" t="s">
        <v>174</v>
      </c>
      <c r="AT1766" s="49">
        <v>2</v>
      </c>
      <c r="AU1766" s="49">
        <v>1</v>
      </c>
      <c r="AV1766" s="49">
        <v>1</v>
      </c>
      <c r="AW1766" s="60">
        <v>43973</v>
      </c>
      <c r="AX1766" s="60" t="s">
        <v>183</v>
      </c>
      <c r="AY1766" s="60">
        <v>44168.355937731481</v>
      </c>
      <c r="AZ1766" s="60">
        <v>43910</v>
      </c>
      <c r="BA1766" s="60">
        <v>43928</v>
      </c>
      <c r="BB1766" s="60" t="s">
        <v>5304</v>
      </c>
      <c r="BC1766" s="60">
        <v>43973.698101851849</v>
      </c>
      <c r="BD1766" s="60">
        <v>44120</v>
      </c>
      <c r="BE1766" s="60">
        <v>73050</v>
      </c>
      <c r="BF1766" s="49">
        <f>IF(AND(ISBLANK(tbl_RawData_Report1[[#This Row],[REQ_ID]]),tbl_RawData_Report1[[#This Row],[RH Kit?]] = "Y"),1,COUNTIFS(tbl_RawData_Report1[RH Kit?],"Y",tbl_RawData_Report1[REQ_ID],tbl_RawData_Report1[[#This Row],[REQ_ID]]))</f>
        <v>0</v>
      </c>
      <c r="BG1766" s="49">
        <f>COUNTIFS(tbl_RawData_Report1[RH Kit?],"Y",tbl_RawData_Report1[Order No.],tbl_RawData_Report1[[#This Row],[Order No.]])</f>
        <v>0</v>
      </c>
      <c r="BH1766" s="49">
        <f>SUM(tbl_RawData_Report1[[#This Row],[RH Kit Req]:[RH Kit PO]])</f>
        <v>0</v>
      </c>
      <c r="BI1766" s="49" t="str">
        <f>IFERROR(VLOOKUP(B1766,Lookup!A:B,2,FALSE),B1766)</f>
        <v>CLOTRIMAZOLE_500MG</v>
      </c>
      <c r="BJ1766" s="49" t="b">
        <f t="shared" si="27"/>
        <v>1</v>
      </c>
      <c r="BK1766" s="49" t="str">
        <f>tbl_RawData_Report1[[#This Row],[Item ID]]&amp;tbl_RawData_Report1[[#This Row],[Order No.]]</f>
        <v>CLOTRIMAZOLE_500MG0000041137</v>
      </c>
      <c r="BL1766"/>
      <c r="BM1766"/>
      <c r="BN1766"/>
    </row>
    <row r="1767" spans="1:66" x14ac:dyDescent="0.25">
      <c r="A1767" s="35" t="s">
        <v>8</v>
      </c>
      <c r="B1767" s="35" t="s">
        <v>2801</v>
      </c>
      <c r="C1767" s="35">
        <v>3</v>
      </c>
      <c r="D1767" s="35">
        <v>1</v>
      </c>
      <c r="E1767" s="35">
        <v>1</v>
      </c>
      <c r="F1767" s="35" t="s">
        <v>435</v>
      </c>
      <c r="G1767" s="35" t="s">
        <v>5301</v>
      </c>
      <c r="H1767" s="35" t="s">
        <v>2802</v>
      </c>
      <c r="I1767" s="35" t="s">
        <v>593</v>
      </c>
      <c r="J1767" s="35">
        <v>815</v>
      </c>
      <c r="K1767" s="35" t="s">
        <v>635</v>
      </c>
      <c r="L1767" s="35" t="s">
        <v>397</v>
      </c>
      <c r="M1767" s="35" t="s">
        <v>396</v>
      </c>
      <c r="N1767" s="35" t="s">
        <v>122</v>
      </c>
      <c r="O1767" s="35" t="s">
        <v>5305</v>
      </c>
      <c r="P1767" s="35" t="s">
        <v>1616</v>
      </c>
      <c r="Q1767" s="35" t="s">
        <v>311</v>
      </c>
      <c r="R1767" s="35" t="s">
        <v>280</v>
      </c>
      <c r="S1767" s="35" t="s">
        <v>189</v>
      </c>
      <c r="T1767" s="35" t="s">
        <v>5061</v>
      </c>
      <c r="U1767" s="35" t="s">
        <v>272</v>
      </c>
      <c r="V1767" s="35">
        <v>0</v>
      </c>
      <c r="W1767" s="35">
        <v>0</v>
      </c>
      <c r="X1767" s="49">
        <v>500</v>
      </c>
      <c r="Y1767" s="60" t="s">
        <v>341</v>
      </c>
      <c r="Z1767" s="49">
        <v>100</v>
      </c>
      <c r="AA1767" s="49">
        <v>50000</v>
      </c>
      <c r="AB1767" s="60" t="s">
        <v>637</v>
      </c>
      <c r="AC1767" s="60" t="s">
        <v>660</v>
      </c>
      <c r="AD1767" s="60" t="s">
        <v>694</v>
      </c>
      <c r="AE1767" s="60" t="s">
        <v>695</v>
      </c>
      <c r="AF1767" s="49">
        <v>2020</v>
      </c>
      <c r="AG1767" s="60" t="s">
        <v>5300</v>
      </c>
      <c r="AH1767" s="60">
        <v>44147</v>
      </c>
      <c r="AI1767" s="60">
        <v>44184</v>
      </c>
      <c r="AJ1767" s="60">
        <v>44147</v>
      </c>
      <c r="AK1767" s="60">
        <v>44152</v>
      </c>
      <c r="AL1767" s="60">
        <v>44155</v>
      </c>
      <c r="AM1767" s="60" t="s">
        <v>568</v>
      </c>
      <c r="AN1767" s="60" t="s">
        <v>5302</v>
      </c>
      <c r="AO1767" s="60" t="s">
        <v>5306</v>
      </c>
      <c r="AP1767" s="49"/>
      <c r="AQ1767" s="60" t="s">
        <v>266</v>
      </c>
      <c r="AR1767" s="60" t="s">
        <v>174</v>
      </c>
      <c r="AS1767" s="60" t="s">
        <v>174</v>
      </c>
      <c r="AT1767" s="49">
        <v>3</v>
      </c>
      <c r="AU1767" s="49">
        <v>1</v>
      </c>
      <c r="AV1767" s="49">
        <v>1</v>
      </c>
      <c r="AW1767" s="60">
        <v>43973</v>
      </c>
      <c r="AX1767" s="60" t="s">
        <v>183</v>
      </c>
      <c r="AY1767" s="60">
        <v>44168.355937731481</v>
      </c>
      <c r="AZ1767" s="60">
        <v>43910</v>
      </c>
      <c r="BA1767" s="60">
        <v>43928</v>
      </c>
      <c r="BB1767" s="60" t="s">
        <v>5307</v>
      </c>
      <c r="BC1767" s="60">
        <v>43973.698101851849</v>
      </c>
      <c r="BD1767" s="60">
        <v>44120</v>
      </c>
      <c r="BE1767" s="60">
        <v>73050</v>
      </c>
      <c r="BF1767" s="49">
        <f>IF(AND(ISBLANK(tbl_RawData_Report1[[#This Row],[REQ_ID]]),tbl_RawData_Report1[[#This Row],[RH Kit?]] = "Y"),1,COUNTIFS(tbl_RawData_Report1[RH Kit?],"Y",tbl_RawData_Report1[REQ_ID],tbl_RawData_Report1[[#This Row],[REQ_ID]]))</f>
        <v>0</v>
      </c>
      <c r="BG1767" s="49">
        <f>COUNTIFS(tbl_RawData_Report1[RH Kit?],"Y",tbl_RawData_Report1[Order No.],tbl_RawData_Report1[[#This Row],[Order No.]])</f>
        <v>0</v>
      </c>
      <c r="BH1767" s="49">
        <f>SUM(tbl_RawData_Report1[[#This Row],[RH Kit Req]:[RH Kit PO]])</f>
        <v>0</v>
      </c>
      <c r="BI1767" s="49" t="str">
        <f>IFERROR(VLOOKUP(B1767,Lookup!A:B,2,FALSE),B1767)</f>
        <v>DOXYCYCLN100MG_100</v>
      </c>
      <c r="BJ1767" s="49" t="b">
        <f t="shared" si="27"/>
        <v>1</v>
      </c>
      <c r="BK1767" s="49" t="str">
        <f>tbl_RawData_Report1[[#This Row],[Item ID]]&amp;tbl_RawData_Report1[[#This Row],[Order No.]]</f>
        <v>DOXYCYCLN100MG_1000000041137</v>
      </c>
      <c r="BL1767"/>
      <c r="BM1767"/>
      <c r="BN1767"/>
    </row>
    <row r="1768" spans="1:66" x14ac:dyDescent="0.25">
      <c r="A1768" s="35" t="s">
        <v>8</v>
      </c>
      <c r="B1768" s="35" t="s">
        <v>2566</v>
      </c>
      <c r="C1768" s="35">
        <v>1</v>
      </c>
      <c r="D1768" s="35">
        <v>1</v>
      </c>
      <c r="E1768" s="35">
        <v>1</v>
      </c>
      <c r="F1768" s="35" t="s">
        <v>450</v>
      </c>
      <c r="G1768" s="35" t="s">
        <v>5579</v>
      </c>
      <c r="H1768" s="35" t="s">
        <v>2567</v>
      </c>
      <c r="I1768" s="35" t="s">
        <v>593</v>
      </c>
      <c r="J1768" s="35">
        <v>3250</v>
      </c>
      <c r="K1768" s="35" t="s">
        <v>449</v>
      </c>
      <c r="L1768" s="35" t="s">
        <v>5583</v>
      </c>
      <c r="M1768" s="35" t="s">
        <v>396</v>
      </c>
      <c r="N1768" s="35" t="s">
        <v>122</v>
      </c>
      <c r="O1768" s="35" t="s">
        <v>2370</v>
      </c>
      <c r="P1768" s="35" t="s">
        <v>5385</v>
      </c>
      <c r="Q1768" s="35" t="s">
        <v>311</v>
      </c>
      <c r="R1768" s="35" t="s">
        <v>312</v>
      </c>
      <c r="S1768" s="35" t="s">
        <v>313</v>
      </c>
      <c r="T1768" s="35" t="s">
        <v>5085</v>
      </c>
      <c r="U1768" s="35" t="s">
        <v>322</v>
      </c>
      <c r="V1768" s="35">
        <v>0</v>
      </c>
      <c r="W1768" s="35">
        <v>0</v>
      </c>
      <c r="X1768" s="49">
        <v>5000</v>
      </c>
      <c r="Y1768" s="60" t="s">
        <v>860</v>
      </c>
      <c r="Z1768" s="49">
        <v>4</v>
      </c>
      <c r="AA1768" s="49">
        <v>20000</v>
      </c>
      <c r="AB1768" s="60" t="s">
        <v>637</v>
      </c>
      <c r="AC1768" s="60" t="s">
        <v>660</v>
      </c>
      <c r="AD1768" s="60" t="s">
        <v>661</v>
      </c>
      <c r="AE1768" s="60" t="s">
        <v>662</v>
      </c>
      <c r="AF1768" s="49">
        <v>2020</v>
      </c>
      <c r="AG1768" s="60" t="s">
        <v>5578</v>
      </c>
      <c r="AH1768" s="60">
        <v>44153</v>
      </c>
      <c r="AI1768" s="60">
        <v>44156</v>
      </c>
      <c r="AJ1768" s="60">
        <v>44153</v>
      </c>
      <c r="AK1768" s="60">
        <v>44151</v>
      </c>
      <c r="AL1768" s="60">
        <v>44156</v>
      </c>
      <c r="AM1768" s="60" t="s">
        <v>566</v>
      </c>
      <c r="AN1768" s="60" t="s">
        <v>5580</v>
      </c>
      <c r="AO1768" s="60" t="s">
        <v>5581</v>
      </c>
      <c r="AP1768" s="49"/>
      <c r="AQ1768" s="60" t="s">
        <v>266</v>
      </c>
      <c r="AR1768" s="60" t="s">
        <v>174</v>
      </c>
      <c r="AS1768" s="60" t="s">
        <v>174</v>
      </c>
      <c r="AT1768" s="49">
        <v>1</v>
      </c>
      <c r="AU1768" s="49">
        <v>1</v>
      </c>
      <c r="AV1768" s="49">
        <v>1</v>
      </c>
      <c r="AW1768" s="60">
        <v>43977</v>
      </c>
      <c r="AX1768" s="60" t="s">
        <v>183</v>
      </c>
      <c r="AY1768" s="60">
        <v>44168.355937731481</v>
      </c>
      <c r="AZ1768" s="60">
        <v>43929</v>
      </c>
      <c r="BA1768" s="60">
        <v>43974</v>
      </c>
      <c r="BB1768" s="60" t="s">
        <v>5582</v>
      </c>
      <c r="BC1768" s="60">
        <v>43978.438067129631</v>
      </c>
      <c r="BD1768" s="60">
        <v>44018</v>
      </c>
      <c r="BE1768" s="60">
        <v>44286</v>
      </c>
      <c r="BF1768" s="49">
        <f>IF(AND(ISBLANK(tbl_RawData_Report1[[#This Row],[REQ_ID]]),tbl_RawData_Report1[[#This Row],[RH Kit?]] = "Y"),1,COUNTIFS(tbl_RawData_Report1[RH Kit?],"Y",tbl_RawData_Report1[REQ_ID],tbl_RawData_Report1[[#This Row],[REQ_ID]]))</f>
        <v>0</v>
      </c>
      <c r="BG1768" s="49">
        <f>COUNTIFS(tbl_RawData_Report1[RH Kit?],"Y",tbl_RawData_Report1[Order No.],tbl_RawData_Report1[[#This Row],[Order No.]])</f>
        <v>0</v>
      </c>
      <c r="BH1768" s="49">
        <f>SUM(tbl_RawData_Report1[[#This Row],[RH Kit Req]:[RH Kit PO]])</f>
        <v>0</v>
      </c>
      <c r="BI1768" s="49" t="str">
        <f>IFERROR(VLOOKUP(B1768,Lookup!A:B,2,FALSE),B1768)</f>
        <v>AZTHROMYCN_250MG_4</v>
      </c>
      <c r="BJ1768" s="49" t="b">
        <f t="shared" si="27"/>
        <v>1</v>
      </c>
      <c r="BK1768" s="49" t="str">
        <f>tbl_RawData_Report1[[#This Row],[Item ID]]&amp;tbl_RawData_Report1[[#This Row],[Order No.]]</f>
        <v>AZTHROMYCN_250MG_40000041144</v>
      </c>
      <c r="BL1768"/>
      <c r="BM1768"/>
      <c r="BN1768"/>
    </row>
    <row r="1769" spans="1:66" x14ac:dyDescent="0.25">
      <c r="A1769" s="35" t="s">
        <v>8</v>
      </c>
      <c r="B1769" s="35" t="s">
        <v>904</v>
      </c>
      <c r="C1769" s="35">
        <v>1</v>
      </c>
      <c r="D1769" s="35">
        <v>1</v>
      </c>
      <c r="E1769" s="35">
        <v>1</v>
      </c>
      <c r="F1769" s="35" t="s">
        <v>412</v>
      </c>
      <c r="G1769" s="35" t="s">
        <v>6394</v>
      </c>
      <c r="H1769" s="35" t="s">
        <v>2868</v>
      </c>
      <c r="I1769" s="35" t="s">
        <v>593</v>
      </c>
      <c r="J1769" s="35">
        <v>1746</v>
      </c>
      <c r="K1769" s="35" t="s">
        <v>400</v>
      </c>
      <c r="L1769" s="35" t="s">
        <v>401</v>
      </c>
      <c r="M1769" s="35" t="s">
        <v>396</v>
      </c>
      <c r="N1769" s="35" t="s">
        <v>122</v>
      </c>
      <c r="O1769" s="35" t="s">
        <v>402</v>
      </c>
      <c r="P1769" s="35" t="s">
        <v>403</v>
      </c>
      <c r="Q1769" s="35" t="s">
        <v>311</v>
      </c>
      <c r="R1769" s="35" t="s">
        <v>317</v>
      </c>
      <c r="S1769" s="35" t="s">
        <v>196</v>
      </c>
      <c r="T1769" s="35" t="s">
        <v>5068</v>
      </c>
      <c r="U1769" s="35" t="s">
        <v>272</v>
      </c>
      <c r="V1769" s="35">
        <v>0</v>
      </c>
      <c r="W1769" s="35">
        <v>0</v>
      </c>
      <c r="X1769" s="49">
        <v>360</v>
      </c>
      <c r="Y1769" s="60" t="s">
        <v>791</v>
      </c>
      <c r="Z1769" s="49">
        <v>20</v>
      </c>
      <c r="AA1769" s="49">
        <v>7200</v>
      </c>
      <c r="AB1769" s="60" t="s">
        <v>637</v>
      </c>
      <c r="AC1769" s="60" t="s">
        <v>1714</v>
      </c>
      <c r="AD1769" s="60" t="s">
        <v>661</v>
      </c>
      <c r="AE1769" s="60" t="s">
        <v>662</v>
      </c>
      <c r="AF1769" s="49">
        <v>2020</v>
      </c>
      <c r="AG1769" s="60" t="s">
        <v>6309</v>
      </c>
      <c r="AH1769" s="60">
        <v>44003</v>
      </c>
      <c r="AI1769" s="60">
        <v>44004</v>
      </c>
      <c r="AJ1769" s="60">
        <v>44003</v>
      </c>
      <c r="AK1769" s="60">
        <v>44000</v>
      </c>
      <c r="AL1769" s="60">
        <v>44004</v>
      </c>
      <c r="AM1769" s="60" t="s">
        <v>567</v>
      </c>
      <c r="AN1769" s="60" t="s">
        <v>6395</v>
      </c>
      <c r="AO1769" s="60" t="s">
        <v>6396</v>
      </c>
      <c r="AP1769" s="49"/>
      <c r="AQ1769" s="60" t="s">
        <v>266</v>
      </c>
      <c r="AR1769" s="60" t="s">
        <v>174</v>
      </c>
      <c r="AS1769" s="60" t="s">
        <v>174</v>
      </c>
      <c r="AT1769" s="49">
        <v>3</v>
      </c>
      <c r="AU1769" s="49">
        <v>1</v>
      </c>
      <c r="AV1769" s="49">
        <v>1</v>
      </c>
      <c r="AW1769" s="60">
        <v>43979</v>
      </c>
      <c r="AX1769" s="60" t="s">
        <v>183</v>
      </c>
      <c r="AY1769" s="60">
        <v>44106.671707094909</v>
      </c>
      <c r="AZ1769" s="60">
        <v>43971</v>
      </c>
      <c r="BA1769" s="60">
        <v>43973</v>
      </c>
      <c r="BB1769" s="60" t="s">
        <v>6397</v>
      </c>
      <c r="BC1769" s="60">
        <v>43986.395266203705</v>
      </c>
      <c r="BD1769" s="60">
        <v>44027</v>
      </c>
      <c r="BE1769" s="60">
        <v>47848</v>
      </c>
      <c r="BF1769" s="49">
        <f>IF(AND(ISBLANK(tbl_RawData_Report1[[#This Row],[REQ_ID]]),tbl_RawData_Report1[[#This Row],[RH Kit?]] = "Y"),1,COUNTIFS(tbl_RawData_Report1[RH Kit?],"Y",tbl_RawData_Report1[REQ_ID],tbl_RawData_Report1[[#This Row],[REQ_ID]]))</f>
        <v>0</v>
      </c>
      <c r="BG1769" s="49">
        <f>COUNTIFS(tbl_RawData_Report1[RH Kit?],"Y",tbl_RawData_Report1[Order No.],tbl_RawData_Report1[[#This Row],[Order No.]])</f>
        <v>0</v>
      </c>
      <c r="BH1769" s="49">
        <f>SUM(tbl_RawData_Report1[[#This Row],[RH Kit Req]:[RH Kit PO]])</f>
        <v>0</v>
      </c>
      <c r="BI1769" s="49" t="str">
        <f>IFERROR(VLOOKUP(B1769,Lookup!A:B,2,FALSE),B1769)</f>
        <v>CALGLUCONATE_100MG</v>
      </c>
      <c r="BJ1769" s="49" t="b">
        <f t="shared" si="27"/>
        <v>1</v>
      </c>
      <c r="BK1769" s="49" t="str">
        <f>tbl_RawData_Report1[[#This Row],[Item ID]]&amp;tbl_RawData_Report1[[#This Row],[Order No.]]</f>
        <v>CALGLUCONATE_100MG0000041165</v>
      </c>
      <c r="BL1769"/>
      <c r="BM1769"/>
      <c r="BN1769"/>
    </row>
    <row r="1770" spans="1:66" x14ac:dyDescent="0.25">
      <c r="A1770" s="35" t="s">
        <v>8</v>
      </c>
      <c r="B1770" s="35" t="s">
        <v>876</v>
      </c>
      <c r="C1770" s="35">
        <v>1</v>
      </c>
      <c r="D1770" s="35">
        <v>1</v>
      </c>
      <c r="E1770" s="35">
        <v>1</v>
      </c>
      <c r="F1770" s="35" t="s">
        <v>412</v>
      </c>
      <c r="G1770" s="35" t="s">
        <v>6310</v>
      </c>
      <c r="H1770" s="35" t="s">
        <v>3030</v>
      </c>
      <c r="I1770" s="35" t="s">
        <v>593</v>
      </c>
      <c r="J1770" s="35">
        <v>310000</v>
      </c>
      <c r="K1770" s="35" t="s">
        <v>400</v>
      </c>
      <c r="L1770" s="35" t="s">
        <v>401</v>
      </c>
      <c r="M1770" s="35" t="s">
        <v>396</v>
      </c>
      <c r="N1770" s="35" t="s">
        <v>122</v>
      </c>
      <c r="O1770" s="35" t="s">
        <v>402</v>
      </c>
      <c r="P1770" s="35" t="s">
        <v>403</v>
      </c>
      <c r="Q1770" s="35" t="s">
        <v>311</v>
      </c>
      <c r="R1770" s="35" t="s">
        <v>317</v>
      </c>
      <c r="S1770" s="35" t="s">
        <v>196</v>
      </c>
      <c r="T1770" s="35" t="s">
        <v>5068</v>
      </c>
      <c r="U1770" s="35" t="s">
        <v>269</v>
      </c>
      <c r="V1770" s="35">
        <v>0</v>
      </c>
      <c r="W1770" s="35">
        <v>0</v>
      </c>
      <c r="X1770" s="49">
        <v>124000</v>
      </c>
      <c r="Y1770" s="60" t="s">
        <v>655</v>
      </c>
      <c r="Z1770" s="49">
        <v>10</v>
      </c>
      <c r="AA1770" s="49">
        <v>1240000</v>
      </c>
      <c r="AB1770" s="60" t="s">
        <v>637</v>
      </c>
      <c r="AC1770" s="60" t="s">
        <v>715</v>
      </c>
      <c r="AD1770" s="60" t="s">
        <v>661</v>
      </c>
      <c r="AE1770" s="60" t="s">
        <v>662</v>
      </c>
      <c r="AF1770" s="49">
        <v>2020</v>
      </c>
      <c r="AG1770" s="60" t="s">
        <v>6309</v>
      </c>
      <c r="AH1770" s="60">
        <v>43997</v>
      </c>
      <c r="AI1770" s="60">
        <v>44037</v>
      </c>
      <c r="AJ1770" s="60">
        <v>43997</v>
      </c>
      <c r="AK1770" s="60">
        <v>43997</v>
      </c>
      <c r="AL1770" s="60">
        <v>44037</v>
      </c>
      <c r="AM1770" s="60" t="s">
        <v>567</v>
      </c>
      <c r="AN1770" s="60" t="s">
        <v>6311</v>
      </c>
      <c r="AO1770" s="60" t="s">
        <v>6312</v>
      </c>
      <c r="AP1770" s="49"/>
      <c r="AQ1770" s="60" t="s">
        <v>266</v>
      </c>
      <c r="AR1770" s="60" t="s">
        <v>369</v>
      </c>
      <c r="AS1770" s="60" t="s">
        <v>174</v>
      </c>
      <c r="AT1770" s="49">
        <v>5</v>
      </c>
      <c r="AU1770" s="49">
        <v>1</v>
      </c>
      <c r="AV1770" s="49">
        <v>1</v>
      </c>
      <c r="AW1770" s="60">
        <v>43979</v>
      </c>
      <c r="AX1770" s="60" t="s">
        <v>183</v>
      </c>
      <c r="AY1770" s="60">
        <v>44106.672798807871</v>
      </c>
      <c r="AZ1770" s="60">
        <v>43971</v>
      </c>
      <c r="BA1770" s="60">
        <v>43973</v>
      </c>
      <c r="BB1770" s="60" t="s">
        <v>6313</v>
      </c>
      <c r="BC1770" s="60">
        <v>43986.362245370372</v>
      </c>
      <c r="BD1770" s="60">
        <v>44006</v>
      </c>
      <c r="BE1770" s="60">
        <v>47848</v>
      </c>
      <c r="BF1770" s="49">
        <f>IF(AND(ISBLANK(tbl_RawData_Report1[[#This Row],[REQ_ID]]),tbl_RawData_Report1[[#This Row],[RH Kit?]] = "Y"),1,COUNTIFS(tbl_RawData_Report1[RH Kit?],"Y",tbl_RawData_Report1[REQ_ID],tbl_RawData_Report1[[#This Row],[REQ_ID]]))</f>
        <v>0</v>
      </c>
      <c r="BG1770" s="49">
        <f>COUNTIFS(tbl_RawData_Report1[RH Kit?],"Y",tbl_RawData_Report1[Order No.],tbl_RawData_Report1[[#This Row],[Order No.]])</f>
        <v>0</v>
      </c>
      <c r="BH1770" s="49">
        <f>SUM(tbl_RawData_Report1[[#This Row],[RH Kit Req]:[RH Kit PO]])</f>
        <v>0</v>
      </c>
      <c r="BI1770" s="49" t="str">
        <f>IFERROR(VLOOKUP(B1770,Lookup!A:B,2,FALSE),B1770)</f>
        <v>OXYTOCIN_10IU/ML</v>
      </c>
      <c r="BJ1770" s="49" t="b">
        <f t="shared" si="27"/>
        <v>1</v>
      </c>
      <c r="BK1770" s="49" t="str">
        <f>tbl_RawData_Report1[[#This Row],[Item ID]]&amp;tbl_RawData_Report1[[#This Row],[Order No.]]</f>
        <v>OXYTOCIN_10IU/ML0000041171</v>
      </c>
      <c r="BL1770"/>
      <c r="BM1770"/>
      <c r="BN1770"/>
    </row>
    <row r="1771" spans="1:66" x14ac:dyDescent="0.25">
      <c r="A1771" s="35" t="s">
        <v>8</v>
      </c>
      <c r="B1771" s="35" t="s">
        <v>2632</v>
      </c>
      <c r="C1771" s="35">
        <v>3</v>
      </c>
      <c r="D1771" s="35">
        <v>1</v>
      </c>
      <c r="E1771" s="35">
        <v>1</v>
      </c>
      <c r="F1771" s="35" t="s">
        <v>448</v>
      </c>
      <c r="G1771" s="35" t="s">
        <v>6254</v>
      </c>
      <c r="H1771" s="35" t="s">
        <v>712</v>
      </c>
      <c r="I1771" s="35" t="s">
        <v>593</v>
      </c>
      <c r="J1771" s="35">
        <v>11960</v>
      </c>
      <c r="K1771" s="35" t="s">
        <v>400</v>
      </c>
      <c r="L1771" s="35" t="s">
        <v>401</v>
      </c>
      <c r="M1771" s="35" t="s">
        <v>396</v>
      </c>
      <c r="N1771" s="35" t="s">
        <v>122</v>
      </c>
      <c r="O1771" s="35" t="s">
        <v>402</v>
      </c>
      <c r="P1771" s="35" t="s">
        <v>403</v>
      </c>
      <c r="Q1771" s="35" t="s">
        <v>311</v>
      </c>
      <c r="R1771" s="35" t="s">
        <v>293</v>
      </c>
      <c r="S1771" s="35" t="s">
        <v>294</v>
      </c>
      <c r="T1771" s="35" t="s">
        <v>5061</v>
      </c>
      <c r="U1771" s="35" t="s">
        <v>322</v>
      </c>
      <c r="V1771" s="35">
        <v>0</v>
      </c>
      <c r="W1771" s="35">
        <v>0</v>
      </c>
      <c r="X1771" s="49">
        <v>11960</v>
      </c>
      <c r="Y1771" s="60" t="s">
        <v>860</v>
      </c>
      <c r="Z1771" s="49">
        <v>4</v>
      </c>
      <c r="AA1771" s="49">
        <v>47840</v>
      </c>
      <c r="AB1771" s="60" t="s">
        <v>637</v>
      </c>
      <c r="AC1771" s="60" t="s">
        <v>715</v>
      </c>
      <c r="AD1771" s="60" t="s">
        <v>661</v>
      </c>
      <c r="AE1771" s="60" t="s">
        <v>662</v>
      </c>
      <c r="AF1771" s="49">
        <v>2020</v>
      </c>
      <c r="AG1771" s="60" t="s">
        <v>6253</v>
      </c>
      <c r="AH1771" s="60">
        <v>44140</v>
      </c>
      <c r="AI1771" s="60">
        <v>44145</v>
      </c>
      <c r="AJ1771" s="60">
        <v>44140</v>
      </c>
      <c r="AK1771" s="60">
        <v>44143</v>
      </c>
      <c r="AL1771" s="60">
        <v>44147</v>
      </c>
      <c r="AM1771" s="60" t="s">
        <v>567</v>
      </c>
      <c r="AN1771" s="60" t="s">
        <v>6255</v>
      </c>
      <c r="AO1771" s="60" t="s">
        <v>6256</v>
      </c>
      <c r="AP1771" s="49"/>
      <c r="AQ1771" s="60" t="s">
        <v>266</v>
      </c>
      <c r="AR1771" s="60" t="s">
        <v>174</v>
      </c>
      <c r="AS1771" s="60" t="s">
        <v>174</v>
      </c>
      <c r="AT1771" s="49">
        <v>5</v>
      </c>
      <c r="AU1771" s="49">
        <v>1</v>
      </c>
      <c r="AV1771" s="49">
        <v>1</v>
      </c>
      <c r="AW1771" s="60">
        <v>43979</v>
      </c>
      <c r="AX1771" s="60" t="s">
        <v>183</v>
      </c>
      <c r="AY1771" s="60">
        <v>44196.301438657407</v>
      </c>
      <c r="AZ1771" s="60">
        <v>43970</v>
      </c>
      <c r="BA1771" s="60">
        <v>43973</v>
      </c>
      <c r="BB1771" s="60" t="s">
        <v>6257</v>
      </c>
      <c r="BC1771" s="60">
        <v>43980.493078703701</v>
      </c>
      <c r="BD1771" s="60">
        <v>44180</v>
      </c>
      <c r="BE1771" s="60">
        <v>47848</v>
      </c>
      <c r="BF1771" s="49">
        <f>IF(AND(ISBLANK(tbl_RawData_Report1[[#This Row],[REQ_ID]]),tbl_RawData_Report1[[#This Row],[RH Kit?]] = "Y"),1,COUNTIFS(tbl_RawData_Report1[RH Kit?],"Y",tbl_RawData_Report1[REQ_ID],tbl_RawData_Report1[[#This Row],[REQ_ID]]))</f>
        <v>0</v>
      </c>
      <c r="BG1771" s="49">
        <f>COUNTIFS(tbl_RawData_Report1[RH Kit?],"Y",tbl_RawData_Report1[Order No.],tbl_RawData_Report1[[#This Row],[Order No.]])</f>
        <v>0</v>
      </c>
      <c r="BH1771" s="49">
        <f>SUM(tbl_RawData_Report1[[#This Row],[RH Kit Req]:[RH Kit PO]])</f>
        <v>0</v>
      </c>
      <c r="BI1771" s="49" t="str">
        <f>IFERROR(VLOOKUP(B1771,Lookup!A:B,2,FALSE),B1771)</f>
        <v>MISOPROSTOL200MG_4</v>
      </c>
      <c r="BJ1771" s="49" t="b">
        <f t="shared" si="27"/>
        <v>1</v>
      </c>
      <c r="BK1771" s="49" t="str">
        <f>tbl_RawData_Report1[[#This Row],[Item ID]]&amp;tbl_RawData_Report1[[#This Row],[Order No.]]</f>
        <v>MISOPROSTOL200MG_40000041172</v>
      </c>
      <c r="BL1771"/>
      <c r="BM1771"/>
      <c r="BN1771"/>
    </row>
    <row r="1772" spans="1:66" x14ac:dyDescent="0.25">
      <c r="A1772" s="35" t="s">
        <v>8</v>
      </c>
      <c r="B1772" s="35" t="s">
        <v>876</v>
      </c>
      <c r="C1772" s="35">
        <v>1</v>
      </c>
      <c r="D1772" s="35">
        <v>1</v>
      </c>
      <c r="E1772" s="35">
        <v>1</v>
      </c>
      <c r="F1772" s="35" t="s">
        <v>448</v>
      </c>
      <c r="G1772" s="35" t="s">
        <v>6254</v>
      </c>
      <c r="H1772" s="35" t="s">
        <v>3030</v>
      </c>
      <c r="I1772" s="35" t="s">
        <v>593</v>
      </c>
      <c r="J1772" s="35">
        <v>236013.25</v>
      </c>
      <c r="K1772" s="35" t="s">
        <v>400</v>
      </c>
      <c r="L1772" s="35" t="s">
        <v>401</v>
      </c>
      <c r="M1772" s="35" t="s">
        <v>396</v>
      </c>
      <c r="N1772" s="35" t="s">
        <v>122</v>
      </c>
      <c r="O1772" s="35" t="s">
        <v>402</v>
      </c>
      <c r="P1772" s="35" t="s">
        <v>403</v>
      </c>
      <c r="Q1772" s="35" t="s">
        <v>311</v>
      </c>
      <c r="R1772" s="35" t="s">
        <v>293</v>
      </c>
      <c r="S1772" s="35" t="s">
        <v>294</v>
      </c>
      <c r="T1772" s="35" t="s">
        <v>5061</v>
      </c>
      <c r="U1772" s="35" t="s">
        <v>269</v>
      </c>
      <c r="V1772" s="35">
        <v>0</v>
      </c>
      <c r="W1772" s="35">
        <v>0</v>
      </c>
      <c r="X1772" s="49">
        <v>85823</v>
      </c>
      <c r="Y1772" s="60" t="s">
        <v>655</v>
      </c>
      <c r="Z1772" s="49">
        <v>10</v>
      </c>
      <c r="AA1772" s="49">
        <v>858230</v>
      </c>
      <c r="AB1772" s="60" t="s">
        <v>637</v>
      </c>
      <c r="AC1772" s="60" t="s">
        <v>715</v>
      </c>
      <c r="AD1772" s="60" t="s">
        <v>661</v>
      </c>
      <c r="AE1772" s="60" t="s">
        <v>662</v>
      </c>
      <c r="AF1772" s="49">
        <v>2020</v>
      </c>
      <c r="AG1772" s="60" t="s">
        <v>6253</v>
      </c>
      <c r="AH1772" s="60">
        <v>44187</v>
      </c>
      <c r="AI1772" s="60">
        <v>44220</v>
      </c>
      <c r="AJ1772" s="60">
        <v>44187</v>
      </c>
      <c r="AK1772" s="60">
        <v>44193</v>
      </c>
      <c r="AL1772" s="60">
        <v>44211</v>
      </c>
      <c r="AM1772" s="60" t="s">
        <v>567</v>
      </c>
      <c r="AN1772" s="60" t="s">
        <v>6255</v>
      </c>
      <c r="AO1772" s="60" t="s">
        <v>6557</v>
      </c>
      <c r="AP1772" s="49"/>
      <c r="AQ1772" s="60" t="s">
        <v>266</v>
      </c>
      <c r="AR1772" s="60" t="s">
        <v>369</v>
      </c>
      <c r="AS1772" s="60" t="s">
        <v>174</v>
      </c>
      <c r="AT1772" s="49">
        <v>7</v>
      </c>
      <c r="AU1772" s="49">
        <v>1</v>
      </c>
      <c r="AV1772" s="49">
        <v>1</v>
      </c>
      <c r="AW1772" s="60">
        <v>43979</v>
      </c>
      <c r="AX1772" s="60" t="s">
        <v>183</v>
      </c>
      <c r="AY1772" s="60">
        <v>44196.301438657407</v>
      </c>
      <c r="AZ1772" s="60">
        <v>43970</v>
      </c>
      <c r="BA1772" s="60">
        <v>43973</v>
      </c>
      <c r="BB1772" s="60" t="s">
        <v>6558</v>
      </c>
      <c r="BC1772" s="60">
        <v>43980.493078703701</v>
      </c>
      <c r="BD1772" s="60">
        <v>43845</v>
      </c>
      <c r="BE1772" s="60">
        <v>47848</v>
      </c>
      <c r="BF1772" s="49">
        <f>IF(AND(ISBLANK(tbl_RawData_Report1[[#This Row],[REQ_ID]]),tbl_RawData_Report1[[#This Row],[RH Kit?]] = "Y"),1,COUNTIFS(tbl_RawData_Report1[RH Kit?],"Y",tbl_RawData_Report1[REQ_ID],tbl_RawData_Report1[[#This Row],[REQ_ID]]))</f>
        <v>0</v>
      </c>
      <c r="BG1772" s="49">
        <f>COUNTIFS(tbl_RawData_Report1[RH Kit?],"Y",tbl_RawData_Report1[Order No.],tbl_RawData_Report1[[#This Row],[Order No.]])</f>
        <v>0</v>
      </c>
      <c r="BH1772" s="49">
        <f>SUM(tbl_RawData_Report1[[#This Row],[RH Kit Req]:[RH Kit PO]])</f>
        <v>0</v>
      </c>
      <c r="BI1772" s="49" t="str">
        <f>IFERROR(VLOOKUP(B1772,Lookup!A:B,2,FALSE),B1772)</f>
        <v>OXYTOCIN_10IU/ML</v>
      </c>
      <c r="BJ1772" s="49" t="b">
        <f t="shared" si="27"/>
        <v>1</v>
      </c>
      <c r="BK1772" s="49" t="str">
        <f>tbl_RawData_Report1[[#This Row],[Item ID]]&amp;tbl_RawData_Report1[[#This Row],[Order No.]]</f>
        <v>OXYTOCIN_10IU/ML0000041172</v>
      </c>
      <c r="BL1772"/>
      <c r="BM1772"/>
      <c r="BN1772"/>
    </row>
    <row r="1773" spans="1:66" x14ac:dyDescent="0.25">
      <c r="A1773" s="35" t="s">
        <v>8</v>
      </c>
      <c r="B1773" s="35" t="s">
        <v>2905</v>
      </c>
      <c r="C1773" s="35">
        <v>1</v>
      </c>
      <c r="D1773" s="35">
        <v>1</v>
      </c>
      <c r="E1773" s="35">
        <v>1</v>
      </c>
      <c r="F1773" s="35" t="s">
        <v>423</v>
      </c>
      <c r="G1773" s="35" t="s">
        <v>6520</v>
      </c>
      <c r="H1773" s="35" t="s">
        <v>712</v>
      </c>
      <c r="I1773" s="35" t="s">
        <v>593</v>
      </c>
      <c r="J1773" s="35">
        <v>24000</v>
      </c>
      <c r="K1773" s="35" t="s">
        <v>400</v>
      </c>
      <c r="L1773" s="35" t="s">
        <v>401</v>
      </c>
      <c r="M1773" s="35" t="s">
        <v>396</v>
      </c>
      <c r="N1773" s="35" t="s">
        <v>122</v>
      </c>
      <c r="O1773" s="35" t="s">
        <v>5629</v>
      </c>
      <c r="P1773" s="35" t="s">
        <v>5630</v>
      </c>
      <c r="Q1773" s="35" t="s">
        <v>311</v>
      </c>
      <c r="R1773" s="35" t="s">
        <v>283</v>
      </c>
      <c r="S1773" s="35" t="s">
        <v>284</v>
      </c>
      <c r="T1773" s="35" t="s">
        <v>5061</v>
      </c>
      <c r="U1773" s="35" t="s">
        <v>269</v>
      </c>
      <c r="V1773" s="35">
        <v>0</v>
      </c>
      <c r="W1773" s="35">
        <v>0</v>
      </c>
      <c r="X1773" s="49">
        <v>25000</v>
      </c>
      <c r="Y1773" s="60" t="s">
        <v>345</v>
      </c>
      <c r="Z1773" s="49">
        <v>3</v>
      </c>
      <c r="AA1773" s="49">
        <v>75000</v>
      </c>
      <c r="AB1773" s="60" t="s">
        <v>637</v>
      </c>
      <c r="AC1773" s="60" t="s">
        <v>715</v>
      </c>
      <c r="AD1773" s="60" t="s">
        <v>2618</v>
      </c>
      <c r="AE1773" s="60" t="s">
        <v>2619</v>
      </c>
      <c r="AF1773" s="49">
        <v>2020</v>
      </c>
      <c r="AG1773" s="60"/>
      <c r="AH1773" s="60">
        <v>44011</v>
      </c>
      <c r="AI1773" s="60">
        <v>44076</v>
      </c>
      <c r="AJ1773" s="60">
        <v>44011</v>
      </c>
      <c r="AK1773" s="60">
        <v>44032</v>
      </c>
      <c r="AL1773" s="60">
        <v>44076</v>
      </c>
      <c r="AM1773" s="60" t="s">
        <v>568</v>
      </c>
      <c r="AN1773" s="60" t="s">
        <v>6521</v>
      </c>
      <c r="AO1773" s="60" t="s">
        <v>6522</v>
      </c>
      <c r="AP1773" s="49"/>
      <c r="AQ1773" s="60" t="s">
        <v>266</v>
      </c>
      <c r="AR1773" s="60" t="s">
        <v>174</v>
      </c>
      <c r="AS1773" s="60" t="s">
        <v>174</v>
      </c>
      <c r="AT1773" s="49"/>
      <c r="AU1773" s="49"/>
      <c r="AV1773" s="49"/>
      <c r="AW1773" s="60">
        <v>43980</v>
      </c>
      <c r="AX1773" s="60" t="s">
        <v>183</v>
      </c>
      <c r="AY1773" s="60">
        <v>44069.324969594905</v>
      </c>
      <c r="AZ1773" s="60"/>
      <c r="BA1773" s="60"/>
      <c r="BB1773" s="60" t="s">
        <v>6523</v>
      </c>
      <c r="BC1773" s="60">
        <v>43984.647881944446</v>
      </c>
      <c r="BD1773" s="60">
        <v>44002</v>
      </c>
      <c r="BE1773" s="60">
        <v>47848</v>
      </c>
      <c r="BF1773" s="49">
        <f>IF(AND(ISBLANK(tbl_RawData_Report1[[#This Row],[REQ_ID]]),tbl_RawData_Report1[[#This Row],[RH Kit?]] = "Y"),1,COUNTIFS(tbl_RawData_Report1[RH Kit?],"Y",tbl_RawData_Report1[REQ_ID],tbl_RawData_Report1[[#This Row],[REQ_ID]]))</f>
        <v>0</v>
      </c>
      <c r="BG1773" s="49">
        <f>COUNTIFS(tbl_RawData_Report1[RH Kit?],"Y",tbl_RawData_Report1[Order No.],tbl_RawData_Report1[[#This Row],[Order No.]])</f>
        <v>0</v>
      </c>
      <c r="BH1773" s="49">
        <f>SUM(tbl_RawData_Report1[[#This Row],[RH Kit Req]:[RH Kit PO]])</f>
        <v>0</v>
      </c>
      <c r="BI1773" s="49" t="str">
        <f>IFERROR(VLOOKUP(B1773,Lookup!A:B,2,FALSE),B1773)</f>
        <v>MISOPROSTOL200MG_3</v>
      </c>
      <c r="BJ1773" s="49" t="b">
        <f t="shared" si="27"/>
        <v>1</v>
      </c>
      <c r="BK1773" s="49" t="str">
        <f>tbl_RawData_Report1[[#This Row],[Item ID]]&amp;tbl_RawData_Report1[[#This Row],[Order No.]]</f>
        <v>MISOPROSTOL200MG_30000041186</v>
      </c>
      <c r="BL1773"/>
      <c r="BM1773"/>
      <c r="BN1773"/>
    </row>
    <row r="1774" spans="1:66" x14ac:dyDescent="0.25">
      <c r="A1774" s="35" t="s">
        <v>8</v>
      </c>
      <c r="B1774" s="35" t="s">
        <v>639</v>
      </c>
      <c r="C1774" s="35">
        <v>1</v>
      </c>
      <c r="D1774" s="35">
        <v>1</v>
      </c>
      <c r="E1774" s="35">
        <v>1</v>
      </c>
      <c r="F1774" s="35" t="s">
        <v>450</v>
      </c>
      <c r="G1774" s="35" t="s">
        <v>6444</v>
      </c>
      <c r="H1774" s="35" t="s">
        <v>6446</v>
      </c>
      <c r="I1774" s="35" t="s">
        <v>593</v>
      </c>
      <c r="J1774" s="35">
        <v>630</v>
      </c>
      <c r="K1774" s="35" t="s">
        <v>449</v>
      </c>
      <c r="L1774" s="35" t="s">
        <v>5583</v>
      </c>
      <c r="M1774" s="35" t="s">
        <v>396</v>
      </c>
      <c r="N1774" s="35" t="s">
        <v>122</v>
      </c>
      <c r="O1774" s="35" t="s">
        <v>2370</v>
      </c>
      <c r="P1774" s="35" t="s">
        <v>5385</v>
      </c>
      <c r="Q1774" s="35" t="s">
        <v>311</v>
      </c>
      <c r="R1774" s="35" t="s">
        <v>312</v>
      </c>
      <c r="S1774" s="35" t="s">
        <v>313</v>
      </c>
      <c r="T1774" s="35" t="s">
        <v>5085</v>
      </c>
      <c r="U1774" s="35" t="s">
        <v>209</v>
      </c>
      <c r="V1774" s="35">
        <v>0</v>
      </c>
      <c r="W1774" s="35">
        <v>0</v>
      </c>
      <c r="X1774" s="49">
        <v>1</v>
      </c>
      <c r="Y1774" s="60" t="s">
        <v>340</v>
      </c>
      <c r="Z1774" s="49">
        <v>1</v>
      </c>
      <c r="AA1774" s="49">
        <v>1</v>
      </c>
      <c r="AB1774" s="60" t="s">
        <v>637</v>
      </c>
      <c r="AC1774" s="60" t="s">
        <v>641</v>
      </c>
      <c r="AD1774" s="60" t="s">
        <v>347</v>
      </c>
      <c r="AE1774" s="60" t="s">
        <v>348</v>
      </c>
      <c r="AF1774" s="49">
        <v>2020</v>
      </c>
      <c r="AG1774" s="60" t="s">
        <v>6443</v>
      </c>
      <c r="AH1774" s="60"/>
      <c r="AI1774" s="60"/>
      <c r="AJ1774" s="60"/>
      <c r="AK1774" s="60">
        <v>44032</v>
      </c>
      <c r="AL1774" s="60"/>
      <c r="AM1774" s="60" t="s">
        <v>566</v>
      </c>
      <c r="AN1774" s="60" t="s">
        <v>6445</v>
      </c>
      <c r="AO1774" s="60" t="s">
        <v>6447</v>
      </c>
      <c r="AP1774" s="49"/>
      <c r="AQ1774" s="60" t="s">
        <v>266</v>
      </c>
      <c r="AR1774" s="60" t="s">
        <v>174</v>
      </c>
      <c r="AS1774" s="60" t="s">
        <v>174</v>
      </c>
      <c r="AT1774" s="49">
        <v>1</v>
      </c>
      <c r="AU1774" s="49">
        <v>1</v>
      </c>
      <c r="AV1774" s="49">
        <v>1</v>
      </c>
      <c r="AW1774" s="60">
        <v>43984</v>
      </c>
      <c r="AX1774" s="60" t="s">
        <v>183</v>
      </c>
      <c r="AY1774" s="60">
        <v>44048.488556562501</v>
      </c>
      <c r="AZ1774" s="60">
        <v>43980</v>
      </c>
      <c r="BA1774" s="60">
        <v>43980</v>
      </c>
      <c r="BB1774" s="60" t="s">
        <v>6448</v>
      </c>
      <c r="BC1774" s="60">
        <v>43985.390289351853</v>
      </c>
      <c r="BD1774" s="60">
        <v>44006</v>
      </c>
      <c r="BE1774" s="60">
        <v>44286</v>
      </c>
      <c r="BF1774" s="49">
        <f>IF(AND(ISBLANK(tbl_RawData_Report1[[#This Row],[REQ_ID]]),tbl_RawData_Report1[[#This Row],[RH Kit?]] = "Y"),1,COUNTIFS(tbl_RawData_Report1[RH Kit?],"Y",tbl_RawData_Report1[REQ_ID],tbl_RawData_Report1[[#This Row],[REQ_ID]]))</f>
        <v>0</v>
      </c>
      <c r="BG1774" s="49">
        <f>COUNTIFS(tbl_RawData_Report1[RH Kit?],"Y",tbl_RawData_Report1[Order No.],tbl_RawData_Report1[[#This Row],[Order No.]])</f>
        <v>0</v>
      </c>
      <c r="BH1774" s="49">
        <f>SUM(tbl_RawData_Report1[[#This Row],[RH Kit Req]:[RH Kit PO]])</f>
        <v>0</v>
      </c>
      <c r="BI1774" s="49" t="str">
        <f>IFERROR(VLOOKUP(B1774,Lookup!A:B,2,FALSE),B1774)</f>
        <v>PRESHIPMENTINSPCPH</v>
      </c>
      <c r="BJ1774" s="49" t="b">
        <f t="shared" si="27"/>
        <v>1</v>
      </c>
      <c r="BK1774" s="49" t="str">
        <f>tbl_RawData_Report1[[#This Row],[Item ID]]&amp;tbl_RawData_Report1[[#This Row],[Order No.]]</f>
        <v>PRESHIPMENTINSPCPH0000041199</v>
      </c>
      <c r="BL1774"/>
      <c r="BM1774"/>
      <c r="BN1774"/>
    </row>
    <row r="1775" spans="1:66" x14ac:dyDescent="0.25">
      <c r="A1775" s="35" t="s">
        <v>8</v>
      </c>
      <c r="B1775" s="35" t="s">
        <v>639</v>
      </c>
      <c r="C1775" s="35">
        <v>1</v>
      </c>
      <c r="D1775" s="35">
        <v>1</v>
      </c>
      <c r="E1775" s="35">
        <v>1</v>
      </c>
      <c r="F1775" s="35" t="s">
        <v>2210</v>
      </c>
      <c r="G1775" s="35" t="s">
        <v>6188</v>
      </c>
      <c r="H1775" s="35" t="s">
        <v>640</v>
      </c>
      <c r="I1775" s="35" t="s">
        <v>593</v>
      </c>
      <c r="J1775" s="35">
        <v>390</v>
      </c>
      <c r="K1775" s="35" t="s">
        <v>267</v>
      </c>
      <c r="L1775" s="35" t="s">
        <v>373</v>
      </c>
      <c r="M1775" s="35" t="s">
        <v>122</v>
      </c>
      <c r="N1775" s="35" t="s">
        <v>2209</v>
      </c>
      <c r="O1775" s="35" t="s">
        <v>122</v>
      </c>
      <c r="P1775" s="35" t="s">
        <v>122</v>
      </c>
      <c r="Q1775" s="35" t="s">
        <v>311</v>
      </c>
      <c r="R1775" s="35" t="s">
        <v>286</v>
      </c>
      <c r="S1775" s="35" t="s">
        <v>198</v>
      </c>
      <c r="T1775" s="35" t="s">
        <v>5068</v>
      </c>
      <c r="U1775" s="35" t="s">
        <v>209</v>
      </c>
      <c r="V1775" s="35">
        <v>1</v>
      </c>
      <c r="W1775" s="35">
        <v>0</v>
      </c>
      <c r="X1775" s="49">
        <v>1</v>
      </c>
      <c r="Y1775" s="60" t="s">
        <v>340</v>
      </c>
      <c r="Z1775" s="49">
        <v>1</v>
      </c>
      <c r="AA1775" s="49">
        <v>1</v>
      </c>
      <c r="AB1775" s="60" t="s">
        <v>637</v>
      </c>
      <c r="AC1775" s="60" t="s">
        <v>641</v>
      </c>
      <c r="AD1775" s="60" t="s">
        <v>5541</v>
      </c>
      <c r="AE1775" s="60" t="s">
        <v>5542</v>
      </c>
      <c r="AF1775" s="49">
        <v>2020</v>
      </c>
      <c r="AG1775" s="60" t="s">
        <v>6187</v>
      </c>
      <c r="AH1775" s="60"/>
      <c r="AI1775" s="60"/>
      <c r="AJ1775" s="60"/>
      <c r="AK1775" s="60">
        <v>44082</v>
      </c>
      <c r="AL1775" s="60"/>
      <c r="AM1775" s="60" t="s">
        <v>5221</v>
      </c>
      <c r="AN1775" s="60" t="s">
        <v>6189</v>
      </c>
      <c r="AO1775" s="60" t="s">
        <v>6190</v>
      </c>
      <c r="AP1775" s="49"/>
      <c r="AQ1775" s="60" t="s">
        <v>266</v>
      </c>
      <c r="AR1775" s="60" t="s">
        <v>174</v>
      </c>
      <c r="AS1775" s="60" t="s">
        <v>174</v>
      </c>
      <c r="AT1775" s="49"/>
      <c r="AU1775" s="49"/>
      <c r="AV1775" s="49"/>
      <c r="AW1775" s="60">
        <v>43984</v>
      </c>
      <c r="AX1775" s="60" t="s">
        <v>183</v>
      </c>
      <c r="AY1775" s="60">
        <v>44098.611548807872</v>
      </c>
      <c r="AZ1775" s="60"/>
      <c r="BA1775" s="60"/>
      <c r="BB1775" s="60" t="s">
        <v>6191</v>
      </c>
      <c r="BC1775" s="60">
        <v>43984.915081018517</v>
      </c>
      <c r="BD1775" s="60">
        <v>44062</v>
      </c>
      <c r="BE1775" s="60"/>
      <c r="BF1775" s="49">
        <f>IF(AND(ISBLANK(tbl_RawData_Report1[[#This Row],[REQ_ID]]),tbl_RawData_Report1[[#This Row],[RH Kit?]] = "Y"),1,COUNTIFS(tbl_RawData_Report1[RH Kit?],"Y",tbl_RawData_Report1[REQ_ID],tbl_RawData_Report1[[#This Row],[REQ_ID]]))</f>
        <v>0</v>
      </c>
      <c r="BG1775" s="49">
        <f>COUNTIFS(tbl_RawData_Report1[RH Kit?],"Y",tbl_RawData_Report1[Order No.],tbl_RawData_Report1[[#This Row],[Order No.]])</f>
        <v>0</v>
      </c>
      <c r="BH1775" s="49">
        <f>SUM(tbl_RawData_Report1[[#This Row],[RH Kit Req]:[RH Kit PO]])</f>
        <v>0</v>
      </c>
      <c r="BI1775" s="49" t="str">
        <f>IFERROR(VLOOKUP(B1775,Lookup!A:B,2,FALSE),B1775)</f>
        <v>PRESHIPMENTINSPCPH</v>
      </c>
      <c r="BJ1775" s="49" t="b">
        <f t="shared" si="27"/>
        <v>1</v>
      </c>
      <c r="BK1775" s="49" t="str">
        <f>tbl_RawData_Report1[[#This Row],[Item ID]]&amp;tbl_RawData_Report1[[#This Row],[Order No.]]</f>
        <v>PRESHIPMENTINSPCPH0000041218</v>
      </c>
      <c r="BL1775"/>
      <c r="BM1775"/>
      <c r="BN1775"/>
    </row>
    <row r="1776" spans="1:66" hidden="1" x14ac:dyDescent="0.25">
      <c r="A1776" s="35" t="s">
        <v>8</v>
      </c>
      <c r="B1776" s="35" t="s">
        <v>5293</v>
      </c>
      <c r="C1776" s="35">
        <v>3</v>
      </c>
      <c r="D1776" s="35">
        <v>1</v>
      </c>
      <c r="E1776" s="35">
        <v>1</v>
      </c>
      <c r="F1776" s="35" t="s">
        <v>5377</v>
      </c>
      <c r="G1776" s="35" t="s">
        <v>5440</v>
      </c>
      <c r="H1776" s="35" t="s">
        <v>4572</v>
      </c>
      <c r="I1776" s="35" t="s">
        <v>593</v>
      </c>
      <c r="J1776" s="35">
        <v>5001.32</v>
      </c>
      <c r="K1776" s="35" t="s">
        <v>5373</v>
      </c>
      <c r="L1776" s="35" t="s">
        <v>5374</v>
      </c>
      <c r="M1776" s="35" t="s">
        <v>396</v>
      </c>
      <c r="N1776" s="35" t="s">
        <v>122</v>
      </c>
      <c r="O1776" s="35" t="s">
        <v>5375</v>
      </c>
      <c r="P1776" s="35" t="s">
        <v>5376</v>
      </c>
      <c r="Q1776" s="35" t="s">
        <v>311</v>
      </c>
      <c r="R1776" s="35" t="s">
        <v>5378</v>
      </c>
      <c r="S1776" s="35" t="s">
        <v>5379</v>
      </c>
      <c r="T1776" s="35" t="s">
        <v>5058</v>
      </c>
      <c r="U1776" s="35" t="s">
        <v>272</v>
      </c>
      <c r="V1776" s="35">
        <v>0</v>
      </c>
      <c r="W1776" s="35">
        <v>0</v>
      </c>
      <c r="X1776" s="49">
        <v>1289</v>
      </c>
      <c r="Y1776" s="60" t="s">
        <v>341</v>
      </c>
      <c r="Z1776" s="49">
        <v>100</v>
      </c>
      <c r="AA1776" s="49">
        <v>128900</v>
      </c>
      <c r="AB1776" s="60" t="s">
        <v>4570</v>
      </c>
      <c r="AC1776" s="60" t="s">
        <v>4573</v>
      </c>
      <c r="AD1776" s="60" t="s">
        <v>792</v>
      </c>
      <c r="AE1776" s="60" t="s">
        <v>793</v>
      </c>
      <c r="AF1776" s="49">
        <v>2020</v>
      </c>
      <c r="AG1776" s="60" t="s">
        <v>5367</v>
      </c>
      <c r="AH1776" s="60">
        <v>44173</v>
      </c>
      <c r="AI1776" s="60">
        <v>44177</v>
      </c>
      <c r="AJ1776" s="60">
        <v>44173</v>
      </c>
      <c r="AK1776" s="60">
        <v>44172</v>
      </c>
      <c r="AL1776" s="60">
        <v>44177</v>
      </c>
      <c r="AM1776" s="60" t="s">
        <v>566</v>
      </c>
      <c r="AN1776" s="60" t="s">
        <v>5369</v>
      </c>
      <c r="AO1776" s="60" t="s">
        <v>5441</v>
      </c>
      <c r="AP1776" s="49"/>
      <c r="AQ1776" s="60" t="s">
        <v>266</v>
      </c>
      <c r="AR1776" s="60" t="s">
        <v>174</v>
      </c>
      <c r="AS1776" s="60" t="s">
        <v>174</v>
      </c>
      <c r="AT1776" s="49">
        <v>12</v>
      </c>
      <c r="AU1776" s="49">
        <v>1</v>
      </c>
      <c r="AV1776" s="49">
        <v>1</v>
      </c>
      <c r="AW1776" s="60">
        <v>43984</v>
      </c>
      <c r="AX1776" s="60" t="s">
        <v>183</v>
      </c>
      <c r="AY1776" s="60">
        <v>44194.415394942131</v>
      </c>
      <c r="AZ1776" s="60">
        <v>43979</v>
      </c>
      <c r="BA1776" s="60">
        <v>43979</v>
      </c>
      <c r="BB1776" s="60" t="s">
        <v>5442</v>
      </c>
      <c r="BC1776" s="60">
        <v>43990.392384259256</v>
      </c>
      <c r="BD1776" s="60">
        <v>44069</v>
      </c>
      <c r="BE1776" s="60">
        <v>44196</v>
      </c>
      <c r="BF1776" s="49">
        <f>IF(AND(ISBLANK(tbl_RawData_Report1[[#This Row],[REQ_ID]]),tbl_RawData_Report1[[#This Row],[RH Kit?]] = "Y"),1,COUNTIFS(tbl_RawData_Report1[RH Kit?],"Y",tbl_RawData_Report1[REQ_ID],tbl_RawData_Report1[[#This Row],[REQ_ID]]))</f>
        <v>0</v>
      </c>
      <c r="BG1776" s="49">
        <f>COUNTIFS(tbl_RawData_Report1[RH Kit?],"Y",tbl_RawData_Report1[Order No.],tbl_RawData_Report1[[#This Row],[Order No.]])</f>
        <v>0</v>
      </c>
      <c r="BH1776" s="49">
        <f>SUM(tbl_RawData_Report1[[#This Row],[RH Kit Req]:[RH Kit PO]])</f>
        <v>0</v>
      </c>
      <c r="BI1776" s="49" t="str">
        <f>IFERROR(VLOOKUP(B1776,Lookup!A:B,2,FALSE),B1776)</f>
        <v>PREGTEST_STRIP_100</v>
      </c>
      <c r="BJ1776" s="49" t="b">
        <f t="shared" si="27"/>
        <v>1</v>
      </c>
      <c r="BK1776" s="49" t="str">
        <f>tbl_RawData_Report1[[#This Row],[Item ID]]&amp;tbl_RawData_Report1[[#This Row],[Order No.]]</f>
        <v>PREGTEST_STRIP_1000000041223</v>
      </c>
      <c r="BL1776"/>
      <c r="BM1776"/>
      <c r="BN1776"/>
    </row>
    <row r="1777" spans="1:66" x14ac:dyDescent="0.25">
      <c r="A1777" s="35" t="s">
        <v>8</v>
      </c>
      <c r="B1777" s="35" t="s">
        <v>757</v>
      </c>
      <c r="C1777" s="35">
        <v>2</v>
      </c>
      <c r="D1777" s="35">
        <v>1</v>
      </c>
      <c r="E1777" s="35">
        <v>1</v>
      </c>
      <c r="F1777" s="35" t="s">
        <v>5377</v>
      </c>
      <c r="G1777" s="35" t="s">
        <v>5440</v>
      </c>
      <c r="H1777" s="35" t="s">
        <v>758</v>
      </c>
      <c r="I1777" s="35" t="s">
        <v>593</v>
      </c>
      <c r="J1777" s="35">
        <v>8490</v>
      </c>
      <c r="K1777" s="35" t="s">
        <v>5373</v>
      </c>
      <c r="L1777" s="35" t="s">
        <v>5374</v>
      </c>
      <c r="M1777" s="35" t="s">
        <v>396</v>
      </c>
      <c r="N1777" s="35" t="s">
        <v>122</v>
      </c>
      <c r="O1777" s="35" t="s">
        <v>5375</v>
      </c>
      <c r="P1777" s="35" t="s">
        <v>5376</v>
      </c>
      <c r="Q1777" s="35" t="s">
        <v>311</v>
      </c>
      <c r="R1777" s="35" t="s">
        <v>5378</v>
      </c>
      <c r="S1777" s="35" t="s">
        <v>5379</v>
      </c>
      <c r="T1777" s="35" t="s">
        <v>5058</v>
      </c>
      <c r="U1777" s="35" t="s">
        <v>272</v>
      </c>
      <c r="V1777" s="35">
        <v>0</v>
      </c>
      <c r="W1777" s="35">
        <v>0</v>
      </c>
      <c r="X1777" s="49">
        <v>1000</v>
      </c>
      <c r="Y1777" s="60" t="s">
        <v>346</v>
      </c>
      <c r="Z1777" s="49">
        <v>1000</v>
      </c>
      <c r="AA1777" s="49">
        <v>1000000</v>
      </c>
      <c r="AB1777" s="60" t="s">
        <v>637</v>
      </c>
      <c r="AC1777" s="60" t="s">
        <v>761</v>
      </c>
      <c r="AD1777" s="60" t="s">
        <v>792</v>
      </c>
      <c r="AE1777" s="60" t="s">
        <v>793</v>
      </c>
      <c r="AF1777" s="49">
        <v>2020</v>
      </c>
      <c r="AG1777" s="60" t="s">
        <v>5367</v>
      </c>
      <c r="AH1777" s="60">
        <v>44173</v>
      </c>
      <c r="AI1777" s="60">
        <v>44177</v>
      </c>
      <c r="AJ1777" s="60">
        <v>44173</v>
      </c>
      <c r="AK1777" s="60">
        <v>44172</v>
      </c>
      <c r="AL1777" s="60">
        <v>44177</v>
      </c>
      <c r="AM1777" s="60" t="s">
        <v>566</v>
      </c>
      <c r="AN1777" s="60" t="s">
        <v>5369</v>
      </c>
      <c r="AO1777" s="60" t="s">
        <v>6077</v>
      </c>
      <c r="AP1777" s="49"/>
      <c r="AQ1777" s="60" t="s">
        <v>266</v>
      </c>
      <c r="AR1777" s="60" t="s">
        <v>174</v>
      </c>
      <c r="AS1777" s="60" t="s">
        <v>174</v>
      </c>
      <c r="AT1777" s="49">
        <v>9</v>
      </c>
      <c r="AU1777" s="49">
        <v>1</v>
      </c>
      <c r="AV1777" s="49">
        <v>1</v>
      </c>
      <c r="AW1777" s="60">
        <v>43984</v>
      </c>
      <c r="AX1777" s="60" t="s">
        <v>183</v>
      </c>
      <c r="AY1777" s="60">
        <v>44194.415394942131</v>
      </c>
      <c r="AZ1777" s="60">
        <v>43979</v>
      </c>
      <c r="BA1777" s="60">
        <v>43979</v>
      </c>
      <c r="BB1777" s="60" t="s">
        <v>6078</v>
      </c>
      <c r="BC1777" s="60">
        <v>43990.392384259256</v>
      </c>
      <c r="BD1777" s="60">
        <v>44069</v>
      </c>
      <c r="BE1777" s="60">
        <v>44196</v>
      </c>
      <c r="BF1777" s="49">
        <f>IF(AND(ISBLANK(tbl_RawData_Report1[[#This Row],[REQ_ID]]),tbl_RawData_Report1[[#This Row],[RH Kit?]] = "Y"),1,COUNTIFS(tbl_RawData_Report1[RH Kit?],"Y",tbl_RawData_Report1[REQ_ID],tbl_RawData_Report1[[#This Row],[REQ_ID]]))</f>
        <v>0</v>
      </c>
      <c r="BG1777" s="49">
        <f>COUNTIFS(tbl_RawData_Report1[RH Kit?],"Y",tbl_RawData_Report1[Order No.],tbl_RawData_Report1[[#This Row],[Order No.]])</f>
        <v>0</v>
      </c>
      <c r="BH1777" s="49">
        <f>SUM(tbl_RawData_Report1[[#This Row],[RH Kit Req]:[RH Kit PO]])</f>
        <v>0</v>
      </c>
      <c r="BI1777" s="49" t="str">
        <f>IFERROR(VLOOKUP(B1777,Lookup!A:B,2,FALSE),B1777)</f>
        <v>METRONIDAZOL_250MG</v>
      </c>
      <c r="BJ1777" s="49" t="b">
        <f t="shared" si="27"/>
        <v>1</v>
      </c>
      <c r="BK1777" s="49" t="str">
        <f>tbl_RawData_Report1[[#This Row],[Item ID]]&amp;tbl_RawData_Report1[[#This Row],[Order No.]]</f>
        <v>METRONIDAZOL_250MG0000041223</v>
      </c>
      <c r="BL1777"/>
      <c r="BM1777"/>
      <c r="BN1777"/>
    </row>
    <row r="1778" spans="1:66" x14ac:dyDescent="0.25">
      <c r="A1778" s="35" t="s">
        <v>8</v>
      </c>
      <c r="B1778" s="35" t="s">
        <v>2396</v>
      </c>
      <c r="C1778" s="35">
        <v>5</v>
      </c>
      <c r="D1778" s="35">
        <v>1</v>
      </c>
      <c r="E1778" s="35">
        <v>1</v>
      </c>
      <c r="F1778" s="35" t="s">
        <v>5377</v>
      </c>
      <c r="G1778" s="35" t="s">
        <v>5440</v>
      </c>
      <c r="H1778" s="35" t="s">
        <v>2397</v>
      </c>
      <c r="I1778" s="35" t="s">
        <v>593</v>
      </c>
      <c r="J1778" s="35">
        <v>60775</v>
      </c>
      <c r="K1778" s="35" t="s">
        <v>5373</v>
      </c>
      <c r="L1778" s="35" t="s">
        <v>5374</v>
      </c>
      <c r="M1778" s="35" t="s">
        <v>396</v>
      </c>
      <c r="N1778" s="35" t="s">
        <v>122</v>
      </c>
      <c r="O1778" s="35" t="s">
        <v>5375</v>
      </c>
      <c r="P1778" s="35" t="s">
        <v>5376</v>
      </c>
      <c r="Q1778" s="35" t="s">
        <v>311</v>
      </c>
      <c r="R1778" s="35" t="s">
        <v>5378</v>
      </c>
      <c r="S1778" s="35" t="s">
        <v>5379</v>
      </c>
      <c r="T1778" s="35" t="s">
        <v>5058</v>
      </c>
      <c r="U1778" s="35" t="s">
        <v>272</v>
      </c>
      <c r="V1778" s="35">
        <v>0</v>
      </c>
      <c r="W1778" s="35">
        <v>0</v>
      </c>
      <c r="X1778" s="49">
        <v>2500</v>
      </c>
      <c r="Y1778" s="60" t="s">
        <v>341</v>
      </c>
      <c r="Z1778" s="49">
        <v>100</v>
      </c>
      <c r="AA1778" s="49">
        <v>250000</v>
      </c>
      <c r="AB1778" s="60" t="s">
        <v>637</v>
      </c>
      <c r="AC1778" s="60" t="s">
        <v>660</v>
      </c>
      <c r="AD1778" s="60" t="s">
        <v>792</v>
      </c>
      <c r="AE1778" s="60" t="s">
        <v>793</v>
      </c>
      <c r="AF1778" s="49">
        <v>2020</v>
      </c>
      <c r="AG1778" s="60" t="s">
        <v>5367</v>
      </c>
      <c r="AH1778" s="60">
        <v>44173</v>
      </c>
      <c r="AI1778" s="60">
        <v>44177</v>
      </c>
      <c r="AJ1778" s="60">
        <v>44173</v>
      </c>
      <c r="AK1778" s="60">
        <v>44172</v>
      </c>
      <c r="AL1778" s="60">
        <v>44177</v>
      </c>
      <c r="AM1778" s="60" t="s">
        <v>566</v>
      </c>
      <c r="AN1778" s="60" t="s">
        <v>5369</v>
      </c>
      <c r="AO1778" s="60" t="s">
        <v>6122</v>
      </c>
      <c r="AP1778" s="49"/>
      <c r="AQ1778" s="60" t="s">
        <v>266</v>
      </c>
      <c r="AR1778" s="60" t="s">
        <v>174</v>
      </c>
      <c r="AS1778" s="60" t="s">
        <v>174</v>
      </c>
      <c r="AT1778" s="49">
        <v>14</v>
      </c>
      <c r="AU1778" s="49">
        <v>1</v>
      </c>
      <c r="AV1778" s="49">
        <v>1</v>
      </c>
      <c r="AW1778" s="60">
        <v>43984</v>
      </c>
      <c r="AX1778" s="60" t="s">
        <v>183</v>
      </c>
      <c r="AY1778" s="60">
        <v>44194.415394942131</v>
      </c>
      <c r="AZ1778" s="60">
        <v>43979</v>
      </c>
      <c r="BA1778" s="60">
        <v>43979</v>
      </c>
      <c r="BB1778" s="60" t="s">
        <v>6123</v>
      </c>
      <c r="BC1778" s="60">
        <v>43990.392384259256</v>
      </c>
      <c r="BD1778" s="60">
        <v>44116</v>
      </c>
      <c r="BE1778" s="60">
        <v>44196</v>
      </c>
      <c r="BF1778" s="49">
        <f>IF(AND(ISBLANK(tbl_RawData_Report1[[#This Row],[REQ_ID]]),tbl_RawData_Report1[[#This Row],[RH Kit?]] = "Y"),1,COUNTIFS(tbl_RawData_Report1[RH Kit?],"Y",tbl_RawData_Report1[REQ_ID],tbl_RawData_Report1[[#This Row],[REQ_ID]]))</f>
        <v>0</v>
      </c>
      <c r="BG1778" s="49">
        <f>COUNTIFS(tbl_RawData_Report1[RH Kit?],"Y",tbl_RawData_Report1[Order No.],tbl_RawData_Report1[[#This Row],[Order No.]])</f>
        <v>0</v>
      </c>
      <c r="BH1778" s="49">
        <f>SUM(tbl_RawData_Report1[[#This Row],[RH Kit Req]:[RH Kit PO]])</f>
        <v>0</v>
      </c>
      <c r="BI1778" s="49" t="str">
        <f>IFERROR(VLOOKUP(B1778,Lookup!A:B,2,FALSE),B1778)</f>
        <v>CEFIXIME400MG_100</v>
      </c>
      <c r="BJ1778" s="49" t="b">
        <f t="shared" si="27"/>
        <v>1</v>
      </c>
      <c r="BK1778" s="49" t="str">
        <f>tbl_RawData_Report1[[#This Row],[Item ID]]&amp;tbl_RawData_Report1[[#This Row],[Order No.]]</f>
        <v>CEFIXIME400MG_1000000041223</v>
      </c>
      <c r="BL1778"/>
      <c r="BM1778"/>
      <c r="BN1778"/>
    </row>
    <row r="1779" spans="1:66" x14ac:dyDescent="0.25">
      <c r="A1779" s="35" t="s">
        <v>8</v>
      </c>
      <c r="B1779" s="35" t="s">
        <v>808</v>
      </c>
      <c r="C1779" s="35">
        <v>6</v>
      </c>
      <c r="D1779" s="35">
        <v>1</v>
      </c>
      <c r="E1779" s="35">
        <v>1</v>
      </c>
      <c r="F1779" s="35" t="s">
        <v>5377</v>
      </c>
      <c r="G1779" s="35" t="s">
        <v>5440</v>
      </c>
      <c r="H1779" s="35" t="s">
        <v>809</v>
      </c>
      <c r="I1779" s="35" t="s">
        <v>593</v>
      </c>
      <c r="J1779" s="35">
        <v>22570</v>
      </c>
      <c r="K1779" s="35" t="s">
        <v>5373</v>
      </c>
      <c r="L1779" s="35" t="s">
        <v>5374</v>
      </c>
      <c r="M1779" s="35" t="s">
        <v>396</v>
      </c>
      <c r="N1779" s="35" t="s">
        <v>122</v>
      </c>
      <c r="O1779" s="35" t="s">
        <v>5375</v>
      </c>
      <c r="P1779" s="35" t="s">
        <v>5376</v>
      </c>
      <c r="Q1779" s="35" t="s">
        <v>311</v>
      </c>
      <c r="R1779" s="35" t="s">
        <v>5378</v>
      </c>
      <c r="S1779" s="35" t="s">
        <v>5379</v>
      </c>
      <c r="T1779" s="35" t="s">
        <v>5058</v>
      </c>
      <c r="U1779" s="35" t="s">
        <v>272</v>
      </c>
      <c r="V1779" s="35">
        <v>0</v>
      </c>
      <c r="W1779" s="35">
        <v>0</v>
      </c>
      <c r="X1779" s="49">
        <v>1000</v>
      </c>
      <c r="Y1779" s="60" t="s">
        <v>340</v>
      </c>
      <c r="Z1779" s="49">
        <v>1</v>
      </c>
      <c r="AA1779" s="49">
        <v>1000</v>
      </c>
      <c r="AB1779" s="60" t="s">
        <v>637</v>
      </c>
      <c r="AC1779" s="60" t="s">
        <v>660</v>
      </c>
      <c r="AD1779" s="60" t="s">
        <v>792</v>
      </c>
      <c r="AE1779" s="60" t="s">
        <v>793</v>
      </c>
      <c r="AF1779" s="49">
        <v>2020</v>
      </c>
      <c r="AG1779" s="60" t="s">
        <v>5367</v>
      </c>
      <c r="AH1779" s="60">
        <v>44173</v>
      </c>
      <c r="AI1779" s="60">
        <v>44177</v>
      </c>
      <c r="AJ1779" s="60">
        <v>44173</v>
      </c>
      <c r="AK1779" s="60">
        <v>44172</v>
      </c>
      <c r="AL1779" s="60">
        <v>44177</v>
      </c>
      <c r="AM1779" s="60" t="s">
        <v>566</v>
      </c>
      <c r="AN1779" s="60" t="s">
        <v>5369</v>
      </c>
      <c r="AO1779" s="60" t="s">
        <v>6192</v>
      </c>
      <c r="AP1779" s="49"/>
      <c r="AQ1779" s="60" t="s">
        <v>266</v>
      </c>
      <c r="AR1779" s="60" t="s">
        <v>174</v>
      </c>
      <c r="AS1779" s="60" t="s">
        <v>174</v>
      </c>
      <c r="AT1779" s="49">
        <v>16</v>
      </c>
      <c r="AU1779" s="49">
        <v>1</v>
      </c>
      <c r="AV1779" s="49">
        <v>1</v>
      </c>
      <c r="AW1779" s="60">
        <v>43984</v>
      </c>
      <c r="AX1779" s="60" t="s">
        <v>183</v>
      </c>
      <c r="AY1779" s="60">
        <v>44194.415394942131</v>
      </c>
      <c r="AZ1779" s="60">
        <v>43979</v>
      </c>
      <c r="BA1779" s="60">
        <v>43979</v>
      </c>
      <c r="BB1779" s="60" t="s">
        <v>6193</v>
      </c>
      <c r="BC1779" s="60">
        <v>43990.392384259256</v>
      </c>
      <c r="BD1779" s="60">
        <v>44116</v>
      </c>
      <c r="BE1779" s="60">
        <v>44196</v>
      </c>
      <c r="BF1779" s="49">
        <f>IF(AND(ISBLANK(tbl_RawData_Report1[[#This Row],[REQ_ID]]),tbl_RawData_Report1[[#This Row],[RH Kit?]] = "Y"),1,COUNTIFS(tbl_RawData_Report1[RH Kit?],"Y",tbl_RawData_Report1[REQ_ID],tbl_RawData_Report1[[#This Row],[REQ_ID]]))</f>
        <v>0</v>
      </c>
      <c r="BG1779" s="49">
        <f>COUNTIFS(tbl_RawData_Report1[RH Kit?],"Y",tbl_RawData_Report1[Order No.],tbl_RawData_Report1[[#This Row],[Order No.]])</f>
        <v>0</v>
      </c>
      <c r="BH1779" s="49">
        <f>SUM(tbl_RawData_Report1[[#This Row],[RH Kit Req]:[RH Kit PO]])</f>
        <v>0</v>
      </c>
      <c r="BI1779" s="49" t="str">
        <f>IFERROR(VLOOKUP(B1779,Lookup!A:B,2,FALSE),B1779)</f>
        <v>AMOXYCILLIN_500MG</v>
      </c>
      <c r="BJ1779" s="49" t="b">
        <f t="shared" si="27"/>
        <v>1</v>
      </c>
      <c r="BK1779" s="49" t="str">
        <f>tbl_RawData_Report1[[#This Row],[Item ID]]&amp;tbl_RawData_Report1[[#This Row],[Order No.]]</f>
        <v>AMOXYCILLIN_500MG0000041223</v>
      </c>
      <c r="BL1779"/>
      <c r="BM1779"/>
      <c r="BN1779"/>
    </row>
    <row r="1780" spans="1:66" x14ac:dyDescent="0.25">
      <c r="A1780" s="35" t="s">
        <v>8</v>
      </c>
      <c r="B1780" s="35" t="s">
        <v>3383</v>
      </c>
      <c r="C1780" s="35">
        <v>1</v>
      </c>
      <c r="D1780" s="35">
        <v>1</v>
      </c>
      <c r="E1780" s="35">
        <v>1</v>
      </c>
      <c r="F1780" s="35" t="s">
        <v>5377</v>
      </c>
      <c r="G1780" s="35" t="s">
        <v>5440</v>
      </c>
      <c r="H1780" s="35" t="s">
        <v>931</v>
      </c>
      <c r="I1780" s="35" t="s">
        <v>593</v>
      </c>
      <c r="J1780" s="35">
        <v>4430</v>
      </c>
      <c r="K1780" s="35" t="s">
        <v>5373</v>
      </c>
      <c r="L1780" s="35" t="s">
        <v>5374</v>
      </c>
      <c r="M1780" s="35" t="s">
        <v>396</v>
      </c>
      <c r="N1780" s="35" t="s">
        <v>122</v>
      </c>
      <c r="O1780" s="35" t="s">
        <v>5375</v>
      </c>
      <c r="P1780" s="35" t="s">
        <v>5376</v>
      </c>
      <c r="Q1780" s="35" t="s">
        <v>311</v>
      </c>
      <c r="R1780" s="35" t="s">
        <v>5378</v>
      </c>
      <c r="S1780" s="35" t="s">
        <v>5379</v>
      </c>
      <c r="T1780" s="35" t="s">
        <v>5058</v>
      </c>
      <c r="U1780" s="35" t="s">
        <v>272</v>
      </c>
      <c r="V1780" s="35">
        <v>0</v>
      </c>
      <c r="W1780" s="35">
        <v>0</v>
      </c>
      <c r="X1780" s="49">
        <v>1000</v>
      </c>
      <c r="Y1780" s="60" t="s">
        <v>346</v>
      </c>
      <c r="Z1780" s="49">
        <v>1000</v>
      </c>
      <c r="AA1780" s="49">
        <v>1000000</v>
      </c>
      <c r="AB1780" s="60" t="s">
        <v>637</v>
      </c>
      <c r="AC1780" s="60" t="s">
        <v>693</v>
      </c>
      <c r="AD1780" s="60" t="s">
        <v>792</v>
      </c>
      <c r="AE1780" s="60" t="s">
        <v>793</v>
      </c>
      <c r="AF1780" s="49">
        <v>2020</v>
      </c>
      <c r="AG1780" s="60" t="s">
        <v>5367</v>
      </c>
      <c r="AH1780" s="60">
        <v>44173</v>
      </c>
      <c r="AI1780" s="60">
        <v>44177</v>
      </c>
      <c r="AJ1780" s="60">
        <v>44173</v>
      </c>
      <c r="AK1780" s="60">
        <v>44172</v>
      </c>
      <c r="AL1780" s="60">
        <v>44177</v>
      </c>
      <c r="AM1780" s="60" t="s">
        <v>566</v>
      </c>
      <c r="AN1780" s="60" t="s">
        <v>5369</v>
      </c>
      <c r="AO1780" s="60" t="s">
        <v>6220</v>
      </c>
      <c r="AP1780" s="49"/>
      <c r="AQ1780" s="60" t="s">
        <v>266</v>
      </c>
      <c r="AR1780" s="60" t="s">
        <v>174</v>
      </c>
      <c r="AS1780" s="60" t="s">
        <v>174</v>
      </c>
      <c r="AT1780" s="49">
        <v>7</v>
      </c>
      <c r="AU1780" s="49">
        <v>1</v>
      </c>
      <c r="AV1780" s="49">
        <v>1</v>
      </c>
      <c r="AW1780" s="60">
        <v>43984</v>
      </c>
      <c r="AX1780" s="60" t="s">
        <v>183</v>
      </c>
      <c r="AY1780" s="60">
        <v>44194.415394942131</v>
      </c>
      <c r="AZ1780" s="60">
        <v>43979</v>
      </c>
      <c r="BA1780" s="60">
        <v>43979</v>
      </c>
      <c r="BB1780" s="60" t="s">
        <v>6221</v>
      </c>
      <c r="BC1780" s="60">
        <v>43990.392384259256</v>
      </c>
      <c r="BD1780" s="60">
        <v>44069</v>
      </c>
      <c r="BE1780" s="60">
        <v>44196</v>
      </c>
      <c r="BF1780" s="49">
        <f>IF(AND(ISBLANK(tbl_RawData_Report1[[#This Row],[REQ_ID]]),tbl_RawData_Report1[[#This Row],[RH Kit?]] = "Y"),1,COUNTIFS(tbl_RawData_Report1[RH Kit?],"Y",tbl_RawData_Report1[REQ_ID],tbl_RawData_Report1[[#This Row],[REQ_ID]]))</f>
        <v>0</v>
      </c>
      <c r="BG1780" s="49">
        <f>COUNTIFS(tbl_RawData_Report1[RH Kit?],"Y",tbl_RawData_Report1[Order No.],tbl_RawData_Report1[[#This Row],[Order No.]])</f>
        <v>0</v>
      </c>
      <c r="BH1780" s="49">
        <f>SUM(tbl_RawData_Report1[[#This Row],[RH Kit Req]:[RH Kit PO]])</f>
        <v>0</v>
      </c>
      <c r="BI1780" s="49" t="str">
        <f>IFERROR(VLOOKUP(B1780,Lookup!A:B,2,FALSE),B1780)</f>
        <v>FOLICACID5MG_1000</v>
      </c>
      <c r="BJ1780" s="49" t="b">
        <f t="shared" si="27"/>
        <v>1</v>
      </c>
      <c r="BK1780" s="49" t="str">
        <f>tbl_RawData_Report1[[#This Row],[Item ID]]&amp;tbl_RawData_Report1[[#This Row],[Order No.]]</f>
        <v>FOLICACID5MG_10000000041223</v>
      </c>
      <c r="BL1780"/>
      <c r="BM1780"/>
      <c r="BN1780"/>
    </row>
    <row r="1781" spans="1:66" x14ac:dyDescent="0.25">
      <c r="A1781" s="35" t="s">
        <v>8</v>
      </c>
      <c r="B1781" s="35" t="s">
        <v>639</v>
      </c>
      <c r="C1781" s="35">
        <v>1</v>
      </c>
      <c r="D1781" s="35">
        <v>1</v>
      </c>
      <c r="E1781" s="35">
        <v>1</v>
      </c>
      <c r="F1781" s="35" t="s">
        <v>3782</v>
      </c>
      <c r="G1781" s="35" t="s">
        <v>5537</v>
      </c>
      <c r="H1781" s="35" t="s">
        <v>640</v>
      </c>
      <c r="I1781" s="35" t="s">
        <v>593</v>
      </c>
      <c r="J1781" s="35">
        <v>390</v>
      </c>
      <c r="K1781" s="35" t="s">
        <v>267</v>
      </c>
      <c r="L1781" s="35" t="s">
        <v>373</v>
      </c>
      <c r="M1781" s="35" t="s">
        <v>122</v>
      </c>
      <c r="N1781" s="35" t="s">
        <v>3781</v>
      </c>
      <c r="O1781" s="35" t="s">
        <v>122</v>
      </c>
      <c r="P1781" s="35" t="s">
        <v>122</v>
      </c>
      <c r="Q1781" s="35" t="s">
        <v>311</v>
      </c>
      <c r="R1781" s="35" t="s">
        <v>274</v>
      </c>
      <c r="S1781" s="35" t="s">
        <v>190</v>
      </c>
      <c r="T1781" s="35" t="s">
        <v>5061</v>
      </c>
      <c r="U1781" s="35" t="s">
        <v>209</v>
      </c>
      <c r="V1781" s="35">
        <v>1</v>
      </c>
      <c r="W1781" s="35">
        <v>0</v>
      </c>
      <c r="X1781" s="49">
        <v>1</v>
      </c>
      <c r="Y1781" s="60" t="s">
        <v>340</v>
      </c>
      <c r="Z1781" s="49">
        <v>1</v>
      </c>
      <c r="AA1781" s="49">
        <v>1</v>
      </c>
      <c r="AB1781" s="60" t="s">
        <v>637</v>
      </c>
      <c r="AC1781" s="60" t="s">
        <v>641</v>
      </c>
      <c r="AD1781" s="60" t="s">
        <v>5541</v>
      </c>
      <c r="AE1781" s="60" t="s">
        <v>5542</v>
      </c>
      <c r="AF1781" s="49">
        <v>2020</v>
      </c>
      <c r="AG1781" s="60" t="s">
        <v>5536</v>
      </c>
      <c r="AH1781" s="60"/>
      <c r="AI1781" s="60"/>
      <c r="AJ1781" s="60"/>
      <c r="AK1781" s="60">
        <v>44081</v>
      </c>
      <c r="AL1781" s="60"/>
      <c r="AM1781" s="60" t="s">
        <v>5221</v>
      </c>
      <c r="AN1781" s="60" t="s">
        <v>5538</v>
      </c>
      <c r="AO1781" s="60" t="s">
        <v>5539</v>
      </c>
      <c r="AP1781" s="49"/>
      <c r="AQ1781" s="60" t="s">
        <v>266</v>
      </c>
      <c r="AR1781" s="60" t="s">
        <v>174</v>
      </c>
      <c r="AS1781" s="60" t="s">
        <v>174</v>
      </c>
      <c r="AT1781" s="49"/>
      <c r="AU1781" s="49"/>
      <c r="AV1781" s="49"/>
      <c r="AW1781" s="60">
        <v>43984</v>
      </c>
      <c r="AX1781" s="60" t="s">
        <v>183</v>
      </c>
      <c r="AY1781" s="60">
        <v>44098.611548807872</v>
      </c>
      <c r="AZ1781" s="60"/>
      <c r="BA1781" s="60"/>
      <c r="BB1781" s="60" t="s">
        <v>5540</v>
      </c>
      <c r="BC1781" s="60">
        <v>43984.926990740743</v>
      </c>
      <c r="BD1781" s="60">
        <v>44054</v>
      </c>
      <c r="BE1781" s="60"/>
      <c r="BF1781" s="49">
        <f>IF(AND(ISBLANK(tbl_RawData_Report1[[#This Row],[REQ_ID]]),tbl_RawData_Report1[[#This Row],[RH Kit?]] = "Y"),1,COUNTIFS(tbl_RawData_Report1[RH Kit?],"Y",tbl_RawData_Report1[REQ_ID],tbl_RawData_Report1[[#This Row],[REQ_ID]]))</f>
        <v>0</v>
      </c>
      <c r="BG1781" s="49">
        <f>COUNTIFS(tbl_RawData_Report1[RH Kit?],"Y",tbl_RawData_Report1[Order No.],tbl_RawData_Report1[[#This Row],[Order No.]])</f>
        <v>0</v>
      </c>
      <c r="BH1781" s="49">
        <f>SUM(tbl_RawData_Report1[[#This Row],[RH Kit Req]:[RH Kit PO]])</f>
        <v>0</v>
      </c>
      <c r="BI1781" s="49" t="str">
        <f>IFERROR(VLOOKUP(B1781,Lookup!A:B,2,FALSE),B1781)</f>
        <v>PRESHIPMENTINSPCPH</v>
      </c>
      <c r="BJ1781" s="49" t="b">
        <f t="shared" si="27"/>
        <v>1</v>
      </c>
      <c r="BK1781" s="49" t="str">
        <f>tbl_RawData_Report1[[#This Row],[Item ID]]&amp;tbl_RawData_Report1[[#This Row],[Order No.]]</f>
        <v>PRESHIPMENTINSPCPH0000041226</v>
      </c>
      <c r="BL1781"/>
      <c r="BM1781"/>
      <c r="BN1781"/>
    </row>
    <row r="1782" spans="1:66" x14ac:dyDescent="0.25">
      <c r="A1782" s="35" t="s">
        <v>8</v>
      </c>
      <c r="B1782" s="35" t="s">
        <v>3220</v>
      </c>
      <c r="C1782" s="35">
        <v>4</v>
      </c>
      <c r="D1782" s="35">
        <v>1</v>
      </c>
      <c r="E1782" s="35">
        <v>1</v>
      </c>
      <c r="F1782" s="35" t="s">
        <v>5377</v>
      </c>
      <c r="G1782" s="35" t="s">
        <v>5368</v>
      </c>
      <c r="H1782" s="35" t="s">
        <v>5370</v>
      </c>
      <c r="I1782" s="35" t="s">
        <v>593</v>
      </c>
      <c r="J1782" s="35">
        <v>2075</v>
      </c>
      <c r="K1782" s="35" t="s">
        <v>5373</v>
      </c>
      <c r="L1782" s="35" t="s">
        <v>5374</v>
      </c>
      <c r="M1782" s="35" t="s">
        <v>396</v>
      </c>
      <c r="N1782" s="35" t="s">
        <v>122</v>
      </c>
      <c r="O1782" s="35" t="s">
        <v>5375</v>
      </c>
      <c r="P1782" s="35" t="s">
        <v>5376</v>
      </c>
      <c r="Q1782" s="35" t="s">
        <v>311</v>
      </c>
      <c r="R1782" s="35" t="s">
        <v>5378</v>
      </c>
      <c r="S1782" s="35" t="s">
        <v>5379</v>
      </c>
      <c r="T1782" s="35" t="s">
        <v>5058</v>
      </c>
      <c r="U1782" s="35" t="s">
        <v>272</v>
      </c>
      <c r="V1782" s="35">
        <v>0</v>
      </c>
      <c r="W1782" s="35">
        <v>0</v>
      </c>
      <c r="X1782" s="49">
        <v>500</v>
      </c>
      <c r="Y1782" s="60" t="s">
        <v>655</v>
      </c>
      <c r="Z1782" s="49">
        <v>10</v>
      </c>
      <c r="AA1782" s="49">
        <v>5000</v>
      </c>
      <c r="AB1782" s="60" t="s">
        <v>637</v>
      </c>
      <c r="AC1782" s="60" t="s">
        <v>715</v>
      </c>
      <c r="AD1782" s="60" t="s">
        <v>694</v>
      </c>
      <c r="AE1782" s="60" t="s">
        <v>695</v>
      </c>
      <c r="AF1782" s="49">
        <v>2020</v>
      </c>
      <c r="AG1782" s="60" t="s">
        <v>5367</v>
      </c>
      <c r="AH1782" s="60">
        <v>44182</v>
      </c>
      <c r="AI1782" s="60">
        <v>44184</v>
      </c>
      <c r="AJ1782" s="60">
        <v>44182</v>
      </c>
      <c r="AK1782" s="60">
        <v>44182</v>
      </c>
      <c r="AL1782" s="60">
        <v>44186</v>
      </c>
      <c r="AM1782" s="60" t="s">
        <v>566</v>
      </c>
      <c r="AN1782" s="60" t="s">
        <v>5369</v>
      </c>
      <c r="AO1782" s="60" t="s">
        <v>5371</v>
      </c>
      <c r="AP1782" s="49"/>
      <c r="AQ1782" s="60" t="s">
        <v>266</v>
      </c>
      <c r="AR1782" s="60" t="s">
        <v>174</v>
      </c>
      <c r="AS1782" s="60" t="s">
        <v>174</v>
      </c>
      <c r="AT1782" s="49">
        <v>4</v>
      </c>
      <c r="AU1782" s="49">
        <v>1</v>
      </c>
      <c r="AV1782" s="49">
        <v>1</v>
      </c>
      <c r="AW1782" s="60">
        <v>43985</v>
      </c>
      <c r="AX1782" s="60" t="s">
        <v>183</v>
      </c>
      <c r="AY1782" s="60">
        <v>44231.296769444445</v>
      </c>
      <c r="AZ1782" s="60">
        <v>43979</v>
      </c>
      <c r="BA1782" s="60">
        <v>43979</v>
      </c>
      <c r="BB1782" s="60" t="s">
        <v>5372</v>
      </c>
      <c r="BC1782" s="60">
        <v>43990.415891203702</v>
      </c>
      <c r="BD1782" s="60">
        <v>44120</v>
      </c>
      <c r="BE1782" s="60">
        <v>44196</v>
      </c>
      <c r="BF1782" s="49">
        <f>IF(AND(ISBLANK(tbl_RawData_Report1[[#This Row],[REQ_ID]]),tbl_RawData_Report1[[#This Row],[RH Kit?]] = "Y"),1,COUNTIFS(tbl_RawData_Report1[RH Kit?],"Y",tbl_RawData_Report1[REQ_ID],tbl_RawData_Report1[[#This Row],[REQ_ID]]))</f>
        <v>0</v>
      </c>
      <c r="BG1782" s="49">
        <f>COUNTIFS(tbl_RawData_Report1[RH Kit?],"Y",tbl_RawData_Report1[Order No.],tbl_RawData_Report1[[#This Row],[Order No.]])</f>
        <v>0</v>
      </c>
      <c r="BH1782" s="49">
        <f>SUM(tbl_RawData_Report1[[#This Row],[RH Kit Req]:[RH Kit PO]])</f>
        <v>0</v>
      </c>
      <c r="BI1782" s="49" t="str">
        <f>IFERROR(VLOOKUP(B1782,Lookup!A:B,2,FALSE),B1782)</f>
        <v>METHYLERGOM_0.2MG</v>
      </c>
      <c r="BJ1782" s="49" t="b">
        <f t="shared" si="27"/>
        <v>1</v>
      </c>
      <c r="BK1782" s="49" t="str">
        <f>tbl_RawData_Report1[[#This Row],[Item ID]]&amp;tbl_RawData_Report1[[#This Row],[Order No.]]</f>
        <v>METHYLERGOM_0.2MG0000041256</v>
      </c>
      <c r="BL1782"/>
      <c r="BM1782"/>
      <c r="BN1782"/>
    </row>
    <row r="1783" spans="1:66" x14ac:dyDescent="0.25">
      <c r="A1783" s="35" t="s">
        <v>8</v>
      </c>
      <c r="B1783" s="35" t="s">
        <v>876</v>
      </c>
      <c r="C1783" s="35">
        <v>2</v>
      </c>
      <c r="D1783" s="35">
        <v>1</v>
      </c>
      <c r="E1783" s="35">
        <v>1</v>
      </c>
      <c r="F1783" s="35" t="s">
        <v>5377</v>
      </c>
      <c r="G1783" s="35" t="s">
        <v>5368</v>
      </c>
      <c r="H1783" s="35" t="s">
        <v>3030</v>
      </c>
      <c r="I1783" s="35" t="s">
        <v>593</v>
      </c>
      <c r="J1783" s="35">
        <v>2450</v>
      </c>
      <c r="K1783" s="35" t="s">
        <v>5373</v>
      </c>
      <c r="L1783" s="35" t="s">
        <v>5374</v>
      </c>
      <c r="M1783" s="35" t="s">
        <v>396</v>
      </c>
      <c r="N1783" s="35" t="s">
        <v>122</v>
      </c>
      <c r="O1783" s="35" t="s">
        <v>5375</v>
      </c>
      <c r="P1783" s="35" t="s">
        <v>5376</v>
      </c>
      <c r="Q1783" s="35" t="s">
        <v>311</v>
      </c>
      <c r="R1783" s="35" t="s">
        <v>5378</v>
      </c>
      <c r="S1783" s="35" t="s">
        <v>5379</v>
      </c>
      <c r="T1783" s="35" t="s">
        <v>5058</v>
      </c>
      <c r="U1783" s="35" t="s">
        <v>272</v>
      </c>
      <c r="V1783" s="35">
        <v>0</v>
      </c>
      <c r="W1783" s="35">
        <v>0</v>
      </c>
      <c r="X1783" s="49">
        <v>1000</v>
      </c>
      <c r="Y1783" s="60" t="s">
        <v>655</v>
      </c>
      <c r="Z1783" s="49">
        <v>10</v>
      </c>
      <c r="AA1783" s="49">
        <v>10000</v>
      </c>
      <c r="AB1783" s="60" t="s">
        <v>637</v>
      </c>
      <c r="AC1783" s="60" t="s">
        <v>715</v>
      </c>
      <c r="AD1783" s="60" t="s">
        <v>694</v>
      </c>
      <c r="AE1783" s="60" t="s">
        <v>695</v>
      </c>
      <c r="AF1783" s="49">
        <v>2020</v>
      </c>
      <c r="AG1783" s="60" t="s">
        <v>5367</v>
      </c>
      <c r="AH1783" s="60">
        <v>44182</v>
      </c>
      <c r="AI1783" s="60">
        <v>44184</v>
      </c>
      <c r="AJ1783" s="60">
        <v>44182</v>
      </c>
      <c r="AK1783" s="60">
        <v>44182</v>
      </c>
      <c r="AL1783" s="60">
        <v>44186</v>
      </c>
      <c r="AM1783" s="60" t="s">
        <v>566</v>
      </c>
      <c r="AN1783" s="60" t="s">
        <v>5369</v>
      </c>
      <c r="AO1783" s="60" t="s">
        <v>6170</v>
      </c>
      <c r="AP1783" s="49"/>
      <c r="AQ1783" s="60" t="s">
        <v>266</v>
      </c>
      <c r="AR1783" s="60" t="s">
        <v>369</v>
      </c>
      <c r="AS1783" s="60" t="s">
        <v>174</v>
      </c>
      <c r="AT1783" s="49">
        <v>2</v>
      </c>
      <c r="AU1783" s="49">
        <v>1</v>
      </c>
      <c r="AV1783" s="49">
        <v>1</v>
      </c>
      <c r="AW1783" s="60">
        <v>43985</v>
      </c>
      <c r="AX1783" s="60" t="s">
        <v>183</v>
      </c>
      <c r="AY1783" s="60">
        <v>44231.296769444445</v>
      </c>
      <c r="AZ1783" s="60">
        <v>43979</v>
      </c>
      <c r="BA1783" s="60">
        <v>43979</v>
      </c>
      <c r="BB1783" s="60" t="s">
        <v>6171</v>
      </c>
      <c r="BC1783" s="60">
        <v>43990.415891203702</v>
      </c>
      <c r="BD1783" s="60">
        <v>44120</v>
      </c>
      <c r="BE1783" s="60">
        <v>44196</v>
      </c>
      <c r="BF1783" s="49">
        <f>IF(AND(ISBLANK(tbl_RawData_Report1[[#This Row],[REQ_ID]]),tbl_RawData_Report1[[#This Row],[RH Kit?]] = "Y"),1,COUNTIFS(tbl_RawData_Report1[RH Kit?],"Y",tbl_RawData_Report1[REQ_ID],tbl_RawData_Report1[[#This Row],[REQ_ID]]))</f>
        <v>0</v>
      </c>
      <c r="BG1783" s="49">
        <f>COUNTIFS(tbl_RawData_Report1[RH Kit?],"Y",tbl_RawData_Report1[Order No.],tbl_RawData_Report1[[#This Row],[Order No.]])</f>
        <v>0</v>
      </c>
      <c r="BH1783" s="49">
        <f>SUM(tbl_RawData_Report1[[#This Row],[RH Kit Req]:[RH Kit PO]])</f>
        <v>0</v>
      </c>
      <c r="BI1783" s="49" t="str">
        <f>IFERROR(VLOOKUP(B1783,Lookup!A:B,2,FALSE),B1783)</f>
        <v>OXYTOCIN_10IU/ML</v>
      </c>
      <c r="BJ1783" s="49" t="b">
        <f t="shared" si="27"/>
        <v>1</v>
      </c>
      <c r="BK1783" s="49" t="str">
        <f>tbl_RawData_Report1[[#This Row],[Item ID]]&amp;tbl_RawData_Report1[[#This Row],[Order No.]]</f>
        <v>OXYTOCIN_10IU/ML0000041256</v>
      </c>
      <c r="BL1783"/>
      <c r="BM1783"/>
      <c r="BN1783"/>
    </row>
    <row r="1784" spans="1:66" x14ac:dyDescent="0.25">
      <c r="A1784" s="35" t="s">
        <v>8</v>
      </c>
      <c r="B1784" s="35" t="s">
        <v>2406</v>
      </c>
      <c r="C1784" s="35">
        <v>5</v>
      </c>
      <c r="D1784" s="35">
        <v>1</v>
      </c>
      <c r="E1784" s="35">
        <v>1</v>
      </c>
      <c r="F1784" s="35" t="s">
        <v>5377</v>
      </c>
      <c r="G1784" s="35" t="s">
        <v>5368</v>
      </c>
      <c r="H1784" s="35" t="s">
        <v>676</v>
      </c>
      <c r="I1784" s="35" t="s">
        <v>593</v>
      </c>
      <c r="J1784" s="35">
        <v>6890</v>
      </c>
      <c r="K1784" s="35" t="s">
        <v>5373</v>
      </c>
      <c r="L1784" s="35" t="s">
        <v>5374</v>
      </c>
      <c r="M1784" s="35" t="s">
        <v>396</v>
      </c>
      <c r="N1784" s="35" t="s">
        <v>122</v>
      </c>
      <c r="O1784" s="35" t="s">
        <v>5375</v>
      </c>
      <c r="P1784" s="35" t="s">
        <v>5376</v>
      </c>
      <c r="Q1784" s="35" t="s">
        <v>311</v>
      </c>
      <c r="R1784" s="35" t="s">
        <v>5378</v>
      </c>
      <c r="S1784" s="35" t="s">
        <v>5379</v>
      </c>
      <c r="T1784" s="35" t="s">
        <v>5058</v>
      </c>
      <c r="U1784" s="35" t="s">
        <v>272</v>
      </c>
      <c r="V1784" s="35">
        <v>0</v>
      </c>
      <c r="W1784" s="35">
        <v>0</v>
      </c>
      <c r="X1784" s="49">
        <v>1000</v>
      </c>
      <c r="Y1784" s="60" t="s">
        <v>673</v>
      </c>
      <c r="Z1784" s="49">
        <v>500</v>
      </c>
      <c r="AA1784" s="49">
        <v>500000</v>
      </c>
      <c r="AB1784" s="60" t="s">
        <v>637</v>
      </c>
      <c r="AC1784" s="60" t="s">
        <v>679</v>
      </c>
      <c r="AD1784" s="60" t="s">
        <v>694</v>
      </c>
      <c r="AE1784" s="60" t="s">
        <v>695</v>
      </c>
      <c r="AF1784" s="49">
        <v>2020</v>
      </c>
      <c r="AG1784" s="60" t="s">
        <v>5367</v>
      </c>
      <c r="AH1784" s="60">
        <v>44182</v>
      </c>
      <c r="AI1784" s="60">
        <v>44184</v>
      </c>
      <c r="AJ1784" s="60">
        <v>44182</v>
      </c>
      <c r="AK1784" s="60">
        <v>44182</v>
      </c>
      <c r="AL1784" s="60">
        <v>44186</v>
      </c>
      <c r="AM1784" s="60" t="s">
        <v>566</v>
      </c>
      <c r="AN1784" s="60" t="s">
        <v>5369</v>
      </c>
      <c r="AO1784" s="60" t="s">
        <v>6229</v>
      </c>
      <c r="AP1784" s="49"/>
      <c r="AQ1784" s="60" t="s">
        <v>266</v>
      </c>
      <c r="AR1784" s="60" t="s">
        <v>174</v>
      </c>
      <c r="AS1784" s="60" t="s">
        <v>174</v>
      </c>
      <c r="AT1784" s="49">
        <v>5</v>
      </c>
      <c r="AU1784" s="49">
        <v>1</v>
      </c>
      <c r="AV1784" s="49">
        <v>1</v>
      </c>
      <c r="AW1784" s="60">
        <v>43985</v>
      </c>
      <c r="AX1784" s="60" t="s">
        <v>183</v>
      </c>
      <c r="AY1784" s="60">
        <v>44231.296769444445</v>
      </c>
      <c r="AZ1784" s="60">
        <v>43979</v>
      </c>
      <c r="BA1784" s="60">
        <v>43979</v>
      </c>
      <c r="BB1784" s="60" t="s">
        <v>6230</v>
      </c>
      <c r="BC1784" s="60">
        <v>43990.415891203702</v>
      </c>
      <c r="BD1784" s="60">
        <v>44120</v>
      </c>
      <c r="BE1784" s="60">
        <v>44196</v>
      </c>
      <c r="BF1784" s="49">
        <f>IF(AND(ISBLANK(tbl_RawData_Report1[[#This Row],[REQ_ID]]),tbl_RawData_Report1[[#This Row],[RH Kit?]] = "Y"),1,COUNTIFS(tbl_RawData_Report1[RH Kit?],"Y",tbl_RawData_Report1[REQ_ID],tbl_RawData_Report1[[#This Row],[REQ_ID]]))</f>
        <v>0</v>
      </c>
      <c r="BG1784" s="49">
        <f>COUNTIFS(tbl_RawData_Report1[RH Kit?],"Y",tbl_RawData_Report1[Order No.],tbl_RawData_Report1[[#This Row],[Order No.]])</f>
        <v>0</v>
      </c>
      <c r="BH1784" s="49">
        <f>SUM(tbl_RawData_Report1[[#This Row],[RH Kit Req]:[RH Kit PO]])</f>
        <v>0</v>
      </c>
      <c r="BI1784" s="49" t="str">
        <f>IFERROR(VLOOKUP(B1784,Lookup!A:B,2,FALSE),B1784)</f>
        <v>IBUPROFEN400MG_500</v>
      </c>
      <c r="BJ1784" s="49" t="b">
        <f t="shared" si="27"/>
        <v>1</v>
      </c>
      <c r="BK1784" s="49" t="str">
        <f>tbl_RawData_Report1[[#This Row],[Item ID]]&amp;tbl_RawData_Report1[[#This Row],[Order No.]]</f>
        <v>IBUPROFEN400MG_5000000041256</v>
      </c>
      <c r="BL1784"/>
      <c r="BM1784"/>
      <c r="BN1784"/>
    </row>
    <row r="1785" spans="1:66" x14ac:dyDescent="0.25">
      <c r="A1785" s="35" t="s">
        <v>8</v>
      </c>
      <c r="B1785" s="35" t="s">
        <v>961</v>
      </c>
      <c r="C1785" s="35">
        <v>1</v>
      </c>
      <c r="D1785" s="35">
        <v>1</v>
      </c>
      <c r="E1785" s="35">
        <v>1</v>
      </c>
      <c r="F1785" s="35" t="s">
        <v>5377</v>
      </c>
      <c r="G1785" s="35" t="s">
        <v>5368</v>
      </c>
      <c r="H1785" s="35" t="s">
        <v>3392</v>
      </c>
      <c r="I1785" s="35" t="s">
        <v>593</v>
      </c>
      <c r="J1785" s="35">
        <v>1010</v>
      </c>
      <c r="K1785" s="35" t="s">
        <v>5373</v>
      </c>
      <c r="L1785" s="35" t="s">
        <v>5374</v>
      </c>
      <c r="M1785" s="35" t="s">
        <v>396</v>
      </c>
      <c r="N1785" s="35" t="s">
        <v>122</v>
      </c>
      <c r="O1785" s="35" t="s">
        <v>5375</v>
      </c>
      <c r="P1785" s="35" t="s">
        <v>5376</v>
      </c>
      <c r="Q1785" s="35" t="s">
        <v>311</v>
      </c>
      <c r="R1785" s="35" t="s">
        <v>5378</v>
      </c>
      <c r="S1785" s="35" t="s">
        <v>5379</v>
      </c>
      <c r="T1785" s="35" t="s">
        <v>5058</v>
      </c>
      <c r="U1785" s="35" t="s">
        <v>272</v>
      </c>
      <c r="V1785" s="35">
        <v>0</v>
      </c>
      <c r="W1785" s="35">
        <v>0</v>
      </c>
      <c r="X1785" s="49">
        <v>500</v>
      </c>
      <c r="Y1785" s="60" t="s">
        <v>340</v>
      </c>
      <c r="Z1785" s="49">
        <v>1</v>
      </c>
      <c r="AA1785" s="49">
        <v>500</v>
      </c>
      <c r="AB1785" s="60" t="s">
        <v>637</v>
      </c>
      <c r="AC1785" s="60" t="s">
        <v>816</v>
      </c>
      <c r="AD1785" s="60" t="s">
        <v>694</v>
      </c>
      <c r="AE1785" s="60" t="s">
        <v>695</v>
      </c>
      <c r="AF1785" s="49">
        <v>2020</v>
      </c>
      <c r="AG1785" s="60" t="s">
        <v>5367</v>
      </c>
      <c r="AH1785" s="60">
        <v>44182</v>
      </c>
      <c r="AI1785" s="60">
        <v>44184</v>
      </c>
      <c r="AJ1785" s="60">
        <v>44182</v>
      </c>
      <c r="AK1785" s="60">
        <v>44182</v>
      </c>
      <c r="AL1785" s="60">
        <v>44186</v>
      </c>
      <c r="AM1785" s="60" t="s">
        <v>566</v>
      </c>
      <c r="AN1785" s="60" t="s">
        <v>5369</v>
      </c>
      <c r="AO1785" s="60" t="s">
        <v>6251</v>
      </c>
      <c r="AP1785" s="49"/>
      <c r="AQ1785" s="60" t="s">
        <v>266</v>
      </c>
      <c r="AR1785" s="60" t="s">
        <v>174</v>
      </c>
      <c r="AS1785" s="60" t="s">
        <v>174</v>
      </c>
      <c r="AT1785" s="49">
        <v>1</v>
      </c>
      <c r="AU1785" s="49">
        <v>1</v>
      </c>
      <c r="AV1785" s="49">
        <v>1</v>
      </c>
      <c r="AW1785" s="60">
        <v>43985</v>
      </c>
      <c r="AX1785" s="60" t="s">
        <v>183</v>
      </c>
      <c r="AY1785" s="60">
        <v>44231.296769444445</v>
      </c>
      <c r="AZ1785" s="60">
        <v>43979</v>
      </c>
      <c r="BA1785" s="60">
        <v>43979</v>
      </c>
      <c r="BB1785" s="60" t="s">
        <v>6252</v>
      </c>
      <c r="BC1785" s="60">
        <v>43990.415891203702</v>
      </c>
      <c r="BD1785" s="60">
        <v>44120</v>
      </c>
      <c r="BE1785" s="60">
        <v>44196</v>
      </c>
      <c r="BF1785" s="49">
        <f>IF(AND(ISBLANK(tbl_RawData_Report1[[#This Row],[REQ_ID]]),tbl_RawData_Report1[[#This Row],[RH Kit?]] = "Y"),1,COUNTIFS(tbl_RawData_Report1[RH Kit?],"Y",tbl_RawData_Report1[REQ_ID],tbl_RawData_Report1[[#This Row],[REQ_ID]]))</f>
        <v>0</v>
      </c>
      <c r="BG1785" s="49">
        <f>COUNTIFS(tbl_RawData_Report1[RH Kit?],"Y",tbl_RawData_Report1[Order No.],tbl_RawData_Report1[[#This Row],[Order No.]])</f>
        <v>0</v>
      </c>
      <c r="BH1785" s="49">
        <f>SUM(tbl_RawData_Report1[[#This Row],[RH Kit Req]:[RH Kit PO]])</f>
        <v>0</v>
      </c>
      <c r="BI1785" s="49" t="str">
        <f>IFERROR(VLOOKUP(B1785,Lookup!A:B,2,FALSE),B1785)</f>
        <v>POVIODINE10%_500ML</v>
      </c>
      <c r="BJ1785" s="49" t="b">
        <f t="shared" si="27"/>
        <v>1</v>
      </c>
      <c r="BK1785" s="49" t="str">
        <f>tbl_RawData_Report1[[#This Row],[Item ID]]&amp;tbl_RawData_Report1[[#This Row],[Order No.]]</f>
        <v>POVIODINE10%_500ML0000041256</v>
      </c>
      <c r="BL1785"/>
      <c r="BM1785"/>
      <c r="BN1785"/>
    </row>
    <row r="1786" spans="1:66" x14ac:dyDescent="0.25">
      <c r="A1786" s="35" t="s">
        <v>8</v>
      </c>
      <c r="B1786" s="35" t="s">
        <v>2476</v>
      </c>
      <c r="C1786" s="35">
        <v>8</v>
      </c>
      <c r="D1786" s="35">
        <v>1</v>
      </c>
      <c r="E1786" s="35">
        <v>1</v>
      </c>
      <c r="F1786" s="35" t="s">
        <v>5377</v>
      </c>
      <c r="G1786" s="35" t="s">
        <v>5368</v>
      </c>
      <c r="H1786" s="35" t="s">
        <v>958</v>
      </c>
      <c r="I1786" s="35" t="s">
        <v>593</v>
      </c>
      <c r="J1786" s="35">
        <v>23556</v>
      </c>
      <c r="K1786" s="35" t="s">
        <v>5373</v>
      </c>
      <c r="L1786" s="35" t="s">
        <v>5374</v>
      </c>
      <c r="M1786" s="35" t="s">
        <v>396</v>
      </c>
      <c r="N1786" s="35" t="s">
        <v>122</v>
      </c>
      <c r="O1786" s="35" t="s">
        <v>5375</v>
      </c>
      <c r="P1786" s="35" t="s">
        <v>5376</v>
      </c>
      <c r="Q1786" s="35" t="s">
        <v>311</v>
      </c>
      <c r="R1786" s="35" t="s">
        <v>5378</v>
      </c>
      <c r="S1786" s="35" t="s">
        <v>5379</v>
      </c>
      <c r="T1786" s="35" t="s">
        <v>5058</v>
      </c>
      <c r="U1786" s="35" t="s">
        <v>272</v>
      </c>
      <c r="V1786" s="35">
        <v>0</v>
      </c>
      <c r="W1786" s="35">
        <v>0</v>
      </c>
      <c r="X1786" s="49">
        <v>2600</v>
      </c>
      <c r="Y1786" s="60" t="s">
        <v>655</v>
      </c>
      <c r="Z1786" s="49">
        <v>10</v>
      </c>
      <c r="AA1786" s="49">
        <v>26000</v>
      </c>
      <c r="AB1786" s="60" t="s">
        <v>637</v>
      </c>
      <c r="AC1786" s="60" t="s">
        <v>725</v>
      </c>
      <c r="AD1786" s="60" t="s">
        <v>694</v>
      </c>
      <c r="AE1786" s="60" t="s">
        <v>695</v>
      </c>
      <c r="AF1786" s="49">
        <v>2020</v>
      </c>
      <c r="AG1786" s="60" t="s">
        <v>5367</v>
      </c>
      <c r="AH1786" s="60">
        <v>44182</v>
      </c>
      <c r="AI1786" s="60">
        <v>44184</v>
      </c>
      <c r="AJ1786" s="60">
        <v>44182</v>
      </c>
      <c r="AK1786" s="60">
        <v>44182</v>
      </c>
      <c r="AL1786" s="60">
        <v>44186</v>
      </c>
      <c r="AM1786" s="60" t="s">
        <v>566</v>
      </c>
      <c r="AN1786" s="60" t="s">
        <v>5369</v>
      </c>
      <c r="AO1786" s="60" t="s">
        <v>6508</v>
      </c>
      <c r="AP1786" s="49"/>
      <c r="AQ1786" s="60" t="s">
        <v>266</v>
      </c>
      <c r="AR1786" s="60" t="s">
        <v>174</v>
      </c>
      <c r="AS1786" s="60" t="s">
        <v>174</v>
      </c>
      <c r="AT1786" s="49">
        <v>10</v>
      </c>
      <c r="AU1786" s="49">
        <v>1</v>
      </c>
      <c r="AV1786" s="49">
        <v>1</v>
      </c>
      <c r="AW1786" s="60">
        <v>43985</v>
      </c>
      <c r="AX1786" s="60" t="s">
        <v>183</v>
      </c>
      <c r="AY1786" s="60">
        <v>44231.296769444445</v>
      </c>
      <c r="AZ1786" s="60">
        <v>43979</v>
      </c>
      <c r="BA1786" s="60">
        <v>43979</v>
      </c>
      <c r="BB1786" s="60" t="s">
        <v>6509</v>
      </c>
      <c r="BC1786" s="60">
        <v>43990.415891203702</v>
      </c>
      <c r="BD1786" s="60">
        <v>44120</v>
      </c>
      <c r="BE1786" s="60">
        <v>44196</v>
      </c>
      <c r="BF1786" s="49">
        <f>IF(AND(ISBLANK(tbl_RawData_Report1[[#This Row],[REQ_ID]]),tbl_RawData_Report1[[#This Row],[RH Kit?]] = "Y"),1,COUNTIFS(tbl_RawData_Report1[RH Kit?],"Y",tbl_RawData_Report1[REQ_ID],tbl_RawData_Report1[[#This Row],[REQ_ID]]))</f>
        <v>0</v>
      </c>
      <c r="BG1786" s="49">
        <f>COUNTIFS(tbl_RawData_Report1[RH Kit?],"Y",tbl_RawData_Report1[Order No.],tbl_RawData_Report1[[#This Row],[Order No.]])</f>
        <v>0</v>
      </c>
      <c r="BH1786" s="49">
        <f>SUM(tbl_RawData_Report1[[#This Row],[RH Kit Req]:[RH Kit PO]])</f>
        <v>0</v>
      </c>
      <c r="BI1786" s="49" t="str">
        <f>IFERROR(VLOOKUP(B1786,Lookup!A:B,2,FALSE),B1786)</f>
        <v>MGSULPHATE10ML_10</v>
      </c>
      <c r="BJ1786" s="49" t="b">
        <f t="shared" si="27"/>
        <v>1</v>
      </c>
      <c r="BK1786" s="49" t="str">
        <f>tbl_RawData_Report1[[#This Row],[Item ID]]&amp;tbl_RawData_Report1[[#This Row],[Order No.]]</f>
        <v>MGSULPHATE10ML_100000041256</v>
      </c>
      <c r="BL1786"/>
      <c r="BM1786"/>
      <c r="BN1786"/>
    </row>
    <row r="1787" spans="1:66" x14ac:dyDescent="0.25">
      <c r="A1787" s="35" t="s">
        <v>8</v>
      </c>
      <c r="B1787" s="35" t="s">
        <v>738</v>
      </c>
      <c r="C1787" s="35">
        <v>9</v>
      </c>
      <c r="D1787" s="35">
        <v>1</v>
      </c>
      <c r="E1787" s="35">
        <v>1</v>
      </c>
      <c r="F1787" s="35" t="s">
        <v>5377</v>
      </c>
      <c r="G1787" s="35" t="s">
        <v>5368</v>
      </c>
      <c r="H1787" s="35" t="s">
        <v>2506</v>
      </c>
      <c r="I1787" s="35" t="s">
        <v>593</v>
      </c>
      <c r="J1787" s="35">
        <v>23910</v>
      </c>
      <c r="K1787" s="35" t="s">
        <v>5373</v>
      </c>
      <c r="L1787" s="35" t="s">
        <v>5374</v>
      </c>
      <c r="M1787" s="35" t="s">
        <v>396</v>
      </c>
      <c r="N1787" s="35" t="s">
        <v>122</v>
      </c>
      <c r="O1787" s="35" t="s">
        <v>5375</v>
      </c>
      <c r="P1787" s="35" t="s">
        <v>5376</v>
      </c>
      <c r="Q1787" s="35" t="s">
        <v>311</v>
      </c>
      <c r="R1787" s="35" t="s">
        <v>5378</v>
      </c>
      <c r="S1787" s="35" t="s">
        <v>5379</v>
      </c>
      <c r="T1787" s="35" t="s">
        <v>5058</v>
      </c>
      <c r="U1787" s="35" t="s">
        <v>272</v>
      </c>
      <c r="V1787" s="35">
        <v>0</v>
      </c>
      <c r="W1787" s="35">
        <v>0</v>
      </c>
      <c r="X1787" s="49">
        <v>600</v>
      </c>
      <c r="Y1787" s="60" t="s">
        <v>344</v>
      </c>
      <c r="Z1787" s="49">
        <v>1</v>
      </c>
      <c r="AA1787" s="49">
        <v>600</v>
      </c>
      <c r="AB1787" s="60" t="s">
        <v>637</v>
      </c>
      <c r="AC1787" s="60" t="s">
        <v>725</v>
      </c>
      <c r="AD1787" s="60" t="s">
        <v>694</v>
      </c>
      <c r="AE1787" s="60" t="s">
        <v>695</v>
      </c>
      <c r="AF1787" s="49">
        <v>2020</v>
      </c>
      <c r="AG1787" s="60" t="s">
        <v>5367</v>
      </c>
      <c r="AH1787" s="60">
        <v>44182</v>
      </c>
      <c r="AI1787" s="60">
        <v>44184</v>
      </c>
      <c r="AJ1787" s="60">
        <v>44182</v>
      </c>
      <c r="AK1787" s="60">
        <v>44182</v>
      </c>
      <c r="AL1787" s="60">
        <v>44186</v>
      </c>
      <c r="AM1787" s="60" t="s">
        <v>566</v>
      </c>
      <c r="AN1787" s="60" t="s">
        <v>5369</v>
      </c>
      <c r="AO1787" s="60" t="s">
        <v>6577</v>
      </c>
      <c r="AP1787" s="49"/>
      <c r="AQ1787" s="60" t="s">
        <v>266</v>
      </c>
      <c r="AR1787" s="60" t="s">
        <v>174</v>
      </c>
      <c r="AS1787" s="60" t="s">
        <v>174</v>
      </c>
      <c r="AT1787" s="49">
        <v>11</v>
      </c>
      <c r="AU1787" s="49">
        <v>1</v>
      </c>
      <c r="AV1787" s="49">
        <v>1</v>
      </c>
      <c r="AW1787" s="60">
        <v>43985</v>
      </c>
      <c r="AX1787" s="60" t="s">
        <v>183</v>
      </c>
      <c r="AY1787" s="60">
        <v>44231.296769444445</v>
      </c>
      <c r="AZ1787" s="60">
        <v>43979</v>
      </c>
      <c r="BA1787" s="60">
        <v>43979</v>
      </c>
      <c r="BB1787" s="60" t="s">
        <v>6578</v>
      </c>
      <c r="BC1787" s="60">
        <v>43990.415891203702</v>
      </c>
      <c r="BD1787" s="60">
        <v>44120</v>
      </c>
      <c r="BE1787" s="60">
        <v>44196</v>
      </c>
      <c r="BF1787" s="49">
        <f>IF(AND(ISBLANK(tbl_RawData_Report1[[#This Row],[REQ_ID]]),tbl_RawData_Report1[[#This Row],[RH Kit?]] = "Y"),1,COUNTIFS(tbl_RawData_Report1[RH Kit?],"Y",tbl_RawData_Report1[REQ_ID],tbl_RawData_Report1[[#This Row],[REQ_ID]]))</f>
        <v>0</v>
      </c>
      <c r="BG1787" s="49">
        <f>COUNTIFS(tbl_RawData_Report1[RH Kit?],"Y",tbl_RawData_Report1[Order No.],tbl_RawData_Report1[[#This Row],[Order No.]])</f>
        <v>0</v>
      </c>
      <c r="BH1787" s="49">
        <f>SUM(tbl_RawData_Report1[[#This Row],[RH Kit Req]:[RH Kit PO]])</f>
        <v>0</v>
      </c>
      <c r="BI1787" s="49" t="str">
        <f>IFERROR(VLOOKUP(B1787,Lookup!A:B,2,FALSE),B1787)</f>
        <v>ANTI-DIG0.30MG</v>
      </c>
      <c r="BJ1787" s="49" t="b">
        <f t="shared" si="27"/>
        <v>1</v>
      </c>
      <c r="BK1787" s="49" t="str">
        <f>tbl_RawData_Report1[[#This Row],[Item ID]]&amp;tbl_RawData_Report1[[#This Row],[Order No.]]</f>
        <v>ANTI-DIG0.30MG0000041256</v>
      </c>
      <c r="BL1787"/>
      <c r="BM1787"/>
      <c r="BN1787"/>
    </row>
    <row r="1788" spans="1:66" x14ac:dyDescent="0.25">
      <c r="A1788" s="35" t="s">
        <v>8</v>
      </c>
      <c r="B1788" s="35" t="s">
        <v>3585</v>
      </c>
      <c r="C1788" s="35">
        <v>6</v>
      </c>
      <c r="D1788" s="35">
        <v>1</v>
      </c>
      <c r="E1788" s="35">
        <v>1</v>
      </c>
      <c r="F1788" s="35" t="s">
        <v>5377</v>
      </c>
      <c r="G1788" s="35" t="s">
        <v>5368</v>
      </c>
      <c r="H1788" s="35" t="s">
        <v>2775</v>
      </c>
      <c r="I1788" s="35" t="s">
        <v>593</v>
      </c>
      <c r="J1788" s="35">
        <v>8650</v>
      </c>
      <c r="K1788" s="35" t="s">
        <v>5373</v>
      </c>
      <c r="L1788" s="35" t="s">
        <v>5374</v>
      </c>
      <c r="M1788" s="35" t="s">
        <v>396</v>
      </c>
      <c r="N1788" s="35" t="s">
        <v>122</v>
      </c>
      <c r="O1788" s="35" t="s">
        <v>5375</v>
      </c>
      <c r="P1788" s="35" t="s">
        <v>5376</v>
      </c>
      <c r="Q1788" s="35" t="s">
        <v>311</v>
      </c>
      <c r="R1788" s="35" t="s">
        <v>5378</v>
      </c>
      <c r="S1788" s="35" t="s">
        <v>5379</v>
      </c>
      <c r="T1788" s="35" t="s">
        <v>5058</v>
      </c>
      <c r="U1788" s="35" t="s">
        <v>272</v>
      </c>
      <c r="V1788" s="35">
        <v>0</v>
      </c>
      <c r="W1788" s="35">
        <v>0</v>
      </c>
      <c r="X1788" s="49">
        <v>1000</v>
      </c>
      <c r="Y1788" s="60" t="s">
        <v>346</v>
      </c>
      <c r="Z1788" s="49">
        <v>1000</v>
      </c>
      <c r="AA1788" s="49">
        <v>1000000</v>
      </c>
      <c r="AB1788" s="60" t="s">
        <v>637</v>
      </c>
      <c r="AC1788" s="60" t="s">
        <v>693</v>
      </c>
      <c r="AD1788" s="60" t="s">
        <v>694</v>
      </c>
      <c r="AE1788" s="60" t="s">
        <v>695</v>
      </c>
      <c r="AF1788" s="49">
        <v>2020</v>
      </c>
      <c r="AG1788" s="60" t="s">
        <v>5367</v>
      </c>
      <c r="AH1788" s="60">
        <v>44182</v>
      </c>
      <c r="AI1788" s="60">
        <v>44184</v>
      </c>
      <c r="AJ1788" s="60">
        <v>44182</v>
      </c>
      <c r="AK1788" s="60">
        <v>44182</v>
      </c>
      <c r="AL1788" s="60">
        <v>44186</v>
      </c>
      <c r="AM1788" s="60" t="s">
        <v>566</v>
      </c>
      <c r="AN1788" s="60" t="s">
        <v>5369</v>
      </c>
      <c r="AO1788" s="60" t="s">
        <v>6579</v>
      </c>
      <c r="AP1788" s="49"/>
      <c r="AQ1788" s="60" t="s">
        <v>266</v>
      </c>
      <c r="AR1788" s="60" t="s">
        <v>174</v>
      </c>
      <c r="AS1788" s="60" t="s">
        <v>174</v>
      </c>
      <c r="AT1788" s="49">
        <v>6</v>
      </c>
      <c r="AU1788" s="49">
        <v>1</v>
      </c>
      <c r="AV1788" s="49">
        <v>1</v>
      </c>
      <c r="AW1788" s="60">
        <v>43985</v>
      </c>
      <c r="AX1788" s="60" t="s">
        <v>183</v>
      </c>
      <c r="AY1788" s="60">
        <v>44231.296769444445</v>
      </c>
      <c r="AZ1788" s="60">
        <v>43979</v>
      </c>
      <c r="BA1788" s="60">
        <v>43979</v>
      </c>
      <c r="BB1788" s="60" t="s">
        <v>6580</v>
      </c>
      <c r="BC1788" s="60">
        <v>43990.415891203702</v>
      </c>
      <c r="BD1788" s="60">
        <v>44120</v>
      </c>
      <c r="BE1788" s="60">
        <v>44196</v>
      </c>
      <c r="BF1788" s="49">
        <f>IF(AND(ISBLANK(tbl_RawData_Report1[[#This Row],[REQ_ID]]),tbl_RawData_Report1[[#This Row],[RH Kit?]] = "Y"),1,COUNTIFS(tbl_RawData_Report1[RH Kit?],"Y",tbl_RawData_Report1[REQ_ID],tbl_RawData_Report1[[#This Row],[REQ_ID]]))</f>
        <v>0</v>
      </c>
      <c r="BG1788" s="49">
        <f>COUNTIFS(tbl_RawData_Report1[RH Kit?],"Y",tbl_RawData_Report1[Order No.],tbl_RawData_Report1[[#This Row],[Order No.]])</f>
        <v>0</v>
      </c>
      <c r="BH1788" s="49">
        <f>SUM(tbl_RawData_Report1[[#This Row],[RH Kit Req]:[RH Kit PO]])</f>
        <v>0</v>
      </c>
      <c r="BI1788" s="49" t="str">
        <f>IFERROR(VLOOKUP(B1788,Lookup!A:B,2,FALSE),B1788)</f>
        <v>FESULC200MG_1000TB</v>
      </c>
      <c r="BJ1788" s="49" t="b">
        <f t="shared" si="27"/>
        <v>1</v>
      </c>
      <c r="BK1788" s="49" t="str">
        <f>tbl_RawData_Report1[[#This Row],[Item ID]]&amp;tbl_RawData_Report1[[#This Row],[Order No.]]</f>
        <v>FESULC200MG_1000TB0000041256</v>
      </c>
      <c r="BL1788"/>
      <c r="BM1788"/>
      <c r="BN1788"/>
    </row>
    <row r="1789" spans="1:66" x14ac:dyDescent="0.25">
      <c r="A1789" s="35" t="s">
        <v>8</v>
      </c>
      <c r="B1789" s="35" t="s">
        <v>2632</v>
      </c>
      <c r="C1789" s="35">
        <v>1</v>
      </c>
      <c r="D1789" s="35">
        <v>1</v>
      </c>
      <c r="E1789" s="35">
        <v>1</v>
      </c>
      <c r="F1789" s="35" t="s">
        <v>412</v>
      </c>
      <c r="G1789" s="35" t="s">
        <v>6559</v>
      </c>
      <c r="H1789" s="35" t="s">
        <v>712</v>
      </c>
      <c r="I1789" s="35" t="s">
        <v>593</v>
      </c>
      <c r="J1789" s="35">
        <v>146640</v>
      </c>
      <c r="K1789" s="35" t="s">
        <v>400</v>
      </c>
      <c r="L1789" s="35" t="s">
        <v>401</v>
      </c>
      <c r="M1789" s="35" t="s">
        <v>396</v>
      </c>
      <c r="N1789" s="35" t="s">
        <v>122</v>
      </c>
      <c r="O1789" s="35" t="s">
        <v>402</v>
      </c>
      <c r="P1789" s="35" t="s">
        <v>403</v>
      </c>
      <c r="Q1789" s="35" t="s">
        <v>311</v>
      </c>
      <c r="R1789" s="35" t="s">
        <v>317</v>
      </c>
      <c r="S1789" s="35" t="s">
        <v>196</v>
      </c>
      <c r="T1789" s="35" t="s">
        <v>5068</v>
      </c>
      <c r="U1789" s="35" t="s">
        <v>269</v>
      </c>
      <c r="V1789" s="35">
        <v>0</v>
      </c>
      <c r="W1789" s="35">
        <v>0</v>
      </c>
      <c r="X1789" s="49">
        <v>282000</v>
      </c>
      <c r="Y1789" s="60" t="s">
        <v>860</v>
      </c>
      <c r="Z1789" s="49">
        <v>4</v>
      </c>
      <c r="AA1789" s="49">
        <v>1128000</v>
      </c>
      <c r="AB1789" s="60" t="s">
        <v>637</v>
      </c>
      <c r="AC1789" s="60" t="s">
        <v>715</v>
      </c>
      <c r="AD1789" s="60" t="s">
        <v>2299</v>
      </c>
      <c r="AE1789" s="60" t="s">
        <v>2300</v>
      </c>
      <c r="AF1789" s="49">
        <v>2020</v>
      </c>
      <c r="AG1789" s="60" t="s">
        <v>6309</v>
      </c>
      <c r="AH1789" s="60"/>
      <c r="AI1789" s="60"/>
      <c r="AJ1789" s="60"/>
      <c r="AK1789" s="60">
        <v>44041</v>
      </c>
      <c r="AL1789" s="60"/>
      <c r="AM1789" s="60" t="s">
        <v>567</v>
      </c>
      <c r="AN1789" s="60" t="s">
        <v>6395</v>
      </c>
      <c r="AO1789" s="60" t="s">
        <v>6560</v>
      </c>
      <c r="AP1789" s="49"/>
      <c r="AQ1789" s="60" t="s">
        <v>266</v>
      </c>
      <c r="AR1789" s="60" t="s">
        <v>174</v>
      </c>
      <c r="AS1789" s="60" t="s">
        <v>174</v>
      </c>
      <c r="AT1789" s="49">
        <v>4</v>
      </c>
      <c r="AU1789" s="49">
        <v>1</v>
      </c>
      <c r="AV1789" s="49">
        <v>1</v>
      </c>
      <c r="AW1789" s="60">
        <v>43985</v>
      </c>
      <c r="AX1789" s="60" t="s">
        <v>183</v>
      </c>
      <c r="AY1789" s="60">
        <v>44054.320035266202</v>
      </c>
      <c r="AZ1789" s="60">
        <v>43971</v>
      </c>
      <c r="BA1789" s="60">
        <v>43973</v>
      </c>
      <c r="BB1789" s="60" t="s">
        <v>6561</v>
      </c>
      <c r="BC1789" s="60">
        <v>43986.40357638889</v>
      </c>
      <c r="BD1789" s="60">
        <v>44021</v>
      </c>
      <c r="BE1789" s="60">
        <v>47848</v>
      </c>
      <c r="BF1789" s="49">
        <f>IF(AND(ISBLANK(tbl_RawData_Report1[[#This Row],[REQ_ID]]),tbl_RawData_Report1[[#This Row],[RH Kit?]] = "Y"),1,COUNTIFS(tbl_RawData_Report1[RH Kit?],"Y",tbl_RawData_Report1[REQ_ID],tbl_RawData_Report1[[#This Row],[REQ_ID]]))</f>
        <v>0</v>
      </c>
      <c r="BG1789" s="49">
        <f>COUNTIFS(tbl_RawData_Report1[RH Kit?],"Y",tbl_RawData_Report1[Order No.],tbl_RawData_Report1[[#This Row],[Order No.]])</f>
        <v>0</v>
      </c>
      <c r="BH1789" s="49">
        <f>SUM(tbl_RawData_Report1[[#This Row],[RH Kit Req]:[RH Kit PO]])</f>
        <v>0</v>
      </c>
      <c r="BI1789" s="49" t="str">
        <f>IFERROR(VLOOKUP(B1789,Lookup!A:B,2,FALSE),B1789)</f>
        <v>MISOPROSTOL200MG_4</v>
      </c>
      <c r="BJ1789" s="49" t="b">
        <f t="shared" si="27"/>
        <v>1</v>
      </c>
      <c r="BK1789" s="49" t="str">
        <f>tbl_RawData_Report1[[#This Row],[Item ID]]&amp;tbl_RawData_Report1[[#This Row],[Order No.]]</f>
        <v>MISOPROSTOL200MG_40000041259</v>
      </c>
      <c r="BL1789"/>
      <c r="BM1789"/>
      <c r="BN1789"/>
    </row>
    <row r="1790" spans="1:66" x14ac:dyDescent="0.25">
      <c r="A1790" s="35" t="s">
        <v>8</v>
      </c>
      <c r="B1790" s="35" t="s">
        <v>1293</v>
      </c>
      <c r="C1790" s="35">
        <v>1</v>
      </c>
      <c r="D1790" s="35">
        <v>1</v>
      </c>
      <c r="E1790" s="35">
        <v>1</v>
      </c>
      <c r="F1790" s="35" t="s">
        <v>415</v>
      </c>
      <c r="G1790" s="35" t="s">
        <v>5336</v>
      </c>
      <c r="H1790" s="35" t="s">
        <v>1294</v>
      </c>
      <c r="I1790" s="35" t="s">
        <v>593</v>
      </c>
      <c r="J1790" s="35">
        <v>0</v>
      </c>
      <c r="K1790" s="35" t="s">
        <v>2368</v>
      </c>
      <c r="L1790" s="35" t="s">
        <v>5340</v>
      </c>
      <c r="M1790" s="35" t="s">
        <v>396</v>
      </c>
      <c r="N1790" s="35" t="s">
        <v>122</v>
      </c>
      <c r="O1790" s="35" t="s">
        <v>3337</v>
      </c>
      <c r="P1790" s="35" t="s">
        <v>2369</v>
      </c>
      <c r="Q1790" s="35" t="s">
        <v>311</v>
      </c>
      <c r="R1790" s="35" t="s">
        <v>271</v>
      </c>
      <c r="S1790" s="35" t="s">
        <v>194</v>
      </c>
      <c r="T1790" s="35" t="s">
        <v>5061</v>
      </c>
      <c r="U1790" s="35" t="s">
        <v>272</v>
      </c>
      <c r="V1790" s="35">
        <v>0</v>
      </c>
      <c r="W1790" s="35">
        <v>0</v>
      </c>
      <c r="X1790" s="49">
        <v>0</v>
      </c>
      <c r="Y1790" s="60" t="s">
        <v>1297</v>
      </c>
      <c r="Z1790" s="49">
        <v>5</v>
      </c>
      <c r="AA1790" s="49">
        <v>0</v>
      </c>
      <c r="AB1790" s="60" t="s">
        <v>637</v>
      </c>
      <c r="AC1790" s="60" t="s">
        <v>674</v>
      </c>
      <c r="AD1790" s="60" t="s">
        <v>2471</v>
      </c>
      <c r="AE1790" s="60" t="s">
        <v>2472</v>
      </c>
      <c r="AF1790" s="49">
        <v>2020</v>
      </c>
      <c r="AG1790" s="60" t="s">
        <v>5284</v>
      </c>
      <c r="AH1790" s="60">
        <v>44285</v>
      </c>
      <c r="AI1790" s="60">
        <v>44291</v>
      </c>
      <c r="AJ1790" s="60">
        <v>44285</v>
      </c>
      <c r="AK1790" s="60">
        <v>44319</v>
      </c>
      <c r="AL1790" s="60">
        <v>44291</v>
      </c>
      <c r="AM1790" s="60" t="s">
        <v>568</v>
      </c>
      <c r="AN1790" s="60" t="s">
        <v>5337</v>
      </c>
      <c r="AO1790" s="60" t="s">
        <v>5338</v>
      </c>
      <c r="AP1790" s="49"/>
      <c r="AQ1790" s="60" t="s">
        <v>266</v>
      </c>
      <c r="AR1790" s="60" t="s">
        <v>174</v>
      </c>
      <c r="AS1790" s="60" t="s">
        <v>174</v>
      </c>
      <c r="AT1790" s="49">
        <v>1</v>
      </c>
      <c r="AU1790" s="49">
        <v>1</v>
      </c>
      <c r="AV1790" s="49">
        <v>1</v>
      </c>
      <c r="AW1790" s="60">
        <v>43985</v>
      </c>
      <c r="AX1790" s="60" t="s">
        <v>183</v>
      </c>
      <c r="AY1790" s="60">
        <v>44320.473012118055</v>
      </c>
      <c r="AZ1790" s="60">
        <v>43882</v>
      </c>
      <c r="BA1790" s="60">
        <v>43888</v>
      </c>
      <c r="BB1790" s="60" t="s">
        <v>5339</v>
      </c>
      <c r="BC1790" s="60">
        <v>43986.018148148149</v>
      </c>
      <c r="BD1790" s="60">
        <v>44291</v>
      </c>
      <c r="BE1790" s="60">
        <v>44872</v>
      </c>
      <c r="BF1790" s="49">
        <f>IF(AND(ISBLANK(tbl_RawData_Report1[[#This Row],[REQ_ID]]),tbl_RawData_Report1[[#This Row],[RH Kit?]] = "Y"),1,COUNTIFS(tbl_RawData_Report1[RH Kit?],"Y",tbl_RawData_Report1[REQ_ID],tbl_RawData_Report1[[#This Row],[REQ_ID]]))</f>
        <v>0</v>
      </c>
      <c r="BG1790" s="49">
        <f>COUNTIFS(tbl_RawData_Report1[RH Kit?],"Y",tbl_RawData_Report1[Order No.],tbl_RawData_Report1[[#This Row],[Order No.]])</f>
        <v>0</v>
      </c>
      <c r="BH1790" s="49">
        <f>SUM(tbl_RawData_Report1[[#This Row],[RH Kit Req]:[RH Kit PO]])</f>
        <v>0</v>
      </c>
      <c r="BI1790" s="49" t="str">
        <f>IFERROR(VLOOKUP(B1790,Lookup!A:B,2,FALSE),B1790)</f>
        <v>HYDRALAZINEHCL20</v>
      </c>
      <c r="BJ1790" s="49" t="b">
        <f t="shared" si="27"/>
        <v>0</v>
      </c>
      <c r="BK1790" s="49" t="str">
        <f>tbl_RawData_Report1[[#This Row],[Item ID]]&amp;tbl_RawData_Report1[[#This Row],[Order No.]]</f>
        <v>HYDRALAZINEHCL200000041262</v>
      </c>
      <c r="BL1790"/>
      <c r="BM1790"/>
      <c r="BN1790"/>
    </row>
    <row r="1791" spans="1:66" x14ac:dyDescent="0.25">
      <c r="A1791" s="35" t="s">
        <v>8</v>
      </c>
      <c r="B1791" s="35" t="s">
        <v>1293</v>
      </c>
      <c r="C1791" s="35">
        <v>1</v>
      </c>
      <c r="D1791" s="35">
        <v>1</v>
      </c>
      <c r="E1791" s="35">
        <v>2</v>
      </c>
      <c r="F1791" s="35" t="s">
        <v>415</v>
      </c>
      <c r="G1791" s="35" t="s">
        <v>5336</v>
      </c>
      <c r="H1791" s="35" t="s">
        <v>1294</v>
      </c>
      <c r="I1791" s="35" t="s">
        <v>593</v>
      </c>
      <c r="J1791" s="35">
        <v>11900</v>
      </c>
      <c r="K1791" s="35" t="s">
        <v>2368</v>
      </c>
      <c r="L1791" s="35" t="s">
        <v>5340</v>
      </c>
      <c r="M1791" s="35" t="s">
        <v>396</v>
      </c>
      <c r="N1791" s="35" t="s">
        <v>122</v>
      </c>
      <c r="O1791" s="35" t="s">
        <v>3337</v>
      </c>
      <c r="P1791" s="35" t="s">
        <v>2369</v>
      </c>
      <c r="Q1791" s="35" t="s">
        <v>311</v>
      </c>
      <c r="R1791" s="35" t="s">
        <v>271</v>
      </c>
      <c r="S1791" s="35" t="s">
        <v>194</v>
      </c>
      <c r="T1791" s="35" t="s">
        <v>5061</v>
      </c>
      <c r="U1791" s="35" t="s">
        <v>272</v>
      </c>
      <c r="V1791" s="35">
        <v>0</v>
      </c>
      <c r="W1791" s="35">
        <v>0</v>
      </c>
      <c r="X1791" s="49">
        <v>1000</v>
      </c>
      <c r="Y1791" s="60" t="s">
        <v>1297</v>
      </c>
      <c r="Z1791" s="49">
        <v>5</v>
      </c>
      <c r="AA1791" s="49">
        <v>5000</v>
      </c>
      <c r="AB1791" s="60" t="s">
        <v>637</v>
      </c>
      <c r="AC1791" s="60" t="s">
        <v>674</v>
      </c>
      <c r="AD1791" s="60" t="s">
        <v>2471</v>
      </c>
      <c r="AE1791" s="60" t="s">
        <v>2472</v>
      </c>
      <c r="AF1791" s="49">
        <v>2020</v>
      </c>
      <c r="AG1791" s="60" t="s">
        <v>5284</v>
      </c>
      <c r="AH1791" s="60">
        <v>44285</v>
      </c>
      <c r="AI1791" s="60">
        <v>44291</v>
      </c>
      <c r="AJ1791" s="60">
        <v>44285</v>
      </c>
      <c r="AK1791" s="60">
        <v>44319</v>
      </c>
      <c r="AL1791" s="60">
        <v>44291</v>
      </c>
      <c r="AM1791" s="60" t="s">
        <v>568</v>
      </c>
      <c r="AN1791" s="60" t="s">
        <v>5337</v>
      </c>
      <c r="AO1791" s="60" t="s">
        <v>5341</v>
      </c>
      <c r="AP1791" s="49"/>
      <c r="AQ1791" s="60" t="s">
        <v>266</v>
      </c>
      <c r="AR1791" s="60" t="s">
        <v>174</v>
      </c>
      <c r="AS1791" s="60" t="s">
        <v>174</v>
      </c>
      <c r="AT1791" s="49">
        <v>1</v>
      </c>
      <c r="AU1791" s="49">
        <v>1</v>
      </c>
      <c r="AV1791" s="49">
        <v>1</v>
      </c>
      <c r="AW1791" s="60">
        <v>43985</v>
      </c>
      <c r="AX1791" s="60" t="s">
        <v>183</v>
      </c>
      <c r="AY1791" s="60">
        <v>44320.473012118055</v>
      </c>
      <c r="AZ1791" s="60">
        <v>43882</v>
      </c>
      <c r="BA1791" s="60">
        <v>43888</v>
      </c>
      <c r="BB1791" s="60" t="s">
        <v>5339</v>
      </c>
      <c r="BC1791" s="60">
        <v>43986.018148148149</v>
      </c>
      <c r="BD1791" s="60">
        <v>44291</v>
      </c>
      <c r="BE1791" s="60">
        <v>44872</v>
      </c>
      <c r="BF1791" s="49">
        <f>IF(AND(ISBLANK(tbl_RawData_Report1[[#This Row],[REQ_ID]]),tbl_RawData_Report1[[#This Row],[RH Kit?]] = "Y"),1,COUNTIFS(tbl_RawData_Report1[RH Kit?],"Y",tbl_RawData_Report1[REQ_ID],tbl_RawData_Report1[[#This Row],[REQ_ID]]))</f>
        <v>0</v>
      </c>
      <c r="BG1791" s="49">
        <f>COUNTIFS(tbl_RawData_Report1[RH Kit?],"Y",tbl_RawData_Report1[Order No.],tbl_RawData_Report1[[#This Row],[Order No.]])</f>
        <v>0</v>
      </c>
      <c r="BH1791" s="49">
        <f>SUM(tbl_RawData_Report1[[#This Row],[RH Kit Req]:[RH Kit PO]])</f>
        <v>0</v>
      </c>
      <c r="BI1791" s="49" t="str">
        <f>IFERROR(VLOOKUP(B1791,Lookup!A:B,2,FALSE),B1791)</f>
        <v>HYDRALAZINEHCL20</v>
      </c>
      <c r="BJ1791" s="49" t="b">
        <f t="shared" si="27"/>
        <v>1</v>
      </c>
      <c r="BK1791" s="49" t="str">
        <f>tbl_RawData_Report1[[#This Row],[Item ID]]&amp;tbl_RawData_Report1[[#This Row],[Order No.]]</f>
        <v>HYDRALAZINEHCL200000041262</v>
      </c>
      <c r="BL1791"/>
      <c r="BM1791"/>
      <c r="BN1791"/>
    </row>
    <row r="1792" spans="1:66" x14ac:dyDescent="0.25">
      <c r="A1792" s="35" t="s">
        <v>8</v>
      </c>
      <c r="B1792" s="35" t="s">
        <v>4548</v>
      </c>
      <c r="C1792" s="35">
        <v>8</v>
      </c>
      <c r="D1792" s="35">
        <v>1</v>
      </c>
      <c r="E1792" s="35">
        <v>1</v>
      </c>
      <c r="F1792" s="35" t="s">
        <v>415</v>
      </c>
      <c r="G1792" s="35" t="s">
        <v>5336</v>
      </c>
      <c r="H1792" s="35" t="s">
        <v>676</v>
      </c>
      <c r="I1792" s="35" t="s">
        <v>593</v>
      </c>
      <c r="J1792" s="35">
        <v>0</v>
      </c>
      <c r="K1792" s="35" t="s">
        <v>2368</v>
      </c>
      <c r="L1792" s="35" t="s">
        <v>3336</v>
      </c>
      <c r="M1792" s="35" t="s">
        <v>396</v>
      </c>
      <c r="N1792" s="35" t="s">
        <v>122</v>
      </c>
      <c r="O1792" s="35" t="s">
        <v>3337</v>
      </c>
      <c r="P1792" s="35" t="s">
        <v>2369</v>
      </c>
      <c r="Q1792" s="35" t="s">
        <v>311</v>
      </c>
      <c r="R1792" s="35" t="s">
        <v>271</v>
      </c>
      <c r="S1792" s="35" t="s">
        <v>194</v>
      </c>
      <c r="T1792" s="35" t="s">
        <v>5061</v>
      </c>
      <c r="U1792" s="35" t="s">
        <v>269</v>
      </c>
      <c r="V1792" s="35">
        <v>0</v>
      </c>
      <c r="W1792" s="35">
        <v>0</v>
      </c>
      <c r="X1792" s="49">
        <v>0</v>
      </c>
      <c r="Y1792" s="60" t="s">
        <v>341</v>
      </c>
      <c r="Z1792" s="49">
        <v>100</v>
      </c>
      <c r="AA1792" s="49">
        <v>0</v>
      </c>
      <c r="AB1792" s="60" t="s">
        <v>637</v>
      </c>
      <c r="AC1792" s="60" t="s">
        <v>679</v>
      </c>
      <c r="AD1792" s="60" t="s">
        <v>2471</v>
      </c>
      <c r="AE1792" s="60" t="s">
        <v>2472</v>
      </c>
      <c r="AF1792" s="49">
        <v>2020</v>
      </c>
      <c r="AG1792" s="60" t="s">
        <v>5284</v>
      </c>
      <c r="AH1792" s="60">
        <v>44312</v>
      </c>
      <c r="AI1792" s="60">
        <v>44363</v>
      </c>
      <c r="AJ1792" s="60">
        <v>44312</v>
      </c>
      <c r="AK1792" s="60">
        <v>44316</v>
      </c>
      <c r="AL1792" s="60"/>
      <c r="AM1792" s="60" t="s">
        <v>568</v>
      </c>
      <c r="AN1792" s="60" t="s">
        <v>5337</v>
      </c>
      <c r="AO1792" s="60" t="s">
        <v>5344</v>
      </c>
      <c r="AP1792" s="49"/>
      <c r="AQ1792" s="60" t="s">
        <v>266</v>
      </c>
      <c r="AR1792" s="60" t="s">
        <v>174</v>
      </c>
      <c r="AS1792" s="60" t="s">
        <v>174</v>
      </c>
      <c r="AT1792" s="49">
        <v>11</v>
      </c>
      <c r="AU1792" s="49">
        <v>1</v>
      </c>
      <c r="AV1792" s="49">
        <v>1</v>
      </c>
      <c r="AW1792" s="60">
        <v>43985</v>
      </c>
      <c r="AX1792" s="60" t="s">
        <v>183</v>
      </c>
      <c r="AY1792" s="60">
        <v>44320.473012118055</v>
      </c>
      <c r="AZ1792" s="60">
        <v>43882</v>
      </c>
      <c r="BA1792" s="60">
        <v>43888</v>
      </c>
      <c r="BB1792" s="60" t="s">
        <v>5345</v>
      </c>
      <c r="BC1792" s="60">
        <v>43986.018148148149</v>
      </c>
      <c r="BD1792" s="60">
        <v>44312</v>
      </c>
      <c r="BE1792" s="60">
        <v>44926</v>
      </c>
      <c r="BF1792" s="49">
        <f>IF(AND(ISBLANK(tbl_RawData_Report1[[#This Row],[REQ_ID]]),tbl_RawData_Report1[[#This Row],[RH Kit?]] = "Y"),1,COUNTIFS(tbl_RawData_Report1[RH Kit?],"Y",tbl_RawData_Report1[REQ_ID],tbl_RawData_Report1[[#This Row],[REQ_ID]]))</f>
        <v>0</v>
      </c>
      <c r="BG1792" s="49">
        <f>COUNTIFS(tbl_RawData_Report1[RH Kit?],"Y",tbl_RawData_Report1[Order No.],tbl_RawData_Report1[[#This Row],[Order No.]])</f>
        <v>0</v>
      </c>
      <c r="BH1792" s="49">
        <f>SUM(tbl_RawData_Report1[[#This Row],[RH Kit Req]:[RH Kit PO]])</f>
        <v>0</v>
      </c>
      <c r="BI1792" s="49" t="str">
        <f>IFERROR(VLOOKUP(B1792,Lookup!A:B,2,FALSE),B1792)</f>
        <v>IBUPROFN400MG_100</v>
      </c>
      <c r="BJ1792" s="49" t="b">
        <f t="shared" si="27"/>
        <v>1</v>
      </c>
      <c r="BK1792" s="49" t="str">
        <f>tbl_RawData_Report1[[#This Row],[Item ID]]&amp;tbl_RawData_Report1[[#This Row],[Order No.]]</f>
        <v>IBUPROFN400MG_1000000041262</v>
      </c>
      <c r="BL1792"/>
      <c r="BM1792"/>
      <c r="BN1792"/>
    </row>
    <row r="1793" spans="1:66" x14ac:dyDescent="0.25">
      <c r="A1793" s="35" t="s">
        <v>8</v>
      </c>
      <c r="B1793" s="35" t="s">
        <v>812</v>
      </c>
      <c r="C1793" s="35">
        <v>3</v>
      </c>
      <c r="D1793" s="35">
        <v>1</v>
      </c>
      <c r="E1793" s="35">
        <v>1</v>
      </c>
      <c r="F1793" s="35" t="s">
        <v>415</v>
      </c>
      <c r="G1793" s="35" t="s">
        <v>5336</v>
      </c>
      <c r="H1793" s="35" t="s">
        <v>813</v>
      </c>
      <c r="I1793" s="35" t="s">
        <v>593</v>
      </c>
      <c r="J1793" s="35">
        <v>0</v>
      </c>
      <c r="K1793" s="35" t="s">
        <v>2368</v>
      </c>
      <c r="L1793" s="35" t="s">
        <v>3336</v>
      </c>
      <c r="M1793" s="35" t="s">
        <v>396</v>
      </c>
      <c r="N1793" s="35" t="s">
        <v>122</v>
      </c>
      <c r="O1793" s="35" t="s">
        <v>3337</v>
      </c>
      <c r="P1793" s="35" t="s">
        <v>2369</v>
      </c>
      <c r="Q1793" s="35" t="s">
        <v>311</v>
      </c>
      <c r="R1793" s="35" t="s">
        <v>271</v>
      </c>
      <c r="S1793" s="35" t="s">
        <v>194</v>
      </c>
      <c r="T1793" s="35" t="s">
        <v>5061</v>
      </c>
      <c r="U1793" s="35" t="s">
        <v>269</v>
      </c>
      <c r="V1793" s="35">
        <v>0</v>
      </c>
      <c r="W1793" s="35">
        <v>0</v>
      </c>
      <c r="X1793" s="49">
        <v>0</v>
      </c>
      <c r="Y1793" s="60" t="s">
        <v>667</v>
      </c>
      <c r="Z1793" s="49">
        <v>1</v>
      </c>
      <c r="AA1793" s="49">
        <v>0</v>
      </c>
      <c r="AB1793" s="60" t="s">
        <v>637</v>
      </c>
      <c r="AC1793" s="60" t="s">
        <v>816</v>
      </c>
      <c r="AD1793" s="60" t="s">
        <v>2471</v>
      </c>
      <c r="AE1793" s="60" t="s">
        <v>2472</v>
      </c>
      <c r="AF1793" s="49">
        <v>2020</v>
      </c>
      <c r="AG1793" s="60" t="s">
        <v>5284</v>
      </c>
      <c r="AH1793" s="60">
        <v>44312</v>
      </c>
      <c r="AI1793" s="60">
        <v>44363</v>
      </c>
      <c r="AJ1793" s="60">
        <v>44312</v>
      </c>
      <c r="AK1793" s="60">
        <v>44316</v>
      </c>
      <c r="AL1793" s="60"/>
      <c r="AM1793" s="60" t="s">
        <v>568</v>
      </c>
      <c r="AN1793" s="60" t="s">
        <v>5337</v>
      </c>
      <c r="AO1793" s="60" t="s">
        <v>5356</v>
      </c>
      <c r="AP1793" s="49"/>
      <c r="AQ1793" s="60" t="s">
        <v>266</v>
      </c>
      <c r="AR1793" s="60" t="s">
        <v>174</v>
      </c>
      <c r="AS1793" s="60" t="s">
        <v>174</v>
      </c>
      <c r="AT1793" s="49">
        <v>6</v>
      </c>
      <c r="AU1793" s="49">
        <v>1</v>
      </c>
      <c r="AV1793" s="49">
        <v>1</v>
      </c>
      <c r="AW1793" s="60">
        <v>43985</v>
      </c>
      <c r="AX1793" s="60" t="s">
        <v>183</v>
      </c>
      <c r="AY1793" s="60">
        <v>44320.473012118055</v>
      </c>
      <c r="AZ1793" s="60">
        <v>43882</v>
      </c>
      <c r="BA1793" s="60">
        <v>43888</v>
      </c>
      <c r="BB1793" s="60" t="s">
        <v>5357</v>
      </c>
      <c r="BC1793" s="60">
        <v>43986.018148148149</v>
      </c>
      <c r="BD1793" s="60">
        <v>44312</v>
      </c>
      <c r="BE1793" s="60">
        <v>44926</v>
      </c>
      <c r="BF1793" s="49">
        <f>IF(AND(ISBLANK(tbl_RawData_Report1[[#This Row],[REQ_ID]]),tbl_RawData_Report1[[#This Row],[RH Kit?]] = "Y"),1,COUNTIFS(tbl_RawData_Report1[RH Kit?],"Y",tbl_RawData_Report1[REQ_ID],tbl_RawData_Report1[[#This Row],[REQ_ID]]))</f>
        <v>0</v>
      </c>
      <c r="BG1793" s="49">
        <f>COUNTIFS(tbl_RawData_Report1[RH Kit?],"Y",tbl_RawData_Report1[Order No.],tbl_RawData_Report1[[#This Row],[Order No.]])</f>
        <v>0</v>
      </c>
      <c r="BH1793" s="49">
        <f>SUM(tbl_RawData_Report1[[#This Row],[RH Kit Req]:[RH Kit PO]])</f>
        <v>0</v>
      </c>
      <c r="BI1793" s="49" t="str">
        <f>IFERROR(VLOOKUP(B1793,Lookup!A:B,2,FALSE),B1793)</f>
        <v>CHLORHEXIDINE5%</v>
      </c>
      <c r="BJ1793" s="49" t="b">
        <f t="shared" si="27"/>
        <v>1</v>
      </c>
      <c r="BK1793" s="49" t="str">
        <f>tbl_RawData_Report1[[#This Row],[Item ID]]&amp;tbl_RawData_Report1[[#This Row],[Order No.]]</f>
        <v>CHLORHEXIDINE5%0000041262</v>
      </c>
      <c r="BL1793"/>
      <c r="BM1793"/>
      <c r="BN1793"/>
    </row>
    <row r="1794" spans="1:66" x14ac:dyDescent="0.25">
      <c r="A1794" s="35" t="s">
        <v>8</v>
      </c>
      <c r="B1794" s="35" t="s">
        <v>1343</v>
      </c>
      <c r="C1794" s="35">
        <v>14</v>
      </c>
      <c r="D1794" s="35">
        <v>1</v>
      </c>
      <c r="E1794" s="35">
        <v>1</v>
      </c>
      <c r="F1794" s="35" t="s">
        <v>415</v>
      </c>
      <c r="G1794" s="35" t="s">
        <v>5336</v>
      </c>
      <c r="H1794" s="35" t="s">
        <v>5361</v>
      </c>
      <c r="I1794" s="35" t="s">
        <v>593</v>
      </c>
      <c r="J1794" s="35">
        <v>0</v>
      </c>
      <c r="K1794" s="35" t="s">
        <v>2368</v>
      </c>
      <c r="L1794" s="35" t="s">
        <v>3336</v>
      </c>
      <c r="M1794" s="35" t="s">
        <v>396</v>
      </c>
      <c r="N1794" s="35" t="s">
        <v>122</v>
      </c>
      <c r="O1794" s="35" t="s">
        <v>3337</v>
      </c>
      <c r="P1794" s="35" t="s">
        <v>2369</v>
      </c>
      <c r="Q1794" s="35" t="s">
        <v>311</v>
      </c>
      <c r="R1794" s="35" t="s">
        <v>271</v>
      </c>
      <c r="S1794" s="35" t="s">
        <v>194</v>
      </c>
      <c r="T1794" s="35" t="s">
        <v>5061</v>
      </c>
      <c r="U1794" s="35" t="s">
        <v>269</v>
      </c>
      <c r="V1794" s="35">
        <v>0</v>
      </c>
      <c r="W1794" s="35">
        <v>0</v>
      </c>
      <c r="X1794" s="49">
        <v>0</v>
      </c>
      <c r="Y1794" s="60" t="s">
        <v>344</v>
      </c>
      <c r="Z1794" s="49">
        <v>1</v>
      </c>
      <c r="AA1794" s="49">
        <v>0</v>
      </c>
      <c r="AB1794" s="60" t="s">
        <v>637</v>
      </c>
      <c r="AC1794" s="60" t="s">
        <v>660</v>
      </c>
      <c r="AD1794" s="60" t="s">
        <v>2471</v>
      </c>
      <c r="AE1794" s="60" t="s">
        <v>2472</v>
      </c>
      <c r="AF1794" s="49">
        <v>2020</v>
      </c>
      <c r="AG1794" s="60" t="s">
        <v>5360</v>
      </c>
      <c r="AH1794" s="60">
        <v>44285</v>
      </c>
      <c r="AI1794" s="60">
        <v>44291</v>
      </c>
      <c r="AJ1794" s="60">
        <v>44285</v>
      </c>
      <c r="AK1794" s="60">
        <v>44319</v>
      </c>
      <c r="AL1794" s="60">
        <v>44291</v>
      </c>
      <c r="AM1794" s="60" t="s">
        <v>568</v>
      </c>
      <c r="AN1794" s="60" t="s">
        <v>5337</v>
      </c>
      <c r="AO1794" s="60" t="s">
        <v>5362</v>
      </c>
      <c r="AP1794" s="49"/>
      <c r="AQ1794" s="60" t="s">
        <v>266</v>
      </c>
      <c r="AR1794" s="60" t="s">
        <v>174</v>
      </c>
      <c r="AS1794" s="60" t="s">
        <v>174</v>
      </c>
      <c r="AT1794" s="49">
        <v>14</v>
      </c>
      <c r="AU1794" s="49">
        <v>1</v>
      </c>
      <c r="AV1794" s="49">
        <v>1</v>
      </c>
      <c r="AW1794" s="60">
        <v>43985</v>
      </c>
      <c r="AX1794" s="60" t="s">
        <v>183</v>
      </c>
      <c r="AY1794" s="60">
        <v>44320.473012118055</v>
      </c>
      <c r="AZ1794" s="60">
        <v>43881</v>
      </c>
      <c r="BA1794" s="60"/>
      <c r="BB1794" s="60" t="s">
        <v>5363</v>
      </c>
      <c r="BC1794" s="60">
        <v>43986.018148148149</v>
      </c>
      <c r="BD1794" s="60">
        <v>44291</v>
      </c>
      <c r="BE1794" s="60">
        <v>44926</v>
      </c>
      <c r="BF1794" s="49">
        <f>IF(AND(ISBLANK(tbl_RawData_Report1[[#This Row],[REQ_ID]]),tbl_RawData_Report1[[#This Row],[RH Kit?]] = "Y"),1,COUNTIFS(tbl_RawData_Report1[RH Kit?],"Y",tbl_RawData_Report1[REQ_ID],tbl_RawData_Report1[[#This Row],[REQ_ID]]))</f>
        <v>0</v>
      </c>
      <c r="BG1794" s="49">
        <f>COUNTIFS(tbl_RawData_Report1[RH Kit?],"Y",tbl_RawData_Report1[Order No.],tbl_RawData_Report1[[#This Row],[Order No.]])</f>
        <v>0</v>
      </c>
      <c r="BH1794" s="49">
        <f>SUM(tbl_RawData_Report1[[#This Row],[RH Kit Req]:[RH Kit PO]])</f>
        <v>0</v>
      </c>
      <c r="BI1794" s="49" t="str">
        <f>IFERROR(VLOOKUP(B1794,Lookup!A:B,2,FALSE),B1794)</f>
        <v>BENZABENPENI1.44MG</v>
      </c>
      <c r="BJ1794" s="49" t="b">
        <f t="shared" ref="BJ1794:BJ1857" si="28">BK1794&lt;&gt;BK1795</f>
        <v>1</v>
      </c>
      <c r="BK1794" s="49" t="str">
        <f>tbl_RawData_Report1[[#This Row],[Item ID]]&amp;tbl_RawData_Report1[[#This Row],[Order No.]]</f>
        <v>BENZABENPENI1.44MG0000041262</v>
      </c>
      <c r="BL1794"/>
      <c r="BM1794"/>
      <c r="BN1794"/>
    </row>
    <row r="1795" spans="1:66" x14ac:dyDescent="0.25">
      <c r="A1795" s="35" t="s">
        <v>8</v>
      </c>
      <c r="B1795" s="35" t="s">
        <v>812</v>
      </c>
      <c r="C1795" s="35">
        <v>3</v>
      </c>
      <c r="D1795" s="35">
        <v>1</v>
      </c>
      <c r="E1795" s="35">
        <v>2</v>
      </c>
      <c r="F1795" s="35" t="s">
        <v>415</v>
      </c>
      <c r="G1795" s="35" t="s">
        <v>5336</v>
      </c>
      <c r="H1795" s="35" t="s">
        <v>813</v>
      </c>
      <c r="I1795" s="35" t="s">
        <v>593</v>
      </c>
      <c r="J1795" s="35">
        <v>768</v>
      </c>
      <c r="K1795" s="35" t="s">
        <v>2368</v>
      </c>
      <c r="L1795" s="35" t="s">
        <v>3336</v>
      </c>
      <c r="M1795" s="35" t="s">
        <v>396</v>
      </c>
      <c r="N1795" s="35" t="s">
        <v>122</v>
      </c>
      <c r="O1795" s="35" t="s">
        <v>3337</v>
      </c>
      <c r="P1795" s="35" t="s">
        <v>2369</v>
      </c>
      <c r="Q1795" s="35" t="s">
        <v>311</v>
      </c>
      <c r="R1795" s="35" t="s">
        <v>271</v>
      </c>
      <c r="S1795" s="35" t="s">
        <v>194</v>
      </c>
      <c r="T1795" s="35" t="s">
        <v>5061</v>
      </c>
      <c r="U1795" s="35" t="s">
        <v>269</v>
      </c>
      <c r="V1795" s="35">
        <v>0</v>
      </c>
      <c r="W1795" s="35">
        <v>0</v>
      </c>
      <c r="X1795" s="49">
        <v>240</v>
      </c>
      <c r="Y1795" s="60" t="s">
        <v>667</v>
      </c>
      <c r="Z1795" s="49">
        <v>1</v>
      </c>
      <c r="AA1795" s="49">
        <v>240</v>
      </c>
      <c r="AB1795" s="60" t="s">
        <v>637</v>
      </c>
      <c r="AC1795" s="60" t="s">
        <v>816</v>
      </c>
      <c r="AD1795" s="60" t="s">
        <v>2471</v>
      </c>
      <c r="AE1795" s="60" t="s">
        <v>2472</v>
      </c>
      <c r="AF1795" s="49">
        <v>2020</v>
      </c>
      <c r="AG1795" s="60" t="s">
        <v>5284</v>
      </c>
      <c r="AH1795" s="60">
        <v>44312</v>
      </c>
      <c r="AI1795" s="60">
        <v>44363</v>
      </c>
      <c r="AJ1795" s="60">
        <v>44312</v>
      </c>
      <c r="AK1795" s="60">
        <v>44316</v>
      </c>
      <c r="AL1795" s="60"/>
      <c r="AM1795" s="60" t="s">
        <v>568</v>
      </c>
      <c r="AN1795" s="60" t="s">
        <v>5337</v>
      </c>
      <c r="AO1795" s="60" t="s">
        <v>6092</v>
      </c>
      <c r="AP1795" s="49"/>
      <c r="AQ1795" s="60" t="s">
        <v>266</v>
      </c>
      <c r="AR1795" s="60" t="s">
        <v>174</v>
      </c>
      <c r="AS1795" s="60" t="s">
        <v>174</v>
      </c>
      <c r="AT1795" s="49">
        <v>6</v>
      </c>
      <c r="AU1795" s="49">
        <v>1</v>
      </c>
      <c r="AV1795" s="49">
        <v>1</v>
      </c>
      <c r="AW1795" s="60">
        <v>43985</v>
      </c>
      <c r="AX1795" s="60" t="s">
        <v>183</v>
      </c>
      <c r="AY1795" s="60">
        <v>44320.473012118055</v>
      </c>
      <c r="AZ1795" s="60">
        <v>43882</v>
      </c>
      <c r="BA1795" s="60">
        <v>43888</v>
      </c>
      <c r="BB1795" s="60" t="s">
        <v>5357</v>
      </c>
      <c r="BC1795" s="60">
        <v>43986.018148148149</v>
      </c>
      <c r="BD1795" s="60">
        <v>44312</v>
      </c>
      <c r="BE1795" s="60">
        <v>44926</v>
      </c>
      <c r="BF1795" s="49">
        <f>IF(AND(ISBLANK(tbl_RawData_Report1[[#This Row],[REQ_ID]]),tbl_RawData_Report1[[#This Row],[RH Kit?]] = "Y"),1,COUNTIFS(tbl_RawData_Report1[RH Kit?],"Y",tbl_RawData_Report1[REQ_ID],tbl_RawData_Report1[[#This Row],[REQ_ID]]))</f>
        <v>0</v>
      </c>
      <c r="BG1795" s="49">
        <f>COUNTIFS(tbl_RawData_Report1[RH Kit?],"Y",tbl_RawData_Report1[Order No.],tbl_RawData_Report1[[#This Row],[Order No.]])</f>
        <v>0</v>
      </c>
      <c r="BH1795" s="49">
        <f>SUM(tbl_RawData_Report1[[#This Row],[RH Kit Req]:[RH Kit PO]])</f>
        <v>0</v>
      </c>
      <c r="BI1795" s="49" t="str">
        <f>IFERROR(VLOOKUP(B1795,Lookup!A:B,2,FALSE),B1795)</f>
        <v>CHLORHEXIDINE5%</v>
      </c>
      <c r="BJ1795" s="49" t="b">
        <f t="shared" si="28"/>
        <v>1</v>
      </c>
      <c r="BK1795" s="49" t="str">
        <f>tbl_RawData_Report1[[#This Row],[Item ID]]&amp;tbl_RawData_Report1[[#This Row],[Order No.]]</f>
        <v>CHLORHEXIDINE5%0000041262</v>
      </c>
      <c r="BL1795"/>
      <c r="BM1795"/>
      <c r="BN1795"/>
    </row>
    <row r="1796" spans="1:66" x14ac:dyDescent="0.25">
      <c r="A1796" s="35" t="s">
        <v>8</v>
      </c>
      <c r="B1796" s="35" t="s">
        <v>1343</v>
      </c>
      <c r="C1796" s="35">
        <v>14</v>
      </c>
      <c r="D1796" s="35">
        <v>1</v>
      </c>
      <c r="E1796" s="35">
        <v>2</v>
      </c>
      <c r="F1796" s="35" t="s">
        <v>415</v>
      </c>
      <c r="G1796" s="35" t="s">
        <v>5336</v>
      </c>
      <c r="H1796" s="35" t="s">
        <v>5361</v>
      </c>
      <c r="I1796" s="35" t="s">
        <v>593</v>
      </c>
      <c r="J1796" s="35">
        <v>234</v>
      </c>
      <c r="K1796" s="35" t="s">
        <v>2368</v>
      </c>
      <c r="L1796" s="35" t="s">
        <v>3336</v>
      </c>
      <c r="M1796" s="35" t="s">
        <v>396</v>
      </c>
      <c r="N1796" s="35" t="s">
        <v>122</v>
      </c>
      <c r="O1796" s="35" t="s">
        <v>3337</v>
      </c>
      <c r="P1796" s="35" t="s">
        <v>2369</v>
      </c>
      <c r="Q1796" s="35" t="s">
        <v>311</v>
      </c>
      <c r="R1796" s="35" t="s">
        <v>271</v>
      </c>
      <c r="S1796" s="35" t="s">
        <v>194</v>
      </c>
      <c r="T1796" s="35" t="s">
        <v>5061</v>
      </c>
      <c r="U1796" s="35" t="s">
        <v>269</v>
      </c>
      <c r="V1796" s="35">
        <v>0</v>
      </c>
      <c r="W1796" s="35">
        <v>0</v>
      </c>
      <c r="X1796" s="49">
        <v>72</v>
      </c>
      <c r="Y1796" s="60" t="s">
        <v>344</v>
      </c>
      <c r="Z1796" s="49">
        <v>1</v>
      </c>
      <c r="AA1796" s="49">
        <v>72</v>
      </c>
      <c r="AB1796" s="60" t="s">
        <v>637</v>
      </c>
      <c r="AC1796" s="60" t="s">
        <v>660</v>
      </c>
      <c r="AD1796" s="60" t="s">
        <v>2471</v>
      </c>
      <c r="AE1796" s="60" t="s">
        <v>2472</v>
      </c>
      <c r="AF1796" s="49">
        <v>2020</v>
      </c>
      <c r="AG1796" s="60" t="s">
        <v>5360</v>
      </c>
      <c r="AH1796" s="60">
        <v>44285</v>
      </c>
      <c r="AI1796" s="60">
        <v>44291</v>
      </c>
      <c r="AJ1796" s="60">
        <v>44285</v>
      </c>
      <c r="AK1796" s="60">
        <v>44319</v>
      </c>
      <c r="AL1796" s="60">
        <v>44291</v>
      </c>
      <c r="AM1796" s="60" t="s">
        <v>568</v>
      </c>
      <c r="AN1796" s="60" t="s">
        <v>5337</v>
      </c>
      <c r="AO1796" s="60" t="s">
        <v>6105</v>
      </c>
      <c r="AP1796" s="49"/>
      <c r="AQ1796" s="60" t="s">
        <v>266</v>
      </c>
      <c r="AR1796" s="60" t="s">
        <v>174</v>
      </c>
      <c r="AS1796" s="60" t="s">
        <v>174</v>
      </c>
      <c r="AT1796" s="49">
        <v>14</v>
      </c>
      <c r="AU1796" s="49">
        <v>1</v>
      </c>
      <c r="AV1796" s="49">
        <v>1</v>
      </c>
      <c r="AW1796" s="60">
        <v>43985</v>
      </c>
      <c r="AX1796" s="60" t="s">
        <v>183</v>
      </c>
      <c r="AY1796" s="60">
        <v>44320.473012118055</v>
      </c>
      <c r="AZ1796" s="60">
        <v>43881</v>
      </c>
      <c r="BA1796" s="60"/>
      <c r="BB1796" s="60" t="s">
        <v>5363</v>
      </c>
      <c r="BC1796" s="60">
        <v>43986.018148148149</v>
      </c>
      <c r="BD1796" s="60">
        <v>44291</v>
      </c>
      <c r="BE1796" s="60">
        <v>44926</v>
      </c>
      <c r="BF1796" s="49">
        <f>IF(AND(ISBLANK(tbl_RawData_Report1[[#This Row],[REQ_ID]]),tbl_RawData_Report1[[#This Row],[RH Kit?]] = "Y"),1,COUNTIFS(tbl_RawData_Report1[RH Kit?],"Y",tbl_RawData_Report1[REQ_ID],tbl_RawData_Report1[[#This Row],[REQ_ID]]))</f>
        <v>0</v>
      </c>
      <c r="BG1796" s="49">
        <f>COUNTIFS(tbl_RawData_Report1[RH Kit?],"Y",tbl_RawData_Report1[Order No.],tbl_RawData_Report1[[#This Row],[Order No.]])</f>
        <v>0</v>
      </c>
      <c r="BH1796" s="49">
        <f>SUM(tbl_RawData_Report1[[#This Row],[RH Kit Req]:[RH Kit PO]])</f>
        <v>0</v>
      </c>
      <c r="BI1796" s="49" t="str">
        <f>IFERROR(VLOOKUP(B1796,Lookup!A:B,2,FALSE),B1796)</f>
        <v>BENZABENPENI1.44MG</v>
      </c>
      <c r="BJ1796" s="49" t="b">
        <f t="shared" si="28"/>
        <v>1</v>
      </c>
      <c r="BK1796" s="49" t="str">
        <f>tbl_RawData_Report1[[#This Row],[Item ID]]&amp;tbl_RawData_Report1[[#This Row],[Order No.]]</f>
        <v>BENZABENPENI1.44MG0000041262</v>
      </c>
      <c r="BL1796"/>
      <c r="BM1796"/>
      <c r="BN1796"/>
    </row>
    <row r="1797" spans="1:66" x14ac:dyDescent="0.25">
      <c r="A1797" s="35" t="s">
        <v>8</v>
      </c>
      <c r="B1797" s="35" t="s">
        <v>4548</v>
      </c>
      <c r="C1797" s="35">
        <v>8</v>
      </c>
      <c r="D1797" s="35">
        <v>1</v>
      </c>
      <c r="E1797" s="35">
        <v>2</v>
      </c>
      <c r="F1797" s="35" t="s">
        <v>415</v>
      </c>
      <c r="G1797" s="35" t="s">
        <v>5336</v>
      </c>
      <c r="H1797" s="35" t="s">
        <v>676</v>
      </c>
      <c r="I1797" s="35" t="s">
        <v>593</v>
      </c>
      <c r="J1797" s="35">
        <v>1201.2</v>
      </c>
      <c r="K1797" s="35" t="s">
        <v>2368</v>
      </c>
      <c r="L1797" s="35" t="s">
        <v>3336</v>
      </c>
      <c r="M1797" s="35" t="s">
        <v>396</v>
      </c>
      <c r="N1797" s="35" t="s">
        <v>122</v>
      </c>
      <c r="O1797" s="35" t="s">
        <v>3337</v>
      </c>
      <c r="P1797" s="35" t="s">
        <v>2369</v>
      </c>
      <c r="Q1797" s="35" t="s">
        <v>311</v>
      </c>
      <c r="R1797" s="35" t="s">
        <v>271</v>
      </c>
      <c r="S1797" s="35" t="s">
        <v>194</v>
      </c>
      <c r="T1797" s="35" t="s">
        <v>5061</v>
      </c>
      <c r="U1797" s="35" t="s">
        <v>269</v>
      </c>
      <c r="V1797" s="35">
        <v>0</v>
      </c>
      <c r="W1797" s="35">
        <v>0</v>
      </c>
      <c r="X1797" s="49">
        <v>572</v>
      </c>
      <c r="Y1797" s="60" t="s">
        <v>341</v>
      </c>
      <c r="Z1797" s="49">
        <v>100</v>
      </c>
      <c r="AA1797" s="49">
        <v>57200</v>
      </c>
      <c r="AB1797" s="60" t="s">
        <v>637</v>
      </c>
      <c r="AC1797" s="60" t="s">
        <v>679</v>
      </c>
      <c r="AD1797" s="60" t="s">
        <v>2471</v>
      </c>
      <c r="AE1797" s="60" t="s">
        <v>2472</v>
      </c>
      <c r="AF1797" s="49">
        <v>2020</v>
      </c>
      <c r="AG1797" s="60" t="s">
        <v>5284</v>
      </c>
      <c r="AH1797" s="60">
        <v>44312</v>
      </c>
      <c r="AI1797" s="60">
        <v>44363</v>
      </c>
      <c r="AJ1797" s="60">
        <v>44312</v>
      </c>
      <c r="AK1797" s="60">
        <v>44316</v>
      </c>
      <c r="AL1797" s="60"/>
      <c r="AM1797" s="60" t="s">
        <v>568</v>
      </c>
      <c r="AN1797" s="60" t="s">
        <v>5337</v>
      </c>
      <c r="AO1797" s="60" t="s">
        <v>6302</v>
      </c>
      <c r="AP1797" s="49"/>
      <c r="AQ1797" s="60" t="s">
        <v>266</v>
      </c>
      <c r="AR1797" s="60" t="s">
        <v>174</v>
      </c>
      <c r="AS1797" s="60" t="s">
        <v>174</v>
      </c>
      <c r="AT1797" s="49">
        <v>11</v>
      </c>
      <c r="AU1797" s="49">
        <v>1</v>
      </c>
      <c r="AV1797" s="49">
        <v>1</v>
      </c>
      <c r="AW1797" s="60">
        <v>43985</v>
      </c>
      <c r="AX1797" s="60" t="s">
        <v>183</v>
      </c>
      <c r="AY1797" s="60">
        <v>44320.473012118055</v>
      </c>
      <c r="AZ1797" s="60">
        <v>43882</v>
      </c>
      <c r="BA1797" s="60">
        <v>43888</v>
      </c>
      <c r="BB1797" s="60" t="s">
        <v>5345</v>
      </c>
      <c r="BC1797" s="60">
        <v>43986.018148148149</v>
      </c>
      <c r="BD1797" s="60">
        <v>44312</v>
      </c>
      <c r="BE1797" s="60">
        <v>44926</v>
      </c>
      <c r="BF1797" s="49">
        <f>IF(AND(ISBLANK(tbl_RawData_Report1[[#This Row],[REQ_ID]]),tbl_RawData_Report1[[#This Row],[RH Kit?]] = "Y"),1,COUNTIFS(tbl_RawData_Report1[RH Kit?],"Y",tbl_RawData_Report1[REQ_ID],tbl_RawData_Report1[[#This Row],[REQ_ID]]))</f>
        <v>0</v>
      </c>
      <c r="BG1797" s="49">
        <f>COUNTIFS(tbl_RawData_Report1[RH Kit?],"Y",tbl_RawData_Report1[Order No.],tbl_RawData_Report1[[#This Row],[Order No.]])</f>
        <v>0</v>
      </c>
      <c r="BH1797" s="49">
        <f>SUM(tbl_RawData_Report1[[#This Row],[RH Kit Req]:[RH Kit PO]])</f>
        <v>0</v>
      </c>
      <c r="BI1797" s="49" t="str">
        <f>IFERROR(VLOOKUP(B1797,Lookup!A:B,2,FALSE),B1797)</f>
        <v>IBUPROFN400MG_100</v>
      </c>
      <c r="BJ1797" s="49" t="b">
        <f t="shared" si="28"/>
        <v>1</v>
      </c>
      <c r="BK1797" s="49" t="str">
        <f>tbl_RawData_Report1[[#This Row],[Item ID]]&amp;tbl_RawData_Report1[[#This Row],[Order No.]]</f>
        <v>IBUPROFN400MG_1000000041262</v>
      </c>
      <c r="BL1797"/>
      <c r="BM1797"/>
      <c r="BN1797"/>
    </row>
    <row r="1798" spans="1:66" x14ac:dyDescent="0.25">
      <c r="A1798" s="35" t="s">
        <v>8</v>
      </c>
      <c r="B1798" s="35" t="s">
        <v>961</v>
      </c>
      <c r="C1798" s="35">
        <v>16</v>
      </c>
      <c r="D1798" s="35">
        <v>1</v>
      </c>
      <c r="E1798" s="35">
        <v>1</v>
      </c>
      <c r="F1798" s="35" t="s">
        <v>434</v>
      </c>
      <c r="G1798" s="35" t="s">
        <v>5811</v>
      </c>
      <c r="H1798" s="35" t="s">
        <v>3392</v>
      </c>
      <c r="I1798" s="35" t="s">
        <v>595</v>
      </c>
      <c r="J1798" s="35">
        <v>0</v>
      </c>
      <c r="K1798" s="35" t="s">
        <v>433</v>
      </c>
      <c r="L1798" s="35" t="s">
        <v>464</v>
      </c>
      <c r="M1798" s="35" t="s">
        <v>396</v>
      </c>
      <c r="N1798" s="35" t="s">
        <v>122</v>
      </c>
      <c r="O1798" s="35" t="s">
        <v>469</v>
      </c>
      <c r="P1798" s="35" t="s">
        <v>5275</v>
      </c>
      <c r="Q1798" s="35" t="s">
        <v>311</v>
      </c>
      <c r="R1798" s="35" t="s">
        <v>309</v>
      </c>
      <c r="S1798" s="35" t="s">
        <v>310</v>
      </c>
      <c r="T1798" s="35" t="s">
        <v>5068</v>
      </c>
      <c r="U1798" s="35" t="s">
        <v>269</v>
      </c>
      <c r="V1798" s="35">
        <v>0</v>
      </c>
      <c r="W1798" s="35">
        <v>0</v>
      </c>
      <c r="X1798" s="49">
        <v>0</v>
      </c>
      <c r="Y1798" s="60" t="s">
        <v>340</v>
      </c>
      <c r="Z1798" s="49">
        <v>1</v>
      </c>
      <c r="AA1798" s="49">
        <v>0</v>
      </c>
      <c r="AB1798" s="60" t="s">
        <v>637</v>
      </c>
      <c r="AC1798" s="60" t="s">
        <v>816</v>
      </c>
      <c r="AD1798" s="60" t="s">
        <v>694</v>
      </c>
      <c r="AE1798" s="60" t="s">
        <v>695</v>
      </c>
      <c r="AF1798" s="49">
        <v>2020</v>
      </c>
      <c r="AG1798" s="60" t="s">
        <v>5810</v>
      </c>
      <c r="AH1798" s="60">
        <v>44122</v>
      </c>
      <c r="AI1798" s="60">
        <v>44162</v>
      </c>
      <c r="AJ1798" s="60">
        <v>44278</v>
      </c>
      <c r="AK1798" s="60"/>
      <c r="AL1798" s="60"/>
      <c r="AM1798" s="60" t="s">
        <v>567</v>
      </c>
      <c r="AN1798" s="60" t="s">
        <v>5812</v>
      </c>
      <c r="AO1798" s="60" t="s">
        <v>5813</v>
      </c>
      <c r="AP1798" s="49"/>
      <c r="AQ1798" s="60" t="s">
        <v>349</v>
      </c>
      <c r="AR1798" s="60" t="s">
        <v>174</v>
      </c>
      <c r="AS1798" s="60" t="s">
        <v>174</v>
      </c>
      <c r="AT1798" s="49">
        <v>2</v>
      </c>
      <c r="AU1798" s="49">
        <v>1</v>
      </c>
      <c r="AV1798" s="49">
        <v>1</v>
      </c>
      <c r="AW1798" s="60">
        <v>43987</v>
      </c>
      <c r="AX1798" s="60" t="s">
        <v>183</v>
      </c>
      <c r="AY1798" s="60">
        <v>43990.529409722221</v>
      </c>
      <c r="AZ1798" s="60">
        <v>43962</v>
      </c>
      <c r="BA1798" s="60">
        <v>43963</v>
      </c>
      <c r="BB1798" s="60" t="s">
        <v>5814</v>
      </c>
      <c r="BC1798" s="60">
        <v>43990.529409722221</v>
      </c>
      <c r="BD1798" s="60">
        <v>44122</v>
      </c>
      <c r="BE1798" s="60">
        <v>44561</v>
      </c>
      <c r="BF1798" s="49">
        <f>IF(AND(ISBLANK(tbl_RawData_Report1[[#This Row],[REQ_ID]]),tbl_RawData_Report1[[#This Row],[RH Kit?]] = "Y"),1,COUNTIFS(tbl_RawData_Report1[RH Kit?],"Y",tbl_RawData_Report1[REQ_ID],tbl_RawData_Report1[[#This Row],[REQ_ID]]))</f>
        <v>0</v>
      </c>
      <c r="BG1798" s="49">
        <f>COUNTIFS(tbl_RawData_Report1[RH Kit?],"Y",tbl_RawData_Report1[Order No.],tbl_RawData_Report1[[#This Row],[Order No.]])</f>
        <v>0</v>
      </c>
      <c r="BH1798" s="49">
        <f>SUM(tbl_RawData_Report1[[#This Row],[RH Kit Req]:[RH Kit PO]])</f>
        <v>0</v>
      </c>
      <c r="BI1798" s="49" t="str">
        <f>IFERROR(VLOOKUP(B1798,Lookup!A:B,2,FALSE),B1798)</f>
        <v>POVIODINE10%_500ML</v>
      </c>
      <c r="BJ1798" s="49" t="b">
        <f t="shared" si="28"/>
        <v>0</v>
      </c>
      <c r="BK1798" s="49" t="str">
        <f>tbl_RawData_Report1[[#This Row],[Item ID]]&amp;tbl_RawData_Report1[[#This Row],[Order No.]]</f>
        <v>POVIODINE10%_500ML0000041287</v>
      </c>
      <c r="BL1798"/>
      <c r="BM1798"/>
      <c r="BN1798"/>
    </row>
    <row r="1799" spans="1:66" x14ac:dyDescent="0.25">
      <c r="A1799" s="35" t="s">
        <v>8</v>
      </c>
      <c r="B1799" s="35" t="s">
        <v>961</v>
      </c>
      <c r="C1799" s="35">
        <v>16</v>
      </c>
      <c r="D1799" s="35">
        <v>1</v>
      </c>
      <c r="E1799" s="35">
        <v>2</v>
      </c>
      <c r="F1799" s="35" t="s">
        <v>434</v>
      </c>
      <c r="G1799" s="35" t="s">
        <v>5811</v>
      </c>
      <c r="H1799" s="35" t="s">
        <v>3392</v>
      </c>
      <c r="I1799" s="35" t="s">
        <v>595</v>
      </c>
      <c r="J1799" s="35">
        <v>2020</v>
      </c>
      <c r="K1799" s="35" t="s">
        <v>433</v>
      </c>
      <c r="L1799" s="35" t="s">
        <v>464</v>
      </c>
      <c r="M1799" s="35" t="s">
        <v>396</v>
      </c>
      <c r="N1799" s="35" t="s">
        <v>122</v>
      </c>
      <c r="O1799" s="35" t="s">
        <v>469</v>
      </c>
      <c r="P1799" s="35" t="s">
        <v>5275</v>
      </c>
      <c r="Q1799" s="35" t="s">
        <v>311</v>
      </c>
      <c r="R1799" s="35" t="s">
        <v>309</v>
      </c>
      <c r="S1799" s="35" t="s">
        <v>310</v>
      </c>
      <c r="T1799" s="35" t="s">
        <v>5068</v>
      </c>
      <c r="U1799" s="35" t="s">
        <v>269</v>
      </c>
      <c r="V1799" s="35">
        <v>0</v>
      </c>
      <c r="W1799" s="35">
        <v>0</v>
      </c>
      <c r="X1799" s="49">
        <v>1000</v>
      </c>
      <c r="Y1799" s="60" t="s">
        <v>340</v>
      </c>
      <c r="Z1799" s="49">
        <v>1</v>
      </c>
      <c r="AA1799" s="49">
        <v>1000</v>
      </c>
      <c r="AB1799" s="60" t="s">
        <v>637</v>
      </c>
      <c r="AC1799" s="60" t="s">
        <v>816</v>
      </c>
      <c r="AD1799" s="60" t="s">
        <v>694</v>
      </c>
      <c r="AE1799" s="60" t="s">
        <v>695</v>
      </c>
      <c r="AF1799" s="49">
        <v>2020</v>
      </c>
      <c r="AG1799" s="60" t="s">
        <v>5810</v>
      </c>
      <c r="AH1799" s="60">
        <v>44122</v>
      </c>
      <c r="AI1799" s="60">
        <v>44162</v>
      </c>
      <c r="AJ1799" s="60">
        <v>44278</v>
      </c>
      <c r="AK1799" s="60"/>
      <c r="AL1799" s="60"/>
      <c r="AM1799" s="60" t="s">
        <v>567</v>
      </c>
      <c r="AN1799" s="60" t="s">
        <v>5812</v>
      </c>
      <c r="AO1799" s="60" t="s">
        <v>5815</v>
      </c>
      <c r="AP1799" s="49"/>
      <c r="AQ1799" s="60" t="s">
        <v>349</v>
      </c>
      <c r="AR1799" s="60" t="s">
        <v>174</v>
      </c>
      <c r="AS1799" s="60" t="s">
        <v>174</v>
      </c>
      <c r="AT1799" s="49">
        <v>2</v>
      </c>
      <c r="AU1799" s="49">
        <v>1</v>
      </c>
      <c r="AV1799" s="49">
        <v>1</v>
      </c>
      <c r="AW1799" s="60">
        <v>43987</v>
      </c>
      <c r="AX1799" s="60" t="s">
        <v>183</v>
      </c>
      <c r="AY1799" s="60">
        <v>43990.529409722221</v>
      </c>
      <c r="AZ1799" s="60">
        <v>43962</v>
      </c>
      <c r="BA1799" s="60">
        <v>43963</v>
      </c>
      <c r="BB1799" s="60" t="s">
        <v>5814</v>
      </c>
      <c r="BC1799" s="60">
        <v>43990.529409722221</v>
      </c>
      <c r="BD1799" s="60">
        <v>44122</v>
      </c>
      <c r="BE1799" s="60">
        <v>44561</v>
      </c>
      <c r="BF1799" s="49">
        <f>IF(AND(ISBLANK(tbl_RawData_Report1[[#This Row],[REQ_ID]]),tbl_RawData_Report1[[#This Row],[RH Kit?]] = "Y"),1,COUNTIFS(tbl_RawData_Report1[RH Kit?],"Y",tbl_RawData_Report1[REQ_ID],tbl_RawData_Report1[[#This Row],[REQ_ID]]))</f>
        <v>0</v>
      </c>
      <c r="BG1799" s="49">
        <f>COUNTIFS(tbl_RawData_Report1[RH Kit?],"Y",tbl_RawData_Report1[Order No.],tbl_RawData_Report1[[#This Row],[Order No.]])</f>
        <v>0</v>
      </c>
      <c r="BH1799" s="49">
        <f>SUM(tbl_RawData_Report1[[#This Row],[RH Kit Req]:[RH Kit PO]])</f>
        <v>0</v>
      </c>
      <c r="BI1799" s="49" t="str">
        <f>IFERROR(VLOOKUP(B1799,Lookup!A:B,2,FALSE),B1799)</f>
        <v>POVIODINE10%_500ML</v>
      </c>
      <c r="BJ1799" s="49" t="b">
        <f t="shared" si="28"/>
        <v>1</v>
      </c>
      <c r="BK1799" s="49" t="str">
        <f>tbl_RawData_Report1[[#This Row],[Item ID]]&amp;tbl_RawData_Report1[[#This Row],[Order No.]]</f>
        <v>POVIODINE10%_500ML0000041287</v>
      </c>
      <c r="BL1799"/>
      <c r="BM1799"/>
      <c r="BN1799"/>
    </row>
    <row r="1800" spans="1:66" x14ac:dyDescent="0.25">
      <c r="A1800" s="35" t="s">
        <v>8</v>
      </c>
      <c r="B1800" s="35" t="s">
        <v>1491</v>
      </c>
      <c r="C1800" s="35">
        <v>15</v>
      </c>
      <c r="D1800" s="35">
        <v>1</v>
      </c>
      <c r="E1800" s="35">
        <v>2</v>
      </c>
      <c r="F1800" s="35" t="s">
        <v>434</v>
      </c>
      <c r="G1800" s="35" t="s">
        <v>5811</v>
      </c>
      <c r="H1800" s="35" t="s">
        <v>4525</v>
      </c>
      <c r="I1800" s="35" t="s">
        <v>595</v>
      </c>
      <c r="J1800" s="35">
        <v>12600</v>
      </c>
      <c r="K1800" s="35" t="s">
        <v>433</v>
      </c>
      <c r="L1800" s="35" t="s">
        <v>464</v>
      </c>
      <c r="M1800" s="35" t="s">
        <v>396</v>
      </c>
      <c r="N1800" s="35" t="s">
        <v>122</v>
      </c>
      <c r="O1800" s="35" t="s">
        <v>469</v>
      </c>
      <c r="P1800" s="35" t="s">
        <v>5275</v>
      </c>
      <c r="Q1800" s="35" t="s">
        <v>311</v>
      </c>
      <c r="R1800" s="35" t="s">
        <v>309</v>
      </c>
      <c r="S1800" s="35" t="s">
        <v>310</v>
      </c>
      <c r="T1800" s="35" t="s">
        <v>5068</v>
      </c>
      <c r="U1800" s="35" t="s">
        <v>269</v>
      </c>
      <c r="V1800" s="35">
        <v>0</v>
      </c>
      <c r="W1800" s="35">
        <v>0</v>
      </c>
      <c r="X1800" s="49">
        <v>6000</v>
      </c>
      <c r="Y1800" s="60" t="s">
        <v>667</v>
      </c>
      <c r="Z1800" s="49">
        <v>1</v>
      </c>
      <c r="AA1800" s="49">
        <v>6000</v>
      </c>
      <c r="AB1800" s="60" t="s">
        <v>637</v>
      </c>
      <c r="AC1800" s="60" t="s">
        <v>816</v>
      </c>
      <c r="AD1800" s="60" t="s">
        <v>694</v>
      </c>
      <c r="AE1800" s="60" t="s">
        <v>695</v>
      </c>
      <c r="AF1800" s="49">
        <v>2020</v>
      </c>
      <c r="AG1800" s="60" t="s">
        <v>5810</v>
      </c>
      <c r="AH1800" s="60">
        <v>44122</v>
      </c>
      <c r="AI1800" s="60">
        <v>44162</v>
      </c>
      <c r="AJ1800" s="60">
        <v>44278</v>
      </c>
      <c r="AK1800" s="60"/>
      <c r="AL1800" s="60"/>
      <c r="AM1800" s="60" t="s">
        <v>567</v>
      </c>
      <c r="AN1800" s="60" t="s">
        <v>5812</v>
      </c>
      <c r="AO1800" s="60" t="s">
        <v>5816</v>
      </c>
      <c r="AP1800" s="49"/>
      <c r="AQ1800" s="60" t="s">
        <v>349</v>
      </c>
      <c r="AR1800" s="60" t="s">
        <v>174</v>
      </c>
      <c r="AS1800" s="60" t="s">
        <v>174</v>
      </c>
      <c r="AT1800" s="49">
        <v>1</v>
      </c>
      <c r="AU1800" s="49">
        <v>1</v>
      </c>
      <c r="AV1800" s="49">
        <v>1</v>
      </c>
      <c r="AW1800" s="60">
        <v>43987</v>
      </c>
      <c r="AX1800" s="60" t="s">
        <v>183</v>
      </c>
      <c r="AY1800" s="60">
        <v>43990.529409722221</v>
      </c>
      <c r="AZ1800" s="60">
        <v>43962</v>
      </c>
      <c r="BA1800" s="60">
        <v>43963</v>
      </c>
      <c r="BB1800" s="60" t="s">
        <v>5817</v>
      </c>
      <c r="BC1800" s="60">
        <v>43990.529409722221</v>
      </c>
      <c r="BD1800" s="60">
        <v>44122</v>
      </c>
      <c r="BE1800" s="60">
        <v>44561</v>
      </c>
      <c r="BF1800" s="49">
        <f>IF(AND(ISBLANK(tbl_RawData_Report1[[#This Row],[REQ_ID]]),tbl_RawData_Report1[[#This Row],[RH Kit?]] = "Y"),1,COUNTIFS(tbl_RawData_Report1[RH Kit?],"Y",tbl_RawData_Report1[REQ_ID],tbl_RawData_Report1[[#This Row],[REQ_ID]]))</f>
        <v>0</v>
      </c>
      <c r="BG1800" s="49">
        <f>COUNTIFS(tbl_RawData_Report1[RH Kit?],"Y",tbl_RawData_Report1[Order No.],tbl_RawData_Report1[[#This Row],[Order No.]])</f>
        <v>0</v>
      </c>
      <c r="BH1800" s="49">
        <f>SUM(tbl_RawData_Report1[[#This Row],[RH Kit Req]:[RH Kit PO]])</f>
        <v>0</v>
      </c>
      <c r="BI1800" s="49" t="str">
        <f>IFERROR(VLOOKUP(B1800,Lookup!A:B,2,FALSE),B1800)</f>
        <v>CHLORHEXIDINEHIBI</v>
      </c>
      <c r="BJ1800" s="49" t="b">
        <f t="shared" si="28"/>
        <v>0</v>
      </c>
      <c r="BK1800" s="49" t="str">
        <f>tbl_RawData_Report1[[#This Row],[Item ID]]&amp;tbl_RawData_Report1[[#This Row],[Order No.]]</f>
        <v>CHLORHEXIDINEHIBI0000041287</v>
      </c>
      <c r="BL1800"/>
      <c r="BM1800"/>
      <c r="BN1800"/>
    </row>
    <row r="1801" spans="1:66" x14ac:dyDescent="0.25">
      <c r="A1801" s="35" t="s">
        <v>8</v>
      </c>
      <c r="B1801" s="35" t="s">
        <v>1491</v>
      </c>
      <c r="C1801" s="35">
        <v>15</v>
      </c>
      <c r="D1801" s="35">
        <v>1</v>
      </c>
      <c r="E1801" s="35">
        <v>1</v>
      </c>
      <c r="F1801" s="35" t="s">
        <v>434</v>
      </c>
      <c r="G1801" s="35" t="s">
        <v>5811</v>
      </c>
      <c r="H1801" s="35" t="s">
        <v>4525</v>
      </c>
      <c r="I1801" s="35" t="s">
        <v>595</v>
      </c>
      <c r="J1801" s="35">
        <v>0</v>
      </c>
      <c r="K1801" s="35" t="s">
        <v>433</v>
      </c>
      <c r="L1801" s="35" t="s">
        <v>464</v>
      </c>
      <c r="M1801" s="35" t="s">
        <v>396</v>
      </c>
      <c r="N1801" s="35" t="s">
        <v>122</v>
      </c>
      <c r="O1801" s="35" t="s">
        <v>469</v>
      </c>
      <c r="P1801" s="35" t="s">
        <v>5275</v>
      </c>
      <c r="Q1801" s="35" t="s">
        <v>311</v>
      </c>
      <c r="R1801" s="35" t="s">
        <v>309</v>
      </c>
      <c r="S1801" s="35" t="s">
        <v>310</v>
      </c>
      <c r="T1801" s="35" t="s">
        <v>5068</v>
      </c>
      <c r="U1801" s="35" t="s">
        <v>269</v>
      </c>
      <c r="V1801" s="35">
        <v>0</v>
      </c>
      <c r="W1801" s="35">
        <v>0</v>
      </c>
      <c r="X1801" s="49">
        <v>0</v>
      </c>
      <c r="Y1801" s="60" t="s">
        <v>667</v>
      </c>
      <c r="Z1801" s="49">
        <v>1</v>
      </c>
      <c r="AA1801" s="49">
        <v>0</v>
      </c>
      <c r="AB1801" s="60" t="s">
        <v>637</v>
      </c>
      <c r="AC1801" s="60" t="s">
        <v>816</v>
      </c>
      <c r="AD1801" s="60" t="s">
        <v>694</v>
      </c>
      <c r="AE1801" s="60" t="s">
        <v>695</v>
      </c>
      <c r="AF1801" s="49">
        <v>2020</v>
      </c>
      <c r="AG1801" s="60" t="s">
        <v>5810</v>
      </c>
      <c r="AH1801" s="60">
        <v>44122</v>
      </c>
      <c r="AI1801" s="60">
        <v>44162</v>
      </c>
      <c r="AJ1801" s="60">
        <v>44278</v>
      </c>
      <c r="AK1801" s="60"/>
      <c r="AL1801" s="60"/>
      <c r="AM1801" s="60" t="s">
        <v>567</v>
      </c>
      <c r="AN1801" s="60" t="s">
        <v>5812</v>
      </c>
      <c r="AO1801" s="60" t="s">
        <v>5818</v>
      </c>
      <c r="AP1801" s="49"/>
      <c r="AQ1801" s="60" t="s">
        <v>349</v>
      </c>
      <c r="AR1801" s="60" t="s">
        <v>174</v>
      </c>
      <c r="AS1801" s="60" t="s">
        <v>174</v>
      </c>
      <c r="AT1801" s="49">
        <v>1</v>
      </c>
      <c r="AU1801" s="49">
        <v>1</v>
      </c>
      <c r="AV1801" s="49">
        <v>1</v>
      </c>
      <c r="AW1801" s="60">
        <v>43987</v>
      </c>
      <c r="AX1801" s="60" t="s">
        <v>183</v>
      </c>
      <c r="AY1801" s="60">
        <v>43990.529409722221</v>
      </c>
      <c r="AZ1801" s="60">
        <v>43962</v>
      </c>
      <c r="BA1801" s="60">
        <v>43963</v>
      </c>
      <c r="BB1801" s="60" t="s">
        <v>5817</v>
      </c>
      <c r="BC1801" s="60">
        <v>43990.529409722221</v>
      </c>
      <c r="BD1801" s="60">
        <v>44122</v>
      </c>
      <c r="BE1801" s="60">
        <v>44561</v>
      </c>
      <c r="BF1801" s="49">
        <f>IF(AND(ISBLANK(tbl_RawData_Report1[[#This Row],[REQ_ID]]),tbl_RawData_Report1[[#This Row],[RH Kit?]] = "Y"),1,COUNTIFS(tbl_RawData_Report1[RH Kit?],"Y",tbl_RawData_Report1[REQ_ID],tbl_RawData_Report1[[#This Row],[REQ_ID]]))</f>
        <v>0</v>
      </c>
      <c r="BG1801" s="49">
        <f>COUNTIFS(tbl_RawData_Report1[RH Kit?],"Y",tbl_RawData_Report1[Order No.],tbl_RawData_Report1[[#This Row],[Order No.]])</f>
        <v>0</v>
      </c>
      <c r="BH1801" s="49">
        <f>SUM(tbl_RawData_Report1[[#This Row],[RH Kit Req]:[RH Kit PO]])</f>
        <v>0</v>
      </c>
      <c r="BI1801" s="49" t="str">
        <f>IFERROR(VLOOKUP(B1801,Lookup!A:B,2,FALSE),B1801)</f>
        <v>CHLORHEXIDINEHIBI</v>
      </c>
      <c r="BJ1801" s="49" t="b">
        <f t="shared" si="28"/>
        <v>1</v>
      </c>
      <c r="BK1801" s="49" t="str">
        <f>tbl_RawData_Report1[[#This Row],[Item ID]]&amp;tbl_RawData_Report1[[#This Row],[Order No.]]</f>
        <v>CHLORHEXIDINEHIBI0000041287</v>
      </c>
      <c r="BL1801"/>
      <c r="BM1801"/>
      <c r="BN1801"/>
    </row>
    <row r="1802" spans="1:66" x14ac:dyDescent="0.25">
      <c r="A1802" s="35" t="s">
        <v>8</v>
      </c>
      <c r="B1802" s="35" t="s">
        <v>2905</v>
      </c>
      <c r="C1802" s="35">
        <v>1</v>
      </c>
      <c r="D1802" s="35">
        <v>1</v>
      </c>
      <c r="E1802" s="35">
        <v>1</v>
      </c>
      <c r="F1802" s="35" t="s">
        <v>416</v>
      </c>
      <c r="G1802" s="35" t="s">
        <v>6581</v>
      </c>
      <c r="H1802" s="35" t="s">
        <v>712</v>
      </c>
      <c r="I1802" s="35" t="s">
        <v>593</v>
      </c>
      <c r="J1802" s="35">
        <v>9750</v>
      </c>
      <c r="K1802" s="35" t="s">
        <v>400</v>
      </c>
      <c r="L1802" s="35" t="s">
        <v>401</v>
      </c>
      <c r="M1802" s="35" t="s">
        <v>396</v>
      </c>
      <c r="N1802" s="35" t="s">
        <v>122</v>
      </c>
      <c r="O1802" s="35" t="s">
        <v>402</v>
      </c>
      <c r="P1802" s="35" t="s">
        <v>403</v>
      </c>
      <c r="Q1802" s="35" t="s">
        <v>311</v>
      </c>
      <c r="R1802" s="35" t="s">
        <v>277</v>
      </c>
      <c r="S1802" s="35" t="s">
        <v>200</v>
      </c>
      <c r="T1802" s="35" t="s">
        <v>5068</v>
      </c>
      <c r="U1802" s="35" t="s">
        <v>272</v>
      </c>
      <c r="V1802" s="35">
        <v>0</v>
      </c>
      <c r="W1802" s="35">
        <v>0</v>
      </c>
      <c r="X1802" s="49">
        <v>25000</v>
      </c>
      <c r="Y1802" s="60" t="s">
        <v>345</v>
      </c>
      <c r="Z1802" s="49">
        <v>3</v>
      </c>
      <c r="AA1802" s="49">
        <v>75000</v>
      </c>
      <c r="AB1802" s="60" t="s">
        <v>637</v>
      </c>
      <c r="AC1802" s="60" t="s">
        <v>715</v>
      </c>
      <c r="AD1802" s="60" t="s">
        <v>2299</v>
      </c>
      <c r="AE1802" s="60" t="s">
        <v>2300</v>
      </c>
      <c r="AF1802" s="49">
        <v>2020</v>
      </c>
      <c r="AG1802" s="60" t="s">
        <v>5645</v>
      </c>
      <c r="AH1802" s="60"/>
      <c r="AI1802" s="60"/>
      <c r="AJ1802" s="60"/>
      <c r="AK1802" s="60">
        <v>44032</v>
      </c>
      <c r="AL1802" s="60"/>
      <c r="AM1802" s="60" t="s">
        <v>567</v>
      </c>
      <c r="AN1802" s="60" t="s">
        <v>6582</v>
      </c>
      <c r="AO1802" s="60" t="s">
        <v>6583</v>
      </c>
      <c r="AP1802" s="49"/>
      <c r="AQ1802" s="60" t="s">
        <v>266</v>
      </c>
      <c r="AR1802" s="60" t="s">
        <v>174</v>
      </c>
      <c r="AS1802" s="60" t="s">
        <v>174</v>
      </c>
      <c r="AT1802" s="49">
        <v>13</v>
      </c>
      <c r="AU1802" s="49">
        <v>1</v>
      </c>
      <c r="AV1802" s="49">
        <v>1</v>
      </c>
      <c r="AW1802" s="60">
        <v>43990</v>
      </c>
      <c r="AX1802" s="60" t="s">
        <v>183</v>
      </c>
      <c r="AY1802" s="60">
        <v>44048.488556562501</v>
      </c>
      <c r="AZ1802" s="60">
        <v>43859</v>
      </c>
      <c r="BA1802" s="60">
        <v>43861</v>
      </c>
      <c r="BB1802" s="60" t="s">
        <v>6584</v>
      </c>
      <c r="BC1802" s="60">
        <v>44000.430208333331</v>
      </c>
      <c r="BD1802" s="60">
        <v>44004</v>
      </c>
      <c r="BE1802" s="60">
        <v>47848</v>
      </c>
      <c r="BF1802" s="49">
        <f>IF(AND(ISBLANK(tbl_RawData_Report1[[#This Row],[REQ_ID]]),tbl_RawData_Report1[[#This Row],[RH Kit?]] = "Y"),1,COUNTIFS(tbl_RawData_Report1[RH Kit?],"Y",tbl_RawData_Report1[REQ_ID],tbl_RawData_Report1[[#This Row],[REQ_ID]]))</f>
        <v>0</v>
      </c>
      <c r="BG1802" s="49">
        <f>COUNTIFS(tbl_RawData_Report1[RH Kit?],"Y",tbl_RawData_Report1[Order No.],tbl_RawData_Report1[[#This Row],[Order No.]])</f>
        <v>0</v>
      </c>
      <c r="BH1802" s="49">
        <f>SUM(tbl_RawData_Report1[[#This Row],[RH Kit Req]:[RH Kit PO]])</f>
        <v>0</v>
      </c>
      <c r="BI1802" s="49" t="str">
        <f>IFERROR(VLOOKUP(B1802,Lookup!A:B,2,FALSE),B1802)</f>
        <v>MISOPROSTOL200MG_3</v>
      </c>
      <c r="BJ1802" s="49" t="b">
        <f t="shared" si="28"/>
        <v>1</v>
      </c>
      <c r="BK1802" s="49" t="str">
        <f>tbl_RawData_Report1[[#This Row],[Item ID]]&amp;tbl_RawData_Report1[[#This Row],[Order No.]]</f>
        <v>MISOPROSTOL200MG_30000041303</v>
      </c>
      <c r="BL1802"/>
      <c r="BM1802"/>
      <c r="BN1802"/>
    </row>
    <row r="1803" spans="1:66" x14ac:dyDescent="0.25">
      <c r="A1803" s="35" t="s">
        <v>8</v>
      </c>
      <c r="B1803" s="35" t="s">
        <v>639</v>
      </c>
      <c r="C1803" s="35">
        <v>1</v>
      </c>
      <c r="D1803" s="35">
        <v>1</v>
      </c>
      <c r="E1803" s="35">
        <v>1</v>
      </c>
      <c r="F1803" s="35" t="s">
        <v>405</v>
      </c>
      <c r="G1803" s="35" t="s">
        <v>6072</v>
      </c>
      <c r="H1803" s="35" t="s">
        <v>6074</v>
      </c>
      <c r="I1803" s="35" t="s">
        <v>593</v>
      </c>
      <c r="J1803" s="35">
        <v>630</v>
      </c>
      <c r="K1803" s="35" t="s">
        <v>914</v>
      </c>
      <c r="L1803" s="35" t="s">
        <v>397</v>
      </c>
      <c r="M1803" s="35" t="s">
        <v>396</v>
      </c>
      <c r="N1803" s="35" t="s">
        <v>122</v>
      </c>
      <c r="O1803" s="35" t="s">
        <v>915</v>
      </c>
      <c r="P1803" s="35" t="s">
        <v>916</v>
      </c>
      <c r="Q1803" s="35" t="s">
        <v>311</v>
      </c>
      <c r="R1803" s="35" t="s">
        <v>406</v>
      </c>
      <c r="S1803" s="35" t="s">
        <v>407</v>
      </c>
      <c r="T1803" s="35" t="s">
        <v>5068</v>
      </c>
      <c r="U1803" s="35" t="s">
        <v>209</v>
      </c>
      <c r="V1803" s="35">
        <v>0</v>
      </c>
      <c r="W1803" s="35">
        <v>0</v>
      </c>
      <c r="X1803" s="49">
        <v>1</v>
      </c>
      <c r="Y1803" s="60" t="s">
        <v>340</v>
      </c>
      <c r="Z1803" s="49">
        <v>1</v>
      </c>
      <c r="AA1803" s="49">
        <v>1</v>
      </c>
      <c r="AB1803" s="60" t="s">
        <v>637</v>
      </c>
      <c r="AC1803" s="60" t="s">
        <v>641</v>
      </c>
      <c r="AD1803" s="60" t="s">
        <v>347</v>
      </c>
      <c r="AE1803" s="60" t="s">
        <v>348</v>
      </c>
      <c r="AF1803" s="49">
        <v>2020</v>
      </c>
      <c r="AG1803" s="60" t="s">
        <v>6071</v>
      </c>
      <c r="AH1803" s="60"/>
      <c r="AI1803" s="60"/>
      <c r="AJ1803" s="60"/>
      <c r="AK1803" s="60">
        <v>44001</v>
      </c>
      <c r="AL1803" s="60"/>
      <c r="AM1803" s="60" t="s">
        <v>567</v>
      </c>
      <c r="AN1803" s="60" t="s">
        <v>6073</v>
      </c>
      <c r="AO1803" s="60" t="s">
        <v>6075</v>
      </c>
      <c r="AP1803" s="49"/>
      <c r="AQ1803" s="60" t="s">
        <v>266</v>
      </c>
      <c r="AR1803" s="60" t="s">
        <v>174</v>
      </c>
      <c r="AS1803" s="60" t="s">
        <v>174</v>
      </c>
      <c r="AT1803" s="49">
        <v>2</v>
      </c>
      <c r="AU1803" s="49">
        <v>1</v>
      </c>
      <c r="AV1803" s="49">
        <v>1</v>
      </c>
      <c r="AW1803" s="60">
        <v>43992</v>
      </c>
      <c r="AX1803" s="60" t="s">
        <v>183</v>
      </c>
      <c r="AY1803" s="60">
        <v>44011.382145370371</v>
      </c>
      <c r="AZ1803" s="60">
        <v>43991</v>
      </c>
      <c r="BA1803" s="60">
        <v>43991</v>
      </c>
      <c r="BB1803" s="60" t="s">
        <v>6076</v>
      </c>
      <c r="BC1803" s="60">
        <v>43993.395370370374</v>
      </c>
      <c r="BD1803" s="60">
        <v>44004</v>
      </c>
      <c r="BE1803" s="60">
        <v>73050</v>
      </c>
      <c r="BF1803" s="49">
        <f>IF(AND(ISBLANK(tbl_RawData_Report1[[#This Row],[REQ_ID]]),tbl_RawData_Report1[[#This Row],[RH Kit?]] = "Y"),1,COUNTIFS(tbl_RawData_Report1[RH Kit?],"Y",tbl_RawData_Report1[REQ_ID],tbl_RawData_Report1[[#This Row],[REQ_ID]]))</f>
        <v>0</v>
      </c>
      <c r="BG1803" s="49">
        <f>COUNTIFS(tbl_RawData_Report1[RH Kit?],"Y",tbl_RawData_Report1[Order No.],tbl_RawData_Report1[[#This Row],[Order No.]])</f>
        <v>0</v>
      </c>
      <c r="BH1803" s="49">
        <f>SUM(tbl_RawData_Report1[[#This Row],[RH Kit Req]:[RH Kit PO]])</f>
        <v>0</v>
      </c>
      <c r="BI1803" s="49" t="str">
        <f>IFERROR(VLOOKUP(B1803,Lookup!A:B,2,FALSE),B1803)</f>
        <v>PRESHIPMENTINSPCPH</v>
      </c>
      <c r="BJ1803" s="49" t="b">
        <f t="shared" si="28"/>
        <v>1</v>
      </c>
      <c r="BK1803" s="49" t="str">
        <f>tbl_RawData_Report1[[#This Row],[Item ID]]&amp;tbl_RawData_Report1[[#This Row],[Order No.]]</f>
        <v>PRESHIPMENTINSPCPH0000041346</v>
      </c>
      <c r="BL1803"/>
      <c r="BM1803"/>
      <c r="BN1803"/>
    </row>
    <row r="1804" spans="1:66" x14ac:dyDescent="0.25">
      <c r="A1804" s="35" t="s">
        <v>8</v>
      </c>
      <c r="B1804" s="35" t="s">
        <v>699</v>
      </c>
      <c r="C1804" s="35">
        <v>1</v>
      </c>
      <c r="D1804" s="35">
        <v>1</v>
      </c>
      <c r="E1804" s="35">
        <v>1</v>
      </c>
      <c r="F1804" s="35" t="s">
        <v>436</v>
      </c>
      <c r="G1804" s="35" t="s">
        <v>6094</v>
      </c>
      <c r="H1804" s="35" t="s">
        <v>2550</v>
      </c>
      <c r="I1804" s="35" t="s">
        <v>593</v>
      </c>
      <c r="J1804" s="35">
        <v>848</v>
      </c>
      <c r="K1804" s="35" t="s">
        <v>2365</v>
      </c>
      <c r="L1804" s="35" t="s">
        <v>2947</v>
      </c>
      <c r="M1804" s="35" t="s">
        <v>396</v>
      </c>
      <c r="N1804" s="35" t="s">
        <v>122</v>
      </c>
      <c r="O1804" s="35" t="s">
        <v>2379</v>
      </c>
      <c r="P1804" s="35" t="s">
        <v>2461</v>
      </c>
      <c r="Q1804" s="35" t="s">
        <v>311</v>
      </c>
      <c r="R1804" s="35" t="s">
        <v>316</v>
      </c>
      <c r="S1804" s="35" t="s">
        <v>202</v>
      </c>
      <c r="T1804" s="35" t="s">
        <v>5068</v>
      </c>
      <c r="U1804" s="35" t="s">
        <v>269</v>
      </c>
      <c r="V1804" s="35">
        <v>0</v>
      </c>
      <c r="W1804" s="35">
        <v>0</v>
      </c>
      <c r="X1804" s="49">
        <v>106</v>
      </c>
      <c r="Y1804" s="60" t="s">
        <v>703</v>
      </c>
      <c r="Z1804" s="49">
        <v>50</v>
      </c>
      <c r="AA1804" s="49">
        <v>5300</v>
      </c>
      <c r="AB1804" s="60" t="s">
        <v>637</v>
      </c>
      <c r="AC1804" s="60" t="s">
        <v>660</v>
      </c>
      <c r="AD1804" s="60" t="s">
        <v>661</v>
      </c>
      <c r="AE1804" s="60" t="s">
        <v>662</v>
      </c>
      <c r="AF1804" s="49">
        <v>2020</v>
      </c>
      <c r="AG1804" s="60" t="s">
        <v>6093</v>
      </c>
      <c r="AH1804" s="60"/>
      <c r="AI1804" s="60"/>
      <c r="AJ1804" s="60"/>
      <c r="AK1804" s="60">
        <v>43973</v>
      </c>
      <c r="AL1804" s="60"/>
      <c r="AM1804" s="60" t="s">
        <v>567</v>
      </c>
      <c r="AN1804" s="60" t="s">
        <v>6095</v>
      </c>
      <c r="AO1804" s="60" t="s">
        <v>6096</v>
      </c>
      <c r="AP1804" s="49"/>
      <c r="AQ1804" s="60" t="s">
        <v>266</v>
      </c>
      <c r="AR1804" s="60" t="s">
        <v>174</v>
      </c>
      <c r="AS1804" s="60" t="s">
        <v>174</v>
      </c>
      <c r="AT1804" s="49">
        <v>1</v>
      </c>
      <c r="AU1804" s="49">
        <v>1</v>
      </c>
      <c r="AV1804" s="49">
        <v>1</v>
      </c>
      <c r="AW1804" s="60">
        <v>43993</v>
      </c>
      <c r="AX1804" s="60" t="s">
        <v>183</v>
      </c>
      <c r="AY1804" s="60">
        <v>44008.307232141204</v>
      </c>
      <c r="AZ1804" s="60">
        <v>43990</v>
      </c>
      <c r="BA1804" s="60">
        <v>43990</v>
      </c>
      <c r="BB1804" s="60" t="s">
        <v>6097</v>
      </c>
      <c r="BC1804" s="60">
        <v>43993.428460648145</v>
      </c>
      <c r="BD1804" s="60">
        <v>43993</v>
      </c>
      <c r="BE1804" s="60">
        <v>44286</v>
      </c>
      <c r="BF1804" s="49">
        <f>IF(AND(ISBLANK(tbl_RawData_Report1[[#This Row],[REQ_ID]]),tbl_RawData_Report1[[#This Row],[RH Kit?]] = "Y"),1,COUNTIFS(tbl_RawData_Report1[RH Kit?],"Y",tbl_RawData_Report1[REQ_ID],tbl_RawData_Report1[[#This Row],[REQ_ID]]))</f>
        <v>0</v>
      </c>
      <c r="BG1804" s="49">
        <f>COUNTIFS(tbl_RawData_Report1[RH Kit?],"Y",tbl_RawData_Report1[Order No.],tbl_RawData_Report1[[#This Row],[Order No.]])</f>
        <v>0</v>
      </c>
      <c r="BH1804" s="49">
        <f>SUM(tbl_RawData_Report1[[#This Row],[RH Kit Req]:[RH Kit PO]])</f>
        <v>0</v>
      </c>
      <c r="BI1804" s="49" t="str">
        <f>IFERROR(VLOOKUP(B1804,Lookup!A:B,2,FALSE),B1804)</f>
        <v>AMPICILLIN_1GINJ</v>
      </c>
      <c r="BJ1804" s="49" t="b">
        <f t="shared" si="28"/>
        <v>1</v>
      </c>
      <c r="BK1804" s="49" t="str">
        <f>tbl_RawData_Report1[[#This Row],[Item ID]]&amp;tbl_RawData_Report1[[#This Row],[Order No.]]</f>
        <v>AMPICILLIN_1GINJ0000041350</v>
      </c>
      <c r="BL1804"/>
      <c r="BM1804"/>
      <c r="BN1804"/>
    </row>
    <row r="1805" spans="1:66" x14ac:dyDescent="0.25">
      <c r="A1805" s="35" t="s">
        <v>8</v>
      </c>
      <c r="B1805" s="35" t="s">
        <v>2632</v>
      </c>
      <c r="C1805" s="35">
        <v>1</v>
      </c>
      <c r="D1805" s="35">
        <v>1</v>
      </c>
      <c r="E1805" s="35">
        <v>1</v>
      </c>
      <c r="F1805" s="35" t="s">
        <v>6594</v>
      </c>
      <c r="G1805" s="35" t="s">
        <v>6586</v>
      </c>
      <c r="H1805" s="35" t="s">
        <v>712</v>
      </c>
      <c r="I1805" s="35" t="s">
        <v>593</v>
      </c>
      <c r="J1805" s="35">
        <v>800</v>
      </c>
      <c r="K1805" s="35" t="s">
        <v>6590</v>
      </c>
      <c r="L1805" s="35" t="s">
        <v>6591</v>
      </c>
      <c r="M1805" s="35" t="s">
        <v>396</v>
      </c>
      <c r="N1805" s="35" t="s">
        <v>122</v>
      </c>
      <c r="O1805" s="35" t="s">
        <v>6592</v>
      </c>
      <c r="P1805" s="35" t="s">
        <v>6593</v>
      </c>
      <c r="Q1805" s="35" t="s">
        <v>311</v>
      </c>
      <c r="R1805" s="35" t="s">
        <v>6595</v>
      </c>
      <c r="S1805" s="35" t="s">
        <v>6596</v>
      </c>
      <c r="T1805" s="35" t="s">
        <v>5052</v>
      </c>
      <c r="U1805" s="35" t="s">
        <v>272</v>
      </c>
      <c r="V1805" s="35">
        <v>0</v>
      </c>
      <c r="W1805" s="35">
        <v>0</v>
      </c>
      <c r="X1805" s="49">
        <v>1250</v>
      </c>
      <c r="Y1805" s="60" t="s">
        <v>860</v>
      </c>
      <c r="Z1805" s="49">
        <v>4</v>
      </c>
      <c r="AA1805" s="49">
        <v>5000</v>
      </c>
      <c r="AB1805" s="60" t="s">
        <v>637</v>
      </c>
      <c r="AC1805" s="60" t="s">
        <v>715</v>
      </c>
      <c r="AD1805" s="60" t="s">
        <v>716</v>
      </c>
      <c r="AE1805" s="60" t="s">
        <v>717</v>
      </c>
      <c r="AF1805" s="49">
        <v>2020</v>
      </c>
      <c r="AG1805" s="60" t="s">
        <v>6585</v>
      </c>
      <c r="AH1805" s="60">
        <v>44012</v>
      </c>
      <c r="AI1805" s="60">
        <v>44018</v>
      </c>
      <c r="AJ1805" s="60">
        <v>44013</v>
      </c>
      <c r="AK1805" s="60">
        <v>44013</v>
      </c>
      <c r="AL1805" s="60">
        <v>44020</v>
      </c>
      <c r="AM1805" s="60" t="s">
        <v>569</v>
      </c>
      <c r="AN1805" s="60" t="s">
        <v>6587</v>
      </c>
      <c r="AO1805" s="60" t="s">
        <v>6588</v>
      </c>
      <c r="AP1805" s="49"/>
      <c r="AQ1805" s="60" t="s">
        <v>266</v>
      </c>
      <c r="AR1805" s="60" t="s">
        <v>174</v>
      </c>
      <c r="AS1805" s="60" t="s">
        <v>174</v>
      </c>
      <c r="AT1805" s="49">
        <v>2</v>
      </c>
      <c r="AU1805" s="49">
        <v>1</v>
      </c>
      <c r="AV1805" s="49">
        <v>1</v>
      </c>
      <c r="AW1805" s="60">
        <v>43998</v>
      </c>
      <c r="AX1805" s="60" t="s">
        <v>183</v>
      </c>
      <c r="AY1805" s="60">
        <v>44032.325514270837</v>
      </c>
      <c r="AZ1805" s="60">
        <v>43998</v>
      </c>
      <c r="BA1805" s="60">
        <v>43998</v>
      </c>
      <c r="BB1805" s="60" t="s">
        <v>6589</v>
      </c>
      <c r="BC1805" s="60">
        <v>43999.406770833331</v>
      </c>
      <c r="BD1805" s="60">
        <v>44012</v>
      </c>
      <c r="BE1805" s="60">
        <v>45298</v>
      </c>
      <c r="BF1805" s="49">
        <f>IF(AND(ISBLANK(tbl_RawData_Report1[[#This Row],[REQ_ID]]),tbl_RawData_Report1[[#This Row],[RH Kit?]] = "Y"),1,COUNTIFS(tbl_RawData_Report1[RH Kit?],"Y",tbl_RawData_Report1[REQ_ID],tbl_RawData_Report1[[#This Row],[REQ_ID]]))</f>
        <v>0</v>
      </c>
      <c r="BG1805" s="49">
        <f>COUNTIFS(tbl_RawData_Report1[RH Kit?],"Y",tbl_RawData_Report1[Order No.],tbl_RawData_Report1[[#This Row],[Order No.]])</f>
        <v>0</v>
      </c>
      <c r="BH1805" s="49">
        <f>SUM(tbl_RawData_Report1[[#This Row],[RH Kit Req]:[RH Kit PO]])</f>
        <v>0</v>
      </c>
      <c r="BI1805" s="49" t="str">
        <f>IFERROR(VLOOKUP(B1805,Lookup!A:B,2,FALSE),B1805)</f>
        <v>MISOPROSTOL200MG_4</v>
      </c>
      <c r="BJ1805" s="49" t="b">
        <f t="shared" si="28"/>
        <v>1</v>
      </c>
      <c r="BK1805" s="49" t="str">
        <f>tbl_RawData_Report1[[#This Row],[Item ID]]&amp;tbl_RawData_Report1[[#This Row],[Order No.]]</f>
        <v>MISOPROSTOL200MG_40000041385</v>
      </c>
      <c r="BL1805"/>
      <c r="BM1805"/>
      <c r="BN1805"/>
    </row>
    <row r="1806" spans="1:66" hidden="1" x14ac:dyDescent="0.25">
      <c r="A1806" s="35" t="s">
        <v>8</v>
      </c>
      <c r="B1806" s="35" t="s">
        <v>5349</v>
      </c>
      <c r="C1806" s="35">
        <v>1</v>
      </c>
      <c r="D1806" s="35">
        <v>1</v>
      </c>
      <c r="E1806" s="35">
        <v>1</v>
      </c>
      <c r="F1806" s="35" t="s">
        <v>4416</v>
      </c>
      <c r="G1806" s="35" t="s">
        <v>5347</v>
      </c>
      <c r="H1806" s="35" t="s">
        <v>5350</v>
      </c>
      <c r="I1806" s="35" t="s">
        <v>593</v>
      </c>
      <c r="J1806" s="35">
        <v>8750</v>
      </c>
      <c r="K1806" s="35" t="s">
        <v>4412</v>
      </c>
      <c r="L1806" s="35" t="s">
        <v>5353</v>
      </c>
      <c r="M1806" s="35" t="s">
        <v>396</v>
      </c>
      <c r="N1806" s="35" t="s">
        <v>122</v>
      </c>
      <c r="O1806" s="35" t="s">
        <v>4770</v>
      </c>
      <c r="P1806" s="35" t="s">
        <v>5354</v>
      </c>
      <c r="Q1806" s="35" t="s">
        <v>311</v>
      </c>
      <c r="R1806" s="35" t="s">
        <v>327</v>
      </c>
      <c r="S1806" s="35" t="s">
        <v>205</v>
      </c>
      <c r="T1806" s="35" t="s">
        <v>5052</v>
      </c>
      <c r="U1806" s="35" t="s">
        <v>272</v>
      </c>
      <c r="V1806" s="35">
        <v>0</v>
      </c>
      <c r="W1806" s="35">
        <v>0</v>
      </c>
      <c r="X1806" s="49">
        <v>140</v>
      </c>
      <c r="Y1806" s="60" t="s">
        <v>703</v>
      </c>
      <c r="Z1806" s="49">
        <v>50</v>
      </c>
      <c r="AA1806" s="49">
        <v>7000</v>
      </c>
      <c r="AB1806" s="60" t="s">
        <v>4570</v>
      </c>
      <c r="AC1806" s="60" t="s">
        <v>5355</v>
      </c>
      <c r="AD1806" s="60" t="s">
        <v>5002</v>
      </c>
      <c r="AE1806" s="60" t="s">
        <v>5003</v>
      </c>
      <c r="AF1806" s="49">
        <v>2020</v>
      </c>
      <c r="AG1806" s="60" t="s">
        <v>5346</v>
      </c>
      <c r="AH1806" s="60"/>
      <c r="AI1806" s="60"/>
      <c r="AJ1806" s="60"/>
      <c r="AK1806" s="60">
        <v>44080</v>
      </c>
      <c r="AL1806" s="60"/>
      <c r="AM1806" s="60" t="s">
        <v>569</v>
      </c>
      <c r="AN1806" s="60" t="s">
        <v>5348</v>
      </c>
      <c r="AO1806" s="60" t="s">
        <v>5351</v>
      </c>
      <c r="AP1806" s="49"/>
      <c r="AQ1806" s="60" t="s">
        <v>266</v>
      </c>
      <c r="AR1806" s="60" t="s">
        <v>174</v>
      </c>
      <c r="AS1806" s="60" t="s">
        <v>174</v>
      </c>
      <c r="AT1806" s="49">
        <v>1</v>
      </c>
      <c r="AU1806" s="49">
        <v>1</v>
      </c>
      <c r="AV1806" s="49">
        <v>1</v>
      </c>
      <c r="AW1806" s="60">
        <v>43998</v>
      </c>
      <c r="AX1806" s="60" t="s">
        <v>183</v>
      </c>
      <c r="AY1806" s="60">
        <v>44098.611548807872</v>
      </c>
      <c r="AZ1806" s="60">
        <v>43963</v>
      </c>
      <c r="BA1806" s="60">
        <v>43963</v>
      </c>
      <c r="BB1806" s="60" t="s">
        <v>5352</v>
      </c>
      <c r="BC1806" s="60">
        <v>43999.738379629627</v>
      </c>
      <c r="BD1806" s="60">
        <v>44015</v>
      </c>
      <c r="BE1806" s="60">
        <v>44439</v>
      </c>
      <c r="BF1806" s="49">
        <f>IF(AND(ISBLANK(tbl_RawData_Report1[[#This Row],[REQ_ID]]),tbl_RawData_Report1[[#This Row],[RH Kit?]] = "Y"),1,COUNTIFS(tbl_RawData_Report1[RH Kit?],"Y",tbl_RawData_Report1[REQ_ID],tbl_RawData_Report1[[#This Row],[REQ_ID]]))</f>
        <v>0</v>
      </c>
      <c r="BG1806" s="49">
        <f>COUNTIFS(tbl_RawData_Report1[RH Kit?],"Y",tbl_RawData_Report1[Order No.],tbl_RawData_Report1[[#This Row],[Order No.]])</f>
        <v>0</v>
      </c>
      <c r="BH1806" s="49">
        <f>SUM(tbl_RawData_Report1[[#This Row],[RH Kit Req]:[RH Kit PO]])</f>
        <v>0</v>
      </c>
      <c r="BI1806" s="49" t="str">
        <f>IFERROR(VLOOKUP(B1806,Lookup!A:B,2,FALSE),B1806)</f>
        <v>HIV1+2/SYPHILISP50</v>
      </c>
      <c r="BJ1806" s="49" t="b">
        <f t="shared" si="28"/>
        <v>1</v>
      </c>
      <c r="BK1806" s="49" t="str">
        <f>tbl_RawData_Report1[[#This Row],[Item ID]]&amp;tbl_RawData_Report1[[#This Row],[Order No.]]</f>
        <v>HIV1+2/SYPHILISP500000041390</v>
      </c>
      <c r="BL1806"/>
      <c r="BM1806"/>
      <c r="BN1806"/>
    </row>
    <row r="1807" spans="1:66" x14ac:dyDescent="0.25">
      <c r="A1807" s="35" t="s">
        <v>8</v>
      </c>
      <c r="B1807" s="35" t="s">
        <v>639</v>
      </c>
      <c r="C1807" s="35">
        <v>1</v>
      </c>
      <c r="D1807" s="35">
        <v>1</v>
      </c>
      <c r="E1807" s="35">
        <v>2</v>
      </c>
      <c r="F1807" s="35" t="s">
        <v>408</v>
      </c>
      <c r="G1807" s="35" t="s">
        <v>5205</v>
      </c>
      <c r="H1807" s="35" t="s">
        <v>5207</v>
      </c>
      <c r="I1807" s="35" t="s">
        <v>593</v>
      </c>
      <c r="J1807" s="35">
        <v>630</v>
      </c>
      <c r="K1807" s="35" t="s">
        <v>400</v>
      </c>
      <c r="L1807" s="35" t="s">
        <v>401</v>
      </c>
      <c r="M1807" s="35" t="s">
        <v>396</v>
      </c>
      <c r="N1807" s="35" t="s">
        <v>122</v>
      </c>
      <c r="O1807" s="35" t="s">
        <v>402</v>
      </c>
      <c r="P1807" s="35" t="s">
        <v>403</v>
      </c>
      <c r="Q1807" s="35" t="s">
        <v>311</v>
      </c>
      <c r="R1807" s="35" t="s">
        <v>298</v>
      </c>
      <c r="S1807" s="35" t="s">
        <v>191</v>
      </c>
      <c r="T1807" s="35" t="s">
        <v>5068</v>
      </c>
      <c r="U1807" s="35" t="s">
        <v>209</v>
      </c>
      <c r="V1807" s="35">
        <v>0</v>
      </c>
      <c r="W1807" s="35">
        <v>0</v>
      </c>
      <c r="X1807" s="49">
        <v>1</v>
      </c>
      <c r="Y1807" s="60" t="s">
        <v>340</v>
      </c>
      <c r="Z1807" s="49">
        <v>1</v>
      </c>
      <c r="AA1807" s="49">
        <v>1</v>
      </c>
      <c r="AB1807" s="60" t="s">
        <v>637</v>
      </c>
      <c r="AC1807" s="60" t="s">
        <v>641</v>
      </c>
      <c r="AD1807" s="60" t="s">
        <v>347</v>
      </c>
      <c r="AE1807" s="60" t="s">
        <v>348</v>
      </c>
      <c r="AF1807" s="49">
        <v>2020</v>
      </c>
      <c r="AG1807" s="60" t="s">
        <v>5204</v>
      </c>
      <c r="AH1807" s="60"/>
      <c r="AI1807" s="60"/>
      <c r="AJ1807" s="60"/>
      <c r="AK1807" s="60">
        <v>44239</v>
      </c>
      <c r="AL1807" s="60"/>
      <c r="AM1807" s="60" t="s">
        <v>568</v>
      </c>
      <c r="AN1807" s="60" t="s">
        <v>5206</v>
      </c>
      <c r="AO1807" s="60" t="s">
        <v>5208</v>
      </c>
      <c r="AP1807" s="49"/>
      <c r="AQ1807" s="60" t="s">
        <v>266</v>
      </c>
      <c r="AR1807" s="60" t="s">
        <v>174</v>
      </c>
      <c r="AS1807" s="60" t="s">
        <v>174</v>
      </c>
      <c r="AT1807" s="49">
        <v>1</v>
      </c>
      <c r="AU1807" s="49">
        <v>1</v>
      </c>
      <c r="AV1807" s="49">
        <v>1</v>
      </c>
      <c r="AW1807" s="60">
        <v>43999</v>
      </c>
      <c r="AX1807" s="60" t="s">
        <v>183</v>
      </c>
      <c r="AY1807" s="60">
        <v>44277.776556979166</v>
      </c>
      <c r="AZ1807" s="60">
        <v>43990</v>
      </c>
      <c r="BA1807" s="60">
        <v>43991</v>
      </c>
      <c r="BB1807" s="60" t="s">
        <v>5209</v>
      </c>
      <c r="BC1807" s="60">
        <v>43999.736562500002</v>
      </c>
      <c r="BD1807" s="60">
        <v>44109</v>
      </c>
      <c r="BE1807" s="60">
        <v>47848</v>
      </c>
      <c r="BF1807" s="49">
        <f>IF(AND(ISBLANK(tbl_RawData_Report1[[#This Row],[REQ_ID]]),tbl_RawData_Report1[[#This Row],[RH Kit?]] = "Y"),1,COUNTIFS(tbl_RawData_Report1[RH Kit?],"Y",tbl_RawData_Report1[REQ_ID],tbl_RawData_Report1[[#This Row],[REQ_ID]]))</f>
        <v>0</v>
      </c>
      <c r="BG1807" s="49">
        <f>COUNTIFS(tbl_RawData_Report1[RH Kit?],"Y",tbl_RawData_Report1[Order No.],tbl_RawData_Report1[[#This Row],[Order No.]])</f>
        <v>0</v>
      </c>
      <c r="BH1807" s="49">
        <f>SUM(tbl_RawData_Report1[[#This Row],[RH Kit Req]:[RH Kit PO]])</f>
        <v>0</v>
      </c>
      <c r="BI1807" s="49" t="str">
        <f>IFERROR(VLOOKUP(B1807,Lookup!A:B,2,FALSE),B1807)</f>
        <v>PRESHIPMENTINSPCPH</v>
      </c>
      <c r="BJ1807" s="49" t="b">
        <f t="shared" si="28"/>
        <v>0</v>
      </c>
      <c r="BK1807" s="49" t="str">
        <f>tbl_RawData_Report1[[#This Row],[Item ID]]&amp;tbl_RawData_Report1[[#This Row],[Order No.]]</f>
        <v>PRESHIPMENTINSPCPH0000041410</v>
      </c>
      <c r="BL1807"/>
      <c r="BM1807"/>
      <c r="BN1807"/>
    </row>
    <row r="1808" spans="1:66" x14ac:dyDescent="0.25">
      <c r="A1808" s="35" t="s">
        <v>8</v>
      </c>
      <c r="B1808" s="35" t="s">
        <v>639</v>
      </c>
      <c r="C1808" s="35">
        <v>1</v>
      </c>
      <c r="D1808" s="35">
        <v>1</v>
      </c>
      <c r="E1808" s="35">
        <v>1</v>
      </c>
      <c r="F1808" s="35" t="s">
        <v>408</v>
      </c>
      <c r="G1808" s="35" t="s">
        <v>5205</v>
      </c>
      <c r="H1808" s="35" t="s">
        <v>5207</v>
      </c>
      <c r="I1808" s="35" t="s">
        <v>593</v>
      </c>
      <c r="J1808" s="35">
        <v>0</v>
      </c>
      <c r="K1808" s="35" t="s">
        <v>400</v>
      </c>
      <c r="L1808" s="35" t="s">
        <v>401</v>
      </c>
      <c r="M1808" s="35" t="s">
        <v>396</v>
      </c>
      <c r="N1808" s="35" t="s">
        <v>122</v>
      </c>
      <c r="O1808" s="35" t="s">
        <v>402</v>
      </c>
      <c r="P1808" s="35" t="s">
        <v>403</v>
      </c>
      <c r="Q1808" s="35" t="s">
        <v>311</v>
      </c>
      <c r="R1808" s="35" t="s">
        <v>298</v>
      </c>
      <c r="S1808" s="35" t="s">
        <v>191</v>
      </c>
      <c r="T1808" s="35" t="s">
        <v>5068</v>
      </c>
      <c r="U1808" s="35" t="s">
        <v>209</v>
      </c>
      <c r="V1808" s="35">
        <v>0</v>
      </c>
      <c r="W1808" s="35">
        <v>0</v>
      </c>
      <c r="X1808" s="49">
        <v>0</v>
      </c>
      <c r="Y1808" s="60" t="s">
        <v>340</v>
      </c>
      <c r="Z1808" s="49">
        <v>1</v>
      </c>
      <c r="AA1808" s="49">
        <v>0</v>
      </c>
      <c r="AB1808" s="60" t="s">
        <v>637</v>
      </c>
      <c r="AC1808" s="60" t="s">
        <v>641</v>
      </c>
      <c r="AD1808" s="60" t="s">
        <v>347</v>
      </c>
      <c r="AE1808" s="60" t="s">
        <v>348</v>
      </c>
      <c r="AF1808" s="49">
        <v>2020</v>
      </c>
      <c r="AG1808" s="60" t="s">
        <v>5204</v>
      </c>
      <c r="AH1808" s="60"/>
      <c r="AI1808" s="60"/>
      <c r="AJ1808" s="60"/>
      <c r="AK1808" s="60">
        <v>44239</v>
      </c>
      <c r="AL1808" s="60"/>
      <c r="AM1808" s="60" t="s">
        <v>568</v>
      </c>
      <c r="AN1808" s="60" t="s">
        <v>5206</v>
      </c>
      <c r="AO1808" s="60" t="s">
        <v>5210</v>
      </c>
      <c r="AP1808" s="49"/>
      <c r="AQ1808" s="60" t="s">
        <v>266</v>
      </c>
      <c r="AR1808" s="60" t="s">
        <v>174</v>
      </c>
      <c r="AS1808" s="60" t="s">
        <v>174</v>
      </c>
      <c r="AT1808" s="49">
        <v>1</v>
      </c>
      <c r="AU1808" s="49">
        <v>1</v>
      </c>
      <c r="AV1808" s="49">
        <v>1</v>
      </c>
      <c r="AW1808" s="60">
        <v>43999</v>
      </c>
      <c r="AX1808" s="60" t="s">
        <v>183</v>
      </c>
      <c r="AY1808" s="60">
        <v>44277.776556979166</v>
      </c>
      <c r="AZ1808" s="60">
        <v>43990</v>
      </c>
      <c r="BA1808" s="60">
        <v>43991</v>
      </c>
      <c r="BB1808" s="60" t="s">
        <v>5209</v>
      </c>
      <c r="BC1808" s="60">
        <v>43999.736562500002</v>
      </c>
      <c r="BD1808" s="60">
        <v>44109</v>
      </c>
      <c r="BE1808" s="60">
        <v>47848</v>
      </c>
      <c r="BF1808" s="49">
        <f>IF(AND(ISBLANK(tbl_RawData_Report1[[#This Row],[REQ_ID]]),tbl_RawData_Report1[[#This Row],[RH Kit?]] = "Y"),1,COUNTIFS(tbl_RawData_Report1[RH Kit?],"Y",tbl_RawData_Report1[REQ_ID],tbl_RawData_Report1[[#This Row],[REQ_ID]]))</f>
        <v>0</v>
      </c>
      <c r="BG1808" s="49">
        <f>COUNTIFS(tbl_RawData_Report1[RH Kit?],"Y",tbl_RawData_Report1[Order No.],tbl_RawData_Report1[[#This Row],[Order No.]])</f>
        <v>0</v>
      </c>
      <c r="BH1808" s="49">
        <f>SUM(tbl_RawData_Report1[[#This Row],[RH Kit Req]:[RH Kit PO]])</f>
        <v>0</v>
      </c>
      <c r="BI1808" s="49" t="str">
        <f>IFERROR(VLOOKUP(B1808,Lookup!A:B,2,FALSE),B1808)</f>
        <v>PRESHIPMENTINSPCPH</v>
      </c>
      <c r="BJ1808" s="49" t="b">
        <f t="shared" si="28"/>
        <v>0</v>
      </c>
      <c r="BK1808" s="49" t="str">
        <f>tbl_RawData_Report1[[#This Row],[Item ID]]&amp;tbl_RawData_Report1[[#This Row],[Order No.]]</f>
        <v>PRESHIPMENTINSPCPH0000041410</v>
      </c>
      <c r="BL1808"/>
      <c r="BM1808"/>
      <c r="BN1808"/>
    </row>
    <row r="1809" spans="1:66" x14ac:dyDescent="0.25">
      <c r="A1809" s="35" t="s">
        <v>8</v>
      </c>
      <c r="B1809" s="35" t="s">
        <v>639</v>
      </c>
      <c r="C1809" s="35">
        <v>3</v>
      </c>
      <c r="D1809" s="35">
        <v>1</v>
      </c>
      <c r="E1809" s="35">
        <v>1</v>
      </c>
      <c r="F1809" s="35" t="s">
        <v>408</v>
      </c>
      <c r="G1809" s="35" t="s">
        <v>5205</v>
      </c>
      <c r="H1809" s="35" t="s">
        <v>5222</v>
      </c>
      <c r="I1809" s="35" t="s">
        <v>2338</v>
      </c>
      <c r="J1809" s="35">
        <v>0</v>
      </c>
      <c r="K1809" s="35" t="s">
        <v>400</v>
      </c>
      <c r="L1809" s="35" t="s">
        <v>401</v>
      </c>
      <c r="M1809" s="35" t="s">
        <v>396</v>
      </c>
      <c r="N1809" s="35" t="s">
        <v>122</v>
      </c>
      <c r="O1809" s="35" t="s">
        <v>402</v>
      </c>
      <c r="P1809" s="35" t="s">
        <v>403</v>
      </c>
      <c r="Q1809" s="35" t="s">
        <v>311</v>
      </c>
      <c r="R1809" s="35" t="s">
        <v>298</v>
      </c>
      <c r="S1809" s="35" t="s">
        <v>191</v>
      </c>
      <c r="T1809" s="35" t="s">
        <v>5068</v>
      </c>
      <c r="U1809" s="35" t="s">
        <v>209</v>
      </c>
      <c r="V1809" s="35">
        <v>0</v>
      </c>
      <c r="W1809" s="35">
        <v>0</v>
      </c>
      <c r="X1809" s="49">
        <v>0</v>
      </c>
      <c r="Y1809" s="60" t="s">
        <v>340</v>
      </c>
      <c r="Z1809" s="49">
        <v>1</v>
      </c>
      <c r="AA1809" s="49">
        <v>0</v>
      </c>
      <c r="AB1809" s="60" t="s">
        <v>637</v>
      </c>
      <c r="AC1809" s="60" t="s">
        <v>641</v>
      </c>
      <c r="AD1809" s="60" t="s">
        <v>347</v>
      </c>
      <c r="AE1809" s="60" t="s">
        <v>348</v>
      </c>
      <c r="AF1809" s="49">
        <v>2020</v>
      </c>
      <c r="AG1809" s="60" t="s">
        <v>5204</v>
      </c>
      <c r="AH1809" s="60"/>
      <c r="AI1809" s="60"/>
      <c r="AJ1809" s="60"/>
      <c r="AK1809" s="60"/>
      <c r="AL1809" s="60"/>
      <c r="AM1809" s="60" t="s">
        <v>568</v>
      </c>
      <c r="AN1809" s="60" t="s">
        <v>5206</v>
      </c>
      <c r="AO1809" s="60" t="s">
        <v>5223</v>
      </c>
      <c r="AP1809" s="49"/>
      <c r="AQ1809" s="60" t="s">
        <v>2337</v>
      </c>
      <c r="AR1809" s="60" t="s">
        <v>174</v>
      </c>
      <c r="AS1809" s="60" t="s">
        <v>174</v>
      </c>
      <c r="AT1809" s="49">
        <v>3</v>
      </c>
      <c r="AU1809" s="49">
        <v>1</v>
      </c>
      <c r="AV1809" s="49">
        <v>1</v>
      </c>
      <c r="AW1809" s="60">
        <v>43999</v>
      </c>
      <c r="AX1809" s="60" t="s">
        <v>183</v>
      </c>
      <c r="AY1809" s="60">
        <v>44277.776556979166</v>
      </c>
      <c r="AZ1809" s="60">
        <v>43990</v>
      </c>
      <c r="BA1809" s="60">
        <v>43991</v>
      </c>
      <c r="BB1809" s="60" t="s">
        <v>5224</v>
      </c>
      <c r="BC1809" s="60">
        <v>43999.736562500002</v>
      </c>
      <c r="BD1809" s="60">
        <v>44124</v>
      </c>
      <c r="BE1809" s="60">
        <v>47848</v>
      </c>
      <c r="BF1809" s="49">
        <f>IF(AND(ISBLANK(tbl_RawData_Report1[[#This Row],[REQ_ID]]),tbl_RawData_Report1[[#This Row],[RH Kit?]] = "Y"),1,COUNTIFS(tbl_RawData_Report1[RH Kit?],"Y",tbl_RawData_Report1[REQ_ID],tbl_RawData_Report1[[#This Row],[REQ_ID]]))</f>
        <v>0</v>
      </c>
      <c r="BG1809" s="49">
        <f>COUNTIFS(tbl_RawData_Report1[RH Kit?],"Y",tbl_RawData_Report1[Order No.],tbl_RawData_Report1[[#This Row],[Order No.]])</f>
        <v>0</v>
      </c>
      <c r="BH1809" s="49">
        <f>SUM(tbl_RawData_Report1[[#This Row],[RH Kit Req]:[RH Kit PO]])</f>
        <v>0</v>
      </c>
      <c r="BI1809" s="49" t="str">
        <f>IFERROR(VLOOKUP(B1809,Lookup!A:B,2,FALSE),B1809)</f>
        <v>PRESHIPMENTINSPCPH</v>
      </c>
      <c r="BJ1809" s="49" t="b">
        <f t="shared" si="28"/>
        <v>0</v>
      </c>
      <c r="BK1809" s="49" t="str">
        <f>tbl_RawData_Report1[[#This Row],[Item ID]]&amp;tbl_RawData_Report1[[#This Row],[Order No.]]</f>
        <v>PRESHIPMENTINSPCPH0000041410</v>
      </c>
      <c r="BL1809"/>
      <c r="BM1809"/>
      <c r="BN1809"/>
    </row>
    <row r="1810" spans="1:66" x14ac:dyDescent="0.25">
      <c r="A1810" s="35" t="s">
        <v>8</v>
      </c>
      <c r="B1810" s="35" t="s">
        <v>639</v>
      </c>
      <c r="C1810" s="35">
        <v>2</v>
      </c>
      <c r="D1810" s="35">
        <v>1</v>
      </c>
      <c r="E1810" s="35">
        <v>1</v>
      </c>
      <c r="F1810" s="35" t="s">
        <v>408</v>
      </c>
      <c r="G1810" s="35" t="s">
        <v>5205</v>
      </c>
      <c r="H1810" s="35" t="s">
        <v>5225</v>
      </c>
      <c r="I1810" s="35" t="s">
        <v>2338</v>
      </c>
      <c r="J1810" s="35">
        <v>0</v>
      </c>
      <c r="K1810" s="35" t="s">
        <v>400</v>
      </c>
      <c r="L1810" s="35" t="s">
        <v>401</v>
      </c>
      <c r="M1810" s="35" t="s">
        <v>396</v>
      </c>
      <c r="N1810" s="35" t="s">
        <v>122</v>
      </c>
      <c r="O1810" s="35" t="s">
        <v>402</v>
      </c>
      <c r="P1810" s="35" t="s">
        <v>403</v>
      </c>
      <c r="Q1810" s="35" t="s">
        <v>311</v>
      </c>
      <c r="R1810" s="35" t="s">
        <v>298</v>
      </c>
      <c r="S1810" s="35" t="s">
        <v>191</v>
      </c>
      <c r="T1810" s="35" t="s">
        <v>5068</v>
      </c>
      <c r="U1810" s="35" t="s">
        <v>209</v>
      </c>
      <c r="V1810" s="35">
        <v>0</v>
      </c>
      <c r="W1810" s="35">
        <v>0</v>
      </c>
      <c r="X1810" s="49">
        <v>0</v>
      </c>
      <c r="Y1810" s="60" t="s">
        <v>340</v>
      </c>
      <c r="Z1810" s="49">
        <v>1</v>
      </c>
      <c r="AA1810" s="49">
        <v>0</v>
      </c>
      <c r="AB1810" s="60" t="s">
        <v>637</v>
      </c>
      <c r="AC1810" s="60" t="s">
        <v>641</v>
      </c>
      <c r="AD1810" s="60" t="s">
        <v>347</v>
      </c>
      <c r="AE1810" s="60" t="s">
        <v>348</v>
      </c>
      <c r="AF1810" s="49">
        <v>2020</v>
      </c>
      <c r="AG1810" s="60" t="s">
        <v>5204</v>
      </c>
      <c r="AH1810" s="60"/>
      <c r="AI1810" s="60"/>
      <c r="AJ1810" s="60"/>
      <c r="AK1810" s="60"/>
      <c r="AL1810" s="60"/>
      <c r="AM1810" s="60" t="s">
        <v>568</v>
      </c>
      <c r="AN1810" s="60" t="s">
        <v>5206</v>
      </c>
      <c r="AO1810" s="60" t="s">
        <v>5226</v>
      </c>
      <c r="AP1810" s="49"/>
      <c r="AQ1810" s="60" t="s">
        <v>2337</v>
      </c>
      <c r="AR1810" s="60" t="s">
        <v>174</v>
      </c>
      <c r="AS1810" s="60" t="s">
        <v>174</v>
      </c>
      <c r="AT1810" s="49">
        <v>2</v>
      </c>
      <c r="AU1810" s="49">
        <v>1</v>
      </c>
      <c r="AV1810" s="49">
        <v>1</v>
      </c>
      <c r="AW1810" s="60">
        <v>43999</v>
      </c>
      <c r="AX1810" s="60" t="s">
        <v>183</v>
      </c>
      <c r="AY1810" s="60">
        <v>44277.776556979166</v>
      </c>
      <c r="AZ1810" s="60">
        <v>43990</v>
      </c>
      <c r="BA1810" s="60">
        <v>43991</v>
      </c>
      <c r="BB1810" s="60" t="s">
        <v>5227</v>
      </c>
      <c r="BC1810" s="60">
        <v>43999.736562500002</v>
      </c>
      <c r="BD1810" s="60">
        <v>44116</v>
      </c>
      <c r="BE1810" s="60">
        <v>47848</v>
      </c>
      <c r="BF1810" s="49">
        <f>IF(AND(ISBLANK(tbl_RawData_Report1[[#This Row],[REQ_ID]]),tbl_RawData_Report1[[#This Row],[RH Kit?]] = "Y"),1,COUNTIFS(tbl_RawData_Report1[RH Kit?],"Y",tbl_RawData_Report1[REQ_ID],tbl_RawData_Report1[[#This Row],[REQ_ID]]))</f>
        <v>0</v>
      </c>
      <c r="BG1810" s="49">
        <f>COUNTIFS(tbl_RawData_Report1[RH Kit?],"Y",tbl_RawData_Report1[Order No.],tbl_RawData_Report1[[#This Row],[Order No.]])</f>
        <v>0</v>
      </c>
      <c r="BH1810" s="49">
        <f>SUM(tbl_RawData_Report1[[#This Row],[RH Kit Req]:[RH Kit PO]])</f>
        <v>0</v>
      </c>
      <c r="BI1810" s="49" t="str">
        <f>IFERROR(VLOOKUP(B1810,Lookup!A:B,2,FALSE),B1810)</f>
        <v>PRESHIPMENTINSPCPH</v>
      </c>
      <c r="BJ1810" s="49" t="b">
        <f t="shared" si="28"/>
        <v>1</v>
      </c>
      <c r="BK1810" s="49" t="str">
        <f>tbl_RawData_Report1[[#This Row],[Item ID]]&amp;tbl_RawData_Report1[[#This Row],[Order No.]]</f>
        <v>PRESHIPMENTINSPCPH0000041410</v>
      </c>
      <c r="BL1810"/>
      <c r="BM1810"/>
      <c r="BN1810"/>
    </row>
    <row r="1811" spans="1:66" x14ac:dyDescent="0.25">
      <c r="A1811" s="35" t="s">
        <v>8</v>
      </c>
      <c r="B1811" s="35" t="s">
        <v>2905</v>
      </c>
      <c r="C1811" s="35">
        <v>1</v>
      </c>
      <c r="D1811" s="35">
        <v>1</v>
      </c>
      <c r="E1811" s="35">
        <v>1</v>
      </c>
      <c r="F1811" s="35" t="s">
        <v>5235</v>
      </c>
      <c r="G1811" s="35" t="s">
        <v>5939</v>
      </c>
      <c r="H1811" s="35" t="s">
        <v>712</v>
      </c>
      <c r="I1811" s="35" t="s">
        <v>593</v>
      </c>
      <c r="J1811" s="35">
        <v>25999.35</v>
      </c>
      <c r="K1811" s="35" t="s">
        <v>400</v>
      </c>
      <c r="L1811" s="35" t="s">
        <v>401</v>
      </c>
      <c r="M1811" s="35" t="s">
        <v>396</v>
      </c>
      <c r="N1811" s="35" t="s">
        <v>122</v>
      </c>
      <c r="O1811" s="35" t="s">
        <v>402</v>
      </c>
      <c r="P1811" s="35" t="s">
        <v>403</v>
      </c>
      <c r="Q1811" s="35" t="s">
        <v>311</v>
      </c>
      <c r="R1811" s="35" t="s">
        <v>5236</v>
      </c>
      <c r="S1811" s="35" t="s">
        <v>5237</v>
      </c>
      <c r="T1811" s="35" t="s">
        <v>5085</v>
      </c>
      <c r="U1811" s="35" t="s">
        <v>272</v>
      </c>
      <c r="V1811" s="35">
        <v>0</v>
      </c>
      <c r="W1811" s="35">
        <v>0</v>
      </c>
      <c r="X1811" s="49">
        <v>66665</v>
      </c>
      <c r="Y1811" s="60" t="s">
        <v>345</v>
      </c>
      <c r="Z1811" s="49">
        <v>3</v>
      </c>
      <c r="AA1811" s="49">
        <v>199995</v>
      </c>
      <c r="AB1811" s="60" t="s">
        <v>637</v>
      </c>
      <c r="AC1811" s="60" t="s">
        <v>715</v>
      </c>
      <c r="AD1811" s="60" t="s">
        <v>2299</v>
      </c>
      <c r="AE1811" s="60" t="s">
        <v>2300</v>
      </c>
      <c r="AF1811" s="49">
        <v>2020</v>
      </c>
      <c r="AG1811" s="60" t="s">
        <v>5228</v>
      </c>
      <c r="AH1811" s="60"/>
      <c r="AI1811" s="60"/>
      <c r="AJ1811" s="60"/>
      <c r="AK1811" s="60">
        <v>44113</v>
      </c>
      <c r="AL1811" s="60"/>
      <c r="AM1811" s="60" t="s">
        <v>566</v>
      </c>
      <c r="AN1811" s="60" t="s">
        <v>5940</v>
      </c>
      <c r="AO1811" s="60" t="s">
        <v>5941</v>
      </c>
      <c r="AP1811" s="49"/>
      <c r="AQ1811" s="60" t="s">
        <v>266</v>
      </c>
      <c r="AR1811" s="60" t="s">
        <v>174</v>
      </c>
      <c r="AS1811" s="60" t="s">
        <v>174</v>
      </c>
      <c r="AT1811" s="49">
        <v>6</v>
      </c>
      <c r="AU1811" s="49">
        <v>1</v>
      </c>
      <c r="AV1811" s="49">
        <v>1</v>
      </c>
      <c r="AW1811" s="60">
        <v>44001</v>
      </c>
      <c r="AX1811" s="60" t="s">
        <v>183</v>
      </c>
      <c r="AY1811" s="60">
        <v>44139.415824618052</v>
      </c>
      <c r="AZ1811" s="60">
        <v>43985</v>
      </c>
      <c r="BA1811" s="60">
        <v>43986</v>
      </c>
      <c r="BB1811" s="60" t="s">
        <v>5942</v>
      </c>
      <c r="BC1811" s="60">
        <v>44001.986805555556</v>
      </c>
      <c r="BD1811" s="60">
        <v>44018</v>
      </c>
      <c r="BE1811" s="60">
        <v>47848</v>
      </c>
      <c r="BF1811" s="49">
        <f>IF(AND(ISBLANK(tbl_RawData_Report1[[#This Row],[REQ_ID]]),tbl_RawData_Report1[[#This Row],[RH Kit?]] = "Y"),1,COUNTIFS(tbl_RawData_Report1[RH Kit?],"Y",tbl_RawData_Report1[REQ_ID],tbl_RawData_Report1[[#This Row],[REQ_ID]]))</f>
        <v>0</v>
      </c>
      <c r="BG1811" s="49">
        <f>COUNTIFS(tbl_RawData_Report1[RH Kit?],"Y",tbl_RawData_Report1[Order No.],tbl_RawData_Report1[[#This Row],[Order No.]])</f>
        <v>0</v>
      </c>
      <c r="BH1811" s="49">
        <f>SUM(tbl_RawData_Report1[[#This Row],[RH Kit Req]:[RH Kit PO]])</f>
        <v>0</v>
      </c>
      <c r="BI1811" s="49" t="str">
        <f>IFERROR(VLOOKUP(B1811,Lookup!A:B,2,FALSE),B1811)</f>
        <v>MISOPROSTOL200MG_3</v>
      </c>
      <c r="BJ1811" s="49" t="b">
        <f t="shared" si="28"/>
        <v>0</v>
      </c>
      <c r="BK1811" s="49" t="str">
        <f>tbl_RawData_Report1[[#This Row],[Item ID]]&amp;tbl_RawData_Report1[[#This Row],[Order No.]]</f>
        <v>MISOPROSTOL200MG_30000041446</v>
      </c>
      <c r="BL1811"/>
      <c r="BM1811"/>
      <c r="BN1811"/>
    </row>
    <row r="1812" spans="1:66" x14ac:dyDescent="0.25">
      <c r="A1812" s="35" t="s">
        <v>8</v>
      </c>
      <c r="B1812" s="35" t="s">
        <v>2905</v>
      </c>
      <c r="C1812" s="35">
        <v>1</v>
      </c>
      <c r="D1812" s="35">
        <v>2</v>
      </c>
      <c r="E1812" s="35">
        <v>1</v>
      </c>
      <c r="F1812" s="35" t="s">
        <v>5235</v>
      </c>
      <c r="G1812" s="35" t="s">
        <v>5939</v>
      </c>
      <c r="H1812" s="35" t="s">
        <v>712</v>
      </c>
      <c r="I1812" s="35" t="s">
        <v>593</v>
      </c>
      <c r="J1812" s="35">
        <v>39000</v>
      </c>
      <c r="K1812" s="35" t="s">
        <v>400</v>
      </c>
      <c r="L1812" s="35" t="s">
        <v>401</v>
      </c>
      <c r="M1812" s="35" t="s">
        <v>396</v>
      </c>
      <c r="N1812" s="35" t="s">
        <v>122</v>
      </c>
      <c r="O1812" s="35" t="s">
        <v>402</v>
      </c>
      <c r="P1812" s="35" t="s">
        <v>403</v>
      </c>
      <c r="Q1812" s="35" t="s">
        <v>311</v>
      </c>
      <c r="R1812" s="35" t="s">
        <v>5236</v>
      </c>
      <c r="S1812" s="35" t="s">
        <v>5237</v>
      </c>
      <c r="T1812" s="35" t="s">
        <v>5085</v>
      </c>
      <c r="U1812" s="35" t="s">
        <v>272</v>
      </c>
      <c r="V1812" s="35">
        <v>0</v>
      </c>
      <c r="W1812" s="35">
        <v>0</v>
      </c>
      <c r="X1812" s="49">
        <v>100000</v>
      </c>
      <c r="Y1812" s="60" t="s">
        <v>345</v>
      </c>
      <c r="Z1812" s="49">
        <v>3</v>
      </c>
      <c r="AA1812" s="49">
        <v>300000</v>
      </c>
      <c r="AB1812" s="60" t="s">
        <v>637</v>
      </c>
      <c r="AC1812" s="60" t="s">
        <v>715</v>
      </c>
      <c r="AD1812" s="60" t="s">
        <v>2299</v>
      </c>
      <c r="AE1812" s="60" t="s">
        <v>2300</v>
      </c>
      <c r="AF1812" s="49">
        <v>2020</v>
      </c>
      <c r="AG1812" s="60" t="s">
        <v>5228</v>
      </c>
      <c r="AH1812" s="60"/>
      <c r="AI1812" s="60"/>
      <c r="AJ1812" s="60"/>
      <c r="AK1812" s="60">
        <v>44113</v>
      </c>
      <c r="AL1812" s="60"/>
      <c r="AM1812" s="60" t="s">
        <v>566</v>
      </c>
      <c r="AN1812" s="60" t="s">
        <v>5940</v>
      </c>
      <c r="AO1812" s="60" t="s">
        <v>6544</v>
      </c>
      <c r="AP1812" s="49"/>
      <c r="AQ1812" s="60" t="s">
        <v>266</v>
      </c>
      <c r="AR1812" s="60" t="s">
        <v>174</v>
      </c>
      <c r="AS1812" s="60" t="s">
        <v>174</v>
      </c>
      <c r="AT1812" s="49">
        <v>6</v>
      </c>
      <c r="AU1812" s="49">
        <v>1</v>
      </c>
      <c r="AV1812" s="49">
        <v>1</v>
      </c>
      <c r="AW1812" s="60">
        <v>44001</v>
      </c>
      <c r="AX1812" s="60" t="s">
        <v>183</v>
      </c>
      <c r="AY1812" s="60">
        <v>44139.415824618052</v>
      </c>
      <c r="AZ1812" s="60">
        <v>43985</v>
      </c>
      <c r="BA1812" s="60">
        <v>43986</v>
      </c>
      <c r="BB1812" s="60" t="s">
        <v>6545</v>
      </c>
      <c r="BC1812" s="60">
        <v>44001.986805555556</v>
      </c>
      <c r="BD1812" s="60">
        <v>44032</v>
      </c>
      <c r="BE1812" s="60">
        <v>47848</v>
      </c>
      <c r="BF1812" s="49">
        <f>IF(AND(ISBLANK(tbl_RawData_Report1[[#This Row],[REQ_ID]]),tbl_RawData_Report1[[#This Row],[RH Kit?]] = "Y"),1,COUNTIFS(tbl_RawData_Report1[RH Kit?],"Y",tbl_RawData_Report1[REQ_ID],tbl_RawData_Report1[[#This Row],[REQ_ID]]))</f>
        <v>0</v>
      </c>
      <c r="BG1812" s="49">
        <f>COUNTIFS(tbl_RawData_Report1[RH Kit?],"Y",tbl_RawData_Report1[Order No.],tbl_RawData_Report1[[#This Row],[Order No.]])</f>
        <v>0</v>
      </c>
      <c r="BH1812" s="49">
        <f>SUM(tbl_RawData_Report1[[#This Row],[RH Kit Req]:[RH Kit PO]])</f>
        <v>0</v>
      </c>
      <c r="BI1812" s="49" t="str">
        <f>IFERROR(VLOOKUP(B1812,Lookup!A:B,2,FALSE),B1812)</f>
        <v>MISOPROSTOL200MG_3</v>
      </c>
      <c r="BJ1812" s="49" t="b">
        <f t="shared" si="28"/>
        <v>1</v>
      </c>
      <c r="BK1812" s="49" t="str">
        <f>tbl_RawData_Report1[[#This Row],[Item ID]]&amp;tbl_RawData_Report1[[#This Row],[Order No.]]</f>
        <v>MISOPROSTOL200MG_30000041446</v>
      </c>
      <c r="BL1812"/>
      <c r="BM1812"/>
      <c r="BN1812"/>
    </row>
    <row r="1813" spans="1:66" x14ac:dyDescent="0.25">
      <c r="A1813" s="35" t="s">
        <v>8</v>
      </c>
      <c r="B1813" s="35" t="s">
        <v>3681</v>
      </c>
      <c r="C1813" s="35">
        <v>12</v>
      </c>
      <c r="D1813" s="35">
        <v>1</v>
      </c>
      <c r="E1813" s="35">
        <v>1</v>
      </c>
      <c r="F1813" s="35" t="s">
        <v>398</v>
      </c>
      <c r="G1813" s="35" t="s">
        <v>5328</v>
      </c>
      <c r="H1813" s="35" t="s">
        <v>3682</v>
      </c>
      <c r="I1813" s="35" t="s">
        <v>593</v>
      </c>
      <c r="J1813" s="35">
        <v>0</v>
      </c>
      <c r="K1813" s="35" t="s">
        <v>1303</v>
      </c>
      <c r="L1813" s="35" t="s">
        <v>5332</v>
      </c>
      <c r="M1813" s="35" t="s">
        <v>396</v>
      </c>
      <c r="N1813" s="35" t="s">
        <v>122</v>
      </c>
      <c r="O1813" s="35" t="s">
        <v>5333</v>
      </c>
      <c r="P1813" s="35" t="s">
        <v>5334</v>
      </c>
      <c r="Q1813" s="35" t="s">
        <v>311</v>
      </c>
      <c r="R1813" s="35" t="s">
        <v>299</v>
      </c>
      <c r="S1813" s="35" t="s">
        <v>193</v>
      </c>
      <c r="T1813" s="35" t="s">
        <v>5068</v>
      </c>
      <c r="U1813" s="35" t="s">
        <v>272</v>
      </c>
      <c r="V1813" s="35">
        <v>0</v>
      </c>
      <c r="W1813" s="35">
        <v>0</v>
      </c>
      <c r="X1813" s="49">
        <v>0</v>
      </c>
      <c r="Y1813" s="60" t="s">
        <v>655</v>
      </c>
      <c r="Z1813" s="49">
        <v>10</v>
      </c>
      <c r="AA1813" s="49">
        <v>0</v>
      </c>
      <c r="AB1813" s="60" t="s">
        <v>637</v>
      </c>
      <c r="AC1813" s="60" t="s">
        <v>660</v>
      </c>
      <c r="AD1813" s="60" t="s">
        <v>694</v>
      </c>
      <c r="AE1813" s="60" t="s">
        <v>695</v>
      </c>
      <c r="AF1813" s="49">
        <v>2020</v>
      </c>
      <c r="AG1813" s="60" t="s">
        <v>5327</v>
      </c>
      <c r="AH1813" s="60">
        <v>44207</v>
      </c>
      <c r="AI1813" s="60">
        <v>44212</v>
      </c>
      <c r="AJ1813" s="60">
        <v>44207</v>
      </c>
      <c r="AK1813" s="60">
        <v>44279</v>
      </c>
      <c r="AL1813" s="60">
        <v>44221</v>
      </c>
      <c r="AM1813" s="60" t="s">
        <v>568</v>
      </c>
      <c r="AN1813" s="60" t="s">
        <v>5329</v>
      </c>
      <c r="AO1813" s="60" t="s">
        <v>5330</v>
      </c>
      <c r="AP1813" s="49"/>
      <c r="AQ1813" s="60" t="s">
        <v>266</v>
      </c>
      <c r="AR1813" s="60" t="s">
        <v>174</v>
      </c>
      <c r="AS1813" s="60" t="s">
        <v>174</v>
      </c>
      <c r="AT1813" s="49">
        <v>12</v>
      </c>
      <c r="AU1813" s="49">
        <v>1</v>
      </c>
      <c r="AV1813" s="49">
        <v>1</v>
      </c>
      <c r="AW1813" s="60">
        <v>44004</v>
      </c>
      <c r="AX1813" s="60" t="s">
        <v>183</v>
      </c>
      <c r="AY1813" s="60">
        <v>44315.246964270831</v>
      </c>
      <c r="AZ1813" s="60">
        <v>43999</v>
      </c>
      <c r="BA1813" s="60">
        <v>43999</v>
      </c>
      <c r="BB1813" s="60" t="s">
        <v>5331</v>
      </c>
      <c r="BC1813" s="60">
        <v>44005.571759259263</v>
      </c>
      <c r="BD1813" s="60">
        <v>44159</v>
      </c>
      <c r="BE1813" s="60">
        <v>44316</v>
      </c>
      <c r="BF1813" s="49">
        <f>IF(AND(ISBLANK(tbl_RawData_Report1[[#This Row],[REQ_ID]]),tbl_RawData_Report1[[#This Row],[RH Kit?]] = "Y"),1,COUNTIFS(tbl_RawData_Report1[RH Kit?],"Y",tbl_RawData_Report1[REQ_ID],tbl_RawData_Report1[[#This Row],[REQ_ID]]))</f>
        <v>0</v>
      </c>
      <c r="BG1813" s="49">
        <f>COUNTIFS(tbl_RawData_Report1[RH Kit?],"Y",tbl_RawData_Report1[Order No.],tbl_RawData_Report1[[#This Row],[Order No.]])</f>
        <v>0</v>
      </c>
      <c r="BH1813" s="49">
        <f>SUM(tbl_RawData_Report1[[#This Row],[RH Kit Req]:[RH Kit PO]])</f>
        <v>0</v>
      </c>
      <c r="BI1813" s="49" t="str">
        <f>IFERROR(VLOOKUP(B1813,Lookup!A:B,2,FALSE),B1813)</f>
        <v>CLOXACILLIN_500MG</v>
      </c>
      <c r="BJ1813" s="49" t="b">
        <f t="shared" si="28"/>
        <v>0</v>
      </c>
      <c r="BK1813" s="49" t="str">
        <f>tbl_RawData_Report1[[#This Row],[Item ID]]&amp;tbl_RawData_Report1[[#This Row],[Order No.]]</f>
        <v>CLOXACILLIN_500MG0000041461</v>
      </c>
      <c r="BL1813"/>
      <c r="BM1813"/>
      <c r="BN1813"/>
    </row>
    <row r="1814" spans="1:66" x14ac:dyDescent="0.25">
      <c r="A1814" s="35" t="s">
        <v>8</v>
      </c>
      <c r="B1814" s="35" t="s">
        <v>3681</v>
      </c>
      <c r="C1814" s="35">
        <v>12</v>
      </c>
      <c r="D1814" s="35">
        <v>1</v>
      </c>
      <c r="E1814" s="35">
        <v>2</v>
      </c>
      <c r="F1814" s="35" t="s">
        <v>398</v>
      </c>
      <c r="G1814" s="35" t="s">
        <v>5328</v>
      </c>
      <c r="H1814" s="35" t="s">
        <v>3682</v>
      </c>
      <c r="I1814" s="35" t="s">
        <v>593</v>
      </c>
      <c r="J1814" s="35">
        <v>616</v>
      </c>
      <c r="K1814" s="35" t="s">
        <v>1303</v>
      </c>
      <c r="L1814" s="35" t="s">
        <v>5332</v>
      </c>
      <c r="M1814" s="35" t="s">
        <v>396</v>
      </c>
      <c r="N1814" s="35" t="s">
        <v>122</v>
      </c>
      <c r="O1814" s="35" t="s">
        <v>5333</v>
      </c>
      <c r="P1814" s="35" t="s">
        <v>5334</v>
      </c>
      <c r="Q1814" s="35" t="s">
        <v>311</v>
      </c>
      <c r="R1814" s="35" t="s">
        <v>299</v>
      </c>
      <c r="S1814" s="35" t="s">
        <v>193</v>
      </c>
      <c r="T1814" s="35" t="s">
        <v>5068</v>
      </c>
      <c r="U1814" s="35" t="s">
        <v>272</v>
      </c>
      <c r="V1814" s="35">
        <v>0</v>
      </c>
      <c r="W1814" s="35">
        <v>0</v>
      </c>
      <c r="X1814" s="49">
        <v>400</v>
      </c>
      <c r="Y1814" s="60" t="s">
        <v>655</v>
      </c>
      <c r="Z1814" s="49">
        <v>10</v>
      </c>
      <c r="AA1814" s="49">
        <v>4000</v>
      </c>
      <c r="AB1814" s="60" t="s">
        <v>637</v>
      </c>
      <c r="AC1814" s="60" t="s">
        <v>660</v>
      </c>
      <c r="AD1814" s="60" t="s">
        <v>694</v>
      </c>
      <c r="AE1814" s="60" t="s">
        <v>695</v>
      </c>
      <c r="AF1814" s="49">
        <v>2020</v>
      </c>
      <c r="AG1814" s="60" t="s">
        <v>5327</v>
      </c>
      <c r="AH1814" s="60">
        <v>44207</v>
      </c>
      <c r="AI1814" s="60">
        <v>44212</v>
      </c>
      <c r="AJ1814" s="60">
        <v>44207</v>
      </c>
      <c r="AK1814" s="60">
        <v>44279</v>
      </c>
      <c r="AL1814" s="60">
        <v>44221</v>
      </c>
      <c r="AM1814" s="60" t="s">
        <v>568</v>
      </c>
      <c r="AN1814" s="60" t="s">
        <v>5329</v>
      </c>
      <c r="AO1814" s="60" t="s">
        <v>5335</v>
      </c>
      <c r="AP1814" s="49"/>
      <c r="AQ1814" s="60" t="s">
        <v>266</v>
      </c>
      <c r="AR1814" s="60" t="s">
        <v>174</v>
      </c>
      <c r="AS1814" s="60" t="s">
        <v>174</v>
      </c>
      <c r="AT1814" s="49">
        <v>12</v>
      </c>
      <c r="AU1814" s="49">
        <v>1</v>
      </c>
      <c r="AV1814" s="49">
        <v>1</v>
      </c>
      <c r="AW1814" s="60">
        <v>44004</v>
      </c>
      <c r="AX1814" s="60" t="s">
        <v>183</v>
      </c>
      <c r="AY1814" s="60">
        <v>44315.246964270831</v>
      </c>
      <c r="AZ1814" s="60">
        <v>43999</v>
      </c>
      <c r="BA1814" s="60">
        <v>43999</v>
      </c>
      <c r="BB1814" s="60" t="s">
        <v>5331</v>
      </c>
      <c r="BC1814" s="60">
        <v>44005.571759259263</v>
      </c>
      <c r="BD1814" s="60">
        <v>44159</v>
      </c>
      <c r="BE1814" s="60">
        <v>44316</v>
      </c>
      <c r="BF1814" s="49">
        <f>IF(AND(ISBLANK(tbl_RawData_Report1[[#This Row],[REQ_ID]]),tbl_RawData_Report1[[#This Row],[RH Kit?]] = "Y"),1,COUNTIFS(tbl_RawData_Report1[RH Kit?],"Y",tbl_RawData_Report1[REQ_ID],tbl_RawData_Report1[[#This Row],[REQ_ID]]))</f>
        <v>0</v>
      </c>
      <c r="BG1814" s="49">
        <f>COUNTIFS(tbl_RawData_Report1[RH Kit?],"Y",tbl_RawData_Report1[Order No.],tbl_RawData_Report1[[#This Row],[Order No.]])</f>
        <v>0</v>
      </c>
      <c r="BH1814" s="49">
        <f>SUM(tbl_RawData_Report1[[#This Row],[RH Kit Req]:[RH Kit PO]])</f>
        <v>0</v>
      </c>
      <c r="BI1814" s="49" t="str">
        <f>IFERROR(VLOOKUP(B1814,Lookup!A:B,2,FALSE),B1814)</f>
        <v>CLOXACILLIN_500MG</v>
      </c>
      <c r="BJ1814" s="49" t="b">
        <f t="shared" si="28"/>
        <v>1</v>
      </c>
      <c r="BK1814" s="49" t="str">
        <f>tbl_RawData_Report1[[#This Row],[Item ID]]&amp;tbl_RawData_Report1[[#This Row],[Order No.]]</f>
        <v>CLOXACILLIN_500MG0000041461</v>
      </c>
      <c r="BL1814"/>
      <c r="BM1814"/>
      <c r="BN1814"/>
    </row>
    <row r="1815" spans="1:66" x14ac:dyDescent="0.25">
      <c r="A1815" s="35" t="s">
        <v>8</v>
      </c>
      <c r="B1815" s="35" t="s">
        <v>699</v>
      </c>
      <c r="C1815" s="35">
        <v>13</v>
      </c>
      <c r="D1815" s="35">
        <v>1</v>
      </c>
      <c r="E1815" s="35">
        <v>1</v>
      </c>
      <c r="F1815" s="35" t="s">
        <v>398</v>
      </c>
      <c r="G1815" s="35" t="s">
        <v>5328</v>
      </c>
      <c r="H1815" s="35" t="s">
        <v>2550</v>
      </c>
      <c r="I1815" s="35" t="s">
        <v>593</v>
      </c>
      <c r="J1815" s="35">
        <v>0</v>
      </c>
      <c r="K1815" s="35" t="s">
        <v>1303</v>
      </c>
      <c r="L1815" s="35" t="s">
        <v>5332</v>
      </c>
      <c r="M1815" s="35" t="s">
        <v>396</v>
      </c>
      <c r="N1815" s="35" t="s">
        <v>122</v>
      </c>
      <c r="O1815" s="35" t="s">
        <v>5333</v>
      </c>
      <c r="P1815" s="35" t="s">
        <v>5334</v>
      </c>
      <c r="Q1815" s="35" t="s">
        <v>311</v>
      </c>
      <c r="R1815" s="35" t="s">
        <v>299</v>
      </c>
      <c r="S1815" s="35" t="s">
        <v>193</v>
      </c>
      <c r="T1815" s="35" t="s">
        <v>5068</v>
      </c>
      <c r="U1815" s="35" t="s">
        <v>272</v>
      </c>
      <c r="V1815" s="35">
        <v>0</v>
      </c>
      <c r="W1815" s="35">
        <v>0</v>
      </c>
      <c r="X1815" s="49">
        <v>0</v>
      </c>
      <c r="Y1815" s="60" t="s">
        <v>703</v>
      </c>
      <c r="Z1815" s="49">
        <v>50</v>
      </c>
      <c r="AA1815" s="49">
        <v>0</v>
      </c>
      <c r="AB1815" s="60" t="s">
        <v>637</v>
      </c>
      <c r="AC1815" s="60" t="s">
        <v>660</v>
      </c>
      <c r="AD1815" s="60" t="s">
        <v>694</v>
      </c>
      <c r="AE1815" s="60" t="s">
        <v>695</v>
      </c>
      <c r="AF1815" s="49">
        <v>2020</v>
      </c>
      <c r="AG1815" s="60" t="s">
        <v>5327</v>
      </c>
      <c r="AH1815" s="60">
        <v>44207</v>
      </c>
      <c r="AI1815" s="60">
        <v>44212</v>
      </c>
      <c r="AJ1815" s="60">
        <v>44207</v>
      </c>
      <c r="AK1815" s="60">
        <v>44279</v>
      </c>
      <c r="AL1815" s="60">
        <v>44221</v>
      </c>
      <c r="AM1815" s="60" t="s">
        <v>568</v>
      </c>
      <c r="AN1815" s="60" t="s">
        <v>5329</v>
      </c>
      <c r="AO1815" s="60" t="s">
        <v>5358</v>
      </c>
      <c r="AP1815" s="49"/>
      <c r="AQ1815" s="60" t="s">
        <v>266</v>
      </c>
      <c r="AR1815" s="60" t="s">
        <v>174</v>
      </c>
      <c r="AS1815" s="60" t="s">
        <v>174</v>
      </c>
      <c r="AT1815" s="49">
        <v>13</v>
      </c>
      <c r="AU1815" s="49">
        <v>1</v>
      </c>
      <c r="AV1815" s="49">
        <v>1</v>
      </c>
      <c r="AW1815" s="60">
        <v>44004</v>
      </c>
      <c r="AX1815" s="60" t="s">
        <v>183</v>
      </c>
      <c r="AY1815" s="60">
        <v>44315.246964270831</v>
      </c>
      <c r="AZ1815" s="60">
        <v>43999</v>
      </c>
      <c r="BA1815" s="60">
        <v>43999</v>
      </c>
      <c r="BB1815" s="60" t="s">
        <v>5359</v>
      </c>
      <c r="BC1815" s="60">
        <v>44005.571759259263</v>
      </c>
      <c r="BD1815" s="60">
        <v>44159</v>
      </c>
      <c r="BE1815" s="60">
        <v>44316</v>
      </c>
      <c r="BF1815" s="49">
        <f>IF(AND(ISBLANK(tbl_RawData_Report1[[#This Row],[REQ_ID]]),tbl_RawData_Report1[[#This Row],[RH Kit?]] = "Y"),1,COUNTIFS(tbl_RawData_Report1[RH Kit?],"Y",tbl_RawData_Report1[REQ_ID],tbl_RawData_Report1[[#This Row],[REQ_ID]]))</f>
        <v>0</v>
      </c>
      <c r="BG1815" s="49">
        <f>COUNTIFS(tbl_RawData_Report1[RH Kit?],"Y",tbl_RawData_Report1[Order No.],tbl_RawData_Report1[[#This Row],[Order No.]])</f>
        <v>0</v>
      </c>
      <c r="BH1815" s="49">
        <f>SUM(tbl_RawData_Report1[[#This Row],[RH Kit Req]:[RH Kit PO]])</f>
        <v>0</v>
      </c>
      <c r="BI1815" s="49" t="str">
        <f>IFERROR(VLOOKUP(B1815,Lookup!A:B,2,FALSE),B1815)</f>
        <v>AMPICILLIN_1GINJ</v>
      </c>
      <c r="BJ1815" s="49" t="b">
        <f t="shared" si="28"/>
        <v>0</v>
      </c>
      <c r="BK1815" s="49" t="str">
        <f>tbl_RawData_Report1[[#This Row],[Item ID]]&amp;tbl_RawData_Report1[[#This Row],[Order No.]]</f>
        <v>AMPICILLIN_1GINJ0000041461</v>
      </c>
      <c r="BL1815"/>
      <c r="BM1815"/>
      <c r="BN1815"/>
    </row>
    <row r="1816" spans="1:66" x14ac:dyDescent="0.25">
      <c r="A1816" s="35" t="s">
        <v>8</v>
      </c>
      <c r="B1816" s="35" t="s">
        <v>699</v>
      </c>
      <c r="C1816" s="35">
        <v>13</v>
      </c>
      <c r="D1816" s="35">
        <v>1</v>
      </c>
      <c r="E1816" s="35">
        <v>2</v>
      </c>
      <c r="F1816" s="35" t="s">
        <v>398</v>
      </c>
      <c r="G1816" s="35" t="s">
        <v>5328</v>
      </c>
      <c r="H1816" s="35" t="s">
        <v>2550</v>
      </c>
      <c r="I1816" s="35" t="s">
        <v>593</v>
      </c>
      <c r="J1816" s="35">
        <v>584</v>
      </c>
      <c r="K1816" s="35" t="s">
        <v>1303</v>
      </c>
      <c r="L1816" s="35" t="s">
        <v>5332</v>
      </c>
      <c r="M1816" s="35" t="s">
        <v>396</v>
      </c>
      <c r="N1816" s="35" t="s">
        <v>122</v>
      </c>
      <c r="O1816" s="35" t="s">
        <v>5333</v>
      </c>
      <c r="P1816" s="35" t="s">
        <v>5334</v>
      </c>
      <c r="Q1816" s="35" t="s">
        <v>311</v>
      </c>
      <c r="R1816" s="35" t="s">
        <v>299</v>
      </c>
      <c r="S1816" s="35" t="s">
        <v>193</v>
      </c>
      <c r="T1816" s="35" t="s">
        <v>5068</v>
      </c>
      <c r="U1816" s="35" t="s">
        <v>272</v>
      </c>
      <c r="V1816" s="35">
        <v>0</v>
      </c>
      <c r="W1816" s="35">
        <v>0</v>
      </c>
      <c r="X1816" s="49">
        <v>100</v>
      </c>
      <c r="Y1816" s="60" t="s">
        <v>703</v>
      </c>
      <c r="Z1816" s="49">
        <v>50</v>
      </c>
      <c r="AA1816" s="49">
        <v>5000</v>
      </c>
      <c r="AB1816" s="60" t="s">
        <v>637</v>
      </c>
      <c r="AC1816" s="60" t="s">
        <v>660</v>
      </c>
      <c r="AD1816" s="60" t="s">
        <v>694</v>
      </c>
      <c r="AE1816" s="60" t="s">
        <v>695</v>
      </c>
      <c r="AF1816" s="49">
        <v>2020</v>
      </c>
      <c r="AG1816" s="60" t="s">
        <v>5327</v>
      </c>
      <c r="AH1816" s="60">
        <v>44207</v>
      </c>
      <c r="AI1816" s="60">
        <v>44212</v>
      </c>
      <c r="AJ1816" s="60">
        <v>44207</v>
      </c>
      <c r="AK1816" s="60">
        <v>44279</v>
      </c>
      <c r="AL1816" s="60">
        <v>44221</v>
      </c>
      <c r="AM1816" s="60" t="s">
        <v>568</v>
      </c>
      <c r="AN1816" s="60" t="s">
        <v>5329</v>
      </c>
      <c r="AO1816" s="60" t="s">
        <v>5366</v>
      </c>
      <c r="AP1816" s="49"/>
      <c r="AQ1816" s="60" t="s">
        <v>266</v>
      </c>
      <c r="AR1816" s="60" t="s">
        <v>174</v>
      </c>
      <c r="AS1816" s="60" t="s">
        <v>174</v>
      </c>
      <c r="AT1816" s="49">
        <v>13</v>
      </c>
      <c r="AU1816" s="49">
        <v>1</v>
      </c>
      <c r="AV1816" s="49">
        <v>1</v>
      </c>
      <c r="AW1816" s="60">
        <v>44004</v>
      </c>
      <c r="AX1816" s="60" t="s">
        <v>183</v>
      </c>
      <c r="AY1816" s="60">
        <v>44315.246964270831</v>
      </c>
      <c r="AZ1816" s="60">
        <v>43999</v>
      </c>
      <c r="BA1816" s="60">
        <v>43999</v>
      </c>
      <c r="BB1816" s="60" t="s">
        <v>5359</v>
      </c>
      <c r="BC1816" s="60">
        <v>44005.571759259263</v>
      </c>
      <c r="BD1816" s="60">
        <v>44159</v>
      </c>
      <c r="BE1816" s="60">
        <v>44316</v>
      </c>
      <c r="BF1816" s="49">
        <f>IF(AND(ISBLANK(tbl_RawData_Report1[[#This Row],[REQ_ID]]),tbl_RawData_Report1[[#This Row],[RH Kit?]] = "Y"),1,COUNTIFS(tbl_RawData_Report1[RH Kit?],"Y",tbl_RawData_Report1[REQ_ID],tbl_RawData_Report1[[#This Row],[REQ_ID]]))</f>
        <v>0</v>
      </c>
      <c r="BG1816" s="49">
        <f>COUNTIFS(tbl_RawData_Report1[RH Kit?],"Y",tbl_RawData_Report1[Order No.],tbl_RawData_Report1[[#This Row],[Order No.]])</f>
        <v>0</v>
      </c>
      <c r="BH1816" s="49">
        <f>SUM(tbl_RawData_Report1[[#This Row],[RH Kit Req]:[RH Kit PO]])</f>
        <v>0</v>
      </c>
      <c r="BI1816" s="49" t="str">
        <f>IFERROR(VLOOKUP(B1816,Lookup!A:B,2,FALSE),B1816)</f>
        <v>AMPICILLIN_1GINJ</v>
      </c>
      <c r="BJ1816" s="49" t="b">
        <f t="shared" si="28"/>
        <v>1</v>
      </c>
      <c r="BK1816" s="49" t="str">
        <f>tbl_RawData_Report1[[#This Row],[Item ID]]&amp;tbl_RawData_Report1[[#This Row],[Order No.]]</f>
        <v>AMPICILLIN_1GINJ0000041461</v>
      </c>
      <c r="BL1816"/>
      <c r="BM1816"/>
      <c r="BN1816"/>
    </row>
    <row r="1817" spans="1:66" x14ac:dyDescent="0.25">
      <c r="A1817" s="35" t="s">
        <v>8</v>
      </c>
      <c r="B1817" s="35" t="s">
        <v>3216</v>
      </c>
      <c r="C1817" s="35">
        <v>14</v>
      </c>
      <c r="D1817" s="35">
        <v>1</v>
      </c>
      <c r="E1817" s="35">
        <v>1</v>
      </c>
      <c r="F1817" s="35" t="s">
        <v>398</v>
      </c>
      <c r="G1817" s="35" t="s">
        <v>5328</v>
      </c>
      <c r="H1817" s="35" t="s">
        <v>3269</v>
      </c>
      <c r="I1817" s="35" t="s">
        <v>594</v>
      </c>
      <c r="J1817" s="35">
        <v>0</v>
      </c>
      <c r="K1817" s="35" t="s">
        <v>1303</v>
      </c>
      <c r="L1817" s="35" t="s">
        <v>5332</v>
      </c>
      <c r="M1817" s="35" t="s">
        <v>396</v>
      </c>
      <c r="N1817" s="35" t="s">
        <v>122</v>
      </c>
      <c r="O1817" s="35" t="s">
        <v>5333</v>
      </c>
      <c r="P1817" s="35" t="s">
        <v>5334</v>
      </c>
      <c r="Q1817" s="35" t="s">
        <v>311</v>
      </c>
      <c r="R1817" s="35" t="s">
        <v>299</v>
      </c>
      <c r="S1817" s="35" t="s">
        <v>193</v>
      </c>
      <c r="T1817" s="35" t="s">
        <v>5068</v>
      </c>
      <c r="U1817" s="35" t="s">
        <v>272</v>
      </c>
      <c r="V1817" s="35">
        <v>0</v>
      </c>
      <c r="W1817" s="35">
        <v>0</v>
      </c>
      <c r="X1817" s="49">
        <v>0</v>
      </c>
      <c r="Y1817" s="60" t="s">
        <v>791</v>
      </c>
      <c r="Z1817" s="49">
        <v>20</v>
      </c>
      <c r="AA1817" s="49">
        <v>0</v>
      </c>
      <c r="AB1817" s="60" t="s">
        <v>637</v>
      </c>
      <c r="AC1817" s="60" t="s">
        <v>725</v>
      </c>
      <c r="AD1817" s="60" t="s">
        <v>694</v>
      </c>
      <c r="AE1817" s="60" t="s">
        <v>695</v>
      </c>
      <c r="AF1817" s="49">
        <v>2020</v>
      </c>
      <c r="AG1817" s="60" t="s">
        <v>5327</v>
      </c>
      <c r="AH1817" s="60">
        <v>44207</v>
      </c>
      <c r="AI1817" s="60">
        <v>44212</v>
      </c>
      <c r="AJ1817" s="60">
        <v>44207</v>
      </c>
      <c r="AK1817" s="60">
        <v>44279</v>
      </c>
      <c r="AL1817" s="60">
        <v>44221</v>
      </c>
      <c r="AM1817" s="60" t="s">
        <v>568</v>
      </c>
      <c r="AN1817" s="60" t="s">
        <v>5329</v>
      </c>
      <c r="AO1817" s="60" t="s">
        <v>6014</v>
      </c>
      <c r="AP1817" s="49"/>
      <c r="AQ1817" s="60" t="s">
        <v>378</v>
      </c>
      <c r="AR1817" s="60" t="s">
        <v>174</v>
      </c>
      <c r="AS1817" s="60" t="s">
        <v>174</v>
      </c>
      <c r="AT1817" s="49">
        <v>14</v>
      </c>
      <c r="AU1817" s="49">
        <v>1</v>
      </c>
      <c r="AV1817" s="49">
        <v>1</v>
      </c>
      <c r="AW1817" s="60">
        <v>44004</v>
      </c>
      <c r="AX1817" s="60" t="s">
        <v>183</v>
      </c>
      <c r="AY1817" s="60">
        <v>44301.505347048609</v>
      </c>
      <c r="AZ1817" s="60">
        <v>43999</v>
      </c>
      <c r="BA1817" s="60">
        <v>43999</v>
      </c>
      <c r="BB1817" s="60" t="s">
        <v>6015</v>
      </c>
      <c r="BC1817" s="60">
        <v>44005.571759259263</v>
      </c>
      <c r="BD1817" s="60">
        <v>44300</v>
      </c>
      <c r="BE1817" s="60">
        <v>44316</v>
      </c>
      <c r="BF1817" s="49">
        <f>IF(AND(ISBLANK(tbl_RawData_Report1[[#This Row],[REQ_ID]]),tbl_RawData_Report1[[#This Row],[RH Kit?]] = "Y"),1,COUNTIFS(tbl_RawData_Report1[RH Kit?],"Y",tbl_RawData_Report1[REQ_ID],tbl_RawData_Report1[[#This Row],[REQ_ID]]))</f>
        <v>0</v>
      </c>
      <c r="BG1817" s="49">
        <f>COUNTIFS(tbl_RawData_Report1[RH Kit?],"Y",tbl_RawData_Report1[Order No.],tbl_RawData_Report1[[#This Row],[Order No.]])</f>
        <v>0</v>
      </c>
      <c r="BH1817" s="49">
        <f>SUM(tbl_RawData_Report1[[#This Row],[RH Kit Req]:[RH Kit PO]])</f>
        <v>0</v>
      </c>
      <c r="BI1817" s="49" t="str">
        <f>IFERROR(VLOOKUP(B1817,Lookup!A:B,2,FALSE),B1817)</f>
        <v>WATERINJ10ML_20</v>
      </c>
      <c r="BJ1817" s="49" t="b">
        <f t="shared" si="28"/>
        <v>0</v>
      </c>
      <c r="BK1817" s="49" t="str">
        <f>tbl_RawData_Report1[[#This Row],[Item ID]]&amp;tbl_RawData_Report1[[#This Row],[Order No.]]</f>
        <v>WATERINJ10ML_200000041461</v>
      </c>
      <c r="BL1817"/>
      <c r="BM1817"/>
      <c r="BN1817"/>
    </row>
    <row r="1818" spans="1:66" x14ac:dyDescent="0.25">
      <c r="A1818" s="35" t="s">
        <v>8</v>
      </c>
      <c r="B1818" s="35" t="s">
        <v>3216</v>
      </c>
      <c r="C1818" s="35">
        <v>14</v>
      </c>
      <c r="D1818" s="35">
        <v>1</v>
      </c>
      <c r="E1818" s="35">
        <v>2</v>
      </c>
      <c r="F1818" s="35" t="s">
        <v>398</v>
      </c>
      <c r="G1818" s="35" t="s">
        <v>5328</v>
      </c>
      <c r="H1818" s="35" t="s">
        <v>3269</v>
      </c>
      <c r="I1818" s="35" t="s">
        <v>594</v>
      </c>
      <c r="J1818" s="35">
        <v>497.5</v>
      </c>
      <c r="K1818" s="35" t="s">
        <v>1303</v>
      </c>
      <c r="L1818" s="35" t="s">
        <v>5332</v>
      </c>
      <c r="M1818" s="35" t="s">
        <v>396</v>
      </c>
      <c r="N1818" s="35" t="s">
        <v>122</v>
      </c>
      <c r="O1818" s="35" t="s">
        <v>5333</v>
      </c>
      <c r="P1818" s="35" t="s">
        <v>5334</v>
      </c>
      <c r="Q1818" s="35" t="s">
        <v>311</v>
      </c>
      <c r="R1818" s="35" t="s">
        <v>299</v>
      </c>
      <c r="S1818" s="35" t="s">
        <v>193</v>
      </c>
      <c r="T1818" s="35" t="s">
        <v>5068</v>
      </c>
      <c r="U1818" s="35" t="s">
        <v>272</v>
      </c>
      <c r="V1818" s="35">
        <v>0</v>
      </c>
      <c r="W1818" s="35">
        <v>0</v>
      </c>
      <c r="X1818" s="49">
        <v>250</v>
      </c>
      <c r="Y1818" s="60" t="s">
        <v>791</v>
      </c>
      <c r="Z1818" s="49">
        <v>20</v>
      </c>
      <c r="AA1818" s="49">
        <v>5000</v>
      </c>
      <c r="AB1818" s="60" t="s">
        <v>637</v>
      </c>
      <c r="AC1818" s="60" t="s">
        <v>725</v>
      </c>
      <c r="AD1818" s="60" t="s">
        <v>694</v>
      </c>
      <c r="AE1818" s="60" t="s">
        <v>695</v>
      </c>
      <c r="AF1818" s="49">
        <v>2020</v>
      </c>
      <c r="AG1818" s="60" t="s">
        <v>5327</v>
      </c>
      <c r="AH1818" s="60">
        <v>44207</v>
      </c>
      <c r="AI1818" s="60">
        <v>44212</v>
      </c>
      <c r="AJ1818" s="60">
        <v>44207</v>
      </c>
      <c r="AK1818" s="60">
        <v>44279</v>
      </c>
      <c r="AL1818" s="60">
        <v>44221</v>
      </c>
      <c r="AM1818" s="60" t="s">
        <v>568</v>
      </c>
      <c r="AN1818" s="60" t="s">
        <v>5329</v>
      </c>
      <c r="AO1818" s="60" t="s">
        <v>6079</v>
      </c>
      <c r="AP1818" s="49"/>
      <c r="AQ1818" s="60" t="s">
        <v>378</v>
      </c>
      <c r="AR1818" s="60" t="s">
        <v>174</v>
      </c>
      <c r="AS1818" s="60" t="s">
        <v>174</v>
      </c>
      <c r="AT1818" s="49">
        <v>14</v>
      </c>
      <c r="AU1818" s="49">
        <v>1</v>
      </c>
      <c r="AV1818" s="49">
        <v>1</v>
      </c>
      <c r="AW1818" s="60">
        <v>44004</v>
      </c>
      <c r="AX1818" s="60" t="s">
        <v>183</v>
      </c>
      <c r="AY1818" s="60">
        <v>44301.505347048609</v>
      </c>
      <c r="AZ1818" s="60">
        <v>43999</v>
      </c>
      <c r="BA1818" s="60">
        <v>43999</v>
      </c>
      <c r="BB1818" s="60" t="s">
        <v>6015</v>
      </c>
      <c r="BC1818" s="60">
        <v>44005.571759259263</v>
      </c>
      <c r="BD1818" s="60">
        <v>44300</v>
      </c>
      <c r="BE1818" s="60">
        <v>44316</v>
      </c>
      <c r="BF1818" s="49">
        <f>IF(AND(ISBLANK(tbl_RawData_Report1[[#This Row],[REQ_ID]]),tbl_RawData_Report1[[#This Row],[RH Kit?]] = "Y"),1,COUNTIFS(tbl_RawData_Report1[RH Kit?],"Y",tbl_RawData_Report1[REQ_ID],tbl_RawData_Report1[[#This Row],[REQ_ID]]))</f>
        <v>0</v>
      </c>
      <c r="BG1818" s="49">
        <f>COUNTIFS(tbl_RawData_Report1[RH Kit?],"Y",tbl_RawData_Report1[Order No.],tbl_RawData_Report1[[#This Row],[Order No.]])</f>
        <v>0</v>
      </c>
      <c r="BH1818" s="49">
        <f>SUM(tbl_RawData_Report1[[#This Row],[RH Kit Req]:[RH Kit PO]])</f>
        <v>0</v>
      </c>
      <c r="BI1818" s="49" t="str">
        <f>IFERROR(VLOOKUP(B1818,Lookup!A:B,2,FALSE),B1818)</f>
        <v>WATERINJ10ML_20</v>
      </c>
      <c r="BJ1818" s="49" t="b">
        <f t="shared" si="28"/>
        <v>1</v>
      </c>
      <c r="BK1818" s="49" t="str">
        <f>tbl_RawData_Report1[[#This Row],[Item ID]]&amp;tbl_RawData_Report1[[#This Row],[Order No.]]</f>
        <v>WATERINJ10ML_200000041461</v>
      </c>
      <c r="BL1818"/>
      <c r="BM1818"/>
      <c r="BN1818"/>
    </row>
    <row r="1819" spans="1:66" x14ac:dyDescent="0.25">
      <c r="A1819" s="35" t="s">
        <v>8</v>
      </c>
      <c r="B1819" s="35" t="s">
        <v>639</v>
      </c>
      <c r="C1819" s="35">
        <v>1</v>
      </c>
      <c r="D1819" s="35">
        <v>1</v>
      </c>
      <c r="E1819" s="35">
        <v>1</v>
      </c>
      <c r="F1819" s="35" t="s">
        <v>405</v>
      </c>
      <c r="G1819" s="35" t="s">
        <v>5722</v>
      </c>
      <c r="H1819" s="35" t="s">
        <v>5724</v>
      </c>
      <c r="I1819" s="35" t="s">
        <v>593</v>
      </c>
      <c r="J1819" s="35">
        <v>320</v>
      </c>
      <c r="K1819" s="35" t="s">
        <v>914</v>
      </c>
      <c r="L1819" s="35" t="s">
        <v>397</v>
      </c>
      <c r="M1819" s="35" t="s">
        <v>396</v>
      </c>
      <c r="N1819" s="35" t="s">
        <v>122</v>
      </c>
      <c r="O1819" s="35" t="s">
        <v>915</v>
      </c>
      <c r="P1819" s="35" t="s">
        <v>916</v>
      </c>
      <c r="Q1819" s="35" t="s">
        <v>311</v>
      </c>
      <c r="R1819" s="35" t="s">
        <v>406</v>
      </c>
      <c r="S1819" s="35" t="s">
        <v>407</v>
      </c>
      <c r="T1819" s="35" t="s">
        <v>5068</v>
      </c>
      <c r="U1819" s="35" t="s">
        <v>209</v>
      </c>
      <c r="V1819" s="35">
        <v>0</v>
      </c>
      <c r="W1819" s="35">
        <v>0</v>
      </c>
      <c r="X1819" s="49">
        <v>1</v>
      </c>
      <c r="Y1819" s="60" t="s">
        <v>340</v>
      </c>
      <c r="Z1819" s="49">
        <v>1</v>
      </c>
      <c r="AA1819" s="49">
        <v>1</v>
      </c>
      <c r="AB1819" s="60" t="s">
        <v>637</v>
      </c>
      <c r="AC1819" s="60" t="s">
        <v>641</v>
      </c>
      <c r="AD1819" s="60" t="s">
        <v>347</v>
      </c>
      <c r="AE1819" s="60" t="s">
        <v>348</v>
      </c>
      <c r="AF1819" s="49">
        <v>2020</v>
      </c>
      <c r="AG1819" s="60" t="s">
        <v>5721</v>
      </c>
      <c r="AH1819" s="60"/>
      <c r="AI1819" s="60"/>
      <c r="AJ1819" s="60"/>
      <c r="AK1819" s="60">
        <v>44018</v>
      </c>
      <c r="AL1819" s="60"/>
      <c r="AM1819" s="60" t="s">
        <v>567</v>
      </c>
      <c r="AN1819" s="60" t="s">
        <v>5723</v>
      </c>
      <c r="AO1819" s="60" t="s">
        <v>5725</v>
      </c>
      <c r="AP1819" s="49"/>
      <c r="AQ1819" s="60" t="s">
        <v>266</v>
      </c>
      <c r="AR1819" s="60" t="s">
        <v>174</v>
      </c>
      <c r="AS1819" s="60" t="s">
        <v>174</v>
      </c>
      <c r="AT1819" s="49">
        <v>2</v>
      </c>
      <c r="AU1819" s="49">
        <v>1</v>
      </c>
      <c r="AV1819" s="49">
        <v>1</v>
      </c>
      <c r="AW1819" s="60">
        <v>44006</v>
      </c>
      <c r="AX1819" s="60" t="s">
        <v>183</v>
      </c>
      <c r="AY1819" s="60">
        <v>44034.473908715278</v>
      </c>
      <c r="AZ1819" s="60">
        <v>44005</v>
      </c>
      <c r="BA1819" s="60">
        <v>44006</v>
      </c>
      <c r="BB1819" s="60" t="s">
        <v>5726</v>
      </c>
      <c r="BC1819" s="60">
        <v>44007.364710648151</v>
      </c>
      <c r="BD1819" s="60">
        <v>44012</v>
      </c>
      <c r="BE1819" s="60">
        <v>73050</v>
      </c>
      <c r="BF1819" s="49">
        <f>IF(AND(ISBLANK(tbl_RawData_Report1[[#This Row],[REQ_ID]]),tbl_RawData_Report1[[#This Row],[RH Kit?]] = "Y"),1,COUNTIFS(tbl_RawData_Report1[RH Kit?],"Y",tbl_RawData_Report1[REQ_ID],tbl_RawData_Report1[[#This Row],[REQ_ID]]))</f>
        <v>0</v>
      </c>
      <c r="BG1819" s="49">
        <f>COUNTIFS(tbl_RawData_Report1[RH Kit?],"Y",tbl_RawData_Report1[Order No.],tbl_RawData_Report1[[#This Row],[Order No.]])</f>
        <v>0</v>
      </c>
      <c r="BH1819" s="49">
        <f>SUM(tbl_RawData_Report1[[#This Row],[RH Kit Req]:[RH Kit PO]])</f>
        <v>0</v>
      </c>
      <c r="BI1819" s="49" t="str">
        <f>IFERROR(VLOOKUP(B1819,Lookup!A:B,2,FALSE),B1819)</f>
        <v>PRESHIPMENTINSPCPH</v>
      </c>
      <c r="BJ1819" s="49" t="b">
        <f t="shared" si="28"/>
        <v>1</v>
      </c>
      <c r="BK1819" s="49" t="str">
        <f>tbl_RawData_Report1[[#This Row],[Item ID]]&amp;tbl_RawData_Report1[[#This Row],[Order No.]]</f>
        <v>PRESHIPMENTINSPCPH0000041484</v>
      </c>
      <c r="BL1819"/>
      <c r="BM1819"/>
      <c r="BN1819"/>
    </row>
    <row r="1820" spans="1:66" x14ac:dyDescent="0.25">
      <c r="A1820" s="35" t="s">
        <v>8</v>
      </c>
      <c r="B1820" s="35" t="s">
        <v>757</v>
      </c>
      <c r="C1820" s="35">
        <v>13</v>
      </c>
      <c r="D1820" s="35">
        <v>1</v>
      </c>
      <c r="E1820" s="35">
        <v>1</v>
      </c>
      <c r="F1820" s="35" t="s">
        <v>398</v>
      </c>
      <c r="G1820" s="35" t="s">
        <v>5595</v>
      </c>
      <c r="H1820" s="35" t="s">
        <v>758</v>
      </c>
      <c r="I1820" s="35" t="s">
        <v>593</v>
      </c>
      <c r="J1820" s="35">
        <v>35</v>
      </c>
      <c r="K1820" s="35" t="s">
        <v>1303</v>
      </c>
      <c r="L1820" s="35" t="s">
        <v>5332</v>
      </c>
      <c r="M1820" s="35" t="s">
        <v>396</v>
      </c>
      <c r="N1820" s="35" t="s">
        <v>122</v>
      </c>
      <c r="O1820" s="35" t="s">
        <v>5333</v>
      </c>
      <c r="P1820" s="35" t="s">
        <v>5334</v>
      </c>
      <c r="Q1820" s="35" t="s">
        <v>311</v>
      </c>
      <c r="R1820" s="35" t="s">
        <v>299</v>
      </c>
      <c r="S1820" s="35" t="s">
        <v>193</v>
      </c>
      <c r="T1820" s="35" t="s">
        <v>5068</v>
      </c>
      <c r="U1820" s="35" t="s">
        <v>269</v>
      </c>
      <c r="V1820" s="35">
        <v>0</v>
      </c>
      <c r="W1820" s="35">
        <v>0</v>
      </c>
      <c r="X1820" s="49">
        <v>5</v>
      </c>
      <c r="Y1820" s="60" t="s">
        <v>346</v>
      </c>
      <c r="Z1820" s="49">
        <v>1000</v>
      </c>
      <c r="AA1820" s="49">
        <v>5000</v>
      </c>
      <c r="AB1820" s="60" t="s">
        <v>637</v>
      </c>
      <c r="AC1820" s="60" t="s">
        <v>761</v>
      </c>
      <c r="AD1820" s="60" t="s">
        <v>661</v>
      </c>
      <c r="AE1820" s="60" t="s">
        <v>662</v>
      </c>
      <c r="AF1820" s="49">
        <v>2020</v>
      </c>
      <c r="AG1820" s="60" t="s">
        <v>5594</v>
      </c>
      <c r="AH1820" s="60">
        <v>44158</v>
      </c>
      <c r="AI1820" s="60">
        <v>44207</v>
      </c>
      <c r="AJ1820" s="60">
        <v>44158</v>
      </c>
      <c r="AK1820" s="60">
        <v>44175</v>
      </c>
      <c r="AL1820" s="60"/>
      <c r="AM1820" s="60" t="s">
        <v>568</v>
      </c>
      <c r="AN1820" s="60" t="s">
        <v>5596</v>
      </c>
      <c r="AO1820" s="60" t="s">
        <v>5597</v>
      </c>
      <c r="AP1820" s="49"/>
      <c r="AQ1820" s="60" t="s">
        <v>266</v>
      </c>
      <c r="AR1820" s="60" t="s">
        <v>174</v>
      </c>
      <c r="AS1820" s="60" t="s">
        <v>174</v>
      </c>
      <c r="AT1820" s="49">
        <v>13</v>
      </c>
      <c r="AU1820" s="49">
        <v>1</v>
      </c>
      <c r="AV1820" s="49">
        <v>1</v>
      </c>
      <c r="AW1820" s="60">
        <v>44007</v>
      </c>
      <c r="AX1820" s="60" t="s">
        <v>183</v>
      </c>
      <c r="AY1820" s="60">
        <v>44252.347395914352</v>
      </c>
      <c r="AZ1820" s="60">
        <v>44006</v>
      </c>
      <c r="BA1820" s="60">
        <v>44007</v>
      </c>
      <c r="BB1820" s="60" t="s">
        <v>5598</v>
      </c>
      <c r="BC1820" s="60">
        <v>44007.663263888891</v>
      </c>
      <c r="BD1820" s="60">
        <v>44154</v>
      </c>
      <c r="BE1820" s="60">
        <v>44316</v>
      </c>
      <c r="BF1820" s="49">
        <f>IF(AND(ISBLANK(tbl_RawData_Report1[[#This Row],[REQ_ID]]),tbl_RawData_Report1[[#This Row],[RH Kit?]] = "Y"),1,COUNTIFS(tbl_RawData_Report1[RH Kit?],"Y",tbl_RawData_Report1[REQ_ID],tbl_RawData_Report1[[#This Row],[REQ_ID]]))</f>
        <v>0</v>
      </c>
      <c r="BG1820" s="49">
        <f>COUNTIFS(tbl_RawData_Report1[RH Kit?],"Y",tbl_RawData_Report1[Order No.],tbl_RawData_Report1[[#This Row],[Order No.]])</f>
        <v>0</v>
      </c>
      <c r="BH1820" s="49">
        <f>SUM(tbl_RawData_Report1[[#This Row],[RH Kit Req]:[RH Kit PO]])</f>
        <v>0</v>
      </c>
      <c r="BI1820" s="49" t="str">
        <f>IFERROR(VLOOKUP(B1820,Lookup!A:B,2,FALSE),B1820)</f>
        <v>METRONIDAZOL_250MG</v>
      </c>
      <c r="BJ1820" s="49" t="b">
        <f t="shared" si="28"/>
        <v>1</v>
      </c>
      <c r="BK1820" s="49" t="str">
        <f>tbl_RawData_Report1[[#This Row],[Item ID]]&amp;tbl_RawData_Report1[[#This Row],[Order No.]]</f>
        <v>METRONIDAZOL_250MG0000041505</v>
      </c>
      <c r="BL1820"/>
      <c r="BM1820"/>
      <c r="BN1820"/>
    </row>
    <row r="1821" spans="1:66" x14ac:dyDescent="0.25">
      <c r="A1821" s="35" t="s">
        <v>8</v>
      </c>
      <c r="B1821" s="35" t="s">
        <v>1484</v>
      </c>
      <c r="C1821" s="35">
        <v>2</v>
      </c>
      <c r="D1821" s="35">
        <v>1</v>
      </c>
      <c r="E1821" s="35">
        <v>1</v>
      </c>
      <c r="F1821" s="35" t="s">
        <v>398</v>
      </c>
      <c r="G1821" s="35" t="s">
        <v>5595</v>
      </c>
      <c r="H1821" s="35" t="s">
        <v>3389</v>
      </c>
      <c r="I1821" s="35" t="s">
        <v>593</v>
      </c>
      <c r="J1821" s="35">
        <v>1520</v>
      </c>
      <c r="K1821" s="35" t="s">
        <v>1303</v>
      </c>
      <c r="L1821" s="35" t="s">
        <v>5332</v>
      </c>
      <c r="M1821" s="35" t="s">
        <v>396</v>
      </c>
      <c r="N1821" s="35" t="s">
        <v>122</v>
      </c>
      <c r="O1821" s="35" t="s">
        <v>5333</v>
      </c>
      <c r="P1821" s="35" t="s">
        <v>5334</v>
      </c>
      <c r="Q1821" s="35" t="s">
        <v>311</v>
      </c>
      <c r="R1821" s="35" t="s">
        <v>299</v>
      </c>
      <c r="S1821" s="35" t="s">
        <v>193</v>
      </c>
      <c r="T1821" s="35" t="s">
        <v>5068</v>
      </c>
      <c r="U1821" s="35" t="s">
        <v>269</v>
      </c>
      <c r="V1821" s="35">
        <v>0</v>
      </c>
      <c r="W1821" s="35">
        <v>0</v>
      </c>
      <c r="X1821" s="49">
        <v>1600</v>
      </c>
      <c r="Y1821" s="60" t="s">
        <v>2875</v>
      </c>
      <c r="Z1821" s="49">
        <v>1</v>
      </c>
      <c r="AA1821" s="49">
        <v>1600</v>
      </c>
      <c r="AB1821" s="60" t="s">
        <v>637</v>
      </c>
      <c r="AC1821" s="60" t="s">
        <v>668</v>
      </c>
      <c r="AD1821" s="60" t="s">
        <v>661</v>
      </c>
      <c r="AE1821" s="60" t="s">
        <v>662</v>
      </c>
      <c r="AF1821" s="49">
        <v>2020</v>
      </c>
      <c r="AG1821" s="60" t="s">
        <v>5594</v>
      </c>
      <c r="AH1821" s="60">
        <v>44158</v>
      </c>
      <c r="AI1821" s="60">
        <v>44207</v>
      </c>
      <c r="AJ1821" s="60">
        <v>44158</v>
      </c>
      <c r="AK1821" s="60">
        <v>44175</v>
      </c>
      <c r="AL1821" s="60"/>
      <c r="AM1821" s="60" t="s">
        <v>568</v>
      </c>
      <c r="AN1821" s="60" t="s">
        <v>5596</v>
      </c>
      <c r="AO1821" s="60" t="s">
        <v>5599</v>
      </c>
      <c r="AP1821" s="49"/>
      <c r="AQ1821" s="60" t="s">
        <v>266</v>
      </c>
      <c r="AR1821" s="60" t="s">
        <v>174</v>
      </c>
      <c r="AS1821" s="60" t="s">
        <v>174</v>
      </c>
      <c r="AT1821" s="49">
        <v>2</v>
      </c>
      <c r="AU1821" s="49">
        <v>1</v>
      </c>
      <c r="AV1821" s="49">
        <v>1</v>
      </c>
      <c r="AW1821" s="60">
        <v>44007</v>
      </c>
      <c r="AX1821" s="60" t="s">
        <v>183</v>
      </c>
      <c r="AY1821" s="60">
        <v>44252.347395914352</v>
      </c>
      <c r="AZ1821" s="60">
        <v>44006</v>
      </c>
      <c r="BA1821" s="60">
        <v>44007</v>
      </c>
      <c r="BB1821" s="60" t="s">
        <v>5600</v>
      </c>
      <c r="BC1821" s="60">
        <v>44007.663263888891</v>
      </c>
      <c r="BD1821" s="60">
        <v>44154</v>
      </c>
      <c r="BE1821" s="60">
        <v>44316</v>
      </c>
      <c r="BF1821" s="49">
        <f>IF(AND(ISBLANK(tbl_RawData_Report1[[#This Row],[REQ_ID]]),tbl_RawData_Report1[[#This Row],[RH Kit?]] = "Y"),1,COUNTIFS(tbl_RawData_Report1[RH Kit?],"Y",tbl_RawData_Report1[REQ_ID],tbl_RawData_Report1[[#This Row],[REQ_ID]]))</f>
        <v>0</v>
      </c>
      <c r="BG1821" s="49">
        <f>COUNTIFS(tbl_RawData_Report1[RH Kit?],"Y",tbl_RawData_Report1[Order No.],tbl_RawData_Report1[[#This Row],[Order No.]])</f>
        <v>0</v>
      </c>
      <c r="BH1821" s="49">
        <f>SUM(tbl_RawData_Report1[[#This Row],[RH Kit Req]:[RH Kit PO]])</f>
        <v>0</v>
      </c>
      <c r="BI1821" s="49" t="str">
        <f>IFERROR(VLOOKUP(B1821,Lookup!A:B,2,FALSE),B1821)</f>
        <v>HARTMANNSOL0.5L</v>
      </c>
      <c r="BJ1821" s="49" t="b">
        <f t="shared" si="28"/>
        <v>1</v>
      </c>
      <c r="BK1821" s="49" t="str">
        <f>tbl_RawData_Report1[[#This Row],[Item ID]]&amp;tbl_RawData_Report1[[#This Row],[Order No.]]</f>
        <v>HARTMANNSOL0.5L0000041505</v>
      </c>
      <c r="BL1821"/>
      <c r="BM1821"/>
      <c r="BN1821"/>
    </row>
    <row r="1822" spans="1:66" x14ac:dyDescent="0.25">
      <c r="A1822" s="35" t="s">
        <v>8</v>
      </c>
      <c r="B1822" s="35" t="s">
        <v>2440</v>
      </c>
      <c r="C1822" s="35">
        <v>17</v>
      </c>
      <c r="D1822" s="35">
        <v>1</v>
      </c>
      <c r="E1822" s="35">
        <v>1</v>
      </c>
      <c r="F1822" s="35" t="s">
        <v>398</v>
      </c>
      <c r="G1822" s="35" t="s">
        <v>5595</v>
      </c>
      <c r="H1822" s="35" t="s">
        <v>3253</v>
      </c>
      <c r="I1822" s="35" t="s">
        <v>593</v>
      </c>
      <c r="J1822" s="35">
        <v>800</v>
      </c>
      <c r="K1822" s="35" t="s">
        <v>1303</v>
      </c>
      <c r="L1822" s="35" t="s">
        <v>5332</v>
      </c>
      <c r="M1822" s="35" t="s">
        <v>396</v>
      </c>
      <c r="N1822" s="35" t="s">
        <v>122</v>
      </c>
      <c r="O1822" s="35" t="s">
        <v>5333</v>
      </c>
      <c r="P1822" s="35" t="s">
        <v>5334</v>
      </c>
      <c r="Q1822" s="35" t="s">
        <v>311</v>
      </c>
      <c r="R1822" s="35" t="s">
        <v>299</v>
      </c>
      <c r="S1822" s="35" t="s">
        <v>193</v>
      </c>
      <c r="T1822" s="35" t="s">
        <v>5068</v>
      </c>
      <c r="U1822" s="35" t="s">
        <v>269</v>
      </c>
      <c r="V1822" s="35">
        <v>0</v>
      </c>
      <c r="W1822" s="35">
        <v>0</v>
      </c>
      <c r="X1822" s="49">
        <v>1000</v>
      </c>
      <c r="Y1822" s="60" t="s">
        <v>667</v>
      </c>
      <c r="Z1822" s="49">
        <v>1</v>
      </c>
      <c r="AA1822" s="49">
        <v>1000</v>
      </c>
      <c r="AB1822" s="60" t="s">
        <v>637</v>
      </c>
      <c r="AC1822" s="60" t="s">
        <v>761</v>
      </c>
      <c r="AD1822" s="60" t="s">
        <v>661</v>
      </c>
      <c r="AE1822" s="60" t="s">
        <v>662</v>
      </c>
      <c r="AF1822" s="49">
        <v>2020</v>
      </c>
      <c r="AG1822" s="60" t="s">
        <v>5594</v>
      </c>
      <c r="AH1822" s="60">
        <v>44158</v>
      </c>
      <c r="AI1822" s="60">
        <v>44207</v>
      </c>
      <c r="AJ1822" s="60">
        <v>44158</v>
      </c>
      <c r="AK1822" s="60">
        <v>44175</v>
      </c>
      <c r="AL1822" s="60"/>
      <c r="AM1822" s="60" t="s">
        <v>568</v>
      </c>
      <c r="AN1822" s="60" t="s">
        <v>5596</v>
      </c>
      <c r="AO1822" s="60" t="s">
        <v>5603</v>
      </c>
      <c r="AP1822" s="49"/>
      <c r="AQ1822" s="60" t="s">
        <v>266</v>
      </c>
      <c r="AR1822" s="60" t="s">
        <v>174</v>
      </c>
      <c r="AS1822" s="60" t="s">
        <v>174</v>
      </c>
      <c r="AT1822" s="49">
        <v>17</v>
      </c>
      <c r="AU1822" s="49">
        <v>1</v>
      </c>
      <c r="AV1822" s="49">
        <v>1</v>
      </c>
      <c r="AW1822" s="60">
        <v>44007</v>
      </c>
      <c r="AX1822" s="60" t="s">
        <v>183</v>
      </c>
      <c r="AY1822" s="60">
        <v>44252.347395914352</v>
      </c>
      <c r="AZ1822" s="60">
        <v>44006</v>
      </c>
      <c r="BA1822" s="60">
        <v>44007</v>
      </c>
      <c r="BB1822" s="60" t="s">
        <v>5604</v>
      </c>
      <c r="BC1822" s="60">
        <v>44007.663263888891</v>
      </c>
      <c r="BD1822" s="60">
        <v>44154</v>
      </c>
      <c r="BE1822" s="60">
        <v>44316</v>
      </c>
      <c r="BF1822" s="49">
        <f>IF(AND(ISBLANK(tbl_RawData_Report1[[#This Row],[REQ_ID]]),tbl_RawData_Report1[[#This Row],[RH Kit?]] = "Y"),1,COUNTIFS(tbl_RawData_Report1[RH Kit?],"Y",tbl_RawData_Report1[REQ_ID],tbl_RawData_Report1[[#This Row],[REQ_ID]]))</f>
        <v>0</v>
      </c>
      <c r="BG1822" s="49">
        <f>COUNTIFS(tbl_RawData_Report1[RH Kit?],"Y",tbl_RawData_Report1[Order No.],tbl_RawData_Report1[[#This Row],[Order No.]])</f>
        <v>0</v>
      </c>
      <c r="BH1822" s="49">
        <f>SUM(tbl_RawData_Report1[[#This Row],[RH Kit Req]:[RH Kit PO]])</f>
        <v>0</v>
      </c>
      <c r="BI1822" s="49" t="str">
        <f>IFERROR(VLOOKUP(B1822,Lookup!A:B,2,FALSE),B1822)</f>
        <v>METRONIDAZOL5_1BOT</v>
      </c>
      <c r="BJ1822" s="49" t="b">
        <f t="shared" si="28"/>
        <v>1</v>
      </c>
      <c r="BK1822" s="49" t="str">
        <f>tbl_RawData_Report1[[#This Row],[Item ID]]&amp;tbl_RawData_Report1[[#This Row],[Order No.]]</f>
        <v>METRONIDAZOL5_1BOT0000041505</v>
      </c>
      <c r="BL1822"/>
      <c r="BM1822"/>
      <c r="BN1822"/>
    </row>
    <row r="1823" spans="1:66" x14ac:dyDescent="0.25">
      <c r="A1823" s="35" t="s">
        <v>8</v>
      </c>
      <c r="B1823" s="35" t="s">
        <v>3461</v>
      </c>
      <c r="C1823" s="35">
        <v>14</v>
      </c>
      <c r="D1823" s="35">
        <v>1</v>
      </c>
      <c r="E1823" s="35">
        <v>1</v>
      </c>
      <c r="F1823" s="35" t="s">
        <v>398</v>
      </c>
      <c r="G1823" s="35" t="s">
        <v>5595</v>
      </c>
      <c r="H1823" s="35" t="s">
        <v>848</v>
      </c>
      <c r="I1823" s="35" t="s">
        <v>593</v>
      </c>
      <c r="J1823" s="35">
        <v>85</v>
      </c>
      <c r="K1823" s="35" t="s">
        <v>1303</v>
      </c>
      <c r="L1823" s="35" t="s">
        <v>5332</v>
      </c>
      <c r="M1823" s="35" t="s">
        <v>396</v>
      </c>
      <c r="N1823" s="35" t="s">
        <v>122</v>
      </c>
      <c r="O1823" s="35" t="s">
        <v>5333</v>
      </c>
      <c r="P1823" s="35" t="s">
        <v>5334</v>
      </c>
      <c r="Q1823" s="35" t="s">
        <v>311</v>
      </c>
      <c r="R1823" s="35" t="s">
        <v>299</v>
      </c>
      <c r="S1823" s="35" t="s">
        <v>193</v>
      </c>
      <c r="T1823" s="35" t="s">
        <v>5068</v>
      </c>
      <c r="U1823" s="35" t="s">
        <v>269</v>
      </c>
      <c r="V1823" s="35">
        <v>0</v>
      </c>
      <c r="W1823" s="35">
        <v>0</v>
      </c>
      <c r="X1823" s="49">
        <v>20</v>
      </c>
      <c r="Y1823" s="60" t="s">
        <v>346</v>
      </c>
      <c r="Z1823" s="49">
        <v>1000</v>
      </c>
      <c r="AA1823" s="49">
        <v>20000</v>
      </c>
      <c r="AB1823" s="60" t="s">
        <v>637</v>
      </c>
      <c r="AC1823" s="60" t="s">
        <v>679</v>
      </c>
      <c r="AD1823" s="60" t="s">
        <v>661</v>
      </c>
      <c r="AE1823" s="60" t="s">
        <v>662</v>
      </c>
      <c r="AF1823" s="49">
        <v>2020</v>
      </c>
      <c r="AG1823" s="60" t="s">
        <v>5594</v>
      </c>
      <c r="AH1823" s="60">
        <v>44158</v>
      </c>
      <c r="AI1823" s="60">
        <v>44207</v>
      </c>
      <c r="AJ1823" s="60">
        <v>44158</v>
      </c>
      <c r="AK1823" s="60">
        <v>44175</v>
      </c>
      <c r="AL1823" s="60"/>
      <c r="AM1823" s="60" t="s">
        <v>568</v>
      </c>
      <c r="AN1823" s="60" t="s">
        <v>5596</v>
      </c>
      <c r="AO1823" s="60" t="s">
        <v>6222</v>
      </c>
      <c r="AP1823" s="49"/>
      <c r="AQ1823" s="60" t="s">
        <v>266</v>
      </c>
      <c r="AR1823" s="60" t="s">
        <v>174</v>
      </c>
      <c r="AS1823" s="60" t="s">
        <v>174</v>
      </c>
      <c r="AT1823" s="49">
        <v>14</v>
      </c>
      <c r="AU1823" s="49">
        <v>1</v>
      </c>
      <c r="AV1823" s="49">
        <v>1</v>
      </c>
      <c r="AW1823" s="60">
        <v>44007</v>
      </c>
      <c r="AX1823" s="60" t="s">
        <v>183</v>
      </c>
      <c r="AY1823" s="60">
        <v>44252.347395914352</v>
      </c>
      <c r="AZ1823" s="60">
        <v>44006</v>
      </c>
      <c r="BA1823" s="60">
        <v>44007</v>
      </c>
      <c r="BB1823" s="60" t="s">
        <v>6223</v>
      </c>
      <c r="BC1823" s="60">
        <v>44007.663263888891</v>
      </c>
      <c r="BD1823" s="60">
        <v>44154</v>
      </c>
      <c r="BE1823" s="60">
        <v>44316</v>
      </c>
      <c r="BF1823" s="49">
        <f>IF(AND(ISBLANK(tbl_RawData_Report1[[#This Row],[REQ_ID]]),tbl_RawData_Report1[[#This Row],[RH Kit?]] = "Y"),1,COUNTIFS(tbl_RawData_Report1[RH Kit?],"Y",tbl_RawData_Report1[REQ_ID],tbl_RawData_Report1[[#This Row],[REQ_ID]]))</f>
        <v>0</v>
      </c>
      <c r="BG1823" s="49">
        <f>COUNTIFS(tbl_RawData_Report1[RH Kit?],"Y",tbl_RawData_Report1[Order No.],tbl_RawData_Report1[[#This Row],[Order No.]])</f>
        <v>0</v>
      </c>
      <c r="BH1823" s="49">
        <f>SUM(tbl_RawData_Report1[[#This Row],[RH Kit Req]:[RH Kit PO]])</f>
        <v>0</v>
      </c>
      <c r="BI1823" s="49" t="str">
        <f>IFERROR(VLOOKUP(B1823,Lookup!A:B,2,FALSE),B1823)</f>
        <v>PARCETML500MG_1000</v>
      </c>
      <c r="BJ1823" s="49" t="b">
        <f t="shared" si="28"/>
        <v>1</v>
      </c>
      <c r="BK1823" s="49" t="str">
        <f>tbl_RawData_Report1[[#This Row],[Item ID]]&amp;tbl_RawData_Report1[[#This Row],[Order No.]]</f>
        <v>PARCETML500MG_10000000041505</v>
      </c>
      <c r="BL1823"/>
      <c r="BM1823"/>
      <c r="BN1823"/>
    </row>
    <row r="1824" spans="1:66" x14ac:dyDescent="0.25">
      <c r="A1824" s="35" t="s">
        <v>8</v>
      </c>
      <c r="B1824" s="35" t="s">
        <v>2774</v>
      </c>
      <c r="C1824" s="35">
        <v>12</v>
      </c>
      <c r="D1824" s="35">
        <v>1</v>
      </c>
      <c r="E1824" s="35">
        <v>1</v>
      </c>
      <c r="F1824" s="35" t="s">
        <v>398</v>
      </c>
      <c r="G1824" s="35" t="s">
        <v>5595</v>
      </c>
      <c r="H1824" s="35" t="s">
        <v>2775</v>
      </c>
      <c r="I1824" s="35" t="s">
        <v>593</v>
      </c>
      <c r="J1824" s="35">
        <v>35</v>
      </c>
      <c r="K1824" s="35" t="s">
        <v>1303</v>
      </c>
      <c r="L1824" s="35" t="s">
        <v>5332</v>
      </c>
      <c r="M1824" s="35" t="s">
        <v>396</v>
      </c>
      <c r="N1824" s="35" t="s">
        <v>122</v>
      </c>
      <c r="O1824" s="35" t="s">
        <v>5333</v>
      </c>
      <c r="P1824" s="35" t="s">
        <v>5334</v>
      </c>
      <c r="Q1824" s="35" t="s">
        <v>311</v>
      </c>
      <c r="R1824" s="35" t="s">
        <v>299</v>
      </c>
      <c r="S1824" s="35" t="s">
        <v>193</v>
      </c>
      <c r="T1824" s="35" t="s">
        <v>5068</v>
      </c>
      <c r="U1824" s="35" t="s">
        <v>269</v>
      </c>
      <c r="V1824" s="35">
        <v>0</v>
      </c>
      <c r="W1824" s="35">
        <v>0</v>
      </c>
      <c r="X1824" s="49">
        <v>2</v>
      </c>
      <c r="Y1824" s="60" t="s">
        <v>346</v>
      </c>
      <c r="Z1824" s="49">
        <v>1000</v>
      </c>
      <c r="AA1824" s="49">
        <v>2000</v>
      </c>
      <c r="AB1824" s="60" t="s">
        <v>637</v>
      </c>
      <c r="AC1824" s="60" t="s">
        <v>693</v>
      </c>
      <c r="AD1824" s="60" t="s">
        <v>661</v>
      </c>
      <c r="AE1824" s="60" t="s">
        <v>662</v>
      </c>
      <c r="AF1824" s="49">
        <v>2020</v>
      </c>
      <c r="AG1824" s="60" t="s">
        <v>5594</v>
      </c>
      <c r="AH1824" s="60">
        <v>44158</v>
      </c>
      <c r="AI1824" s="60">
        <v>44207</v>
      </c>
      <c r="AJ1824" s="60">
        <v>44158</v>
      </c>
      <c r="AK1824" s="60">
        <v>44175</v>
      </c>
      <c r="AL1824" s="60"/>
      <c r="AM1824" s="60" t="s">
        <v>568</v>
      </c>
      <c r="AN1824" s="60" t="s">
        <v>5596</v>
      </c>
      <c r="AO1824" s="60" t="s">
        <v>6332</v>
      </c>
      <c r="AP1824" s="49"/>
      <c r="AQ1824" s="60" t="s">
        <v>266</v>
      </c>
      <c r="AR1824" s="60" t="s">
        <v>174</v>
      </c>
      <c r="AS1824" s="60" t="s">
        <v>174</v>
      </c>
      <c r="AT1824" s="49">
        <v>12</v>
      </c>
      <c r="AU1824" s="49">
        <v>1</v>
      </c>
      <c r="AV1824" s="49">
        <v>1</v>
      </c>
      <c r="AW1824" s="60">
        <v>44007</v>
      </c>
      <c r="AX1824" s="60" t="s">
        <v>183</v>
      </c>
      <c r="AY1824" s="60">
        <v>44252.347395914352</v>
      </c>
      <c r="AZ1824" s="60">
        <v>44006</v>
      </c>
      <c r="BA1824" s="60">
        <v>44007</v>
      </c>
      <c r="BB1824" s="60" t="s">
        <v>6333</v>
      </c>
      <c r="BC1824" s="60">
        <v>44007.663263888891</v>
      </c>
      <c r="BD1824" s="60">
        <v>44154</v>
      </c>
      <c r="BE1824" s="60">
        <v>44316</v>
      </c>
      <c r="BF1824" s="49">
        <f>IF(AND(ISBLANK(tbl_RawData_Report1[[#This Row],[REQ_ID]]),tbl_RawData_Report1[[#This Row],[RH Kit?]] = "Y"),1,COUNTIFS(tbl_RawData_Report1[RH Kit?],"Y",tbl_RawData_Report1[REQ_ID],tbl_RawData_Report1[[#This Row],[REQ_ID]]))</f>
        <v>0</v>
      </c>
      <c r="BG1824" s="49">
        <f>COUNTIFS(tbl_RawData_Report1[RH Kit?],"Y",tbl_RawData_Report1[Order No.],tbl_RawData_Report1[[#This Row],[Order No.]])</f>
        <v>0</v>
      </c>
      <c r="BH1824" s="49">
        <f>SUM(tbl_RawData_Report1[[#This Row],[RH Kit Req]:[RH Kit PO]])</f>
        <v>0</v>
      </c>
      <c r="BI1824" s="49" t="str">
        <f>IFERROR(VLOOKUP(B1824,Lookup!A:B,2,FALSE),B1824)</f>
        <v>FESULC200MG_1000BT</v>
      </c>
      <c r="BJ1824" s="49" t="b">
        <f t="shared" si="28"/>
        <v>1</v>
      </c>
      <c r="BK1824" s="49" t="str">
        <f>tbl_RawData_Report1[[#This Row],[Item ID]]&amp;tbl_RawData_Report1[[#This Row],[Order No.]]</f>
        <v>FESULC200MG_1000BT0000041505</v>
      </c>
      <c r="BL1824"/>
      <c r="BM1824"/>
      <c r="BN1824"/>
    </row>
    <row r="1825" spans="1:66" x14ac:dyDescent="0.25">
      <c r="A1825" s="35" t="s">
        <v>8</v>
      </c>
      <c r="B1825" s="35" t="s">
        <v>3191</v>
      </c>
      <c r="C1825" s="35">
        <v>15</v>
      </c>
      <c r="D1825" s="35">
        <v>1</v>
      </c>
      <c r="E1825" s="35">
        <v>1</v>
      </c>
      <c r="F1825" s="35" t="s">
        <v>398</v>
      </c>
      <c r="G1825" s="35" t="s">
        <v>5595</v>
      </c>
      <c r="H1825" s="35" t="s">
        <v>676</v>
      </c>
      <c r="I1825" s="35" t="s">
        <v>593</v>
      </c>
      <c r="J1825" s="35">
        <v>168.75</v>
      </c>
      <c r="K1825" s="35" t="s">
        <v>1303</v>
      </c>
      <c r="L1825" s="35" t="s">
        <v>5332</v>
      </c>
      <c r="M1825" s="35" t="s">
        <v>396</v>
      </c>
      <c r="N1825" s="35" t="s">
        <v>122</v>
      </c>
      <c r="O1825" s="35" t="s">
        <v>5333</v>
      </c>
      <c r="P1825" s="35" t="s">
        <v>5334</v>
      </c>
      <c r="Q1825" s="35" t="s">
        <v>311</v>
      </c>
      <c r="R1825" s="35" t="s">
        <v>299</v>
      </c>
      <c r="S1825" s="35" t="s">
        <v>193</v>
      </c>
      <c r="T1825" s="35" t="s">
        <v>5068</v>
      </c>
      <c r="U1825" s="35" t="s">
        <v>269</v>
      </c>
      <c r="V1825" s="35">
        <v>0</v>
      </c>
      <c r="W1825" s="35">
        <v>0</v>
      </c>
      <c r="X1825" s="49">
        <v>15</v>
      </c>
      <c r="Y1825" s="60" t="s">
        <v>346</v>
      </c>
      <c r="Z1825" s="49">
        <v>1000</v>
      </c>
      <c r="AA1825" s="49">
        <v>15000</v>
      </c>
      <c r="AB1825" s="60" t="s">
        <v>637</v>
      </c>
      <c r="AC1825" s="60" t="s">
        <v>679</v>
      </c>
      <c r="AD1825" s="60" t="s">
        <v>661</v>
      </c>
      <c r="AE1825" s="60" t="s">
        <v>662</v>
      </c>
      <c r="AF1825" s="49">
        <v>2020</v>
      </c>
      <c r="AG1825" s="60" t="s">
        <v>5594</v>
      </c>
      <c r="AH1825" s="60">
        <v>44158</v>
      </c>
      <c r="AI1825" s="60">
        <v>44207</v>
      </c>
      <c r="AJ1825" s="60">
        <v>44158</v>
      </c>
      <c r="AK1825" s="60">
        <v>44175</v>
      </c>
      <c r="AL1825" s="60"/>
      <c r="AM1825" s="60" t="s">
        <v>568</v>
      </c>
      <c r="AN1825" s="60" t="s">
        <v>5596</v>
      </c>
      <c r="AO1825" s="60" t="s">
        <v>6573</v>
      </c>
      <c r="AP1825" s="49"/>
      <c r="AQ1825" s="60" t="s">
        <v>266</v>
      </c>
      <c r="AR1825" s="60" t="s">
        <v>174</v>
      </c>
      <c r="AS1825" s="60" t="s">
        <v>174</v>
      </c>
      <c r="AT1825" s="49">
        <v>15</v>
      </c>
      <c r="AU1825" s="49">
        <v>1</v>
      </c>
      <c r="AV1825" s="49">
        <v>1</v>
      </c>
      <c r="AW1825" s="60">
        <v>44007</v>
      </c>
      <c r="AX1825" s="60" t="s">
        <v>183</v>
      </c>
      <c r="AY1825" s="60">
        <v>44252.347395914352</v>
      </c>
      <c r="AZ1825" s="60">
        <v>44006</v>
      </c>
      <c r="BA1825" s="60">
        <v>44007</v>
      </c>
      <c r="BB1825" s="60" t="s">
        <v>6574</v>
      </c>
      <c r="BC1825" s="60">
        <v>44007.663263888891</v>
      </c>
      <c r="BD1825" s="60">
        <v>44154</v>
      </c>
      <c r="BE1825" s="60">
        <v>44316</v>
      </c>
      <c r="BF1825" s="49">
        <f>IF(AND(ISBLANK(tbl_RawData_Report1[[#This Row],[REQ_ID]]),tbl_RawData_Report1[[#This Row],[RH Kit?]] = "Y"),1,COUNTIFS(tbl_RawData_Report1[RH Kit?],"Y",tbl_RawData_Report1[REQ_ID],tbl_RawData_Report1[[#This Row],[REQ_ID]]))</f>
        <v>0</v>
      </c>
      <c r="BG1825" s="49">
        <f>COUNTIFS(tbl_RawData_Report1[RH Kit?],"Y",tbl_RawData_Report1[Order No.],tbl_RawData_Report1[[#This Row],[Order No.]])</f>
        <v>0</v>
      </c>
      <c r="BH1825" s="49">
        <f>SUM(tbl_RawData_Report1[[#This Row],[RH Kit Req]:[RH Kit PO]])</f>
        <v>0</v>
      </c>
      <c r="BI1825" s="49" t="str">
        <f>IFERROR(VLOOKUP(B1825,Lookup!A:B,2,FALSE),B1825)</f>
        <v>IBUPROFN400MG_1000</v>
      </c>
      <c r="BJ1825" s="49" t="b">
        <f t="shared" si="28"/>
        <v>1</v>
      </c>
      <c r="BK1825" s="49" t="str">
        <f>tbl_RawData_Report1[[#This Row],[Item ID]]&amp;tbl_RawData_Report1[[#This Row],[Order No.]]</f>
        <v>IBUPROFN400MG_10000000041505</v>
      </c>
      <c r="BL1825"/>
      <c r="BM1825"/>
      <c r="BN1825"/>
    </row>
    <row r="1826" spans="1:66" x14ac:dyDescent="0.25">
      <c r="A1826" s="35" t="s">
        <v>8</v>
      </c>
      <c r="B1826" s="35" t="s">
        <v>2876</v>
      </c>
      <c r="C1826" s="35">
        <v>4</v>
      </c>
      <c r="D1826" s="35">
        <v>1</v>
      </c>
      <c r="E1826" s="35">
        <v>1</v>
      </c>
      <c r="F1826" s="35" t="s">
        <v>398</v>
      </c>
      <c r="G1826" s="35" t="s">
        <v>5595</v>
      </c>
      <c r="H1826" s="35" t="s">
        <v>949</v>
      </c>
      <c r="I1826" s="35" t="s">
        <v>593</v>
      </c>
      <c r="J1826" s="35">
        <v>775</v>
      </c>
      <c r="K1826" s="35" t="s">
        <v>1303</v>
      </c>
      <c r="L1826" s="35" t="s">
        <v>5332</v>
      </c>
      <c r="M1826" s="35" t="s">
        <v>396</v>
      </c>
      <c r="N1826" s="35" t="s">
        <v>122</v>
      </c>
      <c r="O1826" s="35" t="s">
        <v>5333</v>
      </c>
      <c r="P1826" s="35" t="s">
        <v>5334</v>
      </c>
      <c r="Q1826" s="35" t="s">
        <v>311</v>
      </c>
      <c r="R1826" s="35" t="s">
        <v>299</v>
      </c>
      <c r="S1826" s="35" t="s">
        <v>193</v>
      </c>
      <c r="T1826" s="35" t="s">
        <v>5068</v>
      </c>
      <c r="U1826" s="35" t="s">
        <v>269</v>
      </c>
      <c r="V1826" s="35">
        <v>0</v>
      </c>
      <c r="W1826" s="35">
        <v>0</v>
      </c>
      <c r="X1826" s="49">
        <v>500</v>
      </c>
      <c r="Y1826" s="60" t="s">
        <v>655</v>
      </c>
      <c r="Z1826" s="49">
        <v>10</v>
      </c>
      <c r="AA1826" s="49">
        <v>5000</v>
      </c>
      <c r="AB1826" s="60" t="s">
        <v>637</v>
      </c>
      <c r="AC1826" s="60" t="s">
        <v>660</v>
      </c>
      <c r="AD1826" s="60" t="s">
        <v>661</v>
      </c>
      <c r="AE1826" s="60" t="s">
        <v>662</v>
      </c>
      <c r="AF1826" s="49">
        <v>2020</v>
      </c>
      <c r="AG1826" s="60" t="s">
        <v>5594</v>
      </c>
      <c r="AH1826" s="60">
        <v>44158</v>
      </c>
      <c r="AI1826" s="60">
        <v>44207</v>
      </c>
      <c r="AJ1826" s="60">
        <v>44158</v>
      </c>
      <c r="AK1826" s="60">
        <v>44175</v>
      </c>
      <c r="AL1826" s="60"/>
      <c r="AM1826" s="60" t="s">
        <v>568</v>
      </c>
      <c r="AN1826" s="60" t="s">
        <v>5596</v>
      </c>
      <c r="AO1826" s="60" t="s">
        <v>6575</v>
      </c>
      <c r="AP1826" s="49"/>
      <c r="AQ1826" s="60" t="s">
        <v>266</v>
      </c>
      <c r="AR1826" s="60" t="s">
        <v>174</v>
      </c>
      <c r="AS1826" s="60" t="s">
        <v>174</v>
      </c>
      <c r="AT1826" s="49">
        <v>4</v>
      </c>
      <c r="AU1826" s="49">
        <v>1</v>
      </c>
      <c r="AV1826" s="49">
        <v>1</v>
      </c>
      <c r="AW1826" s="60">
        <v>44007</v>
      </c>
      <c r="AX1826" s="60" t="s">
        <v>183</v>
      </c>
      <c r="AY1826" s="60">
        <v>44252.347395914352</v>
      </c>
      <c r="AZ1826" s="60">
        <v>44006</v>
      </c>
      <c r="BA1826" s="60">
        <v>44007</v>
      </c>
      <c r="BB1826" s="60" t="s">
        <v>6576</v>
      </c>
      <c r="BC1826" s="60">
        <v>44007.663263888891</v>
      </c>
      <c r="BD1826" s="60">
        <v>44154</v>
      </c>
      <c r="BE1826" s="60">
        <v>44316</v>
      </c>
      <c r="BF1826" s="49">
        <f>IF(AND(ISBLANK(tbl_RawData_Report1[[#This Row],[REQ_ID]]),tbl_RawData_Report1[[#This Row],[RH Kit?]] = "Y"),1,COUNTIFS(tbl_RawData_Report1[RH Kit?],"Y",tbl_RawData_Report1[REQ_ID],tbl_RawData_Report1[[#This Row],[REQ_ID]]))</f>
        <v>0</v>
      </c>
      <c r="BG1826" s="49">
        <f>COUNTIFS(tbl_RawData_Report1[RH Kit?],"Y",tbl_RawData_Report1[Order No.],tbl_RawData_Report1[[#This Row],[Order No.]])</f>
        <v>0</v>
      </c>
      <c r="BH1826" s="49">
        <f>SUM(tbl_RawData_Report1[[#This Row],[RH Kit Req]:[RH Kit PO]])</f>
        <v>0</v>
      </c>
      <c r="BI1826" s="49" t="str">
        <f>IFERROR(VLOOKUP(B1826,Lookup!A:B,2,FALSE),B1826)</f>
        <v>CEFIXIME200MG_P10</v>
      </c>
      <c r="BJ1826" s="49" t="b">
        <f t="shared" si="28"/>
        <v>1</v>
      </c>
      <c r="BK1826" s="49" t="str">
        <f>tbl_RawData_Report1[[#This Row],[Item ID]]&amp;tbl_RawData_Report1[[#This Row],[Order No.]]</f>
        <v>CEFIXIME200MG_P100000041505</v>
      </c>
      <c r="BL1826"/>
      <c r="BM1826"/>
      <c r="BN1826"/>
    </row>
    <row r="1827" spans="1:66" x14ac:dyDescent="0.25">
      <c r="A1827" s="35" t="s">
        <v>8</v>
      </c>
      <c r="B1827" s="35" t="s">
        <v>5231</v>
      </c>
      <c r="C1827" s="35">
        <v>1</v>
      </c>
      <c r="D1827" s="35">
        <v>1</v>
      </c>
      <c r="E1827" s="35">
        <v>1</v>
      </c>
      <c r="F1827" s="35" t="s">
        <v>5235</v>
      </c>
      <c r="G1827" s="35" t="s">
        <v>5229</v>
      </c>
      <c r="H1827" s="35" t="s">
        <v>5232</v>
      </c>
      <c r="I1827" s="35" t="s">
        <v>593</v>
      </c>
      <c r="J1827" s="35">
        <v>0</v>
      </c>
      <c r="K1827" s="35" t="s">
        <v>400</v>
      </c>
      <c r="L1827" s="35" t="s">
        <v>401</v>
      </c>
      <c r="M1827" s="35" t="s">
        <v>396</v>
      </c>
      <c r="N1827" s="35" t="s">
        <v>122</v>
      </c>
      <c r="O1827" s="35" t="s">
        <v>402</v>
      </c>
      <c r="P1827" s="35" t="s">
        <v>403</v>
      </c>
      <c r="Q1827" s="35" t="s">
        <v>311</v>
      </c>
      <c r="R1827" s="35" t="s">
        <v>5236</v>
      </c>
      <c r="S1827" s="35" t="s">
        <v>5237</v>
      </c>
      <c r="T1827" s="35" t="s">
        <v>5085</v>
      </c>
      <c r="U1827" s="35" t="s">
        <v>269</v>
      </c>
      <c r="V1827" s="35">
        <v>0</v>
      </c>
      <c r="W1827" s="35">
        <v>0</v>
      </c>
      <c r="X1827" s="49">
        <v>0</v>
      </c>
      <c r="Y1827" s="60" t="s">
        <v>1297</v>
      </c>
      <c r="Z1827" s="49">
        <v>5</v>
      </c>
      <c r="AA1827" s="49">
        <v>0</v>
      </c>
      <c r="AB1827" s="60" t="s">
        <v>637</v>
      </c>
      <c r="AC1827" s="60" t="s">
        <v>715</v>
      </c>
      <c r="AD1827" s="60" t="s">
        <v>694</v>
      </c>
      <c r="AE1827" s="60" t="s">
        <v>695</v>
      </c>
      <c r="AF1827" s="49">
        <v>2020</v>
      </c>
      <c r="AG1827" s="60" t="s">
        <v>5228</v>
      </c>
      <c r="AH1827" s="60">
        <v>44204</v>
      </c>
      <c r="AI1827" s="60">
        <v>44207</v>
      </c>
      <c r="AJ1827" s="60">
        <v>44204</v>
      </c>
      <c r="AK1827" s="60">
        <v>44210</v>
      </c>
      <c r="AL1827" s="60">
        <v>44211</v>
      </c>
      <c r="AM1827" s="60" t="s">
        <v>566</v>
      </c>
      <c r="AN1827" s="60" t="s">
        <v>5230</v>
      </c>
      <c r="AO1827" s="60" t="s">
        <v>5233</v>
      </c>
      <c r="AP1827" s="49"/>
      <c r="AQ1827" s="60" t="s">
        <v>266</v>
      </c>
      <c r="AR1827" s="60" t="s">
        <v>174</v>
      </c>
      <c r="AS1827" s="60" t="s">
        <v>174</v>
      </c>
      <c r="AT1827" s="49">
        <v>7</v>
      </c>
      <c r="AU1827" s="49">
        <v>1</v>
      </c>
      <c r="AV1827" s="49">
        <v>1</v>
      </c>
      <c r="AW1827" s="60">
        <v>44007</v>
      </c>
      <c r="AX1827" s="60" t="s">
        <v>183</v>
      </c>
      <c r="AY1827" s="60">
        <v>44231.296769444445</v>
      </c>
      <c r="AZ1827" s="60">
        <v>43985</v>
      </c>
      <c r="BA1827" s="60">
        <v>43986</v>
      </c>
      <c r="BB1827" s="60" t="s">
        <v>5234</v>
      </c>
      <c r="BC1827" s="60">
        <v>44010.958622685182</v>
      </c>
      <c r="BD1827" s="60">
        <v>44141</v>
      </c>
      <c r="BE1827" s="60">
        <v>47848</v>
      </c>
      <c r="BF1827" s="49">
        <f>IF(AND(ISBLANK(tbl_RawData_Report1[[#This Row],[REQ_ID]]),tbl_RawData_Report1[[#This Row],[RH Kit?]] = "Y"),1,COUNTIFS(tbl_RawData_Report1[RH Kit?],"Y",tbl_RawData_Report1[REQ_ID],tbl_RawData_Report1[[#This Row],[REQ_ID]]))</f>
        <v>0</v>
      </c>
      <c r="BG1827" s="49">
        <f>COUNTIFS(tbl_RawData_Report1[RH Kit?],"Y",tbl_RawData_Report1[Order No.],tbl_RawData_Report1[[#This Row],[Order No.]])</f>
        <v>0</v>
      </c>
      <c r="BH1827" s="49">
        <f>SUM(tbl_RawData_Report1[[#This Row],[RH Kit Req]:[RH Kit PO]])</f>
        <v>0</v>
      </c>
      <c r="BI1827" s="49" t="str">
        <f>IFERROR(VLOOKUP(B1827,Lookup!A:B,2,FALSE),B1827)</f>
        <v>MIFEMISO200/0.2</v>
      </c>
      <c r="BJ1827" s="49" t="b">
        <f t="shared" si="28"/>
        <v>0</v>
      </c>
      <c r="BK1827" s="49" t="str">
        <f>tbl_RawData_Report1[[#This Row],[Item ID]]&amp;tbl_RawData_Report1[[#This Row],[Order No.]]</f>
        <v>MIFEMISO200/0.20000041513</v>
      </c>
      <c r="BL1827"/>
      <c r="BM1827"/>
      <c r="BN1827"/>
    </row>
    <row r="1828" spans="1:66" x14ac:dyDescent="0.25">
      <c r="A1828" s="35" t="s">
        <v>8</v>
      </c>
      <c r="B1828" s="35" t="s">
        <v>5231</v>
      </c>
      <c r="C1828" s="35">
        <v>1</v>
      </c>
      <c r="D1828" s="35">
        <v>1</v>
      </c>
      <c r="E1828" s="35">
        <v>2</v>
      </c>
      <c r="F1828" s="35" t="s">
        <v>5235</v>
      </c>
      <c r="G1828" s="35" t="s">
        <v>5229</v>
      </c>
      <c r="H1828" s="35" t="s">
        <v>5232</v>
      </c>
      <c r="I1828" s="35" t="s">
        <v>593</v>
      </c>
      <c r="J1828" s="35">
        <v>53200</v>
      </c>
      <c r="K1828" s="35" t="s">
        <v>400</v>
      </c>
      <c r="L1828" s="35" t="s">
        <v>401</v>
      </c>
      <c r="M1828" s="35" t="s">
        <v>396</v>
      </c>
      <c r="N1828" s="35" t="s">
        <v>122</v>
      </c>
      <c r="O1828" s="35" t="s">
        <v>402</v>
      </c>
      <c r="P1828" s="35" t="s">
        <v>403</v>
      </c>
      <c r="Q1828" s="35" t="s">
        <v>311</v>
      </c>
      <c r="R1828" s="35" t="s">
        <v>5236</v>
      </c>
      <c r="S1828" s="35" t="s">
        <v>5237</v>
      </c>
      <c r="T1828" s="35" t="s">
        <v>5085</v>
      </c>
      <c r="U1828" s="35" t="s">
        <v>269</v>
      </c>
      <c r="V1828" s="35">
        <v>0</v>
      </c>
      <c r="W1828" s="35">
        <v>0</v>
      </c>
      <c r="X1828" s="49">
        <v>10000</v>
      </c>
      <c r="Y1828" s="60" t="s">
        <v>1297</v>
      </c>
      <c r="Z1828" s="49">
        <v>5</v>
      </c>
      <c r="AA1828" s="49">
        <v>50000</v>
      </c>
      <c r="AB1828" s="60" t="s">
        <v>637</v>
      </c>
      <c r="AC1828" s="60" t="s">
        <v>715</v>
      </c>
      <c r="AD1828" s="60" t="s">
        <v>694</v>
      </c>
      <c r="AE1828" s="60" t="s">
        <v>695</v>
      </c>
      <c r="AF1828" s="49">
        <v>2020</v>
      </c>
      <c r="AG1828" s="60" t="s">
        <v>5228</v>
      </c>
      <c r="AH1828" s="60">
        <v>44204</v>
      </c>
      <c r="AI1828" s="60">
        <v>44207</v>
      </c>
      <c r="AJ1828" s="60">
        <v>44204</v>
      </c>
      <c r="AK1828" s="60">
        <v>44210</v>
      </c>
      <c r="AL1828" s="60">
        <v>44211</v>
      </c>
      <c r="AM1828" s="60" t="s">
        <v>566</v>
      </c>
      <c r="AN1828" s="60" t="s">
        <v>5230</v>
      </c>
      <c r="AO1828" s="60" t="s">
        <v>6303</v>
      </c>
      <c r="AP1828" s="49"/>
      <c r="AQ1828" s="60" t="s">
        <v>266</v>
      </c>
      <c r="AR1828" s="60" t="s">
        <v>174</v>
      </c>
      <c r="AS1828" s="60" t="s">
        <v>174</v>
      </c>
      <c r="AT1828" s="49">
        <v>7</v>
      </c>
      <c r="AU1828" s="49">
        <v>1</v>
      </c>
      <c r="AV1828" s="49">
        <v>1</v>
      </c>
      <c r="AW1828" s="60">
        <v>44007</v>
      </c>
      <c r="AX1828" s="60" t="s">
        <v>183</v>
      </c>
      <c r="AY1828" s="60">
        <v>44231.296769444445</v>
      </c>
      <c r="AZ1828" s="60">
        <v>43985</v>
      </c>
      <c r="BA1828" s="60">
        <v>43986</v>
      </c>
      <c r="BB1828" s="60" t="s">
        <v>5234</v>
      </c>
      <c r="BC1828" s="60">
        <v>44010.958622685182</v>
      </c>
      <c r="BD1828" s="60">
        <v>44141</v>
      </c>
      <c r="BE1828" s="60">
        <v>47848</v>
      </c>
      <c r="BF1828" s="49">
        <f>IF(AND(ISBLANK(tbl_RawData_Report1[[#This Row],[REQ_ID]]),tbl_RawData_Report1[[#This Row],[RH Kit?]] = "Y"),1,COUNTIFS(tbl_RawData_Report1[RH Kit?],"Y",tbl_RawData_Report1[REQ_ID],tbl_RawData_Report1[[#This Row],[REQ_ID]]))</f>
        <v>0</v>
      </c>
      <c r="BG1828" s="49">
        <f>COUNTIFS(tbl_RawData_Report1[RH Kit?],"Y",tbl_RawData_Report1[Order No.],tbl_RawData_Report1[[#This Row],[Order No.]])</f>
        <v>0</v>
      </c>
      <c r="BH1828" s="49">
        <f>SUM(tbl_RawData_Report1[[#This Row],[RH Kit Req]:[RH Kit PO]])</f>
        <v>0</v>
      </c>
      <c r="BI1828" s="49" t="str">
        <f>IFERROR(VLOOKUP(B1828,Lookup!A:B,2,FALSE),B1828)</f>
        <v>MIFEMISO200/0.2</v>
      </c>
      <c r="BJ1828" s="49" t="b">
        <f t="shared" si="28"/>
        <v>1</v>
      </c>
      <c r="BK1828" s="49" t="str">
        <f>tbl_RawData_Report1[[#This Row],[Item ID]]&amp;tbl_RawData_Report1[[#This Row],[Order No.]]</f>
        <v>MIFEMISO200/0.20000041513</v>
      </c>
      <c r="BL1828"/>
      <c r="BM1828"/>
      <c r="BN1828"/>
    </row>
    <row r="1829" spans="1:66" hidden="1" x14ac:dyDescent="0.25">
      <c r="A1829" s="35" t="s">
        <v>8</v>
      </c>
      <c r="B1829" s="35" t="s">
        <v>5293</v>
      </c>
      <c r="C1829" s="35">
        <v>1</v>
      </c>
      <c r="D1829" s="35">
        <v>1</v>
      </c>
      <c r="E1829" s="35">
        <v>1</v>
      </c>
      <c r="F1829" s="35" t="s">
        <v>398</v>
      </c>
      <c r="G1829" s="35" t="s">
        <v>6337</v>
      </c>
      <c r="H1829" s="35" t="s">
        <v>4572</v>
      </c>
      <c r="I1829" s="35" t="s">
        <v>593</v>
      </c>
      <c r="J1829" s="35">
        <v>19.399999999999999</v>
      </c>
      <c r="K1829" s="35" t="s">
        <v>1303</v>
      </c>
      <c r="L1829" s="35" t="s">
        <v>5332</v>
      </c>
      <c r="M1829" s="35" t="s">
        <v>396</v>
      </c>
      <c r="N1829" s="35" t="s">
        <v>122</v>
      </c>
      <c r="O1829" s="35" t="s">
        <v>5333</v>
      </c>
      <c r="P1829" s="35" t="s">
        <v>5334</v>
      </c>
      <c r="Q1829" s="35" t="s">
        <v>311</v>
      </c>
      <c r="R1829" s="35" t="s">
        <v>299</v>
      </c>
      <c r="S1829" s="35" t="s">
        <v>193</v>
      </c>
      <c r="T1829" s="35" t="s">
        <v>5068</v>
      </c>
      <c r="U1829" s="35" t="s">
        <v>272</v>
      </c>
      <c r="V1829" s="35">
        <v>0</v>
      </c>
      <c r="W1829" s="35">
        <v>0</v>
      </c>
      <c r="X1829" s="49">
        <v>5</v>
      </c>
      <c r="Y1829" s="60" t="s">
        <v>341</v>
      </c>
      <c r="Z1829" s="49">
        <v>100</v>
      </c>
      <c r="AA1829" s="49">
        <v>500</v>
      </c>
      <c r="AB1829" s="60" t="s">
        <v>4570</v>
      </c>
      <c r="AC1829" s="60" t="s">
        <v>4573</v>
      </c>
      <c r="AD1829" s="60" t="s">
        <v>792</v>
      </c>
      <c r="AE1829" s="60" t="s">
        <v>793</v>
      </c>
      <c r="AF1829" s="49">
        <v>2020</v>
      </c>
      <c r="AG1829" s="60" t="s">
        <v>6336</v>
      </c>
      <c r="AH1829" s="60">
        <v>44177</v>
      </c>
      <c r="AI1829" s="60">
        <v>44180</v>
      </c>
      <c r="AJ1829" s="60">
        <v>44177</v>
      </c>
      <c r="AK1829" s="60">
        <v>44176</v>
      </c>
      <c r="AL1829" s="60">
        <v>44180</v>
      </c>
      <c r="AM1829" s="60" t="s">
        <v>568</v>
      </c>
      <c r="AN1829" s="60" t="s">
        <v>6338</v>
      </c>
      <c r="AO1829" s="60" t="s">
        <v>6339</v>
      </c>
      <c r="AP1829" s="49"/>
      <c r="AQ1829" s="60" t="s">
        <v>266</v>
      </c>
      <c r="AR1829" s="60" t="s">
        <v>174</v>
      </c>
      <c r="AS1829" s="60" t="s">
        <v>174</v>
      </c>
      <c r="AT1829" s="49">
        <v>1</v>
      </c>
      <c r="AU1829" s="49">
        <v>1</v>
      </c>
      <c r="AV1829" s="49">
        <v>1</v>
      </c>
      <c r="AW1829" s="60">
        <v>44008</v>
      </c>
      <c r="AX1829" s="60" t="s">
        <v>183</v>
      </c>
      <c r="AY1829" s="60">
        <v>44200.367083182871</v>
      </c>
      <c r="AZ1829" s="60">
        <v>43993</v>
      </c>
      <c r="BA1829" s="60">
        <v>43997</v>
      </c>
      <c r="BB1829" s="60" t="s">
        <v>6340</v>
      </c>
      <c r="BC1829" s="60">
        <v>44012.459328703706</v>
      </c>
      <c r="BD1829" s="60">
        <v>44085</v>
      </c>
      <c r="BE1829" s="60">
        <v>44316</v>
      </c>
      <c r="BF1829" s="49">
        <f>IF(AND(ISBLANK(tbl_RawData_Report1[[#This Row],[REQ_ID]]),tbl_RawData_Report1[[#This Row],[RH Kit?]] = "Y"),1,COUNTIFS(tbl_RawData_Report1[RH Kit?],"Y",tbl_RawData_Report1[REQ_ID],tbl_RawData_Report1[[#This Row],[REQ_ID]]))</f>
        <v>0</v>
      </c>
      <c r="BG1829" s="49">
        <f>COUNTIFS(tbl_RawData_Report1[RH Kit?],"Y",tbl_RawData_Report1[Order No.],tbl_RawData_Report1[[#This Row],[Order No.]])</f>
        <v>0</v>
      </c>
      <c r="BH1829" s="49">
        <f>SUM(tbl_RawData_Report1[[#This Row],[RH Kit Req]:[RH Kit PO]])</f>
        <v>0</v>
      </c>
      <c r="BI1829" s="49" t="str">
        <f>IFERROR(VLOOKUP(B1829,Lookup!A:B,2,FALSE),B1829)</f>
        <v>PREGTEST_STRIP_100</v>
      </c>
      <c r="BJ1829" s="49" t="b">
        <f t="shared" si="28"/>
        <v>1</v>
      </c>
      <c r="BK1829" s="49" t="str">
        <f>tbl_RawData_Report1[[#This Row],[Item ID]]&amp;tbl_RawData_Report1[[#This Row],[Order No.]]</f>
        <v>PREGTEST_STRIP_1000000041521</v>
      </c>
      <c r="BL1829"/>
      <c r="BM1829"/>
      <c r="BN1829"/>
    </row>
    <row r="1830" spans="1:66" x14ac:dyDescent="0.25">
      <c r="A1830" s="35" t="s">
        <v>8</v>
      </c>
      <c r="B1830" s="35" t="s">
        <v>961</v>
      </c>
      <c r="C1830" s="35">
        <v>8</v>
      </c>
      <c r="D1830" s="35">
        <v>1</v>
      </c>
      <c r="E1830" s="35">
        <v>1</v>
      </c>
      <c r="F1830" s="35" t="s">
        <v>398</v>
      </c>
      <c r="G1830" s="35" t="s">
        <v>6337</v>
      </c>
      <c r="H1830" s="35" t="s">
        <v>3392</v>
      </c>
      <c r="I1830" s="35" t="s">
        <v>593</v>
      </c>
      <c r="J1830" s="35">
        <v>616</v>
      </c>
      <c r="K1830" s="35" t="s">
        <v>1303</v>
      </c>
      <c r="L1830" s="35" t="s">
        <v>5332</v>
      </c>
      <c r="M1830" s="35" t="s">
        <v>396</v>
      </c>
      <c r="N1830" s="35" t="s">
        <v>122</v>
      </c>
      <c r="O1830" s="35" t="s">
        <v>5333</v>
      </c>
      <c r="P1830" s="35" t="s">
        <v>5334</v>
      </c>
      <c r="Q1830" s="35" t="s">
        <v>311</v>
      </c>
      <c r="R1830" s="35" t="s">
        <v>299</v>
      </c>
      <c r="S1830" s="35" t="s">
        <v>193</v>
      </c>
      <c r="T1830" s="35" t="s">
        <v>5068</v>
      </c>
      <c r="U1830" s="35" t="s">
        <v>272</v>
      </c>
      <c r="V1830" s="35">
        <v>0</v>
      </c>
      <c r="W1830" s="35">
        <v>0</v>
      </c>
      <c r="X1830" s="49">
        <v>200</v>
      </c>
      <c r="Y1830" s="60" t="s">
        <v>667</v>
      </c>
      <c r="Z1830" s="49">
        <v>1</v>
      </c>
      <c r="AA1830" s="49">
        <v>200</v>
      </c>
      <c r="AB1830" s="60" t="s">
        <v>637</v>
      </c>
      <c r="AC1830" s="60" t="s">
        <v>816</v>
      </c>
      <c r="AD1830" s="60" t="s">
        <v>792</v>
      </c>
      <c r="AE1830" s="60" t="s">
        <v>793</v>
      </c>
      <c r="AF1830" s="49">
        <v>2020</v>
      </c>
      <c r="AG1830" s="60" t="s">
        <v>6336</v>
      </c>
      <c r="AH1830" s="60">
        <v>44177</v>
      </c>
      <c r="AI1830" s="60">
        <v>44180</v>
      </c>
      <c r="AJ1830" s="60">
        <v>44177</v>
      </c>
      <c r="AK1830" s="60">
        <v>44176</v>
      </c>
      <c r="AL1830" s="60">
        <v>44180</v>
      </c>
      <c r="AM1830" s="60" t="s">
        <v>568</v>
      </c>
      <c r="AN1830" s="60" t="s">
        <v>6338</v>
      </c>
      <c r="AO1830" s="60" t="s">
        <v>6570</v>
      </c>
      <c r="AP1830" s="49"/>
      <c r="AQ1830" s="60" t="s">
        <v>266</v>
      </c>
      <c r="AR1830" s="60" t="s">
        <v>174</v>
      </c>
      <c r="AS1830" s="60" t="s">
        <v>174</v>
      </c>
      <c r="AT1830" s="49">
        <v>8</v>
      </c>
      <c r="AU1830" s="49">
        <v>1</v>
      </c>
      <c r="AV1830" s="49">
        <v>1</v>
      </c>
      <c r="AW1830" s="60">
        <v>44008</v>
      </c>
      <c r="AX1830" s="60" t="s">
        <v>183</v>
      </c>
      <c r="AY1830" s="60">
        <v>44200.367083182871</v>
      </c>
      <c r="AZ1830" s="60">
        <v>43993</v>
      </c>
      <c r="BA1830" s="60">
        <v>43997</v>
      </c>
      <c r="BB1830" s="60" t="s">
        <v>6571</v>
      </c>
      <c r="BC1830" s="60">
        <v>44012.459328703706</v>
      </c>
      <c r="BD1830" s="60">
        <v>44085</v>
      </c>
      <c r="BE1830" s="60">
        <v>44316</v>
      </c>
      <c r="BF1830" s="49">
        <f>IF(AND(ISBLANK(tbl_RawData_Report1[[#This Row],[REQ_ID]]),tbl_RawData_Report1[[#This Row],[RH Kit?]] = "Y"),1,COUNTIFS(tbl_RawData_Report1[RH Kit?],"Y",tbl_RawData_Report1[REQ_ID],tbl_RawData_Report1[[#This Row],[REQ_ID]]))</f>
        <v>0</v>
      </c>
      <c r="BG1830" s="49">
        <f>COUNTIFS(tbl_RawData_Report1[RH Kit?],"Y",tbl_RawData_Report1[Order No.],tbl_RawData_Report1[[#This Row],[Order No.]])</f>
        <v>0</v>
      </c>
      <c r="BH1830" s="49">
        <f>SUM(tbl_RawData_Report1[[#This Row],[RH Kit Req]:[RH Kit PO]])</f>
        <v>0</v>
      </c>
      <c r="BI1830" s="49" t="str">
        <f>IFERROR(VLOOKUP(B1830,Lookup!A:B,2,FALSE),B1830)</f>
        <v>POVIODINE10%_500ML</v>
      </c>
      <c r="BJ1830" s="49" t="b">
        <f t="shared" si="28"/>
        <v>1</v>
      </c>
      <c r="BK1830" s="49" t="str">
        <f>tbl_RawData_Report1[[#This Row],[Item ID]]&amp;tbl_RawData_Report1[[#This Row],[Order No.]]</f>
        <v>POVIODINE10%_500ML0000041521</v>
      </c>
      <c r="BL1830"/>
      <c r="BM1830"/>
      <c r="BN1830"/>
    </row>
    <row r="1831" spans="1:66" x14ac:dyDescent="0.25">
      <c r="A1831" s="35" t="s">
        <v>8</v>
      </c>
      <c r="B1831" s="35" t="s">
        <v>3177</v>
      </c>
      <c r="C1831" s="35">
        <v>1</v>
      </c>
      <c r="D1831" s="35">
        <v>1</v>
      </c>
      <c r="E1831" s="35">
        <v>1</v>
      </c>
      <c r="F1831" s="35" t="s">
        <v>5890</v>
      </c>
      <c r="G1831" s="35" t="s">
        <v>5882</v>
      </c>
      <c r="H1831" s="35" t="s">
        <v>2775</v>
      </c>
      <c r="I1831" s="35" t="s">
        <v>593</v>
      </c>
      <c r="J1831" s="35">
        <v>96000</v>
      </c>
      <c r="K1831" s="35" t="s">
        <v>5886</v>
      </c>
      <c r="L1831" s="35" t="s">
        <v>5887</v>
      </c>
      <c r="M1831" s="35" t="s">
        <v>396</v>
      </c>
      <c r="N1831" s="35" t="s">
        <v>122</v>
      </c>
      <c r="O1831" s="35" t="s">
        <v>5888</v>
      </c>
      <c r="P1831" s="35" t="s">
        <v>5889</v>
      </c>
      <c r="Q1831" s="35" t="s">
        <v>308</v>
      </c>
      <c r="R1831" s="35" t="s">
        <v>5891</v>
      </c>
      <c r="S1831" s="35" t="s">
        <v>5892</v>
      </c>
      <c r="T1831" s="35" t="s">
        <v>5893</v>
      </c>
      <c r="U1831" s="35" t="s">
        <v>272</v>
      </c>
      <c r="V1831" s="35">
        <v>0</v>
      </c>
      <c r="W1831" s="35">
        <v>0</v>
      </c>
      <c r="X1831" s="49">
        <v>40000</v>
      </c>
      <c r="Y1831" s="60" t="s">
        <v>341</v>
      </c>
      <c r="Z1831" s="49">
        <v>100</v>
      </c>
      <c r="AA1831" s="49">
        <v>4000000</v>
      </c>
      <c r="AB1831" s="60" t="s">
        <v>637</v>
      </c>
      <c r="AC1831" s="60" t="s">
        <v>693</v>
      </c>
      <c r="AD1831" s="60" t="s">
        <v>2471</v>
      </c>
      <c r="AE1831" s="60" t="s">
        <v>2472</v>
      </c>
      <c r="AF1831" s="49">
        <v>2020</v>
      </c>
      <c r="AG1831" s="60" t="s">
        <v>5881</v>
      </c>
      <c r="AH1831" s="60">
        <v>44116</v>
      </c>
      <c r="AI1831" s="60">
        <v>44131</v>
      </c>
      <c r="AJ1831" s="60">
        <v>44126</v>
      </c>
      <c r="AK1831" s="60">
        <v>44126</v>
      </c>
      <c r="AL1831" s="60">
        <v>44131</v>
      </c>
      <c r="AM1831" s="60" t="s">
        <v>566</v>
      </c>
      <c r="AN1831" s="60" t="s">
        <v>5883</v>
      </c>
      <c r="AO1831" s="60" t="s">
        <v>5884</v>
      </c>
      <c r="AP1831" s="49"/>
      <c r="AQ1831" s="60" t="s">
        <v>266</v>
      </c>
      <c r="AR1831" s="60" t="s">
        <v>174</v>
      </c>
      <c r="AS1831" s="60" t="s">
        <v>174</v>
      </c>
      <c r="AT1831" s="49">
        <v>1</v>
      </c>
      <c r="AU1831" s="49">
        <v>1</v>
      </c>
      <c r="AV1831" s="49">
        <v>1</v>
      </c>
      <c r="AW1831" s="60">
        <v>44010</v>
      </c>
      <c r="AX1831" s="60" t="s">
        <v>183</v>
      </c>
      <c r="AY1831" s="60">
        <v>44167.031868252314</v>
      </c>
      <c r="AZ1831" s="60">
        <v>44005</v>
      </c>
      <c r="BA1831" s="60">
        <v>44008</v>
      </c>
      <c r="BB1831" s="60" t="s">
        <v>5885</v>
      </c>
      <c r="BC1831" s="60">
        <v>44012.567847222221</v>
      </c>
      <c r="BD1831" s="60">
        <v>44116</v>
      </c>
      <c r="BE1831" s="60">
        <v>44561</v>
      </c>
      <c r="BF1831" s="49">
        <f>IF(AND(ISBLANK(tbl_RawData_Report1[[#This Row],[REQ_ID]]),tbl_RawData_Report1[[#This Row],[RH Kit?]] = "Y"),1,COUNTIFS(tbl_RawData_Report1[RH Kit?],"Y",tbl_RawData_Report1[REQ_ID],tbl_RawData_Report1[[#This Row],[REQ_ID]]))</f>
        <v>0</v>
      </c>
      <c r="BG1831" s="49">
        <f>COUNTIFS(tbl_RawData_Report1[RH Kit?],"Y",tbl_RawData_Report1[Order No.],tbl_RawData_Report1[[#This Row],[Order No.]])</f>
        <v>0</v>
      </c>
      <c r="BH1831" s="49">
        <f>SUM(tbl_RawData_Report1[[#This Row],[RH Kit Req]:[RH Kit PO]])</f>
        <v>0</v>
      </c>
      <c r="BI1831" s="49" t="str">
        <f>IFERROR(VLOOKUP(B1831,Lookup!A:B,2,FALSE),B1831)</f>
        <v>FESUL200MG_100TAB</v>
      </c>
      <c r="BJ1831" s="49" t="b">
        <f t="shared" si="28"/>
        <v>1</v>
      </c>
      <c r="BK1831" s="49" t="str">
        <f>tbl_RawData_Report1[[#This Row],[Item ID]]&amp;tbl_RawData_Report1[[#This Row],[Order No.]]</f>
        <v>FESUL200MG_100TAB0000041522</v>
      </c>
      <c r="BL1831"/>
      <c r="BM1831"/>
      <c r="BN1831"/>
    </row>
    <row r="1832" spans="1:66" x14ac:dyDescent="0.25">
      <c r="A1832" s="35" t="s">
        <v>8</v>
      </c>
      <c r="B1832" s="35" t="s">
        <v>876</v>
      </c>
      <c r="C1832" s="35">
        <v>1</v>
      </c>
      <c r="D1832" s="35">
        <v>1</v>
      </c>
      <c r="E1832" s="35">
        <v>1</v>
      </c>
      <c r="F1832" s="35" t="s">
        <v>631</v>
      </c>
      <c r="G1832" s="35" t="s">
        <v>6214</v>
      </c>
      <c r="H1832" s="35" t="s">
        <v>3030</v>
      </c>
      <c r="I1832" s="35" t="s">
        <v>593</v>
      </c>
      <c r="J1832" s="35">
        <v>133500</v>
      </c>
      <c r="K1832" s="35" t="s">
        <v>630</v>
      </c>
      <c r="L1832" s="35" t="s">
        <v>6218</v>
      </c>
      <c r="M1832" s="35" t="s">
        <v>396</v>
      </c>
      <c r="N1832" s="35" t="s">
        <v>122</v>
      </c>
      <c r="O1832" s="35" t="s">
        <v>5083</v>
      </c>
      <c r="P1832" s="35" t="s">
        <v>5084</v>
      </c>
      <c r="Q1832" s="35" t="s">
        <v>308</v>
      </c>
      <c r="R1832" s="35" t="s">
        <v>632</v>
      </c>
      <c r="S1832" s="35" t="s">
        <v>633</v>
      </c>
      <c r="T1832" s="35" t="s">
        <v>5085</v>
      </c>
      <c r="U1832" s="35" t="s">
        <v>269</v>
      </c>
      <c r="V1832" s="35">
        <v>0</v>
      </c>
      <c r="W1832" s="35">
        <v>0</v>
      </c>
      <c r="X1832" s="49">
        <v>53400</v>
      </c>
      <c r="Y1832" s="60" t="s">
        <v>655</v>
      </c>
      <c r="Z1832" s="49">
        <v>10</v>
      </c>
      <c r="AA1832" s="49">
        <v>534000</v>
      </c>
      <c r="AB1832" s="60" t="s">
        <v>637</v>
      </c>
      <c r="AC1832" s="60" t="s">
        <v>715</v>
      </c>
      <c r="AD1832" s="60" t="s">
        <v>661</v>
      </c>
      <c r="AE1832" s="60" t="s">
        <v>662</v>
      </c>
      <c r="AF1832" s="49">
        <v>2020</v>
      </c>
      <c r="AG1832" s="60" t="s">
        <v>6213</v>
      </c>
      <c r="AH1832" s="60">
        <v>44034</v>
      </c>
      <c r="AI1832" s="60">
        <v>44094</v>
      </c>
      <c r="AJ1832" s="60">
        <v>44034</v>
      </c>
      <c r="AK1832" s="60">
        <v>44037</v>
      </c>
      <c r="AL1832" s="60">
        <v>44094</v>
      </c>
      <c r="AM1832" s="60" t="s">
        <v>566</v>
      </c>
      <c r="AN1832" s="60" t="s">
        <v>6215</v>
      </c>
      <c r="AO1832" s="60" t="s">
        <v>6216</v>
      </c>
      <c r="AP1832" s="49"/>
      <c r="AQ1832" s="60" t="s">
        <v>266</v>
      </c>
      <c r="AR1832" s="60" t="s">
        <v>369</v>
      </c>
      <c r="AS1832" s="60" t="s">
        <v>174</v>
      </c>
      <c r="AT1832" s="49">
        <v>1</v>
      </c>
      <c r="AU1832" s="49">
        <v>1</v>
      </c>
      <c r="AV1832" s="49">
        <v>1</v>
      </c>
      <c r="AW1832" s="60">
        <v>44011</v>
      </c>
      <c r="AX1832" s="60" t="s">
        <v>183</v>
      </c>
      <c r="AY1832" s="60">
        <v>44322.317955752318</v>
      </c>
      <c r="AZ1832" s="60">
        <v>44011</v>
      </c>
      <c r="BA1832" s="60">
        <v>44011</v>
      </c>
      <c r="BB1832" s="60" t="s">
        <v>6217</v>
      </c>
      <c r="BC1832" s="60">
        <v>44011.733599537038</v>
      </c>
      <c r="BD1832" s="60">
        <v>44034</v>
      </c>
      <c r="BE1832" s="60">
        <v>44347</v>
      </c>
      <c r="BF1832" s="49">
        <f>IF(AND(ISBLANK(tbl_RawData_Report1[[#This Row],[REQ_ID]]),tbl_RawData_Report1[[#This Row],[RH Kit?]] = "Y"),1,COUNTIFS(tbl_RawData_Report1[RH Kit?],"Y",tbl_RawData_Report1[REQ_ID],tbl_RawData_Report1[[#This Row],[REQ_ID]]))</f>
        <v>0</v>
      </c>
      <c r="BG1832" s="49">
        <f>COUNTIFS(tbl_RawData_Report1[RH Kit?],"Y",tbl_RawData_Report1[Order No.],tbl_RawData_Report1[[#This Row],[Order No.]])</f>
        <v>0</v>
      </c>
      <c r="BH1832" s="49">
        <f>SUM(tbl_RawData_Report1[[#This Row],[RH Kit Req]:[RH Kit PO]])</f>
        <v>0</v>
      </c>
      <c r="BI1832" s="49" t="str">
        <f>IFERROR(VLOOKUP(B1832,Lookup!A:B,2,FALSE),B1832)</f>
        <v>OXYTOCIN_10IU/ML</v>
      </c>
      <c r="BJ1832" s="49" t="b">
        <f t="shared" si="28"/>
        <v>1</v>
      </c>
      <c r="BK1832" s="49" t="str">
        <f>tbl_RawData_Report1[[#This Row],[Item ID]]&amp;tbl_RawData_Report1[[#This Row],[Order No.]]</f>
        <v>OXYTOCIN_10IU/ML0000041524</v>
      </c>
      <c r="BL1832"/>
      <c r="BM1832"/>
      <c r="BN1832"/>
    </row>
    <row r="1833" spans="1:66" x14ac:dyDescent="0.25">
      <c r="A1833" s="35" t="s">
        <v>8</v>
      </c>
      <c r="B1833" s="35" t="s">
        <v>6039</v>
      </c>
      <c r="C1833" s="35">
        <v>1</v>
      </c>
      <c r="D1833" s="35">
        <v>1</v>
      </c>
      <c r="E1833" s="35">
        <v>1</v>
      </c>
      <c r="F1833" s="35" t="s">
        <v>434</v>
      </c>
      <c r="G1833" s="35" t="s">
        <v>6037</v>
      </c>
      <c r="H1833" s="35" t="s">
        <v>6040</v>
      </c>
      <c r="I1833" s="35" t="s">
        <v>593</v>
      </c>
      <c r="J1833" s="35">
        <v>42500</v>
      </c>
      <c r="K1833" s="35" t="s">
        <v>433</v>
      </c>
      <c r="L1833" s="35" t="s">
        <v>464</v>
      </c>
      <c r="M1833" s="35" t="s">
        <v>396</v>
      </c>
      <c r="N1833" s="35" t="s">
        <v>122</v>
      </c>
      <c r="O1833" s="35" t="s">
        <v>6043</v>
      </c>
      <c r="P1833" s="35" t="s">
        <v>6044</v>
      </c>
      <c r="Q1833" s="35" t="s">
        <v>311</v>
      </c>
      <c r="R1833" s="35" t="s">
        <v>309</v>
      </c>
      <c r="S1833" s="35" t="s">
        <v>310</v>
      </c>
      <c r="T1833" s="35" t="s">
        <v>5068</v>
      </c>
      <c r="U1833" s="35" t="s">
        <v>272</v>
      </c>
      <c r="V1833" s="35">
        <v>0</v>
      </c>
      <c r="W1833" s="35">
        <v>0</v>
      </c>
      <c r="X1833" s="49">
        <v>850</v>
      </c>
      <c r="Y1833" s="60" t="s">
        <v>791</v>
      </c>
      <c r="Z1833" s="49">
        <v>20</v>
      </c>
      <c r="AA1833" s="49">
        <v>17000</v>
      </c>
      <c r="AB1833" s="60" t="s">
        <v>637</v>
      </c>
      <c r="AC1833" s="60" t="s">
        <v>684</v>
      </c>
      <c r="AD1833" s="60" t="s">
        <v>2471</v>
      </c>
      <c r="AE1833" s="60" t="s">
        <v>2472</v>
      </c>
      <c r="AF1833" s="49">
        <v>2020</v>
      </c>
      <c r="AG1833" s="60" t="s">
        <v>6036</v>
      </c>
      <c r="AH1833" s="60">
        <v>44169</v>
      </c>
      <c r="AI1833" s="60">
        <v>44175</v>
      </c>
      <c r="AJ1833" s="60">
        <v>44172</v>
      </c>
      <c r="AK1833" s="60">
        <v>44168</v>
      </c>
      <c r="AL1833" s="60">
        <v>44176</v>
      </c>
      <c r="AM1833" s="60" t="s">
        <v>567</v>
      </c>
      <c r="AN1833" s="60" t="s">
        <v>6038</v>
      </c>
      <c r="AO1833" s="60" t="s">
        <v>6041</v>
      </c>
      <c r="AP1833" s="49"/>
      <c r="AQ1833" s="60" t="s">
        <v>266</v>
      </c>
      <c r="AR1833" s="60" t="s">
        <v>174</v>
      </c>
      <c r="AS1833" s="60" t="s">
        <v>174</v>
      </c>
      <c r="AT1833" s="49">
        <v>1</v>
      </c>
      <c r="AU1833" s="49">
        <v>1</v>
      </c>
      <c r="AV1833" s="49">
        <v>1</v>
      </c>
      <c r="AW1833" s="60">
        <v>44012</v>
      </c>
      <c r="AX1833" s="60" t="s">
        <v>183</v>
      </c>
      <c r="AY1833" s="60">
        <v>44188.012186307868</v>
      </c>
      <c r="AZ1833" s="60">
        <v>44006</v>
      </c>
      <c r="BA1833" s="60">
        <v>44006</v>
      </c>
      <c r="BB1833" s="60" t="s">
        <v>6042</v>
      </c>
      <c r="BC1833" s="60">
        <v>44014.496701388889</v>
      </c>
      <c r="BD1833" s="60">
        <v>44168</v>
      </c>
      <c r="BE1833" s="60">
        <v>44561</v>
      </c>
      <c r="BF1833" s="49">
        <f>IF(AND(ISBLANK(tbl_RawData_Report1[[#This Row],[REQ_ID]]),tbl_RawData_Report1[[#This Row],[RH Kit?]] = "Y"),1,COUNTIFS(tbl_RawData_Report1[RH Kit?],"Y",tbl_RawData_Report1[REQ_ID],tbl_RawData_Report1[[#This Row],[REQ_ID]]))</f>
        <v>0</v>
      </c>
      <c r="BG1833" s="49">
        <f>COUNTIFS(tbl_RawData_Report1[RH Kit?],"Y",tbl_RawData_Report1[Order No.],tbl_RawData_Report1[[#This Row],[Order No.]])</f>
        <v>0</v>
      </c>
      <c r="BH1833" s="49">
        <f>SUM(tbl_RawData_Report1[[#This Row],[RH Kit Req]:[RH Kit PO]])</f>
        <v>0</v>
      </c>
      <c r="BI1833" s="49" t="str">
        <f>IFERROR(VLOOKUP(B1833,Lookup!A:B,2,FALSE),B1833)</f>
        <v>BUPIVACAINE0.5_20</v>
      </c>
      <c r="BJ1833" s="49" t="b">
        <f t="shared" si="28"/>
        <v>1</v>
      </c>
      <c r="BK1833" s="49" t="str">
        <f>tbl_RawData_Report1[[#This Row],[Item ID]]&amp;tbl_RawData_Report1[[#This Row],[Order No.]]</f>
        <v>BUPIVACAINE0.5_200000041553</v>
      </c>
      <c r="BL1833"/>
      <c r="BM1833"/>
      <c r="BN1833"/>
    </row>
    <row r="1834" spans="1:66" x14ac:dyDescent="0.25">
      <c r="A1834" s="35" t="s">
        <v>8</v>
      </c>
      <c r="B1834" s="35" t="s">
        <v>2566</v>
      </c>
      <c r="C1834" s="35">
        <v>22</v>
      </c>
      <c r="D1834" s="35">
        <v>1</v>
      </c>
      <c r="E1834" s="35">
        <v>1</v>
      </c>
      <c r="F1834" s="35" t="s">
        <v>450</v>
      </c>
      <c r="G1834" s="35" t="s">
        <v>5752</v>
      </c>
      <c r="H1834" s="35" t="s">
        <v>2567</v>
      </c>
      <c r="I1834" s="35" t="s">
        <v>2443</v>
      </c>
      <c r="J1834" s="35">
        <v>0</v>
      </c>
      <c r="K1834" s="35" t="s">
        <v>449</v>
      </c>
      <c r="L1834" s="35" t="s">
        <v>2805</v>
      </c>
      <c r="M1834" s="35" t="s">
        <v>396</v>
      </c>
      <c r="N1834" s="35" t="s">
        <v>122</v>
      </c>
      <c r="O1834" s="35" t="s">
        <v>2806</v>
      </c>
      <c r="P1834" s="35" t="s">
        <v>5385</v>
      </c>
      <c r="Q1834" s="35" t="s">
        <v>311</v>
      </c>
      <c r="R1834" s="35" t="s">
        <v>312</v>
      </c>
      <c r="S1834" s="35" t="s">
        <v>313</v>
      </c>
      <c r="T1834" s="35" t="s">
        <v>5085</v>
      </c>
      <c r="U1834" s="35" t="s">
        <v>269</v>
      </c>
      <c r="V1834" s="35">
        <v>0</v>
      </c>
      <c r="W1834" s="35">
        <v>0</v>
      </c>
      <c r="X1834" s="49">
        <v>0</v>
      </c>
      <c r="Y1834" s="60" t="s">
        <v>860</v>
      </c>
      <c r="Z1834" s="49">
        <v>4</v>
      </c>
      <c r="AA1834" s="49">
        <v>0</v>
      </c>
      <c r="AB1834" s="60" t="s">
        <v>637</v>
      </c>
      <c r="AC1834" s="60" t="s">
        <v>660</v>
      </c>
      <c r="AD1834" s="60" t="s">
        <v>661</v>
      </c>
      <c r="AE1834" s="60" t="s">
        <v>662</v>
      </c>
      <c r="AF1834" s="49">
        <v>2020</v>
      </c>
      <c r="AG1834" s="60" t="s">
        <v>5380</v>
      </c>
      <c r="AH1834" s="60">
        <v>44340</v>
      </c>
      <c r="AI1834" s="60">
        <v>44377</v>
      </c>
      <c r="AJ1834" s="60"/>
      <c r="AK1834" s="60">
        <v>44322</v>
      </c>
      <c r="AL1834" s="60"/>
      <c r="AM1834" s="60" t="s">
        <v>566</v>
      </c>
      <c r="AN1834" s="60" t="s">
        <v>5753</v>
      </c>
      <c r="AO1834" s="60" t="s">
        <v>5754</v>
      </c>
      <c r="AP1834" s="49"/>
      <c r="AQ1834" s="60" t="s">
        <v>2442</v>
      </c>
      <c r="AR1834" s="60" t="s">
        <v>174</v>
      </c>
      <c r="AS1834" s="60" t="s">
        <v>174</v>
      </c>
      <c r="AT1834" s="49">
        <v>27</v>
      </c>
      <c r="AU1834" s="49">
        <v>1</v>
      </c>
      <c r="AV1834" s="49">
        <v>1</v>
      </c>
      <c r="AW1834" s="60">
        <v>44012</v>
      </c>
      <c r="AX1834" s="60" t="s">
        <v>183</v>
      </c>
      <c r="AY1834" s="60">
        <v>44013.367048611108</v>
      </c>
      <c r="AZ1834" s="60">
        <v>44003</v>
      </c>
      <c r="BA1834" s="60">
        <v>44012</v>
      </c>
      <c r="BB1834" s="60" t="s">
        <v>5755</v>
      </c>
      <c r="BC1834" s="60">
        <v>44013.367048611108</v>
      </c>
      <c r="BD1834" s="60">
        <v>44193</v>
      </c>
      <c r="BE1834" s="60">
        <v>44620</v>
      </c>
      <c r="BF1834" s="49">
        <f>IF(AND(ISBLANK(tbl_RawData_Report1[[#This Row],[REQ_ID]]),tbl_RawData_Report1[[#This Row],[RH Kit?]] = "Y"),1,COUNTIFS(tbl_RawData_Report1[RH Kit?],"Y",tbl_RawData_Report1[REQ_ID],tbl_RawData_Report1[[#This Row],[REQ_ID]]))</f>
        <v>0</v>
      </c>
      <c r="BG1834" s="49">
        <f>COUNTIFS(tbl_RawData_Report1[RH Kit?],"Y",tbl_RawData_Report1[Order No.],tbl_RawData_Report1[[#This Row],[Order No.]])</f>
        <v>0</v>
      </c>
      <c r="BH1834" s="49">
        <f>SUM(tbl_RawData_Report1[[#This Row],[RH Kit Req]:[RH Kit PO]])</f>
        <v>0</v>
      </c>
      <c r="BI1834" s="49" t="str">
        <f>IFERROR(VLOOKUP(B1834,Lookup!A:B,2,FALSE),B1834)</f>
        <v>AZTHROMYCN_250MG_4</v>
      </c>
      <c r="BJ1834" s="49" t="b">
        <f t="shared" si="28"/>
        <v>0</v>
      </c>
      <c r="BK1834" s="49" t="str">
        <f>tbl_RawData_Report1[[#This Row],[Item ID]]&amp;tbl_RawData_Report1[[#This Row],[Order No.]]</f>
        <v>AZTHROMYCN_250MG_40000041562</v>
      </c>
      <c r="BL1834"/>
      <c r="BM1834"/>
      <c r="BN1834"/>
    </row>
    <row r="1835" spans="1:66" x14ac:dyDescent="0.25">
      <c r="A1835" s="35" t="s">
        <v>8</v>
      </c>
      <c r="B1835" s="35" t="s">
        <v>2566</v>
      </c>
      <c r="C1835" s="35">
        <v>22</v>
      </c>
      <c r="D1835" s="35">
        <v>1</v>
      </c>
      <c r="E1835" s="35">
        <v>2</v>
      </c>
      <c r="F1835" s="35" t="s">
        <v>450</v>
      </c>
      <c r="G1835" s="35" t="s">
        <v>5752</v>
      </c>
      <c r="H1835" s="35" t="s">
        <v>2567</v>
      </c>
      <c r="I1835" s="35" t="s">
        <v>2443</v>
      </c>
      <c r="J1835" s="35">
        <v>3250</v>
      </c>
      <c r="K1835" s="35" t="s">
        <v>449</v>
      </c>
      <c r="L1835" s="35" t="s">
        <v>2805</v>
      </c>
      <c r="M1835" s="35" t="s">
        <v>396</v>
      </c>
      <c r="N1835" s="35" t="s">
        <v>122</v>
      </c>
      <c r="O1835" s="35" t="s">
        <v>2806</v>
      </c>
      <c r="P1835" s="35" t="s">
        <v>5385</v>
      </c>
      <c r="Q1835" s="35" t="s">
        <v>311</v>
      </c>
      <c r="R1835" s="35" t="s">
        <v>312</v>
      </c>
      <c r="S1835" s="35" t="s">
        <v>313</v>
      </c>
      <c r="T1835" s="35" t="s">
        <v>5085</v>
      </c>
      <c r="U1835" s="35" t="s">
        <v>269</v>
      </c>
      <c r="V1835" s="35">
        <v>0</v>
      </c>
      <c r="W1835" s="35">
        <v>0</v>
      </c>
      <c r="X1835" s="49">
        <v>5000</v>
      </c>
      <c r="Y1835" s="60" t="s">
        <v>860</v>
      </c>
      <c r="Z1835" s="49">
        <v>4</v>
      </c>
      <c r="AA1835" s="49">
        <v>20000</v>
      </c>
      <c r="AB1835" s="60" t="s">
        <v>637</v>
      </c>
      <c r="AC1835" s="60" t="s">
        <v>660</v>
      </c>
      <c r="AD1835" s="60" t="s">
        <v>661</v>
      </c>
      <c r="AE1835" s="60" t="s">
        <v>662</v>
      </c>
      <c r="AF1835" s="49">
        <v>2020</v>
      </c>
      <c r="AG1835" s="60" t="s">
        <v>5380</v>
      </c>
      <c r="AH1835" s="60">
        <v>44340</v>
      </c>
      <c r="AI1835" s="60">
        <v>44377</v>
      </c>
      <c r="AJ1835" s="60"/>
      <c r="AK1835" s="60">
        <v>44322</v>
      </c>
      <c r="AL1835" s="60"/>
      <c r="AM1835" s="60" t="s">
        <v>566</v>
      </c>
      <c r="AN1835" s="60" t="s">
        <v>5753</v>
      </c>
      <c r="AO1835" s="60" t="s">
        <v>5756</v>
      </c>
      <c r="AP1835" s="49"/>
      <c r="AQ1835" s="60" t="s">
        <v>2442</v>
      </c>
      <c r="AR1835" s="60" t="s">
        <v>174</v>
      </c>
      <c r="AS1835" s="60" t="s">
        <v>174</v>
      </c>
      <c r="AT1835" s="49">
        <v>27</v>
      </c>
      <c r="AU1835" s="49">
        <v>1</v>
      </c>
      <c r="AV1835" s="49">
        <v>1</v>
      </c>
      <c r="AW1835" s="60">
        <v>44012</v>
      </c>
      <c r="AX1835" s="60" t="s">
        <v>183</v>
      </c>
      <c r="AY1835" s="60">
        <v>44322</v>
      </c>
      <c r="AZ1835" s="60">
        <v>44003</v>
      </c>
      <c r="BA1835" s="60">
        <v>44012</v>
      </c>
      <c r="BB1835" s="60" t="s">
        <v>5755</v>
      </c>
      <c r="BC1835" s="60">
        <v>44013.367048611108</v>
      </c>
      <c r="BD1835" s="60">
        <v>44193</v>
      </c>
      <c r="BE1835" s="60">
        <v>44620</v>
      </c>
      <c r="BF1835" s="49">
        <f>IF(AND(ISBLANK(tbl_RawData_Report1[[#This Row],[REQ_ID]]),tbl_RawData_Report1[[#This Row],[RH Kit?]] = "Y"),1,COUNTIFS(tbl_RawData_Report1[RH Kit?],"Y",tbl_RawData_Report1[REQ_ID],tbl_RawData_Report1[[#This Row],[REQ_ID]]))</f>
        <v>0</v>
      </c>
      <c r="BG1835" s="49">
        <f>COUNTIFS(tbl_RawData_Report1[RH Kit?],"Y",tbl_RawData_Report1[Order No.],tbl_RawData_Report1[[#This Row],[Order No.]])</f>
        <v>0</v>
      </c>
      <c r="BH1835" s="49">
        <f>SUM(tbl_RawData_Report1[[#This Row],[RH Kit Req]:[RH Kit PO]])</f>
        <v>0</v>
      </c>
      <c r="BI1835" s="49" t="str">
        <f>IFERROR(VLOOKUP(B1835,Lookup!A:B,2,FALSE),B1835)</f>
        <v>AZTHROMYCN_250MG_4</v>
      </c>
      <c r="BJ1835" s="49" t="b">
        <f t="shared" si="28"/>
        <v>1</v>
      </c>
      <c r="BK1835" s="49" t="str">
        <f>tbl_RawData_Report1[[#This Row],[Item ID]]&amp;tbl_RawData_Report1[[#This Row],[Order No.]]</f>
        <v>AZTHROMYCN_250MG_40000041562</v>
      </c>
      <c r="BL1835"/>
      <c r="BM1835"/>
      <c r="BN1835"/>
    </row>
    <row r="1836" spans="1:66" x14ac:dyDescent="0.25">
      <c r="A1836" s="35" t="s">
        <v>8</v>
      </c>
      <c r="B1836" s="35" t="s">
        <v>2632</v>
      </c>
      <c r="C1836" s="35">
        <v>20</v>
      </c>
      <c r="D1836" s="35">
        <v>1</v>
      </c>
      <c r="E1836" s="35">
        <v>1</v>
      </c>
      <c r="F1836" s="35" t="s">
        <v>450</v>
      </c>
      <c r="G1836" s="35" t="s">
        <v>5752</v>
      </c>
      <c r="H1836" s="35" t="s">
        <v>712</v>
      </c>
      <c r="I1836" s="35" t="s">
        <v>2443</v>
      </c>
      <c r="J1836" s="35">
        <v>0</v>
      </c>
      <c r="K1836" s="35" t="s">
        <v>449</v>
      </c>
      <c r="L1836" s="35" t="s">
        <v>2805</v>
      </c>
      <c r="M1836" s="35" t="s">
        <v>396</v>
      </c>
      <c r="N1836" s="35" t="s">
        <v>122</v>
      </c>
      <c r="O1836" s="35" t="s">
        <v>2806</v>
      </c>
      <c r="P1836" s="35" t="s">
        <v>5385</v>
      </c>
      <c r="Q1836" s="35" t="s">
        <v>311</v>
      </c>
      <c r="R1836" s="35" t="s">
        <v>312</v>
      </c>
      <c r="S1836" s="35" t="s">
        <v>313</v>
      </c>
      <c r="T1836" s="35" t="s">
        <v>5085</v>
      </c>
      <c r="U1836" s="35" t="s">
        <v>269</v>
      </c>
      <c r="V1836" s="35">
        <v>0</v>
      </c>
      <c r="W1836" s="35">
        <v>0</v>
      </c>
      <c r="X1836" s="49">
        <v>0</v>
      </c>
      <c r="Y1836" s="60" t="s">
        <v>860</v>
      </c>
      <c r="Z1836" s="49">
        <v>4</v>
      </c>
      <c r="AA1836" s="49">
        <v>0</v>
      </c>
      <c r="AB1836" s="60" t="s">
        <v>637</v>
      </c>
      <c r="AC1836" s="60" t="s">
        <v>715</v>
      </c>
      <c r="AD1836" s="60" t="s">
        <v>661</v>
      </c>
      <c r="AE1836" s="60" t="s">
        <v>662</v>
      </c>
      <c r="AF1836" s="49">
        <v>2020</v>
      </c>
      <c r="AG1836" s="60" t="s">
        <v>5380</v>
      </c>
      <c r="AH1836" s="60">
        <v>44340</v>
      </c>
      <c r="AI1836" s="60">
        <v>44377</v>
      </c>
      <c r="AJ1836" s="60"/>
      <c r="AK1836" s="60">
        <v>44322</v>
      </c>
      <c r="AL1836" s="60"/>
      <c r="AM1836" s="60" t="s">
        <v>566</v>
      </c>
      <c r="AN1836" s="60" t="s">
        <v>5753</v>
      </c>
      <c r="AO1836" s="60" t="s">
        <v>5772</v>
      </c>
      <c r="AP1836" s="49"/>
      <c r="AQ1836" s="60" t="s">
        <v>2442</v>
      </c>
      <c r="AR1836" s="60" t="s">
        <v>174</v>
      </c>
      <c r="AS1836" s="60" t="s">
        <v>174</v>
      </c>
      <c r="AT1836" s="49">
        <v>23</v>
      </c>
      <c r="AU1836" s="49">
        <v>1</v>
      </c>
      <c r="AV1836" s="49">
        <v>1</v>
      </c>
      <c r="AW1836" s="60">
        <v>44012</v>
      </c>
      <c r="AX1836" s="60" t="s">
        <v>183</v>
      </c>
      <c r="AY1836" s="60">
        <v>44013.367048611108</v>
      </c>
      <c r="AZ1836" s="60">
        <v>44003</v>
      </c>
      <c r="BA1836" s="60">
        <v>44012</v>
      </c>
      <c r="BB1836" s="60" t="s">
        <v>5773</v>
      </c>
      <c r="BC1836" s="60">
        <v>44013.367048611108</v>
      </c>
      <c r="BD1836" s="60">
        <v>44193</v>
      </c>
      <c r="BE1836" s="60">
        <v>44620</v>
      </c>
      <c r="BF1836" s="49">
        <f>IF(AND(ISBLANK(tbl_RawData_Report1[[#This Row],[REQ_ID]]),tbl_RawData_Report1[[#This Row],[RH Kit?]] = "Y"),1,COUNTIFS(tbl_RawData_Report1[RH Kit?],"Y",tbl_RawData_Report1[REQ_ID],tbl_RawData_Report1[[#This Row],[REQ_ID]]))</f>
        <v>0</v>
      </c>
      <c r="BG1836" s="49">
        <f>COUNTIFS(tbl_RawData_Report1[RH Kit?],"Y",tbl_RawData_Report1[Order No.],tbl_RawData_Report1[[#This Row],[Order No.]])</f>
        <v>0</v>
      </c>
      <c r="BH1836" s="49">
        <f>SUM(tbl_RawData_Report1[[#This Row],[RH Kit Req]:[RH Kit PO]])</f>
        <v>0</v>
      </c>
      <c r="BI1836" s="49" t="str">
        <f>IFERROR(VLOOKUP(B1836,Lookup!A:B,2,FALSE),B1836)</f>
        <v>MISOPROSTOL200MG_4</v>
      </c>
      <c r="BJ1836" s="49" t="b">
        <f t="shared" si="28"/>
        <v>0</v>
      </c>
      <c r="BK1836" s="49" t="str">
        <f>tbl_RawData_Report1[[#This Row],[Item ID]]&amp;tbl_RawData_Report1[[#This Row],[Order No.]]</f>
        <v>MISOPROSTOL200MG_40000041562</v>
      </c>
      <c r="BL1836"/>
      <c r="BM1836"/>
      <c r="BN1836"/>
    </row>
    <row r="1837" spans="1:66" x14ac:dyDescent="0.25">
      <c r="A1837" s="35" t="s">
        <v>8</v>
      </c>
      <c r="B1837" s="35" t="s">
        <v>2632</v>
      </c>
      <c r="C1837" s="35">
        <v>20</v>
      </c>
      <c r="D1837" s="35">
        <v>1</v>
      </c>
      <c r="E1837" s="35">
        <v>2</v>
      </c>
      <c r="F1837" s="35" t="s">
        <v>450</v>
      </c>
      <c r="G1837" s="35" t="s">
        <v>5752</v>
      </c>
      <c r="H1837" s="35" t="s">
        <v>712</v>
      </c>
      <c r="I1837" s="35" t="s">
        <v>2443</v>
      </c>
      <c r="J1837" s="35">
        <v>2500</v>
      </c>
      <c r="K1837" s="35" t="s">
        <v>449</v>
      </c>
      <c r="L1837" s="35" t="s">
        <v>2805</v>
      </c>
      <c r="M1837" s="35" t="s">
        <v>396</v>
      </c>
      <c r="N1837" s="35" t="s">
        <v>122</v>
      </c>
      <c r="O1837" s="35" t="s">
        <v>2806</v>
      </c>
      <c r="P1837" s="35" t="s">
        <v>5385</v>
      </c>
      <c r="Q1837" s="35" t="s">
        <v>311</v>
      </c>
      <c r="R1837" s="35" t="s">
        <v>312</v>
      </c>
      <c r="S1837" s="35" t="s">
        <v>313</v>
      </c>
      <c r="T1837" s="35" t="s">
        <v>5085</v>
      </c>
      <c r="U1837" s="35" t="s">
        <v>269</v>
      </c>
      <c r="V1837" s="35">
        <v>0</v>
      </c>
      <c r="W1837" s="35">
        <v>0</v>
      </c>
      <c r="X1837" s="49">
        <v>2500</v>
      </c>
      <c r="Y1837" s="60" t="s">
        <v>860</v>
      </c>
      <c r="Z1837" s="49">
        <v>4</v>
      </c>
      <c r="AA1837" s="49">
        <v>10000</v>
      </c>
      <c r="AB1837" s="60" t="s">
        <v>637</v>
      </c>
      <c r="AC1837" s="60" t="s">
        <v>715</v>
      </c>
      <c r="AD1837" s="60" t="s">
        <v>661</v>
      </c>
      <c r="AE1837" s="60" t="s">
        <v>662</v>
      </c>
      <c r="AF1837" s="49">
        <v>2020</v>
      </c>
      <c r="AG1837" s="60" t="s">
        <v>5380</v>
      </c>
      <c r="AH1837" s="60">
        <v>44340</v>
      </c>
      <c r="AI1837" s="60">
        <v>44377</v>
      </c>
      <c r="AJ1837" s="60"/>
      <c r="AK1837" s="60">
        <v>44322</v>
      </c>
      <c r="AL1837" s="60"/>
      <c r="AM1837" s="60" t="s">
        <v>566</v>
      </c>
      <c r="AN1837" s="60" t="s">
        <v>5753</v>
      </c>
      <c r="AO1837" s="60" t="s">
        <v>5774</v>
      </c>
      <c r="AP1837" s="49"/>
      <c r="AQ1837" s="60" t="s">
        <v>2442</v>
      </c>
      <c r="AR1837" s="60" t="s">
        <v>174</v>
      </c>
      <c r="AS1837" s="60" t="s">
        <v>174</v>
      </c>
      <c r="AT1837" s="49">
        <v>23</v>
      </c>
      <c r="AU1837" s="49">
        <v>1</v>
      </c>
      <c r="AV1837" s="49">
        <v>1</v>
      </c>
      <c r="AW1837" s="60">
        <v>44012</v>
      </c>
      <c r="AX1837" s="60" t="s">
        <v>183</v>
      </c>
      <c r="AY1837" s="60">
        <v>44322</v>
      </c>
      <c r="AZ1837" s="60">
        <v>44003</v>
      </c>
      <c r="BA1837" s="60">
        <v>44012</v>
      </c>
      <c r="BB1837" s="60" t="s">
        <v>5773</v>
      </c>
      <c r="BC1837" s="60">
        <v>44013.367048611108</v>
      </c>
      <c r="BD1837" s="60">
        <v>44193</v>
      </c>
      <c r="BE1837" s="60">
        <v>44620</v>
      </c>
      <c r="BF1837" s="49">
        <f>IF(AND(ISBLANK(tbl_RawData_Report1[[#This Row],[REQ_ID]]),tbl_RawData_Report1[[#This Row],[RH Kit?]] = "Y"),1,COUNTIFS(tbl_RawData_Report1[RH Kit?],"Y",tbl_RawData_Report1[REQ_ID],tbl_RawData_Report1[[#This Row],[REQ_ID]]))</f>
        <v>0</v>
      </c>
      <c r="BG1837" s="49">
        <f>COUNTIFS(tbl_RawData_Report1[RH Kit?],"Y",tbl_RawData_Report1[Order No.],tbl_RawData_Report1[[#This Row],[Order No.]])</f>
        <v>0</v>
      </c>
      <c r="BH1837" s="49">
        <f>SUM(tbl_RawData_Report1[[#This Row],[RH Kit Req]:[RH Kit PO]])</f>
        <v>0</v>
      </c>
      <c r="BI1837" s="49" t="str">
        <f>IFERROR(VLOOKUP(B1837,Lookup!A:B,2,FALSE),B1837)</f>
        <v>MISOPROSTOL200MG_4</v>
      </c>
      <c r="BJ1837" s="49" t="b">
        <f t="shared" si="28"/>
        <v>1</v>
      </c>
      <c r="BK1837" s="49" t="str">
        <f>tbl_RawData_Report1[[#This Row],[Item ID]]&amp;tbl_RawData_Report1[[#This Row],[Order No.]]</f>
        <v>MISOPROSTOL200MG_40000041562</v>
      </c>
      <c r="BL1837"/>
      <c r="BM1837"/>
      <c r="BN1837"/>
    </row>
    <row r="1838" spans="1:66" x14ac:dyDescent="0.25">
      <c r="A1838" s="35" t="s">
        <v>8</v>
      </c>
      <c r="B1838" s="35" t="s">
        <v>5775</v>
      </c>
      <c r="C1838" s="35">
        <v>18</v>
      </c>
      <c r="D1838" s="35">
        <v>1</v>
      </c>
      <c r="E1838" s="35">
        <v>1</v>
      </c>
      <c r="F1838" s="35" t="s">
        <v>450</v>
      </c>
      <c r="G1838" s="35" t="s">
        <v>5752</v>
      </c>
      <c r="H1838" s="35" t="s">
        <v>5776</v>
      </c>
      <c r="I1838" s="35" t="s">
        <v>2443</v>
      </c>
      <c r="J1838" s="35">
        <v>0</v>
      </c>
      <c r="K1838" s="35" t="s">
        <v>449</v>
      </c>
      <c r="L1838" s="35" t="s">
        <v>2805</v>
      </c>
      <c r="M1838" s="35" t="s">
        <v>396</v>
      </c>
      <c r="N1838" s="35" t="s">
        <v>122</v>
      </c>
      <c r="O1838" s="35" t="s">
        <v>2806</v>
      </c>
      <c r="P1838" s="35" t="s">
        <v>5385</v>
      </c>
      <c r="Q1838" s="35" t="s">
        <v>311</v>
      </c>
      <c r="R1838" s="35" t="s">
        <v>312</v>
      </c>
      <c r="S1838" s="35" t="s">
        <v>313</v>
      </c>
      <c r="T1838" s="35" t="s">
        <v>5085</v>
      </c>
      <c r="U1838" s="35" t="s">
        <v>269</v>
      </c>
      <c r="V1838" s="35">
        <v>0</v>
      </c>
      <c r="W1838" s="35">
        <v>0</v>
      </c>
      <c r="X1838" s="49">
        <v>0</v>
      </c>
      <c r="Y1838" s="60" t="s">
        <v>703</v>
      </c>
      <c r="Z1838" s="49">
        <v>50</v>
      </c>
      <c r="AA1838" s="49">
        <v>0</v>
      </c>
      <c r="AB1838" s="60" t="s">
        <v>637</v>
      </c>
      <c r="AC1838" s="60" t="s">
        <v>660</v>
      </c>
      <c r="AD1838" s="60" t="s">
        <v>661</v>
      </c>
      <c r="AE1838" s="60" t="s">
        <v>662</v>
      </c>
      <c r="AF1838" s="49">
        <v>2020</v>
      </c>
      <c r="AG1838" s="60" t="s">
        <v>5380</v>
      </c>
      <c r="AH1838" s="60">
        <v>44340</v>
      </c>
      <c r="AI1838" s="60">
        <v>44377</v>
      </c>
      <c r="AJ1838" s="60"/>
      <c r="AK1838" s="60">
        <v>44322</v>
      </c>
      <c r="AL1838" s="60"/>
      <c r="AM1838" s="60" t="s">
        <v>566</v>
      </c>
      <c r="AN1838" s="60" t="s">
        <v>5753</v>
      </c>
      <c r="AO1838" s="60" t="s">
        <v>5777</v>
      </c>
      <c r="AP1838" s="49"/>
      <c r="AQ1838" s="60" t="s">
        <v>2442</v>
      </c>
      <c r="AR1838" s="60" t="s">
        <v>174</v>
      </c>
      <c r="AS1838" s="60" t="s">
        <v>174</v>
      </c>
      <c r="AT1838" s="49">
        <v>19</v>
      </c>
      <c r="AU1838" s="49">
        <v>1</v>
      </c>
      <c r="AV1838" s="49">
        <v>1</v>
      </c>
      <c r="AW1838" s="60">
        <v>44012</v>
      </c>
      <c r="AX1838" s="60" t="s">
        <v>183</v>
      </c>
      <c r="AY1838" s="60">
        <v>44013.367048611108</v>
      </c>
      <c r="AZ1838" s="60">
        <v>44003</v>
      </c>
      <c r="BA1838" s="60">
        <v>44012</v>
      </c>
      <c r="BB1838" s="60" t="s">
        <v>5778</v>
      </c>
      <c r="BC1838" s="60">
        <v>44013.367048611108</v>
      </c>
      <c r="BD1838" s="60">
        <v>44193</v>
      </c>
      <c r="BE1838" s="60">
        <v>44620</v>
      </c>
      <c r="BF1838" s="49">
        <f>IF(AND(ISBLANK(tbl_RawData_Report1[[#This Row],[REQ_ID]]),tbl_RawData_Report1[[#This Row],[RH Kit?]] = "Y"),1,COUNTIFS(tbl_RawData_Report1[RH Kit?],"Y",tbl_RawData_Report1[REQ_ID],tbl_RawData_Report1[[#This Row],[REQ_ID]]))</f>
        <v>0</v>
      </c>
      <c r="BG1838" s="49">
        <f>COUNTIFS(tbl_RawData_Report1[RH Kit?],"Y",tbl_RawData_Report1[Order No.],tbl_RawData_Report1[[#This Row],[Order No.]])</f>
        <v>0</v>
      </c>
      <c r="BH1838" s="49">
        <f>SUM(tbl_RawData_Report1[[#This Row],[RH Kit Req]:[RH Kit PO]])</f>
        <v>0</v>
      </c>
      <c r="BI1838" s="49" t="str">
        <f>IFERROR(VLOOKUP(B1838,Lookup!A:B,2,FALSE),B1838)</f>
        <v>CLOXACILIN500MG_50</v>
      </c>
      <c r="BJ1838" s="49" t="b">
        <f t="shared" si="28"/>
        <v>0</v>
      </c>
      <c r="BK1838" s="49" t="str">
        <f>tbl_RawData_Report1[[#This Row],[Item ID]]&amp;tbl_RawData_Report1[[#This Row],[Order No.]]</f>
        <v>CLOXACILIN500MG_500000041562</v>
      </c>
      <c r="BL1838"/>
      <c r="BM1838"/>
      <c r="BN1838"/>
    </row>
    <row r="1839" spans="1:66" x14ac:dyDescent="0.25">
      <c r="A1839" s="35" t="s">
        <v>8</v>
      </c>
      <c r="B1839" s="35" t="s">
        <v>5775</v>
      </c>
      <c r="C1839" s="35">
        <v>18</v>
      </c>
      <c r="D1839" s="35">
        <v>1</v>
      </c>
      <c r="E1839" s="35">
        <v>2</v>
      </c>
      <c r="F1839" s="35" t="s">
        <v>450</v>
      </c>
      <c r="G1839" s="35" t="s">
        <v>5752</v>
      </c>
      <c r="H1839" s="35" t="s">
        <v>5776</v>
      </c>
      <c r="I1839" s="35" t="s">
        <v>2443</v>
      </c>
      <c r="J1839" s="35">
        <v>7500</v>
      </c>
      <c r="K1839" s="35" t="s">
        <v>449</v>
      </c>
      <c r="L1839" s="35" t="s">
        <v>2805</v>
      </c>
      <c r="M1839" s="35" t="s">
        <v>396</v>
      </c>
      <c r="N1839" s="35" t="s">
        <v>122</v>
      </c>
      <c r="O1839" s="35" t="s">
        <v>2806</v>
      </c>
      <c r="P1839" s="35" t="s">
        <v>5385</v>
      </c>
      <c r="Q1839" s="35" t="s">
        <v>311</v>
      </c>
      <c r="R1839" s="35" t="s">
        <v>312</v>
      </c>
      <c r="S1839" s="35" t="s">
        <v>313</v>
      </c>
      <c r="T1839" s="35" t="s">
        <v>5085</v>
      </c>
      <c r="U1839" s="35" t="s">
        <v>269</v>
      </c>
      <c r="V1839" s="35">
        <v>0</v>
      </c>
      <c r="W1839" s="35">
        <v>0</v>
      </c>
      <c r="X1839" s="49">
        <v>1000</v>
      </c>
      <c r="Y1839" s="60" t="s">
        <v>703</v>
      </c>
      <c r="Z1839" s="49">
        <v>50</v>
      </c>
      <c r="AA1839" s="49">
        <v>50000</v>
      </c>
      <c r="AB1839" s="60" t="s">
        <v>637</v>
      </c>
      <c r="AC1839" s="60" t="s">
        <v>660</v>
      </c>
      <c r="AD1839" s="60" t="s">
        <v>661</v>
      </c>
      <c r="AE1839" s="60" t="s">
        <v>662</v>
      </c>
      <c r="AF1839" s="49">
        <v>2020</v>
      </c>
      <c r="AG1839" s="60" t="s">
        <v>5380</v>
      </c>
      <c r="AH1839" s="60">
        <v>44340</v>
      </c>
      <c r="AI1839" s="60">
        <v>44377</v>
      </c>
      <c r="AJ1839" s="60"/>
      <c r="AK1839" s="60">
        <v>44322</v>
      </c>
      <c r="AL1839" s="60"/>
      <c r="AM1839" s="60" t="s">
        <v>566</v>
      </c>
      <c r="AN1839" s="60" t="s">
        <v>5753</v>
      </c>
      <c r="AO1839" s="60" t="s">
        <v>5779</v>
      </c>
      <c r="AP1839" s="49"/>
      <c r="AQ1839" s="60" t="s">
        <v>2442</v>
      </c>
      <c r="AR1839" s="60" t="s">
        <v>174</v>
      </c>
      <c r="AS1839" s="60" t="s">
        <v>174</v>
      </c>
      <c r="AT1839" s="49">
        <v>19</v>
      </c>
      <c r="AU1839" s="49">
        <v>1</v>
      </c>
      <c r="AV1839" s="49">
        <v>1</v>
      </c>
      <c r="AW1839" s="60">
        <v>44012</v>
      </c>
      <c r="AX1839" s="60" t="s">
        <v>183</v>
      </c>
      <c r="AY1839" s="60">
        <v>44322</v>
      </c>
      <c r="AZ1839" s="60">
        <v>44003</v>
      </c>
      <c r="BA1839" s="60">
        <v>44012</v>
      </c>
      <c r="BB1839" s="60" t="s">
        <v>5778</v>
      </c>
      <c r="BC1839" s="60">
        <v>44013.367048611108</v>
      </c>
      <c r="BD1839" s="60">
        <v>44193</v>
      </c>
      <c r="BE1839" s="60">
        <v>44620</v>
      </c>
      <c r="BF1839" s="49">
        <f>IF(AND(ISBLANK(tbl_RawData_Report1[[#This Row],[REQ_ID]]),tbl_RawData_Report1[[#This Row],[RH Kit?]] = "Y"),1,COUNTIFS(tbl_RawData_Report1[RH Kit?],"Y",tbl_RawData_Report1[REQ_ID],tbl_RawData_Report1[[#This Row],[REQ_ID]]))</f>
        <v>0</v>
      </c>
      <c r="BG1839" s="49">
        <f>COUNTIFS(tbl_RawData_Report1[RH Kit?],"Y",tbl_RawData_Report1[Order No.],tbl_RawData_Report1[[#This Row],[Order No.]])</f>
        <v>0</v>
      </c>
      <c r="BH1839" s="49">
        <f>SUM(tbl_RawData_Report1[[#This Row],[RH Kit Req]:[RH Kit PO]])</f>
        <v>0</v>
      </c>
      <c r="BI1839" s="49" t="str">
        <f>IFERROR(VLOOKUP(B1839,Lookup!A:B,2,FALSE),B1839)</f>
        <v>CLOXACILIN500MG_50</v>
      </c>
      <c r="BJ1839" s="49" t="b">
        <f t="shared" si="28"/>
        <v>1</v>
      </c>
      <c r="BK1839" s="49" t="str">
        <f>tbl_RawData_Report1[[#This Row],[Item ID]]&amp;tbl_RawData_Report1[[#This Row],[Order No.]]</f>
        <v>CLOXACILIN500MG_500000041562</v>
      </c>
      <c r="BL1839"/>
      <c r="BM1839"/>
      <c r="BN1839"/>
    </row>
    <row r="1840" spans="1:66" x14ac:dyDescent="0.25">
      <c r="A1840" s="35" t="s">
        <v>8</v>
      </c>
      <c r="B1840" s="35" t="s">
        <v>3461</v>
      </c>
      <c r="C1840" s="35">
        <v>21</v>
      </c>
      <c r="D1840" s="35">
        <v>1</v>
      </c>
      <c r="E1840" s="35">
        <v>1</v>
      </c>
      <c r="F1840" s="35" t="s">
        <v>450</v>
      </c>
      <c r="G1840" s="35" t="s">
        <v>5752</v>
      </c>
      <c r="H1840" s="35" t="s">
        <v>848</v>
      </c>
      <c r="I1840" s="35" t="s">
        <v>2443</v>
      </c>
      <c r="J1840" s="35">
        <v>0</v>
      </c>
      <c r="K1840" s="35" t="s">
        <v>449</v>
      </c>
      <c r="L1840" s="35" t="s">
        <v>2805</v>
      </c>
      <c r="M1840" s="35" t="s">
        <v>396</v>
      </c>
      <c r="N1840" s="35" t="s">
        <v>122</v>
      </c>
      <c r="O1840" s="35" t="s">
        <v>2806</v>
      </c>
      <c r="P1840" s="35" t="s">
        <v>5385</v>
      </c>
      <c r="Q1840" s="35" t="s">
        <v>311</v>
      </c>
      <c r="R1840" s="35" t="s">
        <v>312</v>
      </c>
      <c r="S1840" s="35" t="s">
        <v>313</v>
      </c>
      <c r="T1840" s="35" t="s">
        <v>5085</v>
      </c>
      <c r="U1840" s="35" t="s">
        <v>269</v>
      </c>
      <c r="V1840" s="35">
        <v>0</v>
      </c>
      <c r="W1840" s="35">
        <v>0</v>
      </c>
      <c r="X1840" s="49">
        <v>0</v>
      </c>
      <c r="Y1840" s="60" t="s">
        <v>346</v>
      </c>
      <c r="Z1840" s="49">
        <v>1000</v>
      </c>
      <c r="AA1840" s="49">
        <v>0</v>
      </c>
      <c r="AB1840" s="60" t="s">
        <v>637</v>
      </c>
      <c r="AC1840" s="60" t="s">
        <v>679</v>
      </c>
      <c r="AD1840" s="60" t="s">
        <v>661</v>
      </c>
      <c r="AE1840" s="60" t="s">
        <v>662</v>
      </c>
      <c r="AF1840" s="49">
        <v>2020</v>
      </c>
      <c r="AG1840" s="60" t="s">
        <v>5380</v>
      </c>
      <c r="AH1840" s="60">
        <v>44340</v>
      </c>
      <c r="AI1840" s="60">
        <v>44377</v>
      </c>
      <c r="AJ1840" s="60"/>
      <c r="AK1840" s="60">
        <v>44322</v>
      </c>
      <c r="AL1840" s="60"/>
      <c r="AM1840" s="60" t="s">
        <v>566</v>
      </c>
      <c r="AN1840" s="60" t="s">
        <v>5753</v>
      </c>
      <c r="AO1840" s="60" t="s">
        <v>5780</v>
      </c>
      <c r="AP1840" s="49"/>
      <c r="AQ1840" s="60" t="s">
        <v>2442</v>
      </c>
      <c r="AR1840" s="60" t="s">
        <v>174</v>
      </c>
      <c r="AS1840" s="60" t="s">
        <v>174</v>
      </c>
      <c r="AT1840" s="49">
        <v>26</v>
      </c>
      <c r="AU1840" s="49">
        <v>1</v>
      </c>
      <c r="AV1840" s="49">
        <v>1</v>
      </c>
      <c r="AW1840" s="60">
        <v>44012</v>
      </c>
      <c r="AX1840" s="60" t="s">
        <v>183</v>
      </c>
      <c r="AY1840" s="60">
        <v>44013.367048611108</v>
      </c>
      <c r="AZ1840" s="60">
        <v>44003</v>
      </c>
      <c r="BA1840" s="60">
        <v>44012</v>
      </c>
      <c r="BB1840" s="60" t="s">
        <v>5781</v>
      </c>
      <c r="BC1840" s="60">
        <v>44013.367048611108</v>
      </c>
      <c r="BD1840" s="60">
        <v>44193</v>
      </c>
      <c r="BE1840" s="60">
        <v>44620</v>
      </c>
      <c r="BF1840" s="49">
        <f>IF(AND(ISBLANK(tbl_RawData_Report1[[#This Row],[REQ_ID]]),tbl_RawData_Report1[[#This Row],[RH Kit?]] = "Y"),1,COUNTIFS(tbl_RawData_Report1[RH Kit?],"Y",tbl_RawData_Report1[REQ_ID],tbl_RawData_Report1[[#This Row],[REQ_ID]]))</f>
        <v>0</v>
      </c>
      <c r="BG1840" s="49">
        <f>COUNTIFS(tbl_RawData_Report1[RH Kit?],"Y",tbl_RawData_Report1[Order No.],tbl_RawData_Report1[[#This Row],[Order No.]])</f>
        <v>0</v>
      </c>
      <c r="BH1840" s="49">
        <f>SUM(tbl_RawData_Report1[[#This Row],[RH Kit Req]:[RH Kit PO]])</f>
        <v>0</v>
      </c>
      <c r="BI1840" s="49" t="str">
        <f>IFERROR(VLOOKUP(B1840,Lookup!A:B,2,FALSE),B1840)</f>
        <v>PARCETML500MG_1000</v>
      </c>
      <c r="BJ1840" s="49" t="b">
        <f t="shared" si="28"/>
        <v>0</v>
      </c>
      <c r="BK1840" s="49" t="str">
        <f>tbl_RawData_Report1[[#This Row],[Item ID]]&amp;tbl_RawData_Report1[[#This Row],[Order No.]]</f>
        <v>PARCETML500MG_10000000041562</v>
      </c>
      <c r="BL1840"/>
      <c r="BM1840"/>
      <c r="BN1840"/>
    </row>
    <row r="1841" spans="1:66" x14ac:dyDescent="0.25">
      <c r="A1841" s="35" t="s">
        <v>8</v>
      </c>
      <c r="B1841" s="35" t="s">
        <v>3461</v>
      </c>
      <c r="C1841" s="35">
        <v>21</v>
      </c>
      <c r="D1841" s="35">
        <v>1</v>
      </c>
      <c r="E1841" s="35">
        <v>2</v>
      </c>
      <c r="F1841" s="35" t="s">
        <v>450</v>
      </c>
      <c r="G1841" s="35" t="s">
        <v>5752</v>
      </c>
      <c r="H1841" s="35" t="s">
        <v>848</v>
      </c>
      <c r="I1841" s="35" t="s">
        <v>2443</v>
      </c>
      <c r="J1841" s="35">
        <v>425</v>
      </c>
      <c r="K1841" s="35" t="s">
        <v>449</v>
      </c>
      <c r="L1841" s="35" t="s">
        <v>2805</v>
      </c>
      <c r="M1841" s="35" t="s">
        <v>396</v>
      </c>
      <c r="N1841" s="35" t="s">
        <v>122</v>
      </c>
      <c r="O1841" s="35" t="s">
        <v>2806</v>
      </c>
      <c r="P1841" s="35" t="s">
        <v>5385</v>
      </c>
      <c r="Q1841" s="35" t="s">
        <v>311</v>
      </c>
      <c r="R1841" s="35" t="s">
        <v>312</v>
      </c>
      <c r="S1841" s="35" t="s">
        <v>313</v>
      </c>
      <c r="T1841" s="35" t="s">
        <v>5085</v>
      </c>
      <c r="U1841" s="35" t="s">
        <v>269</v>
      </c>
      <c r="V1841" s="35">
        <v>0</v>
      </c>
      <c r="W1841" s="35">
        <v>0</v>
      </c>
      <c r="X1841" s="49">
        <v>100</v>
      </c>
      <c r="Y1841" s="60" t="s">
        <v>346</v>
      </c>
      <c r="Z1841" s="49">
        <v>1000</v>
      </c>
      <c r="AA1841" s="49">
        <v>100000</v>
      </c>
      <c r="AB1841" s="60" t="s">
        <v>637</v>
      </c>
      <c r="AC1841" s="60" t="s">
        <v>679</v>
      </c>
      <c r="AD1841" s="60" t="s">
        <v>661</v>
      </c>
      <c r="AE1841" s="60" t="s">
        <v>662</v>
      </c>
      <c r="AF1841" s="49">
        <v>2020</v>
      </c>
      <c r="AG1841" s="60" t="s">
        <v>5380</v>
      </c>
      <c r="AH1841" s="60">
        <v>44340</v>
      </c>
      <c r="AI1841" s="60">
        <v>44377</v>
      </c>
      <c r="AJ1841" s="60"/>
      <c r="AK1841" s="60">
        <v>44322</v>
      </c>
      <c r="AL1841" s="60"/>
      <c r="AM1841" s="60" t="s">
        <v>566</v>
      </c>
      <c r="AN1841" s="60" t="s">
        <v>5753</v>
      </c>
      <c r="AO1841" s="60" t="s">
        <v>5783</v>
      </c>
      <c r="AP1841" s="49"/>
      <c r="AQ1841" s="60" t="s">
        <v>2442</v>
      </c>
      <c r="AR1841" s="60" t="s">
        <v>174</v>
      </c>
      <c r="AS1841" s="60" t="s">
        <v>174</v>
      </c>
      <c r="AT1841" s="49">
        <v>26</v>
      </c>
      <c r="AU1841" s="49">
        <v>1</v>
      </c>
      <c r="AV1841" s="49">
        <v>1</v>
      </c>
      <c r="AW1841" s="60">
        <v>44012</v>
      </c>
      <c r="AX1841" s="60" t="s">
        <v>183</v>
      </c>
      <c r="AY1841" s="60">
        <v>44322</v>
      </c>
      <c r="AZ1841" s="60">
        <v>44003</v>
      </c>
      <c r="BA1841" s="60">
        <v>44012</v>
      </c>
      <c r="BB1841" s="60" t="s">
        <v>5781</v>
      </c>
      <c r="BC1841" s="60">
        <v>44013.367048611108</v>
      </c>
      <c r="BD1841" s="60">
        <v>44193</v>
      </c>
      <c r="BE1841" s="60">
        <v>44620</v>
      </c>
      <c r="BF1841" s="49">
        <f>IF(AND(ISBLANK(tbl_RawData_Report1[[#This Row],[REQ_ID]]),tbl_RawData_Report1[[#This Row],[RH Kit?]] = "Y"),1,COUNTIFS(tbl_RawData_Report1[RH Kit?],"Y",tbl_RawData_Report1[REQ_ID],tbl_RawData_Report1[[#This Row],[REQ_ID]]))</f>
        <v>0</v>
      </c>
      <c r="BG1841" s="49">
        <f>COUNTIFS(tbl_RawData_Report1[RH Kit?],"Y",tbl_RawData_Report1[Order No.],tbl_RawData_Report1[[#This Row],[Order No.]])</f>
        <v>0</v>
      </c>
      <c r="BH1841" s="49">
        <f>SUM(tbl_RawData_Report1[[#This Row],[RH Kit Req]:[RH Kit PO]])</f>
        <v>0</v>
      </c>
      <c r="BI1841" s="49" t="str">
        <f>IFERROR(VLOOKUP(B1841,Lookup!A:B,2,FALSE),B1841)</f>
        <v>PARCETML500MG_1000</v>
      </c>
      <c r="BJ1841" s="49" t="b">
        <f t="shared" si="28"/>
        <v>1</v>
      </c>
      <c r="BK1841" s="49" t="str">
        <f>tbl_RawData_Report1[[#This Row],[Item ID]]&amp;tbl_RawData_Report1[[#This Row],[Order No.]]</f>
        <v>PARCETML500MG_10000000041562</v>
      </c>
      <c r="BL1841"/>
      <c r="BM1841"/>
      <c r="BN1841"/>
    </row>
    <row r="1842" spans="1:66" x14ac:dyDescent="0.25">
      <c r="A1842" s="35" t="s">
        <v>8</v>
      </c>
      <c r="B1842" s="35" t="s">
        <v>663</v>
      </c>
      <c r="C1842" s="35">
        <v>23</v>
      </c>
      <c r="D1842" s="35">
        <v>1</v>
      </c>
      <c r="E1842" s="35">
        <v>1</v>
      </c>
      <c r="F1842" s="35" t="s">
        <v>450</v>
      </c>
      <c r="G1842" s="35" t="s">
        <v>5752</v>
      </c>
      <c r="H1842" s="35" t="s">
        <v>5840</v>
      </c>
      <c r="I1842" s="35" t="s">
        <v>2443</v>
      </c>
      <c r="J1842" s="35">
        <v>0</v>
      </c>
      <c r="K1842" s="35" t="s">
        <v>449</v>
      </c>
      <c r="L1842" s="35" t="s">
        <v>2805</v>
      </c>
      <c r="M1842" s="35" t="s">
        <v>396</v>
      </c>
      <c r="N1842" s="35" t="s">
        <v>122</v>
      </c>
      <c r="O1842" s="35" t="s">
        <v>2806</v>
      </c>
      <c r="P1842" s="35" t="s">
        <v>5385</v>
      </c>
      <c r="Q1842" s="35" t="s">
        <v>311</v>
      </c>
      <c r="R1842" s="35" t="s">
        <v>312</v>
      </c>
      <c r="S1842" s="35" t="s">
        <v>313</v>
      </c>
      <c r="T1842" s="35" t="s">
        <v>5085</v>
      </c>
      <c r="U1842" s="35" t="s">
        <v>269</v>
      </c>
      <c r="V1842" s="35">
        <v>0</v>
      </c>
      <c r="W1842" s="35">
        <v>0</v>
      </c>
      <c r="X1842" s="49">
        <v>0</v>
      </c>
      <c r="Y1842" s="60" t="s">
        <v>667</v>
      </c>
      <c r="Z1842" s="49">
        <v>1</v>
      </c>
      <c r="AA1842" s="49">
        <v>0</v>
      </c>
      <c r="AB1842" s="60" t="s">
        <v>637</v>
      </c>
      <c r="AC1842" s="60" t="s">
        <v>668</v>
      </c>
      <c r="AD1842" s="60" t="s">
        <v>661</v>
      </c>
      <c r="AE1842" s="60" t="s">
        <v>662</v>
      </c>
      <c r="AF1842" s="49">
        <v>2020</v>
      </c>
      <c r="AG1842" s="60" t="s">
        <v>5380</v>
      </c>
      <c r="AH1842" s="60">
        <v>44340</v>
      </c>
      <c r="AI1842" s="60">
        <v>44377</v>
      </c>
      <c r="AJ1842" s="60"/>
      <c r="AK1842" s="60">
        <v>44322</v>
      </c>
      <c r="AL1842" s="60"/>
      <c r="AM1842" s="60" t="s">
        <v>566</v>
      </c>
      <c r="AN1842" s="60" t="s">
        <v>5753</v>
      </c>
      <c r="AO1842" s="60" t="s">
        <v>5841</v>
      </c>
      <c r="AP1842" s="49"/>
      <c r="AQ1842" s="60" t="s">
        <v>2442</v>
      </c>
      <c r="AR1842" s="60" t="s">
        <v>174</v>
      </c>
      <c r="AS1842" s="60" t="s">
        <v>174</v>
      </c>
      <c r="AT1842" s="49">
        <v>30</v>
      </c>
      <c r="AU1842" s="49">
        <v>1</v>
      </c>
      <c r="AV1842" s="49">
        <v>1</v>
      </c>
      <c r="AW1842" s="60">
        <v>44012</v>
      </c>
      <c r="AX1842" s="60" t="s">
        <v>183</v>
      </c>
      <c r="AY1842" s="60">
        <v>44013.367048611108</v>
      </c>
      <c r="AZ1842" s="60">
        <v>44003</v>
      </c>
      <c r="BA1842" s="60">
        <v>44012</v>
      </c>
      <c r="BB1842" s="60" t="s">
        <v>5842</v>
      </c>
      <c r="BC1842" s="60">
        <v>44013.367048611108</v>
      </c>
      <c r="BD1842" s="60">
        <v>44193</v>
      </c>
      <c r="BE1842" s="60">
        <v>44620</v>
      </c>
      <c r="BF1842" s="49">
        <f>IF(AND(ISBLANK(tbl_RawData_Report1[[#This Row],[REQ_ID]]),tbl_RawData_Report1[[#This Row],[RH Kit?]] = "Y"),1,COUNTIFS(tbl_RawData_Report1[RH Kit?],"Y",tbl_RawData_Report1[REQ_ID],tbl_RawData_Report1[[#This Row],[REQ_ID]]))</f>
        <v>0</v>
      </c>
      <c r="BG1842" s="49">
        <f>COUNTIFS(tbl_RawData_Report1[RH Kit?],"Y",tbl_RawData_Report1[Order No.],tbl_RawData_Report1[[#This Row],[Order No.]])</f>
        <v>0</v>
      </c>
      <c r="BH1842" s="49">
        <f>SUM(tbl_RawData_Report1[[#This Row],[RH Kit Req]:[RH Kit PO]])</f>
        <v>0</v>
      </c>
      <c r="BI1842" s="49" t="str">
        <f>IFERROR(VLOOKUP(B1842,Lookup!A:B,2,FALSE),B1842)</f>
        <v>DEXTRAN70,6%</v>
      </c>
      <c r="BJ1842" s="49" t="b">
        <f t="shared" si="28"/>
        <v>1</v>
      </c>
      <c r="BK1842" s="49" t="str">
        <f>tbl_RawData_Report1[[#This Row],[Item ID]]&amp;tbl_RawData_Report1[[#This Row],[Order No.]]</f>
        <v>DEXTRAN70,6%0000041562</v>
      </c>
      <c r="BL1842"/>
      <c r="BM1842"/>
      <c r="BN1842"/>
    </row>
    <row r="1843" spans="1:66" x14ac:dyDescent="0.25">
      <c r="A1843" s="35" t="s">
        <v>8</v>
      </c>
      <c r="B1843" s="35" t="s">
        <v>2340</v>
      </c>
      <c r="C1843" s="35">
        <v>17</v>
      </c>
      <c r="D1843" s="35">
        <v>1</v>
      </c>
      <c r="E1843" s="35">
        <v>2</v>
      </c>
      <c r="F1843" s="35" t="s">
        <v>450</v>
      </c>
      <c r="G1843" s="35" t="s">
        <v>5752</v>
      </c>
      <c r="H1843" s="35" t="s">
        <v>2546</v>
      </c>
      <c r="I1843" s="35" t="s">
        <v>2443</v>
      </c>
      <c r="J1843" s="35">
        <v>3700</v>
      </c>
      <c r="K1843" s="35" t="s">
        <v>449</v>
      </c>
      <c r="L1843" s="35" t="s">
        <v>2805</v>
      </c>
      <c r="M1843" s="35" t="s">
        <v>396</v>
      </c>
      <c r="N1843" s="35" t="s">
        <v>122</v>
      </c>
      <c r="O1843" s="35" t="s">
        <v>2806</v>
      </c>
      <c r="P1843" s="35" t="s">
        <v>5385</v>
      </c>
      <c r="Q1843" s="35" t="s">
        <v>311</v>
      </c>
      <c r="R1843" s="35" t="s">
        <v>312</v>
      </c>
      <c r="S1843" s="35" t="s">
        <v>313</v>
      </c>
      <c r="T1843" s="35" t="s">
        <v>5085</v>
      </c>
      <c r="U1843" s="35" t="s">
        <v>269</v>
      </c>
      <c r="V1843" s="35">
        <v>0</v>
      </c>
      <c r="W1843" s="35">
        <v>0</v>
      </c>
      <c r="X1843" s="49">
        <v>2000</v>
      </c>
      <c r="Y1843" s="60" t="s">
        <v>667</v>
      </c>
      <c r="Z1843" s="49">
        <v>1</v>
      </c>
      <c r="AA1843" s="49">
        <v>2000</v>
      </c>
      <c r="AB1843" s="60" t="s">
        <v>637</v>
      </c>
      <c r="AC1843" s="60" t="s">
        <v>660</v>
      </c>
      <c r="AD1843" s="60" t="s">
        <v>661</v>
      </c>
      <c r="AE1843" s="60" t="s">
        <v>662</v>
      </c>
      <c r="AF1843" s="49">
        <v>2020</v>
      </c>
      <c r="AG1843" s="60" t="s">
        <v>5380</v>
      </c>
      <c r="AH1843" s="60">
        <v>44340</v>
      </c>
      <c r="AI1843" s="60">
        <v>44377</v>
      </c>
      <c r="AJ1843" s="60"/>
      <c r="AK1843" s="60">
        <v>44322</v>
      </c>
      <c r="AL1843" s="60"/>
      <c r="AM1843" s="60" t="s">
        <v>566</v>
      </c>
      <c r="AN1843" s="60" t="s">
        <v>5753</v>
      </c>
      <c r="AO1843" s="60" t="s">
        <v>5843</v>
      </c>
      <c r="AP1843" s="49"/>
      <c r="AQ1843" s="60" t="s">
        <v>2442</v>
      </c>
      <c r="AR1843" s="60" t="s">
        <v>174</v>
      </c>
      <c r="AS1843" s="60" t="s">
        <v>174</v>
      </c>
      <c r="AT1843" s="49">
        <v>17</v>
      </c>
      <c r="AU1843" s="49">
        <v>1</v>
      </c>
      <c r="AV1843" s="49">
        <v>1</v>
      </c>
      <c r="AW1843" s="60">
        <v>44012</v>
      </c>
      <c r="AX1843" s="60" t="s">
        <v>183</v>
      </c>
      <c r="AY1843" s="60">
        <v>44322</v>
      </c>
      <c r="AZ1843" s="60">
        <v>44003</v>
      </c>
      <c r="BA1843" s="60">
        <v>44012</v>
      </c>
      <c r="BB1843" s="60" t="s">
        <v>5844</v>
      </c>
      <c r="BC1843" s="60">
        <v>44013.367048611108</v>
      </c>
      <c r="BD1843" s="60">
        <v>44193</v>
      </c>
      <c r="BE1843" s="60">
        <v>44620</v>
      </c>
      <c r="BF1843" s="49">
        <f>IF(AND(ISBLANK(tbl_RawData_Report1[[#This Row],[REQ_ID]]),tbl_RawData_Report1[[#This Row],[RH Kit?]] = "Y"),1,COUNTIFS(tbl_RawData_Report1[RH Kit?],"Y",tbl_RawData_Report1[REQ_ID],tbl_RawData_Report1[[#This Row],[REQ_ID]]))</f>
        <v>0</v>
      </c>
      <c r="BG1843" s="49">
        <f>COUNTIFS(tbl_RawData_Report1[RH Kit?],"Y",tbl_RawData_Report1[Order No.],tbl_RawData_Report1[[#This Row],[Order No.]])</f>
        <v>0</v>
      </c>
      <c r="BH1843" s="49">
        <f>SUM(tbl_RawData_Report1[[#This Row],[RH Kit Req]:[RH Kit PO]])</f>
        <v>0</v>
      </c>
      <c r="BI1843" s="49" t="str">
        <f>IFERROR(VLOOKUP(B1843,Lookup!A:B,2,FALSE),B1843)</f>
        <v>AZITHROMYCIN200MG</v>
      </c>
      <c r="BJ1843" s="49" t="b">
        <f t="shared" si="28"/>
        <v>0</v>
      </c>
      <c r="BK1843" s="49" t="str">
        <f>tbl_RawData_Report1[[#This Row],[Item ID]]&amp;tbl_RawData_Report1[[#This Row],[Order No.]]</f>
        <v>AZITHROMYCIN200MG0000041562</v>
      </c>
      <c r="BL1843"/>
      <c r="BM1843"/>
      <c r="BN1843"/>
    </row>
    <row r="1844" spans="1:66" x14ac:dyDescent="0.25">
      <c r="A1844" s="35" t="s">
        <v>8</v>
      </c>
      <c r="B1844" s="35" t="s">
        <v>2340</v>
      </c>
      <c r="C1844" s="35">
        <v>17</v>
      </c>
      <c r="D1844" s="35">
        <v>1</v>
      </c>
      <c r="E1844" s="35">
        <v>1</v>
      </c>
      <c r="F1844" s="35" t="s">
        <v>450</v>
      </c>
      <c r="G1844" s="35" t="s">
        <v>5752</v>
      </c>
      <c r="H1844" s="35" t="s">
        <v>2546</v>
      </c>
      <c r="I1844" s="35" t="s">
        <v>2443</v>
      </c>
      <c r="J1844" s="35">
        <v>0</v>
      </c>
      <c r="K1844" s="35" t="s">
        <v>449</v>
      </c>
      <c r="L1844" s="35" t="s">
        <v>2805</v>
      </c>
      <c r="M1844" s="35" t="s">
        <v>396</v>
      </c>
      <c r="N1844" s="35" t="s">
        <v>122</v>
      </c>
      <c r="O1844" s="35" t="s">
        <v>2806</v>
      </c>
      <c r="P1844" s="35" t="s">
        <v>5385</v>
      </c>
      <c r="Q1844" s="35" t="s">
        <v>311</v>
      </c>
      <c r="R1844" s="35" t="s">
        <v>312</v>
      </c>
      <c r="S1844" s="35" t="s">
        <v>313</v>
      </c>
      <c r="T1844" s="35" t="s">
        <v>5085</v>
      </c>
      <c r="U1844" s="35" t="s">
        <v>269</v>
      </c>
      <c r="V1844" s="35">
        <v>0</v>
      </c>
      <c r="W1844" s="35">
        <v>0</v>
      </c>
      <c r="X1844" s="49">
        <v>0</v>
      </c>
      <c r="Y1844" s="60" t="s">
        <v>667</v>
      </c>
      <c r="Z1844" s="49">
        <v>1</v>
      </c>
      <c r="AA1844" s="49">
        <v>0</v>
      </c>
      <c r="AB1844" s="60" t="s">
        <v>637</v>
      </c>
      <c r="AC1844" s="60" t="s">
        <v>660</v>
      </c>
      <c r="AD1844" s="60" t="s">
        <v>661</v>
      </c>
      <c r="AE1844" s="60" t="s">
        <v>662</v>
      </c>
      <c r="AF1844" s="49">
        <v>2020</v>
      </c>
      <c r="AG1844" s="60" t="s">
        <v>5380</v>
      </c>
      <c r="AH1844" s="60">
        <v>44340</v>
      </c>
      <c r="AI1844" s="60">
        <v>44377</v>
      </c>
      <c r="AJ1844" s="60"/>
      <c r="AK1844" s="60">
        <v>44322</v>
      </c>
      <c r="AL1844" s="60"/>
      <c r="AM1844" s="60" t="s">
        <v>566</v>
      </c>
      <c r="AN1844" s="60" t="s">
        <v>5753</v>
      </c>
      <c r="AO1844" s="60" t="s">
        <v>5845</v>
      </c>
      <c r="AP1844" s="49"/>
      <c r="AQ1844" s="60" t="s">
        <v>2442</v>
      </c>
      <c r="AR1844" s="60" t="s">
        <v>174</v>
      </c>
      <c r="AS1844" s="60" t="s">
        <v>174</v>
      </c>
      <c r="AT1844" s="49">
        <v>17</v>
      </c>
      <c r="AU1844" s="49">
        <v>1</v>
      </c>
      <c r="AV1844" s="49">
        <v>1</v>
      </c>
      <c r="AW1844" s="60">
        <v>44012</v>
      </c>
      <c r="AX1844" s="60" t="s">
        <v>183</v>
      </c>
      <c r="AY1844" s="60">
        <v>44013.367048611108</v>
      </c>
      <c r="AZ1844" s="60">
        <v>44003</v>
      </c>
      <c r="BA1844" s="60">
        <v>44012</v>
      </c>
      <c r="BB1844" s="60" t="s">
        <v>5844</v>
      </c>
      <c r="BC1844" s="60">
        <v>44013.367048611108</v>
      </c>
      <c r="BD1844" s="60">
        <v>44193</v>
      </c>
      <c r="BE1844" s="60">
        <v>44620</v>
      </c>
      <c r="BF1844" s="49">
        <f>IF(AND(ISBLANK(tbl_RawData_Report1[[#This Row],[REQ_ID]]),tbl_RawData_Report1[[#This Row],[RH Kit?]] = "Y"),1,COUNTIFS(tbl_RawData_Report1[RH Kit?],"Y",tbl_RawData_Report1[REQ_ID],tbl_RawData_Report1[[#This Row],[REQ_ID]]))</f>
        <v>0</v>
      </c>
      <c r="BG1844" s="49">
        <f>COUNTIFS(tbl_RawData_Report1[RH Kit?],"Y",tbl_RawData_Report1[Order No.],tbl_RawData_Report1[[#This Row],[Order No.]])</f>
        <v>0</v>
      </c>
      <c r="BH1844" s="49">
        <f>SUM(tbl_RawData_Report1[[#This Row],[RH Kit Req]:[RH Kit PO]])</f>
        <v>0</v>
      </c>
      <c r="BI1844" s="49" t="str">
        <f>IFERROR(VLOOKUP(B1844,Lookup!A:B,2,FALSE),B1844)</f>
        <v>AZITHROMYCIN200MG</v>
      </c>
      <c r="BJ1844" s="49" t="b">
        <f t="shared" si="28"/>
        <v>1</v>
      </c>
      <c r="BK1844" s="49" t="str">
        <f>tbl_RawData_Report1[[#This Row],[Item ID]]&amp;tbl_RawData_Report1[[#This Row],[Order No.]]</f>
        <v>AZITHROMYCIN200MG0000041562</v>
      </c>
      <c r="BL1844"/>
      <c r="BM1844"/>
      <c r="BN1844"/>
    </row>
    <row r="1845" spans="1:66" x14ac:dyDescent="0.25">
      <c r="A1845" s="35" t="s">
        <v>8</v>
      </c>
      <c r="B1845" s="35" t="s">
        <v>2392</v>
      </c>
      <c r="C1845" s="35">
        <v>19</v>
      </c>
      <c r="D1845" s="35">
        <v>1</v>
      </c>
      <c r="E1845" s="35">
        <v>1</v>
      </c>
      <c r="F1845" s="35" t="s">
        <v>450</v>
      </c>
      <c r="G1845" s="35" t="s">
        <v>5752</v>
      </c>
      <c r="H1845" s="35" t="s">
        <v>2100</v>
      </c>
      <c r="I1845" s="35" t="s">
        <v>2443</v>
      </c>
      <c r="J1845" s="35">
        <v>0</v>
      </c>
      <c r="K1845" s="35" t="s">
        <v>449</v>
      </c>
      <c r="L1845" s="35" t="s">
        <v>2805</v>
      </c>
      <c r="M1845" s="35" t="s">
        <v>396</v>
      </c>
      <c r="N1845" s="35" t="s">
        <v>122</v>
      </c>
      <c r="O1845" s="35" t="s">
        <v>2806</v>
      </c>
      <c r="P1845" s="35" t="s">
        <v>5385</v>
      </c>
      <c r="Q1845" s="35" t="s">
        <v>311</v>
      </c>
      <c r="R1845" s="35" t="s">
        <v>312</v>
      </c>
      <c r="S1845" s="35" t="s">
        <v>313</v>
      </c>
      <c r="T1845" s="35" t="s">
        <v>5085</v>
      </c>
      <c r="U1845" s="35" t="s">
        <v>269</v>
      </c>
      <c r="V1845" s="35">
        <v>0</v>
      </c>
      <c r="W1845" s="35">
        <v>0</v>
      </c>
      <c r="X1845" s="49">
        <v>0</v>
      </c>
      <c r="Y1845" s="60" t="s">
        <v>346</v>
      </c>
      <c r="Z1845" s="49">
        <v>1000</v>
      </c>
      <c r="AA1845" s="49">
        <v>0</v>
      </c>
      <c r="AB1845" s="60" t="s">
        <v>637</v>
      </c>
      <c r="AC1845" s="60" t="s">
        <v>674</v>
      </c>
      <c r="AD1845" s="60" t="s">
        <v>661</v>
      </c>
      <c r="AE1845" s="60" t="s">
        <v>662</v>
      </c>
      <c r="AF1845" s="49">
        <v>2020</v>
      </c>
      <c r="AG1845" s="60" t="s">
        <v>5380</v>
      </c>
      <c r="AH1845" s="60">
        <v>44340</v>
      </c>
      <c r="AI1845" s="60">
        <v>44377</v>
      </c>
      <c r="AJ1845" s="60"/>
      <c r="AK1845" s="60">
        <v>44322</v>
      </c>
      <c r="AL1845" s="60"/>
      <c r="AM1845" s="60" t="s">
        <v>566</v>
      </c>
      <c r="AN1845" s="60" t="s">
        <v>5753</v>
      </c>
      <c r="AO1845" s="60" t="s">
        <v>5846</v>
      </c>
      <c r="AP1845" s="49"/>
      <c r="AQ1845" s="60" t="s">
        <v>2442</v>
      </c>
      <c r="AR1845" s="60" t="s">
        <v>174</v>
      </c>
      <c r="AS1845" s="60" t="s">
        <v>174</v>
      </c>
      <c r="AT1845" s="49">
        <v>22</v>
      </c>
      <c r="AU1845" s="49">
        <v>1</v>
      </c>
      <c r="AV1845" s="49">
        <v>1</v>
      </c>
      <c r="AW1845" s="60">
        <v>44012</v>
      </c>
      <c r="AX1845" s="60" t="s">
        <v>183</v>
      </c>
      <c r="AY1845" s="60">
        <v>44013.367048611108</v>
      </c>
      <c r="AZ1845" s="60">
        <v>44003</v>
      </c>
      <c r="BA1845" s="60">
        <v>44012</v>
      </c>
      <c r="BB1845" s="60" t="s">
        <v>5847</v>
      </c>
      <c r="BC1845" s="60">
        <v>44013.367048611108</v>
      </c>
      <c r="BD1845" s="60">
        <v>44193</v>
      </c>
      <c r="BE1845" s="60">
        <v>44620</v>
      </c>
      <c r="BF1845" s="49">
        <f>IF(AND(ISBLANK(tbl_RawData_Report1[[#This Row],[REQ_ID]]),tbl_RawData_Report1[[#This Row],[RH Kit?]] = "Y"),1,COUNTIFS(tbl_RawData_Report1[RH Kit?],"Y",tbl_RawData_Report1[REQ_ID],tbl_RawData_Report1[[#This Row],[REQ_ID]]))</f>
        <v>0</v>
      </c>
      <c r="BG1845" s="49">
        <f>COUNTIFS(tbl_RawData_Report1[RH Kit?],"Y",tbl_RawData_Report1[Order No.],tbl_RawData_Report1[[#This Row],[Order No.]])</f>
        <v>0</v>
      </c>
      <c r="BH1845" s="49">
        <f>SUM(tbl_RawData_Report1[[#This Row],[RH Kit Req]:[RH Kit PO]])</f>
        <v>0</v>
      </c>
      <c r="BI1845" s="49" t="str">
        <f>IFERROR(VLOOKUP(B1845,Lookup!A:B,2,FALSE),B1845)</f>
        <v>METHYLDP250MG_1000</v>
      </c>
      <c r="BJ1845" s="49" t="b">
        <f t="shared" si="28"/>
        <v>1</v>
      </c>
      <c r="BK1845" s="49" t="str">
        <f>tbl_RawData_Report1[[#This Row],[Item ID]]&amp;tbl_RawData_Report1[[#This Row],[Order No.]]</f>
        <v>METHYLDP250MG_10000000041562</v>
      </c>
      <c r="BL1845"/>
      <c r="BM1845"/>
      <c r="BN1845"/>
    </row>
    <row r="1846" spans="1:66" x14ac:dyDescent="0.25">
      <c r="A1846" s="35" t="s">
        <v>8</v>
      </c>
      <c r="B1846" s="35" t="s">
        <v>663</v>
      </c>
      <c r="C1846" s="35">
        <v>23</v>
      </c>
      <c r="D1846" s="35">
        <v>1</v>
      </c>
      <c r="E1846" s="35">
        <v>2</v>
      </c>
      <c r="F1846" s="35" t="s">
        <v>450</v>
      </c>
      <c r="G1846" s="35" t="s">
        <v>5752</v>
      </c>
      <c r="H1846" s="35" t="s">
        <v>5840</v>
      </c>
      <c r="I1846" s="35" t="s">
        <v>2443</v>
      </c>
      <c r="J1846" s="35">
        <v>4160</v>
      </c>
      <c r="K1846" s="35" t="s">
        <v>449</v>
      </c>
      <c r="L1846" s="35" t="s">
        <v>2805</v>
      </c>
      <c r="M1846" s="35" t="s">
        <v>396</v>
      </c>
      <c r="N1846" s="35" t="s">
        <v>122</v>
      </c>
      <c r="O1846" s="35" t="s">
        <v>2806</v>
      </c>
      <c r="P1846" s="35" t="s">
        <v>5385</v>
      </c>
      <c r="Q1846" s="35" t="s">
        <v>311</v>
      </c>
      <c r="R1846" s="35" t="s">
        <v>312</v>
      </c>
      <c r="S1846" s="35" t="s">
        <v>313</v>
      </c>
      <c r="T1846" s="35" t="s">
        <v>5085</v>
      </c>
      <c r="U1846" s="35" t="s">
        <v>269</v>
      </c>
      <c r="V1846" s="35">
        <v>0</v>
      </c>
      <c r="W1846" s="35">
        <v>0</v>
      </c>
      <c r="X1846" s="49">
        <v>1000</v>
      </c>
      <c r="Y1846" s="60" t="s">
        <v>667</v>
      </c>
      <c r="Z1846" s="49">
        <v>1</v>
      </c>
      <c r="AA1846" s="49">
        <v>1000</v>
      </c>
      <c r="AB1846" s="60" t="s">
        <v>637</v>
      </c>
      <c r="AC1846" s="60" t="s">
        <v>668</v>
      </c>
      <c r="AD1846" s="60" t="s">
        <v>661</v>
      </c>
      <c r="AE1846" s="60" t="s">
        <v>662</v>
      </c>
      <c r="AF1846" s="49">
        <v>2020</v>
      </c>
      <c r="AG1846" s="60" t="s">
        <v>5380</v>
      </c>
      <c r="AH1846" s="60">
        <v>44340</v>
      </c>
      <c r="AI1846" s="60">
        <v>44377</v>
      </c>
      <c r="AJ1846" s="60"/>
      <c r="AK1846" s="60">
        <v>44322</v>
      </c>
      <c r="AL1846" s="60"/>
      <c r="AM1846" s="60" t="s">
        <v>566</v>
      </c>
      <c r="AN1846" s="60" t="s">
        <v>5753</v>
      </c>
      <c r="AO1846" s="60" t="s">
        <v>6245</v>
      </c>
      <c r="AP1846" s="49"/>
      <c r="AQ1846" s="60" t="s">
        <v>2442</v>
      </c>
      <c r="AR1846" s="60" t="s">
        <v>174</v>
      </c>
      <c r="AS1846" s="60" t="s">
        <v>174</v>
      </c>
      <c r="AT1846" s="49">
        <v>30</v>
      </c>
      <c r="AU1846" s="49">
        <v>1</v>
      </c>
      <c r="AV1846" s="49">
        <v>1</v>
      </c>
      <c r="AW1846" s="60">
        <v>44012</v>
      </c>
      <c r="AX1846" s="60" t="s">
        <v>183</v>
      </c>
      <c r="AY1846" s="60">
        <v>44322</v>
      </c>
      <c r="AZ1846" s="60">
        <v>44003</v>
      </c>
      <c r="BA1846" s="60">
        <v>44012</v>
      </c>
      <c r="BB1846" s="60" t="s">
        <v>5842</v>
      </c>
      <c r="BC1846" s="60">
        <v>44013.367048611108</v>
      </c>
      <c r="BD1846" s="60">
        <v>44193</v>
      </c>
      <c r="BE1846" s="60">
        <v>44620</v>
      </c>
      <c r="BF1846" s="49">
        <f>IF(AND(ISBLANK(tbl_RawData_Report1[[#This Row],[REQ_ID]]),tbl_RawData_Report1[[#This Row],[RH Kit?]] = "Y"),1,COUNTIFS(tbl_RawData_Report1[RH Kit?],"Y",tbl_RawData_Report1[REQ_ID],tbl_RawData_Report1[[#This Row],[REQ_ID]]))</f>
        <v>0</v>
      </c>
      <c r="BG1846" s="49">
        <f>COUNTIFS(tbl_RawData_Report1[RH Kit?],"Y",tbl_RawData_Report1[Order No.],tbl_RawData_Report1[[#This Row],[Order No.]])</f>
        <v>0</v>
      </c>
      <c r="BH1846" s="49">
        <f>SUM(tbl_RawData_Report1[[#This Row],[RH Kit Req]:[RH Kit PO]])</f>
        <v>0</v>
      </c>
      <c r="BI1846" s="49" t="str">
        <f>IFERROR(VLOOKUP(B1846,Lookup!A:B,2,FALSE),B1846)</f>
        <v>DEXTRAN70,6%</v>
      </c>
      <c r="BJ1846" s="49" t="b">
        <f t="shared" si="28"/>
        <v>1</v>
      </c>
      <c r="BK1846" s="49" t="str">
        <f>tbl_RawData_Report1[[#This Row],[Item ID]]&amp;tbl_RawData_Report1[[#This Row],[Order No.]]</f>
        <v>DEXTRAN70,6%0000041562</v>
      </c>
      <c r="BL1846"/>
      <c r="BM1846"/>
      <c r="BN1846"/>
    </row>
    <row r="1847" spans="1:66" x14ac:dyDescent="0.25">
      <c r="A1847" s="35" t="s">
        <v>8</v>
      </c>
      <c r="B1847" s="35" t="s">
        <v>2392</v>
      </c>
      <c r="C1847" s="35">
        <v>19</v>
      </c>
      <c r="D1847" s="35">
        <v>1</v>
      </c>
      <c r="E1847" s="35">
        <v>2</v>
      </c>
      <c r="F1847" s="35" t="s">
        <v>450</v>
      </c>
      <c r="G1847" s="35" t="s">
        <v>5752</v>
      </c>
      <c r="H1847" s="35" t="s">
        <v>2100</v>
      </c>
      <c r="I1847" s="35" t="s">
        <v>2443</v>
      </c>
      <c r="J1847" s="35">
        <v>172.5</v>
      </c>
      <c r="K1847" s="35" t="s">
        <v>449</v>
      </c>
      <c r="L1847" s="35" t="s">
        <v>2805</v>
      </c>
      <c r="M1847" s="35" t="s">
        <v>396</v>
      </c>
      <c r="N1847" s="35" t="s">
        <v>122</v>
      </c>
      <c r="O1847" s="35" t="s">
        <v>2806</v>
      </c>
      <c r="P1847" s="35" t="s">
        <v>5385</v>
      </c>
      <c r="Q1847" s="35" t="s">
        <v>311</v>
      </c>
      <c r="R1847" s="35" t="s">
        <v>312</v>
      </c>
      <c r="S1847" s="35" t="s">
        <v>313</v>
      </c>
      <c r="T1847" s="35" t="s">
        <v>5085</v>
      </c>
      <c r="U1847" s="35" t="s">
        <v>269</v>
      </c>
      <c r="V1847" s="35">
        <v>0</v>
      </c>
      <c r="W1847" s="35">
        <v>0</v>
      </c>
      <c r="X1847" s="49">
        <v>5</v>
      </c>
      <c r="Y1847" s="60" t="s">
        <v>346</v>
      </c>
      <c r="Z1847" s="49">
        <v>1000</v>
      </c>
      <c r="AA1847" s="49">
        <v>5000</v>
      </c>
      <c r="AB1847" s="60" t="s">
        <v>637</v>
      </c>
      <c r="AC1847" s="60" t="s">
        <v>674</v>
      </c>
      <c r="AD1847" s="60" t="s">
        <v>661</v>
      </c>
      <c r="AE1847" s="60" t="s">
        <v>662</v>
      </c>
      <c r="AF1847" s="49">
        <v>2020</v>
      </c>
      <c r="AG1847" s="60" t="s">
        <v>5380</v>
      </c>
      <c r="AH1847" s="60">
        <v>44340</v>
      </c>
      <c r="AI1847" s="60">
        <v>44377</v>
      </c>
      <c r="AJ1847" s="60"/>
      <c r="AK1847" s="60">
        <v>44322</v>
      </c>
      <c r="AL1847" s="60"/>
      <c r="AM1847" s="60" t="s">
        <v>566</v>
      </c>
      <c r="AN1847" s="60" t="s">
        <v>5753</v>
      </c>
      <c r="AO1847" s="60" t="s">
        <v>6572</v>
      </c>
      <c r="AP1847" s="49"/>
      <c r="AQ1847" s="60" t="s">
        <v>2442</v>
      </c>
      <c r="AR1847" s="60" t="s">
        <v>174</v>
      </c>
      <c r="AS1847" s="60" t="s">
        <v>174</v>
      </c>
      <c r="AT1847" s="49">
        <v>22</v>
      </c>
      <c r="AU1847" s="49">
        <v>1</v>
      </c>
      <c r="AV1847" s="49">
        <v>1</v>
      </c>
      <c r="AW1847" s="60">
        <v>44012</v>
      </c>
      <c r="AX1847" s="60" t="s">
        <v>183</v>
      </c>
      <c r="AY1847" s="60">
        <v>44322</v>
      </c>
      <c r="AZ1847" s="60">
        <v>44003</v>
      </c>
      <c r="BA1847" s="60">
        <v>44012</v>
      </c>
      <c r="BB1847" s="60" t="s">
        <v>5847</v>
      </c>
      <c r="BC1847" s="60">
        <v>44013.367048611108</v>
      </c>
      <c r="BD1847" s="60">
        <v>44193</v>
      </c>
      <c r="BE1847" s="60">
        <v>44620</v>
      </c>
      <c r="BF1847" s="49">
        <f>IF(AND(ISBLANK(tbl_RawData_Report1[[#This Row],[REQ_ID]]),tbl_RawData_Report1[[#This Row],[RH Kit?]] = "Y"),1,COUNTIFS(tbl_RawData_Report1[RH Kit?],"Y",tbl_RawData_Report1[REQ_ID],tbl_RawData_Report1[[#This Row],[REQ_ID]]))</f>
        <v>0</v>
      </c>
      <c r="BG1847" s="49">
        <f>COUNTIFS(tbl_RawData_Report1[RH Kit?],"Y",tbl_RawData_Report1[Order No.],tbl_RawData_Report1[[#This Row],[Order No.]])</f>
        <v>0</v>
      </c>
      <c r="BH1847" s="49">
        <f>SUM(tbl_RawData_Report1[[#This Row],[RH Kit Req]:[RH Kit PO]])</f>
        <v>0</v>
      </c>
      <c r="BI1847" s="49" t="str">
        <f>IFERROR(VLOOKUP(B1847,Lookup!A:B,2,FALSE),B1847)</f>
        <v>METHYLDP250MG_1000</v>
      </c>
      <c r="BJ1847" s="49" t="b">
        <f t="shared" si="28"/>
        <v>1</v>
      </c>
      <c r="BK1847" s="49" t="str">
        <f>tbl_RawData_Report1[[#This Row],[Item ID]]&amp;tbl_RawData_Report1[[#This Row],[Order No.]]</f>
        <v>METHYLDP250MG_10000000041562</v>
      </c>
      <c r="BL1847"/>
      <c r="BM1847"/>
      <c r="BN1847"/>
    </row>
    <row r="1848" spans="1:66" x14ac:dyDescent="0.25">
      <c r="A1848" s="35" t="s">
        <v>8</v>
      </c>
      <c r="B1848" s="35" t="s">
        <v>939</v>
      </c>
      <c r="C1848" s="35">
        <v>29</v>
      </c>
      <c r="D1848" s="35">
        <v>1</v>
      </c>
      <c r="E1848" s="35">
        <v>1</v>
      </c>
      <c r="F1848" s="35" t="s">
        <v>450</v>
      </c>
      <c r="G1848" s="35" t="s">
        <v>5381</v>
      </c>
      <c r="H1848" s="35" t="s">
        <v>940</v>
      </c>
      <c r="I1848" s="35" t="s">
        <v>595</v>
      </c>
      <c r="J1848" s="35">
        <v>0</v>
      </c>
      <c r="K1848" s="35" t="s">
        <v>449</v>
      </c>
      <c r="L1848" s="35" t="s">
        <v>2805</v>
      </c>
      <c r="M1848" s="35" t="s">
        <v>396</v>
      </c>
      <c r="N1848" s="35" t="s">
        <v>122</v>
      </c>
      <c r="O1848" s="35" t="s">
        <v>2806</v>
      </c>
      <c r="P1848" s="35" t="s">
        <v>5385</v>
      </c>
      <c r="Q1848" s="35" t="s">
        <v>311</v>
      </c>
      <c r="R1848" s="35" t="s">
        <v>312</v>
      </c>
      <c r="S1848" s="35" t="s">
        <v>313</v>
      </c>
      <c r="T1848" s="35" t="s">
        <v>5085</v>
      </c>
      <c r="U1848" s="35" t="s">
        <v>269</v>
      </c>
      <c r="V1848" s="35">
        <v>0</v>
      </c>
      <c r="W1848" s="35">
        <v>0</v>
      </c>
      <c r="X1848" s="49">
        <v>0</v>
      </c>
      <c r="Y1848" s="60" t="s">
        <v>340</v>
      </c>
      <c r="Z1848" s="49">
        <v>1</v>
      </c>
      <c r="AA1848" s="49">
        <v>0</v>
      </c>
      <c r="AB1848" s="60" t="s">
        <v>637</v>
      </c>
      <c r="AC1848" s="60" t="s">
        <v>660</v>
      </c>
      <c r="AD1848" s="60" t="s">
        <v>694</v>
      </c>
      <c r="AE1848" s="60" t="s">
        <v>695</v>
      </c>
      <c r="AF1848" s="49">
        <v>2020</v>
      </c>
      <c r="AG1848" s="60" t="s">
        <v>5380</v>
      </c>
      <c r="AH1848" s="60">
        <v>44141</v>
      </c>
      <c r="AI1848" s="60">
        <v>44181</v>
      </c>
      <c r="AJ1848" s="60"/>
      <c r="AK1848" s="60"/>
      <c r="AL1848" s="60"/>
      <c r="AM1848" s="60" t="s">
        <v>566</v>
      </c>
      <c r="AN1848" s="60" t="s">
        <v>5382</v>
      </c>
      <c r="AO1848" s="60" t="s">
        <v>5383</v>
      </c>
      <c r="AP1848" s="49"/>
      <c r="AQ1848" s="60" t="s">
        <v>349</v>
      </c>
      <c r="AR1848" s="60" t="s">
        <v>174</v>
      </c>
      <c r="AS1848" s="60" t="s">
        <v>174</v>
      </c>
      <c r="AT1848" s="49">
        <v>25</v>
      </c>
      <c r="AU1848" s="49">
        <v>1</v>
      </c>
      <c r="AV1848" s="49">
        <v>1</v>
      </c>
      <c r="AW1848" s="60">
        <v>44012</v>
      </c>
      <c r="AX1848" s="60" t="s">
        <v>183</v>
      </c>
      <c r="AY1848" s="60">
        <v>44013.415613425925</v>
      </c>
      <c r="AZ1848" s="60">
        <v>44003</v>
      </c>
      <c r="BA1848" s="60">
        <v>44012</v>
      </c>
      <c r="BB1848" s="60" t="s">
        <v>5384</v>
      </c>
      <c r="BC1848" s="60">
        <v>44013.415613425925</v>
      </c>
      <c r="BD1848" s="60">
        <v>44141</v>
      </c>
      <c r="BE1848" s="60">
        <v>44620</v>
      </c>
      <c r="BF1848" s="49">
        <f>IF(AND(ISBLANK(tbl_RawData_Report1[[#This Row],[REQ_ID]]),tbl_RawData_Report1[[#This Row],[RH Kit?]] = "Y"),1,COUNTIFS(tbl_RawData_Report1[RH Kit?],"Y",tbl_RawData_Report1[REQ_ID],tbl_RawData_Report1[[#This Row],[REQ_ID]]))</f>
        <v>0</v>
      </c>
      <c r="BG1848" s="49">
        <f>COUNTIFS(tbl_RawData_Report1[RH Kit?],"Y",tbl_RawData_Report1[Order No.],tbl_RawData_Report1[[#This Row],[Order No.]])</f>
        <v>0</v>
      </c>
      <c r="BH1848" s="49">
        <f>SUM(tbl_RawData_Report1[[#This Row],[RH Kit Req]:[RH Kit PO]])</f>
        <v>0</v>
      </c>
      <c r="BI1848" s="49" t="str">
        <f>IFERROR(VLOOKUP(B1848,Lookup!A:B,2,FALSE),B1848)</f>
        <v>CEFIXIME_100MG/5ML</v>
      </c>
      <c r="BJ1848" s="49" t="b">
        <f t="shared" si="28"/>
        <v>0</v>
      </c>
      <c r="BK1848" s="49" t="str">
        <f>tbl_RawData_Report1[[#This Row],[Item ID]]&amp;tbl_RawData_Report1[[#This Row],[Order No.]]</f>
        <v>CEFIXIME_100MG/5ML0000041563</v>
      </c>
      <c r="BL1848"/>
      <c r="BM1848"/>
      <c r="BN1848"/>
    </row>
    <row r="1849" spans="1:66" x14ac:dyDescent="0.25">
      <c r="A1849" s="35" t="s">
        <v>8</v>
      </c>
      <c r="B1849" s="35" t="s">
        <v>939</v>
      </c>
      <c r="C1849" s="35">
        <v>29</v>
      </c>
      <c r="D1849" s="35">
        <v>1</v>
      </c>
      <c r="E1849" s="35">
        <v>2</v>
      </c>
      <c r="F1849" s="35" t="s">
        <v>450</v>
      </c>
      <c r="G1849" s="35" t="s">
        <v>5381</v>
      </c>
      <c r="H1849" s="35" t="s">
        <v>940</v>
      </c>
      <c r="I1849" s="35" t="s">
        <v>595</v>
      </c>
      <c r="J1849" s="35">
        <v>930</v>
      </c>
      <c r="K1849" s="35" t="s">
        <v>449</v>
      </c>
      <c r="L1849" s="35" t="s">
        <v>2805</v>
      </c>
      <c r="M1849" s="35" t="s">
        <v>396</v>
      </c>
      <c r="N1849" s="35" t="s">
        <v>122</v>
      </c>
      <c r="O1849" s="35" t="s">
        <v>2806</v>
      </c>
      <c r="P1849" s="35" t="s">
        <v>5385</v>
      </c>
      <c r="Q1849" s="35" t="s">
        <v>311</v>
      </c>
      <c r="R1849" s="35" t="s">
        <v>312</v>
      </c>
      <c r="S1849" s="35" t="s">
        <v>313</v>
      </c>
      <c r="T1849" s="35" t="s">
        <v>5085</v>
      </c>
      <c r="U1849" s="35" t="s">
        <v>269</v>
      </c>
      <c r="V1849" s="35">
        <v>0</v>
      </c>
      <c r="W1849" s="35">
        <v>0</v>
      </c>
      <c r="X1849" s="49">
        <v>500</v>
      </c>
      <c r="Y1849" s="60" t="s">
        <v>340</v>
      </c>
      <c r="Z1849" s="49">
        <v>1</v>
      </c>
      <c r="AA1849" s="49">
        <v>500</v>
      </c>
      <c r="AB1849" s="60" t="s">
        <v>637</v>
      </c>
      <c r="AC1849" s="60" t="s">
        <v>660</v>
      </c>
      <c r="AD1849" s="60" t="s">
        <v>694</v>
      </c>
      <c r="AE1849" s="60" t="s">
        <v>695</v>
      </c>
      <c r="AF1849" s="49">
        <v>2020</v>
      </c>
      <c r="AG1849" s="60" t="s">
        <v>5380</v>
      </c>
      <c r="AH1849" s="60">
        <v>44141</v>
      </c>
      <c r="AI1849" s="60">
        <v>44181</v>
      </c>
      <c r="AJ1849" s="60"/>
      <c r="AK1849" s="60"/>
      <c r="AL1849" s="60"/>
      <c r="AM1849" s="60" t="s">
        <v>566</v>
      </c>
      <c r="AN1849" s="60" t="s">
        <v>5382</v>
      </c>
      <c r="AO1849" s="60" t="s">
        <v>5407</v>
      </c>
      <c r="AP1849" s="49"/>
      <c r="AQ1849" s="60" t="s">
        <v>349</v>
      </c>
      <c r="AR1849" s="60" t="s">
        <v>174</v>
      </c>
      <c r="AS1849" s="60" t="s">
        <v>174</v>
      </c>
      <c r="AT1849" s="49">
        <v>25</v>
      </c>
      <c r="AU1849" s="49">
        <v>1</v>
      </c>
      <c r="AV1849" s="49">
        <v>1</v>
      </c>
      <c r="AW1849" s="60">
        <v>44012</v>
      </c>
      <c r="AX1849" s="60" t="s">
        <v>183</v>
      </c>
      <c r="AY1849" s="60">
        <v>44013.415613425925</v>
      </c>
      <c r="AZ1849" s="60">
        <v>44003</v>
      </c>
      <c r="BA1849" s="60">
        <v>44012</v>
      </c>
      <c r="BB1849" s="60" t="s">
        <v>5384</v>
      </c>
      <c r="BC1849" s="60">
        <v>44013.415613425925</v>
      </c>
      <c r="BD1849" s="60">
        <v>44141</v>
      </c>
      <c r="BE1849" s="60">
        <v>44620</v>
      </c>
      <c r="BF1849" s="49">
        <f>IF(AND(ISBLANK(tbl_RawData_Report1[[#This Row],[REQ_ID]]),tbl_RawData_Report1[[#This Row],[RH Kit?]] = "Y"),1,COUNTIFS(tbl_RawData_Report1[RH Kit?],"Y",tbl_RawData_Report1[REQ_ID],tbl_RawData_Report1[[#This Row],[REQ_ID]]))</f>
        <v>0</v>
      </c>
      <c r="BG1849" s="49">
        <f>COUNTIFS(tbl_RawData_Report1[RH Kit?],"Y",tbl_RawData_Report1[Order No.],tbl_RawData_Report1[[#This Row],[Order No.]])</f>
        <v>0</v>
      </c>
      <c r="BH1849" s="49">
        <f>SUM(tbl_RawData_Report1[[#This Row],[RH Kit Req]:[RH Kit PO]])</f>
        <v>0</v>
      </c>
      <c r="BI1849" s="49" t="str">
        <f>IFERROR(VLOOKUP(B1849,Lookup!A:B,2,FALSE),B1849)</f>
        <v>CEFIXIME_100MG/5ML</v>
      </c>
      <c r="BJ1849" s="49" t="b">
        <f t="shared" si="28"/>
        <v>1</v>
      </c>
      <c r="BK1849" s="49" t="str">
        <f>tbl_RawData_Report1[[#This Row],[Item ID]]&amp;tbl_RawData_Report1[[#This Row],[Order No.]]</f>
        <v>CEFIXIME_100MG/5ML0000041563</v>
      </c>
      <c r="BL1849"/>
      <c r="BM1849"/>
      <c r="BN1849"/>
    </row>
    <row r="1850" spans="1:66" x14ac:dyDescent="0.25">
      <c r="A1850" s="35" t="s">
        <v>8</v>
      </c>
      <c r="B1850" s="35" t="s">
        <v>5112</v>
      </c>
      <c r="C1850" s="35">
        <v>32</v>
      </c>
      <c r="D1850" s="35">
        <v>1</v>
      </c>
      <c r="E1850" s="35">
        <v>1</v>
      </c>
      <c r="F1850" s="35" t="s">
        <v>450</v>
      </c>
      <c r="G1850" s="35" t="s">
        <v>5381</v>
      </c>
      <c r="H1850" s="35" t="s">
        <v>5113</v>
      </c>
      <c r="I1850" s="35" t="s">
        <v>595</v>
      </c>
      <c r="J1850" s="35">
        <v>0</v>
      </c>
      <c r="K1850" s="35" t="s">
        <v>449</v>
      </c>
      <c r="L1850" s="35" t="s">
        <v>2805</v>
      </c>
      <c r="M1850" s="35" t="s">
        <v>396</v>
      </c>
      <c r="N1850" s="35" t="s">
        <v>122</v>
      </c>
      <c r="O1850" s="35" t="s">
        <v>2806</v>
      </c>
      <c r="P1850" s="35" t="s">
        <v>5385</v>
      </c>
      <c r="Q1850" s="35" t="s">
        <v>311</v>
      </c>
      <c r="R1850" s="35" t="s">
        <v>312</v>
      </c>
      <c r="S1850" s="35" t="s">
        <v>313</v>
      </c>
      <c r="T1850" s="35" t="s">
        <v>5085</v>
      </c>
      <c r="U1850" s="35" t="s">
        <v>269</v>
      </c>
      <c r="V1850" s="35">
        <v>0</v>
      </c>
      <c r="W1850" s="35">
        <v>0</v>
      </c>
      <c r="X1850" s="49">
        <v>0</v>
      </c>
      <c r="Y1850" s="60" t="s">
        <v>5116</v>
      </c>
      <c r="Z1850" s="49">
        <v>84</v>
      </c>
      <c r="AA1850" s="49">
        <v>0</v>
      </c>
      <c r="AB1850" s="60" t="s">
        <v>637</v>
      </c>
      <c r="AC1850" s="60" t="s">
        <v>674</v>
      </c>
      <c r="AD1850" s="60" t="s">
        <v>694</v>
      </c>
      <c r="AE1850" s="60" t="s">
        <v>695</v>
      </c>
      <c r="AF1850" s="49">
        <v>2020</v>
      </c>
      <c r="AG1850" s="60" t="s">
        <v>5380</v>
      </c>
      <c r="AH1850" s="60">
        <v>44141</v>
      </c>
      <c r="AI1850" s="60">
        <v>44181</v>
      </c>
      <c r="AJ1850" s="60"/>
      <c r="AK1850" s="60"/>
      <c r="AL1850" s="60"/>
      <c r="AM1850" s="60" t="s">
        <v>566</v>
      </c>
      <c r="AN1850" s="60" t="s">
        <v>5382</v>
      </c>
      <c r="AO1850" s="60" t="s">
        <v>5408</v>
      </c>
      <c r="AP1850" s="49"/>
      <c r="AQ1850" s="60" t="s">
        <v>349</v>
      </c>
      <c r="AR1850" s="60" t="s">
        <v>174</v>
      </c>
      <c r="AS1850" s="60" t="s">
        <v>174</v>
      </c>
      <c r="AT1850" s="49">
        <v>31</v>
      </c>
      <c r="AU1850" s="49">
        <v>1</v>
      </c>
      <c r="AV1850" s="49">
        <v>1</v>
      </c>
      <c r="AW1850" s="60">
        <v>44012</v>
      </c>
      <c r="AX1850" s="60" t="s">
        <v>183</v>
      </c>
      <c r="AY1850" s="60">
        <v>44013.415613425925</v>
      </c>
      <c r="AZ1850" s="60">
        <v>44003</v>
      </c>
      <c r="BA1850" s="60">
        <v>44012</v>
      </c>
      <c r="BB1850" s="60" t="s">
        <v>5409</v>
      </c>
      <c r="BC1850" s="60">
        <v>44013.415613425925</v>
      </c>
      <c r="BD1850" s="60">
        <v>44141</v>
      </c>
      <c r="BE1850" s="60">
        <v>44620</v>
      </c>
      <c r="BF1850" s="49">
        <f>IF(AND(ISBLANK(tbl_RawData_Report1[[#This Row],[REQ_ID]]),tbl_RawData_Report1[[#This Row],[RH Kit?]] = "Y"),1,COUNTIFS(tbl_RawData_Report1[RH Kit?],"Y",tbl_RawData_Report1[REQ_ID],tbl_RawData_Report1[[#This Row],[REQ_ID]]))</f>
        <v>0</v>
      </c>
      <c r="BG1850" s="49">
        <f>COUNTIFS(tbl_RawData_Report1[RH Kit?],"Y",tbl_RawData_Report1[Order No.],tbl_RawData_Report1[[#This Row],[Order No.]])</f>
        <v>0</v>
      </c>
      <c r="BH1850" s="49">
        <f>SUM(tbl_RawData_Report1[[#This Row],[RH Kit Req]:[RH Kit PO]])</f>
        <v>0</v>
      </c>
      <c r="BI1850" s="49" t="str">
        <f>IFERROR(VLOOKUP(B1850,Lookup!A:B,2,FALSE),B1850)</f>
        <v>HYDRLAZHCL25MG_P84</v>
      </c>
      <c r="BJ1850" s="49" t="b">
        <f t="shared" si="28"/>
        <v>0</v>
      </c>
      <c r="BK1850" s="49" t="str">
        <f>tbl_RawData_Report1[[#This Row],[Item ID]]&amp;tbl_RawData_Report1[[#This Row],[Order No.]]</f>
        <v>HYDRLAZHCL25MG_P840000041563</v>
      </c>
      <c r="BL1850"/>
      <c r="BM1850"/>
      <c r="BN1850"/>
    </row>
    <row r="1851" spans="1:66" x14ac:dyDescent="0.25">
      <c r="A1851" s="35" t="s">
        <v>8</v>
      </c>
      <c r="B1851" s="35" t="s">
        <v>5112</v>
      </c>
      <c r="C1851" s="35">
        <v>32</v>
      </c>
      <c r="D1851" s="35">
        <v>1</v>
      </c>
      <c r="E1851" s="35">
        <v>2</v>
      </c>
      <c r="F1851" s="35" t="s">
        <v>450</v>
      </c>
      <c r="G1851" s="35" t="s">
        <v>5381</v>
      </c>
      <c r="H1851" s="35" t="s">
        <v>5113</v>
      </c>
      <c r="I1851" s="35" t="s">
        <v>595</v>
      </c>
      <c r="J1851" s="35">
        <v>136.08000000000001</v>
      </c>
      <c r="K1851" s="35" t="s">
        <v>449</v>
      </c>
      <c r="L1851" s="35" t="s">
        <v>2805</v>
      </c>
      <c r="M1851" s="35" t="s">
        <v>396</v>
      </c>
      <c r="N1851" s="35" t="s">
        <v>122</v>
      </c>
      <c r="O1851" s="35" t="s">
        <v>2806</v>
      </c>
      <c r="P1851" s="35" t="s">
        <v>5385</v>
      </c>
      <c r="Q1851" s="35" t="s">
        <v>311</v>
      </c>
      <c r="R1851" s="35" t="s">
        <v>312</v>
      </c>
      <c r="S1851" s="35" t="s">
        <v>313</v>
      </c>
      <c r="T1851" s="35" t="s">
        <v>5085</v>
      </c>
      <c r="U1851" s="35" t="s">
        <v>269</v>
      </c>
      <c r="V1851" s="35">
        <v>0</v>
      </c>
      <c r="W1851" s="35">
        <v>0</v>
      </c>
      <c r="X1851" s="49">
        <v>24</v>
      </c>
      <c r="Y1851" s="60" t="s">
        <v>5116</v>
      </c>
      <c r="Z1851" s="49">
        <v>84</v>
      </c>
      <c r="AA1851" s="49">
        <v>2016</v>
      </c>
      <c r="AB1851" s="60" t="s">
        <v>637</v>
      </c>
      <c r="AC1851" s="60" t="s">
        <v>674</v>
      </c>
      <c r="AD1851" s="60" t="s">
        <v>694</v>
      </c>
      <c r="AE1851" s="60" t="s">
        <v>695</v>
      </c>
      <c r="AF1851" s="49">
        <v>2020</v>
      </c>
      <c r="AG1851" s="60" t="s">
        <v>5380</v>
      </c>
      <c r="AH1851" s="60">
        <v>44141</v>
      </c>
      <c r="AI1851" s="60">
        <v>44181</v>
      </c>
      <c r="AJ1851" s="60"/>
      <c r="AK1851" s="60"/>
      <c r="AL1851" s="60"/>
      <c r="AM1851" s="60" t="s">
        <v>566</v>
      </c>
      <c r="AN1851" s="60" t="s">
        <v>5382</v>
      </c>
      <c r="AO1851" s="60" t="s">
        <v>5410</v>
      </c>
      <c r="AP1851" s="49"/>
      <c r="AQ1851" s="60" t="s">
        <v>349</v>
      </c>
      <c r="AR1851" s="60" t="s">
        <v>174</v>
      </c>
      <c r="AS1851" s="60" t="s">
        <v>174</v>
      </c>
      <c r="AT1851" s="49">
        <v>31</v>
      </c>
      <c r="AU1851" s="49">
        <v>1</v>
      </c>
      <c r="AV1851" s="49">
        <v>1</v>
      </c>
      <c r="AW1851" s="60">
        <v>44012</v>
      </c>
      <c r="AX1851" s="60" t="s">
        <v>183</v>
      </c>
      <c r="AY1851" s="60">
        <v>44013.415613425925</v>
      </c>
      <c r="AZ1851" s="60">
        <v>44003</v>
      </c>
      <c r="BA1851" s="60">
        <v>44012</v>
      </c>
      <c r="BB1851" s="60" t="s">
        <v>5409</v>
      </c>
      <c r="BC1851" s="60">
        <v>44013.415613425925</v>
      </c>
      <c r="BD1851" s="60">
        <v>44141</v>
      </c>
      <c r="BE1851" s="60">
        <v>44620</v>
      </c>
      <c r="BF1851" s="49">
        <f>IF(AND(ISBLANK(tbl_RawData_Report1[[#This Row],[REQ_ID]]),tbl_RawData_Report1[[#This Row],[RH Kit?]] = "Y"),1,COUNTIFS(tbl_RawData_Report1[RH Kit?],"Y",tbl_RawData_Report1[REQ_ID],tbl_RawData_Report1[[#This Row],[REQ_ID]]))</f>
        <v>0</v>
      </c>
      <c r="BG1851" s="49">
        <f>COUNTIFS(tbl_RawData_Report1[RH Kit?],"Y",tbl_RawData_Report1[Order No.],tbl_RawData_Report1[[#This Row],[Order No.]])</f>
        <v>0</v>
      </c>
      <c r="BH1851" s="49">
        <f>SUM(tbl_RawData_Report1[[#This Row],[RH Kit Req]:[RH Kit PO]])</f>
        <v>0</v>
      </c>
      <c r="BI1851" s="49" t="str">
        <f>IFERROR(VLOOKUP(B1851,Lookup!A:B,2,FALSE),B1851)</f>
        <v>HYDRLAZHCL25MG_P84</v>
      </c>
      <c r="BJ1851" s="49" t="b">
        <f t="shared" si="28"/>
        <v>1</v>
      </c>
      <c r="BK1851" s="49" t="str">
        <f>tbl_RawData_Report1[[#This Row],[Item ID]]&amp;tbl_RawData_Report1[[#This Row],[Order No.]]</f>
        <v>HYDRLAZHCL25MG_P840000041563</v>
      </c>
      <c r="BL1851"/>
      <c r="BM1851"/>
      <c r="BN1851"/>
    </row>
    <row r="1852" spans="1:66" x14ac:dyDescent="0.25">
      <c r="A1852" s="35" t="s">
        <v>8</v>
      </c>
      <c r="B1852" s="35" t="s">
        <v>812</v>
      </c>
      <c r="C1852" s="35">
        <v>30</v>
      </c>
      <c r="D1852" s="35">
        <v>1</v>
      </c>
      <c r="E1852" s="35">
        <v>2</v>
      </c>
      <c r="F1852" s="35" t="s">
        <v>450</v>
      </c>
      <c r="G1852" s="35" t="s">
        <v>5381</v>
      </c>
      <c r="H1852" s="35" t="s">
        <v>813</v>
      </c>
      <c r="I1852" s="35" t="s">
        <v>595</v>
      </c>
      <c r="J1852" s="35">
        <v>332</v>
      </c>
      <c r="K1852" s="35" t="s">
        <v>449</v>
      </c>
      <c r="L1852" s="35" t="s">
        <v>2805</v>
      </c>
      <c r="M1852" s="35" t="s">
        <v>396</v>
      </c>
      <c r="N1852" s="35" t="s">
        <v>122</v>
      </c>
      <c r="O1852" s="35" t="s">
        <v>2806</v>
      </c>
      <c r="P1852" s="35" t="s">
        <v>5385</v>
      </c>
      <c r="Q1852" s="35" t="s">
        <v>311</v>
      </c>
      <c r="R1852" s="35" t="s">
        <v>312</v>
      </c>
      <c r="S1852" s="35" t="s">
        <v>313</v>
      </c>
      <c r="T1852" s="35" t="s">
        <v>5085</v>
      </c>
      <c r="U1852" s="35" t="s">
        <v>269</v>
      </c>
      <c r="V1852" s="35">
        <v>0</v>
      </c>
      <c r="W1852" s="35">
        <v>0</v>
      </c>
      <c r="X1852" s="49">
        <v>100</v>
      </c>
      <c r="Y1852" s="60" t="s">
        <v>667</v>
      </c>
      <c r="Z1852" s="49">
        <v>1</v>
      </c>
      <c r="AA1852" s="49">
        <v>100</v>
      </c>
      <c r="AB1852" s="60" t="s">
        <v>637</v>
      </c>
      <c r="AC1852" s="60" t="s">
        <v>816</v>
      </c>
      <c r="AD1852" s="60" t="s">
        <v>694</v>
      </c>
      <c r="AE1852" s="60" t="s">
        <v>695</v>
      </c>
      <c r="AF1852" s="49">
        <v>2020</v>
      </c>
      <c r="AG1852" s="60" t="s">
        <v>5380</v>
      </c>
      <c r="AH1852" s="60">
        <v>44141</v>
      </c>
      <c r="AI1852" s="60">
        <v>44181</v>
      </c>
      <c r="AJ1852" s="60"/>
      <c r="AK1852" s="60"/>
      <c r="AL1852" s="60"/>
      <c r="AM1852" s="60" t="s">
        <v>566</v>
      </c>
      <c r="AN1852" s="60" t="s">
        <v>5382</v>
      </c>
      <c r="AO1852" s="60" t="s">
        <v>5411</v>
      </c>
      <c r="AP1852" s="49"/>
      <c r="AQ1852" s="60" t="s">
        <v>349</v>
      </c>
      <c r="AR1852" s="60" t="s">
        <v>174</v>
      </c>
      <c r="AS1852" s="60" t="s">
        <v>174</v>
      </c>
      <c r="AT1852" s="49">
        <v>28</v>
      </c>
      <c r="AU1852" s="49">
        <v>1</v>
      </c>
      <c r="AV1852" s="49">
        <v>1</v>
      </c>
      <c r="AW1852" s="60">
        <v>44012</v>
      </c>
      <c r="AX1852" s="60" t="s">
        <v>183</v>
      </c>
      <c r="AY1852" s="60">
        <v>44013.415613425925</v>
      </c>
      <c r="AZ1852" s="60">
        <v>44003</v>
      </c>
      <c r="BA1852" s="60">
        <v>44012</v>
      </c>
      <c r="BB1852" s="60" t="s">
        <v>5412</v>
      </c>
      <c r="BC1852" s="60">
        <v>44013.415613425925</v>
      </c>
      <c r="BD1852" s="60">
        <v>44141</v>
      </c>
      <c r="BE1852" s="60">
        <v>44620</v>
      </c>
      <c r="BF1852" s="49">
        <f>IF(AND(ISBLANK(tbl_RawData_Report1[[#This Row],[REQ_ID]]),tbl_RawData_Report1[[#This Row],[RH Kit?]] = "Y"),1,COUNTIFS(tbl_RawData_Report1[RH Kit?],"Y",tbl_RawData_Report1[REQ_ID],tbl_RawData_Report1[[#This Row],[REQ_ID]]))</f>
        <v>0</v>
      </c>
      <c r="BG1852" s="49">
        <f>COUNTIFS(tbl_RawData_Report1[RH Kit?],"Y",tbl_RawData_Report1[Order No.],tbl_RawData_Report1[[#This Row],[Order No.]])</f>
        <v>0</v>
      </c>
      <c r="BH1852" s="49">
        <f>SUM(tbl_RawData_Report1[[#This Row],[RH Kit Req]:[RH Kit PO]])</f>
        <v>0</v>
      </c>
      <c r="BI1852" s="49" t="str">
        <f>IFERROR(VLOOKUP(B1852,Lookup!A:B,2,FALSE),B1852)</f>
        <v>CHLORHEXIDINE5%</v>
      </c>
      <c r="BJ1852" s="49" t="b">
        <f t="shared" si="28"/>
        <v>1</v>
      </c>
      <c r="BK1852" s="49" t="str">
        <f>tbl_RawData_Report1[[#This Row],[Item ID]]&amp;tbl_RawData_Report1[[#This Row],[Order No.]]</f>
        <v>CHLORHEXIDINE5%0000041563</v>
      </c>
      <c r="BL1852"/>
      <c r="BM1852"/>
      <c r="BN1852"/>
    </row>
    <row r="1853" spans="1:66" x14ac:dyDescent="0.25">
      <c r="A1853" s="35" t="s">
        <v>8</v>
      </c>
      <c r="B1853" s="35" t="s">
        <v>1293</v>
      </c>
      <c r="C1853" s="35">
        <v>27</v>
      </c>
      <c r="D1853" s="35">
        <v>1</v>
      </c>
      <c r="E1853" s="35">
        <v>1</v>
      </c>
      <c r="F1853" s="35" t="s">
        <v>450</v>
      </c>
      <c r="G1853" s="35" t="s">
        <v>5381</v>
      </c>
      <c r="H1853" s="35" t="s">
        <v>1294</v>
      </c>
      <c r="I1853" s="35" t="s">
        <v>595</v>
      </c>
      <c r="J1853" s="35">
        <v>0</v>
      </c>
      <c r="K1853" s="35" t="s">
        <v>449</v>
      </c>
      <c r="L1853" s="35" t="s">
        <v>2805</v>
      </c>
      <c r="M1853" s="35" t="s">
        <v>396</v>
      </c>
      <c r="N1853" s="35" t="s">
        <v>122</v>
      </c>
      <c r="O1853" s="35" t="s">
        <v>2806</v>
      </c>
      <c r="P1853" s="35" t="s">
        <v>5385</v>
      </c>
      <c r="Q1853" s="35" t="s">
        <v>311</v>
      </c>
      <c r="R1853" s="35" t="s">
        <v>312</v>
      </c>
      <c r="S1853" s="35" t="s">
        <v>313</v>
      </c>
      <c r="T1853" s="35" t="s">
        <v>5085</v>
      </c>
      <c r="U1853" s="35" t="s">
        <v>269</v>
      </c>
      <c r="V1853" s="35">
        <v>0</v>
      </c>
      <c r="W1853" s="35">
        <v>0</v>
      </c>
      <c r="X1853" s="49">
        <v>0</v>
      </c>
      <c r="Y1853" s="60" t="s">
        <v>1297</v>
      </c>
      <c r="Z1853" s="49">
        <v>5</v>
      </c>
      <c r="AA1853" s="49">
        <v>0</v>
      </c>
      <c r="AB1853" s="60" t="s">
        <v>637</v>
      </c>
      <c r="AC1853" s="60" t="s">
        <v>674</v>
      </c>
      <c r="AD1853" s="60" t="s">
        <v>694</v>
      </c>
      <c r="AE1853" s="60" t="s">
        <v>695</v>
      </c>
      <c r="AF1853" s="49">
        <v>2020</v>
      </c>
      <c r="AG1853" s="60" t="s">
        <v>5380</v>
      </c>
      <c r="AH1853" s="60">
        <v>44141</v>
      </c>
      <c r="AI1853" s="60">
        <v>44181</v>
      </c>
      <c r="AJ1853" s="60"/>
      <c r="AK1853" s="60"/>
      <c r="AL1853" s="60"/>
      <c r="AM1853" s="60" t="s">
        <v>566</v>
      </c>
      <c r="AN1853" s="60" t="s">
        <v>5382</v>
      </c>
      <c r="AO1853" s="60" t="s">
        <v>5413</v>
      </c>
      <c r="AP1853" s="49"/>
      <c r="AQ1853" s="60" t="s">
        <v>349</v>
      </c>
      <c r="AR1853" s="60" t="s">
        <v>174</v>
      </c>
      <c r="AS1853" s="60" t="s">
        <v>174</v>
      </c>
      <c r="AT1853" s="49">
        <v>21</v>
      </c>
      <c r="AU1853" s="49">
        <v>1</v>
      </c>
      <c r="AV1853" s="49">
        <v>1</v>
      </c>
      <c r="AW1853" s="60">
        <v>44012</v>
      </c>
      <c r="AX1853" s="60" t="s">
        <v>183</v>
      </c>
      <c r="AY1853" s="60">
        <v>44013.415613425925</v>
      </c>
      <c r="AZ1853" s="60">
        <v>44003</v>
      </c>
      <c r="BA1853" s="60">
        <v>44012</v>
      </c>
      <c r="BB1853" s="60" t="s">
        <v>5414</v>
      </c>
      <c r="BC1853" s="60">
        <v>44013.415613425925</v>
      </c>
      <c r="BD1853" s="60">
        <v>44141</v>
      </c>
      <c r="BE1853" s="60">
        <v>44620</v>
      </c>
      <c r="BF1853" s="49">
        <f>IF(AND(ISBLANK(tbl_RawData_Report1[[#This Row],[REQ_ID]]),tbl_RawData_Report1[[#This Row],[RH Kit?]] = "Y"),1,COUNTIFS(tbl_RawData_Report1[RH Kit?],"Y",tbl_RawData_Report1[REQ_ID],tbl_RawData_Report1[[#This Row],[REQ_ID]]))</f>
        <v>0</v>
      </c>
      <c r="BG1853" s="49">
        <f>COUNTIFS(tbl_RawData_Report1[RH Kit?],"Y",tbl_RawData_Report1[Order No.],tbl_RawData_Report1[[#This Row],[Order No.]])</f>
        <v>0</v>
      </c>
      <c r="BH1853" s="49">
        <f>SUM(tbl_RawData_Report1[[#This Row],[RH Kit Req]:[RH Kit PO]])</f>
        <v>0</v>
      </c>
      <c r="BI1853" s="49" t="str">
        <f>IFERROR(VLOOKUP(B1853,Lookup!A:B,2,FALSE),B1853)</f>
        <v>HYDRALAZINEHCL20</v>
      </c>
      <c r="BJ1853" s="49" t="b">
        <f t="shared" si="28"/>
        <v>0</v>
      </c>
      <c r="BK1853" s="49" t="str">
        <f>tbl_RawData_Report1[[#This Row],[Item ID]]&amp;tbl_RawData_Report1[[#This Row],[Order No.]]</f>
        <v>HYDRALAZINEHCL200000041563</v>
      </c>
      <c r="BL1853"/>
      <c r="BM1853"/>
      <c r="BN1853"/>
    </row>
    <row r="1854" spans="1:66" x14ac:dyDescent="0.25">
      <c r="A1854" s="35" t="s">
        <v>8</v>
      </c>
      <c r="B1854" s="35" t="s">
        <v>1293</v>
      </c>
      <c r="C1854" s="35">
        <v>27</v>
      </c>
      <c r="D1854" s="35">
        <v>1</v>
      </c>
      <c r="E1854" s="35">
        <v>2</v>
      </c>
      <c r="F1854" s="35" t="s">
        <v>450</v>
      </c>
      <c r="G1854" s="35" t="s">
        <v>5381</v>
      </c>
      <c r="H1854" s="35" t="s">
        <v>1294</v>
      </c>
      <c r="I1854" s="35" t="s">
        <v>595</v>
      </c>
      <c r="J1854" s="35">
        <v>2233</v>
      </c>
      <c r="K1854" s="35" t="s">
        <v>449</v>
      </c>
      <c r="L1854" s="35" t="s">
        <v>2805</v>
      </c>
      <c r="M1854" s="35" t="s">
        <v>396</v>
      </c>
      <c r="N1854" s="35" t="s">
        <v>122</v>
      </c>
      <c r="O1854" s="35" t="s">
        <v>2806</v>
      </c>
      <c r="P1854" s="35" t="s">
        <v>5385</v>
      </c>
      <c r="Q1854" s="35" t="s">
        <v>311</v>
      </c>
      <c r="R1854" s="35" t="s">
        <v>312</v>
      </c>
      <c r="S1854" s="35" t="s">
        <v>313</v>
      </c>
      <c r="T1854" s="35" t="s">
        <v>5085</v>
      </c>
      <c r="U1854" s="35" t="s">
        <v>269</v>
      </c>
      <c r="V1854" s="35">
        <v>0</v>
      </c>
      <c r="W1854" s="35">
        <v>0</v>
      </c>
      <c r="X1854" s="49">
        <v>100</v>
      </c>
      <c r="Y1854" s="60" t="s">
        <v>1297</v>
      </c>
      <c r="Z1854" s="49">
        <v>5</v>
      </c>
      <c r="AA1854" s="49">
        <v>500</v>
      </c>
      <c r="AB1854" s="60" t="s">
        <v>637</v>
      </c>
      <c r="AC1854" s="60" t="s">
        <v>674</v>
      </c>
      <c r="AD1854" s="60" t="s">
        <v>694</v>
      </c>
      <c r="AE1854" s="60" t="s">
        <v>695</v>
      </c>
      <c r="AF1854" s="49">
        <v>2020</v>
      </c>
      <c r="AG1854" s="60" t="s">
        <v>5380</v>
      </c>
      <c r="AH1854" s="60">
        <v>44141</v>
      </c>
      <c r="AI1854" s="60">
        <v>44181</v>
      </c>
      <c r="AJ1854" s="60"/>
      <c r="AK1854" s="60"/>
      <c r="AL1854" s="60"/>
      <c r="AM1854" s="60" t="s">
        <v>566</v>
      </c>
      <c r="AN1854" s="60" t="s">
        <v>5382</v>
      </c>
      <c r="AO1854" s="60" t="s">
        <v>5418</v>
      </c>
      <c r="AP1854" s="49"/>
      <c r="AQ1854" s="60" t="s">
        <v>349</v>
      </c>
      <c r="AR1854" s="60" t="s">
        <v>174</v>
      </c>
      <c r="AS1854" s="60" t="s">
        <v>174</v>
      </c>
      <c r="AT1854" s="49">
        <v>21</v>
      </c>
      <c r="AU1854" s="49">
        <v>1</v>
      </c>
      <c r="AV1854" s="49">
        <v>1</v>
      </c>
      <c r="AW1854" s="60">
        <v>44012</v>
      </c>
      <c r="AX1854" s="60" t="s">
        <v>183</v>
      </c>
      <c r="AY1854" s="60">
        <v>44013.415613425925</v>
      </c>
      <c r="AZ1854" s="60">
        <v>44003</v>
      </c>
      <c r="BA1854" s="60">
        <v>44012</v>
      </c>
      <c r="BB1854" s="60" t="s">
        <v>5414</v>
      </c>
      <c r="BC1854" s="60">
        <v>44013.415613425925</v>
      </c>
      <c r="BD1854" s="60">
        <v>44141</v>
      </c>
      <c r="BE1854" s="60">
        <v>44620</v>
      </c>
      <c r="BF1854" s="49">
        <f>IF(AND(ISBLANK(tbl_RawData_Report1[[#This Row],[REQ_ID]]),tbl_RawData_Report1[[#This Row],[RH Kit?]] = "Y"),1,COUNTIFS(tbl_RawData_Report1[RH Kit?],"Y",tbl_RawData_Report1[REQ_ID],tbl_RawData_Report1[[#This Row],[REQ_ID]]))</f>
        <v>0</v>
      </c>
      <c r="BG1854" s="49">
        <f>COUNTIFS(tbl_RawData_Report1[RH Kit?],"Y",tbl_RawData_Report1[Order No.],tbl_RawData_Report1[[#This Row],[Order No.]])</f>
        <v>0</v>
      </c>
      <c r="BH1854" s="49">
        <f>SUM(tbl_RawData_Report1[[#This Row],[RH Kit Req]:[RH Kit PO]])</f>
        <v>0</v>
      </c>
      <c r="BI1854" s="49" t="str">
        <f>IFERROR(VLOOKUP(B1854,Lookup!A:B,2,FALSE),B1854)</f>
        <v>HYDRALAZINEHCL20</v>
      </c>
      <c r="BJ1854" s="49" t="b">
        <f t="shared" si="28"/>
        <v>1</v>
      </c>
      <c r="BK1854" s="49" t="str">
        <f>tbl_RawData_Report1[[#This Row],[Item ID]]&amp;tbl_RawData_Report1[[#This Row],[Order No.]]</f>
        <v>HYDRALAZINEHCL200000041563</v>
      </c>
      <c r="BL1854"/>
      <c r="BM1854"/>
      <c r="BN1854"/>
    </row>
    <row r="1855" spans="1:66" x14ac:dyDescent="0.25">
      <c r="A1855" s="35" t="s">
        <v>8</v>
      </c>
      <c r="B1855" s="35" t="s">
        <v>904</v>
      </c>
      <c r="C1855" s="35">
        <v>25</v>
      </c>
      <c r="D1855" s="35">
        <v>1</v>
      </c>
      <c r="E1855" s="35">
        <v>1</v>
      </c>
      <c r="F1855" s="35" t="s">
        <v>450</v>
      </c>
      <c r="G1855" s="35" t="s">
        <v>5381</v>
      </c>
      <c r="H1855" s="35" t="s">
        <v>2868</v>
      </c>
      <c r="I1855" s="35" t="s">
        <v>595</v>
      </c>
      <c r="J1855" s="35">
        <v>0</v>
      </c>
      <c r="K1855" s="35" t="s">
        <v>449</v>
      </c>
      <c r="L1855" s="35" t="s">
        <v>2805</v>
      </c>
      <c r="M1855" s="35" t="s">
        <v>396</v>
      </c>
      <c r="N1855" s="35" t="s">
        <v>122</v>
      </c>
      <c r="O1855" s="35" t="s">
        <v>2806</v>
      </c>
      <c r="P1855" s="35" t="s">
        <v>5385</v>
      </c>
      <c r="Q1855" s="35" t="s">
        <v>311</v>
      </c>
      <c r="R1855" s="35" t="s">
        <v>312</v>
      </c>
      <c r="S1855" s="35" t="s">
        <v>313</v>
      </c>
      <c r="T1855" s="35" t="s">
        <v>5085</v>
      </c>
      <c r="U1855" s="35" t="s">
        <v>269</v>
      </c>
      <c r="V1855" s="35">
        <v>0</v>
      </c>
      <c r="W1855" s="35">
        <v>0</v>
      </c>
      <c r="X1855" s="49">
        <v>0</v>
      </c>
      <c r="Y1855" s="60" t="s">
        <v>791</v>
      </c>
      <c r="Z1855" s="49">
        <v>20</v>
      </c>
      <c r="AA1855" s="49">
        <v>0</v>
      </c>
      <c r="AB1855" s="60" t="s">
        <v>637</v>
      </c>
      <c r="AC1855" s="60" t="s">
        <v>1714</v>
      </c>
      <c r="AD1855" s="60" t="s">
        <v>694</v>
      </c>
      <c r="AE1855" s="60" t="s">
        <v>695</v>
      </c>
      <c r="AF1855" s="49">
        <v>2020</v>
      </c>
      <c r="AG1855" s="60" t="s">
        <v>5380</v>
      </c>
      <c r="AH1855" s="60">
        <v>44141</v>
      </c>
      <c r="AI1855" s="60">
        <v>44181</v>
      </c>
      <c r="AJ1855" s="60"/>
      <c r="AK1855" s="60"/>
      <c r="AL1855" s="60"/>
      <c r="AM1855" s="60" t="s">
        <v>566</v>
      </c>
      <c r="AN1855" s="60" t="s">
        <v>5382</v>
      </c>
      <c r="AO1855" s="60" t="s">
        <v>5419</v>
      </c>
      <c r="AP1855" s="49"/>
      <c r="AQ1855" s="60" t="s">
        <v>349</v>
      </c>
      <c r="AR1855" s="60" t="s">
        <v>174</v>
      </c>
      <c r="AS1855" s="60" t="s">
        <v>174</v>
      </c>
      <c r="AT1855" s="49">
        <v>18</v>
      </c>
      <c r="AU1855" s="49">
        <v>1</v>
      </c>
      <c r="AV1855" s="49">
        <v>1</v>
      </c>
      <c r="AW1855" s="60">
        <v>44012</v>
      </c>
      <c r="AX1855" s="60" t="s">
        <v>183</v>
      </c>
      <c r="AY1855" s="60">
        <v>44013.415613425925</v>
      </c>
      <c r="AZ1855" s="60">
        <v>44003</v>
      </c>
      <c r="BA1855" s="60">
        <v>44012</v>
      </c>
      <c r="BB1855" s="60" t="s">
        <v>5420</v>
      </c>
      <c r="BC1855" s="60">
        <v>44013.415613425925</v>
      </c>
      <c r="BD1855" s="60">
        <v>44141</v>
      </c>
      <c r="BE1855" s="60">
        <v>44620</v>
      </c>
      <c r="BF1855" s="49">
        <f>IF(AND(ISBLANK(tbl_RawData_Report1[[#This Row],[REQ_ID]]),tbl_RawData_Report1[[#This Row],[RH Kit?]] = "Y"),1,COUNTIFS(tbl_RawData_Report1[RH Kit?],"Y",tbl_RawData_Report1[REQ_ID],tbl_RawData_Report1[[#This Row],[REQ_ID]]))</f>
        <v>0</v>
      </c>
      <c r="BG1855" s="49">
        <f>COUNTIFS(tbl_RawData_Report1[RH Kit?],"Y",tbl_RawData_Report1[Order No.],tbl_RawData_Report1[[#This Row],[Order No.]])</f>
        <v>0</v>
      </c>
      <c r="BH1855" s="49">
        <f>SUM(tbl_RawData_Report1[[#This Row],[RH Kit Req]:[RH Kit PO]])</f>
        <v>0</v>
      </c>
      <c r="BI1855" s="49" t="str">
        <f>IFERROR(VLOOKUP(B1855,Lookup!A:B,2,FALSE),B1855)</f>
        <v>CALGLUCONATE_100MG</v>
      </c>
      <c r="BJ1855" s="49" t="b">
        <f t="shared" si="28"/>
        <v>0</v>
      </c>
      <c r="BK1855" s="49" t="str">
        <f>tbl_RawData_Report1[[#This Row],[Item ID]]&amp;tbl_RawData_Report1[[#This Row],[Order No.]]</f>
        <v>CALGLUCONATE_100MG0000041563</v>
      </c>
      <c r="BL1855"/>
      <c r="BM1855"/>
      <c r="BN1855"/>
    </row>
    <row r="1856" spans="1:66" x14ac:dyDescent="0.25">
      <c r="A1856" s="35" t="s">
        <v>8</v>
      </c>
      <c r="B1856" s="35" t="s">
        <v>904</v>
      </c>
      <c r="C1856" s="35">
        <v>25</v>
      </c>
      <c r="D1856" s="35">
        <v>1</v>
      </c>
      <c r="E1856" s="35">
        <v>2</v>
      </c>
      <c r="F1856" s="35" t="s">
        <v>450</v>
      </c>
      <c r="G1856" s="35" t="s">
        <v>5381</v>
      </c>
      <c r="H1856" s="35" t="s">
        <v>2868</v>
      </c>
      <c r="I1856" s="35" t="s">
        <v>595</v>
      </c>
      <c r="J1856" s="35">
        <v>124.8</v>
      </c>
      <c r="K1856" s="35" t="s">
        <v>449</v>
      </c>
      <c r="L1856" s="35" t="s">
        <v>2805</v>
      </c>
      <c r="M1856" s="35" t="s">
        <v>396</v>
      </c>
      <c r="N1856" s="35" t="s">
        <v>122</v>
      </c>
      <c r="O1856" s="35" t="s">
        <v>2806</v>
      </c>
      <c r="P1856" s="35" t="s">
        <v>5385</v>
      </c>
      <c r="Q1856" s="35" t="s">
        <v>311</v>
      </c>
      <c r="R1856" s="35" t="s">
        <v>312</v>
      </c>
      <c r="S1856" s="35" t="s">
        <v>313</v>
      </c>
      <c r="T1856" s="35" t="s">
        <v>5085</v>
      </c>
      <c r="U1856" s="35" t="s">
        <v>269</v>
      </c>
      <c r="V1856" s="35">
        <v>0</v>
      </c>
      <c r="W1856" s="35">
        <v>0</v>
      </c>
      <c r="X1856" s="49">
        <v>30</v>
      </c>
      <c r="Y1856" s="60" t="s">
        <v>791</v>
      </c>
      <c r="Z1856" s="49">
        <v>20</v>
      </c>
      <c r="AA1856" s="49">
        <v>600</v>
      </c>
      <c r="AB1856" s="60" t="s">
        <v>637</v>
      </c>
      <c r="AC1856" s="60" t="s">
        <v>1714</v>
      </c>
      <c r="AD1856" s="60" t="s">
        <v>694</v>
      </c>
      <c r="AE1856" s="60" t="s">
        <v>695</v>
      </c>
      <c r="AF1856" s="49">
        <v>2020</v>
      </c>
      <c r="AG1856" s="60" t="s">
        <v>5380</v>
      </c>
      <c r="AH1856" s="60">
        <v>44141</v>
      </c>
      <c r="AI1856" s="60">
        <v>44181</v>
      </c>
      <c r="AJ1856" s="60"/>
      <c r="AK1856" s="60"/>
      <c r="AL1856" s="60"/>
      <c r="AM1856" s="60" t="s">
        <v>566</v>
      </c>
      <c r="AN1856" s="60" t="s">
        <v>5382</v>
      </c>
      <c r="AO1856" s="60" t="s">
        <v>5421</v>
      </c>
      <c r="AP1856" s="49"/>
      <c r="AQ1856" s="60" t="s">
        <v>349</v>
      </c>
      <c r="AR1856" s="60" t="s">
        <v>174</v>
      </c>
      <c r="AS1856" s="60" t="s">
        <v>174</v>
      </c>
      <c r="AT1856" s="49">
        <v>18</v>
      </c>
      <c r="AU1856" s="49">
        <v>1</v>
      </c>
      <c r="AV1856" s="49">
        <v>1</v>
      </c>
      <c r="AW1856" s="60">
        <v>44012</v>
      </c>
      <c r="AX1856" s="60" t="s">
        <v>183</v>
      </c>
      <c r="AY1856" s="60">
        <v>44013.415613425925</v>
      </c>
      <c r="AZ1856" s="60">
        <v>44003</v>
      </c>
      <c r="BA1856" s="60">
        <v>44012</v>
      </c>
      <c r="BB1856" s="60" t="s">
        <v>5420</v>
      </c>
      <c r="BC1856" s="60">
        <v>44013.415613425925</v>
      </c>
      <c r="BD1856" s="60">
        <v>44141</v>
      </c>
      <c r="BE1856" s="60">
        <v>44620</v>
      </c>
      <c r="BF1856" s="49">
        <f>IF(AND(ISBLANK(tbl_RawData_Report1[[#This Row],[REQ_ID]]),tbl_RawData_Report1[[#This Row],[RH Kit?]] = "Y"),1,COUNTIFS(tbl_RawData_Report1[RH Kit?],"Y",tbl_RawData_Report1[REQ_ID],tbl_RawData_Report1[[#This Row],[REQ_ID]]))</f>
        <v>0</v>
      </c>
      <c r="BG1856" s="49">
        <f>COUNTIFS(tbl_RawData_Report1[RH Kit?],"Y",tbl_RawData_Report1[Order No.],tbl_RawData_Report1[[#This Row],[Order No.]])</f>
        <v>0</v>
      </c>
      <c r="BH1856" s="49">
        <f>SUM(tbl_RawData_Report1[[#This Row],[RH Kit Req]:[RH Kit PO]])</f>
        <v>0</v>
      </c>
      <c r="BI1856" s="49" t="str">
        <f>IFERROR(VLOOKUP(B1856,Lookup!A:B,2,FALSE),B1856)</f>
        <v>CALGLUCONATE_100MG</v>
      </c>
      <c r="BJ1856" s="49" t="b">
        <f t="shared" si="28"/>
        <v>1</v>
      </c>
      <c r="BK1856" s="49" t="str">
        <f>tbl_RawData_Report1[[#This Row],[Item ID]]&amp;tbl_RawData_Report1[[#This Row],[Order No.]]</f>
        <v>CALGLUCONATE_100MG0000041563</v>
      </c>
      <c r="BL1856"/>
      <c r="BM1856"/>
      <c r="BN1856"/>
    </row>
    <row r="1857" spans="1:66" x14ac:dyDescent="0.25">
      <c r="A1857" s="35" t="s">
        <v>8</v>
      </c>
      <c r="B1857" s="35" t="s">
        <v>2406</v>
      </c>
      <c r="C1857" s="35">
        <v>26</v>
      </c>
      <c r="D1857" s="35">
        <v>1</v>
      </c>
      <c r="E1857" s="35">
        <v>1</v>
      </c>
      <c r="F1857" s="35" t="s">
        <v>450</v>
      </c>
      <c r="G1857" s="35" t="s">
        <v>5381</v>
      </c>
      <c r="H1857" s="35" t="s">
        <v>676</v>
      </c>
      <c r="I1857" s="35" t="s">
        <v>595</v>
      </c>
      <c r="J1857" s="35">
        <v>0</v>
      </c>
      <c r="K1857" s="35" t="s">
        <v>449</v>
      </c>
      <c r="L1857" s="35" t="s">
        <v>2805</v>
      </c>
      <c r="M1857" s="35" t="s">
        <v>396</v>
      </c>
      <c r="N1857" s="35" t="s">
        <v>122</v>
      </c>
      <c r="O1857" s="35" t="s">
        <v>2806</v>
      </c>
      <c r="P1857" s="35" t="s">
        <v>5385</v>
      </c>
      <c r="Q1857" s="35" t="s">
        <v>311</v>
      </c>
      <c r="R1857" s="35" t="s">
        <v>312</v>
      </c>
      <c r="S1857" s="35" t="s">
        <v>313</v>
      </c>
      <c r="T1857" s="35" t="s">
        <v>5085</v>
      </c>
      <c r="U1857" s="35" t="s">
        <v>269</v>
      </c>
      <c r="V1857" s="35">
        <v>0</v>
      </c>
      <c r="W1857" s="35">
        <v>0</v>
      </c>
      <c r="X1857" s="49">
        <v>0</v>
      </c>
      <c r="Y1857" s="60" t="s">
        <v>673</v>
      </c>
      <c r="Z1857" s="49">
        <v>500</v>
      </c>
      <c r="AA1857" s="49">
        <v>0</v>
      </c>
      <c r="AB1857" s="60" t="s">
        <v>637</v>
      </c>
      <c r="AC1857" s="60" t="s">
        <v>679</v>
      </c>
      <c r="AD1857" s="60" t="s">
        <v>694</v>
      </c>
      <c r="AE1857" s="60" t="s">
        <v>695</v>
      </c>
      <c r="AF1857" s="49">
        <v>2020</v>
      </c>
      <c r="AG1857" s="60" t="s">
        <v>5380</v>
      </c>
      <c r="AH1857" s="60">
        <v>44141</v>
      </c>
      <c r="AI1857" s="60">
        <v>44181</v>
      </c>
      <c r="AJ1857" s="60"/>
      <c r="AK1857" s="60"/>
      <c r="AL1857" s="60"/>
      <c r="AM1857" s="60" t="s">
        <v>566</v>
      </c>
      <c r="AN1857" s="60" t="s">
        <v>5382</v>
      </c>
      <c r="AO1857" s="60" t="s">
        <v>5422</v>
      </c>
      <c r="AP1857" s="49"/>
      <c r="AQ1857" s="60" t="s">
        <v>349</v>
      </c>
      <c r="AR1857" s="60" t="s">
        <v>174</v>
      </c>
      <c r="AS1857" s="60" t="s">
        <v>174</v>
      </c>
      <c r="AT1857" s="49">
        <v>20</v>
      </c>
      <c r="AU1857" s="49">
        <v>1</v>
      </c>
      <c r="AV1857" s="49">
        <v>1</v>
      </c>
      <c r="AW1857" s="60">
        <v>44012</v>
      </c>
      <c r="AX1857" s="60" t="s">
        <v>183</v>
      </c>
      <c r="AY1857" s="60">
        <v>44013.415613425925</v>
      </c>
      <c r="AZ1857" s="60">
        <v>44003</v>
      </c>
      <c r="BA1857" s="60">
        <v>44012</v>
      </c>
      <c r="BB1857" s="60" t="s">
        <v>5423</v>
      </c>
      <c r="BC1857" s="60">
        <v>44013.415613425925</v>
      </c>
      <c r="BD1857" s="60">
        <v>44141</v>
      </c>
      <c r="BE1857" s="60">
        <v>44620</v>
      </c>
      <c r="BF1857" s="49">
        <f>IF(AND(ISBLANK(tbl_RawData_Report1[[#This Row],[REQ_ID]]),tbl_RawData_Report1[[#This Row],[RH Kit?]] = "Y"),1,COUNTIFS(tbl_RawData_Report1[RH Kit?],"Y",tbl_RawData_Report1[REQ_ID],tbl_RawData_Report1[[#This Row],[REQ_ID]]))</f>
        <v>0</v>
      </c>
      <c r="BG1857" s="49">
        <f>COUNTIFS(tbl_RawData_Report1[RH Kit?],"Y",tbl_RawData_Report1[Order No.],tbl_RawData_Report1[[#This Row],[Order No.]])</f>
        <v>0</v>
      </c>
      <c r="BH1857" s="49">
        <f>SUM(tbl_RawData_Report1[[#This Row],[RH Kit Req]:[RH Kit PO]])</f>
        <v>0</v>
      </c>
      <c r="BI1857" s="49" t="str">
        <f>IFERROR(VLOOKUP(B1857,Lookup!A:B,2,FALSE),B1857)</f>
        <v>IBUPROFEN400MG_500</v>
      </c>
      <c r="BJ1857" s="49" t="b">
        <f t="shared" si="28"/>
        <v>0</v>
      </c>
      <c r="BK1857" s="49" t="str">
        <f>tbl_RawData_Report1[[#This Row],[Item ID]]&amp;tbl_RawData_Report1[[#This Row],[Order No.]]</f>
        <v>IBUPROFEN400MG_5000000041563</v>
      </c>
      <c r="BL1857"/>
      <c r="BM1857"/>
      <c r="BN1857"/>
    </row>
    <row r="1858" spans="1:66" x14ac:dyDescent="0.25">
      <c r="A1858" s="35" t="s">
        <v>8</v>
      </c>
      <c r="B1858" s="35" t="s">
        <v>2406</v>
      </c>
      <c r="C1858" s="35">
        <v>26</v>
      </c>
      <c r="D1858" s="35">
        <v>1</v>
      </c>
      <c r="E1858" s="35">
        <v>2</v>
      </c>
      <c r="F1858" s="35" t="s">
        <v>450</v>
      </c>
      <c r="G1858" s="35" t="s">
        <v>5381</v>
      </c>
      <c r="H1858" s="35" t="s">
        <v>676</v>
      </c>
      <c r="I1858" s="35" t="s">
        <v>595</v>
      </c>
      <c r="J1858" s="35">
        <v>41.34</v>
      </c>
      <c r="K1858" s="35" t="s">
        <v>449</v>
      </c>
      <c r="L1858" s="35" t="s">
        <v>2805</v>
      </c>
      <c r="M1858" s="35" t="s">
        <v>396</v>
      </c>
      <c r="N1858" s="35" t="s">
        <v>122</v>
      </c>
      <c r="O1858" s="35" t="s">
        <v>2806</v>
      </c>
      <c r="P1858" s="35" t="s">
        <v>5385</v>
      </c>
      <c r="Q1858" s="35" t="s">
        <v>311</v>
      </c>
      <c r="R1858" s="35" t="s">
        <v>312</v>
      </c>
      <c r="S1858" s="35" t="s">
        <v>313</v>
      </c>
      <c r="T1858" s="35" t="s">
        <v>5085</v>
      </c>
      <c r="U1858" s="35" t="s">
        <v>269</v>
      </c>
      <c r="V1858" s="35">
        <v>0</v>
      </c>
      <c r="W1858" s="35">
        <v>0</v>
      </c>
      <c r="X1858" s="49">
        <v>6</v>
      </c>
      <c r="Y1858" s="60" t="s">
        <v>673</v>
      </c>
      <c r="Z1858" s="49">
        <v>500</v>
      </c>
      <c r="AA1858" s="49">
        <v>3000</v>
      </c>
      <c r="AB1858" s="60" t="s">
        <v>637</v>
      </c>
      <c r="AC1858" s="60" t="s">
        <v>679</v>
      </c>
      <c r="AD1858" s="60" t="s">
        <v>694</v>
      </c>
      <c r="AE1858" s="60" t="s">
        <v>695</v>
      </c>
      <c r="AF1858" s="49">
        <v>2020</v>
      </c>
      <c r="AG1858" s="60" t="s">
        <v>5380</v>
      </c>
      <c r="AH1858" s="60">
        <v>44141</v>
      </c>
      <c r="AI1858" s="60">
        <v>44181</v>
      </c>
      <c r="AJ1858" s="60"/>
      <c r="AK1858" s="60"/>
      <c r="AL1858" s="60"/>
      <c r="AM1858" s="60" t="s">
        <v>566</v>
      </c>
      <c r="AN1858" s="60" t="s">
        <v>5382</v>
      </c>
      <c r="AO1858" s="60" t="s">
        <v>5424</v>
      </c>
      <c r="AP1858" s="49"/>
      <c r="AQ1858" s="60" t="s">
        <v>349</v>
      </c>
      <c r="AR1858" s="60" t="s">
        <v>174</v>
      </c>
      <c r="AS1858" s="60" t="s">
        <v>174</v>
      </c>
      <c r="AT1858" s="49">
        <v>20</v>
      </c>
      <c r="AU1858" s="49">
        <v>1</v>
      </c>
      <c r="AV1858" s="49">
        <v>1</v>
      </c>
      <c r="AW1858" s="60">
        <v>44012</v>
      </c>
      <c r="AX1858" s="60" t="s">
        <v>183</v>
      </c>
      <c r="AY1858" s="60">
        <v>44013.415613425925</v>
      </c>
      <c r="AZ1858" s="60">
        <v>44003</v>
      </c>
      <c r="BA1858" s="60">
        <v>44012</v>
      </c>
      <c r="BB1858" s="60" t="s">
        <v>5423</v>
      </c>
      <c r="BC1858" s="60">
        <v>44013.415613425925</v>
      </c>
      <c r="BD1858" s="60">
        <v>44141</v>
      </c>
      <c r="BE1858" s="60">
        <v>44620</v>
      </c>
      <c r="BF1858" s="49">
        <f>IF(AND(ISBLANK(tbl_RawData_Report1[[#This Row],[REQ_ID]]),tbl_RawData_Report1[[#This Row],[RH Kit?]] = "Y"),1,COUNTIFS(tbl_RawData_Report1[RH Kit?],"Y",tbl_RawData_Report1[REQ_ID],tbl_RawData_Report1[[#This Row],[REQ_ID]]))</f>
        <v>0</v>
      </c>
      <c r="BG1858" s="49">
        <f>COUNTIFS(tbl_RawData_Report1[RH Kit?],"Y",tbl_RawData_Report1[Order No.],tbl_RawData_Report1[[#This Row],[Order No.]])</f>
        <v>0</v>
      </c>
      <c r="BH1858" s="49">
        <f>SUM(tbl_RawData_Report1[[#This Row],[RH Kit Req]:[RH Kit PO]])</f>
        <v>0</v>
      </c>
      <c r="BI1858" s="49" t="str">
        <f>IFERROR(VLOOKUP(B1858,Lookup!A:B,2,FALSE),B1858)</f>
        <v>IBUPROFEN400MG_500</v>
      </c>
      <c r="BJ1858" s="49" t="b">
        <f t="shared" ref="BJ1858:BJ1921" si="29">BK1858&lt;&gt;BK1859</f>
        <v>1</v>
      </c>
      <c r="BK1858" s="49" t="str">
        <f>tbl_RawData_Report1[[#This Row],[Item ID]]&amp;tbl_RawData_Report1[[#This Row],[Order No.]]</f>
        <v>IBUPROFEN400MG_5000000041563</v>
      </c>
      <c r="BL1858"/>
      <c r="BM1858"/>
      <c r="BN1858"/>
    </row>
    <row r="1859" spans="1:66" x14ac:dyDescent="0.25">
      <c r="A1859" s="35" t="s">
        <v>8</v>
      </c>
      <c r="B1859" s="35" t="s">
        <v>2396</v>
      </c>
      <c r="C1859" s="35">
        <v>28</v>
      </c>
      <c r="D1859" s="35">
        <v>1</v>
      </c>
      <c r="E1859" s="35">
        <v>2</v>
      </c>
      <c r="F1859" s="35" t="s">
        <v>450</v>
      </c>
      <c r="G1859" s="35" t="s">
        <v>5381</v>
      </c>
      <c r="H1859" s="35" t="s">
        <v>2397</v>
      </c>
      <c r="I1859" s="35" t="s">
        <v>595</v>
      </c>
      <c r="J1859" s="35">
        <v>396.9</v>
      </c>
      <c r="K1859" s="35" t="s">
        <v>449</v>
      </c>
      <c r="L1859" s="35" t="s">
        <v>2805</v>
      </c>
      <c r="M1859" s="35" t="s">
        <v>396</v>
      </c>
      <c r="N1859" s="35" t="s">
        <v>122</v>
      </c>
      <c r="O1859" s="35" t="s">
        <v>2806</v>
      </c>
      <c r="P1859" s="35" t="s">
        <v>5385</v>
      </c>
      <c r="Q1859" s="35" t="s">
        <v>311</v>
      </c>
      <c r="R1859" s="35" t="s">
        <v>312</v>
      </c>
      <c r="S1859" s="35" t="s">
        <v>313</v>
      </c>
      <c r="T1859" s="35" t="s">
        <v>5085</v>
      </c>
      <c r="U1859" s="35" t="s">
        <v>269</v>
      </c>
      <c r="V1859" s="35">
        <v>0</v>
      </c>
      <c r="W1859" s="35">
        <v>0</v>
      </c>
      <c r="X1859" s="49">
        <v>10</v>
      </c>
      <c r="Y1859" s="60" t="s">
        <v>341</v>
      </c>
      <c r="Z1859" s="49">
        <v>100</v>
      </c>
      <c r="AA1859" s="49">
        <v>1000</v>
      </c>
      <c r="AB1859" s="60" t="s">
        <v>637</v>
      </c>
      <c r="AC1859" s="60" t="s">
        <v>660</v>
      </c>
      <c r="AD1859" s="60" t="s">
        <v>694</v>
      </c>
      <c r="AE1859" s="60" t="s">
        <v>695</v>
      </c>
      <c r="AF1859" s="49">
        <v>2020</v>
      </c>
      <c r="AG1859" s="60" t="s">
        <v>5380</v>
      </c>
      <c r="AH1859" s="60">
        <v>44141</v>
      </c>
      <c r="AI1859" s="60">
        <v>44181</v>
      </c>
      <c r="AJ1859" s="60"/>
      <c r="AK1859" s="60"/>
      <c r="AL1859" s="60"/>
      <c r="AM1859" s="60" t="s">
        <v>566</v>
      </c>
      <c r="AN1859" s="60" t="s">
        <v>5382</v>
      </c>
      <c r="AO1859" s="60" t="s">
        <v>5425</v>
      </c>
      <c r="AP1859" s="49"/>
      <c r="AQ1859" s="60" t="s">
        <v>349</v>
      </c>
      <c r="AR1859" s="60" t="s">
        <v>174</v>
      </c>
      <c r="AS1859" s="60" t="s">
        <v>174</v>
      </c>
      <c r="AT1859" s="49">
        <v>24</v>
      </c>
      <c r="AU1859" s="49">
        <v>1</v>
      </c>
      <c r="AV1859" s="49">
        <v>1</v>
      </c>
      <c r="AW1859" s="60">
        <v>44012</v>
      </c>
      <c r="AX1859" s="60" t="s">
        <v>183</v>
      </c>
      <c r="AY1859" s="60">
        <v>44013.415613425925</v>
      </c>
      <c r="AZ1859" s="60">
        <v>44003</v>
      </c>
      <c r="BA1859" s="60">
        <v>44012</v>
      </c>
      <c r="BB1859" s="60" t="s">
        <v>5426</v>
      </c>
      <c r="BC1859" s="60">
        <v>44013.415613425925</v>
      </c>
      <c r="BD1859" s="60">
        <v>44141</v>
      </c>
      <c r="BE1859" s="60">
        <v>44620</v>
      </c>
      <c r="BF1859" s="49">
        <f>IF(AND(ISBLANK(tbl_RawData_Report1[[#This Row],[REQ_ID]]),tbl_RawData_Report1[[#This Row],[RH Kit?]] = "Y"),1,COUNTIFS(tbl_RawData_Report1[RH Kit?],"Y",tbl_RawData_Report1[REQ_ID],tbl_RawData_Report1[[#This Row],[REQ_ID]]))</f>
        <v>0</v>
      </c>
      <c r="BG1859" s="49">
        <f>COUNTIFS(tbl_RawData_Report1[RH Kit?],"Y",tbl_RawData_Report1[Order No.],tbl_RawData_Report1[[#This Row],[Order No.]])</f>
        <v>0</v>
      </c>
      <c r="BH1859" s="49">
        <f>SUM(tbl_RawData_Report1[[#This Row],[RH Kit Req]:[RH Kit PO]])</f>
        <v>0</v>
      </c>
      <c r="BI1859" s="49" t="str">
        <f>IFERROR(VLOOKUP(B1859,Lookup!A:B,2,FALSE),B1859)</f>
        <v>CEFIXIME400MG_100</v>
      </c>
      <c r="BJ1859" s="49" t="b">
        <f t="shared" si="29"/>
        <v>0</v>
      </c>
      <c r="BK1859" s="49" t="str">
        <f>tbl_RawData_Report1[[#This Row],[Item ID]]&amp;tbl_RawData_Report1[[#This Row],[Order No.]]</f>
        <v>CEFIXIME400MG_1000000041563</v>
      </c>
      <c r="BL1859"/>
      <c r="BM1859"/>
      <c r="BN1859"/>
    </row>
    <row r="1860" spans="1:66" x14ac:dyDescent="0.25">
      <c r="A1860" s="35" t="s">
        <v>8</v>
      </c>
      <c r="B1860" s="35" t="s">
        <v>2396</v>
      </c>
      <c r="C1860" s="35">
        <v>28</v>
      </c>
      <c r="D1860" s="35">
        <v>1</v>
      </c>
      <c r="E1860" s="35">
        <v>1</v>
      </c>
      <c r="F1860" s="35" t="s">
        <v>450</v>
      </c>
      <c r="G1860" s="35" t="s">
        <v>5381</v>
      </c>
      <c r="H1860" s="35" t="s">
        <v>2397</v>
      </c>
      <c r="I1860" s="35" t="s">
        <v>595</v>
      </c>
      <c r="J1860" s="35">
        <v>0</v>
      </c>
      <c r="K1860" s="35" t="s">
        <v>449</v>
      </c>
      <c r="L1860" s="35" t="s">
        <v>2805</v>
      </c>
      <c r="M1860" s="35" t="s">
        <v>396</v>
      </c>
      <c r="N1860" s="35" t="s">
        <v>122</v>
      </c>
      <c r="O1860" s="35" t="s">
        <v>2806</v>
      </c>
      <c r="P1860" s="35" t="s">
        <v>5385</v>
      </c>
      <c r="Q1860" s="35" t="s">
        <v>311</v>
      </c>
      <c r="R1860" s="35" t="s">
        <v>312</v>
      </c>
      <c r="S1860" s="35" t="s">
        <v>313</v>
      </c>
      <c r="T1860" s="35" t="s">
        <v>5085</v>
      </c>
      <c r="U1860" s="35" t="s">
        <v>269</v>
      </c>
      <c r="V1860" s="35">
        <v>0</v>
      </c>
      <c r="W1860" s="35">
        <v>0</v>
      </c>
      <c r="X1860" s="49">
        <v>0</v>
      </c>
      <c r="Y1860" s="60" t="s">
        <v>341</v>
      </c>
      <c r="Z1860" s="49">
        <v>100</v>
      </c>
      <c r="AA1860" s="49">
        <v>0</v>
      </c>
      <c r="AB1860" s="60" t="s">
        <v>637</v>
      </c>
      <c r="AC1860" s="60" t="s">
        <v>660</v>
      </c>
      <c r="AD1860" s="60" t="s">
        <v>694</v>
      </c>
      <c r="AE1860" s="60" t="s">
        <v>695</v>
      </c>
      <c r="AF1860" s="49">
        <v>2020</v>
      </c>
      <c r="AG1860" s="60" t="s">
        <v>5380</v>
      </c>
      <c r="AH1860" s="60">
        <v>44141</v>
      </c>
      <c r="AI1860" s="60">
        <v>44181</v>
      </c>
      <c r="AJ1860" s="60"/>
      <c r="AK1860" s="60"/>
      <c r="AL1860" s="60"/>
      <c r="AM1860" s="60" t="s">
        <v>566</v>
      </c>
      <c r="AN1860" s="60" t="s">
        <v>5382</v>
      </c>
      <c r="AO1860" s="60" t="s">
        <v>5427</v>
      </c>
      <c r="AP1860" s="49"/>
      <c r="AQ1860" s="60" t="s">
        <v>349</v>
      </c>
      <c r="AR1860" s="60" t="s">
        <v>174</v>
      </c>
      <c r="AS1860" s="60" t="s">
        <v>174</v>
      </c>
      <c r="AT1860" s="49">
        <v>24</v>
      </c>
      <c r="AU1860" s="49">
        <v>1</v>
      </c>
      <c r="AV1860" s="49">
        <v>1</v>
      </c>
      <c r="AW1860" s="60">
        <v>44012</v>
      </c>
      <c r="AX1860" s="60" t="s">
        <v>183</v>
      </c>
      <c r="AY1860" s="60">
        <v>44013.415613425925</v>
      </c>
      <c r="AZ1860" s="60">
        <v>44003</v>
      </c>
      <c r="BA1860" s="60">
        <v>44012</v>
      </c>
      <c r="BB1860" s="60" t="s">
        <v>5426</v>
      </c>
      <c r="BC1860" s="60">
        <v>44013.415613425925</v>
      </c>
      <c r="BD1860" s="60">
        <v>44141</v>
      </c>
      <c r="BE1860" s="60">
        <v>44620</v>
      </c>
      <c r="BF1860" s="49">
        <f>IF(AND(ISBLANK(tbl_RawData_Report1[[#This Row],[REQ_ID]]),tbl_RawData_Report1[[#This Row],[RH Kit?]] = "Y"),1,COUNTIFS(tbl_RawData_Report1[RH Kit?],"Y",tbl_RawData_Report1[REQ_ID],tbl_RawData_Report1[[#This Row],[REQ_ID]]))</f>
        <v>0</v>
      </c>
      <c r="BG1860" s="49">
        <f>COUNTIFS(tbl_RawData_Report1[RH Kit?],"Y",tbl_RawData_Report1[Order No.],tbl_RawData_Report1[[#This Row],[Order No.]])</f>
        <v>0</v>
      </c>
      <c r="BH1860" s="49">
        <f>SUM(tbl_RawData_Report1[[#This Row],[RH Kit Req]:[RH Kit PO]])</f>
        <v>0</v>
      </c>
      <c r="BI1860" s="49" t="str">
        <f>IFERROR(VLOOKUP(B1860,Lookup!A:B,2,FALSE),B1860)</f>
        <v>CEFIXIME400MG_100</v>
      </c>
      <c r="BJ1860" s="49" t="b">
        <f t="shared" si="29"/>
        <v>1</v>
      </c>
      <c r="BK1860" s="49" t="str">
        <f>tbl_RawData_Report1[[#This Row],[Item ID]]&amp;tbl_RawData_Report1[[#This Row],[Order No.]]</f>
        <v>CEFIXIME400MG_1000000041563</v>
      </c>
      <c r="BL1860"/>
      <c r="BM1860"/>
      <c r="BN1860"/>
    </row>
    <row r="1861" spans="1:66" x14ac:dyDescent="0.25">
      <c r="A1861" s="35" t="s">
        <v>8</v>
      </c>
      <c r="B1861" s="35" t="s">
        <v>3937</v>
      </c>
      <c r="C1861" s="35">
        <v>31</v>
      </c>
      <c r="D1861" s="35">
        <v>1</v>
      </c>
      <c r="E1861" s="35">
        <v>1</v>
      </c>
      <c r="F1861" s="35" t="s">
        <v>450</v>
      </c>
      <c r="G1861" s="35" t="s">
        <v>5381</v>
      </c>
      <c r="H1861" s="35" t="s">
        <v>3437</v>
      </c>
      <c r="I1861" s="35" t="s">
        <v>595</v>
      </c>
      <c r="J1861" s="35">
        <v>0</v>
      </c>
      <c r="K1861" s="35" t="s">
        <v>449</v>
      </c>
      <c r="L1861" s="35" t="s">
        <v>2805</v>
      </c>
      <c r="M1861" s="35" t="s">
        <v>396</v>
      </c>
      <c r="N1861" s="35" t="s">
        <v>122</v>
      </c>
      <c r="O1861" s="35" t="s">
        <v>2806</v>
      </c>
      <c r="P1861" s="35" t="s">
        <v>5385</v>
      </c>
      <c r="Q1861" s="35" t="s">
        <v>311</v>
      </c>
      <c r="R1861" s="35" t="s">
        <v>312</v>
      </c>
      <c r="S1861" s="35" t="s">
        <v>313</v>
      </c>
      <c r="T1861" s="35" t="s">
        <v>5085</v>
      </c>
      <c r="U1861" s="35" t="s">
        <v>269</v>
      </c>
      <c r="V1861" s="35">
        <v>0</v>
      </c>
      <c r="W1861" s="35">
        <v>0</v>
      </c>
      <c r="X1861" s="49">
        <v>0</v>
      </c>
      <c r="Y1861" s="60" t="s">
        <v>703</v>
      </c>
      <c r="Z1861" s="49">
        <v>50</v>
      </c>
      <c r="AA1861" s="49">
        <v>0</v>
      </c>
      <c r="AB1861" s="60" t="s">
        <v>637</v>
      </c>
      <c r="AC1861" s="60" t="s">
        <v>725</v>
      </c>
      <c r="AD1861" s="60" t="s">
        <v>694</v>
      </c>
      <c r="AE1861" s="60" t="s">
        <v>695</v>
      </c>
      <c r="AF1861" s="49">
        <v>2020</v>
      </c>
      <c r="AG1861" s="60" t="s">
        <v>5380</v>
      </c>
      <c r="AH1861" s="60">
        <v>44141</v>
      </c>
      <c r="AI1861" s="60">
        <v>44181</v>
      </c>
      <c r="AJ1861" s="60"/>
      <c r="AK1861" s="60"/>
      <c r="AL1861" s="60"/>
      <c r="AM1861" s="60" t="s">
        <v>566</v>
      </c>
      <c r="AN1861" s="60" t="s">
        <v>5382</v>
      </c>
      <c r="AO1861" s="60" t="s">
        <v>5437</v>
      </c>
      <c r="AP1861" s="49"/>
      <c r="AQ1861" s="60" t="s">
        <v>349</v>
      </c>
      <c r="AR1861" s="60" t="s">
        <v>174</v>
      </c>
      <c r="AS1861" s="60" t="s">
        <v>174</v>
      </c>
      <c r="AT1861" s="49">
        <v>29</v>
      </c>
      <c r="AU1861" s="49">
        <v>1</v>
      </c>
      <c r="AV1861" s="49">
        <v>1</v>
      </c>
      <c r="AW1861" s="60">
        <v>44012</v>
      </c>
      <c r="AX1861" s="60" t="s">
        <v>183</v>
      </c>
      <c r="AY1861" s="60">
        <v>44013.415613425925</v>
      </c>
      <c r="AZ1861" s="60">
        <v>44003</v>
      </c>
      <c r="BA1861" s="60">
        <v>44012</v>
      </c>
      <c r="BB1861" s="60" t="s">
        <v>5438</v>
      </c>
      <c r="BC1861" s="60">
        <v>44013.415613425925</v>
      </c>
      <c r="BD1861" s="60">
        <v>44141</v>
      </c>
      <c r="BE1861" s="60">
        <v>44620</v>
      </c>
      <c r="BF1861" s="49">
        <f>IF(AND(ISBLANK(tbl_RawData_Report1[[#This Row],[REQ_ID]]),tbl_RawData_Report1[[#This Row],[RH Kit?]] = "Y"),1,COUNTIFS(tbl_RawData_Report1[RH Kit?],"Y",tbl_RawData_Report1[REQ_ID],tbl_RawData_Report1[[#This Row],[REQ_ID]]))</f>
        <v>0</v>
      </c>
      <c r="BG1861" s="49">
        <f>COUNTIFS(tbl_RawData_Report1[RH Kit?],"Y",tbl_RawData_Report1[Order No.],tbl_RawData_Report1[[#This Row],[Order No.]])</f>
        <v>0</v>
      </c>
      <c r="BH1861" s="49">
        <f>SUM(tbl_RawData_Report1[[#This Row],[RH Kit Req]:[RH Kit PO]])</f>
        <v>0</v>
      </c>
      <c r="BI1861" s="49" t="str">
        <f>IFERROR(VLOOKUP(B1861,Lookup!A:B,2,FALSE),B1861)</f>
        <v>DEXAMETHNAP4MG_50</v>
      </c>
      <c r="BJ1861" s="49" t="b">
        <f t="shared" si="29"/>
        <v>0</v>
      </c>
      <c r="BK1861" s="49" t="str">
        <f>tbl_RawData_Report1[[#This Row],[Item ID]]&amp;tbl_RawData_Report1[[#This Row],[Order No.]]</f>
        <v>DEXAMETHNAP4MG_500000041563</v>
      </c>
      <c r="BL1861"/>
      <c r="BM1861"/>
      <c r="BN1861"/>
    </row>
    <row r="1862" spans="1:66" x14ac:dyDescent="0.25">
      <c r="A1862" s="35" t="s">
        <v>8</v>
      </c>
      <c r="B1862" s="35" t="s">
        <v>3937</v>
      </c>
      <c r="C1862" s="35">
        <v>31</v>
      </c>
      <c r="D1862" s="35">
        <v>1</v>
      </c>
      <c r="E1862" s="35">
        <v>2</v>
      </c>
      <c r="F1862" s="35" t="s">
        <v>450</v>
      </c>
      <c r="G1862" s="35" t="s">
        <v>5381</v>
      </c>
      <c r="H1862" s="35" t="s">
        <v>3437</v>
      </c>
      <c r="I1862" s="35" t="s">
        <v>595</v>
      </c>
      <c r="J1862" s="35">
        <v>241.2</v>
      </c>
      <c r="K1862" s="35" t="s">
        <v>449</v>
      </c>
      <c r="L1862" s="35" t="s">
        <v>2805</v>
      </c>
      <c r="M1862" s="35" t="s">
        <v>396</v>
      </c>
      <c r="N1862" s="35" t="s">
        <v>122</v>
      </c>
      <c r="O1862" s="35" t="s">
        <v>2806</v>
      </c>
      <c r="P1862" s="35" t="s">
        <v>5385</v>
      </c>
      <c r="Q1862" s="35" t="s">
        <v>311</v>
      </c>
      <c r="R1862" s="35" t="s">
        <v>312</v>
      </c>
      <c r="S1862" s="35" t="s">
        <v>313</v>
      </c>
      <c r="T1862" s="35" t="s">
        <v>5085</v>
      </c>
      <c r="U1862" s="35" t="s">
        <v>269</v>
      </c>
      <c r="V1862" s="35">
        <v>0</v>
      </c>
      <c r="W1862" s="35">
        <v>0</v>
      </c>
      <c r="X1862" s="49">
        <v>60</v>
      </c>
      <c r="Y1862" s="60" t="s">
        <v>703</v>
      </c>
      <c r="Z1862" s="49">
        <v>50</v>
      </c>
      <c r="AA1862" s="49">
        <v>3000</v>
      </c>
      <c r="AB1862" s="60" t="s">
        <v>637</v>
      </c>
      <c r="AC1862" s="60" t="s">
        <v>725</v>
      </c>
      <c r="AD1862" s="60" t="s">
        <v>694</v>
      </c>
      <c r="AE1862" s="60" t="s">
        <v>695</v>
      </c>
      <c r="AF1862" s="49">
        <v>2020</v>
      </c>
      <c r="AG1862" s="60" t="s">
        <v>5380</v>
      </c>
      <c r="AH1862" s="60">
        <v>44141</v>
      </c>
      <c r="AI1862" s="60">
        <v>44181</v>
      </c>
      <c r="AJ1862" s="60"/>
      <c r="AK1862" s="60"/>
      <c r="AL1862" s="60"/>
      <c r="AM1862" s="60" t="s">
        <v>566</v>
      </c>
      <c r="AN1862" s="60" t="s">
        <v>5382</v>
      </c>
      <c r="AO1862" s="60" t="s">
        <v>5439</v>
      </c>
      <c r="AP1862" s="49"/>
      <c r="AQ1862" s="60" t="s">
        <v>349</v>
      </c>
      <c r="AR1862" s="60" t="s">
        <v>174</v>
      </c>
      <c r="AS1862" s="60" t="s">
        <v>174</v>
      </c>
      <c r="AT1862" s="49">
        <v>29</v>
      </c>
      <c r="AU1862" s="49">
        <v>1</v>
      </c>
      <c r="AV1862" s="49">
        <v>1</v>
      </c>
      <c r="AW1862" s="60">
        <v>44012</v>
      </c>
      <c r="AX1862" s="60" t="s">
        <v>183</v>
      </c>
      <c r="AY1862" s="60">
        <v>44013.415613425925</v>
      </c>
      <c r="AZ1862" s="60">
        <v>44003</v>
      </c>
      <c r="BA1862" s="60">
        <v>44012</v>
      </c>
      <c r="BB1862" s="60" t="s">
        <v>5438</v>
      </c>
      <c r="BC1862" s="60">
        <v>44013.415613425925</v>
      </c>
      <c r="BD1862" s="60">
        <v>44141</v>
      </c>
      <c r="BE1862" s="60">
        <v>44620</v>
      </c>
      <c r="BF1862" s="49">
        <f>IF(AND(ISBLANK(tbl_RawData_Report1[[#This Row],[REQ_ID]]),tbl_RawData_Report1[[#This Row],[RH Kit?]] = "Y"),1,COUNTIFS(tbl_RawData_Report1[RH Kit?],"Y",tbl_RawData_Report1[REQ_ID],tbl_RawData_Report1[[#This Row],[REQ_ID]]))</f>
        <v>0</v>
      </c>
      <c r="BG1862" s="49">
        <f>COUNTIFS(tbl_RawData_Report1[RH Kit?],"Y",tbl_RawData_Report1[Order No.],tbl_RawData_Report1[[#This Row],[Order No.]])</f>
        <v>0</v>
      </c>
      <c r="BH1862" s="49">
        <f>SUM(tbl_RawData_Report1[[#This Row],[RH Kit Req]:[RH Kit PO]])</f>
        <v>0</v>
      </c>
      <c r="BI1862" s="49" t="str">
        <f>IFERROR(VLOOKUP(B1862,Lookup!A:B,2,FALSE),B1862)</f>
        <v>DEXAMETHNAP4MG_50</v>
      </c>
      <c r="BJ1862" s="49" t="b">
        <f t="shared" si="29"/>
        <v>1</v>
      </c>
      <c r="BK1862" s="49" t="str">
        <f>tbl_RawData_Report1[[#This Row],[Item ID]]&amp;tbl_RawData_Report1[[#This Row],[Order No.]]</f>
        <v>DEXAMETHNAP4MG_500000041563</v>
      </c>
      <c r="BL1862"/>
      <c r="BM1862"/>
      <c r="BN1862"/>
    </row>
    <row r="1863" spans="1:66" x14ac:dyDescent="0.25">
      <c r="A1863" s="35" t="s">
        <v>8</v>
      </c>
      <c r="B1863" s="35" t="s">
        <v>812</v>
      </c>
      <c r="C1863" s="35">
        <v>30</v>
      </c>
      <c r="D1863" s="35">
        <v>1</v>
      </c>
      <c r="E1863" s="35">
        <v>1</v>
      </c>
      <c r="F1863" s="35" t="s">
        <v>450</v>
      </c>
      <c r="G1863" s="35" t="s">
        <v>5381</v>
      </c>
      <c r="H1863" s="35" t="s">
        <v>813</v>
      </c>
      <c r="I1863" s="35" t="s">
        <v>595</v>
      </c>
      <c r="J1863" s="35">
        <v>0</v>
      </c>
      <c r="K1863" s="35" t="s">
        <v>449</v>
      </c>
      <c r="L1863" s="35" t="s">
        <v>2805</v>
      </c>
      <c r="M1863" s="35" t="s">
        <v>396</v>
      </c>
      <c r="N1863" s="35" t="s">
        <v>122</v>
      </c>
      <c r="O1863" s="35" t="s">
        <v>2806</v>
      </c>
      <c r="P1863" s="35" t="s">
        <v>5385</v>
      </c>
      <c r="Q1863" s="35" t="s">
        <v>311</v>
      </c>
      <c r="R1863" s="35" t="s">
        <v>312</v>
      </c>
      <c r="S1863" s="35" t="s">
        <v>313</v>
      </c>
      <c r="T1863" s="35" t="s">
        <v>5085</v>
      </c>
      <c r="U1863" s="35" t="s">
        <v>269</v>
      </c>
      <c r="V1863" s="35">
        <v>0</v>
      </c>
      <c r="W1863" s="35">
        <v>0</v>
      </c>
      <c r="X1863" s="49">
        <v>0</v>
      </c>
      <c r="Y1863" s="60" t="s">
        <v>667</v>
      </c>
      <c r="Z1863" s="49">
        <v>1</v>
      </c>
      <c r="AA1863" s="49">
        <v>0</v>
      </c>
      <c r="AB1863" s="60" t="s">
        <v>637</v>
      </c>
      <c r="AC1863" s="60" t="s">
        <v>816</v>
      </c>
      <c r="AD1863" s="60" t="s">
        <v>694</v>
      </c>
      <c r="AE1863" s="60" t="s">
        <v>695</v>
      </c>
      <c r="AF1863" s="49">
        <v>2020</v>
      </c>
      <c r="AG1863" s="60" t="s">
        <v>5380</v>
      </c>
      <c r="AH1863" s="60">
        <v>44141</v>
      </c>
      <c r="AI1863" s="60">
        <v>44181</v>
      </c>
      <c r="AJ1863" s="60"/>
      <c r="AK1863" s="60"/>
      <c r="AL1863" s="60"/>
      <c r="AM1863" s="60" t="s">
        <v>566</v>
      </c>
      <c r="AN1863" s="60" t="s">
        <v>5382</v>
      </c>
      <c r="AO1863" s="60" t="s">
        <v>6091</v>
      </c>
      <c r="AP1863" s="49"/>
      <c r="AQ1863" s="60" t="s">
        <v>349</v>
      </c>
      <c r="AR1863" s="60" t="s">
        <v>174</v>
      </c>
      <c r="AS1863" s="60" t="s">
        <v>174</v>
      </c>
      <c r="AT1863" s="49">
        <v>28</v>
      </c>
      <c r="AU1863" s="49">
        <v>1</v>
      </c>
      <c r="AV1863" s="49">
        <v>1</v>
      </c>
      <c r="AW1863" s="60">
        <v>44012</v>
      </c>
      <c r="AX1863" s="60" t="s">
        <v>183</v>
      </c>
      <c r="AY1863" s="60">
        <v>44013.415613425925</v>
      </c>
      <c r="AZ1863" s="60">
        <v>44003</v>
      </c>
      <c r="BA1863" s="60">
        <v>44012</v>
      </c>
      <c r="BB1863" s="60" t="s">
        <v>5412</v>
      </c>
      <c r="BC1863" s="60">
        <v>44013.415613425925</v>
      </c>
      <c r="BD1863" s="60">
        <v>44141</v>
      </c>
      <c r="BE1863" s="60">
        <v>44620</v>
      </c>
      <c r="BF1863" s="49">
        <f>IF(AND(ISBLANK(tbl_RawData_Report1[[#This Row],[REQ_ID]]),tbl_RawData_Report1[[#This Row],[RH Kit?]] = "Y"),1,COUNTIFS(tbl_RawData_Report1[RH Kit?],"Y",tbl_RawData_Report1[REQ_ID],tbl_RawData_Report1[[#This Row],[REQ_ID]]))</f>
        <v>0</v>
      </c>
      <c r="BG1863" s="49">
        <f>COUNTIFS(tbl_RawData_Report1[RH Kit?],"Y",tbl_RawData_Report1[Order No.],tbl_RawData_Report1[[#This Row],[Order No.]])</f>
        <v>0</v>
      </c>
      <c r="BH1863" s="49">
        <f>SUM(tbl_RawData_Report1[[#This Row],[RH Kit Req]:[RH Kit PO]])</f>
        <v>0</v>
      </c>
      <c r="BI1863" s="49" t="str">
        <f>IFERROR(VLOOKUP(B1863,Lookup!A:B,2,FALSE),B1863)</f>
        <v>CHLORHEXIDINE5%</v>
      </c>
      <c r="BJ1863" s="49" t="b">
        <f t="shared" si="29"/>
        <v>1</v>
      </c>
      <c r="BK1863" s="49" t="str">
        <f>tbl_RawData_Report1[[#This Row],[Item ID]]&amp;tbl_RawData_Report1[[#This Row],[Order No.]]</f>
        <v>CHLORHEXIDINE5%0000041563</v>
      </c>
      <c r="BL1863"/>
      <c r="BM1863"/>
      <c r="BN1863"/>
    </row>
    <row r="1864" spans="1:66" x14ac:dyDescent="0.25">
      <c r="A1864" s="35" t="s">
        <v>8</v>
      </c>
      <c r="B1864" s="35" t="s">
        <v>639</v>
      </c>
      <c r="C1864" s="35">
        <v>1</v>
      </c>
      <c r="D1864" s="35">
        <v>1</v>
      </c>
      <c r="E1864" s="35">
        <v>1</v>
      </c>
      <c r="F1864" s="35" t="s">
        <v>5890</v>
      </c>
      <c r="G1864" s="35" t="s">
        <v>5935</v>
      </c>
      <c r="H1864" s="35" t="s">
        <v>640</v>
      </c>
      <c r="I1864" s="35" t="s">
        <v>593</v>
      </c>
      <c r="J1864" s="35">
        <v>960</v>
      </c>
      <c r="K1864" s="35" t="s">
        <v>5886</v>
      </c>
      <c r="L1864" s="35" t="s">
        <v>5887</v>
      </c>
      <c r="M1864" s="35" t="s">
        <v>396</v>
      </c>
      <c r="N1864" s="35" t="s">
        <v>122</v>
      </c>
      <c r="O1864" s="35" t="s">
        <v>5888</v>
      </c>
      <c r="P1864" s="35" t="s">
        <v>5889</v>
      </c>
      <c r="Q1864" s="35" t="s">
        <v>311</v>
      </c>
      <c r="R1864" s="35" t="s">
        <v>5891</v>
      </c>
      <c r="S1864" s="35" t="s">
        <v>5892</v>
      </c>
      <c r="T1864" s="35" t="s">
        <v>5893</v>
      </c>
      <c r="U1864" s="35" t="s">
        <v>209</v>
      </c>
      <c r="V1864" s="35">
        <v>0</v>
      </c>
      <c r="W1864" s="35">
        <v>0</v>
      </c>
      <c r="X1864" s="49">
        <v>2</v>
      </c>
      <c r="Y1864" s="60" t="s">
        <v>340</v>
      </c>
      <c r="Z1864" s="49">
        <v>1</v>
      </c>
      <c r="AA1864" s="49">
        <v>2</v>
      </c>
      <c r="AB1864" s="60" t="s">
        <v>637</v>
      </c>
      <c r="AC1864" s="60" t="s">
        <v>641</v>
      </c>
      <c r="AD1864" s="60" t="s">
        <v>342</v>
      </c>
      <c r="AE1864" s="60" t="s">
        <v>343</v>
      </c>
      <c r="AF1864" s="49">
        <v>2020</v>
      </c>
      <c r="AG1864" s="60" t="s">
        <v>5934</v>
      </c>
      <c r="AH1864" s="60"/>
      <c r="AI1864" s="60"/>
      <c r="AJ1864" s="60"/>
      <c r="AK1864" s="60">
        <v>44146</v>
      </c>
      <c r="AL1864" s="60"/>
      <c r="AM1864" s="60" t="s">
        <v>566</v>
      </c>
      <c r="AN1864" s="60" t="s">
        <v>5936</v>
      </c>
      <c r="AO1864" s="60" t="s">
        <v>5937</v>
      </c>
      <c r="AP1864" s="49"/>
      <c r="AQ1864" s="60" t="s">
        <v>266</v>
      </c>
      <c r="AR1864" s="60" t="s">
        <v>174</v>
      </c>
      <c r="AS1864" s="60" t="s">
        <v>174</v>
      </c>
      <c r="AT1864" s="49">
        <v>1</v>
      </c>
      <c r="AU1864" s="49">
        <v>1</v>
      </c>
      <c r="AV1864" s="49">
        <v>1</v>
      </c>
      <c r="AW1864" s="60">
        <v>44014</v>
      </c>
      <c r="AX1864" s="60" t="s">
        <v>183</v>
      </c>
      <c r="AY1864" s="60">
        <v>44179.258599618057</v>
      </c>
      <c r="AZ1864" s="60">
        <v>44013</v>
      </c>
      <c r="BA1864" s="60">
        <v>44014</v>
      </c>
      <c r="BB1864" s="60" t="s">
        <v>5938</v>
      </c>
      <c r="BC1864" s="60">
        <v>44015.598263888889</v>
      </c>
      <c r="BD1864" s="60">
        <v>44116</v>
      </c>
      <c r="BE1864" s="60">
        <v>44561</v>
      </c>
      <c r="BF1864" s="49">
        <f>IF(AND(ISBLANK(tbl_RawData_Report1[[#This Row],[REQ_ID]]),tbl_RawData_Report1[[#This Row],[RH Kit?]] = "Y"),1,COUNTIFS(tbl_RawData_Report1[RH Kit?],"Y",tbl_RawData_Report1[REQ_ID],tbl_RawData_Report1[[#This Row],[REQ_ID]]))</f>
        <v>0</v>
      </c>
      <c r="BG1864" s="49">
        <f>COUNTIFS(tbl_RawData_Report1[RH Kit?],"Y",tbl_RawData_Report1[Order No.],tbl_RawData_Report1[[#This Row],[Order No.]])</f>
        <v>0</v>
      </c>
      <c r="BH1864" s="49">
        <f>SUM(tbl_RawData_Report1[[#This Row],[RH Kit Req]:[RH Kit PO]])</f>
        <v>0</v>
      </c>
      <c r="BI1864" s="49" t="str">
        <f>IFERROR(VLOOKUP(B1864,Lookup!A:B,2,FALSE),B1864)</f>
        <v>PRESHIPMENTINSPCPH</v>
      </c>
      <c r="BJ1864" s="49" t="b">
        <f t="shared" si="29"/>
        <v>1</v>
      </c>
      <c r="BK1864" s="49" t="str">
        <f>tbl_RawData_Report1[[#This Row],[Item ID]]&amp;tbl_RawData_Report1[[#This Row],[Order No.]]</f>
        <v>PRESHIPMENTINSPCPH0000041582</v>
      </c>
      <c r="BL1864"/>
      <c r="BM1864"/>
      <c r="BN1864"/>
    </row>
    <row r="1865" spans="1:66" x14ac:dyDescent="0.25">
      <c r="A1865" s="35" t="s">
        <v>8</v>
      </c>
      <c r="B1865" s="35" t="s">
        <v>639</v>
      </c>
      <c r="C1865" s="35">
        <v>1</v>
      </c>
      <c r="D1865" s="35">
        <v>1</v>
      </c>
      <c r="E1865" s="35">
        <v>1</v>
      </c>
      <c r="F1865" s="35" t="s">
        <v>428</v>
      </c>
      <c r="G1865" s="35" t="s">
        <v>6165</v>
      </c>
      <c r="H1865" s="35" t="s">
        <v>6167</v>
      </c>
      <c r="I1865" s="35" t="s">
        <v>593</v>
      </c>
      <c r="J1865" s="35">
        <v>600</v>
      </c>
      <c r="K1865" s="35" t="s">
        <v>400</v>
      </c>
      <c r="L1865" s="35" t="s">
        <v>401</v>
      </c>
      <c r="M1865" s="35" t="s">
        <v>396</v>
      </c>
      <c r="N1865" s="35" t="s">
        <v>122</v>
      </c>
      <c r="O1865" s="35" t="s">
        <v>402</v>
      </c>
      <c r="P1865" s="35" t="s">
        <v>403</v>
      </c>
      <c r="Q1865" s="35" t="s">
        <v>311</v>
      </c>
      <c r="R1865" s="35" t="s">
        <v>290</v>
      </c>
      <c r="S1865" s="35" t="s">
        <v>186</v>
      </c>
      <c r="T1865" s="35" t="s">
        <v>5061</v>
      </c>
      <c r="U1865" s="35" t="s">
        <v>209</v>
      </c>
      <c r="V1865" s="35">
        <v>0</v>
      </c>
      <c r="W1865" s="35">
        <v>0</v>
      </c>
      <c r="X1865" s="49">
        <v>1</v>
      </c>
      <c r="Y1865" s="60" t="s">
        <v>340</v>
      </c>
      <c r="Z1865" s="49">
        <v>1</v>
      </c>
      <c r="AA1865" s="49">
        <v>1</v>
      </c>
      <c r="AB1865" s="60" t="s">
        <v>637</v>
      </c>
      <c r="AC1865" s="60" t="s">
        <v>641</v>
      </c>
      <c r="AD1865" s="60" t="s">
        <v>2495</v>
      </c>
      <c r="AE1865" s="60" t="s">
        <v>2496</v>
      </c>
      <c r="AF1865" s="49">
        <v>2020</v>
      </c>
      <c r="AG1865" s="60" t="s">
        <v>6164</v>
      </c>
      <c r="AH1865" s="60"/>
      <c r="AI1865" s="60"/>
      <c r="AJ1865" s="60"/>
      <c r="AK1865" s="60">
        <v>44041</v>
      </c>
      <c r="AL1865" s="60"/>
      <c r="AM1865" s="60" t="s">
        <v>567</v>
      </c>
      <c r="AN1865" s="60" t="s">
        <v>6166</v>
      </c>
      <c r="AO1865" s="60" t="s">
        <v>6168</v>
      </c>
      <c r="AP1865" s="49"/>
      <c r="AQ1865" s="60" t="s">
        <v>266</v>
      </c>
      <c r="AR1865" s="60" t="s">
        <v>174</v>
      </c>
      <c r="AS1865" s="60" t="s">
        <v>174</v>
      </c>
      <c r="AT1865" s="49">
        <v>2</v>
      </c>
      <c r="AU1865" s="49">
        <v>1</v>
      </c>
      <c r="AV1865" s="49">
        <v>1</v>
      </c>
      <c r="AW1865" s="60">
        <v>44018</v>
      </c>
      <c r="AX1865" s="60" t="s">
        <v>183</v>
      </c>
      <c r="AY1865" s="60">
        <v>44062.53369556713</v>
      </c>
      <c r="AZ1865" s="60">
        <v>44013</v>
      </c>
      <c r="BA1865" s="60">
        <v>44014</v>
      </c>
      <c r="BB1865" s="60" t="s">
        <v>6169</v>
      </c>
      <c r="BC1865" s="60">
        <v>44018.504861111112</v>
      </c>
      <c r="BD1865" s="60">
        <v>44027</v>
      </c>
      <c r="BE1865" s="60">
        <v>47848</v>
      </c>
      <c r="BF1865" s="49">
        <f>IF(AND(ISBLANK(tbl_RawData_Report1[[#This Row],[REQ_ID]]),tbl_RawData_Report1[[#This Row],[RH Kit?]] = "Y"),1,COUNTIFS(tbl_RawData_Report1[RH Kit?],"Y",tbl_RawData_Report1[REQ_ID],tbl_RawData_Report1[[#This Row],[REQ_ID]]))</f>
        <v>0</v>
      </c>
      <c r="BG1865" s="49">
        <f>COUNTIFS(tbl_RawData_Report1[RH Kit?],"Y",tbl_RawData_Report1[Order No.],tbl_RawData_Report1[[#This Row],[Order No.]])</f>
        <v>0</v>
      </c>
      <c r="BH1865" s="49">
        <f>SUM(tbl_RawData_Report1[[#This Row],[RH Kit Req]:[RH Kit PO]])</f>
        <v>0</v>
      </c>
      <c r="BI1865" s="49" t="str">
        <f>IFERROR(VLOOKUP(B1865,Lookup!A:B,2,FALSE),B1865)</f>
        <v>PRESHIPMENTINSPCPH</v>
      </c>
      <c r="BJ1865" s="49" t="b">
        <f t="shared" si="29"/>
        <v>1</v>
      </c>
      <c r="BK1865" s="49" t="str">
        <f>tbl_RawData_Report1[[#This Row],[Item ID]]&amp;tbl_RawData_Report1[[#This Row],[Order No.]]</f>
        <v>PRESHIPMENTINSPCPH0000041599</v>
      </c>
      <c r="BL1865"/>
      <c r="BM1865"/>
      <c r="BN1865"/>
    </row>
    <row r="1866" spans="1:66" x14ac:dyDescent="0.25">
      <c r="A1866" s="35" t="s">
        <v>8</v>
      </c>
      <c r="B1866" s="35" t="s">
        <v>2476</v>
      </c>
      <c r="C1866" s="35">
        <v>1</v>
      </c>
      <c r="D1866" s="35">
        <v>2</v>
      </c>
      <c r="E1866" s="35">
        <v>1</v>
      </c>
      <c r="F1866" s="35" t="s">
        <v>451</v>
      </c>
      <c r="G1866" s="35" t="s">
        <v>5640</v>
      </c>
      <c r="H1866" s="35" t="s">
        <v>958</v>
      </c>
      <c r="I1866" s="35" t="s">
        <v>593</v>
      </c>
      <c r="J1866" s="35">
        <v>17318</v>
      </c>
      <c r="K1866" s="35" t="s">
        <v>400</v>
      </c>
      <c r="L1866" s="35" t="s">
        <v>401</v>
      </c>
      <c r="M1866" s="35" t="s">
        <v>396</v>
      </c>
      <c r="N1866" s="35" t="s">
        <v>122</v>
      </c>
      <c r="O1866" s="35" t="s">
        <v>402</v>
      </c>
      <c r="P1866" s="35" t="s">
        <v>403</v>
      </c>
      <c r="Q1866" s="35" t="s">
        <v>311</v>
      </c>
      <c r="R1866" s="35" t="s">
        <v>319</v>
      </c>
      <c r="S1866" s="35" t="s">
        <v>320</v>
      </c>
      <c r="T1866" s="35" t="s">
        <v>5068</v>
      </c>
      <c r="U1866" s="35" t="s">
        <v>272</v>
      </c>
      <c r="V1866" s="35">
        <v>0</v>
      </c>
      <c r="W1866" s="35">
        <v>0</v>
      </c>
      <c r="X1866" s="49">
        <v>1237</v>
      </c>
      <c r="Y1866" s="60" t="s">
        <v>655</v>
      </c>
      <c r="Z1866" s="49">
        <v>10</v>
      </c>
      <c r="AA1866" s="49">
        <v>12370</v>
      </c>
      <c r="AB1866" s="60" t="s">
        <v>637</v>
      </c>
      <c r="AC1866" s="60" t="s">
        <v>725</v>
      </c>
      <c r="AD1866" s="60" t="s">
        <v>661</v>
      </c>
      <c r="AE1866" s="60" t="s">
        <v>662</v>
      </c>
      <c r="AF1866" s="49">
        <v>2020</v>
      </c>
      <c r="AG1866" s="60" t="s">
        <v>5639</v>
      </c>
      <c r="AH1866" s="60">
        <v>44183</v>
      </c>
      <c r="AI1866" s="60">
        <v>44184</v>
      </c>
      <c r="AJ1866" s="60">
        <v>44188</v>
      </c>
      <c r="AK1866" s="60">
        <v>44180</v>
      </c>
      <c r="AL1866" s="60">
        <v>44189</v>
      </c>
      <c r="AM1866" s="60" t="s">
        <v>567</v>
      </c>
      <c r="AN1866" s="60" t="s">
        <v>5641</v>
      </c>
      <c r="AO1866" s="60" t="s">
        <v>5642</v>
      </c>
      <c r="AP1866" s="49"/>
      <c r="AQ1866" s="60" t="s">
        <v>266</v>
      </c>
      <c r="AR1866" s="60" t="s">
        <v>174</v>
      </c>
      <c r="AS1866" s="60" t="s">
        <v>174</v>
      </c>
      <c r="AT1866" s="49">
        <v>7</v>
      </c>
      <c r="AU1866" s="49">
        <v>1</v>
      </c>
      <c r="AV1866" s="49">
        <v>1</v>
      </c>
      <c r="AW1866" s="60">
        <v>44019</v>
      </c>
      <c r="AX1866" s="60" t="s">
        <v>183</v>
      </c>
      <c r="AY1866" s="60">
        <v>44193.802650775462</v>
      </c>
      <c r="AZ1866" s="60">
        <v>43857</v>
      </c>
      <c r="BA1866" s="60">
        <v>43859</v>
      </c>
      <c r="BB1866" s="60" t="s">
        <v>5643</v>
      </c>
      <c r="BC1866" s="60">
        <v>44020.400694444441</v>
      </c>
      <c r="BD1866" s="60">
        <v>44180</v>
      </c>
      <c r="BE1866" s="60">
        <v>47848</v>
      </c>
      <c r="BF1866" s="49">
        <f>IF(AND(ISBLANK(tbl_RawData_Report1[[#This Row],[REQ_ID]]),tbl_RawData_Report1[[#This Row],[RH Kit?]] = "Y"),1,COUNTIFS(tbl_RawData_Report1[RH Kit?],"Y",tbl_RawData_Report1[REQ_ID],tbl_RawData_Report1[[#This Row],[REQ_ID]]))</f>
        <v>0</v>
      </c>
      <c r="BG1866" s="49">
        <f>COUNTIFS(tbl_RawData_Report1[RH Kit?],"Y",tbl_RawData_Report1[Order No.],tbl_RawData_Report1[[#This Row],[Order No.]])</f>
        <v>0</v>
      </c>
      <c r="BH1866" s="49">
        <f>SUM(tbl_RawData_Report1[[#This Row],[RH Kit Req]:[RH Kit PO]])</f>
        <v>0</v>
      </c>
      <c r="BI1866" s="49" t="str">
        <f>IFERROR(VLOOKUP(B1866,Lookup!A:B,2,FALSE),B1866)</f>
        <v>MGSULPHATE10ML_10</v>
      </c>
      <c r="BJ1866" s="49" t="b">
        <f t="shared" si="29"/>
        <v>0</v>
      </c>
      <c r="BK1866" s="49" t="str">
        <f>tbl_RawData_Report1[[#This Row],[Item ID]]&amp;tbl_RawData_Report1[[#This Row],[Order No.]]</f>
        <v>MGSULPHATE10ML_100000041615</v>
      </c>
      <c r="BL1866"/>
      <c r="BM1866"/>
      <c r="BN1866"/>
    </row>
    <row r="1867" spans="1:66" x14ac:dyDescent="0.25">
      <c r="A1867" s="35" t="s">
        <v>8</v>
      </c>
      <c r="B1867" s="35" t="s">
        <v>2476</v>
      </c>
      <c r="C1867" s="35">
        <v>1</v>
      </c>
      <c r="D1867" s="35">
        <v>1</v>
      </c>
      <c r="E1867" s="35">
        <v>1</v>
      </c>
      <c r="F1867" s="35" t="s">
        <v>451</v>
      </c>
      <c r="G1867" s="35" t="s">
        <v>5640</v>
      </c>
      <c r="H1867" s="35" t="s">
        <v>958</v>
      </c>
      <c r="I1867" s="35" t="s">
        <v>593</v>
      </c>
      <c r="J1867" s="35">
        <v>5880</v>
      </c>
      <c r="K1867" s="35" t="s">
        <v>400</v>
      </c>
      <c r="L1867" s="35" t="s">
        <v>401</v>
      </c>
      <c r="M1867" s="35" t="s">
        <v>396</v>
      </c>
      <c r="N1867" s="35" t="s">
        <v>122</v>
      </c>
      <c r="O1867" s="35" t="s">
        <v>402</v>
      </c>
      <c r="P1867" s="35" t="s">
        <v>403</v>
      </c>
      <c r="Q1867" s="35" t="s">
        <v>311</v>
      </c>
      <c r="R1867" s="35" t="s">
        <v>319</v>
      </c>
      <c r="S1867" s="35" t="s">
        <v>320</v>
      </c>
      <c r="T1867" s="35" t="s">
        <v>5068</v>
      </c>
      <c r="U1867" s="35" t="s">
        <v>272</v>
      </c>
      <c r="V1867" s="35">
        <v>0</v>
      </c>
      <c r="W1867" s="35">
        <v>0</v>
      </c>
      <c r="X1867" s="49">
        <v>420</v>
      </c>
      <c r="Y1867" s="60" t="s">
        <v>655</v>
      </c>
      <c r="Z1867" s="49">
        <v>10</v>
      </c>
      <c r="AA1867" s="49">
        <v>4200</v>
      </c>
      <c r="AB1867" s="60" t="s">
        <v>637</v>
      </c>
      <c r="AC1867" s="60" t="s">
        <v>725</v>
      </c>
      <c r="AD1867" s="60" t="s">
        <v>661</v>
      </c>
      <c r="AE1867" s="60" t="s">
        <v>662</v>
      </c>
      <c r="AF1867" s="49">
        <v>2020</v>
      </c>
      <c r="AG1867" s="60" t="s">
        <v>5639</v>
      </c>
      <c r="AH1867" s="60">
        <v>44092</v>
      </c>
      <c r="AI1867" s="60">
        <v>44095</v>
      </c>
      <c r="AJ1867" s="60">
        <v>44092</v>
      </c>
      <c r="AK1867" s="60">
        <v>44092</v>
      </c>
      <c r="AL1867" s="60">
        <v>44095</v>
      </c>
      <c r="AM1867" s="60" t="s">
        <v>567</v>
      </c>
      <c r="AN1867" s="60" t="s">
        <v>5641</v>
      </c>
      <c r="AO1867" s="60" t="s">
        <v>6294</v>
      </c>
      <c r="AP1867" s="49"/>
      <c r="AQ1867" s="60" t="s">
        <v>266</v>
      </c>
      <c r="AR1867" s="60" t="s">
        <v>174</v>
      </c>
      <c r="AS1867" s="60" t="s">
        <v>174</v>
      </c>
      <c r="AT1867" s="49">
        <v>7</v>
      </c>
      <c r="AU1867" s="49">
        <v>1</v>
      </c>
      <c r="AV1867" s="49">
        <v>1</v>
      </c>
      <c r="AW1867" s="60">
        <v>44019</v>
      </c>
      <c r="AX1867" s="60" t="s">
        <v>183</v>
      </c>
      <c r="AY1867" s="60">
        <v>44193.802650775462</v>
      </c>
      <c r="AZ1867" s="60">
        <v>43857</v>
      </c>
      <c r="BA1867" s="60">
        <v>43859</v>
      </c>
      <c r="BB1867" s="60" t="s">
        <v>6295</v>
      </c>
      <c r="BC1867" s="60">
        <v>44020.400694444441</v>
      </c>
      <c r="BD1867" s="60">
        <v>44089</v>
      </c>
      <c r="BE1867" s="60">
        <v>47848</v>
      </c>
      <c r="BF1867" s="49">
        <f>IF(AND(ISBLANK(tbl_RawData_Report1[[#This Row],[REQ_ID]]),tbl_RawData_Report1[[#This Row],[RH Kit?]] = "Y"),1,COUNTIFS(tbl_RawData_Report1[RH Kit?],"Y",tbl_RawData_Report1[REQ_ID],tbl_RawData_Report1[[#This Row],[REQ_ID]]))</f>
        <v>0</v>
      </c>
      <c r="BG1867" s="49">
        <f>COUNTIFS(tbl_RawData_Report1[RH Kit?],"Y",tbl_RawData_Report1[Order No.],tbl_RawData_Report1[[#This Row],[Order No.]])</f>
        <v>0</v>
      </c>
      <c r="BH1867" s="49">
        <f>SUM(tbl_RawData_Report1[[#This Row],[RH Kit Req]:[RH Kit PO]])</f>
        <v>0</v>
      </c>
      <c r="BI1867" s="49" t="str">
        <f>IFERROR(VLOOKUP(B1867,Lookup!A:B,2,FALSE),B1867)</f>
        <v>MGSULPHATE10ML_10</v>
      </c>
      <c r="BJ1867" s="49" t="b">
        <f t="shared" si="29"/>
        <v>1</v>
      </c>
      <c r="BK1867" s="49" t="str">
        <f>tbl_RawData_Report1[[#This Row],[Item ID]]&amp;tbl_RawData_Report1[[#This Row],[Order No.]]</f>
        <v>MGSULPHATE10ML_100000041615</v>
      </c>
      <c r="BL1867"/>
      <c r="BM1867"/>
      <c r="BN1867"/>
    </row>
    <row r="1868" spans="1:66" x14ac:dyDescent="0.25">
      <c r="A1868" s="35" t="s">
        <v>8</v>
      </c>
      <c r="B1868" s="35" t="s">
        <v>876</v>
      </c>
      <c r="C1868" s="35">
        <v>2</v>
      </c>
      <c r="D1868" s="35">
        <v>1</v>
      </c>
      <c r="E1868" s="35">
        <v>1</v>
      </c>
      <c r="F1868" s="35" t="s">
        <v>413</v>
      </c>
      <c r="G1868" s="35" t="s">
        <v>5687</v>
      </c>
      <c r="H1868" s="35" t="s">
        <v>3030</v>
      </c>
      <c r="I1868" s="35" t="s">
        <v>595</v>
      </c>
      <c r="J1868" s="35">
        <v>0</v>
      </c>
      <c r="K1868" s="35" t="s">
        <v>5691</v>
      </c>
      <c r="L1868" s="35" t="s">
        <v>5692</v>
      </c>
      <c r="M1868" s="35" t="s">
        <v>396</v>
      </c>
      <c r="N1868" s="35" t="s">
        <v>122</v>
      </c>
      <c r="O1868" s="35" t="s">
        <v>5693</v>
      </c>
      <c r="P1868" s="35" t="s">
        <v>5694</v>
      </c>
      <c r="Q1868" s="35" t="s">
        <v>311</v>
      </c>
      <c r="R1868" s="35" t="s">
        <v>268</v>
      </c>
      <c r="S1868" s="35" t="s">
        <v>192</v>
      </c>
      <c r="T1868" s="35" t="s">
        <v>5068</v>
      </c>
      <c r="U1868" s="35" t="s">
        <v>269</v>
      </c>
      <c r="V1868" s="35">
        <v>0</v>
      </c>
      <c r="W1868" s="35">
        <v>0</v>
      </c>
      <c r="X1868" s="49">
        <v>0</v>
      </c>
      <c r="Y1868" s="60" t="s">
        <v>655</v>
      </c>
      <c r="Z1868" s="49">
        <v>10</v>
      </c>
      <c r="AA1868" s="49">
        <v>0</v>
      </c>
      <c r="AB1868" s="60" t="s">
        <v>637</v>
      </c>
      <c r="AC1868" s="60" t="s">
        <v>715</v>
      </c>
      <c r="AD1868" s="60" t="s">
        <v>661</v>
      </c>
      <c r="AE1868" s="60" t="s">
        <v>662</v>
      </c>
      <c r="AF1868" s="49">
        <v>2020</v>
      </c>
      <c r="AG1868" s="60" t="s">
        <v>5686</v>
      </c>
      <c r="AH1868" s="60">
        <v>44347</v>
      </c>
      <c r="AI1868" s="60">
        <v>44382</v>
      </c>
      <c r="AJ1868" s="60"/>
      <c r="AK1868" s="60"/>
      <c r="AL1868" s="60"/>
      <c r="AM1868" s="60" t="s">
        <v>567</v>
      </c>
      <c r="AN1868" s="60" t="s">
        <v>5688</v>
      </c>
      <c r="AO1868" s="60" t="s">
        <v>5689</v>
      </c>
      <c r="AP1868" s="49"/>
      <c r="AQ1868" s="60" t="s">
        <v>349</v>
      </c>
      <c r="AR1868" s="60" t="s">
        <v>369</v>
      </c>
      <c r="AS1868" s="60" t="s">
        <v>174</v>
      </c>
      <c r="AT1868" s="49">
        <v>2</v>
      </c>
      <c r="AU1868" s="49">
        <v>1</v>
      </c>
      <c r="AV1868" s="49">
        <v>1</v>
      </c>
      <c r="AW1868" s="60">
        <v>44021</v>
      </c>
      <c r="AX1868" s="60" t="s">
        <v>183</v>
      </c>
      <c r="AY1868" s="60">
        <v>44022.456099537034</v>
      </c>
      <c r="AZ1868" s="60">
        <v>44013</v>
      </c>
      <c r="BA1868" s="60">
        <v>44021</v>
      </c>
      <c r="BB1868" s="60" t="s">
        <v>5690</v>
      </c>
      <c r="BC1868" s="60">
        <v>44022.456099537034</v>
      </c>
      <c r="BD1868" s="60">
        <v>44347</v>
      </c>
      <c r="BE1868" s="60">
        <v>45260</v>
      </c>
      <c r="BF1868" s="49">
        <f>IF(AND(ISBLANK(tbl_RawData_Report1[[#This Row],[REQ_ID]]),tbl_RawData_Report1[[#This Row],[RH Kit?]] = "Y"),1,COUNTIFS(tbl_RawData_Report1[RH Kit?],"Y",tbl_RawData_Report1[REQ_ID],tbl_RawData_Report1[[#This Row],[REQ_ID]]))</f>
        <v>0</v>
      </c>
      <c r="BG1868" s="49">
        <f>COUNTIFS(tbl_RawData_Report1[RH Kit?],"Y",tbl_RawData_Report1[Order No.],tbl_RawData_Report1[[#This Row],[Order No.]])</f>
        <v>0</v>
      </c>
      <c r="BH1868" s="49">
        <f>SUM(tbl_RawData_Report1[[#This Row],[RH Kit Req]:[RH Kit PO]])</f>
        <v>0</v>
      </c>
      <c r="BI1868" s="49" t="str">
        <f>IFERROR(VLOOKUP(B1868,Lookup!A:B,2,FALSE),B1868)</f>
        <v>OXYTOCIN_10IU/ML</v>
      </c>
      <c r="BJ1868" s="49" t="b">
        <f t="shared" si="29"/>
        <v>0</v>
      </c>
      <c r="BK1868" s="49" t="str">
        <f>tbl_RawData_Report1[[#This Row],[Item ID]]&amp;tbl_RawData_Report1[[#This Row],[Order No.]]</f>
        <v>OXYTOCIN_10IU/ML0000041632</v>
      </c>
      <c r="BL1868"/>
      <c r="BM1868"/>
      <c r="BN1868"/>
    </row>
    <row r="1869" spans="1:66" x14ac:dyDescent="0.25">
      <c r="A1869" s="35" t="s">
        <v>8</v>
      </c>
      <c r="B1869" s="35" t="s">
        <v>876</v>
      </c>
      <c r="C1869" s="35">
        <v>2</v>
      </c>
      <c r="D1869" s="35">
        <v>1</v>
      </c>
      <c r="E1869" s="35">
        <v>3</v>
      </c>
      <c r="F1869" s="35" t="s">
        <v>413</v>
      </c>
      <c r="G1869" s="35" t="s">
        <v>5687</v>
      </c>
      <c r="H1869" s="35" t="s">
        <v>3030</v>
      </c>
      <c r="I1869" s="35" t="s">
        <v>595</v>
      </c>
      <c r="J1869" s="35">
        <v>140585.5</v>
      </c>
      <c r="K1869" s="35" t="s">
        <v>5691</v>
      </c>
      <c r="L1869" s="35" t="s">
        <v>5692</v>
      </c>
      <c r="M1869" s="35" t="s">
        <v>396</v>
      </c>
      <c r="N1869" s="35" t="s">
        <v>122</v>
      </c>
      <c r="O1869" s="35" t="s">
        <v>5693</v>
      </c>
      <c r="P1869" s="35" t="s">
        <v>5694</v>
      </c>
      <c r="Q1869" s="35" t="s">
        <v>311</v>
      </c>
      <c r="R1869" s="35" t="s">
        <v>268</v>
      </c>
      <c r="S1869" s="35" t="s">
        <v>192</v>
      </c>
      <c r="T1869" s="35" t="s">
        <v>5068</v>
      </c>
      <c r="U1869" s="35" t="s">
        <v>269</v>
      </c>
      <c r="V1869" s="35">
        <v>0</v>
      </c>
      <c r="W1869" s="35">
        <v>0</v>
      </c>
      <c r="X1869" s="49">
        <v>51122</v>
      </c>
      <c r="Y1869" s="60" t="s">
        <v>655</v>
      </c>
      <c r="Z1869" s="49">
        <v>10</v>
      </c>
      <c r="AA1869" s="49">
        <v>511220</v>
      </c>
      <c r="AB1869" s="60" t="s">
        <v>637</v>
      </c>
      <c r="AC1869" s="60" t="s">
        <v>715</v>
      </c>
      <c r="AD1869" s="60" t="s">
        <v>661</v>
      </c>
      <c r="AE1869" s="60" t="s">
        <v>662</v>
      </c>
      <c r="AF1869" s="49">
        <v>2020</v>
      </c>
      <c r="AG1869" s="60" t="s">
        <v>5686</v>
      </c>
      <c r="AH1869" s="60">
        <v>44347</v>
      </c>
      <c r="AI1869" s="60">
        <v>44382</v>
      </c>
      <c r="AJ1869" s="60"/>
      <c r="AK1869" s="60"/>
      <c r="AL1869" s="60"/>
      <c r="AM1869" s="60" t="s">
        <v>567</v>
      </c>
      <c r="AN1869" s="60" t="s">
        <v>5688</v>
      </c>
      <c r="AO1869" s="60" t="s">
        <v>5695</v>
      </c>
      <c r="AP1869" s="49"/>
      <c r="AQ1869" s="60" t="s">
        <v>349</v>
      </c>
      <c r="AR1869" s="60" t="s">
        <v>369</v>
      </c>
      <c r="AS1869" s="60" t="s">
        <v>174</v>
      </c>
      <c r="AT1869" s="49">
        <v>2</v>
      </c>
      <c r="AU1869" s="49">
        <v>1</v>
      </c>
      <c r="AV1869" s="49">
        <v>1</v>
      </c>
      <c r="AW1869" s="60">
        <v>44021</v>
      </c>
      <c r="AX1869" s="60" t="s">
        <v>183</v>
      </c>
      <c r="AY1869" s="60">
        <v>44022.456099537034</v>
      </c>
      <c r="AZ1869" s="60">
        <v>44013</v>
      </c>
      <c r="BA1869" s="60">
        <v>44021</v>
      </c>
      <c r="BB1869" s="60" t="s">
        <v>5690</v>
      </c>
      <c r="BC1869" s="60">
        <v>44022.456099537034</v>
      </c>
      <c r="BD1869" s="60">
        <v>44347</v>
      </c>
      <c r="BE1869" s="60">
        <v>45260</v>
      </c>
      <c r="BF1869" s="49">
        <f>IF(AND(ISBLANK(tbl_RawData_Report1[[#This Row],[REQ_ID]]),tbl_RawData_Report1[[#This Row],[RH Kit?]] = "Y"),1,COUNTIFS(tbl_RawData_Report1[RH Kit?],"Y",tbl_RawData_Report1[REQ_ID],tbl_RawData_Report1[[#This Row],[REQ_ID]]))</f>
        <v>0</v>
      </c>
      <c r="BG1869" s="49">
        <f>COUNTIFS(tbl_RawData_Report1[RH Kit?],"Y",tbl_RawData_Report1[Order No.],tbl_RawData_Report1[[#This Row],[Order No.]])</f>
        <v>0</v>
      </c>
      <c r="BH1869" s="49">
        <f>SUM(tbl_RawData_Report1[[#This Row],[RH Kit Req]:[RH Kit PO]])</f>
        <v>0</v>
      </c>
      <c r="BI1869" s="49" t="str">
        <f>IFERROR(VLOOKUP(B1869,Lookup!A:B,2,FALSE),B1869)</f>
        <v>OXYTOCIN_10IU/ML</v>
      </c>
      <c r="BJ1869" s="49" t="b">
        <f t="shared" si="29"/>
        <v>0</v>
      </c>
      <c r="BK1869" s="49" t="str">
        <f>tbl_RawData_Report1[[#This Row],[Item ID]]&amp;tbl_RawData_Report1[[#This Row],[Order No.]]</f>
        <v>OXYTOCIN_10IU/ML0000041632</v>
      </c>
      <c r="BL1869"/>
      <c r="BM1869"/>
      <c r="BN1869"/>
    </row>
    <row r="1870" spans="1:66" x14ac:dyDescent="0.25">
      <c r="A1870" s="35" t="s">
        <v>8</v>
      </c>
      <c r="B1870" s="35" t="s">
        <v>876</v>
      </c>
      <c r="C1870" s="35">
        <v>2</v>
      </c>
      <c r="D1870" s="35">
        <v>1</v>
      </c>
      <c r="E1870" s="35">
        <v>2</v>
      </c>
      <c r="F1870" s="35" t="s">
        <v>413</v>
      </c>
      <c r="G1870" s="35" t="s">
        <v>5687</v>
      </c>
      <c r="H1870" s="35" t="s">
        <v>3030</v>
      </c>
      <c r="I1870" s="35" t="s">
        <v>595</v>
      </c>
      <c r="J1870" s="35">
        <v>0</v>
      </c>
      <c r="K1870" s="35" t="s">
        <v>5691</v>
      </c>
      <c r="L1870" s="35" t="s">
        <v>5692</v>
      </c>
      <c r="M1870" s="35" t="s">
        <v>396</v>
      </c>
      <c r="N1870" s="35" t="s">
        <v>122</v>
      </c>
      <c r="O1870" s="35" t="s">
        <v>5693</v>
      </c>
      <c r="P1870" s="35" t="s">
        <v>5694</v>
      </c>
      <c r="Q1870" s="35" t="s">
        <v>311</v>
      </c>
      <c r="R1870" s="35" t="s">
        <v>268</v>
      </c>
      <c r="S1870" s="35" t="s">
        <v>192</v>
      </c>
      <c r="T1870" s="35" t="s">
        <v>5068</v>
      </c>
      <c r="U1870" s="35" t="s">
        <v>269</v>
      </c>
      <c r="V1870" s="35">
        <v>0</v>
      </c>
      <c r="W1870" s="35">
        <v>0</v>
      </c>
      <c r="X1870" s="49">
        <v>0</v>
      </c>
      <c r="Y1870" s="60" t="s">
        <v>655</v>
      </c>
      <c r="Z1870" s="49">
        <v>10</v>
      </c>
      <c r="AA1870" s="49">
        <v>0</v>
      </c>
      <c r="AB1870" s="60" t="s">
        <v>637</v>
      </c>
      <c r="AC1870" s="60" t="s">
        <v>715</v>
      </c>
      <c r="AD1870" s="60" t="s">
        <v>661</v>
      </c>
      <c r="AE1870" s="60" t="s">
        <v>662</v>
      </c>
      <c r="AF1870" s="49">
        <v>2020</v>
      </c>
      <c r="AG1870" s="60" t="s">
        <v>5686</v>
      </c>
      <c r="AH1870" s="60">
        <v>44347</v>
      </c>
      <c r="AI1870" s="60">
        <v>44382</v>
      </c>
      <c r="AJ1870" s="60"/>
      <c r="AK1870" s="60"/>
      <c r="AL1870" s="60"/>
      <c r="AM1870" s="60" t="s">
        <v>567</v>
      </c>
      <c r="AN1870" s="60" t="s">
        <v>5688</v>
      </c>
      <c r="AO1870" s="60" t="s">
        <v>5717</v>
      </c>
      <c r="AP1870" s="49"/>
      <c r="AQ1870" s="60" t="s">
        <v>349</v>
      </c>
      <c r="AR1870" s="60" t="s">
        <v>369</v>
      </c>
      <c r="AS1870" s="60" t="s">
        <v>174</v>
      </c>
      <c r="AT1870" s="49">
        <v>2</v>
      </c>
      <c r="AU1870" s="49">
        <v>1</v>
      </c>
      <c r="AV1870" s="49">
        <v>1</v>
      </c>
      <c r="AW1870" s="60">
        <v>44021</v>
      </c>
      <c r="AX1870" s="60" t="s">
        <v>183</v>
      </c>
      <c r="AY1870" s="60">
        <v>44022.456099537034</v>
      </c>
      <c r="AZ1870" s="60">
        <v>44013</v>
      </c>
      <c r="BA1870" s="60">
        <v>44021</v>
      </c>
      <c r="BB1870" s="60" t="s">
        <v>5690</v>
      </c>
      <c r="BC1870" s="60">
        <v>44022.456099537034</v>
      </c>
      <c r="BD1870" s="60">
        <v>44347</v>
      </c>
      <c r="BE1870" s="60">
        <v>45260</v>
      </c>
      <c r="BF1870" s="49">
        <f>IF(AND(ISBLANK(tbl_RawData_Report1[[#This Row],[REQ_ID]]),tbl_RawData_Report1[[#This Row],[RH Kit?]] = "Y"),1,COUNTIFS(tbl_RawData_Report1[RH Kit?],"Y",tbl_RawData_Report1[REQ_ID],tbl_RawData_Report1[[#This Row],[REQ_ID]]))</f>
        <v>0</v>
      </c>
      <c r="BG1870" s="49">
        <f>COUNTIFS(tbl_RawData_Report1[RH Kit?],"Y",tbl_RawData_Report1[Order No.],tbl_RawData_Report1[[#This Row],[Order No.]])</f>
        <v>0</v>
      </c>
      <c r="BH1870" s="49">
        <f>SUM(tbl_RawData_Report1[[#This Row],[RH Kit Req]:[RH Kit PO]])</f>
        <v>0</v>
      </c>
      <c r="BI1870" s="49" t="str">
        <f>IFERROR(VLOOKUP(B1870,Lookup!A:B,2,FALSE),B1870)</f>
        <v>OXYTOCIN_10IU/ML</v>
      </c>
      <c r="BJ1870" s="49" t="b">
        <f t="shared" si="29"/>
        <v>1</v>
      </c>
      <c r="BK1870" s="49" t="str">
        <f>tbl_RawData_Report1[[#This Row],[Item ID]]&amp;tbl_RawData_Report1[[#This Row],[Order No.]]</f>
        <v>OXYTOCIN_10IU/ML0000041632</v>
      </c>
      <c r="BL1870"/>
      <c r="BM1870"/>
      <c r="BN1870"/>
    </row>
    <row r="1871" spans="1:66" x14ac:dyDescent="0.25">
      <c r="A1871" s="35" t="s">
        <v>8</v>
      </c>
      <c r="B1871" s="35" t="s">
        <v>2632</v>
      </c>
      <c r="C1871" s="35">
        <v>1</v>
      </c>
      <c r="D1871" s="35">
        <v>2</v>
      </c>
      <c r="E1871" s="35">
        <v>1</v>
      </c>
      <c r="F1871" s="35" t="s">
        <v>413</v>
      </c>
      <c r="G1871" s="35" t="s">
        <v>5687</v>
      </c>
      <c r="H1871" s="35" t="s">
        <v>712</v>
      </c>
      <c r="I1871" s="35" t="s">
        <v>593</v>
      </c>
      <c r="J1871" s="35">
        <v>0</v>
      </c>
      <c r="K1871" s="35" t="s">
        <v>5691</v>
      </c>
      <c r="L1871" s="35" t="s">
        <v>5692</v>
      </c>
      <c r="M1871" s="35" t="s">
        <v>396</v>
      </c>
      <c r="N1871" s="35" t="s">
        <v>122</v>
      </c>
      <c r="O1871" s="35" t="s">
        <v>5693</v>
      </c>
      <c r="P1871" s="35" t="s">
        <v>5694</v>
      </c>
      <c r="Q1871" s="35" t="s">
        <v>311</v>
      </c>
      <c r="R1871" s="35" t="s">
        <v>268</v>
      </c>
      <c r="S1871" s="35" t="s">
        <v>192</v>
      </c>
      <c r="T1871" s="35" t="s">
        <v>5068</v>
      </c>
      <c r="U1871" s="35" t="s">
        <v>269</v>
      </c>
      <c r="V1871" s="35">
        <v>0</v>
      </c>
      <c r="W1871" s="35">
        <v>0</v>
      </c>
      <c r="X1871" s="49">
        <v>0</v>
      </c>
      <c r="Y1871" s="60" t="s">
        <v>860</v>
      </c>
      <c r="Z1871" s="49">
        <v>4</v>
      </c>
      <c r="AA1871" s="49">
        <v>0</v>
      </c>
      <c r="AB1871" s="60" t="s">
        <v>637</v>
      </c>
      <c r="AC1871" s="60" t="s">
        <v>715</v>
      </c>
      <c r="AD1871" s="60" t="s">
        <v>661</v>
      </c>
      <c r="AE1871" s="60" t="s">
        <v>662</v>
      </c>
      <c r="AF1871" s="49">
        <v>2020</v>
      </c>
      <c r="AG1871" s="60" t="s">
        <v>5686</v>
      </c>
      <c r="AH1871" s="60">
        <v>44274</v>
      </c>
      <c r="AI1871" s="60">
        <v>44276</v>
      </c>
      <c r="AJ1871" s="60">
        <v>44274</v>
      </c>
      <c r="AK1871" s="60">
        <v>44281</v>
      </c>
      <c r="AL1871" s="60">
        <v>44276</v>
      </c>
      <c r="AM1871" s="60" t="s">
        <v>567</v>
      </c>
      <c r="AN1871" s="60" t="s">
        <v>5688</v>
      </c>
      <c r="AO1871" s="60" t="s">
        <v>5718</v>
      </c>
      <c r="AP1871" s="49"/>
      <c r="AQ1871" s="60" t="s">
        <v>266</v>
      </c>
      <c r="AR1871" s="60" t="s">
        <v>174</v>
      </c>
      <c r="AS1871" s="60" t="s">
        <v>174</v>
      </c>
      <c r="AT1871" s="49">
        <v>1</v>
      </c>
      <c r="AU1871" s="49">
        <v>1</v>
      </c>
      <c r="AV1871" s="49">
        <v>1</v>
      </c>
      <c r="AW1871" s="60">
        <v>44021</v>
      </c>
      <c r="AX1871" s="60" t="s">
        <v>183</v>
      </c>
      <c r="AY1871" s="60">
        <v>44322.317955752318</v>
      </c>
      <c r="AZ1871" s="60">
        <v>44013</v>
      </c>
      <c r="BA1871" s="60">
        <v>44021</v>
      </c>
      <c r="BB1871" s="60" t="s">
        <v>5719</v>
      </c>
      <c r="BC1871" s="60">
        <v>44022.456099537034</v>
      </c>
      <c r="BD1871" s="60">
        <v>44227</v>
      </c>
      <c r="BE1871" s="60">
        <v>45260</v>
      </c>
      <c r="BF1871" s="49">
        <f>IF(AND(ISBLANK(tbl_RawData_Report1[[#This Row],[REQ_ID]]),tbl_RawData_Report1[[#This Row],[RH Kit?]] = "Y"),1,COUNTIFS(tbl_RawData_Report1[RH Kit?],"Y",tbl_RawData_Report1[REQ_ID],tbl_RawData_Report1[[#This Row],[REQ_ID]]))</f>
        <v>0</v>
      </c>
      <c r="BG1871" s="49">
        <f>COUNTIFS(tbl_RawData_Report1[RH Kit?],"Y",tbl_RawData_Report1[Order No.],tbl_RawData_Report1[[#This Row],[Order No.]])</f>
        <v>0</v>
      </c>
      <c r="BH1871" s="49">
        <f>SUM(tbl_RawData_Report1[[#This Row],[RH Kit Req]:[RH Kit PO]])</f>
        <v>0</v>
      </c>
      <c r="BI1871" s="49" t="str">
        <f>IFERROR(VLOOKUP(B1871,Lookup!A:B,2,FALSE),B1871)</f>
        <v>MISOPROSTOL200MG_4</v>
      </c>
      <c r="BJ1871" s="49" t="b">
        <f t="shared" si="29"/>
        <v>0</v>
      </c>
      <c r="BK1871" s="49" t="str">
        <f>tbl_RawData_Report1[[#This Row],[Item ID]]&amp;tbl_RawData_Report1[[#This Row],[Order No.]]</f>
        <v>MISOPROSTOL200MG_40000041632</v>
      </c>
      <c r="BL1871"/>
      <c r="BM1871"/>
      <c r="BN1871"/>
    </row>
    <row r="1872" spans="1:66" x14ac:dyDescent="0.25">
      <c r="A1872" s="35" t="s">
        <v>8</v>
      </c>
      <c r="B1872" s="35" t="s">
        <v>2632</v>
      </c>
      <c r="C1872" s="35">
        <v>1</v>
      </c>
      <c r="D1872" s="35">
        <v>2</v>
      </c>
      <c r="E1872" s="35">
        <v>2</v>
      </c>
      <c r="F1872" s="35" t="s">
        <v>413</v>
      </c>
      <c r="G1872" s="35" t="s">
        <v>5687</v>
      </c>
      <c r="H1872" s="35" t="s">
        <v>712</v>
      </c>
      <c r="I1872" s="35" t="s">
        <v>593</v>
      </c>
      <c r="J1872" s="35">
        <v>19896</v>
      </c>
      <c r="K1872" s="35" t="s">
        <v>5691</v>
      </c>
      <c r="L1872" s="35" t="s">
        <v>5692</v>
      </c>
      <c r="M1872" s="35" t="s">
        <v>396</v>
      </c>
      <c r="N1872" s="35" t="s">
        <v>122</v>
      </c>
      <c r="O1872" s="35" t="s">
        <v>5693</v>
      </c>
      <c r="P1872" s="35" t="s">
        <v>5694</v>
      </c>
      <c r="Q1872" s="35" t="s">
        <v>311</v>
      </c>
      <c r="R1872" s="35" t="s">
        <v>268</v>
      </c>
      <c r="S1872" s="35" t="s">
        <v>192</v>
      </c>
      <c r="T1872" s="35" t="s">
        <v>5068</v>
      </c>
      <c r="U1872" s="35" t="s">
        <v>269</v>
      </c>
      <c r="V1872" s="35">
        <v>0</v>
      </c>
      <c r="W1872" s="35">
        <v>0</v>
      </c>
      <c r="X1872" s="49">
        <v>19896</v>
      </c>
      <c r="Y1872" s="60" t="s">
        <v>860</v>
      </c>
      <c r="Z1872" s="49">
        <v>4</v>
      </c>
      <c r="AA1872" s="49">
        <v>79584</v>
      </c>
      <c r="AB1872" s="60" t="s">
        <v>637</v>
      </c>
      <c r="AC1872" s="60" t="s">
        <v>715</v>
      </c>
      <c r="AD1872" s="60" t="s">
        <v>661</v>
      </c>
      <c r="AE1872" s="60" t="s">
        <v>662</v>
      </c>
      <c r="AF1872" s="49">
        <v>2020</v>
      </c>
      <c r="AG1872" s="60" t="s">
        <v>5686</v>
      </c>
      <c r="AH1872" s="60">
        <v>44274</v>
      </c>
      <c r="AI1872" s="60">
        <v>44276</v>
      </c>
      <c r="AJ1872" s="60">
        <v>44274</v>
      </c>
      <c r="AK1872" s="60">
        <v>44281</v>
      </c>
      <c r="AL1872" s="60">
        <v>44276</v>
      </c>
      <c r="AM1872" s="60" t="s">
        <v>567</v>
      </c>
      <c r="AN1872" s="60" t="s">
        <v>5688</v>
      </c>
      <c r="AO1872" s="60" t="s">
        <v>5720</v>
      </c>
      <c r="AP1872" s="49"/>
      <c r="AQ1872" s="60" t="s">
        <v>266</v>
      </c>
      <c r="AR1872" s="60" t="s">
        <v>174</v>
      </c>
      <c r="AS1872" s="60" t="s">
        <v>174</v>
      </c>
      <c r="AT1872" s="49">
        <v>1</v>
      </c>
      <c r="AU1872" s="49">
        <v>1</v>
      </c>
      <c r="AV1872" s="49">
        <v>1</v>
      </c>
      <c r="AW1872" s="60">
        <v>44021</v>
      </c>
      <c r="AX1872" s="60" t="s">
        <v>183</v>
      </c>
      <c r="AY1872" s="60">
        <v>44322.317955752318</v>
      </c>
      <c r="AZ1872" s="60">
        <v>44013</v>
      </c>
      <c r="BA1872" s="60">
        <v>44021</v>
      </c>
      <c r="BB1872" s="60" t="s">
        <v>5719</v>
      </c>
      <c r="BC1872" s="60">
        <v>44022.456099537034</v>
      </c>
      <c r="BD1872" s="60">
        <v>44227</v>
      </c>
      <c r="BE1872" s="60">
        <v>45260</v>
      </c>
      <c r="BF1872" s="49">
        <f>IF(AND(ISBLANK(tbl_RawData_Report1[[#This Row],[REQ_ID]]),tbl_RawData_Report1[[#This Row],[RH Kit?]] = "Y"),1,COUNTIFS(tbl_RawData_Report1[RH Kit?],"Y",tbl_RawData_Report1[REQ_ID],tbl_RawData_Report1[[#This Row],[REQ_ID]]))</f>
        <v>0</v>
      </c>
      <c r="BG1872" s="49">
        <f>COUNTIFS(tbl_RawData_Report1[RH Kit?],"Y",tbl_RawData_Report1[Order No.],tbl_RawData_Report1[[#This Row],[Order No.]])</f>
        <v>0</v>
      </c>
      <c r="BH1872" s="49">
        <f>SUM(tbl_RawData_Report1[[#This Row],[RH Kit Req]:[RH Kit PO]])</f>
        <v>0</v>
      </c>
      <c r="BI1872" s="49" t="str">
        <f>IFERROR(VLOOKUP(B1872,Lookup!A:B,2,FALSE),B1872)</f>
        <v>MISOPROSTOL200MG_4</v>
      </c>
      <c r="BJ1872" s="49" t="b">
        <f t="shared" si="29"/>
        <v>1</v>
      </c>
      <c r="BK1872" s="49" t="str">
        <f>tbl_RawData_Report1[[#This Row],[Item ID]]&amp;tbl_RawData_Report1[[#This Row],[Order No.]]</f>
        <v>MISOPROSTOL200MG_40000041632</v>
      </c>
      <c r="BL1872"/>
      <c r="BM1872"/>
      <c r="BN1872"/>
    </row>
    <row r="1873" spans="1:66" x14ac:dyDescent="0.25">
      <c r="A1873" s="35" t="s">
        <v>8</v>
      </c>
      <c r="B1873" s="35" t="s">
        <v>876</v>
      </c>
      <c r="C1873" s="35">
        <v>2</v>
      </c>
      <c r="D1873" s="35">
        <v>2</v>
      </c>
      <c r="E1873" s="35">
        <v>1</v>
      </c>
      <c r="F1873" s="35" t="s">
        <v>413</v>
      </c>
      <c r="G1873" s="35" t="s">
        <v>5687</v>
      </c>
      <c r="H1873" s="35" t="s">
        <v>3030</v>
      </c>
      <c r="I1873" s="35" t="s">
        <v>593</v>
      </c>
      <c r="J1873" s="35">
        <v>0</v>
      </c>
      <c r="K1873" s="35" t="s">
        <v>5691</v>
      </c>
      <c r="L1873" s="35" t="s">
        <v>5692</v>
      </c>
      <c r="M1873" s="35" t="s">
        <v>396</v>
      </c>
      <c r="N1873" s="35" t="s">
        <v>122</v>
      </c>
      <c r="O1873" s="35" t="s">
        <v>5693</v>
      </c>
      <c r="P1873" s="35" t="s">
        <v>5694</v>
      </c>
      <c r="Q1873" s="35" t="s">
        <v>311</v>
      </c>
      <c r="R1873" s="35" t="s">
        <v>268</v>
      </c>
      <c r="S1873" s="35" t="s">
        <v>192</v>
      </c>
      <c r="T1873" s="35" t="s">
        <v>5068</v>
      </c>
      <c r="U1873" s="35" t="s">
        <v>269</v>
      </c>
      <c r="V1873" s="35">
        <v>0</v>
      </c>
      <c r="W1873" s="35">
        <v>0</v>
      </c>
      <c r="X1873" s="49">
        <v>0</v>
      </c>
      <c r="Y1873" s="60" t="s">
        <v>655</v>
      </c>
      <c r="Z1873" s="49">
        <v>10</v>
      </c>
      <c r="AA1873" s="49">
        <v>0</v>
      </c>
      <c r="AB1873" s="60" t="s">
        <v>637</v>
      </c>
      <c r="AC1873" s="60" t="s">
        <v>715</v>
      </c>
      <c r="AD1873" s="60" t="s">
        <v>661</v>
      </c>
      <c r="AE1873" s="60" t="s">
        <v>662</v>
      </c>
      <c r="AF1873" s="49">
        <v>2020</v>
      </c>
      <c r="AG1873" s="60" t="s">
        <v>5686</v>
      </c>
      <c r="AH1873" s="60">
        <v>44255</v>
      </c>
      <c r="AI1873" s="60">
        <v>44296</v>
      </c>
      <c r="AJ1873" s="60">
        <v>44255</v>
      </c>
      <c r="AK1873" s="60">
        <v>44256</v>
      </c>
      <c r="AL1873" s="60">
        <v>44291</v>
      </c>
      <c r="AM1873" s="60" t="s">
        <v>567</v>
      </c>
      <c r="AN1873" s="60" t="s">
        <v>5688</v>
      </c>
      <c r="AO1873" s="60" t="s">
        <v>5727</v>
      </c>
      <c r="AP1873" s="49"/>
      <c r="AQ1873" s="60" t="s">
        <v>266</v>
      </c>
      <c r="AR1873" s="60" t="s">
        <v>369</v>
      </c>
      <c r="AS1873" s="60" t="s">
        <v>174</v>
      </c>
      <c r="AT1873" s="49">
        <v>2</v>
      </c>
      <c r="AU1873" s="49">
        <v>1</v>
      </c>
      <c r="AV1873" s="49">
        <v>1</v>
      </c>
      <c r="AW1873" s="60">
        <v>44021</v>
      </c>
      <c r="AX1873" s="60" t="s">
        <v>183</v>
      </c>
      <c r="AY1873" s="60">
        <v>44322.317955752318</v>
      </c>
      <c r="AZ1873" s="60">
        <v>44013</v>
      </c>
      <c r="BA1873" s="60">
        <v>44021</v>
      </c>
      <c r="BB1873" s="60" t="s">
        <v>5728</v>
      </c>
      <c r="BC1873" s="60">
        <v>44022.456099537034</v>
      </c>
      <c r="BD1873" s="60">
        <v>44227</v>
      </c>
      <c r="BE1873" s="60">
        <v>45260</v>
      </c>
      <c r="BF1873" s="49">
        <f>IF(AND(ISBLANK(tbl_RawData_Report1[[#This Row],[REQ_ID]]),tbl_RawData_Report1[[#This Row],[RH Kit?]] = "Y"),1,COUNTIFS(tbl_RawData_Report1[RH Kit?],"Y",tbl_RawData_Report1[REQ_ID],tbl_RawData_Report1[[#This Row],[REQ_ID]]))</f>
        <v>0</v>
      </c>
      <c r="BG1873" s="49">
        <f>COUNTIFS(tbl_RawData_Report1[RH Kit?],"Y",tbl_RawData_Report1[Order No.],tbl_RawData_Report1[[#This Row],[Order No.]])</f>
        <v>0</v>
      </c>
      <c r="BH1873" s="49">
        <f>SUM(tbl_RawData_Report1[[#This Row],[RH Kit Req]:[RH Kit PO]])</f>
        <v>0</v>
      </c>
      <c r="BI1873" s="49" t="str">
        <f>IFERROR(VLOOKUP(B1873,Lookup!A:B,2,FALSE),B1873)</f>
        <v>OXYTOCIN_10IU/ML</v>
      </c>
      <c r="BJ1873" s="49" t="b">
        <f t="shared" si="29"/>
        <v>1</v>
      </c>
      <c r="BK1873" s="49" t="str">
        <f>tbl_RawData_Report1[[#This Row],[Item ID]]&amp;tbl_RawData_Report1[[#This Row],[Order No.]]</f>
        <v>OXYTOCIN_10IU/ML0000041632</v>
      </c>
      <c r="BL1873"/>
      <c r="BM1873"/>
      <c r="BN1873"/>
    </row>
    <row r="1874" spans="1:66" x14ac:dyDescent="0.25">
      <c r="A1874" s="35" t="s">
        <v>8</v>
      </c>
      <c r="B1874" s="35" t="s">
        <v>2632</v>
      </c>
      <c r="C1874" s="35">
        <v>1</v>
      </c>
      <c r="D1874" s="35">
        <v>1</v>
      </c>
      <c r="E1874" s="35">
        <v>1</v>
      </c>
      <c r="F1874" s="35" t="s">
        <v>413</v>
      </c>
      <c r="G1874" s="35" t="s">
        <v>5687</v>
      </c>
      <c r="H1874" s="35" t="s">
        <v>712</v>
      </c>
      <c r="I1874" s="35" t="s">
        <v>594</v>
      </c>
      <c r="J1874" s="35">
        <v>0</v>
      </c>
      <c r="K1874" s="35" t="s">
        <v>5691</v>
      </c>
      <c r="L1874" s="35" t="s">
        <v>5692</v>
      </c>
      <c r="M1874" s="35" t="s">
        <v>396</v>
      </c>
      <c r="N1874" s="35" t="s">
        <v>122</v>
      </c>
      <c r="O1874" s="35" t="s">
        <v>5693</v>
      </c>
      <c r="P1874" s="35" t="s">
        <v>5694</v>
      </c>
      <c r="Q1874" s="35" t="s">
        <v>311</v>
      </c>
      <c r="R1874" s="35" t="s">
        <v>268</v>
      </c>
      <c r="S1874" s="35" t="s">
        <v>192</v>
      </c>
      <c r="T1874" s="35" t="s">
        <v>5068</v>
      </c>
      <c r="U1874" s="35" t="s">
        <v>269</v>
      </c>
      <c r="V1874" s="35">
        <v>0</v>
      </c>
      <c r="W1874" s="35">
        <v>0</v>
      </c>
      <c r="X1874" s="49">
        <v>0</v>
      </c>
      <c r="Y1874" s="60" t="s">
        <v>860</v>
      </c>
      <c r="Z1874" s="49">
        <v>4</v>
      </c>
      <c r="AA1874" s="49">
        <v>0</v>
      </c>
      <c r="AB1874" s="60" t="s">
        <v>637</v>
      </c>
      <c r="AC1874" s="60" t="s">
        <v>715</v>
      </c>
      <c r="AD1874" s="60" t="s">
        <v>661</v>
      </c>
      <c r="AE1874" s="60" t="s">
        <v>662</v>
      </c>
      <c r="AF1874" s="49">
        <v>2020</v>
      </c>
      <c r="AG1874" s="60" t="s">
        <v>5686</v>
      </c>
      <c r="AH1874" s="60">
        <v>44283</v>
      </c>
      <c r="AI1874" s="60">
        <v>44330</v>
      </c>
      <c r="AJ1874" s="60"/>
      <c r="AK1874" s="60">
        <v>44281</v>
      </c>
      <c r="AL1874" s="60"/>
      <c r="AM1874" s="60" t="s">
        <v>567</v>
      </c>
      <c r="AN1874" s="60" t="s">
        <v>5688</v>
      </c>
      <c r="AO1874" s="60" t="s">
        <v>5730</v>
      </c>
      <c r="AP1874" s="49"/>
      <c r="AQ1874" s="60" t="s">
        <v>378</v>
      </c>
      <c r="AR1874" s="60" t="s">
        <v>174</v>
      </c>
      <c r="AS1874" s="60" t="s">
        <v>174</v>
      </c>
      <c r="AT1874" s="49">
        <v>1</v>
      </c>
      <c r="AU1874" s="49">
        <v>1</v>
      </c>
      <c r="AV1874" s="49">
        <v>1</v>
      </c>
      <c r="AW1874" s="60">
        <v>44021</v>
      </c>
      <c r="AX1874" s="60" t="s">
        <v>183</v>
      </c>
      <c r="AY1874" s="60">
        <v>44284.491234907407</v>
      </c>
      <c r="AZ1874" s="60">
        <v>44013</v>
      </c>
      <c r="BA1874" s="60">
        <v>44021</v>
      </c>
      <c r="BB1874" s="60" t="s">
        <v>5731</v>
      </c>
      <c r="BC1874" s="60">
        <v>44022.456099537034</v>
      </c>
      <c r="BD1874" s="60">
        <v>44347</v>
      </c>
      <c r="BE1874" s="60">
        <v>45260</v>
      </c>
      <c r="BF1874" s="49">
        <f>IF(AND(ISBLANK(tbl_RawData_Report1[[#This Row],[REQ_ID]]),tbl_RawData_Report1[[#This Row],[RH Kit?]] = "Y"),1,COUNTIFS(tbl_RawData_Report1[RH Kit?],"Y",tbl_RawData_Report1[REQ_ID],tbl_RawData_Report1[[#This Row],[REQ_ID]]))</f>
        <v>0</v>
      </c>
      <c r="BG1874" s="49">
        <f>COUNTIFS(tbl_RawData_Report1[RH Kit?],"Y",tbl_RawData_Report1[Order No.],tbl_RawData_Report1[[#This Row],[Order No.]])</f>
        <v>0</v>
      </c>
      <c r="BH1874" s="49">
        <f>SUM(tbl_RawData_Report1[[#This Row],[RH Kit Req]:[RH Kit PO]])</f>
        <v>0</v>
      </c>
      <c r="BI1874" s="49" t="str">
        <f>IFERROR(VLOOKUP(B1874,Lookup!A:B,2,FALSE),B1874)</f>
        <v>MISOPROSTOL200MG_4</v>
      </c>
      <c r="BJ1874" s="49" t="b">
        <f t="shared" si="29"/>
        <v>0</v>
      </c>
      <c r="BK1874" s="49" t="str">
        <f>tbl_RawData_Report1[[#This Row],[Item ID]]&amp;tbl_RawData_Report1[[#This Row],[Order No.]]</f>
        <v>MISOPROSTOL200MG_40000041632</v>
      </c>
      <c r="BL1874"/>
      <c r="BM1874"/>
      <c r="BN1874"/>
    </row>
    <row r="1875" spans="1:66" x14ac:dyDescent="0.25">
      <c r="A1875" s="35" t="s">
        <v>8</v>
      </c>
      <c r="B1875" s="35" t="s">
        <v>2632</v>
      </c>
      <c r="C1875" s="35">
        <v>1</v>
      </c>
      <c r="D1875" s="35">
        <v>1</v>
      </c>
      <c r="E1875" s="35">
        <v>2</v>
      </c>
      <c r="F1875" s="35" t="s">
        <v>413</v>
      </c>
      <c r="G1875" s="35" t="s">
        <v>5687</v>
      </c>
      <c r="H1875" s="35" t="s">
        <v>712</v>
      </c>
      <c r="I1875" s="35" t="s">
        <v>594</v>
      </c>
      <c r="J1875" s="35">
        <v>0</v>
      </c>
      <c r="K1875" s="35" t="s">
        <v>5691</v>
      </c>
      <c r="L1875" s="35" t="s">
        <v>5692</v>
      </c>
      <c r="M1875" s="35" t="s">
        <v>396</v>
      </c>
      <c r="N1875" s="35" t="s">
        <v>122</v>
      </c>
      <c r="O1875" s="35" t="s">
        <v>5693</v>
      </c>
      <c r="P1875" s="35" t="s">
        <v>5694</v>
      </c>
      <c r="Q1875" s="35" t="s">
        <v>311</v>
      </c>
      <c r="R1875" s="35" t="s">
        <v>268</v>
      </c>
      <c r="S1875" s="35" t="s">
        <v>192</v>
      </c>
      <c r="T1875" s="35" t="s">
        <v>5068</v>
      </c>
      <c r="U1875" s="35" t="s">
        <v>269</v>
      </c>
      <c r="V1875" s="35">
        <v>0</v>
      </c>
      <c r="W1875" s="35">
        <v>0</v>
      </c>
      <c r="X1875" s="49">
        <v>0</v>
      </c>
      <c r="Y1875" s="60" t="s">
        <v>860</v>
      </c>
      <c r="Z1875" s="49">
        <v>4</v>
      </c>
      <c r="AA1875" s="49">
        <v>0</v>
      </c>
      <c r="AB1875" s="60" t="s">
        <v>637</v>
      </c>
      <c r="AC1875" s="60" t="s">
        <v>715</v>
      </c>
      <c r="AD1875" s="60" t="s">
        <v>661</v>
      </c>
      <c r="AE1875" s="60" t="s">
        <v>662</v>
      </c>
      <c r="AF1875" s="49">
        <v>2020</v>
      </c>
      <c r="AG1875" s="60" t="s">
        <v>5686</v>
      </c>
      <c r="AH1875" s="60">
        <v>44283</v>
      </c>
      <c r="AI1875" s="60">
        <v>44330</v>
      </c>
      <c r="AJ1875" s="60"/>
      <c r="AK1875" s="60">
        <v>44281</v>
      </c>
      <c r="AL1875" s="60"/>
      <c r="AM1875" s="60" t="s">
        <v>567</v>
      </c>
      <c r="AN1875" s="60" t="s">
        <v>5688</v>
      </c>
      <c r="AO1875" s="60" t="s">
        <v>5732</v>
      </c>
      <c r="AP1875" s="49"/>
      <c r="AQ1875" s="60" t="s">
        <v>378</v>
      </c>
      <c r="AR1875" s="60" t="s">
        <v>174</v>
      </c>
      <c r="AS1875" s="60" t="s">
        <v>174</v>
      </c>
      <c r="AT1875" s="49">
        <v>1</v>
      </c>
      <c r="AU1875" s="49">
        <v>1</v>
      </c>
      <c r="AV1875" s="49">
        <v>1</v>
      </c>
      <c r="AW1875" s="60">
        <v>44021</v>
      </c>
      <c r="AX1875" s="60" t="s">
        <v>183</v>
      </c>
      <c r="AY1875" s="60">
        <v>44284.491234907407</v>
      </c>
      <c r="AZ1875" s="60">
        <v>44013</v>
      </c>
      <c r="BA1875" s="60">
        <v>44021</v>
      </c>
      <c r="BB1875" s="60" t="s">
        <v>5731</v>
      </c>
      <c r="BC1875" s="60">
        <v>44022.456099537034</v>
      </c>
      <c r="BD1875" s="60">
        <v>44347</v>
      </c>
      <c r="BE1875" s="60">
        <v>45260</v>
      </c>
      <c r="BF1875" s="49">
        <f>IF(AND(ISBLANK(tbl_RawData_Report1[[#This Row],[REQ_ID]]),tbl_RawData_Report1[[#This Row],[RH Kit?]] = "Y"),1,COUNTIFS(tbl_RawData_Report1[RH Kit?],"Y",tbl_RawData_Report1[REQ_ID],tbl_RawData_Report1[[#This Row],[REQ_ID]]))</f>
        <v>0</v>
      </c>
      <c r="BG1875" s="49">
        <f>COUNTIFS(tbl_RawData_Report1[RH Kit?],"Y",tbl_RawData_Report1[Order No.],tbl_RawData_Report1[[#This Row],[Order No.]])</f>
        <v>0</v>
      </c>
      <c r="BH1875" s="49">
        <f>SUM(tbl_RawData_Report1[[#This Row],[RH Kit Req]:[RH Kit PO]])</f>
        <v>0</v>
      </c>
      <c r="BI1875" s="49" t="str">
        <f>IFERROR(VLOOKUP(B1875,Lookup!A:B,2,FALSE),B1875)</f>
        <v>MISOPROSTOL200MG_4</v>
      </c>
      <c r="BJ1875" s="49" t="b">
        <f t="shared" si="29"/>
        <v>0</v>
      </c>
      <c r="BK1875" s="49" t="str">
        <f>tbl_RawData_Report1[[#This Row],[Item ID]]&amp;tbl_RawData_Report1[[#This Row],[Order No.]]</f>
        <v>MISOPROSTOL200MG_40000041632</v>
      </c>
      <c r="BL1875"/>
      <c r="BM1875"/>
      <c r="BN1875"/>
    </row>
    <row r="1876" spans="1:66" x14ac:dyDescent="0.25">
      <c r="A1876" s="35" t="s">
        <v>8</v>
      </c>
      <c r="B1876" s="35" t="s">
        <v>2632</v>
      </c>
      <c r="C1876" s="35">
        <v>1</v>
      </c>
      <c r="D1876" s="35">
        <v>1</v>
      </c>
      <c r="E1876" s="35">
        <v>3</v>
      </c>
      <c r="F1876" s="35" t="s">
        <v>413</v>
      </c>
      <c r="G1876" s="35" t="s">
        <v>5687</v>
      </c>
      <c r="H1876" s="35" t="s">
        <v>712</v>
      </c>
      <c r="I1876" s="35" t="s">
        <v>594</v>
      </c>
      <c r="J1876" s="35">
        <v>25025</v>
      </c>
      <c r="K1876" s="35" t="s">
        <v>5691</v>
      </c>
      <c r="L1876" s="35" t="s">
        <v>5692</v>
      </c>
      <c r="M1876" s="35" t="s">
        <v>396</v>
      </c>
      <c r="N1876" s="35" t="s">
        <v>122</v>
      </c>
      <c r="O1876" s="35" t="s">
        <v>5693</v>
      </c>
      <c r="P1876" s="35" t="s">
        <v>5694</v>
      </c>
      <c r="Q1876" s="35" t="s">
        <v>311</v>
      </c>
      <c r="R1876" s="35" t="s">
        <v>268</v>
      </c>
      <c r="S1876" s="35" t="s">
        <v>192</v>
      </c>
      <c r="T1876" s="35" t="s">
        <v>5068</v>
      </c>
      <c r="U1876" s="35" t="s">
        <v>269</v>
      </c>
      <c r="V1876" s="35">
        <v>0</v>
      </c>
      <c r="W1876" s="35">
        <v>0</v>
      </c>
      <c r="X1876" s="49">
        <v>25025</v>
      </c>
      <c r="Y1876" s="60" t="s">
        <v>860</v>
      </c>
      <c r="Z1876" s="49">
        <v>4</v>
      </c>
      <c r="AA1876" s="49">
        <v>100100</v>
      </c>
      <c r="AB1876" s="60" t="s">
        <v>637</v>
      </c>
      <c r="AC1876" s="60" t="s">
        <v>715</v>
      </c>
      <c r="AD1876" s="60" t="s">
        <v>661</v>
      </c>
      <c r="AE1876" s="60" t="s">
        <v>662</v>
      </c>
      <c r="AF1876" s="49">
        <v>2020</v>
      </c>
      <c r="AG1876" s="60" t="s">
        <v>5686</v>
      </c>
      <c r="AH1876" s="60">
        <v>44283</v>
      </c>
      <c r="AI1876" s="60">
        <v>44330</v>
      </c>
      <c r="AJ1876" s="60"/>
      <c r="AK1876" s="60">
        <v>44281</v>
      </c>
      <c r="AL1876" s="60"/>
      <c r="AM1876" s="60" t="s">
        <v>567</v>
      </c>
      <c r="AN1876" s="60" t="s">
        <v>5688</v>
      </c>
      <c r="AO1876" s="60" t="s">
        <v>6492</v>
      </c>
      <c r="AP1876" s="49"/>
      <c r="AQ1876" s="60" t="s">
        <v>378</v>
      </c>
      <c r="AR1876" s="60" t="s">
        <v>174</v>
      </c>
      <c r="AS1876" s="60" t="s">
        <v>174</v>
      </c>
      <c r="AT1876" s="49">
        <v>1</v>
      </c>
      <c r="AU1876" s="49">
        <v>1</v>
      </c>
      <c r="AV1876" s="49">
        <v>1</v>
      </c>
      <c r="AW1876" s="60">
        <v>44021</v>
      </c>
      <c r="AX1876" s="60" t="s">
        <v>183</v>
      </c>
      <c r="AY1876" s="60">
        <v>44284.491234907407</v>
      </c>
      <c r="AZ1876" s="60">
        <v>44013</v>
      </c>
      <c r="BA1876" s="60">
        <v>44021</v>
      </c>
      <c r="BB1876" s="60" t="s">
        <v>5731</v>
      </c>
      <c r="BC1876" s="60">
        <v>44022.456099537034</v>
      </c>
      <c r="BD1876" s="60">
        <v>44347</v>
      </c>
      <c r="BE1876" s="60">
        <v>45260</v>
      </c>
      <c r="BF1876" s="49">
        <f>IF(AND(ISBLANK(tbl_RawData_Report1[[#This Row],[REQ_ID]]),tbl_RawData_Report1[[#This Row],[RH Kit?]] = "Y"),1,COUNTIFS(tbl_RawData_Report1[RH Kit?],"Y",tbl_RawData_Report1[REQ_ID],tbl_RawData_Report1[[#This Row],[REQ_ID]]))</f>
        <v>0</v>
      </c>
      <c r="BG1876" s="49">
        <f>COUNTIFS(tbl_RawData_Report1[RH Kit?],"Y",tbl_RawData_Report1[Order No.],tbl_RawData_Report1[[#This Row],[Order No.]])</f>
        <v>0</v>
      </c>
      <c r="BH1876" s="49">
        <f>SUM(tbl_RawData_Report1[[#This Row],[RH Kit Req]:[RH Kit PO]])</f>
        <v>0</v>
      </c>
      <c r="BI1876" s="49" t="str">
        <f>IFERROR(VLOOKUP(B1876,Lookup!A:B,2,FALSE),B1876)</f>
        <v>MISOPROSTOL200MG_4</v>
      </c>
      <c r="BJ1876" s="49" t="b">
        <f t="shared" si="29"/>
        <v>1</v>
      </c>
      <c r="BK1876" s="49" t="str">
        <f>tbl_RawData_Report1[[#This Row],[Item ID]]&amp;tbl_RawData_Report1[[#This Row],[Order No.]]</f>
        <v>MISOPROSTOL200MG_40000041632</v>
      </c>
      <c r="BL1876"/>
      <c r="BM1876"/>
      <c r="BN1876"/>
    </row>
    <row r="1877" spans="1:66" x14ac:dyDescent="0.25">
      <c r="A1877" s="35" t="s">
        <v>8</v>
      </c>
      <c r="B1877" s="35" t="s">
        <v>876</v>
      </c>
      <c r="C1877" s="35">
        <v>2</v>
      </c>
      <c r="D1877" s="35">
        <v>2</v>
      </c>
      <c r="E1877" s="35">
        <v>2</v>
      </c>
      <c r="F1877" s="35" t="s">
        <v>413</v>
      </c>
      <c r="G1877" s="35" t="s">
        <v>5687</v>
      </c>
      <c r="H1877" s="35" t="s">
        <v>3030</v>
      </c>
      <c r="I1877" s="35" t="s">
        <v>593</v>
      </c>
      <c r="J1877" s="35">
        <v>274771.75</v>
      </c>
      <c r="K1877" s="35" t="s">
        <v>5691</v>
      </c>
      <c r="L1877" s="35" t="s">
        <v>5692</v>
      </c>
      <c r="M1877" s="35" t="s">
        <v>396</v>
      </c>
      <c r="N1877" s="35" t="s">
        <v>122</v>
      </c>
      <c r="O1877" s="35" t="s">
        <v>5693</v>
      </c>
      <c r="P1877" s="35" t="s">
        <v>5694</v>
      </c>
      <c r="Q1877" s="35" t="s">
        <v>311</v>
      </c>
      <c r="R1877" s="35" t="s">
        <v>268</v>
      </c>
      <c r="S1877" s="35" t="s">
        <v>192</v>
      </c>
      <c r="T1877" s="35" t="s">
        <v>5068</v>
      </c>
      <c r="U1877" s="35" t="s">
        <v>269</v>
      </c>
      <c r="V1877" s="35">
        <v>0</v>
      </c>
      <c r="W1877" s="35">
        <v>0</v>
      </c>
      <c r="X1877" s="49">
        <v>99917</v>
      </c>
      <c r="Y1877" s="60" t="s">
        <v>655</v>
      </c>
      <c r="Z1877" s="49">
        <v>10</v>
      </c>
      <c r="AA1877" s="49">
        <v>999170</v>
      </c>
      <c r="AB1877" s="60" t="s">
        <v>637</v>
      </c>
      <c r="AC1877" s="60" t="s">
        <v>715</v>
      </c>
      <c r="AD1877" s="60" t="s">
        <v>661</v>
      </c>
      <c r="AE1877" s="60" t="s">
        <v>662</v>
      </c>
      <c r="AF1877" s="49">
        <v>2020</v>
      </c>
      <c r="AG1877" s="60" t="s">
        <v>5686</v>
      </c>
      <c r="AH1877" s="60">
        <v>44255</v>
      </c>
      <c r="AI1877" s="60">
        <v>44296</v>
      </c>
      <c r="AJ1877" s="60">
        <v>44255</v>
      </c>
      <c r="AK1877" s="60">
        <v>44256</v>
      </c>
      <c r="AL1877" s="60">
        <v>44291</v>
      </c>
      <c r="AM1877" s="60" t="s">
        <v>567</v>
      </c>
      <c r="AN1877" s="60" t="s">
        <v>5688</v>
      </c>
      <c r="AO1877" s="60" t="s">
        <v>6540</v>
      </c>
      <c r="AP1877" s="49"/>
      <c r="AQ1877" s="60" t="s">
        <v>266</v>
      </c>
      <c r="AR1877" s="60" t="s">
        <v>369</v>
      </c>
      <c r="AS1877" s="60" t="s">
        <v>174</v>
      </c>
      <c r="AT1877" s="49">
        <v>2</v>
      </c>
      <c r="AU1877" s="49">
        <v>1</v>
      </c>
      <c r="AV1877" s="49">
        <v>1</v>
      </c>
      <c r="AW1877" s="60">
        <v>44021</v>
      </c>
      <c r="AX1877" s="60" t="s">
        <v>183</v>
      </c>
      <c r="AY1877" s="60">
        <v>44322.317955752318</v>
      </c>
      <c r="AZ1877" s="60">
        <v>44013</v>
      </c>
      <c r="BA1877" s="60">
        <v>44021</v>
      </c>
      <c r="BB1877" s="60" t="s">
        <v>5728</v>
      </c>
      <c r="BC1877" s="60">
        <v>44022.456099537034</v>
      </c>
      <c r="BD1877" s="60">
        <v>44227</v>
      </c>
      <c r="BE1877" s="60">
        <v>45260</v>
      </c>
      <c r="BF1877" s="49">
        <f>IF(AND(ISBLANK(tbl_RawData_Report1[[#This Row],[REQ_ID]]),tbl_RawData_Report1[[#This Row],[RH Kit?]] = "Y"),1,COUNTIFS(tbl_RawData_Report1[RH Kit?],"Y",tbl_RawData_Report1[REQ_ID],tbl_RawData_Report1[[#This Row],[REQ_ID]]))</f>
        <v>0</v>
      </c>
      <c r="BG1877" s="49">
        <f>COUNTIFS(tbl_RawData_Report1[RH Kit?],"Y",tbl_RawData_Report1[Order No.],tbl_RawData_Report1[[#This Row],[Order No.]])</f>
        <v>0</v>
      </c>
      <c r="BH1877" s="49">
        <f>SUM(tbl_RawData_Report1[[#This Row],[RH Kit Req]:[RH Kit PO]])</f>
        <v>0</v>
      </c>
      <c r="BI1877" s="49" t="str">
        <f>IFERROR(VLOOKUP(B1877,Lookup!A:B,2,FALSE),B1877)</f>
        <v>OXYTOCIN_10IU/ML</v>
      </c>
      <c r="BJ1877" s="49" t="b">
        <f t="shared" si="29"/>
        <v>1</v>
      </c>
      <c r="BK1877" s="49" t="str">
        <f>tbl_RawData_Report1[[#This Row],[Item ID]]&amp;tbl_RawData_Report1[[#This Row],[Order No.]]</f>
        <v>OXYTOCIN_10IU/ML0000041632</v>
      </c>
      <c r="BL1877"/>
      <c r="BM1877"/>
      <c r="BN1877"/>
    </row>
    <row r="1878" spans="1:66" x14ac:dyDescent="0.25">
      <c r="A1878" s="35" t="s">
        <v>8</v>
      </c>
      <c r="B1878" s="35" t="s">
        <v>639</v>
      </c>
      <c r="C1878" s="35">
        <v>1</v>
      </c>
      <c r="D1878" s="35">
        <v>1</v>
      </c>
      <c r="E1878" s="35">
        <v>1</v>
      </c>
      <c r="F1878" s="35" t="s">
        <v>436</v>
      </c>
      <c r="G1878" s="35" t="s">
        <v>6598</v>
      </c>
      <c r="H1878" s="35" t="s">
        <v>6600</v>
      </c>
      <c r="I1878" s="35" t="s">
        <v>593</v>
      </c>
      <c r="J1878" s="35">
        <v>630</v>
      </c>
      <c r="K1878" s="35" t="s">
        <v>2365</v>
      </c>
      <c r="L1878" s="35" t="s">
        <v>2378</v>
      </c>
      <c r="M1878" s="35" t="s">
        <v>396</v>
      </c>
      <c r="N1878" s="35" t="s">
        <v>122</v>
      </c>
      <c r="O1878" s="35" t="s">
        <v>2379</v>
      </c>
      <c r="P1878" s="35" t="s">
        <v>2380</v>
      </c>
      <c r="Q1878" s="35" t="s">
        <v>311</v>
      </c>
      <c r="R1878" s="35" t="s">
        <v>316</v>
      </c>
      <c r="S1878" s="35" t="s">
        <v>202</v>
      </c>
      <c r="T1878" s="35" t="s">
        <v>5068</v>
      </c>
      <c r="U1878" s="35" t="s">
        <v>209</v>
      </c>
      <c r="V1878" s="35">
        <v>0</v>
      </c>
      <c r="W1878" s="35">
        <v>0</v>
      </c>
      <c r="X1878" s="49">
        <v>1</v>
      </c>
      <c r="Y1878" s="60" t="s">
        <v>340</v>
      </c>
      <c r="Z1878" s="49">
        <v>1</v>
      </c>
      <c r="AA1878" s="49">
        <v>1</v>
      </c>
      <c r="AB1878" s="60" t="s">
        <v>637</v>
      </c>
      <c r="AC1878" s="60" t="s">
        <v>641</v>
      </c>
      <c r="AD1878" s="60" t="s">
        <v>347</v>
      </c>
      <c r="AE1878" s="60" t="s">
        <v>348</v>
      </c>
      <c r="AF1878" s="49">
        <v>2020</v>
      </c>
      <c r="AG1878" s="60" t="s">
        <v>6597</v>
      </c>
      <c r="AH1878" s="60"/>
      <c r="AI1878" s="60"/>
      <c r="AJ1878" s="60"/>
      <c r="AK1878" s="60">
        <v>44104</v>
      </c>
      <c r="AL1878" s="60"/>
      <c r="AM1878" s="60" t="s">
        <v>567</v>
      </c>
      <c r="AN1878" s="60" t="s">
        <v>6599</v>
      </c>
      <c r="AO1878" s="60" t="s">
        <v>6601</v>
      </c>
      <c r="AP1878" s="49"/>
      <c r="AQ1878" s="60" t="s">
        <v>266</v>
      </c>
      <c r="AR1878" s="60" t="s">
        <v>174</v>
      </c>
      <c r="AS1878" s="60" t="s">
        <v>174</v>
      </c>
      <c r="AT1878" s="49">
        <v>1</v>
      </c>
      <c r="AU1878" s="49">
        <v>1</v>
      </c>
      <c r="AV1878" s="49">
        <v>1</v>
      </c>
      <c r="AW1878" s="60">
        <v>44025</v>
      </c>
      <c r="AX1878" s="60" t="s">
        <v>183</v>
      </c>
      <c r="AY1878" s="60">
        <v>44106.676150578707</v>
      </c>
      <c r="AZ1878" s="60">
        <v>44021</v>
      </c>
      <c r="BA1878" s="60">
        <v>44022</v>
      </c>
      <c r="BB1878" s="60" t="s">
        <v>6602</v>
      </c>
      <c r="BC1878" s="60">
        <v>44025.5625462963</v>
      </c>
      <c r="BD1878" s="60">
        <v>44064</v>
      </c>
      <c r="BE1878" s="60">
        <v>44561</v>
      </c>
      <c r="BF1878" s="49">
        <f>IF(AND(ISBLANK(tbl_RawData_Report1[[#This Row],[REQ_ID]]),tbl_RawData_Report1[[#This Row],[RH Kit?]] = "Y"),1,COUNTIFS(tbl_RawData_Report1[RH Kit?],"Y",tbl_RawData_Report1[REQ_ID],tbl_RawData_Report1[[#This Row],[REQ_ID]]))</f>
        <v>0</v>
      </c>
      <c r="BG1878" s="49">
        <f>COUNTIFS(tbl_RawData_Report1[RH Kit?],"Y",tbl_RawData_Report1[Order No.],tbl_RawData_Report1[[#This Row],[Order No.]])</f>
        <v>0</v>
      </c>
      <c r="BH1878" s="49">
        <f>SUM(tbl_RawData_Report1[[#This Row],[RH Kit Req]:[RH Kit PO]])</f>
        <v>0</v>
      </c>
      <c r="BI1878" s="49" t="str">
        <f>IFERROR(VLOOKUP(B1878,Lookup!A:B,2,FALSE),B1878)</f>
        <v>PRESHIPMENTINSPCPH</v>
      </c>
      <c r="BJ1878" s="49" t="b">
        <f t="shared" si="29"/>
        <v>1</v>
      </c>
      <c r="BK1878" s="49" t="str">
        <f>tbl_RawData_Report1[[#This Row],[Item ID]]&amp;tbl_RawData_Report1[[#This Row],[Order No.]]</f>
        <v>PRESHIPMENTINSPCPH0000041650</v>
      </c>
      <c r="BL1878"/>
      <c r="BM1878"/>
      <c r="BN1878"/>
    </row>
    <row r="1879" spans="1:66" x14ac:dyDescent="0.25">
      <c r="A1879" s="35" t="s">
        <v>8</v>
      </c>
      <c r="B1879" s="35" t="s">
        <v>639</v>
      </c>
      <c r="C1879" s="35">
        <v>1</v>
      </c>
      <c r="D1879" s="35">
        <v>1</v>
      </c>
      <c r="E1879" s="35">
        <v>1</v>
      </c>
      <c r="F1879" s="35" t="s">
        <v>5873</v>
      </c>
      <c r="G1879" s="35" t="s">
        <v>5865</v>
      </c>
      <c r="H1879" s="35" t="s">
        <v>640</v>
      </c>
      <c r="I1879" s="35" t="s">
        <v>593</v>
      </c>
      <c r="J1879" s="35">
        <v>480</v>
      </c>
      <c r="K1879" s="35" t="s">
        <v>5869</v>
      </c>
      <c r="L1879" s="35" t="s">
        <v>5870</v>
      </c>
      <c r="M1879" s="35" t="s">
        <v>396</v>
      </c>
      <c r="N1879" s="35" t="s">
        <v>122</v>
      </c>
      <c r="O1879" s="35" t="s">
        <v>5871</v>
      </c>
      <c r="P1879" s="35" t="s">
        <v>5872</v>
      </c>
      <c r="Q1879" s="35" t="s">
        <v>311</v>
      </c>
      <c r="R1879" s="35" t="s">
        <v>5874</v>
      </c>
      <c r="S1879" s="35" t="s">
        <v>5875</v>
      </c>
      <c r="T1879" s="35" t="s">
        <v>5058</v>
      </c>
      <c r="U1879" s="35" t="s">
        <v>209</v>
      </c>
      <c r="V1879" s="35">
        <v>0</v>
      </c>
      <c r="W1879" s="35">
        <v>0</v>
      </c>
      <c r="X1879" s="49">
        <v>1</v>
      </c>
      <c r="Y1879" s="60" t="s">
        <v>340</v>
      </c>
      <c r="Z1879" s="49">
        <v>1</v>
      </c>
      <c r="AA1879" s="49">
        <v>1</v>
      </c>
      <c r="AB1879" s="60" t="s">
        <v>637</v>
      </c>
      <c r="AC1879" s="60" t="s">
        <v>641</v>
      </c>
      <c r="AD1879" s="60" t="s">
        <v>342</v>
      </c>
      <c r="AE1879" s="60" t="s">
        <v>343</v>
      </c>
      <c r="AF1879" s="49">
        <v>2020</v>
      </c>
      <c r="AG1879" s="60" t="s">
        <v>5864</v>
      </c>
      <c r="AH1879" s="60"/>
      <c r="AI1879" s="60"/>
      <c r="AJ1879" s="60"/>
      <c r="AK1879" s="60">
        <v>44096</v>
      </c>
      <c r="AL1879" s="60"/>
      <c r="AM1879" s="60" t="s">
        <v>566</v>
      </c>
      <c r="AN1879" s="60" t="s">
        <v>5866</v>
      </c>
      <c r="AO1879" s="60" t="s">
        <v>5867</v>
      </c>
      <c r="AP1879" s="49"/>
      <c r="AQ1879" s="60" t="s">
        <v>266</v>
      </c>
      <c r="AR1879" s="60" t="s">
        <v>174</v>
      </c>
      <c r="AS1879" s="60" t="s">
        <v>174</v>
      </c>
      <c r="AT1879" s="49">
        <v>2</v>
      </c>
      <c r="AU1879" s="49">
        <v>1</v>
      </c>
      <c r="AV1879" s="49">
        <v>1</v>
      </c>
      <c r="AW1879" s="60">
        <v>44028</v>
      </c>
      <c r="AX1879" s="60" t="s">
        <v>183</v>
      </c>
      <c r="AY1879" s="60">
        <v>44118.933988344907</v>
      </c>
      <c r="AZ1879" s="60">
        <v>43895</v>
      </c>
      <c r="BA1879" s="60">
        <v>43903</v>
      </c>
      <c r="BB1879" s="60" t="s">
        <v>5868</v>
      </c>
      <c r="BC1879" s="60">
        <v>44028.645798611113</v>
      </c>
      <c r="BD1879" s="60">
        <v>44033</v>
      </c>
      <c r="BE1879" s="60">
        <v>44135</v>
      </c>
      <c r="BF1879" s="49">
        <f>IF(AND(ISBLANK(tbl_RawData_Report1[[#This Row],[REQ_ID]]),tbl_RawData_Report1[[#This Row],[RH Kit?]] = "Y"),1,COUNTIFS(tbl_RawData_Report1[RH Kit?],"Y",tbl_RawData_Report1[REQ_ID],tbl_RawData_Report1[[#This Row],[REQ_ID]]))</f>
        <v>0</v>
      </c>
      <c r="BG1879" s="49">
        <f>COUNTIFS(tbl_RawData_Report1[RH Kit?],"Y",tbl_RawData_Report1[Order No.],tbl_RawData_Report1[[#This Row],[Order No.]])</f>
        <v>0</v>
      </c>
      <c r="BH1879" s="49">
        <f>SUM(tbl_RawData_Report1[[#This Row],[RH Kit Req]:[RH Kit PO]])</f>
        <v>0</v>
      </c>
      <c r="BI1879" s="49" t="str">
        <f>IFERROR(VLOOKUP(B1879,Lookup!A:B,2,FALSE),B1879)</f>
        <v>PRESHIPMENTINSPCPH</v>
      </c>
      <c r="BJ1879" s="49" t="b">
        <f t="shared" si="29"/>
        <v>1</v>
      </c>
      <c r="BK1879" s="49" t="str">
        <f>tbl_RawData_Report1[[#This Row],[Item ID]]&amp;tbl_RawData_Report1[[#This Row],[Order No.]]</f>
        <v>PRESHIPMENTINSPCPH0000041685</v>
      </c>
      <c r="BL1879"/>
      <c r="BM1879"/>
      <c r="BN1879"/>
    </row>
    <row r="1880" spans="1:66" x14ac:dyDescent="0.25">
      <c r="A1880" s="35" t="s">
        <v>8</v>
      </c>
      <c r="B1880" s="35" t="s">
        <v>639</v>
      </c>
      <c r="C1880" s="35">
        <v>1</v>
      </c>
      <c r="D1880" s="35">
        <v>1</v>
      </c>
      <c r="E1880" s="35">
        <v>1</v>
      </c>
      <c r="F1880" s="35" t="s">
        <v>420</v>
      </c>
      <c r="G1880" s="35" t="s">
        <v>6494</v>
      </c>
      <c r="H1880" s="35" t="s">
        <v>6496</v>
      </c>
      <c r="I1880" s="35" t="s">
        <v>593</v>
      </c>
      <c r="J1880" s="35">
        <v>900</v>
      </c>
      <c r="K1880" s="35" t="s">
        <v>400</v>
      </c>
      <c r="L1880" s="35" t="s">
        <v>401</v>
      </c>
      <c r="M1880" s="35" t="s">
        <v>396</v>
      </c>
      <c r="N1880" s="35" t="s">
        <v>122</v>
      </c>
      <c r="O1880" s="35" t="s">
        <v>402</v>
      </c>
      <c r="P1880" s="35" t="s">
        <v>403</v>
      </c>
      <c r="Q1880" s="35" t="s">
        <v>311</v>
      </c>
      <c r="R1880" s="35" t="s">
        <v>421</v>
      </c>
      <c r="S1880" s="35" t="s">
        <v>422</v>
      </c>
      <c r="T1880" s="35" t="s">
        <v>5061</v>
      </c>
      <c r="U1880" s="35" t="s">
        <v>209</v>
      </c>
      <c r="V1880" s="35">
        <v>0</v>
      </c>
      <c r="W1880" s="35">
        <v>0</v>
      </c>
      <c r="X1880" s="49">
        <v>2</v>
      </c>
      <c r="Y1880" s="60" t="s">
        <v>340</v>
      </c>
      <c r="Z1880" s="49">
        <v>1</v>
      </c>
      <c r="AA1880" s="49">
        <v>2</v>
      </c>
      <c r="AB1880" s="60" t="s">
        <v>637</v>
      </c>
      <c r="AC1880" s="60" t="s">
        <v>641</v>
      </c>
      <c r="AD1880" s="60" t="s">
        <v>342</v>
      </c>
      <c r="AE1880" s="60" t="s">
        <v>343</v>
      </c>
      <c r="AF1880" s="49">
        <v>2020</v>
      </c>
      <c r="AG1880" s="60" t="s">
        <v>6493</v>
      </c>
      <c r="AH1880" s="60"/>
      <c r="AI1880" s="60"/>
      <c r="AJ1880" s="60"/>
      <c r="AK1880" s="60">
        <v>44039</v>
      </c>
      <c r="AL1880" s="60"/>
      <c r="AM1880" s="60" t="s">
        <v>567</v>
      </c>
      <c r="AN1880" s="60" t="s">
        <v>6495</v>
      </c>
      <c r="AO1880" s="60" t="s">
        <v>6497</v>
      </c>
      <c r="AP1880" s="49"/>
      <c r="AQ1880" s="60" t="s">
        <v>266</v>
      </c>
      <c r="AR1880" s="60" t="s">
        <v>174</v>
      </c>
      <c r="AS1880" s="60" t="s">
        <v>174</v>
      </c>
      <c r="AT1880" s="49">
        <v>2</v>
      </c>
      <c r="AU1880" s="49">
        <v>1</v>
      </c>
      <c r="AV1880" s="49">
        <v>1</v>
      </c>
      <c r="AW1880" s="60">
        <v>44029</v>
      </c>
      <c r="AX1880" s="60" t="s">
        <v>183</v>
      </c>
      <c r="AY1880" s="60">
        <v>44054.320035266202</v>
      </c>
      <c r="AZ1880" s="60">
        <v>44013</v>
      </c>
      <c r="BA1880" s="60">
        <v>44028</v>
      </c>
      <c r="BB1880" s="60" t="s">
        <v>6498</v>
      </c>
      <c r="BC1880" s="60">
        <v>44029.438611111109</v>
      </c>
      <c r="BD1880" s="60">
        <v>44035</v>
      </c>
      <c r="BE1880" s="60">
        <v>47848</v>
      </c>
      <c r="BF1880" s="49">
        <f>IF(AND(ISBLANK(tbl_RawData_Report1[[#This Row],[REQ_ID]]),tbl_RawData_Report1[[#This Row],[RH Kit?]] = "Y"),1,COUNTIFS(tbl_RawData_Report1[RH Kit?],"Y",tbl_RawData_Report1[REQ_ID],tbl_RawData_Report1[[#This Row],[REQ_ID]]))</f>
        <v>0</v>
      </c>
      <c r="BG1880" s="49">
        <f>COUNTIFS(tbl_RawData_Report1[RH Kit?],"Y",tbl_RawData_Report1[Order No.],tbl_RawData_Report1[[#This Row],[Order No.]])</f>
        <v>0</v>
      </c>
      <c r="BH1880" s="49">
        <f>SUM(tbl_RawData_Report1[[#This Row],[RH Kit Req]:[RH Kit PO]])</f>
        <v>0</v>
      </c>
      <c r="BI1880" s="49" t="str">
        <f>IFERROR(VLOOKUP(B1880,Lookup!A:B,2,FALSE),B1880)</f>
        <v>PRESHIPMENTINSPCPH</v>
      </c>
      <c r="BJ1880" s="49" t="b">
        <f t="shared" si="29"/>
        <v>1</v>
      </c>
      <c r="BK1880" s="49" t="str">
        <f>tbl_RawData_Report1[[#This Row],[Item ID]]&amp;tbl_RawData_Report1[[#This Row],[Order No.]]</f>
        <v>PRESHIPMENTINSPCPH0000041692</v>
      </c>
      <c r="BL1880"/>
      <c r="BM1880"/>
      <c r="BN1880"/>
    </row>
    <row r="1881" spans="1:66" x14ac:dyDescent="0.25">
      <c r="A1881" s="35" t="s">
        <v>8</v>
      </c>
      <c r="B1881" s="35" t="s">
        <v>738</v>
      </c>
      <c r="C1881" s="35">
        <v>1</v>
      </c>
      <c r="D1881" s="35">
        <v>1</v>
      </c>
      <c r="E1881" s="35">
        <v>1</v>
      </c>
      <c r="F1881" s="35" t="s">
        <v>6424</v>
      </c>
      <c r="G1881" s="35" t="s">
        <v>6417</v>
      </c>
      <c r="H1881" s="35" t="s">
        <v>2506</v>
      </c>
      <c r="I1881" s="35" t="s">
        <v>593</v>
      </c>
      <c r="J1881" s="35">
        <v>7970</v>
      </c>
      <c r="K1881" s="35" t="s">
        <v>6421</v>
      </c>
      <c r="L1881" s="35" t="s">
        <v>4343</v>
      </c>
      <c r="M1881" s="35" t="s">
        <v>396</v>
      </c>
      <c r="N1881" s="35" t="s">
        <v>122</v>
      </c>
      <c r="O1881" s="35" t="s">
        <v>6422</v>
      </c>
      <c r="P1881" s="35" t="s">
        <v>6423</v>
      </c>
      <c r="Q1881" s="35" t="s">
        <v>311</v>
      </c>
      <c r="R1881" s="35" t="s">
        <v>6425</v>
      </c>
      <c r="S1881" s="35" t="s">
        <v>6426</v>
      </c>
      <c r="T1881" s="35" t="s">
        <v>5893</v>
      </c>
      <c r="U1881" s="35" t="s">
        <v>272</v>
      </c>
      <c r="V1881" s="35">
        <v>0</v>
      </c>
      <c r="W1881" s="35">
        <v>0</v>
      </c>
      <c r="X1881" s="49">
        <v>200</v>
      </c>
      <c r="Y1881" s="60" t="s">
        <v>344</v>
      </c>
      <c r="Z1881" s="49">
        <v>1</v>
      </c>
      <c r="AA1881" s="49">
        <v>200</v>
      </c>
      <c r="AB1881" s="60" t="s">
        <v>637</v>
      </c>
      <c r="AC1881" s="60" t="s">
        <v>725</v>
      </c>
      <c r="AD1881" s="60" t="s">
        <v>694</v>
      </c>
      <c r="AE1881" s="60" t="s">
        <v>695</v>
      </c>
      <c r="AF1881" s="49">
        <v>2020</v>
      </c>
      <c r="AG1881" s="60" t="s">
        <v>6416</v>
      </c>
      <c r="AH1881" s="60">
        <v>44097</v>
      </c>
      <c r="AI1881" s="60">
        <v>44099</v>
      </c>
      <c r="AJ1881" s="60">
        <v>44097</v>
      </c>
      <c r="AK1881" s="60">
        <v>44096</v>
      </c>
      <c r="AL1881" s="60">
        <v>44099</v>
      </c>
      <c r="AM1881" s="60" t="s">
        <v>566</v>
      </c>
      <c r="AN1881" s="60" t="s">
        <v>6418</v>
      </c>
      <c r="AO1881" s="60" t="s">
        <v>6419</v>
      </c>
      <c r="AP1881" s="49"/>
      <c r="AQ1881" s="60" t="s">
        <v>266</v>
      </c>
      <c r="AR1881" s="60" t="s">
        <v>174</v>
      </c>
      <c r="AS1881" s="60" t="s">
        <v>174</v>
      </c>
      <c r="AT1881" s="49">
        <v>1</v>
      </c>
      <c r="AU1881" s="49">
        <v>1</v>
      </c>
      <c r="AV1881" s="49">
        <v>1</v>
      </c>
      <c r="AW1881" s="60">
        <v>44032</v>
      </c>
      <c r="AX1881" s="60" t="s">
        <v>183</v>
      </c>
      <c r="AY1881" s="60">
        <v>44116.68344050926</v>
      </c>
      <c r="AZ1881" s="60">
        <v>44027</v>
      </c>
      <c r="BA1881" s="60">
        <v>44028</v>
      </c>
      <c r="BB1881" s="60" t="s">
        <v>6420</v>
      </c>
      <c r="BC1881" s="60">
        <v>44033.355405092596</v>
      </c>
      <c r="BD1881" s="60">
        <v>44063</v>
      </c>
      <c r="BE1881" s="60">
        <v>44196</v>
      </c>
      <c r="BF1881" s="49">
        <f>IF(AND(ISBLANK(tbl_RawData_Report1[[#This Row],[REQ_ID]]),tbl_RawData_Report1[[#This Row],[RH Kit?]] = "Y"),1,COUNTIFS(tbl_RawData_Report1[RH Kit?],"Y",tbl_RawData_Report1[REQ_ID],tbl_RawData_Report1[[#This Row],[REQ_ID]]))</f>
        <v>0</v>
      </c>
      <c r="BG1881" s="49">
        <f>COUNTIFS(tbl_RawData_Report1[RH Kit?],"Y",tbl_RawData_Report1[Order No.],tbl_RawData_Report1[[#This Row],[Order No.]])</f>
        <v>0</v>
      </c>
      <c r="BH1881" s="49">
        <f>SUM(tbl_RawData_Report1[[#This Row],[RH Kit Req]:[RH Kit PO]])</f>
        <v>0</v>
      </c>
      <c r="BI1881" s="49" t="str">
        <f>IFERROR(VLOOKUP(B1881,Lookup!A:B,2,FALSE),B1881)</f>
        <v>ANTI-DIG0.30MG</v>
      </c>
      <c r="BJ1881" s="49" t="b">
        <f t="shared" si="29"/>
        <v>1</v>
      </c>
      <c r="BK1881" s="49" t="str">
        <f>tbl_RawData_Report1[[#This Row],[Item ID]]&amp;tbl_RawData_Report1[[#This Row],[Order No.]]</f>
        <v>ANTI-DIG0.30MG0000041709</v>
      </c>
      <c r="BL1881"/>
      <c r="BM1881"/>
      <c r="BN1881"/>
    </row>
    <row r="1882" spans="1:66" x14ac:dyDescent="0.25">
      <c r="A1882" s="35" t="s">
        <v>8</v>
      </c>
      <c r="B1882" s="35" t="s">
        <v>639</v>
      </c>
      <c r="C1882" s="35">
        <v>1</v>
      </c>
      <c r="D1882" s="35">
        <v>1</v>
      </c>
      <c r="E1882" s="35">
        <v>1</v>
      </c>
      <c r="F1882" s="35" t="s">
        <v>5377</v>
      </c>
      <c r="G1882" s="35" t="s">
        <v>6342</v>
      </c>
      <c r="H1882" s="35" t="s">
        <v>6344</v>
      </c>
      <c r="I1882" s="35" t="s">
        <v>593</v>
      </c>
      <c r="J1882" s="35">
        <v>630</v>
      </c>
      <c r="K1882" s="35" t="s">
        <v>5373</v>
      </c>
      <c r="L1882" s="35" t="s">
        <v>5374</v>
      </c>
      <c r="M1882" s="35" t="s">
        <v>396</v>
      </c>
      <c r="N1882" s="35" t="s">
        <v>122</v>
      </c>
      <c r="O1882" s="35" t="s">
        <v>5375</v>
      </c>
      <c r="P1882" s="35" t="s">
        <v>5376</v>
      </c>
      <c r="Q1882" s="35" t="s">
        <v>311</v>
      </c>
      <c r="R1882" s="35" t="s">
        <v>5378</v>
      </c>
      <c r="S1882" s="35" t="s">
        <v>5379</v>
      </c>
      <c r="T1882" s="35" t="s">
        <v>5058</v>
      </c>
      <c r="U1882" s="35" t="s">
        <v>209</v>
      </c>
      <c r="V1882" s="35">
        <v>0</v>
      </c>
      <c r="W1882" s="35">
        <v>0</v>
      </c>
      <c r="X1882" s="49">
        <v>1</v>
      </c>
      <c r="Y1882" s="60" t="s">
        <v>340</v>
      </c>
      <c r="Z1882" s="49">
        <v>1</v>
      </c>
      <c r="AA1882" s="49">
        <v>1</v>
      </c>
      <c r="AB1882" s="60" t="s">
        <v>637</v>
      </c>
      <c r="AC1882" s="60" t="s">
        <v>641</v>
      </c>
      <c r="AD1882" s="60" t="s">
        <v>347</v>
      </c>
      <c r="AE1882" s="60" t="s">
        <v>348</v>
      </c>
      <c r="AF1882" s="49">
        <v>2020</v>
      </c>
      <c r="AG1882" s="60" t="s">
        <v>6341</v>
      </c>
      <c r="AH1882" s="60"/>
      <c r="AI1882" s="60"/>
      <c r="AJ1882" s="60"/>
      <c r="AK1882" s="60">
        <v>44055</v>
      </c>
      <c r="AL1882" s="60"/>
      <c r="AM1882" s="60" t="s">
        <v>566</v>
      </c>
      <c r="AN1882" s="60" t="s">
        <v>6343</v>
      </c>
      <c r="AO1882" s="60" t="s">
        <v>6345</v>
      </c>
      <c r="AP1882" s="49"/>
      <c r="AQ1882" s="60" t="s">
        <v>266</v>
      </c>
      <c r="AR1882" s="60" t="s">
        <v>174</v>
      </c>
      <c r="AS1882" s="60" t="s">
        <v>174</v>
      </c>
      <c r="AT1882" s="49">
        <v>1</v>
      </c>
      <c r="AU1882" s="49">
        <v>1</v>
      </c>
      <c r="AV1882" s="49">
        <v>1</v>
      </c>
      <c r="AW1882" s="60">
        <v>44033</v>
      </c>
      <c r="AX1882" s="60" t="s">
        <v>183</v>
      </c>
      <c r="AY1882" s="60">
        <v>44154.397847650464</v>
      </c>
      <c r="AZ1882" s="60">
        <v>44032</v>
      </c>
      <c r="BA1882" s="60">
        <v>44032</v>
      </c>
      <c r="BB1882" s="60" t="s">
        <v>6346</v>
      </c>
      <c r="BC1882" s="60">
        <v>44034.864884259259</v>
      </c>
      <c r="BD1882" s="60">
        <v>44069</v>
      </c>
      <c r="BE1882" s="60">
        <v>44196</v>
      </c>
      <c r="BF1882" s="49">
        <f>IF(AND(ISBLANK(tbl_RawData_Report1[[#This Row],[REQ_ID]]),tbl_RawData_Report1[[#This Row],[RH Kit?]] = "Y"),1,COUNTIFS(tbl_RawData_Report1[RH Kit?],"Y",tbl_RawData_Report1[REQ_ID],tbl_RawData_Report1[[#This Row],[REQ_ID]]))</f>
        <v>0</v>
      </c>
      <c r="BG1882" s="49">
        <f>COUNTIFS(tbl_RawData_Report1[RH Kit?],"Y",tbl_RawData_Report1[Order No.],tbl_RawData_Report1[[#This Row],[Order No.]])</f>
        <v>0</v>
      </c>
      <c r="BH1882" s="49">
        <f>SUM(tbl_RawData_Report1[[#This Row],[RH Kit Req]:[RH Kit PO]])</f>
        <v>0</v>
      </c>
      <c r="BI1882" s="49" t="str">
        <f>IFERROR(VLOOKUP(B1882,Lookup!A:B,2,FALSE),B1882)</f>
        <v>PRESHIPMENTINSPCPH</v>
      </c>
      <c r="BJ1882" s="49" t="b">
        <f t="shared" si="29"/>
        <v>0</v>
      </c>
      <c r="BK1882" s="49" t="str">
        <f>tbl_RawData_Report1[[#This Row],[Item ID]]&amp;tbl_RawData_Report1[[#This Row],[Order No.]]</f>
        <v>PRESHIPMENTINSPCPH0000041718</v>
      </c>
      <c r="BL1882"/>
      <c r="BM1882"/>
      <c r="BN1882"/>
    </row>
    <row r="1883" spans="1:66" x14ac:dyDescent="0.25">
      <c r="A1883" s="35" t="s">
        <v>8</v>
      </c>
      <c r="B1883" s="35" t="s">
        <v>639</v>
      </c>
      <c r="C1883" s="35">
        <v>2</v>
      </c>
      <c r="D1883" s="35">
        <v>1</v>
      </c>
      <c r="E1883" s="35">
        <v>1</v>
      </c>
      <c r="F1883" s="35" t="s">
        <v>5377</v>
      </c>
      <c r="G1883" s="35" t="s">
        <v>6342</v>
      </c>
      <c r="H1883" s="35" t="s">
        <v>6541</v>
      </c>
      <c r="I1883" s="35" t="s">
        <v>593</v>
      </c>
      <c r="J1883" s="35">
        <v>630</v>
      </c>
      <c r="K1883" s="35" t="s">
        <v>5373</v>
      </c>
      <c r="L1883" s="35" t="s">
        <v>5374</v>
      </c>
      <c r="M1883" s="35" t="s">
        <v>396</v>
      </c>
      <c r="N1883" s="35" t="s">
        <v>122</v>
      </c>
      <c r="O1883" s="35" t="s">
        <v>5375</v>
      </c>
      <c r="P1883" s="35" t="s">
        <v>5376</v>
      </c>
      <c r="Q1883" s="35" t="s">
        <v>311</v>
      </c>
      <c r="R1883" s="35" t="s">
        <v>5378</v>
      </c>
      <c r="S1883" s="35" t="s">
        <v>5379</v>
      </c>
      <c r="T1883" s="35" t="s">
        <v>5058</v>
      </c>
      <c r="U1883" s="35" t="s">
        <v>209</v>
      </c>
      <c r="V1883" s="35">
        <v>0</v>
      </c>
      <c r="W1883" s="35">
        <v>0</v>
      </c>
      <c r="X1883" s="49">
        <v>1</v>
      </c>
      <c r="Y1883" s="60" t="s">
        <v>340</v>
      </c>
      <c r="Z1883" s="49">
        <v>1</v>
      </c>
      <c r="AA1883" s="49">
        <v>1</v>
      </c>
      <c r="AB1883" s="60" t="s">
        <v>637</v>
      </c>
      <c r="AC1883" s="60" t="s">
        <v>641</v>
      </c>
      <c r="AD1883" s="60" t="s">
        <v>347</v>
      </c>
      <c r="AE1883" s="60" t="s">
        <v>348</v>
      </c>
      <c r="AF1883" s="49">
        <v>2020</v>
      </c>
      <c r="AG1883" s="60" t="s">
        <v>6341</v>
      </c>
      <c r="AH1883" s="60"/>
      <c r="AI1883" s="60"/>
      <c r="AJ1883" s="60"/>
      <c r="AK1883" s="60">
        <v>44126</v>
      </c>
      <c r="AL1883" s="60"/>
      <c r="AM1883" s="60" t="s">
        <v>566</v>
      </c>
      <c r="AN1883" s="60" t="s">
        <v>6343</v>
      </c>
      <c r="AO1883" s="60" t="s">
        <v>6542</v>
      </c>
      <c r="AP1883" s="49"/>
      <c r="AQ1883" s="60" t="s">
        <v>266</v>
      </c>
      <c r="AR1883" s="60" t="s">
        <v>174</v>
      </c>
      <c r="AS1883" s="60" t="s">
        <v>174</v>
      </c>
      <c r="AT1883" s="49">
        <v>2</v>
      </c>
      <c r="AU1883" s="49">
        <v>1</v>
      </c>
      <c r="AV1883" s="49">
        <v>1</v>
      </c>
      <c r="AW1883" s="60">
        <v>44033</v>
      </c>
      <c r="AX1883" s="60" t="s">
        <v>183</v>
      </c>
      <c r="AY1883" s="60">
        <v>44154.397847650464</v>
      </c>
      <c r="AZ1883" s="60">
        <v>44032</v>
      </c>
      <c r="BA1883" s="60">
        <v>44032</v>
      </c>
      <c r="BB1883" s="60" t="s">
        <v>6543</v>
      </c>
      <c r="BC1883" s="60">
        <v>44034.864884259259</v>
      </c>
      <c r="BD1883" s="60">
        <v>44116</v>
      </c>
      <c r="BE1883" s="60">
        <v>44196</v>
      </c>
      <c r="BF1883" s="49">
        <f>IF(AND(ISBLANK(tbl_RawData_Report1[[#This Row],[REQ_ID]]),tbl_RawData_Report1[[#This Row],[RH Kit?]] = "Y"),1,COUNTIFS(tbl_RawData_Report1[RH Kit?],"Y",tbl_RawData_Report1[REQ_ID],tbl_RawData_Report1[[#This Row],[REQ_ID]]))</f>
        <v>0</v>
      </c>
      <c r="BG1883" s="49">
        <f>COUNTIFS(tbl_RawData_Report1[RH Kit?],"Y",tbl_RawData_Report1[Order No.],tbl_RawData_Report1[[#This Row],[Order No.]])</f>
        <v>0</v>
      </c>
      <c r="BH1883" s="49">
        <f>SUM(tbl_RawData_Report1[[#This Row],[RH Kit Req]:[RH Kit PO]])</f>
        <v>0</v>
      </c>
      <c r="BI1883" s="49" t="str">
        <f>IFERROR(VLOOKUP(B1883,Lookup!A:B,2,FALSE),B1883)</f>
        <v>PRESHIPMENTINSPCPH</v>
      </c>
      <c r="BJ1883" s="49" t="b">
        <f t="shared" si="29"/>
        <v>1</v>
      </c>
      <c r="BK1883" s="49" t="str">
        <f>tbl_RawData_Report1[[#This Row],[Item ID]]&amp;tbl_RawData_Report1[[#This Row],[Order No.]]</f>
        <v>PRESHIPMENTINSPCPH0000041718</v>
      </c>
      <c r="BL1883"/>
      <c r="BM1883"/>
      <c r="BN1883"/>
    </row>
    <row r="1884" spans="1:66" x14ac:dyDescent="0.25">
      <c r="A1884" s="35" t="s">
        <v>8</v>
      </c>
      <c r="B1884" s="35" t="s">
        <v>876</v>
      </c>
      <c r="C1884" s="35">
        <v>2</v>
      </c>
      <c r="D1884" s="35">
        <v>1</v>
      </c>
      <c r="E1884" s="35">
        <v>1</v>
      </c>
      <c r="F1884" s="35" t="s">
        <v>2794</v>
      </c>
      <c r="G1884" s="35" t="s">
        <v>5553</v>
      </c>
      <c r="H1884" s="35" t="s">
        <v>3030</v>
      </c>
      <c r="I1884" s="35" t="s">
        <v>595</v>
      </c>
      <c r="J1884" s="35">
        <v>0</v>
      </c>
      <c r="K1884" s="35" t="s">
        <v>5557</v>
      </c>
      <c r="L1884" s="35" t="s">
        <v>5558</v>
      </c>
      <c r="M1884" s="35" t="s">
        <v>396</v>
      </c>
      <c r="N1884" s="35" t="s">
        <v>122</v>
      </c>
      <c r="O1884" s="35" t="s">
        <v>5559</v>
      </c>
      <c r="P1884" s="35" t="s">
        <v>5560</v>
      </c>
      <c r="Q1884" s="35" t="s">
        <v>311</v>
      </c>
      <c r="R1884" s="35" t="s">
        <v>2795</v>
      </c>
      <c r="S1884" s="35" t="s">
        <v>2796</v>
      </c>
      <c r="T1884" s="35" t="s">
        <v>5068</v>
      </c>
      <c r="U1884" s="35" t="s">
        <v>269</v>
      </c>
      <c r="V1884" s="35">
        <v>0</v>
      </c>
      <c r="W1884" s="35">
        <v>0</v>
      </c>
      <c r="X1884" s="49">
        <v>0</v>
      </c>
      <c r="Y1884" s="60" t="s">
        <v>655</v>
      </c>
      <c r="Z1884" s="49">
        <v>10</v>
      </c>
      <c r="AA1884" s="49">
        <v>0</v>
      </c>
      <c r="AB1884" s="60" t="s">
        <v>637</v>
      </c>
      <c r="AC1884" s="60" t="s">
        <v>715</v>
      </c>
      <c r="AD1884" s="60" t="s">
        <v>694</v>
      </c>
      <c r="AE1884" s="60" t="s">
        <v>695</v>
      </c>
      <c r="AF1884" s="49">
        <v>2020</v>
      </c>
      <c r="AG1884" s="60" t="s">
        <v>5552</v>
      </c>
      <c r="AH1884" s="60">
        <v>44182</v>
      </c>
      <c r="AI1884" s="60">
        <v>44214</v>
      </c>
      <c r="AJ1884" s="60"/>
      <c r="AK1884" s="60"/>
      <c r="AL1884" s="60"/>
      <c r="AM1884" s="60" t="s">
        <v>567</v>
      </c>
      <c r="AN1884" s="60" t="s">
        <v>5554</v>
      </c>
      <c r="AO1884" s="60" t="s">
        <v>5555</v>
      </c>
      <c r="AP1884" s="49"/>
      <c r="AQ1884" s="60" t="s">
        <v>349</v>
      </c>
      <c r="AR1884" s="60" t="s">
        <v>369</v>
      </c>
      <c r="AS1884" s="60" t="s">
        <v>174</v>
      </c>
      <c r="AT1884" s="49">
        <v>3</v>
      </c>
      <c r="AU1884" s="49">
        <v>1</v>
      </c>
      <c r="AV1884" s="49">
        <v>1</v>
      </c>
      <c r="AW1884" s="60">
        <v>44034</v>
      </c>
      <c r="AX1884" s="60" t="s">
        <v>183</v>
      </c>
      <c r="AY1884" s="60">
        <v>44068.400254629632</v>
      </c>
      <c r="AZ1884" s="60">
        <v>43991</v>
      </c>
      <c r="BA1884" s="60">
        <v>43999</v>
      </c>
      <c r="BB1884" s="60" t="s">
        <v>5556</v>
      </c>
      <c r="BC1884" s="60">
        <v>44068.400254629632</v>
      </c>
      <c r="BD1884" s="60">
        <v>44214</v>
      </c>
      <c r="BE1884" s="60">
        <v>44469</v>
      </c>
      <c r="BF1884" s="49">
        <f>IF(AND(ISBLANK(tbl_RawData_Report1[[#This Row],[REQ_ID]]),tbl_RawData_Report1[[#This Row],[RH Kit?]] = "Y"),1,COUNTIFS(tbl_RawData_Report1[RH Kit?],"Y",tbl_RawData_Report1[REQ_ID],tbl_RawData_Report1[[#This Row],[REQ_ID]]))</f>
        <v>0</v>
      </c>
      <c r="BG1884" s="49">
        <f>COUNTIFS(tbl_RawData_Report1[RH Kit?],"Y",tbl_RawData_Report1[Order No.],tbl_RawData_Report1[[#This Row],[Order No.]])</f>
        <v>0</v>
      </c>
      <c r="BH1884" s="49">
        <f>SUM(tbl_RawData_Report1[[#This Row],[RH Kit Req]:[RH Kit PO]])</f>
        <v>0</v>
      </c>
      <c r="BI1884" s="49" t="str">
        <f>IFERROR(VLOOKUP(B1884,Lookup!A:B,2,FALSE),B1884)</f>
        <v>OXYTOCIN_10IU/ML</v>
      </c>
      <c r="BJ1884" s="49" t="b">
        <f t="shared" si="29"/>
        <v>0</v>
      </c>
      <c r="BK1884" s="49" t="str">
        <f>tbl_RawData_Report1[[#This Row],[Item ID]]&amp;tbl_RawData_Report1[[#This Row],[Order No.]]</f>
        <v>OXYTOCIN_10IU/ML0000041732</v>
      </c>
      <c r="BL1884"/>
      <c r="BM1884"/>
      <c r="BN1884"/>
    </row>
    <row r="1885" spans="1:66" x14ac:dyDescent="0.25">
      <c r="A1885" s="35" t="s">
        <v>8</v>
      </c>
      <c r="B1885" s="35" t="s">
        <v>876</v>
      </c>
      <c r="C1885" s="35">
        <v>2</v>
      </c>
      <c r="D1885" s="35">
        <v>1</v>
      </c>
      <c r="E1885" s="35">
        <v>2</v>
      </c>
      <c r="F1885" s="35" t="s">
        <v>2794</v>
      </c>
      <c r="G1885" s="35" t="s">
        <v>5553</v>
      </c>
      <c r="H1885" s="35" t="s">
        <v>3030</v>
      </c>
      <c r="I1885" s="35" t="s">
        <v>595</v>
      </c>
      <c r="J1885" s="35">
        <v>122500</v>
      </c>
      <c r="K1885" s="35" t="s">
        <v>5557</v>
      </c>
      <c r="L1885" s="35" t="s">
        <v>5558</v>
      </c>
      <c r="M1885" s="35" t="s">
        <v>396</v>
      </c>
      <c r="N1885" s="35" t="s">
        <v>122</v>
      </c>
      <c r="O1885" s="35" t="s">
        <v>5559</v>
      </c>
      <c r="P1885" s="35" t="s">
        <v>5560</v>
      </c>
      <c r="Q1885" s="35" t="s">
        <v>311</v>
      </c>
      <c r="R1885" s="35" t="s">
        <v>2795</v>
      </c>
      <c r="S1885" s="35" t="s">
        <v>2796</v>
      </c>
      <c r="T1885" s="35" t="s">
        <v>5068</v>
      </c>
      <c r="U1885" s="35" t="s">
        <v>269</v>
      </c>
      <c r="V1885" s="35">
        <v>0</v>
      </c>
      <c r="W1885" s="35">
        <v>0</v>
      </c>
      <c r="X1885" s="49">
        <v>50000</v>
      </c>
      <c r="Y1885" s="60" t="s">
        <v>655</v>
      </c>
      <c r="Z1885" s="49">
        <v>10</v>
      </c>
      <c r="AA1885" s="49">
        <v>500000</v>
      </c>
      <c r="AB1885" s="60" t="s">
        <v>637</v>
      </c>
      <c r="AC1885" s="60" t="s">
        <v>715</v>
      </c>
      <c r="AD1885" s="60" t="s">
        <v>694</v>
      </c>
      <c r="AE1885" s="60" t="s">
        <v>695</v>
      </c>
      <c r="AF1885" s="49">
        <v>2020</v>
      </c>
      <c r="AG1885" s="60" t="s">
        <v>5552</v>
      </c>
      <c r="AH1885" s="60">
        <v>44182</v>
      </c>
      <c r="AI1885" s="60">
        <v>44214</v>
      </c>
      <c r="AJ1885" s="60"/>
      <c r="AK1885" s="60"/>
      <c r="AL1885" s="60"/>
      <c r="AM1885" s="60" t="s">
        <v>567</v>
      </c>
      <c r="AN1885" s="60" t="s">
        <v>5554</v>
      </c>
      <c r="AO1885" s="60" t="s">
        <v>5561</v>
      </c>
      <c r="AP1885" s="49"/>
      <c r="AQ1885" s="60" t="s">
        <v>349</v>
      </c>
      <c r="AR1885" s="60" t="s">
        <v>369</v>
      </c>
      <c r="AS1885" s="60" t="s">
        <v>174</v>
      </c>
      <c r="AT1885" s="49">
        <v>3</v>
      </c>
      <c r="AU1885" s="49">
        <v>1</v>
      </c>
      <c r="AV1885" s="49">
        <v>1</v>
      </c>
      <c r="AW1885" s="60">
        <v>44034</v>
      </c>
      <c r="AX1885" s="60" t="s">
        <v>183</v>
      </c>
      <c r="AY1885" s="60">
        <v>44068.400254629632</v>
      </c>
      <c r="AZ1885" s="60">
        <v>43991</v>
      </c>
      <c r="BA1885" s="60">
        <v>43999</v>
      </c>
      <c r="BB1885" s="60" t="s">
        <v>5556</v>
      </c>
      <c r="BC1885" s="60">
        <v>44068.400254629632</v>
      </c>
      <c r="BD1885" s="60">
        <v>44214</v>
      </c>
      <c r="BE1885" s="60">
        <v>44469</v>
      </c>
      <c r="BF1885" s="49">
        <f>IF(AND(ISBLANK(tbl_RawData_Report1[[#This Row],[REQ_ID]]),tbl_RawData_Report1[[#This Row],[RH Kit?]] = "Y"),1,COUNTIFS(tbl_RawData_Report1[RH Kit?],"Y",tbl_RawData_Report1[REQ_ID],tbl_RawData_Report1[[#This Row],[REQ_ID]]))</f>
        <v>0</v>
      </c>
      <c r="BG1885" s="49">
        <f>COUNTIFS(tbl_RawData_Report1[RH Kit?],"Y",tbl_RawData_Report1[Order No.],tbl_RawData_Report1[[#This Row],[Order No.]])</f>
        <v>0</v>
      </c>
      <c r="BH1885" s="49">
        <f>SUM(tbl_RawData_Report1[[#This Row],[RH Kit Req]:[RH Kit PO]])</f>
        <v>0</v>
      </c>
      <c r="BI1885" s="49" t="str">
        <f>IFERROR(VLOOKUP(B1885,Lookup!A:B,2,FALSE),B1885)</f>
        <v>OXYTOCIN_10IU/ML</v>
      </c>
      <c r="BJ1885" s="49" t="b">
        <f t="shared" si="29"/>
        <v>1</v>
      </c>
      <c r="BK1885" s="49" t="str">
        <f>tbl_RawData_Report1[[#This Row],[Item ID]]&amp;tbl_RawData_Report1[[#This Row],[Order No.]]</f>
        <v>OXYTOCIN_10IU/ML0000041732</v>
      </c>
      <c r="BL1885"/>
      <c r="BM1885"/>
      <c r="BN1885"/>
    </row>
    <row r="1886" spans="1:66" x14ac:dyDescent="0.25">
      <c r="A1886" s="35" t="s">
        <v>8</v>
      </c>
      <c r="B1886" s="35" t="s">
        <v>3181</v>
      </c>
      <c r="C1886" s="35">
        <v>4</v>
      </c>
      <c r="D1886" s="35">
        <v>1</v>
      </c>
      <c r="E1886" s="35">
        <v>1</v>
      </c>
      <c r="F1886" s="35" t="s">
        <v>2794</v>
      </c>
      <c r="G1886" s="35" t="s">
        <v>5553</v>
      </c>
      <c r="H1886" s="35" t="s">
        <v>3182</v>
      </c>
      <c r="I1886" s="35" t="s">
        <v>595</v>
      </c>
      <c r="J1886" s="35">
        <v>0</v>
      </c>
      <c r="K1886" s="35" t="s">
        <v>5557</v>
      </c>
      <c r="L1886" s="35" t="s">
        <v>5558</v>
      </c>
      <c r="M1886" s="35" t="s">
        <v>396</v>
      </c>
      <c r="N1886" s="35" t="s">
        <v>122</v>
      </c>
      <c r="O1886" s="35" t="s">
        <v>5559</v>
      </c>
      <c r="P1886" s="35" t="s">
        <v>5560</v>
      </c>
      <c r="Q1886" s="35" t="s">
        <v>311</v>
      </c>
      <c r="R1886" s="35" t="s">
        <v>2795</v>
      </c>
      <c r="S1886" s="35" t="s">
        <v>2796</v>
      </c>
      <c r="T1886" s="35" t="s">
        <v>5068</v>
      </c>
      <c r="U1886" s="35" t="s">
        <v>269</v>
      </c>
      <c r="V1886" s="35">
        <v>0</v>
      </c>
      <c r="W1886" s="35">
        <v>0</v>
      </c>
      <c r="X1886" s="49">
        <v>0</v>
      </c>
      <c r="Y1886" s="60" t="s">
        <v>341</v>
      </c>
      <c r="Z1886" s="49">
        <v>100</v>
      </c>
      <c r="AA1886" s="49">
        <v>0</v>
      </c>
      <c r="AB1886" s="60" t="s">
        <v>637</v>
      </c>
      <c r="AC1886" s="60" t="s">
        <v>660</v>
      </c>
      <c r="AD1886" s="60" t="s">
        <v>694</v>
      </c>
      <c r="AE1886" s="60" t="s">
        <v>695</v>
      </c>
      <c r="AF1886" s="49">
        <v>2020</v>
      </c>
      <c r="AG1886" s="60" t="s">
        <v>5552</v>
      </c>
      <c r="AH1886" s="60">
        <v>44182</v>
      </c>
      <c r="AI1886" s="60">
        <v>44214</v>
      </c>
      <c r="AJ1886" s="60"/>
      <c r="AK1886" s="60"/>
      <c r="AL1886" s="60"/>
      <c r="AM1886" s="60" t="s">
        <v>567</v>
      </c>
      <c r="AN1886" s="60" t="s">
        <v>5554</v>
      </c>
      <c r="AO1886" s="60" t="s">
        <v>5575</v>
      </c>
      <c r="AP1886" s="49"/>
      <c r="AQ1886" s="60" t="s">
        <v>349</v>
      </c>
      <c r="AR1886" s="60" t="s">
        <v>174</v>
      </c>
      <c r="AS1886" s="60" t="s">
        <v>174</v>
      </c>
      <c r="AT1886" s="49">
        <v>9</v>
      </c>
      <c r="AU1886" s="49">
        <v>1</v>
      </c>
      <c r="AV1886" s="49">
        <v>1</v>
      </c>
      <c r="AW1886" s="60">
        <v>44034</v>
      </c>
      <c r="AX1886" s="60" t="s">
        <v>183</v>
      </c>
      <c r="AY1886" s="60">
        <v>44068.400254629632</v>
      </c>
      <c r="AZ1886" s="60">
        <v>43991</v>
      </c>
      <c r="BA1886" s="60">
        <v>43999</v>
      </c>
      <c r="BB1886" s="60" t="s">
        <v>5576</v>
      </c>
      <c r="BC1886" s="60">
        <v>44068.400254629632</v>
      </c>
      <c r="BD1886" s="60">
        <v>44214</v>
      </c>
      <c r="BE1886" s="60">
        <v>44469</v>
      </c>
      <c r="BF1886" s="49">
        <f>IF(AND(ISBLANK(tbl_RawData_Report1[[#This Row],[REQ_ID]]),tbl_RawData_Report1[[#This Row],[RH Kit?]] = "Y"),1,COUNTIFS(tbl_RawData_Report1[RH Kit?],"Y",tbl_RawData_Report1[REQ_ID],tbl_RawData_Report1[[#This Row],[REQ_ID]]))</f>
        <v>0</v>
      </c>
      <c r="BG1886" s="49">
        <f>COUNTIFS(tbl_RawData_Report1[RH Kit?],"Y",tbl_RawData_Report1[Order No.],tbl_RawData_Report1[[#This Row],[Order No.]])</f>
        <v>0</v>
      </c>
      <c r="BH1886" s="49">
        <f>SUM(tbl_RawData_Report1[[#This Row],[RH Kit Req]:[RH Kit PO]])</f>
        <v>0</v>
      </c>
      <c r="BI1886" s="49" t="str">
        <f>IFERROR(VLOOKUP(B1886,Lookup!A:B,2,FALSE),B1886)</f>
        <v>GENTAMYSUL40MG_100</v>
      </c>
      <c r="BJ1886" s="49" t="b">
        <f t="shared" si="29"/>
        <v>0</v>
      </c>
      <c r="BK1886" s="49" t="str">
        <f>tbl_RawData_Report1[[#This Row],[Item ID]]&amp;tbl_RawData_Report1[[#This Row],[Order No.]]</f>
        <v>GENTAMYSUL40MG_1000000041732</v>
      </c>
      <c r="BL1886"/>
      <c r="BM1886"/>
      <c r="BN1886"/>
    </row>
    <row r="1887" spans="1:66" x14ac:dyDescent="0.25">
      <c r="A1887" s="35" t="s">
        <v>8</v>
      </c>
      <c r="B1887" s="35" t="s">
        <v>3181</v>
      </c>
      <c r="C1887" s="35">
        <v>4</v>
      </c>
      <c r="D1887" s="35">
        <v>1</v>
      </c>
      <c r="E1887" s="35">
        <v>2</v>
      </c>
      <c r="F1887" s="35" t="s">
        <v>2794</v>
      </c>
      <c r="G1887" s="35" t="s">
        <v>5553</v>
      </c>
      <c r="H1887" s="35" t="s">
        <v>3182</v>
      </c>
      <c r="I1887" s="35" t="s">
        <v>595</v>
      </c>
      <c r="J1887" s="35">
        <v>96200</v>
      </c>
      <c r="K1887" s="35" t="s">
        <v>5557</v>
      </c>
      <c r="L1887" s="35" t="s">
        <v>5558</v>
      </c>
      <c r="M1887" s="35" t="s">
        <v>396</v>
      </c>
      <c r="N1887" s="35" t="s">
        <v>122</v>
      </c>
      <c r="O1887" s="35" t="s">
        <v>5559</v>
      </c>
      <c r="P1887" s="35" t="s">
        <v>5560</v>
      </c>
      <c r="Q1887" s="35" t="s">
        <v>311</v>
      </c>
      <c r="R1887" s="35" t="s">
        <v>2795</v>
      </c>
      <c r="S1887" s="35" t="s">
        <v>2796</v>
      </c>
      <c r="T1887" s="35" t="s">
        <v>5068</v>
      </c>
      <c r="U1887" s="35" t="s">
        <v>269</v>
      </c>
      <c r="V1887" s="35">
        <v>0</v>
      </c>
      <c r="W1887" s="35">
        <v>0</v>
      </c>
      <c r="X1887" s="49">
        <v>10000</v>
      </c>
      <c r="Y1887" s="60" t="s">
        <v>341</v>
      </c>
      <c r="Z1887" s="49">
        <v>100</v>
      </c>
      <c r="AA1887" s="49">
        <v>1000000</v>
      </c>
      <c r="AB1887" s="60" t="s">
        <v>637</v>
      </c>
      <c r="AC1887" s="60" t="s">
        <v>660</v>
      </c>
      <c r="AD1887" s="60" t="s">
        <v>694</v>
      </c>
      <c r="AE1887" s="60" t="s">
        <v>695</v>
      </c>
      <c r="AF1887" s="49">
        <v>2020</v>
      </c>
      <c r="AG1887" s="60" t="s">
        <v>5552</v>
      </c>
      <c r="AH1887" s="60">
        <v>44182</v>
      </c>
      <c r="AI1887" s="60">
        <v>44214</v>
      </c>
      <c r="AJ1887" s="60"/>
      <c r="AK1887" s="60"/>
      <c r="AL1887" s="60"/>
      <c r="AM1887" s="60" t="s">
        <v>567</v>
      </c>
      <c r="AN1887" s="60" t="s">
        <v>5554</v>
      </c>
      <c r="AO1887" s="60" t="s">
        <v>5577</v>
      </c>
      <c r="AP1887" s="49"/>
      <c r="AQ1887" s="60" t="s">
        <v>349</v>
      </c>
      <c r="AR1887" s="60" t="s">
        <v>174</v>
      </c>
      <c r="AS1887" s="60" t="s">
        <v>174</v>
      </c>
      <c r="AT1887" s="49">
        <v>9</v>
      </c>
      <c r="AU1887" s="49">
        <v>1</v>
      </c>
      <c r="AV1887" s="49">
        <v>1</v>
      </c>
      <c r="AW1887" s="60">
        <v>44034</v>
      </c>
      <c r="AX1887" s="60" t="s">
        <v>183</v>
      </c>
      <c r="AY1887" s="60">
        <v>44068.400254629632</v>
      </c>
      <c r="AZ1887" s="60">
        <v>43991</v>
      </c>
      <c r="BA1887" s="60">
        <v>43999</v>
      </c>
      <c r="BB1887" s="60" t="s">
        <v>5576</v>
      </c>
      <c r="BC1887" s="60">
        <v>44068.400254629632</v>
      </c>
      <c r="BD1887" s="60">
        <v>44214</v>
      </c>
      <c r="BE1887" s="60">
        <v>44469</v>
      </c>
      <c r="BF1887" s="49">
        <f>IF(AND(ISBLANK(tbl_RawData_Report1[[#This Row],[REQ_ID]]),tbl_RawData_Report1[[#This Row],[RH Kit?]] = "Y"),1,COUNTIFS(tbl_RawData_Report1[RH Kit?],"Y",tbl_RawData_Report1[REQ_ID],tbl_RawData_Report1[[#This Row],[REQ_ID]]))</f>
        <v>0</v>
      </c>
      <c r="BG1887" s="49">
        <f>COUNTIFS(tbl_RawData_Report1[RH Kit?],"Y",tbl_RawData_Report1[Order No.],tbl_RawData_Report1[[#This Row],[Order No.]])</f>
        <v>0</v>
      </c>
      <c r="BH1887" s="49">
        <f>SUM(tbl_RawData_Report1[[#This Row],[RH Kit Req]:[RH Kit PO]])</f>
        <v>0</v>
      </c>
      <c r="BI1887" s="49" t="str">
        <f>IFERROR(VLOOKUP(B1887,Lookup!A:B,2,FALSE),B1887)</f>
        <v>GENTAMYSUL40MG_100</v>
      </c>
      <c r="BJ1887" s="49" t="b">
        <f t="shared" si="29"/>
        <v>1</v>
      </c>
      <c r="BK1887" s="49" t="str">
        <f>tbl_RawData_Report1[[#This Row],[Item ID]]&amp;tbl_RawData_Report1[[#This Row],[Order No.]]</f>
        <v>GENTAMYSUL40MG_1000000041732</v>
      </c>
      <c r="BL1887"/>
      <c r="BM1887"/>
      <c r="BN1887"/>
    </row>
    <row r="1888" spans="1:66" x14ac:dyDescent="0.25">
      <c r="A1888" s="35" t="s">
        <v>8</v>
      </c>
      <c r="B1888" s="35" t="s">
        <v>3937</v>
      </c>
      <c r="C1888" s="35">
        <v>3</v>
      </c>
      <c r="D1888" s="35">
        <v>1</v>
      </c>
      <c r="E1888" s="35">
        <v>1</v>
      </c>
      <c r="F1888" s="35" t="s">
        <v>2794</v>
      </c>
      <c r="G1888" s="35" t="s">
        <v>5553</v>
      </c>
      <c r="H1888" s="35" t="s">
        <v>3437</v>
      </c>
      <c r="I1888" s="35" t="s">
        <v>595</v>
      </c>
      <c r="J1888" s="35">
        <v>0</v>
      </c>
      <c r="K1888" s="35" t="s">
        <v>5557</v>
      </c>
      <c r="L1888" s="35" t="s">
        <v>5558</v>
      </c>
      <c r="M1888" s="35" t="s">
        <v>396</v>
      </c>
      <c r="N1888" s="35" t="s">
        <v>122</v>
      </c>
      <c r="O1888" s="35" t="s">
        <v>5559</v>
      </c>
      <c r="P1888" s="35" t="s">
        <v>5560</v>
      </c>
      <c r="Q1888" s="35" t="s">
        <v>311</v>
      </c>
      <c r="R1888" s="35" t="s">
        <v>2795</v>
      </c>
      <c r="S1888" s="35" t="s">
        <v>2796</v>
      </c>
      <c r="T1888" s="35" t="s">
        <v>5068</v>
      </c>
      <c r="U1888" s="35" t="s">
        <v>269</v>
      </c>
      <c r="V1888" s="35">
        <v>0</v>
      </c>
      <c r="W1888" s="35">
        <v>0</v>
      </c>
      <c r="X1888" s="49">
        <v>0</v>
      </c>
      <c r="Y1888" s="60" t="s">
        <v>703</v>
      </c>
      <c r="Z1888" s="49">
        <v>50</v>
      </c>
      <c r="AA1888" s="49">
        <v>0</v>
      </c>
      <c r="AB1888" s="60" t="s">
        <v>637</v>
      </c>
      <c r="AC1888" s="60" t="s">
        <v>725</v>
      </c>
      <c r="AD1888" s="60" t="s">
        <v>694</v>
      </c>
      <c r="AE1888" s="60" t="s">
        <v>695</v>
      </c>
      <c r="AF1888" s="49">
        <v>2020</v>
      </c>
      <c r="AG1888" s="60" t="s">
        <v>5552</v>
      </c>
      <c r="AH1888" s="60">
        <v>44182</v>
      </c>
      <c r="AI1888" s="60">
        <v>44214</v>
      </c>
      <c r="AJ1888" s="60"/>
      <c r="AK1888" s="60"/>
      <c r="AL1888" s="60"/>
      <c r="AM1888" s="60" t="s">
        <v>567</v>
      </c>
      <c r="AN1888" s="60" t="s">
        <v>5554</v>
      </c>
      <c r="AO1888" s="60" t="s">
        <v>5584</v>
      </c>
      <c r="AP1888" s="49"/>
      <c r="AQ1888" s="60" t="s">
        <v>349</v>
      </c>
      <c r="AR1888" s="60" t="s">
        <v>174</v>
      </c>
      <c r="AS1888" s="60" t="s">
        <v>174</v>
      </c>
      <c r="AT1888" s="49">
        <v>4</v>
      </c>
      <c r="AU1888" s="49">
        <v>1</v>
      </c>
      <c r="AV1888" s="49">
        <v>1</v>
      </c>
      <c r="AW1888" s="60">
        <v>44034</v>
      </c>
      <c r="AX1888" s="60" t="s">
        <v>183</v>
      </c>
      <c r="AY1888" s="60">
        <v>44068.400254629632</v>
      </c>
      <c r="AZ1888" s="60">
        <v>43991</v>
      </c>
      <c r="BA1888" s="60">
        <v>43999</v>
      </c>
      <c r="BB1888" s="60" t="s">
        <v>5585</v>
      </c>
      <c r="BC1888" s="60">
        <v>44068.400254629632</v>
      </c>
      <c r="BD1888" s="60">
        <v>44214</v>
      </c>
      <c r="BE1888" s="60">
        <v>44469</v>
      </c>
      <c r="BF1888" s="49">
        <f>IF(AND(ISBLANK(tbl_RawData_Report1[[#This Row],[REQ_ID]]),tbl_RawData_Report1[[#This Row],[RH Kit?]] = "Y"),1,COUNTIFS(tbl_RawData_Report1[RH Kit?],"Y",tbl_RawData_Report1[REQ_ID],tbl_RawData_Report1[[#This Row],[REQ_ID]]))</f>
        <v>0</v>
      </c>
      <c r="BG1888" s="49">
        <f>COUNTIFS(tbl_RawData_Report1[RH Kit?],"Y",tbl_RawData_Report1[Order No.],tbl_RawData_Report1[[#This Row],[Order No.]])</f>
        <v>0</v>
      </c>
      <c r="BH1888" s="49">
        <f>SUM(tbl_RawData_Report1[[#This Row],[RH Kit Req]:[RH Kit PO]])</f>
        <v>0</v>
      </c>
      <c r="BI1888" s="49" t="str">
        <f>IFERROR(VLOOKUP(B1888,Lookup!A:B,2,FALSE),B1888)</f>
        <v>DEXAMETHNAP4MG_50</v>
      </c>
      <c r="BJ1888" s="49" t="b">
        <f t="shared" si="29"/>
        <v>0</v>
      </c>
      <c r="BK1888" s="49" t="str">
        <f>tbl_RawData_Report1[[#This Row],[Item ID]]&amp;tbl_RawData_Report1[[#This Row],[Order No.]]</f>
        <v>DEXAMETHNAP4MG_500000041732</v>
      </c>
      <c r="BL1888"/>
      <c r="BM1888"/>
      <c r="BN1888"/>
    </row>
    <row r="1889" spans="1:66" x14ac:dyDescent="0.25">
      <c r="A1889" s="35" t="s">
        <v>8</v>
      </c>
      <c r="B1889" s="35" t="s">
        <v>3937</v>
      </c>
      <c r="C1889" s="35">
        <v>3</v>
      </c>
      <c r="D1889" s="35">
        <v>1</v>
      </c>
      <c r="E1889" s="35">
        <v>2</v>
      </c>
      <c r="F1889" s="35" t="s">
        <v>2794</v>
      </c>
      <c r="G1889" s="35" t="s">
        <v>5553</v>
      </c>
      <c r="H1889" s="35" t="s">
        <v>3437</v>
      </c>
      <c r="I1889" s="35" t="s">
        <v>595</v>
      </c>
      <c r="J1889" s="35">
        <v>1206</v>
      </c>
      <c r="K1889" s="35" t="s">
        <v>5557</v>
      </c>
      <c r="L1889" s="35" t="s">
        <v>5558</v>
      </c>
      <c r="M1889" s="35" t="s">
        <v>396</v>
      </c>
      <c r="N1889" s="35" t="s">
        <v>122</v>
      </c>
      <c r="O1889" s="35" t="s">
        <v>5559</v>
      </c>
      <c r="P1889" s="35" t="s">
        <v>5560</v>
      </c>
      <c r="Q1889" s="35" t="s">
        <v>311</v>
      </c>
      <c r="R1889" s="35" t="s">
        <v>2795</v>
      </c>
      <c r="S1889" s="35" t="s">
        <v>2796</v>
      </c>
      <c r="T1889" s="35" t="s">
        <v>5068</v>
      </c>
      <c r="U1889" s="35" t="s">
        <v>269</v>
      </c>
      <c r="V1889" s="35">
        <v>0</v>
      </c>
      <c r="W1889" s="35">
        <v>0</v>
      </c>
      <c r="X1889" s="49">
        <v>300</v>
      </c>
      <c r="Y1889" s="60" t="s">
        <v>703</v>
      </c>
      <c r="Z1889" s="49">
        <v>50</v>
      </c>
      <c r="AA1889" s="49">
        <v>15000</v>
      </c>
      <c r="AB1889" s="60" t="s">
        <v>637</v>
      </c>
      <c r="AC1889" s="60" t="s">
        <v>725</v>
      </c>
      <c r="AD1889" s="60" t="s">
        <v>694</v>
      </c>
      <c r="AE1889" s="60" t="s">
        <v>695</v>
      </c>
      <c r="AF1889" s="49">
        <v>2020</v>
      </c>
      <c r="AG1889" s="60" t="s">
        <v>5552</v>
      </c>
      <c r="AH1889" s="60">
        <v>44182</v>
      </c>
      <c r="AI1889" s="60">
        <v>44214</v>
      </c>
      <c r="AJ1889" s="60"/>
      <c r="AK1889" s="60"/>
      <c r="AL1889" s="60"/>
      <c r="AM1889" s="60" t="s">
        <v>567</v>
      </c>
      <c r="AN1889" s="60" t="s">
        <v>5554</v>
      </c>
      <c r="AO1889" s="60" t="s">
        <v>5586</v>
      </c>
      <c r="AP1889" s="49"/>
      <c r="AQ1889" s="60" t="s">
        <v>349</v>
      </c>
      <c r="AR1889" s="60" t="s">
        <v>174</v>
      </c>
      <c r="AS1889" s="60" t="s">
        <v>174</v>
      </c>
      <c r="AT1889" s="49">
        <v>4</v>
      </c>
      <c r="AU1889" s="49">
        <v>1</v>
      </c>
      <c r="AV1889" s="49">
        <v>1</v>
      </c>
      <c r="AW1889" s="60">
        <v>44034</v>
      </c>
      <c r="AX1889" s="60" t="s">
        <v>183</v>
      </c>
      <c r="AY1889" s="60">
        <v>44068.400254629632</v>
      </c>
      <c r="AZ1889" s="60">
        <v>43991</v>
      </c>
      <c r="BA1889" s="60">
        <v>43999</v>
      </c>
      <c r="BB1889" s="60" t="s">
        <v>5585</v>
      </c>
      <c r="BC1889" s="60">
        <v>44068.400254629632</v>
      </c>
      <c r="BD1889" s="60">
        <v>44214</v>
      </c>
      <c r="BE1889" s="60">
        <v>44469</v>
      </c>
      <c r="BF1889" s="49">
        <f>IF(AND(ISBLANK(tbl_RawData_Report1[[#This Row],[REQ_ID]]),tbl_RawData_Report1[[#This Row],[RH Kit?]] = "Y"),1,COUNTIFS(tbl_RawData_Report1[RH Kit?],"Y",tbl_RawData_Report1[REQ_ID],tbl_RawData_Report1[[#This Row],[REQ_ID]]))</f>
        <v>0</v>
      </c>
      <c r="BG1889" s="49">
        <f>COUNTIFS(tbl_RawData_Report1[RH Kit?],"Y",tbl_RawData_Report1[Order No.],tbl_RawData_Report1[[#This Row],[Order No.]])</f>
        <v>0</v>
      </c>
      <c r="BH1889" s="49">
        <f>SUM(tbl_RawData_Report1[[#This Row],[RH Kit Req]:[RH Kit PO]])</f>
        <v>0</v>
      </c>
      <c r="BI1889" s="49" t="str">
        <f>IFERROR(VLOOKUP(B1889,Lookup!A:B,2,FALSE),B1889)</f>
        <v>DEXAMETHNAP4MG_50</v>
      </c>
      <c r="BJ1889" s="49" t="b">
        <f t="shared" si="29"/>
        <v>1</v>
      </c>
      <c r="BK1889" s="49" t="str">
        <f>tbl_RawData_Report1[[#This Row],[Item ID]]&amp;tbl_RawData_Report1[[#This Row],[Order No.]]</f>
        <v>DEXAMETHNAP4MG_500000041732</v>
      </c>
      <c r="BL1889"/>
      <c r="BM1889"/>
      <c r="BN1889"/>
    </row>
    <row r="1890" spans="1:66" x14ac:dyDescent="0.25">
      <c r="A1890" s="35" t="s">
        <v>8</v>
      </c>
      <c r="B1890" s="35" t="s">
        <v>2534</v>
      </c>
      <c r="C1890" s="35">
        <v>1</v>
      </c>
      <c r="D1890" s="35">
        <v>1</v>
      </c>
      <c r="E1890" s="35">
        <v>1</v>
      </c>
      <c r="F1890" s="35" t="s">
        <v>2794</v>
      </c>
      <c r="G1890" s="35" t="s">
        <v>5553</v>
      </c>
      <c r="H1890" s="35" t="s">
        <v>3253</v>
      </c>
      <c r="I1890" s="35" t="s">
        <v>595</v>
      </c>
      <c r="J1890" s="35">
        <v>0</v>
      </c>
      <c r="K1890" s="35" t="s">
        <v>5557</v>
      </c>
      <c r="L1890" s="35" t="s">
        <v>5558</v>
      </c>
      <c r="M1890" s="35" t="s">
        <v>396</v>
      </c>
      <c r="N1890" s="35" t="s">
        <v>122</v>
      </c>
      <c r="O1890" s="35" t="s">
        <v>5559</v>
      </c>
      <c r="P1890" s="35" t="s">
        <v>5560</v>
      </c>
      <c r="Q1890" s="35" t="s">
        <v>311</v>
      </c>
      <c r="R1890" s="35" t="s">
        <v>2795</v>
      </c>
      <c r="S1890" s="35" t="s">
        <v>2796</v>
      </c>
      <c r="T1890" s="35" t="s">
        <v>5068</v>
      </c>
      <c r="U1890" s="35" t="s">
        <v>269</v>
      </c>
      <c r="V1890" s="35">
        <v>0</v>
      </c>
      <c r="W1890" s="35">
        <v>0</v>
      </c>
      <c r="X1890" s="49">
        <v>0</v>
      </c>
      <c r="Y1890" s="60" t="s">
        <v>2537</v>
      </c>
      <c r="Z1890" s="49">
        <v>1</v>
      </c>
      <c r="AA1890" s="49">
        <v>0</v>
      </c>
      <c r="AB1890" s="60" t="s">
        <v>637</v>
      </c>
      <c r="AC1890" s="60" t="s">
        <v>761</v>
      </c>
      <c r="AD1890" s="60" t="s">
        <v>694</v>
      </c>
      <c r="AE1890" s="60" t="s">
        <v>695</v>
      </c>
      <c r="AF1890" s="49">
        <v>2020</v>
      </c>
      <c r="AG1890" s="60" t="s">
        <v>5552</v>
      </c>
      <c r="AH1890" s="60">
        <v>44182</v>
      </c>
      <c r="AI1890" s="60">
        <v>44214</v>
      </c>
      <c r="AJ1890" s="60"/>
      <c r="AK1890" s="60"/>
      <c r="AL1890" s="60"/>
      <c r="AM1890" s="60" t="s">
        <v>567</v>
      </c>
      <c r="AN1890" s="60" t="s">
        <v>5554</v>
      </c>
      <c r="AO1890" s="60" t="s">
        <v>5587</v>
      </c>
      <c r="AP1890" s="49"/>
      <c r="AQ1890" s="60" t="s">
        <v>349</v>
      </c>
      <c r="AR1890" s="60" t="s">
        <v>174</v>
      </c>
      <c r="AS1890" s="60" t="s">
        <v>174</v>
      </c>
      <c r="AT1890" s="49">
        <v>1</v>
      </c>
      <c r="AU1890" s="49">
        <v>1</v>
      </c>
      <c r="AV1890" s="49">
        <v>1</v>
      </c>
      <c r="AW1890" s="60">
        <v>44034</v>
      </c>
      <c r="AX1890" s="60" t="s">
        <v>183</v>
      </c>
      <c r="AY1890" s="60">
        <v>44068.400254629632</v>
      </c>
      <c r="AZ1890" s="60">
        <v>43991</v>
      </c>
      <c r="BA1890" s="60">
        <v>43999</v>
      </c>
      <c r="BB1890" s="60" t="s">
        <v>5588</v>
      </c>
      <c r="BC1890" s="60">
        <v>44068.400254629632</v>
      </c>
      <c r="BD1890" s="60">
        <v>44214</v>
      </c>
      <c r="BE1890" s="60">
        <v>44469</v>
      </c>
      <c r="BF1890" s="49">
        <f>IF(AND(ISBLANK(tbl_RawData_Report1[[#This Row],[REQ_ID]]),tbl_RawData_Report1[[#This Row],[RH Kit?]] = "Y"),1,COUNTIFS(tbl_RawData_Report1[RH Kit?],"Y",tbl_RawData_Report1[REQ_ID],tbl_RawData_Report1[[#This Row],[REQ_ID]]))</f>
        <v>0</v>
      </c>
      <c r="BG1890" s="49">
        <f>COUNTIFS(tbl_RawData_Report1[RH Kit?],"Y",tbl_RawData_Report1[Order No.],tbl_RawData_Report1[[#This Row],[Order No.]])</f>
        <v>0</v>
      </c>
      <c r="BH1890" s="49">
        <f>SUM(tbl_RawData_Report1[[#This Row],[RH Kit Req]:[RH Kit PO]])</f>
        <v>0</v>
      </c>
      <c r="BI1890" s="49" t="str">
        <f>IFERROR(VLOOKUP(B1890,Lookup!A:B,2,FALSE),B1890)</f>
        <v>METRONIDAZOL5_1BAG</v>
      </c>
      <c r="BJ1890" s="49" t="b">
        <f t="shared" si="29"/>
        <v>0</v>
      </c>
      <c r="BK1890" s="49" t="str">
        <f>tbl_RawData_Report1[[#This Row],[Item ID]]&amp;tbl_RawData_Report1[[#This Row],[Order No.]]</f>
        <v>METRONIDAZOL5_1BAG0000041732</v>
      </c>
      <c r="BL1890"/>
      <c r="BM1890"/>
      <c r="BN1890"/>
    </row>
    <row r="1891" spans="1:66" x14ac:dyDescent="0.25">
      <c r="A1891" s="35" t="s">
        <v>8</v>
      </c>
      <c r="B1891" s="35" t="s">
        <v>2534</v>
      </c>
      <c r="C1891" s="35">
        <v>1</v>
      </c>
      <c r="D1891" s="35">
        <v>1</v>
      </c>
      <c r="E1891" s="35">
        <v>2</v>
      </c>
      <c r="F1891" s="35" t="s">
        <v>2794</v>
      </c>
      <c r="G1891" s="35" t="s">
        <v>5553</v>
      </c>
      <c r="H1891" s="35" t="s">
        <v>3253</v>
      </c>
      <c r="I1891" s="35" t="s">
        <v>595</v>
      </c>
      <c r="J1891" s="35">
        <v>28800</v>
      </c>
      <c r="K1891" s="35" t="s">
        <v>5557</v>
      </c>
      <c r="L1891" s="35" t="s">
        <v>5558</v>
      </c>
      <c r="M1891" s="35" t="s">
        <v>396</v>
      </c>
      <c r="N1891" s="35" t="s">
        <v>122</v>
      </c>
      <c r="O1891" s="35" t="s">
        <v>5559</v>
      </c>
      <c r="P1891" s="35" t="s">
        <v>5560</v>
      </c>
      <c r="Q1891" s="35" t="s">
        <v>311</v>
      </c>
      <c r="R1891" s="35" t="s">
        <v>2795</v>
      </c>
      <c r="S1891" s="35" t="s">
        <v>2796</v>
      </c>
      <c r="T1891" s="35" t="s">
        <v>5068</v>
      </c>
      <c r="U1891" s="35" t="s">
        <v>269</v>
      </c>
      <c r="V1891" s="35">
        <v>0</v>
      </c>
      <c r="W1891" s="35">
        <v>0</v>
      </c>
      <c r="X1891" s="49">
        <v>90000</v>
      </c>
      <c r="Y1891" s="60" t="s">
        <v>2537</v>
      </c>
      <c r="Z1891" s="49">
        <v>1</v>
      </c>
      <c r="AA1891" s="49">
        <v>90000</v>
      </c>
      <c r="AB1891" s="60" t="s">
        <v>637</v>
      </c>
      <c r="AC1891" s="60" t="s">
        <v>761</v>
      </c>
      <c r="AD1891" s="60" t="s">
        <v>694</v>
      </c>
      <c r="AE1891" s="60" t="s">
        <v>695</v>
      </c>
      <c r="AF1891" s="49">
        <v>2020</v>
      </c>
      <c r="AG1891" s="60" t="s">
        <v>5552</v>
      </c>
      <c r="AH1891" s="60">
        <v>44182</v>
      </c>
      <c r="AI1891" s="60">
        <v>44214</v>
      </c>
      <c r="AJ1891" s="60"/>
      <c r="AK1891" s="60"/>
      <c r="AL1891" s="60"/>
      <c r="AM1891" s="60" t="s">
        <v>567</v>
      </c>
      <c r="AN1891" s="60" t="s">
        <v>5554</v>
      </c>
      <c r="AO1891" s="60" t="s">
        <v>5593</v>
      </c>
      <c r="AP1891" s="49"/>
      <c r="AQ1891" s="60" t="s">
        <v>349</v>
      </c>
      <c r="AR1891" s="60" t="s">
        <v>174</v>
      </c>
      <c r="AS1891" s="60" t="s">
        <v>174</v>
      </c>
      <c r="AT1891" s="49">
        <v>1</v>
      </c>
      <c r="AU1891" s="49">
        <v>1</v>
      </c>
      <c r="AV1891" s="49">
        <v>1</v>
      </c>
      <c r="AW1891" s="60">
        <v>44034</v>
      </c>
      <c r="AX1891" s="60" t="s">
        <v>183</v>
      </c>
      <c r="AY1891" s="60">
        <v>44068.400254629632</v>
      </c>
      <c r="AZ1891" s="60">
        <v>43991</v>
      </c>
      <c r="BA1891" s="60">
        <v>43999</v>
      </c>
      <c r="BB1891" s="60" t="s">
        <v>5588</v>
      </c>
      <c r="BC1891" s="60">
        <v>44068.400254629632</v>
      </c>
      <c r="BD1891" s="60">
        <v>44214</v>
      </c>
      <c r="BE1891" s="60">
        <v>44469</v>
      </c>
      <c r="BF1891" s="49">
        <f>IF(AND(ISBLANK(tbl_RawData_Report1[[#This Row],[REQ_ID]]),tbl_RawData_Report1[[#This Row],[RH Kit?]] = "Y"),1,COUNTIFS(tbl_RawData_Report1[RH Kit?],"Y",tbl_RawData_Report1[REQ_ID],tbl_RawData_Report1[[#This Row],[REQ_ID]]))</f>
        <v>0</v>
      </c>
      <c r="BG1891" s="49">
        <f>COUNTIFS(tbl_RawData_Report1[RH Kit?],"Y",tbl_RawData_Report1[Order No.],tbl_RawData_Report1[[#This Row],[Order No.]])</f>
        <v>0</v>
      </c>
      <c r="BH1891" s="49">
        <f>SUM(tbl_RawData_Report1[[#This Row],[RH Kit Req]:[RH Kit PO]])</f>
        <v>0</v>
      </c>
      <c r="BI1891" s="49" t="str">
        <f>IFERROR(VLOOKUP(B1891,Lookup!A:B,2,FALSE),B1891)</f>
        <v>METRONIDAZOL5_1BAG</v>
      </c>
      <c r="BJ1891" s="49" t="b">
        <f t="shared" si="29"/>
        <v>1</v>
      </c>
      <c r="BK1891" s="49" t="str">
        <f>tbl_RawData_Report1[[#This Row],[Item ID]]&amp;tbl_RawData_Report1[[#This Row],[Order No.]]</f>
        <v>METRONIDAZOL5_1BAG0000041732</v>
      </c>
      <c r="BL1891"/>
      <c r="BM1891"/>
      <c r="BN1891"/>
    </row>
    <row r="1892" spans="1:66" x14ac:dyDescent="0.25">
      <c r="A1892" s="35" t="s">
        <v>8</v>
      </c>
      <c r="B1892" s="35" t="s">
        <v>639</v>
      </c>
      <c r="C1892" s="35">
        <v>1</v>
      </c>
      <c r="D1892" s="35">
        <v>1</v>
      </c>
      <c r="E1892" s="35">
        <v>1</v>
      </c>
      <c r="F1892" s="35" t="s">
        <v>450</v>
      </c>
      <c r="G1892" s="35" t="s">
        <v>5172</v>
      </c>
      <c r="H1892" s="35" t="s">
        <v>5174</v>
      </c>
      <c r="I1892" s="35" t="s">
        <v>593</v>
      </c>
      <c r="J1892" s="35">
        <v>630</v>
      </c>
      <c r="K1892" s="35" t="s">
        <v>449</v>
      </c>
      <c r="L1892" s="35" t="s">
        <v>2805</v>
      </c>
      <c r="M1892" s="35" t="s">
        <v>396</v>
      </c>
      <c r="N1892" s="35" t="s">
        <v>122</v>
      </c>
      <c r="O1892" s="35" t="s">
        <v>2806</v>
      </c>
      <c r="P1892" s="35" t="s">
        <v>2807</v>
      </c>
      <c r="Q1892" s="35" t="s">
        <v>311</v>
      </c>
      <c r="R1892" s="35" t="s">
        <v>312</v>
      </c>
      <c r="S1892" s="35" t="s">
        <v>313</v>
      </c>
      <c r="T1892" s="35" t="s">
        <v>5085</v>
      </c>
      <c r="U1892" s="35" t="s">
        <v>209</v>
      </c>
      <c r="V1892" s="35">
        <v>0</v>
      </c>
      <c r="W1892" s="35">
        <v>0</v>
      </c>
      <c r="X1892" s="49">
        <v>1</v>
      </c>
      <c r="Y1892" s="60" t="s">
        <v>340</v>
      </c>
      <c r="Z1892" s="49">
        <v>1</v>
      </c>
      <c r="AA1892" s="49">
        <v>1</v>
      </c>
      <c r="AB1892" s="60" t="s">
        <v>637</v>
      </c>
      <c r="AC1892" s="60" t="s">
        <v>641</v>
      </c>
      <c r="AD1892" s="60" t="s">
        <v>347</v>
      </c>
      <c r="AE1892" s="60" t="s">
        <v>348</v>
      </c>
      <c r="AF1892" s="49">
        <v>2020</v>
      </c>
      <c r="AG1892" s="60" t="s">
        <v>5171</v>
      </c>
      <c r="AH1892" s="60"/>
      <c r="AI1892" s="60"/>
      <c r="AJ1892" s="60"/>
      <c r="AK1892" s="60">
        <v>44062</v>
      </c>
      <c r="AL1892" s="60"/>
      <c r="AM1892" s="60" t="s">
        <v>566</v>
      </c>
      <c r="AN1892" s="60" t="s">
        <v>5173</v>
      </c>
      <c r="AO1892" s="60" t="s">
        <v>5175</v>
      </c>
      <c r="AP1892" s="49"/>
      <c r="AQ1892" s="60" t="s">
        <v>266</v>
      </c>
      <c r="AR1892" s="60" t="s">
        <v>174</v>
      </c>
      <c r="AS1892" s="60" t="s">
        <v>174</v>
      </c>
      <c r="AT1892" s="49">
        <v>1</v>
      </c>
      <c r="AU1892" s="49">
        <v>1</v>
      </c>
      <c r="AV1892" s="49">
        <v>1</v>
      </c>
      <c r="AW1892" s="60">
        <v>44034</v>
      </c>
      <c r="AX1892" s="60" t="s">
        <v>183</v>
      </c>
      <c r="AY1892" s="60">
        <v>44322.317955752318</v>
      </c>
      <c r="AZ1892" s="60">
        <v>44033</v>
      </c>
      <c r="BA1892" s="60">
        <v>44034</v>
      </c>
      <c r="BB1892" s="60" t="s">
        <v>5176</v>
      </c>
      <c r="BC1892" s="60">
        <v>44035.47152777778</v>
      </c>
      <c r="BD1892" s="60">
        <v>44041</v>
      </c>
      <c r="BE1892" s="60">
        <v>44620</v>
      </c>
      <c r="BF1892" s="49">
        <f>IF(AND(ISBLANK(tbl_RawData_Report1[[#This Row],[REQ_ID]]),tbl_RawData_Report1[[#This Row],[RH Kit?]] = "Y"),1,COUNTIFS(tbl_RawData_Report1[RH Kit?],"Y",tbl_RawData_Report1[REQ_ID],tbl_RawData_Report1[[#This Row],[REQ_ID]]))</f>
        <v>0</v>
      </c>
      <c r="BG1892" s="49">
        <f>COUNTIFS(tbl_RawData_Report1[RH Kit?],"Y",tbl_RawData_Report1[Order No.],tbl_RawData_Report1[[#This Row],[Order No.]])</f>
        <v>0</v>
      </c>
      <c r="BH1892" s="49">
        <f>SUM(tbl_RawData_Report1[[#This Row],[RH Kit Req]:[RH Kit PO]])</f>
        <v>0</v>
      </c>
      <c r="BI1892" s="49" t="str">
        <f>IFERROR(VLOOKUP(B1892,Lookup!A:B,2,FALSE),B1892)</f>
        <v>PRESHIPMENTINSPCPH</v>
      </c>
      <c r="BJ1892" s="49" t="b">
        <f t="shared" si="29"/>
        <v>0</v>
      </c>
      <c r="BK1892" s="49" t="str">
        <f>tbl_RawData_Report1[[#This Row],[Item ID]]&amp;tbl_RawData_Report1[[#This Row],[Order No.]]</f>
        <v>PRESHIPMENTINSPCPH0000041734</v>
      </c>
      <c r="BL1892"/>
      <c r="BM1892"/>
      <c r="BN1892"/>
    </row>
    <row r="1893" spans="1:66" x14ac:dyDescent="0.25">
      <c r="A1893" s="35" t="s">
        <v>8</v>
      </c>
      <c r="B1893" s="35" t="s">
        <v>639</v>
      </c>
      <c r="C1893" s="35">
        <v>2</v>
      </c>
      <c r="D1893" s="35">
        <v>1</v>
      </c>
      <c r="E1893" s="35">
        <v>1</v>
      </c>
      <c r="F1893" s="35" t="s">
        <v>450</v>
      </c>
      <c r="G1893" s="35" t="s">
        <v>5172</v>
      </c>
      <c r="H1893" s="35" t="s">
        <v>5177</v>
      </c>
      <c r="I1893" s="35" t="s">
        <v>593</v>
      </c>
      <c r="J1893" s="35">
        <v>0</v>
      </c>
      <c r="K1893" s="35" t="s">
        <v>449</v>
      </c>
      <c r="L1893" s="35" t="s">
        <v>2805</v>
      </c>
      <c r="M1893" s="35" t="s">
        <v>396</v>
      </c>
      <c r="N1893" s="35" t="s">
        <v>122</v>
      </c>
      <c r="O1893" s="35" t="s">
        <v>2806</v>
      </c>
      <c r="P1893" s="35" t="s">
        <v>2807</v>
      </c>
      <c r="Q1893" s="35" t="s">
        <v>311</v>
      </c>
      <c r="R1893" s="35" t="s">
        <v>312</v>
      </c>
      <c r="S1893" s="35" t="s">
        <v>313</v>
      </c>
      <c r="T1893" s="35" t="s">
        <v>5085</v>
      </c>
      <c r="U1893" s="35" t="s">
        <v>209</v>
      </c>
      <c r="V1893" s="35">
        <v>0</v>
      </c>
      <c r="W1893" s="35">
        <v>0</v>
      </c>
      <c r="X1893" s="49">
        <v>0</v>
      </c>
      <c r="Y1893" s="60" t="s">
        <v>340</v>
      </c>
      <c r="Z1893" s="49">
        <v>1</v>
      </c>
      <c r="AA1893" s="49">
        <v>0</v>
      </c>
      <c r="AB1893" s="60" t="s">
        <v>637</v>
      </c>
      <c r="AC1893" s="60" t="s">
        <v>641</v>
      </c>
      <c r="AD1893" s="60" t="s">
        <v>347</v>
      </c>
      <c r="AE1893" s="60" t="s">
        <v>348</v>
      </c>
      <c r="AF1893" s="49">
        <v>2020</v>
      </c>
      <c r="AG1893" s="60" t="s">
        <v>5171</v>
      </c>
      <c r="AH1893" s="60"/>
      <c r="AI1893" s="60"/>
      <c r="AJ1893" s="60"/>
      <c r="AK1893" s="60">
        <v>44253</v>
      </c>
      <c r="AL1893" s="60"/>
      <c r="AM1893" s="60" t="s">
        <v>566</v>
      </c>
      <c r="AN1893" s="60" t="s">
        <v>5173</v>
      </c>
      <c r="AO1893" s="60" t="s">
        <v>5178</v>
      </c>
      <c r="AP1893" s="49"/>
      <c r="AQ1893" s="60" t="s">
        <v>266</v>
      </c>
      <c r="AR1893" s="60" t="s">
        <v>174</v>
      </c>
      <c r="AS1893" s="60" t="s">
        <v>174</v>
      </c>
      <c r="AT1893" s="49">
        <v>3</v>
      </c>
      <c r="AU1893" s="49">
        <v>1</v>
      </c>
      <c r="AV1893" s="49">
        <v>1</v>
      </c>
      <c r="AW1893" s="60">
        <v>44034</v>
      </c>
      <c r="AX1893" s="60" t="s">
        <v>183</v>
      </c>
      <c r="AY1893" s="60">
        <v>44322.317955752318</v>
      </c>
      <c r="AZ1893" s="60">
        <v>44033</v>
      </c>
      <c r="BA1893" s="60">
        <v>44034</v>
      </c>
      <c r="BB1893" s="60" t="s">
        <v>5179</v>
      </c>
      <c r="BC1893" s="60">
        <v>44035.47152777778</v>
      </c>
      <c r="BD1893" s="60">
        <v>44041</v>
      </c>
      <c r="BE1893" s="60">
        <v>44620</v>
      </c>
      <c r="BF1893" s="49">
        <f>IF(AND(ISBLANK(tbl_RawData_Report1[[#This Row],[REQ_ID]]),tbl_RawData_Report1[[#This Row],[RH Kit?]] = "Y"),1,COUNTIFS(tbl_RawData_Report1[RH Kit?],"Y",tbl_RawData_Report1[REQ_ID],tbl_RawData_Report1[[#This Row],[REQ_ID]]))</f>
        <v>0</v>
      </c>
      <c r="BG1893" s="49">
        <f>COUNTIFS(tbl_RawData_Report1[RH Kit?],"Y",tbl_RawData_Report1[Order No.],tbl_RawData_Report1[[#This Row],[Order No.]])</f>
        <v>0</v>
      </c>
      <c r="BH1893" s="49">
        <f>SUM(tbl_RawData_Report1[[#This Row],[RH Kit Req]:[RH Kit PO]])</f>
        <v>0</v>
      </c>
      <c r="BI1893" s="49" t="str">
        <f>IFERROR(VLOOKUP(B1893,Lookup!A:B,2,FALSE),B1893)</f>
        <v>PRESHIPMENTINSPCPH</v>
      </c>
      <c r="BJ1893" s="49" t="b">
        <f t="shared" si="29"/>
        <v>0</v>
      </c>
      <c r="BK1893" s="49" t="str">
        <f>tbl_RawData_Report1[[#This Row],[Item ID]]&amp;tbl_RawData_Report1[[#This Row],[Order No.]]</f>
        <v>PRESHIPMENTINSPCPH0000041734</v>
      </c>
      <c r="BL1893"/>
      <c r="BM1893"/>
      <c r="BN1893"/>
    </row>
    <row r="1894" spans="1:66" x14ac:dyDescent="0.25">
      <c r="A1894" s="35" t="s">
        <v>8</v>
      </c>
      <c r="B1894" s="35" t="s">
        <v>639</v>
      </c>
      <c r="C1894" s="35">
        <v>3</v>
      </c>
      <c r="D1894" s="35">
        <v>1</v>
      </c>
      <c r="E1894" s="35">
        <v>1</v>
      </c>
      <c r="F1894" s="35" t="s">
        <v>450</v>
      </c>
      <c r="G1894" s="35" t="s">
        <v>5172</v>
      </c>
      <c r="H1894" s="35" t="s">
        <v>5181</v>
      </c>
      <c r="I1894" s="35" t="s">
        <v>594</v>
      </c>
      <c r="J1894" s="35">
        <v>1260</v>
      </c>
      <c r="K1894" s="35" t="s">
        <v>449</v>
      </c>
      <c r="L1894" s="35" t="s">
        <v>2805</v>
      </c>
      <c r="M1894" s="35" t="s">
        <v>396</v>
      </c>
      <c r="N1894" s="35" t="s">
        <v>122</v>
      </c>
      <c r="O1894" s="35" t="s">
        <v>2806</v>
      </c>
      <c r="P1894" s="35" t="s">
        <v>2807</v>
      </c>
      <c r="Q1894" s="35" t="s">
        <v>311</v>
      </c>
      <c r="R1894" s="35" t="s">
        <v>312</v>
      </c>
      <c r="S1894" s="35" t="s">
        <v>313</v>
      </c>
      <c r="T1894" s="35" t="s">
        <v>5085</v>
      </c>
      <c r="U1894" s="35" t="s">
        <v>209</v>
      </c>
      <c r="V1894" s="35">
        <v>0</v>
      </c>
      <c r="W1894" s="35">
        <v>0</v>
      </c>
      <c r="X1894" s="49">
        <v>2</v>
      </c>
      <c r="Y1894" s="60" t="s">
        <v>340</v>
      </c>
      <c r="Z1894" s="49">
        <v>1</v>
      </c>
      <c r="AA1894" s="49">
        <v>2</v>
      </c>
      <c r="AB1894" s="60" t="s">
        <v>637</v>
      </c>
      <c r="AC1894" s="60" t="s">
        <v>641</v>
      </c>
      <c r="AD1894" s="60" t="s">
        <v>347</v>
      </c>
      <c r="AE1894" s="60" t="s">
        <v>348</v>
      </c>
      <c r="AF1894" s="49">
        <v>2020</v>
      </c>
      <c r="AG1894" s="60" t="s">
        <v>5180</v>
      </c>
      <c r="AH1894" s="60"/>
      <c r="AI1894" s="60"/>
      <c r="AJ1894" s="60"/>
      <c r="AK1894" s="60">
        <v>44266</v>
      </c>
      <c r="AL1894" s="60"/>
      <c r="AM1894" s="60" t="s">
        <v>566</v>
      </c>
      <c r="AN1894" s="60" t="s">
        <v>5173</v>
      </c>
      <c r="AO1894" s="60" t="s">
        <v>5182</v>
      </c>
      <c r="AP1894" s="49"/>
      <c r="AQ1894" s="60" t="s">
        <v>378</v>
      </c>
      <c r="AR1894" s="60" t="s">
        <v>174</v>
      </c>
      <c r="AS1894" s="60" t="s">
        <v>174</v>
      </c>
      <c r="AT1894" s="49">
        <v>4</v>
      </c>
      <c r="AU1894" s="49">
        <v>1</v>
      </c>
      <c r="AV1894" s="49">
        <v>1</v>
      </c>
      <c r="AW1894" s="60">
        <v>44034</v>
      </c>
      <c r="AX1894" s="60" t="s">
        <v>183</v>
      </c>
      <c r="AY1894" s="60">
        <v>44266.54931667824</v>
      </c>
      <c r="AZ1894" s="60">
        <v>44258</v>
      </c>
      <c r="BA1894" s="60">
        <v>44258</v>
      </c>
      <c r="BB1894" s="60" t="s">
        <v>5183</v>
      </c>
      <c r="BC1894" s="60">
        <v>44035.47152777778</v>
      </c>
      <c r="BD1894" s="60">
        <v>44259</v>
      </c>
      <c r="BE1894" s="60">
        <v>44620</v>
      </c>
      <c r="BF1894" s="49">
        <f>IF(AND(ISBLANK(tbl_RawData_Report1[[#This Row],[REQ_ID]]),tbl_RawData_Report1[[#This Row],[RH Kit?]] = "Y"),1,COUNTIFS(tbl_RawData_Report1[RH Kit?],"Y",tbl_RawData_Report1[REQ_ID],tbl_RawData_Report1[[#This Row],[REQ_ID]]))</f>
        <v>0</v>
      </c>
      <c r="BG1894" s="49">
        <f>COUNTIFS(tbl_RawData_Report1[RH Kit?],"Y",tbl_RawData_Report1[Order No.],tbl_RawData_Report1[[#This Row],[Order No.]])</f>
        <v>0</v>
      </c>
      <c r="BH1894" s="49">
        <f>SUM(tbl_RawData_Report1[[#This Row],[RH Kit Req]:[RH Kit PO]])</f>
        <v>0</v>
      </c>
      <c r="BI1894" s="49" t="str">
        <f>IFERROR(VLOOKUP(B1894,Lookup!A:B,2,FALSE),B1894)</f>
        <v>PRESHIPMENTINSPCPH</v>
      </c>
      <c r="BJ1894" s="49" t="b">
        <f t="shared" si="29"/>
        <v>0</v>
      </c>
      <c r="BK1894" s="49" t="str">
        <f>tbl_RawData_Report1[[#This Row],[Item ID]]&amp;tbl_RawData_Report1[[#This Row],[Order No.]]</f>
        <v>PRESHIPMENTINSPCPH0000041734</v>
      </c>
      <c r="BL1894"/>
      <c r="BM1894"/>
      <c r="BN1894"/>
    </row>
    <row r="1895" spans="1:66" x14ac:dyDescent="0.25">
      <c r="A1895" s="35" t="s">
        <v>8</v>
      </c>
      <c r="B1895" s="35" t="s">
        <v>639</v>
      </c>
      <c r="C1895" s="35">
        <v>2</v>
      </c>
      <c r="D1895" s="35">
        <v>1</v>
      </c>
      <c r="E1895" s="35">
        <v>2</v>
      </c>
      <c r="F1895" s="35" t="s">
        <v>450</v>
      </c>
      <c r="G1895" s="35" t="s">
        <v>5172</v>
      </c>
      <c r="H1895" s="35" t="s">
        <v>5177</v>
      </c>
      <c r="I1895" s="35" t="s">
        <v>593</v>
      </c>
      <c r="J1895" s="35">
        <v>630</v>
      </c>
      <c r="K1895" s="35" t="s">
        <v>449</v>
      </c>
      <c r="L1895" s="35" t="s">
        <v>2805</v>
      </c>
      <c r="M1895" s="35" t="s">
        <v>396</v>
      </c>
      <c r="N1895" s="35" t="s">
        <v>122</v>
      </c>
      <c r="O1895" s="35" t="s">
        <v>2806</v>
      </c>
      <c r="P1895" s="35" t="s">
        <v>2807</v>
      </c>
      <c r="Q1895" s="35" t="s">
        <v>311</v>
      </c>
      <c r="R1895" s="35" t="s">
        <v>312</v>
      </c>
      <c r="S1895" s="35" t="s">
        <v>313</v>
      </c>
      <c r="T1895" s="35" t="s">
        <v>5085</v>
      </c>
      <c r="U1895" s="35" t="s">
        <v>209</v>
      </c>
      <c r="V1895" s="35">
        <v>0</v>
      </c>
      <c r="W1895" s="35">
        <v>0</v>
      </c>
      <c r="X1895" s="49">
        <v>1</v>
      </c>
      <c r="Y1895" s="60" t="s">
        <v>340</v>
      </c>
      <c r="Z1895" s="49">
        <v>1</v>
      </c>
      <c r="AA1895" s="49">
        <v>1</v>
      </c>
      <c r="AB1895" s="60" t="s">
        <v>637</v>
      </c>
      <c r="AC1895" s="60" t="s">
        <v>641</v>
      </c>
      <c r="AD1895" s="60" t="s">
        <v>347</v>
      </c>
      <c r="AE1895" s="60" t="s">
        <v>348</v>
      </c>
      <c r="AF1895" s="49">
        <v>2020</v>
      </c>
      <c r="AG1895" s="60" t="s">
        <v>5171</v>
      </c>
      <c r="AH1895" s="60"/>
      <c r="AI1895" s="60"/>
      <c r="AJ1895" s="60"/>
      <c r="AK1895" s="60">
        <v>44253</v>
      </c>
      <c r="AL1895" s="60"/>
      <c r="AM1895" s="60" t="s">
        <v>566</v>
      </c>
      <c r="AN1895" s="60" t="s">
        <v>5173</v>
      </c>
      <c r="AO1895" s="60" t="s">
        <v>6124</v>
      </c>
      <c r="AP1895" s="49"/>
      <c r="AQ1895" s="60" t="s">
        <v>266</v>
      </c>
      <c r="AR1895" s="60" t="s">
        <v>174</v>
      </c>
      <c r="AS1895" s="60" t="s">
        <v>174</v>
      </c>
      <c r="AT1895" s="49">
        <v>3</v>
      </c>
      <c r="AU1895" s="49">
        <v>1</v>
      </c>
      <c r="AV1895" s="49">
        <v>1</v>
      </c>
      <c r="AW1895" s="60">
        <v>44034</v>
      </c>
      <c r="AX1895" s="60" t="s">
        <v>183</v>
      </c>
      <c r="AY1895" s="60">
        <v>44322.317955752318</v>
      </c>
      <c r="AZ1895" s="60">
        <v>44033</v>
      </c>
      <c r="BA1895" s="60">
        <v>44034</v>
      </c>
      <c r="BB1895" s="60" t="s">
        <v>5179</v>
      </c>
      <c r="BC1895" s="60">
        <v>44035.47152777778</v>
      </c>
      <c r="BD1895" s="60">
        <v>44041</v>
      </c>
      <c r="BE1895" s="60">
        <v>44620</v>
      </c>
      <c r="BF1895" s="49">
        <f>IF(AND(ISBLANK(tbl_RawData_Report1[[#This Row],[REQ_ID]]),tbl_RawData_Report1[[#This Row],[RH Kit?]] = "Y"),1,COUNTIFS(tbl_RawData_Report1[RH Kit?],"Y",tbl_RawData_Report1[REQ_ID],tbl_RawData_Report1[[#This Row],[REQ_ID]]))</f>
        <v>0</v>
      </c>
      <c r="BG1895" s="49">
        <f>COUNTIFS(tbl_RawData_Report1[RH Kit?],"Y",tbl_RawData_Report1[Order No.],tbl_RawData_Report1[[#This Row],[Order No.]])</f>
        <v>0</v>
      </c>
      <c r="BH1895" s="49">
        <f>SUM(tbl_RawData_Report1[[#This Row],[RH Kit Req]:[RH Kit PO]])</f>
        <v>0</v>
      </c>
      <c r="BI1895" s="49" t="str">
        <f>IFERROR(VLOOKUP(B1895,Lookup!A:B,2,FALSE),B1895)</f>
        <v>PRESHIPMENTINSPCPH</v>
      </c>
      <c r="BJ1895" s="49" t="b">
        <f t="shared" si="29"/>
        <v>1</v>
      </c>
      <c r="BK1895" s="49" t="str">
        <f>tbl_RawData_Report1[[#This Row],[Item ID]]&amp;tbl_RawData_Report1[[#This Row],[Order No.]]</f>
        <v>PRESHIPMENTINSPCPH0000041734</v>
      </c>
      <c r="BL1895"/>
      <c r="BM1895"/>
      <c r="BN1895"/>
    </row>
    <row r="1896" spans="1:66" x14ac:dyDescent="0.25">
      <c r="A1896" s="35" t="s">
        <v>8</v>
      </c>
      <c r="B1896" s="35" t="s">
        <v>4549</v>
      </c>
      <c r="C1896" s="35">
        <v>1</v>
      </c>
      <c r="D1896" s="35">
        <v>1</v>
      </c>
      <c r="E1896" s="35">
        <v>1</v>
      </c>
      <c r="F1896" s="35" t="s">
        <v>2794</v>
      </c>
      <c r="G1896" s="35" t="s">
        <v>6001</v>
      </c>
      <c r="H1896" s="35" t="s">
        <v>4550</v>
      </c>
      <c r="I1896" s="35" t="s">
        <v>593</v>
      </c>
      <c r="J1896" s="35">
        <v>84750</v>
      </c>
      <c r="K1896" s="35" t="s">
        <v>5557</v>
      </c>
      <c r="L1896" s="35" t="s">
        <v>5558</v>
      </c>
      <c r="M1896" s="35" t="s">
        <v>396</v>
      </c>
      <c r="N1896" s="35" t="s">
        <v>122</v>
      </c>
      <c r="O1896" s="35" t="s">
        <v>5559</v>
      </c>
      <c r="P1896" s="35" t="s">
        <v>5560</v>
      </c>
      <c r="Q1896" s="35" t="s">
        <v>311</v>
      </c>
      <c r="R1896" s="35" t="s">
        <v>2795</v>
      </c>
      <c r="S1896" s="35" t="s">
        <v>2796</v>
      </c>
      <c r="T1896" s="35" t="s">
        <v>5068</v>
      </c>
      <c r="U1896" s="35" t="s">
        <v>269</v>
      </c>
      <c r="V1896" s="35">
        <v>0</v>
      </c>
      <c r="W1896" s="35">
        <v>0</v>
      </c>
      <c r="X1896" s="49">
        <v>11300</v>
      </c>
      <c r="Y1896" s="60" t="s">
        <v>2544</v>
      </c>
      <c r="Z1896" s="49">
        <v>1</v>
      </c>
      <c r="AA1896" s="49">
        <v>11300</v>
      </c>
      <c r="AB1896" s="60" t="s">
        <v>637</v>
      </c>
      <c r="AC1896" s="60" t="s">
        <v>660</v>
      </c>
      <c r="AD1896" s="60" t="s">
        <v>2618</v>
      </c>
      <c r="AE1896" s="60" t="s">
        <v>2619</v>
      </c>
      <c r="AF1896" s="49">
        <v>2020</v>
      </c>
      <c r="AG1896" s="60" t="s">
        <v>5552</v>
      </c>
      <c r="AH1896" s="60">
        <v>44175</v>
      </c>
      <c r="AI1896" s="60">
        <v>44232</v>
      </c>
      <c r="AJ1896" s="60">
        <v>44177</v>
      </c>
      <c r="AK1896" s="60">
        <v>44177</v>
      </c>
      <c r="AL1896" s="60"/>
      <c r="AM1896" s="60" t="s">
        <v>567</v>
      </c>
      <c r="AN1896" s="60" t="s">
        <v>6002</v>
      </c>
      <c r="AO1896" s="60" t="s">
        <v>6003</v>
      </c>
      <c r="AP1896" s="49"/>
      <c r="AQ1896" s="60" t="s">
        <v>266</v>
      </c>
      <c r="AR1896" s="60" t="s">
        <v>174</v>
      </c>
      <c r="AS1896" s="60" t="s">
        <v>174</v>
      </c>
      <c r="AT1896" s="49">
        <v>8</v>
      </c>
      <c r="AU1896" s="49">
        <v>1</v>
      </c>
      <c r="AV1896" s="49">
        <v>1</v>
      </c>
      <c r="AW1896" s="60">
        <v>44034</v>
      </c>
      <c r="AX1896" s="60" t="s">
        <v>183</v>
      </c>
      <c r="AY1896" s="60">
        <v>44193.243724965279</v>
      </c>
      <c r="AZ1896" s="60">
        <v>43991</v>
      </c>
      <c r="BA1896" s="60">
        <v>43999</v>
      </c>
      <c r="BB1896" s="60" t="s">
        <v>6004</v>
      </c>
      <c r="BC1896" s="60">
        <v>44036.454027777778</v>
      </c>
      <c r="BD1896" s="60">
        <v>44126</v>
      </c>
      <c r="BE1896" s="60">
        <v>44469</v>
      </c>
      <c r="BF1896" s="49">
        <f>IF(AND(ISBLANK(tbl_RawData_Report1[[#This Row],[REQ_ID]]),tbl_RawData_Report1[[#This Row],[RH Kit?]] = "Y"),1,COUNTIFS(tbl_RawData_Report1[RH Kit?],"Y",tbl_RawData_Report1[REQ_ID],tbl_RawData_Report1[[#This Row],[REQ_ID]]))</f>
        <v>0</v>
      </c>
      <c r="BG1896" s="49">
        <f>COUNTIFS(tbl_RawData_Report1[RH Kit?],"Y",tbl_RawData_Report1[Order No.],tbl_RawData_Report1[[#This Row],[Order No.]])</f>
        <v>0</v>
      </c>
      <c r="BH1896" s="49">
        <f>SUM(tbl_RawData_Report1[[#This Row],[RH Kit Req]:[RH Kit PO]])</f>
        <v>0</v>
      </c>
      <c r="BI1896" s="49" t="str">
        <f>IFERROR(VLOOKUP(B1896,Lookup!A:B,2,FALSE),B1896)</f>
        <v>CPROFLXCN500MG_100</v>
      </c>
      <c r="BJ1896" s="49" t="b">
        <f t="shared" si="29"/>
        <v>1</v>
      </c>
      <c r="BK1896" s="49" t="str">
        <f>tbl_RawData_Report1[[#This Row],[Item ID]]&amp;tbl_RawData_Report1[[#This Row],[Order No.]]</f>
        <v>CPROFLXCN500MG_1000000041735</v>
      </c>
      <c r="BL1896"/>
      <c r="BM1896"/>
      <c r="BN1896"/>
    </row>
    <row r="1897" spans="1:66" x14ac:dyDescent="0.25">
      <c r="A1897" s="35" t="s">
        <v>8</v>
      </c>
      <c r="B1897" s="35" t="s">
        <v>2632</v>
      </c>
      <c r="C1897" s="35">
        <v>1</v>
      </c>
      <c r="D1897" s="35">
        <v>1</v>
      </c>
      <c r="E1897" s="35">
        <v>1</v>
      </c>
      <c r="F1897" s="35" t="s">
        <v>2794</v>
      </c>
      <c r="G1897" s="35" t="s">
        <v>6045</v>
      </c>
      <c r="H1897" s="35" t="s">
        <v>712</v>
      </c>
      <c r="I1897" s="35" t="s">
        <v>593</v>
      </c>
      <c r="J1897" s="35">
        <v>4890.2</v>
      </c>
      <c r="K1897" s="35" t="s">
        <v>5557</v>
      </c>
      <c r="L1897" s="35" t="s">
        <v>5558</v>
      </c>
      <c r="M1897" s="35" t="s">
        <v>396</v>
      </c>
      <c r="N1897" s="35" t="s">
        <v>122</v>
      </c>
      <c r="O1897" s="35" t="s">
        <v>5559</v>
      </c>
      <c r="P1897" s="35" t="s">
        <v>5560</v>
      </c>
      <c r="Q1897" s="35" t="s">
        <v>311</v>
      </c>
      <c r="R1897" s="35" t="s">
        <v>2795</v>
      </c>
      <c r="S1897" s="35" t="s">
        <v>2796</v>
      </c>
      <c r="T1897" s="35" t="s">
        <v>5068</v>
      </c>
      <c r="U1897" s="35" t="s">
        <v>272</v>
      </c>
      <c r="V1897" s="35">
        <v>0</v>
      </c>
      <c r="W1897" s="35">
        <v>0</v>
      </c>
      <c r="X1897" s="49">
        <v>9980</v>
      </c>
      <c r="Y1897" s="60" t="s">
        <v>860</v>
      </c>
      <c r="Z1897" s="49">
        <v>4</v>
      </c>
      <c r="AA1897" s="49">
        <v>39920</v>
      </c>
      <c r="AB1897" s="60" t="s">
        <v>637</v>
      </c>
      <c r="AC1897" s="60" t="s">
        <v>715</v>
      </c>
      <c r="AD1897" s="60" t="s">
        <v>2471</v>
      </c>
      <c r="AE1897" s="60" t="s">
        <v>2472</v>
      </c>
      <c r="AF1897" s="49">
        <v>2020</v>
      </c>
      <c r="AG1897" s="60" t="s">
        <v>5552</v>
      </c>
      <c r="AH1897" s="60">
        <v>44160</v>
      </c>
      <c r="AI1897" s="60">
        <v>44165</v>
      </c>
      <c r="AJ1897" s="60">
        <v>44170</v>
      </c>
      <c r="AK1897" s="60">
        <v>44179</v>
      </c>
      <c r="AL1897" s="60">
        <v>44171</v>
      </c>
      <c r="AM1897" s="60" t="s">
        <v>567</v>
      </c>
      <c r="AN1897" s="60" t="s">
        <v>6046</v>
      </c>
      <c r="AO1897" s="60" t="s">
        <v>6047</v>
      </c>
      <c r="AP1897" s="49"/>
      <c r="AQ1897" s="60" t="s">
        <v>266</v>
      </c>
      <c r="AR1897" s="60" t="s">
        <v>174</v>
      </c>
      <c r="AS1897" s="60" t="s">
        <v>174</v>
      </c>
      <c r="AT1897" s="49">
        <v>2</v>
      </c>
      <c r="AU1897" s="49">
        <v>1</v>
      </c>
      <c r="AV1897" s="49">
        <v>1</v>
      </c>
      <c r="AW1897" s="60">
        <v>44034</v>
      </c>
      <c r="AX1897" s="60" t="s">
        <v>183</v>
      </c>
      <c r="AY1897" s="60">
        <v>44322.317955752318</v>
      </c>
      <c r="AZ1897" s="60">
        <v>43991</v>
      </c>
      <c r="BA1897" s="60">
        <v>43999</v>
      </c>
      <c r="BB1897" s="60" t="s">
        <v>6048</v>
      </c>
      <c r="BC1897" s="60">
        <v>44036.469884259262</v>
      </c>
      <c r="BD1897" s="60">
        <v>44165</v>
      </c>
      <c r="BE1897" s="60">
        <v>44469</v>
      </c>
      <c r="BF1897" s="49">
        <f>IF(AND(ISBLANK(tbl_RawData_Report1[[#This Row],[REQ_ID]]),tbl_RawData_Report1[[#This Row],[RH Kit?]] = "Y"),1,COUNTIFS(tbl_RawData_Report1[RH Kit?],"Y",tbl_RawData_Report1[REQ_ID],tbl_RawData_Report1[[#This Row],[REQ_ID]]))</f>
        <v>0</v>
      </c>
      <c r="BG1897" s="49">
        <f>COUNTIFS(tbl_RawData_Report1[RH Kit?],"Y",tbl_RawData_Report1[Order No.],tbl_RawData_Report1[[#This Row],[Order No.]])</f>
        <v>0</v>
      </c>
      <c r="BH1897" s="49">
        <f>SUM(tbl_RawData_Report1[[#This Row],[RH Kit Req]:[RH Kit PO]])</f>
        <v>0</v>
      </c>
      <c r="BI1897" s="49" t="str">
        <f>IFERROR(VLOOKUP(B1897,Lookup!A:B,2,FALSE),B1897)</f>
        <v>MISOPROSTOL200MG_4</v>
      </c>
      <c r="BJ1897" s="49" t="b">
        <f t="shared" si="29"/>
        <v>1</v>
      </c>
      <c r="BK1897" s="49" t="str">
        <f>tbl_RawData_Report1[[#This Row],[Item ID]]&amp;tbl_RawData_Report1[[#This Row],[Order No.]]</f>
        <v>MISOPROSTOL200MG_40000041737</v>
      </c>
      <c r="BL1897"/>
      <c r="BM1897"/>
      <c r="BN1897"/>
    </row>
    <row r="1898" spans="1:66" x14ac:dyDescent="0.25">
      <c r="A1898" s="35" t="s">
        <v>8</v>
      </c>
      <c r="B1898" s="35" t="s">
        <v>6039</v>
      </c>
      <c r="C1898" s="35">
        <v>2</v>
      </c>
      <c r="D1898" s="35">
        <v>1</v>
      </c>
      <c r="E1898" s="35">
        <v>1</v>
      </c>
      <c r="F1898" s="35" t="s">
        <v>2794</v>
      </c>
      <c r="G1898" s="35" t="s">
        <v>6045</v>
      </c>
      <c r="H1898" s="35" t="s">
        <v>6040</v>
      </c>
      <c r="I1898" s="35" t="s">
        <v>593</v>
      </c>
      <c r="J1898" s="35">
        <v>0</v>
      </c>
      <c r="K1898" s="35" t="s">
        <v>5557</v>
      </c>
      <c r="L1898" s="35" t="s">
        <v>5558</v>
      </c>
      <c r="M1898" s="35" t="s">
        <v>396</v>
      </c>
      <c r="N1898" s="35" t="s">
        <v>122</v>
      </c>
      <c r="O1898" s="35" t="s">
        <v>5559</v>
      </c>
      <c r="P1898" s="35" t="s">
        <v>5560</v>
      </c>
      <c r="Q1898" s="35" t="s">
        <v>311</v>
      </c>
      <c r="R1898" s="35" t="s">
        <v>2795</v>
      </c>
      <c r="S1898" s="35" t="s">
        <v>2796</v>
      </c>
      <c r="T1898" s="35" t="s">
        <v>5068</v>
      </c>
      <c r="U1898" s="35" t="s">
        <v>272</v>
      </c>
      <c r="V1898" s="35">
        <v>0</v>
      </c>
      <c r="W1898" s="35">
        <v>0</v>
      </c>
      <c r="X1898" s="49">
        <v>0</v>
      </c>
      <c r="Y1898" s="60" t="s">
        <v>791</v>
      </c>
      <c r="Z1898" s="49">
        <v>20</v>
      </c>
      <c r="AA1898" s="49">
        <v>0</v>
      </c>
      <c r="AB1898" s="60" t="s">
        <v>637</v>
      </c>
      <c r="AC1898" s="60" t="s">
        <v>684</v>
      </c>
      <c r="AD1898" s="60" t="s">
        <v>2471</v>
      </c>
      <c r="AE1898" s="60" t="s">
        <v>2472</v>
      </c>
      <c r="AF1898" s="49">
        <v>2020</v>
      </c>
      <c r="AG1898" s="60" t="s">
        <v>5552</v>
      </c>
      <c r="AH1898" s="60">
        <v>44284</v>
      </c>
      <c r="AI1898" s="60">
        <v>44289</v>
      </c>
      <c r="AJ1898" s="60">
        <v>44291</v>
      </c>
      <c r="AK1898" s="60">
        <v>44291</v>
      </c>
      <c r="AL1898" s="60">
        <v>44293</v>
      </c>
      <c r="AM1898" s="60" t="s">
        <v>567</v>
      </c>
      <c r="AN1898" s="60" t="s">
        <v>6046</v>
      </c>
      <c r="AO1898" s="60" t="s">
        <v>6080</v>
      </c>
      <c r="AP1898" s="49"/>
      <c r="AQ1898" s="60" t="s">
        <v>266</v>
      </c>
      <c r="AR1898" s="60" t="s">
        <v>174</v>
      </c>
      <c r="AS1898" s="60" t="s">
        <v>174</v>
      </c>
      <c r="AT1898" s="49">
        <v>6</v>
      </c>
      <c r="AU1898" s="49">
        <v>1</v>
      </c>
      <c r="AV1898" s="49">
        <v>1</v>
      </c>
      <c r="AW1898" s="60">
        <v>44034</v>
      </c>
      <c r="AX1898" s="60" t="s">
        <v>183</v>
      </c>
      <c r="AY1898" s="60">
        <v>44322.317955752318</v>
      </c>
      <c r="AZ1898" s="60">
        <v>43991</v>
      </c>
      <c r="BA1898" s="60">
        <v>43999</v>
      </c>
      <c r="BB1898" s="60" t="s">
        <v>6081</v>
      </c>
      <c r="BC1898" s="60">
        <v>44036.469884259262</v>
      </c>
      <c r="BD1898" s="60">
        <v>44214</v>
      </c>
      <c r="BE1898" s="60">
        <v>44469</v>
      </c>
      <c r="BF1898" s="49">
        <f>IF(AND(ISBLANK(tbl_RawData_Report1[[#This Row],[REQ_ID]]),tbl_RawData_Report1[[#This Row],[RH Kit?]] = "Y"),1,COUNTIFS(tbl_RawData_Report1[RH Kit?],"Y",tbl_RawData_Report1[REQ_ID],tbl_RawData_Report1[[#This Row],[REQ_ID]]))</f>
        <v>0</v>
      </c>
      <c r="BG1898" s="49">
        <f>COUNTIFS(tbl_RawData_Report1[RH Kit?],"Y",tbl_RawData_Report1[Order No.],tbl_RawData_Report1[[#This Row],[Order No.]])</f>
        <v>0</v>
      </c>
      <c r="BH1898" s="49">
        <f>SUM(tbl_RawData_Report1[[#This Row],[RH Kit Req]:[RH Kit PO]])</f>
        <v>0</v>
      </c>
      <c r="BI1898" s="49" t="str">
        <f>IFERROR(VLOOKUP(B1898,Lookup!A:B,2,FALSE),B1898)</f>
        <v>BUPIVACAINE0.5_20</v>
      </c>
      <c r="BJ1898" s="49" t="b">
        <f t="shared" si="29"/>
        <v>1</v>
      </c>
      <c r="BK1898" s="49" t="str">
        <f>tbl_RawData_Report1[[#This Row],[Item ID]]&amp;tbl_RawData_Report1[[#This Row],[Order No.]]</f>
        <v>BUPIVACAINE0.5_200000041737</v>
      </c>
      <c r="BL1898"/>
      <c r="BM1898"/>
      <c r="BN1898"/>
    </row>
    <row r="1899" spans="1:66" x14ac:dyDescent="0.25">
      <c r="A1899" s="35" t="s">
        <v>8</v>
      </c>
      <c r="B1899" s="35" t="s">
        <v>2632</v>
      </c>
      <c r="C1899" s="35">
        <v>1</v>
      </c>
      <c r="D1899" s="35">
        <v>2</v>
      </c>
      <c r="E1899" s="35">
        <v>1</v>
      </c>
      <c r="F1899" s="35" t="s">
        <v>2794</v>
      </c>
      <c r="G1899" s="35" t="s">
        <v>6045</v>
      </c>
      <c r="H1899" s="35" t="s">
        <v>712</v>
      </c>
      <c r="I1899" s="35" t="s">
        <v>593</v>
      </c>
      <c r="J1899" s="35">
        <v>2459.8000000000002</v>
      </c>
      <c r="K1899" s="35" t="s">
        <v>5557</v>
      </c>
      <c r="L1899" s="35" t="s">
        <v>5558</v>
      </c>
      <c r="M1899" s="35" t="s">
        <v>396</v>
      </c>
      <c r="N1899" s="35" t="s">
        <v>122</v>
      </c>
      <c r="O1899" s="35" t="s">
        <v>5559</v>
      </c>
      <c r="P1899" s="35" t="s">
        <v>5560</v>
      </c>
      <c r="Q1899" s="35" t="s">
        <v>311</v>
      </c>
      <c r="R1899" s="35" t="s">
        <v>2795</v>
      </c>
      <c r="S1899" s="35" t="s">
        <v>2796</v>
      </c>
      <c r="T1899" s="35" t="s">
        <v>5068</v>
      </c>
      <c r="U1899" s="35" t="s">
        <v>272</v>
      </c>
      <c r="V1899" s="35">
        <v>0</v>
      </c>
      <c r="W1899" s="35">
        <v>0</v>
      </c>
      <c r="X1899" s="49">
        <v>5020</v>
      </c>
      <c r="Y1899" s="60" t="s">
        <v>860</v>
      </c>
      <c r="Z1899" s="49">
        <v>4</v>
      </c>
      <c r="AA1899" s="49">
        <v>20080</v>
      </c>
      <c r="AB1899" s="60" t="s">
        <v>637</v>
      </c>
      <c r="AC1899" s="60" t="s">
        <v>715</v>
      </c>
      <c r="AD1899" s="60" t="s">
        <v>2471</v>
      </c>
      <c r="AE1899" s="60" t="s">
        <v>2472</v>
      </c>
      <c r="AF1899" s="49">
        <v>2020</v>
      </c>
      <c r="AG1899" s="60" t="s">
        <v>5552</v>
      </c>
      <c r="AH1899" s="60">
        <v>44104</v>
      </c>
      <c r="AI1899" s="60">
        <v>44111</v>
      </c>
      <c r="AJ1899" s="60">
        <v>44104</v>
      </c>
      <c r="AK1899" s="60">
        <v>44179</v>
      </c>
      <c r="AL1899" s="60">
        <v>44107</v>
      </c>
      <c r="AM1899" s="60" t="s">
        <v>567</v>
      </c>
      <c r="AN1899" s="60" t="s">
        <v>6046</v>
      </c>
      <c r="AO1899" s="60" t="s">
        <v>6330</v>
      </c>
      <c r="AP1899" s="49"/>
      <c r="AQ1899" s="60" t="s">
        <v>266</v>
      </c>
      <c r="AR1899" s="60" t="s">
        <v>174</v>
      </c>
      <c r="AS1899" s="60" t="s">
        <v>174</v>
      </c>
      <c r="AT1899" s="49">
        <v>2</v>
      </c>
      <c r="AU1899" s="49">
        <v>1</v>
      </c>
      <c r="AV1899" s="49">
        <v>1</v>
      </c>
      <c r="AW1899" s="60">
        <v>44034</v>
      </c>
      <c r="AX1899" s="60" t="s">
        <v>183</v>
      </c>
      <c r="AY1899" s="60">
        <v>44322.317955752318</v>
      </c>
      <c r="AZ1899" s="60">
        <v>43991</v>
      </c>
      <c r="BA1899" s="60">
        <v>43999</v>
      </c>
      <c r="BB1899" s="60" t="s">
        <v>6331</v>
      </c>
      <c r="BC1899" s="60">
        <v>44036.469884259262</v>
      </c>
      <c r="BD1899" s="60">
        <v>44165</v>
      </c>
      <c r="BE1899" s="60">
        <v>44469</v>
      </c>
      <c r="BF1899" s="49">
        <f>IF(AND(ISBLANK(tbl_RawData_Report1[[#This Row],[REQ_ID]]),tbl_RawData_Report1[[#This Row],[RH Kit?]] = "Y"),1,COUNTIFS(tbl_RawData_Report1[RH Kit?],"Y",tbl_RawData_Report1[REQ_ID],tbl_RawData_Report1[[#This Row],[REQ_ID]]))</f>
        <v>0</v>
      </c>
      <c r="BG1899" s="49">
        <f>COUNTIFS(tbl_RawData_Report1[RH Kit?],"Y",tbl_RawData_Report1[Order No.],tbl_RawData_Report1[[#This Row],[Order No.]])</f>
        <v>0</v>
      </c>
      <c r="BH1899" s="49">
        <f>SUM(tbl_RawData_Report1[[#This Row],[RH Kit Req]:[RH Kit PO]])</f>
        <v>0</v>
      </c>
      <c r="BI1899" s="49" t="str">
        <f>IFERROR(VLOOKUP(B1899,Lookup!A:B,2,FALSE),B1899)</f>
        <v>MISOPROSTOL200MG_4</v>
      </c>
      <c r="BJ1899" s="49" t="b">
        <f t="shared" si="29"/>
        <v>1</v>
      </c>
      <c r="BK1899" s="49" t="str">
        <f>tbl_RawData_Report1[[#This Row],[Item ID]]&amp;tbl_RawData_Report1[[#This Row],[Order No.]]</f>
        <v>MISOPROSTOL200MG_40000041737</v>
      </c>
      <c r="BL1899"/>
      <c r="BM1899"/>
      <c r="BN1899"/>
    </row>
    <row r="1900" spans="1:66" x14ac:dyDescent="0.25">
      <c r="A1900" s="35" t="s">
        <v>8</v>
      </c>
      <c r="B1900" s="35" t="s">
        <v>6039</v>
      </c>
      <c r="C1900" s="35">
        <v>2</v>
      </c>
      <c r="D1900" s="35">
        <v>1</v>
      </c>
      <c r="E1900" s="35">
        <v>2</v>
      </c>
      <c r="F1900" s="35" t="s">
        <v>2794</v>
      </c>
      <c r="G1900" s="35" t="s">
        <v>6045</v>
      </c>
      <c r="H1900" s="35" t="s">
        <v>6040</v>
      </c>
      <c r="I1900" s="35" t="s">
        <v>593</v>
      </c>
      <c r="J1900" s="35">
        <v>30000</v>
      </c>
      <c r="K1900" s="35" t="s">
        <v>5557</v>
      </c>
      <c r="L1900" s="35" t="s">
        <v>5558</v>
      </c>
      <c r="M1900" s="35" t="s">
        <v>396</v>
      </c>
      <c r="N1900" s="35" t="s">
        <v>122</v>
      </c>
      <c r="O1900" s="35" t="s">
        <v>5559</v>
      </c>
      <c r="P1900" s="35" t="s">
        <v>5560</v>
      </c>
      <c r="Q1900" s="35" t="s">
        <v>311</v>
      </c>
      <c r="R1900" s="35" t="s">
        <v>2795</v>
      </c>
      <c r="S1900" s="35" t="s">
        <v>2796</v>
      </c>
      <c r="T1900" s="35" t="s">
        <v>5068</v>
      </c>
      <c r="U1900" s="35" t="s">
        <v>272</v>
      </c>
      <c r="V1900" s="35">
        <v>0</v>
      </c>
      <c r="W1900" s="35">
        <v>0</v>
      </c>
      <c r="X1900" s="49">
        <v>600</v>
      </c>
      <c r="Y1900" s="60" t="s">
        <v>791</v>
      </c>
      <c r="Z1900" s="49">
        <v>20</v>
      </c>
      <c r="AA1900" s="49">
        <v>12000</v>
      </c>
      <c r="AB1900" s="60" t="s">
        <v>637</v>
      </c>
      <c r="AC1900" s="60" t="s">
        <v>684</v>
      </c>
      <c r="AD1900" s="60" t="s">
        <v>2471</v>
      </c>
      <c r="AE1900" s="60" t="s">
        <v>2472</v>
      </c>
      <c r="AF1900" s="49">
        <v>2020</v>
      </c>
      <c r="AG1900" s="60" t="s">
        <v>5552</v>
      </c>
      <c r="AH1900" s="60">
        <v>44284</v>
      </c>
      <c r="AI1900" s="60">
        <v>44289</v>
      </c>
      <c r="AJ1900" s="60">
        <v>44291</v>
      </c>
      <c r="AK1900" s="60">
        <v>44291</v>
      </c>
      <c r="AL1900" s="60">
        <v>44293</v>
      </c>
      <c r="AM1900" s="60" t="s">
        <v>567</v>
      </c>
      <c r="AN1900" s="60" t="s">
        <v>6046</v>
      </c>
      <c r="AO1900" s="60" t="s">
        <v>6376</v>
      </c>
      <c r="AP1900" s="49"/>
      <c r="AQ1900" s="60" t="s">
        <v>266</v>
      </c>
      <c r="AR1900" s="60" t="s">
        <v>174</v>
      </c>
      <c r="AS1900" s="60" t="s">
        <v>174</v>
      </c>
      <c r="AT1900" s="49">
        <v>6</v>
      </c>
      <c r="AU1900" s="49">
        <v>1</v>
      </c>
      <c r="AV1900" s="49">
        <v>1</v>
      </c>
      <c r="AW1900" s="60">
        <v>44034</v>
      </c>
      <c r="AX1900" s="60" t="s">
        <v>183</v>
      </c>
      <c r="AY1900" s="60">
        <v>44322.317955752318</v>
      </c>
      <c r="AZ1900" s="60">
        <v>43991</v>
      </c>
      <c r="BA1900" s="60">
        <v>43999</v>
      </c>
      <c r="BB1900" s="60" t="s">
        <v>6081</v>
      </c>
      <c r="BC1900" s="60">
        <v>44036.469884259262</v>
      </c>
      <c r="BD1900" s="60">
        <v>44214</v>
      </c>
      <c r="BE1900" s="60">
        <v>44469</v>
      </c>
      <c r="BF1900" s="49">
        <f>IF(AND(ISBLANK(tbl_RawData_Report1[[#This Row],[REQ_ID]]),tbl_RawData_Report1[[#This Row],[RH Kit?]] = "Y"),1,COUNTIFS(tbl_RawData_Report1[RH Kit?],"Y",tbl_RawData_Report1[REQ_ID],tbl_RawData_Report1[[#This Row],[REQ_ID]]))</f>
        <v>0</v>
      </c>
      <c r="BG1900" s="49">
        <f>COUNTIFS(tbl_RawData_Report1[RH Kit?],"Y",tbl_RawData_Report1[Order No.],tbl_RawData_Report1[[#This Row],[Order No.]])</f>
        <v>0</v>
      </c>
      <c r="BH1900" s="49">
        <f>SUM(tbl_RawData_Report1[[#This Row],[RH Kit Req]:[RH Kit PO]])</f>
        <v>0</v>
      </c>
      <c r="BI1900" s="49" t="str">
        <f>IFERROR(VLOOKUP(B1900,Lookup!A:B,2,FALSE),B1900)</f>
        <v>BUPIVACAINE0.5_20</v>
      </c>
      <c r="BJ1900" s="49" t="b">
        <f t="shared" si="29"/>
        <v>1</v>
      </c>
      <c r="BK1900" s="49" t="str">
        <f>tbl_RawData_Report1[[#This Row],[Item ID]]&amp;tbl_RawData_Report1[[#This Row],[Order No.]]</f>
        <v>BUPIVACAINE0.5_200000041737</v>
      </c>
      <c r="BL1900"/>
      <c r="BM1900"/>
      <c r="BN1900"/>
    </row>
    <row r="1901" spans="1:66" x14ac:dyDescent="0.25">
      <c r="A1901" s="35" t="s">
        <v>8</v>
      </c>
      <c r="B1901" s="35" t="s">
        <v>1293</v>
      </c>
      <c r="C1901" s="35">
        <v>3</v>
      </c>
      <c r="D1901" s="35">
        <v>1</v>
      </c>
      <c r="E1901" s="35">
        <v>1</v>
      </c>
      <c r="F1901" s="35" t="s">
        <v>2794</v>
      </c>
      <c r="G1901" s="35" t="s">
        <v>6045</v>
      </c>
      <c r="H1901" s="35" t="s">
        <v>1294</v>
      </c>
      <c r="I1901" s="35" t="s">
        <v>593</v>
      </c>
      <c r="J1901" s="35">
        <v>14280</v>
      </c>
      <c r="K1901" s="35" t="s">
        <v>400</v>
      </c>
      <c r="L1901" s="35" t="s">
        <v>401</v>
      </c>
      <c r="M1901" s="35" t="s">
        <v>396</v>
      </c>
      <c r="N1901" s="35" t="s">
        <v>122</v>
      </c>
      <c r="O1901" s="35" t="s">
        <v>6473</v>
      </c>
      <c r="P1901" s="35" t="s">
        <v>6474</v>
      </c>
      <c r="Q1901" s="35" t="s">
        <v>311</v>
      </c>
      <c r="R1901" s="35" t="s">
        <v>2795</v>
      </c>
      <c r="S1901" s="35" t="s">
        <v>2796</v>
      </c>
      <c r="T1901" s="35" t="s">
        <v>5068</v>
      </c>
      <c r="U1901" s="35" t="s">
        <v>272</v>
      </c>
      <c r="V1901" s="35">
        <v>0</v>
      </c>
      <c r="W1901" s="35">
        <v>0</v>
      </c>
      <c r="X1901" s="49">
        <v>1200</v>
      </c>
      <c r="Y1901" s="60" t="s">
        <v>1297</v>
      </c>
      <c r="Z1901" s="49">
        <v>5</v>
      </c>
      <c r="AA1901" s="49">
        <v>6000</v>
      </c>
      <c r="AB1901" s="60" t="s">
        <v>637</v>
      </c>
      <c r="AC1901" s="60" t="s">
        <v>674</v>
      </c>
      <c r="AD1901" s="60" t="s">
        <v>2471</v>
      </c>
      <c r="AE1901" s="60" t="s">
        <v>2472</v>
      </c>
      <c r="AF1901" s="49">
        <v>2020</v>
      </c>
      <c r="AG1901" s="60" t="s">
        <v>5552</v>
      </c>
      <c r="AH1901" s="60">
        <v>44108</v>
      </c>
      <c r="AI1901" s="60">
        <v>44112</v>
      </c>
      <c r="AJ1901" s="60">
        <v>44108</v>
      </c>
      <c r="AK1901" s="60">
        <v>44107</v>
      </c>
      <c r="AL1901" s="60">
        <v>44113</v>
      </c>
      <c r="AM1901" s="60" t="s">
        <v>567</v>
      </c>
      <c r="AN1901" s="60" t="s">
        <v>6046</v>
      </c>
      <c r="AO1901" s="60" t="s">
        <v>6471</v>
      </c>
      <c r="AP1901" s="49"/>
      <c r="AQ1901" s="60" t="s">
        <v>266</v>
      </c>
      <c r="AR1901" s="60" t="s">
        <v>174</v>
      </c>
      <c r="AS1901" s="60" t="s">
        <v>174</v>
      </c>
      <c r="AT1901" s="49">
        <v>7</v>
      </c>
      <c r="AU1901" s="49">
        <v>1</v>
      </c>
      <c r="AV1901" s="49">
        <v>1</v>
      </c>
      <c r="AW1901" s="60">
        <v>44034</v>
      </c>
      <c r="AX1901" s="60" t="s">
        <v>183</v>
      </c>
      <c r="AY1901" s="60">
        <v>44322.317955752318</v>
      </c>
      <c r="AZ1901" s="60">
        <v>43991</v>
      </c>
      <c r="BA1901" s="60">
        <v>43999</v>
      </c>
      <c r="BB1901" s="60" t="s">
        <v>6472</v>
      </c>
      <c r="BC1901" s="60">
        <v>44036.469884259262</v>
      </c>
      <c r="BD1901" s="60">
        <v>44218</v>
      </c>
      <c r="BE1901" s="60">
        <v>47848</v>
      </c>
      <c r="BF1901" s="49">
        <f>IF(AND(ISBLANK(tbl_RawData_Report1[[#This Row],[REQ_ID]]),tbl_RawData_Report1[[#This Row],[RH Kit?]] = "Y"),1,COUNTIFS(tbl_RawData_Report1[RH Kit?],"Y",tbl_RawData_Report1[REQ_ID],tbl_RawData_Report1[[#This Row],[REQ_ID]]))</f>
        <v>0</v>
      </c>
      <c r="BG1901" s="49">
        <f>COUNTIFS(tbl_RawData_Report1[RH Kit?],"Y",tbl_RawData_Report1[Order No.],tbl_RawData_Report1[[#This Row],[Order No.]])</f>
        <v>0</v>
      </c>
      <c r="BH1901" s="49">
        <f>SUM(tbl_RawData_Report1[[#This Row],[RH Kit Req]:[RH Kit PO]])</f>
        <v>0</v>
      </c>
      <c r="BI1901" s="49" t="str">
        <f>IFERROR(VLOOKUP(B1901,Lookup!A:B,2,FALSE),B1901)</f>
        <v>HYDRALAZINEHCL20</v>
      </c>
      <c r="BJ1901" s="49" t="b">
        <f t="shared" si="29"/>
        <v>1</v>
      </c>
      <c r="BK1901" s="49" t="str">
        <f>tbl_RawData_Report1[[#This Row],[Item ID]]&amp;tbl_RawData_Report1[[#This Row],[Order No.]]</f>
        <v>HYDRALAZINEHCL200000041737</v>
      </c>
      <c r="BL1901"/>
      <c r="BM1901"/>
      <c r="BN1901"/>
    </row>
    <row r="1902" spans="1:66" x14ac:dyDescent="0.25">
      <c r="A1902" s="35" t="s">
        <v>8</v>
      </c>
      <c r="B1902" s="35" t="s">
        <v>812</v>
      </c>
      <c r="C1902" s="35">
        <v>11</v>
      </c>
      <c r="D1902" s="35">
        <v>1</v>
      </c>
      <c r="E1902" s="35">
        <v>1</v>
      </c>
      <c r="F1902" s="35" t="s">
        <v>399</v>
      </c>
      <c r="G1902" s="35" t="s">
        <v>5972</v>
      </c>
      <c r="H1902" s="35" t="s">
        <v>813</v>
      </c>
      <c r="I1902" s="35" t="s">
        <v>595</v>
      </c>
      <c r="J1902" s="35">
        <v>0</v>
      </c>
      <c r="K1902" s="35" t="s">
        <v>5976</v>
      </c>
      <c r="L1902" s="35" t="s">
        <v>5977</v>
      </c>
      <c r="M1902" s="35" t="s">
        <v>396</v>
      </c>
      <c r="N1902" s="35" t="s">
        <v>122</v>
      </c>
      <c r="O1902" s="35" t="s">
        <v>5978</v>
      </c>
      <c r="P1902" s="35" t="s">
        <v>5979</v>
      </c>
      <c r="Q1902" s="35" t="s">
        <v>311</v>
      </c>
      <c r="R1902" s="35" t="s">
        <v>307</v>
      </c>
      <c r="S1902" s="35" t="s">
        <v>203</v>
      </c>
      <c r="T1902" s="35" t="s">
        <v>5058</v>
      </c>
      <c r="U1902" s="35" t="s">
        <v>272</v>
      </c>
      <c r="V1902" s="35">
        <v>0</v>
      </c>
      <c r="W1902" s="35">
        <v>0</v>
      </c>
      <c r="X1902" s="49">
        <v>0</v>
      </c>
      <c r="Y1902" s="60" t="s">
        <v>667</v>
      </c>
      <c r="Z1902" s="49">
        <v>1</v>
      </c>
      <c r="AA1902" s="49">
        <v>0</v>
      </c>
      <c r="AB1902" s="60" t="s">
        <v>637</v>
      </c>
      <c r="AC1902" s="60" t="s">
        <v>816</v>
      </c>
      <c r="AD1902" s="60" t="s">
        <v>694</v>
      </c>
      <c r="AE1902" s="60" t="s">
        <v>695</v>
      </c>
      <c r="AF1902" s="49">
        <v>2020</v>
      </c>
      <c r="AG1902" s="60" t="s">
        <v>5971</v>
      </c>
      <c r="AH1902" s="60">
        <v>44176</v>
      </c>
      <c r="AI1902" s="60">
        <v>44207</v>
      </c>
      <c r="AJ1902" s="60"/>
      <c r="AK1902" s="60"/>
      <c r="AL1902" s="60"/>
      <c r="AM1902" s="60" t="s">
        <v>566</v>
      </c>
      <c r="AN1902" s="60" t="s">
        <v>5973</v>
      </c>
      <c r="AO1902" s="60" t="s">
        <v>5974</v>
      </c>
      <c r="AP1902" s="49"/>
      <c r="AQ1902" s="60" t="s">
        <v>349</v>
      </c>
      <c r="AR1902" s="60" t="s">
        <v>174</v>
      </c>
      <c r="AS1902" s="60" t="s">
        <v>174</v>
      </c>
      <c r="AT1902" s="49">
        <v>18</v>
      </c>
      <c r="AU1902" s="49">
        <v>1</v>
      </c>
      <c r="AV1902" s="49">
        <v>1</v>
      </c>
      <c r="AW1902" s="60">
        <v>44034</v>
      </c>
      <c r="AX1902" s="60" t="s">
        <v>183</v>
      </c>
      <c r="AY1902" s="60">
        <v>44041.510833333334</v>
      </c>
      <c r="AZ1902" s="60">
        <v>43996</v>
      </c>
      <c r="BA1902" s="60">
        <v>43997</v>
      </c>
      <c r="BB1902" s="60" t="s">
        <v>5975</v>
      </c>
      <c r="BC1902" s="60">
        <v>44041.510833333334</v>
      </c>
      <c r="BD1902" s="60">
        <v>44176</v>
      </c>
      <c r="BE1902" s="60">
        <v>44926</v>
      </c>
      <c r="BF1902" s="49">
        <f>IF(AND(ISBLANK(tbl_RawData_Report1[[#This Row],[REQ_ID]]),tbl_RawData_Report1[[#This Row],[RH Kit?]] = "Y"),1,COUNTIFS(tbl_RawData_Report1[RH Kit?],"Y",tbl_RawData_Report1[REQ_ID],tbl_RawData_Report1[[#This Row],[REQ_ID]]))</f>
        <v>0</v>
      </c>
      <c r="BG1902" s="49">
        <f>COUNTIFS(tbl_RawData_Report1[RH Kit?],"Y",tbl_RawData_Report1[Order No.],tbl_RawData_Report1[[#This Row],[Order No.]])</f>
        <v>0</v>
      </c>
      <c r="BH1902" s="49">
        <f>SUM(tbl_RawData_Report1[[#This Row],[RH Kit Req]:[RH Kit PO]])</f>
        <v>0</v>
      </c>
      <c r="BI1902" s="49" t="str">
        <f>IFERROR(VLOOKUP(B1902,Lookup!A:B,2,FALSE),B1902)</f>
        <v>CHLORHEXIDINE5%</v>
      </c>
      <c r="BJ1902" s="49" t="b">
        <f t="shared" si="29"/>
        <v>1</v>
      </c>
      <c r="BK1902" s="49" t="str">
        <f>tbl_RawData_Report1[[#This Row],[Item ID]]&amp;tbl_RawData_Report1[[#This Row],[Order No.]]</f>
        <v>CHLORHEXIDINE5%0000041741</v>
      </c>
      <c r="BL1902"/>
      <c r="BM1902"/>
      <c r="BN1902"/>
    </row>
    <row r="1903" spans="1:66" hidden="1" x14ac:dyDescent="0.25">
      <c r="A1903" s="35" t="s">
        <v>8</v>
      </c>
      <c r="B1903" s="35" t="s">
        <v>943</v>
      </c>
      <c r="C1903" s="35">
        <v>18</v>
      </c>
      <c r="D1903" s="35">
        <v>1</v>
      </c>
      <c r="E1903" s="35">
        <v>1</v>
      </c>
      <c r="F1903" s="35" t="s">
        <v>399</v>
      </c>
      <c r="G1903" s="35" t="s">
        <v>5972</v>
      </c>
      <c r="H1903" s="35" t="s">
        <v>944</v>
      </c>
      <c r="I1903" s="35" t="s">
        <v>595</v>
      </c>
      <c r="J1903" s="35">
        <v>0</v>
      </c>
      <c r="K1903" s="35" t="s">
        <v>5976</v>
      </c>
      <c r="L1903" s="35" t="s">
        <v>5977</v>
      </c>
      <c r="M1903" s="35" t="s">
        <v>396</v>
      </c>
      <c r="N1903" s="35" t="s">
        <v>122</v>
      </c>
      <c r="O1903" s="35" t="s">
        <v>5978</v>
      </c>
      <c r="P1903" s="35" t="s">
        <v>5979</v>
      </c>
      <c r="Q1903" s="35" t="s">
        <v>311</v>
      </c>
      <c r="R1903" s="35" t="s">
        <v>307</v>
      </c>
      <c r="S1903" s="35" t="s">
        <v>203</v>
      </c>
      <c r="T1903" s="35" t="s">
        <v>5058</v>
      </c>
      <c r="U1903" s="35" t="s">
        <v>272</v>
      </c>
      <c r="V1903" s="35">
        <v>0</v>
      </c>
      <c r="W1903" s="35">
        <v>0</v>
      </c>
      <c r="X1903" s="49">
        <v>0</v>
      </c>
      <c r="Y1903" s="60" t="s">
        <v>341</v>
      </c>
      <c r="Z1903" s="49">
        <v>100</v>
      </c>
      <c r="AA1903" s="49">
        <v>0</v>
      </c>
      <c r="AB1903" s="60" t="s">
        <v>4570</v>
      </c>
      <c r="AC1903" s="60" t="s">
        <v>5397</v>
      </c>
      <c r="AD1903" s="60" t="s">
        <v>694</v>
      </c>
      <c r="AE1903" s="60" t="s">
        <v>695</v>
      </c>
      <c r="AF1903" s="49">
        <v>2020</v>
      </c>
      <c r="AG1903" s="60" t="s">
        <v>5971</v>
      </c>
      <c r="AH1903" s="60">
        <v>44176</v>
      </c>
      <c r="AI1903" s="60">
        <v>44207</v>
      </c>
      <c r="AJ1903" s="60"/>
      <c r="AK1903" s="60"/>
      <c r="AL1903" s="60"/>
      <c r="AM1903" s="60" t="s">
        <v>566</v>
      </c>
      <c r="AN1903" s="60" t="s">
        <v>5973</v>
      </c>
      <c r="AO1903" s="60" t="s">
        <v>5980</v>
      </c>
      <c r="AP1903" s="49"/>
      <c r="AQ1903" s="60" t="s">
        <v>349</v>
      </c>
      <c r="AR1903" s="60" t="s">
        <v>174</v>
      </c>
      <c r="AS1903" s="60" t="s">
        <v>174</v>
      </c>
      <c r="AT1903" s="49">
        <v>29</v>
      </c>
      <c r="AU1903" s="49">
        <v>1</v>
      </c>
      <c r="AV1903" s="49">
        <v>1</v>
      </c>
      <c r="AW1903" s="60">
        <v>44034</v>
      </c>
      <c r="AX1903" s="60" t="s">
        <v>183</v>
      </c>
      <c r="AY1903" s="60">
        <v>44041.510833333334</v>
      </c>
      <c r="AZ1903" s="60">
        <v>43996</v>
      </c>
      <c r="BA1903" s="60">
        <v>43997</v>
      </c>
      <c r="BB1903" s="60" t="s">
        <v>5981</v>
      </c>
      <c r="BC1903" s="60">
        <v>44041.510833333334</v>
      </c>
      <c r="BD1903" s="60">
        <v>44176</v>
      </c>
      <c r="BE1903" s="60">
        <v>44926</v>
      </c>
      <c r="BF1903" s="49">
        <f>IF(AND(ISBLANK(tbl_RawData_Report1[[#This Row],[REQ_ID]]),tbl_RawData_Report1[[#This Row],[RH Kit?]] = "Y"),1,COUNTIFS(tbl_RawData_Report1[RH Kit?],"Y",tbl_RawData_Report1[REQ_ID],tbl_RawData_Report1[[#This Row],[REQ_ID]]))</f>
        <v>0</v>
      </c>
      <c r="BG1903" s="49">
        <f>COUNTIFS(tbl_RawData_Report1[RH Kit?],"Y",tbl_RawData_Report1[Order No.],tbl_RawData_Report1[[#This Row],[Order No.]])</f>
        <v>0</v>
      </c>
      <c r="BH1903" s="49">
        <f>SUM(tbl_RawData_Report1[[#This Row],[RH Kit Req]:[RH Kit PO]])</f>
        <v>0</v>
      </c>
      <c r="BI1903" s="49" t="str">
        <f>IFERROR(VLOOKUP(B1903,Lookup!A:B,2,FALSE),B1903)</f>
        <v>TEST_URINARY_PROT</v>
      </c>
      <c r="BJ1903" s="49" t="b">
        <f t="shared" si="29"/>
        <v>0</v>
      </c>
      <c r="BK1903" s="49" t="str">
        <f>tbl_RawData_Report1[[#This Row],[Item ID]]&amp;tbl_RawData_Report1[[#This Row],[Order No.]]</f>
        <v>TEST_URINARY_PROT0000041741</v>
      </c>
      <c r="BL1903"/>
      <c r="BM1903"/>
      <c r="BN1903"/>
    </row>
    <row r="1904" spans="1:66" hidden="1" x14ac:dyDescent="0.25">
      <c r="A1904" s="35" t="s">
        <v>8</v>
      </c>
      <c r="B1904" s="35" t="s">
        <v>943</v>
      </c>
      <c r="C1904" s="35">
        <v>18</v>
      </c>
      <c r="D1904" s="35">
        <v>1</v>
      </c>
      <c r="E1904" s="35">
        <v>2</v>
      </c>
      <c r="F1904" s="35" t="s">
        <v>399</v>
      </c>
      <c r="G1904" s="35" t="s">
        <v>5972</v>
      </c>
      <c r="H1904" s="35" t="s">
        <v>944</v>
      </c>
      <c r="I1904" s="35" t="s">
        <v>595</v>
      </c>
      <c r="J1904" s="35">
        <v>14.64</v>
      </c>
      <c r="K1904" s="35" t="s">
        <v>5976</v>
      </c>
      <c r="L1904" s="35" t="s">
        <v>5977</v>
      </c>
      <c r="M1904" s="35" t="s">
        <v>396</v>
      </c>
      <c r="N1904" s="35" t="s">
        <v>122</v>
      </c>
      <c r="O1904" s="35" t="s">
        <v>5978</v>
      </c>
      <c r="P1904" s="35" t="s">
        <v>5979</v>
      </c>
      <c r="Q1904" s="35" t="s">
        <v>311</v>
      </c>
      <c r="R1904" s="35" t="s">
        <v>307</v>
      </c>
      <c r="S1904" s="35" t="s">
        <v>203</v>
      </c>
      <c r="T1904" s="35" t="s">
        <v>5058</v>
      </c>
      <c r="U1904" s="35" t="s">
        <v>272</v>
      </c>
      <c r="V1904" s="35">
        <v>0</v>
      </c>
      <c r="W1904" s="35">
        <v>0</v>
      </c>
      <c r="X1904" s="49">
        <v>4</v>
      </c>
      <c r="Y1904" s="60" t="s">
        <v>341</v>
      </c>
      <c r="Z1904" s="49">
        <v>100</v>
      </c>
      <c r="AA1904" s="49">
        <v>400</v>
      </c>
      <c r="AB1904" s="60" t="s">
        <v>4570</v>
      </c>
      <c r="AC1904" s="60" t="s">
        <v>5397</v>
      </c>
      <c r="AD1904" s="60" t="s">
        <v>694</v>
      </c>
      <c r="AE1904" s="60" t="s">
        <v>695</v>
      </c>
      <c r="AF1904" s="49">
        <v>2020</v>
      </c>
      <c r="AG1904" s="60" t="s">
        <v>5971</v>
      </c>
      <c r="AH1904" s="60">
        <v>44176</v>
      </c>
      <c r="AI1904" s="60">
        <v>44207</v>
      </c>
      <c r="AJ1904" s="60"/>
      <c r="AK1904" s="60"/>
      <c r="AL1904" s="60"/>
      <c r="AM1904" s="60" t="s">
        <v>566</v>
      </c>
      <c r="AN1904" s="60" t="s">
        <v>5973</v>
      </c>
      <c r="AO1904" s="60" t="s">
        <v>5982</v>
      </c>
      <c r="AP1904" s="49"/>
      <c r="AQ1904" s="60" t="s">
        <v>349</v>
      </c>
      <c r="AR1904" s="60" t="s">
        <v>174</v>
      </c>
      <c r="AS1904" s="60" t="s">
        <v>174</v>
      </c>
      <c r="AT1904" s="49">
        <v>29</v>
      </c>
      <c r="AU1904" s="49">
        <v>1</v>
      </c>
      <c r="AV1904" s="49">
        <v>1</v>
      </c>
      <c r="AW1904" s="60">
        <v>44034</v>
      </c>
      <c r="AX1904" s="60" t="s">
        <v>183</v>
      </c>
      <c r="AY1904" s="60">
        <v>44041.510833333334</v>
      </c>
      <c r="AZ1904" s="60">
        <v>43996</v>
      </c>
      <c r="BA1904" s="60">
        <v>43997</v>
      </c>
      <c r="BB1904" s="60" t="s">
        <v>5981</v>
      </c>
      <c r="BC1904" s="60">
        <v>44041.510833333334</v>
      </c>
      <c r="BD1904" s="60">
        <v>44176</v>
      </c>
      <c r="BE1904" s="60">
        <v>44926</v>
      </c>
      <c r="BF1904" s="49">
        <f>IF(AND(ISBLANK(tbl_RawData_Report1[[#This Row],[REQ_ID]]),tbl_RawData_Report1[[#This Row],[RH Kit?]] = "Y"),1,COUNTIFS(tbl_RawData_Report1[RH Kit?],"Y",tbl_RawData_Report1[REQ_ID],tbl_RawData_Report1[[#This Row],[REQ_ID]]))</f>
        <v>0</v>
      </c>
      <c r="BG1904" s="49">
        <f>COUNTIFS(tbl_RawData_Report1[RH Kit?],"Y",tbl_RawData_Report1[Order No.],tbl_RawData_Report1[[#This Row],[Order No.]])</f>
        <v>0</v>
      </c>
      <c r="BH1904" s="49">
        <f>SUM(tbl_RawData_Report1[[#This Row],[RH Kit Req]:[RH Kit PO]])</f>
        <v>0</v>
      </c>
      <c r="BI1904" s="49" t="str">
        <f>IFERROR(VLOOKUP(B1904,Lookup!A:B,2,FALSE),B1904)</f>
        <v>TEST_URINARY_PROT</v>
      </c>
      <c r="BJ1904" s="49" t="b">
        <f t="shared" si="29"/>
        <v>1</v>
      </c>
      <c r="BK1904" s="49" t="str">
        <f>tbl_RawData_Report1[[#This Row],[Item ID]]&amp;tbl_RawData_Report1[[#This Row],[Order No.]]</f>
        <v>TEST_URINARY_PROT0000041741</v>
      </c>
      <c r="BL1904"/>
      <c r="BM1904"/>
      <c r="BN1904"/>
    </row>
    <row r="1905" spans="1:66" x14ac:dyDescent="0.25">
      <c r="A1905" s="35" t="s">
        <v>8</v>
      </c>
      <c r="B1905" s="35" t="s">
        <v>812</v>
      </c>
      <c r="C1905" s="35">
        <v>11</v>
      </c>
      <c r="D1905" s="35">
        <v>1</v>
      </c>
      <c r="E1905" s="35">
        <v>2</v>
      </c>
      <c r="F1905" s="35" t="s">
        <v>399</v>
      </c>
      <c r="G1905" s="35" t="s">
        <v>5972</v>
      </c>
      <c r="H1905" s="35" t="s">
        <v>813</v>
      </c>
      <c r="I1905" s="35" t="s">
        <v>595</v>
      </c>
      <c r="J1905" s="35">
        <v>13.28</v>
      </c>
      <c r="K1905" s="35" t="s">
        <v>5976</v>
      </c>
      <c r="L1905" s="35" t="s">
        <v>5977</v>
      </c>
      <c r="M1905" s="35" t="s">
        <v>396</v>
      </c>
      <c r="N1905" s="35" t="s">
        <v>122</v>
      </c>
      <c r="O1905" s="35" t="s">
        <v>5978</v>
      </c>
      <c r="P1905" s="35" t="s">
        <v>5979</v>
      </c>
      <c r="Q1905" s="35" t="s">
        <v>311</v>
      </c>
      <c r="R1905" s="35" t="s">
        <v>307</v>
      </c>
      <c r="S1905" s="35" t="s">
        <v>203</v>
      </c>
      <c r="T1905" s="35" t="s">
        <v>5058</v>
      </c>
      <c r="U1905" s="35" t="s">
        <v>272</v>
      </c>
      <c r="V1905" s="35">
        <v>0</v>
      </c>
      <c r="W1905" s="35">
        <v>0</v>
      </c>
      <c r="X1905" s="49">
        <v>4</v>
      </c>
      <c r="Y1905" s="60" t="s">
        <v>667</v>
      </c>
      <c r="Z1905" s="49">
        <v>1</v>
      </c>
      <c r="AA1905" s="49">
        <v>4</v>
      </c>
      <c r="AB1905" s="60" t="s">
        <v>637</v>
      </c>
      <c r="AC1905" s="60" t="s">
        <v>816</v>
      </c>
      <c r="AD1905" s="60" t="s">
        <v>694</v>
      </c>
      <c r="AE1905" s="60" t="s">
        <v>695</v>
      </c>
      <c r="AF1905" s="49">
        <v>2020</v>
      </c>
      <c r="AG1905" s="60" t="s">
        <v>5971</v>
      </c>
      <c r="AH1905" s="60">
        <v>44176</v>
      </c>
      <c r="AI1905" s="60">
        <v>44207</v>
      </c>
      <c r="AJ1905" s="60"/>
      <c r="AK1905" s="60"/>
      <c r="AL1905" s="60"/>
      <c r="AM1905" s="60" t="s">
        <v>566</v>
      </c>
      <c r="AN1905" s="60" t="s">
        <v>5973</v>
      </c>
      <c r="AO1905" s="60" t="s">
        <v>5983</v>
      </c>
      <c r="AP1905" s="49"/>
      <c r="AQ1905" s="60" t="s">
        <v>349</v>
      </c>
      <c r="AR1905" s="60" t="s">
        <v>174</v>
      </c>
      <c r="AS1905" s="60" t="s">
        <v>174</v>
      </c>
      <c r="AT1905" s="49">
        <v>18</v>
      </c>
      <c r="AU1905" s="49">
        <v>1</v>
      </c>
      <c r="AV1905" s="49">
        <v>1</v>
      </c>
      <c r="AW1905" s="60">
        <v>44034</v>
      </c>
      <c r="AX1905" s="60" t="s">
        <v>183</v>
      </c>
      <c r="AY1905" s="60">
        <v>44041.510833333334</v>
      </c>
      <c r="AZ1905" s="60">
        <v>43996</v>
      </c>
      <c r="BA1905" s="60">
        <v>43997</v>
      </c>
      <c r="BB1905" s="60" t="s">
        <v>5975</v>
      </c>
      <c r="BC1905" s="60">
        <v>44041.510833333334</v>
      </c>
      <c r="BD1905" s="60">
        <v>44176</v>
      </c>
      <c r="BE1905" s="60">
        <v>44926</v>
      </c>
      <c r="BF1905" s="49">
        <f>IF(AND(ISBLANK(tbl_RawData_Report1[[#This Row],[REQ_ID]]),tbl_RawData_Report1[[#This Row],[RH Kit?]] = "Y"),1,COUNTIFS(tbl_RawData_Report1[RH Kit?],"Y",tbl_RawData_Report1[REQ_ID],tbl_RawData_Report1[[#This Row],[REQ_ID]]))</f>
        <v>0</v>
      </c>
      <c r="BG1905" s="49">
        <f>COUNTIFS(tbl_RawData_Report1[RH Kit?],"Y",tbl_RawData_Report1[Order No.],tbl_RawData_Report1[[#This Row],[Order No.]])</f>
        <v>0</v>
      </c>
      <c r="BH1905" s="49">
        <f>SUM(tbl_RawData_Report1[[#This Row],[RH Kit Req]:[RH Kit PO]])</f>
        <v>0</v>
      </c>
      <c r="BI1905" s="49" t="str">
        <f>IFERROR(VLOOKUP(B1905,Lookup!A:B,2,FALSE),B1905)</f>
        <v>CHLORHEXIDINE5%</v>
      </c>
      <c r="BJ1905" s="49" t="b">
        <f t="shared" si="29"/>
        <v>1</v>
      </c>
      <c r="BK1905" s="49" t="str">
        <f>tbl_RawData_Report1[[#This Row],[Item ID]]&amp;tbl_RawData_Report1[[#This Row],[Order No.]]</f>
        <v>CHLORHEXIDINE5%0000041741</v>
      </c>
      <c r="BL1905"/>
      <c r="BM1905"/>
      <c r="BN1905"/>
    </row>
    <row r="1906" spans="1:66" x14ac:dyDescent="0.25">
      <c r="A1906" s="35" t="s">
        <v>8</v>
      </c>
      <c r="B1906" s="35" t="s">
        <v>961</v>
      </c>
      <c r="C1906" s="35">
        <v>12</v>
      </c>
      <c r="D1906" s="35">
        <v>1</v>
      </c>
      <c r="E1906" s="35">
        <v>2</v>
      </c>
      <c r="F1906" s="35" t="s">
        <v>399</v>
      </c>
      <c r="G1906" s="35" t="s">
        <v>5972</v>
      </c>
      <c r="H1906" s="35" t="s">
        <v>3392</v>
      </c>
      <c r="I1906" s="35" t="s">
        <v>595</v>
      </c>
      <c r="J1906" s="35">
        <v>16.16</v>
      </c>
      <c r="K1906" s="35" t="s">
        <v>5976</v>
      </c>
      <c r="L1906" s="35" t="s">
        <v>5977</v>
      </c>
      <c r="M1906" s="35" t="s">
        <v>396</v>
      </c>
      <c r="N1906" s="35" t="s">
        <v>122</v>
      </c>
      <c r="O1906" s="35" t="s">
        <v>5978</v>
      </c>
      <c r="P1906" s="35" t="s">
        <v>5979</v>
      </c>
      <c r="Q1906" s="35" t="s">
        <v>311</v>
      </c>
      <c r="R1906" s="35" t="s">
        <v>307</v>
      </c>
      <c r="S1906" s="35" t="s">
        <v>203</v>
      </c>
      <c r="T1906" s="35" t="s">
        <v>5058</v>
      </c>
      <c r="U1906" s="35" t="s">
        <v>272</v>
      </c>
      <c r="V1906" s="35">
        <v>0</v>
      </c>
      <c r="W1906" s="35">
        <v>0</v>
      </c>
      <c r="X1906" s="49">
        <v>8</v>
      </c>
      <c r="Y1906" s="60" t="s">
        <v>340</v>
      </c>
      <c r="Z1906" s="49">
        <v>1</v>
      </c>
      <c r="AA1906" s="49">
        <v>8</v>
      </c>
      <c r="AB1906" s="60" t="s">
        <v>637</v>
      </c>
      <c r="AC1906" s="60" t="s">
        <v>816</v>
      </c>
      <c r="AD1906" s="60" t="s">
        <v>694</v>
      </c>
      <c r="AE1906" s="60" t="s">
        <v>695</v>
      </c>
      <c r="AF1906" s="49">
        <v>2020</v>
      </c>
      <c r="AG1906" s="60" t="s">
        <v>5971</v>
      </c>
      <c r="AH1906" s="60">
        <v>44176</v>
      </c>
      <c r="AI1906" s="60">
        <v>44207</v>
      </c>
      <c r="AJ1906" s="60"/>
      <c r="AK1906" s="60"/>
      <c r="AL1906" s="60"/>
      <c r="AM1906" s="60" t="s">
        <v>566</v>
      </c>
      <c r="AN1906" s="60" t="s">
        <v>5973</v>
      </c>
      <c r="AO1906" s="60" t="s">
        <v>5999</v>
      </c>
      <c r="AP1906" s="49"/>
      <c r="AQ1906" s="60" t="s">
        <v>349</v>
      </c>
      <c r="AR1906" s="60" t="s">
        <v>174</v>
      </c>
      <c r="AS1906" s="60" t="s">
        <v>174</v>
      </c>
      <c r="AT1906" s="49">
        <v>19</v>
      </c>
      <c r="AU1906" s="49">
        <v>1</v>
      </c>
      <c r="AV1906" s="49">
        <v>1</v>
      </c>
      <c r="AW1906" s="60">
        <v>44034</v>
      </c>
      <c r="AX1906" s="60" t="s">
        <v>183</v>
      </c>
      <c r="AY1906" s="60">
        <v>44041.510833333334</v>
      </c>
      <c r="AZ1906" s="60">
        <v>43996</v>
      </c>
      <c r="BA1906" s="60">
        <v>43997</v>
      </c>
      <c r="BB1906" s="60" t="s">
        <v>6000</v>
      </c>
      <c r="BC1906" s="60">
        <v>44041.510833333334</v>
      </c>
      <c r="BD1906" s="60">
        <v>44176</v>
      </c>
      <c r="BE1906" s="60">
        <v>44926</v>
      </c>
      <c r="BF1906" s="49">
        <f>IF(AND(ISBLANK(tbl_RawData_Report1[[#This Row],[REQ_ID]]),tbl_RawData_Report1[[#This Row],[RH Kit?]] = "Y"),1,COUNTIFS(tbl_RawData_Report1[RH Kit?],"Y",tbl_RawData_Report1[REQ_ID],tbl_RawData_Report1[[#This Row],[REQ_ID]]))</f>
        <v>0</v>
      </c>
      <c r="BG1906" s="49">
        <f>COUNTIFS(tbl_RawData_Report1[RH Kit?],"Y",tbl_RawData_Report1[Order No.],tbl_RawData_Report1[[#This Row],[Order No.]])</f>
        <v>0</v>
      </c>
      <c r="BH1906" s="49">
        <f>SUM(tbl_RawData_Report1[[#This Row],[RH Kit Req]:[RH Kit PO]])</f>
        <v>0</v>
      </c>
      <c r="BI1906" s="49" t="str">
        <f>IFERROR(VLOOKUP(B1906,Lookup!A:B,2,FALSE),B1906)</f>
        <v>POVIODINE10%_500ML</v>
      </c>
      <c r="BJ1906" s="49" t="b">
        <f t="shared" si="29"/>
        <v>0</v>
      </c>
      <c r="BK1906" s="49" t="str">
        <f>tbl_RawData_Report1[[#This Row],[Item ID]]&amp;tbl_RawData_Report1[[#This Row],[Order No.]]</f>
        <v>POVIODINE10%_500ML0000041741</v>
      </c>
      <c r="BL1906"/>
      <c r="BM1906"/>
      <c r="BN1906"/>
    </row>
    <row r="1907" spans="1:66" x14ac:dyDescent="0.25">
      <c r="A1907" s="35" t="s">
        <v>8</v>
      </c>
      <c r="B1907" s="35" t="s">
        <v>961</v>
      </c>
      <c r="C1907" s="35">
        <v>12</v>
      </c>
      <c r="D1907" s="35">
        <v>1</v>
      </c>
      <c r="E1907" s="35">
        <v>1</v>
      </c>
      <c r="F1907" s="35" t="s">
        <v>399</v>
      </c>
      <c r="G1907" s="35" t="s">
        <v>5972</v>
      </c>
      <c r="H1907" s="35" t="s">
        <v>3392</v>
      </c>
      <c r="I1907" s="35" t="s">
        <v>595</v>
      </c>
      <c r="J1907" s="35">
        <v>0</v>
      </c>
      <c r="K1907" s="35" t="s">
        <v>5976</v>
      </c>
      <c r="L1907" s="35" t="s">
        <v>5977</v>
      </c>
      <c r="M1907" s="35" t="s">
        <v>396</v>
      </c>
      <c r="N1907" s="35" t="s">
        <v>122</v>
      </c>
      <c r="O1907" s="35" t="s">
        <v>5978</v>
      </c>
      <c r="P1907" s="35" t="s">
        <v>5979</v>
      </c>
      <c r="Q1907" s="35" t="s">
        <v>311</v>
      </c>
      <c r="R1907" s="35" t="s">
        <v>307</v>
      </c>
      <c r="S1907" s="35" t="s">
        <v>203</v>
      </c>
      <c r="T1907" s="35" t="s">
        <v>5058</v>
      </c>
      <c r="U1907" s="35" t="s">
        <v>272</v>
      </c>
      <c r="V1907" s="35">
        <v>0</v>
      </c>
      <c r="W1907" s="35">
        <v>0</v>
      </c>
      <c r="X1907" s="49">
        <v>0</v>
      </c>
      <c r="Y1907" s="60" t="s">
        <v>340</v>
      </c>
      <c r="Z1907" s="49">
        <v>1</v>
      </c>
      <c r="AA1907" s="49">
        <v>0</v>
      </c>
      <c r="AB1907" s="60" t="s">
        <v>637</v>
      </c>
      <c r="AC1907" s="60" t="s">
        <v>816</v>
      </c>
      <c r="AD1907" s="60" t="s">
        <v>694</v>
      </c>
      <c r="AE1907" s="60" t="s">
        <v>695</v>
      </c>
      <c r="AF1907" s="49">
        <v>2020</v>
      </c>
      <c r="AG1907" s="60" t="s">
        <v>5971</v>
      </c>
      <c r="AH1907" s="60">
        <v>44176</v>
      </c>
      <c r="AI1907" s="60">
        <v>44207</v>
      </c>
      <c r="AJ1907" s="60"/>
      <c r="AK1907" s="60"/>
      <c r="AL1907" s="60"/>
      <c r="AM1907" s="60" t="s">
        <v>566</v>
      </c>
      <c r="AN1907" s="60" t="s">
        <v>5973</v>
      </c>
      <c r="AO1907" s="60" t="s">
        <v>6128</v>
      </c>
      <c r="AP1907" s="49"/>
      <c r="AQ1907" s="60" t="s">
        <v>349</v>
      </c>
      <c r="AR1907" s="60" t="s">
        <v>174</v>
      </c>
      <c r="AS1907" s="60" t="s">
        <v>174</v>
      </c>
      <c r="AT1907" s="49">
        <v>19</v>
      </c>
      <c r="AU1907" s="49">
        <v>1</v>
      </c>
      <c r="AV1907" s="49">
        <v>1</v>
      </c>
      <c r="AW1907" s="60">
        <v>44034</v>
      </c>
      <c r="AX1907" s="60" t="s">
        <v>183</v>
      </c>
      <c r="AY1907" s="60">
        <v>44041.510833333334</v>
      </c>
      <c r="AZ1907" s="60">
        <v>43996</v>
      </c>
      <c r="BA1907" s="60">
        <v>43997</v>
      </c>
      <c r="BB1907" s="60" t="s">
        <v>6000</v>
      </c>
      <c r="BC1907" s="60">
        <v>44041.510833333334</v>
      </c>
      <c r="BD1907" s="60">
        <v>44176</v>
      </c>
      <c r="BE1907" s="60">
        <v>44926</v>
      </c>
      <c r="BF1907" s="49">
        <f>IF(AND(ISBLANK(tbl_RawData_Report1[[#This Row],[REQ_ID]]),tbl_RawData_Report1[[#This Row],[RH Kit?]] = "Y"),1,COUNTIFS(tbl_RawData_Report1[RH Kit?],"Y",tbl_RawData_Report1[REQ_ID],tbl_RawData_Report1[[#This Row],[REQ_ID]]))</f>
        <v>0</v>
      </c>
      <c r="BG1907" s="49">
        <f>COUNTIFS(tbl_RawData_Report1[RH Kit?],"Y",tbl_RawData_Report1[Order No.],tbl_RawData_Report1[[#This Row],[Order No.]])</f>
        <v>0</v>
      </c>
      <c r="BH1907" s="49">
        <f>SUM(tbl_RawData_Report1[[#This Row],[RH Kit Req]:[RH Kit PO]])</f>
        <v>0</v>
      </c>
      <c r="BI1907" s="49" t="str">
        <f>IFERROR(VLOOKUP(B1907,Lookup!A:B,2,FALSE),B1907)</f>
        <v>POVIODINE10%_500ML</v>
      </c>
      <c r="BJ1907" s="49" t="b">
        <f t="shared" si="29"/>
        <v>1</v>
      </c>
      <c r="BK1907" s="49" t="str">
        <f>tbl_RawData_Report1[[#This Row],[Item ID]]&amp;tbl_RawData_Report1[[#This Row],[Order No.]]</f>
        <v>POVIODINE10%_500ML0000041741</v>
      </c>
      <c r="BL1907"/>
      <c r="BM1907"/>
      <c r="BN1907"/>
    </row>
    <row r="1908" spans="1:66" hidden="1" x14ac:dyDescent="0.25">
      <c r="A1908" s="35" t="s">
        <v>8</v>
      </c>
      <c r="B1908" s="35" t="s">
        <v>5680</v>
      </c>
      <c r="C1908" s="35">
        <v>1</v>
      </c>
      <c r="D1908" s="35">
        <v>1</v>
      </c>
      <c r="E1908" s="35">
        <v>1</v>
      </c>
      <c r="F1908" s="35" t="s">
        <v>384</v>
      </c>
      <c r="G1908" s="35" t="s">
        <v>5678</v>
      </c>
      <c r="H1908" s="35" t="s">
        <v>5681</v>
      </c>
      <c r="I1908" s="35" t="s">
        <v>593</v>
      </c>
      <c r="J1908" s="35">
        <v>1000</v>
      </c>
      <c r="K1908" s="35" t="s">
        <v>267</v>
      </c>
      <c r="L1908" s="35" t="s">
        <v>373</v>
      </c>
      <c r="M1908" s="35" t="s">
        <v>122</v>
      </c>
      <c r="N1908" s="35" t="s">
        <v>4079</v>
      </c>
      <c r="O1908" s="35" t="s">
        <v>122</v>
      </c>
      <c r="P1908" s="35" t="s">
        <v>122</v>
      </c>
      <c r="Q1908" s="35" t="s">
        <v>311</v>
      </c>
      <c r="R1908" s="35" t="s">
        <v>281</v>
      </c>
      <c r="S1908" s="35" t="s">
        <v>185</v>
      </c>
      <c r="T1908" s="35" t="s">
        <v>5061</v>
      </c>
      <c r="U1908" s="35" t="s">
        <v>272</v>
      </c>
      <c r="V1908" s="35">
        <v>1</v>
      </c>
      <c r="W1908" s="35">
        <v>0</v>
      </c>
      <c r="X1908" s="49">
        <v>10</v>
      </c>
      <c r="Y1908" s="60" t="s">
        <v>340</v>
      </c>
      <c r="Z1908" s="49">
        <v>1</v>
      </c>
      <c r="AA1908" s="49">
        <v>10</v>
      </c>
      <c r="AB1908" s="60" t="s">
        <v>4570</v>
      </c>
      <c r="AC1908" s="60" t="s">
        <v>4574</v>
      </c>
      <c r="AD1908" s="60" t="s">
        <v>5684</v>
      </c>
      <c r="AE1908" s="60" t="s">
        <v>5685</v>
      </c>
      <c r="AF1908" s="49">
        <v>2020</v>
      </c>
      <c r="AG1908" s="60" t="s">
        <v>5677</v>
      </c>
      <c r="AH1908" s="60"/>
      <c r="AI1908" s="60"/>
      <c r="AJ1908" s="60"/>
      <c r="AK1908" s="60">
        <v>44096</v>
      </c>
      <c r="AL1908" s="60"/>
      <c r="AM1908" s="60" t="s">
        <v>568</v>
      </c>
      <c r="AN1908" s="60" t="s">
        <v>5679</v>
      </c>
      <c r="AO1908" s="60" t="s">
        <v>5682</v>
      </c>
      <c r="AP1908" s="49"/>
      <c r="AQ1908" s="60" t="s">
        <v>266</v>
      </c>
      <c r="AR1908" s="60" t="s">
        <v>174</v>
      </c>
      <c r="AS1908" s="60" t="s">
        <v>174</v>
      </c>
      <c r="AT1908" s="49"/>
      <c r="AU1908" s="49"/>
      <c r="AV1908" s="49"/>
      <c r="AW1908" s="60">
        <v>44036</v>
      </c>
      <c r="AX1908" s="60" t="s">
        <v>183</v>
      </c>
      <c r="AY1908" s="60">
        <v>44183.458153321757</v>
      </c>
      <c r="AZ1908" s="60"/>
      <c r="BA1908" s="60"/>
      <c r="BB1908" s="60" t="s">
        <v>5683</v>
      </c>
      <c r="BC1908" s="60">
        <v>44039.691828703704</v>
      </c>
      <c r="BD1908" s="60">
        <v>44092</v>
      </c>
      <c r="BE1908" s="60"/>
      <c r="BF1908" s="49">
        <f>IF(AND(ISBLANK(tbl_RawData_Report1[[#This Row],[REQ_ID]]),tbl_RawData_Report1[[#This Row],[RH Kit?]] = "Y"),1,COUNTIFS(tbl_RawData_Report1[RH Kit?],"Y",tbl_RawData_Report1[REQ_ID],tbl_RawData_Report1[[#This Row],[REQ_ID]]))</f>
        <v>0</v>
      </c>
      <c r="BG1908" s="49">
        <f>COUNTIFS(tbl_RawData_Report1[RH Kit?],"Y",tbl_RawData_Report1[Order No.],tbl_RawData_Report1[[#This Row],[Order No.]])</f>
        <v>0</v>
      </c>
      <c r="BH1908" s="49">
        <f>SUM(tbl_RawData_Report1[[#This Row],[RH Kit Req]:[RH Kit PO]])</f>
        <v>0</v>
      </c>
      <c r="BI1908" s="49" t="str">
        <f>IFERROR(VLOOKUP(B1908,Lookup!A:B,2,FALSE),B1908)</f>
        <v>HIV_RAPID11</v>
      </c>
      <c r="BJ1908" s="49" t="b">
        <f t="shared" si="29"/>
        <v>1</v>
      </c>
      <c r="BK1908" s="49" t="str">
        <f>tbl_RawData_Report1[[#This Row],[Item ID]]&amp;tbl_RawData_Report1[[#This Row],[Order No.]]</f>
        <v>HIV_RAPID110000041787</v>
      </c>
      <c r="BL1908"/>
      <c r="BM1908"/>
      <c r="BN1908"/>
    </row>
    <row r="1909" spans="1:66" x14ac:dyDescent="0.25">
      <c r="A1909" s="35" t="s">
        <v>8</v>
      </c>
      <c r="B1909" s="35" t="s">
        <v>5074</v>
      </c>
      <c r="C1909" s="35">
        <v>2</v>
      </c>
      <c r="D1909" s="35">
        <v>1</v>
      </c>
      <c r="E1909" s="35">
        <v>1</v>
      </c>
      <c r="F1909" s="35" t="s">
        <v>5954</v>
      </c>
      <c r="G1909" s="35" t="s">
        <v>6201</v>
      </c>
      <c r="H1909" s="35" t="s">
        <v>3835</v>
      </c>
      <c r="I1909" s="35" t="s">
        <v>593</v>
      </c>
      <c r="J1909" s="35">
        <v>13860</v>
      </c>
      <c r="K1909" s="35" t="s">
        <v>5950</v>
      </c>
      <c r="L1909" s="35" t="s">
        <v>5951</v>
      </c>
      <c r="M1909" s="35" t="s">
        <v>396</v>
      </c>
      <c r="N1909" s="35" t="s">
        <v>122</v>
      </c>
      <c r="O1909" s="35" t="s">
        <v>5952</v>
      </c>
      <c r="P1909" s="35" t="s">
        <v>6205</v>
      </c>
      <c r="Q1909" s="35" t="s">
        <v>311</v>
      </c>
      <c r="R1909" s="35" t="s">
        <v>5955</v>
      </c>
      <c r="S1909" s="35" t="s">
        <v>5956</v>
      </c>
      <c r="T1909" s="35" t="s">
        <v>5061</v>
      </c>
      <c r="U1909" s="35" t="s">
        <v>272</v>
      </c>
      <c r="V1909" s="35">
        <v>0</v>
      </c>
      <c r="W1909" s="35">
        <v>0</v>
      </c>
      <c r="X1909" s="49">
        <v>150</v>
      </c>
      <c r="Y1909" s="60" t="s">
        <v>341</v>
      </c>
      <c r="Z1909" s="49">
        <v>100</v>
      </c>
      <c r="AA1909" s="49">
        <v>15000</v>
      </c>
      <c r="AB1909" s="60" t="s">
        <v>637</v>
      </c>
      <c r="AC1909" s="60" t="s">
        <v>725</v>
      </c>
      <c r="AD1909" s="60" t="s">
        <v>3810</v>
      </c>
      <c r="AE1909" s="60" t="s">
        <v>3811</v>
      </c>
      <c r="AF1909" s="49">
        <v>2020</v>
      </c>
      <c r="AG1909" s="60" t="s">
        <v>6200</v>
      </c>
      <c r="AH1909" s="60"/>
      <c r="AI1909" s="60"/>
      <c r="AJ1909" s="60"/>
      <c r="AK1909" s="60">
        <v>44060</v>
      </c>
      <c r="AL1909" s="60"/>
      <c r="AM1909" s="60" t="s">
        <v>568</v>
      </c>
      <c r="AN1909" s="60" t="s">
        <v>6202</v>
      </c>
      <c r="AO1909" s="60" t="s">
        <v>6203</v>
      </c>
      <c r="AP1909" s="49"/>
      <c r="AQ1909" s="60" t="s">
        <v>266</v>
      </c>
      <c r="AR1909" s="60" t="s">
        <v>174</v>
      </c>
      <c r="AS1909" s="60" t="s">
        <v>174</v>
      </c>
      <c r="AT1909" s="49">
        <v>2</v>
      </c>
      <c r="AU1909" s="49">
        <v>1</v>
      </c>
      <c r="AV1909" s="49">
        <v>1</v>
      </c>
      <c r="AW1909" s="60">
        <v>44039</v>
      </c>
      <c r="AX1909" s="60" t="s">
        <v>183</v>
      </c>
      <c r="AY1909" s="60">
        <v>44090.306989965276</v>
      </c>
      <c r="AZ1909" s="60">
        <v>44021</v>
      </c>
      <c r="BA1909" s="60">
        <v>44036</v>
      </c>
      <c r="BB1909" s="60" t="s">
        <v>6204</v>
      </c>
      <c r="BC1909" s="60">
        <v>44040.586967592593</v>
      </c>
      <c r="BD1909" s="60">
        <v>44061</v>
      </c>
      <c r="BE1909" s="60">
        <v>44439</v>
      </c>
      <c r="BF1909" s="49">
        <f>IF(AND(ISBLANK(tbl_RawData_Report1[[#This Row],[REQ_ID]]),tbl_RawData_Report1[[#This Row],[RH Kit?]] = "Y"),1,COUNTIFS(tbl_RawData_Report1[RH Kit?],"Y",tbl_RawData_Report1[REQ_ID],tbl_RawData_Report1[[#This Row],[REQ_ID]]))</f>
        <v>0</v>
      </c>
      <c r="BG1909" s="49">
        <f>COUNTIFS(tbl_RawData_Report1[RH Kit?],"Y",tbl_RawData_Report1[Order No.],tbl_RawData_Report1[[#This Row],[Order No.]])</f>
        <v>0</v>
      </c>
      <c r="BH1909" s="49">
        <f>SUM(tbl_RawData_Report1[[#This Row],[RH Kit Req]:[RH Kit PO]])</f>
        <v>0</v>
      </c>
      <c r="BI1909" s="49" t="str">
        <f>IFERROR(VLOOKUP(B1909,Lookup!A:B,2,FALSE),B1909)</f>
        <v>MGSULPHATE10ML_100</v>
      </c>
      <c r="BJ1909" s="49" t="b">
        <f t="shared" si="29"/>
        <v>1</v>
      </c>
      <c r="BK1909" s="49" t="str">
        <f>tbl_RawData_Report1[[#This Row],[Item ID]]&amp;tbl_RawData_Report1[[#This Row],[Order No.]]</f>
        <v>MGSULPHATE10ML_1000000041810</v>
      </c>
      <c r="BL1909"/>
      <c r="BM1909"/>
      <c r="BN1909"/>
    </row>
    <row r="1910" spans="1:66" x14ac:dyDescent="0.25">
      <c r="A1910" s="35" t="s">
        <v>8</v>
      </c>
      <c r="B1910" s="35" t="s">
        <v>639</v>
      </c>
      <c r="C1910" s="35">
        <v>1</v>
      </c>
      <c r="D1910" s="35">
        <v>1</v>
      </c>
      <c r="E1910" s="35">
        <v>2</v>
      </c>
      <c r="F1910" s="35" t="s">
        <v>5146</v>
      </c>
      <c r="G1910" s="35" t="s">
        <v>5138</v>
      </c>
      <c r="H1910" s="35" t="s">
        <v>5139</v>
      </c>
      <c r="I1910" s="35" t="s">
        <v>593</v>
      </c>
      <c r="J1910" s="35">
        <v>630</v>
      </c>
      <c r="K1910" s="35" t="s">
        <v>5142</v>
      </c>
      <c r="L1910" s="35" t="s">
        <v>5143</v>
      </c>
      <c r="M1910" s="35" t="s">
        <v>396</v>
      </c>
      <c r="N1910" s="35" t="s">
        <v>122</v>
      </c>
      <c r="O1910" s="35" t="s">
        <v>5144</v>
      </c>
      <c r="P1910" s="35" t="s">
        <v>5145</v>
      </c>
      <c r="Q1910" s="35" t="s">
        <v>311</v>
      </c>
      <c r="R1910" s="35" t="s">
        <v>285</v>
      </c>
      <c r="S1910" s="35" t="s">
        <v>208</v>
      </c>
      <c r="T1910" s="35" t="s">
        <v>5061</v>
      </c>
      <c r="U1910" s="35" t="s">
        <v>209</v>
      </c>
      <c r="V1910" s="35">
        <v>0</v>
      </c>
      <c r="W1910" s="35">
        <v>0</v>
      </c>
      <c r="X1910" s="49">
        <v>1</v>
      </c>
      <c r="Y1910" s="60" t="s">
        <v>340</v>
      </c>
      <c r="Z1910" s="49">
        <v>1</v>
      </c>
      <c r="AA1910" s="49">
        <v>1</v>
      </c>
      <c r="AB1910" s="60" t="s">
        <v>637</v>
      </c>
      <c r="AC1910" s="60" t="s">
        <v>641</v>
      </c>
      <c r="AD1910" s="60" t="s">
        <v>347</v>
      </c>
      <c r="AE1910" s="60" t="s">
        <v>348</v>
      </c>
      <c r="AF1910" s="49">
        <v>2020</v>
      </c>
      <c r="AG1910" s="60" t="s">
        <v>5137</v>
      </c>
      <c r="AH1910" s="60"/>
      <c r="AI1910" s="60"/>
      <c r="AJ1910" s="60"/>
      <c r="AK1910" s="60">
        <v>44238</v>
      </c>
      <c r="AL1910" s="60"/>
      <c r="AM1910" s="60" t="s">
        <v>2284</v>
      </c>
      <c r="AN1910" s="60" t="s">
        <v>5137</v>
      </c>
      <c r="AO1910" s="60" t="s">
        <v>5140</v>
      </c>
      <c r="AP1910" s="49"/>
      <c r="AQ1910" s="60" t="s">
        <v>266</v>
      </c>
      <c r="AR1910" s="60" t="s">
        <v>174</v>
      </c>
      <c r="AS1910" s="60" t="s">
        <v>369</v>
      </c>
      <c r="AT1910" s="49">
        <v>1</v>
      </c>
      <c r="AU1910" s="49">
        <v>1</v>
      </c>
      <c r="AV1910" s="49">
        <v>1</v>
      </c>
      <c r="AW1910" s="60">
        <v>44041</v>
      </c>
      <c r="AX1910" s="60" t="s">
        <v>183</v>
      </c>
      <c r="AY1910" s="60">
        <v>44252.347447685184</v>
      </c>
      <c r="AZ1910" s="60">
        <v>43976</v>
      </c>
      <c r="BA1910" s="60">
        <v>43977</v>
      </c>
      <c r="BB1910" s="60" t="s">
        <v>5141</v>
      </c>
      <c r="BC1910" s="60">
        <v>44042.407719907409</v>
      </c>
      <c r="BD1910" s="60">
        <v>44239</v>
      </c>
      <c r="BE1910" s="60">
        <v>44561</v>
      </c>
      <c r="BF1910" s="49">
        <f>IF(AND(ISBLANK(tbl_RawData_Report1[[#This Row],[REQ_ID]]),tbl_RawData_Report1[[#This Row],[RH Kit?]] = "Y"),1,COUNTIFS(tbl_RawData_Report1[RH Kit?],"Y",tbl_RawData_Report1[REQ_ID],tbl_RawData_Report1[[#This Row],[REQ_ID]]))</f>
        <v>3</v>
      </c>
      <c r="BG1910" s="49">
        <f>COUNTIFS(tbl_RawData_Report1[RH Kit?],"Y",tbl_RawData_Report1[Order No.],tbl_RawData_Report1[[#This Row],[Order No.]])</f>
        <v>3</v>
      </c>
      <c r="BH1910" s="49">
        <f>SUM(tbl_RawData_Report1[[#This Row],[RH Kit Req]:[RH Kit PO]])</f>
        <v>6</v>
      </c>
      <c r="BI1910" s="49" t="str">
        <f>IFERROR(VLOOKUP(B1910,Lookup!A:B,2,FALSE),B1910)</f>
        <v>PRESHIPMENTINSPCPH</v>
      </c>
      <c r="BJ1910" s="49" t="b">
        <f t="shared" si="29"/>
        <v>0</v>
      </c>
      <c r="BK1910" s="49" t="str">
        <f>tbl_RawData_Report1[[#This Row],[Item ID]]&amp;tbl_RawData_Report1[[#This Row],[Order No.]]</f>
        <v>PRESHIPMENTINSPCPH0000041829</v>
      </c>
      <c r="BL1910"/>
      <c r="BM1910"/>
      <c r="BN1910"/>
    </row>
    <row r="1911" spans="1:66" x14ac:dyDescent="0.25">
      <c r="A1911" s="35" t="s">
        <v>8</v>
      </c>
      <c r="B1911" s="35" t="s">
        <v>639</v>
      </c>
      <c r="C1911" s="35">
        <v>1</v>
      </c>
      <c r="D1911" s="35">
        <v>1</v>
      </c>
      <c r="E1911" s="35">
        <v>1</v>
      </c>
      <c r="F1911" s="35" t="s">
        <v>5146</v>
      </c>
      <c r="G1911" s="35" t="s">
        <v>5138</v>
      </c>
      <c r="H1911" s="35" t="s">
        <v>5139</v>
      </c>
      <c r="I1911" s="35" t="s">
        <v>593</v>
      </c>
      <c r="J1911" s="35">
        <v>0</v>
      </c>
      <c r="K1911" s="35" t="s">
        <v>5142</v>
      </c>
      <c r="L1911" s="35" t="s">
        <v>5143</v>
      </c>
      <c r="M1911" s="35" t="s">
        <v>396</v>
      </c>
      <c r="N1911" s="35" t="s">
        <v>122</v>
      </c>
      <c r="O1911" s="35" t="s">
        <v>5144</v>
      </c>
      <c r="P1911" s="35" t="s">
        <v>5145</v>
      </c>
      <c r="Q1911" s="35" t="s">
        <v>311</v>
      </c>
      <c r="R1911" s="35" t="s">
        <v>285</v>
      </c>
      <c r="S1911" s="35" t="s">
        <v>208</v>
      </c>
      <c r="T1911" s="35" t="s">
        <v>5061</v>
      </c>
      <c r="U1911" s="35" t="s">
        <v>209</v>
      </c>
      <c r="V1911" s="35">
        <v>0</v>
      </c>
      <c r="W1911" s="35">
        <v>0</v>
      </c>
      <c r="X1911" s="49">
        <v>0</v>
      </c>
      <c r="Y1911" s="60" t="s">
        <v>340</v>
      </c>
      <c r="Z1911" s="49">
        <v>1</v>
      </c>
      <c r="AA1911" s="49">
        <v>0</v>
      </c>
      <c r="AB1911" s="60" t="s">
        <v>637</v>
      </c>
      <c r="AC1911" s="60" t="s">
        <v>641</v>
      </c>
      <c r="AD1911" s="60" t="s">
        <v>347</v>
      </c>
      <c r="AE1911" s="60" t="s">
        <v>348</v>
      </c>
      <c r="AF1911" s="49">
        <v>2020</v>
      </c>
      <c r="AG1911" s="60" t="s">
        <v>5137</v>
      </c>
      <c r="AH1911" s="60"/>
      <c r="AI1911" s="60"/>
      <c r="AJ1911" s="60"/>
      <c r="AK1911" s="60">
        <v>44238</v>
      </c>
      <c r="AL1911" s="60"/>
      <c r="AM1911" s="60" t="s">
        <v>2284</v>
      </c>
      <c r="AN1911" s="60" t="s">
        <v>5137</v>
      </c>
      <c r="AO1911" s="60" t="s">
        <v>5147</v>
      </c>
      <c r="AP1911" s="49"/>
      <c r="AQ1911" s="60" t="s">
        <v>266</v>
      </c>
      <c r="AR1911" s="60" t="s">
        <v>174</v>
      </c>
      <c r="AS1911" s="60" t="s">
        <v>369</v>
      </c>
      <c r="AT1911" s="49">
        <v>1</v>
      </c>
      <c r="AU1911" s="49">
        <v>1</v>
      </c>
      <c r="AV1911" s="49">
        <v>1</v>
      </c>
      <c r="AW1911" s="60">
        <v>44041</v>
      </c>
      <c r="AX1911" s="60" t="s">
        <v>183</v>
      </c>
      <c r="AY1911" s="60">
        <v>44252.347447685184</v>
      </c>
      <c r="AZ1911" s="60">
        <v>43976</v>
      </c>
      <c r="BA1911" s="60">
        <v>43977</v>
      </c>
      <c r="BB1911" s="60" t="s">
        <v>5141</v>
      </c>
      <c r="BC1911" s="60">
        <v>44042.407719907409</v>
      </c>
      <c r="BD1911" s="60">
        <v>44239</v>
      </c>
      <c r="BE1911" s="60">
        <v>44561</v>
      </c>
      <c r="BF1911" s="49">
        <f>IF(AND(ISBLANK(tbl_RawData_Report1[[#This Row],[REQ_ID]]),tbl_RawData_Report1[[#This Row],[RH Kit?]] = "Y"),1,COUNTIFS(tbl_RawData_Report1[RH Kit?],"Y",tbl_RawData_Report1[REQ_ID],tbl_RawData_Report1[[#This Row],[REQ_ID]]))</f>
        <v>3</v>
      </c>
      <c r="BG1911" s="49">
        <f>COUNTIFS(tbl_RawData_Report1[RH Kit?],"Y",tbl_RawData_Report1[Order No.],tbl_RawData_Report1[[#This Row],[Order No.]])</f>
        <v>3</v>
      </c>
      <c r="BH1911" s="49">
        <f>SUM(tbl_RawData_Report1[[#This Row],[RH Kit Req]:[RH Kit PO]])</f>
        <v>6</v>
      </c>
      <c r="BI1911" s="49" t="str">
        <f>IFERROR(VLOOKUP(B1911,Lookup!A:B,2,FALSE),B1911)</f>
        <v>PRESHIPMENTINSPCPH</v>
      </c>
      <c r="BJ1911" s="49" t="b">
        <f t="shared" si="29"/>
        <v>0</v>
      </c>
      <c r="BK1911" s="49" t="str">
        <f>tbl_RawData_Report1[[#This Row],[Item ID]]&amp;tbl_RawData_Report1[[#This Row],[Order No.]]</f>
        <v>PRESHIPMENTINSPCPH0000041829</v>
      </c>
      <c r="BL1911"/>
      <c r="BM1911"/>
      <c r="BN1911"/>
    </row>
    <row r="1912" spans="1:66" x14ac:dyDescent="0.25">
      <c r="A1912" s="35" t="s">
        <v>8</v>
      </c>
      <c r="B1912" s="35" t="s">
        <v>639</v>
      </c>
      <c r="C1912" s="35">
        <v>2</v>
      </c>
      <c r="D1912" s="35">
        <v>1</v>
      </c>
      <c r="E1912" s="35">
        <v>1</v>
      </c>
      <c r="F1912" s="35" t="s">
        <v>5146</v>
      </c>
      <c r="G1912" s="35" t="s">
        <v>5138</v>
      </c>
      <c r="H1912" s="35" t="s">
        <v>6373</v>
      </c>
      <c r="I1912" s="35" t="s">
        <v>593</v>
      </c>
      <c r="J1912" s="35">
        <v>630</v>
      </c>
      <c r="K1912" s="35" t="s">
        <v>5142</v>
      </c>
      <c r="L1912" s="35" t="s">
        <v>5143</v>
      </c>
      <c r="M1912" s="35" t="s">
        <v>396</v>
      </c>
      <c r="N1912" s="35" t="s">
        <v>122</v>
      </c>
      <c r="O1912" s="35" t="s">
        <v>5144</v>
      </c>
      <c r="P1912" s="35" t="s">
        <v>5145</v>
      </c>
      <c r="Q1912" s="35" t="s">
        <v>311</v>
      </c>
      <c r="R1912" s="35" t="s">
        <v>285</v>
      </c>
      <c r="S1912" s="35" t="s">
        <v>208</v>
      </c>
      <c r="T1912" s="35" t="s">
        <v>5061</v>
      </c>
      <c r="U1912" s="35" t="s">
        <v>209</v>
      </c>
      <c r="V1912" s="35">
        <v>0</v>
      </c>
      <c r="W1912" s="35">
        <v>0</v>
      </c>
      <c r="X1912" s="49">
        <v>1</v>
      </c>
      <c r="Y1912" s="60" t="s">
        <v>340</v>
      </c>
      <c r="Z1912" s="49">
        <v>1</v>
      </c>
      <c r="AA1912" s="49">
        <v>1</v>
      </c>
      <c r="AB1912" s="60" t="s">
        <v>637</v>
      </c>
      <c r="AC1912" s="60" t="s">
        <v>641</v>
      </c>
      <c r="AD1912" s="60" t="s">
        <v>347</v>
      </c>
      <c r="AE1912" s="60" t="s">
        <v>348</v>
      </c>
      <c r="AF1912" s="49">
        <v>2020</v>
      </c>
      <c r="AG1912" s="60" t="s">
        <v>5137</v>
      </c>
      <c r="AH1912" s="60"/>
      <c r="AI1912" s="60"/>
      <c r="AJ1912" s="60"/>
      <c r="AK1912" s="60">
        <v>44238</v>
      </c>
      <c r="AL1912" s="60"/>
      <c r="AM1912" s="60" t="s">
        <v>2284</v>
      </c>
      <c r="AN1912" s="60" t="s">
        <v>5137</v>
      </c>
      <c r="AO1912" s="60" t="s">
        <v>6374</v>
      </c>
      <c r="AP1912" s="49"/>
      <c r="AQ1912" s="60" t="s">
        <v>266</v>
      </c>
      <c r="AR1912" s="60" t="s">
        <v>174</v>
      </c>
      <c r="AS1912" s="60" t="s">
        <v>369</v>
      </c>
      <c r="AT1912" s="49"/>
      <c r="AU1912" s="49"/>
      <c r="AV1912" s="49"/>
      <c r="AW1912" s="60">
        <v>44041</v>
      </c>
      <c r="AX1912" s="60" t="s">
        <v>183</v>
      </c>
      <c r="AY1912" s="60">
        <v>44252.347447685184</v>
      </c>
      <c r="AZ1912" s="60">
        <v>43976</v>
      </c>
      <c r="BA1912" s="60">
        <v>43977</v>
      </c>
      <c r="BB1912" s="60" t="s">
        <v>6375</v>
      </c>
      <c r="BC1912" s="60">
        <v>44042.407719907409</v>
      </c>
      <c r="BD1912" s="60">
        <v>44239</v>
      </c>
      <c r="BE1912" s="60">
        <v>44561</v>
      </c>
      <c r="BF1912" s="49">
        <f>IF(AND(ISBLANK(tbl_RawData_Report1[[#This Row],[REQ_ID]]),tbl_RawData_Report1[[#This Row],[RH Kit?]] = "Y"),1,COUNTIFS(tbl_RawData_Report1[RH Kit?],"Y",tbl_RawData_Report1[REQ_ID],tbl_RawData_Report1[[#This Row],[REQ_ID]]))</f>
        <v>3</v>
      </c>
      <c r="BG1912" s="49">
        <f>COUNTIFS(tbl_RawData_Report1[RH Kit?],"Y",tbl_RawData_Report1[Order No.],tbl_RawData_Report1[[#This Row],[Order No.]])</f>
        <v>3</v>
      </c>
      <c r="BH1912" s="49">
        <f>SUM(tbl_RawData_Report1[[#This Row],[RH Kit Req]:[RH Kit PO]])</f>
        <v>6</v>
      </c>
      <c r="BI1912" s="49" t="str">
        <f>IFERROR(VLOOKUP(B1912,Lookup!A:B,2,FALSE),B1912)</f>
        <v>PRESHIPMENTINSPCPH</v>
      </c>
      <c r="BJ1912" s="49" t="b">
        <f t="shared" si="29"/>
        <v>1</v>
      </c>
      <c r="BK1912" s="49" t="str">
        <f>tbl_RawData_Report1[[#This Row],[Item ID]]&amp;tbl_RawData_Report1[[#This Row],[Order No.]]</f>
        <v>PRESHIPMENTINSPCPH0000041829</v>
      </c>
      <c r="BL1912"/>
      <c r="BM1912"/>
      <c r="BN1912"/>
    </row>
    <row r="1913" spans="1:66" x14ac:dyDescent="0.25">
      <c r="A1913" s="35" t="s">
        <v>8</v>
      </c>
      <c r="B1913" s="35" t="s">
        <v>3220</v>
      </c>
      <c r="C1913" s="35">
        <v>11</v>
      </c>
      <c r="D1913" s="35">
        <v>1</v>
      </c>
      <c r="E1913" s="35">
        <v>1</v>
      </c>
      <c r="F1913" s="35" t="s">
        <v>631</v>
      </c>
      <c r="G1913" s="35" t="s">
        <v>5078</v>
      </c>
      <c r="H1913" s="35" t="s">
        <v>2298</v>
      </c>
      <c r="I1913" s="35" t="s">
        <v>595</v>
      </c>
      <c r="J1913" s="35">
        <v>0</v>
      </c>
      <c r="K1913" s="35" t="s">
        <v>630</v>
      </c>
      <c r="L1913" s="35" t="s">
        <v>5082</v>
      </c>
      <c r="M1913" s="35" t="s">
        <v>396</v>
      </c>
      <c r="N1913" s="35" t="s">
        <v>122</v>
      </c>
      <c r="O1913" s="35" t="s">
        <v>5083</v>
      </c>
      <c r="P1913" s="35" t="s">
        <v>5084</v>
      </c>
      <c r="Q1913" s="35" t="s">
        <v>311</v>
      </c>
      <c r="R1913" s="35" t="s">
        <v>632</v>
      </c>
      <c r="S1913" s="35" t="s">
        <v>633</v>
      </c>
      <c r="T1913" s="35" t="s">
        <v>5085</v>
      </c>
      <c r="U1913" s="35" t="s">
        <v>269</v>
      </c>
      <c r="V1913" s="35">
        <v>0</v>
      </c>
      <c r="W1913" s="35">
        <v>0</v>
      </c>
      <c r="X1913" s="49">
        <v>0</v>
      </c>
      <c r="Y1913" s="60" t="s">
        <v>655</v>
      </c>
      <c r="Z1913" s="49">
        <v>10</v>
      </c>
      <c r="AA1913" s="49">
        <v>0</v>
      </c>
      <c r="AB1913" s="60" t="s">
        <v>637</v>
      </c>
      <c r="AC1913" s="60" t="s">
        <v>715</v>
      </c>
      <c r="AD1913" s="60" t="s">
        <v>694</v>
      </c>
      <c r="AE1913" s="60" t="s">
        <v>695</v>
      </c>
      <c r="AF1913" s="49">
        <v>2020</v>
      </c>
      <c r="AG1913" s="60" t="s">
        <v>5077</v>
      </c>
      <c r="AH1913" s="60">
        <v>44214</v>
      </c>
      <c r="AI1913" s="60">
        <v>44245</v>
      </c>
      <c r="AJ1913" s="60"/>
      <c r="AK1913" s="60"/>
      <c r="AL1913" s="60"/>
      <c r="AM1913" s="60" t="s">
        <v>566</v>
      </c>
      <c r="AN1913" s="60" t="s">
        <v>5079</v>
      </c>
      <c r="AO1913" s="60" t="s">
        <v>5080</v>
      </c>
      <c r="AP1913" s="49"/>
      <c r="AQ1913" s="60" t="s">
        <v>349</v>
      </c>
      <c r="AR1913" s="60" t="s">
        <v>174</v>
      </c>
      <c r="AS1913" s="60" t="s">
        <v>174</v>
      </c>
      <c r="AT1913" s="49">
        <v>12</v>
      </c>
      <c r="AU1913" s="49">
        <v>1</v>
      </c>
      <c r="AV1913" s="49">
        <v>1</v>
      </c>
      <c r="AW1913" s="60">
        <v>44041</v>
      </c>
      <c r="AX1913" s="60" t="s">
        <v>183</v>
      </c>
      <c r="AY1913" s="60">
        <v>44043.57476851852</v>
      </c>
      <c r="AZ1913" s="60">
        <v>44036</v>
      </c>
      <c r="BA1913" s="60">
        <v>44036</v>
      </c>
      <c r="BB1913" s="60" t="s">
        <v>5081</v>
      </c>
      <c r="BC1913" s="60">
        <v>44043.57476851852</v>
      </c>
      <c r="BD1913" s="60">
        <v>44214</v>
      </c>
      <c r="BE1913" s="60">
        <v>44347</v>
      </c>
      <c r="BF1913" s="49">
        <f>IF(AND(ISBLANK(tbl_RawData_Report1[[#This Row],[REQ_ID]]),tbl_RawData_Report1[[#This Row],[RH Kit?]] = "Y"),1,COUNTIFS(tbl_RawData_Report1[RH Kit?],"Y",tbl_RawData_Report1[REQ_ID],tbl_RawData_Report1[[#This Row],[REQ_ID]]))</f>
        <v>0</v>
      </c>
      <c r="BG1913" s="49">
        <f>COUNTIFS(tbl_RawData_Report1[RH Kit?],"Y",tbl_RawData_Report1[Order No.],tbl_RawData_Report1[[#This Row],[Order No.]])</f>
        <v>0</v>
      </c>
      <c r="BH1913" s="49">
        <f>SUM(tbl_RawData_Report1[[#This Row],[RH Kit Req]:[RH Kit PO]])</f>
        <v>0</v>
      </c>
      <c r="BI1913" s="49" t="str">
        <f>IFERROR(VLOOKUP(B1913,Lookup!A:B,2,FALSE),B1913)</f>
        <v>METHYLERGOM_0.2MG</v>
      </c>
      <c r="BJ1913" s="49" t="b">
        <f t="shared" si="29"/>
        <v>1</v>
      </c>
      <c r="BK1913" s="49" t="str">
        <f>tbl_RawData_Report1[[#This Row],[Item ID]]&amp;tbl_RawData_Report1[[#This Row],[Order No.]]</f>
        <v>METHYLERGOM_0.2MG0000041830</v>
      </c>
      <c r="BL1913"/>
      <c r="BM1913"/>
      <c r="BN1913"/>
    </row>
    <row r="1914" spans="1:66" x14ac:dyDescent="0.25">
      <c r="A1914" s="35" t="s">
        <v>8</v>
      </c>
      <c r="B1914" s="35" t="s">
        <v>3084</v>
      </c>
      <c r="C1914" s="35">
        <v>7</v>
      </c>
      <c r="D1914" s="35">
        <v>1</v>
      </c>
      <c r="E1914" s="35">
        <v>2</v>
      </c>
      <c r="F1914" s="35" t="s">
        <v>631</v>
      </c>
      <c r="G1914" s="35" t="s">
        <v>5078</v>
      </c>
      <c r="H1914" s="35" t="s">
        <v>3085</v>
      </c>
      <c r="I1914" s="35" t="s">
        <v>595</v>
      </c>
      <c r="J1914" s="35">
        <v>3706.5</v>
      </c>
      <c r="K1914" s="35" t="s">
        <v>630</v>
      </c>
      <c r="L1914" s="35" t="s">
        <v>5082</v>
      </c>
      <c r="M1914" s="35" t="s">
        <v>396</v>
      </c>
      <c r="N1914" s="35" t="s">
        <v>122</v>
      </c>
      <c r="O1914" s="35" t="s">
        <v>5083</v>
      </c>
      <c r="P1914" s="35" t="s">
        <v>5084</v>
      </c>
      <c r="Q1914" s="35" t="s">
        <v>311</v>
      </c>
      <c r="R1914" s="35" t="s">
        <v>632</v>
      </c>
      <c r="S1914" s="35" t="s">
        <v>633</v>
      </c>
      <c r="T1914" s="35" t="s">
        <v>5085</v>
      </c>
      <c r="U1914" s="35" t="s">
        <v>269</v>
      </c>
      <c r="V1914" s="35">
        <v>0</v>
      </c>
      <c r="W1914" s="35">
        <v>0</v>
      </c>
      <c r="X1914" s="49">
        <v>150</v>
      </c>
      <c r="Y1914" s="60" t="s">
        <v>346</v>
      </c>
      <c r="Z1914" s="49">
        <v>1000</v>
      </c>
      <c r="AA1914" s="49">
        <v>150000</v>
      </c>
      <c r="AB1914" s="60" t="s">
        <v>637</v>
      </c>
      <c r="AC1914" s="60" t="s">
        <v>1714</v>
      </c>
      <c r="AD1914" s="60" t="s">
        <v>694</v>
      </c>
      <c r="AE1914" s="60" t="s">
        <v>695</v>
      </c>
      <c r="AF1914" s="49">
        <v>2020</v>
      </c>
      <c r="AG1914" s="60" t="s">
        <v>5077</v>
      </c>
      <c r="AH1914" s="60">
        <v>44214</v>
      </c>
      <c r="AI1914" s="60">
        <v>44245</v>
      </c>
      <c r="AJ1914" s="60"/>
      <c r="AK1914" s="60"/>
      <c r="AL1914" s="60"/>
      <c r="AM1914" s="60" t="s">
        <v>566</v>
      </c>
      <c r="AN1914" s="60" t="s">
        <v>5079</v>
      </c>
      <c r="AO1914" s="60" t="s">
        <v>5086</v>
      </c>
      <c r="AP1914" s="49"/>
      <c r="AQ1914" s="60" t="s">
        <v>349</v>
      </c>
      <c r="AR1914" s="60" t="s">
        <v>174</v>
      </c>
      <c r="AS1914" s="60" t="s">
        <v>174</v>
      </c>
      <c r="AT1914" s="49">
        <v>7</v>
      </c>
      <c r="AU1914" s="49">
        <v>1</v>
      </c>
      <c r="AV1914" s="49">
        <v>1</v>
      </c>
      <c r="AW1914" s="60">
        <v>44041</v>
      </c>
      <c r="AX1914" s="60" t="s">
        <v>183</v>
      </c>
      <c r="AY1914" s="60">
        <v>44043.57476851852</v>
      </c>
      <c r="AZ1914" s="60">
        <v>44036</v>
      </c>
      <c r="BA1914" s="60">
        <v>44036</v>
      </c>
      <c r="BB1914" s="60" t="s">
        <v>5087</v>
      </c>
      <c r="BC1914" s="60">
        <v>44043.57476851852</v>
      </c>
      <c r="BD1914" s="60">
        <v>44214</v>
      </c>
      <c r="BE1914" s="60">
        <v>44347</v>
      </c>
      <c r="BF1914" s="49">
        <f>IF(AND(ISBLANK(tbl_RawData_Report1[[#This Row],[REQ_ID]]),tbl_RawData_Report1[[#This Row],[RH Kit?]] = "Y"),1,COUNTIFS(tbl_RawData_Report1[RH Kit?],"Y",tbl_RawData_Report1[REQ_ID],tbl_RawData_Report1[[#This Row],[REQ_ID]]))</f>
        <v>0</v>
      </c>
      <c r="BG1914" s="49">
        <f>COUNTIFS(tbl_RawData_Report1[RH Kit?],"Y",tbl_RawData_Report1[Order No.],tbl_RawData_Report1[[#This Row],[Order No.]])</f>
        <v>0</v>
      </c>
      <c r="BH1914" s="49">
        <f>SUM(tbl_RawData_Report1[[#This Row],[RH Kit Req]:[RH Kit PO]])</f>
        <v>0</v>
      </c>
      <c r="BI1914" s="49" t="str">
        <f>IFERROR(VLOOKUP(B1914,Lookup!A:B,2,FALSE),B1914)</f>
        <v>MULTIVITAMIN_TAB</v>
      </c>
      <c r="BJ1914" s="49" t="b">
        <f t="shared" si="29"/>
        <v>1</v>
      </c>
      <c r="BK1914" s="49" t="str">
        <f>tbl_RawData_Report1[[#This Row],[Item ID]]&amp;tbl_RawData_Report1[[#This Row],[Order No.]]</f>
        <v>MULTIVITAMIN_TAB0000041830</v>
      </c>
      <c r="BL1914"/>
      <c r="BM1914"/>
      <c r="BN1914"/>
    </row>
    <row r="1915" spans="1:66" x14ac:dyDescent="0.25">
      <c r="A1915" s="35" t="s">
        <v>8</v>
      </c>
      <c r="B1915" s="35" t="s">
        <v>3191</v>
      </c>
      <c r="C1915" s="35">
        <v>8</v>
      </c>
      <c r="D1915" s="35">
        <v>1</v>
      </c>
      <c r="E1915" s="35">
        <v>1</v>
      </c>
      <c r="F1915" s="35" t="s">
        <v>631</v>
      </c>
      <c r="G1915" s="35" t="s">
        <v>5078</v>
      </c>
      <c r="H1915" s="35" t="s">
        <v>676</v>
      </c>
      <c r="I1915" s="35" t="s">
        <v>595</v>
      </c>
      <c r="J1915" s="35">
        <v>0</v>
      </c>
      <c r="K1915" s="35" t="s">
        <v>630</v>
      </c>
      <c r="L1915" s="35" t="s">
        <v>5082</v>
      </c>
      <c r="M1915" s="35" t="s">
        <v>396</v>
      </c>
      <c r="N1915" s="35" t="s">
        <v>122</v>
      </c>
      <c r="O1915" s="35" t="s">
        <v>5083</v>
      </c>
      <c r="P1915" s="35" t="s">
        <v>5084</v>
      </c>
      <c r="Q1915" s="35" t="s">
        <v>311</v>
      </c>
      <c r="R1915" s="35" t="s">
        <v>632</v>
      </c>
      <c r="S1915" s="35" t="s">
        <v>633</v>
      </c>
      <c r="T1915" s="35" t="s">
        <v>5085</v>
      </c>
      <c r="U1915" s="35" t="s">
        <v>269</v>
      </c>
      <c r="V1915" s="35">
        <v>0</v>
      </c>
      <c r="W1915" s="35">
        <v>0</v>
      </c>
      <c r="X1915" s="49">
        <v>0</v>
      </c>
      <c r="Y1915" s="60" t="s">
        <v>346</v>
      </c>
      <c r="Z1915" s="49">
        <v>1000</v>
      </c>
      <c r="AA1915" s="49">
        <v>0</v>
      </c>
      <c r="AB1915" s="60" t="s">
        <v>637</v>
      </c>
      <c r="AC1915" s="60" t="s">
        <v>679</v>
      </c>
      <c r="AD1915" s="60" t="s">
        <v>694</v>
      </c>
      <c r="AE1915" s="60" t="s">
        <v>695</v>
      </c>
      <c r="AF1915" s="49">
        <v>2020</v>
      </c>
      <c r="AG1915" s="60" t="s">
        <v>5077</v>
      </c>
      <c r="AH1915" s="60">
        <v>44214</v>
      </c>
      <c r="AI1915" s="60">
        <v>44245</v>
      </c>
      <c r="AJ1915" s="60"/>
      <c r="AK1915" s="60"/>
      <c r="AL1915" s="60"/>
      <c r="AM1915" s="60" t="s">
        <v>566</v>
      </c>
      <c r="AN1915" s="60" t="s">
        <v>5079</v>
      </c>
      <c r="AO1915" s="60" t="s">
        <v>5088</v>
      </c>
      <c r="AP1915" s="49"/>
      <c r="AQ1915" s="60" t="s">
        <v>349</v>
      </c>
      <c r="AR1915" s="60" t="s">
        <v>174</v>
      </c>
      <c r="AS1915" s="60" t="s">
        <v>174</v>
      </c>
      <c r="AT1915" s="49">
        <v>8</v>
      </c>
      <c r="AU1915" s="49">
        <v>1</v>
      </c>
      <c r="AV1915" s="49">
        <v>1</v>
      </c>
      <c r="AW1915" s="60">
        <v>44041</v>
      </c>
      <c r="AX1915" s="60" t="s">
        <v>183</v>
      </c>
      <c r="AY1915" s="60">
        <v>44043.57476851852</v>
      </c>
      <c r="AZ1915" s="60">
        <v>44036</v>
      </c>
      <c r="BA1915" s="60">
        <v>44036</v>
      </c>
      <c r="BB1915" s="60" t="s">
        <v>5089</v>
      </c>
      <c r="BC1915" s="60">
        <v>44043.57476851852</v>
      </c>
      <c r="BD1915" s="60">
        <v>44214</v>
      </c>
      <c r="BE1915" s="60">
        <v>44347</v>
      </c>
      <c r="BF1915" s="49">
        <f>IF(AND(ISBLANK(tbl_RawData_Report1[[#This Row],[REQ_ID]]),tbl_RawData_Report1[[#This Row],[RH Kit?]] = "Y"),1,COUNTIFS(tbl_RawData_Report1[RH Kit?],"Y",tbl_RawData_Report1[REQ_ID],tbl_RawData_Report1[[#This Row],[REQ_ID]]))</f>
        <v>0</v>
      </c>
      <c r="BG1915" s="49">
        <f>COUNTIFS(tbl_RawData_Report1[RH Kit?],"Y",tbl_RawData_Report1[Order No.],tbl_RawData_Report1[[#This Row],[Order No.]])</f>
        <v>0</v>
      </c>
      <c r="BH1915" s="49">
        <f>SUM(tbl_RawData_Report1[[#This Row],[RH Kit Req]:[RH Kit PO]])</f>
        <v>0</v>
      </c>
      <c r="BI1915" s="49" t="str">
        <f>IFERROR(VLOOKUP(B1915,Lookup!A:B,2,FALSE),B1915)</f>
        <v>IBUPROFN400MG_1000</v>
      </c>
      <c r="BJ1915" s="49" t="b">
        <f t="shared" si="29"/>
        <v>1</v>
      </c>
      <c r="BK1915" s="49" t="str">
        <f>tbl_RawData_Report1[[#This Row],[Item ID]]&amp;tbl_RawData_Report1[[#This Row],[Order No.]]</f>
        <v>IBUPROFN400MG_10000000041830</v>
      </c>
      <c r="BL1915"/>
      <c r="BM1915"/>
      <c r="BN1915"/>
    </row>
    <row r="1916" spans="1:66" x14ac:dyDescent="0.25">
      <c r="A1916" s="35" t="s">
        <v>8</v>
      </c>
      <c r="B1916" s="35" t="s">
        <v>808</v>
      </c>
      <c r="C1916" s="35">
        <v>1</v>
      </c>
      <c r="D1916" s="35">
        <v>1</v>
      </c>
      <c r="E1916" s="35">
        <v>1</v>
      </c>
      <c r="F1916" s="35" t="s">
        <v>631</v>
      </c>
      <c r="G1916" s="35" t="s">
        <v>5078</v>
      </c>
      <c r="H1916" s="35" t="s">
        <v>809</v>
      </c>
      <c r="I1916" s="35" t="s">
        <v>595</v>
      </c>
      <c r="J1916" s="35">
        <v>0</v>
      </c>
      <c r="K1916" s="35" t="s">
        <v>630</v>
      </c>
      <c r="L1916" s="35" t="s">
        <v>5082</v>
      </c>
      <c r="M1916" s="35" t="s">
        <v>396</v>
      </c>
      <c r="N1916" s="35" t="s">
        <v>122</v>
      </c>
      <c r="O1916" s="35" t="s">
        <v>5083</v>
      </c>
      <c r="P1916" s="35" t="s">
        <v>5084</v>
      </c>
      <c r="Q1916" s="35" t="s">
        <v>311</v>
      </c>
      <c r="R1916" s="35" t="s">
        <v>632</v>
      </c>
      <c r="S1916" s="35" t="s">
        <v>633</v>
      </c>
      <c r="T1916" s="35" t="s">
        <v>5085</v>
      </c>
      <c r="U1916" s="35" t="s">
        <v>269</v>
      </c>
      <c r="V1916" s="35">
        <v>0</v>
      </c>
      <c r="W1916" s="35">
        <v>0</v>
      </c>
      <c r="X1916" s="49">
        <v>0</v>
      </c>
      <c r="Y1916" s="60" t="s">
        <v>340</v>
      </c>
      <c r="Z1916" s="49">
        <v>1</v>
      </c>
      <c r="AA1916" s="49">
        <v>0</v>
      </c>
      <c r="AB1916" s="60" t="s">
        <v>637</v>
      </c>
      <c r="AC1916" s="60" t="s">
        <v>660</v>
      </c>
      <c r="AD1916" s="60" t="s">
        <v>694</v>
      </c>
      <c r="AE1916" s="60" t="s">
        <v>695</v>
      </c>
      <c r="AF1916" s="49">
        <v>2020</v>
      </c>
      <c r="AG1916" s="60" t="s">
        <v>5077</v>
      </c>
      <c r="AH1916" s="60">
        <v>44214</v>
      </c>
      <c r="AI1916" s="60">
        <v>44245</v>
      </c>
      <c r="AJ1916" s="60"/>
      <c r="AK1916" s="60"/>
      <c r="AL1916" s="60"/>
      <c r="AM1916" s="60" t="s">
        <v>566</v>
      </c>
      <c r="AN1916" s="60" t="s">
        <v>5079</v>
      </c>
      <c r="AO1916" s="60" t="s">
        <v>5090</v>
      </c>
      <c r="AP1916" s="49"/>
      <c r="AQ1916" s="60" t="s">
        <v>349</v>
      </c>
      <c r="AR1916" s="60" t="s">
        <v>174</v>
      </c>
      <c r="AS1916" s="60" t="s">
        <v>174</v>
      </c>
      <c r="AT1916" s="49">
        <v>1</v>
      </c>
      <c r="AU1916" s="49">
        <v>1</v>
      </c>
      <c r="AV1916" s="49">
        <v>1</v>
      </c>
      <c r="AW1916" s="60">
        <v>44041</v>
      </c>
      <c r="AX1916" s="60" t="s">
        <v>183</v>
      </c>
      <c r="AY1916" s="60">
        <v>44043.57476851852</v>
      </c>
      <c r="AZ1916" s="60">
        <v>44036</v>
      </c>
      <c r="BA1916" s="60">
        <v>44036</v>
      </c>
      <c r="BB1916" s="60" t="s">
        <v>5091</v>
      </c>
      <c r="BC1916" s="60">
        <v>44043.57476851852</v>
      </c>
      <c r="BD1916" s="60">
        <v>44214</v>
      </c>
      <c r="BE1916" s="60">
        <v>44347</v>
      </c>
      <c r="BF1916" s="49">
        <f>IF(AND(ISBLANK(tbl_RawData_Report1[[#This Row],[REQ_ID]]),tbl_RawData_Report1[[#This Row],[RH Kit?]] = "Y"),1,COUNTIFS(tbl_RawData_Report1[RH Kit?],"Y",tbl_RawData_Report1[REQ_ID],tbl_RawData_Report1[[#This Row],[REQ_ID]]))</f>
        <v>0</v>
      </c>
      <c r="BG1916" s="49">
        <f>COUNTIFS(tbl_RawData_Report1[RH Kit?],"Y",tbl_RawData_Report1[Order No.],tbl_RawData_Report1[[#This Row],[Order No.]])</f>
        <v>0</v>
      </c>
      <c r="BH1916" s="49">
        <f>SUM(tbl_RawData_Report1[[#This Row],[RH Kit Req]:[RH Kit PO]])</f>
        <v>0</v>
      </c>
      <c r="BI1916" s="49" t="str">
        <f>IFERROR(VLOOKUP(B1916,Lookup!A:B,2,FALSE),B1916)</f>
        <v>AMOXYCILLIN_500MG</v>
      </c>
      <c r="BJ1916" s="49" t="b">
        <f t="shared" si="29"/>
        <v>0</v>
      </c>
      <c r="BK1916" s="49" t="str">
        <f>tbl_RawData_Report1[[#This Row],[Item ID]]&amp;tbl_RawData_Report1[[#This Row],[Order No.]]</f>
        <v>AMOXYCILLIN_500MG0000041830</v>
      </c>
      <c r="BL1916"/>
      <c r="BM1916"/>
      <c r="BN1916"/>
    </row>
    <row r="1917" spans="1:66" x14ac:dyDescent="0.25">
      <c r="A1917" s="35" t="s">
        <v>8</v>
      </c>
      <c r="B1917" s="35" t="s">
        <v>808</v>
      </c>
      <c r="C1917" s="35">
        <v>1</v>
      </c>
      <c r="D1917" s="35">
        <v>1</v>
      </c>
      <c r="E1917" s="35">
        <v>2</v>
      </c>
      <c r="F1917" s="35" t="s">
        <v>631</v>
      </c>
      <c r="G1917" s="35" t="s">
        <v>5078</v>
      </c>
      <c r="H1917" s="35" t="s">
        <v>809</v>
      </c>
      <c r="I1917" s="35" t="s">
        <v>595</v>
      </c>
      <c r="J1917" s="35">
        <v>30720</v>
      </c>
      <c r="K1917" s="35" t="s">
        <v>630</v>
      </c>
      <c r="L1917" s="35" t="s">
        <v>5082</v>
      </c>
      <c r="M1917" s="35" t="s">
        <v>396</v>
      </c>
      <c r="N1917" s="35" t="s">
        <v>122</v>
      </c>
      <c r="O1917" s="35" t="s">
        <v>5083</v>
      </c>
      <c r="P1917" s="35" t="s">
        <v>5084</v>
      </c>
      <c r="Q1917" s="35" t="s">
        <v>311</v>
      </c>
      <c r="R1917" s="35" t="s">
        <v>632</v>
      </c>
      <c r="S1917" s="35" t="s">
        <v>633</v>
      </c>
      <c r="T1917" s="35" t="s">
        <v>5085</v>
      </c>
      <c r="U1917" s="35" t="s">
        <v>269</v>
      </c>
      <c r="V1917" s="35">
        <v>0</v>
      </c>
      <c r="W1917" s="35">
        <v>0</v>
      </c>
      <c r="X1917" s="49">
        <v>1500</v>
      </c>
      <c r="Y1917" s="60" t="s">
        <v>340</v>
      </c>
      <c r="Z1917" s="49">
        <v>1</v>
      </c>
      <c r="AA1917" s="49">
        <v>1500</v>
      </c>
      <c r="AB1917" s="60" t="s">
        <v>637</v>
      </c>
      <c r="AC1917" s="60" t="s">
        <v>660</v>
      </c>
      <c r="AD1917" s="60" t="s">
        <v>694</v>
      </c>
      <c r="AE1917" s="60" t="s">
        <v>695</v>
      </c>
      <c r="AF1917" s="49">
        <v>2020</v>
      </c>
      <c r="AG1917" s="60" t="s">
        <v>5077</v>
      </c>
      <c r="AH1917" s="60">
        <v>44214</v>
      </c>
      <c r="AI1917" s="60">
        <v>44245</v>
      </c>
      <c r="AJ1917" s="60"/>
      <c r="AK1917" s="60"/>
      <c r="AL1917" s="60"/>
      <c r="AM1917" s="60" t="s">
        <v>566</v>
      </c>
      <c r="AN1917" s="60" t="s">
        <v>5079</v>
      </c>
      <c r="AO1917" s="60" t="s">
        <v>5102</v>
      </c>
      <c r="AP1917" s="49"/>
      <c r="AQ1917" s="60" t="s">
        <v>349</v>
      </c>
      <c r="AR1917" s="60" t="s">
        <v>174</v>
      </c>
      <c r="AS1917" s="60" t="s">
        <v>174</v>
      </c>
      <c r="AT1917" s="49">
        <v>1</v>
      </c>
      <c r="AU1917" s="49">
        <v>1</v>
      </c>
      <c r="AV1917" s="49">
        <v>1</v>
      </c>
      <c r="AW1917" s="60">
        <v>44041</v>
      </c>
      <c r="AX1917" s="60" t="s">
        <v>183</v>
      </c>
      <c r="AY1917" s="60">
        <v>44043.57476851852</v>
      </c>
      <c r="AZ1917" s="60">
        <v>44036</v>
      </c>
      <c r="BA1917" s="60">
        <v>44036</v>
      </c>
      <c r="BB1917" s="60" t="s">
        <v>5091</v>
      </c>
      <c r="BC1917" s="60">
        <v>44043.57476851852</v>
      </c>
      <c r="BD1917" s="60">
        <v>44214</v>
      </c>
      <c r="BE1917" s="60">
        <v>44347</v>
      </c>
      <c r="BF1917" s="49">
        <f>IF(AND(ISBLANK(tbl_RawData_Report1[[#This Row],[REQ_ID]]),tbl_RawData_Report1[[#This Row],[RH Kit?]] = "Y"),1,COUNTIFS(tbl_RawData_Report1[RH Kit?],"Y",tbl_RawData_Report1[REQ_ID],tbl_RawData_Report1[[#This Row],[REQ_ID]]))</f>
        <v>0</v>
      </c>
      <c r="BG1917" s="49">
        <f>COUNTIFS(tbl_RawData_Report1[RH Kit?],"Y",tbl_RawData_Report1[Order No.],tbl_RawData_Report1[[#This Row],[Order No.]])</f>
        <v>0</v>
      </c>
      <c r="BH1917" s="49">
        <f>SUM(tbl_RawData_Report1[[#This Row],[RH Kit Req]:[RH Kit PO]])</f>
        <v>0</v>
      </c>
      <c r="BI1917" s="49" t="str">
        <f>IFERROR(VLOOKUP(B1917,Lookup!A:B,2,FALSE),B1917)</f>
        <v>AMOXYCILLIN_500MG</v>
      </c>
      <c r="BJ1917" s="49" t="b">
        <f t="shared" si="29"/>
        <v>1</v>
      </c>
      <c r="BK1917" s="49" t="str">
        <f>tbl_RawData_Report1[[#This Row],[Item ID]]&amp;tbl_RawData_Report1[[#This Row],[Order No.]]</f>
        <v>AMOXYCILLIN_500MG0000041830</v>
      </c>
      <c r="BL1917"/>
      <c r="BM1917"/>
      <c r="BN1917"/>
    </row>
    <row r="1918" spans="1:66" x14ac:dyDescent="0.25">
      <c r="A1918" s="35" t="s">
        <v>8</v>
      </c>
      <c r="B1918" s="35" t="s">
        <v>3220</v>
      </c>
      <c r="C1918" s="35">
        <v>11</v>
      </c>
      <c r="D1918" s="35">
        <v>1</v>
      </c>
      <c r="E1918" s="35">
        <v>2</v>
      </c>
      <c r="F1918" s="35" t="s">
        <v>631</v>
      </c>
      <c r="G1918" s="35" t="s">
        <v>5078</v>
      </c>
      <c r="H1918" s="35" t="s">
        <v>2298</v>
      </c>
      <c r="I1918" s="35" t="s">
        <v>595</v>
      </c>
      <c r="J1918" s="35">
        <v>3444.5</v>
      </c>
      <c r="K1918" s="35" t="s">
        <v>630</v>
      </c>
      <c r="L1918" s="35" t="s">
        <v>5082</v>
      </c>
      <c r="M1918" s="35" t="s">
        <v>396</v>
      </c>
      <c r="N1918" s="35" t="s">
        <v>122</v>
      </c>
      <c r="O1918" s="35" t="s">
        <v>5083</v>
      </c>
      <c r="P1918" s="35" t="s">
        <v>5084</v>
      </c>
      <c r="Q1918" s="35" t="s">
        <v>311</v>
      </c>
      <c r="R1918" s="35" t="s">
        <v>632</v>
      </c>
      <c r="S1918" s="35" t="s">
        <v>633</v>
      </c>
      <c r="T1918" s="35" t="s">
        <v>5085</v>
      </c>
      <c r="U1918" s="35" t="s">
        <v>269</v>
      </c>
      <c r="V1918" s="35">
        <v>0</v>
      </c>
      <c r="W1918" s="35">
        <v>0</v>
      </c>
      <c r="X1918" s="49">
        <v>830</v>
      </c>
      <c r="Y1918" s="60" t="s">
        <v>655</v>
      </c>
      <c r="Z1918" s="49">
        <v>10</v>
      </c>
      <c r="AA1918" s="49">
        <v>8300</v>
      </c>
      <c r="AB1918" s="60" t="s">
        <v>637</v>
      </c>
      <c r="AC1918" s="60" t="s">
        <v>715</v>
      </c>
      <c r="AD1918" s="60" t="s">
        <v>694</v>
      </c>
      <c r="AE1918" s="60" t="s">
        <v>695</v>
      </c>
      <c r="AF1918" s="49">
        <v>2020</v>
      </c>
      <c r="AG1918" s="60" t="s">
        <v>5077</v>
      </c>
      <c r="AH1918" s="60">
        <v>44214</v>
      </c>
      <c r="AI1918" s="60">
        <v>44245</v>
      </c>
      <c r="AJ1918" s="60"/>
      <c r="AK1918" s="60"/>
      <c r="AL1918" s="60"/>
      <c r="AM1918" s="60" t="s">
        <v>566</v>
      </c>
      <c r="AN1918" s="60" t="s">
        <v>5079</v>
      </c>
      <c r="AO1918" s="60" t="s">
        <v>5103</v>
      </c>
      <c r="AP1918" s="49"/>
      <c r="AQ1918" s="60" t="s">
        <v>349</v>
      </c>
      <c r="AR1918" s="60" t="s">
        <v>174</v>
      </c>
      <c r="AS1918" s="60" t="s">
        <v>174</v>
      </c>
      <c r="AT1918" s="49">
        <v>12</v>
      </c>
      <c r="AU1918" s="49">
        <v>1</v>
      </c>
      <c r="AV1918" s="49">
        <v>1</v>
      </c>
      <c r="AW1918" s="60">
        <v>44041</v>
      </c>
      <c r="AX1918" s="60" t="s">
        <v>183</v>
      </c>
      <c r="AY1918" s="60">
        <v>44043.57476851852</v>
      </c>
      <c r="AZ1918" s="60">
        <v>44036</v>
      </c>
      <c r="BA1918" s="60">
        <v>44036</v>
      </c>
      <c r="BB1918" s="60" t="s">
        <v>5081</v>
      </c>
      <c r="BC1918" s="60">
        <v>44043.57476851852</v>
      </c>
      <c r="BD1918" s="60">
        <v>44214</v>
      </c>
      <c r="BE1918" s="60">
        <v>44347</v>
      </c>
      <c r="BF1918" s="49">
        <f>IF(AND(ISBLANK(tbl_RawData_Report1[[#This Row],[REQ_ID]]),tbl_RawData_Report1[[#This Row],[RH Kit?]] = "Y"),1,COUNTIFS(tbl_RawData_Report1[RH Kit?],"Y",tbl_RawData_Report1[REQ_ID],tbl_RawData_Report1[[#This Row],[REQ_ID]]))</f>
        <v>0</v>
      </c>
      <c r="BG1918" s="49">
        <f>COUNTIFS(tbl_RawData_Report1[RH Kit?],"Y",tbl_RawData_Report1[Order No.],tbl_RawData_Report1[[#This Row],[Order No.]])</f>
        <v>0</v>
      </c>
      <c r="BH1918" s="49">
        <f>SUM(tbl_RawData_Report1[[#This Row],[RH Kit Req]:[RH Kit PO]])</f>
        <v>0</v>
      </c>
      <c r="BI1918" s="49" t="str">
        <f>IFERROR(VLOOKUP(B1918,Lookup!A:B,2,FALSE),B1918)</f>
        <v>METHYLERGOM_0.2MG</v>
      </c>
      <c r="BJ1918" s="49" t="b">
        <f t="shared" si="29"/>
        <v>1</v>
      </c>
      <c r="BK1918" s="49" t="str">
        <f>tbl_RawData_Report1[[#This Row],[Item ID]]&amp;tbl_RawData_Report1[[#This Row],[Order No.]]</f>
        <v>METHYLERGOM_0.2MG0000041830</v>
      </c>
      <c r="BL1918"/>
      <c r="BM1918"/>
      <c r="BN1918"/>
    </row>
    <row r="1919" spans="1:66" x14ac:dyDescent="0.25">
      <c r="A1919" s="35" t="s">
        <v>8</v>
      </c>
      <c r="B1919" s="35" t="s">
        <v>3191</v>
      </c>
      <c r="C1919" s="35">
        <v>8</v>
      </c>
      <c r="D1919" s="35">
        <v>1</v>
      </c>
      <c r="E1919" s="35">
        <v>2</v>
      </c>
      <c r="F1919" s="35" t="s">
        <v>631</v>
      </c>
      <c r="G1919" s="35" t="s">
        <v>5078</v>
      </c>
      <c r="H1919" s="35" t="s">
        <v>676</v>
      </c>
      <c r="I1919" s="35" t="s">
        <v>595</v>
      </c>
      <c r="J1919" s="35">
        <v>17730</v>
      </c>
      <c r="K1919" s="35" t="s">
        <v>630</v>
      </c>
      <c r="L1919" s="35" t="s">
        <v>5082</v>
      </c>
      <c r="M1919" s="35" t="s">
        <v>396</v>
      </c>
      <c r="N1919" s="35" t="s">
        <v>122</v>
      </c>
      <c r="O1919" s="35" t="s">
        <v>5083</v>
      </c>
      <c r="P1919" s="35" t="s">
        <v>5084</v>
      </c>
      <c r="Q1919" s="35" t="s">
        <v>311</v>
      </c>
      <c r="R1919" s="35" t="s">
        <v>632</v>
      </c>
      <c r="S1919" s="35" t="s">
        <v>633</v>
      </c>
      <c r="T1919" s="35" t="s">
        <v>5085</v>
      </c>
      <c r="U1919" s="35" t="s">
        <v>269</v>
      </c>
      <c r="V1919" s="35">
        <v>0</v>
      </c>
      <c r="W1919" s="35">
        <v>0</v>
      </c>
      <c r="X1919" s="49">
        <v>1500</v>
      </c>
      <c r="Y1919" s="60" t="s">
        <v>346</v>
      </c>
      <c r="Z1919" s="49">
        <v>1000</v>
      </c>
      <c r="AA1919" s="49">
        <v>1500000</v>
      </c>
      <c r="AB1919" s="60" t="s">
        <v>637</v>
      </c>
      <c r="AC1919" s="60" t="s">
        <v>679</v>
      </c>
      <c r="AD1919" s="60" t="s">
        <v>694</v>
      </c>
      <c r="AE1919" s="60" t="s">
        <v>695</v>
      </c>
      <c r="AF1919" s="49">
        <v>2020</v>
      </c>
      <c r="AG1919" s="60" t="s">
        <v>5077</v>
      </c>
      <c r="AH1919" s="60">
        <v>44214</v>
      </c>
      <c r="AI1919" s="60">
        <v>44245</v>
      </c>
      <c r="AJ1919" s="60"/>
      <c r="AK1919" s="60"/>
      <c r="AL1919" s="60"/>
      <c r="AM1919" s="60" t="s">
        <v>566</v>
      </c>
      <c r="AN1919" s="60" t="s">
        <v>5079</v>
      </c>
      <c r="AO1919" s="60" t="s">
        <v>5104</v>
      </c>
      <c r="AP1919" s="49"/>
      <c r="AQ1919" s="60" t="s">
        <v>349</v>
      </c>
      <c r="AR1919" s="60" t="s">
        <v>174</v>
      </c>
      <c r="AS1919" s="60" t="s">
        <v>174</v>
      </c>
      <c r="AT1919" s="49">
        <v>8</v>
      </c>
      <c r="AU1919" s="49">
        <v>1</v>
      </c>
      <c r="AV1919" s="49">
        <v>1</v>
      </c>
      <c r="AW1919" s="60">
        <v>44041</v>
      </c>
      <c r="AX1919" s="60" t="s">
        <v>183</v>
      </c>
      <c r="AY1919" s="60">
        <v>44043.57476851852</v>
      </c>
      <c r="AZ1919" s="60">
        <v>44036</v>
      </c>
      <c r="BA1919" s="60">
        <v>44036</v>
      </c>
      <c r="BB1919" s="60" t="s">
        <v>5089</v>
      </c>
      <c r="BC1919" s="60">
        <v>44043.57476851852</v>
      </c>
      <c r="BD1919" s="60">
        <v>44214</v>
      </c>
      <c r="BE1919" s="60">
        <v>44347</v>
      </c>
      <c r="BF1919" s="49">
        <f>IF(AND(ISBLANK(tbl_RawData_Report1[[#This Row],[REQ_ID]]),tbl_RawData_Report1[[#This Row],[RH Kit?]] = "Y"),1,COUNTIFS(tbl_RawData_Report1[RH Kit?],"Y",tbl_RawData_Report1[REQ_ID],tbl_RawData_Report1[[#This Row],[REQ_ID]]))</f>
        <v>0</v>
      </c>
      <c r="BG1919" s="49">
        <f>COUNTIFS(tbl_RawData_Report1[RH Kit?],"Y",tbl_RawData_Report1[Order No.],tbl_RawData_Report1[[#This Row],[Order No.]])</f>
        <v>0</v>
      </c>
      <c r="BH1919" s="49">
        <f>SUM(tbl_RawData_Report1[[#This Row],[RH Kit Req]:[RH Kit PO]])</f>
        <v>0</v>
      </c>
      <c r="BI1919" s="49" t="str">
        <f>IFERROR(VLOOKUP(B1919,Lookup!A:B,2,FALSE),B1919)</f>
        <v>IBUPROFN400MG_1000</v>
      </c>
      <c r="BJ1919" s="49" t="b">
        <f t="shared" si="29"/>
        <v>1</v>
      </c>
      <c r="BK1919" s="49" t="str">
        <f>tbl_RawData_Report1[[#This Row],[Item ID]]&amp;tbl_RawData_Report1[[#This Row],[Order No.]]</f>
        <v>IBUPROFN400MG_10000000041830</v>
      </c>
      <c r="BL1919"/>
      <c r="BM1919"/>
      <c r="BN1919"/>
    </row>
    <row r="1920" spans="1:66" x14ac:dyDescent="0.25">
      <c r="A1920" s="35" t="s">
        <v>8</v>
      </c>
      <c r="B1920" s="35" t="s">
        <v>2986</v>
      </c>
      <c r="C1920" s="35">
        <v>6</v>
      </c>
      <c r="D1920" s="35">
        <v>1</v>
      </c>
      <c r="E1920" s="35">
        <v>1</v>
      </c>
      <c r="F1920" s="35" t="s">
        <v>631</v>
      </c>
      <c r="G1920" s="35" t="s">
        <v>5078</v>
      </c>
      <c r="H1920" s="35" t="s">
        <v>2987</v>
      </c>
      <c r="I1920" s="35" t="s">
        <v>595</v>
      </c>
      <c r="J1920" s="35">
        <v>0</v>
      </c>
      <c r="K1920" s="35" t="s">
        <v>630</v>
      </c>
      <c r="L1920" s="35" t="s">
        <v>5082</v>
      </c>
      <c r="M1920" s="35" t="s">
        <v>396</v>
      </c>
      <c r="N1920" s="35" t="s">
        <v>122</v>
      </c>
      <c r="O1920" s="35" t="s">
        <v>5083</v>
      </c>
      <c r="P1920" s="35" t="s">
        <v>5084</v>
      </c>
      <c r="Q1920" s="35" t="s">
        <v>311</v>
      </c>
      <c r="R1920" s="35" t="s">
        <v>632</v>
      </c>
      <c r="S1920" s="35" t="s">
        <v>633</v>
      </c>
      <c r="T1920" s="35" t="s">
        <v>5085</v>
      </c>
      <c r="U1920" s="35" t="s">
        <v>269</v>
      </c>
      <c r="V1920" s="35">
        <v>0</v>
      </c>
      <c r="W1920" s="35">
        <v>0</v>
      </c>
      <c r="X1920" s="49">
        <v>0</v>
      </c>
      <c r="Y1920" s="60" t="s">
        <v>341</v>
      </c>
      <c r="Z1920" s="49">
        <v>100</v>
      </c>
      <c r="AA1920" s="49">
        <v>0</v>
      </c>
      <c r="AB1920" s="60" t="s">
        <v>637</v>
      </c>
      <c r="AC1920" s="60" t="s">
        <v>684</v>
      </c>
      <c r="AD1920" s="60" t="s">
        <v>694</v>
      </c>
      <c r="AE1920" s="60" t="s">
        <v>695</v>
      </c>
      <c r="AF1920" s="49">
        <v>2020</v>
      </c>
      <c r="AG1920" s="60" t="s">
        <v>5077</v>
      </c>
      <c r="AH1920" s="60">
        <v>44214</v>
      </c>
      <c r="AI1920" s="60">
        <v>44245</v>
      </c>
      <c r="AJ1920" s="60"/>
      <c r="AK1920" s="60"/>
      <c r="AL1920" s="60"/>
      <c r="AM1920" s="60" t="s">
        <v>566</v>
      </c>
      <c r="AN1920" s="60" t="s">
        <v>5079</v>
      </c>
      <c r="AO1920" s="60" t="s">
        <v>5105</v>
      </c>
      <c r="AP1920" s="49"/>
      <c r="AQ1920" s="60" t="s">
        <v>349</v>
      </c>
      <c r="AR1920" s="60" t="s">
        <v>174</v>
      </c>
      <c r="AS1920" s="60" t="s">
        <v>174</v>
      </c>
      <c r="AT1920" s="49">
        <v>6</v>
      </c>
      <c r="AU1920" s="49">
        <v>1</v>
      </c>
      <c r="AV1920" s="49">
        <v>1</v>
      </c>
      <c r="AW1920" s="60">
        <v>44041</v>
      </c>
      <c r="AX1920" s="60" t="s">
        <v>183</v>
      </c>
      <c r="AY1920" s="60">
        <v>44043.57476851852</v>
      </c>
      <c r="AZ1920" s="60">
        <v>44036</v>
      </c>
      <c r="BA1920" s="60">
        <v>44036</v>
      </c>
      <c r="BB1920" s="60" t="s">
        <v>5106</v>
      </c>
      <c r="BC1920" s="60">
        <v>44043.57476851852</v>
      </c>
      <c r="BD1920" s="60">
        <v>44214</v>
      </c>
      <c r="BE1920" s="60">
        <v>44347</v>
      </c>
      <c r="BF1920" s="49">
        <f>IF(AND(ISBLANK(tbl_RawData_Report1[[#This Row],[REQ_ID]]),tbl_RawData_Report1[[#This Row],[RH Kit?]] = "Y"),1,COUNTIFS(tbl_RawData_Report1[RH Kit?],"Y",tbl_RawData_Report1[REQ_ID],tbl_RawData_Report1[[#This Row],[REQ_ID]]))</f>
        <v>0</v>
      </c>
      <c r="BG1920" s="49">
        <f>COUNTIFS(tbl_RawData_Report1[RH Kit?],"Y",tbl_RawData_Report1[Order No.],tbl_RawData_Report1[[#This Row],[Order No.]])</f>
        <v>0</v>
      </c>
      <c r="BH1920" s="49">
        <f>SUM(tbl_RawData_Report1[[#This Row],[RH Kit Req]:[RH Kit PO]])</f>
        <v>0</v>
      </c>
      <c r="BI1920" s="49" t="str">
        <f>IFERROR(VLOOKUP(B1920,Lookup!A:B,2,FALSE),B1920)</f>
        <v>LIDOCAINEHCL5/2</v>
      </c>
      <c r="BJ1920" s="49" t="b">
        <f t="shared" si="29"/>
        <v>0</v>
      </c>
      <c r="BK1920" s="49" t="str">
        <f>tbl_RawData_Report1[[#This Row],[Item ID]]&amp;tbl_RawData_Report1[[#This Row],[Order No.]]</f>
        <v>LIDOCAINEHCL5/20000041830</v>
      </c>
      <c r="BL1920"/>
      <c r="BM1920"/>
      <c r="BN1920"/>
    </row>
    <row r="1921" spans="1:66" x14ac:dyDescent="0.25">
      <c r="A1921" s="35" t="s">
        <v>8</v>
      </c>
      <c r="B1921" s="35" t="s">
        <v>2986</v>
      </c>
      <c r="C1921" s="35">
        <v>6</v>
      </c>
      <c r="D1921" s="35">
        <v>1</v>
      </c>
      <c r="E1921" s="35">
        <v>2</v>
      </c>
      <c r="F1921" s="35" t="s">
        <v>631</v>
      </c>
      <c r="G1921" s="35" t="s">
        <v>5078</v>
      </c>
      <c r="H1921" s="35" t="s">
        <v>2987</v>
      </c>
      <c r="I1921" s="35" t="s">
        <v>595</v>
      </c>
      <c r="J1921" s="35">
        <v>7488</v>
      </c>
      <c r="K1921" s="35" t="s">
        <v>630</v>
      </c>
      <c r="L1921" s="35" t="s">
        <v>5082</v>
      </c>
      <c r="M1921" s="35" t="s">
        <v>396</v>
      </c>
      <c r="N1921" s="35" t="s">
        <v>122</v>
      </c>
      <c r="O1921" s="35" t="s">
        <v>5083</v>
      </c>
      <c r="P1921" s="35" t="s">
        <v>5084</v>
      </c>
      <c r="Q1921" s="35" t="s">
        <v>311</v>
      </c>
      <c r="R1921" s="35" t="s">
        <v>632</v>
      </c>
      <c r="S1921" s="35" t="s">
        <v>633</v>
      </c>
      <c r="T1921" s="35" t="s">
        <v>5085</v>
      </c>
      <c r="U1921" s="35" t="s">
        <v>269</v>
      </c>
      <c r="V1921" s="35">
        <v>0</v>
      </c>
      <c r="W1921" s="35">
        <v>0</v>
      </c>
      <c r="X1921" s="49">
        <v>160</v>
      </c>
      <c r="Y1921" s="60" t="s">
        <v>341</v>
      </c>
      <c r="Z1921" s="49">
        <v>100</v>
      </c>
      <c r="AA1921" s="49">
        <v>16000</v>
      </c>
      <c r="AB1921" s="60" t="s">
        <v>637</v>
      </c>
      <c r="AC1921" s="60" t="s">
        <v>684</v>
      </c>
      <c r="AD1921" s="60" t="s">
        <v>694</v>
      </c>
      <c r="AE1921" s="60" t="s">
        <v>695</v>
      </c>
      <c r="AF1921" s="49">
        <v>2020</v>
      </c>
      <c r="AG1921" s="60" t="s">
        <v>5077</v>
      </c>
      <c r="AH1921" s="60">
        <v>44214</v>
      </c>
      <c r="AI1921" s="60">
        <v>44245</v>
      </c>
      <c r="AJ1921" s="60"/>
      <c r="AK1921" s="60"/>
      <c r="AL1921" s="60"/>
      <c r="AM1921" s="60" t="s">
        <v>566</v>
      </c>
      <c r="AN1921" s="60" t="s">
        <v>5079</v>
      </c>
      <c r="AO1921" s="60" t="s">
        <v>5107</v>
      </c>
      <c r="AP1921" s="49"/>
      <c r="AQ1921" s="60" t="s">
        <v>349</v>
      </c>
      <c r="AR1921" s="60" t="s">
        <v>174</v>
      </c>
      <c r="AS1921" s="60" t="s">
        <v>174</v>
      </c>
      <c r="AT1921" s="49">
        <v>6</v>
      </c>
      <c r="AU1921" s="49">
        <v>1</v>
      </c>
      <c r="AV1921" s="49">
        <v>1</v>
      </c>
      <c r="AW1921" s="60">
        <v>44041</v>
      </c>
      <c r="AX1921" s="60" t="s">
        <v>183</v>
      </c>
      <c r="AY1921" s="60">
        <v>44043.57476851852</v>
      </c>
      <c r="AZ1921" s="60">
        <v>44036</v>
      </c>
      <c r="BA1921" s="60">
        <v>44036</v>
      </c>
      <c r="BB1921" s="60" t="s">
        <v>5106</v>
      </c>
      <c r="BC1921" s="60">
        <v>44043.57476851852</v>
      </c>
      <c r="BD1921" s="60">
        <v>44214</v>
      </c>
      <c r="BE1921" s="60">
        <v>44347</v>
      </c>
      <c r="BF1921" s="49">
        <f>IF(AND(ISBLANK(tbl_RawData_Report1[[#This Row],[REQ_ID]]),tbl_RawData_Report1[[#This Row],[RH Kit?]] = "Y"),1,COUNTIFS(tbl_RawData_Report1[RH Kit?],"Y",tbl_RawData_Report1[REQ_ID],tbl_RawData_Report1[[#This Row],[REQ_ID]]))</f>
        <v>0</v>
      </c>
      <c r="BG1921" s="49">
        <f>COUNTIFS(tbl_RawData_Report1[RH Kit?],"Y",tbl_RawData_Report1[Order No.],tbl_RawData_Report1[[#This Row],[Order No.]])</f>
        <v>0</v>
      </c>
      <c r="BH1921" s="49">
        <f>SUM(tbl_RawData_Report1[[#This Row],[RH Kit Req]:[RH Kit PO]])</f>
        <v>0</v>
      </c>
      <c r="BI1921" s="49" t="str">
        <f>IFERROR(VLOOKUP(B1921,Lookup!A:B,2,FALSE),B1921)</f>
        <v>LIDOCAINEHCL5/2</v>
      </c>
      <c r="BJ1921" s="49" t="b">
        <f t="shared" si="29"/>
        <v>1</v>
      </c>
      <c r="BK1921" s="49" t="str">
        <f>tbl_RawData_Report1[[#This Row],[Item ID]]&amp;tbl_RawData_Report1[[#This Row],[Order No.]]</f>
        <v>LIDOCAINEHCL5/20000041830</v>
      </c>
      <c r="BL1921"/>
      <c r="BM1921"/>
      <c r="BN1921"/>
    </row>
    <row r="1922" spans="1:66" hidden="1" x14ac:dyDescent="0.25">
      <c r="A1922" s="35" t="s">
        <v>8</v>
      </c>
      <c r="B1922" s="35" t="s">
        <v>4571</v>
      </c>
      <c r="C1922" s="35">
        <v>9</v>
      </c>
      <c r="D1922" s="35">
        <v>1</v>
      </c>
      <c r="E1922" s="35">
        <v>1</v>
      </c>
      <c r="F1922" s="35" t="s">
        <v>631</v>
      </c>
      <c r="G1922" s="35" t="s">
        <v>5078</v>
      </c>
      <c r="H1922" s="35" t="s">
        <v>4572</v>
      </c>
      <c r="I1922" s="35" t="s">
        <v>595</v>
      </c>
      <c r="J1922" s="35">
        <v>0</v>
      </c>
      <c r="K1922" s="35" t="s">
        <v>630</v>
      </c>
      <c r="L1922" s="35" t="s">
        <v>5082</v>
      </c>
      <c r="M1922" s="35" t="s">
        <v>396</v>
      </c>
      <c r="N1922" s="35" t="s">
        <v>122</v>
      </c>
      <c r="O1922" s="35" t="s">
        <v>5083</v>
      </c>
      <c r="P1922" s="35" t="s">
        <v>5084</v>
      </c>
      <c r="Q1922" s="35" t="s">
        <v>311</v>
      </c>
      <c r="R1922" s="35" t="s">
        <v>632</v>
      </c>
      <c r="S1922" s="35" t="s">
        <v>633</v>
      </c>
      <c r="T1922" s="35" t="s">
        <v>5085</v>
      </c>
      <c r="U1922" s="35" t="s">
        <v>269</v>
      </c>
      <c r="V1922" s="35">
        <v>0</v>
      </c>
      <c r="W1922" s="35">
        <v>0</v>
      </c>
      <c r="X1922" s="49">
        <v>0</v>
      </c>
      <c r="Y1922" s="60" t="s">
        <v>340</v>
      </c>
      <c r="Z1922" s="49">
        <v>1</v>
      </c>
      <c r="AA1922" s="49">
        <v>0</v>
      </c>
      <c r="AB1922" s="60" t="s">
        <v>4570</v>
      </c>
      <c r="AC1922" s="60" t="s">
        <v>4573</v>
      </c>
      <c r="AD1922" s="60" t="s">
        <v>694</v>
      </c>
      <c r="AE1922" s="60" t="s">
        <v>695</v>
      </c>
      <c r="AF1922" s="49">
        <v>2020</v>
      </c>
      <c r="AG1922" s="60" t="s">
        <v>5077</v>
      </c>
      <c r="AH1922" s="60">
        <v>44214</v>
      </c>
      <c r="AI1922" s="60">
        <v>44245</v>
      </c>
      <c r="AJ1922" s="60"/>
      <c r="AK1922" s="60"/>
      <c r="AL1922" s="60"/>
      <c r="AM1922" s="60" t="s">
        <v>566</v>
      </c>
      <c r="AN1922" s="60" t="s">
        <v>5079</v>
      </c>
      <c r="AO1922" s="60" t="s">
        <v>5108</v>
      </c>
      <c r="AP1922" s="49"/>
      <c r="AQ1922" s="60" t="s">
        <v>349</v>
      </c>
      <c r="AR1922" s="60" t="s">
        <v>174</v>
      </c>
      <c r="AS1922" s="60" t="s">
        <v>174</v>
      </c>
      <c r="AT1922" s="49">
        <v>9</v>
      </c>
      <c r="AU1922" s="49">
        <v>1</v>
      </c>
      <c r="AV1922" s="49">
        <v>1</v>
      </c>
      <c r="AW1922" s="60">
        <v>44041</v>
      </c>
      <c r="AX1922" s="60" t="s">
        <v>183</v>
      </c>
      <c r="AY1922" s="60">
        <v>44043.57476851852</v>
      </c>
      <c r="AZ1922" s="60">
        <v>44036</v>
      </c>
      <c r="BA1922" s="60">
        <v>44036</v>
      </c>
      <c r="BB1922" s="60" t="s">
        <v>5109</v>
      </c>
      <c r="BC1922" s="60">
        <v>44043.57476851852</v>
      </c>
      <c r="BD1922" s="60">
        <v>44214</v>
      </c>
      <c r="BE1922" s="60">
        <v>44347</v>
      </c>
      <c r="BF1922" s="49">
        <f>IF(AND(ISBLANK(tbl_RawData_Report1[[#This Row],[REQ_ID]]),tbl_RawData_Report1[[#This Row],[RH Kit?]] = "Y"),1,COUNTIFS(tbl_RawData_Report1[RH Kit?],"Y",tbl_RawData_Report1[REQ_ID],tbl_RawData_Report1[[#This Row],[REQ_ID]]))</f>
        <v>0</v>
      </c>
      <c r="BG1922" s="49">
        <f>COUNTIFS(tbl_RawData_Report1[RH Kit?],"Y",tbl_RawData_Report1[Order No.],tbl_RawData_Report1[[#This Row],[Order No.]])</f>
        <v>0</v>
      </c>
      <c r="BH1922" s="49">
        <f>SUM(tbl_RawData_Report1[[#This Row],[RH Kit Req]:[RH Kit PO]])</f>
        <v>0</v>
      </c>
      <c r="BI1922" s="49" t="str">
        <f>IFERROR(VLOOKUP(B1922,Lookup!A:B,2,FALSE),B1922)</f>
        <v>PREG_TEST_STRIP</v>
      </c>
      <c r="BJ1922" s="49" t="b">
        <f t="shared" ref="BJ1922:BJ1985" si="30">BK1922&lt;&gt;BK1923</f>
        <v>1</v>
      </c>
      <c r="BK1922" s="49" t="str">
        <f>tbl_RawData_Report1[[#This Row],[Item ID]]&amp;tbl_RawData_Report1[[#This Row],[Order No.]]</f>
        <v>PREG_TEST_STRIP0000041830</v>
      </c>
      <c r="BL1922"/>
      <c r="BM1922"/>
      <c r="BN1922"/>
    </row>
    <row r="1923" spans="1:66" x14ac:dyDescent="0.25">
      <c r="A1923" s="35" t="s">
        <v>8</v>
      </c>
      <c r="B1923" s="35" t="s">
        <v>3084</v>
      </c>
      <c r="C1923" s="35">
        <v>7</v>
      </c>
      <c r="D1923" s="35">
        <v>1</v>
      </c>
      <c r="E1923" s="35">
        <v>1</v>
      </c>
      <c r="F1923" s="35" t="s">
        <v>631</v>
      </c>
      <c r="G1923" s="35" t="s">
        <v>5078</v>
      </c>
      <c r="H1923" s="35" t="s">
        <v>3085</v>
      </c>
      <c r="I1923" s="35" t="s">
        <v>595</v>
      </c>
      <c r="J1923" s="35">
        <v>0</v>
      </c>
      <c r="K1923" s="35" t="s">
        <v>630</v>
      </c>
      <c r="L1923" s="35" t="s">
        <v>5082</v>
      </c>
      <c r="M1923" s="35" t="s">
        <v>396</v>
      </c>
      <c r="N1923" s="35" t="s">
        <v>122</v>
      </c>
      <c r="O1923" s="35" t="s">
        <v>5083</v>
      </c>
      <c r="P1923" s="35" t="s">
        <v>5084</v>
      </c>
      <c r="Q1923" s="35" t="s">
        <v>311</v>
      </c>
      <c r="R1923" s="35" t="s">
        <v>632</v>
      </c>
      <c r="S1923" s="35" t="s">
        <v>633</v>
      </c>
      <c r="T1923" s="35" t="s">
        <v>5085</v>
      </c>
      <c r="U1923" s="35" t="s">
        <v>269</v>
      </c>
      <c r="V1923" s="35">
        <v>0</v>
      </c>
      <c r="W1923" s="35">
        <v>0</v>
      </c>
      <c r="X1923" s="49">
        <v>0</v>
      </c>
      <c r="Y1923" s="60" t="s">
        <v>346</v>
      </c>
      <c r="Z1923" s="49">
        <v>1000</v>
      </c>
      <c r="AA1923" s="49">
        <v>0</v>
      </c>
      <c r="AB1923" s="60" t="s">
        <v>637</v>
      </c>
      <c r="AC1923" s="60" t="s">
        <v>1714</v>
      </c>
      <c r="AD1923" s="60" t="s">
        <v>694</v>
      </c>
      <c r="AE1923" s="60" t="s">
        <v>695</v>
      </c>
      <c r="AF1923" s="49">
        <v>2020</v>
      </c>
      <c r="AG1923" s="60" t="s">
        <v>5077</v>
      </c>
      <c r="AH1923" s="60">
        <v>44214</v>
      </c>
      <c r="AI1923" s="60">
        <v>44245</v>
      </c>
      <c r="AJ1923" s="60"/>
      <c r="AK1923" s="60"/>
      <c r="AL1923" s="60"/>
      <c r="AM1923" s="60" t="s">
        <v>566</v>
      </c>
      <c r="AN1923" s="60" t="s">
        <v>5079</v>
      </c>
      <c r="AO1923" s="60" t="s">
        <v>5110</v>
      </c>
      <c r="AP1923" s="49"/>
      <c r="AQ1923" s="60" t="s">
        <v>349</v>
      </c>
      <c r="AR1923" s="60" t="s">
        <v>174</v>
      </c>
      <c r="AS1923" s="60" t="s">
        <v>174</v>
      </c>
      <c r="AT1923" s="49">
        <v>7</v>
      </c>
      <c r="AU1923" s="49">
        <v>1</v>
      </c>
      <c r="AV1923" s="49">
        <v>1</v>
      </c>
      <c r="AW1923" s="60">
        <v>44041</v>
      </c>
      <c r="AX1923" s="60" t="s">
        <v>183</v>
      </c>
      <c r="AY1923" s="60">
        <v>44043.57476851852</v>
      </c>
      <c r="AZ1923" s="60">
        <v>44036</v>
      </c>
      <c r="BA1923" s="60">
        <v>44036</v>
      </c>
      <c r="BB1923" s="60" t="s">
        <v>5087</v>
      </c>
      <c r="BC1923" s="60">
        <v>44043.57476851852</v>
      </c>
      <c r="BD1923" s="60">
        <v>44214</v>
      </c>
      <c r="BE1923" s="60">
        <v>44347</v>
      </c>
      <c r="BF1923" s="49">
        <f>IF(AND(ISBLANK(tbl_RawData_Report1[[#This Row],[REQ_ID]]),tbl_RawData_Report1[[#This Row],[RH Kit?]] = "Y"),1,COUNTIFS(tbl_RawData_Report1[RH Kit?],"Y",tbl_RawData_Report1[REQ_ID],tbl_RawData_Report1[[#This Row],[REQ_ID]]))</f>
        <v>0</v>
      </c>
      <c r="BG1923" s="49">
        <f>COUNTIFS(tbl_RawData_Report1[RH Kit?],"Y",tbl_RawData_Report1[Order No.],tbl_RawData_Report1[[#This Row],[Order No.]])</f>
        <v>0</v>
      </c>
      <c r="BH1923" s="49">
        <f>SUM(tbl_RawData_Report1[[#This Row],[RH Kit Req]:[RH Kit PO]])</f>
        <v>0</v>
      </c>
      <c r="BI1923" s="49" t="str">
        <f>IFERROR(VLOOKUP(B1923,Lookup!A:B,2,FALSE),B1923)</f>
        <v>MULTIVITAMIN_TAB</v>
      </c>
      <c r="BJ1923" s="49" t="b">
        <f t="shared" si="30"/>
        <v>1</v>
      </c>
      <c r="BK1923" s="49" t="str">
        <f>tbl_RawData_Report1[[#This Row],[Item ID]]&amp;tbl_RawData_Report1[[#This Row],[Order No.]]</f>
        <v>MULTIVITAMIN_TAB0000041830</v>
      </c>
      <c r="BL1923"/>
      <c r="BM1923"/>
      <c r="BN1923"/>
    </row>
    <row r="1924" spans="1:66" hidden="1" x14ac:dyDescent="0.25">
      <c r="A1924" s="35" t="s">
        <v>8</v>
      </c>
      <c r="B1924" s="35" t="s">
        <v>4571</v>
      </c>
      <c r="C1924" s="35">
        <v>9</v>
      </c>
      <c r="D1924" s="35">
        <v>1</v>
      </c>
      <c r="E1924" s="35">
        <v>2</v>
      </c>
      <c r="F1924" s="35" t="s">
        <v>631</v>
      </c>
      <c r="G1924" s="35" t="s">
        <v>5078</v>
      </c>
      <c r="H1924" s="35" t="s">
        <v>4572</v>
      </c>
      <c r="I1924" s="35" t="s">
        <v>595</v>
      </c>
      <c r="J1924" s="35">
        <v>25550</v>
      </c>
      <c r="K1924" s="35" t="s">
        <v>630</v>
      </c>
      <c r="L1924" s="35" t="s">
        <v>5082</v>
      </c>
      <c r="M1924" s="35" t="s">
        <v>396</v>
      </c>
      <c r="N1924" s="35" t="s">
        <v>122</v>
      </c>
      <c r="O1924" s="35" t="s">
        <v>5083</v>
      </c>
      <c r="P1924" s="35" t="s">
        <v>5084</v>
      </c>
      <c r="Q1924" s="35" t="s">
        <v>311</v>
      </c>
      <c r="R1924" s="35" t="s">
        <v>632</v>
      </c>
      <c r="S1924" s="35" t="s">
        <v>633</v>
      </c>
      <c r="T1924" s="35" t="s">
        <v>5085</v>
      </c>
      <c r="U1924" s="35" t="s">
        <v>269</v>
      </c>
      <c r="V1924" s="35">
        <v>0</v>
      </c>
      <c r="W1924" s="35">
        <v>0</v>
      </c>
      <c r="X1924" s="49">
        <v>365000</v>
      </c>
      <c r="Y1924" s="60" t="s">
        <v>340</v>
      </c>
      <c r="Z1924" s="49">
        <v>1</v>
      </c>
      <c r="AA1924" s="49">
        <v>365000</v>
      </c>
      <c r="AB1924" s="60" t="s">
        <v>4570</v>
      </c>
      <c r="AC1924" s="60" t="s">
        <v>4573</v>
      </c>
      <c r="AD1924" s="60" t="s">
        <v>694</v>
      </c>
      <c r="AE1924" s="60" t="s">
        <v>695</v>
      </c>
      <c r="AF1924" s="49">
        <v>2020</v>
      </c>
      <c r="AG1924" s="60" t="s">
        <v>5077</v>
      </c>
      <c r="AH1924" s="60">
        <v>44214</v>
      </c>
      <c r="AI1924" s="60">
        <v>44245</v>
      </c>
      <c r="AJ1924" s="60"/>
      <c r="AK1924" s="60"/>
      <c r="AL1924" s="60"/>
      <c r="AM1924" s="60" t="s">
        <v>566</v>
      </c>
      <c r="AN1924" s="60" t="s">
        <v>5079</v>
      </c>
      <c r="AO1924" s="60" t="s">
        <v>5111</v>
      </c>
      <c r="AP1924" s="49"/>
      <c r="AQ1924" s="60" t="s">
        <v>349</v>
      </c>
      <c r="AR1924" s="60" t="s">
        <v>174</v>
      </c>
      <c r="AS1924" s="60" t="s">
        <v>174</v>
      </c>
      <c r="AT1924" s="49">
        <v>9</v>
      </c>
      <c r="AU1924" s="49">
        <v>1</v>
      </c>
      <c r="AV1924" s="49">
        <v>1</v>
      </c>
      <c r="AW1924" s="60">
        <v>44041</v>
      </c>
      <c r="AX1924" s="60" t="s">
        <v>183</v>
      </c>
      <c r="AY1924" s="60">
        <v>44043.57476851852</v>
      </c>
      <c r="AZ1924" s="60">
        <v>44036</v>
      </c>
      <c r="BA1924" s="60">
        <v>44036</v>
      </c>
      <c r="BB1924" s="60" t="s">
        <v>5109</v>
      </c>
      <c r="BC1924" s="60">
        <v>44043.57476851852</v>
      </c>
      <c r="BD1924" s="60">
        <v>44214</v>
      </c>
      <c r="BE1924" s="60">
        <v>44347</v>
      </c>
      <c r="BF1924" s="49">
        <f>IF(AND(ISBLANK(tbl_RawData_Report1[[#This Row],[REQ_ID]]),tbl_RawData_Report1[[#This Row],[RH Kit?]] = "Y"),1,COUNTIFS(tbl_RawData_Report1[RH Kit?],"Y",tbl_RawData_Report1[REQ_ID],tbl_RawData_Report1[[#This Row],[REQ_ID]]))</f>
        <v>0</v>
      </c>
      <c r="BG1924" s="49">
        <f>COUNTIFS(tbl_RawData_Report1[RH Kit?],"Y",tbl_RawData_Report1[Order No.],tbl_RawData_Report1[[#This Row],[Order No.]])</f>
        <v>0</v>
      </c>
      <c r="BH1924" s="49">
        <f>SUM(tbl_RawData_Report1[[#This Row],[RH Kit Req]:[RH Kit PO]])</f>
        <v>0</v>
      </c>
      <c r="BI1924" s="49" t="str">
        <f>IFERROR(VLOOKUP(B1924,Lookup!A:B,2,FALSE),B1924)</f>
        <v>PREG_TEST_STRIP</v>
      </c>
      <c r="BJ1924" s="49" t="b">
        <f t="shared" si="30"/>
        <v>1</v>
      </c>
      <c r="BK1924" s="49" t="str">
        <f>tbl_RawData_Report1[[#This Row],[Item ID]]&amp;tbl_RawData_Report1[[#This Row],[Order No.]]</f>
        <v>PREG_TEST_STRIP0000041830</v>
      </c>
      <c r="BL1924"/>
      <c r="BM1924"/>
      <c r="BN1924"/>
    </row>
    <row r="1925" spans="1:66" x14ac:dyDescent="0.25">
      <c r="A1925" s="35" t="s">
        <v>8</v>
      </c>
      <c r="B1925" s="35" t="s">
        <v>5112</v>
      </c>
      <c r="C1925" s="35">
        <v>5</v>
      </c>
      <c r="D1925" s="35">
        <v>1</v>
      </c>
      <c r="E1925" s="35">
        <v>2</v>
      </c>
      <c r="F1925" s="35" t="s">
        <v>631</v>
      </c>
      <c r="G1925" s="35" t="s">
        <v>5078</v>
      </c>
      <c r="H1925" s="35" t="s">
        <v>5113</v>
      </c>
      <c r="I1925" s="35" t="s">
        <v>595</v>
      </c>
      <c r="J1925" s="35">
        <v>11340</v>
      </c>
      <c r="K1925" s="35" t="s">
        <v>630</v>
      </c>
      <c r="L1925" s="35" t="s">
        <v>5082</v>
      </c>
      <c r="M1925" s="35" t="s">
        <v>396</v>
      </c>
      <c r="N1925" s="35" t="s">
        <v>122</v>
      </c>
      <c r="O1925" s="35" t="s">
        <v>5083</v>
      </c>
      <c r="P1925" s="35" t="s">
        <v>5084</v>
      </c>
      <c r="Q1925" s="35" t="s">
        <v>311</v>
      </c>
      <c r="R1925" s="35" t="s">
        <v>632</v>
      </c>
      <c r="S1925" s="35" t="s">
        <v>633</v>
      </c>
      <c r="T1925" s="35" t="s">
        <v>5085</v>
      </c>
      <c r="U1925" s="35" t="s">
        <v>269</v>
      </c>
      <c r="V1925" s="35">
        <v>0</v>
      </c>
      <c r="W1925" s="35">
        <v>0</v>
      </c>
      <c r="X1925" s="49">
        <v>2000</v>
      </c>
      <c r="Y1925" s="60" t="s">
        <v>5116</v>
      </c>
      <c r="Z1925" s="49">
        <v>84</v>
      </c>
      <c r="AA1925" s="49">
        <v>168000</v>
      </c>
      <c r="AB1925" s="60" t="s">
        <v>637</v>
      </c>
      <c r="AC1925" s="60" t="s">
        <v>674</v>
      </c>
      <c r="AD1925" s="60" t="s">
        <v>694</v>
      </c>
      <c r="AE1925" s="60" t="s">
        <v>695</v>
      </c>
      <c r="AF1925" s="49">
        <v>2020</v>
      </c>
      <c r="AG1925" s="60" t="s">
        <v>5077</v>
      </c>
      <c r="AH1925" s="60">
        <v>44214</v>
      </c>
      <c r="AI1925" s="60">
        <v>44245</v>
      </c>
      <c r="AJ1925" s="60"/>
      <c r="AK1925" s="60"/>
      <c r="AL1925" s="60"/>
      <c r="AM1925" s="60" t="s">
        <v>566</v>
      </c>
      <c r="AN1925" s="60" t="s">
        <v>5079</v>
      </c>
      <c r="AO1925" s="60" t="s">
        <v>5114</v>
      </c>
      <c r="AP1925" s="49"/>
      <c r="AQ1925" s="60" t="s">
        <v>349</v>
      </c>
      <c r="AR1925" s="60" t="s">
        <v>174</v>
      </c>
      <c r="AS1925" s="60" t="s">
        <v>174</v>
      </c>
      <c r="AT1925" s="49">
        <v>5</v>
      </c>
      <c r="AU1925" s="49">
        <v>1</v>
      </c>
      <c r="AV1925" s="49">
        <v>1</v>
      </c>
      <c r="AW1925" s="60">
        <v>44041</v>
      </c>
      <c r="AX1925" s="60" t="s">
        <v>183</v>
      </c>
      <c r="AY1925" s="60">
        <v>44043.57476851852</v>
      </c>
      <c r="AZ1925" s="60">
        <v>44036</v>
      </c>
      <c r="BA1925" s="60">
        <v>44036</v>
      </c>
      <c r="BB1925" s="60" t="s">
        <v>5115</v>
      </c>
      <c r="BC1925" s="60">
        <v>44043.57476851852</v>
      </c>
      <c r="BD1925" s="60">
        <v>44214</v>
      </c>
      <c r="BE1925" s="60">
        <v>44347</v>
      </c>
      <c r="BF1925" s="49">
        <f>IF(AND(ISBLANK(tbl_RawData_Report1[[#This Row],[REQ_ID]]),tbl_RawData_Report1[[#This Row],[RH Kit?]] = "Y"),1,COUNTIFS(tbl_RawData_Report1[RH Kit?],"Y",tbl_RawData_Report1[REQ_ID],tbl_RawData_Report1[[#This Row],[REQ_ID]]))</f>
        <v>0</v>
      </c>
      <c r="BG1925" s="49">
        <f>COUNTIFS(tbl_RawData_Report1[RH Kit?],"Y",tbl_RawData_Report1[Order No.],tbl_RawData_Report1[[#This Row],[Order No.]])</f>
        <v>0</v>
      </c>
      <c r="BH1925" s="49">
        <f>SUM(tbl_RawData_Report1[[#This Row],[RH Kit Req]:[RH Kit PO]])</f>
        <v>0</v>
      </c>
      <c r="BI1925" s="49" t="str">
        <f>IFERROR(VLOOKUP(B1925,Lookup!A:B,2,FALSE),B1925)</f>
        <v>HYDRLAZHCL25MG_P84</v>
      </c>
      <c r="BJ1925" s="49" t="b">
        <f t="shared" si="30"/>
        <v>0</v>
      </c>
      <c r="BK1925" s="49" t="str">
        <f>tbl_RawData_Report1[[#This Row],[Item ID]]&amp;tbl_RawData_Report1[[#This Row],[Order No.]]</f>
        <v>HYDRLAZHCL25MG_P840000041830</v>
      </c>
      <c r="BL1925"/>
      <c r="BM1925"/>
      <c r="BN1925"/>
    </row>
    <row r="1926" spans="1:66" x14ac:dyDescent="0.25">
      <c r="A1926" s="35" t="s">
        <v>8</v>
      </c>
      <c r="B1926" s="35" t="s">
        <v>5112</v>
      </c>
      <c r="C1926" s="35">
        <v>5</v>
      </c>
      <c r="D1926" s="35">
        <v>1</v>
      </c>
      <c r="E1926" s="35">
        <v>1</v>
      </c>
      <c r="F1926" s="35" t="s">
        <v>631</v>
      </c>
      <c r="G1926" s="35" t="s">
        <v>5078</v>
      </c>
      <c r="H1926" s="35" t="s">
        <v>5113</v>
      </c>
      <c r="I1926" s="35" t="s">
        <v>595</v>
      </c>
      <c r="J1926" s="35">
        <v>0</v>
      </c>
      <c r="K1926" s="35" t="s">
        <v>630</v>
      </c>
      <c r="L1926" s="35" t="s">
        <v>5082</v>
      </c>
      <c r="M1926" s="35" t="s">
        <v>396</v>
      </c>
      <c r="N1926" s="35" t="s">
        <v>122</v>
      </c>
      <c r="O1926" s="35" t="s">
        <v>5083</v>
      </c>
      <c r="P1926" s="35" t="s">
        <v>5084</v>
      </c>
      <c r="Q1926" s="35" t="s">
        <v>311</v>
      </c>
      <c r="R1926" s="35" t="s">
        <v>632</v>
      </c>
      <c r="S1926" s="35" t="s">
        <v>633</v>
      </c>
      <c r="T1926" s="35" t="s">
        <v>5085</v>
      </c>
      <c r="U1926" s="35" t="s">
        <v>269</v>
      </c>
      <c r="V1926" s="35">
        <v>0</v>
      </c>
      <c r="W1926" s="35">
        <v>0</v>
      </c>
      <c r="X1926" s="49">
        <v>0</v>
      </c>
      <c r="Y1926" s="60" t="s">
        <v>5116</v>
      </c>
      <c r="Z1926" s="49">
        <v>84</v>
      </c>
      <c r="AA1926" s="49">
        <v>0</v>
      </c>
      <c r="AB1926" s="60" t="s">
        <v>637</v>
      </c>
      <c r="AC1926" s="60" t="s">
        <v>674</v>
      </c>
      <c r="AD1926" s="60" t="s">
        <v>694</v>
      </c>
      <c r="AE1926" s="60" t="s">
        <v>695</v>
      </c>
      <c r="AF1926" s="49">
        <v>2020</v>
      </c>
      <c r="AG1926" s="60" t="s">
        <v>5077</v>
      </c>
      <c r="AH1926" s="60">
        <v>44214</v>
      </c>
      <c r="AI1926" s="60">
        <v>44245</v>
      </c>
      <c r="AJ1926" s="60"/>
      <c r="AK1926" s="60"/>
      <c r="AL1926" s="60"/>
      <c r="AM1926" s="60" t="s">
        <v>566</v>
      </c>
      <c r="AN1926" s="60" t="s">
        <v>5079</v>
      </c>
      <c r="AO1926" s="60" t="s">
        <v>5117</v>
      </c>
      <c r="AP1926" s="49"/>
      <c r="AQ1926" s="60" t="s">
        <v>349</v>
      </c>
      <c r="AR1926" s="60" t="s">
        <v>174</v>
      </c>
      <c r="AS1926" s="60" t="s">
        <v>174</v>
      </c>
      <c r="AT1926" s="49">
        <v>5</v>
      </c>
      <c r="AU1926" s="49">
        <v>1</v>
      </c>
      <c r="AV1926" s="49">
        <v>1</v>
      </c>
      <c r="AW1926" s="60">
        <v>44041</v>
      </c>
      <c r="AX1926" s="60" t="s">
        <v>183</v>
      </c>
      <c r="AY1926" s="60">
        <v>44043.57476851852</v>
      </c>
      <c r="AZ1926" s="60">
        <v>44036</v>
      </c>
      <c r="BA1926" s="60">
        <v>44036</v>
      </c>
      <c r="BB1926" s="60" t="s">
        <v>5115</v>
      </c>
      <c r="BC1926" s="60">
        <v>44043.57476851852</v>
      </c>
      <c r="BD1926" s="60">
        <v>44214</v>
      </c>
      <c r="BE1926" s="60">
        <v>44347</v>
      </c>
      <c r="BF1926" s="49">
        <f>IF(AND(ISBLANK(tbl_RawData_Report1[[#This Row],[REQ_ID]]),tbl_RawData_Report1[[#This Row],[RH Kit?]] = "Y"),1,COUNTIFS(tbl_RawData_Report1[RH Kit?],"Y",tbl_RawData_Report1[REQ_ID],tbl_RawData_Report1[[#This Row],[REQ_ID]]))</f>
        <v>0</v>
      </c>
      <c r="BG1926" s="49">
        <f>COUNTIFS(tbl_RawData_Report1[RH Kit?],"Y",tbl_RawData_Report1[Order No.],tbl_RawData_Report1[[#This Row],[Order No.]])</f>
        <v>0</v>
      </c>
      <c r="BH1926" s="49">
        <f>SUM(tbl_RawData_Report1[[#This Row],[RH Kit Req]:[RH Kit PO]])</f>
        <v>0</v>
      </c>
      <c r="BI1926" s="49" t="str">
        <f>IFERROR(VLOOKUP(B1926,Lookup!A:B,2,FALSE),B1926)</f>
        <v>HYDRLAZHCL25MG_P84</v>
      </c>
      <c r="BJ1926" s="49" t="b">
        <f t="shared" si="30"/>
        <v>1</v>
      </c>
      <c r="BK1926" s="49" t="str">
        <f>tbl_RawData_Report1[[#This Row],[Item ID]]&amp;tbl_RawData_Report1[[#This Row],[Order No.]]</f>
        <v>HYDRLAZHCL25MG_P840000041830</v>
      </c>
      <c r="BL1926"/>
      <c r="BM1926"/>
      <c r="BN1926"/>
    </row>
    <row r="1927" spans="1:66" x14ac:dyDescent="0.25">
      <c r="A1927" s="35" t="s">
        <v>8</v>
      </c>
      <c r="B1927" s="35" t="s">
        <v>5118</v>
      </c>
      <c r="C1927" s="35">
        <v>14</v>
      </c>
      <c r="D1927" s="35">
        <v>1</v>
      </c>
      <c r="E1927" s="35">
        <v>1</v>
      </c>
      <c r="F1927" s="35" t="s">
        <v>631</v>
      </c>
      <c r="G1927" s="35" t="s">
        <v>5078</v>
      </c>
      <c r="H1927" s="35" t="s">
        <v>5119</v>
      </c>
      <c r="I1927" s="35" t="s">
        <v>595</v>
      </c>
      <c r="J1927" s="35">
        <v>0</v>
      </c>
      <c r="K1927" s="35" t="s">
        <v>630</v>
      </c>
      <c r="L1927" s="35" t="s">
        <v>5082</v>
      </c>
      <c r="M1927" s="35" t="s">
        <v>396</v>
      </c>
      <c r="N1927" s="35" t="s">
        <v>122</v>
      </c>
      <c r="O1927" s="35" t="s">
        <v>5083</v>
      </c>
      <c r="P1927" s="35" t="s">
        <v>5084</v>
      </c>
      <c r="Q1927" s="35" t="s">
        <v>311</v>
      </c>
      <c r="R1927" s="35" t="s">
        <v>632</v>
      </c>
      <c r="S1927" s="35" t="s">
        <v>633</v>
      </c>
      <c r="T1927" s="35" t="s">
        <v>5085</v>
      </c>
      <c r="U1927" s="35" t="s">
        <v>269</v>
      </c>
      <c r="V1927" s="35">
        <v>0</v>
      </c>
      <c r="W1927" s="35">
        <v>0</v>
      </c>
      <c r="X1927" s="49">
        <v>0</v>
      </c>
      <c r="Y1927" s="60" t="s">
        <v>344</v>
      </c>
      <c r="Z1927" s="49">
        <v>1</v>
      </c>
      <c r="AA1927" s="49">
        <v>0</v>
      </c>
      <c r="AB1927" s="60" t="s">
        <v>637</v>
      </c>
      <c r="AC1927" s="60" t="s">
        <v>660</v>
      </c>
      <c r="AD1927" s="60" t="s">
        <v>694</v>
      </c>
      <c r="AE1927" s="60" t="s">
        <v>695</v>
      </c>
      <c r="AF1927" s="49">
        <v>2020</v>
      </c>
      <c r="AG1927" s="60" t="s">
        <v>5077</v>
      </c>
      <c r="AH1927" s="60">
        <v>44214</v>
      </c>
      <c r="AI1927" s="60">
        <v>44245</v>
      </c>
      <c r="AJ1927" s="60"/>
      <c r="AK1927" s="60"/>
      <c r="AL1927" s="60"/>
      <c r="AM1927" s="60" t="s">
        <v>566</v>
      </c>
      <c r="AN1927" s="60" t="s">
        <v>5079</v>
      </c>
      <c r="AO1927" s="60" t="s">
        <v>5120</v>
      </c>
      <c r="AP1927" s="49"/>
      <c r="AQ1927" s="60" t="s">
        <v>349</v>
      </c>
      <c r="AR1927" s="60" t="s">
        <v>174</v>
      </c>
      <c r="AS1927" s="60" t="s">
        <v>174</v>
      </c>
      <c r="AT1927" s="49">
        <v>23</v>
      </c>
      <c r="AU1927" s="49">
        <v>1</v>
      </c>
      <c r="AV1927" s="49">
        <v>1</v>
      </c>
      <c r="AW1927" s="60">
        <v>44041</v>
      </c>
      <c r="AX1927" s="60" t="s">
        <v>183</v>
      </c>
      <c r="AY1927" s="60">
        <v>44043.57476851852</v>
      </c>
      <c r="AZ1927" s="60">
        <v>44036</v>
      </c>
      <c r="BA1927" s="60">
        <v>44036</v>
      </c>
      <c r="BB1927" s="60" t="s">
        <v>5121</v>
      </c>
      <c r="BC1927" s="60">
        <v>44043.57476851852</v>
      </c>
      <c r="BD1927" s="60">
        <v>44214</v>
      </c>
      <c r="BE1927" s="60">
        <v>44347</v>
      </c>
      <c r="BF1927" s="49">
        <f>IF(AND(ISBLANK(tbl_RawData_Report1[[#This Row],[REQ_ID]]),tbl_RawData_Report1[[#This Row],[RH Kit?]] = "Y"),1,COUNTIFS(tbl_RawData_Report1[RH Kit?],"Y",tbl_RawData_Report1[REQ_ID],tbl_RawData_Report1[[#This Row],[REQ_ID]]))</f>
        <v>0</v>
      </c>
      <c r="BG1927" s="49">
        <f>COUNTIFS(tbl_RawData_Report1[RH Kit?],"Y",tbl_RawData_Report1[Order No.],tbl_RawData_Report1[[#This Row],[Order No.]])</f>
        <v>0</v>
      </c>
      <c r="BH1927" s="49">
        <f>SUM(tbl_RawData_Report1[[#This Row],[RH Kit Req]:[RH Kit PO]])</f>
        <v>0</v>
      </c>
      <c r="BI1927" s="49" t="str">
        <f>IFERROR(VLOOKUP(B1927,Lookup!A:B,2,FALSE),B1927)</f>
        <v>BENZABNPEN1.44MG50</v>
      </c>
      <c r="BJ1927" s="49" t="b">
        <f t="shared" si="30"/>
        <v>1</v>
      </c>
      <c r="BK1927" s="49" t="str">
        <f>tbl_RawData_Report1[[#This Row],[Item ID]]&amp;tbl_RawData_Report1[[#This Row],[Order No.]]</f>
        <v>BENZABNPEN1.44MG500000041830</v>
      </c>
      <c r="BL1927"/>
      <c r="BM1927"/>
      <c r="BN1927"/>
    </row>
    <row r="1928" spans="1:66" x14ac:dyDescent="0.25">
      <c r="A1928" s="35" t="s">
        <v>8</v>
      </c>
      <c r="B1928" s="35" t="s">
        <v>5122</v>
      </c>
      <c r="C1928" s="35">
        <v>12</v>
      </c>
      <c r="D1928" s="35">
        <v>1</v>
      </c>
      <c r="E1928" s="35">
        <v>1</v>
      </c>
      <c r="F1928" s="35" t="s">
        <v>631</v>
      </c>
      <c r="G1928" s="35" t="s">
        <v>5078</v>
      </c>
      <c r="H1928" s="35" t="s">
        <v>5123</v>
      </c>
      <c r="I1928" s="35" t="s">
        <v>595</v>
      </c>
      <c r="J1928" s="35">
        <v>0</v>
      </c>
      <c r="K1928" s="35" t="s">
        <v>630</v>
      </c>
      <c r="L1928" s="35" t="s">
        <v>5082</v>
      </c>
      <c r="M1928" s="35" t="s">
        <v>396</v>
      </c>
      <c r="N1928" s="35" t="s">
        <v>122</v>
      </c>
      <c r="O1928" s="35" t="s">
        <v>5083</v>
      </c>
      <c r="P1928" s="35" t="s">
        <v>5084</v>
      </c>
      <c r="Q1928" s="35" t="s">
        <v>311</v>
      </c>
      <c r="R1928" s="35" t="s">
        <v>632</v>
      </c>
      <c r="S1928" s="35" t="s">
        <v>633</v>
      </c>
      <c r="T1928" s="35" t="s">
        <v>5085</v>
      </c>
      <c r="U1928" s="35" t="s">
        <v>269</v>
      </c>
      <c r="V1928" s="35">
        <v>0</v>
      </c>
      <c r="W1928" s="35">
        <v>0</v>
      </c>
      <c r="X1928" s="49">
        <v>0</v>
      </c>
      <c r="Y1928" s="60" t="s">
        <v>673</v>
      </c>
      <c r="Z1928" s="49">
        <v>500</v>
      </c>
      <c r="AA1928" s="49">
        <v>0</v>
      </c>
      <c r="AB1928" s="60" t="s">
        <v>637</v>
      </c>
      <c r="AC1928" s="60" t="s">
        <v>660</v>
      </c>
      <c r="AD1928" s="60" t="s">
        <v>694</v>
      </c>
      <c r="AE1928" s="60" t="s">
        <v>695</v>
      </c>
      <c r="AF1928" s="49">
        <v>2020</v>
      </c>
      <c r="AG1928" s="60" t="s">
        <v>5077</v>
      </c>
      <c r="AH1928" s="60">
        <v>44214</v>
      </c>
      <c r="AI1928" s="60">
        <v>44245</v>
      </c>
      <c r="AJ1928" s="60"/>
      <c r="AK1928" s="60"/>
      <c r="AL1928" s="60"/>
      <c r="AM1928" s="60" t="s">
        <v>566</v>
      </c>
      <c r="AN1928" s="60" t="s">
        <v>5079</v>
      </c>
      <c r="AO1928" s="60" t="s">
        <v>5124</v>
      </c>
      <c r="AP1928" s="49"/>
      <c r="AQ1928" s="60" t="s">
        <v>349</v>
      </c>
      <c r="AR1928" s="60" t="s">
        <v>174</v>
      </c>
      <c r="AS1928" s="60" t="s">
        <v>174</v>
      </c>
      <c r="AT1928" s="49">
        <v>14</v>
      </c>
      <c r="AU1928" s="49">
        <v>1</v>
      </c>
      <c r="AV1928" s="49">
        <v>1</v>
      </c>
      <c r="AW1928" s="60">
        <v>44041</v>
      </c>
      <c r="AX1928" s="60" t="s">
        <v>183</v>
      </c>
      <c r="AY1928" s="60">
        <v>44043.57476851852</v>
      </c>
      <c r="AZ1928" s="60">
        <v>44036</v>
      </c>
      <c r="BA1928" s="60">
        <v>44036</v>
      </c>
      <c r="BB1928" s="60" t="s">
        <v>5125</v>
      </c>
      <c r="BC1928" s="60">
        <v>44043.57476851852</v>
      </c>
      <c r="BD1928" s="60">
        <v>44214</v>
      </c>
      <c r="BE1928" s="60">
        <v>44347</v>
      </c>
      <c r="BF1928" s="49">
        <f>IF(AND(ISBLANK(tbl_RawData_Report1[[#This Row],[REQ_ID]]),tbl_RawData_Report1[[#This Row],[RH Kit?]] = "Y"),1,COUNTIFS(tbl_RawData_Report1[RH Kit?],"Y",tbl_RawData_Report1[REQ_ID],tbl_RawData_Report1[[#This Row],[REQ_ID]]))</f>
        <v>0</v>
      </c>
      <c r="BG1928" s="49">
        <f>COUNTIFS(tbl_RawData_Report1[RH Kit?],"Y",tbl_RawData_Report1[Order No.],tbl_RawData_Report1[[#This Row],[Order No.]])</f>
        <v>0</v>
      </c>
      <c r="BH1928" s="49">
        <f>SUM(tbl_RawData_Report1[[#This Row],[RH Kit Req]:[RH Kit PO]])</f>
        <v>0</v>
      </c>
      <c r="BI1928" s="49" t="str">
        <f>IFERROR(VLOOKUP(B1928,Lookup!A:B,2,FALSE),B1928)</f>
        <v>CEPHALEXN500MG_500</v>
      </c>
      <c r="BJ1928" s="49" t="b">
        <f t="shared" si="30"/>
        <v>0</v>
      </c>
      <c r="BK1928" s="49" t="str">
        <f>tbl_RawData_Report1[[#This Row],[Item ID]]&amp;tbl_RawData_Report1[[#This Row],[Order No.]]</f>
        <v>CEPHALEXN500MG_5000000041830</v>
      </c>
      <c r="BL1928"/>
      <c r="BM1928"/>
      <c r="BN1928"/>
    </row>
    <row r="1929" spans="1:66" x14ac:dyDescent="0.25">
      <c r="A1929" s="35" t="s">
        <v>8</v>
      </c>
      <c r="B1929" s="35" t="s">
        <v>5122</v>
      </c>
      <c r="C1929" s="35">
        <v>12</v>
      </c>
      <c r="D1929" s="35">
        <v>1</v>
      </c>
      <c r="E1929" s="35">
        <v>2</v>
      </c>
      <c r="F1929" s="35" t="s">
        <v>631</v>
      </c>
      <c r="G1929" s="35" t="s">
        <v>5078</v>
      </c>
      <c r="H1929" s="35" t="s">
        <v>5123</v>
      </c>
      <c r="I1929" s="35" t="s">
        <v>595</v>
      </c>
      <c r="J1929" s="35">
        <v>49995</v>
      </c>
      <c r="K1929" s="35" t="s">
        <v>630</v>
      </c>
      <c r="L1929" s="35" t="s">
        <v>5082</v>
      </c>
      <c r="M1929" s="35" t="s">
        <v>396</v>
      </c>
      <c r="N1929" s="35" t="s">
        <v>122</v>
      </c>
      <c r="O1929" s="35" t="s">
        <v>5083</v>
      </c>
      <c r="P1929" s="35" t="s">
        <v>5084</v>
      </c>
      <c r="Q1929" s="35" t="s">
        <v>311</v>
      </c>
      <c r="R1929" s="35" t="s">
        <v>632</v>
      </c>
      <c r="S1929" s="35" t="s">
        <v>633</v>
      </c>
      <c r="T1929" s="35" t="s">
        <v>5085</v>
      </c>
      <c r="U1929" s="35" t="s">
        <v>269</v>
      </c>
      <c r="V1929" s="35">
        <v>0</v>
      </c>
      <c r="W1929" s="35">
        <v>0</v>
      </c>
      <c r="X1929" s="49">
        <v>1500</v>
      </c>
      <c r="Y1929" s="60" t="s">
        <v>673</v>
      </c>
      <c r="Z1929" s="49">
        <v>500</v>
      </c>
      <c r="AA1929" s="49">
        <v>750000</v>
      </c>
      <c r="AB1929" s="60" t="s">
        <v>637</v>
      </c>
      <c r="AC1929" s="60" t="s">
        <v>660</v>
      </c>
      <c r="AD1929" s="60" t="s">
        <v>694</v>
      </c>
      <c r="AE1929" s="60" t="s">
        <v>695</v>
      </c>
      <c r="AF1929" s="49">
        <v>2020</v>
      </c>
      <c r="AG1929" s="60" t="s">
        <v>5077</v>
      </c>
      <c r="AH1929" s="60">
        <v>44214</v>
      </c>
      <c r="AI1929" s="60">
        <v>44245</v>
      </c>
      <c r="AJ1929" s="60"/>
      <c r="AK1929" s="60"/>
      <c r="AL1929" s="60"/>
      <c r="AM1929" s="60" t="s">
        <v>566</v>
      </c>
      <c r="AN1929" s="60" t="s">
        <v>5079</v>
      </c>
      <c r="AO1929" s="60" t="s">
        <v>5126</v>
      </c>
      <c r="AP1929" s="49"/>
      <c r="AQ1929" s="60" t="s">
        <v>349</v>
      </c>
      <c r="AR1929" s="60" t="s">
        <v>174</v>
      </c>
      <c r="AS1929" s="60" t="s">
        <v>174</v>
      </c>
      <c r="AT1929" s="49">
        <v>14</v>
      </c>
      <c r="AU1929" s="49">
        <v>1</v>
      </c>
      <c r="AV1929" s="49">
        <v>1</v>
      </c>
      <c r="AW1929" s="60">
        <v>44041</v>
      </c>
      <c r="AX1929" s="60" t="s">
        <v>183</v>
      </c>
      <c r="AY1929" s="60">
        <v>44043.57476851852</v>
      </c>
      <c r="AZ1929" s="60">
        <v>44036</v>
      </c>
      <c r="BA1929" s="60">
        <v>44036</v>
      </c>
      <c r="BB1929" s="60" t="s">
        <v>5125</v>
      </c>
      <c r="BC1929" s="60">
        <v>44043.57476851852</v>
      </c>
      <c r="BD1929" s="60">
        <v>44214</v>
      </c>
      <c r="BE1929" s="60">
        <v>44347</v>
      </c>
      <c r="BF1929" s="49">
        <f>IF(AND(ISBLANK(tbl_RawData_Report1[[#This Row],[REQ_ID]]),tbl_RawData_Report1[[#This Row],[RH Kit?]] = "Y"),1,COUNTIFS(tbl_RawData_Report1[RH Kit?],"Y",tbl_RawData_Report1[REQ_ID],tbl_RawData_Report1[[#This Row],[REQ_ID]]))</f>
        <v>0</v>
      </c>
      <c r="BG1929" s="49">
        <f>COUNTIFS(tbl_RawData_Report1[RH Kit?],"Y",tbl_RawData_Report1[Order No.],tbl_RawData_Report1[[#This Row],[Order No.]])</f>
        <v>0</v>
      </c>
      <c r="BH1929" s="49">
        <f>SUM(tbl_RawData_Report1[[#This Row],[RH Kit Req]:[RH Kit PO]])</f>
        <v>0</v>
      </c>
      <c r="BI1929" s="49" t="str">
        <f>IFERROR(VLOOKUP(B1929,Lookup!A:B,2,FALSE),B1929)</f>
        <v>CEPHALEXN500MG_500</v>
      </c>
      <c r="BJ1929" s="49" t="b">
        <f t="shared" si="30"/>
        <v>1</v>
      </c>
      <c r="BK1929" s="49" t="str">
        <f>tbl_RawData_Report1[[#This Row],[Item ID]]&amp;tbl_RawData_Report1[[#This Row],[Order No.]]</f>
        <v>CEPHALEXN500MG_5000000041830</v>
      </c>
      <c r="BL1929"/>
      <c r="BM1929"/>
      <c r="BN1929"/>
    </row>
    <row r="1930" spans="1:66" x14ac:dyDescent="0.25">
      <c r="A1930" s="35" t="s">
        <v>8</v>
      </c>
      <c r="B1930" s="35" t="s">
        <v>3383</v>
      </c>
      <c r="C1930" s="35">
        <v>13</v>
      </c>
      <c r="D1930" s="35">
        <v>1</v>
      </c>
      <c r="E1930" s="35">
        <v>1</v>
      </c>
      <c r="F1930" s="35" t="s">
        <v>631</v>
      </c>
      <c r="G1930" s="35" t="s">
        <v>5078</v>
      </c>
      <c r="H1930" s="35" t="s">
        <v>931</v>
      </c>
      <c r="I1930" s="35" t="s">
        <v>595</v>
      </c>
      <c r="J1930" s="35">
        <v>0</v>
      </c>
      <c r="K1930" s="35" t="s">
        <v>630</v>
      </c>
      <c r="L1930" s="35" t="s">
        <v>5082</v>
      </c>
      <c r="M1930" s="35" t="s">
        <v>396</v>
      </c>
      <c r="N1930" s="35" t="s">
        <v>122</v>
      </c>
      <c r="O1930" s="35" t="s">
        <v>5083</v>
      </c>
      <c r="P1930" s="35" t="s">
        <v>5084</v>
      </c>
      <c r="Q1930" s="35" t="s">
        <v>311</v>
      </c>
      <c r="R1930" s="35" t="s">
        <v>632</v>
      </c>
      <c r="S1930" s="35" t="s">
        <v>633</v>
      </c>
      <c r="T1930" s="35" t="s">
        <v>5085</v>
      </c>
      <c r="U1930" s="35" t="s">
        <v>269</v>
      </c>
      <c r="V1930" s="35">
        <v>0</v>
      </c>
      <c r="W1930" s="35">
        <v>0</v>
      </c>
      <c r="X1930" s="49">
        <v>0</v>
      </c>
      <c r="Y1930" s="60" t="s">
        <v>346</v>
      </c>
      <c r="Z1930" s="49">
        <v>1000</v>
      </c>
      <c r="AA1930" s="49">
        <v>0</v>
      </c>
      <c r="AB1930" s="60" t="s">
        <v>637</v>
      </c>
      <c r="AC1930" s="60" t="s">
        <v>693</v>
      </c>
      <c r="AD1930" s="60" t="s">
        <v>694</v>
      </c>
      <c r="AE1930" s="60" t="s">
        <v>695</v>
      </c>
      <c r="AF1930" s="49">
        <v>2020</v>
      </c>
      <c r="AG1930" s="60" t="s">
        <v>5077</v>
      </c>
      <c r="AH1930" s="60">
        <v>44214</v>
      </c>
      <c r="AI1930" s="60">
        <v>44245</v>
      </c>
      <c r="AJ1930" s="60"/>
      <c r="AK1930" s="60"/>
      <c r="AL1930" s="60"/>
      <c r="AM1930" s="60" t="s">
        <v>566</v>
      </c>
      <c r="AN1930" s="60" t="s">
        <v>5079</v>
      </c>
      <c r="AO1930" s="60" t="s">
        <v>5127</v>
      </c>
      <c r="AP1930" s="49"/>
      <c r="AQ1930" s="60" t="s">
        <v>349</v>
      </c>
      <c r="AR1930" s="60" t="s">
        <v>174</v>
      </c>
      <c r="AS1930" s="60" t="s">
        <v>174</v>
      </c>
      <c r="AT1930" s="49">
        <v>22</v>
      </c>
      <c r="AU1930" s="49">
        <v>1</v>
      </c>
      <c r="AV1930" s="49">
        <v>1</v>
      </c>
      <c r="AW1930" s="60">
        <v>44041</v>
      </c>
      <c r="AX1930" s="60" t="s">
        <v>183</v>
      </c>
      <c r="AY1930" s="60">
        <v>44043.57476851852</v>
      </c>
      <c r="AZ1930" s="60">
        <v>44036</v>
      </c>
      <c r="BA1930" s="60">
        <v>44036</v>
      </c>
      <c r="BB1930" s="60" t="s">
        <v>5128</v>
      </c>
      <c r="BC1930" s="60">
        <v>44043.57476851852</v>
      </c>
      <c r="BD1930" s="60">
        <v>44214</v>
      </c>
      <c r="BE1930" s="60">
        <v>44347</v>
      </c>
      <c r="BF1930" s="49">
        <f>IF(AND(ISBLANK(tbl_RawData_Report1[[#This Row],[REQ_ID]]),tbl_RawData_Report1[[#This Row],[RH Kit?]] = "Y"),1,COUNTIFS(tbl_RawData_Report1[RH Kit?],"Y",tbl_RawData_Report1[REQ_ID],tbl_RawData_Report1[[#This Row],[REQ_ID]]))</f>
        <v>0</v>
      </c>
      <c r="BG1930" s="49">
        <f>COUNTIFS(tbl_RawData_Report1[RH Kit?],"Y",tbl_RawData_Report1[Order No.],tbl_RawData_Report1[[#This Row],[Order No.]])</f>
        <v>0</v>
      </c>
      <c r="BH1930" s="49">
        <f>SUM(tbl_RawData_Report1[[#This Row],[RH Kit Req]:[RH Kit PO]])</f>
        <v>0</v>
      </c>
      <c r="BI1930" s="49" t="str">
        <f>IFERROR(VLOOKUP(B1930,Lookup!A:B,2,FALSE),B1930)</f>
        <v>FOLICACID5MG_1000</v>
      </c>
      <c r="BJ1930" s="49" t="b">
        <f t="shared" si="30"/>
        <v>0</v>
      </c>
      <c r="BK1930" s="49" t="str">
        <f>tbl_RawData_Report1[[#This Row],[Item ID]]&amp;tbl_RawData_Report1[[#This Row],[Order No.]]</f>
        <v>FOLICACID5MG_10000000041830</v>
      </c>
      <c r="BL1930"/>
      <c r="BM1930"/>
      <c r="BN1930"/>
    </row>
    <row r="1931" spans="1:66" x14ac:dyDescent="0.25">
      <c r="A1931" s="35" t="s">
        <v>8</v>
      </c>
      <c r="B1931" s="35" t="s">
        <v>3383</v>
      </c>
      <c r="C1931" s="35">
        <v>13</v>
      </c>
      <c r="D1931" s="35">
        <v>1</v>
      </c>
      <c r="E1931" s="35">
        <v>2</v>
      </c>
      <c r="F1931" s="35" t="s">
        <v>631</v>
      </c>
      <c r="G1931" s="35" t="s">
        <v>5078</v>
      </c>
      <c r="H1931" s="35" t="s">
        <v>931</v>
      </c>
      <c r="I1931" s="35" t="s">
        <v>595</v>
      </c>
      <c r="J1931" s="35">
        <v>1292.5</v>
      </c>
      <c r="K1931" s="35" t="s">
        <v>630</v>
      </c>
      <c r="L1931" s="35" t="s">
        <v>5082</v>
      </c>
      <c r="M1931" s="35" t="s">
        <v>396</v>
      </c>
      <c r="N1931" s="35" t="s">
        <v>122</v>
      </c>
      <c r="O1931" s="35" t="s">
        <v>5083</v>
      </c>
      <c r="P1931" s="35" t="s">
        <v>5084</v>
      </c>
      <c r="Q1931" s="35" t="s">
        <v>311</v>
      </c>
      <c r="R1931" s="35" t="s">
        <v>632</v>
      </c>
      <c r="S1931" s="35" t="s">
        <v>633</v>
      </c>
      <c r="T1931" s="35" t="s">
        <v>5085</v>
      </c>
      <c r="U1931" s="35" t="s">
        <v>269</v>
      </c>
      <c r="V1931" s="35">
        <v>0</v>
      </c>
      <c r="W1931" s="35">
        <v>0</v>
      </c>
      <c r="X1931" s="49">
        <v>250</v>
      </c>
      <c r="Y1931" s="60" t="s">
        <v>346</v>
      </c>
      <c r="Z1931" s="49">
        <v>1000</v>
      </c>
      <c r="AA1931" s="49">
        <v>250000</v>
      </c>
      <c r="AB1931" s="60" t="s">
        <v>637</v>
      </c>
      <c r="AC1931" s="60" t="s">
        <v>693</v>
      </c>
      <c r="AD1931" s="60" t="s">
        <v>694</v>
      </c>
      <c r="AE1931" s="60" t="s">
        <v>695</v>
      </c>
      <c r="AF1931" s="49">
        <v>2020</v>
      </c>
      <c r="AG1931" s="60" t="s">
        <v>5077</v>
      </c>
      <c r="AH1931" s="60">
        <v>44214</v>
      </c>
      <c r="AI1931" s="60">
        <v>44245</v>
      </c>
      <c r="AJ1931" s="60"/>
      <c r="AK1931" s="60"/>
      <c r="AL1931" s="60"/>
      <c r="AM1931" s="60" t="s">
        <v>566</v>
      </c>
      <c r="AN1931" s="60" t="s">
        <v>5079</v>
      </c>
      <c r="AO1931" s="60" t="s">
        <v>5129</v>
      </c>
      <c r="AP1931" s="49"/>
      <c r="AQ1931" s="60" t="s">
        <v>349</v>
      </c>
      <c r="AR1931" s="60" t="s">
        <v>174</v>
      </c>
      <c r="AS1931" s="60" t="s">
        <v>174</v>
      </c>
      <c r="AT1931" s="49">
        <v>22</v>
      </c>
      <c r="AU1931" s="49">
        <v>1</v>
      </c>
      <c r="AV1931" s="49">
        <v>1</v>
      </c>
      <c r="AW1931" s="60">
        <v>44041</v>
      </c>
      <c r="AX1931" s="60" t="s">
        <v>183</v>
      </c>
      <c r="AY1931" s="60">
        <v>44043.57476851852</v>
      </c>
      <c r="AZ1931" s="60">
        <v>44036</v>
      </c>
      <c r="BA1931" s="60">
        <v>44036</v>
      </c>
      <c r="BB1931" s="60" t="s">
        <v>5128</v>
      </c>
      <c r="BC1931" s="60">
        <v>44043.57476851852</v>
      </c>
      <c r="BD1931" s="60">
        <v>44214</v>
      </c>
      <c r="BE1931" s="60">
        <v>44347</v>
      </c>
      <c r="BF1931" s="49">
        <f>IF(AND(ISBLANK(tbl_RawData_Report1[[#This Row],[REQ_ID]]),tbl_RawData_Report1[[#This Row],[RH Kit?]] = "Y"),1,COUNTIFS(tbl_RawData_Report1[RH Kit?],"Y",tbl_RawData_Report1[REQ_ID],tbl_RawData_Report1[[#This Row],[REQ_ID]]))</f>
        <v>0</v>
      </c>
      <c r="BG1931" s="49">
        <f>COUNTIFS(tbl_RawData_Report1[RH Kit?],"Y",tbl_RawData_Report1[Order No.],tbl_RawData_Report1[[#This Row],[Order No.]])</f>
        <v>0</v>
      </c>
      <c r="BH1931" s="49">
        <f>SUM(tbl_RawData_Report1[[#This Row],[RH Kit Req]:[RH Kit PO]])</f>
        <v>0</v>
      </c>
      <c r="BI1931" s="49" t="str">
        <f>IFERROR(VLOOKUP(B1931,Lookup!A:B,2,FALSE),B1931)</f>
        <v>FOLICACID5MG_1000</v>
      </c>
      <c r="BJ1931" s="49" t="b">
        <f t="shared" si="30"/>
        <v>1</v>
      </c>
      <c r="BK1931" s="49" t="str">
        <f>tbl_RawData_Report1[[#This Row],[Item ID]]&amp;tbl_RawData_Report1[[#This Row],[Order No.]]</f>
        <v>FOLICACID5MG_10000000041830</v>
      </c>
      <c r="BL1931"/>
      <c r="BM1931"/>
      <c r="BN1931"/>
    </row>
    <row r="1932" spans="1:66" x14ac:dyDescent="0.25">
      <c r="A1932" s="35" t="s">
        <v>8</v>
      </c>
      <c r="B1932" s="35" t="s">
        <v>5118</v>
      </c>
      <c r="C1932" s="35">
        <v>14</v>
      </c>
      <c r="D1932" s="35">
        <v>1</v>
      </c>
      <c r="E1932" s="35">
        <v>2</v>
      </c>
      <c r="F1932" s="35" t="s">
        <v>631</v>
      </c>
      <c r="G1932" s="35" t="s">
        <v>5078</v>
      </c>
      <c r="H1932" s="35" t="s">
        <v>5119</v>
      </c>
      <c r="I1932" s="35" t="s">
        <v>595</v>
      </c>
      <c r="J1932" s="35">
        <v>110500</v>
      </c>
      <c r="K1932" s="35" t="s">
        <v>630</v>
      </c>
      <c r="L1932" s="35" t="s">
        <v>5082</v>
      </c>
      <c r="M1932" s="35" t="s">
        <v>396</v>
      </c>
      <c r="N1932" s="35" t="s">
        <v>122</v>
      </c>
      <c r="O1932" s="35" t="s">
        <v>5083</v>
      </c>
      <c r="P1932" s="35" t="s">
        <v>5084</v>
      </c>
      <c r="Q1932" s="35" t="s">
        <v>311</v>
      </c>
      <c r="R1932" s="35" t="s">
        <v>632</v>
      </c>
      <c r="S1932" s="35" t="s">
        <v>633</v>
      </c>
      <c r="T1932" s="35" t="s">
        <v>5085</v>
      </c>
      <c r="U1932" s="35" t="s">
        <v>269</v>
      </c>
      <c r="V1932" s="35">
        <v>0</v>
      </c>
      <c r="W1932" s="35">
        <v>0</v>
      </c>
      <c r="X1932" s="49">
        <v>25000</v>
      </c>
      <c r="Y1932" s="60" t="s">
        <v>344</v>
      </c>
      <c r="Z1932" s="49">
        <v>1</v>
      </c>
      <c r="AA1932" s="49">
        <v>25000</v>
      </c>
      <c r="AB1932" s="60" t="s">
        <v>637</v>
      </c>
      <c r="AC1932" s="60" t="s">
        <v>660</v>
      </c>
      <c r="AD1932" s="60" t="s">
        <v>694</v>
      </c>
      <c r="AE1932" s="60" t="s">
        <v>695</v>
      </c>
      <c r="AF1932" s="49">
        <v>2020</v>
      </c>
      <c r="AG1932" s="60" t="s">
        <v>5077</v>
      </c>
      <c r="AH1932" s="60">
        <v>44214</v>
      </c>
      <c r="AI1932" s="60">
        <v>44245</v>
      </c>
      <c r="AJ1932" s="60"/>
      <c r="AK1932" s="60"/>
      <c r="AL1932" s="60"/>
      <c r="AM1932" s="60" t="s">
        <v>566</v>
      </c>
      <c r="AN1932" s="60" t="s">
        <v>5079</v>
      </c>
      <c r="AO1932" s="60" t="s">
        <v>5136</v>
      </c>
      <c r="AP1932" s="49"/>
      <c r="AQ1932" s="60" t="s">
        <v>349</v>
      </c>
      <c r="AR1932" s="60" t="s">
        <v>174</v>
      </c>
      <c r="AS1932" s="60" t="s">
        <v>174</v>
      </c>
      <c r="AT1932" s="49">
        <v>23</v>
      </c>
      <c r="AU1932" s="49">
        <v>1</v>
      </c>
      <c r="AV1932" s="49">
        <v>1</v>
      </c>
      <c r="AW1932" s="60">
        <v>44041</v>
      </c>
      <c r="AX1932" s="60" t="s">
        <v>183</v>
      </c>
      <c r="AY1932" s="60">
        <v>44043.57476851852</v>
      </c>
      <c r="AZ1932" s="60">
        <v>44036</v>
      </c>
      <c r="BA1932" s="60">
        <v>44036</v>
      </c>
      <c r="BB1932" s="60" t="s">
        <v>5121</v>
      </c>
      <c r="BC1932" s="60">
        <v>44043.57476851852</v>
      </c>
      <c r="BD1932" s="60">
        <v>44214</v>
      </c>
      <c r="BE1932" s="60">
        <v>44347</v>
      </c>
      <c r="BF1932" s="49">
        <f>IF(AND(ISBLANK(tbl_RawData_Report1[[#This Row],[REQ_ID]]),tbl_RawData_Report1[[#This Row],[RH Kit?]] = "Y"),1,COUNTIFS(tbl_RawData_Report1[RH Kit?],"Y",tbl_RawData_Report1[REQ_ID],tbl_RawData_Report1[[#This Row],[REQ_ID]]))</f>
        <v>0</v>
      </c>
      <c r="BG1932" s="49">
        <f>COUNTIFS(tbl_RawData_Report1[RH Kit?],"Y",tbl_RawData_Report1[Order No.],tbl_RawData_Report1[[#This Row],[Order No.]])</f>
        <v>0</v>
      </c>
      <c r="BH1932" s="49">
        <f>SUM(tbl_RawData_Report1[[#This Row],[RH Kit Req]:[RH Kit PO]])</f>
        <v>0</v>
      </c>
      <c r="BI1932" s="49" t="str">
        <f>IFERROR(VLOOKUP(B1932,Lookup!A:B,2,FALSE),B1932)</f>
        <v>BENZABNPEN1.44MG50</v>
      </c>
      <c r="BJ1932" s="49" t="b">
        <f t="shared" si="30"/>
        <v>1</v>
      </c>
      <c r="BK1932" s="49" t="str">
        <f>tbl_RawData_Report1[[#This Row],[Item ID]]&amp;tbl_RawData_Report1[[#This Row],[Order No.]]</f>
        <v>BENZABNPEN1.44MG500000041830</v>
      </c>
      <c r="BL1932"/>
      <c r="BM1932"/>
      <c r="BN1932"/>
    </row>
    <row r="1933" spans="1:66" hidden="1" x14ac:dyDescent="0.25">
      <c r="A1933" s="35" t="s">
        <v>8</v>
      </c>
      <c r="B1933" s="35" t="s">
        <v>5293</v>
      </c>
      <c r="C1933" s="35">
        <v>3</v>
      </c>
      <c r="D1933" s="35">
        <v>1</v>
      </c>
      <c r="E1933" s="35">
        <v>1</v>
      </c>
      <c r="F1933" s="35" t="s">
        <v>432</v>
      </c>
      <c r="G1933" s="35" t="s">
        <v>5291</v>
      </c>
      <c r="H1933" s="35" t="s">
        <v>4572</v>
      </c>
      <c r="I1933" s="35" t="s">
        <v>593</v>
      </c>
      <c r="J1933" s="35">
        <v>50447.76</v>
      </c>
      <c r="K1933" s="35" t="s">
        <v>5296</v>
      </c>
      <c r="L1933" s="35" t="s">
        <v>5297</v>
      </c>
      <c r="M1933" s="35" t="s">
        <v>396</v>
      </c>
      <c r="N1933" s="35" t="s">
        <v>122</v>
      </c>
      <c r="O1933" s="35" t="s">
        <v>5298</v>
      </c>
      <c r="P1933" s="35" t="s">
        <v>5299</v>
      </c>
      <c r="Q1933" s="35" t="s">
        <v>311</v>
      </c>
      <c r="R1933" s="35" t="s">
        <v>273</v>
      </c>
      <c r="S1933" s="35" t="s">
        <v>207</v>
      </c>
      <c r="T1933" s="35" t="s">
        <v>5061</v>
      </c>
      <c r="U1933" s="35" t="s">
        <v>269</v>
      </c>
      <c r="V1933" s="35">
        <v>0</v>
      </c>
      <c r="W1933" s="35">
        <v>0</v>
      </c>
      <c r="X1933" s="49">
        <v>13002</v>
      </c>
      <c r="Y1933" s="60" t="s">
        <v>341</v>
      </c>
      <c r="Z1933" s="49">
        <v>100</v>
      </c>
      <c r="AA1933" s="49">
        <v>1300200</v>
      </c>
      <c r="AB1933" s="60" t="s">
        <v>4570</v>
      </c>
      <c r="AC1933" s="60" t="s">
        <v>4573</v>
      </c>
      <c r="AD1933" s="60" t="s">
        <v>792</v>
      </c>
      <c r="AE1933" s="60" t="s">
        <v>793</v>
      </c>
      <c r="AF1933" s="49">
        <v>2020</v>
      </c>
      <c r="AG1933" s="60" t="s">
        <v>5290</v>
      </c>
      <c r="AH1933" s="60">
        <v>44177</v>
      </c>
      <c r="AI1933" s="60">
        <v>44232</v>
      </c>
      <c r="AJ1933" s="60">
        <v>44177</v>
      </c>
      <c r="AK1933" s="60">
        <v>44176</v>
      </c>
      <c r="AL1933" s="60">
        <v>44230</v>
      </c>
      <c r="AM1933" s="60" t="s">
        <v>568</v>
      </c>
      <c r="AN1933" s="60" t="s">
        <v>5292</v>
      </c>
      <c r="AO1933" s="60" t="s">
        <v>5294</v>
      </c>
      <c r="AP1933" s="49"/>
      <c r="AQ1933" s="60" t="s">
        <v>266</v>
      </c>
      <c r="AR1933" s="60" t="s">
        <v>174</v>
      </c>
      <c r="AS1933" s="60" t="s">
        <v>174</v>
      </c>
      <c r="AT1933" s="49">
        <v>3</v>
      </c>
      <c r="AU1933" s="49">
        <v>1</v>
      </c>
      <c r="AV1933" s="49">
        <v>1</v>
      </c>
      <c r="AW1933" s="60">
        <v>44041</v>
      </c>
      <c r="AX1933" s="60" t="s">
        <v>183</v>
      </c>
      <c r="AY1933" s="60">
        <v>44200.367083182871</v>
      </c>
      <c r="AZ1933" s="60">
        <v>44028</v>
      </c>
      <c r="BA1933" s="60">
        <v>44032</v>
      </c>
      <c r="BB1933" s="60" t="s">
        <v>5295</v>
      </c>
      <c r="BC1933" s="60">
        <v>44042.522291666668</v>
      </c>
      <c r="BD1933" s="60">
        <v>44147</v>
      </c>
      <c r="BE1933" s="60">
        <v>45016</v>
      </c>
      <c r="BF1933" s="49">
        <f>IF(AND(ISBLANK(tbl_RawData_Report1[[#This Row],[REQ_ID]]),tbl_RawData_Report1[[#This Row],[RH Kit?]] = "Y"),1,COUNTIFS(tbl_RawData_Report1[RH Kit?],"Y",tbl_RawData_Report1[REQ_ID],tbl_RawData_Report1[[#This Row],[REQ_ID]]))</f>
        <v>0</v>
      </c>
      <c r="BG1933" s="49">
        <f>COUNTIFS(tbl_RawData_Report1[RH Kit?],"Y",tbl_RawData_Report1[Order No.],tbl_RawData_Report1[[#This Row],[Order No.]])</f>
        <v>0</v>
      </c>
      <c r="BH1933" s="49">
        <f>SUM(tbl_RawData_Report1[[#This Row],[RH Kit Req]:[RH Kit PO]])</f>
        <v>0</v>
      </c>
      <c r="BI1933" s="49" t="str">
        <f>IFERROR(VLOOKUP(B1933,Lookup!A:B,2,FALSE),B1933)</f>
        <v>PREGTEST_STRIP_100</v>
      </c>
      <c r="BJ1933" s="49" t="b">
        <f t="shared" si="30"/>
        <v>1</v>
      </c>
      <c r="BK1933" s="49" t="str">
        <f>tbl_RawData_Report1[[#This Row],[Item ID]]&amp;tbl_RawData_Report1[[#This Row],[Order No.]]</f>
        <v>PREGTEST_STRIP_1000000041838</v>
      </c>
      <c r="BL1933"/>
      <c r="BM1933"/>
      <c r="BN1933"/>
    </row>
    <row r="1934" spans="1:66" x14ac:dyDescent="0.25">
      <c r="A1934" s="35" t="s">
        <v>8</v>
      </c>
      <c r="B1934" s="35" t="s">
        <v>639</v>
      </c>
      <c r="C1934" s="35">
        <v>1</v>
      </c>
      <c r="D1934" s="35">
        <v>1</v>
      </c>
      <c r="E1934" s="35">
        <v>1</v>
      </c>
      <c r="F1934" s="35" t="s">
        <v>398</v>
      </c>
      <c r="G1934" s="35" t="s">
        <v>6173</v>
      </c>
      <c r="H1934" s="35" t="s">
        <v>6174</v>
      </c>
      <c r="I1934" s="35" t="s">
        <v>593</v>
      </c>
      <c r="J1934" s="35">
        <v>630</v>
      </c>
      <c r="K1934" s="35" t="s">
        <v>400</v>
      </c>
      <c r="L1934" s="35" t="s">
        <v>401</v>
      </c>
      <c r="M1934" s="35" t="s">
        <v>396</v>
      </c>
      <c r="N1934" s="35" t="s">
        <v>122</v>
      </c>
      <c r="O1934" s="35" t="s">
        <v>402</v>
      </c>
      <c r="P1934" s="35" t="s">
        <v>403</v>
      </c>
      <c r="Q1934" s="35" t="s">
        <v>311</v>
      </c>
      <c r="R1934" s="35" t="s">
        <v>299</v>
      </c>
      <c r="S1934" s="35" t="s">
        <v>193</v>
      </c>
      <c r="T1934" s="35" t="s">
        <v>5068</v>
      </c>
      <c r="U1934" s="35" t="s">
        <v>209</v>
      </c>
      <c r="V1934" s="35">
        <v>0</v>
      </c>
      <c r="W1934" s="35">
        <v>0</v>
      </c>
      <c r="X1934" s="49">
        <v>1</v>
      </c>
      <c r="Y1934" s="60" t="s">
        <v>340</v>
      </c>
      <c r="Z1934" s="49">
        <v>1</v>
      </c>
      <c r="AA1934" s="49">
        <v>1</v>
      </c>
      <c r="AB1934" s="60" t="s">
        <v>637</v>
      </c>
      <c r="AC1934" s="60" t="s">
        <v>641</v>
      </c>
      <c r="AD1934" s="60" t="s">
        <v>347</v>
      </c>
      <c r="AE1934" s="60" t="s">
        <v>348</v>
      </c>
      <c r="AF1934" s="49">
        <v>2020</v>
      </c>
      <c r="AG1934" s="60" t="s">
        <v>6172</v>
      </c>
      <c r="AH1934" s="60"/>
      <c r="AI1934" s="60"/>
      <c r="AJ1934" s="60"/>
      <c r="AK1934" s="60">
        <v>44195</v>
      </c>
      <c r="AL1934" s="60"/>
      <c r="AM1934" s="60" t="s">
        <v>568</v>
      </c>
      <c r="AN1934" s="60" t="s">
        <v>6172</v>
      </c>
      <c r="AO1934" s="60" t="s">
        <v>6175</v>
      </c>
      <c r="AP1934" s="49"/>
      <c r="AQ1934" s="60" t="s">
        <v>266</v>
      </c>
      <c r="AR1934" s="60" t="s">
        <v>174</v>
      </c>
      <c r="AS1934" s="60" t="s">
        <v>174</v>
      </c>
      <c r="AT1934" s="49">
        <v>1</v>
      </c>
      <c r="AU1934" s="49">
        <v>1</v>
      </c>
      <c r="AV1934" s="49">
        <v>1</v>
      </c>
      <c r="AW1934" s="60">
        <v>44042</v>
      </c>
      <c r="AX1934" s="60" t="s">
        <v>183</v>
      </c>
      <c r="AY1934" s="60">
        <v>44218.284901238425</v>
      </c>
      <c r="AZ1934" s="60">
        <v>43963</v>
      </c>
      <c r="BA1934" s="60">
        <v>43964</v>
      </c>
      <c r="BB1934" s="60" t="s">
        <v>6176</v>
      </c>
      <c r="BC1934" s="60">
        <v>44042.49113425926</v>
      </c>
      <c r="BD1934" s="60">
        <v>44147</v>
      </c>
      <c r="BE1934" s="60">
        <v>47848</v>
      </c>
      <c r="BF1934" s="49">
        <f>IF(AND(ISBLANK(tbl_RawData_Report1[[#This Row],[REQ_ID]]),tbl_RawData_Report1[[#This Row],[RH Kit?]] = "Y"),1,COUNTIFS(tbl_RawData_Report1[RH Kit?],"Y",tbl_RawData_Report1[REQ_ID],tbl_RawData_Report1[[#This Row],[REQ_ID]]))</f>
        <v>0</v>
      </c>
      <c r="BG1934" s="49">
        <f>COUNTIFS(tbl_RawData_Report1[RH Kit?],"Y",tbl_RawData_Report1[Order No.],tbl_RawData_Report1[[#This Row],[Order No.]])</f>
        <v>0</v>
      </c>
      <c r="BH1934" s="49">
        <f>SUM(tbl_RawData_Report1[[#This Row],[RH Kit Req]:[RH Kit PO]])</f>
        <v>0</v>
      </c>
      <c r="BI1934" s="49" t="str">
        <f>IFERROR(VLOOKUP(B1934,Lookup!A:B,2,FALSE),B1934)</f>
        <v>PRESHIPMENTINSPCPH</v>
      </c>
      <c r="BJ1934" s="49" t="b">
        <f t="shared" si="30"/>
        <v>1</v>
      </c>
      <c r="BK1934" s="49" t="str">
        <f>tbl_RawData_Report1[[#This Row],[Item ID]]&amp;tbl_RawData_Report1[[#This Row],[Order No.]]</f>
        <v>PRESHIPMENTINSPCPH0000041843</v>
      </c>
      <c r="BL1934"/>
      <c r="BM1934"/>
      <c r="BN1934"/>
    </row>
    <row r="1935" spans="1:66" x14ac:dyDescent="0.25">
      <c r="A1935" s="35" t="s">
        <v>8</v>
      </c>
      <c r="B1935" s="35" t="s">
        <v>639</v>
      </c>
      <c r="C1935" s="35">
        <v>1</v>
      </c>
      <c r="D1935" s="35">
        <v>1</v>
      </c>
      <c r="E1935" s="35">
        <v>2</v>
      </c>
      <c r="F1935" s="35" t="s">
        <v>631</v>
      </c>
      <c r="G1935" s="35" t="s">
        <v>5543</v>
      </c>
      <c r="H1935" s="35" t="s">
        <v>5545</v>
      </c>
      <c r="I1935" s="35" t="s">
        <v>595</v>
      </c>
      <c r="J1935" s="35">
        <v>650</v>
      </c>
      <c r="K1935" s="35" t="s">
        <v>630</v>
      </c>
      <c r="L1935" s="35" t="s">
        <v>5082</v>
      </c>
      <c r="M1935" s="35" t="s">
        <v>396</v>
      </c>
      <c r="N1935" s="35" t="s">
        <v>122</v>
      </c>
      <c r="O1935" s="35" t="s">
        <v>5083</v>
      </c>
      <c r="P1935" s="35" t="s">
        <v>5084</v>
      </c>
      <c r="Q1935" s="35" t="s">
        <v>311</v>
      </c>
      <c r="R1935" s="35" t="s">
        <v>632</v>
      </c>
      <c r="S1935" s="35" t="s">
        <v>633</v>
      </c>
      <c r="T1935" s="35" t="s">
        <v>5085</v>
      </c>
      <c r="U1935" s="35" t="s">
        <v>209</v>
      </c>
      <c r="V1935" s="35">
        <v>0</v>
      </c>
      <c r="W1935" s="35">
        <v>0</v>
      </c>
      <c r="X1935" s="49">
        <v>1</v>
      </c>
      <c r="Y1935" s="60" t="s">
        <v>340</v>
      </c>
      <c r="Z1935" s="49">
        <v>1</v>
      </c>
      <c r="AA1935" s="49">
        <v>1</v>
      </c>
      <c r="AB1935" s="60" t="s">
        <v>637</v>
      </c>
      <c r="AC1935" s="60" t="s">
        <v>641</v>
      </c>
      <c r="AD1935" s="60" t="s">
        <v>342</v>
      </c>
      <c r="AE1935" s="60" t="s">
        <v>343</v>
      </c>
      <c r="AF1935" s="49">
        <v>2020</v>
      </c>
      <c r="AG1935" s="60" t="s">
        <v>5077</v>
      </c>
      <c r="AH1935" s="60"/>
      <c r="AI1935" s="60"/>
      <c r="AJ1935" s="60"/>
      <c r="AK1935" s="60"/>
      <c r="AL1935" s="60"/>
      <c r="AM1935" s="60" t="s">
        <v>566</v>
      </c>
      <c r="AN1935" s="60" t="s">
        <v>5544</v>
      </c>
      <c r="AO1935" s="60" t="s">
        <v>5546</v>
      </c>
      <c r="AP1935" s="49"/>
      <c r="AQ1935" s="60" t="s">
        <v>349</v>
      </c>
      <c r="AR1935" s="60" t="s">
        <v>174</v>
      </c>
      <c r="AS1935" s="60" t="s">
        <v>174</v>
      </c>
      <c r="AT1935" s="49">
        <v>20</v>
      </c>
      <c r="AU1935" s="49">
        <v>1</v>
      </c>
      <c r="AV1935" s="49">
        <v>1</v>
      </c>
      <c r="AW1935" s="60">
        <v>44043</v>
      </c>
      <c r="AX1935" s="60" t="s">
        <v>183</v>
      </c>
      <c r="AY1935" s="60">
        <v>44043.410624999997</v>
      </c>
      <c r="AZ1935" s="60">
        <v>44036</v>
      </c>
      <c r="BA1935" s="60">
        <v>44036</v>
      </c>
      <c r="BB1935" s="60" t="s">
        <v>5547</v>
      </c>
      <c r="BC1935" s="60">
        <v>44043.410624999997</v>
      </c>
      <c r="BD1935" s="60">
        <v>44207</v>
      </c>
      <c r="BE1935" s="60">
        <v>44347</v>
      </c>
      <c r="BF1935" s="49">
        <f>IF(AND(ISBLANK(tbl_RawData_Report1[[#This Row],[REQ_ID]]),tbl_RawData_Report1[[#This Row],[RH Kit?]] = "Y"),1,COUNTIFS(tbl_RawData_Report1[RH Kit?],"Y",tbl_RawData_Report1[REQ_ID],tbl_RawData_Report1[[#This Row],[REQ_ID]]))</f>
        <v>0</v>
      </c>
      <c r="BG1935" s="49">
        <f>COUNTIFS(tbl_RawData_Report1[RH Kit?],"Y",tbl_RawData_Report1[Order No.],tbl_RawData_Report1[[#This Row],[Order No.]])</f>
        <v>0</v>
      </c>
      <c r="BH1935" s="49">
        <f>SUM(tbl_RawData_Report1[[#This Row],[RH Kit Req]:[RH Kit PO]])</f>
        <v>0</v>
      </c>
      <c r="BI1935" s="49" t="str">
        <f>IFERROR(VLOOKUP(B1935,Lookup!A:B,2,FALSE),B1935)</f>
        <v>PRESHIPMENTINSPCPH</v>
      </c>
      <c r="BJ1935" s="49" t="b">
        <f t="shared" si="30"/>
        <v>0</v>
      </c>
      <c r="BK1935" s="49" t="str">
        <f>tbl_RawData_Report1[[#This Row],[Item ID]]&amp;tbl_RawData_Report1[[#This Row],[Order No.]]</f>
        <v>PRESHIPMENTINSPCPH0000041848</v>
      </c>
      <c r="BL1935"/>
      <c r="BM1935"/>
      <c r="BN1935"/>
    </row>
    <row r="1936" spans="1:66" x14ac:dyDescent="0.25">
      <c r="A1936" s="35" t="s">
        <v>8</v>
      </c>
      <c r="B1936" s="35" t="s">
        <v>639</v>
      </c>
      <c r="C1936" s="35">
        <v>1</v>
      </c>
      <c r="D1936" s="35">
        <v>1</v>
      </c>
      <c r="E1936" s="35">
        <v>1</v>
      </c>
      <c r="F1936" s="35" t="s">
        <v>631</v>
      </c>
      <c r="G1936" s="35" t="s">
        <v>5543</v>
      </c>
      <c r="H1936" s="35" t="s">
        <v>5545</v>
      </c>
      <c r="I1936" s="35" t="s">
        <v>595</v>
      </c>
      <c r="J1936" s="35">
        <v>0</v>
      </c>
      <c r="K1936" s="35" t="s">
        <v>630</v>
      </c>
      <c r="L1936" s="35" t="s">
        <v>5082</v>
      </c>
      <c r="M1936" s="35" t="s">
        <v>396</v>
      </c>
      <c r="N1936" s="35" t="s">
        <v>122</v>
      </c>
      <c r="O1936" s="35" t="s">
        <v>5083</v>
      </c>
      <c r="P1936" s="35" t="s">
        <v>5084</v>
      </c>
      <c r="Q1936" s="35" t="s">
        <v>311</v>
      </c>
      <c r="R1936" s="35" t="s">
        <v>632</v>
      </c>
      <c r="S1936" s="35" t="s">
        <v>633</v>
      </c>
      <c r="T1936" s="35" t="s">
        <v>5085</v>
      </c>
      <c r="U1936" s="35" t="s">
        <v>209</v>
      </c>
      <c r="V1936" s="35">
        <v>0</v>
      </c>
      <c r="W1936" s="35">
        <v>0</v>
      </c>
      <c r="X1936" s="49">
        <v>0</v>
      </c>
      <c r="Y1936" s="60" t="s">
        <v>340</v>
      </c>
      <c r="Z1936" s="49">
        <v>1</v>
      </c>
      <c r="AA1936" s="49">
        <v>0</v>
      </c>
      <c r="AB1936" s="60" t="s">
        <v>637</v>
      </c>
      <c r="AC1936" s="60" t="s">
        <v>641</v>
      </c>
      <c r="AD1936" s="60" t="s">
        <v>342</v>
      </c>
      <c r="AE1936" s="60" t="s">
        <v>343</v>
      </c>
      <c r="AF1936" s="49">
        <v>2020</v>
      </c>
      <c r="AG1936" s="60" t="s">
        <v>5077</v>
      </c>
      <c r="AH1936" s="60"/>
      <c r="AI1936" s="60"/>
      <c r="AJ1936" s="60"/>
      <c r="AK1936" s="60"/>
      <c r="AL1936" s="60"/>
      <c r="AM1936" s="60" t="s">
        <v>566</v>
      </c>
      <c r="AN1936" s="60" t="s">
        <v>5544</v>
      </c>
      <c r="AO1936" s="60" t="s">
        <v>5548</v>
      </c>
      <c r="AP1936" s="49"/>
      <c r="AQ1936" s="60" t="s">
        <v>349</v>
      </c>
      <c r="AR1936" s="60" t="s">
        <v>174</v>
      </c>
      <c r="AS1936" s="60" t="s">
        <v>174</v>
      </c>
      <c r="AT1936" s="49">
        <v>20</v>
      </c>
      <c r="AU1936" s="49">
        <v>1</v>
      </c>
      <c r="AV1936" s="49">
        <v>1</v>
      </c>
      <c r="AW1936" s="60">
        <v>44043</v>
      </c>
      <c r="AX1936" s="60" t="s">
        <v>183</v>
      </c>
      <c r="AY1936" s="60">
        <v>44043.410624999997</v>
      </c>
      <c r="AZ1936" s="60">
        <v>44036</v>
      </c>
      <c r="BA1936" s="60">
        <v>44036</v>
      </c>
      <c r="BB1936" s="60" t="s">
        <v>5547</v>
      </c>
      <c r="BC1936" s="60">
        <v>44043.410624999997</v>
      </c>
      <c r="BD1936" s="60">
        <v>44207</v>
      </c>
      <c r="BE1936" s="60">
        <v>44347</v>
      </c>
      <c r="BF1936" s="49">
        <f>IF(AND(ISBLANK(tbl_RawData_Report1[[#This Row],[REQ_ID]]),tbl_RawData_Report1[[#This Row],[RH Kit?]] = "Y"),1,COUNTIFS(tbl_RawData_Report1[RH Kit?],"Y",tbl_RawData_Report1[REQ_ID],tbl_RawData_Report1[[#This Row],[REQ_ID]]))</f>
        <v>0</v>
      </c>
      <c r="BG1936" s="49">
        <f>COUNTIFS(tbl_RawData_Report1[RH Kit?],"Y",tbl_RawData_Report1[Order No.],tbl_RawData_Report1[[#This Row],[Order No.]])</f>
        <v>0</v>
      </c>
      <c r="BH1936" s="49">
        <f>SUM(tbl_RawData_Report1[[#This Row],[RH Kit Req]:[RH Kit PO]])</f>
        <v>0</v>
      </c>
      <c r="BI1936" s="49" t="str">
        <f>IFERROR(VLOOKUP(B1936,Lookup!A:B,2,FALSE),B1936)</f>
        <v>PRESHIPMENTINSPCPH</v>
      </c>
      <c r="BJ1936" s="49" t="b">
        <f t="shared" si="30"/>
        <v>0</v>
      </c>
      <c r="BK1936" s="49" t="str">
        <f>tbl_RawData_Report1[[#This Row],[Item ID]]&amp;tbl_RawData_Report1[[#This Row],[Order No.]]</f>
        <v>PRESHIPMENTINSPCPH0000041848</v>
      </c>
      <c r="BL1936"/>
      <c r="BM1936"/>
      <c r="BN1936"/>
    </row>
    <row r="1937" spans="1:66" x14ac:dyDescent="0.25">
      <c r="A1937" s="35" t="s">
        <v>8</v>
      </c>
      <c r="B1937" s="35" t="s">
        <v>639</v>
      </c>
      <c r="C1937" s="35">
        <v>2</v>
      </c>
      <c r="D1937" s="35">
        <v>1</v>
      </c>
      <c r="E1937" s="35">
        <v>2</v>
      </c>
      <c r="F1937" s="35" t="s">
        <v>631</v>
      </c>
      <c r="G1937" s="35" t="s">
        <v>5543</v>
      </c>
      <c r="H1937" s="35" t="s">
        <v>5545</v>
      </c>
      <c r="I1937" s="35" t="s">
        <v>595</v>
      </c>
      <c r="J1937" s="35">
        <v>1300</v>
      </c>
      <c r="K1937" s="35" t="s">
        <v>630</v>
      </c>
      <c r="L1937" s="35" t="s">
        <v>5082</v>
      </c>
      <c r="M1937" s="35" t="s">
        <v>396</v>
      </c>
      <c r="N1937" s="35" t="s">
        <v>122</v>
      </c>
      <c r="O1937" s="35" t="s">
        <v>5083</v>
      </c>
      <c r="P1937" s="35" t="s">
        <v>5084</v>
      </c>
      <c r="Q1937" s="35" t="s">
        <v>311</v>
      </c>
      <c r="R1937" s="35" t="s">
        <v>632</v>
      </c>
      <c r="S1937" s="35" t="s">
        <v>633</v>
      </c>
      <c r="T1937" s="35" t="s">
        <v>5085</v>
      </c>
      <c r="U1937" s="35" t="s">
        <v>209</v>
      </c>
      <c r="V1937" s="35">
        <v>0</v>
      </c>
      <c r="W1937" s="35">
        <v>0</v>
      </c>
      <c r="X1937" s="49">
        <v>2</v>
      </c>
      <c r="Y1937" s="60" t="s">
        <v>340</v>
      </c>
      <c r="Z1937" s="49">
        <v>1</v>
      </c>
      <c r="AA1937" s="49">
        <v>2</v>
      </c>
      <c r="AB1937" s="60" t="s">
        <v>637</v>
      </c>
      <c r="AC1937" s="60" t="s">
        <v>641</v>
      </c>
      <c r="AD1937" s="60" t="s">
        <v>342</v>
      </c>
      <c r="AE1937" s="60" t="s">
        <v>343</v>
      </c>
      <c r="AF1937" s="49">
        <v>2020</v>
      </c>
      <c r="AG1937" s="60" t="s">
        <v>5549</v>
      </c>
      <c r="AH1937" s="60"/>
      <c r="AI1937" s="60"/>
      <c r="AJ1937" s="60"/>
      <c r="AK1937" s="60"/>
      <c r="AL1937" s="60"/>
      <c r="AM1937" s="60" t="s">
        <v>566</v>
      </c>
      <c r="AN1937" s="60" t="s">
        <v>5544</v>
      </c>
      <c r="AO1937" s="60" t="s">
        <v>5550</v>
      </c>
      <c r="AP1937" s="49"/>
      <c r="AQ1937" s="60" t="s">
        <v>349</v>
      </c>
      <c r="AR1937" s="60" t="s">
        <v>174</v>
      </c>
      <c r="AS1937" s="60" t="s">
        <v>174</v>
      </c>
      <c r="AT1937" s="49">
        <v>2</v>
      </c>
      <c r="AU1937" s="49">
        <v>1</v>
      </c>
      <c r="AV1937" s="49">
        <v>1</v>
      </c>
      <c r="AW1937" s="60">
        <v>44043</v>
      </c>
      <c r="AX1937" s="60" t="s">
        <v>183</v>
      </c>
      <c r="AY1937" s="60">
        <v>44043.410624999997</v>
      </c>
      <c r="AZ1937" s="60">
        <v>44043</v>
      </c>
      <c r="BA1937" s="60">
        <v>44043</v>
      </c>
      <c r="BB1937" s="60" t="s">
        <v>5551</v>
      </c>
      <c r="BC1937" s="60">
        <v>44043.410624999997</v>
      </c>
      <c r="BD1937" s="60">
        <v>44207</v>
      </c>
      <c r="BE1937" s="60">
        <v>44347</v>
      </c>
      <c r="BF1937" s="49">
        <f>IF(AND(ISBLANK(tbl_RawData_Report1[[#This Row],[REQ_ID]]),tbl_RawData_Report1[[#This Row],[RH Kit?]] = "Y"),1,COUNTIFS(tbl_RawData_Report1[RH Kit?],"Y",tbl_RawData_Report1[REQ_ID],tbl_RawData_Report1[[#This Row],[REQ_ID]]))</f>
        <v>0</v>
      </c>
      <c r="BG1937" s="49">
        <f>COUNTIFS(tbl_RawData_Report1[RH Kit?],"Y",tbl_RawData_Report1[Order No.],tbl_RawData_Report1[[#This Row],[Order No.]])</f>
        <v>0</v>
      </c>
      <c r="BH1937" s="49">
        <f>SUM(tbl_RawData_Report1[[#This Row],[RH Kit Req]:[RH Kit PO]])</f>
        <v>0</v>
      </c>
      <c r="BI1937" s="49" t="str">
        <f>IFERROR(VLOOKUP(B1937,Lookup!A:B,2,FALSE),B1937)</f>
        <v>PRESHIPMENTINSPCPH</v>
      </c>
      <c r="BJ1937" s="49" t="b">
        <f t="shared" si="30"/>
        <v>0</v>
      </c>
      <c r="BK1937" s="49" t="str">
        <f>tbl_RawData_Report1[[#This Row],[Item ID]]&amp;tbl_RawData_Report1[[#This Row],[Order No.]]</f>
        <v>PRESHIPMENTINSPCPH0000041848</v>
      </c>
      <c r="BL1937"/>
      <c r="BM1937"/>
      <c r="BN1937"/>
    </row>
    <row r="1938" spans="1:66" x14ac:dyDescent="0.25">
      <c r="A1938" s="35" t="s">
        <v>8</v>
      </c>
      <c r="B1938" s="35" t="s">
        <v>639</v>
      </c>
      <c r="C1938" s="35">
        <v>2</v>
      </c>
      <c r="D1938" s="35">
        <v>1</v>
      </c>
      <c r="E1938" s="35">
        <v>1</v>
      </c>
      <c r="F1938" s="35" t="s">
        <v>631</v>
      </c>
      <c r="G1938" s="35" t="s">
        <v>5543</v>
      </c>
      <c r="H1938" s="35" t="s">
        <v>5545</v>
      </c>
      <c r="I1938" s="35" t="s">
        <v>595</v>
      </c>
      <c r="J1938" s="35">
        <v>0</v>
      </c>
      <c r="K1938" s="35" t="s">
        <v>630</v>
      </c>
      <c r="L1938" s="35" t="s">
        <v>5082</v>
      </c>
      <c r="M1938" s="35" t="s">
        <v>396</v>
      </c>
      <c r="N1938" s="35" t="s">
        <v>122</v>
      </c>
      <c r="O1938" s="35" t="s">
        <v>5083</v>
      </c>
      <c r="P1938" s="35" t="s">
        <v>5084</v>
      </c>
      <c r="Q1938" s="35" t="s">
        <v>311</v>
      </c>
      <c r="R1938" s="35" t="s">
        <v>632</v>
      </c>
      <c r="S1938" s="35" t="s">
        <v>633</v>
      </c>
      <c r="T1938" s="35" t="s">
        <v>5085</v>
      </c>
      <c r="U1938" s="35" t="s">
        <v>209</v>
      </c>
      <c r="V1938" s="35">
        <v>0</v>
      </c>
      <c r="W1938" s="35">
        <v>0</v>
      </c>
      <c r="X1938" s="49">
        <v>0</v>
      </c>
      <c r="Y1938" s="60" t="s">
        <v>340</v>
      </c>
      <c r="Z1938" s="49">
        <v>1</v>
      </c>
      <c r="AA1938" s="49">
        <v>0</v>
      </c>
      <c r="AB1938" s="60" t="s">
        <v>637</v>
      </c>
      <c r="AC1938" s="60" t="s">
        <v>641</v>
      </c>
      <c r="AD1938" s="60" t="s">
        <v>342</v>
      </c>
      <c r="AE1938" s="60" t="s">
        <v>343</v>
      </c>
      <c r="AF1938" s="49">
        <v>2020</v>
      </c>
      <c r="AG1938" s="60" t="s">
        <v>5549</v>
      </c>
      <c r="AH1938" s="60"/>
      <c r="AI1938" s="60"/>
      <c r="AJ1938" s="60"/>
      <c r="AK1938" s="60"/>
      <c r="AL1938" s="60"/>
      <c r="AM1938" s="60" t="s">
        <v>566</v>
      </c>
      <c r="AN1938" s="60" t="s">
        <v>5544</v>
      </c>
      <c r="AO1938" s="60" t="s">
        <v>6470</v>
      </c>
      <c r="AP1938" s="49"/>
      <c r="AQ1938" s="60" t="s">
        <v>349</v>
      </c>
      <c r="AR1938" s="60" t="s">
        <v>174</v>
      </c>
      <c r="AS1938" s="60" t="s">
        <v>174</v>
      </c>
      <c r="AT1938" s="49">
        <v>2</v>
      </c>
      <c r="AU1938" s="49">
        <v>1</v>
      </c>
      <c r="AV1938" s="49">
        <v>1</v>
      </c>
      <c r="AW1938" s="60">
        <v>44043</v>
      </c>
      <c r="AX1938" s="60" t="s">
        <v>183</v>
      </c>
      <c r="AY1938" s="60">
        <v>44043.410624999997</v>
      </c>
      <c r="AZ1938" s="60">
        <v>44043</v>
      </c>
      <c r="BA1938" s="60">
        <v>44043</v>
      </c>
      <c r="BB1938" s="60" t="s">
        <v>5551</v>
      </c>
      <c r="BC1938" s="60">
        <v>44043.410624999997</v>
      </c>
      <c r="BD1938" s="60">
        <v>44207</v>
      </c>
      <c r="BE1938" s="60">
        <v>44347</v>
      </c>
      <c r="BF1938" s="49">
        <f>IF(AND(ISBLANK(tbl_RawData_Report1[[#This Row],[REQ_ID]]),tbl_RawData_Report1[[#This Row],[RH Kit?]] = "Y"),1,COUNTIFS(tbl_RawData_Report1[RH Kit?],"Y",tbl_RawData_Report1[REQ_ID],tbl_RawData_Report1[[#This Row],[REQ_ID]]))</f>
        <v>0</v>
      </c>
      <c r="BG1938" s="49">
        <f>COUNTIFS(tbl_RawData_Report1[RH Kit?],"Y",tbl_RawData_Report1[Order No.],tbl_RawData_Report1[[#This Row],[Order No.]])</f>
        <v>0</v>
      </c>
      <c r="BH1938" s="49">
        <f>SUM(tbl_RawData_Report1[[#This Row],[RH Kit Req]:[RH Kit PO]])</f>
        <v>0</v>
      </c>
      <c r="BI1938" s="49" t="str">
        <f>IFERROR(VLOOKUP(B1938,Lookup!A:B,2,FALSE),B1938)</f>
        <v>PRESHIPMENTINSPCPH</v>
      </c>
      <c r="BJ1938" s="49" t="b">
        <f t="shared" si="30"/>
        <v>1</v>
      </c>
      <c r="BK1938" s="49" t="str">
        <f>tbl_RawData_Report1[[#This Row],[Item ID]]&amp;tbl_RawData_Report1[[#This Row],[Order No.]]</f>
        <v>PRESHIPMENTINSPCPH0000041848</v>
      </c>
      <c r="BL1938"/>
      <c r="BM1938"/>
      <c r="BN1938"/>
    </row>
    <row r="1939" spans="1:66" hidden="1" x14ac:dyDescent="0.25">
      <c r="A1939" s="35" t="s">
        <v>8</v>
      </c>
      <c r="B1939" s="35" t="s">
        <v>5930</v>
      </c>
      <c r="C1939" s="35">
        <v>12</v>
      </c>
      <c r="D1939" s="35">
        <v>1</v>
      </c>
      <c r="E1939" s="35">
        <v>1</v>
      </c>
      <c r="F1939" s="35" t="s">
        <v>432</v>
      </c>
      <c r="G1939" s="35" t="s">
        <v>5928</v>
      </c>
      <c r="H1939" s="35" t="s">
        <v>5931</v>
      </c>
      <c r="I1939" s="35" t="s">
        <v>593</v>
      </c>
      <c r="J1939" s="35">
        <v>0</v>
      </c>
      <c r="K1939" s="35" t="s">
        <v>5296</v>
      </c>
      <c r="L1939" s="35" t="s">
        <v>5297</v>
      </c>
      <c r="M1939" s="35" t="s">
        <v>396</v>
      </c>
      <c r="N1939" s="35" t="s">
        <v>122</v>
      </c>
      <c r="O1939" s="35" t="s">
        <v>5298</v>
      </c>
      <c r="P1939" s="35" t="s">
        <v>5299</v>
      </c>
      <c r="Q1939" s="35" t="s">
        <v>311</v>
      </c>
      <c r="R1939" s="35" t="s">
        <v>273</v>
      </c>
      <c r="S1939" s="35" t="s">
        <v>207</v>
      </c>
      <c r="T1939" s="35" t="s">
        <v>5061</v>
      </c>
      <c r="U1939" s="35" t="s">
        <v>269</v>
      </c>
      <c r="V1939" s="35">
        <v>0</v>
      </c>
      <c r="W1939" s="35">
        <v>0</v>
      </c>
      <c r="X1939" s="49">
        <v>0</v>
      </c>
      <c r="Y1939" s="60" t="s">
        <v>341</v>
      </c>
      <c r="Z1939" s="49">
        <v>100</v>
      </c>
      <c r="AA1939" s="49">
        <v>0</v>
      </c>
      <c r="AB1939" s="60" t="s">
        <v>4570</v>
      </c>
      <c r="AC1939" s="60" t="s">
        <v>4574</v>
      </c>
      <c r="AD1939" s="60" t="s">
        <v>694</v>
      </c>
      <c r="AE1939" s="60" t="s">
        <v>695</v>
      </c>
      <c r="AF1939" s="49">
        <v>2020</v>
      </c>
      <c r="AG1939" s="60" t="s">
        <v>5927</v>
      </c>
      <c r="AH1939" s="60">
        <v>44204</v>
      </c>
      <c r="AI1939" s="60">
        <v>44251</v>
      </c>
      <c r="AJ1939" s="60">
        <v>44204</v>
      </c>
      <c r="AK1939" s="60">
        <v>44258</v>
      </c>
      <c r="AL1939" s="60">
        <v>44249</v>
      </c>
      <c r="AM1939" s="60" t="s">
        <v>568</v>
      </c>
      <c r="AN1939" s="60" t="s">
        <v>5929</v>
      </c>
      <c r="AO1939" s="60" t="s">
        <v>5932</v>
      </c>
      <c r="AP1939" s="49"/>
      <c r="AQ1939" s="60" t="s">
        <v>266</v>
      </c>
      <c r="AR1939" s="60" t="s">
        <v>174</v>
      </c>
      <c r="AS1939" s="60" t="s">
        <v>174</v>
      </c>
      <c r="AT1939" s="49">
        <v>12</v>
      </c>
      <c r="AU1939" s="49">
        <v>1</v>
      </c>
      <c r="AV1939" s="49">
        <v>1</v>
      </c>
      <c r="AW1939" s="60">
        <v>44047</v>
      </c>
      <c r="AX1939" s="60" t="s">
        <v>183</v>
      </c>
      <c r="AY1939" s="60">
        <v>44322.317955752318</v>
      </c>
      <c r="AZ1939" s="60">
        <v>44032</v>
      </c>
      <c r="BA1939" s="60">
        <v>44032</v>
      </c>
      <c r="BB1939" s="60" t="s">
        <v>5933</v>
      </c>
      <c r="BC1939" s="60">
        <v>44049.467731481483</v>
      </c>
      <c r="BD1939" s="60">
        <v>44180</v>
      </c>
      <c r="BE1939" s="60">
        <v>45016</v>
      </c>
      <c r="BF1939" s="49">
        <f>IF(AND(ISBLANK(tbl_RawData_Report1[[#This Row],[REQ_ID]]),tbl_RawData_Report1[[#This Row],[RH Kit?]] = "Y"),1,COUNTIFS(tbl_RawData_Report1[RH Kit?],"Y",tbl_RawData_Report1[REQ_ID],tbl_RawData_Report1[[#This Row],[REQ_ID]]))</f>
        <v>0</v>
      </c>
      <c r="BG1939" s="49">
        <f>COUNTIFS(tbl_RawData_Report1[RH Kit?],"Y",tbl_RawData_Report1[Order No.],tbl_RawData_Report1[[#This Row],[Order No.]])</f>
        <v>0</v>
      </c>
      <c r="BH1939" s="49">
        <f>SUM(tbl_RawData_Report1[[#This Row],[RH Kit Req]:[RH Kit PO]])</f>
        <v>0</v>
      </c>
      <c r="BI1939" s="49" t="str">
        <f>IFERROR(VLOOKUP(B1939,Lookup!A:B,2,FALSE),B1939)</f>
        <v>HIV_RAPID_SET_4</v>
      </c>
      <c r="BJ1939" s="49" t="b">
        <f t="shared" si="30"/>
        <v>0</v>
      </c>
      <c r="BK1939" s="49" t="str">
        <f>tbl_RawData_Report1[[#This Row],[Item ID]]&amp;tbl_RawData_Report1[[#This Row],[Order No.]]</f>
        <v>HIV_RAPID_SET_40000041849</v>
      </c>
      <c r="BL1939"/>
      <c r="BM1939"/>
      <c r="BN1939"/>
    </row>
    <row r="1940" spans="1:66" hidden="1" x14ac:dyDescent="0.25">
      <c r="A1940" s="35" t="s">
        <v>8</v>
      </c>
      <c r="B1940" s="35" t="s">
        <v>5930</v>
      </c>
      <c r="C1940" s="35">
        <v>12</v>
      </c>
      <c r="D1940" s="35">
        <v>1</v>
      </c>
      <c r="E1940" s="35">
        <v>2</v>
      </c>
      <c r="F1940" s="35" t="s">
        <v>432</v>
      </c>
      <c r="G1940" s="35" t="s">
        <v>5928</v>
      </c>
      <c r="H1940" s="35" t="s">
        <v>5931</v>
      </c>
      <c r="I1940" s="35" t="s">
        <v>593</v>
      </c>
      <c r="J1940" s="35">
        <v>55640</v>
      </c>
      <c r="K1940" s="35" t="s">
        <v>5296</v>
      </c>
      <c r="L1940" s="35" t="s">
        <v>5297</v>
      </c>
      <c r="M1940" s="35" t="s">
        <v>396</v>
      </c>
      <c r="N1940" s="35" t="s">
        <v>122</v>
      </c>
      <c r="O1940" s="35" t="s">
        <v>5298</v>
      </c>
      <c r="P1940" s="35" t="s">
        <v>5299</v>
      </c>
      <c r="Q1940" s="35" t="s">
        <v>311</v>
      </c>
      <c r="R1940" s="35" t="s">
        <v>273</v>
      </c>
      <c r="S1940" s="35" t="s">
        <v>207</v>
      </c>
      <c r="T1940" s="35" t="s">
        <v>5061</v>
      </c>
      <c r="U1940" s="35" t="s">
        <v>269</v>
      </c>
      <c r="V1940" s="35">
        <v>0</v>
      </c>
      <c r="W1940" s="35">
        <v>0</v>
      </c>
      <c r="X1940" s="49">
        <v>400</v>
      </c>
      <c r="Y1940" s="60" t="s">
        <v>341</v>
      </c>
      <c r="Z1940" s="49">
        <v>100</v>
      </c>
      <c r="AA1940" s="49">
        <v>40000</v>
      </c>
      <c r="AB1940" s="60" t="s">
        <v>4570</v>
      </c>
      <c r="AC1940" s="60" t="s">
        <v>4574</v>
      </c>
      <c r="AD1940" s="60" t="s">
        <v>694</v>
      </c>
      <c r="AE1940" s="60" t="s">
        <v>695</v>
      </c>
      <c r="AF1940" s="49">
        <v>2020</v>
      </c>
      <c r="AG1940" s="60" t="s">
        <v>5927</v>
      </c>
      <c r="AH1940" s="60">
        <v>44204</v>
      </c>
      <c r="AI1940" s="60">
        <v>44251</v>
      </c>
      <c r="AJ1940" s="60">
        <v>44204</v>
      </c>
      <c r="AK1940" s="60">
        <v>44258</v>
      </c>
      <c r="AL1940" s="60">
        <v>44249</v>
      </c>
      <c r="AM1940" s="60" t="s">
        <v>568</v>
      </c>
      <c r="AN1940" s="60" t="s">
        <v>5929</v>
      </c>
      <c r="AO1940" s="60" t="s">
        <v>6231</v>
      </c>
      <c r="AP1940" s="49"/>
      <c r="AQ1940" s="60" t="s">
        <v>266</v>
      </c>
      <c r="AR1940" s="60" t="s">
        <v>174</v>
      </c>
      <c r="AS1940" s="60" t="s">
        <v>174</v>
      </c>
      <c r="AT1940" s="49">
        <v>12</v>
      </c>
      <c r="AU1940" s="49">
        <v>1</v>
      </c>
      <c r="AV1940" s="49">
        <v>1</v>
      </c>
      <c r="AW1940" s="60">
        <v>44047</v>
      </c>
      <c r="AX1940" s="60" t="s">
        <v>183</v>
      </c>
      <c r="AY1940" s="60">
        <v>44322.317955752318</v>
      </c>
      <c r="AZ1940" s="60">
        <v>44032</v>
      </c>
      <c r="BA1940" s="60">
        <v>44032</v>
      </c>
      <c r="BB1940" s="60" t="s">
        <v>5933</v>
      </c>
      <c r="BC1940" s="60">
        <v>44049.467731481483</v>
      </c>
      <c r="BD1940" s="60">
        <v>44180</v>
      </c>
      <c r="BE1940" s="60">
        <v>45016</v>
      </c>
      <c r="BF1940" s="49">
        <f>IF(AND(ISBLANK(tbl_RawData_Report1[[#This Row],[REQ_ID]]),tbl_RawData_Report1[[#This Row],[RH Kit?]] = "Y"),1,COUNTIFS(tbl_RawData_Report1[RH Kit?],"Y",tbl_RawData_Report1[REQ_ID],tbl_RawData_Report1[[#This Row],[REQ_ID]]))</f>
        <v>0</v>
      </c>
      <c r="BG1940" s="49">
        <f>COUNTIFS(tbl_RawData_Report1[RH Kit?],"Y",tbl_RawData_Report1[Order No.],tbl_RawData_Report1[[#This Row],[Order No.]])</f>
        <v>0</v>
      </c>
      <c r="BH1940" s="49">
        <f>SUM(tbl_RawData_Report1[[#This Row],[RH Kit Req]:[RH Kit PO]])</f>
        <v>0</v>
      </c>
      <c r="BI1940" s="49" t="str">
        <f>IFERROR(VLOOKUP(B1940,Lookup!A:B,2,FALSE),B1940)</f>
        <v>HIV_RAPID_SET_4</v>
      </c>
      <c r="BJ1940" s="49" t="b">
        <f t="shared" si="30"/>
        <v>1</v>
      </c>
      <c r="BK1940" s="49" t="str">
        <f>tbl_RawData_Report1[[#This Row],[Item ID]]&amp;tbl_RawData_Report1[[#This Row],[Order No.]]</f>
        <v>HIV_RAPID_SET_40000041849</v>
      </c>
      <c r="BL1940"/>
      <c r="BM1940"/>
      <c r="BN1940"/>
    </row>
    <row r="1941" spans="1:66" x14ac:dyDescent="0.25">
      <c r="A1941" s="35" t="s">
        <v>8</v>
      </c>
      <c r="B1941" s="35" t="s">
        <v>639</v>
      </c>
      <c r="C1941" s="35">
        <v>1</v>
      </c>
      <c r="D1941" s="35">
        <v>1</v>
      </c>
      <c r="E1941" s="35">
        <v>1</v>
      </c>
      <c r="F1941" s="35" t="s">
        <v>4416</v>
      </c>
      <c r="G1941" s="35" t="s">
        <v>6247</v>
      </c>
      <c r="H1941" s="35" t="s">
        <v>640</v>
      </c>
      <c r="I1941" s="35" t="s">
        <v>593</v>
      </c>
      <c r="J1941" s="35">
        <v>640</v>
      </c>
      <c r="K1941" s="35" t="s">
        <v>4412</v>
      </c>
      <c r="L1941" s="35" t="s">
        <v>4413</v>
      </c>
      <c r="M1941" s="35" t="s">
        <v>396</v>
      </c>
      <c r="N1941" s="35" t="s">
        <v>122</v>
      </c>
      <c r="O1941" s="35" t="s">
        <v>4414</v>
      </c>
      <c r="P1941" s="35" t="s">
        <v>4415</v>
      </c>
      <c r="Q1941" s="35" t="s">
        <v>311</v>
      </c>
      <c r="R1941" s="35" t="s">
        <v>327</v>
      </c>
      <c r="S1941" s="35" t="s">
        <v>205</v>
      </c>
      <c r="T1941" s="35" t="s">
        <v>5052</v>
      </c>
      <c r="U1941" s="35" t="s">
        <v>276</v>
      </c>
      <c r="V1941" s="35">
        <v>0</v>
      </c>
      <c r="W1941" s="35">
        <v>0</v>
      </c>
      <c r="X1941" s="49">
        <v>2</v>
      </c>
      <c r="Y1941" s="60" t="s">
        <v>340</v>
      </c>
      <c r="Z1941" s="49">
        <v>1</v>
      </c>
      <c r="AA1941" s="49">
        <v>2</v>
      </c>
      <c r="AB1941" s="60" t="s">
        <v>637</v>
      </c>
      <c r="AC1941" s="60" t="s">
        <v>641</v>
      </c>
      <c r="AD1941" s="60" t="s">
        <v>347</v>
      </c>
      <c r="AE1941" s="60" t="s">
        <v>348</v>
      </c>
      <c r="AF1941" s="49">
        <v>2020</v>
      </c>
      <c r="AG1941" s="60" t="s">
        <v>6246</v>
      </c>
      <c r="AH1941" s="60"/>
      <c r="AI1941" s="60"/>
      <c r="AJ1941" s="60"/>
      <c r="AK1941" s="60">
        <v>44076</v>
      </c>
      <c r="AL1941" s="60"/>
      <c r="AM1941" s="60" t="s">
        <v>569</v>
      </c>
      <c r="AN1941" s="60" t="s">
        <v>6248</v>
      </c>
      <c r="AO1941" s="60" t="s">
        <v>6249</v>
      </c>
      <c r="AP1941" s="49"/>
      <c r="AQ1941" s="60" t="s">
        <v>266</v>
      </c>
      <c r="AR1941" s="60" t="s">
        <v>174</v>
      </c>
      <c r="AS1941" s="60" t="s">
        <v>174</v>
      </c>
      <c r="AT1941" s="49">
        <v>1</v>
      </c>
      <c r="AU1941" s="49">
        <v>1</v>
      </c>
      <c r="AV1941" s="49">
        <v>1</v>
      </c>
      <c r="AW1941" s="60">
        <v>44048</v>
      </c>
      <c r="AX1941" s="60" t="s">
        <v>183</v>
      </c>
      <c r="AY1941" s="60">
        <v>44098.611548807872</v>
      </c>
      <c r="AZ1941" s="60">
        <v>44029</v>
      </c>
      <c r="BA1941" s="60">
        <v>44029</v>
      </c>
      <c r="BB1941" s="60" t="s">
        <v>6250</v>
      </c>
      <c r="BC1941" s="60">
        <v>44048.562083333331</v>
      </c>
      <c r="BD1941" s="60">
        <v>44049</v>
      </c>
      <c r="BE1941" s="60">
        <v>44104</v>
      </c>
      <c r="BF1941" s="49">
        <f>IF(AND(ISBLANK(tbl_RawData_Report1[[#This Row],[REQ_ID]]),tbl_RawData_Report1[[#This Row],[RH Kit?]] = "Y"),1,COUNTIFS(tbl_RawData_Report1[RH Kit?],"Y",tbl_RawData_Report1[REQ_ID],tbl_RawData_Report1[[#This Row],[REQ_ID]]))</f>
        <v>0</v>
      </c>
      <c r="BG1941" s="49">
        <f>COUNTIFS(tbl_RawData_Report1[RH Kit?],"Y",tbl_RawData_Report1[Order No.],tbl_RawData_Report1[[#This Row],[Order No.]])</f>
        <v>0</v>
      </c>
      <c r="BH1941" s="49">
        <f>SUM(tbl_RawData_Report1[[#This Row],[RH Kit Req]:[RH Kit PO]])</f>
        <v>0</v>
      </c>
      <c r="BI1941" s="49" t="str">
        <f>IFERROR(VLOOKUP(B1941,Lookup!A:B,2,FALSE),B1941)</f>
        <v>PRESHIPMENTINSPCPH</v>
      </c>
      <c r="BJ1941" s="49" t="b">
        <f t="shared" si="30"/>
        <v>1</v>
      </c>
      <c r="BK1941" s="49" t="str">
        <f>tbl_RawData_Report1[[#This Row],[Item ID]]&amp;tbl_RawData_Report1[[#This Row],[Order No.]]</f>
        <v>PRESHIPMENTINSPCPH0000041857</v>
      </c>
      <c r="BL1941"/>
      <c r="BM1941"/>
      <c r="BN1941"/>
    </row>
    <row r="1942" spans="1:66" x14ac:dyDescent="0.25">
      <c r="A1942" s="35" t="s">
        <v>8</v>
      </c>
      <c r="B1942" s="35" t="s">
        <v>1293</v>
      </c>
      <c r="C1942" s="35">
        <v>9</v>
      </c>
      <c r="D1942" s="35">
        <v>1</v>
      </c>
      <c r="E1942" s="35">
        <v>1</v>
      </c>
      <c r="F1942" s="35" t="s">
        <v>457</v>
      </c>
      <c r="G1942" s="35" t="s">
        <v>5192</v>
      </c>
      <c r="H1942" s="35" t="s">
        <v>1294</v>
      </c>
      <c r="I1942" s="35" t="s">
        <v>595</v>
      </c>
      <c r="J1942" s="35">
        <v>0</v>
      </c>
      <c r="K1942" s="35" t="s">
        <v>1438</v>
      </c>
      <c r="L1942" s="35" t="s">
        <v>397</v>
      </c>
      <c r="M1942" s="35" t="s">
        <v>396</v>
      </c>
      <c r="N1942" s="35" t="s">
        <v>122</v>
      </c>
      <c r="O1942" s="35" t="s">
        <v>1439</v>
      </c>
      <c r="P1942" s="35" t="s">
        <v>1440</v>
      </c>
      <c r="Q1942" s="35" t="s">
        <v>311</v>
      </c>
      <c r="R1942" s="35" t="s">
        <v>291</v>
      </c>
      <c r="S1942" s="35" t="s">
        <v>292</v>
      </c>
      <c r="T1942" s="35" t="s">
        <v>5061</v>
      </c>
      <c r="U1942" s="35" t="s">
        <v>272</v>
      </c>
      <c r="V1942" s="35">
        <v>0</v>
      </c>
      <c r="W1942" s="35">
        <v>0</v>
      </c>
      <c r="X1942" s="49">
        <v>0</v>
      </c>
      <c r="Y1942" s="60" t="s">
        <v>1297</v>
      </c>
      <c r="Z1942" s="49">
        <v>5</v>
      </c>
      <c r="AA1942" s="49">
        <v>0</v>
      </c>
      <c r="AB1942" s="60" t="s">
        <v>637</v>
      </c>
      <c r="AC1942" s="60" t="s">
        <v>674</v>
      </c>
      <c r="AD1942" s="60" t="s">
        <v>694</v>
      </c>
      <c r="AE1942" s="60" t="s">
        <v>695</v>
      </c>
      <c r="AF1942" s="49">
        <v>2020</v>
      </c>
      <c r="AG1942" s="60" t="s">
        <v>5191</v>
      </c>
      <c r="AH1942" s="60">
        <v>44189</v>
      </c>
      <c r="AI1942" s="60">
        <v>44193</v>
      </c>
      <c r="AJ1942" s="60"/>
      <c r="AK1942" s="60"/>
      <c r="AL1942" s="60"/>
      <c r="AM1942" s="60" t="s">
        <v>567</v>
      </c>
      <c r="AN1942" s="60" t="s">
        <v>5193</v>
      </c>
      <c r="AO1942" s="60" t="s">
        <v>5194</v>
      </c>
      <c r="AP1942" s="49"/>
      <c r="AQ1942" s="60" t="s">
        <v>349</v>
      </c>
      <c r="AR1942" s="60" t="s">
        <v>174</v>
      </c>
      <c r="AS1942" s="60" t="s">
        <v>174</v>
      </c>
      <c r="AT1942" s="49">
        <v>9</v>
      </c>
      <c r="AU1942" s="49">
        <v>1</v>
      </c>
      <c r="AV1942" s="49">
        <v>1</v>
      </c>
      <c r="AW1942" s="60">
        <v>44049</v>
      </c>
      <c r="AX1942" s="60" t="s">
        <v>183</v>
      </c>
      <c r="AY1942" s="60">
        <v>44049.622488425928</v>
      </c>
      <c r="AZ1942" s="60">
        <v>44047</v>
      </c>
      <c r="BA1942" s="60">
        <v>44048</v>
      </c>
      <c r="BB1942" s="60" t="s">
        <v>5195</v>
      </c>
      <c r="BC1942" s="60">
        <v>44049.622488425928</v>
      </c>
      <c r="BD1942" s="60">
        <v>44189</v>
      </c>
      <c r="BE1942" s="60">
        <v>73050</v>
      </c>
      <c r="BF1942" s="49">
        <f>IF(AND(ISBLANK(tbl_RawData_Report1[[#This Row],[REQ_ID]]),tbl_RawData_Report1[[#This Row],[RH Kit?]] = "Y"),1,COUNTIFS(tbl_RawData_Report1[RH Kit?],"Y",tbl_RawData_Report1[REQ_ID],tbl_RawData_Report1[[#This Row],[REQ_ID]]))</f>
        <v>0</v>
      </c>
      <c r="BG1942" s="49">
        <f>COUNTIFS(tbl_RawData_Report1[RH Kit?],"Y",tbl_RawData_Report1[Order No.],tbl_RawData_Report1[[#This Row],[Order No.]])</f>
        <v>0</v>
      </c>
      <c r="BH1942" s="49">
        <f>SUM(tbl_RawData_Report1[[#This Row],[RH Kit Req]:[RH Kit PO]])</f>
        <v>0</v>
      </c>
      <c r="BI1942" s="49" t="str">
        <f>IFERROR(VLOOKUP(B1942,Lookup!A:B,2,FALSE),B1942)</f>
        <v>HYDRALAZINEHCL20</v>
      </c>
      <c r="BJ1942" s="49" t="b">
        <f t="shared" si="30"/>
        <v>1</v>
      </c>
      <c r="BK1942" s="49" t="str">
        <f>tbl_RawData_Report1[[#This Row],[Item ID]]&amp;tbl_RawData_Report1[[#This Row],[Order No.]]</f>
        <v>HYDRALAZINEHCL200000041891</v>
      </c>
      <c r="BL1942"/>
      <c r="BM1942"/>
      <c r="BN1942"/>
    </row>
    <row r="1943" spans="1:66" x14ac:dyDescent="0.25">
      <c r="A1943" s="35" t="s">
        <v>8</v>
      </c>
      <c r="B1943" s="35" t="s">
        <v>2774</v>
      </c>
      <c r="C1943" s="35">
        <v>8</v>
      </c>
      <c r="D1943" s="35">
        <v>1</v>
      </c>
      <c r="E1943" s="35">
        <v>1</v>
      </c>
      <c r="F1943" s="35" t="s">
        <v>457</v>
      </c>
      <c r="G1943" s="35" t="s">
        <v>5192</v>
      </c>
      <c r="H1943" s="35" t="s">
        <v>2775</v>
      </c>
      <c r="I1943" s="35" t="s">
        <v>595</v>
      </c>
      <c r="J1943" s="35">
        <v>0</v>
      </c>
      <c r="K1943" s="35" t="s">
        <v>1438</v>
      </c>
      <c r="L1943" s="35" t="s">
        <v>397</v>
      </c>
      <c r="M1943" s="35" t="s">
        <v>396</v>
      </c>
      <c r="N1943" s="35" t="s">
        <v>122</v>
      </c>
      <c r="O1943" s="35" t="s">
        <v>1439</v>
      </c>
      <c r="P1943" s="35" t="s">
        <v>1440</v>
      </c>
      <c r="Q1943" s="35" t="s">
        <v>311</v>
      </c>
      <c r="R1943" s="35" t="s">
        <v>291</v>
      </c>
      <c r="S1943" s="35" t="s">
        <v>292</v>
      </c>
      <c r="T1943" s="35" t="s">
        <v>5061</v>
      </c>
      <c r="U1943" s="35" t="s">
        <v>272</v>
      </c>
      <c r="V1943" s="35">
        <v>0</v>
      </c>
      <c r="W1943" s="35">
        <v>0</v>
      </c>
      <c r="X1943" s="49">
        <v>0</v>
      </c>
      <c r="Y1943" s="60" t="s">
        <v>667</v>
      </c>
      <c r="Z1943" s="49">
        <v>1</v>
      </c>
      <c r="AA1943" s="49">
        <v>0</v>
      </c>
      <c r="AB1943" s="60" t="s">
        <v>637</v>
      </c>
      <c r="AC1943" s="60" t="s">
        <v>693</v>
      </c>
      <c r="AD1943" s="60" t="s">
        <v>694</v>
      </c>
      <c r="AE1943" s="60" t="s">
        <v>695</v>
      </c>
      <c r="AF1943" s="49">
        <v>2020</v>
      </c>
      <c r="AG1943" s="60" t="s">
        <v>5191</v>
      </c>
      <c r="AH1943" s="60">
        <v>44189</v>
      </c>
      <c r="AI1943" s="60">
        <v>44193</v>
      </c>
      <c r="AJ1943" s="60"/>
      <c r="AK1943" s="60"/>
      <c r="AL1943" s="60"/>
      <c r="AM1943" s="60" t="s">
        <v>567</v>
      </c>
      <c r="AN1943" s="60" t="s">
        <v>5193</v>
      </c>
      <c r="AO1943" s="60" t="s">
        <v>5196</v>
      </c>
      <c r="AP1943" s="49"/>
      <c r="AQ1943" s="60" t="s">
        <v>349</v>
      </c>
      <c r="AR1943" s="60" t="s">
        <v>174</v>
      </c>
      <c r="AS1943" s="60" t="s">
        <v>174</v>
      </c>
      <c r="AT1943" s="49">
        <v>8</v>
      </c>
      <c r="AU1943" s="49">
        <v>1</v>
      </c>
      <c r="AV1943" s="49">
        <v>1</v>
      </c>
      <c r="AW1943" s="60">
        <v>44049</v>
      </c>
      <c r="AX1943" s="60" t="s">
        <v>183</v>
      </c>
      <c r="AY1943" s="60">
        <v>44049.622488425928</v>
      </c>
      <c r="AZ1943" s="60">
        <v>44047</v>
      </c>
      <c r="BA1943" s="60">
        <v>44048</v>
      </c>
      <c r="BB1943" s="60" t="s">
        <v>5197</v>
      </c>
      <c r="BC1943" s="60">
        <v>44049.622488425928</v>
      </c>
      <c r="BD1943" s="60">
        <v>44189</v>
      </c>
      <c r="BE1943" s="60">
        <v>73050</v>
      </c>
      <c r="BF1943" s="49">
        <f>IF(AND(ISBLANK(tbl_RawData_Report1[[#This Row],[REQ_ID]]),tbl_RawData_Report1[[#This Row],[RH Kit?]] = "Y"),1,COUNTIFS(tbl_RawData_Report1[RH Kit?],"Y",tbl_RawData_Report1[REQ_ID],tbl_RawData_Report1[[#This Row],[REQ_ID]]))</f>
        <v>0</v>
      </c>
      <c r="BG1943" s="49">
        <f>COUNTIFS(tbl_RawData_Report1[RH Kit?],"Y",tbl_RawData_Report1[Order No.],tbl_RawData_Report1[[#This Row],[Order No.]])</f>
        <v>0</v>
      </c>
      <c r="BH1943" s="49">
        <f>SUM(tbl_RawData_Report1[[#This Row],[RH Kit Req]:[RH Kit PO]])</f>
        <v>0</v>
      </c>
      <c r="BI1943" s="49" t="str">
        <f>IFERROR(VLOOKUP(B1943,Lookup!A:B,2,FALSE),B1943)</f>
        <v>FESULC200MG_1000BT</v>
      </c>
      <c r="BJ1943" s="49" t="b">
        <f t="shared" si="30"/>
        <v>0</v>
      </c>
      <c r="BK1943" s="49" t="str">
        <f>tbl_RawData_Report1[[#This Row],[Item ID]]&amp;tbl_RawData_Report1[[#This Row],[Order No.]]</f>
        <v>FESULC200MG_1000BT0000041891</v>
      </c>
      <c r="BL1943"/>
      <c r="BM1943"/>
      <c r="BN1943"/>
    </row>
    <row r="1944" spans="1:66" x14ac:dyDescent="0.25">
      <c r="A1944" s="35" t="s">
        <v>8</v>
      </c>
      <c r="B1944" s="35" t="s">
        <v>2774</v>
      </c>
      <c r="C1944" s="35">
        <v>8</v>
      </c>
      <c r="D1944" s="35">
        <v>1</v>
      </c>
      <c r="E1944" s="35">
        <v>2</v>
      </c>
      <c r="F1944" s="35" t="s">
        <v>457</v>
      </c>
      <c r="G1944" s="35" t="s">
        <v>5192</v>
      </c>
      <c r="H1944" s="35" t="s">
        <v>2775</v>
      </c>
      <c r="I1944" s="35" t="s">
        <v>595</v>
      </c>
      <c r="J1944" s="35">
        <v>865</v>
      </c>
      <c r="K1944" s="35" t="s">
        <v>1438</v>
      </c>
      <c r="L1944" s="35" t="s">
        <v>397</v>
      </c>
      <c r="M1944" s="35" t="s">
        <v>396</v>
      </c>
      <c r="N1944" s="35" t="s">
        <v>122</v>
      </c>
      <c r="O1944" s="35" t="s">
        <v>1439</v>
      </c>
      <c r="P1944" s="35" t="s">
        <v>1440</v>
      </c>
      <c r="Q1944" s="35" t="s">
        <v>311</v>
      </c>
      <c r="R1944" s="35" t="s">
        <v>291</v>
      </c>
      <c r="S1944" s="35" t="s">
        <v>292</v>
      </c>
      <c r="T1944" s="35" t="s">
        <v>5061</v>
      </c>
      <c r="U1944" s="35" t="s">
        <v>272</v>
      </c>
      <c r="V1944" s="35">
        <v>0</v>
      </c>
      <c r="W1944" s="35">
        <v>0</v>
      </c>
      <c r="X1944" s="49">
        <v>100</v>
      </c>
      <c r="Y1944" s="60" t="s">
        <v>667</v>
      </c>
      <c r="Z1944" s="49">
        <v>1</v>
      </c>
      <c r="AA1944" s="49">
        <v>100</v>
      </c>
      <c r="AB1944" s="60" t="s">
        <v>637</v>
      </c>
      <c r="AC1944" s="60" t="s">
        <v>693</v>
      </c>
      <c r="AD1944" s="60" t="s">
        <v>694</v>
      </c>
      <c r="AE1944" s="60" t="s">
        <v>695</v>
      </c>
      <c r="AF1944" s="49">
        <v>2020</v>
      </c>
      <c r="AG1944" s="60" t="s">
        <v>5191</v>
      </c>
      <c r="AH1944" s="60">
        <v>44189</v>
      </c>
      <c r="AI1944" s="60">
        <v>44193</v>
      </c>
      <c r="AJ1944" s="60"/>
      <c r="AK1944" s="60"/>
      <c r="AL1944" s="60"/>
      <c r="AM1944" s="60" t="s">
        <v>567</v>
      </c>
      <c r="AN1944" s="60" t="s">
        <v>5193</v>
      </c>
      <c r="AO1944" s="60" t="s">
        <v>5198</v>
      </c>
      <c r="AP1944" s="49"/>
      <c r="AQ1944" s="60" t="s">
        <v>349</v>
      </c>
      <c r="AR1944" s="60" t="s">
        <v>174</v>
      </c>
      <c r="AS1944" s="60" t="s">
        <v>174</v>
      </c>
      <c r="AT1944" s="49">
        <v>8</v>
      </c>
      <c r="AU1944" s="49">
        <v>1</v>
      </c>
      <c r="AV1944" s="49">
        <v>1</v>
      </c>
      <c r="AW1944" s="60">
        <v>44049</v>
      </c>
      <c r="AX1944" s="60" t="s">
        <v>183</v>
      </c>
      <c r="AY1944" s="60">
        <v>44049.622488425928</v>
      </c>
      <c r="AZ1944" s="60">
        <v>44047</v>
      </c>
      <c r="BA1944" s="60">
        <v>44048</v>
      </c>
      <c r="BB1944" s="60" t="s">
        <v>5197</v>
      </c>
      <c r="BC1944" s="60">
        <v>44049.622488425928</v>
      </c>
      <c r="BD1944" s="60">
        <v>44189</v>
      </c>
      <c r="BE1944" s="60">
        <v>73050</v>
      </c>
      <c r="BF1944" s="49">
        <f>IF(AND(ISBLANK(tbl_RawData_Report1[[#This Row],[REQ_ID]]),tbl_RawData_Report1[[#This Row],[RH Kit?]] = "Y"),1,COUNTIFS(tbl_RawData_Report1[RH Kit?],"Y",tbl_RawData_Report1[REQ_ID],tbl_RawData_Report1[[#This Row],[REQ_ID]]))</f>
        <v>0</v>
      </c>
      <c r="BG1944" s="49">
        <f>COUNTIFS(tbl_RawData_Report1[RH Kit?],"Y",tbl_RawData_Report1[Order No.],tbl_RawData_Report1[[#This Row],[Order No.]])</f>
        <v>0</v>
      </c>
      <c r="BH1944" s="49">
        <f>SUM(tbl_RawData_Report1[[#This Row],[RH Kit Req]:[RH Kit PO]])</f>
        <v>0</v>
      </c>
      <c r="BI1944" s="49" t="str">
        <f>IFERROR(VLOOKUP(B1944,Lookup!A:B,2,FALSE),B1944)</f>
        <v>FESULC200MG_1000BT</v>
      </c>
      <c r="BJ1944" s="49" t="b">
        <f t="shared" si="30"/>
        <v>1</v>
      </c>
      <c r="BK1944" s="49" t="str">
        <f>tbl_RawData_Report1[[#This Row],[Item ID]]&amp;tbl_RawData_Report1[[#This Row],[Order No.]]</f>
        <v>FESULC200MG_1000BT0000041891</v>
      </c>
      <c r="BL1944"/>
      <c r="BM1944"/>
      <c r="BN1944"/>
    </row>
    <row r="1945" spans="1:66" x14ac:dyDescent="0.25">
      <c r="A1945" s="35" t="s">
        <v>8</v>
      </c>
      <c r="B1945" s="35" t="s">
        <v>1293</v>
      </c>
      <c r="C1945" s="35">
        <v>9</v>
      </c>
      <c r="D1945" s="35">
        <v>1</v>
      </c>
      <c r="E1945" s="35">
        <v>2</v>
      </c>
      <c r="F1945" s="35" t="s">
        <v>457</v>
      </c>
      <c r="G1945" s="35" t="s">
        <v>5192</v>
      </c>
      <c r="H1945" s="35" t="s">
        <v>1294</v>
      </c>
      <c r="I1945" s="35" t="s">
        <v>595</v>
      </c>
      <c r="J1945" s="35">
        <v>1339.8</v>
      </c>
      <c r="K1945" s="35" t="s">
        <v>1438</v>
      </c>
      <c r="L1945" s="35" t="s">
        <v>397</v>
      </c>
      <c r="M1945" s="35" t="s">
        <v>396</v>
      </c>
      <c r="N1945" s="35" t="s">
        <v>122</v>
      </c>
      <c r="O1945" s="35" t="s">
        <v>1439</v>
      </c>
      <c r="P1945" s="35" t="s">
        <v>1440</v>
      </c>
      <c r="Q1945" s="35" t="s">
        <v>311</v>
      </c>
      <c r="R1945" s="35" t="s">
        <v>291</v>
      </c>
      <c r="S1945" s="35" t="s">
        <v>292</v>
      </c>
      <c r="T1945" s="35" t="s">
        <v>5061</v>
      </c>
      <c r="U1945" s="35" t="s">
        <v>272</v>
      </c>
      <c r="V1945" s="35">
        <v>0</v>
      </c>
      <c r="W1945" s="35">
        <v>0</v>
      </c>
      <c r="X1945" s="49">
        <v>60</v>
      </c>
      <c r="Y1945" s="60" t="s">
        <v>1297</v>
      </c>
      <c r="Z1945" s="49">
        <v>5</v>
      </c>
      <c r="AA1945" s="49">
        <v>300</v>
      </c>
      <c r="AB1945" s="60" t="s">
        <v>637</v>
      </c>
      <c r="AC1945" s="60" t="s">
        <v>674</v>
      </c>
      <c r="AD1945" s="60" t="s">
        <v>694</v>
      </c>
      <c r="AE1945" s="60" t="s">
        <v>695</v>
      </c>
      <c r="AF1945" s="49">
        <v>2020</v>
      </c>
      <c r="AG1945" s="60" t="s">
        <v>5191</v>
      </c>
      <c r="AH1945" s="60">
        <v>44189</v>
      </c>
      <c r="AI1945" s="60">
        <v>44193</v>
      </c>
      <c r="AJ1945" s="60"/>
      <c r="AK1945" s="60"/>
      <c r="AL1945" s="60"/>
      <c r="AM1945" s="60" t="s">
        <v>567</v>
      </c>
      <c r="AN1945" s="60" t="s">
        <v>5193</v>
      </c>
      <c r="AO1945" s="60" t="s">
        <v>5203</v>
      </c>
      <c r="AP1945" s="49"/>
      <c r="AQ1945" s="60" t="s">
        <v>349</v>
      </c>
      <c r="AR1945" s="60" t="s">
        <v>174</v>
      </c>
      <c r="AS1945" s="60" t="s">
        <v>174</v>
      </c>
      <c r="AT1945" s="49">
        <v>9</v>
      </c>
      <c r="AU1945" s="49">
        <v>1</v>
      </c>
      <c r="AV1945" s="49">
        <v>1</v>
      </c>
      <c r="AW1945" s="60">
        <v>44049</v>
      </c>
      <c r="AX1945" s="60" t="s">
        <v>183</v>
      </c>
      <c r="AY1945" s="60">
        <v>44049.622488425928</v>
      </c>
      <c r="AZ1945" s="60">
        <v>44047</v>
      </c>
      <c r="BA1945" s="60">
        <v>44048</v>
      </c>
      <c r="BB1945" s="60" t="s">
        <v>5195</v>
      </c>
      <c r="BC1945" s="60">
        <v>44049.622488425928</v>
      </c>
      <c r="BD1945" s="60">
        <v>44189</v>
      </c>
      <c r="BE1945" s="60">
        <v>73050</v>
      </c>
      <c r="BF1945" s="49">
        <f>IF(AND(ISBLANK(tbl_RawData_Report1[[#This Row],[REQ_ID]]),tbl_RawData_Report1[[#This Row],[RH Kit?]] = "Y"),1,COUNTIFS(tbl_RawData_Report1[RH Kit?],"Y",tbl_RawData_Report1[REQ_ID],tbl_RawData_Report1[[#This Row],[REQ_ID]]))</f>
        <v>0</v>
      </c>
      <c r="BG1945" s="49">
        <f>COUNTIFS(tbl_RawData_Report1[RH Kit?],"Y",tbl_RawData_Report1[Order No.],tbl_RawData_Report1[[#This Row],[Order No.]])</f>
        <v>0</v>
      </c>
      <c r="BH1945" s="49">
        <f>SUM(tbl_RawData_Report1[[#This Row],[RH Kit Req]:[RH Kit PO]])</f>
        <v>0</v>
      </c>
      <c r="BI1945" s="49" t="str">
        <f>IFERROR(VLOOKUP(B1945,Lookup!A:B,2,FALSE),B1945)</f>
        <v>HYDRALAZINEHCL20</v>
      </c>
      <c r="BJ1945" s="49" t="b">
        <f t="shared" si="30"/>
        <v>1</v>
      </c>
      <c r="BK1945" s="49" t="str">
        <f>tbl_RawData_Report1[[#This Row],[Item ID]]&amp;tbl_RawData_Report1[[#This Row],[Order No.]]</f>
        <v>HYDRALAZINEHCL200000041891</v>
      </c>
      <c r="BL1945"/>
      <c r="BM1945"/>
      <c r="BN1945"/>
    </row>
    <row r="1946" spans="1:66" x14ac:dyDescent="0.25">
      <c r="A1946" s="35" t="s">
        <v>8</v>
      </c>
      <c r="B1946" s="35" t="s">
        <v>2392</v>
      </c>
      <c r="C1946" s="35">
        <v>1</v>
      </c>
      <c r="D1946" s="35">
        <v>1</v>
      </c>
      <c r="E1946" s="35">
        <v>1</v>
      </c>
      <c r="F1946" s="35" t="s">
        <v>6842</v>
      </c>
      <c r="G1946" s="35" t="s">
        <v>6834</v>
      </c>
      <c r="H1946" s="35" t="s">
        <v>2100</v>
      </c>
      <c r="I1946" s="35" t="s">
        <v>593</v>
      </c>
      <c r="J1946" s="35">
        <v>22295</v>
      </c>
      <c r="K1946" s="35" t="s">
        <v>6838</v>
      </c>
      <c r="L1946" s="35" t="s">
        <v>6839</v>
      </c>
      <c r="M1946" s="35" t="s">
        <v>396</v>
      </c>
      <c r="N1946" s="35" t="s">
        <v>122</v>
      </c>
      <c r="O1946" s="35" t="s">
        <v>6840</v>
      </c>
      <c r="P1946" s="35" t="s">
        <v>6841</v>
      </c>
      <c r="Q1946" s="35" t="s">
        <v>311</v>
      </c>
      <c r="R1946" s="35" t="s">
        <v>6843</v>
      </c>
      <c r="S1946" s="35" t="s">
        <v>6844</v>
      </c>
      <c r="T1946" s="35" t="s">
        <v>5052</v>
      </c>
      <c r="U1946" s="35" t="s">
        <v>272</v>
      </c>
      <c r="V1946" s="35">
        <v>0</v>
      </c>
      <c r="W1946" s="35">
        <v>0</v>
      </c>
      <c r="X1946" s="49">
        <v>700</v>
      </c>
      <c r="Y1946" s="60" t="s">
        <v>346</v>
      </c>
      <c r="Z1946" s="49">
        <v>1000</v>
      </c>
      <c r="AA1946" s="49">
        <v>700000</v>
      </c>
      <c r="AB1946" s="60" t="s">
        <v>637</v>
      </c>
      <c r="AC1946" s="60" t="s">
        <v>674</v>
      </c>
      <c r="AD1946" s="60" t="s">
        <v>792</v>
      </c>
      <c r="AE1946" s="60" t="s">
        <v>793</v>
      </c>
      <c r="AF1946" s="49">
        <v>2020</v>
      </c>
      <c r="AG1946" s="60" t="s">
        <v>6833</v>
      </c>
      <c r="AH1946" s="60">
        <v>44176</v>
      </c>
      <c r="AI1946" s="60">
        <v>44177</v>
      </c>
      <c r="AJ1946" s="60">
        <v>44170</v>
      </c>
      <c r="AK1946" s="60">
        <v>44173</v>
      </c>
      <c r="AL1946" s="60">
        <v>44181</v>
      </c>
      <c r="AM1946" s="60" t="s">
        <v>569</v>
      </c>
      <c r="AN1946" s="60" t="s">
        <v>6835</v>
      </c>
      <c r="AO1946" s="60" t="s">
        <v>6836</v>
      </c>
      <c r="AP1946" s="49"/>
      <c r="AQ1946" s="60" t="s">
        <v>266</v>
      </c>
      <c r="AR1946" s="60" t="s">
        <v>174</v>
      </c>
      <c r="AS1946" s="60" t="s">
        <v>174</v>
      </c>
      <c r="AT1946" s="49">
        <v>1</v>
      </c>
      <c r="AU1946" s="49">
        <v>1</v>
      </c>
      <c r="AV1946" s="49">
        <v>1</v>
      </c>
      <c r="AW1946" s="60">
        <v>44050</v>
      </c>
      <c r="AX1946" s="60" t="s">
        <v>183</v>
      </c>
      <c r="AY1946" s="60">
        <v>44218.284901238425</v>
      </c>
      <c r="AZ1946" s="60">
        <v>44014</v>
      </c>
      <c r="BA1946" s="60">
        <v>44014</v>
      </c>
      <c r="BB1946" s="60" t="s">
        <v>6837</v>
      </c>
      <c r="BC1946" s="60">
        <v>44050.462835648148</v>
      </c>
      <c r="BD1946" s="60">
        <v>44148</v>
      </c>
      <c r="BE1946" s="60"/>
      <c r="BF1946" s="49">
        <f>IF(AND(ISBLANK(tbl_RawData_Report1[[#This Row],[REQ_ID]]),tbl_RawData_Report1[[#This Row],[RH Kit?]] = "Y"),1,COUNTIFS(tbl_RawData_Report1[RH Kit?],"Y",tbl_RawData_Report1[REQ_ID],tbl_RawData_Report1[[#This Row],[REQ_ID]]))</f>
        <v>0</v>
      </c>
      <c r="BG1946" s="49">
        <f>COUNTIFS(tbl_RawData_Report1[RH Kit?],"Y",tbl_RawData_Report1[Order No.],tbl_RawData_Report1[[#This Row],[Order No.]])</f>
        <v>0</v>
      </c>
      <c r="BH1946" s="49">
        <f>SUM(tbl_RawData_Report1[[#This Row],[RH Kit Req]:[RH Kit PO]])</f>
        <v>0</v>
      </c>
      <c r="BI1946" s="49" t="str">
        <f>IFERROR(VLOOKUP(B1946,Lookup!A:B,2,FALSE),B1946)</f>
        <v>METHYLDP250MG_1000</v>
      </c>
      <c r="BJ1946" s="49" t="b">
        <f t="shared" si="30"/>
        <v>1</v>
      </c>
      <c r="BK1946" s="49" t="str">
        <f>tbl_RawData_Report1[[#This Row],[Item ID]]&amp;tbl_RawData_Report1[[#This Row],[Order No.]]</f>
        <v>METHYLDP250MG_10000000041898</v>
      </c>
      <c r="BL1946"/>
      <c r="BM1946"/>
      <c r="BN1946"/>
    </row>
    <row r="1947" spans="1:66" x14ac:dyDescent="0.25">
      <c r="A1947" s="35" t="s">
        <v>8</v>
      </c>
      <c r="B1947" s="35" t="s">
        <v>4492</v>
      </c>
      <c r="C1947" s="35">
        <v>2</v>
      </c>
      <c r="D1947" s="35">
        <v>1</v>
      </c>
      <c r="E1947" s="35">
        <v>1</v>
      </c>
      <c r="F1947" s="35" t="s">
        <v>6842</v>
      </c>
      <c r="G1947" s="35" t="s">
        <v>6834</v>
      </c>
      <c r="H1947" s="35" t="s">
        <v>7151</v>
      </c>
      <c r="I1947" s="35" t="s">
        <v>593</v>
      </c>
      <c r="J1947" s="35">
        <v>1115.52</v>
      </c>
      <c r="K1947" s="35" t="s">
        <v>6838</v>
      </c>
      <c r="L1947" s="35" t="s">
        <v>6839</v>
      </c>
      <c r="M1947" s="35" t="s">
        <v>396</v>
      </c>
      <c r="N1947" s="35" t="s">
        <v>122</v>
      </c>
      <c r="O1947" s="35" t="s">
        <v>6840</v>
      </c>
      <c r="P1947" s="35" t="s">
        <v>6841</v>
      </c>
      <c r="Q1947" s="35" t="s">
        <v>311</v>
      </c>
      <c r="R1947" s="35" t="s">
        <v>6843</v>
      </c>
      <c r="S1947" s="35" t="s">
        <v>6844</v>
      </c>
      <c r="T1947" s="35" t="s">
        <v>5052</v>
      </c>
      <c r="U1947" s="35" t="s">
        <v>272</v>
      </c>
      <c r="V1947" s="35">
        <v>0</v>
      </c>
      <c r="W1947" s="35">
        <v>0</v>
      </c>
      <c r="X1947" s="49">
        <v>83</v>
      </c>
      <c r="Y1947" s="60" t="s">
        <v>703</v>
      </c>
      <c r="Z1947" s="49">
        <v>50</v>
      </c>
      <c r="AA1947" s="49">
        <v>4150</v>
      </c>
      <c r="AB1947" s="60" t="s">
        <v>637</v>
      </c>
      <c r="AC1947" s="60" t="s">
        <v>660</v>
      </c>
      <c r="AD1947" s="60" t="s">
        <v>792</v>
      </c>
      <c r="AE1947" s="60" t="s">
        <v>793</v>
      </c>
      <c r="AF1947" s="49">
        <v>2020</v>
      </c>
      <c r="AG1947" s="60" t="s">
        <v>6833</v>
      </c>
      <c r="AH1947" s="60">
        <v>44090</v>
      </c>
      <c r="AI1947" s="60">
        <v>44103</v>
      </c>
      <c r="AJ1947" s="60">
        <v>44127</v>
      </c>
      <c r="AK1947" s="60">
        <v>44117</v>
      </c>
      <c r="AL1947" s="60">
        <v>44128</v>
      </c>
      <c r="AM1947" s="60" t="s">
        <v>569</v>
      </c>
      <c r="AN1947" s="60" t="s">
        <v>6835</v>
      </c>
      <c r="AO1947" s="60" t="s">
        <v>7152</v>
      </c>
      <c r="AP1947" s="49"/>
      <c r="AQ1947" s="60" t="s">
        <v>266</v>
      </c>
      <c r="AR1947" s="60" t="s">
        <v>174</v>
      </c>
      <c r="AS1947" s="60" t="s">
        <v>174</v>
      </c>
      <c r="AT1947" s="49">
        <v>2</v>
      </c>
      <c r="AU1947" s="49">
        <v>1</v>
      </c>
      <c r="AV1947" s="49">
        <v>1</v>
      </c>
      <c r="AW1947" s="60">
        <v>44050</v>
      </c>
      <c r="AX1947" s="60" t="s">
        <v>183</v>
      </c>
      <c r="AY1947" s="60">
        <v>44218.284901238425</v>
      </c>
      <c r="AZ1947" s="60">
        <v>44014</v>
      </c>
      <c r="BA1947" s="60">
        <v>44014</v>
      </c>
      <c r="BB1947" s="60" t="s">
        <v>7153</v>
      </c>
      <c r="BC1947" s="60">
        <v>44050.462835648148</v>
      </c>
      <c r="BD1947" s="60">
        <v>44090</v>
      </c>
      <c r="BE1947" s="60"/>
      <c r="BF1947" s="49">
        <f>IF(AND(ISBLANK(tbl_RawData_Report1[[#This Row],[REQ_ID]]),tbl_RawData_Report1[[#This Row],[RH Kit?]] = "Y"),1,COUNTIFS(tbl_RawData_Report1[RH Kit?],"Y",tbl_RawData_Report1[REQ_ID],tbl_RawData_Report1[[#This Row],[REQ_ID]]))</f>
        <v>0</v>
      </c>
      <c r="BG1947" s="49">
        <f>COUNTIFS(tbl_RawData_Report1[RH Kit?],"Y",tbl_RawData_Report1[Order No.],tbl_RawData_Report1[[#This Row],[Order No.]])</f>
        <v>0</v>
      </c>
      <c r="BH1947" s="49">
        <f>SUM(tbl_RawData_Report1[[#This Row],[RH Kit Req]:[RH Kit PO]])</f>
        <v>0</v>
      </c>
      <c r="BI1947" s="49" t="str">
        <f>IFERROR(VLOOKUP(B1947,Lookup!A:B,2,FALSE),B1947)</f>
        <v>TETRCYCLINHCL1%_50</v>
      </c>
      <c r="BJ1947" s="49" t="b">
        <f t="shared" si="30"/>
        <v>1</v>
      </c>
      <c r="BK1947" s="49" t="str">
        <f>tbl_RawData_Report1[[#This Row],[Item ID]]&amp;tbl_RawData_Report1[[#This Row],[Order No.]]</f>
        <v>TETRCYCLINHCL1%_500000041898</v>
      </c>
      <c r="BL1947"/>
      <c r="BM1947"/>
      <c r="BN1947"/>
    </row>
    <row r="1948" spans="1:66" hidden="1" x14ac:dyDescent="0.25">
      <c r="A1948" s="35" t="s">
        <v>8</v>
      </c>
      <c r="B1948" s="35" t="s">
        <v>122</v>
      </c>
      <c r="C1948" s="35">
        <v>2</v>
      </c>
      <c r="D1948" s="35">
        <v>1</v>
      </c>
      <c r="E1948" s="35">
        <v>1</v>
      </c>
      <c r="F1948" s="35" t="s">
        <v>5890</v>
      </c>
      <c r="G1948" s="35" t="s">
        <v>7219</v>
      </c>
      <c r="H1948" s="35" t="s">
        <v>7221</v>
      </c>
      <c r="I1948" s="35" t="s">
        <v>593</v>
      </c>
      <c r="J1948" s="35">
        <v>635000</v>
      </c>
      <c r="K1948" s="35" t="s">
        <v>5886</v>
      </c>
      <c r="L1948" s="35" t="s">
        <v>5887</v>
      </c>
      <c r="M1948" s="35" t="s">
        <v>396</v>
      </c>
      <c r="N1948" s="35" t="s">
        <v>122</v>
      </c>
      <c r="O1948" s="35" t="s">
        <v>5888</v>
      </c>
      <c r="P1948" s="35" t="s">
        <v>5889</v>
      </c>
      <c r="Q1948" s="35" t="s">
        <v>311</v>
      </c>
      <c r="R1948" s="35" t="s">
        <v>5891</v>
      </c>
      <c r="S1948" s="35" t="s">
        <v>5892</v>
      </c>
      <c r="T1948" s="35" t="s">
        <v>5893</v>
      </c>
      <c r="U1948" s="35" t="s">
        <v>272</v>
      </c>
      <c r="V1948" s="35">
        <v>0</v>
      </c>
      <c r="W1948" s="35">
        <v>0</v>
      </c>
      <c r="X1948" s="49">
        <v>5000</v>
      </c>
      <c r="Y1948" s="60" t="s">
        <v>340</v>
      </c>
      <c r="Z1948" s="49">
        <v>1</v>
      </c>
      <c r="AA1948" s="49">
        <v>5000</v>
      </c>
      <c r="AB1948" s="60" t="s">
        <v>4570</v>
      </c>
      <c r="AC1948" s="60" t="s">
        <v>7224</v>
      </c>
      <c r="AD1948" s="60" t="s">
        <v>733</v>
      </c>
      <c r="AE1948" s="60" t="s">
        <v>734</v>
      </c>
      <c r="AF1948" s="49">
        <v>2020</v>
      </c>
      <c r="AG1948" s="60" t="s">
        <v>7218</v>
      </c>
      <c r="AH1948" s="60"/>
      <c r="AI1948" s="60"/>
      <c r="AJ1948" s="60"/>
      <c r="AK1948" s="60">
        <v>44166</v>
      </c>
      <c r="AL1948" s="60"/>
      <c r="AM1948" s="60" t="s">
        <v>566</v>
      </c>
      <c r="AN1948" s="60" t="s">
        <v>7220</v>
      </c>
      <c r="AO1948" s="60" t="s">
        <v>7222</v>
      </c>
      <c r="AP1948" s="49"/>
      <c r="AQ1948" s="60" t="s">
        <v>266</v>
      </c>
      <c r="AR1948" s="60"/>
      <c r="AS1948" s="60" t="s">
        <v>174</v>
      </c>
      <c r="AT1948" s="49">
        <v>2</v>
      </c>
      <c r="AU1948" s="49">
        <v>1</v>
      </c>
      <c r="AV1948" s="49">
        <v>1</v>
      </c>
      <c r="AW1948" s="60">
        <v>44050</v>
      </c>
      <c r="AX1948" s="60" t="s">
        <v>183</v>
      </c>
      <c r="AY1948" s="60">
        <v>44263.689235995371</v>
      </c>
      <c r="AZ1948" s="60">
        <v>44040</v>
      </c>
      <c r="BA1948" s="60">
        <v>44041</v>
      </c>
      <c r="BB1948" s="60" t="s">
        <v>7223</v>
      </c>
      <c r="BC1948" s="60">
        <v>44050.565046296295</v>
      </c>
      <c r="BD1948" s="60">
        <v>44120</v>
      </c>
      <c r="BE1948" s="60">
        <v>44561</v>
      </c>
      <c r="BF1948" s="49">
        <f>IF(AND(ISBLANK(tbl_RawData_Report1[[#This Row],[REQ_ID]]),tbl_RawData_Report1[[#This Row],[RH Kit?]] = "Y"),1,COUNTIFS(tbl_RawData_Report1[RH Kit?],"Y",tbl_RawData_Report1[REQ_ID],tbl_RawData_Report1[[#This Row],[REQ_ID]]))</f>
        <v>0</v>
      </c>
      <c r="BG1948" s="49">
        <f>COUNTIFS(tbl_RawData_Report1[RH Kit?],"Y",tbl_RawData_Report1[Order No.],tbl_RawData_Report1[[#This Row],[Order No.]])</f>
        <v>0</v>
      </c>
      <c r="BH1948" s="49">
        <f>SUM(tbl_RawData_Report1[[#This Row],[RH Kit Req]:[RH Kit PO]])</f>
        <v>0</v>
      </c>
      <c r="BI1948" s="49" t="str">
        <f>IFERROR(VLOOKUP(B1948,Lookup!A:B,2,FALSE),B1948)</f>
        <v xml:space="preserve"> </v>
      </c>
      <c r="BJ1948" s="49" t="b">
        <f t="shared" si="30"/>
        <v>0</v>
      </c>
      <c r="BK1948" s="49" t="str">
        <f>tbl_RawData_Report1[[#This Row],[Item ID]]&amp;tbl_RawData_Report1[[#This Row],[Order No.]]</f>
        <v xml:space="preserve"> 0000041899</v>
      </c>
      <c r="BL1948"/>
      <c r="BM1948"/>
      <c r="BN1948"/>
    </row>
    <row r="1949" spans="1:66" hidden="1" x14ac:dyDescent="0.25">
      <c r="A1949" s="35" t="s">
        <v>8</v>
      </c>
      <c r="B1949" s="35" t="s">
        <v>122</v>
      </c>
      <c r="C1949" s="35">
        <v>3</v>
      </c>
      <c r="D1949" s="35">
        <v>1</v>
      </c>
      <c r="E1949" s="35">
        <v>1</v>
      </c>
      <c r="F1949" s="35" t="s">
        <v>5890</v>
      </c>
      <c r="G1949" s="35" t="s">
        <v>7219</v>
      </c>
      <c r="H1949" s="35" t="s">
        <v>7249</v>
      </c>
      <c r="I1949" s="35" t="s">
        <v>593</v>
      </c>
      <c r="J1949" s="35">
        <v>76200</v>
      </c>
      <c r="K1949" s="35" t="s">
        <v>5886</v>
      </c>
      <c r="L1949" s="35" t="s">
        <v>397</v>
      </c>
      <c r="M1949" s="35" t="s">
        <v>396</v>
      </c>
      <c r="N1949" s="35" t="s">
        <v>122</v>
      </c>
      <c r="O1949" s="35" t="s">
        <v>5888</v>
      </c>
      <c r="P1949" s="35" t="s">
        <v>5889</v>
      </c>
      <c r="Q1949" s="35" t="s">
        <v>311</v>
      </c>
      <c r="R1949" s="35" t="s">
        <v>5891</v>
      </c>
      <c r="S1949" s="35" t="s">
        <v>5892</v>
      </c>
      <c r="T1949" s="35" t="s">
        <v>5893</v>
      </c>
      <c r="U1949" s="35" t="s">
        <v>272</v>
      </c>
      <c r="V1949" s="35">
        <v>0</v>
      </c>
      <c r="W1949" s="35">
        <v>0</v>
      </c>
      <c r="X1949" s="49">
        <v>600</v>
      </c>
      <c r="Y1949" s="60" t="s">
        <v>340</v>
      </c>
      <c r="Z1949" s="49">
        <v>1</v>
      </c>
      <c r="AA1949" s="49">
        <v>600</v>
      </c>
      <c r="AB1949" s="60" t="s">
        <v>4570</v>
      </c>
      <c r="AC1949" s="60" t="s">
        <v>7224</v>
      </c>
      <c r="AD1949" s="60" t="s">
        <v>733</v>
      </c>
      <c r="AE1949" s="60" t="s">
        <v>734</v>
      </c>
      <c r="AF1949" s="49">
        <v>2020</v>
      </c>
      <c r="AG1949" s="60" t="s">
        <v>7218</v>
      </c>
      <c r="AH1949" s="60"/>
      <c r="AI1949" s="60"/>
      <c r="AJ1949" s="60"/>
      <c r="AK1949" s="60">
        <v>44166</v>
      </c>
      <c r="AL1949" s="60"/>
      <c r="AM1949" s="60" t="s">
        <v>566</v>
      </c>
      <c r="AN1949" s="60" t="s">
        <v>7220</v>
      </c>
      <c r="AO1949" s="60" t="s">
        <v>7250</v>
      </c>
      <c r="AP1949" s="49"/>
      <c r="AQ1949" s="60" t="s">
        <v>266</v>
      </c>
      <c r="AR1949" s="60"/>
      <c r="AS1949" s="60" t="s">
        <v>174</v>
      </c>
      <c r="AT1949" s="49">
        <v>3</v>
      </c>
      <c r="AU1949" s="49">
        <v>1</v>
      </c>
      <c r="AV1949" s="49">
        <v>1</v>
      </c>
      <c r="AW1949" s="60">
        <v>44050</v>
      </c>
      <c r="AX1949" s="60" t="s">
        <v>183</v>
      </c>
      <c r="AY1949" s="60">
        <v>44263.689235995371</v>
      </c>
      <c r="AZ1949" s="60">
        <v>44040</v>
      </c>
      <c r="BA1949" s="60">
        <v>44041</v>
      </c>
      <c r="BB1949" s="60" t="s">
        <v>7251</v>
      </c>
      <c r="BC1949" s="60">
        <v>44050.565046296295</v>
      </c>
      <c r="BD1949" s="60">
        <v>44120</v>
      </c>
      <c r="BE1949" s="60">
        <v>73050</v>
      </c>
      <c r="BF1949" s="49">
        <f>IF(AND(ISBLANK(tbl_RawData_Report1[[#This Row],[REQ_ID]]),tbl_RawData_Report1[[#This Row],[RH Kit?]] = "Y"),1,COUNTIFS(tbl_RawData_Report1[RH Kit?],"Y",tbl_RawData_Report1[REQ_ID],tbl_RawData_Report1[[#This Row],[REQ_ID]]))</f>
        <v>0</v>
      </c>
      <c r="BG1949" s="49">
        <f>COUNTIFS(tbl_RawData_Report1[RH Kit?],"Y",tbl_RawData_Report1[Order No.],tbl_RawData_Report1[[#This Row],[Order No.]])</f>
        <v>0</v>
      </c>
      <c r="BH1949" s="49">
        <f>SUM(tbl_RawData_Report1[[#This Row],[RH Kit Req]:[RH Kit PO]])</f>
        <v>0</v>
      </c>
      <c r="BI1949" s="49" t="str">
        <f>IFERROR(VLOOKUP(B1949,Lookup!A:B,2,FALSE),B1949)</f>
        <v xml:space="preserve"> </v>
      </c>
      <c r="BJ1949" s="49" t="b">
        <f t="shared" si="30"/>
        <v>1</v>
      </c>
      <c r="BK1949" s="49" t="str">
        <f>tbl_RawData_Report1[[#This Row],[Item ID]]&amp;tbl_RawData_Report1[[#This Row],[Order No.]]</f>
        <v xml:space="preserve"> 0000041899</v>
      </c>
      <c r="BL1949"/>
      <c r="BM1949"/>
      <c r="BN1949"/>
    </row>
    <row r="1950" spans="1:66" x14ac:dyDescent="0.25">
      <c r="A1950" s="35" t="s">
        <v>8</v>
      </c>
      <c r="B1950" s="35" t="s">
        <v>876</v>
      </c>
      <c r="C1950" s="35">
        <v>2</v>
      </c>
      <c r="D1950" s="35">
        <v>1</v>
      </c>
      <c r="E1950" s="35">
        <v>2</v>
      </c>
      <c r="F1950" s="35" t="s">
        <v>618</v>
      </c>
      <c r="G1950" s="35" t="s">
        <v>6993</v>
      </c>
      <c r="H1950" s="35" t="s">
        <v>3030</v>
      </c>
      <c r="I1950" s="35" t="s">
        <v>595</v>
      </c>
      <c r="J1950" s="35">
        <v>2450</v>
      </c>
      <c r="K1950" s="35" t="s">
        <v>267</v>
      </c>
      <c r="L1950" s="35" t="s">
        <v>373</v>
      </c>
      <c r="M1950" s="35" t="s">
        <v>122</v>
      </c>
      <c r="N1950" s="35" t="s">
        <v>620</v>
      </c>
      <c r="O1950" s="35" t="s">
        <v>122</v>
      </c>
      <c r="P1950" s="35" t="s">
        <v>122</v>
      </c>
      <c r="Q1950" s="35" t="s">
        <v>311</v>
      </c>
      <c r="R1950" s="35" t="s">
        <v>327</v>
      </c>
      <c r="S1950" s="35" t="s">
        <v>205</v>
      </c>
      <c r="T1950" s="35" t="s">
        <v>5052</v>
      </c>
      <c r="U1950" s="35" t="s">
        <v>272</v>
      </c>
      <c r="V1950" s="35">
        <v>1</v>
      </c>
      <c r="W1950" s="35">
        <v>0</v>
      </c>
      <c r="X1950" s="49">
        <v>1000</v>
      </c>
      <c r="Y1950" s="60" t="s">
        <v>655</v>
      </c>
      <c r="Z1950" s="49">
        <v>10</v>
      </c>
      <c r="AA1950" s="49">
        <v>10000</v>
      </c>
      <c r="AB1950" s="60" t="s">
        <v>637</v>
      </c>
      <c r="AC1950" s="60" t="s">
        <v>715</v>
      </c>
      <c r="AD1950" s="60" t="s">
        <v>694</v>
      </c>
      <c r="AE1950" s="60" t="s">
        <v>695</v>
      </c>
      <c r="AF1950" s="49">
        <v>2020</v>
      </c>
      <c r="AG1950" s="60" t="s">
        <v>6232</v>
      </c>
      <c r="AH1950" s="60">
        <v>44169</v>
      </c>
      <c r="AI1950" s="60">
        <v>44218</v>
      </c>
      <c r="AJ1950" s="60"/>
      <c r="AK1950" s="60"/>
      <c r="AL1950" s="60"/>
      <c r="AM1950" s="60" t="s">
        <v>569</v>
      </c>
      <c r="AN1950" s="60" t="s">
        <v>6994</v>
      </c>
      <c r="AO1950" s="60" t="s">
        <v>6995</v>
      </c>
      <c r="AP1950" s="49"/>
      <c r="AQ1950" s="60" t="s">
        <v>349</v>
      </c>
      <c r="AR1950" s="60" t="s">
        <v>369</v>
      </c>
      <c r="AS1950" s="60" t="s">
        <v>174</v>
      </c>
      <c r="AT1950" s="49"/>
      <c r="AU1950" s="49"/>
      <c r="AV1950" s="49"/>
      <c r="AW1950" s="60">
        <v>44050</v>
      </c>
      <c r="AX1950" s="60" t="s">
        <v>183</v>
      </c>
      <c r="AY1950" s="60">
        <v>44050.604502314818</v>
      </c>
      <c r="AZ1950" s="60"/>
      <c r="BA1950" s="60"/>
      <c r="BB1950" s="60" t="s">
        <v>6996</v>
      </c>
      <c r="BC1950" s="60">
        <v>44050.604502314818</v>
      </c>
      <c r="BD1950" s="60">
        <v>44169</v>
      </c>
      <c r="BE1950" s="60"/>
      <c r="BF1950" s="49">
        <f>IF(AND(ISBLANK(tbl_RawData_Report1[[#This Row],[REQ_ID]]),tbl_RawData_Report1[[#This Row],[RH Kit?]] = "Y"),1,COUNTIFS(tbl_RawData_Report1[RH Kit?],"Y",tbl_RawData_Report1[REQ_ID],tbl_RawData_Report1[[#This Row],[REQ_ID]]))</f>
        <v>0</v>
      </c>
      <c r="BG1950" s="49">
        <f>COUNTIFS(tbl_RawData_Report1[RH Kit?],"Y",tbl_RawData_Report1[Order No.],tbl_RawData_Report1[[#This Row],[Order No.]])</f>
        <v>0</v>
      </c>
      <c r="BH1950" s="49">
        <f>SUM(tbl_RawData_Report1[[#This Row],[RH Kit Req]:[RH Kit PO]])</f>
        <v>0</v>
      </c>
      <c r="BI1950" s="49" t="str">
        <f>IFERROR(VLOOKUP(B1950,Lookup!A:B,2,FALSE),B1950)</f>
        <v>OXYTOCIN_10IU/ML</v>
      </c>
      <c r="BJ1950" s="49" t="b">
        <f t="shared" si="30"/>
        <v>0</v>
      </c>
      <c r="BK1950" s="49" t="str">
        <f>tbl_RawData_Report1[[#This Row],[Item ID]]&amp;tbl_RawData_Report1[[#This Row],[Order No.]]</f>
        <v>OXYTOCIN_10IU/ML0000041901</v>
      </c>
      <c r="BL1950"/>
      <c r="BM1950"/>
      <c r="BN1950"/>
    </row>
    <row r="1951" spans="1:66" x14ac:dyDescent="0.25">
      <c r="A1951" s="35" t="s">
        <v>8</v>
      </c>
      <c r="B1951" s="35" t="s">
        <v>876</v>
      </c>
      <c r="C1951" s="35">
        <v>2</v>
      </c>
      <c r="D1951" s="35">
        <v>1</v>
      </c>
      <c r="E1951" s="35">
        <v>1</v>
      </c>
      <c r="F1951" s="35" t="s">
        <v>618</v>
      </c>
      <c r="G1951" s="35" t="s">
        <v>6993</v>
      </c>
      <c r="H1951" s="35" t="s">
        <v>3030</v>
      </c>
      <c r="I1951" s="35" t="s">
        <v>595</v>
      </c>
      <c r="J1951" s="35">
        <v>0</v>
      </c>
      <c r="K1951" s="35" t="s">
        <v>267</v>
      </c>
      <c r="L1951" s="35" t="s">
        <v>373</v>
      </c>
      <c r="M1951" s="35" t="s">
        <v>122</v>
      </c>
      <c r="N1951" s="35" t="s">
        <v>620</v>
      </c>
      <c r="O1951" s="35" t="s">
        <v>122</v>
      </c>
      <c r="P1951" s="35" t="s">
        <v>122</v>
      </c>
      <c r="Q1951" s="35" t="s">
        <v>311</v>
      </c>
      <c r="R1951" s="35" t="s">
        <v>327</v>
      </c>
      <c r="S1951" s="35" t="s">
        <v>205</v>
      </c>
      <c r="T1951" s="35" t="s">
        <v>5052</v>
      </c>
      <c r="U1951" s="35" t="s">
        <v>272</v>
      </c>
      <c r="V1951" s="35">
        <v>1</v>
      </c>
      <c r="W1951" s="35">
        <v>0</v>
      </c>
      <c r="X1951" s="49">
        <v>0</v>
      </c>
      <c r="Y1951" s="60" t="s">
        <v>655</v>
      </c>
      <c r="Z1951" s="49">
        <v>10</v>
      </c>
      <c r="AA1951" s="49">
        <v>0</v>
      </c>
      <c r="AB1951" s="60" t="s">
        <v>637</v>
      </c>
      <c r="AC1951" s="60" t="s">
        <v>715</v>
      </c>
      <c r="AD1951" s="60" t="s">
        <v>694</v>
      </c>
      <c r="AE1951" s="60" t="s">
        <v>695</v>
      </c>
      <c r="AF1951" s="49">
        <v>2020</v>
      </c>
      <c r="AG1951" s="60" t="s">
        <v>6232</v>
      </c>
      <c r="AH1951" s="60">
        <v>44169</v>
      </c>
      <c r="AI1951" s="60">
        <v>44218</v>
      </c>
      <c r="AJ1951" s="60"/>
      <c r="AK1951" s="60"/>
      <c r="AL1951" s="60"/>
      <c r="AM1951" s="60" t="s">
        <v>569</v>
      </c>
      <c r="AN1951" s="60" t="s">
        <v>6994</v>
      </c>
      <c r="AO1951" s="60" t="s">
        <v>6997</v>
      </c>
      <c r="AP1951" s="49"/>
      <c r="AQ1951" s="60" t="s">
        <v>349</v>
      </c>
      <c r="AR1951" s="60" t="s">
        <v>369</v>
      </c>
      <c r="AS1951" s="60" t="s">
        <v>174</v>
      </c>
      <c r="AT1951" s="49"/>
      <c r="AU1951" s="49"/>
      <c r="AV1951" s="49"/>
      <c r="AW1951" s="60">
        <v>44050</v>
      </c>
      <c r="AX1951" s="60" t="s">
        <v>183</v>
      </c>
      <c r="AY1951" s="60">
        <v>44050.604502314818</v>
      </c>
      <c r="AZ1951" s="60"/>
      <c r="BA1951" s="60"/>
      <c r="BB1951" s="60" t="s">
        <v>6996</v>
      </c>
      <c r="BC1951" s="60">
        <v>44050.604502314818</v>
      </c>
      <c r="BD1951" s="60">
        <v>44169</v>
      </c>
      <c r="BE1951" s="60"/>
      <c r="BF1951" s="49">
        <f>IF(AND(ISBLANK(tbl_RawData_Report1[[#This Row],[REQ_ID]]),tbl_RawData_Report1[[#This Row],[RH Kit?]] = "Y"),1,COUNTIFS(tbl_RawData_Report1[RH Kit?],"Y",tbl_RawData_Report1[REQ_ID],tbl_RawData_Report1[[#This Row],[REQ_ID]]))</f>
        <v>0</v>
      </c>
      <c r="BG1951" s="49">
        <f>COUNTIFS(tbl_RawData_Report1[RH Kit?],"Y",tbl_RawData_Report1[Order No.],tbl_RawData_Report1[[#This Row],[Order No.]])</f>
        <v>0</v>
      </c>
      <c r="BH1951" s="49">
        <f>SUM(tbl_RawData_Report1[[#This Row],[RH Kit Req]:[RH Kit PO]])</f>
        <v>0</v>
      </c>
      <c r="BI1951" s="49" t="str">
        <f>IFERROR(VLOOKUP(B1951,Lookup!A:B,2,FALSE),B1951)</f>
        <v>OXYTOCIN_10IU/ML</v>
      </c>
      <c r="BJ1951" s="49" t="b">
        <f t="shared" si="30"/>
        <v>1</v>
      </c>
      <c r="BK1951" s="49" t="str">
        <f>tbl_RawData_Report1[[#This Row],[Item ID]]&amp;tbl_RawData_Report1[[#This Row],[Order No.]]</f>
        <v>OXYTOCIN_10IU/ML0000041901</v>
      </c>
      <c r="BL1951"/>
      <c r="BM1951"/>
      <c r="BN1951"/>
    </row>
    <row r="1952" spans="1:66" x14ac:dyDescent="0.25">
      <c r="A1952" s="35" t="s">
        <v>8</v>
      </c>
      <c r="B1952" s="35" t="s">
        <v>2905</v>
      </c>
      <c r="C1952" s="35">
        <v>1</v>
      </c>
      <c r="D1952" s="35">
        <v>1</v>
      </c>
      <c r="E1952" s="35">
        <v>1</v>
      </c>
      <c r="F1952" s="35" t="s">
        <v>618</v>
      </c>
      <c r="G1952" s="35" t="s">
        <v>6993</v>
      </c>
      <c r="H1952" s="35" t="s">
        <v>712</v>
      </c>
      <c r="I1952" s="35" t="s">
        <v>595</v>
      </c>
      <c r="J1952" s="35">
        <v>0</v>
      </c>
      <c r="K1952" s="35" t="s">
        <v>267</v>
      </c>
      <c r="L1952" s="35" t="s">
        <v>373</v>
      </c>
      <c r="M1952" s="35" t="s">
        <v>122</v>
      </c>
      <c r="N1952" s="35" t="s">
        <v>620</v>
      </c>
      <c r="O1952" s="35" t="s">
        <v>122</v>
      </c>
      <c r="P1952" s="35" t="s">
        <v>122</v>
      </c>
      <c r="Q1952" s="35" t="s">
        <v>311</v>
      </c>
      <c r="R1952" s="35" t="s">
        <v>327</v>
      </c>
      <c r="S1952" s="35" t="s">
        <v>205</v>
      </c>
      <c r="T1952" s="35" t="s">
        <v>5052</v>
      </c>
      <c r="U1952" s="35" t="s">
        <v>272</v>
      </c>
      <c r="V1952" s="35">
        <v>1</v>
      </c>
      <c r="W1952" s="35">
        <v>0</v>
      </c>
      <c r="X1952" s="49">
        <v>0</v>
      </c>
      <c r="Y1952" s="60" t="s">
        <v>345</v>
      </c>
      <c r="Z1952" s="49">
        <v>3</v>
      </c>
      <c r="AA1952" s="49">
        <v>0</v>
      </c>
      <c r="AB1952" s="60" t="s">
        <v>637</v>
      </c>
      <c r="AC1952" s="60" t="s">
        <v>715</v>
      </c>
      <c r="AD1952" s="60" t="s">
        <v>694</v>
      </c>
      <c r="AE1952" s="60" t="s">
        <v>695</v>
      </c>
      <c r="AF1952" s="49">
        <v>2020</v>
      </c>
      <c r="AG1952" s="60" t="s">
        <v>6232</v>
      </c>
      <c r="AH1952" s="60">
        <v>44169</v>
      </c>
      <c r="AI1952" s="60">
        <v>44218</v>
      </c>
      <c r="AJ1952" s="60"/>
      <c r="AK1952" s="60"/>
      <c r="AL1952" s="60"/>
      <c r="AM1952" s="60" t="s">
        <v>569</v>
      </c>
      <c r="AN1952" s="60" t="s">
        <v>6994</v>
      </c>
      <c r="AO1952" s="60" t="s">
        <v>6998</v>
      </c>
      <c r="AP1952" s="49"/>
      <c r="AQ1952" s="60" t="s">
        <v>349</v>
      </c>
      <c r="AR1952" s="60" t="s">
        <v>174</v>
      </c>
      <c r="AS1952" s="60" t="s">
        <v>174</v>
      </c>
      <c r="AT1952" s="49"/>
      <c r="AU1952" s="49"/>
      <c r="AV1952" s="49"/>
      <c r="AW1952" s="60">
        <v>44050</v>
      </c>
      <c r="AX1952" s="60" t="s">
        <v>183</v>
      </c>
      <c r="AY1952" s="60">
        <v>44050.604502314818</v>
      </c>
      <c r="AZ1952" s="60"/>
      <c r="BA1952" s="60"/>
      <c r="BB1952" s="60" t="s">
        <v>6999</v>
      </c>
      <c r="BC1952" s="60">
        <v>44050.604502314818</v>
      </c>
      <c r="BD1952" s="60">
        <v>44169</v>
      </c>
      <c r="BE1952" s="60"/>
      <c r="BF1952" s="49">
        <f>IF(AND(ISBLANK(tbl_RawData_Report1[[#This Row],[REQ_ID]]),tbl_RawData_Report1[[#This Row],[RH Kit?]] = "Y"),1,COUNTIFS(tbl_RawData_Report1[RH Kit?],"Y",tbl_RawData_Report1[REQ_ID],tbl_RawData_Report1[[#This Row],[REQ_ID]]))</f>
        <v>0</v>
      </c>
      <c r="BG1952" s="49">
        <f>COUNTIFS(tbl_RawData_Report1[RH Kit?],"Y",tbl_RawData_Report1[Order No.],tbl_RawData_Report1[[#This Row],[Order No.]])</f>
        <v>0</v>
      </c>
      <c r="BH1952" s="49">
        <f>SUM(tbl_RawData_Report1[[#This Row],[RH Kit Req]:[RH Kit PO]])</f>
        <v>0</v>
      </c>
      <c r="BI1952" s="49" t="str">
        <f>IFERROR(VLOOKUP(B1952,Lookup!A:B,2,FALSE),B1952)</f>
        <v>MISOPROSTOL200MG_3</v>
      </c>
      <c r="BJ1952" s="49" t="b">
        <f t="shared" si="30"/>
        <v>0</v>
      </c>
      <c r="BK1952" s="49" t="str">
        <f>tbl_RawData_Report1[[#This Row],[Item ID]]&amp;tbl_RawData_Report1[[#This Row],[Order No.]]</f>
        <v>MISOPROSTOL200MG_30000041901</v>
      </c>
      <c r="BL1952"/>
      <c r="BM1952"/>
      <c r="BN1952"/>
    </row>
    <row r="1953" spans="1:66" x14ac:dyDescent="0.25">
      <c r="A1953" s="35" t="s">
        <v>8</v>
      </c>
      <c r="B1953" s="35" t="s">
        <v>2905</v>
      </c>
      <c r="C1953" s="35">
        <v>1</v>
      </c>
      <c r="D1953" s="35">
        <v>1</v>
      </c>
      <c r="E1953" s="35">
        <v>2</v>
      </c>
      <c r="F1953" s="35" t="s">
        <v>618</v>
      </c>
      <c r="G1953" s="35" t="s">
        <v>6993</v>
      </c>
      <c r="H1953" s="35" t="s">
        <v>712</v>
      </c>
      <c r="I1953" s="35" t="s">
        <v>595</v>
      </c>
      <c r="J1953" s="35">
        <v>13333.5</v>
      </c>
      <c r="K1953" s="35" t="s">
        <v>267</v>
      </c>
      <c r="L1953" s="35" t="s">
        <v>373</v>
      </c>
      <c r="M1953" s="35" t="s">
        <v>122</v>
      </c>
      <c r="N1953" s="35" t="s">
        <v>620</v>
      </c>
      <c r="O1953" s="35" t="s">
        <v>122</v>
      </c>
      <c r="P1953" s="35" t="s">
        <v>122</v>
      </c>
      <c r="Q1953" s="35" t="s">
        <v>311</v>
      </c>
      <c r="R1953" s="35" t="s">
        <v>327</v>
      </c>
      <c r="S1953" s="35" t="s">
        <v>205</v>
      </c>
      <c r="T1953" s="35" t="s">
        <v>5052</v>
      </c>
      <c r="U1953" s="35" t="s">
        <v>272</v>
      </c>
      <c r="V1953" s="35">
        <v>1</v>
      </c>
      <c r="W1953" s="35">
        <v>0</v>
      </c>
      <c r="X1953" s="49">
        <v>26667</v>
      </c>
      <c r="Y1953" s="60" t="s">
        <v>345</v>
      </c>
      <c r="Z1953" s="49">
        <v>3</v>
      </c>
      <c r="AA1953" s="49">
        <v>80001</v>
      </c>
      <c r="AB1953" s="60" t="s">
        <v>637</v>
      </c>
      <c r="AC1953" s="60" t="s">
        <v>715</v>
      </c>
      <c r="AD1953" s="60" t="s">
        <v>694</v>
      </c>
      <c r="AE1953" s="60" t="s">
        <v>695</v>
      </c>
      <c r="AF1953" s="49">
        <v>2020</v>
      </c>
      <c r="AG1953" s="60" t="s">
        <v>6232</v>
      </c>
      <c r="AH1953" s="60">
        <v>44169</v>
      </c>
      <c r="AI1953" s="60">
        <v>44218</v>
      </c>
      <c r="AJ1953" s="60"/>
      <c r="AK1953" s="60"/>
      <c r="AL1953" s="60"/>
      <c r="AM1953" s="60" t="s">
        <v>569</v>
      </c>
      <c r="AN1953" s="60" t="s">
        <v>6994</v>
      </c>
      <c r="AO1953" s="60" t="s">
        <v>7000</v>
      </c>
      <c r="AP1953" s="49"/>
      <c r="AQ1953" s="60" t="s">
        <v>349</v>
      </c>
      <c r="AR1953" s="60" t="s">
        <v>174</v>
      </c>
      <c r="AS1953" s="60" t="s">
        <v>174</v>
      </c>
      <c r="AT1953" s="49"/>
      <c r="AU1953" s="49"/>
      <c r="AV1953" s="49"/>
      <c r="AW1953" s="60">
        <v>44050</v>
      </c>
      <c r="AX1953" s="60" t="s">
        <v>183</v>
      </c>
      <c r="AY1953" s="60">
        <v>44050.604502314818</v>
      </c>
      <c r="AZ1953" s="60"/>
      <c r="BA1953" s="60"/>
      <c r="BB1953" s="60" t="s">
        <v>6999</v>
      </c>
      <c r="BC1953" s="60">
        <v>44050.604502314818</v>
      </c>
      <c r="BD1953" s="60">
        <v>44169</v>
      </c>
      <c r="BE1953" s="60"/>
      <c r="BF1953" s="49">
        <f>IF(AND(ISBLANK(tbl_RawData_Report1[[#This Row],[REQ_ID]]),tbl_RawData_Report1[[#This Row],[RH Kit?]] = "Y"),1,COUNTIFS(tbl_RawData_Report1[RH Kit?],"Y",tbl_RawData_Report1[REQ_ID],tbl_RawData_Report1[[#This Row],[REQ_ID]]))</f>
        <v>0</v>
      </c>
      <c r="BG1953" s="49">
        <f>COUNTIFS(tbl_RawData_Report1[RH Kit?],"Y",tbl_RawData_Report1[Order No.],tbl_RawData_Report1[[#This Row],[Order No.]])</f>
        <v>0</v>
      </c>
      <c r="BH1953" s="49">
        <f>SUM(tbl_RawData_Report1[[#This Row],[RH Kit Req]:[RH Kit PO]])</f>
        <v>0</v>
      </c>
      <c r="BI1953" s="49" t="str">
        <f>IFERROR(VLOOKUP(B1953,Lookup!A:B,2,FALSE),B1953)</f>
        <v>MISOPROSTOL200MG_3</v>
      </c>
      <c r="BJ1953" s="49" t="b">
        <f t="shared" si="30"/>
        <v>1</v>
      </c>
      <c r="BK1953" s="49" t="str">
        <f>tbl_RawData_Report1[[#This Row],[Item ID]]&amp;tbl_RawData_Report1[[#This Row],[Order No.]]</f>
        <v>MISOPROSTOL200MG_30000041901</v>
      </c>
      <c r="BL1953"/>
      <c r="BM1953"/>
      <c r="BN1953"/>
    </row>
    <row r="1954" spans="1:66" x14ac:dyDescent="0.25">
      <c r="A1954" s="35" t="s">
        <v>8</v>
      </c>
      <c r="B1954" s="35" t="s">
        <v>876</v>
      </c>
      <c r="C1954" s="35">
        <v>1</v>
      </c>
      <c r="D1954" s="35">
        <v>1</v>
      </c>
      <c r="E1954" s="35">
        <v>1</v>
      </c>
      <c r="F1954" s="35" t="s">
        <v>1559</v>
      </c>
      <c r="G1954" s="35" t="s">
        <v>5131</v>
      </c>
      <c r="H1954" s="35" t="s">
        <v>3030</v>
      </c>
      <c r="I1954" s="35" t="s">
        <v>593</v>
      </c>
      <c r="J1954" s="35">
        <v>245032.88</v>
      </c>
      <c r="K1954" s="35" t="s">
        <v>1555</v>
      </c>
      <c r="L1954" s="35" t="s">
        <v>4353</v>
      </c>
      <c r="M1954" s="35" t="s">
        <v>396</v>
      </c>
      <c r="N1954" s="35" t="s">
        <v>122</v>
      </c>
      <c r="O1954" s="35" t="s">
        <v>1557</v>
      </c>
      <c r="P1954" s="35" t="s">
        <v>5135</v>
      </c>
      <c r="Q1954" s="35" t="s">
        <v>311</v>
      </c>
      <c r="R1954" s="35" t="s">
        <v>1025</v>
      </c>
      <c r="S1954" s="35" t="s">
        <v>1026</v>
      </c>
      <c r="T1954" s="35" t="s">
        <v>5058</v>
      </c>
      <c r="U1954" s="35" t="s">
        <v>272</v>
      </c>
      <c r="V1954" s="35">
        <v>0</v>
      </c>
      <c r="W1954" s="35">
        <v>0</v>
      </c>
      <c r="X1954" s="49">
        <v>93524</v>
      </c>
      <c r="Y1954" s="60" t="s">
        <v>655</v>
      </c>
      <c r="Z1954" s="49">
        <v>10</v>
      </c>
      <c r="AA1954" s="49">
        <v>935240</v>
      </c>
      <c r="AB1954" s="60" t="s">
        <v>637</v>
      </c>
      <c r="AC1954" s="60" t="s">
        <v>715</v>
      </c>
      <c r="AD1954" s="60" t="s">
        <v>880</v>
      </c>
      <c r="AE1954" s="60" t="s">
        <v>881</v>
      </c>
      <c r="AF1954" s="49">
        <v>2020</v>
      </c>
      <c r="AG1954" s="60" t="s">
        <v>5130</v>
      </c>
      <c r="AH1954" s="60">
        <v>44053</v>
      </c>
      <c r="AI1954" s="60">
        <v>44057</v>
      </c>
      <c r="AJ1954" s="60"/>
      <c r="AK1954" s="60">
        <v>44060</v>
      </c>
      <c r="AL1954" s="60"/>
      <c r="AM1954" s="60" t="s">
        <v>566</v>
      </c>
      <c r="AN1954" s="60" t="s">
        <v>5132</v>
      </c>
      <c r="AO1954" s="60" t="s">
        <v>5133</v>
      </c>
      <c r="AP1954" s="49"/>
      <c r="AQ1954" s="60" t="s">
        <v>266</v>
      </c>
      <c r="AR1954" s="60" t="s">
        <v>369</v>
      </c>
      <c r="AS1954" s="60" t="s">
        <v>174</v>
      </c>
      <c r="AT1954" s="49">
        <v>1</v>
      </c>
      <c r="AU1954" s="49">
        <v>1</v>
      </c>
      <c r="AV1954" s="49">
        <v>1</v>
      </c>
      <c r="AW1954" s="60">
        <v>44053</v>
      </c>
      <c r="AX1954" s="60" t="s">
        <v>183</v>
      </c>
      <c r="AY1954" s="60">
        <v>44098.611548807872</v>
      </c>
      <c r="AZ1954" s="60">
        <v>44053</v>
      </c>
      <c r="BA1954" s="60">
        <v>44053</v>
      </c>
      <c r="BB1954" s="60" t="s">
        <v>5134</v>
      </c>
      <c r="BC1954" s="60">
        <v>44053.698472222219</v>
      </c>
      <c r="BD1954" s="60">
        <v>44057</v>
      </c>
      <c r="BE1954" s="60">
        <v>44561</v>
      </c>
      <c r="BF1954" s="49">
        <f>IF(AND(ISBLANK(tbl_RawData_Report1[[#This Row],[REQ_ID]]),tbl_RawData_Report1[[#This Row],[RH Kit?]] = "Y"),1,COUNTIFS(tbl_RawData_Report1[RH Kit?],"Y",tbl_RawData_Report1[REQ_ID],tbl_RawData_Report1[[#This Row],[REQ_ID]]))</f>
        <v>0</v>
      </c>
      <c r="BG1954" s="49">
        <f>COUNTIFS(tbl_RawData_Report1[RH Kit?],"Y",tbl_RawData_Report1[Order No.],tbl_RawData_Report1[[#This Row],[Order No.]])</f>
        <v>0</v>
      </c>
      <c r="BH1954" s="49">
        <f>SUM(tbl_RawData_Report1[[#This Row],[RH Kit Req]:[RH Kit PO]])</f>
        <v>0</v>
      </c>
      <c r="BI1954" s="49" t="str">
        <f>IFERROR(VLOOKUP(B1954,Lookup!A:B,2,FALSE),B1954)</f>
        <v>OXYTOCIN_10IU/ML</v>
      </c>
      <c r="BJ1954" s="49" t="b">
        <f t="shared" si="30"/>
        <v>1</v>
      </c>
      <c r="BK1954" s="49" t="str">
        <f>tbl_RawData_Report1[[#This Row],[Item ID]]&amp;tbl_RawData_Report1[[#This Row],[Order No.]]</f>
        <v>OXYTOCIN_10IU/ML0000041908</v>
      </c>
      <c r="BL1954"/>
      <c r="BM1954"/>
      <c r="BN1954"/>
    </row>
    <row r="1955" spans="1:66" x14ac:dyDescent="0.25">
      <c r="A1955" s="35" t="s">
        <v>8</v>
      </c>
      <c r="B1955" s="35" t="s">
        <v>6848</v>
      </c>
      <c r="C1955" s="35">
        <v>4</v>
      </c>
      <c r="D1955" s="35">
        <v>1</v>
      </c>
      <c r="E1955" s="35">
        <v>1</v>
      </c>
      <c r="F1955" s="35" t="s">
        <v>408</v>
      </c>
      <c r="G1955" s="35" t="s">
        <v>6846</v>
      </c>
      <c r="H1955" s="35" t="s">
        <v>6849</v>
      </c>
      <c r="I1955" s="35" t="s">
        <v>593</v>
      </c>
      <c r="J1955" s="35">
        <v>600</v>
      </c>
      <c r="K1955" s="35" t="s">
        <v>2048</v>
      </c>
      <c r="L1955" s="35" t="s">
        <v>397</v>
      </c>
      <c r="M1955" s="35" t="s">
        <v>396</v>
      </c>
      <c r="N1955" s="35" t="s">
        <v>122</v>
      </c>
      <c r="O1955" s="35" t="s">
        <v>2049</v>
      </c>
      <c r="P1955" s="35" t="s">
        <v>2050</v>
      </c>
      <c r="Q1955" s="35" t="s">
        <v>311</v>
      </c>
      <c r="R1955" s="35" t="s">
        <v>298</v>
      </c>
      <c r="S1955" s="35" t="s">
        <v>191</v>
      </c>
      <c r="T1955" s="35" t="s">
        <v>5068</v>
      </c>
      <c r="U1955" s="35" t="s">
        <v>272</v>
      </c>
      <c r="V1955" s="35">
        <v>0</v>
      </c>
      <c r="W1955" s="35">
        <v>0</v>
      </c>
      <c r="X1955" s="49">
        <v>30</v>
      </c>
      <c r="Y1955" s="60" t="s">
        <v>655</v>
      </c>
      <c r="Z1955" s="49">
        <v>10</v>
      </c>
      <c r="AA1955" s="49">
        <v>300</v>
      </c>
      <c r="AB1955" s="60" t="s">
        <v>637</v>
      </c>
      <c r="AC1955" s="60" t="s">
        <v>684</v>
      </c>
      <c r="AD1955" s="60" t="s">
        <v>661</v>
      </c>
      <c r="AE1955" s="60" t="s">
        <v>662</v>
      </c>
      <c r="AF1955" s="49">
        <v>2020</v>
      </c>
      <c r="AG1955" s="60" t="s">
        <v>6845</v>
      </c>
      <c r="AH1955" s="60">
        <v>44106</v>
      </c>
      <c r="AI1955" s="60">
        <v>44109</v>
      </c>
      <c r="AJ1955" s="60">
        <v>44106</v>
      </c>
      <c r="AK1955" s="60">
        <v>44099</v>
      </c>
      <c r="AL1955" s="60">
        <v>44109</v>
      </c>
      <c r="AM1955" s="60" t="s">
        <v>568</v>
      </c>
      <c r="AN1955" s="60" t="s">
        <v>6847</v>
      </c>
      <c r="AO1955" s="60" t="s">
        <v>6850</v>
      </c>
      <c r="AP1955" s="49"/>
      <c r="AQ1955" s="60" t="s">
        <v>266</v>
      </c>
      <c r="AR1955" s="60" t="s">
        <v>174</v>
      </c>
      <c r="AS1955" s="60" t="s">
        <v>174</v>
      </c>
      <c r="AT1955" s="49">
        <v>3</v>
      </c>
      <c r="AU1955" s="49">
        <v>1</v>
      </c>
      <c r="AV1955" s="49">
        <v>1</v>
      </c>
      <c r="AW1955" s="60">
        <v>44053</v>
      </c>
      <c r="AX1955" s="60" t="s">
        <v>183</v>
      </c>
      <c r="AY1955" s="60">
        <v>44277.767748229169</v>
      </c>
      <c r="AZ1955" s="60">
        <v>44076</v>
      </c>
      <c r="BA1955" s="60">
        <v>44076</v>
      </c>
      <c r="BB1955" s="60" t="s">
        <v>6851</v>
      </c>
      <c r="BC1955" s="60">
        <v>44063.566250000003</v>
      </c>
      <c r="BD1955" s="60">
        <v>44109</v>
      </c>
      <c r="BE1955" s="60">
        <v>73050</v>
      </c>
      <c r="BF1955" s="49">
        <f>IF(AND(ISBLANK(tbl_RawData_Report1[[#This Row],[REQ_ID]]),tbl_RawData_Report1[[#This Row],[RH Kit?]] = "Y"),1,COUNTIFS(tbl_RawData_Report1[RH Kit?],"Y",tbl_RawData_Report1[REQ_ID],tbl_RawData_Report1[[#This Row],[REQ_ID]]))</f>
        <v>0</v>
      </c>
      <c r="BG1955" s="49">
        <f>COUNTIFS(tbl_RawData_Report1[RH Kit?],"Y",tbl_RawData_Report1[Order No.],tbl_RawData_Report1[[#This Row],[Order No.]])</f>
        <v>0</v>
      </c>
      <c r="BH1955" s="49">
        <f>SUM(tbl_RawData_Report1[[#This Row],[RH Kit Req]:[RH Kit PO]])</f>
        <v>0</v>
      </c>
      <c r="BI1955" s="49" t="str">
        <f>IFERROR(VLOOKUP(B1955,Lookup!A:B,2,FALSE),B1955)</f>
        <v>BUPIVACAINE0.5_10</v>
      </c>
      <c r="BJ1955" s="49" t="b">
        <f t="shared" si="30"/>
        <v>1</v>
      </c>
      <c r="BK1955" s="49" t="str">
        <f>tbl_RawData_Report1[[#This Row],[Item ID]]&amp;tbl_RawData_Report1[[#This Row],[Order No.]]</f>
        <v>BUPIVACAINE0.5_100000041913</v>
      </c>
      <c r="BL1955"/>
      <c r="BM1955"/>
      <c r="BN1955"/>
    </row>
    <row r="1956" spans="1:66" x14ac:dyDescent="0.25">
      <c r="A1956" s="35" t="s">
        <v>8</v>
      </c>
      <c r="B1956" s="35" t="s">
        <v>6725</v>
      </c>
      <c r="C1956" s="35">
        <v>2</v>
      </c>
      <c r="D1956" s="35">
        <v>1</v>
      </c>
      <c r="E1956" s="35">
        <v>1</v>
      </c>
      <c r="F1956" s="35" t="s">
        <v>408</v>
      </c>
      <c r="G1956" s="35" t="s">
        <v>6846</v>
      </c>
      <c r="H1956" s="35" t="s">
        <v>6726</v>
      </c>
      <c r="I1956" s="35" t="s">
        <v>593</v>
      </c>
      <c r="J1956" s="35">
        <v>729</v>
      </c>
      <c r="K1956" s="35" t="s">
        <v>2048</v>
      </c>
      <c r="L1956" s="35" t="s">
        <v>397</v>
      </c>
      <c r="M1956" s="35" t="s">
        <v>396</v>
      </c>
      <c r="N1956" s="35" t="s">
        <v>122</v>
      </c>
      <c r="O1956" s="35" t="s">
        <v>2049</v>
      </c>
      <c r="P1956" s="35" t="s">
        <v>2050</v>
      </c>
      <c r="Q1956" s="35" t="s">
        <v>311</v>
      </c>
      <c r="R1956" s="35" t="s">
        <v>298</v>
      </c>
      <c r="S1956" s="35" t="s">
        <v>191</v>
      </c>
      <c r="T1956" s="35" t="s">
        <v>5068</v>
      </c>
      <c r="U1956" s="35" t="s">
        <v>272</v>
      </c>
      <c r="V1956" s="35">
        <v>0</v>
      </c>
      <c r="W1956" s="35">
        <v>0</v>
      </c>
      <c r="X1956" s="49">
        <v>54</v>
      </c>
      <c r="Y1956" s="60" t="s">
        <v>655</v>
      </c>
      <c r="Z1956" s="49">
        <v>10</v>
      </c>
      <c r="AA1956" s="49">
        <v>540</v>
      </c>
      <c r="AB1956" s="60" t="s">
        <v>637</v>
      </c>
      <c r="AC1956" s="60" t="s">
        <v>668</v>
      </c>
      <c r="AD1956" s="60" t="s">
        <v>661</v>
      </c>
      <c r="AE1956" s="60" t="s">
        <v>662</v>
      </c>
      <c r="AF1956" s="49">
        <v>2020</v>
      </c>
      <c r="AG1956" s="60" t="s">
        <v>7193</v>
      </c>
      <c r="AH1956" s="60">
        <v>44106</v>
      </c>
      <c r="AI1956" s="60">
        <v>44109</v>
      </c>
      <c r="AJ1956" s="60">
        <v>44106</v>
      </c>
      <c r="AK1956" s="60">
        <v>44099</v>
      </c>
      <c r="AL1956" s="60">
        <v>44109</v>
      </c>
      <c r="AM1956" s="60" t="s">
        <v>568</v>
      </c>
      <c r="AN1956" s="60" t="s">
        <v>6847</v>
      </c>
      <c r="AO1956" s="60" t="s">
        <v>7194</v>
      </c>
      <c r="AP1956" s="49"/>
      <c r="AQ1956" s="60" t="s">
        <v>266</v>
      </c>
      <c r="AR1956" s="60" t="s">
        <v>174</v>
      </c>
      <c r="AS1956" s="60" t="s">
        <v>174</v>
      </c>
      <c r="AT1956" s="49">
        <v>22</v>
      </c>
      <c r="AU1956" s="49">
        <v>1</v>
      </c>
      <c r="AV1956" s="49">
        <v>1</v>
      </c>
      <c r="AW1956" s="60">
        <v>44053</v>
      </c>
      <c r="AX1956" s="60" t="s">
        <v>183</v>
      </c>
      <c r="AY1956" s="60">
        <v>44277.767748229169</v>
      </c>
      <c r="AZ1956" s="60">
        <v>44050</v>
      </c>
      <c r="BA1956" s="60">
        <v>44050</v>
      </c>
      <c r="BB1956" s="60" t="s">
        <v>7195</v>
      </c>
      <c r="BC1956" s="60">
        <v>44063.566250000003</v>
      </c>
      <c r="BD1956" s="60">
        <v>44109</v>
      </c>
      <c r="BE1956" s="60">
        <v>73050</v>
      </c>
      <c r="BF1956" s="49">
        <f>IF(AND(ISBLANK(tbl_RawData_Report1[[#This Row],[REQ_ID]]),tbl_RawData_Report1[[#This Row],[RH Kit?]] = "Y"),1,COUNTIFS(tbl_RawData_Report1[RH Kit?],"Y",tbl_RawData_Report1[REQ_ID],tbl_RawData_Report1[[#This Row],[REQ_ID]]))</f>
        <v>0</v>
      </c>
      <c r="BG1956" s="49">
        <f>COUNTIFS(tbl_RawData_Report1[RH Kit?],"Y",tbl_RawData_Report1[Order No.],tbl_RawData_Report1[[#This Row],[Order No.]])</f>
        <v>0</v>
      </c>
      <c r="BH1956" s="49">
        <f>SUM(tbl_RawData_Report1[[#This Row],[RH Kit Req]:[RH Kit PO]])</f>
        <v>0</v>
      </c>
      <c r="BI1956" s="49" t="str">
        <f>IFERROR(VLOOKUP(B1956,Lookup!A:B,2,FALSE),B1956)</f>
        <v>GLUCOSE5%_1L_P10</v>
      </c>
      <c r="BJ1956" s="49" t="b">
        <f t="shared" si="30"/>
        <v>1</v>
      </c>
      <c r="BK1956" s="49" t="str">
        <f>tbl_RawData_Report1[[#This Row],[Item ID]]&amp;tbl_RawData_Report1[[#This Row],[Order No.]]</f>
        <v>GLUCOSE5%_1L_P100000041913</v>
      </c>
      <c r="BL1956"/>
      <c r="BM1956"/>
      <c r="BN1956"/>
    </row>
    <row r="1957" spans="1:66" x14ac:dyDescent="0.25">
      <c r="A1957" s="35" t="s">
        <v>8</v>
      </c>
      <c r="B1957" s="35" t="s">
        <v>3302</v>
      </c>
      <c r="C1957" s="35">
        <v>9</v>
      </c>
      <c r="D1957" s="35">
        <v>1</v>
      </c>
      <c r="E1957" s="35">
        <v>1</v>
      </c>
      <c r="F1957" s="35" t="s">
        <v>457</v>
      </c>
      <c r="G1957" s="35" t="s">
        <v>7085</v>
      </c>
      <c r="H1957" s="35" t="s">
        <v>3182</v>
      </c>
      <c r="I1957" s="35" t="s">
        <v>593</v>
      </c>
      <c r="J1957" s="35">
        <v>102</v>
      </c>
      <c r="K1957" s="35" t="s">
        <v>1438</v>
      </c>
      <c r="L1957" s="35" t="s">
        <v>397</v>
      </c>
      <c r="M1957" s="35" t="s">
        <v>396</v>
      </c>
      <c r="N1957" s="35" t="s">
        <v>122</v>
      </c>
      <c r="O1957" s="35" t="s">
        <v>1439</v>
      </c>
      <c r="P1957" s="35" t="s">
        <v>1440</v>
      </c>
      <c r="Q1957" s="35" t="s">
        <v>311</v>
      </c>
      <c r="R1957" s="35" t="s">
        <v>291</v>
      </c>
      <c r="S1957" s="35" t="s">
        <v>292</v>
      </c>
      <c r="T1957" s="35" t="s">
        <v>5061</v>
      </c>
      <c r="U1957" s="35" t="s">
        <v>272</v>
      </c>
      <c r="V1957" s="35">
        <v>0</v>
      </c>
      <c r="W1957" s="35">
        <v>0</v>
      </c>
      <c r="X1957" s="49">
        <v>30</v>
      </c>
      <c r="Y1957" s="60" t="s">
        <v>655</v>
      </c>
      <c r="Z1957" s="49">
        <v>10</v>
      </c>
      <c r="AA1957" s="49">
        <v>300</v>
      </c>
      <c r="AB1957" s="60" t="s">
        <v>637</v>
      </c>
      <c r="AC1957" s="60" t="s">
        <v>660</v>
      </c>
      <c r="AD1957" s="60" t="s">
        <v>661</v>
      </c>
      <c r="AE1957" s="60" t="s">
        <v>662</v>
      </c>
      <c r="AF1957" s="49">
        <v>2020</v>
      </c>
      <c r="AG1957" s="60" t="s">
        <v>7084</v>
      </c>
      <c r="AH1957" s="60">
        <v>44152</v>
      </c>
      <c r="AI1957" s="60">
        <v>44156</v>
      </c>
      <c r="AJ1957" s="60">
        <v>44152</v>
      </c>
      <c r="AK1957" s="60">
        <v>44151</v>
      </c>
      <c r="AL1957" s="60">
        <v>44156</v>
      </c>
      <c r="AM1957" s="60" t="s">
        <v>567</v>
      </c>
      <c r="AN1957" s="60" t="s">
        <v>7086</v>
      </c>
      <c r="AO1957" s="60" t="s">
        <v>7087</v>
      </c>
      <c r="AP1957" s="49"/>
      <c r="AQ1957" s="60" t="s">
        <v>266</v>
      </c>
      <c r="AR1957" s="60" t="s">
        <v>174</v>
      </c>
      <c r="AS1957" s="60" t="s">
        <v>174</v>
      </c>
      <c r="AT1957" s="49">
        <v>9</v>
      </c>
      <c r="AU1957" s="49">
        <v>1</v>
      </c>
      <c r="AV1957" s="49">
        <v>1</v>
      </c>
      <c r="AW1957" s="60">
        <v>44056</v>
      </c>
      <c r="AX1957" s="60" t="s">
        <v>183</v>
      </c>
      <c r="AY1957" s="60">
        <v>44168.355937731481</v>
      </c>
      <c r="AZ1957" s="60">
        <v>44054</v>
      </c>
      <c r="BA1957" s="60">
        <v>44055</v>
      </c>
      <c r="BB1957" s="60" t="s">
        <v>7088</v>
      </c>
      <c r="BC1957" s="60">
        <v>44056.480983796297</v>
      </c>
      <c r="BD1957" s="60">
        <v>44161</v>
      </c>
      <c r="BE1957" s="60">
        <v>73050</v>
      </c>
      <c r="BF1957" s="49">
        <f>IF(AND(ISBLANK(tbl_RawData_Report1[[#This Row],[REQ_ID]]),tbl_RawData_Report1[[#This Row],[RH Kit?]] = "Y"),1,COUNTIFS(tbl_RawData_Report1[RH Kit?],"Y",tbl_RawData_Report1[REQ_ID],tbl_RawData_Report1[[#This Row],[REQ_ID]]))</f>
        <v>0</v>
      </c>
      <c r="BG1957" s="49">
        <f>COUNTIFS(tbl_RawData_Report1[RH Kit?],"Y",tbl_RawData_Report1[Order No.],tbl_RawData_Report1[[#This Row],[Order No.]])</f>
        <v>0</v>
      </c>
      <c r="BH1957" s="49">
        <f>SUM(tbl_RawData_Report1[[#This Row],[RH Kit Req]:[RH Kit PO]])</f>
        <v>0</v>
      </c>
      <c r="BI1957" s="49" t="str">
        <f>IFERROR(VLOOKUP(B1957,Lookup!A:B,2,FALSE),B1957)</f>
        <v>GENTAMYSUL40MG_10</v>
      </c>
      <c r="BJ1957" s="49" t="b">
        <f t="shared" si="30"/>
        <v>1</v>
      </c>
      <c r="BK1957" s="49" t="str">
        <f>tbl_RawData_Report1[[#This Row],[Item ID]]&amp;tbl_RawData_Report1[[#This Row],[Order No.]]</f>
        <v>GENTAMYSUL40MG_100000041940</v>
      </c>
      <c r="BL1957"/>
      <c r="BM1957"/>
      <c r="BN1957"/>
    </row>
    <row r="1958" spans="1:66" x14ac:dyDescent="0.25">
      <c r="A1958" s="35" t="s">
        <v>8</v>
      </c>
      <c r="B1958" s="35" t="s">
        <v>876</v>
      </c>
      <c r="C1958" s="35">
        <v>1</v>
      </c>
      <c r="D1958" s="35">
        <v>1</v>
      </c>
      <c r="E1958" s="35">
        <v>1</v>
      </c>
      <c r="F1958" s="35" t="s">
        <v>459</v>
      </c>
      <c r="G1958" s="35" t="s">
        <v>6712</v>
      </c>
      <c r="H1958" s="35" t="s">
        <v>3030</v>
      </c>
      <c r="I1958" s="35" t="s">
        <v>593</v>
      </c>
      <c r="J1958" s="35">
        <v>10250</v>
      </c>
      <c r="K1958" s="35" t="s">
        <v>400</v>
      </c>
      <c r="L1958" s="35" t="s">
        <v>401</v>
      </c>
      <c r="M1958" s="35" t="s">
        <v>396</v>
      </c>
      <c r="N1958" s="35" t="s">
        <v>122</v>
      </c>
      <c r="O1958" s="35" t="s">
        <v>402</v>
      </c>
      <c r="P1958" s="35" t="s">
        <v>403</v>
      </c>
      <c r="Q1958" s="35" t="s">
        <v>311</v>
      </c>
      <c r="R1958" s="35" t="s">
        <v>460</v>
      </c>
      <c r="S1958" s="35" t="s">
        <v>461</v>
      </c>
      <c r="T1958" s="35" t="s">
        <v>5068</v>
      </c>
      <c r="U1958" s="35" t="s">
        <v>272</v>
      </c>
      <c r="V1958" s="35">
        <v>0</v>
      </c>
      <c r="W1958" s="35">
        <v>0</v>
      </c>
      <c r="X1958" s="49">
        <v>4100</v>
      </c>
      <c r="Y1958" s="60" t="s">
        <v>655</v>
      </c>
      <c r="Z1958" s="49">
        <v>10</v>
      </c>
      <c r="AA1958" s="49">
        <v>41000</v>
      </c>
      <c r="AB1958" s="60" t="s">
        <v>637</v>
      </c>
      <c r="AC1958" s="60" t="s">
        <v>715</v>
      </c>
      <c r="AD1958" s="60" t="s">
        <v>661</v>
      </c>
      <c r="AE1958" s="60" t="s">
        <v>662</v>
      </c>
      <c r="AF1958" s="49">
        <v>2020</v>
      </c>
      <c r="AG1958" s="60" t="s">
        <v>6711</v>
      </c>
      <c r="AH1958" s="60">
        <v>44097</v>
      </c>
      <c r="AI1958" s="60">
        <v>44099</v>
      </c>
      <c r="AJ1958" s="60">
        <v>44097</v>
      </c>
      <c r="AK1958" s="60">
        <v>44092</v>
      </c>
      <c r="AL1958" s="60">
        <v>44099</v>
      </c>
      <c r="AM1958" s="60" t="s">
        <v>567</v>
      </c>
      <c r="AN1958" s="60" t="s">
        <v>6713</v>
      </c>
      <c r="AO1958" s="60" t="s">
        <v>6714</v>
      </c>
      <c r="AP1958" s="49"/>
      <c r="AQ1958" s="60" t="s">
        <v>266</v>
      </c>
      <c r="AR1958" s="60" t="s">
        <v>369</v>
      </c>
      <c r="AS1958" s="60" t="s">
        <v>174</v>
      </c>
      <c r="AT1958" s="49">
        <v>1</v>
      </c>
      <c r="AU1958" s="49">
        <v>1</v>
      </c>
      <c r="AV1958" s="49">
        <v>1</v>
      </c>
      <c r="AW1958" s="60">
        <v>44060</v>
      </c>
      <c r="AX1958" s="60" t="s">
        <v>183</v>
      </c>
      <c r="AY1958" s="60">
        <v>44137.45355366898</v>
      </c>
      <c r="AZ1958" s="60">
        <v>44049</v>
      </c>
      <c r="BA1958" s="60">
        <v>44060</v>
      </c>
      <c r="BB1958" s="60" t="s">
        <v>6715</v>
      </c>
      <c r="BC1958" s="60">
        <v>44060.658101851855</v>
      </c>
      <c r="BD1958" s="60">
        <v>44109</v>
      </c>
      <c r="BE1958" s="60">
        <v>47848</v>
      </c>
      <c r="BF1958" s="49">
        <f>IF(AND(ISBLANK(tbl_RawData_Report1[[#This Row],[REQ_ID]]),tbl_RawData_Report1[[#This Row],[RH Kit?]] = "Y"),1,COUNTIFS(tbl_RawData_Report1[RH Kit?],"Y",tbl_RawData_Report1[REQ_ID],tbl_RawData_Report1[[#This Row],[REQ_ID]]))</f>
        <v>0</v>
      </c>
      <c r="BG1958" s="49">
        <f>COUNTIFS(tbl_RawData_Report1[RH Kit?],"Y",tbl_RawData_Report1[Order No.],tbl_RawData_Report1[[#This Row],[Order No.]])</f>
        <v>0</v>
      </c>
      <c r="BH1958" s="49">
        <f>SUM(tbl_RawData_Report1[[#This Row],[RH Kit Req]:[RH Kit PO]])</f>
        <v>0</v>
      </c>
      <c r="BI1958" s="49" t="str">
        <f>IFERROR(VLOOKUP(B1958,Lookup!A:B,2,FALSE),B1958)</f>
        <v>OXYTOCIN_10IU/ML</v>
      </c>
      <c r="BJ1958" s="49" t="b">
        <f t="shared" si="30"/>
        <v>1</v>
      </c>
      <c r="BK1958" s="49" t="str">
        <f>tbl_RawData_Report1[[#This Row],[Item ID]]&amp;tbl_RawData_Report1[[#This Row],[Order No.]]</f>
        <v>OXYTOCIN_10IU/ML0000041959</v>
      </c>
      <c r="BL1958"/>
      <c r="BM1958"/>
      <c r="BN1958"/>
    </row>
    <row r="1959" spans="1:66" hidden="1" x14ac:dyDescent="0.25">
      <c r="A1959" s="35" t="s">
        <v>8</v>
      </c>
      <c r="B1959" s="35" t="s">
        <v>7157</v>
      </c>
      <c r="C1959" s="35">
        <v>3</v>
      </c>
      <c r="D1959" s="35">
        <v>1</v>
      </c>
      <c r="E1959" s="35">
        <v>1</v>
      </c>
      <c r="F1959" s="35" t="s">
        <v>5954</v>
      </c>
      <c r="G1959" s="35" t="s">
        <v>7155</v>
      </c>
      <c r="H1959" s="35" t="s">
        <v>7158</v>
      </c>
      <c r="I1959" s="35" t="s">
        <v>593</v>
      </c>
      <c r="J1959" s="35">
        <v>14250</v>
      </c>
      <c r="K1959" s="35" t="s">
        <v>5950</v>
      </c>
      <c r="L1959" s="35" t="s">
        <v>5951</v>
      </c>
      <c r="M1959" s="35" t="s">
        <v>396</v>
      </c>
      <c r="N1959" s="35" t="s">
        <v>122</v>
      </c>
      <c r="O1959" s="35" t="s">
        <v>5952</v>
      </c>
      <c r="P1959" s="35" t="s">
        <v>6205</v>
      </c>
      <c r="Q1959" s="35" t="s">
        <v>311</v>
      </c>
      <c r="R1959" s="35" t="s">
        <v>5955</v>
      </c>
      <c r="S1959" s="35" t="s">
        <v>5956</v>
      </c>
      <c r="T1959" s="35" t="s">
        <v>5061</v>
      </c>
      <c r="U1959" s="35" t="s">
        <v>269</v>
      </c>
      <c r="V1959" s="35">
        <v>0</v>
      </c>
      <c r="W1959" s="35">
        <v>0</v>
      </c>
      <c r="X1959" s="49">
        <v>200</v>
      </c>
      <c r="Y1959" s="60" t="s">
        <v>340</v>
      </c>
      <c r="Z1959" s="49">
        <v>1</v>
      </c>
      <c r="AA1959" s="49">
        <v>200</v>
      </c>
      <c r="AB1959" s="60" t="s">
        <v>4570</v>
      </c>
      <c r="AC1959" s="60" t="s">
        <v>4574</v>
      </c>
      <c r="AD1959" s="60" t="s">
        <v>2618</v>
      </c>
      <c r="AE1959" s="60" t="s">
        <v>2619</v>
      </c>
      <c r="AF1959" s="49">
        <v>2020</v>
      </c>
      <c r="AG1959" s="60" t="s">
        <v>7154</v>
      </c>
      <c r="AH1959" s="60">
        <v>44163</v>
      </c>
      <c r="AI1959" s="60">
        <v>44218</v>
      </c>
      <c r="AJ1959" s="60">
        <v>44163</v>
      </c>
      <c r="AK1959" s="60">
        <v>44161</v>
      </c>
      <c r="AL1959" s="60">
        <v>44216</v>
      </c>
      <c r="AM1959" s="60" t="s">
        <v>568</v>
      </c>
      <c r="AN1959" s="60" t="s">
        <v>7156</v>
      </c>
      <c r="AO1959" s="60" t="s">
        <v>7159</v>
      </c>
      <c r="AP1959" s="49"/>
      <c r="AQ1959" s="60" t="s">
        <v>266</v>
      </c>
      <c r="AR1959" s="60" t="s">
        <v>174</v>
      </c>
      <c r="AS1959" s="60" t="s">
        <v>174</v>
      </c>
      <c r="AT1959" s="49">
        <v>3</v>
      </c>
      <c r="AU1959" s="49">
        <v>1</v>
      </c>
      <c r="AV1959" s="49">
        <v>1</v>
      </c>
      <c r="AW1959" s="60">
        <v>44062</v>
      </c>
      <c r="AX1959" s="60" t="s">
        <v>183</v>
      </c>
      <c r="AY1959" s="60">
        <v>44186.309540624999</v>
      </c>
      <c r="AZ1959" s="60">
        <v>44021</v>
      </c>
      <c r="BA1959" s="60">
        <v>44055</v>
      </c>
      <c r="BB1959" s="60" t="s">
        <v>7160</v>
      </c>
      <c r="BC1959" s="60">
        <v>44062.534583333334</v>
      </c>
      <c r="BD1959" s="60">
        <v>44139</v>
      </c>
      <c r="BE1959" s="60">
        <v>44439</v>
      </c>
      <c r="BF1959" s="49">
        <f>IF(AND(ISBLANK(tbl_RawData_Report1[[#This Row],[REQ_ID]]),tbl_RawData_Report1[[#This Row],[RH Kit?]] = "Y"),1,COUNTIFS(tbl_RawData_Report1[RH Kit?],"Y",tbl_RawData_Report1[REQ_ID],tbl_RawData_Report1[[#This Row],[REQ_ID]]))</f>
        <v>0</v>
      </c>
      <c r="BG1959" s="49">
        <f>COUNTIFS(tbl_RawData_Report1[RH Kit?],"Y",tbl_RawData_Report1[Order No.],tbl_RawData_Report1[[#This Row],[Order No.]])</f>
        <v>0</v>
      </c>
      <c r="BH1959" s="49">
        <f>SUM(tbl_RawData_Report1[[#This Row],[RH Kit Req]:[RH Kit PO]])</f>
        <v>0</v>
      </c>
      <c r="BI1959" s="49" t="str">
        <f>IFERROR(VLOOKUP(B1959,Lookup!A:B,2,FALSE),B1959)</f>
        <v>HIV_RAPID_SET_2</v>
      </c>
      <c r="BJ1959" s="49" t="b">
        <f t="shared" si="30"/>
        <v>1</v>
      </c>
      <c r="BK1959" s="49" t="str">
        <f>tbl_RawData_Report1[[#This Row],[Item ID]]&amp;tbl_RawData_Report1[[#This Row],[Order No.]]</f>
        <v>HIV_RAPID_SET_20000041970</v>
      </c>
      <c r="BL1959"/>
      <c r="BM1959"/>
      <c r="BN1959"/>
    </row>
    <row r="1960" spans="1:66" hidden="1" x14ac:dyDescent="0.25">
      <c r="A1960" s="35" t="s">
        <v>8</v>
      </c>
      <c r="B1960" s="35" t="s">
        <v>5293</v>
      </c>
      <c r="C1960" s="35">
        <v>4</v>
      </c>
      <c r="D1960" s="35">
        <v>1</v>
      </c>
      <c r="E1960" s="35">
        <v>1</v>
      </c>
      <c r="F1960" s="35" t="s">
        <v>444</v>
      </c>
      <c r="G1960" s="35" t="s">
        <v>6865</v>
      </c>
      <c r="H1960" s="35" t="s">
        <v>4572</v>
      </c>
      <c r="I1960" s="35" t="s">
        <v>593</v>
      </c>
      <c r="J1960" s="35">
        <v>0</v>
      </c>
      <c r="K1960" s="35" t="s">
        <v>1845</v>
      </c>
      <c r="L1960" s="35" t="s">
        <v>4306</v>
      </c>
      <c r="M1960" s="35" t="s">
        <v>396</v>
      </c>
      <c r="N1960" s="35" t="s">
        <v>122</v>
      </c>
      <c r="O1960" s="35" t="s">
        <v>1847</v>
      </c>
      <c r="P1960" s="35" t="s">
        <v>1848</v>
      </c>
      <c r="Q1960" s="35" t="s">
        <v>311</v>
      </c>
      <c r="R1960" s="35" t="s">
        <v>430</v>
      </c>
      <c r="S1960" s="35" t="s">
        <v>431</v>
      </c>
      <c r="T1960" s="35" t="s">
        <v>5058</v>
      </c>
      <c r="U1960" s="35" t="s">
        <v>272</v>
      </c>
      <c r="V1960" s="35">
        <v>0</v>
      </c>
      <c r="W1960" s="35">
        <v>0</v>
      </c>
      <c r="X1960" s="49">
        <v>0</v>
      </c>
      <c r="Y1960" s="60" t="s">
        <v>341</v>
      </c>
      <c r="Z1960" s="49">
        <v>100</v>
      </c>
      <c r="AA1960" s="49">
        <v>0</v>
      </c>
      <c r="AB1960" s="60" t="s">
        <v>4570</v>
      </c>
      <c r="AC1960" s="60" t="s">
        <v>4573</v>
      </c>
      <c r="AD1960" s="60" t="s">
        <v>792</v>
      </c>
      <c r="AE1960" s="60" t="s">
        <v>793</v>
      </c>
      <c r="AF1960" s="49">
        <v>2020</v>
      </c>
      <c r="AG1960" s="60" t="s">
        <v>6864</v>
      </c>
      <c r="AH1960" s="60">
        <v>44253</v>
      </c>
      <c r="AI1960" s="60">
        <v>44258</v>
      </c>
      <c r="AJ1960" s="60">
        <v>44253</v>
      </c>
      <c r="AK1960" s="60">
        <v>44253</v>
      </c>
      <c r="AL1960" s="60">
        <v>44256</v>
      </c>
      <c r="AM1960" s="60" t="s">
        <v>566</v>
      </c>
      <c r="AN1960" s="60" t="s">
        <v>6866</v>
      </c>
      <c r="AO1960" s="60" t="s">
        <v>6867</v>
      </c>
      <c r="AP1960" s="49"/>
      <c r="AQ1960" s="60" t="s">
        <v>266</v>
      </c>
      <c r="AR1960" s="60" t="s">
        <v>174</v>
      </c>
      <c r="AS1960" s="60" t="s">
        <v>174</v>
      </c>
      <c r="AT1960" s="49">
        <v>4</v>
      </c>
      <c r="AU1960" s="49">
        <v>1</v>
      </c>
      <c r="AV1960" s="49">
        <v>1</v>
      </c>
      <c r="AW1960" s="60">
        <v>44062</v>
      </c>
      <c r="AX1960" s="60" t="s">
        <v>183</v>
      </c>
      <c r="AY1960" s="60">
        <v>44294.335044328705</v>
      </c>
      <c r="AZ1960" s="60">
        <v>44040</v>
      </c>
      <c r="BA1960" s="60">
        <v>44040</v>
      </c>
      <c r="BB1960" s="60" t="s">
        <v>6868</v>
      </c>
      <c r="BC1960" s="60">
        <v>44068.968287037038</v>
      </c>
      <c r="BD1960" s="60">
        <v>44128</v>
      </c>
      <c r="BE1960" s="60">
        <v>45657</v>
      </c>
      <c r="BF1960" s="49">
        <f>IF(AND(ISBLANK(tbl_RawData_Report1[[#This Row],[REQ_ID]]),tbl_RawData_Report1[[#This Row],[RH Kit?]] = "Y"),1,COUNTIFS(tbl_RawData_Report1[RH Kit?],"Y",tbl_RawData_Report1[REQ_ID],tbl_RawData_Report1[[#This Row],[REQ_ID]]))</f>
        <v>0</v>
      </c>
      <c r="BG1960" s="49">
        <f>COUNTIFS(tbl_RawData_Report1[RH Kit?],"Y",tbl_RawData_Report1[Order No.],tbl_RawData_Report1[[#This Row],[Order No.]])</f>
        <v>0</v>
      </c>
      <c r="BH1960" s="49">
        <f>SUM(tbl_RawData_Report1[[#This Row],[RH Kit Req]:[RH Kit PO]])</f>
        <v>0</v>
      </c>
      <c r="BI1960" s="49" t="str">
        <f>IFERROR(VLOOKUP(B1960,Lookup!A:B,2,FALSE),B1960)</f>
        <v>PREGTEST_STRIP_100</v>
      </c>
      <c r="BJ1960" s="49" t="b">
        <f t="shared" si="30"/>
        <v>0</v>
      </c>
      <c r="BK1960" s="49" t="str">
        <f>tbl_RawData_Report1[[#This Row],[Item ID]]&amp;tbl_RawData_Report1[[#This Row],[Order No.]]</f>
        <v>PREGTEST_STRIP_1000000041980</v>
      </c>
      <c r="BL1960"/>
      <c r="BM1960"/>
      <c r="BN1960"/>
    </row>
    <row r="1961" spans="1:66" hidden="1" x14ac:dyDescent="0.25">
      <c r="A1961" s="35" t="s">
        <v>8</v>
      </c>
      <c r="B1961" s="35" t="s">
        <v>5293</v>
      </c>
      <c r="C1961" s="35">
        <v>4</v>
      </c>
      <c r="D1961" s="35">
        <v>1</v>
      </c>
      <c r="E1961" s="35">
        <v>2</v>
      </c>
      <c r="F1961" s="35" t="s">
        <v>444</v>
      </c>
      <c r="G1961" s="35" t="s">
        <v>6865</v>
      </c>
      <c r="H1961" s="35" t="s">
        <v>4572</v>
      </c>
      <c r="I1961" s="35" t="s">
        <v>593</v>
      </c>
      <c r="J1961" s="35">
        <v>7.76</v>
      </c>
      <c r="K1961" s="35" t="s">
        <v>1845</v>
      </c>
      <c r="L1961" s="35" t="s">
        <v>4306</v>
      </c>
      <c r="M1961" s="35" t="s">
        <v>396</v>
      </c>
      <c r="N1961" s="35" t="s">
        <v>122</v>
      </c>
      <c r="O1961" s="35" t="s">
        <v>6773</v>
      </c>
      <c r="P1961" s="35" t="s">
        <v>1848</v>
      </c>
      <c r="Q1961" s="35" t="s">
        <v>311</v>
      </c>
      <c r="R1961" s="35" t="s">
        <v>430</v>
      </c>
      <c r="S1961" s="35" t="s">
        <v>431</v>
      </c>
      <c r="T1961" s="35" t="s">
        <v>5058</v>
      </c>
      <c r="U1961" s="35" t="s">
        <v>272</v>
      </c>
      <c r="V1961" s="35">
        <v>0</v>
      </c>
      <c r="W1961" s="35">
        <v>0</v>
      </c>
      <c r="X1961" s="49">
        <v>2</v>
      </c>
      <c r="Y1961" s="60" t="s">
        <v>341</v>
      </c>
      <c r="Z1961" s="49">
        <v>100</v>
      </c>
      <c r="AA1961" s="49">
        <v>200</v>
      </c>
      <c r="AB1961" s="60" t="s">
        <v>4570</v>
      </c>
      <c r="AC1961" s="60" t="s">
        <v>4573</v>
      </c>
      <c r="AD1961" s="60" t="s">
        <v>792</v>
      </c>
      <c r="AE1961" s="60" t="s">
        <v>793</v>
      </c>
      <c r="AF1961" s="49">
        <v>2020</v>
      </c>
      <c r="AG1961" s="60" t="s">
        <v>6864</v>
      </c>
      <c r="AH1961" s="60">
        <v>44253</v>
      </c>
      <c r="AI1961" s="60">
        <v>44258</v>
      </c>
      <c r="AJ1961" s="60">
        <v>44253</v>
      </c>
      <c r="AK1961" s="60">
        <v>44253</v>
      </c>
      <c r="AL1961" s="60">
        <v>44256</v>
      </c>
      <c r="AM1961" s="60" t="s">
        <v>566</v>
      </c>
      <c r="AN1961" s="60" t="s">
        <v>6866</v>
      </c>
      <c r="AO1961" s="60" t="s">
        <v>6869</v>
      </c>
      <c r="AP1961" s="49"/>
      <c r="AQ1961" s="60" t="s">
        <v>266</v>
      </c>
      <c r="AR1961" s="60" t="s">
        <v>174</v>
      </c>
      <c r="AS1961" s="60" t="s">
        <v>174</v>
      </c>
      <c r="AT1961" s="49">
        <v>4</v>
      </c>
      <c r="AU1961" s="49">
        <v>1</v>
      </c>
      <c r="AV1961" s="49">
        <v>1</v>
      </c>
      <c r="AW1961" s="60">
        <v>44062</v>
      </c>
      <c r="AX1961" s="60" t="s">
        <v>183</v>
      </c>
      <c r="AY1961" s="60">
        <v>44294.335044328705</v>
      </c>
      <c r="AZ1961" s="60">
        <v>44040</v>
      </c>
      <c r="BA1961" s="60">
        <v>44040</v>
      </c>
      <c r="BB1961" s="60" t="s">
        <v>6868</v>
      </c>
      <c r="BC1961" s="60">
        <v>44068.968287037038</v>
      </c>
      <c r="BD1961" s="60">
        <v>44128</v>
      </c>
      <c r="BE1961" s="60">
        <v>45657</v>
      </c>
      <c r="BF1961" s="49">
        <f>IF(AND(ISBLANK(tbl_RawData_Report1[[#This Row],[REQ_ID]]),tbl_RawData_Report1[[#This Row],[RH Kit?]] = "Y"),1,COUNTIFS(tbl_RawData_Report1[RH Kit?],"Y",tbl_RawData_Report1[REQ_ID],tbl_RawData_Report1[[#This Row],[REQ_ID]]))</f>
        <v>0</v>
      </c>
      <c r="BG1961" s="49">
        <f>COUNTIFS(tbl_RawData_Report1[RH Kit?],"Y",tbl_RawData_Report1[Order No.],tbl_RawData_Report1[[#This Row],[Order No.]])</f>
        <v>0</v>
      </c>
      <c r="BH1961" s="49">
        <f>SUM(tbl_RawData_Report1[[#This Row],[RH Kit Req]:[RH Kit PO]])</f>
        <v>0</v>
      </c>
      <c r="BI1961" s="49" t="str">
        <f>IFERROR(VLOOKUP(B1961,Lookup!A:B,2,FALSE),B1961)</f>
        <v>PREGTEST_STRIP_100</v>
      </c>
      <c r="BJ1961" s="49" t="b">
        <f t="shared" si="30"/>
        <v>1</v>
      </c>
      <c r="BK1961" s="49" t="str">
        <f>tbl_RawData_Report1[[#This Row],[Item ID]]&amp;tbl_RawData_Report1[[#This Row],[Order No.]]</f>
        <v>PREGTEST_STRIP_1000000041980</v>
      </c>
      <c r="BL1961"/>
      <c r="BM1961"/>
      <c r="BN1961"/>
    </row>
    <row r="1962" spans="1:66" x14ac:dyDescent="0.25">
      <c r="A1962" s="35" t="s">
        <v>8</v>
      </c>
      <c r="B1962" s="35" t="s">
        <v>2406</v>
      </c>
      <c r="C1962" s="35">
        <v>32</v>
      </c>
      <c r="D1962" s="35">
        <v>1</v>
      </c>
      <c r="E1962" s="35">
        <v>1</v>
      </c>
      <c r="F1962" s="35" t="s">
        <v>444</v>
      </c>
      <c r="G1962" s="35" t="s">
        <v>6767</v>
      </c>
      <c r="H1962" s="35" t="s">
        <v>676</v>
      </c>
      <c r="I1962" s="35" t="s">
        <v>595</v>
      </c>
      <c r="J1962" s="35">
        <v>0</v>
      </c>
      <c r="K1962" s="35" t="s">
        <v>1845</v>
      </c>
      <c r="L1962" s="35" t="s">
        <v>4306</v>
      </c>
      <c r="M1962" s="35" t="s">
        <v>396</v>
      </c>
      <c r="N1962" s="35" t="s">
        <v>122</v>
      </c>
      <c r="O1962" s="35" t="s">
        <v>1847</v>
      </c>
      <c r="P1962" s="35" t="s">
        <v>1848</v>
      </c>
      <c r="Q1962" s="35" t="s">
        <v>311</v>
      </c>
      <c r="R1962" s="35" t="s">
        <v>430</v>
      </c>
      <c r="S1962" s="35" t="s">
        <v>431</v>
      </c>
      <c r="T1962" s="35" t="s">
        <v>5058</v>
      </c>
      <c r="U1962" s="35" t="s">
        <v>269</v>
      </c>
      <c r="V1962" s="35">
        <v>0</v>
      </c>
      <c r="W1962" s="35">
        <v>0</v>
      </c>
      <c r="X1962" s="49">
        <v>0</v>
      </c>
      <c r="Y1962" s="60" t="s">
        <v>340</v>
      </c>
      <c r="Z1962" s="49">
        <v>1</v>
      </c>
      <c r="AA1962" s="49">
        <v>0</v>
      </c>
      <c r="AB1962" s="60" t="s">
        <v>637</v>
      </c>
      <c r="AC1962" s="60" t="s">
        <v>679</v>
      </c>
      <c r="AD1962" s="60" t="s">
        <v>694</v>
      </c>
      <c r="AE1962" s="60" t="s">
        <v>695</v>
      </c>
      <c r="AF1962" s="49">
        <v>2020</v>
      </c>
      <c r="AG1962" s="60" t="s">
        <v>6766</v>
      </c>
      <c r="AH1962" s="60">
        <v>44232</v>
      </c>
      <c r="AI1962" s="60">
        <v>44267</v>
      </c>
      <c r="AJ1962" s="60"/>
      <c r="AK1962" s="60"/>
      <c r="AL1962" s="60"/>
      <c r="AM1962" s="60" t="s">
        <v>566</v>
      </c>
      <c r="AN1962" s="60" t="s">
        <v>6768</v>
      </c>
      <c r="AO1962" s="60" t="s">
        <v>6769</v>
      </c>
      <c r="AP1962" s="49"/>
      <c r="AQ1962" s="60" t="s">
        <v>349</v>
      </c>
      <c r="AR1962" s="60" t="s">
        <v>174</v>
      </c>
      <c r="AS1962" s="60" t="s">
        <v>174</v>
      </c>
      <c r="AT1962" s="49">
        <v>40</v>
      </c>
      <c r="AU1962" s="49">
        <v>1</v>
      </c>
      <c r="AV1962" s="49">
        <v>1</v>
      </c>
      <c r="AW1962" s="60">
        <v>44062</v>
      </c>
      <c r="AX1962" s="60" t="s">
        <v>183</v>
      </c>
      <c r="AY1962" s="60">
        <v>44068.979155092595</v>
      </c>
      <c r="AZ1962" s="60">
        <v>44039</v>
      </c>
      <c r="BA1962" s="60">
        <v>44040</v>
      </c>
      <c r="BB1962" s="60" t="s">
        <v>6770</v>
      </c>
      <c r="BC1962" s="60">
        <v>44068.979155092595</v>
      </c>
      <c r="BD1962" s="60">
        <v>44214</v>
      </c>
      <c r="BE1962" s="60">
        <v>45657</v>
      </c>
      <c r="BF1962" s="49">
        <f>IF(AND(ISBLANK(tbl_RawData_Report1[[#This Row],[REQ_ID]]),tbl_RawData_Report1[[#This Row],[RH Kit?]] = "Y"),1,COUNTIFS(tbl_RawData_Report1[RH Kit?],"Y",tbl_RawData_Report1[REQ_ID],tbl_RawData_Report1[[#This Row],[REQ_ID]]))</f>
        <v>0</v>
      </c>
      <c r="BG1962" s="49">
        <f>COUNTIFS(tbl_RawData_Report1[RH Kit?],"Y",tbl_RawData_Report1[Order No.],tbl_RawData_Report1[[#This Row],[Order No.]])</f>
        <v>0</v>
      </c>
      <c r="BH1962" s="49">
        <f>SUM(tbl_RawData_Report1[[#This Row],[RH Kit Req]:[RH Kit PO]])</f>
        <v>0</v>
      </c>
      <c r="BI1962" s="49" t="str">
        <f>IFERROR(VLOOKUP(B1962,Lookup!A:B,2,FALSE),B1962)</f>
        <v>IBUPROFEN400MG_500</v>
      </c>
      <c r="BJ1962" s="49" t="b">
        <f t="shared" si="30"/>
        <v>0</v>
      </c>
      <c r="BK1962" s="49" t="str">
        <f>tbl_RawData_Report1[[#This Row],[Item ID]]&amp;tbl_RawData_Report1[[#This Row],[Order No.]]</f>
        <v>IBUPROFEN400MG_5000000041982</v>
      </c>
      <c r="BL1962"/>
      <c r="BM1962"/>
      <c r="BN1962"/>
    </row>
    <row r="1963" spans="1:66" x14ac:dyDescent="0.25">
      <c r="A1963" s="35" t="s">
        <v>8</v>
      </c>
      <c r="B1963" s="35" t="s">
        <v>2406</v>
      </c>
      <c r="C1963" s="35">
        <v>32</v>
      </c>
      <c r="D1963" s="35">
        <v>1</v>
      </c>
      <c r="E1963" s="35">
        <v>2</v>
      </c>
      <c r="F1963" s="35" t="s">
        <v>444</v>
      </c>
      <c r="G1963" s="35" t="s">
        <v>6767</v>
      </c>
      <c r="H1963" s="35" t="s">
        <v>676</v>
      </c>
      <c r="I1963" s="35" t="s">
        <v>595</v>
      </c>
      <c r="J1963" s="35">
        <v>344.5</v>
      </c>
      <c r="K1963" s="35" t="s">
        <v>1845</v>
      </c>
      <c r="L1963" s="35" t="s">
        <v>4306</v>
      </c>
      <c r="M1963" s="35" t="s">
        <v>396</v>
      </c>
      <c r="N1963" s="35" t="s">
        <v>122</v>
      </c>
      <c r="O1963" s="35" t="s">
        <v>6773</v>
      </c>
      <c r="P1963" s="35" t="s">
        <v>1848</v>
      </c>
      <c r="Q1963" s="35" t="s">
        <v>311</v>
      </c>
      <c r="R1963" s="35" t="s">
        <v>430</v>
      </c>
      <c r="S1963" s="35" t="s">
        <v>431</v>
      </c>
      <c r="T1963" s="35" t="s">
        <v>5058</v>
      </c>
      <c r="U1963" s="35" t="s">
        <v>269</v>
      </c>
      <c r="V1963" s="35">
        <v>0</v>
      </c>
      <c r="W1963" s="35">
        <v>0</v>
      </c>
      <c r="X1963" s="49">
        <v>50</v>
      </c>
      <c r="Y1963" s="60" t="s">
        <v>340</v>
      </c>
      <c r="Z1963" s="49">
        <v>1</v>
      </c>
      <c r="AA1963" s="49">
        <v>50</v>
      </c>
      <c r="AB1963" s="60" t="s">
        <v>637</v>
      </c>
      <c r="AC1963" s="60" t="s">
        <v>679</v>
      </c>
      <c r="AD1963" s="60" t="s">
        <v>694</v>
      </c>
      <c r="AE1963" s="60" t="s">
        <v>695</v>
      </c>
      <c r="AF1963" s="49">
        <v>2020</v>
      </c>
      <c r="AG1963" s="60" t="s">
        <v>6766</v>
      </c>
      <c r="AH1963" s="60">
        <v>44232</v>
      </c>
      <c r="AI1963" s="60">
        <v>44267</v>
      </c>
      <c r="AJ1963" s="60"/>
      <c r="AK1963" s="60"/>
      <c r="AL1963" s="60"/>
      <c r="AM1963" s="60" t="s">
        <v>566</v>
      </c>
      <c r="AN1963" s="60" t="s">
        <v>6768</v>
      </c>
      <c r="AO1963" s="60" t="s">
        <v>6772</v>
      </c>
      <c r="AP1963" s="49"/>
      <c r="AQ1963" s="60" t="s">
        <v>349</v>
      </c>
      <c r="AR1963" s="60" t="s">
        <v>174</v>
      </c>
      <c r="AS1963" s="60" t="s">
        <v>174</v>
      </c>
      <c r="AT1963" s="49">
        <v>40</v>
      </c>
      <c r="AU1963" s="49">
        <v>1</v>
      </c>
      <c r="AV1963" s="49">
        <v>1</v>
      </c>
      <c r="AW1963" s="60">
        <v>44062</v>
      </c>
      <c r="AX1963" s="60" t="s">
        <v>183</v>
      </c>
      <c r="AY1963" s="60">
        <v>44068.979155092595</v>
      </c>
      <c r="AZ1963" s="60">
        <v>44039</v>
      </c>
      <c r="BA1963" s="60">
        <v>44040</v>
      </c>
      <c r="BB1963" s="60" t="s">
        <v>6770</v>
      </c>
      <c r="BC1963" s="60">
        <v>44068.979155092595</v>
      </c>
      <c r="BD1963" s="60">
        <v>44214</v>
      </c>
      <c r="BE1963" s="60">
        <v>45657</v>
      </c>
      <c r="BF1963" s="49">
        <f>IF(AND(ISBLANK(tbl_RawData_Report1[[#This Row],[REQ_ID]]),tbl_RawData_Report1[[#This Row],[RH Kit?]] = "Y"),1,COUNTIFS(tbl_RawData_Report1[RH Kit?],"Y",tbl_RawData_Report1[REQ_ID],tbl_RawData_Report1[[#This Row],[REQ_ID]]))</f>
        <v>0</v>
      </c>
      <c r="BG1963" s="49">
        <f>COUNTIFS(tbl_RawData_Report1[RH Kit?],"Y",tbl_RawData_Report1[Order No.],tbl_RawData_Report1[[#This Row],[Order No.]])</f>
        <v>0</v>
      </c>
      <c r="BH1963" s="49">
        <f>SUM(tbl_RawData_Report1[[#This Row],[RH Kit Req]:[RH Kit PO]])</f>
        <v>0</v>
      </c>
      <c r="BI1963" s="49" t="str">
        <f>IFERROR(VLOOKUP(B1963,Lookup!A:B,2,FALSE),B1963)</f>
        <v>IBUPROFEN400MG_500</v>
      </c>
      <c r="BJ1963" s="49" t="b">
        <f t="shared" si="30"/>
        <v>1</v>
      </c>
      <c r="BK1963" s="49" t="str">
        <f>tbl_RawData_Report1[[#This Row],[Item ID]]&amp;tbl_RawData_Report1[[#This Row],[Order No.]]</f>
        <v>IBUPROFEN400MG_5000000041982</v>
      </c>
      <c r="BL1963"/>
      <c r="BM1963"/>
      <c r="BN1963"/>
    </row>
    <row r="1964" spans="1:66" x14ac:dyDescent="0.25">
      <c r="A1964" s="35" t="s">
        <v>8</v>
      </c>
      <c r="B1964" s="35" t="s">
        <v>1230</v>
      </c>
      <c r="C1964" s="35">
        <v>30</v>
      </c>
      <c r="D1964" s="35">
        <v>1</v>
      </c>
      <c r="E1964" s="35">
        <v>1</v>
      </c>
      <c r="F1964" s="35" t="s">
        <v>444</v>
      </c>
      <c r="G1964" s="35" t="s">
        <v>6767</v>
      </c>
      <c r="H1964" s="35" t="s">
        <v>6774</v>
      </c>
      <c r="I1964" s="35" t="s">
        <v>595</v>
      </c>
      <c r="J1964" s="35">
        <v>0</v>
      </c>
      <c r="K1964" s="35" t="s">
        <v>1845</v>
      </c>
      <c r="L1964" s="35" t="s">
        <v>4306</v>
      </c>
      <c r="M1964" s="35" t="s">
        <v>396</v>
      </c>
      <c r="N1964" s="35" t="s">
        <v>122</v>
      </c>
      <c r="O1964" s="35" t="s">
        <v>1847</v>
      </c>
      <c r="P1964" s="35" t="s">
        <v>1848</v>
      </c>
      <c r="Q1964" s="35" t="s">
        <v>311</v>
      </c>
      <c r="R1964" s="35" t="s">
        <v>430</v>
      </c>
      <c r="S1964" s="35" t="s">
        <v>431</v>
      </c>
      <c r="T1964" s="35" t="s">
        <v>5058</v>
      </c>
      <c r="U1964" s="35" t="s">
        <v>269</v>
      </c>
      <c r="V1964" s="35">
        <v>0</v>
      </c>
      <c r="W1964" s="35">
        <v>0</v>
      </c>
      <c r="X1964" s="49">
        <v>0</v>
      </c>
      <c r="Y1964" s="60" t="s">
        <v>340</v>
      </c>
      <c r="Z1964" s="49">
        <v>1</v>
      </c>
      <c r="AA1964" s="49">
        <v>0</v>
      </c>
      <c r="AB1964" s="60" t="s">
        <v>637</v>
      </c>
      <c r="AC1964" s="60" t="s">
        <v>668</v>
      </c>
      <c r="AD1964" s="60" t="s">
        <v>694</v>
      </c>
      <c r="AE1964" s="60" t="s">
        <v>695</v>
      </c>
      <c r="AF1964" s="49">
        <v>2020</v>
      </c>
      <c r="AG1964" s="60" t="s">
        <v>6766</v>
      </c>
      <c r="AH1964" s="60">
        <v>44232</v>
      </c>
      <c r="AI1964" s="60">
        <v>44267</v>
      </c>
      <c r="AJ1964" s="60"/>
      <c r="AK1964" s="60"/>
      <c r="AL1964" s="60"/>
      <c r="AM1964" s="60" t="s">
        <v>566</v>
      </c>
      <c r="AN1964" s="60" t="s">
        <v>6768</v>
      </c>
      <c r="AO1964" s="60" t="s">
        <v>6775</v>
      </c>
      <c r="AP1964" s="49"/>
      <c r="AQ1964" s="60" t="s">
        <v>349</v>
      </c>
      <c r="AR1964" s="60" t="s">
        <v>174</v>
      </c>
      <c r="AS1964" s="60" t="s">
        <v>174</v>
      </c>
      <c r="AT1964" s="49">
        <v>38</v>
      </c>
      <c r="AU1964" s="49">
        <v>1</v>
      </c>
      <c r="AV1964" s="49">
        <v>1</v>
      </c>
      <c r="AW1964" s="60">
        <v>44062</v>
      </c>
      <c r="AX1964" s="60" t="s">
        <v>183</v>
      </c>
      <c r="AY1964" s="60">
        <v>44068.979155092595</v>
      </c>
      <c r="AZ1964" s="60">
        <v>44039</v>
      </c>
      <c r="BA1964" s="60">
        <v>44040</v>
      </c>
      <c r="BB1964" s="60" t="s">
        <v>6776</v>
      </c>
      <c r="BC1964" s="60">
        <v>44068.979155092595</v>
      </c>
      <c r="BD1964" s="60">
        <v>44214</v>
      </c>
      <c r="BE1964" s="60">
        <v>45657</v>
      </c>
      <c r="BF1964" s="49">
        <f>IF(AND(ISBLANK(tbl_RawData_Report1[[#This Row],[REQ_ID]]),tbl_RawData_Report1[[#This Row],[RH Kit?]] = "Y"),1,COUNTIFS(tbl_RawData_Report1[RH Kit?],"Y",tbl_RawData_Report1[REQ_ID],tbl_RawData_Report1[[#This Row],[REQ_ID]]))</f>
        <v>0</v>
      </c>
      <c r="BG1964" s="49">
        <f>COUNTIFS(tbl_RawData_Report1[RH Kit?],"Y",tbl_RawData_Report1[Order No.],tbl_RawData_Report1[[#This Row],[Order No.]])</f>
        <v>0</v>
      </c>
      <c r="BH1964" s="49">
        <f>SUM(tbl_RawData_Report1[[#This Row],[RH Kit Req]:[RH Kit PO]])</f>
        <v>0</v>
      </c>
      <c r="BI1964" s="49" t="str">
        <f>IFERROR(VLOOKUP(B1964,Lookup!A:B,2,FALSE),B1964)</f>
        <v>HARTMANNSOL1L</v>
      </c>
      <c r="BJ1964" s="49" t="b">
        <f t="shared" si="30"/>
        <v>0</v>
      </c>
      <c r="BK1964" s="49" t="str">
        <f>tbl_RawData_Report1[[#This Row],[Item ID]]&amp;tbl_RawData_Report1[[#This Row],[Order No.]]</f>
        <v>HARTMANNSOL1L0000041982</v>
      </c>
      <c r="BL1964"/>
      <c r="BM1964"/>
      <c r="BN1964"/>
    </row>
    <row r="1965" spans="1:66" x14ac:dyDescent="0.25">
      <c r="A1965" s="35" t="s">
        <v>8</v>
      </c>
      <c r="B1965" s="35" t="s">
        <v>1230</v>
      </c>
      <c r="C1965" s="35">
        <v>30</v>
      </c>
      <c r="D1965" s="35">
        <v>1</v>
      </c>
      <c r="E1965" s="35">
        <v>2</v>
      </c>
      <c r="F1965" s="35" t="s">
        <v>444</v>
      </c>
      <c r="G1965" s="35" t="s">
        <v>6767</v>
      </c>
      <c r="H1965" s="35" t="s">
        <v>6774</v>
      </c>
      <c r="I1965" s="35" t="s">
        <v>595</v>
      </c>
      <c r="J1965" s="35">
        <v>515</v>
      </c>
      <c r="K1965" s="35" t="s">
        <v>1845</v>
      </c>
      <c r="L1965" s="35" t="s">
        <v>4306</v>
      </c>
      <c r="M1965" s="35" t="s">
        <v>396</v>
      </c>
      <c r="N1965" s="35" t="s">
        <v>122</v>
      </c>
      <c r="O1965" s="35" t="s">
        <v>6773</v>
      </c>
      <c r="P1965" s="35" t="s">
        <v>1848</v>
      </c>
      <c r="Q1965" s="35" t="s">
        <v>311</v>
      </c>
      <c r="R1965" s="35" t="s">
        <v>430</v>
      </c>
      <c r="S1965" s="35" t="s">
        <v>431</v>
      </c>
      <c r="T1965" s="35" t="s">
        <v>5058</v>
      </c>
      <c r="U1965" s="35" t="s">
        <v>269</v>
      </c>
      <c r="V1965" s="35">
        <v>0</v>
      </c>
      <c r="W1965" s="35">
        <v>0</v>
      </c>
      <c r="X1965" s="49">
        <v>500</v>
      </c>
      <c r="Y1965" s="60" t="s">
        <v>340</v>
      </c>
      <c r="Z1965" s="49">
        <v>1</v>
      </c>
      <c r="AA1965" s="49">
        <v>500</v>
      </c>
      <c r="AB1965" s="60" t="s">
        <v>637</v>
      </c>
      <c r="AC1965" s="60" t="s">
        <v>668</v>
      </c>
      <c r="AD1965" s="60" t="s">
        <v>694</v>
      </c>
      <c r="AE1965" s="60" t="s">
        <v>695</v>
      </c>
      <c r="AF1965" s="49">
        <v>2020</v>
      </c>
      <c r="AG1965" s="60" t="s">
        <v>6766</v>
      </c>
      <c r="AH1965" s="60">
        <v>44232</v>
      </c>
      <c r="AI1965" s="60">
        <v>44267</v>
      </c>
      <c r="AJ1965" s="60"/>
      <c r="AK1965" s="60"/>
      <c r="AL1965" s="60"/>
      <c r="AM1965" s="60" t="s">
        <v>566</v>
      </c>
      <c r="AN1965" s="60" t="s">
        <v>6768</v>
      </c>
      <c r="AO1965" s="60" t="s">
        <v>6777</v>
      </c>
      <c r="AP1965" s="49"/>
      <c r="AQ1965" s="60" t="s">
        <v>349</v>
      </c>
      <c r="AR1965" s="60" t="s">
        <v>174</v>
      </c>
      <c r="AS1965" s="60" t="s">
        <v>174</v>
      </c>
      <c r="AT1965" s="49">
        <v>38</v>
      </c>
      <c r="AU1965" s="49">
        <v>1</v>
      </c>
      <c r="AV1965" s="49">
        <v>1</v>
      </c>
      <c r="AW1965" s="60">
        <v>44062</v>
      </c>
      <c r="AX1965" s="60" t="s">
        <v>183</v>
      </c>
      <c r="AY1965" s="60">
        <v>44068.979155092595</v>
      </c>
      <c r="AZ1965" s="60">
        <v>44039</v>
      </c>
      <c r="BA1965" s="60">
        <v>44040</v>
      </c>
      <c r="BB1965" s="60" t="s">
        <v>6776</v>
      </c>
      <c r="BC1965" s="60">
        <v>44068.979155092595</v>
      </c>
      <c r="BD1965" s="60">
        <v>44214</v>
      </c>
      <c r="BE1965" s="60">
        <v>45657</v>
      </c>
      <c r="BF1965" s="49">
        <f>IF(AND(ISBLANK(tbl_RawData_Report1[[#This Row],[REQ_ID]]),tbl_RawData_Report1[[#This Row],[RH Kit?]] = "Y"),1,COUNTIFS(tbl_RawData_Report1[RH Kit?],"Y",tbl_RawData_Report1[REQ_ID],tbl_RawData_Report1[[#This Row],[REQ_ID]]))</f>
        <v>0</v>
      </c>
      <c r="BG1965" s="49">
        <f>COUNTIFS(tbl_RawData_Report1[RH Kit?],"Y",tbl_RawData_Report1[Order No.],tbl_RawData_Report1[[#This Row],[Order No.]])</f>
        <v>0</v>
      </c>
      <c r="BH1965" s="49">
        <f>SUM(tbl_RawData_Report1[[#This Row],[RH Kit Req]:[RH Kit PO]])</f>
        <v>0</v>
      </c>
      <c r="BI1965" s="49" t="str">
        <f>IFERROR(VLOOKUP(B1965,Lookup!A:B,2,FALSE),B1965)</f>
        <v>HARTMANNSOL1L</v>
      </c>
      <c r="BJ1965" s="49" t="b">
        <f t="shared" si="30"/>
        <v>1</v>
      </c>
      <c r="BK1965" s="49" t="str">
        <f>tbl_RawData_Report1[[#This Row],[Item ID]]&amp;tbl_RawData_Report1[[#This Row],[Order No.]]</f>
        <v>HARTMANNSOL1L0000041982</v>
      </c>
      <c r="BL1965"/>
      <c r="BM1965"/>
      <c r="BN1965"/>
    </row>
    <row r="1966" spans="1:66" x14ac:dyDescent="0.25">
      <c r="A1966" s="35" t="s">
        <v>8</v>
      </c>
      <c r="B1966" s="35" t="s">
        <v>961</v>
      </c>
      <c r="C1966" s="35">
        <v>17</v>
      </c>
      <c r="D1966" s="35">
        <v>1</v>
      </c>
      <c r="E1966" s="35">
        <v>1</v>
      </c>
      <c r="F1966" s="35" t="s">
        <v>444</v>
      </c>
      <c r="G1966" s="35" t="s">
        <v>6767</v>
      </c>
      <c r="H1966" s="35" t="s">
        <v>3392</v>
      </c>
      <c r="I1966" s="35" t="s">
        <v>595</v>
      </c>
      <c r="J1966" s="35">
        <v>0</v>
      </c>
      <c r="K1966" s="35" t="s">
        <v>1845</v>
      </c>
      <c r="L1966" s="35" t="s">
        <v>4306</v>
      </c>
      <c r="M1966" s="35" t="s">
        <v>396</v>
      </c>
      <c r="N1966" s="35" t="s">
        <v>122</v>
      </c>
      <c r="O1966" s="35" t="s">
        <v>1847</v>
      </c>
      <c r="P1966" s="35" t="s">
        <v>1848</v>
      </c>
      <c r="Q1966" s="35" t="s">
        <v>311</v>
      </c>
      <c r="R1966" s="35" t="s">
        <v>430</v>
      </c>
      <c r="S1966" s="35" t="s">
        <v>431</v>
      </c>
      <c r="T1966" s="35" t="s">
        <v>5058</v>
      </c>
      <c r="U1966" s="35" t="s">
        <v>269</v>
      </c>
      <c r="V1966" s="35">
        <v>0</v>
      </c>
      <c r="W1966" s="35">
        <v>0</v>
      </c>
      <c r="X1966" s="49">
        <v>0</v>
      </c>
      <c r="Y1966" s="60" t="s">
        <v>340</v>
      </c>
      <c r="Z1966" s="49">
        <v>1</v>
      </c>
      <c r="AA1966" s="49">
        <v>0</v>
      </c>
      <c r="AB1966" s="60" t="s">
        <v>637</v>
      </c>
      <c r="AC1966" s="60" t="s">
        <v>816</v>
      </c>
      <c r="AD1966" s="60" t="s">
        <v>694</v>
      </c>
      <c r="AE1966" s="60" t="s">
        <v>695</v>
      </c>
      <c r="AF1966" s="49">
        <v>2020</v>
      </c>
      <c r="AG1966" s="60" t="s">
        <v>6766</v>
      </c>
      <c r="AH1966" s="60">
        <v>44232</v>
      </c>
      <c r="AI1966" s="60">
        <v>44267</v>
      </c>
      <c r="AJ1966" s="60"/>
      <c r="AK1966" s="60"/>
      <c r="AL1966" s="60"/>
      <c r="AM1966" s="60" t="s">
        <v>566</v>
      </c>
      <c r="AN1966" s="60" t="s">
        <v>6768</v>
      </c>
      <c r="AO1966" s="60" t="s">
        <v>6778</v>
      </c>
      <c r="AP1966" s="49"/>
      <c r="AQ1966" s="60" t="s">
        <v>349</v>
      </c>
      <c r="AR1966" s="60" t="s">
        <v>174</v>
      </c>
      <c r="AS1966" s="60" t="s">
        <v>174</v>
      </c>
      <c r="AT1966" s="49">
        <v>23</v>
      </c>
      <c r="AU1966" s="49">
        <v>1</v>
      </c>
      <c r="AV1966" s="49">
        <v>1</v>
      </c>
      <c r="AW1966" s="60">
        <v>44062</v>
      </c>
      <c r="AX1966" s="60" t="s">
        <v>183</v>
      </c>
      <c r="AY1966" s="60">
        <v>44068.979155092595</v>
      </c>
      <c r="AZ1966" s="60">
        <v>44039</v>
      </c>
      <c r="BA1966" s="60">
        <v>44040</v>
      </c>
      <c r="BB1966" s="60" t="s">
        <v>6779</v>
      </c>
      <c r="BC1966" s="60">
        <v>44068.979155092595</v>
      </c>
      <c r="BD1966" s="60">
        <v>44214</v>
      </c>
      <c r="BE1966" s="60">
        <v>45657</v>
      </c>
      <c r="BF1966" s="49">
        <f>IF(AND(ISBLANK(tbl_RawData_Report1[[#This Row],[REQ_ID]]),tbl_RawData_Report1[[#This Row],[RH Kit?]] = "Y"),1,COUNTIFS(tbl_RawData_Report1[RH Kit?],"Y",tbl_RawData_Report1[REQ_ID],tbl_RawData_Report1[[#This Row],[REQ_ID]]))</f>
        <v>0</v>
      </c>
      <c r="BG1966" s="49">
        <f>COUNTIFS(tbl_RawData_Report1[RH Kit?],"Y",tbl_RawData_Report1[Order No.],tbl_RawData_Report1[[#This Row],[Order No.]])</f>
        <v>0</v>
      </c>
      <c r="BH1966" s="49">
        <f>SUM(tbl_RawData_Report1[[#This Row],[RH Kit Req]:[RH Kit PO]])</f>
        <v>0</v>
      </c>
      <c r="BI1966" s="49" t="str">
        <f>IFERROR(VLOOKUP(B1966,Lookup!A:B,2,FALSE),B1966)</f>
        <v>POVIODINE10%_500ML</v>
      </c>
      <c r="BJ1966" s="49" t="b">
        <f t="shared" si="30"/>
        <v>0</v>
      </c>
      <c r="BK1966" s="49" t="str">
        <f>tbl_RawData_Report1[[#This Row],[Item ID]]&amp;tbl_RawData_Report1[[#This Row],[Order No.]]</f>
        <v>POVIODINE10%_500ML0000041982</v>
      </c>
      <c r="BL1966"/>
      <c r="BM1966"/>
      <c r="BN1966"/>
    </row>
    <row r="1967" spans="1:66" x14ac:dyDescent="0.25">
      <c r="A1967" s="35" t="s">
        <v>8</v>
      </c>
      <c r="B1967" s="35" t="s">
        <v>961</v>
      </c>
      <c r="C1967" s="35">
        <v>17</v>
      </c>
      <c r="D1967" s="35">
        <v>1</v>
      </c>
      <c r="E1967" s="35">
        <v>2</v>
      </c>
      <c r="F1967" s="35" t="s">
        <v>444</v>
      </c>
      <c r="G1967" s="35" t="s">
        <v>6767</v>
      </c>
      <c r="H1967" s="35" t="s">
        <v>3392</v>
      </c>
      <c r="I1967" s="35" t="s">
        <v>595</v>
      </c>
      <c r="J1967" s="35">
        <v>101</v>
      </c>
      <c r="K1967" s="35" t="s">
        <v>1845</v>
      </c>
      <c r="L1967" s="35" t="s">
        <v>4306</v>
      </c>
      <c r="M1967" s="35" t="s">
        <v>396</v>
      </c>
      <c r="N1967" s="35" t="s">
        <v>122</v>
      </c>
      <c r="O1967" s="35" t="s">
        <v>6773</v>
      </c>
      <c r="P1967" s="35" t="s">
        <v>1848</v>
      </c>
      <c r="Q1967" s="35" t="s">
        <v>311</v>
      </c>
      <c r="R1967" s="35" t="s">
        <v>430</v>
      </c>
      <c r="S1967" s="35" t="s">
        <v>431</v>
      </c>
      <c r="T1967" s="35" t="s">
        <v>5058</v>
      </c>
      <c r="U1967" s="35" t="s">
        <v>269</v>
      </c>
      <c r="V1967" s="35">
        <v>0</v>
      </c>
      <c r="W1967" s="35">
        <v>0</v>
      </c>
      <c r="X1967" s="49">
        <v>50</v>
      </c>
      <c r="Y1967" s="60" t="s">
        <v>340</v>
      </c>
      <c r="Z1967" s="49">
        <v>1</v>
      </c>
      <c r="AA1967" s="49">
        <v>50</v>
      </c>
      <c r="AB1967" s="60" t="s">
        <v>637</v>
      </c>
      <c r="AC1967" s="60" t="s">
        <v>816</v>
      </c>
      <c r="AD1967" s="60" t="s">
        <v>694</v>
      </c>
      <c r="AE1967" s="60" t="s">
        <v>695</v>
      </c>
      <c r="AF1967" s="49">
        <v>2020</v>
      </c>
      <c r="AG1967" s="60" t="s">
        <v>6766</v>
      </c>
      <c r="AH1967" s="60">
        <v>44232</v>
      </c>
      <c r="AI1967" s="60">
        <v>44267</v>
      </c>
      <c r="AJ1967" s="60"/>
      <c r="AK1967" s="60"/>
      <c r="AL1967" s="60"/>
      <c r="AM1967" s="60" t="s">
        <v>566</v>
      </c>
      <c r="AN1967" s="60" t="s">
        <v>6768</v>
      </c>
      <c r="AO1967" s="60" t="s">
        <v>6780</v>
      </c>
      <c r="AP1967" s="49"/>
      <c r="AQ1967" s="60" t="s">
        <v>349</v>
      </c>
      <c r="AR1967" s="60" t="s">
        <v>174</v>
      </c>
      <c r="AS1967" s="60" t="s">
        <v>174</v>
      </c>
      <c r="AT1967" s="49">
        <v>23</v>
      </c>
      <c r="AU1967" s="49">
        <v>1</v>
      </c>
      <c r="AV1967" s="49">
        <v>1</v>
      </c>
      <c r="AW1967" s="60">
        <v>44062</v>
      </c>
      <c r="AX1967" s="60" t="s">
        <v>183</v>
      </c>
      <c r="AY1967" s="60">
        <v>44068.979155092595</v>
      </c>
      <c r="AZ1967" s="60">
        <v>44039</v>
      </c>
      <c r="BA1967" s="60">
        <v>44040</v>
      </c>
      <c r="BB1967" s="60" t="s">
        <v>6779</v>
      </c>
      <c r="BC1967" s="60">
        <v>44068.979155092595</v>
      </c>
      <c r="BD1967" s="60">
        <v>44214</v>
      </c>
      <c r="BE1967" s="60">
        <v>45657</v>
      </c>
      <c r="BF1967" s="49">
        <f>IF(AND(ISBLANK(tbl_RawData_Report1[[#This Row],[REQ_ID]]),tbl_RawData_Report1[[#This Row],[RH Kit?]] = "Y"),1,COUNTIFS(tbl_RawData_Report1[RH Kit?],"Y",tbl_RawData_Report1[REQ_ID],tbl_RawData_Report1[[#This Row],[REQ_ID]]))</f>
        <v>0</v>
      </c>
      <c r="BG1967" s="49">
        <f>COUNTIFS(tbl_RawData_Report1[RH Kit?],"Y",tbl_RawData_Report1[Order No.],tbl_RawData_Report1[[#This Row],[Order No.]])</f>
        <v>0</v>
      </c>
      <c r="BH1967" s="49">
        <f>SUM(tbl_RawData_Report1[[#This Row],[RH Kit Req]:[RH Kit PO]])</f>
        <v>0</v>
      </c>
      <c r="BI1967" s="49" t="str">
        <f>IFERROR(VLOOKUP(B1967,Lookup!A:B,2,FALSE),B1967)</f>
        <v>POVIODINE10%_500ML</v>
      </c>
      <c r="BJ1967" s="49" t="b">
        <f t="shared" si="30"/>
        <v>1</v>
      </c>
      <c r="BK1967" s="49" t="str">
        <f>tbl_RawData_Report1[[#This Row],[Item ID]]&amp;tbl_RawData_Report1[[#This Row],[Order No.]]</f>
        <v>POVIODINE10%_500ML0000041982</v>
      </c>
      <c r="BL1967"/>
      <c r="BM1967"/>
      <c r="BN1967"/>
    </row>
    <row r="1968" spans="1:66" x14ac:dyDescent="0.25">
      <c r="A1968" s="35" t="s">
        <v>8</v>
      </c>
      <c r="B1968" s="35" t="s">
        <v>6111</v>
      </c>
      <c r="C1968" s="35">
        <v>25</v>
      </c>
      <c r="D1968" s="35">
        <v>1</v>
      </c>
      <c r="E1968" s="35">
        <v>1</v>
      </c>
      <c r="F1968" s="35" t="s">
        <v>444</v>
      </c>
      <c r="G1968" s="35" t="s">
        <v>6767</v>
      </c>
      <c r="H1968" s="35" t="s">
        <v>6112</v>
      </c>
      <c r="I1968" s="35" t="s">
        <v>595</v>
      </c>
      <c r="J1968" s="35">
        <v>0</v>
      </c>
      <c r="K1968" s="35" t="s">
        <v>1845</v>
      </c>
      <c r="L1968" s="35" t="s">
        <v>4306</v>
      </c>
      <c r="M1968" s="35" t="s">
        <v>396</v>
      </c>
      <c r="N1968" s="35" t="s">
        <v>122</v>
      </c>
      <c r="O1968" s="35" t="s">
        <v>1847</v>
      </c>
      <c r="P1968" s="35" t="s">
        <v>1848</v>
      </c>
      <c r="Q1968" s="35" t="s">
        <v>311</v>
      </c>
      <c r="R1968" s="35" t="s">
        <v>430</v>
      </c>
      <c r="S1968" s="35" t="s">
        <v>431</v>
      </c>
      <c r="T1968" s="35" t="s">
        <v>5058</v>
      </c>
      <c r="U1968" s="35" t="s">
        <v>269</v>
      </c>
      <c r="V1968" s="35">
        <v>0</v>
      </c>
      <c r="W1968" s="35">
        <v>0</v>
      </c>
      <c r="X1968" s="49">
        <v>0</v>
      </c>
      <c r="Y1968" s="60" t="s">
        <v>2309</v>
      </c>
      <c r="Z1968" s="49">
        <v>6</v>
      </c>
      <c r="AA1968" s="49">
        <v>0</v>
      </c>
      <c r="AB1968" s="60" t="s">
        <v>637</v>
      </c>
      <c r="AC1968" s="60" t="s">
        <v>1560</v>
      </c>
      <c r="AD1968" s="60" t="s">
        <v>694</v>
      </c>
      <c r="AE1968" s="60" t="s">
        <v>695</v>
      </c>
      <c r="AF1968" s="49">
        <v>2020</v>
      </c>
      <c r="AG1968" s="60" t="s">
        <v>6766</v>
      </c>
      <c r="AH1968" s="60">
        <v>44232</v>
      </c>
      <c r="AI1968" s="60">
        <v>44267</v>
      </c>
      <c r="AJ1968" s="60"/>
      <c r="AK1968" s="60"/>
      <c r="AL1968" s="60"/>
      <c r="AM1968" s="60" t="s">
        <v>566</v>
      </c>
      <c r="AN1968" s="60" t="s">
        <v>6768</v>
      </c>
      <c r="AO1968" s="60" t="s">
        <v>6781</v>
      </c>
      <c r="AP1968" s="49"/>
      <c r="AQ1968" s="60" t="s">
        <v>349</v>
      </c>
      <c r="AR1968" s="60" t="s">
        <v>174</v>
      </c>
      <c r="AS1968" s="60" t="s">
        <v>174</v>
      </c>
      <c r="AT1968" s="49">
        <v>31</v>
      </c>
      <c r="AU1968" s="49">
        <v>1</v>
      </c>
      <c r="AV1968" s="49">
        <v>1</v>
      </c>
      <c r="AW1968" s="60">
        <v>44062</v>
      </c>
      <c r="AX1968" s="60" t="s">
        <v>183</v>
      </c>
      <c r="AY1968" s="60">
        <v>44068.979155092595</v>
      </c>
      <c r="AZ1968" s="60">
        <v>44039</v>
      </c>
      <c r="BA1968" s="60">
        <v>44040</v>
      </c>
      <c r="BB1968" s="60" t="s">
        <v>6782</v>
      </c>
      <c r="BC1968" s="60">
        <v>44068.979155092595</v>
      </c>
      <c r="BD1968" s="60">
        <v>44214</v>
      </c>
      <c r="BE1968" s="60">
        <v>45657</v>
      </c>
      <c r="BF1968" s="49">
        <f>IF(AND(ISBLANK(tbl_RawData_Report1[[#This Row],[REQ_ID]]),tbl_RawData_Report1[[#This Row],[RH Kit?]] = "Y"),1,COUNTIFS(tbl_RawData_Report1[RH Kit?],"Y",tbl_RawData_Report1[REQ_ID],tbl_RawData_Report1[[#This Row],[REQ_ID]]))</f>
        <v>0</v>
      </c>
      <c r="BG1968" s="49">
        <f>COUNTIFS(tbl_RawData_Report1[RH Kit?],"Y",tbl_RawData_Report1[Order No.],tbl_RawData_Report1[[#This Row],[Order No.]])</f>
        <v>0</v>
      </c>
      <c r="BH1968" s="49">
        <f>SUM(tbl_RawData_Report1[[#This Row],[RH Kit Req]:[RH Kit PO]])</f>
        <v>0</v>
      </c>
      <c r="BI1968" s="49" t="str">
        <f>IFERROR(VLOOKUP(B1968,Lookup!A:B,2,FALSE),B1968)</f>
        <v>CLOTRIMAZOLE_100MG</v>
      </c>
      <c r="BJ1968" s="49" t="b">
        <f t="shared" si="30"/>
        <v>0</v>
      </c>
      <c r="BK1968" s="49" t="str">
        <f>tbl_RawData_Report1[[#This Row],[Item ID]]&amp;tbl_RawData_Report1[[#This Row],[Order No.]]</f>
        <v>CLOTRIMAZOLE_100MG0000041982</v>
      </c>
      <c r="BL1968"/>
      <c r="BM1968"/>
      <c r="BN1968"/>
    </row>
    <row r="1969" spans="1:66" x14ac:dyDescent="0.25">
      <c r="A1969" s="35" t="s">
        <v>8</v>
      </c>
      <c r="B1969" s="35" t="s">
        <v>6111</v>
      </c>
      <c r="C1969" s="35">
        <v>25</v>
      </c>
      <c r="D1969" s="35">
        <v>1</v>
      </c>
      <c r="E1969" s="35">
        <v>2</v>
      </c>
      <c r="F1969" s="35" t="s">
        <v>444</v>
      </c>
      <c r="G1969" s="35" t="s">
        <v>6767</v>
      </c>
      <c r="H1969" s="35" t="s">
        <v>6112</v>
      </c>
      <c r="I1969" s="35" t="s">
        <v>595</v>
      </c>
      <c r="J1969" s="35">
        <v>348</v>
      </c>
      <c r="K1969" s="35" t="s">
        <v>1845</v>
      </c>
      <c r="L1969" s="35" t="s">
        <v>4306</v>
      </c>
      <c r="M1969" s="35" t="s">
        <v>396</v>
      </c>
      <c r="N1969" s="35" t="s">
        <v>122</v>
      </c>
      <c r="O1969" s="35" t="s">
        <v>6773</v>
      </c>
      <c r="P1969" s="35" t="s">
        <v>1848</v>
      </c>
      <c r="Q1969" s="35" t="s">
        <v>311</v>
      </c>
      <c r="R1969" s="35" t="s">
        <v>430</v>
      </c>
      <c r="S1969" s="35" t="s">
        <v>431</v>
      </c>
      <c r="T1969" s="35" t="s">
        <v>5058</v>
      </c>
      <c r="U1969" s="35" t="s">
        <v>269</v>
      </c>
      <c r="V1969" s="35">
        <v>0</v>
      </c>
      <c r="W1969" s="35">
        <v>0</v>
      </c>
      <c r="X1969" s="49">
        <v>1200</v>
      </c>
      <c r="Y1969" s="60" t="s">
        <v>2309</v>
      </c>
      <c r="Z1969" s="49">
        <v>6</v>
      </c>
      <c r="AA1969" s="49">
        <v>7200</v>
      </c>
      <c r="AB1969" s="60" t="s">
        <v>637</v>
      </c>
      <c r="AC1969" s="60" t="s">
        <v>1560</v>
      </c>
      <c r="AD1969" s="60" t="s">
        <v>694</v>
      </c>
      <c r="AE1969" s="60" t="s">
        <v>695</v>
      </c>
      <c r="AF1969" s="49">
        <v>2020</v>
      </c>
      <c r="AG1969" s="60" t="s">
        <v>6766</v>
      </c>
      <c r="AH1969" s="60">
        <v>44232</v>
      </c>
      <c r="AI1969" s="60">
        <v>44267</v>
      </c>
      <c r="AJ1969" s="60"/>
      <c r="AK1969" s="60"/>
      <c r="AL1969" s="60"/>
      <c r="AM1969" s="60" t="s">
        <v>566</v>
      </c>
      <c r="AN1969" s="60" t="s">
        <v>6768</v>
      </c>
      <c r="AO1969" s="60" t="s">
        <v>6783</v>
      </c>
      <c r="AP1969" s="49"/>
      <c r="AQ1969" s="60" t="s">
        <v>349</v>
      </c>
      <c r="AR1969" s="60" t="s">
        <v>174</v>
      </c>
      <c r="AS1969" s="60" t="s">
        <v>174</v>
      </c>
      <c r="AT1969" s="49">
        <v>31</v>
      </c>
      <c r="AU1969" s="49">
        <v>1</v>
      </c>
      <c r="AV1969" s="49">
        <v>1</v>
      </c>
      <c r="AW1969" s="60">
        <v>44062</v>
      </c>
      <c r="AX1969" s="60" t="s">
        <v>183</v>
      </c>
      <c r="AY1969" s="60">
        <v>44068.979155092595</v>
      </c>
      <c r="AZ1969" s="60">
        <v>44039</v>
      </c>
      <c r="BA1969" s="60">
        <v>44040</v>
      </c>
      <c r="BB1969" s="60" t="s">
        <v>6782</v>
      </c>
      <c r="BC1969" s="60">
        <v>44068.979155092595</v>
      </c>
      <c r="BD1969" s="60">
        <v>44214</v>
      </c>
      <c r="BE1969" s="60">
        <v>45657</v>
      </c>
      <c r="BF1969" s="49">
        <f>IF(AND(ISBLANK(tbl_RawData_Report1[[#This Row],[REQ_ID]]),tbl_RawData_Report1[[#This Row],[RH Kit?]] = "Y"),1,COUNTIFS(tbl_RawData_Report1[RH Kit?],"Y",tbl_RawData_Report1[REQ_ID],tbl_RawData_Report1[[#This Row],[REQ_ID]]))</f>
        <v>0</v>
      </c>
      <c r="BG1969" s="49">
        <f>COUNTIFS(tbl_RawData_Report1[RH Kit?],"Y",tbl_RawData_Report1[Order No.],tbl_RawData_Report1[[#This Row],[Order No.]])</f>
        <v>0</v>
      </c>
      <c r="BH1969" s="49">
        <f>SUM(tbl_RawData_Report1[[#This Row],[RH Kit Req]:[RH Kit PO]])</f>
        <v>0</v>
      </c>
      <c r="BI1969" s="49" t="str">
        <f>IFERROR(VLOOKUP(B1969,Lookup!A:B,2,FALSE),B1969)</f>
        <v>CLOTRIMAZOLE_100MG</v>
      </c>
      <c r="BJ1969" s="49" t="b">
        <f t="shared" si="30"/>
        <v>1</v>
      </c>
      <c r="BK1969" s="49" t="str">
        <f>tbl_RawData_Report1[[#This Row],[Item ID]]&amp;tbl_RawData_Report1[[#This Row],[Order No.]]</f>
        <v>CLOTRIMAZOLE_100MG0000041982</v>
      </c>
      <c r="BL1969"/>
      <c r="BM1969"/>
      <c r="BN1969"/>
    </row>
    <row r="1970" spans="1:66" x14ac:dyDescent="0.25">
      <c r="A1970" s="35" t="s">
        <v>8</v>
      </c>
      <c r="B1970" s="35" t="s">
        <v>876</v>
      </c>
      <c r="C1970" s="35">
        <v>11</v>
      </c>
      <c r="D1970" s="35">
        <v>1</v>
      </c>
      <c r="E1970" s="35">
        <v>1</v>
      </c>
      <c r="F1970" s="35" t="s">
        <v>444</v>
      </c>
      <c r="G1970" s="35" t="s">
        <v>6767</v>
      </c>
      <c r="H1970" s="35" t="s">
        <v>3030</v>
      </c>
      <c r="I1970" s="35" t="s">
        <v>593</v>
      </c>
      <c r="J1970" s="35">
        <v>0</v>
      </c>
      <c r="K1970" s="35" t="s">
        <v>1845</v>
      </c>
      <c r="L1970" s="35" t="s">
        <v>4306</v>
      </c>
      <c r="M1970" s="35" t="s">
        <v>396</v>
      </c>
      <c r="N1970" s="35" t="s">
        <v>122</v>
      </c>
      <c r="O1970" s="35" t="s">
        <v>1847</v>
      </c>
      <c r="P1970" s="35" t="s">
        <v>1848</v>
      </c>
      <c r="Q1970" s="35" t="s">
        <v>311</v>
      </c>
      <c r="R1970" s="35" t="s">
        <v>430</v>
      </c>
      <c r="S1970" s="35" t="s">
        <v>431</v>
      </c>
      <c r="T1970" s="35" t="s">
        <v>5058</v>
      </c>
      <c r="U1970" s="35" t="s">
        <v>269</v>
      </c>
      <c r="V1970" s="35">
        <v>0</v>
      </c>
      <c r="W1970" s="35">
        <v>0</v>
      </c>
      <c r="X1970" s="49">
        <v>0</v>
      </c>
      <c r="Y1970" s="60" t="s">
        <v>655</v>
      </c>
      <c r="Z1970" s="49">
        <v>10</v>
      </c>
      <c r="AA1970" s="49">
        <v>0</v>
      </c>
      <c r="AB1970" s="60" t="s">
        <v>637</v>
      </c>
      <c r="AC1970" s="60" t="s">
        <v>715</v>
      </c>
      <c r="AD1970" s="60" t="s">
        <v>694</v>
      </c>
      <c r="AE1970" s="60" t="s">
        <v>695</v>
      </c>
      <c r="AF1970" s="49">
        <v>2020</v>
      </c>
      <c r="AG1970" s="60" t="s">
        <v>6766</v>
      </c>
      <c r="AH1970" s="60">
        <v>44232</v>
      </c>
      <c r="AI1970" s="60">
        <v>44267</v>
      </c>
      <c r="AJ1970" s="60"/>
      <c r="AK1970" s="60">
        <v>44274</v>
      </c>
      <c r="AL1970" s="60"/>
      <c r="AM1970" s="60" t="s">
        <v>566</v>
      </c>
      <c r="AN1970" s="60" t="s">
        <v>6768</v>
      </c>
      <c r="AO1970" s="60" t="s">
        <v>6784</v>
      </c>
      <c r="AP1970" s="49"/>
      <c r="AQ1970" s="60" t="s">
        <v>266</v>
      </c>
      <c r="AR1970" s="60" t="s">
        <v>369</v>
      </c>
      <c r="AS1970" s="60" t="s">
        <v>174</v>
      </c>
      <c r="AT1970" s="49">
        <v>12</v>
      </c>
      <c r="AU1970" s="49">
        <v>1</v>
      </c>
      <c r="AV1970" s="49">
        <v>1</v>
      </c>
      <c r="AW1970" s="60">
        <v>44062</v>
      </c>
      <c r="AX1970" s="60" t="s">
        <v>183</v>
      </c>
      <c r="AY1970" s="60">
        <v>44322.317955752318</v>
      </c>
      <c r="AZ1970" s="60">
        <v>44039</v>
      </c>
      <c r="BA1970" s="60">
        <v>44040</v>
      </c>
      <c r="BB1970" s="60" t="s">
        <v>6785</v>
      </c>
      <c r="BC1970" s="60">
        <v>44068.979155092595</v>
      </c>
      <c r="BD1970" s="60">
        <v>44214</v>
      </c>
      <c r="BE1970" s="60">
        <v>45657</v>
      </c>
      <c r="BF1970" s="49">
        <f>IF(AND(ISBLANK(tbl_RawData_Report1[[#This Row],[REQ_ID]]),tbl_RawData_Report1[[#This Row],[RH Kit?]] = "Y"),1,COUNTIFS(tbl_RawData_Report1[RH Kit?],"Y",tbl_RawData_Report1[REQ_ID],tbl_RawData_Report1[[#This Row],[REQ_ID]]))</f>
        <v>0</v>
      </c>
      <c r="BG1970" s="49">
        <f>COUNTIFS(tbl_RawData_Report1[RH Kit?],"Y",tbl_RawData_Report1[Order No.],tbl_RawData_Report1[[#This Row],[Order No.]])</f>
        <v>0</v>
      </c>
      <c r="BH1970" s="49">
        <f>SUM(tbl_RawData_Report1[[#This Row],[RH Kit Req]:[RH Kit PO]])</f>
        <v>0</v>
      </c>
      <c r="BI1970" s="49" t="str">
        <f>IFERROR(VLOOKUP(B1970,Lookup!A:B,2,FALSE),B1970)</f>
        <v>OXYTOCIN_10IU/ML</v>
      </c>
      <c r="BJ1970" s="49" t="b">
        <f t="shared" si="30"/>
        <v>1</v>
      </c>
      <c r="BK1970" s="49" t="str">
        <f>tbl_RawData_Report1[[#This Row],[Item ID]]&amp;tbl_RawData_Report1[[#This Row],[Order No.]]</f>
        <v>OXYTOCIN_10IU/ML0000041982</v>
      </c>
      <c r="BL1970"/>
      <c r="BM1970"/>
      <c r="BN1970"/>
    </row>
    <row r="1971" spans="1:66" x14ac:dyDescent="0.25">
      <c r="A1971" s="35" t="s">
        <v>8</v>
      </c>
      <c r="B1971" s="35" t="s">
        <v>3585</v>
      </c>
      <c r="C1971" s="35">
        <v>26</v>
      </c>
      <c r="D1971" s="35">
        <v>1</v>
      </c>
      <c r="E1971" s="35">
        <v>1</v>
      </c>
      <c r="F1971" s="35" t="s">
        <v>444</v>
      </c>
      <c r="G1971" s="35" t="s">
        <v>6767</v>
      </c>
      <c r="H1971" s="35" t="s">
        <v>2775</v>
      </c>
      <c r="I1971" s="35" t="s">
        <v>595</v>
      </c>
      <c r="J1971" s="35">
        <v>0</v>
      </c>
      <c r="K1971" s="35" t="s">
        <v>1845</v>
      </c>
      <c r="L1971" s="35" t="s">
        <v>4306</v>
      </c>
      <c r="M1971" s="35" t="s">
        <v>396</v>
      </c>
      <c r="N1971" s="35" t="s">
        <v>122</v>
      </c>
      <c r="O1971" s="35" t="s">
        <v>1847</v>
      </c>
      <c r="P1971" s="35" t="s">
        <v>1848</v>
      </c>
      <c r="Q1971" s="35" t="s">
        <v>311</v>
      </c>
      <c r="R1971" s="35" t="s">
        <v>430</v>
      </c>
      <c r="S1971" s="35" t="s">
        <v>431</v>
      </c>
      <c r="T1971" s="35" t="s">
        <v>5058</v>
      </c>
      <c r="U1971" s="35" t="s">
        <v>269</v>
      </c>
      <c r="V1971" s="35">
        <v>0</v>
      </c>
      <c r="W1971" s="35">
        <v>0</v>
      </c>
      <c r="X1971" s="49">
        <v>0</v>
      </c>
      <c r="Y1971" s="60" t="s">
        <v>346</v>
      </c>
      <c r="Z1971" s="49">
        <v>1000</v>
      </c>
      <c r="AA1971" s="49">
        <v>0</v>
      </c>
      <c r="AB1971" s="60" t="s">
        <v>637</v>
      </c>
      <c r="AC1971" s="60" t="s">
        <v>693</v>
      </c>
      <c r="AD1971" s="60" t="s">
        <v>694</v>
      </c>
      <c r="AE1971" s="60" t="s">
        <v>695</v>
      </c>
      <c r="AF1971" s="49">
        <v>2020</v>
      </c>
      <c r="AG1971" s="60" t="s">
        <v>6766</v>
      </c>
      <c r="AH1971" s="60">
        <v>44232</v>
      </c>
      <c r="AI1971" s="60">
        <v>44267</v>
      </c>
      <c r="AJ1971" s="60"/>
      <c r="AK1971" s="60"/>
      <c r="AL1971" s="60"/>
      <c r="AM1971" s="60" t="s">
        <v>566</v>
      </c>
      <c r="AN1971" s="60" t="s">
        <v>6768</v>
      </c>
      <c r="AO1971" s="60" t="s">
        <v>6786</v>
      </c>
      <c r="AP1971" s="49"/>
      <c r="AQ1971" s="60" t="s">
        <v>349</v>
      </c>
      <c r="AR1971" s="60" t="s">
        <v>174</v>
      </c>
      <c r="AS1971" s="60" t="s">
        <v>174</v>
      </c>
      <c r="AT1971" s="49">
        <v>32</v>
      </c>
      <c r="AU1971" s="49">
        <v>1</v>
      </c>
      <c r="AV1971" s="49">
        <v>1</v>
      </c>
      <c r="AW1971" s="60">
        <v>44062</v>
      </c>
      <c r="AX1971" s="60" t="s">
        <v>183</v>
      </c>
      <c r="AY1971" s="60">
        <v>44068.979155092595</v>
      </c>
      <c r="AZ1971" s="60">
        <v>44039</v>
      </c>
      <c r="BA1971" s="60">
        <v>44040</v>
      </c>
      <c r="BB1971" s="60" t="s">
        <v>6787</v>
      </c>
      <c r="BC1971" s="60">
        <v>44068.979155092595</v>
      </c>
      <c r="BD1971" s="60">
        <v>44214</v>
      </c>
      <c r="BE1971" s="60">
        <v>45657</v>
      </c>
      <c r="BF1971" s="49">
        <f>IF(AND(ISBLANK(tbl_RawData_Report1[[#This Row],[REQ_ID]]),tbl_RawData_Report1[[#This Row],[RH Kit?]] = "Y"),1,COUNTIFS(tbl_RawData_Report1[RH Kit?],"Y",tbl_RawData_Report1[REQ_ID],tbl_RawData_Report1[[#This Row],[REQ_ID]]))</f>
        <v>0</v>
      </c>
      <c r="BG1971" s="49">
        <f>COUNTIFS(tbl_RawData_Report1[RH Kit?],"Y",tbl_RawData_Report1[Order No.],tbl_RawData_Report1[[#This Row],[Order No.]])</f>
        <v>0</v>
      </c>
      <c r="BH1971" s="49">
        <f>SUM(tbl_RawData_Report1[[#This Row],[RH Kit Req]:[RH Kit PO]])</f>
        <v>0</v>
      </c>
      <c r="BI1971" s="49" t="str">
        <f>IFERROR(VLOOKUP(B1971,Lookup!A:B,2,FALSE),B1971)</f>
        <v>FESULC200MG_1000TB</v>
      </c>
      <c r="BJ1971" s="49" t="b">
        <f t="shared" si="30"/>
        <v>0</v>
      </c>
      <c r="BK1971" s="49" t="str">
        <f>tbl_RawData_Report1[[#This Row],[Item ID]]&amp;tbl_RawData_Report1[[#This Row],[Order No.]]</f>
        <v>FESULC200MG_1000TB0000041982</v>
      </c>
      <c r="BL1971"/>
      <c r="BM1971"/>
      <c r="BN1971"/>
    </row>
    <row r="1972" spans="1:66" x14ac:dyDescent="0.25">
      <c r="A1972" s="35" t="s">
        <v>8</v>
      </c>
      <c r="B1972" s="35" t="s">
        <v>3585</v>
      </c>
      <c r="C1972" s="35">
        <v>26</v>
      </c>
      <c r="D1972" s="35">
        <v>1</v>
      </c>
      <c r="E1972" s="35">
        <v>2</v>
      </c>
      <c r="F1972" s="35" t="s">
        <v>444</v>
      </c>
      <c r="G1972" s="35" t="s">
        <v>6767</v>
      </c>
      <c r="H1972" s="35" t="s">
        <v>2775</v>
      </c>
      <c r="I1972" s="35" t="s">
        <v>595</v>
      </c>
      <c r="J1972" s="35">
        <v>2595</v>
      </c>
      <c r="K1972" s="35" t="s">
        <v>1845</v>
      </c>
      <c r="L1972" s="35" t="s">
        <v>4306</v>
      </c>
      <c r="M1972" s="35" t="s">
        <v>396</v>
      </c>
      <c r="N1972" s="35" t="s">
        <v>122</v>
      </c>
      <c r="O1972" s="35" t="s">
        <v>6773</v>
      </c>
      <c r="P1972" s="35" t="s">
        <v>1848</v>
      </c>
      <c r="Q1972" s="35" t="s">
        <v>311</v>
      </c>
      <c r="R1972" s="35" t="s">
        <v>430</v>
      </c>
      <c r="S1972" s="35" t="s">
        <v>431</v>
      </c>
      <c r="T1972" s="35" t="s">
        <v>5058</v>
      </c>
      <c r="U1972" s="35" t="s">
        <v>269</v>
      </c>
      <c r="V1972" s="35">
        <v>0</v>
      </c>
      <c r="W1972" s="35">
        <v>0</v>
      </c>
      <c r="X1972" s="49">
        <v>300</v>
      </c>
      <c r="Y1972" s="60" t="s">
        <v>346</v>
      </c>
      <c r="Z1972" s="49">
        <v>1000</v>
      </c>
      <c r="AA1972" s="49">
        <v>300000</v>
      </c>
      <c r="AB1972" s="60" t="s">
        <v>637</v>
      </c>
      <c r="AC1972" s="60" t="s">
        <v>693</v>
      </c>
      <c r="AD1972" s="60" t="s">
        <v>694</v>
      </c>
      <c r="AE1972" s="60" t="s">
        <v>695</v>
      </c>
      <c r="AF1972" s="49">
        <v>2020</v>
      </c>
      <c r="AG1972" s="60" t="s">
        <v>6766</v>
      </c>
      <c r="AH1972" s="60">
        <v>44232</v>
      </c>
      <c r="AI1972" s="60">
        <v>44267</v>
      </c>
      <c r="AJ1972" s="60"/>
      <c r="AK1972" s="60"/>
      <c r="AL1972" s="60"/>
      <c r="AM1972" s="60" t="s">
        <v>566</v>
      </c>
      <c r="AN1972" s="60" t="s">
        <v>6768</v>
      </c>
      <c r="AO1972" s="60" t="s">
        <v>6788</v>
      </c>
      <c r="AP1972" s="49"/>
      <c r="AQ1972" s="60" t="s">
        <v>349</v>
      </c>
      <c r="AR1972" s="60" t="s">
        <v>174</v>
      </c>
      <c r="AS1972" s="60" t="s">
        <v>174</v>
      </c>
      <c r="AT1972" s="49">
        <v>32</v>
      </c>
      <c r="AU1972" s="49">
        <v>1</v>
      </c>
      <c r="AV1972" s="49">
        <v>1</v>
      </c>
      <c r="AW1972" s="60">
        <v>44062</v>
      </c>
      <c r="AX1972" s="60" t="s">
        <v>183</v>
      </c>
      <c r="AY1972" s="60">
        <v>44068.979155092595</v>
      </c>
      <c r="AZ1972" s="60">
        <v>44039</v>
      </c>
      <c r="BA1972" s="60">
        <v>44040</v>
      </c>
      <c r="BB1972" s="60" t="s">
        <v>6787</v>
      </c>
      <c r="BC1972" s="60">
        <v>44068.979155092595</v>
      </c>
      <c r="BD1972" s="60">
        <v>44214</v>
      </c>
      <c r="BE1972" s="60">
        <v>45657</v>
      </c>
      <c r="BF1972" s="49">
        <f>IF(AND(ISBLANK(tbl_RawData_Report1[[#This Row],[REQ_ID]]),tbl_RawData_Report1[[#This Row],[RH Kit?]] = "Y"),1,COUNTIFS(tbl_RawData_Report1[RH Kit?],"Y",tbl_RawData_Report1[REQ_ID],tbl_RawData_Report1[[#This Row],[REQ_ID]]))</f>
        <v>0</v>
      </c>
      <c r="BG1972" s="49">
        <f>COUNTIFS(tbl_RawData_Report1[RH Kit?],"Y",tbl_RawData_Report1[Order No.],tbl_RawData_Report1[[#This Row],[Order No.]])</f>
        <v>0</v>
      </c>
      <c r="BH1972" s="49">
        <f>SUM(tbl_RawData_Report1[[#This Row],[RH Kit Req]:[RH Kit PO]])</f>
        <v>0</v>
      </c>
      <c r="BI1972" s="49" t="str">
        <f>IFERROR(VLOOKUP(B1972,Lookup!A:B,2,FALSE),B1972)</f>
        <v>FESULC200MG_1000TB</v>
      </c>
      <c r="BJ1972" s="49" t="b">
        <f t="shared" si="30"/>
        <v>1</v>
      </c>
      <c r="BK1972" s="49" t="str">
        <f>tbl_RawData_Report1[[#This Row],[Item ID]]&amp;tbl_RawData_Report1[[#This Row],[Order No.]]</f>
        <v>FESULC200MG_1000TB0000041982</v>
      </c>
      <c r="BL1972"/>
      <c r="BM1972"/>
      <c r="BN1972"/>
    </row>
    <row r="1973" spans="1:66" x14ac:dyDescent="0.25">
      <c r="A1973" s="35" t="s">
        <v>8</v>
      </c>
      <c r="B1973" s="35" t="s">
        <v>808</v>
      </c>
      <c r="C1973" s="35">
        <v>14</v>
      </c>
      <c r="D1973" s="35">
        <v>1</v>
      </c>
      <c r="E1973" s="35">
        <v>1</v>
      </c>
      <c r="F1973" s="35" t="s">
        <v>444</v>
      </c>
      <c r="G1973" s="35" t="s">
        <v>6767</v>
      </c>
      <c r="H1973" s="35" t="s">
        <v>809</v>
      </c>
      <c r="I1973" s="35" t="s">
        <v>595</v>
      </c>
      <c r="J1973" s="35">
        <v>0</v>
      </c>
      <c r="K1973" s="35" t="s">
        <v>1845</v>
      </c>
      <c r="L1973" s="35" t="s">
        <v>4306</v>
      </c>
      <c r="M1973" s="35" t="s">
        <v>396</v>
      </c>
      <c r="N1973" s="35" t="s">
        <v>122</v>
      </c>
      <c r="O1973" s="35" t="s">
        <v>1847</v>
      </c>
      <c r="P1973" s="35" t="s">
        <v>1848</v>
      </c>
      <c r="Q1973" s="35" t="s">
        <v>311</v>
      </c>
      <c r="R1973" s="35" t="s">
        <v>430</v>
      </c>
      <c r="S1973" s="35" t="s">
        <v>431</v>
      </c>
      <c r="T1973" s="35" t="s">
        <v>5058</v>
      </c>
      <c r="U1973" s="35" t="s">
        <v>269</v>
      </c>
      <c r="V1973" s="35">
        <v>0</v>
      </c>
      <c r="W1973" s="35">
        <v>0</v>
      </c>
      <c r="X1973" s="49">
        <v>0</v>
      </c>
      <c r="Y1973" s="60" t="s">
        <v>340</v>
      </c>
      <c r="Z1973" s="49">
        <v>1</v>
      </c>
      <c r="AA1973" s="49">
        <v>0</v>
      </c>
      <c r="AB1973" s="60" t="s">
        <v>637</v>
      </c>
      <c r="AC1973" s="60" t="s">
        <v>660</v>
      </c>
      <c r="AD1973" s="60" t="s">
        <v>694</v>
      </c>
      <c r="AE1973" s="60" t="s">
        <v>695</v>
      </c>
      <c r="AF1973" s="49">
        <v>2020</v>
      </c>
      <c r="AG1973" s="60" t="s">
        <v>6766</v>
      </c>
      <c r="AH1973" s="60">
        <v>44232</v>
      </c>
      <c r="AI1973" s="60">
        <v>44267</v>
      </c>
      <c r="AJ1973" s="60"/>
      <c r="AK1973" s="60"/>
      <c r="AL1973" s="60"/>
      <c r="AM1973" s="60" t="s">
        <v>566</v>
      </c>
      <c r="AN1973" s="60" t="s">
        <v>6768</v>
      </c>
      <c r="AO1973" s="60" t="s">
        <v>6789</v>
      </c>
      <c r="AP1973" s="49"/>
      <c r="AQ1973" s="60" t="s">
        <v>349</v>
      </c>
      <c r="AR1973" s="60" t="s">
        <v>174</v>
      </c>
      <c r="AS1973" s="60" t="s">
        <v>174</v>
      </c>
      <c r="AT1973" s="49">
        <v>18</v>
      </c>
      <c r="AU1973" s="49">
        <v>1</v>
      </c>
      <c r="AV1973" s="49">
        <v>1</v>
      </c>
      <c r="AW1973" s="60">
        <v>44062</v>
      </c>
      <c r="AX1973" s="60" t="s">
        <v>183</v>
      </c>
      <c r="AY1973" s="60">
        <v>44068.979155092595</v>
      </c>
      <c r="AZ1973" s="60">
        <v>44039</v>
      </c>
      <c r="BA1973" s="60">
        <v>44040</v>
      </c>
      <c r="BB1973" s="60" t="s">
        <v>6790</v>
      </c>
      <c r="BC1973" s="60">
        <v>44068.979155092595</v>
      </c>
      <c r="BD1973" s="60">
        <v>44214</v>
      </c>
      <c r="BE1973" s="60">
        <v>45657</v>
      </c>
      <c r="BF1973" s="49">
        <f>IF(AND(ISBLANK(tbl_RawData_Report1[[#This Row],[REQ_ID]]),tbl_RawData_Report1[[#This Row],[RH Kit?]] = "Y"),1,COUNTIFS(tbl_RawData_Report1[RH Kit?],"Y",tbl_RawData_Report1[REQ_ID],tbl_RawData_Report1[[#This Row],[REQ_ID]]))</f>
        <v>0</v>
      </c>
      <c r="BG1973" s="49">
        <f>COUNTIFS(tbl_RawData_Report1[RH Kit?],"Y",tbl_RawData_Report1[Order No.],tbl_RawData_Report1[[#This Row],[Order No.]])</f>
        <v>0</v>
      </c>
      <c r="BH1973" s="49">
        <f>SUM(tbl_RawData_Report1[[#This Row],[RH Kit Req]:[RH Kit PO]])</f>
        <v>0</v>
      </c>
      <c r="BI1973" s="49" t="str">
        <f>IFERROR(VLOOKUP(B1973,Lookup!A:B,2,FALSE),B1973)</f>
        <v>AMOXYCILLIN_500MG</v>
      </c>
      <c r="BJ1973" s="49" t="b">
        <f t="shared" si="30"/>
        <v>0</v>
      </c>
      <c r="BK1973" s="49" t="str">
        <f>tbl_RawData_Report1[[#This Row],[Item ID]]&amp;tbl_RawData_Report1[[#This Row],[Order No.]]</f>
        <v>AMOXYCILLIN_500MG0000041982</v>
      </c>
      <c r="BL1973"/>
      <c r="BM1973"/>
      <c r="BN1973"/>
    </row>
    <row r="1974" spans="1:66" x14ac:dyDescent="0.25">
      <c r="A1974" s="35" t="s">
        <v>8</v>
      </c>
      <c r="B1974" s="35" t="s">
        <v>808</v>
      </c>
      <c r="C1974" s="35">
        <v>14</v>
      </c>
      <c r="D1974" s="35">
        <v>1</v>
      </c>
      <c r="E1974" s="35">
        <v>2</v>
      </c>
      <c r="F1974" s="35" t="s">
        <v>444</v>
      </c>
      <c r="G1974" s="35" t="s">
        <v>6767</v>
      </c>
      <c r="H1974" s="35" t="s">
        <v>809</v>
      </c>
      <c r="I1974" s="35" t="s">
        <v>595</v>
      </c>
      <c r="J1974" s="35">
        <v>1024</v>
      </c>
      <c r="K1974" s="35" t="s">
        <v>1845</v>
      </c>
      <c r="L1974" s="35" t="s">
        <v>4306</v>
      </c>
      <c r="M1974" s="35" t="s">
        <v>396</v>
      </c>
      <c r="N1974" s="35" t="s">
        <v>122</v>
      </c>
      <c r="O1974" s="35" t="s">
        <v>6773</v>
      </c>
      <c r="P1974" s="35" t="s">
        <v>1848</v>
      </c>
      <c r="Q1974" s="35" t="s">
        <v>311</v>
      </c>
      <c r="R1974" s="35" t="s">
        <v>430</v>
      </c>
      <c r="S1974" s="35" t="s">
        <v>431</v>
      </c>
      <c r="T1974" s="35" t="s">
        <v>5058</v>
      </c>
      <c r="U1974" s="35" t="s">
        <v>269</v>
      </c>
      <c r="V1974" s="35">
        <v>0</v>
      </c>
      <c r="W1974" s="35">
        <v>0</v>
      </c>
      <c r="X1974" s="49">
        <v>50</v>
      </c>
      <c r="Y1974" s="60" t="s">
        <v>340</v>
      </c>
      <c r="Z1974" s="49">
        <v>1</v>
      </c>
      <c r="AA1974" s="49">
        <v>50</v>
      </c>
      <c r="AB1974" s="60" t="s">
        <v>637</v>
      </c>
      <c r="AC1974" s="60" t="s">
        <v>660</v>
      </c>
      <c r="AD1974" s="60" t="s">
        <v>694</v>
      </c>
      <c r="AE1974" s="60" t="s">
        <v>695</v>
      </c>
      <c r="AF1974" s="49">
        <v>2020</v>
      </c>
      <c r="AG1974" s="60" t="s">
        <v>6766</v>
      </c>
      <c r="AH1974" s="60">
        <v>44232</v>
      </c>
      <c r="AI1974" s="60">
        <v>44267</v>
      </c>
      <c r="AJ1974" s="60"/>
      <c r="AK1974" s="60"/>
      <c r="AL1974" s="60"/>
      <c r="AM1974" s="60" t="s">
        <v>566</v>
      </c>
      <c r="AN1974" s="60" t="s">
        <v>6768</v>
      </c>
      <c r="AO1974" s="60" t="s">
        <v>6791</v>
      </c>
      <c r="AP1974" s="49"/>
      <c r="AQ1974" s="60" t="s">
        <v>349</v>
      </c>
      <c r="AR1974" s="60" t="s">
        <v>174</v>
      </c>
      <c r="AS1974" s="60" t="s">
        <v>174</v>
      </c>
      <c r="AT1974" s="49">
        <v>18</v>
      </c>
      <c r="AU1974" s="49">
        <v>1</v>
      </c>
      <c r="AV1974" s="49">
        <v>1</v>
      </c>
      <c r="AW1974" s="60">
        <v>44062</v>
      </c>
      <c r="AX1974" s="60" t="s">
        <v>183</v>
      </c>
      <c r="AY1974" s="60">
        <v>44068.979155092595</v>
      </c>
      <c r="AZ1974" s="60">
        <v>44039</v>
      </c>
      <c r="BA1974" s="60">
        <v>44040</v>
      </c>
      <c r="BB1974" s="60" t="s">
        <v>6790</v>
      </c>
      <c r="BC1974" s="60">
        <v>44068.979155092595</v>
      </c>
      <c r="BD1974" s="60">
        <v>44214</v>
      </c>
      <c r="BE1974" s="60">
        <v>45657</v>
      </c>
      <c r="BF1974" s="49">
        <f>IF(AND(ISBLANK(tbl_RawData_Report1[[#This Row],[REQ_ID]]),tbl_RawData_Report1[[#This Row],[RH Kit?]] = "Y"),1,COUNTIFS(tbl_RawData_Report1[RH Kit?],"Y",tbl_RawData_Report1[REQ_ID],tbl_RawData_Report1[[#This Row],[REQ_ID]]))</f>
        <v>0</v>
      </c>
      <c r="BG1974" s="49">
        <f>COUNTIFS(tbl_RawData_Report1[RH Kit?],"Y",tbl_RawData_Report1[Order No.],tbl_RawData_Report1[[#This Row],[Order No.]])</f>
        <v>0</v>
      </c>
      <c r="BH1974" s="49">
        <f>SUM(tbl_RawData_Report1[[#This Row],[RH Kit Req]:[RH Kit PO]])</f>
        <v>0</v>
      </c>
      <c r="BI1974" s="49" t="str">
        <f>IFERROR(VLOOKUP(B1974,Lookup!A:B,2,FALSE),B1974)</f>
        <v>AMOXYCILLIN_500MG</v>
      </c>
      <c r="BJ1974" s="49" t="b">
        <f t="shared" si="30"/>
        <v>1</v>
      </c>
      <c r="BK1974" s="49" t="str">
        <f>tbl_RawData_Report1[[#This Row],[Item ID]]&amp;tbl_RawData_Report1[[#This Row],[Order No.]]</f>
        <v>AMOXYCILLIN_500MG0000041982</v>
      </c>
      <c r="BL1974"/>
      <c r="BM1974"/>
      <c r="BN1974"/>
    </row>
    <row r="1975" spans="1:66" x14ac:dyDescent="0.25">
      <c r="A1975" s="35" t="s">
        <v>8</v>
      </c>
      <c r="B1975" s="35" t="s">
        <v>757</v>
      </c>
      <c r="C1975" s="35">
        <v>27</v>
      </c>
      <c r="D1975" s="35">
        <v>1</v>
      </c>
      <c r="E1975" s="35">
        <v>1</v>
      </c>
      <c r="F1975" s="35" t="s">
        <v>444</v>
      </c>
      <c r="G1975" s="35" t="s">
        <v>6767</v>
      </c>
      <c r="H1975" s="35" t="s">
        <v>758</v>
      </c>
      <c r="I1975" s="35" t="s">
        <v>595</v>
      </c>
      <c r="J1975" s="35">
        <v>0</v>
      </c>
      <c r="K1975" s="35" t="s">
        <v>1845</v>
      </c>
      <c r="L1975" s="35" t="s">
        <v>4306</v>
      </c>
      <c r="M1975" s="35" t="s">
        <v>396</v>
      </c>
      <c r="N1975" s="35" t="s">
        <v>122</v>
      </c>
      <c r="O1975" s="35" t="s">
        <v>1847</v>
      </c>
      <c r="P1975" s="35" t="s">
        <v>1848</v>
      </c>
      <c r="Q1975" s="35" t="s">
        <v>311</v>
      </c>
      <c r="R1975" s="35" t="s">
        <v>430</v>
      </c>
      <c r="S1975" s="35" t="s">
        <v>431</v>
      </c>
      <c r="T1975" s="35" t="s">
        <v>5058</v>
      </c>
      <c r="U1975" s="35" t="s">
        <v>269</v>
      </c>
      <c r="V1975" s="35">
        <v>0</v>
      </c>
      <c r="W1975" s="35">
        <v>0</v>
      </c>
      <c r="X1975" s="49">
        <v>0</v>
      </c>
      <c r="Y1975" s="60" t="s">
        <v>346</v>
      </c>
      <c r="Z1975" s="49">
        <v>1000</v>
      </c>
      <c r="AA1975" s="49">
        <v>0</v>
      </c>
      <c r="AB1975" s="60" t="s">
        <v>637</v>
      </c>
      <c r="AC1975" s="60" t="s">
        <v>761</v>
      </c>
      <c r="AD1975" s="60" t="s">
        <v>694</v>
      </c>
      <c r="AE1975" s="60" t="s">
        <v>695</v>
      </c>
      <c r="AF1975" s="49">
        <v>2020</v>
      </c>
      <c r="AG1975" s="60" t="s">
        <v>6766</v>
      </c>
      <c r="AH1975" s="60">
        <v>44232</v>
      </c>
      <c r="AI1975" s="60">
        <v>44267</v>
      </c>
      <c r="AJ1975" s="60"/>
      <c r="AK1975" s="60"/>
      <c r="AL1975" s="60"/>
      <c r="AM1975" s="60" t="s">
        <v>566</v>
      </c>
      <c r="AN1975" s="60" t="s">
        <v>6768</v>
      </c>
      <c r="AO1975" s="60" t="s">
        <v>6792</v>
      </c>
      <c r="AP1975" s="49"/>
      <c r="AQ1975" s="60" t="s">
        <v>349</v>
      </c>
      <c r="AR1975" s="60" t="s">
        <v>174</v>
      </c>
      <c r="AS1975" s="60" t="s">
        <v>174</v>
      </c>
      <c r="AT1975" s="49">
        <v>34</v>
      </c>
      <c r="AU1975" s="49">
        <v>1</v>
      </c>
      <c r="AV1975" s="49">
        <v>1</v>
      </c>
      <c r="AW1975" s="60">
        <v>44062</v>
      </c>
      <c r="AX1975" s="60" t="s">
        <v>183</v>
      </c>
      <c r="AY1975" s="60">
        <v>44068.979155092595</v>
      </c>
      <c r="AZ1975" s="60">
        <v>44039</v>
      </c>
      <c r="BA1975" s="60">
        <v>44040</v>
      </c>
      <c r="BB1975" s="60" t="s">
        <v>6793</v>
      </c>
      <c r="BC1975" s="60">
        <v>44068.979155092595</v>
      </c>
      <c r="BD1975" s="60">
        <v>44214</v>
      </c>
      <c r="BE1975" s="60">
        <v>45657</v>
      </c>
      <c r="BF1975" s="49">
        <f>IF(AND(ISBLANK(tbl_RawData_Report1[[#This Row],[REQ_ID]]),tbl_RawData_Report1[[#This Row],[RH Kit?]] = "Y"),1,COUNTIFS(tbl_RawData_Report1[RH Kit?],"Y",tbl_RawData_Report1[REQ_ID],tbl_RawData_Report1[[#This Row],[REQ_ID]]))</f>
        <v>0</v>
      </c>
      <c r="BG1975" s="49">
        <f>COUNTIFS(tbl_RawData_Report1[RH Kit?],"Y",tbl_RawData_Report1[Order No.],tbl_RawData_Report1[[#This Row],[Order No.]])</f>
        <v>0</v>
      </c>
      <c r="BH1975" s="49">
        <f>SUM(tbl_RawData_Report1[[#This Row],[RH Kit Req]:[RH Kit PO]])</f>
        <v>0</v>
      </c>
      <c r="BI1975" s="49" t="str">
        <f>IFERROR(VLOOKUP(B1975,Lookup!A:B,2,FALSE),B1975)</f>
        <v>METRONIDAZOL_250MG</v>
      </c>
      <c r="BJ1975" s="49" t="b">
        <f t="shared" si="30"/>
        <v>0</v>
      </c>
      <c r="BK1975" s="49" t="str">
        <f>tbl_RawData_Report1[[#This Row],[Item ID]]&amp;tbl_RawData_Report1[[#This Row],[Order No.]]</f>
        <v>METRONIDAZOL_250MG0000041982</v>
      </c>
      <c r="BL1975"/>
      <c r="BM1975"/>
      <c r="BN1975"/>
    </row>
    <row r="1976" spans="1:66" x14ac:dyDescent="0.25">
      <c r="A1976" s="35" t="s">
        <v>8</v>
      </c>
      <c r="B1976" s="35" t="s">
        <v>757</v>
      </c>
      <c r="C1976" s="35">
        <v>27</v>
      </c>
      <c r="D1976" s="35">
        <v>1</v>
      </c>
      <c r="E1976" s="35">
        <v>2</v>
      </c>
      <c r="F1976" s="35" t="s">
        <v>444</v>
      </c>
      <c r="G1976" s="35" t="s">
        <v>6767</v>
      </c>
      <c r="H1976" s="35" t="s">
        <v>758</v>
      </c>
      <c r="I1976" s="35" t="s">
        <v>595</v>
      </c>
      <c r="J1976" s="35">
        <v>7270</v>
      </c>
      <c r="K1976" s="35" t="s">
        <v>1845</v>
      </c>
      <c r="L1976" s="35" t="s">
        <v>4306</v>
      </c>
      <c r="M1976" s="35" t="s">
        <v>396</v>
      </c>
      <c r="N1976" s="35" t="s">
        <v>122</v>
      </c>
      <c r="O1976" s="35" t="s">
        <v>6773</v>
      </c>
      <c r="P1976" s="35" t="s">
        <v>1848</v>
      </c>
      <c r="Q1976" s="35" t="s">
        <v>311</v>
      </c>
      <c r="R1976" s="35" t="s">
        <v>430</v>
      </c>
      <c r="S1976" s="35" t="s">
        <v>431</v>
      </c>
      <c r="T1976" s="35" t="s">
        <v>5058</v>
      </c>
      <c r="U1976" s="35" t="s">
        <v>269</v>
      </c>
      <c r="V1976" s="35">
        <v>0</v>
      </c>
      <c r="W1976" s="35">
        <v>0</v>
      </c>
      <c r="X1976" s="49">
        <v>1000</v>
      </c>
      <c r="Y1976" s="60" t="s">
        <v>346</v>
      </c>
      <c r="Z1976" s="49">
        <v>1000</v>
      </c>
      <c r="AA1976" s="49">
        <v>1000000</v>
      </c>
      <c r="AB1976" s="60" t="s">
        <v>637</v>
      </c>
      <c r="AC1976" s="60" t="s">
        <v>761</v>
      </c>
      <c r="AD1976" s="60" t="s">
        <v>694</v>
      </c>
      <c r="AE1976" s="60" t="s">
        <v>695</v>
      </c>
      <c r="AF1976" s="49">
        <v>2020</v>
      </c>
      <c r="AG1976" s="60" t="s">
        <v>6766</v>
      </c>
      <c r="AH1976" s="60">
        <v>44232</v>
      </c>
      <c r="AI1976" s="60">
        <v>44267</v>
      </c>
      <c r="AJ1976" s="60"/>
      <c r="AK1976" s="60"/>
      <c r="AL1976" s="60"/>
      <c r="AM1976" s="60" t="s">
        <v>566</v>
      </c>
      <c r="AN1976" s="60" t="s">
        <v>6768</v>
      </c>
      <c r="AO1976" s="60" t="s">
        <v>6794</v>
      </c>
      <c r="AP1976" s="49"/>
      <c r="AQ1976" s="60" t="s">
        <v>349</v>
      </c>
      <c r="AR1976" s="60" t="s">
        <v>174</v>
      </c>
      <c r="AS1976" s="60" t="s">
        <v>174</v>
      </c>
      <c r="AT1976" s="49">
        <v>34</v>
      </c>
      <c r="AU1976" s="49">
        <v>1</v>
      </c>
      <c r="AV1976" s="49">
        <v>1</v>
      </c>
      <c r="AW1976" s="60">
        <v>44062</v>
      </c>
      <c r="AX1976" s="60" t="s">
        <v>183</v>
      </c>
      <c r="AY1976" s="60">
        <v>44068.979155092595</v>
      </c>
      <c r="AZ1976" s="60">
        <v>44039</v>
      </c>
      <c r="BA1976" s="60">
        <v>44040</v>
      </c>
      <c r="BB1976" s="60" t="s">
        <v>6793</v>
      </c>
      <c r="BC1976" s="60">
        <v>44068.979155092595</v>
      </c>
      <c r="BD1976" s="60">
        <v>44214</v>
      </c>
      <c r="BE1976" s="60">
        <v>45657</v>
      </c>
      <c r="BF1976" s="49">
        <f>IF(AND(ISBLANK(tbl_RawData_Report1[[#This Row],[REQ_ID]]),tbl_RawData_Report1[[#This Row],[RH Kit?]] = "Y"),1,COUNTIFS(tbl_RawData_Report1[RH Kit?],"Y",tbl_RawData_Report1[REQ_ID],tbl_RawData_Report1[[#This Row],[REQ_ID]]))</f>
        <v>0</v>
      </c>
      <c r="BG1976" s="49">
        <f>COUNTIFS(tbl_RawData_Report1[RH Kit?],"Y",tbl_RawData_Report1[Order No.],tbl_RawData_Report1[[#This Row],[Order No.]])</f>
        <v>0</v>
      </c>
      <c r="BH1976" s="49">
        <f>SUM(tbl_RawData_Report1[[#This Row],[RH Kit Req]:[RH Kit PO]])</f>
        <v>0</v>
      </c>
      <c r="BI1976" s="49" t="str">
        <f>IFERROR(VLOOKUP(B1976,Lookup!A:B,2,FALSE),B1976)</f>
        <v>METRONIDAZOL_250MG</v>
      </c>
      <c r="BJ1976" s="49" t="b">
        <f t="shared" si="30"/>
        <v>1</v>
      </c>
      <c r="BK1976" s="49" t="str">
        <f>tbl_RawData_Report1[[#This Row],[Item ID]]&amp;tbl_RawData_Report1[[#This Row],[Order No.]]</f>
        <v>METRONIDAZOL_250MG0000041982</v>
      </c>
      <c r="BL1976"/>
      <c r="BM1976"/>
      <c r="BN1976"/>
    </row>
    <row r="1977" spans="1:66" x14ac:dyDescent="0.25">
      <c r="A1977" s="35" t="s">
        <v>8</v>
      </c>
      <c r="B1977" s="35" t="s">
        <v>1293</v>
      </c>
      <c r="C1977" s="35">
        <v>10</v>
      </c>
      <c r="D1977" s="35">
        <v>1</v>
      </c>
      <c r="E1977" s="35">
        <v>1</v>
      </c>
      <c r="F1977" s="35" t="s">
        <v>444</v>
      </c>
      <c r="G1977" s="35" t="s">
        <v>6767</v>
      </c>
      <c r="H1977" s="35" t="s">
        <v>1294</v>
      </c>
      <c r="I1977" s="35" t="s">
        <v>595</v>
      </c>
      <c r="J1977" s="35">
        <v>0</v>
      </c>
      <c r="K1977" s="35" t="s">
        <v>1845</v>
      </c>
      <c r="L1977" s="35" t="s">
        <v>4306</v>
      </c>
      <c r="M1977" s="35" t="s">
        <v>396</v>
      </c>
      <c r="N1977" s="35" t="s">
        <v>122</v>
      </c>
      <c r="O1977" s="35" t="s">
        <v>1847</v>
      </c>
      <c r="P1977" s="35" t="s">
        <v>1848</v>
      </c>
      <c r="Q1977" s="35" t="s">
        <v>311</v>
      </c>
      <c r="R1977" s="35" t="s">
        <v>430</v>
      </c>
      <c r="S1977" s="35" t="s">
        <v>431</v>
      </c>
      <c r="T1977" s="35" t="s">
        <v>5058</v>
      </c>
      <c r="U1977" s="35" t="s">
        <v>269</v>
      </c>
      <c r="V1977" s="35">
        <v>0</v>
      </c>
      <c r="W1977" s="35">
        <v>0</v>
      </c>
      <c r="X1977" s="49">
        <v>0</v>
      </c>
      <c r="Y1977" s="60" t="s">
        <v>1297</v>
      </c>
      <c r="Z1977" s="49">
        <v>5</v>
      </c>
      <c r="AA1977" s="49">
        <v>0</v>
      </c>
      <c r="AB1977" s="60" t="s">
        <v>637</v>
      </c>
      <c r="AC1977" s="60" t="s">
        <v>674</v>
      </c>
      <c r="AD1977" s="60" t="s">
        <v>694</v>
      </c>
      <c r="AE1977" s="60" t="s">
        <v>695</v>
      </c>
      <c r="AF1977" s="49">
        <v>2020</v>
      </c>
      <c r="AG1977" s="60" t="s">
        <v>6766</v>
      </c>
      <c r="AH1977" s="60">
        <v>44232</v>
      </c>
      <c r="AI1977" s="60">
        <v>44267</v>
      </c>
      <c r="AJ1977" s="60"/>
      <c r="AK1977" s="60"/>
      <c r="AL1977" s="60"/>
      <c r="AM1977" s="60" t="s">
        <v>566</v>
      </c>
      <c r="AN1977" s="60" t="s">
        <v>6768</v>
      </c>
      <c r="AO1977" s="60" t="s">
        <v>6795</v>
      </c>
      <c r="AP1977" s="49"/>
      <c r="AQ1977" s="60" t="s">
        <v>349</v>
      </c>
      <c r="AR1977" s="60" t="s">
        <v>174</v>
      </c>
      <c r="AS1977" s="60" t="s">
        <v>174</v>
      </c>
      <c r="AT1977" s="49">
        <v>11</v>
      </c>
      <c r="AU1977" s="49">
        <v>1</v>
      </c>
      <c r="AV1977" s="49">
        <v>1</v>
      </c>
      <c r="AW1977" s="60">
        <v>44062</v>
      </c>
      <c r="AX1977" s="60" t="s">
        <v>183</v>
      </c>
      <c r="AY1977" s="60">
        <v>44068.979155092595</v>
      </c>
      <c r="AZ1977" s="60">
        <v>44039</v>
      </c>
      <c r="BA1977" s="60">
        <v>44040</v>
      </c>
      <c r="BB1977" s="60" t="s">
        <v>6796</v>
      </c>
      <c r="BC1977" s="60">
        <v>44068.979155092595</v>
      </c>
      <c r="BD1977" s="60">
        <v>44214</v>
      </c>
      <c r="BE1977" s="60">
        <v>45657</v>
      </c>
      <c r="BF1977" s="49">
        <f>IF(AND(ISBLANK(tbl_RawData_Report1[[#This Row],[REQ_ID]]),tbl_RawData_Report1[[#This Row],[RH Kit?]] = "Y"),1,COUNTIFS(tbl_RawData_Report1[RH Kit?],"Y",tbl_RawData_Report1[REQ_ID],tbl_RawData_Report1[[#This Row],[REQ_ID]]))</f>
        <v>0</v>
      </c>
      <c r="BG1977" s="49">
        <f>COUNTIFS(tbl_RawData_Report1[RH Kit?],"Y",tbl_RawData_Report1[Order No.],tbl_RawData_Report1[[#This Row],[Order No.]])</f>
        <v>0</v>
      </c>
      <c r="BH1977" s="49">
        <f>SUM(tbl_RawData_Report1[[#This Row],[RH Kit Req]:[RH Kit PO]])</f>
        <v>0</v>
      </c>
      <c r="BI1977" s="49" t="str">
        <f>IFERROR(VLOOKUP(B1977,Lookup!A:B,2,FALSE),B1977)</f>
        <v>HYDRALAZINEHCL20</v>
      </c>
      <c r="BJ1977" s="49" t="b">
        <f t="shared" si="30"/>
        <v>0</v>
      </c>
      <c r="BK1977" s="49" t="str">
        <f>tbl_RawData_Report1[[#This Row],[Item ID]]&amp;tbl_RawData_Report1[[#This Row],[Order No.]]</f>
        <v>HYDRALAZINEHCL200000041982</v>
      </c>
      <c r="BL1977"/>
      <c r="BM1977"/>
      <c r="BN1977"/>
    </row>
    <row r="1978" spans="1:66" x14ac:dyDescent="0.25">
      <c r="A1978" s="35" t="s">
        <v>8</v>
      </c>
      <c r="B1978" s="35" t="s">
        <v>1293</v>
      </c>
      <c r="C1978" s="35">
        <v>10</v>
      </c>
      <c r="D1978" s="35">
        <v>1</v>
      </c>
      <c r="E1978" s="35">
        <v>2</v>
      </c>
      <c r="F1978" s="35" t="s">
        <v>444</v>
      </c>
      <c r="G1978" s="35" t="s">
        <v>6767</v>
      </c>
      <c r="H1978" s="35" t="s">
        <v>1294</v>
      </c>
      <c r="I1978" s="35" t="s">
        <v>595</v>
      </c>
      <c r="J1978" s="35">
        <v>3349.5</v>
      </c>
      <c r="K1978" s="35" t="s">
        <v>1845</v>
      </c>
      <c r="L1978" s="35" t="s">
        <v>4306</v>
      </c>
      <c r="M1978" s="35" t="s">
        <v>396</v>
      </c>
      <c r="N1978" s="35" t="s">
        <v>122</v>
      </c>
      <c r="O1978" s="35" t="s">
        <v>6773</v>
      </c>
      <c r="P1978" s="35" t="s">
        <v>1848</v>
      </c>
      <c r="Q1978" s="35" t="s">
        <v>311</v>
      </c>
      <c r="R1978" s="35" t="s">
        <v>430</v>
      </c>
      <c r="S1978" s="35" t="s">
        <v>431</v>
      </c>
      <c r="T1978" s="35" t="s">
        <v>5058</v>
      </c>
      <c r="U1978" s="35" t="s">
        <v>269</v>
      </c>
      <c r="V1978" s="35">
        <v>0</v>
      </c>
      <c r="W1978" s="35">
        <v>0</v>
      </c>
      <c r="X1978" s="49">
        <v>150</v>
      </c>
      <c r="Y1978" s="60" t="s">
        <v>1297</v>
      </c>
      <c r="Z1978" s="49">
        <v>5</v>
      </c>
      <c r="AA1978" s="49">
        <v>750</v>
      </c>
      <c r="AB1978" s="60" t="s">
        <v>637</v>
      </c>
      <c r="AC1978" s="60" t="s">
        <v>674</v>
      </c>
      <c r="AD1978" s="60" t="s">
        <v>694</v>
      </c>
      <c r="AE1978" s="60" t="s">
        <v>695</v>
      </c>
      <c r="AF1978" s="49">
        <v>2020</v>
      </c>
      <c r="AG1978" s="60" t="s">
        <v>6766</v>
      </c>
      <c r="AH1978" s="60">
        <v>44232</v>
      </c>
      <c r="AI1978" s="60">
        <v>44267</v>
      </c>
      <c r="AJ1978" s="60"/>
      <c r="AK1978" s="60"/>
      <c r="AL1978" s="60"/>
      <c r="AM1978" s="60" t="s">
        <v>566</v>
      </c>
      <c r="AN1978" s="60" t="s">
        <v>6768</v>
      </c>
      <c r="AO1978" s="60" t="s">
        <v>6800</v>
      </c>
      <c r="AP1978" s="49"/>
      <c r="AQ1978" s="60" t="s">
        <v>349</v>
      </c>
      <c r="AR1978" s="60" t="s">
        <v>174</v>
      </c>
      <c r="AS1978" s="60" t="s">
        <v>174</v>
      </c>
      <c r="AT1978" s="49">
        <v>11</v>
      </c>
      <c r="AU1978" s="49">
        <v>1</v>
      </c>
      <c r="AV1978" s="49">
        <v>1</v>
      </c>
      <c r="AW1978" s="60">
        <v>44062</v>
      </c>
      <c r="AX1978" s="60" t="s">
        <v>183</v>
      </c>
      <c r="AY1978" s="60">
        <v>44068.979155092595</v>
      </c>
      <c r="AZ1978" s="60">
        <v>44039</v>
      </c>
      <c r="BA1978" s="60">
        <v>44040</v>
      </c>
      <c r="BB1978" s="60" t="s">
        <v>6796</v>
      </c>
      <c r="BC1978" s="60">
        <v>44068.979155092595</v>
      </c>
      <c r="BD1978" s="60">
        <v>44214</v>
      </c>
      <c r="BE1978" s="60">
        <v>45657</v>
      </c>
      <c r="BF1978" s="49">
        <f>IF(AND(ISBLANK(tbl_RawData_Report1[[#This Row],[REQ_ID]]),tbl_RawData_Report1[[#This Row],[RH Kit?]] = "Y"),1,COUNTIFS(tbl_RawData_Report1[RH Kit?],"Y",tbl_RawData_Report1[REQ_ID],tbl_RawData_Report1[[#This Row],[REQ_ID]]))</f>
        <v>0</v>
      </c>
      <c r="BG1978" s="49">
        <f>COUNTIFS(tbl_RawData_Report1[RH Kit?],"Y",tbl_RawData_Report1[Order No.],tbl_RawData_Report1[[#This Row],[Order No.]])</f>
        <v>0</v>
      </c>
      <c r="BH1978" s="49">
        <f>SUM(tbl_RawData_Report1[[#This Row],[RH Kit Req]:[RH Kit PO]])</f>
        <v>0</v>
      </c>
      <c r="BI1978" s="49" t="str">
        <f>IFERROR(VLOOKUP(B1978,Lookup!A:B,2,FALSE),B1978)</f>
        <v>HYDRALAZINEHCL20</v>
      </c>
      <c r="BJ1978" s="49" t="b">
        <f t="shared" si="30"/>
        <v>1</v>
      </c>
      <c r="BK1978" s="49" t="str">
        <f>tbl_RawData_Report1[[#This Row],[Item ID]]&amp;tbl_RawData_Report1[[#This Row],[Order No.]]</f>
        <v>HYDRALAZINEHCL200000041982</v>
      </c>
      <c r="BL1978"/>
      <c r="BM1978"/>
      <c r="BN1978"/>
    </row>
    <row r="1979" spans="1:66" x14ac:dyDescent="0.25">
      <c r="A1979" s="35" t="s">
        <v>8</v>
      </c>
      <c r="B1979" s="35" t="s">
        <v>3064</v>
      </c>
      <c r="C1979" s="35">
        <v>31</v>
      </c>
      <c r="D1979" s="35">
        <v>1</v>
      </c>
      <c r="E1979" s="35">
        <v>1</v>
      </c>
      <c r="F1979" s="35" t="s">
        <v>444</v>
      </c>
      <c r="G1979" s="35" t="s">
        <v>6767</v>
      </c>
      <c r="H1979" s="35" t="s">
        <v>3065</v>
      </c>
      <c r="I1979" s="35" t="s">
        <v>595</v>
      </c>
      <c r="J1979" s="35">
        <v>0</v>
      </c>
      <c r="K1979" s="35" t="s">
        <v>1845</v>
      </c>
      <c r="L1979" s="35" t="s">
        <v>4306</v>
      </c>
      <c r="M1979" s="35" t="s">
        <v>396</v>
      </c>
      <c r="N1979" s="35" t="s">
        <v>122</v>
      </c>
      <c r="O1979" s="35" t="s">
        <v>1847</v>
      </c>
      <c r="P1979" s="35" t="s">
        <v>1848</v>
      </c>
      <c r="Q1979" s="35" t="s">
        <v>311</v>
      </c>
      <c r="R1979" s="35" t="s">
        <v>430</v>
      </c>
      <c r="S1979" s="35" t="s">
        <v>431</v>
      </c>
      <c r="T1979" s="35" t="s">
        <v>5058</v>
      </c>
      <c r="U1979" s="35" t="s">
        <v>269</v>
      </c>
      <c r="V1979" s="35">
        <v>0</v>
      </c>
      <c r="W1979" s="35">
        <v>0</v>
      </c>
      <c r="X1979" s="49">
        <v>0</v>
      </c>
      <c r="Y1979" s="60" t="s">
        <v>655</v>
      </c>
      <c r="Z1979" s="49">
        <v>10</v>
      </c>
      <c r="AA1979" s="49">
        <v>0</v>
      </c>
      <c r="AB1979" s="60" t="s">
        <v>637</v>
      </c>
      <c r="AC1979" s="60" t="s">
        <v>1714</v>
      </c>
      <c r="AD1979" s="60" t="s">
        <v>694</v>
      </c>
      <c r="AE1979" s="60" t="s">
        <v>695</v>
      </c>
      <c r="AF1979" s="49">
        <v>2020</v>
      </c>
      <c r="AG1979" s="60" t="s">
        <v>6766</v>
      </c>
      <c r="AH1979" s="60">
        <v>44232</v>
      </c>
      <c r="AI1979" s="60">
        <v>44267</v>
      </c>
      <c r="AJ1979" s="60"/>
      <c r="AK1979" s="60"/>
      <c r="AL1979" s="60"/>
      <c r="AM1979" s="60" t="s">
        <v>566</v>
      </c>
      <c r="AN1979" s="60" t="s">
        <v>6768</v>
      </c>
      <c r="AO1979" s="60" t="s">
        <v>6809</v>
      </c>
      <c r="AP1979" s="49"/>
      <c r="AQ1979" s="60" t="s">
        <v>349</v>
      </c>
      <c r="AR1979" s="60" t="s">
        <v>174</v>
      </c>
      <c r="AS1979" s="60" t="s">
        <v>174</v>
      </c>
      <c r="AT1979" s="49">
        <v>39</v>
      </c>
      <c r="AU1979" s="49">
        <v>1</v>
      </c>
      <c r="AV1979" s="49">
        <v>1</v>
      </c>
      <c r="AW1979" s="60">
        <v>44062</v>
      </c>
      <c r="AX1979" s="60" t="s">
        <v>183</v>
      </c>
      <c r="AY1979" s="60">
        <v>44068.979155092595</v>
      </c>
      <c r="AZ1979" s="60">
        <v>44039</v>
      </c>
      <c r="BA1979" s="60">
        <v>44040</v>
      </c>
      <c r="BB1979" s="60" t="s">
        <v>6810</v>
      </c>
      <c r="BC1979" s="60">
        <v>44068.979155092595</v>
      </c>
      <c r="BD1979" s="60">
        <v>44214</v>
      </c>
      <c r="BE1979" s="60">
        <v>45657</v>
      </c>
      <c r="BF1979" s="49">
        <f>IF(AND(ISBLANK(tbl_RawData_Report1[[#This Row],[REQ_ID]]),tbl_RawData_Report1[[#This Row],[RH Kit?]] = "Y"),1,COUNTIFS(tbl_RawData_Report1[RH Kit?],"Y",tbl_RawData_Report1[REQ_ID],tbl_RawData_Report1[[#This Row],[REQ_ID]]))</f>
        <v>0</v>
      </c>
      <c r="BG1979" s="49">
        <f>COUNTIFS(tbl_RawData_Report1[RH Kit?],"Y",tbl_RawData_Report1[Order No.],tbl_RawData_Report1[[#This Row],[Order No.]])</f>
        <v>0</v>
      </c>
      <c r="BH1979" s="49">
        <f>SUM(tbl_RawData_Report1[[#This Row],[RH Kit Req]:[RH Kit PO]])</f>
        <v>0</v>
      </c>
      <c r="BI1979" s="49" t="str">
        <f>IFERROR(VLOOKUP(B1979,Lookup!A:B,2,FALSE),B1979)</f>
        <v>VITMNK-1_1MG/ML10</v>
      </c>
      <c r="BJ1979" s="49" t="b">
        <f t="shared" si="30"/>
        <v>0</v>
      </c>
      <c r="BK1979" s="49" t="str">
        <f>tbl_RawData_Report1[[#This Row],[Item ID]]&amp;tbl_RawData_Report1[[#This Row],[Order No.]]</f>
        <v>VITMNK-1_1MG/ML100000041982</v>
      </c>
      <c r="BL1979"/>
      <c r="BM1979"/>
      <c r="BN1979"/>
    </row>
    <row r="1980" spans="1:66" x14ac:dyDescent="0.25">
      <c r="A1980" s="35" t="s">
        <v>8</v>
      </c>
      <c r="B1980" s="35" t="s">
        <v>3064</v>
      </c>
      <c r="C1980" s="35">
        <v>31</v>
      </c>
      <c r="D1980" s="35">
        <v>1</v>
      </c>
      <c r="E1980" s="35">
        <v>2</v>
      </c>
      <c r="F1980" s="35" t="s">
        <v>444</v>
      </c>
      <c r="G1980" s="35" t="s">
        <v>6767</v>
      </c>
      <c r="H1980" s="35" t="s">
        <v>3065</v>
      </c>
      <c r="I1980" s="35" t="s">
        <v>595</v>
      </c>
      <c r="J1980" s="35">
        <v>147.5</v>
      </c>
      <c r="K1980" s="35" t="s">
        <v>1845</v>
      </c>
      <c r="L1980" s="35" t="s">
        <v>4306</v>
      </c>
      <c r="M1980" s="35" t="s">
        <v>396</v>
      </c>
      <c r="N1980" s="35" t="s">
        <v>122</v>
      </c>
      <c r="O1980" s="35" t="s">
        <v>6773</v>
      </c>
      <c r="P1980" s="35" t="s">
        <v>1848</v>
      </c>
      <c r="Q1980" s="35" t="s">
        <v>311</v>
      </c>
      <c r="R1980" s="35" t="s">
        <v>430</v>
      </c>
      <c r="S1980" s="35" t="s">
        <v>431</v>
      </c>
      <c r="T1980" s="35" t="s">
        <v>5058</v>
      </c>
      <c r="U1980" s="35" t="s">
        <v>269</v>
      </c>
      <c r="V1980" s="35">
        <v>0</v>
      </c>
      <c r="W1980" s="35">
        <v>0</v>
      </c>
      <c r="X1980" s="49">
        <v>50</v>
      </c>
      <c r="Y1980" s="60" t="s">
        <v>655</v>
      </c>
      <c r="Z1980" s="49">
        <v>10</v>
      </c>
      <c r="AA1980" s="49">
        <v>500</v>
      </c>
      <c r="AB1980" s="60" t="s">
        <v>637</v>
      </c>
      <c r="AC1980" s="60" t="s">
        <v>1714</v>
      </c>
      <c r="AD1980" s="60" t="s">
        <v>694</v>
      </c>
      <c r="AE1980" s="60" t="s">
        <v>695</v>
      </c>
      <c r="AF1980" s="49">
        <v>2020</v>
      </c>
      <c r="AG1980" s="60" t="s">
        <v>6766</v>
      </c>
      <c r="AH1980" s="60">
        <v>44232</v>
      </c>
      <c r="AI1980" s="60">
        <v>44267</v>
      </c>
      <c r="AJ1980" s="60"/>
      <c r="AK1980" s="60"/>
      <c r="AL1980" s="60"/>
      <c r="AM1980" s="60" t="s">
        <v>566</v>
      </c>
      <c r="AN1980" s="60" t="s">
        <v>6768</v>
      </c>
      <c r="AO1980" s="60" t="s">
        <v>6811</v>
      </c>
      <c r="AP1980" s="49"/>
      <c r="AQ1980" s="60" t="s">
        <v>349</v>
      </c>
      <c r="AR1980" s="60" t="s">
        <v>174</v>
      </c>
      <c r="AS1980" s="60" t="s">
        <v>174</v>
      </c>
      <c r="AT1980" s="49">
        <v>39</v>
      </c>
      <c r="AU1980" s="49">
        <v>1</v>
      </c>
      <c r="AV1980" s="49">
        <v>1</v>
      </c>
      <c r="AW1980" s="60">
        <v>44062</v>
      </c>
      <c r="AX1980" s="60" t="s">
        <v>183</v>
      </c>
      <c r="AY1980" s="60">
        <v>44068.979155092595</v>
      </c>
      <c r="AZ1980" s="60">
        <v>44039</v>
      </c>
      <c r="BA1980" s="60">
        <v>44040</v>
      </c>
      <c r="BB1980" s="60" t="s">
        <v>6810</v>
      </c>
      <c r="BC1980" s="60">
        <v>44068.979155092595</v>
      </c>
      <c r="BD1980" s="60">
        <v>44214</v>
      </c>
      <c r="BE1980" s="60">
        <v>45657</v>
      </c>
      <c r="BF1980" s="49">
        <f>IF(AND(ISBLANK(tbl_RawData_Report1[[#This Row],[REQ_ID]]),tbl_RawData_Report1[[#This Row],[RH Kit?]] = "Y"),1,COUNTIFS(tbl_RawData_Report1[RH Kit?],"Y",tbl_RawData_Report1[REQ_ID],tbl_RawData_Report1[[#This Row],[REQ_ID]]))</f>
        <v>0</v>
      </c>
      <c r="BG1980" s="49">
        <f>COUNTIFS(tbl_RawData_Report1[RH Kit?],"Y",tbl_RawData_Report1[Order No.],tbl_RawData_Report1[[#This Row],[Order No.]])</f>
        <v>0</v>
      </c>
      <c r="BH1980" s="49">
        <f>SUM(tbl_RawData_Report1[[#This Row],[RH Kit Req]:[RH Kit PO]])</f>
        <v>0</v>
      </c>
      <c r="BI1980" s="49" t="str">
        <f>IFERROR(VLOOKUP(B1980,Lookup!A:B,2,FALSE),B1980)</f>
        <v>VITMNK-1_1MG/ML10</v>
      </c>
      <c r="BJ1980" s="49" t="b">
        <f t="shared" si="30"/>
        <v>1</v>
      </c>
      <c r="BK1980" s="49" t="str">
        <f>tbl_RawData_Report1[[#This Row],[Item ID]]&amp;tbl_RawData_Report1[[#This Row],[Order No.]]</f>
        <v>VITMNK-1_1MG/ML100000041982</v>
      </c>
      <c r="BL1980"/>
      <c r="BM1980"/>
      <c r="BN1980"/>
    </row>
    <row r="1981" spans="1:66" x14ac:dyDescent="0.25">
      <c r="A1981" s="35" t="s">
        <v>8</v>
      </c>
      <c r="B1981" s="35" t="s">
        <v>3243</v>
      </c>
      <c r="C1981" s="35">
        <v>28</v>
      </c>
      <c r="D1981" s="35">
        <v>1</v>
      </c>
      <c r="E1981" s="35">
        <v>2</v>
      </c>
      <c r="F1981" s="35" t="s">
        <v>444</v>
      </c>
      <c r="G1981" s="35" t="s">
        <v>6767</v>
      </c>
      <c r="H1981" s="35" t="s">
        <v>2100</v>
      </c>
      <c r="I1981" s="35" t="s">
        <v>595</v>
      </c>
      <c r="J1981" s="35">
        <v>1351</v>
      </c>
      <c r="K1981" s="35" t="s">
        <v>1845</v>
      </c>
      <c r="L1981" s="35" t="s">
        <v>4306</v>
      </c>
      <c r="M1981" s="35" t="s">
        <v>396</v>
      </c>
      <c r="N1981" s="35" t="s">
        <v>122</v>
      </c>
      <c r="O1981" s="35" t="s">
        <v>6773</v>
      </c>
      <c r="P1981" s="35" t="s">
        <v>1848</v>
      </c>
      <c r="Q1981" s="35" t="s">
        <v>311</v>
      </c>
      <c r="R1981" s="35" t="s">
        <v>430</v>
      </c>
      <c r="S1981" s="35" t="s">
        <v>431</v>
      </c>
      <c r="T1981" s="35" t="s">
        <v>5058</v>
      </c>
      <c r="U1981" s="35" t="s">
        <v>269</v>
      </c>
      <c r="V1981" s="35">
        <v>0</v>
      </c>
      <c r="W1981" s="35">
        <v>0</v>
      </c>
      <c r="X1981" s="49">
        <v>350</v>
      </c>
      <c r="Y1981" s="60" t="s">
        <v>340</v>
      </c>
      <c r="Z1981" s="49">
        <v>1</v>
      </c>
      <c r="AA1981" s="49">
        <v>350</v>
      </c>
      <c r="AB1981" s="60" t="s">
        <v>637</v>
      </c>
      <c r="AC1981" s="60" t="s">
        <v>674</v>
      </c>
      <c r="AD1981" s="60" t="s">
        <v>694</v>
      </c>
      <c r="AE1981" s="60" t="s">
        <v>695</v>
      </c>
      <c r="AF1981" s="49">
        <v>2020</v>
      </c>
      <c r="AG1981" s="60" t="s">
        <v>6766</v>
      </c>
      <c r="AH1981" s="60">
        <v>44232</v>
      </c>
      <c r="AI1981" s="60">
        <v>44267</v>
      </c>
      <c r="AJ1981" s="60"/>
      <c r="AK1981" s="60"/>
      <c r="AL1981" s="60"/>
      <c r="AM1981" s="60" t="s">
        <v>566</v>
      </c>
      <c r="AN1981" s="60" t="s">
        <v>6768</v>
      </c>
      <c r="AO1981" s="60" t="s">
        <v>6812</v>
      </c>
      <c r="AP1981" s="49"/>
      <c r="AQ1981" s="60" t="s">
        <v>349</v>
      </c>
      <c r="AR1981" s="60" t="s">
        <v>174</v>
      </c>
      <c r="AS1981" s="60" t="s">
        <v>174</v>
      </c>
      <c r="AT1981" s="49">
        <v>36</v>
      </c>
      <c r="AU1981" s="49">
        <v>1</v>
      </c>
      <c r="AV1981" s="49">
        <v>1</v>
      </c>
      <c r="AW1981" s="60">
        <v>44062</v>
      </c>
      <c r="AX1981" s="60" t="s">
        <v>183</v>
      </c>
      <c r="AY1981" s="60">
        <v>44068.979155092595</v>
      </c>
      <c r="AZ1981" s="60">
        <v>44039</v>
      </c>
      <c r="BA1981" s="60">
        <v>44040</v>
      </c>
      <c r="BB1981" s="60" t="s">
        <v>6813</v>
      </c>
      <c r="BC1981" s="60">
        <v>44068.979155092595</v>
      </c>
      <c r="BD1981" s="60">
        <v>44214</v>
      </c>
      <c r="BE1981" s="60">
        <v>45657</v>
      </c>
      <c r="BF1981" s="49">
        <f>IF(AND(ISBLANK(tbl_RawData_Report1[[#This Row],[REQ_ID]]),tbl_RawData_Report1[[#This Row],[RH Kit?]] = "Y"),1,COUNTIFS(tbl_RawData_Report1[RH Kit?],"Y",tbl_RawData_Report1[REQ_ID],tbl_RawData_Report1[[#This Row],[REQ_ID]]))</f>
        <v>0</v>
      </c>
      <c r="BG1981" s="49">
        <f>COUNTIFS(tbl_RawData_Report1[RH Kit?],"Y",tbl_RawData_Report1[Order No.],tbl_RawData_Report1[[#This Row],[Order No.]])</f>
        <v>0</v>
      </c>
      <c r="BH1981" s="49">
        <f>SUM(tbl_RawData_Report1[[#This Row],[RH Kit Req]:[RH Kit PO]])</f>
        <v>0</v>
      </c>
      <c r="BI1981" s="49" t="str">
        <f>IFERROR(VLOOKUP(B1981,Lookup!A:B,2,FALSE),B1981)</f>
        <v>METHYLDOP250MG_100</v>
      </c>
      <c r="BJ1981" s="49" t="b">
        <f t="shared" si="30"/>
        <v>1</v>
      </c>
      <c r="BK1981" s="49" t="str">
        <f>tbl_RawData_Report1[[#This Row],[Item ID]]&amp;tbl_RawData_Report1[[#This Row],[Order No.]]</f>
        <v>METHYLDOP250MG_1000000041982</v>
      </c>
      <c r="BL1981"/>
      <c r="BM1981"/>
      <c r="BN1981"/>
    </row>
    <row r="1982" spans="1:66" x14ac:dyDescent="0.25">
      <c r="A1982" s="35" t="s">
        <v>8</v>
      </c>
      <c r="B1982" s="35" t="s">
        <v>1479</v>
      </c>
      <c r="C1982" s="35">
        <v>23</v>
      </c>
      <c r="D1982" s="35">
        <v>1</v>
      </c>
      <c r="E1982" s="35">
        <v>1</v>
      </c>
      <c r="F1982" s="35" t="s">
        <v>444</v>
      </c>
      <c r="G1982" s="35" t="s">
        <v>6767</v>
      </c>
      <c r="H1982" s="35" t="s">
        <v>1480</v>
      </c>
      <c r="I1982" s="35" t="s">
        <v>595</v>
      </c>
      <c r="J1982" s="35">
        <v>0</v>
      </c>
      <c r="K1982" s="35" t="s">
        <v>1845</v>
      </c>
      <c r="L1982" s="35" t="s">
        <v>4306</v>
      </c>
      <c r="M1982" s="35" t="s">
        <v>396</v>
      </c>
      <c r="N1982" s="35" t="s">
        <v>122</v>
      </c>
      <c r="O1982" s="35" t="s">
        <v>1847</v>
      </c>
      <c r="P1982" s="35" t="s">
        <v>1848</v>
      </c>
      <c r="Q1982" s="35" t="s">
        <v>311</v>
      </c>
      <c r="R1982" s="35" t="s">
        <v>430</v>
      </c>
      <c r="S1982" s="35" t="s">
        <v>431</v>
      </c>
      <c r="T1982" s="35" t="s">
        <v>5058</v>
      </c>
      <c r="U1982" s="35" t="s">
        <v>269</v>
      </c>
      <c r="V1982" s="35">
        <v>0</v>
      </c>
      <c r="W1982" s="35">
        <v>0</v>
      </c>
      <c r="X1982" s="49">
        <v>0</v>
      </c>
      <c r="Y1982" s="60" t="s">
        <v>1483</v>
      </c>
      <c r="Z1982" s="49">
        <v>25</v>
      </c>
      <c r="AA1982" s="49">
        <v>0</v>
      </c>
      <c r="AB1982" s="60" t="s">
        <v>637</v>
      </c>
      <c r="AC1982" s="60" t="s">
        <v>684</v>
      </c>
      <c r="AD1982" s="60" t="s">
        <v>694</v>
      </c>
      <c r="AE1982" s="60" t="s">
        <v>695</v>
      </c>
      <c r="AF1982" s="49">
        <v>2020</v>
      </c>
      <c r="AG1982" s="60" t="s">
        <v>6766</v>
      </c>
      <c r="AH1982" s="60">
        <v>44232</v>
      </c>
      <c r="AI1982" s="60">
        <v>44267</v>
      </c>
      <c r="AJ1982" s="60"/>
      <c r="AK1982" s="60"/>
      <c r="AL1982" s="60"/>
      <c r="AM1982" s="60" t="s">
        <v>566</v>
      </c>
      <c r="AN1982" s="60" t="s">
        <v>6768</v>
      </c>
      <c r="AO1982" s="60" t="s">
        <v>6815</v>
      </c>
      <c r="AP1982" s="49"/>
      <c r="AQ1982" s="60" t="s">
        <v>349</v>
      </c>
      <c r="AR1982" s="60" t="s">
        <v>174</v>
      </c>
      <c r="AS1982" s="60" t="s">
        <v>174</v>
      </c>
      <c r="AT1982" s="49">
        <v>29</v>
      </c>
      <c r="AU1982" s="49">
        <v>1</v>
      </c>
      <c r="AV1982" s="49">
        <v>1</v>
      </c>
      <c r="AW1982" s="60">
        <v>44062</v>
      </c>
      <c r="AX1982" s="60" t="s">
        <v>183</v>
      </c>
      <c r="AY1982" s="60">
        <v>44068.979155092595</v>
      </c>
      <c r="AZ1982" s="60">
        <v>44039</v>
      </c>
      <c r="BA1982" s="60">
        <v>44040</v>
      </c>
      <c r="BB1982" s="60" t="s">
        <v>6816</v>
      </c>
      <c r="BC1982" s="60">
        <v>44068.979155092595</v>
      </c>
      <c r="BD1982" s="60">
        <v>44214</v>
      </c>
      <c r="BE1982" s="60">
        <v>45657</v>
      </c>
      <c r="BF1982" s="49">
        <f>IF(AND(ISBLANK(tbl_RawData_Report1[[#This Row],[REQ_ID]]),tbl_RawData_Report1[[#This Row],[RH Kit?]] = "Y"),1,COUNTIFS(tbl_RawData_Report1[RH Kit?],"Y",tbl_RawData_Report1[REQ_ID],tbl_RawData_Report1[[#This Row],[REQ_ID]]))</f>
        <v>0</v>
      </c>
      <c r="BG1982" s="49">
        <f>COUNTIFS(tbl_RawData_Report1[RH Kit?],"Y",tbl_RawData_Report1[Order No.],tbl_RawData_Report1[[#This Row],[Order No.]])</f>
        <v>0</v>
      </c>
      <c r="BH1982" s="49">
        <f>SUM(tbl_RawData_Report1[[#This Row],[RH Kit Req]:[RH Kit PO]])</f>
        <v>0</v>
      </c>
      <c r="BI1982" s="49" t="str">
        <f>IFERROR(VLOOKUP(B1982,Lookup!A:B,2,FALSE),B1982)</f>
        <v>KETAMINEHCL_50MG</v>
      </c>
      <c r="BJ1982" s="49" t="b">
        <f t="shared" si="30"/>
        <v>1</v>
      </c>
      <c r="BK1982" s="49" t="str">
        <f>tbl_RawData_Report1[[#This Row],[Item ID]]&amp;tbl_RawData_Report1[[#This Row],[Order No.]]</f>
        <v>KETAMINEHCL_50MG0000041982</v>
      </c>
      <c r="BL1982"/>
      <c r="BM1982"/>
      <c r="BN1982"/>
    </row>
    <row r="1983" spans="1:66" x14ac:dyDescent="0.25">
      <c r="A1983" s="35" t="s">
        <v>8</v>
      </c>
      <c r="B1983" s="35" t="s">
        <v>3243</v>
      </c>
      <c r="C1983" s="35">
        <v>28</v>
      </c>
      <c r="D1983" s="35">
        <v>1</v>
      </c>
      <c r="E1983" s="35">
        <v>1</v>
      </c>
      <c r="F1983" s="35" t="s">
        <v>444</v>
      </c>
      <c r="G1983" s="35" t="s">
        <v>6767</v>
      </c>
      <c r="H1983" s="35" t="s">
        <v>2100</v>
      </c>
      <c r="I1983" s="35" t="s">
        <v>595</v>
      </c>
      <c r="J1983" s="35">
        <v>0</v>
      </c>
      <c r="K1983" s="35" t="s">
        <v>1845</v>
      </c>
      <c r="L1983" s="35" t="s">
        <v>4306</v>
      </c>
      <c r="M1983" s="35" t="s">
        <v>396</v>
      </c>
      <c r="N1983" s="35" t="s">
        <v>122</v>
      </c>
      <c r="O1983" s="35" t="s">
        <v>1847</v>
      </c>
      <c r="P1983" s="35" t="s">
        <v>1848</v>
      </c>
      <c r="Q1983" s="35" t="s">
        <v>311</v>
      </c>
      <c r="R1983" s="35" t="s">
        <v>430</v>
      </c>
      <c r="S1983" s="35" t="s">
        <v>431</v>
      </c>
      <c r="T1983" s="35" t="s">
        <v>5058</v>
      </c>
      <c r="U1983" s="35" t="s">
        <v>269</v>
      </c>
      <c r="V1983" s="35">
        <v>0</v>
      </c>
      <c r="W1983" s="35">
        <v>0</v>
      </c>
      <c r="X1983" s="49">
        <v>0</v>
      </c>
      <c r="Y1983" s="60" t="s">
        <v>340</v>
      </c>
      <c r="Z1983" s="49">
        <v>1</v>
      </c>
      <c r="AA1983" s="49">
        <v>0</v>
      </c>
      <c r="AB1983" s="60" t="s">
        <v>637</v>
      </c>
      <c r="AC1983" s="60" t="s">
        <v>674</v>
      </c>
      <c r="AD1983" s="60" t="s">
        <v>694</v>
      </c>
      <c r="AE1983" s="60" t="s">
        <v>695</v>
      </c>
      <c r="AF1983" s="49">
        <v>2020</v>
      </c>
      <c r="AG1983" s="60" t="s">
        <v>6766</v>
      </c>
      <c r="AH1983" s="60">
        <v>44232</v>
      </c>
      <c r="AI1983" s="60">
        <v>44267</v>
      </c>
      <c r="AJ1983" s="60"/>
      <c r="AK1983" s="60"/>
      <c r="AL1983" s="60"/>
      <c r="AM1983" s="60" t="s">
        <v>566</v>
      </c>
      <c r="AN1983" s="60" t="s">
        <v>6768</v>
      </c>
      <c r="AO1983" s="60" t="s">
        <v>6817</v>
      </c>
      <c r="AP1983" s="49"/>
      <c r="AQ1983" s="60" t="s">
        <v>349</v>
      </c>
      <c r="AR1983" s="60" t="s">
        <v>174</v>
      </c>
      <c r="AS1983" s="60" t="s">
        <v>174</v>
      </c>
      <c r="AT1983" s="49">
        <v>36</v>
      </c>
      <c r="AU1983" s="49">
        <v>1</v>
      </c>
      <c r="AV1983" s="49">
        <v>1</v>
      </c>
      <c r="AW1983" s="60">
        <v>44062</v>
      </c>
      <c r="AX1983" s="60" t="s">
        <v>183</v>
      </c>
      <c r="AY1983" s="60">
        <v>44068.979155092595</v>
      </c>
      <c r="AZ1983" s="60">
        <v>44039</v>
      </c>
      <c r="BA1983" s="60">
        <v>44040</v>
      </c>
      <c r="BB1983" s="60" t="s">
        <v>6813</v>
      </c>
      <c r="BC1983" s="60">
        <v>44068.979155092595</v>
      </c>
      <c r="BD1983" s="60">
        <v>44214</v>
      </c>
      <c r="BE1983" s="60">
        <v>45657</v>
      </c>
      <c r="BF1983" s="49">
        <f>IF(AND(ISBLANK(tbl_RawData_Report1[[#This Row],[REQ_ID]]),tbl_RawData_Report1[[#This Row],[RH Kit?]] = "Y"),1,COUNTIFS(tbl_RawData_Report1[RH Kit?],"Y",tbl_RawData_Report1[REQ_ID],tbl_RawData_Report1[[#This Row],[REQ_ID]]))</f>
        <v>0</v>
      </c>
      <c r="BG1983" s="49">
        <f>COUNTIFS(tbl_RawData_Report1[RH Kit?],"Y",tbl_RawData_Report1[Order No.],tbl_RawData_Report1[[#This Row],[Order No.]])</f>
        <v>0</v>
      </c>
      <c r="BH1983" s="49">
        <f>SUM(tbl_RawData_Report1[[#This Row],[RH Kit Req]:[RH Kit PO]])</f>
        <v>0</v>
      </c>
      <c r="BI1983" s="49" t="str">
        <f>IFERROR(VLOOKUP(B1983,Lookup!A:B,2,FALSE),B1983)</f>
        <v>METHYLDOP250MG_100</v>
      </c>
      <c r="BJ1983" s="49" t="b">
        <f t="shared" si="30"/>
        <v>1</v>
      </c>
      <c r="BK1983" s="49" t="str">
        <f>tbl_RawData_Report1[[#This Row],[Item ID]]&amp;tbl_RawData_Report1[[#This Row],[Order No.]]</f>
        <v>METHYLDOP250MG_1000000041982</v>
      </c>
      <c r="BL1983"/>
      <c r="BM1983"/>
      <c r="BN1983"/>
    </row>
    <row r="1984" spans="1:66" x14ac:dyDescent="0.25">
      <c r="A1984" s="35" t="s">
        <v>8</v>
      </c>
      <c r="B1984" s="35" t="s">
        <v>1479</v>
      </c>
      <c r="C1984" s="35">
        <v>23</v>
      </c>
      <c r="D1984" s="35">
        <v>1</v>
      </c>
      <c r="E1984" s="35">
        <v>2</v>
      </c>
      <c r="F1984" s="35" t="s">
        <v>444</v>
      </c>
      <c r="G1984" s="35" t="s">
        <v>6767</v>
      </c>
      <c r="H1984" s="35" t="s">
        <v>1480</v>
      </c>
      <c r="I1984" s="35" t="s">
        <v>595</v>
      </c>
      <c r="J1984" s="35">
        <v>76.12</v>
      </c>
      <c r="K1984" s="35" t="s">
        <v>1845</v>
      </c>
      <c r="L1984" s="35" t="s">
        <v>4306</v>
      </c>
      <c r="M1984" s="35" t="s">
        <v>396</v>
      </c>
      <c r="N1984" s="35" t="s">
        <v>122</v>
      </c>
      <c r="O1984" s="35" t="s">
        <v>6773</v>
      </c>
      <c r="P1984" s="35" t="s">
        <v>1848</v>
      </c>
      <c r="Q1984" s="35" t="s">
        <v>311</v>
      </c>
      <c r="R1984" s="35" t="s">
        <v>430</v>
      </c>
      <c r="S1984" s="35" t="s">
        <v>431</v>
      </c>
      <c r="T1984" s="35" t="s">
        <v>5058</v>
      </c>
      <c r="U1984" s="35" t="s">
        <v>269</v>
      </c>
      <c r="V1984" s="35">
        <v>0</v>
      </c>
      <c r="W1984" s="35">
        <v>0</v>
      </c>
      <c r="X1984" s="49">
        <v>2</v>
      </c>
      <c r="Y1984" s="60" t="s">
        <v>1483</v>
      </c>
      <c r="Z1984" s="49">
        <v>25</v>
      </c>
      <c r="AA1984" s="49">
        <v>50</v>
      </c>
      <c r="AB1984" s="60" t="s">
        <v>637</v>
      </c>
      <c r="AC1984" s="60" t="s">
        <v>684</v>
      </c>
      <c r="AD1984" s="60" t="s">
        <v>694</v>
      </c>
      <c r="AE1984" s="60" t="s">
        <v>695</v>
      </c>
      <c r="AF1984" s="49">
        <v>2020</v>
      </c>
      <c r="AG1984" s="60" t="s">
        <v>6766</v>
      </c>
      <c r="AH1984" s="60">
        <v>44232</v>
      </c>
      <c r="AI1984" s="60">
        <v>44267</v>
      </c>
      <c r="AJ1984" s="60"/>
      <c r="AK1984" s="60"/>
      <c r="AL1984" s="60"/>
      <c r="AM1984" s="60" t="s">
        <v>566</v>
      </c>
      <c r="AN1984" s="60" t="s">
        <v>6768</v>
      </c>
      <c r="AO1984" s="60" t="s">
        <v>6818</v>
      </c>
      <c r="AP1984" s="49"/>
      <c r="AQ1984" s="60" t="s">
        <v>349</v>
      </c>
      <c r="AR1984" s="60" t="s">
        <v>174</v>
      </c>
      <c r="AS1984" s="60" t="s">
        <v>174</v>
      </c>
      <c r="AT1984" s="49">
        <v>29</v>
      </c>
      <c r="AU1984" s="49">
        <v>1</v>
      </c>
      <c r="AV1984" s="49">
        <v>1</v>
      </c>
      <c r="AW1984" s="60">
        <v>44062</v>
      </c>
      <c r="AX1984" s="60" t="s">
        <v>183</v>
      </c>
      <c r="AY1984" s="60">
        <v>44068.979155092595</v>
      </c>
      <c r="AZ1984" s="60">
        <v>44039</v>
      </c>
      <c r="BA1984" s="60">
        <v>44040</v>
      </c>
      <c r="BB1984" s="60" t="s">
        <v>6816</v>
      </c>
      <c r="BC1984" s="60">
        <v>44068.979155092595</v>
      </c>
      <c r="BD1984" s="60">
        <v>44214</v>
      </c>
      <c r="BE1984" s="60">
        <v>45657</v>
      </c>
      <c r="BF1984" s="49">
        <f>IF(AND(ISBLANK(tbl_RawData_Report1[[#This Row],[REQ_ID]]),tbl_RawData_Report1[[#This Row],[RH Kit?]] = "Y"),1,COUNTIFS(tbl_RawData_Report1[RH Kit?],"Y",tbl_RawData_Report1[REQ_ID],tbl_RawData_Report1[[#This Row],[REQ_ID]]))</f>
        <v>0</v>
      </c>
      <c r="BG1984" s="49">
        <f>COUNTIFS(tbl_RawData_Report1[RH Kit?],"Y",tbl_RawData_Report1[Order No.],tbl_RawData_Report1[[#This Row],[Order No.]])</f>
        <v>0</v>
      </c>
      <c r="BH1984" s="49">
        <f>SUM(tbl_RawData_Report1[[#This Row],[RH Kit Req]:[RH Kit PO]])</f>
        <v>0</v>
      </c>
      <c r="BI1984" s="49" t="str">
        <f>IFERROR(VLOOKUP(B1984,Lookup!A:B,2,FALSE),B1984)</f>
        <v>KETAMINEHCL_50MG</v>
      </c>
      <c r="BJ1984" s="49" t="b">
        <f t="shared" si="30"/>
        <v>1</v>
      </c>
      <c r="BK1984" s="49" t="str">
        <f>tbl_RawData_Report1[[#This Row],[Item ID]]&amp;tbl_RawData_Report1[[#This Row],[Order No.]]</f>
        <v>KETAMINEHCL_50MG0000041982</v>
      </c>
      <c r="BL1984"/>
      <c r="BM1984"/>
      <c r="BN1984"/>
    </row>
    <row r="1985" spans="1:66" x14ac:dyDescent="0.25">
      <c r="A1985" s="35" t="s">
        <v>8</v>
      </c>
      <c r="B1985" s="35" t="s">
        <v>3216</v>
      </c>
      <c r="C1985" s="35">
        <v>13</v>
      </c>
      <c r="D1985" s="35">
        <v>1</v>
      </c>
      <c r="E1985" s="35">
        <v>1</v>
      </c>
      <c r="F1985" s="35" t="s">
        <v>444</v>
      </c>
      <c r="G1985" s="35" t="s">
        <v>6767</v>
      </c>
      <c r="H1985" s="35" t="s">
        <v>3269</v>
      </c>
      <c r="I1985" s="35" t="s">
        <v>595</v>
      </c>
      <c r="J1985" s="35">
        <v>0</v>
      </c>
      <c r="K1985" s="35" t="s">
        <v>1845</v>
      </c>
      <c r="L1985" s="35" t="s">
        <v>4306</v>
      </c>
      <c r="M1985" s="35" t="s">
        <v>396</v>
      </c>
      <c r="N1985" s="35" t="s">
        <v>122</v>
      </c>
      <c r="O1985" s="35" t="s">
        <v>1847</v>
      </c>
      <c r="P1985" s="35" t="s">
        <v>1848</v>
      </c>
      <c r="Q1985" s="35" t="s">
        <v>311</v>
      </c>
      <c r="R1985" s="35" t="s">
        <v>430</v>
      </c>
      <c r="S1985" s="35" t="s">
        <v>431</v>
      </c>
      <c r="T1985" s="35" t="s">
        <v>5058</v>
      </c>
      <c r="U1985" s="35" t="s">
        <v>269</v>
      </c>
      <c r="V1985" s="35">
        <v>0</v>
      </c>
      <c r="W1985" s="35">
        <v>0</v>
      </c>
      <c r="X1985" s="49">
        <v>0</v>
      </c>
      <c r="Y1985" s="60" t="s">
        <v>340</v>
      </c>
      <c r="Z1985" s="49">
        <v>1</v>
      </c>
      <c r="AA1985" s="49">
        <v>0</v>
      </c>
      <c r="AB1985" s="60" t="s">
        <v>637</v>
      </c>
      <c r="AC1985" s="60" t="s">
        <v>725</v>
      </c>
      <c r="AD1985" s="60" t="s">
        <v>694</v>
      </c>
      <c r="AE1985" s="60" t="s">
        <v>695</v>
      </c>
      <c r="AF1985" s="49">
        <v>2020</v>
      </c>
      <c r="AG1985" s="60" t="s">
        <v>6766</v>
      </c>
      <c r="AH1985" s="60">
        <v>44232</v>
      </c>
      <c r="AI1985" s="60">
        <v>44267</v>
      </c>
      <c r="AJ1985" s="60"/>
      <c r="AK1985" s="60"/>
      <c r="AL1985" s="60"/>
      <c r="AM1985" s="60" t="s">
        <v>566</v>
      </c>
      <c r="AN1985" s="60" t="s">
        <v>6768</v>
      </c>
      <c r="AO1985" s="60" t="s">
        <v>6819</v>
      </c>
      <c r="AP1985" s="49"/>
      <c r="AQ1985" s="60" t="s">
        <v>349</v>
      </c>
      <c r="AR1985" s="60" t="s">
        <v>174</v>
      </c>
      <c r="AS1985" s="60" t="s">
        <v>174</v>
      </c>
      <c r="AT1985" s="49">
        <v>16</v>
      </c>
      <c r="AU1985" s="49">
        <v>1</v>
      </c>
      <c r="AV1985" s="49">
        <v>1</v>
      </c>
      <c r="AW1985" s="60">
        <v>44062</v>
      </c>
      <c r="AX1985" s="60" t="s">
        <v>183</v>
      </c>
      <c r="AY1985" s="60">
        <v>44068.979155092595</v>
      </c>
      <c r="AZ1985" s="60">
        <v>44039</v>
      </c>
      <c r="BA1985" s="60">
        <v>44040</v>
      </c>
      <c r="BB1985" s="60" t="s">
        <v>6820</v>
      </c>
      <c r="BC1985" s="60">
        <v>44068.979155092595</v>
      </c>
      <c r="BD1985" s="60">
        <v>44214</v>
      </c>
      <c r="BE1985" s="60">
        <v>45657</v>
      </c>
      <c r="BF1985" s="49">
        <f>IF(AND(ISBLANK(tbl_RawData_Report1[[#This Row],[REQ_ID]]),tbl_RawData_Report1[[#This Row],[RH Kit?]] = "Y"),1,COUNTIFS(tbl_RawData_Report1[RH Kit?],"Y",tbl_RawData_Report1[REQ_ID],tbl_RawData_Report1[[#This Row],[REQ_ID]]))</f>
        <v>0</v>
      </c>
      <c r="BG1985" s="49">
        <f>COUNTIFS(tbl_RawData_Report1[RH Kit?],"Y",tbl_RawData_Report1[Order No.],tbl_RawData_Report1[[#This Row],[Order No.]])</f>
        <v>0</v>
      </c>
      <c r="BH1985" s="49">
        <f>SUM(tbl_RawData_Report1[[#This Row],[RH Kit Req]:[RH Kit PO]])</f>
        <v>0</v>
      </c>
      <c r="BI1985" s="49" t="str">
        <f>IFERROR(VLOOKUP(B1985,Lookup!A:B,2,FALSE),B1985)</f>
        <v>WATERINJ10ML_20</v>
      </c>
      <c r="BJ1985" s="49" t="b">
        <f t="shared" si="30"/>
        <v>0</v>
      </c>
      <c r="BK1985" s="49" t="str">
        <f>tbl_RawData_Report1[[#This Row],[Item ID]]&amp;tbl_RawData_Report1[[#This Row],[Order No.]]</f>
        <v>WATERINJ10ML_200000041982</v>
      </c>
      <c r="BL1985"/>
      <c r="BM1985"/>
      <c r="BN1985"/>
    </row>
    <row r="1986" spans="1:66" x14ac:dyDescent="0.25">
      <c r="A1986" s="35" t="s">
        <v>8</v>
      </c>
      <c r="B1986" s="35" t="s">
        <v>3216</v>
      </c>
      <c r="C1986" s="35">
        <v>13</v>
      </c>
      <c r="D1986" s="35">
        <v>1</v>
      </c>
      <c r="E1986" s="35">
        <v>2</v>
      </c>
      <c r="F1986" s="35" t="s">
        <v>444</v>
      </c>
      <c r="G1986" s="35" t="s">
        <v>6767</v>
      </c>
      <c r="H1986" s="35" t="s">
        <v>3269</v>
      </c>
      <c r="I1986" s="35" t="s">
        <v>595</v>
      </c>
      <c r="J1986" s="35">
        <v>5.97</v>
      </c>
      <c r="K1986" s="35" t="s">
        <v>1845</v>
      </c>
      <c r="L1986" s="35" t="s">
        <v>4306</v>
      </c>
      <c r="M1986" s="35" t="s">
        <v>396</v>
      </c>
      <c r="N1986" s="35" t="s">
        <v>122</v>
      </c>
      <c r="O1986" s="35" t="s">
        <v>6773</v>
      </c>
      <c r="P1986" s="35" t="s">
        <v>1848</v>
      </c>
      <c r="Q1986" s="35" t="s">
        <v>311</v>
      </c>
      <c r="R1986" s="35" t="s">
        <v>430</v>
      </c>
      <c r="S1986" s="35" t="s">
        <v>431</v>
      </c>
      <c r="T1986" s="35" t="s">
        <v>5058</v>
      </c>
      <c r="U1986" s="35" t="s">
        <v>269</v>
      </c>
      <c r="V1986" s="35">
        <v>0</v>
      </c>
      <c r="W1986" s="35">
        <v>0</v>
      </c>
      <c r="X1986" s="49">
        <v>3</v>
      </c>
      <c r="Y1986" s="60" t="s">
        <v>340</v>
      </c>
      <c r="Z1986" s="49">
        <v>1</v>
      </c>
      <c r="AA1986" s="49">
        <v>3</v>
      </c>
      <c r="AB1986" s="60" t="s">
        <v>637</v>
      </c>
      <c r="AC1986" s="60" t="s">
        <v>725</v>
      </c>
      <c r="AD1986" s="60" t="s">
        <v>694</v>
      </c>
      <c r="AE1986" s="60" t="s">
        <v>695</v>
      </c>
      <c r="AF1986" s="49">
        <v>2020</v>
      </c>
      <c r="AG1986" s="60" t="s">
        <v>6766</v>
      </c>
      <c r="AH1986" s="60">
        <v>44232</v>
      </c>
      <c r="AI1986" s="60">
        <v>44267</v>
      </c>
      <c r="AJ1986" s="60"/>
      <c r="AK1986" s="60"/>
      <c r="AL1986" s="60"/>
      <c r="AM1986" s="60" t="s">
        <v>566</v>
      </c>
      <c r="AN1986" s="60" t="s">
        <v>6768</v>
      </c>
      <c r="AO1986" s="60" t="s">
        <v>6821</v>
      </c>
      <c r="AP1986" s="49"/>
      <c r="AQ1986" s="60" t="s">
        <v>349</v>
      </c>
      <c r="AR1986" s="60" t="s">
        <v>174</v>
      </c>
      <c r="AS1986" s="60" t="s">
        <v>174</v>
      </c>
      <c r="AT1986" s="49">
        <v>16</v>
      </c>
      <c r="AU1986" s="49">
        <v>1</v>
      </c>
      <c r="AV1986" s="49">
        <v>1</v>
      </c>
      <c r="AW1986" s="60">
        <v>44062</v>
      </c>
      <c r="AX1986" s="60" t="s">
        <v>183</v>
      </c>
      <c r="AY1986" s="60">
        <v>44068.979155092595</v>
      </c>
      <c r="AZ1986" s="60">
        <v>44039</v>
      </c>
      <c r="BA1986" s="60">
        <v>44040</v>
      </c>
      <c r="BB1986" s="60" t="s">
        <v>6820</v>
      </c>
      <c r="BC1986" s="60">
        <v>44068.979155092595</v>
      </c>
      <c r="BD1986" s="60">
        <v>44214</v>
      </c>
      <c r="BE1986" s="60">
        <v>45657</v>
      </c>
      <c r="BF1986" s="49">
        <f>IF(AND(ISBLANK(tbl_RawData_Report1[[#This Row],[REQ_ID]]),tbl_RawData_Report1[[#This Row],[RH Kit?]] = "Y"),1,COUNTIFS(tbl_RawData_Report1[RH Kit?],"Y",tbl_RawData_Report1[REQ_ID],tbl_RawData_Report1[[#This Row],[REQ_ID]]))</f>
        <v>0</v>
      </c>
      <c r="BG1986" s="49">
        <f>COUNTIFS(tbl_RawData_Report1[RH Kit?],"Y",tbl_RawData_Report1[Order No.],tbl_RawData_Report1[[#This Row],[Order No.]])</f>
        <v>0</v>
      </c>
      <c r="BH1986" s="49">
        <f>SUM(tbl_RawData_Report1[[#This Row],[RH Kit Req]:[RH Kit PO]])</f>
        <v>0</v>
      </c>
      <c r="BI1986" s="49" t="str">
        <f>IFERROR(VLOOKUP(B1986,Lookup!A:B,2,FALSE),B1986)</f>
        <v>WATERINJ10ML_20</v>
      </c>
      <c r="BJ1986" s="49" t="b">
        <f t="shared" ref="BJ1986:BJ2049" si="31">BK1986&lt;&gt;BK1987</f>
        <v>1</v>
      </c>
      <c r="BK1986" s="49" t="str">
        <f>tbl_RawData_Report1[[#This Row],[Item ID]]&amp;tbl_RawData_Report1[[#This Row],[Order No.]]</f>
        <v>WATERINJ10ML_200000041982</v>
      </c>
      <c r="BL1986"/>
      <c r="BM1986"/>
      <c r="BN1986"/>
    </row>
    <row r="1987" spans="1:66" x14ac:dyDescent="0.25">
      <c r="A1987" s="35" t="s">
        <v>8</v>
      </c>
      <c r="B1987" s="35" t="s">
        <v>876</v>
      </c>
      <c r="C1987" s="35">
        <v>11</v>
      </c>
      <c r="D1987" s="35">
        <v>1</v>
      </c>
      <c r="E1987" s="35">
        <v>2</v>
      </c>
      <c r="F1987" s="35" t="s">
        <v>444</v>
      </c>
      <c r="G1987" s="35" t="s">
        <v>6767</v>
      </c>
      <c r="H1987" s="35" t="s">
        <v>3030</v>
      </c>
      <c r="I1987" s="35" t="s">
        <v>593</v>
      </c>
      <c r="J1987" s="35">
        <v>735</v>
      </c>
      <c r="K1987" s="35" t="s">
        <v>1845</v>
      </c>
      <c r="L1987" s="35" t="s">
        <v>4306</v>
      </c>
      <c r="M1987" s="35" t="s">
        <v>396</v>
      </c>
      <c r="N1987" s="35" t="s">
        <v>122</v>
      </c>
      <c r="O1987" s="35" t="s">
        <v>6773</v>
      </c>
      <c r="P1987" s="35" t="s">
        <v>1848</v>
      </c>
      <c r="Q1987" s="35" t="s">
        <v>311</v>
      </c>
      <c r="R1987" s="35" t="s">
        <v>430</v>
      </c>
      <c r="S1987" s="35" t="s">
        <v>431</v>
      </c>
      <c r="T1987" s="35" t="s">
        <v>5058</v>
      </c>
      <c r="U1987" s="35" t="s">
        <v>269</v>
      </c>
      <c r="V1987" s="35">
        <v>0</v>
      </c>
      <c r="W1987" s="35">
        <v>0</v>
      </c>
      <c r="X1987" s="49">
        <v>300</v>
      </c>
      <c r="Y1987" s="60" t="s">
        <v>655</v>
      </c>
      <c r="Z1987" s="49">
        <v>10</v>
      </c>
      <c r="AA1987" s="49">
        <v>3000</v>
      </c>
      <c r="AB1987" s="60" t="s">
        <v>637</v>
      </c>
      <c r="AC1987" s="60" t="s">
        <v>715</v>
      </c>
      <c r="AD1987" s="60" t="s">
        <v>694</v>
      </c>
      <c r="AE1987" s="60" t="s">
        <v>695</v>
      </c>
      <c r="AF1987" s="49">
        <v>2020</v>
      </c>
      <c r="AG1987" s="60" t="s">
        <v>6766</v>
      </c>
      <c r="AH1987" s="60">
        <v>44232</v>
      </c>
      <c r="AI1987" s="60">
        <v>44267</v>
      </c>
      <c r="AJ1987" s="60"/>
      <c r="AK1987" s="60">
        <v>44274</v>
      </c>
      <c r="AL1987" s="60"/>
      <c r="AM1987" s="60" t="s">
        <v>566</v>
      </c>
      <c r="AN1987" s="60" t="s">
        <v>6768</v>
      </c>
      <c r="AO1987" s="60" t="s">
        <v>7089</v>
      </c>
      <c r="AP1987" s="49"/>
      <c r="AQ1987" s="60" t="s">
        <v>266</v>
      </c>
      <c r="AR1987" s="60" t="s">
        <v>369</v>
      </c>
      <c r="AS1987" s="60" t="s">
        <v>174</v>
      </c>
      <c r="AT1987" s="49">
        <v>12</v>
      </c>
      <c r="AU1987" s="49">
        <v>1</v>
      </c>
      <c r="AV1987" s="49">
        <v>1</v>
      </c>
      <c r="AW1987" s="60">
        <v>44062</v>
      </c>
      <c r="AX1987" s="60" t="s">
        <v>183</v>
      </c>
      <c r="AY1987" s="60">
        <v>44322.317955752318</v>
      </c>
      <c r="AZ1987" s="60">
        <v>44039</v>
      </c>
      <c r="BA1987" s="60">
        <v>44040</v>
      </c>
      <c r="BB1987" s="60" t="s">
        <v>6785</v>
      </c>
      <c r="BC1987" s="60">
        <v>44068.979155092595</v>
      </c>
      <c r="BD1987" s="60">
        <v>44214</v>
      </c>
      <c r="BE1987" s="60">
        <v>45657</v>
      </c>
      <c r="BF1987" s="49">
        <f>IF(AND(ISBLANK(tbl_RawData_Report1[[#This Row],[REQ_ID]]),tbl_RawData_Report1[[#This Row],[RH Kit?]] = "Y"),1,COUNTIFS(tbl_RawData_Report1[RH Kit?],"Y",tbl_RawData_Report1[REQ_ID],tbl_RawData_Report1[[#This Row],[REQ_ID]]))</f>
        <v>0</v>
      </c>
      <c r="BG1987" s="49">
        <f>COUNTIFS(tbl_RawData_Report1[RH Kit?],"Y",tbl_RawData_Report1[Order No.],tbl_RawData_Report1[[#This Row],[Order No.]])</f>
        <v>0</v>
      </c>
      <c r="BH1987" s="49">
        <f>SUM(tbl_RawData_Report1[[#This Row],[RH Kit Req]:[RH Kit PO]])</f>
        <v>0</v>
      </c>
      <c r="BI1987" s="49" t="str">
        <f>IFERROR(VLOOKUP(B1987,Lookup!A:B,2,FALSE),B1987)</f>
        <v>OXYTOCIN_10IU/ML</v>
      </c>
      <c r="BJ1987" s="49" t="b">
        <f t="shared" si="31"/>
        <v>1</v>
      </c>
      <c r="BK1987" s="49" t="str">
        <f>tbl_RawData_Report1[[#This Row],[Item ID]]&amp;tbl_RawData_Report1[[#This Row],[Order No.]]</f>
        <v>OXYTOCIN_10IU/ML0000041982</v>
      </c>
      <c r="BL1987"/>
      <c r="BM1987"/>
      <c r="BN1987"/>
    </row>
    <row r="1988" spans="1:66" x14ac:dyDescent="0.25">
      <c r="A1988" s="35" t="s">
        <v>8</v>
      </c>
      <c r="B1988" s="35" t="s">
        <v>2428</v>
      </c>
      <c r="C1988" s="35">
        <v>1</v>
      </c>
      <c r="D1988" s="35">
        <v>1</v>
      </c>
      <c r="E1988" s="35">
        <v>1</v>
      </c>
      <c r="F1988" s="35" t="s">
        <v>436</v>
      </c>
      <c r="G1988" s="35" t="s">
        <v>7146</v>
      </c>
      <c r="H1988" s="35" t="s">
        <v>1612</v>
      </c>
      <c r="I1988" s="35" t="s">
        <v>593</v>
      </c>
      <c r="J1988" s="35">
        <v>3675</v>
      </c>
      <c r="K1988" s="35" t="s">
        <v>2365</v>
      </c>
      <c r="L1988" s="35" t="s">
        <v>642</v>
      </c>
      <c r="M1988" s="35" t="s">
        <v>396</v>
      </c>
      <c r="N1988" s="35" t="s">
        <v>122</v>
      </c>
      <c r="O1988" s="35" t="s">
        <v>2379</v>
      </c>
      <c r="P1988" s="35" t="s">
        <v>2461</v>
      </c>
      <c r="Q1988" s="35" t="s">
        <v>311</v>
      </c>
      <c r="R1988" s="35" t="s">
        <v>316</v>
      </c>
      <c r="S1988" s="35" t="s">
        <v>202</v>
      </c>
      <c r="T1988" s="35" t="s">
        <v>5068</v>
      </c>
      <c r="U1988" s="35" t="s">
        <v>272</v>
      </c>
      <c r="V1988" s="35">
        <v>0</v>
      </c>
      <c r="W1988" s="35">
        <v>0</v>
      </c>
      <c r="X1988" s="49">
        <v>1500</v>
      </c>
      <c r="Y1988" s="60" t="s">
        <v>655</v>
      </c>
      <c r="Z1988" s="49">
        <v>10</v>
      </c>
      <c r="AA1988" s="49">
        <v>15000</v>
      </c>
      <c r="AB1988" s="60" t="s">
        <v>637</v>
      </c>
      <c r="AC1988" s="60" t="s">
        <v>660</v>
      </c>
      <c r="AD1988" s="60" t="s">
        <v>661</v>
      </c>
      <c r="AE1988" s="60" t="s">
        <v>662</v>
      </c>
      <c r="AF1988" s="49">
        <v>2020</v>
      </c>
      <c r="AG1988" s="60" t="s">
        <v>7145</v>
      </c>
      <c r="AH1988" s="60">
        <v>44145</v>
      </c>
      <c r="AI1988" s="60">
        <v>44151</v>
      </c>
      <c r="AJ1988" s="60">
        <v>44145</v>
      </c>
      <c r="AK1988" s="60">
        <v>44140</v>
      </c>
      <c r="AL1988" s="60">
        <v>44151</v>
      </c>
      <c r="AM1988" s="60" t="s">
        <v>567</v>
      </c>
      <c r="AN1988" s="60" t="s">
        <v>7147</v>
      </c>
      <c r="AO1988" s="60" t="s">
        <v>7148</v>
      </c>
      <c r="AP1988" s="49"/>
      <c r="AQ1988" s="60" t="s">
        <v>266</v>
      </c>
      <c r="AR1988" s="60" t="s">
        <v>174</v>
      </c>
      <c r="AS1988" s="60" t="s">
        <v>174</v>
      </c>
      <c r="AT1988" s="49">
        <v>1</v>
      </c>
      <c r="AU1988" s="49">
        <v>1</v>
      </c>
      <c r="AV1988" s="49">
        <v>1</v>
      </c>
      <c r="AW1988" s="60">
        <v>44063</v>
      </c>
      <c r="AX1988" s="60" t="s">
        <v>183</v>
      </c>
      <c r="AY1988" s="60">
        <v>44154.397847650464</v>
      </c>
      <c r="AZ1988" s="60">
        <v>44062</v>
      </c>
      <c r="BA1988" s="60">
        <v>44062</v>
      </c>
      <c r="BB1988" s="60" t="s">
        <v>7149</v>
      </c>
      <c r="BC1988" s="60">
        <v>44069.611828703702</v>
      </c>
      <c r="BD1988" s="60">
        <v>44089</v>
      </c>
      <c r="BE1988" s="60">
        <v>73050</v>
      </c>
      <c r="BF1988" s="49">
        <f>IF(AND(ISBLANK(tbl_RawData_Report1[[#This Row],[REQ_ID]]),tbl_RawData_Report1[[#This Row],[RH Kit?]] = "Y"),1,COUNTIFS(tbl_RawData_Report1[RH Kit?],"Y",tbl_RawData_Report1[REQ_ID],tbl_RawData_Report1[[#This Row],[REQ_ID]]))</f>
        <v>0</v>
      </c>
      <c r="BG1988" s="49">
        <f>COUNTIFS(tbl_RawData_Report1[RH Kit?],"Y",tbl_RawData_Report1[Order No.],tbl_RawData_Report1[[#This Row],[Order No.]])</f>
        <v>0</v>
      </c>
      <c r="BH1988" s="49">
        <f>SUM(tbl_RawData_Report1[[#This Row],[RH Kit Req]:[RH Kit PO]])</f>
        <v>0</v>
      </c>
      <c r="BI1988" s="49" t="str">
        <f>IFERROR(VLOOKUP(B1988,Lookup!A:B,2,FALSE),B1988)</f>
        <v>CEFIXIME_400MG_10</v>
      </c>
      <c r="BJ1988" s="49" t="b">
        <f t="shared" si="31"/>
        <v>1</v>
      </c>
      <c r="BK1988" s="49" t="str">
        <f>tbl_RawData_Report1[[#This Row],[Item ID]]&amp;tbl_RawData_Report1[[#This Row],[Order No.]]</f>
        <v>CEFIXIME_400MG_100000041984</v>
      </c>
      <c r="BL1988"/>
      <c r="BM1988"/>
      <c r="BN1988"/>
    </row>
    <row r="1989" spans="1:66" hidden="1" x14ac:dyDescent="0.25">
      <c r="A1989" s="35" t="s">
        <v>8</v>
      </c>
      <c r="B1989" s="35" t="s">
        <v>4571</v>
      </c>
      <c r="C1989" s="35">
        <v>51</v>
      </c>
      <c r="D1989" s="35">
        <v>1</v>
      </c>
      <c r="E1989" s="35">
        <v>1</v>
      </c>
      <c r="F1989" s="35" t="s">
        <v>7176</v>
      </c>
      <c r="G1989" s="35" t="s">
        <v>7197</v>
      </c>
      <c r="H1989" s="35" t="s">
        <v>4572</v>
      </c>
      <c r="I1989" s="35" t="s">
        <v>593</v>
      </c>
      <c r="J1989" s="35">
        <v>44.8</v>
      </c>
      <c r="K1989" s="35" t="s">
        <v>7173</v>
      </c>
      <c r="L1989" s="35" t="s">
        <v>7201</v>
      </c>
      <c r="M1989" s="35" t="s">
        <v>396</v>
      </c>
      <c r="N1989" s="35" t="s">
        <v>122</v>
      </c>
      <c r="O1989" s="35" t="s">
        <v>7202</v>
      </c>
      <c r="P1989" s="35" t="s">
        <v>7203</v>
      </c>
      <c r="Q1989" s="35" t="s">
        <v>311</v>
      </c>
      <c r="R1989" s="35" t="s">
        <v>6616</v>
      </c>
      <c r="S1989" s="35" t="s">
        <v>6617</v>
      </c>
      <c r="T1989" s="35" t="s">
        <v>5085</v>
      </c>
      <c r="U1989" s="35" t="s">
        <v>322</v>
      </c>
      <c r="V1989" s="35">
        <v>0</v>
      </c>
      <c r="W1989" s="35">
        <v>0</v>
      </c>
      <c r="X1989" s="49">
        <v>640</v>
      </c>
      <c r="Y1989" s="60" t="s">
        <v>340</v>
      </c>
      <c r="Z1989" s="49">
        <v>1</v>
      </c>
      <c r="AA1989" s="49">
        <v>640</v>
      </c>
      <c r="AB1989" s="60" t="s">
        <v>4570</v>
      </c>
      <c r="AC1989" s="60" t="s">
        <v>4573</v>
      </c>
      <c r="AD1989" s="60" t="s">
        <v>661</v>
      </c>
      <c r="AE1989" s="60" t="s">
        <v>662</v>
      </c>
      <c r="AF1989" s="49">
        <v>2020</v>
      </c>
      <c r="AG1989" s="60" t="s">
        <v>7196</v>
      </c>
      <c r="AH1989" s="60">
        <v>44175</v>
      </c>
      <c r="AI1989" s="60">
        <v>44216</v>
      </c>
      <c r="AJ1989" s="60">
        <v>44175</v>
      </c>
      <c r="AK1989" s="60">
        <v>44179</v>
      </c>
      <c r="AL1989" s="60">
        <v>44216</v>
      </c>
      <c r="AM1989" s="60" t="s">
        <v>566</v>
      </c>
      <c r="AN1989" s="60" t="s">
        <v>7198</v>
      </c>
      <c r="AO1989" s="60" t="s">
        <v>7199</v>
      </c>
      <c r="AP1989" s="49"/>
      <c r="AQ1989" s="60" t="s">
        <v>266</v>
      </c>
      <c r="AR1989" s="60" t="s">
        <v>174</v>
      </c>
      <c r="AS1989" s="60" t="s">
        <v>174</v>
      </c>
      <c r="AT1989" s="49">
        <v>7</v>
      </c>
      <c r="AU1989" s="49">
        <v>1</v>
      </c>
      <c r="AV1989" s="49">
        <v>1</v>
      </c>
      <c r="AW1989" s="60">
        <v>44064</v>
      </c>
      <c r="AX1989" s="60" t="s">
        <v>183</v>
      </c>
      <c r="AY1989" s="60">
        <v>44218.284901238425</v>
      </c>
      <c r="AZ1989" s="60">
        <v>44011</v>
      </c>
      <c r="BA1989" s="60">
        <v>44013</v>
      </c>
      <c r="BB1989" s="60" t="s">
        <v>7200</v>
      </c>
      <c r="BC1989" s="60">
        <v>44078.758750000001</v>
      </c>
      <c r="BD1989" s="60">
        <v>44169</v>
      </c>
      <c r="BE1989" s="60">
        <v>44926</v>
      </c>
      <c r="BF1989" s="49">
        <f>IF(AND(ISBLANK(tbl_RawData_Report1[[#This Row],[REQ_ID]]),tbl_RawData_Report1[[#This Row],[RH Kit?]] = "Y"),1,COUNTIFS(tbl_RawData_Report1[RH Kit?],"Y",tbl_RawData_Report1[REQ_ID],tbl_RawData_Report1[[#This Row],[REQ_ID]]))</f>
        <v>0</v>
      </c>
      <c r="BG1989" s="49">
        <f>COUNTIFS(tbl_RawData_Report1[RH Kit?],"Y",tbl_RawData_Report1[Order No.],tbl_RawData_Report1[[#This Row],[Order No.]])</f>
        <v>0</v>
      </c>
      <c r="BH1989" s="49">
        <f>SUM(tbl_RawData_Report1[[#This Row],[RH Kit Req]:[RH Kit PO]])</f>
        <v>0</v>
      </c>
      <c r="BI1989" s="49" t="str">
        <f>IFERROR(VLOOKUP(B1989,Lookup!A:B,2,FALSE),B1989)</f>
        <v>PREG_TEST_STRIP</v>
      </c>
      <c r="BJ1989" s="49" t="b">
        <f t="shared" si="31"/>
        <v>1</v>
      </c>
      <c r="BK1989" s="49" t="str">
        <f>tbl_RawData_Report1[[#This Row],[Item ID]]&amp;tbl_RawData_Report1[[#This Row],[Order No.]]</f>
        <v>PREG_TEST_STRIP0000041994</v>
      </c>
      <c r="BL1989"/>
      <c r="BM1989"/>
      <c r="BN1989"/>
    </row>
    <row r="1990" spans="1:66" x14ac:dyDescent="0.25">
      <c r="A1990" s="35" t="s">
        <v>8</v>
      </c>
      <c r="B1990" s="35" t="s">
        <v>738</v>
      </c>
      <c r="C1990" s="35">
        <v>1</v>
      </c>
      <c r="D1990" s="35">
        <v>1</v>
      </c>
      <c r="E1990" s="35">
        <v>1</v>
      </c>
      <c r="F1990" s="35" t="s">
        <v>405</v>
      </c>
      <c r="G1990" s="35" t="s">
        <v>6717</v>
      </c>
      <c r="H1990" s="35" t="s">
        <v>2506</v>
      </c>
      <c r="I1990" s="35" t="s">
        <v>593</v>
      </c>
      <c r="J1990" s="35">
        <v>79700</v>
      </c>
      <c r="K1990" s="35" t="s">
        <v>914</v>
      </c>
      <c r="L1990" s="35" t="s">
        <v>397</v>
      </c>
      <c r="M1990" s="35" t="s">
        <v>396</v>
      </c>
      <c r="N1990" s="35" t="s">
        <v>122</v>
      </c>
      <c r="O1990" s="35" t="s">
        <v>915</v>
      </c>
      <c r="P1990" s="35" t="s">
        <v>916</v>
      </c>
      <c r="Q1990" s="35" t="s">
        <v>311</v>
      </c>
      <c r="R1990" s="35" t="s">
        <v>406</v>
      </c>
      <c r="S1990" s="35" t="s">
        <v>407</v>
      </c>
      <c r="T1990" s="35" t="s">
        <v>5068</v>
      </c>
      <c r="U1990" s="35" t="s">
        <v>272</v>
      </c>
      <c r="V1990" s="35">
        <v>0</v>
      </c>
      <c r="W1990" s="35">
        <v>0</v>
      </c>
      <c r="X1990" s="49">
        <v>2000</v>
      </c>
      <c r="Y1990" s="60" t="s">
        <v>344</v>
      </c>
      <c r="Z1990" s="49">
        <v>1</v>
      </c>
      <c r="AA1990" s="49">
        <v>2000</v>
      </c>
      <c r="AB1990" s="60" t="s">
        <v>637</v>
      </c>
      <c r="AC1990" s="60" t="s">
        <v>725</v>
      </c>
      <c r="AD1990" s="60" t="s">
        <v>694</v>
      </c>
      <c r="AE1990" s="60" t="s">
        <v>695</v>
      </c>
      <c r="AF1990" s="49">
        <v>2020</v>
      </c>
      <c r="AG1990" s="60" t="s">
        <v>6716</v>
      </c>
      <c r="AH1990" s="60">
        <v>44147</v>
      </c>
      <c r="AI1990" s="60">
        <v>44150</v>
      </c>
      <c r="AJ1990" s="60">
        <v>44140</v>
      </c>
      <c r="AK1990" s="60">
        <v>44140</v>
      </c>
      <c r="AL1990" s="60">
        <v>44183</v>
      </c>
      <c r="AM1990" s="60" t="s">
        <v>567</v>
      </c>
      <c r="AN1990" s="60" t="s">
        <v>6718</v>
      </c>
      <c r="AO1990" s="60" t="s">
        <v>6719</v>
      </c>
      <c r="AP1990" s="49"/>
      <c r="AQ1990" s="60" t="s">
        <v>266</v>
      </c>
      <c r="AR1990" s="60" t="s">
        <v>174</v>
      </c>
      <c r="AS1990" s="60" t="s">
        <v>174</v>
      </c>
      <c r="AT1990" s="49">
        <v>2</v>
      </c>
      <c r="AU1990" s="49">
        <v>1</v>
      </c>
      <c r="AV1990" s="49">
        <v>1</v>
      </c>
      <c r="AW1990" s="60">
        <v>44065</v>
      </c>
      <c r="AX1990" s="60" t="s">
        <v>183</v>
      </c>
      <c r="AY1990" s="60">
        <v>44189.483763738426</v>
      </c>
      <c r="AZ1990" s="60">
        <v>43994</v>
      </c>
      <c r="BA1990" s="60">
        <v>44057</v>
      </c>
      <c r="BB1990" s="60" t="s">
        <v>6720</v>
      </c>
      <c r="BC1990" s="60">
        <v>44067.565983796296</v>
      </c>
      <c r="BD1990" s="60">
        <v>44147</v>
      </c>
      <c r="BE1990" s="60">
        <v>73050</v>
      </c>
      <c r="BF1990" s="49">
        <f>IF(AND(ISBLANK(tbl_RawData_Report1[[#This Row],[REQ_ID]]),tbl_RawData_Report1[[#This Row],[RH Kit?]] = "Y"),1,COUNTIFS(tbl_RawData_Report1[RH Kit?],"Y",tbl_RawData_Report1[REQ_ID],tbl_RawData_Report1[[#This Row],[REQ_ID]]))</f>
        <v>0</v>
      </c>
      <c r="BG1990" s="49">
        <f>COUNTIFS(tbl_RawData_Report1[RH Kit?],"Y",tbl_RawData_Report1[Order No.],tbl_RawData_Report1[[#This Row],[Order No.]])</f>
        <v>0</v>
      </c>
      <c r="BH1990" s="49">
        <f>SUM(tbl_RawData_Report1[[#This Row],[RH Kit Req]:[RH Kit PO]])</f>
        <v>0</v>
      </c>
      <c r="BI1990" s="49" t="str">
        <f>IFERROR(VLOOKUP(B1990,Lookup!A:B,2,FALSE),B1990)</f>
        <v>ANTI-DIG0.30MG</v>
      </c>
      <c r="BJ1990" s="49" t="b">
        <f t="shared" si="31"/>
        <v>1</v>
      </c>
      <c r="BK1990" s="49" t="str">
        <f>tbl_RawData_Report1[[#This Row],[Item ID]]&amp;tbl_RawData_Report1[[#This Row],[Order No.]]</f>
        <v>ANTI-DIG0.30MG0000041995</v>
      </c>
      <c r="BL1990"/>
      <c r="BM1990"/>
      <c r="BN1990"/>
    </row>
    <row r="1991" spans="1:66" hidden="1" x14ac:dyDescent="0.25">
      <c r="A1991" s="35" t="s">
        <v>8</v>
      </c>
      <c r="B1991" s="35" t="s">
        <v>122</v>
      </c>
      <c r="C1991" s="35">
        <v>2</v>
      </c>
      <c r="D1991" s="35">
        <v>1</v>
      </c>
      <c r="E1991" s="35">
        <v>1</v>
      </c>
      <c r="F1991" s="35" t="s">
        <v>7024</v>
      </c>
      <c r="G1991" s="35" t="s">
        <v>7014</v>
      </c>
      <c r="H1991" s="35" t="s">
        <v>7016</v>
      </c>
      <c r="I1991" s="35" t="s">
        <v>593</v>
      </c>
      <c r="J1991" s="35">
        <v>1038.27</v>
      </c>
      <c r="K1991" s="35" t="s">
        <v>7019</v>
      </c>
      <c r="L1991" s="35" t="s">
        <v>7020</v>
      </c>
      <c r="M1991" s="35" t="s">
        <v>396</v>
      </c>
      <c r="N1991" s="35" t="s">
        <v>122</v>
      </c>
      <c r="O1991" s="35" t="s">
        <v>7021</v>
      </c>
      <c r="P1991" s="35" t="s">
        <v>7022</v>
      </c>
      <c r="Q1991" s="35" t="s">
        <v>7023</v>
      </c>
      <c r="R1991" s="35" t="s">
        <v>7025</v>
      </c>
      <c r="S1991" s="35" t="s">
        <v>7026</v>
      </c>
      <c r="T1991" s="35" t="s">
        <v>5085</v>
      </c>
      <c r="U1991" s="35" t="s">
        <v>272</v>
      </c>
      <c r="V1991" s="35">
        <v>0</v>
      </c>
      <c r="W1991" s="35">
        <v>0</v>
      </c>
      <c r="X1991" s="49">
        <v>1</v>
      </c>
      <c r="Y1991" s="60" t="s">
        <v>340</v>
      </c>
      <c r="Z1991" s="49">
        <v>1</v>
      </c>
      <c r="AA1991" s="49">
        <v>1</v>
      </c>
      <c r="AB1991" s="60" t="s">
        <v>4570</v>
      </c>
      <c r="AC1991" s="60" t="s">
        <v>5355</v>
      </c>
      <c r="AD1991" s="60" t="s">
        <v>733</v>
      </c>
      <c r="AE1991" s="60" t="s">
        <v>734</v>
      </c>
      <c r="AF1991" s="49">
        <v>2020</v>
      </c>
      <c r="AG1991" s="60" t="s">
        <v>7013</v>
      </c>
      <c r="AH1991" s="60"/>
      <c r="AI1991" s="60"/>
      <c r="AJ1991" s="60"/>
      <c r="AK1991" s="60">
        <v>44133</v>
      </c>
      <c r="AL1991" s="60"/>
      <c r="AM1991" s="60" t="s">
        <v>566</v>
      </c>
      <c r="AN1991" s="60" t="s">
        <v>7015</v>
      </c>
      <c r="AO1991" s="60" t="s">
        <v>7017</v>
      </c>
      <c r="AP1991" s="49"/>
      <c r="AQ1991" s="60" t="s">
        <v>266</v>
      </c>
      <c r="AR1991" s="60"/>
      <c r="AS1991" s="60" t="s">
        <v>174</v>
      </c>
      <c r="AT1991" s="49">
        <v>2</v>
      </c>
      <c r="AU1991" s="49">
        <v>1</v>
      </c>
      <c r="AV1991" s="49">
        <v>1</v>
      </c>
      <c r="AW1991" s="60">
        <v>44068</v>
      </c>
      <c r="AX1991" s="60" t="s">
        <v>183</v>
      </c>
      <c r="AY1991" s="60">
        <v>44224.73699070602</v>
      </c>
      <c r="AZ1991" s="60">
        <v>44062</v>
      </c>
      <c r="BA1991" s="60">
        <v>44062</v>
      </c>
      <c r="BB1991" s="60" t="s">
        <v>7018</v>
      </c>
      <c r="BC1991" s="60">
        <v>44068.61178240741</v>
      </c>
      <c r="BD1991" s="60">
        <v>44137</v>
      </c>
      <c r="BE1991" s="60">
        <v>44926</v>
      </c>
      <c r="BF1991" s="49">
        <f>IF(AND(ISBLANK(tbl_RawData_Report1[[#This Row],[REQ_ID]]),tbl_RawData_Report1[[#This Row],[RH Kit?]] = "Y"),1,COUNTIFS(tbl_RawData_Report1[RH Kit?],"Y",tbl_RawData_Report1[REQ_ID],tbl_RawData_Report1[[#This Row],[REQ_ID]]))</f>
        <v>0</v>
      </c>
      <c r="BG1991" s="49">
        <f>COUNTIFS(tbl_RawData_Report1[RH Kit?],"Y",tbl_RawData_Report1[Order No.],tbl_RawData_Report1[[#This Row],[Order No.]])</f>
        <v>0</v>
      </c>
      <c r="BH1991" s="49">
        <f>SUM(tbl_RawData_Report1[[#This Row],[RH Kit Req]:[RH Kit PO]])</f>
        <v>0</v>
      </c>
      <c r="BI1991" s="49" t="str">
        <f>IFERROR(VLOOKUP(B1991,Lookup!A:B,2,FALSE),B1991)</f>
        <v xml:space="preserve"> </v>
      </c>
      <c r="BJ1991" s="49" t="b">
        <f t="shared" si="31"/>
        <v>0</v>
      </c>
      <c r="BK1991" s="49" t="str">
        <f>tbl_RawData_Report1[[#This Row],[Item ID]]&amp;tbl_RawData_Report1[[#This Row],[Order No.]]</f>
        <v xml:space="preserve"> 0000042003</v>
      </c>
      <c r="BL1991"/>
      <c r="BM1991"/>
      <c r="BN1991"/>
    </row>
    <row r="1992" spans="1:66" hidden="1" x14ac:dyDescent="0.25">
      <c r="A1992" s="35" t="s">
        <v>8</v>
      </c>
      <c r="B1992" s="35" t="s">
        <v>122</v>
      </c>
      <c r="C1992" s="35">
        <v>1</v>
      </c>
      <c r="D1992" s="35">
        <v>1</v>
      </c>
      <c r="E1992" s="35">
        <v>1</v>
      </c>
      <c r="F1992" s="35" t="s">
        <v>7024</v>
      </c>
      <c r="G1992" s="35" t="s">
        <v>7014</v>
      </c>
      <c r="H1992" s="35" t="s">
        <v>7135</v>
      </c>
      <c r="I1992" s="35" t="s">
        <v>593</v>
      </c>
      <c r="J1992" s="35">
        <v>27937.5</v>
      </c>
      <c r="K1992" s="35" t="s">
        <v>7019</v>
      </c>
      <c r="L1992" s="35" t="s">
        <v>7020</v>
      </c>
      <c r="M1992" s="35" t="s">
        <v>396</v>
      </c>
      <c r="N1992" s="35" t="s">
        <v>122</v>
      </c>
      <c r="O1992" s="35" t="s">
        <v>7021</v>
      </c>
      <c r="P1992" s="35" t="s">
        <v>7022</v>
      </c>
      <c r="Q1992" s="35" t="s">
        <v>2330</v>
      </c>
      <c r="R1992" s="35" t="s">
        <v>7025</v>
      </c>
      <c r="S1992" s="35" t="s">
        <v>7026</v>
      </c>
      <c r="T1992" s="35" t="s">
        <v>5085</v>
      </c>
      <c r="U1992" s="35" t="s">
        <v>272</v>
      </c>
      <c r="V1992" s="35">
        <v>0</v>
      </c>
      <c r="W1992" s="35">
        <v>0</v>
      </c>
      <c r="X1992" s="49">
        <v>894</v>
      </c>
      <c r="Y1992" s="60" t="s">
        <v>340</v>
      </c>
      <c r="Z1992" s="49">
        <v>1</v>
      </c>
      <c r="AA1992" s="49">
        <v>894</v>
      </c>
      <c r="AB1992" s="60" t="s">
        <v>4570</v>
      </c>
      <c r="AC1992" s="60" t="s">
        <v>5355</v>
      </c>
      <c r="AD1992" s="60" t="s">
        <v>733</v>
      </c>
      <c r="AE1992" s="60" t="s">
        <v>734</v>
      </c>
      <c r="AF1992" s="49">
        <v>2020</v>
      </c>
      <c r="AG1992" s="60" t="s">
        <v>7013</v>
      </c>
      <c r="AH1992" s="60"/>
      <c r="AI1992" s="60"/>
      <c r="AJ1992" s="60"/>
      <c r="AK1992" s="60">
        <v>44133</v>
      </c>
      <c r="AL1992" s="60"/>
      <c r="AM1992" s="60" t="s">
        <v>566</v>
      </c>
      <c r="AN1992" s="60" t="s">
        <v>7015</v>
      </c>
      <c r="AO1992" s="60" t="s">
        <v>7136</v>
      </c>
      <c r="AP1992" s="49"/>
      <c r="AQ1992" s="60" t="s">
        <v>266</v>
      </c>
      <c r="AR1992" s="60"/>
      <c r="AS1992" s="60" t="s">
        <v>174</v>
      </c>
      <c r="AT1992" s="49">
        <v>1</v>
      </c>
      <c r="AU1992" s="49">
        <v>1</v>
      </c>
      <c r="AV1992" s="49">
        <v>1</v>
      </c>
      <c r="AW1992" s="60">
        <v>44068</v>
      </c>
      <c r="AX1992" s="60" t="s">
        <v>183</v>
      </c>
      <c r="AY1992" s="60">
        <v>44224.73699070602</v>
      </c>
      <c r="AZ1992" s="60">
        <v>44062</v>
      </c>
      <c r="BA1992" s="60">
        <v>44062</v>
      </c>
      <c r="BB1992" s="60" t="s">
        <v>7137</v>
      </c>
      <c r="BC1992" s="60">
        <v>44068.61178240741</v>
      </c>
      <c r="BD1992" s="60">
        <v>44137</v>
      </c>
      <c r="BE1992" s="60">
        <v>44926</v>
      </c>
      <c r="BF1992" s="49">
        <f>IF(AND(ISBLANK(tbl_RawData_Report1[[#This Row],[REQ_ID]]),tbl_RawData_Report1[[#This Row],[RH Kit?]] = "Y"),1,COUNTIFS(tbl_RawData_Report1[RH Kit?],"Y",tbl_RawData_Report1[REQ_ID],tbl_RawData_Report1[[#This Row],[REQ_ID]]))</f>
        <v>0</v>
      </c>
      <c r="BG1992" s="49">
        <f>COUNTIFS(tbl_RawData_Report1[RH Kit?],"Y",tbl_RawData_Report1[Order No.],tbl_RawData_Report1[[#This Row],[Order No.]])</f>
        <v>0</v>
      </c>
      <c r="BH1992" s="49">
        <f>SUM(tbl_RawData_Report1[[#This Row],[RH Kit Req]:[RH Kit PO]])</f>
        <v>0</v>
      </c>
      <c r="BI1992" s="49" t="str">
        <f>IFERROR(VLOOKUP(B1992,Lookup!A:B,2,FALSE),B1992)</f>
        <v xml:space="preserve"> </v>
      </c>
      <c r="BJ1992" s="49" t="b">
        <f t="shared" si="31"/>
        <v>0</v>
      </c>
      <c r="BK1992" s="49" t="str">
        <f>tbl_RawData_Report1[[#This Row],[Item ID]]&amp;tbl_RawData_Report1[[#This Row],[Order No.]]</f>
        <v xml:space="preserve"> 0000042003</v>
      </c>
      <c r="BL1992"/>
      <c r="BM1992"/>
      <c r="BN1992"/>
    </row>
    <row r="1993" spans="1:66" hidden="1" x14ac:dyDescent="0.25">
      <c r="A1993" s="35" t="s">
        <v>8</v>
      </c>
      <c r="B1993" s="35" t="s">
        <v>122</v>
      </c>
      <c r="C1993" s="35">
        <v>3</v>
      </c>
      <c r="D1993" s="35">
        <v>1</v>
      </c>
      <c r="E1993" s="35">
        <v>1</v>
      </c>
      <c r="F1993" s="35" t="s">
        <v>7024</v>
      </c>
      <c r="G1993" s="35" t="s">
        <v>7014</v>
      </c>
      <c r="H1993" s="35" t="s">
        <v>7209</v>
      </c>
      <c r="I1993" s="35" t="s">
        <v>593</v>
      </c>
      <c r="J1993" s="35">
        <v>1257.19</v>
      </c>
      <c r="K1993" s="35" t="s">
        <v>7019</v>
      </c>
      <c r="L1993" s="35" t="s">
        <v>7020</v>
      </c>
      <c r="M1993" s="35" t="s">
        <v>396</v>
      </c>
      <c r="N1993" s="35" t="s">
        <v>122</v>
      </c>
      <c r="O1993" s="35" t="s">
        <v>7021</v>
      </c>
      <c r="P1993" s="35" t="s">
        <v>7022</v>
      </c>
      <c r="Q1993" s="35" t="s">
        <v>7023</v>
      </c>
      <c r="R1993" s="35" t="s">
        <v>7025</v>
      </c>
      <c r="S1993" s="35" t="s">
        <v>7026</v>
      </c>
      <c r="T1993" s="35" t="s">
        <v>5085</v>
      </c>
      <c r="U1993" s="35" t="s">
        <v>272</v>
      </c>
      <c r="V1993" s="35">
        <v>0</v>
      </c>
      <c r="W1993" s="35">
        <v>0</v>
      </c>
      <c r="X1993" s="49">
        <v>1</v>
      </c>
      <c r="Y1993" s="60" t="s">
        <v>340</v>
      </c>
      <c r="Z1993" s="49">
        <v>1</v>
      </c>
      <c r="AA1993" s="49">
        <v>1</v>
      </c>
      <c r="AB1993" s="60" t="s">
        <v>4570</v>
      </c>
      <c r="AC1993" s="60" t="s">
        <v>5355</v>
      </c>
      <c r="AD1993" s="60" t="s">
        <v>733</v>
      </c>
      <c r="AE1993" s="60" t="s">
        <v>734</v>
      </c>
      <c r="AF1993" s="49">
        <v>2020</v>
      </c>
      <c r="AG1993" s="60" t="s">
        <v>7013</v>
      </c>
      <c r="AH1993" s="60"/>
      <c r="AI1993" s="60"/>
      <c r="AJ1993" s="60"/>
      <c r="AK1993" s="60">
        <v>44133</v>
      </c>
      <c r="AL1993" s="60"/>
      <c r="AM1993" s="60" t="s">
        <v>566</v>
      </c>
      <c r="AN1993" s="60" t="s">
        <v>7015</v>
      </c>
      <c r="AO1993" s="60" t="s">
        <v>7210</v>
      </c>
      <c r="AP1993" s="49"/>
      <c r="AQ1993" s="60" t="s">
        <v>266</v>
      </c>
      <c r="AR1993" s="60"/>
      <c r="AS1993" s="60" t="s">
        <v>174</v>
      </c>
      <c r="AT1993" s="49">
        <v>3</v>
      </c>
      <c r="AU1993" s="49">
        <v>1</v>
      </c>
      <c r="AV1993" s="49">
        <v>1</v>
      </c>
      <c r="AW1993" s="60">
        <v>44068</v>
      </c>
      <c r="AX1993" s="60" t="s">
        <v>183</v>
      </c>
      <c r="AY1993" s="60">
        <v>44224.73699070602</v>
      </c>
      <c r="AZ1993" s="60">
        <v>44062</v>
      </c>
      <c r="BA1993" s="60">
        <v>44062</v>
      </c>
      <c r="BB1993" s="60" t="s">
        <v>7211</v>
      </c>
      <c r="BC1993" s="60">
        <v>44068.61178240741</v>
      </c>
      <c r="BD1993" s="60">
        <v>44137</v>
      </c>
      <c r="BE1993" s="60">
        <v>44926</v>
      </c>
      <c r="BF1993" s="49">
        <f>IF(AND(ISBLANK(tbl_RawData_Report1[[#This Row],[REQ_ID]]),tbl_RawData_Report1[[#This Row],[RH Kit?]] = "Y"),1,COUNTIFS(tbl_RawData_Report1[RH Kit?],"Y",tbl_RawData_Report1[REQ_ID],tbl_RawData_Report1[[#This Row],[REQ_ID]]))</f>
        <v>0</v>
      </c>
      <c r="BG1993" s="49">
        <f>COUNTIFS(tbl_RawData_Report1[RH Kit?],"Y",tbl_RawData_Report1[Order No.],tbl_RawData_Report1[[#This Row],[Order No.]])</f>
        <v>0</v>
      </c>
      <c r="BH1993" s="49">
        <f>SUM(tbl_RawData_Report1[[#This Row],[RH Kit Req]:[RH Kit PO]])</f>
        <v>0</v>
      </c>
      <c r="BI1993" s="49" t="str">
        <f>IFERROR(VLOOKUP(B1993,Lookup!A:B,2,FALSE),B1993)</f>
        <v xml:space="preserve"> </v>
      </c>
      <c r="BJ1993" s="49" t="b">
        <f t="shared" si="31"/>
        <v>1</v>
      </c>
      <c r="BK1993" s="49" t="str">
        <f>tbl_RawData_Report1[[#This Row],[Item ID]]&amp;tbl_RawData_Report1[[#This Row],[Order No.]]</f>
        <v xml:space="preserve"> 0000042003</v>
      </c>
      <c r="BL1993"/>
      <c r="BM1993"/>
      <c r="BN1993"/>
    </row>
    <row r="1994" spans="1:66" x14ac:dyDescent="0.25">
      <c r="A1994" s="35" t="s">
        <v>8</v>
      </c>
      <c r="B1994" s="35" t="s">
        <v>2476</v>
      </c>
      <c r="C1994" s="35">
        <v>1</v>
      </c>
      <c r="D1994" s="35">
        <v>1</v>
      </c>
      <c r="E1994" s="35">
        <v>1</v>
      </c>
      <c r="F1994" s="35" t="s">
        <v>459</v>
      </c>
      <c r="G1994" s="35" t="s">
        <v>7105</v>
      </c>
      <c r="H1994" s="35" t="s">
        <v>958</v>
      </c>
      <c r="I1994" s="35" t="s">
        <v>593</v>
      </c>
      <c r="J1994" s="35">
        <v>29760</v>
      </c>
      <c r="K1994" s="35" t="s">
        <v>400</v>
      </c>
      <c r="L1994" s="35" t="s">
        <v>401</v>
      </c>
      <c r="M1994" s="35" t="s">
        <v>396</v>
      </c>
      <c r="N1994" s="35" t="s">
        <v>122</v>
      </c>
      <c r="O1994" s="35" t="s">
        <v>402</v>
      </c>
      <c r="P1994" s="35" t="s">
        <v>403</v>
      </c>
      <c r="Q1994" s="35" t="s">
        <v>311</v>
      </c>
      <c r="R1994" s="35" t="s">
        <v>460</v>
      </c>
      <c r="S1994" s="35" t="s">
        <v>461</v>
      </c>
      <c r="T1994" s="35" t="s">
        <v>5068</v>
      </c>
      <c r="U1994" s="35" t="s">
        <v>272</v>
      </c>
      <c r="V1994" s="35">
        <v>0</v>
      </c>
      <c r="W1994" s="35">
        <v>0</v>
      </c>
      <c r="X1994" s="49">
        <v>3200</v>
      </c>
      <c r="Y1994" s="60" t="s">
        <v>655</v>
      </c>
      <c r="Z1994" s="49">
        <v>10</v>
      </c>
      <c r="AA1994" s="49">
        <v>32000</v>
      </c>
      <c r="AB1994" s="60" t="s">
        <v>637</v>
      </c>
      <c r="AC1994" s="60" t="s">
        <v>725</v>
      </c>
      <c r="AD1994" s="60" t="s">
        <v>2471</v>
      </c>
      <c r="AE1994" s="60" t="s">
        <v>2472</v>
      </c>
      <c r="AF1994" s="49">
        <v>2020</v>
      </c>
      <c r="AG1994" s="60" t="s">
        <v>6711</v>
      </c>
      <c r="AH1994" s="60">
        <v>44133</v>
      </c>
      <c r="AI1994" s="60">
        <v>44141</v>
      </c>
      <c r="AJ1994" s="60">
        <v>44133</v>
      </c>
      <c r="AK1994" s="60">
        <v>44125</v>
      </c>
      <c r="AL1994" s="60">
        <v>44141</v>
      </c>
      <c r="AM1994" s="60" t="s">
        <v>567</v>
      </c>
      <c r="AN1994" s="60" t="s">
        <v>7106</v>
      </c>
      <c r="AO1994" s="60" t="s">
        <v>7107</v>
      </c>
      <c r="AP1994" s="49"/>
      <c r="AQ1994" s="60" t="s">
        <v>266</v>
      </c>
      <c r="AR1994" s="60" t="s">
        <v>174</v>
      </c>
      <c r="AS1994" s="60" t="s">
        <v>174</v>
      </c>
      <c r="AT1994" s="49">
        <v>2</v>
      </c>
      <c r="AU1994" s="49">
        <v>1</v>
      </c>
      <c r="AV1994" s="49">
        <v>1</v>
      </c>
      <c r="AW1994" s="60">
        <v>44070</v>
      </c>
      <c r="AX1994" s="60" t="s">
        <v>183</v>
      </c>
      <c r="AY1994" s="60">
        <v>44134.628712152778</v>
      </c>
      <c r="AZ1994" s="60">
        <v>44049</v>
      </c>
      <c r="BA1994" s="60">
        <v>44060</v>
      </c>
      <c r="BB1994" s="60" t="s">
        <v>7108</v>
      </c>
      <c r="BC1994" s="60">
        <v>44070.377349537041</v>
      </c>
      <c r="BD1994" s="60">
        <v>44133</v>
      </c>
      <c r="BE1994" s="60">
        <v>47848</v>
      </c>
      <c r="BF1994" s="49">
        <f>IF(AND(ISBLANK(tbl_RawData_Report1[[#This Row],[REQ_ID]]),tbl_RawData_Report1[[#This Row],[RH Kit?]] = "Y"),1,COUNTIFS(tbl_RawData_Report1[RH Kit?],"Y",tbl_RawData_Report1[REQ_ID],tbl_RawData_Report1[[#This Row],[REQ_ID]]))</f>
        <v>0</v>
      </c>
      <c r="BG1994" s="49">
        <f>COUNTIFS(tbl_RawData_Report1[RH Kit?],"Y",tbl_RawData_Report1[Order No.],tbl_RawData_Report1[[#This Row],[Order No.]])</f>
        <v>0</v>
      </c>
      <c r="BH1994" s="49">
        <f>SUM(tbl_RawData_Report1[[#This Row],[RH Kit Req]:[RH Kit PO]])</f>
        <v>0</v>
      </c>
      <c r="BI1994" s="49" t="str">
        <f>IFERROR(VLOOKUP(B1994,Lookup!A:B,2,FALSE),B1994)</f>
        <v>MGSULPHATE10ML_10</v>
      </c>
      <c r="BJ1994" s="49" t="b">
        <f t="shared" si="31"/>
        <v>1</v>
      </c>
      <c r="BK1994" s="49" t="str">
        <f>tbl_RawData_Report1[[#This Row],[Item ID]]&amp;tbl_RawData_Report1[[#This Row],[Order No.]]</f>
        <v>MGSULPHATE10ML_100000042027</v>
      </c>
      <c r="BL1994"/>
      <c r="BM1994"/>
      <c r="BN1994"/>
    </row>
    <row r="1995" spans="1:66" x14ac:dyDescent="0.25">
      <c r="A1995" s="35" t="s">
        <v>8</v>
      </c>
      <c r="B1995" s="35" t="s">
        <v>699</v>
      </c>
      <c r="C1995" s="35">
        <v>1</v>
      </c>
      <c r="D1995" s="35">
        <v>1</v>
      </c>
      <c r="E1995" s="35">
        <v>1</v>
      </c>
      <c r="F1995" s="35" t="s">
        <v>436</v>
      </c>
      <c r="G1995" s="35" t="s">
        <v>6860</v>
      </c>
      <c r="H1995" s="35" t="s">
        <v>2550</v>
      </c>
      <c r="I1995" s="35" t="s">
        <v>593</v>
      </c>
      <c r="J1995" s="35">
        <v>0</v>
      </c>
      <c r="K1995" s="35" t="s">
        <v>2365</v>
      </c>
      <c r="L1995" s="35" t="s">
        <v>642</v>
      </c>
      <c r="M1995" s="35" t="s">
        <v>396</v>
      </c>
      <c r="N1995" s="35" t="s">
        <v>122</v>
      </c>
      <c r="O1995" s="35" t="s">
        <v>2379</v>
      </c>
      <c r="P1995" s="35" t="s">
        <v>2461</v>
      </c>
      <c r="Q1995" s="35" t="s">
        <v>311</v>
      </c>
      <c r="R1995" s="35" t="s">
        <v>316</v>
      </c>
      <c r="S1995" s="35" t="s">
        <v>202</v>
      </c>
      <c r="T1995" s="35" t="s">
        <v>5068</v>
      </c>
      <c r="U1995" s="35" t="s">
        <v>269</v>
      </c>
      <c r="V1995" s="35">
        <v>0</v>
      </c>
      <c r="W1995" s="35">
        <v>0</v>
      </c>
      <c r="X1995" s="49">
        <v>0</v>
      </c>
      <c r="Y1995" s="60" t="s">
        <v>703</v>
      </c>
      <c r="Z1995" s="49">
        <v>50</v>
      </c>
      <c r="AA1995" s="49">
        <v>0</v>
      </c>
      <c r="AB1995" s="60" t="s">
        <v>637</v>
      </c>
      <c r="AC1995" s="60" t="s">
        <v>660</v>
      </c>
      <c r="AD1995" s="60" t="s">
        <v>694</v>
      </c>
      <c r="AE1995" s="60" t="s">
        <v>695</v>
      </c>
      <c r="AF1995" s="49">
        <v>2020</v>
      </c>
      <c r="AG1995" s="60" t="s">
        <v>6859</v>
      </c>
      <c r="AH1995" s="60">
        <v>44179</v>
      </c>
      <c r="AI1995" s="60">
        <v>44230</v>
      </c>
      <c r="AJ1995" s="60">
        <v>44179</v>
      </c>
      <c r="AK1995" s="60">
        <v>44188</v>
      </c>
      <c r="AL1995" s="60">
        <v>44239</v>
      </c>
      <c r="AM1995" s="60" t="s">
        <v>567</v>
      </c>
      <c r="AN1995" s="60" t="s">
        <v>6861</v>
      </c>
      <c r="AO1995" s="60" t="s">
        <v>6862</v>
      </c>
      <c r="AP1995" s="49"/>
      <c r="AQ1995" s="60" t="s">
        <v>266</v>
      </c>
      <c r="AR1995" s="60" t="s">
        <v>174</v>
      </c>
      <c r="AS1995" s="60" t="s">
        <v>174</v>
      </c>
      <c r="AT1995" s="49">
        <v>1</v>
      </c>
      <c r="AU1995" s="49">
        <v>1</v>
      </c>
      <c r="AV1995" s="49">
        <v>1</v>
      </c>
      <c r="AW1995" s="60">
        <v>44070</v>
      </c>
      <c r="AX1995" s="60" t="s">
        <v>183</v>
      </c>
      <c r="AY1995" s="60">
        <v>44224.437803969908</v>
      </c>
      <c r="AZ1995" s="60">
        <v>44069</v>
      </c>
      <c r="BA1995" s="60">
        <v>44069</v>
      </c>
      <c r="BB1995" s="60" t="s">
        <v>6863</v>
      </c>
      <c r="BC1995" s="60">
        <v>44070.715162037035</v>
      </c>
      <c r="BD1995" s="60">
        <v>44231</v>
      </c>
      <c r="BE1995" s="60">
        <v>73050</v>
      </c>
      <c r="BF1995" s="49">
        <f>IF(AND(ISBLANK(tbl_RawData_Report1[[#This Row],[REQ_ID]]),tbl_RawData_Report1[[#This Row],[RH Kit?]] = "Y"),1,COUNTIFS(tbl_RawData_Report1[RH Kit?],"Y",tbl_RawData_Report1[REQ_ID],tbl_RawData_Report1[[#This Row],[REQ_ID]]))</f>
        <v>0</v>
      </c>
      <c r="BG1995" s="49">
        <f>COUNTIFS(tbl_RawData_Report1[RH Kit?],"Y",tbl_RawData_Report1[Order No.],tbl_RawData_Report1[[#This Row],[Order No.]])</f>
        <v>0</v>
      </c>
      <c r="BH1995" s="49">
        <f>SUM(tbl_RawData_Report1[[#This Row],[RH Kit Req]:[RH Kit PO]])</f>
        <v>0</v>
      </c>
      <c r="BI1995" s="49" t="str">
        <f>IFERROR(VLOOKUP(B1995,Lookup!A:B,2,FALSE),B1995)</f>
        <v>AMPICILLIN_1GINJ</v>
      </c>
      <c r="BJ1995" s="49" t="b">
        <f t="shared" si="31"/>
        <v>1</v>
      </c>
      <c r="BK1995" s="49" t="str">
        <f>tbl_RawData_Report1[[#This Row],[Item ID]]&amp;tbl_RawData_Report1[[#This Row],[Order No.]]</f>
        <v>AMPICILLIN_1GINJ0000042033</v>
      </c>
      <c r="BL1995"/>
      <c r="BM1995"/>
      <c r="BN1995"/>
    </row>
    <row r="1996" spans="1:66" x14ac:dyDescent="0.25">
      <c r="A1996" s="35" t="s">
        <v>8</v>
      </c>
      <c r="B1996" s="35" t="s">
        <v>1725</v>
      </c>
      <c r="C1996" s="35">
        <v>4</v>
      </c>
      <c r="D1996" s="35">
        <v>1</v>
      </c>
      <c r="E1996" s="35">
        <v>1</v>
      </c>
      <c r="F1996" s="35" t="s">
        <v>436</v>
      </c>
      <c r="G1996" s="35" t="s">
        <v>6860</v>
      </c>
      <c r="H1996" s="35" t="s">
        <v>2541</v>
      </c>
      <c r="I1996" s="35" t="s">
        <v>593</v>
      </c>
      <c r="J1996" s="35">
        <v>0</v>
      </c>
      <c r="K1996" s="35" t="s">
        <v>2365</v>
      </c>
      <c r="L1996" s="35" t="s">
        <v>642</v>
      </c>
      <c r="M1996" s="35" t="s">
        <v>396</v>
      </c>
      <c r="N1996" s="35" t="s">
        <v>122</v>
      </c>
      <c r="O1996" s="35" t="s">
        <v>2379</v>
      </c>
      <c r="P1996" s="35" t="s">
        <v>2461</v>
      </c>
      <c r="Q1996" s="35" t="s">
        <v>311</v>
      </c>
      <c r="R1996" s="35" t="s">
        <v>316</v>
      </c>
      <c r="S1996" s="35" t="s">
        <v>202</v>
      </c>
      <c r="T1996" s="35" t="s">
        <v>5068</v>
      </c>
      <c r="U1996" s="35" t="s">
        <v>269</v>
      </c>
      <c r="V1996" s="35">
        <v>0</v>
      </c>
      <c r="W1996" s="35">
        <v>0</v>
      </c>
      <c r="X1996" s="49">
        <v>0</v>
      </c>
      <c r="Y1996" s="60" t="s">
        <v>2544</v>
      </c>
      <c r="Z1996" s="49">
        <v>1</v>
      </c>
      <c r="AA1996" s="49">
        <v>0</v>
      </c>
      <c r="AB1996" s="60" t="s">
        <v>637</v>
      </c>
      <c r="AC1996" s="60" t="s">
        <v>1560</v>
      </c>
      <c r="AD1996" s="60" t="s">
        <v>694</v>
      </c>
      <c r="AE1996" s="60" t="s">
        <v>695</v>
      </c>
      <c r="AF1996" s="49">
        <v>2020</v>
      </c>
      <c r="AG1996" s="60" t="s">
        <v>6859</v>
      </c>
      <c r="AH1996" s="60">
        <v>44179</v>
      </c>
      <c r="AI1996" s="60">
        <v>44230</v>
      </c>
      <c r="AJ1996" s="60">
        <v>44179</v>
      </c>
      <c r="AK1996" s="60">
        <v>44188</v>
      </c>
      <c r="AL1996" s="60">
        <v>44239</v>
      </c>
      <c r="AM1996" s="60" t="s">
        <v>567</v>
      </c>
      <c r="AN1996" s="60" t="s">
        <v>6861</v>
      </c>
      <c r="AO1996" s="60" t="s">
        <v>6886</v>
      </c>
      <c r="AP1996" s="49"/>
      <c r="AQ1996" s="60" t="s">
        <v>266</v>
      </c>
      <c r="AR1996" s="60" t="s">
        <v>174</v>
      </c>
      <c r="AS1996" s="60" t="s">
        <v>174</v>
      </c>
      <c r="AT1996" s="49">
        <v>4</v>
      </c>
      <c r="AU1996" s="49">
        <v>1</v>
      </c>
      <c r="AV1996" s="49">
        <v>1</v>
      </c>
      <c r="AW1996" s="60">
        <v>44070</v>
      </c>
      <c r="AX1996" s="60" t="s">
        <v>183</v>
      </c>
      <c r="AY1996" s="60">
        <v>44224.437803969908</v>
      </c>
      <c r="AZ1996" s="60">
        <v>44069</v>
      </c>
      <c r="BA1996" s="60">
        <v>44069</v>
      </c>
      <c r="BB1996" s="60" t="s">
        <v>6887</v>
      </c>
      <c r="BC1996" s="60">
        <v>44070.715162037035</v>
      </c>
      <c r="BD1996" s="60">
        <v>44231</v>
      </c>
      <c r="BE1996" s="60">
        <v>73050</v>
      </c>
      <c r="BF1996" s="49">
        <f>IF(AND(ISBLANK(tbl_RawData_Report1[[#This Row],[REQ_ID]]),tbl_RawData_Report1[[#This Row],[RH Kit?]] = "Y"),1,COUNTIFS(tbl_RawData_Report1[RH Kit?],"Y",tbl_RawData_Report1[REQ_ID],tbl_RawData_Report1[[#This Row],[REQ_ID]]))</f>
        <v>0</v>
      </c>
      <c r="BG1996" s="49">
        <f>COUNTIFS(tbl_RawData_Report1[RH Kit?],"Y",tbl_RawData_Report1[Order No.],tbl_RawData_Report1[[#This Row],[Order No.]])</f>
        <v>0</v>
      </c>
      <c r="BH1996" s="49">
        <f>SUM(tbl_RawData_Report1[[#This Row],[RH Kit Req]:[RH Kit PO]])</f>
        <v>0</v>
      </c>
      <c r="BI1996" s="49" t="str">
        <f>IFERROR(VLOOKUP(B1996,Lookup!A:B,2,FALSE),B1996)</f>
        <v>CLOTRIMAZOLE_500MG</v>
      </c>
      <c r="BJ1996" s="49" t="b">
        <f t="shared" si="31"/>
        <v>1</v>
      </c>
      <c r="BK1996" s="49" t="str">
        <f>tbl_RawData_Report1[[#This Row],[Item ID]]&amp;tbl_RawData_Report1[[#This Row],[Order No.]]</f>
        <v>CLOTRIMAZOLE_500MG0000042033</v>
      </c>
      <c r="BL1996"/>
      <c r="BM1996"/>
      <c r="BN1996"/>
    </row>
    <row r="1997" spans="1:66" x14ac:dyDescent="0.25">
      <c r="A1997" s="35" t="s">
        <v>8</v>
      </c>
      <c r="B1997" s="35" t="s">
        <v>3900</v>
      </c>
      <c r="C1997" s="35">
        <v>2</v>
      </c>
      <c r="D1997" s="35">
        <v>1</v>
      </c>
      <c r="E1997" s="35">
        <v>1</v>
      </c>
      <c r="F1997" s="35" t="s">
        <v>436</v>
      </c>
      <c r="G1997" s="35" t="s">
        <v>6860</v>
      </c>
      <c r="H1997" s="35" t="s">
        <v>3182</v>
      </c>
      <c r="I1997" s="35" t="s">
        <v>593</v>
      </c>
      <c r="J1997" s="35">
        <v>0</v>
      </c>
      <c r="K1997" s="35" t="s">
        <v>2365</v>
      </c>
      <c r="L1997" s="35" t="s">
        <v>642</v>
      </c>
      <c r="M1997" s="35" t="s">
        <v>396</v>
      </c>
      <c r="N1997" s="35" t="s">
        <v>122</v>
      </c>
      <c r="O1997" s="35" t="s">
        <v>2379</v>
      </c>
      <c r="P1997" s="35" t="s">
        <v>2461</v>
      </c>
      <c r="Q1997" s="35" t="s">
        <v>311</v>
      </c>
      <c r="R1997" s="35" t="s">
        <v>316</v>
      </c>
      <c r="S1997" s="35" t="s">
        <v>202</v>
      </c>
      <c r="T1997" s="35" t="s">
        <v>5068</v>
      </c>
      <c r="U1997" s="35" t="s">
        <v>269</v>
      </c>
      <c r="V1997" s="35">
        <v>0</v>
      </c>
      <c r="W1997" s="35">
        <v>0</v>
      </c>
      <c r="X1997" s="49">
        <v>0</v>
      </c>
      <c r="Y1997" s="60" t="s">
        <v>703</v>
      </c>
      <c r="Z1997" s="49">
        <v>50</v>
      </c>
      <c r="AA1997" s="49">
        <v>0</v>
      </c>
      <c r="AB1997" s="60" t="s">
        <v>637</v>
      </c>
      <c r="AC1997" s="60" t="s">
        <v>660</v>
      </c>
      <c r="AD1997" s="60" t="s">
        <v>694</v>
      </c>
      <c r="AE1997" s="60" t="s">
        <v>695</v>
      </c>
      <c r="AF1997" s="49">
        <v>2020</v>
      </c>
      <c r="AG1997" s="60" t="s">
        <v>6859</v>
      </c>
      <c r="AH1997" s="60">
        <v>44179</v>
      </c>
      <c r="AI1997" s="60">
        <v>44230</v>
      </c>
      <c r="AJ1997" s="60">
        <v>44179</v>
      </c>
      <c r="AK1997" s="60">
        <v>44188</v>
      </c>
      <c r="AL1997" s="60">
        <v>44239</v>
      </c>
      <c r="AM1997" s="60" t="s">
        <v>567</v>
      </c>
      <c r="AN1997" s="60" t="s">
        <v>6861</v>
      </c>
      <c r="AO1997" s="60" t="s">
        <v>6888</v>
      </c>
      <c r="AP1997" s="49"/>
      <c r="AQ1997" s="60" t="s">
        <v>266</v>
      </c>
      <c r="AR1997" s="60" t="s">
        <v>174</v>
      </c>
      <c r="AS1997" s="60" t="s">
        <v>174</v>
      </c>
      <c r="AT1997" s="49">
        <v>2</v>
      </c>
      <c r="AU1997" s="49">
        <v>1</v>
      </c>
      <c r="AV1997" s="49">
        <v>1</v>
      </c>
      <c r="AW1997" s="60">
        <v>44070</v>
      </c>
      <c r="AX1997" s="60" t="s">
        <v>183</v>
      </c>
      <c r="AY1997" s="60">
        <v>44224.437803969908</v>
      </c>
      <c r="AZ1997" s="60">
        <v>44069</v>
      </c>
      <c r="BA1997" s="60">
        <v>44069</v>
      </c>
      <c r="BB1997" s="60" t="s">
        <v>6889</v>
      </c>
      <c r="BC1997" s="60">
        <v>44070.715162037035</v>
      </c>
      <c r="BD1997" s="60">
        <v>44231</v>
      </c>
      <c r="BE1997" s="60">
        <v>73050</v>
      </c>
      <c r="BF1997" s="49">
        <f>IF(AND(ISBLANK(tbl_RawData_Report1[[#This Row],[REQ_ID]]),tbl_RawData_Report1[[#This Row],[RH Kit?]] = "Y"),1,COUNTIFS(tbl_RawData_Report1[RH Kit?],"Y",tbl_RawData_Report1[REQ_ID],tbl_RawData_Report1[[#This Row],[REQ_ID]]))</f>
        <v>0</v>
      </c>
      <c r="BG1997" s="49">
        <f>COUNTIFS(tbl_RawData_Report1[RH Kit?],"Y",tbl_RawData_Report1[Order No.],tbl_RawData_Report1[[#This Row],[Order No.]])</f>
        <v>0</v>
      </c>
      <c r="BH1997" s="49">
        <f>SUM(tbl_RawData_Report1[[#This Row],[RH Kit Req]:[RH Kit PO]])</f>
        <v>0</v>
      </c>
      <c r="BI1997" s="49" t="str">
        <f>IFERROR(VLOOKUP(B1997,Lookup!A:B,2,FALSE),B1997)</f>
        <v>GENTAMYSULP40MG_50</v>
      </c>
      <c r="BJ1997" s="49" t="b">
        <f t="shared" si="31"/>
        <v>1</v>
      </c>
      <c r="BK1997" s="49" t="str">
        <f>tbl_RawData_Report1[[#This Row],[Item ID]]&amp;tbl_RawData_Report1[[#This Row],[Order No.]]</f>
        <v>GENTAMYSULP40MG_500000042033</v>
      </c>
      <c r="BL1997"/>
      <c r="BM1997"/>
      <c r="BN1997"/>
    </row>
    <row r="1998" spans="1:66" x14ac:dyDescent="0.25">
      <c r="A1998" s="35" t="s">
        <v>8</v>
      </c>
      <c r="B1998" s="35" t="s">
        <v>699</v>
      </c>
      <c r="C1998" s="35">
        <v>1</v>
      </c>
      <c r="D1998" s="35">
        <v>1</v>
      </c>
      <c r="E1998" s="35">
        <v>2</v>
      </c>
      <c r="F1998" s="35" t="s">
        <v>436</v>
      </c>
      <c r="G1998" s="35" t="s">
        <v>6860</v>
      </c>
      <c r="H1998" s="35" t="s">
        <v>2550</v>
      </c>
      <c r="I1998" s="35" t="s">
        <v>593</v>
      </c>
      <c r="J1998" s="35">
        <v>1168</v>
      </c>
      <c r="K1998" s="35" t="s">
        <v>2365</v>
      </c>
      <c r="L1998" s="35" t="s">
        <v>642</v>
      </c>
      <c r="M1998" s="35" t="s">
        <v>396</v>
      </c>
      <c r="N1998" s="35" t="s">
        <v>122</v>
      </c>
      <c r="O1998" s="35" t="s">
        <v>2379</v>
      </c>
      <c r="P1998" s="35" t="s">
        <v>2461</v>
      </c>
      <c r="Q1998" s="35" t="s">
        <v>311</v>
      </c>
      <c r="R1998" s="35" t="s">
        <v>316</v>
      </c>
      <c r="S1998" s="35" t="s">
        <v>202</v>
      </c>
      <c r="T1998" s="35" t="s">
        <v>5068</v>
      </c>
      <c r="U1998" s="35" t="s">
        <v>269</v>
      </c>
      <c r="V1998" s="35">
        <v>0</v>
      </c>
      <c r="W1998" s="35">
        <v>0</v>
      </c>
      <c r="X1998" s="49">
        <v>200</v>
      </c>
      <c r="Y1998" s="60" t="s">
        <v>703</v>
      </c>
      <c r="Z1998" s="49">
        <v>50</v>
      </c>
      <c r="AA1998" s="49">
        <v>10000</v>
      </c>
      <c r="AB1998" s="60" t="s">
        <v>637</v>
      </c>
      <c r="AC1998" s="60" t="s">
        <v>660</v>
      </c>
      <c r="AD1998" s="60" t="s">
        <v>694</v>
      </c>
      <c r="AE1998" s="60" t="s">
        <v>695</v>
      </c>
      <c r="AF1998" s="49">
        <v>2020</v>
      </c>
      <c r="AG1998" s="60" t="s">
        <v>6859</v>
      </c>
      <c r="AH1998" s="60">
        <v>44179</v>
      </c>
      <c r="AI1998" s="60">
        <v>44230</v>
      </c>
      <c r="AJ1998" s="60">
        <v>44179</v>
      </c>
      <c r="AK1998" s="60">
        <v>44188</v>
      </c>
      <c r="AL1998" s="60">
        <v>44239</v>
      </c>
      <c r="AM1998" s="60" t="s">
        <v>567</v>
      </c>
      <c r="AN1998" s="60" t="s">
        <v>6861</v>
      </c>
      <c r="AO1998" s="60" t="s">
        <v>7101</v>
      </c>
      <c r="AP1998" s="49"/>
      <c r="AQ1998" s="60" t="s">
        <v>266</v>
      </c>
      <c r="AR1998" s="60" t="s">
        <v>174</v>
      </c>
      <c r="AS1998" s="60" t="s">
        <v>174</v>
      </c>
      <c r="AT1998" s="49">
        <v>1</v>
      </c>
      <c r="AU1998" s="49">
        <v>1</v>
      </c>
      <c r="AV1998" s="49">
        <v>1</v>
      </c>
      <c r="AW1998" s="60">
        <v>44070</v>
      </c>
      <c r="AX1998" s="60" t="s">
        <v>183</v>
      </c>
      <c r="AY1998" s="60">
        <v>44224.437803969908</v>
      </c>
      <c r="AZ1998" s="60">
        <v>44069</v>
      </c>
      <c r="BA1998" s="60">
        <v>44069</v>
      </c>
      <c r="BB1998" s="60" t="s">
        <v>6863</v>
      </c>
      <c r="BC1998" s="60">
        <v>44070.715162037035</v>
      </c>
      <c r="BD1998" s="60">
        <v>44231</v>
      </c>
      <c r="BE1998" s="60">
        <v>73050</v>
      </c>
      <c r="BF1998" s="49">
        <f>IF(AND(ISBLANK(tbl_RawData_Report1[[#This Row],[REQ_ID]]),tbl_RawData_Report1[[#This Row],[RH Kit?]] = "Y"),1,COUNTIFS(tbl_RawData_Report1[RH Kit?],"Y",tbl_RawData_Report1[REQ_ID],tbl_RawData_Report1[[#This Row],[REQ_ID]]))</f>
        <v>0</v>
      </c>
      <c r="BG1998" s="49">
        <f>COUNTIFS(tbl_RawData_Report1[RH Kit?],"Y",tbl_RawData_Report1[Order No.],tbl_RawData_Report1[[#This Row],[Order No.]])</f>
        <v>0</v>
      </c>
      <c r="BH1998" s="49">
        <f>SUM(tbl_RawData_Report1[[#This Row],[RH Kit Req]:[RH Kit PO]])</f>
        <v>0</v>
      </c>
      <c r="BI1998" s="49" t="str">
        <f>IFERROR(VLOOKUP(B1998,Lookup!A:B,2,FALSE),B1998)</f>
        <v>AMPICILLIN_1GINJ</v>
      </c>
      <c r="BJ1998" s="49" t="b">
        <f t="shared" si="31"/>
        <v>1</v>
      </c>
      <c r="BK1998" s="49" t="str">
        <f>tbl_RawData_Report1[[#This Row],[Item ID]]&amp;tbl_RawData_Report1[[#This Row],[Order No.]]</f>
        <v>AMPICILLIN_1GINJ0000042033</v>
      </c>
      <c r="BL1998"/>
      <c r="BM1998"/>
      <c r="BN1998"/>
    </row>
    <row r="1999" spans="1:66" x14ac:dyDescent="0.25">
      <c r="A1999" s="35" t="s">
        <v>8</v>
      </c>
      <c r="B1999" s="35" t="s">
        <v>1725</v>
      </c>
      <c r="C1999" s="35">
        <v>4</v>
      </c>
      <c r="D1999" s="35">
        <v>1</v>
      </c>
      <c r="E1999" s="35">
        <v>2</v>
      </c>
      <c r="F1999" s="35" t="s">
        <v>436</v>
      </c>
      <c r="G1999" s="35" t="s">
        <v>6860</v>
      </c>
      <c r="H1999" s="35" t="s">
        <v>2541</v>
      </c>
      <c r="I1999" s="35" t="s">
        <v>593</v>
      </c>
      <c r="J1999" s="35">
        <v>6000</v>
      </c>
      <c r="K1999" s="35" t="s">
        <v>2365</v>
      </c>
      <c r="L1999" s="35" t="s">
        <v>642</v>
      </c>
      <c r="M1999" s="35" t="s">
        <v>396</v>
      </c>
      <c r="N1999" s="35" t="s">
        <v>122</v>
      </c>
      <c r="O1999" s="35" t="s">
        <v>2379</v>
      </c>
      <c r="P1999" s="35" t="s">
        <v>2461</v>
      </c>
      <c r="Q1999" s="35" t="s">
        <v>311</v>
      </c>
      <c r="R1999" s="35" t="s">
        <v>316</v>
      </c>
      <c r="S1999" s="35" t="s">
        <v>202</v>
      </c>
      <c r="T1999" s="35" t="s">
        <v>5068</v>
      </c>
      <c r="U1999" s="35" t="s">
        <v>269</v>
      </c>
      <c r="V1999" s="35">
        <v>0</v>
      </c>
      <c r="W1999" s="35">
        <v>0</v>
      </c>
      <c r="X1999" s="49">
        <v>10000</v>
      </c>
      <c r="Y1999" s="60" t="s">
        <v>2544</v>
      </c>
      <c r="Z1999" s="49">
        <v>1</v>
      </c>
      <c r="AA1999" s="49">
        <v>10000</v>
      </c>
      <c r="AB1999" s="60" t="s">
        <v>637</v>
      </c>
      <c r="AC1999" s="60" t="s">
        <v>1560</v>
      </c>
      <c r="AD1999" s="60" t="s">
        <v>694</v>
      </c>
      <c r="AE1999" s="60" t="s">
        <v>695</v>
      </c>
      <c r="AF1999" s="49">
        <v>2020</v>
      </c>
      <c r="AG1999" s="60" t="s">
        <v>6859</v>
      </c>
      <c r="AH1999" s="60">
        <v>44179</v>
      </c>
      <c r="AI1999" s="60">
        <v>44230</v>
      </c>
      <c r="AJ1999" s="60">
        <v>44179</v>
      </c>
      <c r="AK1999" s="60">
        <v>44188</v>
      </c>
      <c r="AL1999" s="60">
        <v>44239</v>
      </c>
      <c r="AM1999" s="60" t="s">
        <v>567</v>
      </c>
      <c r="AN1999" s="60" t="s">
        <v>6861</v>
      </c>
      <c r="AO1999" s="60" t="s">
        <v>7150</v>
      </c>
      <c r="AP1999" s="49"/>
      <c r="AQ1999" s="60" t="s">
        <v>266</v>
      </c>
      <c r="AR1999" s="60" t="s">
        <v>174</v>
      </c>
      <c r="AS1999" s="60" t="s">
        <v>174</v>
      </c>
      <c r="AT1999" s="49">
        <v>4</v>
      </c>
      <c r="AU1999" s="49">
        <v>1</v>
      </c>
      <c r="AV1999" s="49">
        <v>1</v>
      </c>
      <c r="AW1999" s="60">
        <v>44070</v>
      </c>
      <c r="AX1999" s="60" t="s">
        <v>183</v>
      </c>
      <c r="AY1999" s="60">
        <v>44224.437803969908</v>
      </c>
      <c r="AZ1999" s="60">
        <v>44069</v>
      </c>
      <c r="BA1999" s="60">
        <v>44069</v>
      </c>
      <c r="BB1999" s="60" t="s">
        <v>6887</v>
      </c>
      <c r="BC1999" s="60">
        <v>44070.715162037035</v>
      </c>
      <c r="BD1999" s="60">
        <v>44231</v>
      </c>
      <c r="BE1999" s="60">
        <v>73050</v>
      </c>
      <c r="BF1999" s="49">
        <f>IF(AND(ISBLANK(tbl_RawData_Report1[[#This Row],[REQ_ID]]),tbl_RawData_Report1[[#This Row],[RH Kit?]] = "Y"),1,COUNTIFS(tbl_RawData_Report1[RH Kit?],"Y",tbl_RawData_Report1[REQ_ID],tbl_RawData_Report1[[#This Row],[REQ_ID]]))</f>
        <v>0</v>
      </c>
      <c r="BG1999" s="49">
        <f>COUNTIFS(tbl_RawData_Report1[RH Kit?],"Y",tbl_RawData_Report1[Order No.],tbl_RawData_Report1[[#This Row],[Order No.]])</f>
        <v>0</v>
      </c>
      <c r="BH1999" s="49">
        <f>SUM(tbl_RawData_Report1[[#This Row],[RH Kit Req]:[RH Kit PO]])</f>
        <v>0</v>
      </c>
      <c r="BI1999" s="49" t="str">
        <f>IFERROR(VLOOKUP(B1999,Lookup!A:B,2,FALSE),B1999)</f>
        <v>CLOTRIMAZOLE_500MG</v>
      </c>
      <c r="BJ1999" s="49" t="b">
        <f t="shared" si="31"/>
        <v>1</v>
      </c>
      <c r="BK1999" s="49" t="str">
        <f>tbl_RawData_Report1[[#This Row],[Item ID]]&amp;tbl_RawData_Report1[[#This Row],[Order No.]]</f>
        <v>CLOTRIMAZOLE_500MG0000042033</v>
      </c>
      <c r="BL1999"/>
      <c r="BM1999"/>
      <c r="BN1999"/>
    </row>
    <row r="2000" spans="1:66" x14ac:dyDescent="0.25">
      <c r="A2000" s="35" t="s">
        <v>8</v>
      </c>
      <c r="B2000" s="35" t="s">
        <v>3900</v>
      </c>
      <c r="C2000" s="35">
        <v>2</v>
      </c>
      <c r="D2000" s="35">
        <v>1</v>
      </c>
      <c r="E2000" s="35">
        <v>2</v>
      </c>
      <c r="F2000" s="35" t="s">
        <v>436</v>
      </c>
      <c r="G2000" s="35" t="s">
        <v>6860</v>
      </c>
      <c r="H2000" s="35" t="s">
        <v>3182</v>
      </c>
      <c r="I2000" s="35" t="s">
        <v>593</v>
      </c>
      <c r="J2000" s="35">
        <v>1050</v>
      </c>
      <c r="K2000" s="35" t="s">
        <v>2365</v>
      </c>
      <c r="L2000" s="35" t="s">
        <v>642</v>
      </c>
      <c r="M2000" s="35" t="s">
        <v>396</v>
      </c>
      <c r="N2000" s="35" t="s">
        <v>122</v>
      </c>
      <c r="O2000" s="35" t="s">
        <v>2379</v>
      </c>
      <c r="P2000" s="35" t="s">
        <v>2461</v>
      </c>
      <c r="Q2000" s="35" t="s">
        <v>311</v>
      </c>
      <c r="R2000" s="35" t="s">
        <v>316</v>
      </c>
      <c r="S2000" s="35" t="s">
        <v>202</v>
      </c>
      <c r="T2000" s="35" t="s">
        <v>5068</v>
      </c>
      <c r="U2000" s="35" t="s">
        <v>269</v>
      </c>
      <c r="V2000" s="35">
        <v>0</v>
      </c>
      <c r="W2000" s="35">
        <v>0</v>
      </c>
      <c r="X2000" s="49">
        <v>200</v>
      </c>
      <c r="Y2000" s="60" t="s">
        <v>703</v>
      </c>
      <c r="Z2000" s="49">
        <v>50</v>
      </c>
      <c r="AA2000" s="49">
        <v>10000</v>
      </c>
      <c r="AB2000" s="60" t="s">
        <v>637</v>
      </c>
      <c r="AC2000" s="60" t="s">
        <v>660</v>
      </c>
      <c r="AD2000" s="60" t="s">
        <v>694</v>
      </c>
      <c r="AE2000" s="60" t="s">
        <v>695</v>
      </c>
      <c r="AF2000" s="49">
        <v>2020</v>
      </c>
      <c r="AG2000" s="60" t="s">
        <v>6859</v>
      </c>
      <c r="AH2000" s="60">
        <v>44179</v>
      </c>
      <c r="AI2000" s="60">
        <v>44230</v>
      </c>
      <c r="AJ2000" s="60">
        <v>44179</v>
      </c>
      <c r="AK2000" s="60">
        <v>44188</v>
      </c>
      <c r="AL2000" s="60">
        <v>44239</v>
      </c>
      <c r="AM2000" s="60" t="s">
        <v>567</v>
      </c>
      <c r="AN2000" s="60" t="s">
        <v>6861</v>
      </c>
      <c r="AO2000" s="60" t="s">
        <v>7225</v>
      </c>
      <c r="AP2000" s="49"/>
      <c r="AQ2000" s="60" t="s">
        <v>266</v>
      </c>
      <c r="AR2000" s="60" t="s">
        <v>174</v>
      </c>
      <c r="AS2000" s="60" t="s">
        <v>174</v>
      </c>
      <c r="AT2000" s="49">
        <v>2</v>
      </c>
      <c r="AU2000" s="49">
        <v>1</v>
      </c>
      <c r="AV2000" s="49">
        <v>1</v>
      </c>
      <c r="AW2000" s="60">
        <v>44070</v>
      </c>
      <c r="AX2000" s="60" t="s">
        <v>183</v>
      </c>
      <c r="AY2000" s="60">
        <v>44224.437803969908</v>
      </c>
      <c r="AZ2000" s="60">
        <v>44069</v>
      </c>
      <c r="BA2000" s="60">
        <v>44069</v>
      </c>
      <c r="BB2000" s="60" t="s">
        <v>6889</v>
      </c>
      <c r="BC2000" s="60">
        <v>44070.715162037035</v>
      </c>
      <c r="BD2000" s="60">
        <v>44231</v>
      </c>
      <c r="BE2000" s="60">
        <v>73050</v>
      </c>
      <c r="BF2000" s="49">
        <f>IF(AND(ISBLANK(tbl_RawData_Report1[[#This Row],[REQ_ID]]),tbl_RawData_Report1[[#This Row],[RH Kit?]] = "Y"),1,COUNTIFS(tbl_RawData_Report1[RH Kit?],"Y",tbl_RawData_Report1[REQ_ID],tbl_RawData_Report1[[#This Row],[REQ_ID]]))</f>
        <v>0</v>
      </c>
      <c r="BG2000" s="49">
        <f>COUNTIFS(tbl_RawData_Report1[RH Kit?],"Y",tbl_RawData_Report1[Order No.],tbl_RawData_Report1[[#This Row],[Order No.]])</f>
        <v>0</v>
      </c>
      <c r="BH2000" s="49">
        <f>SUM(tbl_RawData_Report1[[#This Row],[RH Kit Req]:[RH Kit PO]])</f>
        <v>0</v>
      </c>
      <c r="BI2000" s="49" t="str">
        <f>IFERROR(VLOOKUP(B2000,Lookup!A:B,2,FALSE),B2000)</f>
        <v>GENTAMYSULP40MG_50</v>
      </c>
      <c r="BJ2000" s="49" t="b">
        <f t="shared" si="31"/>
        <v>1</v>
      </c>
      <c r="BK2000" s="49" t="str">
        <f>tbl_RawData_Report1[[#This Row],[Item ID]]&amp;tbl_RawData_Report1[[#This Row],[Order No.]]</f>
        <v>GENTAMYSULP40MG_500000042033</v>
      </c>
      <c r="BL2000"/>
      <c r="BM2000"/>
      <c r="BN2000"/>
    </row>
    <row r="2001" spans="1:66" x14ac:dyDescent="0.25">
      <c r="A2001" s="35" t="s">
        <v>8</v>
      </c>
      <c r="B2001" s="35" t="s">
        <v>639</v>
      </c>
      <c r="C2001" s="35">
        <v>1</v>
      </c>
      <c r="D2001" s="35">
        <v>1</v>
      </c>
      <c r="E2001" s="35">
        <v>1</v>
      </c>
      <c r="F2001" s="35" t="s">
        <v>436</v>
      </c>
      <c r="G2001" s="35" t="s">
        <v>6017</v>
      </c>
      <c r="H2001" s="35" t="s">
        <v>6019</v>
      </c>
      <c r="I2001" s="35" t="s">
        <v>593</v>
      </c>
      <c r="J2001" s="35">
        <v>630</v>
      </c>
      <c r="K2001" s="35" t="s">
        <v>2365</v>
      </c>
      <c r="L2001" s="35" t="s">
        <v>642</v>
      </c>
      <c r="M2001" s="35" t="s">
        <v>396</v>
      </c>
      <c r="N2001" s="35" t="s">
        <v>122</v>
      </c>
      <c r="O2001" s="35" t="s">
        <v>2379</v>
      </c>
      <c r="P2001" s="35" t="s">
        <v>2461</v>
      </c>
      <c r="Q2001" s="35" t="s">
        <v>311</v>
      </c>
      <c r="R2001" s="35" t="s">
        <v>316</v>
      </c>
      <c r="S2001" s="35" t="s">
        <v>202</v>
      </c>
      <c r="T2001" s="35" t="s">
        <v>5068</v>
      </c>
      <c r="U2001" s="35" t="s">
        <v>209</v>
      </c>
      <c r="V2001" s="35">
        <v>0</v>
      </c>
      <c r="W2001" s="35">
        <v>0</v>
      </c>
      <c r="X2001" s="49">
        <v>1</v>
      </c>
      <c r="Y2001" s="60" t="s">
        <v>340</v>
      </c>
      <c r="Z2001" s="49">
        <v>1</v>
      </c>
      <c r="AA2001" s="49">
        <v>1</v>
      </c>
      <c r="AB2001" s="60" t="s">
        <v>637</v>
      </c>
      <c r="AC2001" s="60" t="s">
        <v>641</v>
      </c>
      <c r="AD2001" s="60" t="s">
        <v>347</v>
      </c>
      <c r="AE2001" s="60" t="s">
        <v>348</v>
      </c>
      <c r="AF2001" s="49">
        <v>2020</v>
      </c>
      <c r="AG2001" s="60" t="s">
        <v>6016</v>
      </c>
      <c r="AH2001" s="60"/>
      <c r="AI2001" s="60"/>
      <c r="AJ2001" s="60"/>
      <c r="AK2001" s="60">
        <v>44091</v>
      </c>
      <c r="AL2001" s="60"/>
      <c r="AM2001" s="60" t="s">
        <v>567</v>
      </c>
      <c r="AN2001" s="60" t="s">
        <v>6018</v>
      </c>
      <c r="AO2001" s="60" t="s">
        <v>6020</v>
      </c>
      <c r="AP2001" s="49"/>
      <c r="AQ2001" s="60" t="s">
        <v>266</v>
      </c>
      <c r="AR2001" s="60" t="s">
        <v>174</v>
      </c>
      <c r="AS2001" s="60" t="s">
        <v>174</v>
      </c>
      <c r="AT2001" s="49">
        <v>1</v>
      </c>
      <c r="AU2001" s="49">
        <v>1</v>
      </c>
      <c r="AV2001" s="49">
        <v>1</v>
      </c>
      <c r="AW2001" s="60">
        <v>44075</v>
      </c>
      <c r="AX2001" s="60" t="s">
        <v>183</v>
      </c>
      <c r="AY2001" s="60">
        <v>44119.66321215278</v>
      </c>
      <c r="AZ2001" s="60">
        <v>44075</v>
      </c>
      <c r="BA2001" s="60">
        <v>44075</v>
      </c>
      <c r="BB2001" s="60" t="s">
        <v>6021</v>
      </c>
      <c r="BC2001" s="60">
        <v>44076.414027777777</v>
      </c>
      <c r="BD2001" s="60">
        <v>44082</v>
      </c>
      <c r="BE2001" s="60">
        <v>73050</v>
      </c>
      <c r="BF2001" s="49">
        <f>IF(AND(ISBLANK(tbl_RawData_Report1[[#This Row],[REQ_ID]]),tbl_RawData_Report1[[#This Row],[RH Kit?]] = "Y"),1,COUNTIFS(tbl_RawData_Report1[RH Kit?],"Y",tbl_RawData_Report1[REQ_ID],tbl_RawData_Report1[[#This Row],[REQ_ID]]))</f>
        <v>0</v>
      </c>
      <c r="BG2001" s="49">
        <f>COUNTIFS(tbl_RawData_Report1[RH Kit?],"Y",tbl_RawData_Report1[Order No.],tbl_RawData_Report1[[#This Row],[Order No.]])</f>
        <v>0</v>
      </c>
      <c r="BH2001" s="49">
        <f>SUM(tbl_RawData_Report1[[#This Row],[RH Kit Req]:[RH Kit PO]])</f>
        <v>0</v>
      </c>
      <c r="BI2001" s="49" t="str">
        <f>IFERROR(VLOOKUP(B2001,Lookup!A:B,2,FALSE),B2001)</f>
        <v>PRESHIPMENTINSPCPH</v>
      </c>
      <c r="BJ2001" s="49" t="b">
        <f t="shared" si="31"/>
        <v>1</v>
      </c>
      <c r="BK2001" s="49" t="str">
        <f>tbl_RawData_Report1[[#This Row],[Item ID]]&amp;tbl_RawData_Report1[[#This Row],[Order No.]]</f>
        <v>PRESHIPMENTINSPCPH0000042076</v>
      </c>
      <c r="BL2001"/>
      <c r="BM2001"/>
      <c r="BN2001"/>
    </row>
    <row r="2002" spans="1:66" x14ac:dyDescent="0.25">
      <c r="A2002" s="35" t="s">
        <v>8</v>
      </c>
      <c r="B2002" s="35" t="s">
        <v>5946</v>
      </c>
      <c r="C2002" s="35">
        <v>1</v>
      </c>
      <c r="D2002" s="35">
        <v>1</v>
      </c>
      <c r="E2002" s="35">
        <v>1</v>
      </c>
      <c r="F2002" s="35" t="s">
        <v>459</v>
      </c>
      <c r="G2002" s="35" t="s">
        <v>7245</v>
      </c>
      <c r="H2002" s="35" t="s">
        <v>5947</v>
      </c>
      <c r="I2002" s="35" t="s">
        <v>593</v>
      </c>
      <c r="J2002" s="35">
        <v>1296</v>
      </c>
      <c r="K2002" s="35" t="s">
        <v>458</v>
      </c>
      <c r="L2002" s="35" t="s">
        <v>6956</v>
      </c>
      <c r="M2002" s="35" t="s">
        <v>396</v>
      </c>
      <c r="N2002" s="35" t="s">
        <v>122</v>
      </c>
      <c r="O2002" s="35" t="s">
        <v>3581</v>
      </c>
      <c r="P2002" s="35" t="s">
        <v>6957</v>
      </c>
      <c r="Q2002" s="35" t="s">
        <v>311</v>
      </c>
      <c r="R2002" s="35" t="s">
        <v>460</v>
      </c>
      <c r="S2002" s="35" t="s">
        <v>461</v>
      </c>
      <c r="T2002" s="35" t="s">
        <v>5068</v>
      </c>
      <c r="U2002" s="35" t="s">
        <v>272</v>
      </c>
      <c r="V2002" s="35">
        <v>0</v>
      </c>
      <c r="W2002" s="35">
        <v>0</v>
      </c>
      <c r="X2002" s="49">
        <v>150</v>
      </c>
      <c r="Y2002" s="60" t="s">
        <v>791</v>
      </c>
      <c r="Z2002" s="49">
        <v>20</v>
      </c>
      <c r="AA2002" s="49">
        <v>3000</v>
      </c>
      <c r="AB2002" s="60" t="s">
        <v>637</v>
      </c>
      <c r="AC2002" s="60" t="s">
        <v>684</v>
      </c>
      <c r="AD2002" s="60" t="s">
        <v>2479</v>
      </c>
      <c r="AE2002" s="60" t="s">
        <v>2480</v>
      </c>
      <c r="AF2002" s="49">
        <v>2020</v>
      </c>
      <c r="AG2002" s="60" t="s">
        <v>7091</v>
      </c>
      <c r="AH2002" s="60">
        <v>44083</v>
      </c>
      <c r="AI2002" s="60">
        <v>44090</v>
      </c>
      <c r="AJ2002" s="60">
        <v>44091</v>
      </c>
      <c r="AK2002" s="60">
        <v>44095</v>
      </c>
      <c r="AL2002" s="60">
        <v>44097</v>
      </c>
      <c r="AM2002" s="60" t="s">
        <v>567</v>
      </c>
      <c r="AN2002" s="60" t="s">
        <v>7246</v>
      </c>
      <c r="AO2002" s="60" t="s">
        <v>7247</v>
      </c>
      <c r="AP2002" s="49"/>
      <c r="AQ2002" s="60" t="s">
        <v>266</v>
      </c>
      <c r="AR2002" s="60" t="s">
        <v>174</v>
      </c>
      <c r="AS2002" s="60" t="s">
        <v>174</v>
      </c>
      <c r="AT2002" s="49">
        <v>1</v>
      </c>
      <c r="AU2002" s="49">
        <v>1</v>
      </c>
      <c r="AV2002" s="49">
        <v>1</v>
      </c>
      <c r="AW2002" s="60">
        <v>44076</v>
      </c>
      <c r="AX2002" s="60" t="s">
        <v>183</v>
      </c>
      <c r="AY2002" s="60">
        <v>44124.390737581016</v>
      </c>
      <c r="AZ2002" s="60">
        <v>44074</v>
      </c>
      <c r="BA2002" s="60">
        <v>44075</v>
      </c>
      <c r="BB2002" s="60" t="s">
        <v>7248</v>
      </c>
      <c r="BC2002" s="60">
        <v>44076.537719907406</v>
      </c>
      <c r="BD2002" s="60">
        <v>44083</v>
      </c>
      <c r="BE2002" s="60">
        <v>45538</v>
      </c>
      <c r="BF2002" s="49">
        <f>IF(AND(ISBLANK(tbl_RawData_Report1[[#This Row],[REQ_ID]]),tbl_RawData_Report1[[#This Row],[RH Kit?]] = "Y"),1,COUNTIFS(tbl_RawData_Report1[RH Kit?],"Y",tbl_RawData_Report1[REQ_ID],tbl_RawData_Report1[[#This Row],[REQ_ID]]))</f>
        <v>0</v>
      </c>
      <c r="BG2002" s="49">
        <f>COUNTIFS(tbl_RawData_Report1[RH Kit?],"Y",tbl_RawData_Report1[Order No.],tbl_RawData_Report1[[#This Row],[Order No.]])</f>
        <v>0</v>
      </c>
      <c r="BH2002" s="49">
        <f>SUM(tbl_RawData_Report1[[#This Row],[RH Kit Req]:[RH Kit PO]])</f>
        <v>0</v>
      </c>
      <c r="BI2002" s="49" t="str">
        <f>IFERROR(VLOOKUP(B2002,Lookup!A:B,2,FALSE),B2002)</f>
        <v>LIDOCANEHCL1/20_20</v>
      </c>
      <c r="BJ2002" s="49" t="b">
        <f t="shared" si="31"/>
        <v>1</v>
      </c>
      <c r="BK2002" s="49" t="str">
        <f>tbl_RawData_Report1[[#This Row],[Item ID]]&amp;tbl_RawData_Report1[[#This Row],[Order No.]]</f>
        <v>LIDOCANEHCL1/20_200000042078</v>
      </c>
      <c r="BL2002"/>
      <c r="BM2002"/>
      <c r="BN2002"/>
    </row>
    <row r="2003" spans="1:66" x14ac:dyDescent="0.25">
      <c r="A2003" s="35" t="s">
        <v>8</v>
      </c>
      <c r="B2003" s="35" t="s">
        <v>2476</v>
      </c>
      <c r="C2003" s="35">
        <v>1</v>
      </c>
      <c r="D2003" s="35">
        <v>1</v>
      </c>
      <c r="E2003" s="35">
        <v>1</v>
      </c>
      <c r="F2003" s="35" t="s">
        <v>459</v>
      </c>
      <c r="G2003" s="35" t="s">
        <v>7097</v>
      </c>
      <c r="H2003" s="35" t="s">
        <v>958</v>
      </c>
      <c r="I2003" s="35" t="s">
        <v>593</v>
      </c>
      <c r="J2003" s="35">
        <v>99000</v>
      </c>
      <c r="K2003" s="35" t="s">
        <v>458</v>
      </c>
      <c r="L2003" s="35" t="s">
        <v>6956</v>
      </c>
      <c r="M2003" s="35" t="s">
        <v>396</v>
      </c>
      <c r="N2003" s="35" t="s">
        <v>122</v>
      </c>
      <c r="O2003" s="35" t="s">
        <v>3581</v>
      </c>
      <c r="P2003" s="35" t="s">
        <v>6957</v>
      </c>
      <c r="Q2003" s="35" t="s">
        <v>311</v>
      </c>
      <c r="R2003" s="35" t="s">
        <v>460</v>
      </c>
      <c r="S2003" s="35" t="s">
        <v>461</v>
      </c>
      <c r="T2003" s="35" t="s">
        <v>5068</v>
      </c>
      <c r="U2003" s="35" t="s">
        <v>272</v>
      </c>
      <c r="V2003" s="35">
        <v>0</v>
      </c>
      <c r="W2003" s="35">
        <v>0</v>
      </c>
      <c r="X2003" s="49">
        <v>7500</v>
      </c>
      <c r="Y2003" s="60" t="s">
        <v>655</v>
      </c>
      <c r="Z2003" s="49">
        <v>10</v>
      </c>
      <c r="AA2003" s="49">
        <v>75000</v>
      </c>
      <c r="AB2003" s="60" t="s">
        <v>637</v>
      </c>
      <c r="AC2003" s="60" t="s">
        <v>725</v>
      </c>
      <c r="AD2003" s="60" t="s">
        <v>3810</v>
      </c>
      <c r="AE2003" s="60" t="s">
        <v>3811</v>
      </c>
      <c r="AF2003" s="49">
        <v>2020</v>
      </c>
      <c r="AG2003" s="60" t="s">
        <v>7091</v>
      </c>
      <c r="AH2003" s="60">
        <v>44092</v>
      </c>
      <c r="AI2003" s="60">
        <v>44100</v>
      </c>
      <c r="AJ2003" s="60">
        <v>44100</v>
      </c>
      <c r="AK2003" s="60">
        <v>44092</v>
      </c>
      <c r="AL2003" s="60"/>
      <c r="AM2003" s="60" t="s">
        <v>567</v>
      </c>
      <c r="AN2003" s="60" t="s">
        <v>7098</v>
      </c>
      <c r="AO2003" s="60" t="s">
        <v>7099</v>
      </c>
      <c r="AP2003" s="49"/>
      <c r="AQ2003" s="60" t="s">
        <v>266</v>
      </c>
      <c r="AR2003" s="60" t="s">
        <v>174</v>
      </c>
      <c r="AS2003" s="60" t="s">
        <v>174</v>
      </c>
      <c r="AT2003" s="49">
        <v>11</v>
      </c>
      <c r="AU2003" s="49">
        <v>1</v>
      </c>
      <c r="AV2003" s="49">
        <v>1</v>
      </c>
      <c r="AW2003" s="60">
        <v>44083</v>
      </c>
      <c r="AX2003" s="60" t="s">
        <v>183</v>
      </c>
      <c r="AY2003" s="60">
        <v>44119.66321215278</v>
      </c>
      <c r="AZ2003" s="60">
        <v>44074</v>
      </c>
      <c r="BA2003" s="60">
        <v>44075</v>
      </c>
      <c r="BB2003" s="60" t="s">
        <v>7100</v>
      </c>
      <c r="BC2003" s="60">
        <v>44083.682025462964</v>
      </c>
      <c r="BD2003" s="60">
        <v>44095</v>
      </c>
      <c r="BE2003" s="60">
        <v>45538</v>
      </c>
      <c r="BF2003" s="49">
        <f>IF(AND(ISBLANK(tbl_RawData_Report1[[#This Row],[REQ_ID]]),tbl_RawData_Report1[[#This Row],[RH Kit?]] = "Y"),1,COUNTIFS(tbl_RawData_Report1[RH Kit?],"Y",tbl_RawData_Report1[REQ_ID],tbl_RawData_Report1[[#This Row],[REQ_ID]]))</f>
        <v>0</v>
      </c>
      <c r="BG2003" s="49">
        <f>COUNTIFS(tbl_RawData_Report1[RH Kit?],"Y",tbl_RawData_Report1[Order No.],tbl_RawData_Report1[[#This Row],[Order No.]])</f>
        <v>0</v>
      </c>
      <c r="BH2003" s="49">
        <f>SUM(tbl_RawData_Report1[[#This Row],[RH Kit Req]:[RH Kit PO]])</f>
        <v>0</v>
      </c>
      <c r="BI2003" s="49" t="str">
        <f>IFERROR(VLOOKUP(B2003,Lookup!A:B,2,FALSE),B2003)</f>
        <v>MGSULPHATE10ML_10</v>
      </c>
      <c r="BJ2003" s="49" t="b">
        <f t="shared" si="31"/>
        <v>1</v>
      </c>
      <c r="BK2003" s="49" t="str">
        <f>tbl_RawData_Report1[[#This Row],[Item ID]]&amp;tbl_RawData_Report1[[#This Row],[Order No.]]</f>
        <v>MGSULPHATE10ML_100000042121</v>
      </c>
      <c r="BL2003"/>
      <c r="BM2003"/>
      <c r="BN2003"/>
    </row>
    <row r="2004" spans="1:66" x14ac:dyDescent="0.25">
      <c r="A2004" s="35" t="s">
        <v>8</v>
      </c>
      <c r="B2004" s="35" t="s">
        <v>639</v>
      </c>
      <c r="C2004" s="35">
        <v>1</v>
      </c>
      <c r="D2004" s="35">
        <v>1</v>
      </c>
      <c r="E2004" s="35">
        <v>1</v>
      </c>
      <c r="F2004" s="35" t="s">
        <v>6842</v>
      </c>
      <c r="G2004" s="35" t="s">
        <v>7126</v>
      </c>
      <c r="H2004" s="35" t="s">
        <v>7128</v>
      </c>
      <c r="I2004" s="35" t="s">
        <v>593</v>
      </c>
      <c r="J2004" s="35">
        <v>630</v>
      </c>
      <c r="K2004" s="35" t="s">
        <v>6838</v>
      </c>
      <c r="L2004" s="35" t="s">
        <v>6839</v>
      </c>
      <c r="M2004" s="35" t="s">
        <v>396</v>
      </c>
      <c r="N2004" s="35" t="s">
        <v>122</v>
      </c>
      <c r="O2004" s="35" t="s">
        <v>6840</v>
      </c>
      <c r="P2004" s="35" t="s">
        <v>6841</v>
      </c>
      <c r="Q2004" s="35" t="s">
        <v>311</v>
      </c>
      <c r="R2004" s="35" t="s">
        <v>6843</v>
      </c>
      <c r="S2004" s="35" t="s">
        <v>6844</v>
      </c>
      <c r="T2004" s="35" t="s">
        <v>5052</v>
      </c>
      <c r="U2004" s="35" t="s">
        <v>276</v>
      </c>
      <c r="V2004" s="35">
        <v>0</v>
      </c>
      <c r="W2004" s="35">
        <v>0</v>
      </c>
      <c r="X2004" s="49">
        <v>1</v>
      </c>
      <c r="Y2004" s="60" t="s">
        <v>340</v>
      </c>
      <c r="Z2004" s="49">
        <v>1</v>
      </c>
      <c r="AA2004" s="49">
        <v>1</v>
      </c>
      <c r="AB2004" s="60" t="s">
        <v>637</v>
      </c>
      <c r="AC2004" s="60" t="s">
        <v>641</v>
      </c>
      <c r="AD2004" s="60" t="s">
        <v>347</v>
      </c>
      <c r="AE2004" s="60" t="s">
        <v>348</v>
      </c>
      <c r="AF2004" s="49">
        <v>2020</v>
      </c>
      <c r="AG2004" s="60" t="s">
        <v>7125</v>
      </c>
      <c r="AH2004" s="60"/>
      <c r="AI2004" s="60"/>
      <c r="AJ2004" s="60"/>
      <c r="AK2004" s="60">
        <v>44141</v>
      </c>
      <c r="AL2004" s="60"/>
      <c r="AM2004" s="60" t="s">
        <v>569</v>
      </c>
      <c r="AN2004" s="60" t="s">
        <v>7127</v>
      </c>
      <c r="AO2004" s="60" t="s">
        <v>7129</v>
      </c>
      <c r="AP2004" s="49"/>
      <c r="AQ2004" s="60" t="s">
        <v>266</v>
      </c>
      <c r="AR2004" s="60" t="s">
        <v>174</v>
      </c>
      <c r="AS2004" s="60" t="s">
        <v>174</v>
      </c>
      <c r="AT2004" s="49">
        <v>1</v>
      </c>
      <c r="AU2004" s="49">
        <v>1</v>
      </c>
      <c r="AV2004" s="49">
        <v>1</v>
      </c>
      <c r="AW2004" s="60">
        <v>44083</v>
      </c>
      <c r="AX2004" s="60" t="s">
        <v>183</v>
      </c>
      <c r="AY2004" s="60">
        <v>44218.284901238425</v>
      </c>
      <c r="AZ2004" s="60">
        <v>44082</v>
      </c>
      <c r="BA2004" s="60">
        <v>44082</v>
      </c>
      <c r="BB2004" s="60" t="s">
        <v>7130</v>
      </c>
      <c r="BC2004" s="60">
        <v>44083.447893518518</v>
      </c>
      <c r="BD2004" s="60">
        <v>44151</v>
      </c>
      <c r="BE2004" s="60"/>
      <c r="BF2004" s="49">
        <f>IF(AND(ISBLANK(tbl_RawData_Report1[[#This Row],[REQ_ID]]),tbl_RawData_Report1[[#This Row],[RH Kit?]] = "Y"),1,COUNTIFS(tbl_RawData_Report1[RH Kit?],"Y",tbl_RawData_Report1[REQ_ID],tbl_RawData_Report1[[#This Row],[REQ_ID]]))</f>
        <v>0</v>
      </c>
      <c r="BG2004" s="49">
        <f>COUNTIFS(tbl_RawData_Report1[RH Kit?],"Y",tbl_RawData_Report1[Order No.],tbl_RawData_Report1[[#This Row],[Order No.]])</f>
        <v>0</v>
      </c>
      <c r="BH2004" s="49">
        <f>SUM(tbl_RawData_Report1[[#This Row],[RH Kit Req]:[RH Kit PO]])</f>
        <v>0</v>
      </c>
      <c r="BI2004" s="49" t="str">
        <f>IFERROR(VLOOKUP(B2004,Lookup!A:B,2,FALSE),B2004)</f>
        <v>PRESHIPMENTINSPCPH</v>
      </c>
      <c r="BJ2004" s="49" t="b">
        <f t="shared" si="31"/>
        <v>0</v>
      </c>
      <c r="BK2004" s="49" t="str">
        <f>tbl_RawData_Report1[[#This Row],[Item ID]]&amp;tbl_RawData_Report1[[#This Row],[Order No.]]</f>
        <v>PRESHIPMENTINSPCPH0000042122</v>
      </c>
      <c r="BL2004"/>
      <c r="BM2004"/>
      <c r="BN2004"/>
    </row>
    <row r="2005" spans="1:66" x14ac:dyDescent="0.25">
      <c r="A2005" s="35" t="s">
        <v>8</v>
      </c>
      <c r="B2005" s="35" t="s">
        <v>639</v>
      </c>
      <c r="C2005" s="35">
        <v>2</v>
      </c>
      <c r="D2005" s="35">
        <v>1</v>
      </c>
      <c r="E2005" s="35">
        <v>1</v>
      </c>
      <c r="F2005" s="35" t="s">
        <v>6842</v>
      </c>
      <c r="G2005" s="35" t="s">
        <v>7126</v>
      </c>
      <c r="H2005" s="35" t="s">
        <v>7226</v>
      </c>
      <c r="I2005" s="35" t="s">
        <v>593</v>
      </c>
      <c r="J2005" s="35">
        <v>320</v>
      </c>
      <c r="K2005" s="35" t="s">
        <v>6838</v>
      </c>
      <c r="L2005" s="35" t="s">
        <v>6839</v>
      </c>
      <c r="M2005" s="35" t="s">
        <v>396</v>
      </c>
      <c r="N2005" s="35" t="s">
        <v>122</v>
      </c>
      <c r="O2005" s="35" t="s">
        <v>6840</v>
      </c>
      <c r="P2005" s="35" t="s">
        <v>6841</v>
      </c>
      <c r="Q2005" s="35" t="s">
        <v>311</v>
      </c>
      <c r="R2005" s="35" t="s">
        <v>6843</v>
      </c>
      <c r="S2005" s="35" t="s">
        <v>6844</v>
      </c>
      <c r="T2005" s="35" t="s">
        <v>5052</v>
      </c>
      <c r="U2005" s="35" t="s">
        <v>276</v>
      </c>
      <c r="V2005" s="35">
        <v>0</v>
      </c>
      <c r="W2005" s="35">
        <v>0</v>
      </c>
      <c r="X2005" s="49">
        <v>1</v>
      </c>
      <c r="Y2005" s="60" t="s">
        <v>340</v>
      </c>
      <c r="Z2005" s="49">
        <v>1</v>
      </c>
      <c r="AA2005" s="49">
        <v>1</v>
      </c>
      <c r="AB2005" s="60" t="s">
        <v>637</v>
      </c>
      <c r="AC2005" s="60" t="s">
        <v>641</v>
      </c>
      <c r="AD2005" s="60" t="s">
        <v>347</v>
      </c>
      <c r="AE2005" s="60" t="s">
        <v>348</v>
      </c>
      <c r="AF2005" s="49">
        <v>2020</v>
      </c>
      <c r="AG2005" s="60" t="s">
        <v>7125</v>
      </c>
      <c r="AH2005" s="60"/>
      <c r="AI2005" s="60"/>
      <c r="AJ2005" s="60"/>
      <c r="AK2005" s="60">
        <v>44173</v>
      </c>
      <c r="AL2005" s="60"/>
      <c r="AM2005" s="60" t="s">
        <v>569</v>
      </c>
      <c r="AN2005" s="60" t="s">
        <v>7127</v>
      </c>
      <c r="AO2005" s="60" t="s">
        <v>7227</v>
      </c>
      <c r="AP2005" s="49"/>
      <c r="AQ2005" s="60" t="s">
        <v>266</v>
      </c>
      <c r="AR2005" s="60" t="s">
        <v>174</v>
      </c>
      <c r="AS2005" s="60" t="s">
        <v>174</v>
      </c>
      <c r="AT2005" s="49">
        <v>2</v>
      </c>
      <c r="AU2005" s="49">
        <v>1</v>
      </c>
      <c r="AV2005" s="49">
        <v>1</v>
      </c>
      <c r="AW2005" s="60">
        <v>44083</v>
      </c>
      <c r="AX2005" s="60" t="s">
        <v>183</v>
      </c>
      <c r="AY2005" s="60">
        <v>44218.284901238425</v>
      </c>
      <c r="AZ2005" s="60">
        <v>44082</v>
      </c>
      <c r="BA2005" s="60">
        <v>44082</v>
      </c>
      <c r="BB2005" s="60" t="s">
        <v>7228</v>
      </c>
      <c r="BC2005" s="60">
        <v>44083.447893518518</v>
      </c>
      <c r="BD2005" s="60">
        <v>44088</v>
      </c>
      <c r="BE2005" s="60"/>
      <c r="BF2005" s="49">
        <f>IF(AND(ISBLANK(tbl_RawData_Report1[[#This Row],[REQ_ID]]),tbl_RawData_Report1[[#This Row],[RH Kit?]] = "Y"),1,COUNTIFS(tbl_RawData_Report1[RH Kit?],"Y",tbl_RawData_Report1[REQ_ID],tbl_RawData_Report1[[#This Row],[REQ_ID]]))</f>
        <v>0</v>
      </c>
      <c r="BG2005" s="49">
        <f>COUNTIFS(tbl_RawData_Report1[RH Kit?],"Y",tbl_RawData_Report1[Order No.],tbl_RawData_Report1[[#This Row],[Order No.]])</f>
        <v>0</v>
      </c>
      <c r="BH2005" s="49">
        <f>SUM(tbl_RawData_Report1[[#This Row],[RH Kit Req]:[RH Kit PO]])</f>
        <v>0</v>
      </c>
      <c r="BI2005" s="49" t="str">
        <f>IFERROR(VLOOKUP(B2005,Lookup!A:B,2,FALSE),B2005)</f>
        <v>PRESHIPMENTINSPCPH</v>
      </c>
      <c r="BJ2005" s="49" t="b">
        <f t="shared" si="31"/>
        <v>1</v>
      </c>
      <c r="BK2005" s="49" t="str">
        <f>tbl_RawData_Report1[[#This Row],[Item ID]]&amp;tbl_RawData_Report1[[#This Row],[Order No.]]</f>
        <v>PRESHIPMENTINSPCPH0000042122</v>
      </c>
      <c r="BL2005"/>
      <c r="BM2005"/>
      <c r="BN2005"/>
    </row>
    <row r="2006" spans="1:66" x14ac:dyDescent="0.25">
      <c r="A2006" s="35" t="s">
        <v>8</v>
      </c>
      <c r="B2006" s="35" t="s">
        <v>5118</v>
      </c>
      <c r="C2006" s="35">
        <v>3</v>
      </c>
      <c r="D2006" s="35">
        <v>1</v>
      </c>
      <c r="E2006" s="35">
        <v>1</v>
      </c>
      <c r="F2006" s="35" t="s">
        <v>459</v>
      </c>
      <c r="G2006" s="35" t="s">
        <v>6689</v>
      </c>
      <c r="H2006" s="35" t="s">
        <v>5119</v>
      </c>
      <c r="I2006" s="35" t="s">
        <v>593</v>
      </c>
      <c r="J2006" s="35">
        <v>121.3</v>
      </c>
      <c r="K2006" s="35" t="s">
        <v>458</v>
      </c>
      <c r="L2006" s="35" t="s">
        <v>6115</v>
      </c>
      <c r="M2006" s="35" t="s">
        <v>396</v>
      </c>
      <c r="N2006" s="35" t="s">
        <v>122</v>
      </c>
      <c r="O2006" s="35" t="s">
        <v>6116</v>
      </c>
      <c r="P2006" s="35" t="s">
        <v>6117</v>
      </c>
      <c r="Q2006" s="35" t="s">
        <v>311</v>
      </c>
      <c r="R2006" s="35" t="s">
        <v>460</v>
      </c>
      <c r="S2006" s="35" t="s">
        <v>461</v>
      </c>
      <c r="T2006" s="35" t="s">
        <v>5068</v>
      </c>
      <c r="U2006" s="35" t="s">
        <v>272</v>
      </c>
      <c r="V2006" s="35">
        <v>0</v>
      </c>
      <c r="W2006" s="35">
        <v>0</v>
      </c>
      <c r="X2006" s="49">
        <v>10</v>
      </c>
      <c r="Y2006" s="60" t="s">
        <v>703</v>
      </c>
      <c r="Z2006" s="49">
        <v>50</v>
      </c>
      <c r="AA2006" s="49">
        <v>500</v>
      </c>
      <c r="AB2006" s="60" t="s">
        <v>637</v>
      </c>
      <c r="AC2006" s="60" t="s">
        <v>660</v>
      </c>
      <c r="AD2006" s="60" t="s">
        <v>792</v>
      </c>
      <c r="AE2006" s="60" t="s">
        <v>793</v>
      </c>
      <c r="AF2006" s="49">
        <v>2020</v>
      </c>
      <c r="AG2006" s="60" t="s">
        <v>6108</v>
      </c>
      <c r="AH2006" s="60">
        <v>44141</v>
      </c>
      <c r="AI2006" s="60">
        <v>44147</v>
      </c>
      <c r="AJ2006" s="60">
        <v>44141</v>
      </c>
      <c r="AK2006" s="60">
        <v>44144</v>
      </c>
      <c r="AL2006" s="60">
        <v>44160</v>
      </c>
      <c r="AM2006" s="60" t="s">
        <v>567</v>
      </c>
      <c r="AN2006" s="60" t="s">
        <v>6690</v>
      </c>
      <c r="AO2006" s="60" t="s">
        <v>6691</v>
      </c>
      <c r="AP2006" s="49"/>
      <c r="AQ2006" s="60" t="s">
        <v>266</v>
      </c>
      <c r="AR2006" s="60" t="s">
        <v>174</v>
      </c>
      <c r="AS2006" s="60" t="s">
        <v>174</v>
      </c>
      <c r="AT2006" s="49">
        <v>10</v>
      </c>
      <c r="AU2006" s="49">
        <v>1</v>
      </c>
      <c r="AV2006" s="49">
        <v>1</v>
      </c>
      <c r="AW2006" s="60">
        <v>44083</v>
      </c>
      <c r="AX2006" s="60" t="s">
        <v>183</v>
      </c>
      <c r="AY2006" s="60">
        <v>44172.30410883102</v>
      </c>
      <c r="AZ2006" s="60">
        <v>44036</v>
      </c>
      <c r="BA2006" s="60">
        <v>44037</v>
      </c>
      <c r="BB2006" s="60" t="s">
        <v>6692</v>
      </c>
      <c r="BC2006" s="60">
        <v>44111.484386574077</v>
      </c>
      <c r="BD2006" s="60">
        <v>44125</v>
      </c>
      <c r="BE2006" s="60">
        <v>44926</v>
      </c>
      <c r="BF2006" s="49">
        <f>IF(AND(ISBLANK(tbl_RawData_Report1[[#This Row],[REQ_ID]]),tbl_RawData_Report1[[#This Row],[RH Kit?]] = "Y"),1,COUNTIFS(tbl_RawData_Report1[RH Kit?],"Y",tbl_RawData_Report1[REQ_ID],tbl_RawData_Report1[[#This Row],[REQ_ID]]))</f>
        <v>0</v>
      </c>
      <c r="BG2006" s="49">
        <f>COUNTIFS(tbl_RawData_Report1[RH Kit?],"Y",tbl_RawData_Report1[Order No.],tbl_RawData_Report1[[#This Row],[Order No.]])</f>
        <v>0</v>
      </c>
      <c r="BH2006" s="49">
        <f>SUM(tbl_RawData_Report1[[#This Row],[RH Kit Req]:[RH Kit PO]])</f>
        <v>0</v>
      </c>
      <c r="BI2006" s="49" t="str">
        <f>IFERROR(VLOOKUP(B2006,Lookup!A:B,2,FALSE),B2006)</f>
        <v>BENZABNPEN1.44MG50</v>
      </c>
      <c r="BJ2006" s="49" t="b">
        <f t="shared" si="31"/>
        <v>1</v>
      </c>
      <c r="BK2006" s="49" t="str">
        <f>tbl_RawData_Report1[[#This Row],[Item ID]]&amp;tbl_RawData_Report1[[#This Row],[Order No.]]</f>
        <v>BENZABNPEN1.44MG500000042124</v>
      </c>
      <c r="BL2006"/>
      <c r="BM2006"/>
      <c r="BN2006"/>
    </row>
    <row r="2007" spans="1:66" hidden="1" x14ac:dyDescent="0.25">
      <c r="A2007" s="35" t="s">
        <v>8</v>
      </c>
      <c r="B2007" s="35" t="s">
        <v>5293</v>
      </c>
      <c r="C2007" s="35">
        <v>1</v>
      </c>
      <c r="D2007" s="35">
        <v>1</v>
      </c>
      <c r="E2007" s="35">
        <v>1</v>
      </c>
      <c r="F2007" s="35" t="s">
        <v>459</v>
      </c>
      <c r="G2007" s="35" t="s">
        <v>6689</v>
      </c>
      <c r="H2007" s="35" t="s">
        <v>4572</v>
      </c>
      <c r="I2007" s="35" t="s">
        <v>593</v>
      </c>
      <c r="J2007" s="35">
        <v>1940</v>
      </c>
      <c r="K2007" s="35" t="s">
        <v>458</v>
      </c>
      <c r="L2007" s="35" t="s">
        <v>6115</v>
      </c>
      <c r="M2007" s="35" t="s">
        <v>396</v>
      </c>
      <c r="N2007" s="35" t="s">
        <v>122</v>
      </c>
      <c r="O2007" s="35" t="s">
        <v>6116</v>
      </c>
      <c r="P2007" s="35" t="s">
        <v>6117</v>
      </c>
      <c r="Q2007" s="35" t="s">
        <v>311</v>
      </c>
      <c r="R2007" s="35" t="s">
        <v>460</v>
      </c>
      <c r="S2007" s="35" t="s">
        <v>461</v>
      </c>
      <c r="T2007" s="35" t="s">
        <v>5068</v>
      </c>
      <c r="U2007" s="35" t="s">
        <v>272</v>
      </c>
      <c r="V2007" s="35">
        <v>0</v>
      </c>
      <c r="W2007" s="35">
        <v>0</v>
      </c>
      <c r="X2007" s="49">
        <v>500</v>
      </c>
      <c r="Y2007" s="60" t="s">
        <v>341</v>
      </c>
      <c r="Z2007" s="49">
        <v>100</v>
      </c>
      <c r="AA2007" s="49">
        <v>50000</v>
      </c>
      <c r="AB2007" s="60" t="s">
        <v>4570</v>
      </c>
      <c r="AC2007" s="60" t="s">
        <v>4573</v>
      </c>
      <c r="AD2007" s="60" t="s">
        <v>792</v>
      </c>
      <c r="AE2007" s="60" t="s">
        <v>793</v>
      </c>
      <c r="AF2007" s="49">
        <v>2020</v>
      </c>
      <c r="AG2007" s="60" t="s">
        <v>6108</v>
      </c>
      <c r="AH2007" s="60">
        <v>44141</v>
      </c>
      <c r="AI2007" s="60">
        <v>44147</v>
      </c>
      <c r="AJ2007" s="60">
        <v>44141</v>
      </c>
      <c r="AK2007" s="60">
        <v>44144</v>
      </c>
      <c r="AL2007" s="60">
        <v>44160</v>
      </c>
      <c r="AM2007" s="60" t="s">
        <v>567</v>
      </c>
      <c r="AN2007" s="60" t="s">
        <v>6690</v>
      </c>
      <c r="AO2007" s="60" t="s">
        <v>7131</v>
      </c>
      <c r="AP2007" s="49"/>
      <c r="AQ2007" s="60" t="s">
        <v>266</v>
      </c>
      <c r="AR2007" s="60" t="s">
        <v>174</v>
      </c>
      <c r="AS2007" s="60" t="s">
        <v>174</v>
      </c>
      <c r="AT2007" s="49">
        <v>2</v>
      </c>
      <c r="AU2007" s="49">
        <v>1</v>
      </c>
      <c r="AV2007" s="49">
        <v>1</v>
      </c>
      <c r="AW2007" s="60">
        <v>44083</v>
      </c>
      <c r="AX2007" s="60" t="s">
        <v>183</v>
      </c>
      <c r="AY2007" s="60">
        <v>44172.30410883102</v>
      </c>
      <c r="AZ2007" s="60">
        <v>44036</v>
      </c>
      <c r="BA2007" s="60">
        <v>44037</v>
      </c>
      <c r="BB2007" s="60" t="s">
        <v>7132</v>
      </c>
      <c r="BC2007" s="60">
        <v>44111.484386574077</v>
      </c>
      <c r="BD2007" s="60">
        <v>44125</v>
      </c>
      <c r="BE2007" s="60">
        <v>44926</v>
      </c>
      <c r="BF2007" s="49">
        <f>IF(AND(ISBLANK(tbl_RawData_Report1[[#This Row],[REQ_ID]]),tbl_RawData_Report1[[#This Row],[RH Kit?]] = "Y"),1,COUNTIFS(tbl_RawData_Report1[RH Kit?],"Y",tbl_RawData_Report1[REQ_ID],tbl_RawData_Report1[[#This Row],[REQ_ID]]))</f>
        <v>0</v>
      </c>
      <c r="BG2007" s="49">
        <f>COUNTIFS(tbl_RawData_Report1[RH Kit?],"Y",tbl_RawData_Report1[Order No.],tbl_RawData_Report1[[#This Row],[Order No.]])</f>
        <v>0</v>
      </c>
      <c r="BH2007" s="49">
        <f>SUM(tbl_RawData_Report1[[#This Row],[RH Kit Req]:[RH Kit PO]])</f>
        <v>0</v>
      </c>
      <c r="BI2007" s="49" t="str">
        <f>IFERROR(VLOOKUP(B2007,Lookup!A:B,2,FALSE),B2007)</f>
        <v>PREGTEST_STRIP_100</v>
      </c>
      <c r="BJ2007" s="49" t="b">
        <f t="shared" si="31"/>
        <v>1</v>
      </c>
      <c r="BK2007" s="49" t="str">
        <f>tbl_RawData_Report1[[#This Row],[Item ID]]&amp;tbl_RawData_Report1[[#This Row],[Order No.]]</f>
        <v>PREGTEST_STRIP_1000000042124</v>
      </c>
      <c r="BL2007"/>
      <c r="BM2007"/>
      <c r="BN2007"/>
    </row>
    <row r="2008" spans="1:66" x14ac:dyDescent="0.25">
      <c r="A2008" s="35" t="s">
        <v>8</v>
      </c>
      <c r="B2008" s="35" t="s">
        <v>639</v>
      </c>
      <c r="C2008" s="35">
        <v>1</v>
      </c>
      <c r="D2008" s="35">
        <v>1</v>
      </c>
      <c r="E2008" s="35">
        <v>1</v>
      </c>
      <c r="F2008" s="35" t="s">
        <v>2794</v>
      </c>
      <c r="G2008" s="35" t="s">
        <v>6967</v>
      </c>
      <c r="H2008" s="35" t="s">
        <v>6969</v>
      </c>
      <c r="I2008" s="35" t="s">
        <v>593</v>
      </c>
      <c r="J2008" s="35">
        <v>420</v>
      </c>
      <c r="K2008" s="35" t="s">
        <v>5557</v>
      </c>
      <c r="L2008" s="35" t="s">
        <v>5558</v>
      </c>
      <c r="M2008" s="35" t="s">
        <v>396</v>
      </c>
      <c r="N2008" s="35" t="s">
        <v>122</v>
      </c>
      <c r="O2008" s="35" t="s">
        <v>5559</v>
      </c>
      <c r="P2008" s="35" t="s">
        <v>6972</v>
      </c>
      <c r="Q2008" s="35" t="s">
        <v>311</v>
      </c>
      <c r="R2008" s="35" t="s">
        <v>2795</v>
      </c>
      <c r="S2008" s="35" t="s">
        <v>2796</v>
      </c>
      <c r="T2008" s="35" t="s">
        <v>5068</v>
      </c>
      <c r="U2008" s="35" t="s">
        <v>209</v>
      </c>
      <c r="V2008" s="35">
        <v>0</v>
      </c>
      <c r="W2008" s="35">
        <v>0</v>
      </c>
      <c r="X2008" s="49">
        <v>1</v>
      </c>
      <c r="Y2008" s="60" t="s">
        <v>340</v>
      </c>
      <c r="Z2008" s="49">
        <v>1</v>
      </c>
      <c r="AA2008" s="49">
        <v>1</v>
      </c>
      <c r="AB2008" s="60" t="s">
        <v>637</v>
      </c>
      <c r="AC2008" s="60" t="s">
        <v>641</v>
      </c>
      <c r="AD2008" s="60" t="s">
        <v>347</v>
      </c>
      <c r="AE2008" s="60" t="s">
        <v>348</v>
      </c>
      <c r="AF2008" s="49">
        <v>2020</v>
      </c>
      <c r="AG2008" s="60" t="s">
        <v>6966</v>
      </c>
      <c r="AH2008" s="60"/>
      <c r="AI2008" s="60"/>
      <c r="AJ2008" s="60"/>
      <c r="AK2008" s="60">
        <v>44165</v>
      </c>
      <c r="AL2008" s="60"/>
      <c r="AM2008" s="60" t="s">
        <v>567</v>
      </c>
      <c r="AN2008" s="60" t="s">
        <v>6968</v>
      </c>
      <c r="AO2008" s="60" t="s">
        <v>6970</v>
      </c>
      <c r="AP2008" s="49"/>
      <c r="AQ2008" s="60" t="s">
        <v>266</v>
      </c>
      <c r="AR2008" s="60" t="s">
        <v>174</v>
      </c>
      <c r="AS2008" s="60" t="s">
        <v>174</v>
      </c>
      <c r="AT2008" s="49">
        <v>1</v>
      </c>
      <c r="AU2008" s="49">
        <v>1</v>
      </c>
      <c r="AV2008" s="49">
        <v>1</v>
      </c>
      <c r="AW2008" s="60">
        <v>44084</v>
      </c>
      <c r="AX2008" s="60" t="s">
        <v>183</v>
      </c>
      <c r="AY2008" s="60">
        <v>44187.224113854165</v>
      </c>
      <c r="AZ2008" s="60">
        <v>44084</v>
      </c>
      <c r="BA2008" s="60">
        <v>44084</v>
      </c>
      <c r="BB2008" s="60" t="s">
        <v>6971</v>
      </c>
      <c r="BC2008" s="60">
        <v>44084.519108796296</v>
      </c>
      <c r="BD2008" s="60">
        <v>44112</v>
      </c>
      <c r="BE2008" s="60">
        <v>44469</v>
      </c>
      <c r="BF2008" s="49">
        <f>IF(AND(ISBLANK(tbl_RawData_Report1[[#This Row],[REQ_ID]]),tbl_RawData_Report1[[#This Row],[RH Kit?]] = "Y"),1,COUNTIFS(tbl_RawData_Report1[RH Kit?],"Y",tbl_RawData_Report1[REQ_ID],tbl_RawData_Report1[[#This Row],[REQ_ID]]))</f>
        <v>0</v>
      </c>
      <c r="BG2008" s="49">
        <f>COUNTIFS(tbl_RawData_Report1[RH Kit?],"Y",tbl_RawData_Report1[Order No.],tbl_RawData_Report1[[#This Row],[Order No.]])</f>
        <v>0</v>
      </c>
      <c r="BH2008" s="49">
        <f>SUM(tbl_RawData_Report1[[#This Row],[RH Kit Req]:[RH Kit PO]])</f>
        <v>0</v>
      </c>
      <c r="BI2008" s="49" t="str">
        <f>IFERROR(VLOOKUP(B2008,Lookup!A:B,2,FALSE),B2008)</f>
        <v>PRESHIPMENTINSPCPH</v>
      </c>
      <c r="BJ2008" s="49" t="b">
        <f t="shared" si="31"/>
        <v>1</v>
      </c>
      <c r="BK2008" s="49" t="str">
        <f>tbl_RawData_Report1[[#This Row],[Item ID]]&amp;tbl_RawData_Report1[[#This Row],[Order No.]]</f>
        <v>PRESHIPMENTINSPCPH0000042143</v>
      </c>
      <c r="BL2008"/>
      <c r="BM2008"/>
      <c r="BN2008"/>
    </row>
    <row r="2009" spans="1:66" x14ac:dyDescent="0.25">
      <c r="A2009" s="35" t="s">
        <v>8</v>
      </c>
      <c r="B2009" s="35" t="s">
        <v>688</v>
      </c>
      <c r="C2009" s="35">
        <v>2</v>
      </c>
      <c r="D2009" s="35">
        <v>1</v>
      </c>
      <c r="E2009" s="35">
        <v>1</v>
      </c>
      <c r="F2009" s="35" t="s">
        <v>459</v>
      </c>
      <c r="G2009" s="35" t="s">
        <v>7092</v>
      </c>
      <c r="H2009" s="35" t="s">
        <v>2864</v>
      </c>
      <c r="I2009" s="35" t="s">
        <v>593</v>
      </c>
      <c r="J2009" s="35">
        <v>11373.4</v>
      </c>
      <c r="K2009" s="35" t="s">
        <v>458</v>
      </c>
      <c r="L2009" s="35" t="s">
        <v>6956</v>
      </c>
      <c r="M2009" s="35" t="s">
        <v>396</v>
      </c>
      <c r="N2009" s="35" t="s">
        <v>122</v>
      </c>
      <c r="O2009" s="35" t="s">
        <v>3581</v>
      </c>
      <c r="P2009" s="35" t="s">
        <v>6957</v>
      </c>
      <c r="Q2009" s="35" t="s">
        <v>311</v>
      </c>
      <c r="R2009" s="35" t="s">
        <v>460</v>
      </c>
      <c r="S2009" s="35" t="s">
        <v>461</v>
      </c>
      <c r="T2009" s="35" t="s">
        <v>5068</v>
      </c>
      <c r="U2009" s="35" t="s">
        <v>272</v>
      </c>
      <c r="V2009" s="35">
        <v>0</v>
      </c>
      <c r="W2009" s="35">
        <v>0</v>
      </c>
      <c r="X2009" s="49">
        <v>730</v>
      </c>
      <c r="Y2009" s="60" t="s">
        <v>346</v>
      </c>
      <c r="Z2009" s="49">
        <v>1000</v>
      </c>
      <c r="AA2009" s="49">
        <v>730000</v>
      </c>
      <c r="AB2009" s="60" t="s">
        <v>637</v>
      </c>
      <c r="AC2009" s="60" t="s">
        <v>693</v>
      </c>
      <c r="AD2009" s="60" t="s">
        <v>694</v>
      </c>
      <c r="AE2009" s="60" t="s">
        <v>695</v>
      </c>
      <c r="AF2009" s="49">
        <v>2020</v>
      </c>
      <c r="AG2009" s="60" t="s">
        <v>7091</v>
      </c>
      <c r="AH2009" s="60">
        <v>44106</v>
      </c>
      <c r="AI2009" s="60">
        <v>44108</v>
      </c>
      <c r="AJ2009" s="60">
        <v>44112</v>
      </c>
      <c r="AK2009" s="60">
        <v>44116</v>
      </c>
      <c r="AL2009" s="60"/>
      <c r="AM2009" s="60" t="s">
        <v>567</v>
      </c>
      <c r="AN2009" s="60" t="s">
        <v>7093</v>
      </c>
      <c r="AO2009" s="60" t="s">
        <v>7094</v>
      </c>
      <c r="AP2009" s="49"/>
      <c r="AQ2009" s="60" t="s">
        <v>266</v>
      </c>
      <c r="AR2009" s="60" t="s">
        <v>174</v>
      </c>
      <c r="AS2009" s="60" t="s">
        <v>174</v>
      </c>
      <c r="AT2009" s="49">
        <v>10</v>
      </c>
      <c r="AU2009" s="49">
        <v>1</v>
      </c>
      <c r="AV2009" s="49">
        <v>1</v>
      </c>
      <c r="AW2009" s="60">
        <v>44084</v>
      </c>
      <c r="AX2009" s="60" t="s">
        <v>183</v>
      </c>
      <c r="AY2009" s="60">
        <v>44123.63773978009</v>
      </c>
      <c r="AZ2009" s="60">
        <v>44074</v>
      </c>
      <c r="BA2009" s="60">
        <v>44075</v>
      </c>
      <c r="BB2009" s="60" t="s">
        <v>7095</v>
      </c>
      <c r="BC2009" s="60">
        <v>44085.640625</v>
      </c>
      <c r="BD2009" s="60">
        <v>44106</v>
      </c>
      <c r="BE2009" s="60">
        <v>45538</v>
      </c>
      <c r="BF2009" s="49">
        <f>IF(AND(ISBLANK(tbl_RawData_Report1[[#This Row],[REQ_ID]]),tbl_RawData_Report1[[#This Row],[RH Kit?]] = "Y"),1,COUNTIFS(tbl_RawData_Report1[RH Kit?],"Y",tbl_RawData_Report1[REQ_ID],tbl_RawData_Report1[[#This Row],[REQ_ID]]))</f>
        <v>0</v>
      </c>
      <c r="BG2009" s="49">
        <f>COUNTIFS(tbl_RawData_Report1[RH Kit?],"Y",tbl_RawData_Report1[Order No.],tbl_RawData_Report1[[#This Row],[Order No.]])</f>
        <v>0</v>
      </c>
      <c r="BH2009" s="49">
        <f>SUM(tbl_RawData_Report1[[#This Row],[RH Kit Req]:[RH Kit PO]])</f>
        <v>0</v>
      </c>
      <c r="BI2009" s="49" t="str">
        <f>IFERROR(VLOOKUP(B2009,Lookup!A:B,2,FALSE),B2009)</f>
        <v>FESULP_200MG</v>
      </c>
      <c r="BJ2009" s="49" t="b">
        <f t="shared" si="31"/>
        <v>1</v>
      </c>
      <c r="BK2009" s="49" t="str">
        <f>tbl_RawData_Report1[[#This Row],[Item ID]]&amp;tbl_RawData_Report1[[#This Row],[Order No.]]</f>
        <v>FESULP_200MG0000042162</v>
      </c>
      <c r="BL2009"/>
      <c r="BM2009"/>
      <c r="BN2009"/>
    </row>
    <row r="2010" spans="1:66" x14ac:dyDescent="0.25">
      <c r="A2010" s="35" t="s">
        <v>8</v>
      </c>
      <c r="B2010" s="35" t="s">
        <v>5946</v>
      </c>
      <c r="C2010" s="35">
        <v>3</v>
      </c>
      <c r="D2010" s="35">
        <v>1</v>
      </c>
      <c r="E2010" s="35">
        <v>1</v>
      </c>
      <c r="F2010" s="35" t="s">
        <v>459</v>
      </c>
      <c r="G2010" s="35" t="s">
        <v>7092</v>
      </c>
      <c r="H2010" s="35" t="s">
        <v>5947</v>
      </c>
      <c r="I2010" s="35" t="s">
        <v>593</v>
      </c>
      <c r="J2010" s="35">
        <v>27322.400000000001</v>
      </c>
      <c r="K2010" s="35" t="s">
        <v>458</v>
      </c>
      <c r="L2010" s="35" t="s">
        <v>6956</v>
      </c>
      <c r="M2010" s="35" t="s">
        <v>396</v>
      </c>
      <c r="N2010" s="35" t="s">
        <v>122</v>
      </c>
      <c r="O2010" s="35" t="s">
        <v>3581</v>
      </c>
      <c r="P2010" s="35" t="s">
        <v>6957</v>
      </c>
      <c r="Q2010" s="35" t="s">
        <v>311</v>
      </c>
      <c r="R2010" s="35" t="s">
        <v>460</v>
      </c>
      <c r="S2010" s="35" t="s">
        <v>461</v>
      </c>
      <c r="T2010" s="35" t="s">
        <v>5068</v>
      </c>
      <c r="U2010" s="35" t="s">
        <v>272</v>
      </c>
      <c r="V2010" s="35">
        <v>0</v>
      </c>
      <c r="W2010" s="35">
        <v>0</v>
      </c>
      <c r="X2010" s="49">
        <v>3332</v>
      </c>
      <c r="Y2010" s="60" t="s">
        <v>791</v>
      </c>
      <c r="Z2010" s="49">
        <v>20</v>
      </c>
      <c r="AA2010" s="49">
        <v>66640</v>
      </c>
      <c r="AB2010" s="60" t="s">
        <v>637</v>
      </c>
      <c r="AC2010" s="60" t="s">
        <v>684</v>
      </c>
      <c r="AD2010" s="60" t="s">
        <v>694</v>
      </c>
      <c r="AE2010" s="60" t="s">
        <v>695</v>
      </c>
      <c r="AF2010" s="49">
        <v>2020</v>
      </c>
      <c r="AG2010" s="60"/>
      <c r="AH2010" s="60">
        <v>44106</v>
      </c>
      <c r="AI2010" s="60">
        <v>44108</v>
      </c>
      <c r="AJ2010" s="60">
        <v>44112</v>
      </c>
      <c r="AK2010" s="60">
        <v>44116</v>
      </c>
      <c r="AL2010" s="60"/>
      <c r="AM2010" s="60" t="s">
        <v>567</v>
      </c>
      <c r="AN2010" s="60" t="s">
        <v>7093</v>
      </c>
      <c r="AO2010" s="60" t="s">
        <v>7161</v>
      </c>
      <c r="AP2010" s="49"/>
      <c r="AQ2010" s="60" t="s">
        <v>266</v>
      </c>
      <c r="AR2010" s="60" t="s">
        <v>174</v>
      </c>
      <c r="AS2010" s="60" t="s">
        <v>174</v>
      </c>
      <c r="AT2010" s="49"/>
      <c r="AU2010" s="49"/>
      <c r="AV2010" s="49"/>
      <c r="AW2010" s="60">
        <v>44084</v>
      </c>
      <c r="AX2010" s="60" t="s">
        <v>183</v>
      </c>
      <c r="AY2010" s="60">
        <v>44123.63773978009</v>
      </c>
      <c r="AZ2010" s="60"/>
      <c r="BA2010" s="60"/>
      <c r="BB2010" s="60" t="s">
        <v>7162</v>
      </c>
      <c r="BC2010" s="60">
        <v>44085.640625</v>
      </c>
      <c r="BD2010" s="60">
        <v>44106</v>
      </c>
      <c r="BE2010" s="60">
        <v>45538</v>
      </c>
      <c r="BF2010" s="49">
        <f>IF(AND(ISBLANK(tbl_RawData_Report1[[#This Row],[REQ_ID]]),tbl_RawData_Report1[[#This Row],[RH Kit?]] = "Y"),1,COUNTIFS(tbl_RawData_Report1[RH Kit?],"Y",tbl_RawData_Report1[REQ_ID],tbl_RawData_Report1[[#This Row],[REQ_ID]]))</f>
        <v>0</v>
      </c>
      <c r="BG2010" s="49">
        <f>COUNTIFS(tbl_RawData_Report1[RH Kit?],"Y",tbl_RawData_Report1[Order No.],tbl_RawData_Report1[[#This Row],[Order No.]])</f>
        <v>0</v>
      </c>
      <c r="BH2010" s="49">
        <f>SUM(tbl_RawData_Report1[[#This Row],[RH Kit Req]:[RH Kit PO]])</f>
        <v>0</v>
      </c>
      <c r="BI2010" s="49" t="str">
        <f>IFERROR(VLOOKUP(B2010,Lookup!A:B,2,FALSE),B2010)</f>
        <v>LIDOCANEHCL1/20_20</v>
      </c>
      <c r="BJ2010" s="49" t="b">
        <f t="shared" si="31"/>
        <v>1</v>
      </c>
      <c r="BK2010" s="49" t="str">
        <f>tbl_RawData_Report1[[#This Row],[Item ID]]&amp;tbl_RawData_Report1[[#This Row],[Order No.]]</f>
        <v>LIDOCANEHCL1/20_200000042162</v>
      </c>
      <c r="BL2010"/>
      <c r="BM2010"/>
      <c r="BN2010"/>
    </row>
    <row r="2011" spans="1:66" x14ac:dyDescent="0.25">
      <c r="A2011" s="35" t="s">
        <v>8</v>
      </c>
      <c r="B2011" s="35" t="s">
        <v>3220</v>
      </c>
      <c r="C2011" s="35">
        <v>1</v>
      </c>
      <c r="D2011" s="35">
        <v>1</v>
      </c>
      <c r="E2011" s="35">
        <v>1</v>
      </c>
      <c r="F2011" s="35" t="s">
        <v>6914</v>
      </c>
      <c r="G2011" s="35" t="s">
        <v>7060</v>
      </c>
      <c r="H2011" s="35" t="s">
        <v>2298</v>
      </c>
      <c r="I2011" s="35" t="s">
        <v>593</v>
      </c>
      <c r="J2011" s="35">
        <v>0</v>
      </c>
      <c r="K2011" s="35" t="s">
        <v>6910</v>
      </c>
      <c r="L2011" s="35" t="s">
        <v>6911</v>
      </c>
      <c r="M2011" s="35" t="s">
        <v>396</v>
      </c>
      <c r="N2011" s="35" t="s">
        <v>122</v>
      </c>
      <c r="O2011" s="35" t="s">
        <v>6912</v>
      </c>
      <c r="P2011" s="35" t="s">
        <v>6913</v>
      </c>
      <c r="Q2011" s="35" t="s">
        <v>311</v>
      </c>
      <c r="R2011" s="35" t="s">
        <v>6915</v>
      </c>
      <c r="S2011" s="35" t="s">
        <v>6916</v>
      </c>
      <c r="T2011" s="35" t="s">
        <v>5893</v>
      </c>
      <c r="U2011" s="35" t="s">
        <v>272</v>
      </c>
      <c r="V2011" s="35">
        <v>0</v>
      </c>
      <c r="W2011" s="35">
        <v>0</v>
      </c>
      <c r="X2011" s="49">
        <v>0</v>
      </c>
      <c r="Y2011" s="60" t="s">
        <v>655</v>
      </c>
      <c r="Z2011" s="49">
        <v>10</v>
      </c>
      <c r="AA2011" s="49">
        <v>0</v>
      </c>
      <c r="AB2011" s="60" t="s">
        <v>637</v>
      </c>
      <c r="AC2011" s="60" t="s">
        <v>715</v>
      </c>
      <c r="AD2011" s="60" t="s">
        <v>2471</v>
      </c>
      <c r="AE2011" s="60" t="s">
        <v>2472</v>
      </c>
      <c r="AF2011" s="49">
        <v>2020</v>
      </c>
      <c r="AG2011" s="60" t="s">
        <v>6905</v>
      </c>
      <c r="AH2011" s="60">
        <v>44216</v>
      </c>
      <c r="AI2011" s="60">
        <v>44221</v>
      </c>
      <c r="AJ2011" s="60"/>
      <c r="AK2011" s="60">
        <v>44246</v>
      </c>
      <c r="AL2011" s="60"/>
      <c r="AM2011" s="60" t="s">
        <v>566</v>
      </c>
      <c r="AN2011" s="60" t="s">
        <v>7061</v>
      </c>
      <c r="AO2011" s="60" t="s">
        <v>7062</v>
      </c>
      <c r="AP2011" s="49"/>
      <c r="AQ2011" s="60" t="s">
        <v>266</v>
      </c>
      <c r="AR2011" s="60" t="s">
        <v>174</v>
      </c>
      <c r="AS2011" s="60" t="s">
        <v>174</v>
      </c>
      <c r="AT2011" s="49">
        <v>1</v>
      </c>
      <c r="AU2011" s="49">
        <v>1</v>
      </c>
      <c r="AV2011" s="49">
        <v>1</v>
      </c>
      <c r="AW2011" s="60">
        <v>44084</v>
      </c>
      <c r="AX2011" s="60" t="s">
        <v>183</v>
      </c>
      <c r="AY2011" s="60">
        <v>44265.239045949071</v>
      </c>
      <c r="AZ2011" s="60">
        <v>44069</v>
      </c>
      <c r="BA2011" s="60">
        <v>44069</v>
      </c>
      <c r="BB2011" s="60" t="s">
        <v>7063</v>
      </c>
      <c r="BC2011" s="60">
        <v>44085.481377314813</v>
      </c>
      <c r="BD2011" s="60">
        <v>44099</v>
      </c>
      <c r="BE2011" s="60">
        <v>44408</v>
      </c>
      <c r="BF2011" s="49">
        <f>IF(AND(ISBLANK(tbl_RawData_Report1[[#This Row],[REQ_ID]]),tbl_RawData_Report1[[#This Row],[RH Kit?]] = "Y"),1,COUNTIFS(tbl_RawData_Report1[RH Kit?],"Y",tbl_RawData_Report1[REQ_ID],tbl_RawData_Report1[[#This Row],[REQ_ID]]))</f>
        <v>0</v>
      </c>
      <c r="BG2011" s="49">
        <f>COUNTIFS(tbl_RawData_Report1[RH Kit?],"Y",tbl_RawData_Report1[Order No.],tbl_RawData_Report1[[#This Row],[Order No.]])</f>
        <v>0</v>
      </c>
      <c r="BH2011" s="49">
        <f>SUM(tbl_RawData_Report1[[#This Row],[RH Kit Req]:[RH Kit PO]])</f>
        <v>0</v>
      </c>
      <c r="BI2011" s="49" t="str">
        <f>IFERROR(VLOOKUP(B2011,Lookup!A:B,2,FALSE),B2011)</f>
        <v>METHYLERGOM_0.2MG</v>
      </c>
      <c r="BJ2011" s="49" t="b">
        <f t="shared" si="31"/>
        <v>0</v>
      </c>
      <c r="BK2011" s="49" t="str">
        <f>tbl_RawData_Report1[[#This Row],[Item ID]]&amp;tbl_RawData_Report1[[#This Row],[Order No.]]</f>
        <v>METHYLERGOM_0.2MG0000042165</v>
      </c>
      <c r="BL2011"/>
      <c r="BM2011"/>
      <c r="BN2011"/>
    </row>
    <row r="2012" spans="1:66" x14ac:dyDescent="0.25">
      <c r="A2012" s="35" t="s">
        <v>8</v>
      </c>
      <c r="B2012" s="35" t="s">
        <v>3220</v>
      </c>
      <c r="C2012" s="35">
        <v>1</v>
      </c>
      <c r="D2012" s="35">
        <v>1</v>
      </c>
      <c r="E2012" s="35">
        <v>2</v>
      </c>
      <c r="F2012" s="35" t="s">
        <v>6914</v>
      </c>
      <c r="G2012" s="35" t="s">
        <v>7060</v>
      </c>
      <c r="H2012" s="35" t="s">
        <v>2298</v>
      </c>
      <c r="I2012" s="35" t="s">
        <v>593</v>
      </c>
      <c r="J2012" s="35">
        <v>2570</v>
      </c>
      <c r="K2012" s="35" t="s">
        <v>6910</v>
      </c>
      <c r="L2012" s="35" t="s">
        <v>6911</v>
      </c>
      <c r="M2012" s="35" t="s">
        <v>396</v>
      </c>
      <c r="N2012" s="35" t="s">
        <v>122</v>
      </c>
      <c r="O2012" s="35" t="s">
        <v>6912</v>
      </c>
      <c r="P2012" s="35" t="s">
        <v>6913</v>
      </c>
      <c r="Q2012" s="35" t="s">
        <v>311</v>
      </c>
      <c r="R2012" s="35" t="s">
        <v>6915</v>
      </c>
      <c r="S2012" s="35" t="s">
        <v>6916</v>
      </c>
      <c r="T2012" s="35" t="s">
        <v>5893</v>
      </c>
      <c r="U2012" s="35" t="s">
        <v>272</v>
      </c>
      <c r="V2012" s="35">
        <v>0</v>
      </c>
      <c r="W2012" s="35">
        <v>0</v>
      </c>
      <c r="X2012" s="49">
        <v>1000</v>
      </c>
      <c r="Y2012" s="60" t="s">
        <v>655</v>
      </c>
      <c r="Z2012" s="49">
        <v>10</v>
      </c>
      <c r="AA2012" s="49">
        <v>10000</v>
      </c>
      <c r="AB2012" s="60" t="s">
        <v>637</v>
      </c>
      <c r="AC2012" s="60" t="s">
        <v>715</v>
      </c>
      <c r="AD2012" s="60" t="s">
        <v>2471</v>
      </c>
      <c r="AE2012" s="60" t="s">
        <v>2472</v>
      </c>
      <c r="AF2012" s="49">
        <v>2020</v>
      </c>
      <c r="AG2012" s="60" t="s">
        <v>6905</v>
      </c>
      <c r="AH2012" s="60">
        <v>44216</v>
      </c>
      <c r="AI2012" s="60">
        <v>44221</v>
      </c>
      <c r="AJ2012" s="60"/>
      <c r="AK2012" s="60">
        <v>44246</v>
      </c>
      <c r="AL2012" s="60"/>
      <c r="AM2012" s="60" t="s">
        <v>566</v>
      </c>
      <c r="AN2012" s="60" t="s">
        <v>7061</v>
      </c>
      <c r="AO2012" s="60" t="s">
        <v>7180</v>
      </c>
      <c r="AP2012" s="49"/>
      <c r="AQ2012" s="60" t="s">
        <v>266</v>
      </c>
      <c r="AR2012" s="60" t="s">
        <v>174</v>
      </c>
      <c r="AS2012" s="60" t="s">
        <v>174</v>
      </c>
      <c r="AT2012" s="49">
        <v>1</v>
      </c>
      <c r="AU2012" s="49">
        <v>1</v>
      </c>
      <c r="AV2012" s="49">
        <v>1</v>
      </c>
      <c r="AW2012" s="60">
        <v>44084</v>
      </c>
      <c r="AX2012" s="60" t="s">
        <v>183</v>
      </c>
      <c r="AY2012" s="60">
        <v>44265.239045949071</v>
      </c>
      <c r="AZ2012" s="60">
        <v>44069</v>
      </c>
      <c r="BA2012" s="60">
        <v>44069</v>
      </c>
      <c r="BB2012" s="60" t="s">
        <v>7063</v>
      </c>
      <c r="BC2012" s="60">
        <v>44085.481377314813</v>
      </c>
      <c r="BD2012" s="60">
        <v>44099</v>
      </c>
      <c r="BE2012" s="60">
        <v>44408</v>
      </c>
      <c r="BF2012" s="49">
        <f>IF(AND(ISBLANK(tbl_RawData_Report1[[#This Row],[REQ_ID]]),tbl_RawData_Report1[[#This Row],[RH Kit?]] = "Y"),1,COUNTIFS(tbl_RawData_Report1[RH Kit?],"Y",tbl_RawData_Report1[REQ_ID],tbl_RawData_Report1[[#This Row],[REQ_ID]]))</f>
        <v>0</v>
      </c>
      <c r="BG2012" s="49">
        <f>COUNTIFS(tbl_RawData_Report1[RH Kit?],"Y",tbl_RawData_Report1[Order No.],tbl_RawData_Report1[[#This Row],[Order No.]])</f>
        <v>0</v>
      </c>
      <c r="BH2012" s="49">
        <f>SUM(tbl_RawData_Report1[[#This Row],[RH Kit Req]:[RH Kit PO]])</f>
        <v>0</v>
      </c>
      <c r="BI2012" s="49" t="str">
        <f>IFERROR(VLOOKUP(B2012,Lookup!A:B,2,FALSE),B2012)</f>
        <v>METHYLERGOM_0.2MG</v>
      </c>
      <c r="BJ2012" s="49" t="b">
        <f t="shared" si="31"/>
        <v>1</v>
      </c>
      <c r="BK2012" s="49" t="str">
        <f>tbl_RawData_Report1[[#This Row],[Item ID]]&amp;tbl_RawData_Report1[[#This Row],[Order No.]]</f>
        <v>METHYLERGOM_0.2MG0000042165</v>
      </c>
      <c r="BL2012"/>
      <c r="BM2012"/>
      <c r="BN2012"/>
    </row>
    <row r="2013" spans="1:66" x14ac:dyDescent="0.25">
      <c r="A2013" s="35" t="s">
        <v>8</v>
      </c>
      <c r="B2013" s="35" t="s">
        <v>3585</v>
      </c>
      <c r="C2013" s="35">
        <v>4</v>
      </c>
      <c r="D2013" s="35">
        <v>1</v>
      </c>
      <c r="E2013" s="35">
        <v>1</v>
      </c>
      <c r="F2013" s="35" t="s">
        <v>6914</v>
      </c>
      <c r="G2013" s="35" t="s">
        <v>7009</v>
      </c>
      <c r="H2013" s="35" t="s">
        <v>2775</v>
      </c>
      <c r="I2013" s="35" t="s">
        <v>593</v>
      </c>
      <c r="J2013" s="35">
        <v>0</v>
      </c>
      <c r="K2013" s="35" t="s">
        <v>6910</v>
      </c>
      <c r="L2013" s="35" t="s">
        <v>6911</v>
      </c>
      <c r="M2013" s="35" t="s">
        <v>396</v>
      </c>
      <c r="N2013" s="35" t="s">
        <v>122</v>
      </c>
      <c r="O2013" s="35" t="s">
        <v>6912</v>
      </c>
      <c r="P2013" s="35" t="s">
        <v>6913</v>
      </c>
      <c r="Q2013" s="35" t="s">
        <v>311</v>
      </c>
      <c r="R2013" s="35" t="s">
        <v>6915</v>
      </c>
      <c r="S2013" s="35" t="s">
        <v>6916</v>
      </c>
      <c r="T2013" s="35" t="s">
        <v>5893</v>
      </c>
      <c r="U2013" s="35" t="s">
        <v>6532</v>
      </c>
      <c r="V2013" s="35">
        <v>0</v>
      </c>
      <c r="W2013" s="35">
        <v>0</v>
      </c>
      <c r="X2013" s="49">
        <v>0</v>
      </c>
      <c r="Y2013" s="60" t="s">
        <v>346</v>
      </c>
      <c r="Z2013" s="49">
        <v>1000</v>
      </c>
      <c r="AA2013" s="49">
        <v>0</v>
      </c>
      <c r="AB2013" s="60" t="s">
        <v>637</v>
      </c>
      <c r="AC2013" s="60" t="s">
        <v>693</v>
      </c>
      <c r="AD2013" s="60" t="s">
        <v>694</v>
      </c>
      <c r="AE2013" s="60" t="s">
        <v>695</v>
      </c>
      <c r="AF2013" s="49">
        <v>2020</v>
      </c>
      <c r="AG2013" s="60" t="s">
        <v>6905</v>
      </c>
      <c r="AH2013" s="60">
        <v>44225</v>
      </c>
      <c r="AI2013" s="60">
        <v>44240</v>
      </c>
      <c r="AJ2013" s="60">
        <v>44249</v>
      </c>
      <c r="AK2013" s="60">
        <v>44249</v>
      </c>
      <c r="AL2013" s="60">
        <v>44274</v>
      </c>
      <c r="AM2013" s="60" t="s">
        <v>566</v>
      </c>
      <c r="AN2013" s="60" t="s">
        <v>7010</v>
      </c>
      <c r="AO2013" s="60" t="s">
        <v>7011</v>
      </c>
      <c r="AP2013" s="49"/>
      <c r="AQ2013" s="60" t="s">
        <v>266</v>
      </c>
      <c r="AR2013" s="60" t="s">
        <v>174</v>
      </c>
      <c r="AS2013" s="60" t="s">
        <v>174</v>
      </c>
      <c r="AT2013" s="49">
        <v>6</v>
      </c>
      <c r="AU2013" s="49">
        <v>1</v>
      </c>
      <c r="AV2013" s="49">
        <v>1</v>
      </c>
      <c r="AW2013" s="60">
        <v>44084</v>
      </c>
      <c r="AX2013" s="60" t="s">
        <v>183</v>
      </c>
      <c r="AY2013" s="60">
        <v>44322.317955752318</v>
      </c>
      <c r="AZ2013" s="60">
        <v>44069</v>
      </c>
      <c r="BA2013" s="60">
        <v>44069</v>
      </c>
      <c r="BB2013" s="60" t="s">
        <v>7012</v>
      </c>
      <c r="BC2013" s="60">
        <v>44085.525960648149</v>
      </c>
      <c r="BD2013" s="60">
        <v>44225</v>
      </c>
      <c r="BE2013" s="60">
        <v>44408</v>
      </c>
      <c r="BF2013" s="49">
        <f>IF(AND(ISBLANK(tbl_RawData_Report1[[#This Row],[REQ_ID]]),tbl_RawData_Report1[[#This Row],[RH Kit?]] = "Y"),1,COUNTIFS(tbl_RawData_Report1[RH Kit?],"Y",tbl_RawData_Report1[REQ_ID],tbl_RawData_Report1[[#This Row],[REQ_ID]]))</f>
        <v>0</v>
      </c>
      <c r="BG2013" s="49">
        <f>COUNTIFS(tbl_RawData_Report1[RH Kit?],"Y",tbl_RawData_Report1[Order No.],tbl_RawData_Report1[[#This Row],[Order No.]])</f>
        <v>0</v>
      </c>
      <c r="BH2013" s="49">
        <f>SUM(tbl_RawData_Report1[[#This Row],[RH Kit Req]:[RH Kit PO]])</f>
        <v>0</v>
      </c>
      <c r="BI2013" s="49" t="str">
        <f>IFERROR(VLOOKUP(B2013,Lookup!A:B,2,FALSE),B2013)</f>
        <v>FESULC200MG_1000TB</v>
      </c>
      <c r="BJ2013" s="49" t="b">
        <f t="shared" si="31"/>
        <v>0</v>
      </c>
      <c r="BK2013" s="49" t="str">
        <f>tbl_RawData_Report1[[#This Row],[Item ID]]&amp;tbl_RawData_Report1[[#This Row],[Order No.]]</f>
        <v>FESULC200MG_1000TB0000042166</v>
      </c>
      <c r="BL2013"/>
      <c r="BM2013"/>
      <c r="BN2013"/>
    </row>
    <row r="2014" spans="1:66" x14ac:dyDescent="0.25">
      <c r="A2014" s="35" t="s">
        <v>8</v>
      </c>
      <c r="B2014" s="35" t="s">
        <v>3585</v>
      </c>
      <c r="C2014" s="35">
        <v>4</v>
      </c>
      <c r="D2014" s="35">
        <v>1</v>
      </c>
      <c r="E2014" s="35">
        <v>2</v>
      </c>
      <c r="F2014" s="35" t="s">
        <v>6914</v>
      </c>
      <c r="G2014" s="35" t="s">
        <v>7009</v>
      </c>
      <c r="H2014" s="35" t="s">
        <v>2775</v>
      </c>
      <c r="I2014" s="35" t="s">
        <v>593</v>
      </c>
      <c r="J2014" s="35">
        <v>8650</v>
      </c>
      <c r="K2014" s="35" t="s">
        <v>6910</v>
      </c>
      <c r="L2014" s="35" t="s">
        <v>6911</v>
      </c>
      <c r="M2014" s="35" t="s">
        <v>396</v>
      </c>
      <c r="N2014" s="35" t="s">
        <v>122</v>
      </c>
      <c r="O2014" s="35" t="s">
        <v>6912</v>
      </c>
      <c r="P2014" s="35" t="s">
        <v>6913</v>
      </c>
      <c r="Q2014" s="35" t="s">
        <v>311</v>
      </c>
      <c r="R2014" s="35" t="s">
        <v>6915</v>
      </c>
      <c r="S2014" s="35" t="s">
        <v>6916</v>
      </c>
      <c r="T2014" s="35" t="s">
        <v>5893</v>
      </c>
      <c r="U2014" s="35" t="s">
        <v>6532</v>
      </c>
      <c r="V2014" s="35">
        <v>0</v>
      </c>
      <c r="W2014" s="35">
        <v>0</v>
      </c>
      <c r="X2014" s="49">
        <v>1000</v>
      </c>
      <c r="Y2014" s="60" t="s">
        <v>346</v>
      </c>
      <c r="Z2014" s="49">
        <v>1000</v>
      </c>
      <c r="AA2014" s="49">
        <v>1000000</v>
      </c>
      <c r="AB2014" s="60" t="s">
        <v>637</v>
      </c>
      <c r="AC2014" s="60" t="s">
        <v>693</v>
      </c>
      <c r="AD2014" s="60" t="s">
        <v>694</v>
      </c>
      <c r="AE2014" s="60" t="s">
        <v>695</v>
      </c>
      <c r="AF2014" s="49">
        <v>2020</v>
      </c>
      <c r="AG2014" s="60" t="s">
        <v>6905</v>
      </c>
      <c r="AH2014" s="60">
        <v>44225</v>
      </c>
      <c r="AI2014" s="60">
        <v>44240</v>
      </c>
      <c r="AJ2014" s="60">
        <v>44249</v>
      </c>
      <c r="AK2014" s="60">
        <v>44249</v>
      </c>
      <c r="AL2014" s="60">
        <v>44274</v>
      </c>
      <c r="AM2014" s="60" t="s">
        <v>566</v>
      </c>
      <c r="AN2014" s="60" t="s">
        <v>7010</v>
      </c>
      <c r="AO2014" s="60" t="s">
        <v>7102</v>
      </c>
      <c r="AP2014" s="49"/>
      <c r="AQ2014" s="60" t="s">
        <v>266</v>
      </c>
      <c r="AR2014" s="60" t="s">
        <v>174</v>
      </c>
      <c r="AS2014" s="60" t="s">
        <v>174</v>
      </c>
      <c r="AT2014" s="49">
        <v>6</v>
      </c>
      <c r="AU2014" s="49">
        <v>1</v>
      </c>
      <c r="AV2014" s="49">
        <v>1</v>
      </c>
      <c r="AW2014" s="60">
        <v>44084</v>
      </c>
      <c r="AX2014" s="60" t="s">
        <v>183</v>
      </c>
      <c r="AY2014" s="60">
        <v>44322.317955752318</v>
      </c>
      <c r="AZ2014" s="60">
        <v>44069</v>
      </c>
      <c r="BA2014" s="60">
        <v>44069</v>
      </c>
      <c r="BB2014" s="60" t="s">
        <v>7012</v>
      </c>
      <c r="BC2014" s="60">
        <v>44085.525960648149</v>
      </c>
      <c r="BD2014" s="60">
        <v>44225</v>
      </c>
      <c r="BE2014" s="60">
        <v>44408</v>
      </c>
      <c r="BF2014" s="49">
        <f>IF(AND(ISBLANK(tbl_RawData_Report1[[#This Row],[REQ_ID]]),tbl_RawData_Report1[[#This Row],[RH Kit?]] = "Y"),1,COUNTIFS(tbl_RawData_Report1[RH Kit?],"Y",tbl_RawData_Report1[REQ_ID],tbl_RawData_Report1[[#This Row],[REQ_ID]]))</f>
        <v>0</v>
      </c>
      <c r="BG2014" s="49">
        <f>COUNTIFS(tbl_RawData_Report1[RH Kit?],"Y",tbl_RawData_Report1[Order No.],tbl_RawData_Report1[[#This Row],[Order No.]])</f>
        <v>0</v>
      </c>
      <c r="BH2014" s="49">
        <f>SUM(tbl_RawData_Report1[[#This Row],[RH Kit Req]:[RH Kit PO]])</f>
        <v>0</v>
      </c>
      <c r="BI2014" s="49" t="str">
        <f>IFERROR(VLOOKUP(B2014,Lookup!A:B,2,FALSE),B2014)</f>
        <v>FESULC200MG_1000TB</v>
      </c>
      <c r="BJ2014" s="49" t="b">
        <f t="shared" si="31"/>
        <v>1</v>
      </c>
      <c r="BK2014" s="49" t="str">
        <f>tbl_RawData_Report1[[#This Row],[Item ID]]&amp;tbl_RawData_Report1[[#This Row],[Order No.]]</f>
        <v>FESULC200MG_1000TB0000042166</v>
      </c>
      <c r="BL2014"/>
      <c r="BM2014"/>
      <c r="BN2014"/>
    </row>
    <row r="2015" spans="1:66" x14ac:dyDescent="0.25">
      <c r="A2015" s="35" t="s">
        <v>8</v>
      </c>
      <c r="B2015" s="35" t="s">
        <v>2905</v>
      </c>
      <c r="C2015" s="35">
        <v>1</v>
      </c>
      <c r="D2015" s="35">
        <v>1</v>
      </c>
      <c r="E2015" s="35">
        <v>1</v>
      </c>
      <c r="F2015" s="35" t="s">
        <v>6914</v>
      </c>
      <c r="G2015" s="35" t="s">
        <v>6906</v>
      </c>
      <c r="H2015" s="35" t="s">
        <v>712</v>
      </c>
      <c r="I2015" s="35" t="s">
        <v>593</v>
      </c>
      <c r="J2015" s="35">
        <v>0</v>
      </c>
      <c r="K2015" s="35" t="s">
        <v>6910</v>
      </c>
      <c r="L2015" s="35" t="s">
        <v>6911</v>
      </c>
      <c r="M2015" s="35" t="s">
        <v>396</v>
      </c>
      <c r="N2015" s="35" t="s">
        <v>122</v>
      </c>
      <c r="O2015" s="35" t="s">
        <v>6912</v>
      </c>
      <c r="P2015" s="35" t="s">
        <v>6913</v>
      </c>
      <c r="Q2015" s="35" t="s">
        <v>311</v>
      </c>
      <c r="R2015" s="35" t="s">
        <v>6915</v>
      </c>
      <c r="S2015" s="35" t="s">
        <v>6916</v>
      </c>
      <c r="T2015" s="35" t="s">
        <v>5893</v>
      </c>
      <c r="U2015" s="35" t="s">
        <v>276</v>
      </c>
      <c r="V2015" s="35">
        <v>0</v>
      </c>
      <c r="W2015" s="35">
        <v>0</v>
      </c>
      <c r="X2015" s="49">
        <v>0</v>
      </c>
      <c r="Y2015" s="60" t="s">
        <v>345</v>
      </c>
      <c r="Z2015" s="49">
        <v>3</v>
      </c>
      <c r="AA2015" s="49">
        <v>0</v>
      </c>
      <c r="AB2015" s="60" t="s">
        <v>637</v>
      </c>
      <c r="AC2015" s="60" t="s">
        <v>715</v>
      </c>
      <c r="AD2015" s="60" t="s">
        <v>2299</v>
      </c>
      <c r="AE2015" s="60" t="s">
        <v>2300</v>
      </c>
      <c r="AF2015" s="49">
        <v>2020</v>
      </c>
      <c r="AG2015" s="60" t="s">
        <v>6905</v>
      </c>
      <c r="AH2015" s="60"/>
      <c r="AI2015" s="60"/>
      <c r="AJ2015" s="60"/>
      <c r="AK2015" s="60">
        <v>44195</v>
      </c>
      <c r="AL2015" s="60"/>
      <c r="AM2015" s="60" t="s">
        <v>566</v>
      </c>
      <c r="AN2015" s="60" t="s">
        <v>6907</v>
      </c>
      <c r="AO2015" s="60" t="s">
        <v>6908</v>
      </c>
      <c r="AP2015" s="49"/>
      <c r="AQ2015" s="60" t="s">
        <v>266</v>
      </c>
      <c r="AR2015" s="60" t="s">
        <v>174</v>
      </c>
      <c r="AS2015" s="60" t="s">
        <v>174</v>
      </c>
      <c r="AT2015" s="49">
        <v>9</v>
      </c>
      <c r="AU2015" s="49">
        <v>1</v>
      </c>
      <c r="AV2015" s="49">
        <v>1</v>
      </c>
      <c r="AW2015" s="60">
        <v>44084</v>
      </c>
      <c r="AX2015" s="60" t="s">
        <v>183</v>
      </c>
      <c r="AY2015" s="60">
        <v>44225.299937384261</v>
      </c>
      <c r="AZ2015" s="60">
        <v>44069</v>
      </c>
      <c r="BA2015" s="60">
        <v>44069</v>
      </c>
      <c r="BB2015" s="60" t="s">
        <v>6909</v>
      </c>
      <c r="BC2015" s="60">
        <v>44085.692013888889</v>
      </c>
      <c r="BD2015" s="60">
        <v>44130</v>
      </c>
      <c r="BE2015" s="60">
        <v>44408</v>
      </c>
      <c r="BF2015" s="49">
        <f>IF(AND(ISBLANK(tbl_RawData_Report1[[#This Row],[REQ_ID]]),tbl_RawData_Report1[[#This Row],[RH Kit?]] = "Y"),1,COUNTIFS(tbl_RawData_Report1[RH Kit?],"Y",tbl_RawData_Report1[REQ_ID],tbl_RawData_Report1[[#This Row],[REQ_ID]]))</f>
        <v>0</v>
      </c>
      <c r="BG2015" s="49">
        <f>COUNTIFS(tbl_RawData_Report1[RH Kit?],"Y",tbl_RawData_Report1[Order No.],tbl_RawData_Report1[[#This Row],[Order No.]])</f>
        <v>0</v>
      </c>
      <c r="BH2015" s="49">
        <f>SUM(tbl_RawData_Report1[[#This Row],[RH Kit Req]:[RH Kit PO]])</f>
        <v>0</v>
      </c>
      <c r="BI2015" s="49" t="str">
        <f>IFERROR(VLOOKUP(B2015,Lookup!A:B,2,FALSE),B2015)</f>
        <v>MISOPROSTOL200MG_3</v>
      </c>
      <c r="BJ2015" s="49" t="b">
        <f t="shared" si="31"/>
        <v>0</v>
      </c>
      <c r="BK2015" s="49" t="str">
        <f>tbl_RawData_Report1[[#This Row],[Item ID]]&amp;tbl_RawData_Report1[[#This Row],[Order No.]]</f>
        <v>MISOPROSTOL200MG_30000042168</v>
      </c>
      <c r="BL2015"/>
      <c r="BM2015"/>
      <c r="BN2015"/>
    </row>
    <row r="2016" spans="1:66" x14ac:dyDescent="0.25">
      <c r="A2016" s="35" t="s">
        <v>8</v>
      </c>
      <c r="B2016" s="35" t="s">
        <v>2905</v>
      </c>
      <c r="C2016" s="35">
        <v>1</v>
      </c>
      <c r="D2016" s="35">
        <v>1</v>
      </c>
      <c r="E2016" s="35">
        <v>2</v>
      </c>
      <c r="F2016" s="35" t="s">
        <v>6914</v>
      </c>
      <c r="G2016" s="35" t="s">
        <v>6906</v>
      </c>
      <c r="H2016" s="35" t="s">
        <v>712</v>
      </c>
      <c r="I2016" s="35" t="s">
        <v>593</v>
      </c>
      <c r="J2016" s="35">
        <v>234</v>
      </c>
      <c r="K2016" s="35" t="s">
        <v>6910</v>
      </c>
      <c r="L2016" s="35" t="s">
        <v>6911</v>
      </c>
      <c r="M2016" s="35" t="s">
        <v>396</v>
      </c>
      <c r="N2016" s="35" t="s">
        <v>122</v>
      </c>
      <c r="O2016" s="35" t="s">
        <v>6912</v>
      </c>
      <c r="P2016" s="35" t="s">
        <v>6913</v>
      </c>
      <c r="Q2016" s="35" t="s">
        <v>311</v>
      </c>
      <c r="R2016" s="35" t="s">
        <v>6915</v>
      </c>
      <c r="S2016" s="35" t="s">
        <v>6916</v>
      </c>
      <c r="T2016" s="35" t="s">
        <v>5893</v>
      </c>
      <c r="U2016" s="35" t="s">
        <v>276</v>
      </c>
      <c r="V2016" s="35">
        <v>0</v>
      </c>
      <c r="W2016" s="35">
        <v>0</v>
      </c>
      <c r="X2016" s="49">
        <v>600</v>
      </c>
      <c r="Y2016" s="60" t="s">
        <v>345</v>
      </c>
      <c r="Z2016" s="49">
        <v>3</v>
      </c>
      <c r="AA2016" s="49">
        <v>1800</v>
      </c>
      <c r="AB2016" s="60" t="s">
        <v>637</v>
      </c>
      <c r="AC2016" s="60" t="s">
        <v>715</v>
      </c>
      <c r="AD2016" s="60" t="s">
        <v>2299</v>
      </c>
      <c r="AE2016" s="60" t="s">
        <v>2300</v>
      </c>
      <c r="AF2016" s="49">
        <v>2020</v>
      </c>
      <c r="AG2016" s="60" t="s">
        <v>6905</v>
      </c>
      <c r="AH2016" s="60"/>
      <c r="AI2016" s="60"/>
      <c r="AJ2016" s="60"/>
      <c r="AK2016" s="60">
        <v>44195</v>
      </c>
      <c r="AL2016" s="60"/>
      <c r="AM2016" s="60" t="s">
        <v>566</v>
      </c>
      <c r="AN2016" s="60" t="s">
        <v>6907</v>
      </c>
      <c r="AO2016" s="60" t="s">
        <v>6917</v>
      </c>
      <c r="AP2016" s="49"/>
      <c r="AQ2016" s="60" t="s">
        <v>266</v>
      </c>
      <c r="AR2016" s="60" t="s">
        <v>174</v>
      </c>
      <c r="AS2016" s="60" t="s">
        <v>174</v>
      </c>
      <c r="AT2016" s="49">
        <v>9</v>
      </c>
      <c r="AU2016" s="49">
        <v>1</v>
      </c>
      <c r="AV2016" s="49">
        <v>1</v>
      </c>
      <c r="AW2016" s="60">
        <v>44084</v>
      </c>
      <c r="AX2016" s="60" t="s">
        <v>183</v>
      </c>
      <c r="AY2016" s="60">
        <v>44225.299937384261</v>
      </c>
      <c r="AZ2016" s="60">
        <v>44069</v>
      </c>
      <c r="BA2016" s="60">
        <v>44069</v>
      </c>
      <c r="BB2016" s="60" t="s">
        <v>6909</v>
      </c>
      <c r="BC2016" s="60">
        <v>44085.692013888889</v>
      </c>
      <c r="BD2016" s="60">
        <v>44130</v>
      </c>
      <c r="BE2016" s="60">
        <v>44408</v>
      </c>
      <c r="BF2016" s="49">
        <f>IF(AND(ISBLANK(tbl_RawData_Report1[[#This Row],[REQ_ID]]),tbl_RawData_Report1[[#This Row],[RH Kit?]] = "Y"),1,COUNTIFS(tbl_RawData_Report1[RH Kit?],"Y",tbl_RawData_Report1[REQ_ID],tbl_RawData_Report1[[#This Row],[REQ_ID]]))</f>
        <v>0</v>
      </c>
      <c r="BG2016" s="49">
        <f>COUNTIFS(tbl_RawData_Report1[RH Kit?],"Y",tbl_RawData_Report1[Order No.],tbl_RawData_Report1[[#This Row],[Order No.]])</f>
        <v>0</v>
      </c>
      <c r="BH2016" s="49">
        <f>SUM(tbl_RawData_Report1[[#This Row],[RH Kit Req]:[RH Kit PO]])</f>
        <v>0</v>
      </c>
      <c r="BI2016" s="49" t="str">
        <f>IFERROR(VLOOKUP(B2016,Lookup!A:B,2,FALSE),B2016)</f>
        <v>MISOPROSTOL200MG_3</v>
      </c>
      <c r="BJ2016" s="49" t="b">
        <f t="shared" si="31"/>
        <v>1</v>
      </c>
      <c r="BK2016" s="49" t="str">
        <f>tbl_RawData_Report1[[#This Row],[Item ID]]&amp;tbl_RawData_Report1[[#This Row],[Order No.]]</f>
        <v>MISOPROSTOL200MG_30000042168</v>
      </c>
      <c r="BL2016"/>
      <c r="BM2016"/>
      <c r="BN2016"/>
    </row>
    <row r="2017" spans="1:66" x14ac:dyDescent="0.25">
      <c r="A2017" s="35" t="s">
        <v>8</v>
      </c>
      <c r="B2017" s="35" t="s">
        <v>639</v>
      </c>
      <c r="C2017" s="35">
        <v>1</v>
      </c>
      <c r="D2017" s="35">
        <v>1</v>
      </c>
      <c r="E2017" s="35">
        <v>1</v>
      </c>
      <c r="F2017" s="35" t="s">
        <v>6914</v>
      </c>
      <c r="G2017" s="35" t="s">
        <v>7078</v>
      </c>
      <c r="H2017" s="35" t="s">
        <v>640</v>
      </c>
      <c r="I2017" s="35" t="s">
        <v>593</v>
      </c>
      <c r="J2017" s="35">
        <v>320</v>
      </c>
      <c r="K2017" s="35" t="s">
        <v>6910</v>
      </c>
      <c r="L2017" s="35" t="s">
        <v>6911</v>
      </c>
      <c r="M2017" s="35" t="s">
        <v>396</v>
      </c>
      <c r="N2017" s="35" t="s">
        <v>122</v>
      </c>
      <c r="O2017" s="35" t="s">
        <v>6912</v>
      </c>
      <c r="P2017" s="35" t="s">
        <v>6913</v>
      </c>
      <c r="Q2017" s="35" t="s">
        <v>311</v>
      </c>
      <c r="R2017" s="35" t="s">
        <v>6915</v>
      </c>
      <c r="S2017" s="35" t="s">
        <v>6916</v>
      </c>
      <c r="T2017" s="35" t="s">
        <v>5893</v>
      </c>
      <c r="U2017" s="35" t="s">
        <v>209</v>
      </c>
      <c r="V2017" s="35">
        <v>0</v>
      </c>
      <c r="W2017" s="35">
        <v>0</v>
      </c>
      <c r="X2017" s="49">
        <v>1</v>
      </c>
      <c r="Y2017" s="60" t="s">
        <v>340</v>
      </c>
      <c r="Z2017" s="49">
        <v>1</v>
      </c>
      <c r="AA2017" s="49">
        <v>1</v>
      </c>
      <c r="AB2017" s="60" t="s">
        <v>637</v>
      </c>
      <c r="AC2017" s="60" t="s">
        <v>641</v>
      </c>
      <c r="AD2017" s="60" t="s">
        <v>347</v>
      </c>
      <c r="AE2017" s="60" t="s">
        <v>348</v>
      </c>
      <c r="AF2017" s="49">
        <v>2020</v>
      </c>
      <c r="AG2017" s="60" t="s">
        <v>6905</v>
      </c>
      <c r="AH2017" s="60"/>
      <c r="AI2017" s="60"/>
      <c r="AJ2017" s="60"/>
      <c r="AK2017" s="60">
        <v>44099</v>
      </c>
      <c r="AL2017" s="60"/>
      <c r="AM2017" s="60" t="s">
        <v>566</v>
      </c>
      <c r="AN2017" s="60" t="s">
        <v>7079</v>
      </c>
      <c r="AO2017" s="60" t="s">
        <v>7080</v>
      </c>
      <c r="AP2017" s="49"/>
      <c r="AQ2017" s="60" t="s">
        <v>266</v>
      </c>
      <c r="AR2017" s="60" t="s">
        <v>174</v>
      </c>
      <c r="AS2017" s="60" t="s">
        <v>174</v>
      </c>
      <c r="AT2017" s="49">
        <v>2</v>
      </c>
      <c r="AU2017" s="49">
        <v>1</v>
      </c>
      <c r="AV2017" s="49">
        <v>1</v>
      </c>
      <c r="AW2017" s="60">
        <v>44084</v>
      </c>
      <c r="AX2017" s="60" t="s">
        <v>183</v>
      </c>
      <c r="AY2017" s="60">
        <v>44252.347447685184</v>
      </c>
      <c r="AZ2017" s="60">
        <v>44069</v>
      </c>
      <c r="BA2017" s="60">
        <v>44069</v>
      </c>
      <c r="BB2017" s="60" t="s">
        <v>7081</v>
      </c>
      <c r="BC2017" s="60">
        <v>44085.742627314816</v>
      </c>
      <c r="BD2017" s="60">
        <v>44099</v>
      </c>
      <c r="BE2017" s="60">
        <v>44408</v>
      </c>
      <c r="BF2017" s="49">
        <f>IF(AND(ISBLANK(tbl_RawData_Report1[[#This Row],[REQ_ID]]),tbl_RawData_Report1[[#This Row],[RH Kit?]] = "Y"),1,COUNTIFS(tbl_RawData_Report1[RH Kit?],"Y",tbl_RawData_Report1[REQ_ID],tbl_RawData_Report1[[#This Row],[REQ_ID]]))</f>
        <v>0</v>
      </c>
      <c r="BG2017" s="49">
        <f>COUNTIFS(tbl_RawData_Report1[RH Kit?],"Y",tbl_RawData_Report1[Order No.],tbl_RawData_Report1[[#This Row],[Order No.]])</f>
        <v>0</v>
      </c>
      <c r="BH2017" s="49">
        <f>SUM(tbl_RawData_Report1[[#This Row],[RH Kit Req]:[RH Kit PO]])</f>
        <v>0</v>
      </c>
      <c r="BI2017" s="49" t="str">
        <f>IFERROR(VLOOKUP(B2017,Lookup!A:B,2,FALSE),B2017)</f>
        <v>PRESHIPMENTINSPCPH</v>
      </c>
      <c r="BJ2017" s="49" t="b">
        <f t="shared" si="31"/>
        <v>1</v>
      </c>
      <c r="BK2017" s="49" t="str">
        <f>tbl_RawData_Report1[[#This Row],[Item ID]]&amp;tbl_RawData_Report1[[#This Row],[Order No.]]</f>
        <v>PRESHIPMENTINSPCPH0000042170</v>
      </c>
      <c r="BL2017"/>
      <c r="BM2017"/>
      <c r="BN2017"/>
    </row>
    <row r="2018" spans="1:66" x14ac:dyDescent="0.25">
      <c r="A2018" s="35" t="s">
        <v>8</v>
      </c>
      <c r="B2018" s="35" t="s">
        <v>639</v>
      </c>
      <c r="C2018" s="35">
        <v>1</v>
      </c>
      <c r="D2018" s="35">
        <v>1</v>
      </c>
      <c r="E2018" s="35">
        <v>1</v>
      </c>
      <c r="F2018" s="35" t="s">
        <v>5377</v>
      </c>
      <c r="G2018" s="35" t="s">
        <v>7182</v>
      </c>
      <c r="H2018" s="35" t="s">
        <v>7184</v>
      </c>
      <c r="I2018" s="35" t="s">
        <v>593</v>
      </c>
      <c r="J2018" s="35">
        <v>630</v>
      </c>
      <c r="K2018" s="35" t="s">
        <v>5373</v>
      </c>
      <c r="L2018" s="35" t="s">
        <v>5374</v>
      </c>
      <c r="M2018" s="35" t="s">
        <v>396</v>
      </c>
      <c r="N2018" s="35" t="s">
        <v>122</v>
      </c>
      <c r="O2018" s="35" t="s">
        <v>5375</v>
      </c>
      <c r="P2018" s="35" t="s">
        <v>5376</v>
      </c>
      <c r="Q2018" s="35" t="s">
        <v>311</v>
      </c>
      <c r="R2018" s="35" t="s">
        <v>5378</v>
      </c>
      <c r="S2018" s="35" t="s">
        <v>5379</v>
      </c>
      <c r="T2018" s="35" t="s">
        <v>5058</v>
      </c>
      <c r="U2018" s="35" t="s">
        <v>209</v>
      </c>
      <c r="V2018" s="35">
        <v>0</v>
      </c>
      <c r="W2018" s="35">
        <v>0</v>
      </c>
      <c r="X2018" s="49">
        <v>1</v>
      </c>
      <c r="Y2018" s="60" t="s">
        <v>340</v>
      </c>
      <c r="Z2018" s="49">
        <v>1</v>
      </c>
      <c r="AA2018" s="49">
        <v>1</v>
      </c>
      <c r="AB2018" s="60" t="s">
        <v>637</v>
      </c>
      <c r="AC2018" s="60" t="s">
        <v>641</v>
      </c>
      <c r="AD2018" s="60" t="s">
        <v>347</v>
      </c>
      <c r="AE2018" s="60" t="s">
        <v>348</v>
      </c>
      <c r="AF2018" s="49">
        <v>2020</v>
      </c>
      <c r="AG2018" s="60" t="s">
        <v>7181</v>
      </c>
      <c r="AH2018" s="60"/>
      <c r="AI2018" s="60"/>
      <c r="AJ2018" s="60"/>
      <c r="AK2018" s="60">
        <v>44152</v>
      </c>
      <c r="AL2018" s="60"/>
      <c r="AM2018" s="60" t="s">
        <v>566</v>
      </c>
      <c r="AN2018" s="60" t="s">
        <v>7183</v>
      </c>
      <c r="AO2018" s="60" t="s">
        <v>7185</v>
      </c>
      <c r="AP2018" s="49"/>
      <c r="AQ2018" s="60" t="s">
        <v>266</v>
      </c>
      <c r="AR2018" s="60" t="s">
        <v>174</v>
      </c>
      <c r="AS2018" s="60" t="s">
        <v>174</v>
      </c>
      <c r="AT2018" s="49">
        <v>1</v>
      </c>
      <c r="AU2018" s="49">
        <v>1</v>
      </c>
      <c r="AV2018" s="49">
        <v>1</v>
      </c>
      <c r="AW2018" s="60">
        <v>44088</v>
      </c>
      <c r="AX2018" s="60" t="s">
        <v>183</v>
      </c>
      <c r="AY2018" s="60">
        <v>44168.355937731481</v>
      </c>
      <c r="AZ2018" s="60">
        <v>44086</v>
      </c>
      <c r="BA2018" s="60">
        <v>44086</v>
      </c>
      <c r="BB2018" s="60" t="s">
        <v>7186</v>
      </c>
      <c r="BC2018" s="60">
        <v>44089.463530092595</v>
      </c>
      <c r="BD2018" s="60">
        <v>44109</v>
      </c>
      <c r="BE2018" s="60">
        <v>44196</v>
      </c>
      <c r="BF2018" s="49">
        <f>IF(AND(ISBLANK(tbl_RawData_Report1[[#This Row],[REQ_ID]]),tbl_RawData_Report1[[#This Row],[RH Kit?]] = "Y"),1,COUNTIFS(tbl_RawData_Report1[RH Kit?],"Y",tbl_RawData_Report1[REQ_ID],tbl_RawData_Report1[[#This Row],[REQ_ID]]))</f>
        <v>0</v>
      </c>
      <c r="BG2018" s="49">
        <f>COUNTIFS(tbl_RawData_Report1[RH Kit?],"Y",tbl_RawData_Report1[Order No.],tbl_RawData_Report1[[#This Row],[Order No.]])</f>
        <v>0</v>
      </c>
      <c r="BH2018" s="49">
        <f>SUM(tbl_RawData_Report1[[#This Row],[RH Kit Req]:[RH Kit PO]])</f>
        <v>0</v>
      </c>
      <c r="BI2018" s="49" t="str">
        <f>IFERROR(VLOOKUP(B2018,Lookup!A:B,2,FALSE),B2018)</f>
        <v>PRESHIPMENTINSPCPH</v>
      </c>
      <c r="BJ2018" s="49" t="b">
        <f t="shared" si="31"/>
        <v>1</v>
      </c>
      <c r="BK2018" s="49" t="str">
        <f>tbl_RawData_Report1[[#This Row],[Item ID]]&amp;tbl_RawData_Report1[[#This Row],[Order No.]]</f>
        <v>PRESHIPMENTINSPCPH0000042204</v>
      </c>
      <c r="BL2018"/>
      <c r="BM2018"/>
      <c r="BN2018"/>
    </row>
    <row r="2019" spans="1:66" x14ac:dyDescent="0.25">
      <c r="A2019" s="35" t="s">
        <v>8</v>
      </c>
      <c r="B2019" s="35" t="s">
        <v>6725</v>
      </c>
      <c r="C2019" s="35">
        <v>17</v>
      </c>
      <c r="D2019" s="35">
        <v>1</v>
      </c>
      <c r="E2019" s="35">
        <v>1</v>
      </c>
      <c r="F2019" s="35" t="s">
        <v>419</v>
      </c>
      <c r="G2019" s="35" t="s">
        <v>6723</v>
      </c>
      <c r="H2019" s="35" t="s">
        <v>6726</v>
      </c>
      <c r="I2019" s="35" t="s">
        <v>596</v>
      </c>
      <c r="J2019" s="35">
        <v>0</v>
      </c>
      <c r="K2019" s="35" t="s">
        <v>5454</v>
      </c>
      <c r="L2019" s="35" t="s">
        <v>5455</v>
      </c>
      <c r="M2019" s="35" t="s">
        <v>396</v>
      </c>
      <c r="N2019" s="35" t="s">
        <v>122</v>
      </c>
      <c r="O2019" s="35" t="s">
        <v>5456</v>
      </c>
      <c r="P2019" s="35" t="s">
        <v>5457</v>
      </c>
      <c r="Q2019" s="35" t="s">
        <v>311</v>
      </c>
      <c r="R2019" s="35" t="s">
        <v>305</v>
      </c>
      <c r="S2019" s="35" t="s">
        <v>306</v>
      </c>
      <c r="T2019" s="35" t="s">
        <v>5061</v>
      </c>
      <c r="U2019" s="35" t="s">
        <v>269</v>
      </c>
      <c r="V2019" s="35">
        <v>0</v>
      </c>
      <c r="W2019" s="35">
        <v>0</v>
      </c>
      <c r="X2019" s="49">
        <v>0</v>
      </c>
      <c r="Y2019" s="60" t="s">
        <v>655</v>
      </c>
      <c r="Z2019" s="49">
        <v>10</v>
      </c>
      <c r="AA2019" s="49">
        <v>0</v>
      </c>
      <c r="AB2019" s="60" t="s">
        <v>637</v>
      </c>
      <c r="AC2019" s="60" t="s">
        <v>668</v>
      </c>
      <c r="AD2019" s="60" t="s">
        <v>661</v>
      </c>
      <c r="AE2019" s="60" t="s">
        <v>662</v>
      </c>
      <c r="AF2019" s="49">
        <v>2020</v>
      </c>
      <c r="AG2019" s="60" t="s">
        <v>6722</v>
      </c>
      <c r="AH2019" s="60">
        <v>44277</v>
      </c>
      <c r="AI2019" s="60">
        <v>44342</v>
      </c>
      <c r="AJ2019" s="60"/>
      <c r="AK2019" s="60">
        <v>44278</v>
      </c>
      <c r="AL2019" s="60"/>
      <c r="AM2019" s="60" t="s">
        <v>568</v>
      </c>
      <c r="AN2019" s="60" t="s">
        <v>6724</v>
      </c>
      <c r="AO2019" s="60" t="s">
        <v>6727</v>
      </c>
      <c r="AP2019" s="49"/>
      <c r="AQ2019" s="60" t="s">
        <v>363</v>
      </c>
      <c r="AR2019" s="60" t="s">
        <v>174</v>
      </c>
      <c r="AS2019" s="60" t="s">
        <v>174</v>
      </c>
      <c r="AT2019" s="49">
        <v>17</v>
      </c>
      <c r="AU2019" s="49">
        <v>1</v>
      </c>
      <c r="AV2019" s="49">
        <v>1</v>
      </c>
      <c r="AW2019" s="60">
        <v>44088</v>
      </c>
      <c r="AX2019" s="60" t="s">
        <v>183</v>
      </c>
      <c r="AY2019" s="60">
        <v>44280.642082048609</v>
      </c>
      <c r="AZ2019" s="60">
        <v>44046</v>
      </c>
      <c r="BA2019" s="60">
        <v>44048</v>
      </c>
      <c r="BB2019" s="60" t="s">
        <v>6728</v>
      </c>
      <c r="BC2019" s="60">
        <v>44091.442025462966</v>
      </c>
      <c r="BD2019" s="60">
        <v>44224</v>
      </c>
      <c r="BE2019" s="60">
        <v>44316</v>
      </c>
      <c r="BF2019" s="49">
        <f>IF(AND(ISBLANK(tbl_RawData_Report1[[#This Row],[REQ_ID]]),tbl_RawData_Report1[[#This Row],[RH Kit?]] = "Y"),1,COUNTIFS(tbl_RawData_Report1[RH Kit?],"Y",tbl_RawData_Report1[REQ_ID],tbl_RawData_Report1[[#This Row],[REQ_ID]]))</f>
        <v>0</v>
      </c>
      <c r="BG2019" s="49">
        <f>COUNTIFS(tbl_RawData_Report1[RH Kit?],"Y",tbl_RawData_Report1[Order No.],tbl_RawData_Report1[[#This Row],[Order No.]])</f>
        <v>0</v>
      </c>
      <c r="BH2019" s="49">
        <f>SUM(tbl_RawData_Report1[[#This Row],[RH Kit Req]:[RH Kit PO]])</f>
        <v>0</v>
      </c>
      <c r="BI2019" s="49" t="str">
        <f>IFERROR(VLOOKUP(B2019,Lookup!A:B,2,FALSE),B2019)</f>
        <v>GLUCOSE5%_1L_P10</v>
      </c>
      <c r="BJ2019" s="49" t="b">
        <f t="shared" si="31"/>
        <v>1</v>
      </c>
      <c r="BK2019" s="49" t="str">
        <f>tbl_RawData_Report1[[#This Row],[Item ID]]&amp;tbl_RawData_Report1[[#This Row],[Order No.]]</f>
        <v>GLUCOSE5%_1L_P100000042205</v>
      </c>
      <c r="BL2019"/>
      <c r="BM2019"/>
      <c r="BN2019"/>
    </row>
    <row r="2020" spans="1:66" x14ac:dyDescent="0.25">
      <c r="A2020" s="35" t="s">
        <v>8</v>
      </c>
      <c r="B2020" s="35" t="s">
        <v>3585</v>
      </c>
      <c r="C2020" s="35">
        <v>18</v>
      </c>
      <c r="D2020" s="35">
        <v>1</v>
      </c>
      <c r="E2020" s="35">
        <v>1</v>
      </c>
      <c r="F2020" s="35" t="s">
        <v>419</v>
      </c>
      <c r="G2020" s="35" t="s">
        <v>6723</v>
      </c>
      <c r="H2020" s="35" t="s">
        <v>2775</v>
      </c>
      <c r="I2020" s="35" t="s">
        <v>596</v>
      </c>
      <c r="J2020" s="35">
        <v>0</v>
      </c>
      <c r="K2020" s="35" t="s">
        <v>5454</v>
      </c>
      <c r="L2020" s="35" t="s">
        <v>5455</v>
      </c>
      <c r="M2020" s="35" t="s">
        <v>396</v>
      </c>
      <c r="N2020" s="35" t="s">
        <v>122</v>
      </c>
      <c r="O2020" s="35" t="s">
        <v>5456</v>
      </c>
      <c r="P2020" s="35" t="s">
        <v>5457</v>
      </c>
      <c r="Q2020" s="35" t="s">
        <v>311</v>
      </c>
      <c r="R2020" s="35" t="s">
        <v>305</v>
      </c>
      <c r="S2020" s="35" t="s">
        <v>306</v>
      </c>
      <c r="T2020" s="35" t="s">
        <v>5061</v>
      </c>
      <c r="U2020" s="35" t="s">
        <v>269</v>
      </c>
      <c r="V2020" s="35">
        <v>0</v>
      </c>
      <c r="W2020" s="35">
        <v>0</v>
      </c>
      <c r="X2020" s="49">
        <v>0</v>
      </c>
      <c r="Y2020" s="60" t="s">
        <v>346</v>
      </c>
      <c r="Z2020" s="49">
        <v>1000</v>
      </c>
      <c r="AA2020" s="49">
        <v>0</v>
      </c>
      <c r="AB2020" s="60" t="s">
        <v>637</v>
      </c>
      <c r="AC2020" s="60" t="s">
        <v>693</v>
      </c>
      <c r="AD2020" s="60" t="s">
        <v>661</v>
      </c>
      <c r="AE2020" s="60" t="s">
        <v>662</v>
      </c>
      <c r="AF2020" s="49">
        <v>2020</v>
      </c>
      <c r="AG2020" s="60" t="s">
        <v>6722</v>
      </c>
      <c r="AH2020" s="60">
        <v>44277</v>
      </c>
      <c r="AI2020" s="60">
        <v>44342</v>
      </c>
      <c r="AJ2020" s="60"/>
      <c r="AK2020" s="60">
        <v>44278</v>
      </c>
      <c r="AL2020" s="60"/>
      <c r="AM2020" s="60" t="s">
        <v>568</v>
      </c>
      <c r="AN2020" s="60" t="s">
        <v>6724</v>
      </c>
      <c r="AO2020" s="60" t="s">
        <v>6729</v>
      </c>
      <c r="AP2020" s="49"/>
      <c r="AQ2020" s="60" t="s">
        <v>363</v>
      </c>
      <c r="AR2020" s="60" t="s">
        <v>174</v>
      </c>
      <c r="AS2020" s="60" t="s">
        <v>174</v>
      </c>
      <c r="AT2020" s="49">
        <v>18</v>
      </c>
      <c r="AU2020" s="49">
        <v>1</v>
      </c>
      <c r="AV2020" s="49">
        <v>1</v>
      </c>
      <c r="AW2020" s="60">
        <v>44088</v>
      </c>
      <c r="AX2020" s="60" t="s">
        <v>183</v>
      </c>
      <c r="AY2020" s="60">
        <v>44280.642082048609</v>
      </c>
      <c r="AZ2020" s="60">
        <v>44046</v>
      </c>
      <c r="BA2020" s="60">
        <v>44048</v>
      </c>
      <c r="BB2020" s="60" t="s">
        <v>6730</v>
      </c>
      <c r="BC2020" s="60">
        <v>44091.442025462966</v>
      </c>
      <c r="BD2020" s="60">
        <v>44224</v>
      </c>
      <c r="BE2020" s="60">
        <v>44316</v>
      </c>
      <c r="BF2020" s="49">
        <f>IF(AND(ISBLANK(tbl_RawData_Report1[[#This Row],[REQ_ID]]),tbl_RawData_Report1[[#This Row],[RH Kit?]] = "Y"),1,COUNTIFS(tbl_RawData_Report1[RH Kit?],"Y",tbl_RawData_Report1[REQ_ID],tbl_RawData_Report1[[#This Row],[REQ_ID]]))</f>
        <v>0</v>
      </c>
      <c r="BG2020" s="49">
        <f>COUNTIFS(tbl_RawData_Report1[RH Kit?],"Y",tbl_RawData_Report1[Order No.],tbl_RawData_Report1[[#This Row],[Order No.]])</f>
        <v>0</v>
      </c>
      <c r="BH2020" s="49">
        <f>SUM(tbl_RawData_Report1[[#This Row],[RH Kit Req]:[RH Kit PO]])</f>
        <v>0</v>
      </c>
      <c r="BI2020" s="49" t="str">
        <f>IFERROR(VLOOKUP(B2020,Lookup!A:B,2,FALSE),B2020)</f>
        <v>FESULC200MG_1000TB</v>
      </c>
      <c r="BJ2020" s="49" t="b">
        <f t="shared" si="31"/>
        <v>1</v>
      </c>
      <c r="BK2020" s="49" t="str">
        <f>tbl_RawData_Report1[[#This Row],[Item ID]]&amp;tbl_RawData_Report1[[#This Row],[Order No.]]</f>
        <v>FESULC200MG_1000TB0000042205</v>
      </c>
      <c r="BL2020"/>
      <c r="BM2020"/>
      <c r="BN2020"/>
    </row>
    <row r="2021" spans="1:66" x14ac:dyDescent="0.25">
      <c r="A2021" s="35" t="s">
        <v>8</v>
      </c>
      <c r="B2021" s="35" t="s">
        <v>1277</v>
      </c>
      <c r="C2021" s="35">
        <v>28</v>
      </c>
      <c r="D2021" s="35">
        <v>1</v>
      </c>
      <c r="E2021" s="35">
        <v>1</v>
      </c>
      <c r="F2021" s="35" t="s">
        <v>419</v>
      </c>
      <c r="G2021" s="35" t="s">
        <v>6723</v>
      </c>
      <c r="H2021" s="35" t="s">
        <v>5703</v>
      </c>
      <c r="I2021" s="35" t="s">
        <v>596</v>
      </c>
      <c r="J2021" s="35">
        <v>0</v>
      </c>
      <c r="K2021" s="35" t="s">
        <v>5454</v>
      </c>
      <c r="L2021" s="35" t="s">
        <v>397</v>
      </c>
      <c r="M2021" s="35" t="s">
        <v>396</v>
      </c>
      <c r="N2021" s="35" t="s">
        <v>122</v>
      </c>
      <c r="O2021" s="35" t="s">
        <v>5495</v>
      </c>
      <c r="P2021" s="35" t="s">
        <v>5496</v>
      </c>
      <c r="Q2021" s="35" t="s">
        <v>311</v>
      </c>
      <c r="R2021" s="35" t="s">
        <v>305</v>
      </c>
      <c r="S2021" s="35" t="s">
        <v>306</v>
      </c>
      <c r="T2021" s="35" t="s">
        <v>5061</v>
      </c>
      <c r="U2021" s="35" t="s">
        <v>269</v>
      </c>
      <c r="V2021" s="35">
        <v>0</v>
      </c>
      <c r="W2021" s="35">
        <v>0</v>
      </c>
      <c r="X2021" s="49">
        <v>0</v>
      </c>
      <c r="Y2021" s="60" t="s">
        <v>2875</v>
      </c>
      <c r="Z2021" s="49">
        <v>1</v>
      </c>
      <c r="AA2021" s="49">
        <v>0</v>
      </c>
      <c r="AB2021" s="60" t="s">
        <v>637</v>
      </c>
      <c r="AC2021" s="60" t="s">
        <v>668</v>
      </c>
      <c r="AD2021" s="60" t="s">
        <v>661</v>
      </c>
      <c r="AE2021" s="60" t="s">
        <v>662</v>
      </c>
      <c r="AF2021" s="49">
        <v>2020</v>
      </c>
      <c r="AG2021" s="60" t="s">
        <v>6722</v>
      </c>
      <c r="AH2021" s="60">
        <v>44277</v>
      </c>
      <c r="AI2021" s="60">
        <v>44342</v>
      </c>
      <c r="AJ2021" s="60"/>
      <c r="AK2021" s="60">
        <v>44278</v>
      </c>
      <c r="AL2021" s="60"/>
      <c r="AM2021" s="60" t="s">
        <v>568</v>
      </c>
      <c r="AN2021" s="60" t="s">
        <v>6724</v>
      </c>
      <c r="AO2021" s="60" t="s">
        <v>6740</v>
      </c>
      <c r="AP2021" s="49"/>
      <c r="AQ2021" s="60" t="s">
        <v>363</v>
      </c>
      <c r="AR2021" s="60" t="s">
        <v>174</v>
      </c>
      <c r="AS2021" s="60" t="s">
        <v>174</v>
      </c>
      <c r="AT2021" s="49">
        <v>28</v>
      </c>
      <c r="AU2021" s="49">
        <v>1</v>
      </c>
      <c r="AV2021" s="49">
        <v>1</v>
      </c>
      <c r="AW2021" s="60">
        <v>44088</v>
      </c>
      <c r="AX2021" s="60" t="s">
        <v>183</v>
      </c>
      <c r="AY2021" s="60">
        <v>44280.642082048609</v>
      </c>
      <c r="AZ2021" s="60">
        <v>44046</v>
      </c>
      <c r="BA2021" s="60">
        <v>44048</v>
      </c>
      <c r="BB2021" s="60" t="s">
        <v>6741</v>
      </c>
      <c r="BC2021" s="60">
        <v>44091.442025462966</v>
      </c>
      <c r="BD2021" s="60">
        <v>44224</v>
      </c>
      <c r="BE2021" s="60">
        <v>73050</v>
      </c>
      <c r="BF2021" s="49">
        <f>IF(AND(ISBLANK(tbl_RawData_Report1[[#This Row],[REQ_ID]]),tbl_RawData_Report1[[#This Row],[RH Kit?]] = "Y"),1,COUNTIFS(tbl_RawData_Report1[RH Kit?],"Y",tbl_RawData_Report1[REQ_ID],tbl_RawData_Report1[[#This Row],[REQ_ID]]))</f>
        <v>0</v>
      </c>
      <c r="BG2021" s="49">
        <f>COUNTIFS(tbl_RawData_Report1[RH Kit?],"Y",tbl_RawData_Report1[Order No.],tbl_RawData_Report1[[#This Row],[Order No.]])</f>
        <v>0</v>
      </c>
      <c r="BH2021" s="49">
        <f>SUM(tbl_RawData_Report1[[#This Row],[RH Kit Req]:[RH Kit PO]])</f>
        <v>0</v>
      </c>
      <c r="BI2021" s="49" t="str">
        <f>IFERROR(VLOOKUP(B2021,Lookup!A:B,2,FALSE),B2021)</f>
        <v>GLUCOSE5%_1L</v>
      </c>
      <c r="BJ2021" s="49" t="b">
        <f t="shared" si="31"/>
        <v>1</v>
      </c>
      <c r="BK2021" s="49" t="str">
        <f>tbl_RawData_Report1[[#This Row],[Item ID]]&amp;tbl_RawData_Report1[[#This Row],[Order No.]]</f>
        <v>GLUCOSE5%_1L0000042205</v>
      </c>
      <c r="BL2021"/>
      <c r="BM2021"/>
      <c r="BN2021"/>
    </row>
    <row r="2022" spans="1:66" x14ac:dyDescent="0.25">
      <c r="A2022" s="35" t="s">
        <v>8</v>
      </c>
      <c r="B2022" s="35" t="s">
        <v>6756</v>
      </c>
      <c r="C2022" s="35">
        <v>16</v>
      </c>
      <c r="D2022" s="35">
        <v>1</v>
      </c>
      <c r="E2022" s="35">
        <v>1</v>
      </c>
      <c r="F2022" s="35" t="s">
        <v>419</v>
      </c>
      <c r="G2022" s="35" t="s">
        <v>6723</v>
      </c>
      <c r="H2022" s="35" t="s">
        <v>3253</v>
      </c>
      <c r="I2022" s="35" t="s">
        <v>596</v>
      </c>
      <c r="J2022" s="35">
        <v>0</v>
      </c>
      <c r="K2022" s="35" t="s">
        <v>5454</v>
      </c>
      <c r="L2022" s="35" t="s">
        <v>5455</v>
      </c>
      <c r="M2022" s="35" t="s">
        <v>396</v>
      </c>
      <c r="N2022" s="35" t="s">
        <v>122</v>
      </c>
      <c r="O2022" s="35" t="s">
        <v>5456</v>
      </c>
      <c r="P2022" s="35" t="s">
        <v>5457</v>
      </c>
      <c r="Q2022" s="35" t="s">
        <v>311</v>
      </c>
      <c r="R2022" s="35" t="s">
        <v>305</v>
      </c>
      <c r="S2022" s="35" t="s">
        <v>306</v>
      </c>
      <c r="T2022" s="35" t="s">
        <v>5061</v>
      </c>
      <c r="U2022" s="35" t="s">
        <v>269</v>
      </c>
      <c r="V2022" s="35">
        <v>0</v>
      </c>
      <c r="W2022" s="35">
        <v>0</v>
      </c>
      <c r="X2022" s="49">
        <v>0</v>
      </c>
      <c r="Y2022" s="60" t="s">
        <v>2537</v>
      </c>
      <c r="Z2022" s="49">
        <v>1</v>
      </c>
      <c r="AA2022" s="49">
        <v>0</v>
      </c>
      <c r="AB2022" s="60" t="s">
        <v>637</v>
      </c>
      <c r="AC2022" s="60" t="s">
        <v>761</v>
      </c>
      <c r="AD2022" s="60" t="s">
        <v>661</v>
      </c>
      <c r="AE2022" s="60" t="s">
        <v>662</v>
      </c>
      <c r="AF2022" s="49">
        <v>2020</v>
      </c>
      <c r="AG2022" s="60" t="s">
        <v>6722</v>
      </c>
      <c r="AH2022" s="60">
        <v>44277</v>
      </c>
      <c r="AI2022" s="60">
        <v>44342</v>
      </c>
      <c r="AJ2022" s="60"/>
      <c r="AK2022" s="60">
        <v>44278</v>
      </c>
      <c r="AL2022" s="60"/>
      <c r="AM2022" s="60" t="s">
        <v>568</v>
      </c>
      <c r="AN2022" s="60" t="s">
        <v>6724</v>
      </c>
      <c r="AO2022" s="60" t="s">
        <v>6757</v>
      </c>
      <c r="AP2022" s="49"/>
      <c r="AQ2022" s="60" t="s">
        <v>363</v>
      </c>
      <c r="AR2022" s="60" t="s">
        <v>174</v>
      </c>
      <c r="AS2022" s="60" t="s">
        <v>174</v>
      </c>
      <c r="AT2022" s="49">
        <v>16</v>
      </c>
      <c r="AU2022" s="49">
        <v>1</v>
      </c>
      <c r="AV2022" s="49">
        <v>1</v>
      </c>
      <c r="AW2022" s="60">
        <v>44088</v>
      </c>
      <c r="AX2022" s="60" t="s">
        <v>183</v>
      </c>
      <c r="AY2022" s="60">
        <v>44280.642082048609</v>
      </c>
      <c r="AZ2022" s="60">
        <v>44046</v>
      </c>
      <c r="BA2022" s="60">
        <v>44048</v>
      </c>
      <c r="BB2022" s="60" t="s">
        <v>6758</v>
      </c>
      <c r="BC2022" s="60">
        <v>44091.442025462966</v>
      </c>
      <c r="BD2022" s="60">
        <v>44224</v>
      </c>
      <c r="BE2022" s="60">
        <v>44316</v>
      </c>
      <c r="BF2022" s="49">
        <f>IF(AND(ISBLANK(tbl_RawData_Report1[[#This Row],[REQ_ID]]),tbl_RawData_Report1[[#This Row],[RH Kit?]] = "Y"),1,COUNTIFS(tbl_RawData_Report1[RH Kit?],"Y",tbl_RawData_Report1[REQ_ID],tbl_RawData_Report1[[#This Row],[REQ_ID]]))</f>
        <v>0</v>
      </c>
      <c r="BG2022" s="49">
        <f>COUNTIFS(tbl_RawData_Report1[RH Kit?],"Y",tbl_RawData_Report1[Order No.],tbl_RawData_Report1[[#This Row],[Order No.]])</f>
        <v>0</v>
      </c>
      <c r="BH2022" s="49">
        <f>SUM(tbl_RawData_Report1[[#This Row],[RH Kit Req]:[RH Kit PO]])</f>
        <v>0</v>
      </c>
      <c r="BI2022" s="49" t="str">
        <f>IFERROR(VLOOKUP(B2022,Lookup!A:B,2,FALSE),B2022)</f>
        <v>METRONIDAZOL5_20BG</v>
      </c>
      <c r="BJ2022" s="49" t="b">
        <f t="shared" si="31"/>
        <v>1</v>
      </c>
      <c r="BK2022" s="49" t="str">
        <f>tbl_RawData_Report1[[#This Row],[Item ID]]&amp;tbl_RawData_Report1[[#This Row],[Order No.]]</f>
        <v>METRONIDAZOL5_20BG0000042205</v>
      </c>
      <c r="BL2022"/>
      <c r="BM2022"/>
      <c r="BN2022"/>
    </row>
    <row r="2023" spans="1:66" x14ac:dyDescent="0.25">
      <c r="A2023" s="35" t="s">
        <v>8</v>
      </c>
      <c r="B2023" s="35" t="s">
        <v>6725</v>
      </c>
      <c r="C2023" s="35">
        <v>17</v>
      </c>
      <c r="D2023" s="35">
        <v>1</v>
      </c>
      <c r="E2023" s="35">
        <v>2</v>
      </c>
      <c r="F2023" s="35" t="s">
        <v>419</v>
      </c>
      <c r="G2023" s="35" t="s">
        <v>6723</v>
      </c>
      <c r="H2023" s="35" t="s">
        <v>6726</v>
      </c>
      <c r="I2023" s="35" t="s">
        <v>596</v>
      </c>
      <c r="J2023" s="35">
        <v>3375</v>
      </c>
      <c r="K2023" s="35" t="s">
        <v>5454</v>
      </c>
      <c r="L2023" s="35" t="s">
        <v>5455</v>
      </c>
      <c r="M2023" s="35" t="s">
        <v>396</v>
      </c>
      <c r="N2023" s="35" t="s">
        <v>122</v>
      </c>
      <c r="O2023" s="35" t="s">
        <v>5456</v>
      </c>
      <c r="P2023" s="35" t="s">
        <v>5457</v>
      </c>
      <c r="Q2023" s="35" t="s">
        <v>311</v>
      </c>
      <c r="R2023" s="35" t="s">
        <v>305</v>
      </c>
      <c r="S2023" s="35" t="s">
        <v>306</v>
      </c>
      <c r="T2023" s="35" t="s">
        <v>5061</v>
      </c>
      <c r="U2023" s="35" t="s">
        <v>269</v>
      </c>
      <c r="V2023" s="35">
        <v>0</v>
      </c>
      <c r="W2023" s="35">
        <v>0</v>
      </c>
      <c r="X2023" s="49">
        <v>250</v>
      </c>
      <c r="Y2023" s="60" t="s">
        <v>655</v>
      </c>
      <c r="Z2023" s="49">
        <v>10</v>
      </c>
      <c r="AA2023" s="49">
        <v>2500</v>
      </c>
      <c r="AB2023" s="60" t="s">
        <v>637</v>
      </c>
      <c r="AC2023" s="60" t="s">
        <v>668</v>
      </c>
      <c r="AD2023" s="60" t="s">
        <v>661</v>
      </c>
      <c r="AE2023" s="60" t="s">
        <v>662</v>
      </c>
      <c r="AF2023" s="49">
        <v>2020</v>
      </c>
      <c r="AG2023" s="60" t="s">
        <v>6722</v>
      </c>
      <c r="AH2023" s="60">
        <v>44277</v>
      </c>
      <c r="AI2023" s="60">
        <v>44342</v>
      </c>
      <c r="AJ2023" s="60"/>
      <c r="AK2023" s="60">
        <v>44278</v>
      </c>
      <c r="AL2023" s="60"/>
      <c r="AM2023" s="60" t="s">
        <v>568</v>
      </c>
      <c r="AN2023" s="60" t="s">
        <v>6724</v>
      </c>
      <c r="AO2023" s="60" t="s">
        <v>7077</v>
      </c>
      <c r="AP2023" s="49"/>
      <c r="AQ2023" s="60" t="s">
        <v>363</v>
      </c>
      <c r="AR2023" s="60" t="s">
        <v>174</v>
      </c>
      <c r="AS2023" s="60" t="s">
        <v>174</v>
      </c>
      <c r="AT2023" s="49">
        <v>17</v>
      </c>
      <c r="AU2023" s="49">
        <v>1</v>
      </c>
      <c r="AV2023" s="49">
        <v>1</v>
      </c>
      <c r="AW2023" s="60">
        <v>44088</v>
      </c>
      <c r="AX2023" s="60" t="s">
        <v>183</v>
      </c>
      <c r="AY2023" s="60">
        <v>44280.642082048609</v>
      </c>
      <c r="AZ2023" s="60">
        <v>44046</v>
      </c>
      <c r="BA2023" s="60">
        <v>44048</v>
      </c>
      <c r="BB2023" s="60" t="s">
        <v>6728</v>
      </c>
      <c r="BC2023" s="60">
        <v>44091.442025462966</v>
      </c>
      <c r="BD2023" s="60">
        <v>44224</v>
      </c>
      <c r="BE2023" s="60">
        <v>44316</v>
      </c>
      <c r="BF2023" s="49">
        <f>IF(AND(ISBLANK(tbl_RawData_Report1[[#This Row],[REQ_ID]]),tbl_RawData_Report1[[#This Row],[RH Kit?]] = "Y"),1,COUNTIFS(tbl_RawData_Report1[RH Kit?],"Y",tbl_RawData_Report1[REQ_ID],tbl_RawData_Report1[[#This Row],[REQ_ID]]))</f>
        <v>0</v>
      </c>
      <c r="BG2023" s="49">
        <f>COUNTIFS(tbl_RawData_Report1[RH Kit?],"Y",tbl_RawData_Report1[Order No.],tbl_RawData_Report1[[#This Row],[Order No.]])</f>
        <v>0</v>
      </c>
      <c r="BH2023" s="49">
        <f>SUM(tbl_RawData_Report1[[#This Row],[RH Kit Req]:[RH Kit PO]])</f>
        <v>0</v>
      </c>
      <c r="BI2023" s="49" t="str">
        <f>IFERROR(VLOOKUP(B2023,Lookup!A:B,2,FALSE),B2023)</f>
        <v>GLUCOSE5%_1L_P10</v>
      </c>
      <c r="BJ2023" s="49" t="b">
        <f t="shared" si="31"/>
        <v>1</v>
      </c>
      <c r="BK2023" s="49" t="str">
        <f>tbl_RawData_Report1[[#This Row],[Item ID]]&amp;tbl_RawData_Report1[[#This Row],[Order No.]]</f>
        <v>GLUCOSE5%_1L_P100000042205</v>
      </c>
      <c r="BL2023"/>
      <c r="BM2023"/>
      <c r="BN2023"/>
    </row>
    <row r="2024" spans="1:66" x14ac:dyDescent="0.25">
      <c r="A2024" s="35" t="s">
        <v>8</v>
      </c>
      <c r="B2024" s="35" t="s">
        <v>3585</v>
      </c>
      <c r="C2024" s="35">
        <v>18</v>
      </c>
      <c r="D2024" s="35">
        <v>1</v>
      </c>
      <c r="E2024" s="35">
        <v>2</v>
      </c>
      <c r="F2024" s="35" t="s">
        <v>419</v>
      </c>
      <c r="G2024" s="35" t="s">
        <v>6723</v>
      </c>
      <c r="H2024" s="35" t="s">
        <v>2775</v>
      </c>
      <c r="I2024" s="35" t="s">
        <v>596</v>
      </c>
      <c r="J2024" s="35">
        <v>8750</v>
      </c>
      <c r="K2024" s="35" t="s">
        <v>5454</v>
      </c>
      <c r="L2024" s="35" t="s">
        <v>5455</v>
      </c>
      <c r="M2024" s="35" t="s">
        <v>396</v>
      </c>
      <c r="N2024" s="35" t="s">
        <v>122</v>
      </c>
      <c r="O2024" s="35" t="s">
        <v>5456</v>
      </c>
      <c r="P2024" s="35" t="s">
        <v>5457</v>
      </c>
      <c r="Q2024" s="35" t="s">
        <v>311</v>
      </c>
      <c r="R2024" s="35" t="s">
        <v>305</v>
      </c>
      <c r="S2024" s="35" t="s">
        <v>306</v>
      </c>
      <c r="T2024" s="35" t="s">
        <v>5061</v>
      </c>
      <c r="U2024" s="35" t="s">
        <v>269</v>
      </c>
      <c r="V2024" s="35">
        <v>0</v>
      </c>
      <c r="W2024" s="35">
        <v>0</v>
      </c>
      <c r="X2024" s="49">
        <v>500</v>
      </c>
      <c r="Y2024" s="60" t="s">
        <v>346</v>
      </c>
      <c r="Z2024" s="49">
        <v>1000</v>
      </c>
      <c r="AA2024" s="49">
        <v>500000</v>
      </c>
      <c r="AB2024" s="60" t="s">
        <v>637</v>
      </c>
      <c r="AC2024" s="60" t="s">
        <v>693</v>
      </c>
      <c r="AD2024" s="60" t="s">
        <v>661</v>
      </c>
      <c r="AE2024" s="60" t="s">
        <v>662</v>
      </c>
      <c r="AF2024" s="49">
        <v>2020</v>
      </c>
      <c r="AG2024" s="60" t="s">
        <v>6722</v>
      </c>
      <c r="AH2024" s="60">
        <v>44277</v>
      </c>
      <c r="AI2024" s="60">
        <v>44342</v>
      </c>
      <c r="AJ2024" s="60"/>
      <c r="AK2024" s="60">
        <v>44278</v>
      </c>
      <c r="AL2024" s="60"/>
      <c r="AM2024" s="60" t="s">
        <v>568</v>
      </c>
      <c r="AN2024" s="60" t="s">
        <v>6724</v>
      </c>
      <c r="AO2024" s="60" t="s">
        <v>7090</v>
      </c>
      <c r="AP2024" s="49"/>
      <c r="AQ2024" s="60" t="s">
        <v>363</v>
      </c>
      <c r="AR2024" s="60" t="s">
        <v>174</v>
      </c>
      <c r="AS2024" s="60" t="s">
        <v>174</v>
      </c>
      <c r="AT2024" s="49">
        <v>18</v>
      </c>
      <c r="AU2024" s="49">
        <v>1</v>
      </c>
      <c r="AV2024" s="49">
        <v>1</v>
      </c>
      <c r="AW2024" s="60">
        <v>44088</v>
      </c>
      <c r="AX2024" s="60" t="s">
        <v>183</v>
      </c>
      <c r="AY2024" s="60">
        <v>44280.642082048609</v>
      </c>
      <c r="AZ2024" s="60">
        <v>44046</v>
      </c>
      <c r="BA2024" s="60">
        <v>44048</v>
      </c>
      <c r="BB2024" s="60" t="s">
        <v>6730</v>
      </c>
      <c r="BC2024" s="60">
        <v>44091.442025462966</v>
      </c>
      <c r="BD2024" s="60">
        <v>44224</v>
      </c>
      <c r="BE2024" s="60">
        <v>44316</v>
      </c>
      <c r="BF2024" s="49">
        <f>IF(AND(ISBLANK(tbl_RawData_Report1[[#This Row],[REQ_ID]]),tbl_RawData_Report1[[#This Row],[RH Kit?]] = "Y"),1,COUNTIFS(tbl_RawData_Report1[RH Kit?],"Y",tbl_RawData_Report1[REQ_ID],tbl_RawData_Report1[[#This Row],[REQ_ID]]))</f>
        <v>0</v>
      </c>
      <c r="BG2024" s="49">
        <f>COUNTIFS(tbl_RawData_Report1[RH Kit?],"Y",tbl_RawData_Report1[Order No.],tbl_RawData_Report1[[#This Row],[Order No.]])</f>
        <v>0</v>
      </c>
      <c r="BH2024" s="49">
        <f>SUM(tbl_RawData_Report1[[#This Row],[RH Kit Req]:[RH Kit PO]])</f>
        <v>0</v>
      </c>
      <c r="BI2024" s="49" t="str">
        <f>IFERROR(VLOOKUP(B2024,Lookup!A:B,2,FALSE),B2024)</f>
        <v>FESULC200MG_1000TB</v>
      </c>
      <c r="BJ2024" s="49" t="b">
        <f t="shared" si="31"/>
        <v>1</v>
      </c>
      <c r="BK2024" s="49" t="str">
        <f>tbl_RawData_Report1[[#This Row],[Item ID]]&amp;tbl_RawData_Report1[[#This Row],[Order No.]]</f>
        <v>FESULC200MG_1000TB0000042205</v>
      </c>
      <c r="BL2024"/>
      <c r="BM2024"/>
      <c r="BN2024"/>
    </row>
    <row r="2025" spans="1:66" x14ac:dyDescent="0.25">
      <c r="A2025" s="35" t="s">
        <v>8</v>
      </c>
      <c r="B2025" s="35" t="s">
        <v>6756</v>
      </c>
      <c r="C2025" s="35">
        <v>16</v>
      </c>
      <c r="D2025" s="35">
        <v>1</v>
      </c>
      <c r="E2025" s="35">
        <v>2</v>
      </c>
      <c r="F2025" s="35" t="s">
        <v>419</v>
      </c>
      <c r="G2025" s="35" t="s">
        <v>6723</v>
      </c>
      <c r="H2025" s="35" t="s">
        <v>3253</v>
      </c>
      <c r="I2025" s="35" t="s">
        <v>596</v>
      </c>
      <c r="J2025" s="35">
        <v>4800</v>
      </c>
      <c r="K2025" s="35" t="s">
        <v>5454</v>
      </c>
      <c r="L2025" s="35" t="s">
        <v>5455</v>
      </c>
      <c r="M2025" s="35" t="s">
        <v>396</v>
      </c>
      <c r="N2025" s="35" t="s">
        <v>122</v>
      </c>
      <c r="O2025" s="35" t="s">
        <v>5456</v>
      </c>
      <c r="P2025" s="35" t="s">
        <v>5457</v>
      </c>
      <c r="Q2025" s="35" t="s">
        <v>311</v>
      </c>
      <c r="R2025" s="35" t="s">
        <v>305</v>
      </c>
      <c r="S2025" s="35" t="s">
        <v>306</v>
      </c>
      <c r="T2025" s="35" t="s">
        <v>5061</v>
      </c>
      <c r="U2025" s="35" t="s">
        <v>269</v>
      </c>
      <c r="V2025" s="35">
        <v>0</v>
      </c>
      <c r="W2025" s="35">
        <v>0</v>
      </c>
      <c r="X2025" s="49">
        <v>300</v>
      </c>
      <c r="Y2025" s="60" t="s">
        <v>2537</v>
      </c>
      <c r="Z2025" s="49">
        <v>1</v>
      </c>
      <c r="AA2025" s="49">
        <v>300</v>
      </c>
      <c r="AB2025" s="60" t="s">
        <v>637</v>
      </c>
      <c r="AC2025" s="60" t="s">
        <v>761</v>
      </c>
      <c r="AD2025" s="60" t="s">
        <v>661</v>
      </c>
      <c r="AE2025" s="60" t="s">
        <v>662</v>
      </c>
      <c r="AF2025" s="49">
        <v>2020</v>
      </c>
      <c r="AG2025" s="60" t="s">
        <v>6722</v>
      </c>
      <c r="AH2025" s="60">
        <v>44277</v>
      </c>
      <c r="AI2025" s="60">
        <v>44342</v>
      </c>
      <c r="AJ2025" s="60"/>
      <c r="AK2025" s="60">
        <v>44278</v>
      </c>
      <c r="AL2025" s="60"/>
      <c r="AM2025" s="60" t="s">
        <v>568</v>
      </c>
      <c r="AN2025" s="60" t="s">
        <v>6724</v>
      </c>
      <c r="AO2025" s="60" t="s">
        <v>7096</v>
      </c>
      <c r="AP2025" s="49"/>
      <c r="AQ2025" s="60" t="s">
        <v>363</v>
      </c>
      <c r="AR2025" s="60" t="s">
        <v>174</v>
      </c>
      <c r="AS2025" s="60" t="s">
        <v>174</v>
      </c>
      <c r="AT2025" s="49">
        <v>16</v>
      </c>
      <c r="AU2025" s="49">
        <v>1</v>
      </c>
      <c r="AV2025" s="49">
        <v>1</v>
      </c>
      <c r="AW2025" s="60">
        <v>44088</v>
      </c>
      <c r="AX2025" s="60" t="s">
        <v>183</v>
      </c>
      <c r="AY2025" s="60">
        <v>44280.642082048609</v>
      </c>
      <c r="AZ2025" s="60">
        <v>44046</v>
      </c>
      <c r="BA2025" s="60">
        <v>44048</v>
      </c>
      <c r="BB2025" s="60" t="s">
        <v>6758</v>
      </c>
      <c r="BC2025" s="60">
        <v>44091.442025462966</v>
      </c>
      <c r="BD2025" s="60">
        <v>44224</v>
      </c>
      <c r="BE2025" s="60">
        <v>44316</v>
      </c>
      <c r="BF2025" s="49">
        <f>IF(AND(ISBLANK(tbl_RawData_Report1[[#This Row],[REQ_ID]]),tbl_RawData_Report1[[#This Row],[RH Kit?]] = "Y"),1,COUNTIFS(tbl_RawData_Report1[RH Kit?],"Y",tbl_RawData_Report1[REQ_ID],tbl_RawData_Report1[[#This Row],[REQ_ID]]))</f>
        <v>0</v>
      </c>
      <c r="BG2025" s="49">
        <f>COUNTIFS(tbl_RawData_Report1[RH Kit?],"Y",tbl_RawData_Report1[Order No.],tbl_RawData_Report1[[#This Row],[Order No.]])</f>
        <v>0</v>
      </c>
      <c r="BH2025" s="49">
        <f>SUM(tbl_RawData_Report1[[#This Row],[RH Kit Req]:[RH Kit PO]])</f>
        <v>0</v>
      </c>
      <c r="BI2025" s="49" t="str">
        <f>IFERROR(VLOOKUP(B2025,Lookup!A:B,2,FALSE),B2025)</f>
        <v>METRONIDAZOL5_20BG</v>
      </c>
      <c r="BJ2025" s="49" t="b">
        <f t="shared" si="31"/>
        <v>1</v>
      </c>
      <c r="BK2025" s="49" t="str">
        <f>tbl_RawData_Report1[[#This Row],[Item ID]]&amp;tbl_RawData_Report1[[#This Row],[Order No.]]</f>
        <v>METRONIDAZOL5_20BG0000042205</v>
      </c>
      <c r="BL2025"/>
      <c r="BM2025"/>
      <c r="BN2025"/>
    </row>
    <row r="2026" spans="1:66" x14ac:dyDescent="0.25">
      <c r="A2026" s="35" t="s">
        <v>8</v>
      </c>
      <c r="B2026" s="35" t="s">
        <v>1277</v>
      </c>
      <c r="C2026" s="35">
        <v>28</v>
      </c>
      <c r="D2026" s="35">
        <v>1</v>
      </c>
      <c r="E2026" s="35">
        <v>2</v>
      </c>
      <c r="F2026" s="35" t="s">
        <v>419</v>
      </c>
      <c r="G2026" s="35" t="s">
        <v>6723</v>
      </c>
      <c r="H2026" s="35" t="s">
        <v>5703</v>
      </c>
      <c r="I2026" s="35" t="s">
        <v>596</v>
      </c>
      <c r="J2026" s="35">
        <v>540</v>
      </c>
      <c r="K2026" s="35" t="s">
        <v>5454</v>
      </c>
      <c r="L2026" s="35" t="s">
        <v>397</v>
      </c>
      <c r="M2026" s="35" t="s">
        <v>396</v>
      </c>
      <c r="N2026" s="35" t="s">
        <v>122</v>
      </c>
      <c r="O2026" s="35" t="s">
        <v>5495</v>
      </c>
      <c r="P2026" s="35" t="s">
        <v>5496</v>
      </c>
      <c r="Q2026" s="35" t="s">
        <v>311</v>
      </c>
      <c r="R2026" s="35" t="s">
        <v>305</v>
      </c>
      <c r="S2026" s="35" t="s">
        <v>306</v>
      </c>
      <c r="T2026" s="35" t="s">
        <v>5061</v>
      </c>
      <c r="U2026" s="35" t="s">
        <v>269</v>
      </c>
      <c r="V2026" s="35">
        <v>0</v>
      </c>
      <c r="W2026" s="35">
        <v>0</v>
      </c>
      <c r="X2026" s="49">
        <v>400</v>
      </c>
      <c r="Y2026" s="60" t="s">
        <v>2875</v>
      </c>
      <c r="Z2026" s="49">
        <v>1</v>
      </c>
      <c r="AA2026" s="49">
        <v>400</v>
      </c>
      <c r="AB2026" s="60" t="s">
        <v>637</v>
      </c>
      <c r="AC2026" s="60" t="s">
        <v>668</v>
      </c>
      <c r="AD2026" s="60" t="s">
        <v>661</v>
      </c>
      <c r="AE2026" s="60" t="s">
        <v>662</v>
      </c>
      <c r="AF2026" s="49">
        <v>2020</v>
      </c>
      <c r="AG2026" s="60" t="s">
        <v>6722</v>
      </c>
      <c r="AH2026" s="60">
        <v>44277</v>
      </c>
      <c r="AI2026" s="60">
        <v>44342</v>
      </c>
      <c r="AJ2026" s="60"/>
      <c r="AK2026" s="60">
        <v>44278</v>
      </c>
      <c r="AL2026" s="60"/>
      <c r="AM2026" s="60" t="s">
        <v>568</v>
      </c>
      <c r="AN2026" s="60" t="s">
        <v>6724</v>
      </c>
      <c r="AO2026" s="60" t="s">
        <v>7120</v>
      </c>
      <c r="AP2026" s="49"/>
      <c r="AQ2026" s="60" t="s">
        <v>363</v>
      </c>
      <c r="AR2026" s="60" t="s">
        <v>174</v>
      </c>
      <c r="AS2026" s="60" t="s">
        <v>174</v>
      </c>
      <c r="AT2026" s="49">
        <v>28</v>
      </c>
      <c r="AU2026" s="49">
        <v>1</v>
      </c>
      <c r="AV2026" s="49">
        <v>1</v>
      </c>
      <c r="AW2026" s="60">
        <v>44088</v>
      </c>
      <c r="AX2026" s="60" t="s">
        <v>183</v>
      </c>
      <c r="AY2026" s="60">
        <v>44280.642082048609</v>
      </c>
      <c r="AZ2026" s="60">
        <v>44046</v>
      </c>
      <c r="BA2026" s="60">
        <v>44048</v>
      </c>
      <c r="BB2026" s="60" t="s">
        <v>6741</v>
      </c>
      <c r="BC2026" s="60">
        <v>44091.442025462966</v>
      </c>
      <c r="BD2026" s="60">
        <v>44224</v>
      </c>
      <c r="BE2026" s="60">
        <v>73050</v>
      </c>
      <c r="BF2026" s="49">
        <f>IF(AND(ISBLANK(tbl_RawData_Report1[[#This Row],[REQ_ID]]),tbl_RawData_Report1[[#This Row],[RH Kit?]] = "Y"),1,COUNTIFS(tbl_RawData_Report1[RH Kit?],"Y",tbl_RawData_Report1[REQ_ID],tbl_RawData_Report1[[#This Row],[REQ_ID]]))</f>
        <v>0</v>
      </c>
      <c r="BG2026" s="49">
        <f>COUNTIFS(tbl_RawData_Report1[RH Kit?],"Y",tbl_RawData_Report1[Order No.],tbl_RawData_Report1[[#This Row],[Order No.]])</f>
        <v>0</v>
      </c>
      <c r="BH2026" s="49">
        <f>SUM(tbl_RawData_Report1[[#This Row],[RH Kit Req]:[RH Kit PO]])</f>
        <v>0</v>
      </c>
      <c r="BI2026" s="49" t="str">
        <f>IFERROR(VLOOKUP(B2026,Lookup!A:B,2,FALSE),B2026)</f>
        <v>GLUCOSE5%_1L</v>
      </c>
      <c r="BJ2026" s="49" t="b">
        <f t="shared" si="31"/>
        <v>1</v>
      </c>
      <c r="BK2026" s="49" t="str">
        <f>tbl_RawData_Report1[[#This Row],[Item ID]]&amp;tbl_RawData_Report1[[#This Row],[Order No.]]</f>
        <v>GLUCOSE5%_1L0000042205</v>
      </c>
      <c r="BL2026"/>
      <c r="BM2026"/>
      <c r="BN2026"/>
    </row>
    <row r="2027" spans="1:66" x14ac:dyDescent="0.25">
      <c r="A2027" s="35" t="s">
        <v>8</v>
      </c>
      <c r="B2027" s="35" t="s">
        <v>639</v>
      </c>
      <c r="C2027" s="35">
        <v>1</v>
      </c>
      <c r="D2027" s="35">
        <v>1</v>
      </c>
      <c r="E2027" s="35">
        <v>1</v>
      </c>
      <c r="F2027" s="35" t="s">
        <v>459</v>
      </c>
      <c r="G2027" s="35" t="s">
        <v>7213</v>
      </c>
      <c r="H2027" s="35" t="s">
        <v>7215</v>
      </c>
      <c r="I2027" s="35" t="s">
        <v>593</v>
      </c>
      <c r="J2027" s="35">
        <v>630</v>
      </c>
      <c r="K2027" s="35" t="s">
        <v>458</v>
      </c>
      <c r="L2027" s="35" t="s">
        <v>6115</v>
      </c>
      <c r="M2027" s="35" t="s">
        <v>396</v>
      </c>
      <c r="N2027" s="35" t="s">
        <v>122</v>
      </c>
      <c r="O2027" s="35" t="s">
        <v>6116</v>
      </c>
      <c r="P2027" s="35" t="s">
        <v>6117</v>
      </c>
      <c r="Q2027" s="35" t="s">
        <v>311</v>
      </c>
      <c r="R2027" s="35" t="s">
        <v>460</v>
      </c>
      <c r="S2027" s="35" t="s">
        <v>461</v>
      </c>
      <c r="T2027" s="35" t="s">
        <v>5068</v>
      </c>
      <c r="U2027" s="35" t="s">
        <v>209</v>
      </c>
      <c r="V2027" s="35">
        <v>0</v>
      </c>
      <c r="W2027" s="35">
        <v>0</v>
      </c>
      <c r="X2027" s="49">
        <v>1</v>
      </c>
      <c r="Y2027" s="60" t="s">
        <v>340</v>
      </c>
      <c r="Z2027" s="49">
        <v>1</v>
      </c>
      <c r="AA2027" s="49">
        <v>1</v>
      </c>
      <c r="AB2027" s="60" t="s">
        <v>637</v>
      </c>
      <c r="AC2027" s="60" t="s">
        <v>641</v>
      </c>
      <c r="AD2027" s="60" t="s">
        <v>347</v>
      </c>
      <c r="AE2027" s="60" t="s">
        <v>348</v>
      </c>
      <c r="AF2027" s="49">
        <v>2020</v>
      </c>
      <c r="AG2027" s="60" t="s">
        <v>7212</v>
      </c>
      <c r="AH2027" s="60"/>
      <c r="AI2027" s="60"/>
      <c r="AJ2027" s="60"/>
      <c r="AK2027" s="60">
        <v>44125</v>
      </c>
      <c r="AL2027" s="60"/>
      <c r="AM2027" s="60" t="s">
        <v>567</v>
      </c>
      <c r="AN2027" s="60" t="s">
        <v>7214</v>
      </c>
      <c r="AO2027" s="60" t="s">
        <v>7216</v>
      </c>
      <c r="AP2027" s="49"/>
      <c r="AQ2027" s="60" t="s">
        <v>266</v>
      </c>
      <c r="AR2027" s="60" t="s">
        <v>174</v>
      </c>
      <c r="AS2027" s="60" t="s">
        <v>174</v>
      </c>
      <c r="AT2027" s="49">
        <v>2</v>
      </c>
      <c r="AU2027" s="49">
        <v>1</v>
      </c>
      <c r="AV2027" s="49">
        <v>1</v>
      </c>
      <c r="AW2027" s="60">
        <v>44088</v>
      </c>
      <c r="AX2027" s="60" t="s">
        <v>183</v>
      </c>
      <c r="AY2027" s="60">
        <v>44134.629192673608</v>
      </c>
      <c r="AZ2027" s="60">
        <v>44084</v>
      </c>
      <c r="BA2027" s="60">
        <v>44084</v>
      </c>
      <c r="BB2027" s="60" t="s">
        <v>7217</v>
      </c>
      <c r="BC2027" s="60">
        <v>44111.560185185182</v>
      </c>
      <c r="BD2027" s="60">
        <v>44125</v>
      </c>
      <c r="BE2027" s="60">
        <v>44926</v>
      </c>
      <c r="BF2027" s="49">
        <f>IF(AND(ISBLANK(tbl_RawData_Report1[[#This Row],[REQ_ID]]),tbl_RawData_Report1[[#This Row],[RH Kit?]] = "Y"),1,COUNTIFS(tbl_RawData_Report1[RH Kit?],"Y",tbl_RawData_Report1[REQ_ID],tbl_RawData_Report1[[#This Row],[REQ_ID]]))</f>
        <v>0</v>
      </c>
      <c r="BG2027" s="49">
        <f>COUNTIFS(tbl_RawData_Report1[RH Kit?],"Y",tbl_RawData_Report1[Order No.],tbl_RawData_Report1[[#This Row],[Order No.]])</f>
        <v>0</v>
      </c>
      <c r="BH2027" s="49">
        <f>SUM(tbl_RawData_Report1[[#This Row],[RH Kit Req]:[RH Kit PO]])</f>
        <v>0</v>
      </c>
      <c r="BI2027" s="49" t="str">
        <f>IFERROR(VLOOKUP(B2027,Lookup!A:B,2,FALSE),B2027)</f>
        <v>PRESHIPMENTINSPCPH</v>
      </c>
      <c r="BJ2027" s="49" t="b">
        <f t="shared" si="31"/>
        <v>1</v>
      </c>
      <c r="BK2027" s="49" t="str">
        <f>tbl_RawData_Report1[[#This Row],[Item ID]]&amp;tbl_RawData_Report1[[#This Row],[Order No.]]</f>
        <v>PRESHIPMENTINSPCPH0000042207</v>
      </c>
      <c r="BL2027"/>
      <c r="BM2027"/>
      <c r="BN2027"/>
    </row>
    <row r="2028" spans="1:66" x14ac:dyDescent="0.25">
      <c r="A2028" s="35" t="s">
        <v>8</v>
      </c>
      <c r="B2028" s="35" t="s">
        <v>6976</v>
      </c>
      <c r="C2028" s="35">
        <v>2</v>
      </c>
      <c r="D2028" s="35">
        <v>1</v>
      </c>
      <c r="E2028" s="35">
        <v>1</v>
      </c>
      <c r="F2028" s="35" t="s">
        <v>6984</v>
      </c>
      <c r="G2028" s="35" t="s">
        <v>6974</v>
      </c>
      <c r="H2028" s="35" t="s">
        <v>6977</v>
      </c>
      <c r="I2028" s="35" t="s">
        <v>595</v>
      </c>
      <c r="J2028" s="35">
        <v>0</v>
      </c>
      <c r="K2028" s="35" t="s">
        <v>6980</v>
      </c>
      <c r="L2028" s="35" t="s">
        <v>6981</v>
      </c>
      <c r="M2028" s="35" t="s">
        <v>396</v>
      </c>
      <c r="N2028" s="35" t="s">
        <v>122</v>
      </c>
      <c r="O2028" s="35" t="s">
        <v>6982</v>
      </c>
      <c r="P2028" s="35" t="s">
        <v>6983</v>
      </c>
      <c r="Q2028" s="35" t="s">
        <v>311</v>
      </c>
      <c r="R2028" s="35" t="s">
        <v>6985</v>
      </c>
      <c r="S2028" s="35" t="s">
        <v>6986</v>
      </c>
      <c r="T2028" s="35" t="s">
        <v>5058</v>
      </c>
      <c r="U2028" s="35" t="s">
        <v>272</v>
      </c>
      <c r="V2028" s="35">
        <v>0</v>
      </c>
      <c r="W2028" s="35">
        <v>0</v>
      </c>
      <c r="X2028" s="49">
        <v>0</v>
      </c>
      <c r="Y2028" s="60" t="s">
        <v>2544</v>
      </c>
      <c r="Z2028" s="49">
        <v>1</v>
      </c>
      <c r="AA2028" s="49">
        <v>0</v>
      </c>
      <c r="AB2028" s="60" t="s">
        <v>637</v>
      </c>
      <c r="AC2028" s="60" t="s">
        <v>715</v>
      </c>
      <c r="AD2028" s="60" t="s">
        <v>694</v>
      </c>
      <c r="AE2028" s="60" t="s">
        <v>695</v>
      </c>
      <c r="AF2028" s="49">
        <v>2020</v>
      </c>
      <c r="AG2028" s="60" t="s">
        <v>6973</v>
      </c>
      <c r="AH2028" s="60"/>
      <c r="AI2028" s="60"/>
      <c r="AJ2028" s="60"/>
      <c r="AK2028" s="60"/>
      <c r="AL2028" s="60"/>
      <c r="AM2028" s="60" t="s">
        <v>566</v>
      </c>
      <c r="AN2028" s="60" t="s">
        <v>6975</v>
      </c>
      <c r="AO2028" s="60" t="s">
        <v>6978</v>
      </c>
      <c r="AP2028" s="49"/>
      <c r="AQ2028" s="60" t="s">
        <v>349</v>
      </c>
      <c r="AR2028" s="60" t="s">
        <v>174</v>
      </c>
      <c r="AS2028" s="60" t="s">
        <v>174</v>
      </c>
      <c r="AT2028" s="49">
        <v>5</v>
      </c>
      <c r="AU2028" s="49">
        <v>1</v>
      </c>
      <c r="AV2028" s="49">
        <v>1</v>
      </c>
      <c r="AW2028" s="60">
        <v>44091</v>
      </c>
      <c r="AX2028" s="60" t="s">
        <v>183</v>
      </c>
      <c r="AY2028" s="60">
        <v>44097.449548611112</v>
      </c>
      <c r="AZ2028" s="60">
        <v>44011</v>
      </c>
      <c r="BA2028" s="60">
        <v>44078</v>
      </c>
      <c r="BB2028" s="60" t="s">
        <v>6979</v>
      </c>
      <c r="BC2028" s="60">
        <v>44097.449548611112</v>
      </c>
      <c r="BD2028" s="60">
        <v>44264</v>
      </c>
      <c r="BE2028" s="60">
        <v>44500</v>
      </c>
      <c r="BF2028" s="49">
        <f>IF(AND(ISBLANK(tbl_RawData_Report1[[#This Row],[REQ_ID]]),tbl_RawData_Report1[[#This Row],[RH Kit?]] = "Y"),1,COUNTIFS(tbl_RawData_Report1[RH Kit?],"Y",tbl_RawData_Report1[REQ_ID],tbl_RawData_Report1[[#This Row],[REQ_ID]]))</f>
        <v>0</v>
      </c>
      <c r="BG2028" s="49">
        <f>COUNTIFS(tbl_RawData_Report1[RH Kit?],"Y",tbl_RawData_Report1[Order No.],tbl_RawData_Report1[[#This Row],[Order No.]])</f>
        <v>0</v>
      </c>
      <c r="BH2028" s="49">
        <f>SUM(tbl_RawData_Report1[[#This Row],[RH Kit Req]:[RH Kit PO]])</f>
        <v>0</v>
      </c>
      <c r="BI2028" s="49" t="str">
        <f>IFERROR(VLOOKUP(B2028,Lookup!A:B,2,FALSE),B2028)</f>
        <v>MIFEPRISTONE200</v>
      </c>
      <c r="BJ2028" s="49" t="b">
        <f t="shared" si="31"/>
        <v>0</v>
      </c>
      <c r="BK2028" s="49" t="str">
        <f>tbl_RawData_Report1[[#This Row],[Item ID]]&amp;tbl_RawData_Report1[[#This Row],[Order No.]]</f>
        <v>MIFEPRISTONE2000000042217</v>
      </c>
      <c r="BL2028"/>
      <c r="BM2028"/>
      <c r="BN2028"/>
    </row>
    <row r="2029" spans="1:66" x14ac:dyDescent="0.25">
      <c r="A2029" s="35" t="s">
        <v>8</v>
      </c>
      <c r="B2029" s="35" t="s">
        <v>6976</v>
      </c>
      <c r="C2029" s="35">
        <v>2</v>
      </c>
      <c r="D2029" s="35">
        <v>1</v>
      </c>
      <c r="E2029" s="35">
        <v>2</v>
      </c>
      <c r="F2029" s="35" t="s">
        <v>6984</v>
      </c>
      <c r="G2029" s="35" t="s">
        <v>6974</v>
      </c>
      <c r="H2029" s="35" t="s">
        <v>6977</v>
      </c>
      <c r="I2029" s="35" t="s">
        <v>595</v>
      </c>
      <c r="J2029" s="35">
        <v>18175</v>
      </c>
      <c r="K2029" s="35" t="s">
        <v>6988</v>
      </c>
      <c r="L2029" s="35" t="s">
        <v>6981</v>
      </c>
      <c r="M2029" s="35" t="s">
        <v>396</v>
      </c>
      <c r="N2029" s="35" t="s">
        <v>122</v>
      </c>
      <c r="O2029" s="35" t="s">
        <v>6989</v>
      </c>
      <c r="P2029" s="35" t="s">
        <v>6983</v>
      </c>
      <c r="Q2029" s="35" t="s">
        <v>311</v>
      </c>
      <c r="R2029" s="35" t="s">
        <v>6985</v>
      </c>
      <c r="S2029" s="35" t="s">
        <v>6986</v>
      </c>
      <c r="T2029" s="35" t="s">
        <v>5058</v>
      </c>
      <c r="U2029" s="35" t="s">
        <v>272</v>
      </c>
      <c r="V2029" s="35">
        <v>0</v>
      </c>
      <c r="W2029" s="35">
        <v>0</v>
      </c>
      <c r="X2029" s="49">
        <v>2500</v>
      </c>
      <c r="Y2029" s="60" t="s">
        <v>2544</v>
      </c>
      <c r="Z2029" s="49">
        <v>1</v>
      </c>
      <c r="AA2029" s="49">
        <v>2500</v>
      </c>
      <c r="AB2029" s="60" t="s">
        <v>637</v>
      </c>
      <c r="AC2029" s="60" t="s">
        <v>715</v>
      </c>
      <c r="AD2029" s="60" t="s">
        <v>694</v>
      </c>
      <c r="AE2029" s="60" t="s">
        <v>695</v>
      </c>
      <c r="AF2029" s="49">
        <v>2020</v>
      </c>
      <c r="AG2029" s="60" t="s">
        <v>6973</v>
      </c>
      <c r="AH2029" s="60"/>
      <c r="AI2029" s="60"/>
      <c r="AJ2029" s="60"/>
      <c r="AK2029" s="60"/>
      <c r="AL2029" s="60"/>
      <c r="AM2029" s="60" t="s">
        <v>566</v>
      </c>
      <c r="AN2029" s="60" t="s">
        <v>6975</v>
      </c>
      <c r="AO2029" s="60" t="s">
        <v>6987</v>
      </c>
      <c r="AP2029" s="49"/>
      <c r="AQ2029" s="60" t="s">
        <v>349</v>
      </c>
      <c r="AR2029" s="60" t="s">
        <v>174</v>
      </c>
      <c r="AS2029" s="60" t="s">
        <v>174</v>
      </c>
      <c r="AT2029" s="49">
        <v>5</v>
      </c>
      <c r="AU2029" s="49">
        <v>1</v>
      </c>
      <c r="AV2029" s="49">
        <v>1</v>
      </c>
      <c r="AW2029" s="60">
        <v>44091</v>
      </c>
      <c r="AX2029" s="60" t="s">
        <v>183</v>
      </c>
      <c r="AY2029" s="60">
        <v>44097.449548611112</v>
      </c>
      <c r="AZ2029" s="60">
        <v>44011</v>
      </c>
      <c r="BA2029" s="60">
        <v>44078</v>
      </c>
      <c r="BB2029" s="60" t="s">
        <v>6979</v>
      </c>
      <c r="BC2029" s="60">
        <v>44097.449548611112</v>
      </c>
      <c r="BD2029" s="60">
        <v>44264</v>
      </c>
      <c r="BE2029" s="60">
        <v>44500</v>
      </c>
      <c r="BF2029" s="49">
        <f>IF(AND(ISBLANK(tbl_RawData_Report1[[#This Row],[REQ_ID]]),tbl_RawData_Report1[[#This Row],[RH Kit?]] = "Y"),1,COUNTIFS(tbl_RawData_Report1[RH Kit?],"Y",tbl_RawData_Report1[REQ_ID],tbl_RawData_Report1[[#This Row],[REQ_ID]]))</f>
        <v>0</v>
      </c>
      <c r="BG2029" s="49">
        <f>COUNTIFS(tbl_RawData_Report1[RH Kit?],"Y",tbl_RawData_Report1[Order No.],tbl_RawData_Report1[[#This Row],[Order No.]])</f>
        <v>0</v>
      </c>
      <c r="BH2029" s="49">
        <f>SUM(tbl_RawData_Report1[[#This Row],[RH Kit Req]:[RH Kit PO]])</f>
        <v>0</v>
      </c>
      <c r="BI2029" s="49" t="str">
        <f>IFERROR(VLOOKUP(B2029,Lookup!A:B,2,FALSE),B2029)</f>
        <v>MIFEPRISTONE200</v>
      </c>
      <c r="BJ2029" s="49" t="b">
        <f t="shared" si="31"/>
        <v>1</v>
      </c>
      <c r="BK2029" s="49" t="str">
        <f>tbl_RawData_Report1[[#This Row],[Item ID]]&amp;tbl_RawData_Report1[[#This Row],[Order No.]]</f>
        <v>MIFEPRISTONE2000000042217</v>
      </c>
      <c r="BL2029"/>
      <c r="BM2029"/>
      <c r="BN2029"/>
    </row>
    <row r="2030" spans="1:66" x14ac:dyDescent="0.25">
      <c r="A2030" s="35" t="s">
        <v>8</v>
      </c>
      <c r="B2030" s="35" t="s">
        <v>2632</v>
      </c>
      <c r="C2030" s="35">
        <v>1</v>
      </c>
      <c r="D2030" s="35">
        <v>1</v>
      </c>
      <c r="E2030" s="35">
        <v>1</v>
      </c>
      <c r="F2030" s="35" t="s">
        <v>6984</v>
      </c>
      <c r="G2030" s="35" t="s">
        <v>6974</v>
      </c>
      <c r="H2030" s="35" t="s">
        <v>712</v>
      </c>
      <c r="I2030" s="35" t="s">
        <v>595</v>
      </c>
      <c r="J2030" s="35">
        <v>0</v>
      </c>
      <c r="K2030" s="35" t="s">
        <v>6980</v>
      </c>
      <c r="L2030" s="35" t="s">
        <v>6981</v>
      </c>
      <c r="M2030" s="35" t="s">
        <v>396</v>
      </c>
      <c r="N2030" s="35" t="s">
        <v>122</v>
      </c>
      <c r="O2030" s="35" t="s">
        <v>6982</v>
      </c>
      <c r="P2030" s="35" t="s">
        <v>6983</v>
      </c>
      <c r="Q2030" s="35" t="s">
        <v>311</v>
      </c>
      <c r="R2030" s="35" t="s">
        <v>6985</v>
      </c>
      <c r="S2030" s="35" t="s">
        <v>6986</v>
      </c>
      <c r="T2030" s="35" t="s">
        <v>5058</v>
      </c>
      <c r="U2030" s="35" t="s">
        <v>272</v>
      </c>
      <c r="V2030" s="35">
        <v>0</v>
      </c>
      <c r="W2030" s="35">
        <v>0</v>
      </c>
      <c r="X2030" s="49">
        <v>0</v>
      </c>
      <c r="Y2030" s="60" t="s">
        <v>860</v>
      </c>
      <c r="Z2030" s="49">
        <v>4</v>
      </c>
      <c r="AA2030" s="49">
        <v>0</v>
      </c>
      <c r="AB2030" s="60" t="s">
        <v>637</v>
      </c>
      <c r="AC2030" s="60" t="s">
        <v>715</v>
      </c>
      <c r="AD2030" s="60" t="s">
        <v>694</v>
      </c>
      <c r="AE2030" s="60" t="s">
        <v>695</v>
      </c>
      <c r="AF2030" s="49">
        <v>2020</v>
      </c>
      <c r="AG2030" s="60" t="s">
        <v>6973</v>
      </c>
      <c r="AH2030" s="60"/>
      <c r="AI2030" s="60"/>
      <c r="AJ2030" s="60"/>
      <c r="AK2030" s="60"/>
      <c r="AL2030" s="60"/>
      <c r="AM2030" s="60" t="s">
        <v>566</v>
      </c>
      <c r="AN2030" s="60" t="s">
        <v>6975</v>
      </c>
      <c r="AO2030" s="60" t="s">
        <v>6990</v>
      </c>
      <c r="AP2030" s="49"/>
      <c r="AQ2030" s="60" t="s">
        <v>349</v>
      </c>
      <c r="AR2030" s="60" t="s">
        <v>174</v>
      </c>
      <c r="AS2030" s="60" t="s">
        <v>174</v>
      </c>
      <c r="AT2030" s="49">
        <v>4</v>
      </c>
      <c r="AU2030" s="49">
        <v>1</v>
      </c>
      <c r="AV2030" s="49">
        <v>1</v>
      </c>
      <c r="AW2030" s="60">
        <v>44091</v>
      </c>
      <c r="AX2030" s="60" t="s">
        <v>183</v>
      </c>
      <c r="AY2030" s="60">
        <v>44097.449548611112</v>
      </c>
      <c r="AZ2030" s="60">
        <v>44011</v>
      </c>
      <c r="BA2030" s="60">
        <v>44078</v>
      </c>
      <c r="BB2030" s="60" t="s">
        <v>6991</v>
      </c>
      <c r="BC2030" s="60">
        <v>44097.449548611112</v>
      </c>
      <c r="BD2030" s="60">
        <v>44264</v>
      </c>
      <c r="BE2030" s="60">
        <v>44500</v>
      </c>
      <c r="BF2030" s="49">
        <f>IF(AND(ISBLANK(tbl_RawData_Report1[[#This Row],[REQ_ID]]),tbl_RawData_Report1[[#This Row],[RH Kit?]] = "Y"),1,COUNTIFS(tbl_RawData_Report1[RH Kit?],"Y",tbl_RawData_Report1[REQ_ID],tbl_RawData_Report1[[#This Row],[REQ_ID]]))</f>
        <v>0</v>
      </c>
      <c r="BG2030" s="49">
        <f>COUNTIFS(tbl_RawData_Report1[RH Kit?],"Y",tbl_RawData_Report1[Order No.],tbl_RawData_Report1[[#This Row],[Order No.]])</f>
        <v>0</v>
      </c>
      <c r="BH2030" s="49">
        <f>SUM(tbl_RawData_Report1[[#This Row],[RH Kit Req]:[RH Kit PO]])</f>
        <v>0</v>
      </c>
      <c r="BI2030" s="49" t="str">
        <f>IFERROR(VLOOKUP(B2030,Lookup!A:B,2,FALSE),B2030)</f>
        <v>MISOPROSTOL200MG_4</v>
      </c>
      <c r="BJ2030" s="49" t="b">
        <f t="shared" si="31"/>
        <v>0</v>
      </c>
      <c r="BK2030" s="49" t="str">
        <f>tbl_RawData_Report1[[#This Row],[Item ID]]&amp;tbl_RawData_Report1[[#This Row],[Order No.]]</f>
        <v>MISOPROSTOL200MG_40000042217</v>
      </c>
      <c r="BL2030"/>
      <c r="BM2030"/>
      <c r="BN2030"/>
    </row>
    <row r="2031" spans="1:66" x14ac:dyDescent="0.25">
      <c r="A2031" s="35" t="s">
        <v>8</v>
      </c>
      <c r="B2031" s="35" t="s">
        <v>2632</v>
      </c>
      <c r="C2031" s="35">
        <v>1</v>
      </c>
      <c r="D2031" s="35">
        <v>1</v>
      </c>
      <c r="E2031" s="35">
        <v>2</v>
      </c>
      <c r="F2031" s="35" t="s">
        <v>6984</v>
      </c>
      <c r="G2031" s="35" t="s">
        <v>6974</v>
      </c>
      <c r="H2031" s="35" t="s">
        <v>712</v>
      </c>
      <c r="I2031" s="35" t="s">
        <v>595</v>
      </c>
      <c r="J2031" s="35">
        <v>1530</v>
      </c>
      <c r="K2031" s="35" t="s">
        <v>6988</v>
      </c>
      <c r="L2031" s="35" t="s">
        <v>6981</v>
      </c>
      <c r="M2031" s="35" t="s">
        <v>396</v>
      </c>
      <c r="N2031" s="35" t="s">
        <v>122</v>
      </c>
      <c r="O2031" s="35" t="s">
        <v>6989</v>
      </c>
      <c r="P2031" s="35" t="s">
        <v>6983</v>
      </c>
      <c r="Q2031" s="35" t="s">
        <v>311</v>
      </c>
      <c r="R2031" s="35" t="s">
        <v>6985</v>
      </c>
      <c r="S2031" s="35" t="s">
        <v>6986</v>
      </c>
      <c r="T2031" s="35" t="s">
        <v>5058</v>
      </c>
      <c r="U2031" s="35" t="s">
        <v>272</v>
      </c>
      <c r="V2031" s="35">
        <v>0</v>
      </c>
      <c r="W2031" s="35">
        <v>0</v>
      </c>
      <c r="X2031" s="49">
        <v>2250</v>
      </c>
      <c r="Y2031" s="60" t="s">
        <v>860</v>
      </c>
      <c r="Z2031" s="49">
        <v>4</v>
      </c>
      <c r="AA2031" s="49">
        <v>9000</v>
      </c>
      <c r="AB2031" s="60" t="s">
        <v>637</v>
      </c>
      <c r="AC2031" s="60" t="s">
        <v>715</v>
      </c>
      <c r="AD2031" s="60" t="s">
        <v>694</v>
      </c>
      <c r="AE2031" s="60" t="s">
        <v>695</v>
      </c>
      <c r="AF2031" s="49">
        <v>2020</v>
      </c>
      <c r="AG2031" s="60" t="s">
        <v>6973</v>
      </c>
      <c r="AH2031" s="60"/>
      <c r="AI2031" s="60"/>
      <c r="AJ2031" s="60"/>
      <c r="AK2031" s="60"/>
      <c r="AL2031" s="60"/>
      <c r="AM2031" s="60" t="s">
        <v>566</v>
      </c>
      <c r="AN2031" s="60" t="s">
        <v>6975</v>
      </c>
      <c r="AO2031" s="60" t="s">
        <v>6992</v>
      </c>
      <c r="AP2031" s="49"/>
      <c r="AQ2031" s="60" t="s">
        <v>349</v>
      </c>
      <c r="AR2031" s="60" t="s">
        <v>174</v>
      </c>
      <c r="AS2031" s="60" t="s">
        <v>174</v>
      </c>
      <c r="AT2031" s="49">
        <v>4</v>
      </c>
      <c r="AU2031" s="49">
        <v>1</v>
      </c>
      <c r="AV2031" s="49">
        <v>1</v>
      </c>
      <c r="AW2031" s="60">
        <v>44091</v>
      </c>
      <c r="AX2031" s="60" t="s">
        <v>183</v>
      </c>
      <c r="AY2031" s="60">
        <v>44097.449548611112</v>
      </c>
      <c r="AZ2031" s="60">
        <v>44011</v>
      </c>
      <c r="BA2031" s="60">
        <v>44078</v>
      </c>
      <c r="BB2031" s="60" t="s">
        <v>6991</v>
      </c>
      <c r="BC2031" s="60">
        <v>44097.449548611112</v>
      </c>
      <c r="BD2031" s="60">
        <v>44264</v>
      </c>
      <c r="BE2031" s="60">
        <v>44500</v>
      </c>
      <c r="BF2031" s="49">
        <f>IF(AND(ISBLANK(tbl_RawData_Report1[[#This Row],[REQ_ID]]),tbl_RawData_Report1[[#This Row],[RH Kit?]] = "Y"),1,COUNTIFS(tbl_RawData_Report1[RH Kit?],"Y",tbl_RawData_Report1[REQ_ID],tbl_RawData_Report1[[#This Row],[REQ_ID]]))</f>
        <v>0</v>
      </c>
      <c r="BG2031" s="49">
        <f>COUNTIFS(tbl_RawData_Report1[RH Kit?],"Y",tbl_RawData_Report1[Order No.],tbl_RawData_Report1[[#This Row],[Order No.]])</f>
        <v>0</v>
      </c>
      <c r="BH2031" s="49">
        <f>SUM(tbl_RawData_Report1[[#This Row],[RH Kit Req]:[RH Kit PO]])</f>
        <v>0</v>
      </c>
      <c r="BI2031" s="49" t="str">
        <f>IFERROR(VLOOKUP(B2031,Lookup!A:B,2,FALSE),B2031)</f>
        <v>MISOPROSTOL200MG_4</v>
      </c>
      <c r="BJ2031" s="49" t="b">
        <f t="shared" si="31"/>
        <v>1</v>
      </c>
      <c r="BK2031" s="49" t="str">
        <f>tbl_RawData_Report1[[#This Row],[Item ID]]&amp;tbl_RawData_Report1[[#This Row],[Order No.]]</f>
        <v>MISOPROSTOL200MG_40000042217</v>
      </c>
      <c r="BL2031"/>
      <c r="BM2031"/>
      <c r="BN2031"/>
    </row>
    <row r="2032" spans="1:66" x14ac:dyDescent="0.25">
      <c r="A2032" s="35" t="s">
        <v>8</v>
      </c>
      <c r="B2032" s="35" t="s">
        <v>2905</v>
      </c>
      <c r="C2032" s="35">
        <v>1</v>
      </c>
      <c r="D2032" s="35">
        <v>1</v>
      </c>
      <c r="E2032" s="35">
        <v>1</v>
      </c>
      <c r="F2032" s="35" t="s">
        <v>416</v>
      </c>
      <c r="G2032" s="35" t="s">
        <v>7205</v>
      </c>
      <c r="H2032" s="35" t="s">
        <v>712</v>
      </c>
      <c r="I2032" s="35" t="s">
        <v>593</v>
      </c>
      <c r="J2032" s="35">
        <v>11250</v>
      </c>
      <c r="K2032" s="35" t="s">
        <v>400</v>
      </c>
      <c r="L2032" s="35" t="s">
        <v>401</v>
      </c>
      <c r="M2032" s="35" t="s">
        <v>396</v>
      </c>
      <c r="N2032" s="35" t="s">
        <v>122</v>
      </c>
      <c r="O2032" s="35" t="s">
        <v>402</v>
      </c>
      <c r="P2032" s="35" t="s">
        <v>403</v>
      </c>
      <c r="Q2032" s="35" t="s">
        <v>311</v>
      </c>
      <c r="R2032" s="35" t="s">
        <v>277</v>
      </c>
      <c r="S2032" s="35" t="s">
        <v>200</v>
      </c>
      <c r="T2032" s="35" t="s">
        <v>5068</v>
      </c>
      <c r="U2032" s="35" t="s">
        <v>272</v>
      </c>
      <c r="V2032" s="35">
        <v>0</v>
      </c>
      <c r="W2032" s="35">
        <v>0</v>
      </c>
      <c r="X2032" s="49">
        <v>15000</v>
      </c>
      <c r="Y2032" s="60" t="s">
        <v>345</v>
      </c>
      <c r="Z2032" s="49">
        <v>3</v>
      </c>
      <c r="AA2032" s="49">
        <v>45000</v>
      </c>
      <c r="AB2032" s="60" t="s">
        <v>637</v>
      </c>
      <c r="AC2032" s="60" t="s">
        <v>715</v>
      </c>
      <c r="AD2032" s="60" t="s">
        <v>661</v>
      </c>
      <c r="AE2032" s="60" t="s">
        <v>662</v>
      </c>
      <c r="AF2032" s="49">
        <v>2020</v>
      </c>
      <c r="AG2032" s="60" t="s">
        <v>7204</v>
      </c>
      <c r="AH2032" s="60">
        <v>44162</v>
      </c>
      <c r="AI2032" s="60">
        <v>44166</v>
      </c>
      <c r="AJ2032" s="60">
        <v>44164</v>
      </c>
      <c r="AK2032" s="60">
        <v>44139</v>
      </c>
      <c r="AL2032" s="60">
        <v>44173</v>
      </c>
      <c r="AM2032" s="60" t="s">
        <v>567</v>
      </c>
      <c r="AN2032" s="60" t="s">
        <v>7206</v>
      </c>
      <c r="AO2032" s="60" t="s">
        <v>7207</v>
      </c>
      <c r="AP2032" s="49"/>
      <c r="AQ2032" s="60" t="s">
        <v>266</v>
      </c>
      <c r="AR2032" s="60" t="s">
        <v>174</v>
      </c>
      <c r="AS2032" s="60" t="s">
        <v>174</v>
      </c>
      <c r="AT2032" s="49">
        <v>3</v>
      </c>
      <c r="AU2032" s="49">
        <v>1</v>
      </c>
      <c r="AV2032" s="49">
        <v>1</v>
      </c>
      <c r="AW2032" s="60">
        <v>44090</v>
      </c>
      <c r="AX2032" s="60" t="s">
        <v>183</v>
      </c>
      <c r="AY2032" s="60">
        <v>44168.355937731481</v>
      </c>
      <c r="AZ2032" s="60">
        <v>44070</v>
      </c>
      <c r="BA2032" s="60">
        <v>44083</v>
      </c>
      <c r="BB2032" s="60" t="s">
        <v>7208</v>
      </c>
      <c r="BC2032" s="60">
        <v>44090.541284722225</v>
      </c>
      <c r="BD2032" s="60">
        <v>44154</v>
      </c>
      <c r="BE2032" s="60">
        <v>47848</v>
      </c>
      <c r="BF2032" s="49">
        <f>IF(AND(ISBLANK(tbl_RawData_Report1[[#This Row],[REQ_ID]]),tbl_RawData_Report1[[#This Row],[RH Kit?]] = "Y"),1,COUNTIFS(tbl_RawData_Report1[RH Kit?],"Y",tbl_RawData_Report1[REQ_ID],tbl_RawData_Report1[[#This Row],[REQ_ID]]))</f>
        <v>0</v>
      </c>
      <c r="BG2032" s="49">
        <f>COUNTIFS(tbl_RawData_Report1[RH Kit?],"Y",tbl_RawData_Report1[Order No.],tbl_RawData_Report1[[#This Row],[Order No.]])</f>
        <v>0</v>
      </c>
      <c r="BH2032" s="49">
        <f>SUM(tbl_RawData_Report1[[#This Row],[RH Kit Req]:[RH Kit PO]])</f>
        <v>0</v>
      </c>
      <c r="BI2032" s="49" t="str">
        <f>IFERROR(VLOOKUP(B2032,Lookup!A:B,2,FALSE),B2032)</f>
        <v>MISOPROSTOL200MG_3</v>
      </c>
      <c r="BJ2032" s="49" t="b">
        <f t="shared" si="31"/>
        <v>1</v>
      </c>
      <c r="BK2032" s="49" t="str">
        <f>tbl_RawData_Report1[[#This Row],[Item ID]]&amp;tbl_RawData_Report1[[#This Row],[Order No.]]</f>
        <v>MISOPROSTOL200MG_30000042224</v>
      </c>
      <c r="BL2032"/>
      <c r="BM2032"/>
      <c r="BN2032"/>
    </row>
    <row r="2033" spans="1:66" x14ac:dyDescent="0.25">
      <c r="A2033" s="35" t="s">
        <v>8</v>
      </c>
      <c r="B2033" s="35" t="s">
        <v>4549</v>
      </c>
      <c r="C2033" s="35">
        <v>1</v>
      </c>
      <c r="D2033" s="35">
        <v>1</v>
      </c>
      <c r="E2033" s="35">
        <v>1</v>
      </c>
      <c r="F2033" s="35" t="s">
        <v>419</v>
      </c>
      <c r="G2033" s="35" t="s">
        <v>6928</v>
      </c>
      <c r="H2033" s="35" t="s">
        <v>4550</v>
      </c>
      <c r="I2033" s="35" t="s">
        <v>593</v>
      </c>
      <c r="J2033" s="35">
        <v>0</v>
      </c>
      <c r="K2033" s="35" t="s">
        <v>5454</v>
      </c>
      <c r="L2033" s="35" t="s">
        <v>397</v>
      </c>
      <c r="M2033" s="35" t="s">
        <v>396</v>
      </c>
      <c r="N2033" s="35" t="s">
        <v>122</v>
      </c>
      <c r="O2033" s="35" t="s">
        <v>5495</v>
      </c>
      <c r="P2033" s="35" t="s">
        <v>5496</v>
      </c>
      <c r="Q2033" s="35" t="s">
        <v>311</v>
      </c>
      <c r="R2033" s="35" t="s">
        <v>305</v>
      </c>
      <c r="S2033" s="35" t="s">
        <v>306</v>
      </c>
      <c r="T2033" s="35" t="s">
        <v>5061</v>
      </c>
      <c r="U2033" s="35" t="s">
        <v>272</v>
      </c>
      <c r="V2033" s="35">
        <v>0</v>
      </c>
      <c r="W2033" s="35">
        <v>0</v>
      </c>
      <c r="X2033" s="49">
        <v>0</v>
      </c>
      <c r="Y2033" s="60" t="s">
        <v>341</v>
      </c>
      <c r="Z2033" s="49">
        <v>100</v>
      </c>
      <c r="AA2033" s="49">
        <v>0</v>
      </c>
      <c r="AB2033" s="60" t="s">
        <v>637</v>
      </c>
      <c r="AC2033" s="60" t="s">
        <v>660</v>
      </c>
      <c r="AD2033" s="60" t="s">
        <v>2618</v>
      </c>
      <c r="AE2033" s="60" t="s">
        <v>2619</v>
      </c>
      <c r="AF2033" s="49">
        <v>2020</v>
      </c>
      <c r="AG2033" s="60" t="s">
        <v>6927</v>
      </c>
      <c r="AH2033" s="60">
        <v>44216</v>
      </c>
      <c r="AI2033" s="60">
        <v>44217</v>
      </c>
      <c r="AJ2033" s="60">
        <v>44216</v>
      </c>
      <c r="AK2033" s="60">
        <v>44216</v>
      </c>
      <c r="AL2033" s="60">
        <v>44217</v>
      </c>
      <c r="AM2033" s="60" t="s">
        <v>568</v>
      </c>
      <c r="AN2033" s="60" t="s">
        <v>6929</v>
      </c>
      <c r="AO2033" s="60" t="s">
        <v>6930</v>
      </c>
      <c r="AP2033" s="49"/>
      <c r="AQ2033" s="60" t="s">
        <v>266</v>
      </c>
      <c r="AR2033" s="60" t="s">
        <v>174</v>
      </c>
      <c r="AS2033" s="60" t="s">
        <v>174</v>
      </c>
      <c r="AT2033" s="49">
        <v>1</v>
      </c>
      <c r="AU2033" s="49">
        <v>1</v>
      </c>
      <c r="AV2033" s="49">
        <v>1</v>
      </c>
      <c r="AW2033" s="60">
        <v>44095</v>
      </c>
      <c r="AX2033" s="60" t="s">
        <v>183</v>
      </c>
      <c r="AY2033" s="60">
        <v>44231.296769444445</v>
      </c>
      <c r="AZ2033" s="60">
        <v>44093</v>
      </c>
      <c r="BA2033" s="60">
        <v>44094</v>
      </c>
      <c r="BB2033" s="60" t="s">
        <v>6931</v>
      </c>
      <c r="BC2033" s="60">
        <v>44096.419965277775</v>
      </c>
      <c r="BD2033" s="60">
        <v>44151</v>
      </c>
      <c r="BE2033" s="60">
        <v>73050</v>
      </c>
      <c r="BF2033" s="49">
        <f>IF(AND(ISBLANK(tbl_RawData_Report1[[#This Row],[REQ_ID]]),tbl_RawData_Report1[[#This Row],[RH Kit?]] = "Y"),1,COUNTIFS(tbl_RawData_Report1[RH Kit?],"Y",tbl_RawData_Report1[REQ_ID],tbl_RawData_Report1[[#This Row],[REQ_ID]]))</f>
        <v>0</v>
      </c>
      <c r="BG2033" s="49">
        <f>COUNTIFS(tbl_RawData_Report1[RH Kit?],"Y",tbl_RawData_Report1[Order No.],tbl_RawData_Report1[[#This Row],[Order No.]])</f>
        <v>0</v>
      </c>
      <c r="BH2033" s="49">
        <f>SUM(tbl_RawData_Report1[[#This Row],[RH Kit Req]:[RH Kit PO]])</f>
        <v>0</v>
      </c>
      <c r="BI2033" s="49" t="str">
        <f>IFERROR(VLOOKUP(B2033,Lookup!A:B,2,FALSE),B2033)</f>
        <v>CPROFLXCN500MG_100</v>
      </c>
      <c r="BJ2033" s="49" t="b">
        <f t="shared" si="31"/>
        <v>0</v>
      </c>
      <c r="BK2033" s="49" t="str">
        <f>tbl_RawData_Report1[[#This Row],[Item ID]]&amp;tbl_RawData_Report1[[#This Row],[Order No.]]</f>
        <v>CPROFLXCN500MG_1000000042284</v>
      </c>
      <c r="BL2033"/>
      <c r="BM2033"/>
      <c r="BN2033"/>
    </row>
    <row r="2034" spans="1:66" x14ac:dyDescent="0.25">
      <c r="A2034" s="35" t="s">
        <v>8</v>
      </c>
      <c r="B2034" s="35" t="s">
        <v>4549</v>
      </c>
      <c r="C2034" s="35">
        <v>1</v>
      </c>
      <c r="D2034" s="35">
        <v>1</v>
      </c>
      <c r="E2034" s="35">
        <v>2</v>
      </c>
      <c r="F2034" s="35" t="s">
        <v>419</v>
      </c>
      <c r="G2034" s="35" t="s">
        <v>6928</v>
      </c>
      <c r="H2034" s="35" t="s">
        <v>4550</v>
      </c>
      <c r="I2034" s="35" t="s">
        <v>593</v>
      </c>
      <c r="J2034" s="35">
        <v>7500</v>
      </c>
      <c r="K2034" s="35" t="s">
        <v>5454</v>
      </c>
      <c r="L2034" s="35" t="s">
        <v>397</v>
      </c>
      <c r="M2034" s="35" t="s">
        <v>396</v>
      </c>
      <c r="N2034" s="35" t="s">
        <v>122</v>
      </c>
      <c r="O2034" s="35" t="s">
        <v>5495</v>
      </c>
      <c r="P2034" s="35" t="s">
        <v>5496</v>
      </c>
      <c r="Q2034" s="35" t="s">
        <v>311</v>
      </c>
      <c r="R2034" s="35" t="s">
        <v>305</v>
      </c>
      <c r="S2034" s="35" t="s">
        <v>306</v>
      </c>
      <c r="T2034" s="35" t="s">
        <v>5061</v>
      </c>
      <c r="U2034" s="35" t="s">
        <v>272</v>
      </c>
      <c r="V2034" s="35">
        <v>0</v>
      </c>
      <c r="W2034" s="35">
        <v>0</v>
      </c>
      <c r="X2034" s="49">
        <v>1000</v>
      </c>
      <c r="Y2034" s="60" t="s">
        <v>341</v>
      </c>
      <c r="Z2034" s="49">
        <v>100</v>
      </c>
      <c r="AA2034" s="49">
        <v>100000</v>
      </c>
      <c r="AB2034" s="60" t="s">
        <v>637</v>
      </c>
      <c r="AC2034" s="60" t="s">
        <v>660</v>
      </c>
      <c r="AD2034" s="60" t="s">
        <v>2618</v>
      </c>
      <c r="AE2034" s="60" t="s">
        <v>2619</v>
      </c>
      <c r="AF2034" s="49">
        <v>2020</v>
      </c>
      <c r="AG2034" s="60" t="s">
        <v>6927</v>
      </c>
      <c r="AH2034" s="60">
        <v>44216</v>
      </c>
      <c r="AI2034" s="60">
        <v>44217</v>
      </c>
      <c r="AJ2034" s="60">
        <v>44216</v>
      </c>
      <c r="AK2034" s="60">
        <v>44216</v>
      </c>
      <c r="AL2034" s="60">
        <v>44217</v>
      </c>
      <c r="AM2034" s="60" t="s">
        <v>568</v>
      </c>
      <c r="AN2034" s="60" t="s">
        <v>6929</v>
      </c>
      <c r="AO2034" s="60" t="s">
        <v>7178</v>
      </c>
      <c r="AP2034" s="49"/>
      <c r="AQ2034" s="60" t="s">
        <v>266</v>
      </c>
      <c r="AR2034" s="60" t="s">
        <v>174</v>
      </c>
      <c r="AS2034" s="60" t="s">
        <v>174</v>
      </c>
      <c r="AT2034" s="49">
        <v>1</v>
      </c>
      <c r="AU2034" s="49">
        <v>1</v>
      </c>
      <c r="AV2034" s="49">
        <v>1</v>
      </c>
      <c r="AW2034" s="60">
        <v>44095</v>
      </c>
      <c r="AX2034" s="60" t="s">
        <v>183</v>
      </c>
      <c r="AY2034" s="60">
        <v>44231.296769444445</v>
      </c>
      <c r="AZ2034" s="60">
        <v>44093</v>
      </c>
      <c r="BA2034" s="60">
        <v>44094</v>
      </c>
      <c r="BB2034" s="60" t="s">
        <v>6931</v>
      </c>
      <c r="BC2034" s="60">
        <v>44096.419965277775</v>
      </c>
      <c r="BD2034" s="60">
        <v>44151</v>
      </c>
      <c r="BE2034" s="60">
        <v>73050</v>
      </c>
      <c r="BF2034" s="49">
        <f>IF(AND(ISBLANK(tbl_RawData_Report1[[#This Row],[REQ_ID]]),tbl_RawData_Report1[[#This Row],[RH Kit?]] = "Y"),1,COUNTIFS(tbl_RawData_Report1[RH Kit?],"Y",tbl_RawData_Report1[REQ_ID],tbl_RawData_Report1[[#This Row],[REQ_ID]]))</f>
        <v>0</v>
      </c>
      <c r="BG2034" s="49">
        <f>COUNTIFS(tbl_RawData_Report1[RH Kit?],"Y",tbl_RawData_Report1[Order No.],tbl_RawData_Report1[[#This Row],[Order No.]])</f>
        <v>0</v>
      </c>
      <c r="BH2034" s="49">
        <f>SUM(tbl_RawData_Report1[[#This Row],[RH Kit Req]:[RH Kit PO]])</f>
        <v>0</v>
      </c>
      <c r="BI2034" s="49" t="str">
        <f>IFERROR(VLOOKUP(B2034,Lookup!A:B,2,FALSE),B2034)</f>
        <v>CPROFLXCN500MG_100</v>
      </c>
      <c r="BJ2034" s="49" t="b">
        <f t="shared" si="31"/>
        <v>1</v>
      </c>
      <c r="BK2034" s="49" t="str">
        <f>tbl_RawData_Report1[[#This Row],[Item ID]]&amp;tbl_RawData_Report1[[#This Row],[Order No.]]</f>
        <v>CPROFLXCN500MG_1000000042284</v>
      </c>
      <c r="BL2034"/>
      <c r="BM2034"/>
      <c r="BN2034"/>
    </row>
    <row r="2035" spans="1:66" x14ac:dyDescent="0.25">
      <c r="A2035" s="35" t="s">
        <v>8</v>
      </c>
      <c r="B2035" s="35" t="s">
        <v>5231</v>
      </c>
      <c r="C2035" s="35">
        <v>1</v>
      </c>
      <c r="D2035" s="35">
        <v>1</v>
      </c>
      <c r="E2035" s="35">
        <v>2</v>
      </c>
      <c r="F2035" s="35" t="s">
        <v>2794</v>
      </c>
      <c r="G2035" s="35" t="s">
        <v>6640</v>
      </c>
      <c r="H2035" s="35" t="s">
        <v>5232</v>
      </c>
      <c r="I2035" s="35" t="s">
        <v>595</v>
      </c>
      <c r="J2035" s="35">
        <v>159600</v>
      </c>
      <c r="K2035" s="35" t="s">
        <v>400</v>
      </c>
      <c r="L2035" s="35" t="s">
        <v>401</v>
      </c>
      <c r="M2035" s="35" t="s">
        <v>396</v>
      </c>
      <c r="N2035" s="35" t="s">
        <v>122</v>
      </c>
      <c r="O2035" s="35" t="s">
        <v>402</v>
      </c>
      <c r="P2035" s="35" t="s">
        <v>403</v>
      </c>
      <c r="Q2035" s="35" t="s">
        <v>311</v>
      </c>
      <c r="R2035" s="35" t="s">
        <v>2795</v>
      </c>
      <c r="S2035" s="35" t="s">
        <v>2796</v>
      </c>
      <c r="T2035" s="35" t="s">
        <v>5068</v>
      </c>
      <c r="U2035" s="35" t="s">
        <v>209</v>
      </c>
      <c r="V2035" s="35">
        <v>0</v>
      </c>
      <c r="W2035" s="35">
        <v>0</v>
      </c>
      <c r="X2035" s="49">
        <v>30000</v>
      </c>
      <c r="Y2035" s="60" t="s">
        <v>1297</v>
      </c>
      <c r="Z2035" s="49">
        <v>5</v>
      </c>
      <c r="AA2035" s="49">
        <v>150000</v>
      </c>
      <c r="AB2035" s="60" t="s">
        <v>637</v>
      </c>
      <c r="AC2035" s="60" t="s">
        <v>715</v>
      </c>
      <c r="AD2035" s="60" t="s">
        <v>694</v>
      </c>
      <c r="AE2035" s="60" t="s">
        <v>695</v>
      </c>
      <c r="AF2035" s="49">
        <v>2020</v>
      </c>
      <c r="AG2035" s="60" t="s">
        <v>6639</v>
      </c>
      <c r="AH2035" s="60">
        <v>44299</v>
      </c>
      <c r="AI2035" s="60">
        <v>44299</v>
      </c>
      <c r="AJ2035" s="60"/>
      <c r="AK2035" s="60"/>
      <c r="AL2035" s="60"/>
      <c r="AM2035" s="60" t="s">
        <v>567</v>
      </c>
      <c r="AN2035" s="60" t="s">
        <v>6641</v>
      </c>
      <c r="AO2035" s="60" t="s">
        <v>6642</v>
      </c>
      <c r="AP2035" s="49"/>
      <c r="AQ2035" s="60" t="s">
        <v>349</v>
      </c>
      <c r="AR2035" s="60" t="s">
        <v>174</v>
      </c>
      <c r="AS2035" s="60" t="s">
        <v>174</v>
      </c>
      <c r="AT2035" s="49">
        <v>5</v>
      </c>
      <c r="AU2035" s="49">
        <v>1</v>
      </c>
      <c r="AV2035" s="49">
        <v>1</v>
      </c>
      <c r="AW2035" s="60">
        <v>44095</v>
      </c>
      <c r="AX2035" s="60" t="s">
        <v>183</v>
      </c>
      <c r="AY2035" s="60">
        <v>44095.840266203704</v>
      </c>
      <c r="AZ2035" s="60">
        <v>44070</v>
      </c>
      <c r="BA2035" s="60">
        <v>44074</v>
      </c>
      <c r="BB2035" s="60" t="s">
        <v>6643</v>
      </c>
      <c r="BC2035" s="60">
        <v>44095.840266203704</v>
      </c>
      <c r="BD2035" s="60">
        <v>44299</v>
      </c>
      <c r="BE2035" s="60">
        <v>47848</v>
      </c>
      <c r="BF2035" s="49">
        <f>IF(AND(ISBLANK(tbl_RawData_Report1[[#This Row],[REQ_ID]]),tbl_RawData_Report1[[#This Row],[RH Kit?]] = "Y"),1,COUNTIFS(tbl_RawData_Report1[RH Kit?],"Y",tbl_RawData_Report1[REQ_ID],tbl_RawData_Report1[[#This Row],[REQ_ID]]))</f>
        <v>0</v>
      </c>
      <c r="BG2035" s="49">
        <f>COUNTIFS(tbl_RawData_Report1[RH Kit?],"Y",tbl_RawData_Report1[Order No.],tbl_RawData_Report1[[#This Row],[Order No.]])</f>
        <v>0</v>
      </c>
      <c r="BH2035" s="49">
        <f>SUM(tbl_RawData_Report1[[#This Row],[RH Kit Req]:[RH Kit PO]])</f>
        <v>0</v>
      </c>
      <c r="BI2035" s="49" t="str">
        <f>IFERROR(VLOOKUP(B2035,Lookup!A:B,2,FALSE),B2035)</f>
        <v>MIFEMISO200/0.2</v>
      </c>
      <c r="BJ2035" s="49" t="b">
        <f t="shared" si="31"/>
        <v>0</v>
      </c>
      <c r="BK2035" s="49" t="str">
        <f>tbl_RawData_Report1[[#This Row],[Item ID]]&amp;tbl_RawData_Report1[[#This Row],[Order No.]]</f>
        <v>MIFEMISO200/0.20000042288</v>
      </c>
      <c r="BL2035"/>
      <c r="BM2035"/>
      <c r="BN2035"/>
    </row>
    <row r="2036" spans="1:66" x14ac:dyDescent="0.25">
      <c r="A2036" s="35" t="s">
        <v>8</v>
      </c>
      <c r="B2036" s="35" t="s">
        <v>5231</v>
      </c>
      <c r="C2036" s="35">
        <v>1</v>
      </c>
      <c r="D2036" s="35">
        <v>1</v>
      </c>
      <c r="E2036" s="35">
        <v>1</v>
      </c>
      <c r="F2036" s="35" t="s">
        <v>2794</v>
      </c>
      <c r="G2036" s="35" t="s">
        <v>6640</v>
      </c>
      <c r="H2036" s="35" t="s">
        <v>5232</v>
      </c>
      <c r="I2036" s="35" t="s">
        <v>595</v>
      </c>
      <c r="J2036" s="35">
        <v>0</v>
      </c>
      <c r="K2036" s="35" t="s">
        <v>400</v>
      </c>
      <c r="L2036" s="35" t="s">
        <v>401</v>
      </c>
      <c r="M2036" s="35" t="s">
        <v>396</v>
      </c>
      <c r="N2036" s="35" t="s">
        <v>122</v>
      </c>
      <c r="O2036" s="35" t="s">
        <v>402</v>
      </c>
      <c r="P2036" s="35" t="s">
        <v>403</v>
      </c>
      <c r="Q2036" s="35" t="s">
        <v>311</v>
      </c>
      <c r="R2036" s="35" t="s">
        <v>2795</v>
      </c>
      <c r="S2036" s="35" t="s">
        <v>2796</v>
      </c>
      <c r="T2036" s="35" t="s">
        <v>5068</v>
      </c>
      <c r="U2036" s="35" t="s">
        <v>209</v>
      </c>
      <c r="V2036" s="35">
        <v>0</v>
      </c>
      <c r="W2036" s="35">
        <v>0</v>
      </c>
      <c r="X2036" s="49">
        <v>0</v>
      </c>
      <c r="Y2036" s="60" t="s">
        <v>1297</v>
      </c>
      <c r="Z2036" s="49">
        <v>5</v>
      </c>
      <c r="AA2036" s="49">
        <v>0</v>
      </c>
      <c r="AB2036" s="60" t="s">
        <v>637</v>
      </c>
      <c r="AC2036" s="60" t="s">
        <v>715</v>
      </c>
      <c r="AD2036" s="60" t="s">
        <v>694</v>
      </c>
      <c r="AE2036" s="60" t="s">
        <v>695</v>
      </c>
      <c r="AF2036" s="49">
        <v>2020</v>
      </c>
      <c r="AG2036" s="60" t="s">
        <v>6639</v>
      </c>
      <c r="AH2036" s="60">
        <v>44299</v>
      </c>
      <c r="AI2036" s="60">
        <v>44299</v>
      </c>
      <c r="AJ2036" s="60"/>
      <c r="AK2036" s="60"/>
      <c r="AL2036" s="60"/>
      <c r="AM2036" s="60" t="s">
        <v>567</v>
      </c>
      <c r="AN2036" s="60" t="s">
        <v>6641</v>
      </c>
      <c r="AO2036" s="60" t="s">
        <v>6688</v>
      </c>
      <c r="AP2036" s="49"/>
      <c r="AQ2036" s="60" t="s">
        <v>349</v>
      </c>
      <c r="AR2036" s="60" t="s">
        <v>174</v>
      </c>
      <c r="AS2036" s="60" t="s">
        <v>174</v>
      </c>
      <c r="AT2036" s="49">
        <v>5</v>
      </c>
      <c r="AU2036" s="49">
        <v>1</v>
      </c>
      <c r="AV2036" s="49">
        <v>1</v>
      </c>
      <c r="AW2036" s="60">
        <v>44095</v>
      </c>
      <c r="AX2036" s="60" t="s">
        <v>183</v>
      </c>
      <c r="AY2036" s="60">
        <v>44095.840266203704</v>
      </c>
      <c r="AZ2036" s="60">
        <v>44070</v>
      </c>
      <c r="BA2036" s="60">
        <v>44074</v>
      </c>
      <c r="BB2036" s="60" t="s">
        <v>6643</v>
      </c>
      <c r="BC2036" s="60">
        <v>44095.840266203704</v>
      </c>
      <c r="BD2036" s="60">
        <v>44299</v>
      </c>
      <c r="BE2036" s="60">
        <v>47848</v>
      </c>
      <c r="BF2036" s="49">
        <f>IF(AND(ISBLANK(tbl_RawData_Report1[[#This Row],[REQ_ID]]),tbl_RawData_Report1[[#This Row],[RH Kit?]] = "Y"),1,COUNTIFS(tbl_RawData_Report1[RH Kit?],"Y",tbl_RawData_Report1[REQ_ID],tbl_RawData_Report1[[#This Row],[REQ_ID]]))</f>
        <v>0</v>
      </c>
      <c r="BG2036" s="49">
        <f>COUNTIFS(tbl_RawData_Report1[RH Kit?],"Y",tbl_RawData_Report1[Order No.],tbl_RawData_Report1[[#This Row],[Order No.]])</f>
        <v>0</v>
      </c>
      <c r="BH2036" s="49">
        <f>SUM(tbl_RawData_Report1[[#This Row],[RH Kit Req]:[RH Kit PO]])</f>
        <v>0</v>
      </c>
      <c r="BI2036" s="49" t="str">
        <f>IFERROR(VLOOKUP(B2036,Lookup!A:B,2,FALSE),B2036)</f>
        <v>MIFEMISO200/0.2</v>
      </c>
      <c r="BJ2036" s="49" t="b">
        <f t="shared" si="31"/>
        <v>1</v>
      </c>
      <c r="BK2036" s="49" t="str">
        <f>tbl_RawData_Report1[[#This Row],[Item ID]]&amp;tbl_RawData_Report1[[#This Row],[Order No.]]</f>
        <v>MIFEMISO200/0.20000042288</v>
      </c>
      <c r="BL2036"/>
      <c r="BM2036"/>
      <c r="BN2036"/>
    </row>
    <row r="2037" spans="1:66" x14ac:dyDescent="0.25">
      <c r="A2037" s="35" t="s">
        <v>8</v>
      </c>
      <c r="B2037" s="35" t="s">
        <v>3471</v>
      </c>
      <c r="C2037" s="35">
        <v>1</v>
      </c>
      <c r="D2037" s="35">
        <v>1</v>
      </c>
      <c r="E2037" s="35">
        <v>1</v>
      </c>
      <c r="F2037" s="35" t="s">
        <v>2794</v>
      </c>
      <c r="G2037" s="35" t="s">
        <v>6853</v>
      </c>
      <c r="H2037" s="35" t="s">
        <v>3472</v>
      </c>
      <c r="I2037" s="35" t="s">
        <v>593</v>
      </c>
      <c r="J2037" s="35">
        <v>75000</v>
      </c>
      <c r="K2037" s="35" t="s">
        <v>5557</v>
      </c>
      <c r="L2037" s="35" t="s">
        <v>5558</v>
      </c>
      <c r="M2037" s="35" t="s">
        <v>396</v>
      </c>
      <c r="N2037" s="35" t="s">
        <v>122</v>
      </c>
      <c r="O2037" s="35" t="s">
        <v>5559</v>
      </c>
      <c r="P2037" s="35" t="s">
        <v>5560</v>
      </c>
      <c r="Q2037" s="35" t="s">
        <v>311</v>
      </c>
      <c r="R2037" s="35" t="s">
        <v>2795</v>
      </c>
      <c r="S2037" s="35" t="s">
        <v>2796</v>
      </c>
      <c r="T2037" s="35" t="s">
        <v>5068</v>
      </c>
      <c r="U2037" s="35" t="s">
        <v>272</v>
      </c>
      <c r="V2037" s="35">
        <v>0</v>
      </c>
      <c r="W2037" s="35">
        <v>0</v>
      </c>
      <c r="X2037" s="49">
        <v>12000</v>
      </c>
      <c r="Y2037" s="60" t="s">
        <v>655</v>
      </c>
      <c r="Z2037" s="49">
        <v>10</v>
      </c>
      <c r="AA2037" s="49">
        <v>120000</v>
      </c>
      <c r="AB2037" s="60" t="s">
        <v>637</v>
      </c>
      <c r="AC2037" s="60" t="s">
        <v>725</v>
      </c>
      <c r="AD2037" s="60" t="s">
        <v>661</v>
      </c>
      <c r="AE2037" s="60" t="s">
        <v>662</v>
      </c>
      <c r="AF2037" s="49">
        <v>2020</v>
      </c>
      <c r="AG2037" s="60" t="s">
        <v>6852</v>
      </c>
      <c r="AH2037" s="60">
        <v>44183</v>
      </c>
      <c r="AI2037" s="60">
        <v>44189</v>
      </c>
      <c r="AJ2037" s="60">
        <v>44183</v>
      </c>
      <c r="AK2037" s="60">
        <v>44174</v>
      </c>
      <c r="AL2037" s="60">
        <v>44189</v>
      </c>
      <c r="AM2037" s="60" t="s">
        <v>567</v>
      </c>
      <c r="AN2037" s="60" t="s">
        <v>6854</v>
      </c>
      <c r="AO2037" s="60" t="s">
        <v>6855</v>
      </c>
      <c r="AP2037" s="49"/>
      <c r="AQ2037" s="60" t="s">
        <v>266</v>
      </c>
      <c r="AR2037" s="60" t="s">
        <v>174</v>
      </c>
      <c r="AS2037" s="60" t="s">
        <v>174</v>
      </c>
      <c r="AT2037" s="49">
        <v>1</v>
      </c>
      <c r="AU2037" s="49">
        <v>1</v>
      </c>
      <c r="AV2037" s="49">
        <v>1</v>
      </c>
      <c r="AW2037" s="60">
        <v>44098</v>
      </c>
      <c r="AX2037" s="60" t="s">
        <v>183</v>
      </c>
      <c r="AY2037" s="60">
        <v>44224.73699070602</v>
      </c>
      <c r="AZ2037" s="60">
        <v>44097</v>
      </c>
      <c r="BA2037" s="60">
        <v>44097</v>
      </c>
      <c r="BB2037" s="60" t="s">
        <v>6856</v>
      </c>
      <c r="BC2037" s="60">
        <v>44098.616608796299</v>
      </c>
      <c r="BD2037" s="60">
        <v>44180</v>
      </c>
      <c r="BE2037" s="60">
        <v>44469</v>
      </c>
      <c r="BF2037" s="49">
        <f>IF(AND(ISBLANK(tbl_RawData_Report1[[#This Row],[REQ_ID]]),tbl_RawData_Report1[[#This Row],[RH Kit?]] = "Y"),1,COUNTIFS(tbl_RawData_Report1[RH Kit?],"Y",tbl_RawData_Report1[REQ_ID],tbl_RawData_Report1[[#This Row],[REQ_ID]]))</f>
        <v>0</v>
      </c>
      <c r="BG2037" s="49">
        <f>COUNTIFS(tbl_RawData_Report1[RH Kit?],"Y",tbl_RawData_Report1[Order No.],tbl_RawData_Report1[[#This Row],[Order No.]])</f>
        <v>0</v>
      </c>
      <c r="BH2037" s="49">
        <f>SUM(tbl_RawData_Report1[[#This Row],[RH Kit Req]:[RH Kit PO]])</f>
        <v>0</v>
      </c>
      <c r="BI2037" s="49" t="str">
        <f>IFERROR(VLOOKUP(B2037,Lookup!A:B,2,FALSE),B2037)</f>
        <v>MGSULPHATE2ML_10</v>
      </c>
      <c r="BJ2037" s="49" t="b">
        <f t="shared" si="31"/>
        <v>1</v>
      </c>
      <c r="BK2037" s="49" t="str">
        <f>tbl_RawData_Report1[[#This Row],[Item ID]]&amp;tbl_RawData_Report1[[#This Row],[Order No.]]</f>
        <v>MGSULPHATE2ML_100000042317</v>
      </c>
      <c r="BL2037"/>
      <c r="BM2037"/>
      <c r="BN2037"/>
    </row>
    <row r="2038" spans="1:66" x14ac:dyDescent="0.25">
      <c r="A2038" s="35" t="s">
        <v>8</v>
      </c>
      <c r="B2038" s="35" t="s">
        <v>639</v>
      </c>
      <c r="C2038" s="35">
        <v>1</v>
      </c>
      <c r="D2038" s="35">
        <v>1</v>
      </c>
      <c r="E2038" s="35">
        <v>1</v>
      </c>
      <c r="F2038" s="35" t="s">
        <v>416</v>
      </c>
      <c r="G2038" s="35" t="s">
        <v>6635</v>
      </c>
      <c r="H2038" s="35" t="s">
        <v>640</v>
      </c>
      <c r="I2038" s="35" t="s">
        <v>593</v>
      </c>
      <c r="J2038" s="35">
        <v>650</v>
      </c>
      <c r="K2038" s="35" t="s">
        <v>400</v>
      </c>
      <c r="L2038" s="35" t="s">
        <v>401</v>
      </c>
      <c r="M2038" s="35" t="s">
        <v>396</v>
      </c>
      <c r="N2038" s="35" t="s">
        <v>122</v>
      </c>
      <c r="O2038" s="35" t="s">
        <v>402</v>
      </c>
      <c r="P2038" s="35" t="s">
        <v>403</v>
      </c>
      <c r="Q2038" s="35" t="s">
        <v>311</v>
      </c>
      <c r="R2038" s="35" t="s">
        <v>277</v>
      </c>
      <c r="S2038" s="35" t="s">
        <v>200</v>
      </c>
      <c r="T2038" s="35" t="s">
        <v>5068</v>
      </c>
      <c r="U2038" s="35" t="s">
        <v>209</v>
      </c>
      <c r="V2038" s="35">
        <v>0</v>
      </c>
      <c r="W2038" s="35">
        <v>0</v>
      </c>
      <c r="X2038" s="49">
        <v>1</v>
      </c>
      <c r="Y2038" s="60" t="s">
        <v>340</v>
      </c>
      <c r="Z2038" s="49">
        <v>1</v>
      </c>
      <c r="AA2038" s="49">
        <v>1</v>
      </c>
      <c r="AB2038" s="60" t="s">
        <v>637</v>
      </c>
      <c r="AC2038" s="60" t="s">
        <v>641</v>
      </c>
      <c r="AD2038" s="60" t="s">
        <v>342</v>
      </c>
      <c r="AE2038" s="60" t="s">
        <v>343</v>
      </c>
      <c r="AF2038" s="49">
        <v>2020</v>
      </c>
      <c r="AG2038" s="60" t="s">
        <v>5645</v>
      </c>
      <c r="AH2038" s="60"/>
      <c r="AI2038" s="60"/>
      <c r="AJ2038" s="60"/>
      <c r="AK2038" s="60">
        <v>44169</v>
      </c>
      <c r="AL2038" s="60"/>
      <c r="AM2038" s="60" t="s">
        <v>567</v>
      </c>
      <c r="AN2038" s="60" t="s">
        <v>6636</v>
      </c>
      <c r="AO2038" s="60" t="s">
        <v>6637</v>
      </c>
      <c r="AP2038" s="49"/>
      <c r="AQ2038" s="60" t="s">
        <v>266</v>
      </c>
      <c r="AR2038" s="60" t="s">
        <v>174</v>
      </c>
      <c r="AS2038" s="60" t="s">
        <v>174</v>
      </c>
      <c r="AT2038" s="49">
        <v>20</v>
      </c>
      <c r="AU2038" s="49">
        <v>1</v>
      </c>
      <c r="AV2038" s="49">
        <v>1</v>
      </c>
      <c r="AW2038" s="60">
        <v>44098</v>
      </c>
      <c r="AX2038" s="60" t="s">
        <v>183</v>
      </c>
      <c r="AY2038" s="60">
        <v>44179.258599618057</v>
      </c>
      <c r="AZ2038" s="60">
        <v>43859</v>
      </c>
      <c r="BA2038" s="60">
        <v>43861</v>
      </c>
      <c r="BB2038" s="60" t="s">
        <v>6638</v>
      </c>
      <c r="BC2038" s="60">
        <v>44099.382071759261</v>
      </c>
      <c r="BD2038" s="60">
        <v>44112</v>
      </c>
      <c r="BE2038" s="60">
        <v>47848</v>
      </c>
      <c r="BF2038" s="49">
        <f>IF(AND(ISBLANK(tbl_RawData_Report1[[#This Row],[REQ_ID]]),tbl_RawData_Report1[[#This Row],[RH Kit?]] = "Y"),1,COUNTIFS(tbl_RawData_Report1[RH Kit?],"Y",tbl_RawData_Report1[REQ_ID],tbl_RawData_Report1[[#This Row],[REQ_ID]]))</f>
        <v>0</v>
      </c>
      <c r="BG2038" s="49">
        <f>COUNTIFS(tbl_RawData_Report1[RH Kit?],"Y",tbl_RawData_Report1[Order No.],tbl_RawData_Report1[[#This Row],[Order No.]])</f>
        <v>0</v>
      </c>
      <c r="BH2038" s="49">
        <f>SUM(tbl_RawData_Report1[[#This Row],[RH Kit Req]:[RH Kit PO]])</f>
        <v>0</v>
      </c>
      <c r="BI2038" s="49" t="str">
        <f>IFERROR(VLOOKUP(B2038,Lookup!A:B,2,FALSE),B2038)</f>
        <v>PRESHIPMENTINSPCPH</v>
      </c>
      <c r="BJ2038" s="49" t="b">
        <f t="shared" si="31"/>
        <v>1</v>
      </c>
      <c r="BK2038" s="49" t="str">
        <f>tbl_RawData_Report1[[#This Row],[Item ID]]&amp;tbl_RawData_Report1[[#This Row],[Order No.]]</f>
        <v>PRESHIPMENTINSPCPH0000042319</v>
      </c>
      <c r="BL2038"/>
      <c r="BM2038"/>
      <c r="BN2038"/>
    </row>
    <row r="2039" spans="1:66" x14ac:dyDescent="0.25">
      <c r="A2039" s="35" t="s">
        <v>8</v>
      </c>
      <c r="B2039" s="35" t="s">
        <v>876</v>
      </c>
      <c r="C2039" s="35">
        <v>2</v>
      </c>
      <c r="D2039" s="35">
        <v>1</v>
      </c>
      <c r="E2039" s="35">
        <v>1</v>
      </c>
      <c r="F2039" s="35" t="s">
        <v>434</v>
      </c>
      <c r="G2039" s="35" t="s">
        <v>6947</v>
      </c>
      <c r="H2039" s="35" t="s">
        <v>3030</v>
      </c>
      <c r="I2039" s="35" t="s">
        <v>593</v>
      </c>
      <c r="J2039" s="35">
        <v>0</v>
      </c>
      <c r="K2039" s="35" t="s">
        <v>400</v>
      </c>
      <c r="L2039" s="35" t="s">
        <v>401</v>
      </c>
      <c r="M2039" s="35" t="s">
        <v>396</v>
      </c>
      <c r="N2039" s="35" t="s">
        <v>122</v>
      </c>
      <c r="O2039" s="35" t="s">
        <v>402</v>
      </c>
      <c r="P2039" s="35" t="s">
        <v>403</v>
      </c>
      <c r="Q2039" s="35" t="s">
        <v>311</v>
      </c>
      <c r="R2039" s="35" t="s">
        <v>309</v>
      </c>
      <c r="S2039" s="35" t="s">
        <v>310</v>
      </c>
      <c r="T2039" s="35" t="s">
        <v>5068</v>
      </c>
      <c r="U2039" s="35" t="s">
        <v>269</v>
      </c>
      <c r="V2039" s="35">
        <v>0</v>
      </c>
      <c r="W2039" s="35">
        <v>0</v>
      </c>
      <c r="X2039" s="49">
        <v>0</v>
      </c>
      <c r="Y2039" s="60" t="s">
        <v>655</v>
      </c>
      <c r="Z2039" s="49">
        <v>10</v>
      </c>
      <c r="AA2039" s="49">
        <v>0</v>
      </c>
      <c r="AB2039" s="60" t="s">
        <v>637</v>
      </c>
      <c r="AC2039" s="60" t="s">
        <v>715</v>
      </c>
      <c r="AD2039" s="60" t="s">
        <v>661</v>
      </c>
      <c r="AE2039" s="60" t="s">
        <v>662</v>
      </c>
      <c r="AF2039" s="49">
        <v>2020</v>
      </c>
      <c r="AG2039" s="60" t="s">
        <v>6946</v>
      </c>
      <c r="AH2039" s="60">
        <v>44254</v>
      </c>
      <c r="AI2039" s="60">
        <v>44363</v>
      </c>
      <c r="AJ2039" s="60">
        <v>44283</v>
      </c>
      <c r="AK2039" s="60">
        <v>44254</v>
      </c>
      <c r="AL2039" s="60"/>
      <c r="AM2039" s="60" t="s">
        <v>567</v>
      </c>
      <c r="AN2039" s="60" t="s">
        <v>6948</v>
      </c>
      <c r="AO2039" s="60" t="s">
        <v>6949</v>
      </c>
      <c r="AP2039" s="49"/>
      <c r="AQ2039" s="60" t="s">
        <v>266</v>
      </c>
      <c r="AR2039" s="60" t="s">
        <v>369</v>
      </c>
      <c r="AS2039" s="60" t="s">
        <v>174</v>
      </c>
      <c r="AT2039" s="49">
        <v>1</v>
      </c>
      <c r="AU2039" s="49">
        <v>1</v>
      </c>
      <c r="AV2039" s="49">
        <v>1</v>
      </c>
      <c r="AW2039" s="60">
        <v>44098</v>
      </c>
      <c r="AX2039" s="60" t="s">
        <v>183</v>
      </c>
      <c r="AY2039" s="60">
        <v>44322.318004398148</v>
      </c>
      <c r="AZ2039" s="60">
        <v>44112</v>
      </c>
      <c r="BA2039" s="60">
        <v>44113</v>
      </c>
      <c r="BB2039" s="60" t="s">
        <v>6950</v>
      </c>
      <c r="BC2039" s="60">
        <v>44116.772291666668</v>
      </c>
      <c r="BD2039" s="60">
        <v>44254</v>
      </c>
      <c r="BE2039" s="60">
        <v>47848</v>
      </c>
      <c r="BF2039" s="49">
        <f>IF(AND(ISBLANK(tbl_RawData_Report1[[#This Row],[REQ_ID]]),tbl_RawData_Report1[[#This Row],[RH Kit?]] = "Y"),1,COUNTIFS(tbl_RawData_Report1[RH Kit?],"Y",tbl_RawData_Report1[REQ_ID],tbl_RawData_Report1[[#This Row],[REQ_ID]]))</f>
        <v>0</v>
      </c>
      <c r="BG2039" s="49">
        <f>COUNTIFS(tbl_RawData_Report1[RH Kit?],"Y",tbl_RawData_Report1[Order No.],tbl_RawData_Report1[[#This Row],[Order No.]])</f>
        <v>0</v>
      </c>
      <c r="BH2039" s="49">
        <f>SUM(tbl_RawData_Report1[[#This Row],[RH Kit Req]:[RH Kit PO]])</f>
        <v>0</v>
      </c>
      <c r="BI2039" s="49" t="str">
        <f>IFERROR(VLOOKUP(B2039,Lookup!A:B,2,FALSE),B2039)</f>
        <v>OXYTOCIN_10IU/ML</v>
      </c>
      <c r="BJ2039" s="49" t="b">
        <f t="shared" si="31"/>
        <v>0</v>
      </c>
      <c r="BK2039" s="49" t="str">
        <f>tbl_RawData_Report1[[#This Row],[Item ID]]&amp;tbl_RawData_Report1[[#This Row],[Order No.]]</f>
        <v>OXYTOCIN_10IU/ML0000042327</v>
      </c>
      <c r="BL2039"/>
      <c r="BM2039"/>
      <c r="BN2039"/>
    </row>
    <row r="2040" spans="1:66" x14ac:dyDescent="0.25">
      <c r="A2040" s="35" t="s">
        <v>8</v>
      </c>
      <c r="B2040" s="35" t="s">
        <v>876</v>
      </c>
      <c r="C2040" s="35">
        <v>2</v>
      </c>
      <c r="D2040" s="35">
        <v>1</v>
      </c>
      <c r="E2040" s="35">
        <v>2</v>
      </c>
      <c r="F2040" s="35" t="s">
        <v>434</v>
      </c>
      <c r="G2040" s="35" t="s">
        <v>6947</v>
      </c>
      <c r="H2040" s="35" t="s">
        <v>3030</v>
      </c>
      <c r="I2040" s="35" t="s">
        <v>593</v>
      </c>
      <c r="J2040" s="35">
        <v>75000</v>
      </c>
      <c r="K2040" s="35" t="s">
        <v>400</v>
      </c>
      <c r="L2040" s="35" t="s">
        <v>401</v>
      </c>
      <c r="M2040" s="35" t="s">
        <v>396</v>
      </c>
      <c r="N2040" s="35" t="s">
        <v>122</v>
      </c>
      <c r="O2040" s="35" t="s">
        <v>402</v>
      </c>
      <c r="P2040" s="35" t="s">
        <v>403</v>
      </c>
      <c r="Q2040" s="35" t="s">
        <v>311</v>
      </c>
      <c r="R2040" s="35" t="s">
        <v>309</v>
      </c>
      <c r="S2040" s="35" t="s">
        <v>310</v>
      </c>
      <c r="T2040" s="35" t="s">
        <v>5068</v>
      </c>
      <c r="U2040" s="35" t="s">
        <v>269</v>
      </c>
      <c r="V2040" s="35">
        <v>0</v>
      </c>
      <c r="W2040" s="35">
        <v>0</v>
      </c>
      <c r="X2040" s="49">
        <v>30000</v>
      </c>
      <c r="Y2040" s="60" t="s">
        <v>655</v>
      </c>
      <c r="Z2040" s="49">
        <v>10</v>
      </c>
      <c r="AA2040" s="49">
        <v>300000</v>
      </c>
      <c r="AB2040" s="60" t="s">
        <v>637</v>
      </c>
      <c r="AC2040" s="60" t="s">
        <v>715</v>
      </c>
      <c r="AD2040" s="60" t="s">
        <v>661</v>
      </c>
      <c r="AE2040" s="60" t="s">
        <v>662</v>
      </c>
      <c r="AF2040" s="49">
        <v>2020</v>
      </c>
      <c r="AG2040" s="60" t="s">
        <v>6946</v>
      </c>
      <c r="AH2040" s="60">
        <v>44254</v>
      </c>
      <c r="AI2040" s="60">
        <v>44363</v>
      </c>
      <c r="AJ2040" s="60">
        <v>44283</v>
      </c>
      <c r="AK2040" s="60">
        <v>44254</v>
      </c>
      <c r="AL2040" s="60"/>
      <c r="AM2040" s="60" t="s">
        <v>567</v>
      </c>
      <c r="AN2040" s="60" t="s">
        <v>6948</v>
      </c>
      <c r="AO2040" s="60" t="s">
        <v>7076</v>
      </c>
      <c r="AP2040" s="49"/>
      <c r="AQ2040" s="60" t="s">
        <v>266</v>
      </c>
      <c r="AR2040" s="60" t="s">
        <v>369</v>
      </c>
      <c r="AS2040" s="60" t="s">
        <v>174</v>
      </c>
      <c r="AT2040" s="49">
        <v>1</v>
      </c>
      <c r="AU2040" s="49">
        <v>1</v>
      </c>
      <c r="AV2040" s="49">
        <v>1</v>
      </c>
      <c r="AW2040" s="60">
        <v>44098</v>
      </c>
      <c r="AX2040" s="60" t="s">
        <v>183</v>
      </c>
      <c r="AY2040" s="60">
        <v>44322.318004398148</v>
      </c>
      <c r="AZ2040" s="60">
        <v>44112</v>
      </c>
      <c r="BA2040" s="60">
        <v>44113</v>
      </c>
      <c r="BB2040" s="60" t="s">
        <v>6950</v>
      </c>
      <c r="BC2040" s="60">
        <v>44116.772291666668</v>
      </c>
      <c r="BD2040" s="60">
        <v>44254</v>
      </c>
      <c r="BE2040" s="60">
        <v>47848</v>
      </c>
      <c r="BF2040" s="49">
        <f>IF(AND(ISBLANK(tbl_RawData_Report1[[#This Row],[REQ_ID]]),tbl_RawData_Report1[[#This Row],[RH Kit?]] = "Y"),1,COUNTIFS(tbl_RawData_Report1[RH Kit?],"Y",tbl_RawData_Report1[REQ_ID],tbl_RawData_Report1[[#This Row],[REQ_ID]]))</f>
        <v>0</v>
      </c>
      <c r="BG2040" s="49">
        <f>COUNTIFS(tbl_RawData_Report1[RH Kit?],"Y",tbl_RawData_Report1[Order No.],tbl_RawData_Report1[[#This Row],[Order No.]])</f>
        <v>0</v>
      </c>
      <c r="BH2040" s="49">
        <f>SUM(tbl_RawData_Report1[[#This Row],[RH Kit Req]:[RH Kit PO]])</f>
        <v>0</v>
      </c>
      <c r="BI2040" s="49" t="str">
        <f>IFERROR(VLOOKUP(B2040,Lookup!A:B,2,FALSE),B2040)</f>
        <v>OXYTOCIN_10IU/ML</v>
      </c>
      <c r="BJ2040" s="49" t="b">
        <f t="shared" si="31"/>
        <v>1</v>
      </c>
      <c r="BK2040" s="49" t="str">
        <f>tbl_RawData_Report1[[#This Row],[Item ID]]&amp;tbl_RawData_Report1[[#This Row],[Order No.]]</f>
        <v>OXYTOCIN_10IU/ML0000042327</v>
      </c>
      <c r="BL2040"/>
      <c r="BM2040"/>
      <c r="BN2040"/>
    </row>
    <row r="2041" spans="1:66" x14ac:dyDescent="0.25">
      <c r="A2041" s="35" t="s">
        <v>8</v>
      </c>
      <c r="B2041" s="35" t="s">
        <v>757</v>
      </c>
      <c r="C2041" s="35">
        <v>6</v>
      </c>
      <c r="D2041" s="35">
        <v>1</v>
      </c>
      <c r="E2041" s="35">
        <v>1</v>
      </c>
      <c r="F2041" s="35" t="s">
        <v>435</v>
      </c>
      <c r="G2041" s="35" t="s">
        <v>6891</v>
      </c>
      <c r="H2041" s="35" t="s">
        <v>758</v>
      </c>
      <c r="I2041" s="35" t="s">
        <v>2443</v>
      </c>
      <c r="J2041" s="35">
        <v>0</v>
      </c>
      <c r="K2041" s="35" t="s">
        <v>635</v>
      </c>
      <c r="L2041" s="35" t="s">
        <v>2307</v>
      </c>
      <c r="M2041" s="35" t="s">
        <v>396</v>
      </c>
      <c r="N2041" s="35" t="s">
        <v>122</v>
      </c>
      <c r="O2041" s="35" t="s">
        <v>6011</v>
      </c>
      <c r="P2041" s="35" t="s">
        <v>6012</v>
      </c>
      <c r="Q2041" s="35" t="s">
        <v>311</v>
      </c>
      <c r="R2041" s="35" t="s">
        <v>280</v>
      </c>
      <c r="S2041" s="35" t="s">
        <v>189</v>
      </c>
      <c r="T2041" s="35" t="s">
        <v>5061</v>
      </c>
      <c r="U2041" s="35" t="s">
        <v>269</v>
      </c>
      <c r="V2041" s="35">
        <v>0</v>
      </c>
      <c r="W2041" s="35">
        <v>0</v>
      </c>
      <c r="X2041" s="49">
        <v>0</v>
      </c>
      <c r="Y2041" s="60" t="s">
        <v>346</v>
      </c>
      <c r="Z2041" s="49">
        <v>1000</v>
      </c>
      <c r="AA2041" s="49">
        <v>0</v>
      </c>
      <c r="AB2041" s="60" t="s">
        <v>637</v>
      </c>
      <c r="AC2041" s="60" t="s">
        <v>761</v>
      </c>
      <c r="AD2041" s="60" t="s">
        <v>661</v>
      </c>
      <c r="AE2041" s="60" t="s">
        <v>662</v>
      </c>
      <c r="AF2041" s="49">
        <v>2020</v>
      </c>
      <c r="AG2041" s="60" t="s">
        <v>6890</v>
      </c>
      <c r="AH2041" s="60">
        <v>44322</v>
      </c>
      <c r="AI2041" s="60">
        <v>44362</v>
      </c>
      <c r="AJ2041" s="60"/>
      <c r="AK2041" s="60">
        <v>44323</v>
      </c>
      <c r="AL2041" s="60"/>
      <c r="AM2041" s="60" t="s">
        <v>568</v>
      </c>
      <c r="AN2041" s="60" t="s">
        <v>6892</v>
      </c>
      <c r="AO2041" s="60" t="s">
        <v>6893</v>
      </c>
      <c r="AP2041" s="49"/>
      <c r="AQ2041" s="60" t="s">
        <v>2442</v>
      </c>
      <c r="AR2041" s="60" t="s">
        <v>174</v>
      </c>
      <c r="AS2041" s="60" t="s">
        <v>174</v>
      </c>
      <c r="AT2041" s="49">
        <v>6</v>
      </c>
      <c r="AU2041" s="49">
        <v>1</v>
      </c>
      <c r="AV2041" s="49">
        <v>1</v>
      </c>
      <c r="AW2041" s="60">
        <v>44103</v>
      </c>
      <c r="AX2041" s="60" t="s">
        <v>183</v>
      </c>
      <c r="AY2041" s="60">
        <v>44104.681354166663</v>
      </c>
      <c r="AZ2041" s="60">
        <v>44033</v>
      </c>
      <c r="BA2041" s="60">
        <v>44040</v>
      </c>
      <c r="BB2041" s="60" t="s">
        <v>6894</v>
      </c>
      <c r="BC2041" s="60">
        <v>44104.681354166663</v>
      </c>
      <c r="BD2041" s="60">
        <v>44250</v>
      </c>
      <c r="BE2041" s="60">
        <v>44926</v>
      </c>
      <c r="BF2041" s="49">
        <f>IF(AND(ISBLANK(tbl_RawData_Report1[[#This Row],[REQ_ID]]),tbl_RawData_Report1[[#This Row],[RH Kit?]] = "Y"),1,COUNTIFS(tbl_RawData_Report1[RH Kit?],"Y",tbl_RawData_Report1[REQ_ID],tbl_RawData_Report1[[#This Row],[REQ_ID]]))</f>
        <v>0</v>
      </c>
      <c r="BG2041" s="49">
        <f>COUNTIFS(tbl_RawData_Report1[RH Kit?],"Y",tbl_RawData_Report1[Order No.],tbl_RawData_Report1[[#This Row],[Order No.]])</f>
        <v>0</v>
      </c>
      <c r="BH2041" s="49">
        <f>SUM(tbl_RawData_Report1[[#This Row],[RH Kit Req]:[RH Kit PO]])</f>
        <v>0</v>
      </c>
      <c r="BI2041" s="49" t="str">
        <f>IFERROR(VLOOKUP(B2041,Lookup!A:B,2,FALSE),B2041)</f>
        <v>METRONIDAZOL_250MG</v>
      </c>
      <c r="BJ2041" s="49" t="b">
        <f t="shared" si="31"/>
        <v>0</v>
      </c>
      <c r="BK2041" s="49" t="str">
        <f>tbl_RawData_Report1[[#This Row],[Item ID]]&amp;tbl_RawData_Report1[[#This Row],[Order No.]]</f>
        <v>METRONIDAZOL_250MG0000042353</v>
      </c>
      <c r="BL2041"/>
      <c r="BM2041"/>
      <c r="BN2041"/>
    </row>
    <row r="2042" spans="1:66" x14ac:dyDescent="0.25">
      <c r="A2042" s="35" t="s">
        <v>8</v>
      </c>
      <c r="B2042" s="35" t="s">
        <v>757</v>
      </c>
      <c r="C2042" s="35">
        <v>6</v>
      </c>
      <c r="D2042" s="35">
        <v>1</v>
      </c>
      <c r="E2042" s="35">
        <v>2</v>
      </c>
      <c r="F2042" s="35" t="s">
        <v>435</v>
      </c>
      <c r="G2042" s="35" t="s">
        <v>6891</v>
      </c>
      <c r="H2042" s="35" t="s">
        <v>758</v>
      </c>
      <c r="I2042" s="35" t="s">
        <v>2443</v>
      </c>
      <c r="J2042" s="35">
        <v>168</v>
      </c>
      <c r="K2042" s="35" t="s">
        <v>635</v>
      </c>
      <c r="L2042" s="35" t="s">
        <v>2307</v>
      </c>
      <c r="M2042" s="35" t="s">
        <v>396</v>
      </c>
      <c r="N2042" s="35" t="s">
        <v>122</v>
      </c>
      <c r="O2042" s="35" t="s">
        <v>6011</v>
      </c>
      <c r="P2042" s="35" t="s">
        <v>6012</v>
      </c>
      <c r="Q2042" s="35" t="s">
        <v>311</v>
      </c>
      <c r="R2042" s="35" t="s">
        <v>280</v>
      </c>
      <c r="S2042" s="35" t="s">
        <v>189</v>
      </c>
      <c r="T2042" s="35" t="s">
        <v>5061</v>
      </c>
      <c r="U2042" s="35" t="s">
        <v>269</v>
      </c>
      <c r="V2042" s="35">
        <v>0</v>
      </c>
      <c r="W2042" s="35">
        <v>0</v>
      </c>
      <c r="X2042" s="49">
        <v>24</v>
      </c>
      <c r="Y2042" s="60" t="s">
        <v>346</v>
      </c>
      <c r="Z2042" s="49">
        <v>1000</v>
      </c>
      <c r="AA2042" s="49">
        <v>24000</v>
      </c>
      <c r="AB2042" s="60" t="s">
        <v>637</v>
      </c>
      <c r="AC2042" s="60" t="s">
        <v>761</v>
      </c>
      <c r="AD2042" s="60" t="s">
        <v>661</v>
      </c>
      <c r="AE2042" s="60" t="s">
        <v>662</v>
      </c>
      <c r="AF2042" s="49">
        <v>2020</v>
      </c>
      <c r="AG2042" s="60" t="s">
        <v>6890</v>
      </c>
      <c r="AH2042" s="60">
        <v>44322</v>
      </c>
      <c r="AI2042" s="60">
        <v>44362</v>
      </c>
      <c r="AJ2042" s="60"/>
      <c r="AK2042" s="60">
        <v>44323</v>
      </c>
      <c r="AL2042" s="60"/>
      <c r="AM2042" s="60" t="s">
        <v>568</v>
      </c>
      <c r="AN2042" s="60" t="s">
        <v>6892</v>
      </c>
      <c r="AO2042" s="60" t="s">
        <v>6895</v>
      </c>
      <c r="AP2042" s="49"/>
      <c r="AQ2042" s="60" t="s">
        <v>2442</v>
      </c>
      <c r="AR2042" s="60" t="s">
        <v>174</v>
      </c>
      <c r="AS2042" s="60" t="s">
        <v>174</v>
      </c>
      <c r="AT2042" s="49">
        <v>6</v>
      </c>
      <c r="AU2042" s="49">
        <v>1</v>
      </c>
      <c r="AV2042" s="49">
        <v>1</v>
      </c>
      <c r="AW2042" s="60">
        <v>44103</v>
      </c>
      <c r="AX2042" s="60" t="s">
        <v>183</v>
      </c>
      <c r="AY2042" s="60">
        <v>44323</v>
      </c>
      <c r="AZ2042" s="60">
        <v>44033</v>
      </c>
      <c r="BA2042" s="60">
        <v>44040</v>
      </c>
      <c r="BB2042" s="60" t="s">
        <v>6894</v>
      </c>
      <c r="BC2042" s="60">
        <v>44104.681354166663</v>
      </c>
      <c r="BD2042" s="60">
        <v>44250</v>
      </c>
      <c r="BE2042" s="60">
        <v>44926</v>
      </c>
      <c r="BF2042" s="49">
        <f>IF(AND(ISBLANK(tbl_RawData_Report1[[#This Row],[REQ_ID]]),tbl_RawData_Report1[[#This Row],[RH Kit?]] = "Y"),1,COUNTIFS(tbl_RawData_Report1[RH Kit?],"Y",tbl_RawData_Report1[REQ_ID],tbl_RawData_Report1[[#This Row],[REQ_ID]]))</f>
        <v>0</v>
      </c>
      <c r="BG2042" s="49">
        <f>COUNTIFS(tbl_RawData_Report1[RH Kit?],"Y",tbl_RawData_Report1[Order No.],tbl_RawData_Report1[[#This Row],[Order No.]])</f>
        <v>0</v>
      </c>
      <c r="BH2042" s="49">
        <f>SUM(tbl_RawData_Report1[[#This Row],[RH Kit Req]:[RH Kit PO]])</f>
        <v>0</v>
      </c>
      <c r="BI2042" s="49" t="str">
        <f>IFERROR(VLOOKUP(B2042,Lookup!A:B,2,FALSE),B2042)</f>
        <v>METRONIDAZOL_250MG</v>
      </c>
      <c r="BJ2042" s="49" t="b">
        <f t="shared" si="31"/>
        <v>1</v>
      </c>
      <c r="BK2042" s="49" t="str">
        <f>tbl_RawData_Report1[[#This Row],[Item ID]]&amp;tbl_RawData_Report1[[#This Row],[Order No.]]</f>
        <v>METRONIDAZOL_250MG0000042353</v>
      </c>
      <c r="BL2042"/>
      <c r="BM2042"/>
      <c r="BN2042"/>
    </row>
    <row r="2043" spans="1:66" x14ac:dyDescent="0.25">
      <c r="A2043" s="35" t="s">
        <v>8</v>
      </c>
      <c r="B2043" s="35" t="s">
        <v>2534</v>
      </c>
      <c r="C2043" s="35">
        <v>5</v>
      </c>
      <c r="D2043" s="35">
        <v>1</v>
      </c>
      <c r="E2043" s="35">
        <v>1</v>
      </c>
      <c r="F2043" s="35" t="s">
        <v>435</v>
      </c>
      <c r="G2043" s="35" t="s">
        <v>6891</v>
      </c>
      <c r="H2043" s="35" t="s">
        <v>3253</v>
      </c>
      <c r="I2043" s="35" t="s">
        <v>2443</v>
      </c>
      <c r="J2043" s="35">
        <v>0</v>
      </c>
      <c r="K2043" s="35" t="s">
        <v>635</v>
      </c>
      <c r="L2043" s="35" t="s">
        <v>2307</v>
      </c>
      <c r="M2043" s="35" t="s">
        <v>396</v>
      </c>
      <c r="N2043" s="35" t="s">
        <v>122</v>
      </c>
      <c r="O2043" s="35" t="s">
        <v>6011</v>
      </c>
      <c r="P2043" s="35" t="s">
        <v>6012</v>
      </c>
      <c r="Q2043" s="35" t="s">
        <v>311</v>
      </c>
      <c r="R2043" s="35" t="s">
        <v>280</v>
      </c>
      <c r="S2043" s="35" t="s">
        <v>189</v>
      </c>
      <c r="T2043" s="35" t="s">
        <v>5061</v>
      </c>
      <c r="U2043" s="35" t="s">
        <v>269</v>
      </c>
      <c r="V2043" s="35">
        <v>0</v>
      </c>
      <c r="W2043" s="35">
        <v>0</v>
      </c>
      <c r="X2043" s="49">
        <v>0</v>
      </c>
      <c r="Y2043" s="60" t="s">
        <v>2537</v>
      </c>
      <c r="Z2043" s="49">
        <v>1</v>
      </c>
      <c r="AA2043" s="49">
        <v>0</v>
      </c>
      <c r="AB2043" s="60" t="s">
        <v>637</v>
      </c>
      <c r="AC2043" s="60" t="s">
        <v>761</v>
      </c>
      <c r="AD2043" s="60" t="s">
        <v>661</v>
      </c>
      <c r="AE2043" s="60" t="s">
        <v>662</v>
      </c>
      <c r="AF2043" s="49">
        <v>2020</v>
      </c>
      <c r="AG2043" s="60" t="s">
        <v>6890</v>
      </c>
      <c r="AH2043" s="60">
        <v>44322</v>
      </c>
      <c r="AI2043" s="60">
        <v>44362</v>
      </c>
      <c r="AJ2043" s="60"/>
      <c r="AK2043" s="60">
        <v>44323</v>
      </c>
      <c r="AL2043" s="60"/>
      <c r="AM2043" s="60" t="s">
        <v>568</v>
      </c>
      <c r="AN2043" s="60" t="s">
        <v>6892</v>
      </c>
      <c r="AO2043" s="60" t="s">
        <v>6896</v>
      </c>
      <c r="AP2043" s="49"/>
      <c r="AQ2043" s="60" t="s">
        <v>2442</v>
      </c>
      <c r="AR2043" s="60" t="s">
        <v>174</v>
      </c>
      <c r="AS2043" s="60" t="s">
        <v>174</v>
      </c>
      <c r="AT2043" s="49">
        <v>5</v>
      </c>
      <c r="AU2043" s="49">
        <v>1</v>
      </c>
      <c r="AV2043" s="49">
        <v>1</v>
      </c>
      <c r="AW2043" s="60">
        <v>44103</v>
      </c>
      <c r="AX2043" s="60" t="s">
        <v>183</v>
      </c>
      <c r="AY2043" s="60">
        <v>44104.681354166663</v>
      </c>
      <c r="AZ2043" s="60">
        <v>44033</v>
      </c>
      <c r="BA2043" s="60">
        <v>44040</v>
      </c>
      <c r="BB2043" s="60" t="s">
        <v>6897</v>
      </c>
      <c r="BC2043" s="60">
        <v>44104.681354166663</v>
      </c>
      <c r="BD2043" s="60">
        <v>44250</v>
      </c>
      <c r="BE2043" s="60">
        <v>44926</v>
      </c>
      <c r="BF2043" s="49">
        <f>IF(AND(ISBLANK(tbl_RawData_Report1[[#This Row],[REQ_ID]]),tbl_RawData_Report1[[#This Row],[RH Kit?]] = "Y"),1,COUNTIFS(tbl_RawData_Report1[RH Kit?],"Y",tbl_RawData_Report1[REQ_ID],tbl_RawData_Report1[[#This Row],[REQ_ID]]))</f>
        <v>0</v>
      </c>
      <c r="BG2043" s="49">
        <f>COUNTIFS(tbl_RawData_Report1[RH Kit?],"Y",tbl_RawData_Report1[Order No.],tbl_RawData_Report1[[#This Row],[Order No.]])</f>
        <v>0</v>
      </c>
      <c r="BH2043" s="49">
        <f>SUM(tbl_RawData_Report1[[#This Row],[RH Kit Req]:[RH Kit PO]])</f>
        <v>0</v>
      </c>
      <c r="BI2043" s="49" t="str">
        <f>IFERROR(VLOOKUP(B2043,Lookup!A:B,2,FALSE),B2043)</f>
        <v>METRONIDAZOL5_1BAG</v>
      </c>
      <c r="BJ2043" s="49" t="b">
        <f t="shared" si="31"/>
        <v>1</v>
      </c>
      <c r="BK2043" s="49" t="str">
        <f>tbl_RawData_Report1[[#This Row],[Item ID]]&amp;tbl_RawData_Report1[[#This Row],[Order No.]]</f>
        <v>METRONIDAZOL5_1BAG0000042353</v>
      </c>
      <c r="BL2043"/>
      <c r="BM2043"/>
      <c r="BN2043"/>
    </row>
    <row r="2044" spans="1:66" x14ac:dyDescent="0.25">
      <c r="A2044" s="35" t="s">
        <v>8</v>
      </c>
      <c r="B2044" s="35" t="s">
        <v>802</v>
      </c>
      <c r="C2044" s="35">
        <v>2</v>
      </c>
      <c r="D2044" s="35">
        <v>1</v>
      </c>
      <c r="E2044" s="35">
        <v>1</v>
      </c>
      <c r="F2044" s="35" t="s">
        <v>435</v>
      </c>
      <c r="G2044" s="35" t="s">
        <v>6891</v>
      </c>
      <c r="H2044" s="35" t="s">
        <v>2432</v>
      </c>
      <c r="I2044" s="35" t="s">
        <v>2443</v>
      </c>
      <c r="J2044" s="35">
        <v>0</v>
      </c>
      <c r="K2044" s="35" t="s">
        <v>635</v>
      </c>
      <c r="L2044" s="35" t="s">
        <v>2307</v>
      </c>
      <c r="M2044" s="35" t="s">
        <v>396</v>
      </c>
      <c r="N2044" s="35" t="s">
        <v>122</v>
      </c>
      <c r="O2044" s="35" t="s">
        <v>6011</v>
      </c>
      <c r="P2044" s="35" t="s">
        <v>6012</v>
      </c>
      <c r="Q2044" s="35" t="s">
        <v>311</v>
      </c>
      <c r="R2044" s="35" t="s">
        <v>280</v>
      </c>
      <c r="S2044" s="35" t="s">
        <v>189</v>
      </c>
      <c r="T2044" s="35" t="s">
        <v>5061</v>
      </c>
      <c r="U2044" s="35" t="s">
        <v>269</v>
      </c>
      <c r="V2044" s="35">
        <v>0</v>
      </c>
      <c r="W2044" s="35">
        <v>0</v>
      </c>
      <c r="X2044" s="49">
        <v>0</v>
      </c>
      <c r="Y2044" s="60" t="s">
        <v>341</v>
      </c>
      <c r="Z2044" s="49">
        <v>100</v>
      </c>
      <c r="AA2044" s="49">
        <v>0</v>
      </c>
      <c r="AB2044" s="60" t="s">
        <v>637</v>
      </c>
      <c r="AC2044" s="60" t="s">
        <v>660</v>
      </c>
      <c r="AD2044" s="60" t="s">
        <v>661</v>
      </c>
      <c r="AE2044" s="60" t="s">
        <v>662</v>
      </c>
      <c r="AF2044" s="49">
        <v>2020</v>
      </c>
      <c r="AG2044" s="60" t="s">
        <v>6890</v>
      </c>
      <c r="AH2044" s="60">
        <v>44322</v>
      </c>
      <c r="AI2044" s="60">
        <v>44362</v>
      </c>
      <c r="AJ2044" s="60"/>
      <c r="AK2044" s="60">
        <v>44323</v>
      </c>
      <c r="AL2044" s="60"/>
      <c r="AM2044" s="60" t="s">
        <v>568</v>
      </c>
      <c r="AN2044" s="60" t="s">
        <v>6892</v>
      </c>
      <c r="AO2044" s="60" t="s">
        <v>6898</v>
      </c>
      <c r="AP2044" s="49"/>
      <c r="AQ2044" s="60" t="s">
        <v>2442</v>
      </c>
      <c r="AR2044" s="60" t="s">
        <v>174</v>
      </c>
      <c r="AS2044" s="60" t="s">
        <v>174</v>
      </c>
      <c r="AT2044" s="49">
        <v>2</v>
      </c>
      <c r="AU2044" s="49">
        <v>1</v>
      </c>
      <c r="AV2044" s="49">
        <v>1</v>
      </c>
      <c r="AW2044" s="60">
        <v>44103</v>
      </c>
      <c r="AX2044" s="60" t="s">
        <v>183</v>
      </c>
      <c r="AY2044" s="60">
        <v>44104.681354166663</v>
      </c>
      <c r="AZ2044" s="60">
        <v>44033</v>
      </c>
      <c r="BA2044" s="60">
        <v>44040</v>
      </c>
      <c r="BB2044" s="60" t="s">
        <v>6899</v>
      </c>
      <c r="BC2044" s="60">
        <v>44104.681354166663</v>
      </c>
      <c r="BD2044" s="60">
        <v>44250</v>
      </c>
      <c r="BE2044" s="60">
        <v>44926</v>
      </c>
      <c r="BF2044" s="49">
        <f>IF(AND(ISBLANK(tbl_RawData_Report1[[#This Row],[REQ_ID]]),tbl_RawData_Report1[[#This Row],[RH Kit?]] = "Y"),1,COUNTIFS(tbl_RawData_Report1[RH Kit?],"Y",tbl_RawData_Report1[REQ_ID],tbl_RawData_Report1[[#This Row],[REQ_ID]]))</f>
        <v>0</v>
      </c>
      <c r="BG2044" s="49">
        <f>COUNTIFS(tbl_RawData_Report1[RH Kit?],"Y",tbl_RawData_Report1[Order No.],tbl_RawData_Report1[[#This Row],[Order No.]])</f>
        <v>0</v>
      </c>
      <c r="BH2044" s="49">
        <f>SUM(tbl_RawData_Report1[[#This Row],[RH Kit Req]:[RH Kit PO]])</f>
        <v>0</v>
      </c>
      <c r="BI2044" s="49" t="str">
        <f>IFERROR(VLOOKUP(B2044,Lookup!A:B,2,FALSE),B2044)</f>
        <v>GENTAMYSULP_10MG</v>
      </c>
      <c r="BJ2044" s="49" t="b">
        <f t="shared" si="31"/>
        <v>1</v>
      </c>
      <c r="BK2044" s="49" t="str">
        <f>tbl_RawData_Report1[[#This Row],[Item ID]]&amp;tbl_RawData_Report1[[#This Row],[Order No.]]</f>
        <v>GENTAMYSULP_10MG0000042353</v>
      </c>
      <c r="BL2044"/>
      <c r="BM2044"/>
      <c r="BN2044"/>
    </row>
    <row r="2045" spans="1:66" x14ac:dyDescent="0.25">
      <c r="A2045" s="35" t="s">
        <v>8</v>
      </c>
      <c r="B2045" s="35" t="s">
        <v>699</v>
      </c>
      <c r="C2045" s="35">
        <v>1</v>
      </c>
      <c r="D2045" s="35">
        <v>1</v>
      </c>
      <c r="E2045" s="35">
        <v>1</v>
      </c>
      <c r="F2045" s="35" t="s">
        <v>435</v>
      </c>
      <c r="G2045" s="35" t="s">
        <v>6891</v>
      </c>
      <c r="H2045" s="35" t="s">
        <v>2550</v>
      </c>
      <c r="I2045" s="35" t="s">
        <v>2443</v>
      </c>
      <c r="J2045" s="35">
        <v>0</v>
      </c>
      <c r="K2045" s="35" t="s">
        <v>635</v>
      </c>
      <c r="L2045" s="35" t="s">
        <v>2307</v>
      </c>
      <c r="M2045" s="35" t="s">
        <v>396</v>
      </c>
      <c r="N2045" s="35" t="s">
        <v>122</v>
      </c>
      <c r="O2045" s="35" t="s">
        <v>6011</v>
      </c>
      <c r="P2045" s="35" t="s">
        <v>6012</v>
      </c>
      <c r="Q2045" s="35" t="s">
        <v>311</v>
      </c>
      <c r="R2045" s="35" t="s">
        <v>280</v>
      </c>
      <c r="S2045" s="35" t="s">
        <v>189</v>
      </c>
      <c r="T2045" s="35" t="s">
        <v>5061</v>
      </c>
      <c r="U2045" s="35" t="s">
        <v>269</v>
      </c>
      <c r="V2045" s="35">
        <v>0</v>
      </c>
      <c r="W2045" s="35">
        <v>0</v>
      </c>
      <c r="X2045" s="49">
        <v>0</v>
      </c>
      <c r="Y2045" s="60" t="s">
        <v>703</v>
      </c>
      <c r="Z2045" s="49">
        <v>50</v>
      </c>
      <c r="AA2045" s="49">
        <v>0</v>
      </c>
      <c r="AB2045" s="60" t="s">
        <v>637</v>
      </c>
      <c r="AC2045" s="60" t="s">
        <v>660</v>
      </c>
      <c r="AD2045" s="60" t="s">
        <v>661</v>
      </c>
      <c r="AE2045" s="60" t="s">
        <v>662</v>
      </c>
      <c r="AF2045" s="49">
        <v>2020</v>
      </c>
      <c r="AG2045" s="60" t="s">
        <v>6890</v>
      </c>
      <c r="AH2045" s="60">
        <v>44322</v>
      </c>
      <c r="AI2045" s="60">
        <v>44362</v>
      </c>
      <c r="AJ2045" s="60"/>
      <c r="AK2045" s="60">
        <v>44323</v>
      </c>
      <c r="AL2045" s="60"/>
      <c r="AM2045" s="60" t="s">
        <v>568</v>
      </c>
      <c r="AN2045" s="60" t="s">
        <v>6892</v>
      </c>
      <c r="AO2045" s="60" t="s">
        <v>6900</v>
      </c>
      <c r="AP2045" s="49"/>
      <c r="AQ2045" s="60" t="s">
        <v>2442</v>
      </c>
      <c r="AR2045" s="60" t="s">
        <v>174</v>
      </c>
      <c r="AS2045" s="60" t="s">
        <v>174</v>
      </c>
      <c r="AT2045" s="49">
        <v>1</v>
      </c>
      <c r="AU2045" s="49">
        <v>1</v>
      </c>
      <c r="AV2045" s="49">
        <v>1</v>
      </c>
      <c r="AW2045" s="60">
        <v>44103</v>
      </c>
      <c r="AX2045" s="60" t="s">
        <v>183</v>
      </c>
      <c r="AY2045" s="60">
        <v>44104.681354166663</v>
      </c>
      <c r="AZ2045" s="60">
        <v>44033</v>
      </c>
      <c r="BA2045" s="60">
        <v>44040</v>
      </c>
      <c r="BB2045" s="60" t="s">
        <v>6901</v>
      </c>
      <c r="BC2045" s="60">
        <v>44104.681354166663</v>
      </c>
      <c r="BD2045" s="60">
        <v>44250</v>
      </c>
      <c r="BE2045" s="60">
        <v>44926</v>
      </c>
      <c r="BF2045" s="49">
        <f>IF(AND(ISBLANK(tbl_RawData_Report1[[#This Row],[REQ_ID]]),tbl_RawData_Report1[[#This Row],[RH Kit?]] = "Y"),1,COUNTIFS(tbl_RawData_Report1[RH Kit?],"Y",tbl_RawData_Report1[REQ_ID],tbl_RawData_Report1[[#This Row],[REQ_ID]]))</f>
        <v>0</v>
      </c>
      <c r="BG2045" s="49">
        <f>COUNTIFS(tbl_RawData_Report1[RH Kit?],"Y",tbl_RawData_Report1[Order No.],tbl_RawData_Report1[[#This Row],[Order No.]])</f>
        <v>0</v>
      </c>
      <c r="BH2045" s="49">
        <f>SUM(tbl_RawData_Report1[[#This Row],[RH Kit Req]:[RH Kit PO]])</f>
        <v>0</v>
      </c>
      <c r="BI2045" s="49" t="str">
        <f>IFERROR(VLOOKUP(B2045,Lookup!A:B,2,FALSE),B2045)</f>
        <v>AMPICILLIN_1GINJ</v>
      </c>
      <c r="BJ2045" s="49" t="b">
        <f t="shared" si="31"/>
        <v>1</v>
      </c>
      <c r="BK2045" s="49" t="str">
        <f>tbl_RawData_Report1[[#This Row],[Item ID]]&amp;tbl_RawData_Report1[[#This Row],[Order No.]]</f>
        <v>AMPICILLIN_1GINJ0000042353</v>
      </c>
      <c r="BL2045"/>
      <c r="BM2045"/>
      <c r="BN2045"/>
    </row>
    <row r="2046" spans="1:66" x14ac:dyDescent="0.25">
      <c r="A2046" s="35" t="s">
        <v>8</v>
      </c>
      <c r="B2046" s="35" t="s">
        <v>904</v>
      </c>
      <c r="C2046" s="35">
        <v>4</v>
      </c>
      <c r="D2046" s="35">
        <v>1</v>
      </c>
      <c r="E2046" s="35">
        <v>1</v>
      </c>
      <c r="F2046" s="35" t="s">
        <v>435</v>
      </c>
      <c r="G2046" s="35" t="s">
        <v>6891</v>
      </c>
      <c r="H2046" s="35" t="s">
        <v>2868</v>
      </c>
      <c r="I2046" s="35" t="s">
        <v>2443</v>
      </c>
      <c r="J2046" s="35">
        <v>0</v>
      </c>
      <c r="K2046" s="35" t="s">
        <v>635</v>
      </c>
      <c r="L2046" s="35" t="s">
        <v>2307</v>
      </c>
      <c r="M2046" s="35" t="s">
        <v>396</v>
      </c>
      <c r="N2046" s="35" t="s">
        <v>122</v>
      </c>
      <c r="O2046" s="35" t="s">
        <v>6011</v>
      </c>
      <c r="P2046" s="35" t="s">
        <v>6012</v>
      </c>
      <c r="Q2046" s="35" t="s">
        <v>311</v>
      </c>
      <c r="R2046" s="35" t="s">
        <v>280</v>
      </c>
      <c r="S2046" s="35" t="s">
        <v>189</v>
      </c>
      <c r="T2046" s="35" t="s">
        <v>5061</v>
      </c>
      <c r="U2046" s="35" t="s">
        <v>269</v>
      </c>
      <c r="V2046" s="35">
        <v>0</v>
      </c>
      <c r="W2046" s="35">
        <v>0</v>
      </c>
      <c r="X2046" s="49">
        <v>0</v>
      </c>
      <c r="Y2046" s="60" t="s">
        <v>791</v>
      </c>
      <c r="Z2046" s="49">
        <v>20</v>
      </c>
      <c r="AA2046" s="49">
        <v>0</v>
      </c>
      <c r="AB2046" s="60" t="s">
        <v>637</v>
      </c>
      <c r="AC2046" s="60" t="s">
        <v>1714</v>
      </c>
      <c r="AD2046" s="60" t="s">
        <v>661</v>
      </c>
      <c r="AE2046" s="60" t="s">
        <v>662</v>
      </c>
      <c r="AF2046" s="49">
        <v>2020</v>
      </c>
      <c r="AG2046" s="60" t="s">
        <v>6890</v>
      </c>
      <c r="AH2046" s="60">
        <v>44322</v>
      </c>
      <c r="AI2046" s="60">
        <v>44362</v>
      </c>
      <c r="AJ2046" s="60"/>
      <c r="AK2046" s="60">
        <v>44323</v>
      </c>
      <c r="AL2046" s="60"/>
      <c r="AM2046" s="60" t="s">
        <v>568</v>
      </c>
      <c r="AN2046" s="60" t="s">
        <v>6892</v>
      </c>
      <c r="AO2046" s="60" t="s">
        <v>6902</v>
      </c>
      <c r="AP2046" s="49"/>
      <c r="AQ2046" s="60" t="s">
        <v>2442</v>
      </c>
      <c r="AR2046" s="60" t="s">
        <v>174</v>
      </c>
      <c r="AS2046" s="60" t="s">
        <v>174</v>
      </c>
      <c r="AT2046" s="49">
        <v>4</v>
      </c>
      <c r="AU2046" s="49">
        <v>1</v>
      </c>
      <c r="AV2046" s="49">
        <v>1</v>
      </c>
      <c r="AW2046" s="60">
        <v>44103</v>
      </c>
      <c r="AX2046" s="60" t="s">
        <v>183</v>
      </c>
      <c r="AY2046" s="60">
        <v>44104.681354166663</v>
      </c>
      <c r="AZ2046" s="60">
        <v>44033</v>
      </c>
      <c r="BA2046" s="60">
        <v>44040</v>
      </c>
      <c r="BB2046" s="60" t="s">
        <v>6903</v>
      </c>
      <c r="BC2046" s="60">
        <v>44104.681354166663</v>
      </c>
      <c r="BD2046" s="60">
        <v>44250</v>
      </c>
      <c r="BE2046" s="60">
        <v>44926</v>
      </c>
      <c r="BF2046" s="49">
        <f>IF(AND(ISBLANK(tbl_RawData_Report1[[#This Row],[REQ_ID]]),tbl_RawData_Report1[[#This Row],[RH Kit?]] = "Y"),1,COUNTIFS(tbl_RawData_Report1[RH Kit?],"Y",tbl_RawData_Report1[REQ_ID],tbl_RawData_Report1[[#This Row],[REQ_ID]]))</f>
        <v>0</v>
      </c>
      <c r="BG2046" s="49">
        <f>COUNTIFS(tbl_RawData_Report1[RH Kit?],"Y",tbl_RawData_Report1[Order No.],tbl_RawData_Report1[[#This Row],[Order No.]])</f>
        <v>0</v>
      </c>
      <c r="BH2046" s="49">
        <f>SUM(tbl_RawData_Report1[[#This Row],[RH Kit Req]:[RH Kit PO]])</f>
        <v>0</v>
      </c>
      <c r="BI2046" s="49" t="str">
        <f>IFERROR(VLOOKUP(B2046,Lookup!A:B,2,FALSE),B2046)</f>
        <v>CALGLUCONATE_100MG</v>
      </c>
      <c r="BJ2046" s="49" t="b">
        <f t="shared" si="31"/>
        <v>0</v>
      </c>
      <c r="BK2046" s="49" t="str">
        <f>tbl_RawData_Report1[[#This Row],[Item ID]]&amp;tbl_RawData_Report1[[#This Row],[Order No.]]</f>
        <v>CALGLUCONATE_100MG0000042353</v>
      </c>
      <c r="BL2046"/>
      <c r="BM2046"/>
      <c r="BN2046"/>
    </row>
    <row r="2047" spans="1:66" x14ac:dyDescent="0.25">
      <c r="A2047" s="35" t="s">
        <v>8</v>
      </c>
      <c r="B2047" s="35" t="s">
        <v>904</v>
      </c>
      <c r="C2047" s="35">
        <v>4</v>
      </c>
      <c r="D2047" s="35">
        <v>1</v>
      </c>
      <c r="E2047" s="35">
        <v>2</v>
      </c>
      <c r="F2047" s="35" t="s">
        <v>435</v>
      </c>
      <c r="G2047" s="35" t="s">
        <v>6891</v>
      </c>
      <c r="H2047" s="35" t="s">
        <v>2868</v>
      </c>
      <c r="I2047" s="35" t="s">
        <v>2443</v>
      </c>
      <c r="J2047" s="35">
        <v>4602.6499999999996</v>
      </c>
      <c r="K2047" s="35" t="s">
        <v>635</v>
      </c>
      <c r="L2047" s="35" t="s">
        <v>2307</v>
      </c>
      <c r="M2047" s="35" t="s">
        <v>396</v>
      </c>
      <c r="N2047" s="35" t="s">
        <v>122</v>
      </c>
      <c r="O2047" s="35" t="s">
        <v>6011</v>
      </c>
      <c r="P2047" s="35" t="s">
        <v>6012</v>
      </c>
      <c r="Q2047" s="35" t="s">
        <v>311</v>
      </c>
      <c r="R2047" s="35" t="s">
        <v>280</v>
      </c>
      <c r="S2047" s="35" t="s">
        <v>189</v>
      </c>
      <c r="T2047" s="35" t="s">
        <v>5061</v>
      </c>
      <c r="U2047" s="35" t="s">
        <v>269</v>
      </c>
      <c r="V2047" s="35">
        <v>0</v>
      </c>
      <c r="W2047" s="35">
        <v>0</v>
      </c>
      <c r="X2047" s="49">
        <v>949</v>
      </c>
      <c r="Y2047" s="60" t="s">
        <v>791</v>
      </c>
      <c r="Z2047" s="49">
        <v>20</v>
      </c>
      <c r="AA2047" s="49">
        <v>18980</v>
      </c>
      <c r="AB2047" s="60" t="s">
        <v>637</v>
      </c>
      <c r="AC2047" s="60" t="s">
        <v>1714</v>
      </c>
      <c r="AD2047" s="60" t="s">
        <v>661</v>
      </c>
      <c r="AE2047" s="60" t="s">
        <v>662</v>
      </c>
      <c r="AF2047" s="49">
        <v>2020</v>
      </c>
      <c r="AG2047" s="60" t="s">
        <v>6890</v>
      </c>
      <c r="AH2047" s="60">
        <v>44322</v>
      </c>
      <c r="AI2047" s="60">
        <v>44362</v>
      </c>
      <c r="AJ2047" s="60"/>
      <c r="AK2047" s="60">
        <v>44323</v>
      </c>
      <c r="AL2047" s="60"/>
      <c r="AM2047" s="60" t="s">
        <v>568</v>
      </c>
      <c r="AN2047" s="60" t="s">
        <v>6892</v>
      </c>
      <c r="AO2047" s="60" t="s">
        <v>6904</v>
      </c>
      <c r="AP2047" s="49"/>
      <c r="AQ2047" s="60" t="s">
        <v>2442</v>
      </c>
      <c r="AR2047" s="60" t="s">
        <v>174</v>
      </c>
      <c r="AS2047" s="60" t="s">
        <v>174</v>
      </c>
      <c r="AT2047" s="49">
        <v>4</v>
      </c>
      <c r="AU2047" s="49">
        <v>1</v>
      </c>
      <c r="AV2047" s="49">
        <v>1</v>
      </c>
      <c r="AW2047" s="60">
        <v>44103</v>
      </c>
      <c r="AX2047" s="60" t="s">
        <v>183</v>
      </c>
      <c r="AY2047" s="60">
        <v>44323</v>
      </c>
      <c r="AZ2047" s="60">
        <v>44033</v>
      </c>
      <c r="BA2047" s="60">
        <v>44040</v>
      </c>
      <c r="BB2047" s="60" t="s">
        <v>6903</v>
      </c>
      <c r="BC2047" s="60">
        <v>44104.681354166663</v>
      </c>
      <c r="BD2047" s="60">
        <v>44250</v>
      </c>
      <c r="BE2047" s="60">
        <v>44926</v>
      </c>
      <c r="BF2047" s="49">
        <f>IF(AND(ISBLANK(tbl_RawData_Report1[[#This Row],[REQ_ID]]),tbl_RawData_Report1[[#This Row],[RH Kit?]] = "Y"),1,COUNTIFS(tbl_RawData_Report1[RH Kit?],"Y",tbl_RawData_Report1[REQ_ID],tbl_RawData_Report1[[#This Row],[REQ_ID]]))</f>
        <v>0</v>
      </c>
      <c r="BG2047" s="49">
        <f>COUNTIFS(tbl_RawData_Report1[RH Kit?],"Y",tbl_RawData_Report1[Order No.],tbl_RawData_Report1[[#This Row],[Order No.]])</f>
        <v>0</v>
      </c>
      <c r="BH2047" s="49">
        <f>SUM(tbl_RawData_Report1[[#This Row],[RH Kit Req]:[RH Kit PO]])</f>
        <v>0</v>
      </c>
      <c r="BI2047" s="49" t="str">
        <f>IFERROR(VLOOKUP(B2047,Lookup!A:B,2,FALSE),B2047)</f>
        <v>CALGLUCONATE_100MG</v>
      </c>
      <c r="BJ2047" s="49" t="b">
        <f t="shared" si="31"/>
        <v>1</v>
      </c>
      <c r="BK2047" s="49" t="str">
        <f>tbl_RawData_Report1[[#This Row],[Item ID]]&amp;tbl_RawData_Report1[[#This Row],[Order No.]]</f>
        <v>CALGLUCONATE_100MG0000042353</v>
      </c>
      <c r="BL2047"/>
      <c r="BM2047"/>
      <c r="BN2047"/>
    </row>
    <row r="2048" spans="1:66" x14ac:dyDescent="0.25">
      <c r="A2048" s="35" t="s">
        <v>8</v>
      </c>
      <c r="B2048" s="35" t="s">
        <v>3237</v>
      </c>
      <c r="C2048" s="35">
        <v>3</v>
      </c>
      <c r="D2048" s="35">
        <v>1</v>
      </c>
      <c r="E2048" s="35">
        <v>2</v>
      </c>
      <c r="F2048" s="35" t="s">
        <v>435</v>
      </c>
      <c r="G2048" s="35" t="s">
        <v>6891</v>
      </c>
      <c r="H2048" s="35" t="s">
        <v>3984</v>
      </c>
      <c r="I2048" s="35" t="s">
        <v>2443</v>
      </c>
      <c r="J2048" s="35">
        <v>5107.2</v>
      </c>
      <c r="K2048" s="35" t="s">
        <v>635</v>
      </c>
      <c r="L2048" s="35" t="s">
        <v>2307</v>
      </c>
      <c r="M2048" s="35" t="s">
        <v>396</v>
      </c>
      <c r="N2048" s="35" t="s">
        <v>122</v>
      </c>
      <c r="O2048" s="35" t="s">
        <v>6011</v>
      </c>
      <c r="P2048" s="35" t="s">
        <v>6012</v>
      </c>
      <c r="Q2048" s="35" t="s">
        <v>311</v>
      </c>
      <c r="R2048" s="35" t="s">
        <v>280</v>
      </c>
      <c r="S2048" s="35" t="s">
        <v>189</v>
      </c>
      <c r="T2048" s="35" t="s">
        <v>5061</v>
      </c>
      <c r="U2048" s="35" t="s">
        <v>269</v>
      </c>
      <c r="V2048" s="35">
        <v>0</v>
      </c>
      <c r="W2048" s="35">
        <v>0</v>
      </c>
      <c r="X2048" s="49">
        <v>5376</v>
      </c>
      <c r="Y2048" s="60" t="s">
        <v>2875</v>
      </c>
      <c r="Z2048" s="49">
        <v>1</v>
      </c>
      <c r="AA2048" s="49">
        <v>5376</v>
      </c>
      <c r="AB2048" s="60" t="s">
        <v>637</v>
      </c>
      <c r="AC2048" s="60" t="s">
        <v>668</v>
      </c>
      <c r="AD2048" s="60" t="s">
        <v>661</v>
      </c>
      <c r="AE2048" s="60" t="s">
        <v>662</v>
      </c>
      <c r="AF2048" s="49">
        <v>2020</v>
      </c>
      <c r="AG2048" s="60" t="s">
        <v>6890</v>
      </c>
      <c r="AH2048" s="60">
        <v>44322</v>
      </c>
      <c r="AI2048" s="60">
        <v>44362</v>
      </c>
      <c r="AJ2048" s="60"/>
      <c r="AK2048" s="60">
        <v>44323</v>
      </c>
      <c r="AL2048" s="60"/>
      <c r="AM2048" s="60" t="s">
        <v>568</v>
      </c>
      <c r="AN2048" s="60" t="s">
        <v>6892</v>
      </c>
      <c r="AO2048" s="60" t="s">
        <v>7070</v>
      </c>
      <c r="AP2048" s="49"/>
      <c r="AQ2048" s="60" t="s">
        <v>2442</v>
      </c>
      <c r="AR2048" s="60" t="s">
        <v>174</v>
      </c>
      <c r="AS2048" s="60" t="s">
        <v>174</v>
      </c>
      <c r="AT2048" s="49">
        <v>3</v>
      </c>
      <c r="AU2048" s="49">
        <v>1</v>
      </c>
      <c r="AV2048" s="49">
        <v>1</v>
      </c>
      <c r="AW2048" s="60">
        <v>44103</v>
      </c>
      <c r="AX2048" s="60" t="s">
        <v>183</v>
      </c>
      <c r="AY2048" s="60">
        <v>44323</v>
      </c>
      <c r="AZ2048" s="60">
        <v>44033</v>
      </c>
      <c r="BA2048" s="60">
        <v>44040</v>
      </c>
      <c r="BB2048" s="60" t="s">
        <v>7071</v>
      </c>
      <c r="BC2048" s="60">
        <v>44104.681354166663</v>
      </c>
      <c r="BD2048" s="60">
        <v>44250</v>
      </c>
      <c r="BE2048" s="60">
        <v>44926</v>
      </c>
      <c r="BF2048" s="49">
        <f>IF(AND(ISBLANK(tbl_RawData_Report1[[#This Row],[REQ_ID]]),tbl_RawData_Report1[[#This Row],[RH Kit?]] = "Y"),1,COUNTIFS(tbl_RawData_Report1[RH Kit?],"Y",tbl_RawData_Report1[REQ_ID],tbl_RawData_Report1[[#This Row],[REQ_ID]]))</f>
        <v>0</v>
      </c>
      <c r="BG2048" s="49">
        <f>COUNTIFS(tbl_RawData_Report1[RH Kit?],"Y",tbl_RawData_Report1[Order No.],tbl_RawData_Report1[[#This Row],[Order No.]])</f>
        <v>0</v>
      </c>
      <c r="BH2048" s="49">
        <f>SUM(tbl_RawData_Report1[[#This Row],[RH Kit Req]:[RH Kit PO]])</f>
        <v>0</v>
      </c>
      <c r="BI2048" s="49" t="str">
        <f>IFERROR(VLOOKUP(B2048,Lookup!A:B,2,FALSE),B2048)</f>
        <v>NACL0.5L_1</v>
      </c>
      <c r="BJ2048" s="49" t="b">
        <f t="shared" si="31"/>
        <v>0</v>
      </c>
      <c r="BK2048" s="49" t="str">
        <f>tbl_RawData_Report1[[#This Row],[Item ID]]&amp;tbl_RawData_Report1[[#This Row],[Order No.]]</f>
        <v>NACL0.5L_10000042353</v>
      </c>
      <c r="BL2048"/>
      <c r="BM2048"/>
      <c r="BN2048"/>
    </row>
    <row r="2049" spans="1:66" x14ac:dyDescent="0.25">
      <c r="A2049" s="35" t="s">
        <v>8</v>
      </c>
      <c r="B2049" s="35" t="s">
        <v>3237</v>
      </c>
      <c r="C2049" s="35">
        <v>3</v>
      </c>
      <c r="D2049" s="35">
        <v>1</v>
      </c>
      <c r="E2049" s="35">
        <v>1</v>
      </c>
      <c r="F2049" s="35" t="s">
        <v>435</v>
      </c>
      <c r="G2049" s="35" t="s">
        <v>6891</v>
      </c>
      <c r="H2049" s="35" t="s">
        <v>3984</v>
      </c>
      <c r="I2049" s="35" t="s">
        <v>2443</v>
      </c>
      <c r="J2049" s="35">
        <v>0</v>
      </c>
      <c r="K2049" s="35" t="s">
        <v>635</v>
      </c>
      <c r="L2049" s="35" t="s">
        <v>2307</v>
      </c>
      <c r="M2049" s="35" t="s">
        <v>396</v>
      </c>
      <c r="N2049" s="35" t="s">
        <v>122</v>
      </c>
      <c r="O2049" s="35" t="s">
        <v>6011</v>
      </c>
      <c r="P2049" s="35" t="s">
        <v>6012</v>
      </c>
      <c r="Q2049" s="35" t="s">
        <v>311</v>
      </c>
      <c r="R2049" s="35" t="s">
        <v>280</v>
      </c>
      <c r="S2049" s="35" t="s">
        <v>189</v>
      </c>
      <c r="T2049" s="35" t="s">
        <v>5061</v>
      </c>
      <c r="U2049" s="35" t="s">
        <v>269</v>
      </c>
      <c r="V2049" s="35">
        <v>0</v>
      </c>
      <c r="W2049" s="35">
        <v>0</v>
      </c>
      <c r="X2049" s="49">
        <v>0</v>
      </c>
      <c r="Y2049" s="60" t="s">
        <v>2875</v>
      </c>
      <c r="Z2049" s="49">
        <v>1</v>
      </c>
      <c r="AA2049" s="49">
        <v>0</v>
      </c>
      <c r="AB2049" s="60" t="s">
        <v>637</v>
      </c>
      <c r="AC2049" s="60" t="s">
        <v>668</v>
      </c>
      <c r="AD2049" s="60" t="s">
        <v>661</v>
      </c>
      <c r="AE2049" s="60" t="s">
        <v>662</v>
      </c>
      <c r="AF2049" s="49">
        <v>2020</v>
      </c>
      <c r="AG2049" s="60" t="s">
        <v>6890</v>
      </c>
      <c r="AH2049" s="60">
        <v>44322</v>
      </c>
      <c r="AI2049" s="60">
        <v>44362</v>
      </c>
      <c r="AJ2049" s="60"/>
      <c r="AK2049" s="60">
        <v>44323</v>
      </c>
      <c r="AL2049" s="60"/>
      <c r="AM2049" s="60" t="s">
        <v>568</v>
      </c>
      <c r="AN2049" s="60" t="s">
        <v>6892</v>
      </c>
      <c r="AO2049" s="60" t="s">
        <v>7072</v>
      </c>
      <c r="AP2049" s="49"/>
      <c r="AQ2049" s="60" t="s">
        <v>2442</v>
      </c>
      <c r="AR2049" s="60" t="s">
        <v>174</v>
      </c>
      <c r="AS2049" s="60" t="s">
        <v>174</v>
      </c>
      <c r="AT2049" s="49">
        <v>3</v>
      </c>
      <c r="AU2049" s="49">
        <v>1</v>
      </c>
      <c r="AV2049" s="49">
        <v>1</v>
      </c>
      <c r="AW2049" s="60">
        <v>44103</v>
      </c>
      <c r="AX2049" s="60" t="s">
        <v>183</v>
      </c>
      <c r="AY2049" s="60">
        <v>44104.681354166663</v>
      </c>
      <c r="AZ2049" s="60">
        <v>44033</v>
      </c>
      <c r="BA2049" s="60">
        <v>44040</v>
      </c>
      <c r="BB2049" s="60" t="s">
        <v>7071</v>
      </c>
      <c r="BC2049" s="60">
        <v>44104.681354166663</v>
      </c>
      <c r="BD2049" s="60">
        <v>44250</v>
      </c>
      <c r="BE2049" s="60">
        <v>44926</v>
      </c>
      <c r="BF2049" s="49">
        <f>IF(AND(ISBLANK(tbl_RawData_Report1[[#This Row],[REQ_ID]]),tbl_RawData_Report1[[#This Row],[RH Kit?]] = "Y"),1,COUNTIFS(tbl_RawData_Report1[RH Kit?],"Y",tbl_RawData_Report1[REQ_ID],tbl_RawData_Report1[[#This Row],[REQ_ID]]))</f>
        <v>0</v>
      </c>
      <c r="BG2049" s="49">
        <f>COUNTIFS(tbl_RawData_Report1[RH Kit?],"Y",tbl_RawData_Report1[Order No.],tbl_RawData_Report1[[#This Row],[Order No.]])</f>
        <v>0</v>
      </c>
      <c r="BH2049" s="49">
        <f>SUM(tbl_RawData_Report1[[#This Row],[RH Kit Req]:[RH Kit PO]])</f>
        <v>0</v>
      </c>
      <c r="BI2049" s="49" t="str">
        <f>IFERROR(VLOOKUP(B2049,Lookup!A:B,2,FALSE),B2049)</f>
        <v>NACL0.5L_1</v>
      </c>
      <c r="BJ2049" s="49" t="b">
        <f t="shared" si="31"/>
        <v>1</v>
      </c>
      <c r="BK2049" s="49" t="str">
        <f>tbl_RawData_Report1[[#This Row],[Item ID]]&amp;tbl_RawData_Report1[[#This Row],[Order No.]]</f>
        <v>NACL0.5L_10000042353</v>
      </c>
      <c r="BL2049"/>
      <c r="BM2049"/>
      <c r="BN2049"/>
    </row>
    <row r="2050" spans="1:66" x14ac:dyDescent="0.25">
      <c r="A2050" s="35" t="s">
        <v>8</v>
      </c>
      <c r="B2050" s="35" t="s">
        <v>2534</v>
      </c>
      <c r="C2050" s="35">
        <v>5</v>
      </c>
      <c r="D2050" s="35">
        <v>1</v>
      </c>
      <c r="E2050" s="35">
        <v>2</v>
      </c>
      <c r="F2050" s="35" t="s">
        <v>435</v>
      </c>
      <c r="G2050" s="35" t="s">
        <v>6891</v>
      </c>
      <c r="H2050" s="35" t="s">
        <v>3253</v>
      </c>
      <c r="I2050" s="35" t="s">
        <v>2443</v>
      </c>
      <c r="J2050" s="35">
        <v>3264</v>
      </c>
      <c r="K2050" s="35" t="s">
        <v>635</v>
      </c>
      <c r="L2050" s="35" t="s">
        <v>2307</v>
      </c>
      <c r="M2050" s="35" t="s">
        <v>396</v>
      </c>
      <c r="N2050" s="35" t="s">
        <v>122</v>
      </c>
      <c r="O2050" s="35" t="s">
        <v>6011</v>
      </c>
      <c r="P2050" s="35" t="s">
        <v>6012</v>
      </c>
      <c r="Q2050" s="35" t="s">
        <v>311</v>
      </c>
      <c r="R2050" s="35" t="s">
        <v>280</v>
      </c>
      <c r="S2050" s="35" t="s">
        <v>189</v>
      </c>
      <c r="T2050" s="35" t="s">
        <v>5061</v>
      </c>
      <c r="U2050" s="35" t="s">
        <v>269</v>
      </c>
      <c r="V2050" s="35">
        <v>0</v>
      </c>
      <c r="W2050" s="35">
        <v>0</v>
      </c>
      <c r="X2050" s="49">
        <v>4080</v>
      </c>
      <c r="Y2050" s="60" t="s">
        <v>2537</v>
      </c>
      <c r="Z2050" s="49">
        <v>1</v>
      </c>
      <c r="AA2050" s="49">
        <v>4080</v>
      </c>
      <c r="AB2050" s="60" t="s">
        <v>637</v>
      </c>
      <c r="AC2050" s="60" t="s">
        <v>761</v>
      </c>
      <c r="AD2050" s="60" t="s">
        <v>661</v>
      </c>
      <c r="AE2050" s="60" t="s">
        <v>662</v>
      </c>
      <c r="AF2050" s="49">
        <v>2020</v>
      </c>
      <c r="AG2050" s="60" t="s">
        <v>6890</v>
      </c>
      <c r="AH2050" s="60">
        <v>44322</v>
      </c>
      <c r="AI2050" s="60">
        <v>44362</v>
      </c>
      <c r="AJ2050" s="60"/>
      <c r="AK2050" s="60">
        <v>44323</v>
      </c>
      <c r="AL2050" s="60"/>
      <c r="AM2050" s="60" t="s">
        <v>568</v>
      </c>
      <c r="AN2050" s="60" t="s">
        <v>6892</v>
      </c>
      <c r="AO2050" s="60" t="s">
        <v>7083</v>
      </c>
      <c r="AP2050" s="49"/>
      <c r="AQ2050" s="60" t="s">
        <v>2442</v>
      </c>
      <c r="AR2050" s="60" t="s">
        <v>174</v>
      </c>
      <c r="AS2050" s="60" t="s">
        <v>174</v>
      </c>
      <c r="AT2050" s="49">
        <v>5</v>
      </c>
      <c r="AU2050" s="49">
        <v>1</v>
      </c>
      <c r="AV2050" s="49">
        <v>1</v>
      </c>
      <c r="AW2050" s="60">
        <v>44103</v>
      </c>
      <c r="AX2050" s="60" t="s">
        <v>183</v>
      </c>
      <c r="AY2050" s="60">
        <v>44323</v>
      </c>
      <c r="AZ2050" s="60">
        <v>44033</v>
      </c>
      <c r="BA2050" s="60">
        <v>44040</v>
      </c>
      <c r="BB2050" s="60" t="s">
        <v>6897</v>
      </c>
      <c r="BC2050" s="60">
        <v>44104.681354166663</v>
      </c>
      <c r="BD2050" s="60">
        <v>44250</v>
      </c>
      <c r="BE2050" s="60">
        <v>44926</v>
      </c>
      <c r="BF2050" s="49">
        <f>IF(AND(ISBLANK(tbl_RawData_Report1[[#This Row],[REQ_ID]]),tbl_RawData_Report1[[#This Row],[RH Kit?]] = "Y"),1,COUNTIFS(tbl_RawData_Report1[RH Kit?],"Y",tbl_RawData_Report1[REQ_ID],tbl_RawData_Report1[[#This Row],[REQ_ID]]))</f>
        <v>0</v>
      </c>
      <c r="BG2050" s="49">
        <f>COUNTIFS(tbl_RawData_Report1[RH Kit?],"Y",tbl_RawData_Report1[Order No.],tbl_RawData_Report1[[#This Row],[Order No.]])</f>
        <v>0</v>
      </c>
      <c r="BH2050" s="49">
        <f>SUM(tbl_RawData_Report1[[#This Row],[RH Kit Req]:[RH Kit PO]])</f>
        <v>0</v>
      </c>
      <c r="BI2050" s="49" t="str">
        <f>IFERROR(VLOOKUP(B2050,Lookup!A:B,2,FALSE),B2050)</f>
        <v>METRONIDAZOL5_1BAG</v>
      </c>
      <c r="BJ2050" s="49" t="b">
        <f t="shared" ref="BJ2050:BJ2113" si="32">BK2050&lt;&gt;BK2051</f>
        <v>1</v>
      </c>
      <c r="BK2050" s="49" t="str">
        <f>tbl_RawData_Report1[[#This Row],[Item ID]]&amp;tbl_RawData_Report1[[#This Row],[Order No.]]</f>
        <v>METRONIDAZOL5_1BAG0000042353</v>
      </c>
      <c r="BL2050"/>
      <c r="BM2050"/>
      <c r="BN2050"/>
    </row>
    <row r="2051" spans="1:66" x14ac:dyDescent="0.25">
      <c r="A2051" s="35" t="s">
        <v>8</v>
      </c>
      <c r="B2051" s="35" t="s">
        <v>699</v>
      </c>
      <c r="C2051" s="35">
        <v>1</v>
      </c>
      <c r="D2051" s="35">
        <v>1</v>
      </c>
      <c r="E2051" s="35">
        <v>2</v>
      </c>
      <c r="F2051" s="35" t="s">
        <v>435</v>
      </c>
      <c r="G2051" s="35" t="s">
        <v>6891</v>
      </c>
      <c r="H2051" s="35" t="s">
        <v>2550</v>
      </c>
      <c r="I2051" s="35" t="s">
        <v>2443</v>
      </c>
      <c r="J2051" s="35">
        <v>656</v>
      </c>
      <c r="K2051" s="35" t="s">
        <v>635</v>
      </c>
      <c r="L2051" s="35" t="s">
        <v>2307</v>
      </c>
      <c r="M2051" s="35" t="s">
        <v>396</v>
      </c>
      <c r="N2051" s="35" t="s">
        <v>122</v>
      </c>
      <c r="O2051" s="35" t="s">
        <v>6011</v>
      </c>
      <c r="P2051" s="35" t="s">
        <v>6012</v>
      </c>
      <c r="Q2051" s="35" t="s">
        <v>311</v>
      </c>
      <c r="R2051" s="35" t="s">
        <v>280</v>
      </c>
      <c r="S2051" s="35" t="s">
        <v>189</v>
      </c>
      <c r="T2051" s="35" t="s">
        <v>5061</v>
      </c>
      <c r="U2051" s="35" t="s">
        <v>269</v>
      </c>
      <c r="V2051" s="35">
        <v>0</v>
      </c>
      <c r="W2051" s="35">
        <v>0</v>
      </c>
      <c r="X2051" s="49">
        <v>82</v>
      </c>
      <c r="Y2051" s="60" t="s">
        <v>703</v>
      </c>
      <c r="Z2051" s="49">
        <v>50</v>
      </c>
      <c r="AA2051" s="49">
        <v>4100</v>
      </c>
      <c r="AB2051" s="60" t="s">
        <v>637</v>
      </c>
      <c r="AC2051" s="60" t="s">
        <v>660</v>
      </c>
      <c r="AD2051" s="60" t="s">
        <v>661</v>
      </c>
      <c r="AE2051" s="60" t="s">
        <v>662</v>
      </c>
      <c r="AF2051" s="49">
        <v>2020</v>
      </c>
      <c r="AG2051" s="60" t="s">
        <v>6890</v>
      </c>
      <c r="AH2051" s="60">
        <v>44322</v>
      </c>
      <c r="AI2051" s="60">
        <v>44362</v>
      </c>
      <c r="AJ2051" s="60"/>
      <c r="AK2051" s="60">
        <v>44323</v>
      </c>
      <c r="AL2051" s="60"/>
      <c r="AM2051" s="60" t="s">
        <v>568</v>
      </c>
      <c r="AN2051" s="60" t="s">
        <v>6892</v>
      </c>
      <c r="AO2051" s="60" t="s">
        <v>7177</v>
      </c>
      <c r="AP2051" s="49"/>
      <c r="AQ2051" s="60" t="s">
        <v>2442</v>
      </c>
      <c r="AR2051" s="60" t="s">
        <v>174</v>
      </c>
      <c r="AS2051" s="60" t="s">
        <v>174</v>
      </c>
      <c r="AT2051" s="49">
        <v>1</v>
      </c>
      <c r="AU2051" s="49">
        <v>1</v>
      </c>
      <c r="AV2051" s="49">
        <v>1</v>
      </c>
      <c r="AW2051" s="60">
        <v>44103</v>
      </c>
      <c r="AX2051" s="60" t="s">
        <v>183</v>
      </c>
      <c r="AY2051" s="60">
        <v>44323</v>
      </c>
      <c r="AZ2051" s="60">
        <v>44033</v>
      </c>
      <c r="BA2051" s="60">
        <v>44040</v>
      </c>
      <c r="BB2051" s="60" t="s">
        <v>6901</v>
      </c>
      <c r="BC2051" s="60">
        <v>44104.681354166663</v>
      </c>
      <c r="BD2051" s="60">
        <v>44250</v>
      </c>
      <c r="BE2051" s="60">
        <v>44926</v>
      </c>
      <c r="BF2051" s="49">
        <f>IF(AND(ISBLANK(tbl_RawData_Report1[[#This Row],[REQ_ID]]),tbl_RawData_Report1[[#This Row],[RH Kit?]] = "Y"),1,COUNTIFS(tbl_RawData_Report1[RH Kit?],"Y",tbl_RawData_Report1[REQ_ID],tbl_RawData_Report1[[#This Row],[REQ_ID]]))</f>
        <v>0</v>
      </c>
      <c r="BG2051" s="49">
        <f>COUNTIFS(tbl_RawData_Report1[RH Kit?],"Y",tbl_RawData_Report1[Order No.],tbl_RawData_Report1[[#This Row],[Order No.]])</f>
        <v>0</v>
      </c>
      <c r="BH2051" s="49">
        <f>SUM(tbl_RawData_Report1[[#This Row],[RH Kit Req]:[RH Kit PO]])</f>
        <v>0</v>
      </c>
      <c r="BI2051" s="49" t="str">
        <f>IFERROR(VLOOKUP(B2051,Lookup!A:B,2,FALSE),B2051)</f>
        <v>AMPICILLIN_1GINJ</v>
      </c>
      <c r="BJ2051" s="49" t="b">
        <f t="shared" si="32"/>
        <v>1</v>
      </c>
      <c r="BK2051" s="49" t="str">
        <f>tbl_RawData_Report1[[#This Row],[Item ID]]&amp;tbl_RawData_Report1[[#This Row],[Order No.]]</f>
        <v>AMPICILLIN_1GINJ0000042353</v>
      </c>
      <c r="BL2051"/>
      <c r="BM2051"/>
      <c r="BN2051"/>
    </row>
    <row r="2052" spans="1:66" x14ac:dyDescent="0.25">
      <c r="A2052" s="35" t="s">
        <v>8</v>
      </c>
      <c r="B2052" s="35" t="s">
        <v>802</v>
      </c>
      <c r="C2052" s="35">
        <v>2</v>
      </c>
      <c r="D2052" s="35">
        <v>1</v>
      </c>
      <c r="E2052" s="35">
        <v>2</v>
      </c>
      <c r="F2052" s="35" t="s">
        <v>435</v>
      </c>
      <c r="G2052" s="35" t="s">
        <v>6891</v>
      </c>
      <c r="H2052" s="35" t="s">
        <v>2432</v>
      </c>
      <c r="I2052" s="35" t="s">
        <v>2443</v>
      </c>
      <c r="J2052" s="35">
        <v>451</v>
      </c>
      <c r="K2052" s="35" t="s">
        <v>635</v>
      </c>
      <c r="L2052" s="35" t="s">
        <v>2307</v>
      </c>
      <c r="M2052" s="35" t="s">
        <v>396</v>
      </c>
      <c r="N2052" s="35" t="s">
        <v>122</v>
      </c>
      <c r="O2052" s="35" t="s">
        <v>6011</v>
      </c>
      <c r="P2052" s="35" t="s">
        <v>6012</v>
      </c>
      <c r="Q2052" s="35" t="s">
        <v>311</v>
      </c>
      <c r="R2052" s="35" t="s">
        <v>280</v>
      </c>
      <c r="S2052" s="35" t="s">
        <v>189</v>
      </c>
      <c r="T2052" s="35" t="s">
        <v>5061</v>
      </c>
      <c r="U2052" s="35" t="s">
        <v>269</v>
      </c>
      <c r="V2052" s="35">
        <v>0</v>
      </c>
      <c r="W2052" s="35">
        <v>0</v>
      </c>
      <c r="X2052" s="49">
        <v>41</v>
      </c>
      <c r="Y2052" s="60" t="s">
        <v>341</v>
      </c>
      <c r="Z2052" s="49">
        <v>100</v>
      </c>
      <c r="AA2052" s="49">
        <v>4100</v>
      </c>
      <c r="AB2052" s="60" t="s">
        <v>637</v>
      </c>
      <c r="AC2052" s="60" t="s">
        <v>660</v>
      </c>
      <c r="AD2052" s="60" t="s">
        <v>661</v>
      </c>
      <c r="AE2052" s="60" t="s">
        <v>662</v>
      </c>
      <c r="AF2052" s="49">
        <v>2020</v>
      </c>
      <c r="AG2052" s="60" t="s">
        <v>6890</v>
      </c>
      <c r="AH2052" s="60">
        <v>44322</v>
      </c>
      <c r="AI2052" s="60">
        <v>44362</v>
      </c>
      <c r="AJ2052" s="60"/>
      <c r="AK2052" s="60">
        <v>44323</v>
      </c>
      <c r="AL2052" s="60"/>
      <c r="AM2052" s="60" t="s">
        <v>568</v>
      </c>
      <c r="AN2052" s="60" t="s">
        <v>6892</v>
      </c>
      <c r="AO2052" s="60" t="s">
        <v>7244</v>
      </c>
      <c r="AP2052" s="49"/>
      <c r="AQ2052" s="60" t="s">
        <v>2442</v>
      </c>
      <c r="AR2052" s="60" t="s">
        <v>174</v>
      </c>
      <c r="AS2052" s="60" t="s">
        <v>174</v>
      </c>
      <c r="AT2052" s="49">
        <v>2</v>
      </c>
      <c r="AU2052" s="49">
        <v>1</v>
      </c>
      <c r="AV2052" s="49">
        <v>1</v>
      </c>
      <c r="AW2052" s="60">
        <v>44103</v>
      </c>
      <c r="AX2052" s="60" t="s">
        <v>183</v>
      </c>
      <c r="AY2052" s="60">
        <v>44323</v>
      </c>
      <c r="AZ2052" s="60">
        <v>44033</v>
      </c>
      <c r="BA2052" s="60">
        <v>44040</v>
      </c>
      <c r="BB2052" s="60" t="s">
        <v>6899</v>
      </c>
      <c r="BC2052" s="60">
        <v>44104.681354166663</v>
      </c>
      <c r="BD2052" s="60">
        <v>44250</v>
      </c>
      <c r="BE2052" s="60">
        <v>44926</v>
      </c>
      <c r="BF2052" s="49">
        <f>IF(AND(ISBLANK(tbl_RawData_Report1[[#This Row],[REQ_ID]]),tbl_RawData_Report1[[#This Row],[RH Kit?]] = "Y"),1,COUNTIFS(tbl_RawData_Report1[RH Kit?],"Y",tbl_RawData_Report1[REQ_ID],tbl_RawData_Report1[[#This Row],[REQ_ID]]))</f>
        <v>0</v>
      </c>
      <c r="BG2052" s="49">
        <f>COUNTIFS(tbl_RawData_Report1[RH Kit?],"Y",tbl_RawData_Report1[Order No.],tbl_RawData_Report1[[#This Row],[Order No.]])</f>
        <v>0</v>
      </c>
      <c r="BH2052" s="49">
        <f>SUM(tbl_RawData_Report1[[#This Row],[RH Kit Req]:[RH Kit PO]])</f>
        <v>0</v>
      </c>
      <c r="BI2052" s="49" t="str">
        <f>IFERROR(VLOOKUP(B2052,Lookup!A:B,2,FALSE),B2052)</f>
        <v>GENTAMYSULP_10MG</v>
      </c>
      <c r="BJ2052" s="49" t="b">
        <f t="shared" si="32"/>
        <v>1</v>
      </c>
      <c r="BK2052" s="49" t="str">
        <f>tbl_RawData_Report1[[#This Row],[Item ID]]&amp;tbl_RawData_Report1[[#This Row],[Order No.]]</f>
        <v>GENTAMYSULP_10MG0000042353</v>
      </c>
      <c r="BL2052"/>
      <c r="BM2052"/>
      <c r="BN2052"/>
    </row>
    <row r="2053" spans="1:66" x14ac:dyDescent="0.25">
      <c r="A2053" s="35" t="s">
        <v>8</v>
      </c>
      <c r="B2053" s="35" t="s">
        <v>2476</v>
      </c>
      <c r="C2053" s="35">
        <v>1</v>
      </c>
      <c r="D2053" s="35">
        <v>1</v>
      </c>
      <c r="E2053" s="35">
        <v>1</v>
      </c>
      <c r="F2053" s="35" t="s">
        <v>7176</v>
      </c>
      <c r="G2053" s="35" t="s">
        <v>7169</v>
      </c>
      <c r="H2053" s="35" t="s">
        <v>958</v>
      </c>
      <c r="I2053" s="35" t="s">
        <v>593</v>
      </c>
      <c r="J2053" s="35">
        <v>3766</v>
      </c>
      <c r="K2053" s="35" t="s">
        <v>7173</v>
      </c>
      <c r="L2053" s="35" t="s">
        <v>397</v>
      </c>
      <c r="M2053" s="35" t="s">
        <v>396</v>
      </c>
      <c r="N2053" s="35" t="s">
        <v>122</v>
      </c>
      <c r="O2053" s="35" t="s">
        <v>7174</v>
      </c>
      <c r="P2053" s="35" t="s">
        <v>7175</v>
      </c>
      <c r="Q2053" s="35" t="s">
        <v>311</v>
      </c>
      <c r="R2053" s="35" t="s">
        <v>6616</v>
      </c>
      <c r="S2053" s="35" t="s">
        <v>6617</v>
      </c>
      <c r="T2053" s="35" t="s">
        <v>5085</v>
      </c>
      <c r="U2053" s="35" t="s">
        <v>322</v>
      </c>
      <c r="V2053" s="35">
        <v>0</v>
      </c>
      <c r="W2053" s="35">
        <v>0</v>
      </c>
      <c r="X2053" s="49">
        <v>269</v>
      </c>
      <c r="Y2053" s="60" t="s">
        <v>655</v>
      </c>
      <c r="Z2053" s="49">
        <v>10</v>
      </c>
      <c r="AA2053" s="49">
        <v>2690</v>
      </c>
      <c r="AB2053" s="60" t="s">
        <v>637</v>
      </c>
      <c r="AC2053" s="60" t="s">
        <v>725</v>
      </c>
      <c r="AD2053" s="60" t="s">
        <v>661</v>
      </c>
      <c r="AE2053" s="60" t="s">
        <v>662</v>
      </c>
      <c r="AF2053" s="49">
        <v>2020</v>
      </c>
      <c r="AG2053" s="60" t="s">
        <v>7168</v>
      </c>
      <c r="AH2053" s="60">
        <v>44127</v>
      </c>
      <c r="AI2053" s="60">
        <v>44146</v>
      </c>
      <c r="AJ2053" s="60">
        <v>44162</v>
      </c>
      <c r="AK2053" s="60">
        <v>44179</v>
      </c>
      <c r="AL2053" s="60">
        <v>44167</v>
      </c>
      <c r="AM2053" s="60" t="s">
        <v>566</v>
      </c>
      <c r="AN2053" s="60" t="s">
        <v>7170</v>
      </c>
      <c r="AO2053" s="60" t="s">
        <v>7171</v>
      </c>
      <c r="AP2053" s="49"/>
      <c r="AQ2053" s="60" t="s">
        <v>266</v>
      </c>
      <c r="AR2053" s="60" t="s">
        <v>174</v>
      </c>
      <c r="AS2053" s="60" t="s">
        <v>174</v>
      </c>
      <c r="AT2053" s="49">
        <v>1</v>
      </c>
      <c r="AU2053" s="49">
        <v>1</v>
      </c>
      <c r="AV2053" s="49">
        <v>1</v>
      </c>
      <c r="AW2053" s="60">
        <v>44104</v>
      </c>
      <c r="AX2053" s="60" t="s">
        <v>183</v>
      </c>
      <c r="AY2053" s="60">
        <v>44224.73699070602</v>
      </c>
      <c r="AZ2053" s="60">
        <v>44103</v>
      </c>
      <c r="BA2053" s="60">
        <v>44103</v>
      </c>
      <c r="BB2053" s="60" t="s">
        <v>7172</v>
      </c>
      <c r="BC2053" s="60">
        <v>44105.408634259256</v>
      </c>
      <c r="BD2053" s="60">
        <v>44127</v>
      </c>
      <c r="BE2053" s="60">
        <v>73050</v>
      </c>
      <c r="BF2053" s="49">
        <f>IF(AND(ISBLANK(tbl_RawData_Report1[[#This Row],[REQ_ID]]),tbl_RawData_Report1[[#This Row],[RH Kit?]] = "Y"),1,COUNTIFS(tbl_RawData_Report1[RH Kit?],"Y",tbl_RawData_Report1[REQ_ID],tbl_RawData_Report1[[#This Row],[REQ_ID]]))</f>
        <v>0</v>
      </c>
      <c r="BG2053" s="49">
        <f>COUNTIFS(tbl_RawData_Report1[RH Kit?],"Y",tbl_RawData_Report1[Order No.],tbl_RawData_Report1[[#This Row],[Order No.]])</f>
        <v>0</v>
      </c>
      <c r="BH2053" s="49">
        <f>SUM(tbl_RawData_Report1[[#This Row],[RH Kit Req]:[RH Kit PO]])</f>
        <v>0</v>
      </c>
      <c r="BI2053" s="49" t="str">
        <f>IFERROR(VLOOKUP(B2053,Lookup!A:B,2,FALSE),B2053)</f>
        <v>MGSULPHATE10ML_10</v>
      </c>
      <c r="BJ2053" s="49" t="b">
        <f t="shared" si="32"/>
        <v>1</v>
      </c>
      <c r="BK2053" s="49" t="str">
        <f>tbl_RawData_Report1[[#This Row],[Item ID]]&amp;tbl_RawData_Report1[[#This Row],[Order No.]]</f>
        <v>MGSULPHATE10ML_100000042366</v>
      </c>
      <c r="BL2053"/>
      <c r="BM2053"/>
      <c r="BN2053"/>
    </row>
    <row r="2054" spans="1:66" x14ac:dyDescent="0.25">
      <c r="A2054" s="35" t="s">
        <v>8</v>
      </c>
      <c r="B2054" s="35" t="s">
        <v>5946</v>
      </c>
      <c r="C2054" s="35">
        <v>1</v>
      </c>
      <c r="D2054" s="35">
        <v>1</v>
      </c>
      <c r="E2054" s="35">
        <v>1</v>
      </c>
      <c r="F2054" s="35" t="s">
        <v>459</v>
      </c>
      <c r="G2054" s="35" t="s">
        <v>6952</v>
      </c>
      <c r="H2054" s="35" t="s">
        <v>5947</v>
      </c>
      <c r="I2054" s="35" t="s">
        <v>593</v>
      </c>
      <c r="J2054" s="35">
        <v>3000</v>
      </c>
      <c r="K2054" s="35" t="s">
        <v>458</v>
      </c>
      <c r="L2054" s="35" t="s">
        <v>6956</v>
      </c>
      <c r="M2054" s="35" t="s">
        <v>396</v>
      </c>
      <c r="N2054" s="35" t="s">
        <v>122</v>
      </c>
      <c r="O2054" s="35" t="s">
        <v>3581</v>
      </c>
      <c r="P2054" s="35" t="s">
        <v>6957</v>
      </c>
      <c r="Q2054" s="35" t="s">
        <v>311</v>
      </c>
      <c r="R2054" s="35" t="s">
        <v>460</v>
      </c>
      <c r="S2054" s="35" t="s">
        <v>461</v>
      </c>
      <c r="T2054" s="35" t="s">
        <v>5068</v>
      </c>
      <c r="U2054" s="35" t="s">
        <v>272</v>
      </c>
      <c r="V2054" s="35">
        <v>0</v>
      </c>
      <c r="W2054" s="35">
        <v>0</v>
      </c>
      <c r="X2054" s="49">
        <v>300</v>
      </c>
      <c r="Y2054" s="60" t="s">
        <v>791</v>
      </c>
      <c r="Z2054" s="49">
        <v>20</v>
      </c>
      <c r="AA2054" s="49">
        <v>6000</v>
      </c>
      <c r="AB2054" s="60" t="s">
        <v>637</v>
      </c>
      <c r="AC2054" s="60" t="s">
        <v>684</v>
      </c>
      <c r="AD2054" s="60" t="s">
        <v>661</v>
      </c>
      <c r="AE2054" s="60" t="s">
        <v>662</v>
      </c>
      <c r="AF2054" s="49">
        <v>2020</v>
      </c>
      <c r="AG2054" s="60" t="s">
        <v>6951</v>
      </c>
      <c r="AH2054" s="60">
        <v>44139</v>
      </c>
      <c r="AI2054" s="60">
        <v>44141</v>
      </c>
      <c r="AJ2054" s="60">
        <v>44139</v>
      </c>
      <c r="AK2054" s="60">
        <v>44131</v>
      </c>
      <c r="AL2054" s="60">
        <v>44141</v>
      </c>
      <c r="AM2054" s="60" t="s">
        <v>567</v>
      </c>
      <c r="AN2054" s="60" t="s">
        <v>6953</v>
      </c>
      <c r="AO2054" s="60" t="s">
        <v>6954</v>
      </c>
      <c r="AP2054" s="49"/>
      <c r="AQ2054" s="60" t="s">
        <v>266</v>
      </c>
      <c r="AR2054" s="60" t="s">
        <v>174</v>
      </c>
      <c r="AS2054" s="60" t="s">
        <v>174</v>
      </c>
      <c r="AT2054" s="49">
        <v>1</v>
      </c>
      <c r="AU2054" s="49">
        <v>1</v>
      </c>
      <c r="AV2054" s="49">
        <v>1</v>
      </c>
      <c r="AW2054" s="60">
        <v>44106</v>
      </c>
      <c r="AX2054" s="60" t="s">
        <v>183</v>
      </c>
      <c r="AY2054" s="60">
        <v>44173.527641631947</v>
      </c>
      <c r="AZ2054" s="60">
        <v>44106</v>
      </c>
      <c r="BA2054" s="60">
        <v>44106</v>
      </c>
      <c r="BB2054" s="60" t="s">
        <v>6955</v>
      </c>
      <c r="BC2054" s="60">
        <v>44109.428773148145</v>
      </c>
      <c r="BD2054" s="60">
        <v>44134</v>
      </c>
      <c r="BE2054" s="60">
        <v>45538</v>
      </c>
      <c r="BF2054" s="49">
        <f>IF(AND(ISBLANK(tbl_RawData_Report1[[#This Row],[REQ_ID]]),tbl_RawData_Report1[[#This Row],[RH Kit?]] = "Y"),1,COUNTIFS(tbl_RawData_Report1[RH Kit?],"Y",tbl_RawData_Report1[REQ_ID],tbl_RawData_Report1[[#This Row],[REQ_ID]]))</f>
        <v>0</v>
      </c>
      <c r="BG2054" s="49">
        <f>COUNTIFS(tbl_RawData_Report1[RH Kit?],"Y",tbl_RawData_Report1[Order No.],tbl_RawData_Report1[[#This Row],[Order No.]])</f>
        <v>0</v>
      </c>
      <c r="BH2054" s="49">
        <f>SUM(tbl_RawData_Report1[[#This Row],[RH Kit Req]:[RH Kit PO]])</f>
        <v>0</v>
      </c>
      <c r="BI2054" s="49" t="str">
        <f>IFERROR(VLOOKUP(B2054,Lookup!A:B,2,FALSE),B2054)</f>
        <v>LIDOCANEHCL1/20_20</v>
      </c>
      <c r="BJ2054" s="49" t="b">
        <f t="shared" si="32"/>
        <v>1</v>
      </c>
      <c r="BK2054" s="49" t="str">
        <f>tbl_RawData_Report1[[#This Row],[Item ID]]&amp;tbl_RawData_Report1[[#This Row],[Order No.]]</f>
        <v>LIDOCANEHCL1/20_200000042408</v>
      </c>
      <c r="BL2054"/>
      <c r="BM2054"/>
      <c r="BN2054"/>
    </row>
    <row r="2055" spans="1:66" x14ac:dyDescent="0.25">
      <c r="A2055" s="35" t="s">
        <v>8</v>
      </c>
      <c r="B2055" s="35" t="s">
        <v>3142</v>
      </c>
      <c r="C2055" s="35">
        <v>2</v>
      </c>
      <c r="D2055" s="35">
        <v>1</v>
      </c>
      <c r="E2055" s="35">
        <v>1</v>
      </c>
      <c r="F2055" s="35" t="s">
        <v>459</v>
      </c>
      <c r="G2055" s="35" t="s">
        <v>6952</v>
      </c>
      <c r="H2055" s="35" t="s">
        <v>4499</v>
      </c>
      <c r="I2055" s="35" t="s">
        <v>593</v>
      </c>
      <c r="J2055" s="35">
        <v>10000</v>
      </c>
      <c r="K2055" s="35" t="s">
        <v>458</v>
      </c>
      <c r="L2055" s="35" t="s">
        <v>6956</v>
      </c>
      <c r="M2055" s="35" t="s">
        <v>396</v>
      </c>
      <c r="N2055" s="35" t="s">
        <v>122</v>
      </c>
      <c r="O2055" s="35" t="s">
        <v>3581</v>
      </c>
      <c r="P2055" s="35" t="s">
        <v>6957</v>
      </c>
      <c r="Q2055" s="35" t="s">
        <v>311</v>
      </c>
      <c r="R2055" s="35" t="s">
        <v>460</v>
      </c>
      <c r="S2055" s="35" t="s">
        <v>461</v>
      </c>
      <c r="T2055" s="35" t="s">
        <v>5068</v>
      </c>
      <c r="U2055" s="35" t="s">
        <v>272</v>
      </c>
      <c r="V2055" s="35">
        <v>0</v>
      </c>
      <c r="W2055" s="35">
        <v>0</v>
      </c>
      <c r="X2055" s="49">
        <v>1000</v>
      </c>
      <c r="Y2055" s="60" t="s">
        <v>791</v>
      </c>
      <c r="Z2055" s="49">
        <v>20</v>
      </c>
      <c r="AA2055" s="49">
        <v>20000</v>
      </c>
      <c r="AB2055" s="60" t="s">
        <v>637</v>
      </c>
      <c r="AC2055" s="60" t="s">
        <v>684</v>
      </c>
      <c r="AD2055" s="60" t="s">
        <v>661</v>
      </c>
      <c r="AE2055" s="60" t="s">
        <v>662</v>
      </c>
      <c r="AF2055" s="49">
        <v>2020</v>
      </c>
      <c r="AG2055" s="60" t="s">
        <v>6951</v>
      </c>
      <c r="AH2055" s="60">
        <v>44139</v>
      </c>
      <c r="AI2055" s="60">
        <v>44141</v>
      </c>
      <c r="AJ2055" s="60">
        <v>44139</v>
      </c>
      <c r="AK2055" s="60">
        <v>44131</v>
      </c>
      <c r="AL2055" s="60">
        <v>44141</v>
      </c>
      <c r="AM2055" s="60" t="s">
        <v>567</v>
      </c>
      <c r="AN2055" s="60" t="s">
        <v>6953</v>
      </c>
      <c r="AO2055" s="60" t="s">
        <v>7103</v>
      </c>
      <c r="AP2055" s="49"/>
      <c r="AQ2055" s="60" t="s">
        <v>266</v>
      </c>
      <c r="AR2055" s="60" t="s">
        <v>174</v>
      </c>
      <c r="AS2055" s="60" t="s">
        <v>174</v>
      </c>
      <c r="AT2055" s="49">
        <v>2</v>
      </c>
      <c r="AU2055" s="49">
        <v>1</v>
      </c>
      <c r="AV2055" s="49">
        <v>1</v>
      </c>
      <c r="AW2055" s="60">
        <v>44106</v>
      </c>
      <c r="AX2055" s="60" t="s">
        <v>183</v>
      </c>
      <c r="AY2055" s="60">
        <v>44173.527641631947</v>
      </c>
      <c r="AZ2055" s="60">
        <v>44106</v>
      </c>
      <c r="BA2055" s="60">
        <v>44106</v>
      </c>
      <c r="BB2055" s="60" t="s">
        <v>7104</v>
      </c>
      <c r="BC2055" s="60">
        <v>44109.428773148145</v>
      </c>
      <c r="BD2055" s="60">
        <v>44134</v>
      </c>
      <c r="BE2055" s="60">
        <v>45538</v>
      </c>
      <c r="BF2055" s="49">
        <f>IF(AND(ISBLANK(tbl_RawData_Report1[[#This Row],[REQ_ID]]),tbl_RawData_Report1[[#This Row],[RH Kit?]] = "Y"),1,COUNTIFS(tbl_RawData_Report1[RH Kit?],"Y",tbl_RawData_Report1[REQ_ID],tbl_RawData_Report1[[#This Row],[REQ_ID]]))</f>
        <v>0</v>
      </c>
      <c r="BG2055" s="49">
        <f>COUNTIFS(tbl_RawData_Report1[RH Kit?],"Y",tbl_RawData_Report1[Order No.],tbl_RawData_Report1[[#This Row],[Order No.]])</f>
        <v>0</v>
      </c>
      <c r="BH2055" s="49">
        <f>SUM(tbl_RawData_Report1[[#This Row],[RH Kit Req]:[RH Kit PO]])</f>
        <v>0</v>
      </c>
      <c r="BI2055" s="49" t="str">
        <f>IFERROR(VLOOKUP(B2055,Lookup!A:B,2,FALSE),B2055)</f>
        <v>LIDOCANEHCL2/20_20</v>
      </c>
      <c r="BJ2055" s="49" t="b">
        <f t="shared" si="32"/>
        <v>1</v>
      </c>
      <c r="BK2055" s="49" t="str">
        <f>tbl_RawData_Report1[[#This Row],[Item ID]]&amp;tbl_RawData_Report1[[#This Row],[Order No.]]</f>
        <v>LIDOCANEHCL2/20_200000042408</v>
      </c>
      <c r="BL2055"/>
      <c r="BM2055"/>
      <c r="BN2055"/>
    </row>
    <row r="2056" spans="1:66" x14ac:dyDescent="0.25">
      <c r="A2056" s="35" t="s">
        <v>8</v>
      </c>
      <c r="B2056" s="35" t="s">
        <v>639</v>
      </c>
      <c r="C2056" s="35">
        <v>1</v>
      </c>
      <c r="D2056" s="35">
        <v>1</v>
      </c>
      <c r="E2056" s="35">
        <v>1</v>
      </c>
      <c r="F2056" s="35" t="s">
        <v>435</v>
      </c>
      <c r="G2056" s="35" t="s">
        <v>7116</v>
      </c>
      <c r="H2056" s="35" t="s">
        <v>640</v>
      </c>
      <c r="I2056" s="35" t="s">
        <v>593</v>
      </c>
      <c r="J2056" s="35">
        <v>630</v>
      </c>
      <c r="K2056" s="35" t="s">
        <v>635</v>
      </c>
      <c r="L2056" s="35" t="s">
        <v>397</v>
      </c>
      <c r="M2056" s="35" t="s">
        <v>396</v>
      </c>
      <c r="N2056" s="35" t="s">
        <v>122</v>
      </c>
      <c r="O2056" s="35" t="s">
        <v>5305</v>
      </c>
      <c r="P2056" s="35" t="s">
        <v>1616</v>
      </c>
      <c r="Q2056" s="35" t="s">
        <v>311</v>
      </c>
      <c r="R2056" s="35" t="s">
        <v>280</v>
      </c>
      <c r="S2056" s="35" t="s">
        <v>189</v>
      </c>
      <c r="T2056" s="35" t="s">
        <v>5061</v>
      </c>
      <c r="U2056" s="35" t="s">
        <v>209</v>
      </c>
      <c r="V2056" s="35">
        <v>0</v>
      </c>
      <c r="W2056" s="35">
        <v>0</v>
      </c>
      <c r="X2056" s="49">
        <v>1</v>
      </c>
      <c r="Y2056" s="60" t="s">
        <v>340</v>
      </c>
      <c r="Z2056" s="49">
        <v>1</v>
      </c>
      <c r="AA2056" s="49">
        <v>1</v>
      </c>
      <c r="AB2056" s="60" t="s">
        <v>637</v>
      </c>
      <c r="AC2056" s="60" t="s">
        <v>641</v>
      </c>
      <c r="AD2056" s="60" t="s">
        <v>347</v>
      </c>
      <c r="AE2056" s="60" t="s">
        <v>348</v>
      </c>
      <c r="AF2056" s="49">
        <v>2020</v>
      </c>
      <c r="AG2056" s="60" t="s">
        <v>7115</v>
      </c>
      <c r="AH2056" s="60"/>
      <c r="AI2056" s="60"/>
      <c r="AJ2056" s="60"/>
      <c r="AK2056" s="60">
        <v>44137</v>
      </c>
      <c r="AL2056" s="60"/>
      <c r="AM2056" s="60" t="s">
        <v>568</v>
      </c>
      <c r="AN2056" s="60" t="s">
        <v>7117</v>
      </c>
      <c r="AO2056" s="60" t="s">
        <v>7118</v>
      </c>
      <c r="AP2056" s="49"/>
      <c r="AQ2056" s="60" t="s">
        <v>266</v>
      </c>
      <c r="AR2056" s="60" t="s">
        <v>174</v>
      </c>
      <c r="AS2056" s="60" t="s">
        <v>174</v>
      </c>
      <c r="AT2056" s="49">
        <v>1</v>
      </c>
      <c r="AU2056" s="49">
        <v>1</v>
      </c>
      <c r="AV2056" s="49">
        <v>1</v>
      </c>
      <c r="AW2056" s="60">
        <v>44109</v>
      </c>
      <c r="AX2056" s="60" t="s">
        <v>183</v>
      </c>
      <c r="AY2056" s="60">
        <v>44154.397847650464</v>
      </c>
      <c r="AZ2056" s="60">
        <v>44105</v>
      </c>
      <c r="BA2056" s="60">
        <v>44105</v>
      </c>
      <c r="BB2056" s="60" t="s">
        <v>7119</v>
      </c>
      <c r="BC2056" s="60">
        <v>44111.604143518518</v>
      </c>
      <c r="BD2056" s="60">
        <v>44116</v>
      </c>
      <c r="BE2056" s="60">
        <v>73050</v>
      </c>
      <c r="BF2056" s="49">
        <f>IF(AND(ISBLANK(tbl_RawData_Report1[[#This Row],[REQ_ID]]),tbl_RawData_Report1[[#This Row],[RH Kit?]] = "Y"),1,COUNTIFS(tbl_RawData_Report1[RH Kit?],"Y",tbl_RawData_Report1[REQ_ID],tbl_RawData_Report1[[#This Row],[REQ_ID]]))</f>
        <v>0</v>
      </c>
      <c r="BG2056" s="49">
        <f>COUNTIFS(tbl_RawData_Report1[RH Kit?],"Y",tbl_RawData_Report1[Order No.],tbl_RawData_Report1[[#This Row],[Order No.]])</f>
        <v>0</v>
      </c>
      <c r="BH2056" s="49">
        <f>SUM(tbl_RawData_Report1[[#This Row],[RH Kit Req]:[RH Kit PO]])</f>
        <v>0</v>
      </c>
      <c r="BI2056" s="49" t="str">
        <f>IFERROR(VLOOKUP(B2056,Lookup!A:B,2,FALSE),B2056)</f>
        <v>PRESHIPMENTINSPCPH</v>
      </c>
      <c r="BJ2056" s="49" t="b">
        <f t="shared" si="32"/>
        <v>1</v>
      </c>
      <c r="BK2056" s="49" t="str">
        <f>tbl_RawData_Report1[[#This Row],[Item ID]]&amp;tbl_RawData_Report1[[#This Row],[Order No.]]</f>
        <v>PRESHIPMENTINSPCPH0000042414</v>
      </c>
      <c r="BL2056"/>
      <c r="BM2056"/>
      <c r="BN2056"/>
    </row>
    <row r="2057" spans="1:66" x14ac:dyDescent="0.25">
      <c r="A2057" s="35" t="s">
        <v>8</v>
      </c>
      <c r="B2057" s="35" t="s">
        <v>122</v>
      </c>
      <c r="C2057" s="35">
        <v>1</v>
      </c>
      <c r="D2057" s="35">
        <v>1</v>
      </c>
      <c r="E2057" s="35">
        <v>1</v>
      </c>
      <c r="F2057" s="35" t="s">
        <v>7006</v>
      </c>
      <c r="G2057" s="35" t="s">
        <v>7002</v>
      </c>
      <c r="H2057" s="35" t="s">
        <v>7003</v>
      </c>
      <c r="I2057" s="35" t="s">
        <v>593</v>
      </c>
      <c r="J2057" s="35">
        <v>27.75</v>
      </c>
      <c r="K2057" s="35" t="s">
        <v>2303</v>
      </c>
      <c r="L2057" s="35" t="s">
        <v>4353</v>
      </c>
      <c r="M2057" s="35" t="s">
        <v>396</v>
      </c>
      <c r="N2057" s="35" t="s">
        <v>122</v>
      </c>
      <c r="O2057" s="35" t="s">
        <v>4354</v>
      </c>
      <c r="P2057" s="35" t="s">
        <v>4355</v>
      </c>
      <c r="Q2057" s="35" t="s">
        <v>311</v>
      </c>
      <c r="R2057" s="35" t="s">
        <v>2305</v>
      </c>
      <c r="S2057" s="35" t="s">
        <v>2306</v>
      </c>
      <c r="T2057" s="35" t="s">
        <v>5058</v>
      </c>
      <c r="U2057" s="35" t="s">
        <v>209</v>
      </c>
      <c r="V2057" s="35">
        <v>0</v>
      </c>
      <c r="W2057" s="35">
        <v>0</v>
      </c>
      <c r="X2057" s="49">
        <v>0.59989999999999999</v>
      </c>
      <c r="Y2057" s="60" t="s">
        <v>340</v>
      </c>
      <c r="Z2057" s="49">
        <v>1</v>
      </c>
      <c r="AA2057" s="49">
        <v>0.59989999999999999</v>
      </c>
      <c r="AB2057" s="60" t="s">
        <v>637</v>
      </c>
      <c r="AC2057" s="60" t="s">
        <v>725</v>
      </c>
      <c r="AD2057" s="60" t="s">
        <v>694</v>
      </c>
      <c r="AE2057" s="60" t="s">
        <v>695</v>
      </c>
      <c r="AF2057" s="49">
        <v>2020</v>
      </c>
      <c r="AG2057" s="60" t="s">
        <v>7001</v>
      </c>
      <c r="AH2057" s="60">
        <v>44119</v>
      </c>
      <c r="AI2057" s="60">
        <v>44122</v>
      </c>
      <c r="AJ2057" s="60">
        <v>44141</v>
      </c>
      <c r="AK2057" s="60">
        <v>44154</v>
      </c>
      <c r="AL2057" s="60">
        <v>44144</v>
      </c>
      <c r="AM2057" s="60" t="s">
        <v>2284</v>
      </c>
      <c r="AN2057" s="60" t="s">
        <v>7001</v>
      </c>
      <c r="AO2057" s="60" t="s">
        <v>7004</v>
      </c>
      <c r="AP2057" s="49"/>
      <c r="AQ2057" s="60" t="s">
        <v>266</v>
      </c>
      <c r="AR2057" s="60"/>
      <c r="AS2057" s="60" t="s">
        <v>369</v>
      </c>
      <c r="AT2057" s="49">
        <v>1</v>
      </c>
      <c r="AU2057" s="49">
        <v>1</v>
      </c>
      <c r="AV2057" s="49">
        <v>1</v>
      </c>
      <c r="AW2057" s="60">
        <v>44111</v>
      </c>
      <c r="AX2057" s="60" t="s">
        <v>183</v>
      </c>
      <c r="AY2057" s="60">
        <v>44179.52981177083</v>
      </c>
      <c r="AZ2057" s="60">
        <v>44110</v>
      </c>
      <c r="BA2057" s="60">
        <v>44111</v>
      </c>
      <c r="BB2057" s="60" t="s">
        <v>7005</v>
      </c>
      <c r="BC2057" s="60">
        <v>44112.41578703704</v>
      </c>
      <c r="BD2057" s="60">
        <v>44119</v>
      </c>
      <c r="BE2057" s="60">
        <v>44561</v>
      </c>
      <c r="BF2057" s="49">
        <f>IF(AND(ISBLANK(tbl_RawData_Report1[[#This Row],[REQ_ID]]),tbl_RawData_Report1[[#This Row],[RH Kit?]] = "Y"),1,COUNTIFS(tbl_RawData_Report1[RH Kit?],"Y",tbl_RawData_Report1[REQ_ID],tbl_RawData_Report1[[#This Row],[REQ_ID]]))</f>
        <v>3</v>
      </c>
      <c r="BG2057" s="49">
        <f>COUNTIFS(tbl_RawData_Report1[RH Kit?],"Y",tbl_RawData_Report1[Order No.],tbl_RawData_Report1[[#This Row],[Order No.]])</f>
        <v>3</v>
      </c>
      <c r="BH2057" s="49">
        <f>SUM(tbl_RawData_Report1[[#This Row],[RH Kit Req]:[RH Kit PO]])</f>
        <v>6</v>
      </c>
      <c r="BI2057" s="49" t="str">
        <f>IFERROR(VLOOKUP(B2057,Lookup!A:B,2,FALSE),B2057)</f>
        <v xml:space="preserve"> </v>
      </c>
      <c r="BJ2057" s="49" t="b">
        <f t="shared" si="32"/>
        <v>0</v>
      </c>
      <c r="BK2057" s="49" t="str">
        <f>tbl_RawData_Report1[[#This Row],[Item ID]]&amp;tbl_RawData_Report1[[#This Row],[Order No.]]</f>
        <v xml:space="preserve"> 0000042445</v>
      </c>
      <c r="BL2057"/>
      <c r="BM2057"/>
      <c r="BN2057"/>
    </row>
    <row r="2058" spans="1:66" x14ac:dyDescent="0.25">
      <c r="A2058" s="35" t="s">
        <v>8</v>
      </c>
      <c r="B2058" s="35" t="s">
        <v>122</v>
      </c>
      <c r="C2058" s="35">
        <v>1</v>
      </c>
      <c r="D2058" s="35">
        <v>1</v>
      </c>
      <c r="E2058" s="35">
        <v>3</v>
      </c>
      <c r="F2058" s="35" t="s">
        <v>7006</v>
      </c>
      <c r="G2058" s="35" t="s">
        <v>7002</v>
      </c>
      <c r="H2058" s="35" t="s">
        <v>7003</v>
      </c>
      <c r="I2058" s="35" t="s">
        <v>593</v>
      </c>
      <c r="J2058" s="35">
        <v>4.63</v>
      </c>
      <c r="K2058" s="35" t="s">
        <v>2303</v>
      </c>
      <c r="L2058" s="35" t="s">
        <v>7008</v>
      </c>
      <c r="M2058" s="35" t="s">
        <v>396</v>
      </c>
      <c r="N2058" s="35" t="s">
        <v>122</v>
      </c>
      <c r="O2058" s="35" t="s">
        <v>4354</v>
      </c>
      <c r="P2058" s="35" t="s">
        <v>4355</v>
      </c>
      <c r="Q2058" s="35" t="s">
        <v>311</v>
      </c>
      <c r="R2058" s="35" t="s">
        <v>2305</v>
      </c>
      <c r="S2058" s="35" t="s">
        <v>2306</v>
      </c>
      <c r="T2058" s="35" t="s">
        <v>5058</v>
      </c>
      <c r="U2058" s="35" t="s">
        <v>209</v>
      </c>
      <c r="V2058" s="35">
        <v>0</v>
      </c>
      <c r="W2058" s="35">
        <v>0</v>
      </c>
      <c r="X2058" s="49">
        <v>0.10009999999999999</v>
      </c>
      <c r="Y2058" s="60" t="s">
        <v>340</v>
      </c>
      <c r="Z2058" s="49">
        <v>1</v>
      </c>
      <c r="AA2058" s="49">
        <v>0.10009999999999999</v>
      </c>
      <c r="AB2058" s="60" t="s">
        <v>637</v>
      </c>
      <c r="AC2058" s="60" t="s">
        <v>725</v>
      </c>
      <c r="AD2058" s="60" t="s">
        <v>694</v>
      </c>
      <c r="AE2058" s="60" t="s">
        <v>695</v>
      </c>
      <c r="AF2058" s="49">
        <v>2020</v>
      </c>
      <c r="AG2058" s="60" t="s">
        <v>7001</v>
      </c>
      <c r="AH2058" s="60">
        <v>44119</v>
      </c>
      <c r="AI2058" s="60">
        <v>44122</v>
      </c>
      <c r="AJ2058" s="60">
        <v>44141</v>
      </c>
      <c r="AK2058" s="60">
        <v>44154</v>
      </c>
      <c r="AL2058" s="60">
        <v>44144</v>
      </c>
      <c r="AM2058" s="60" t="s">
        <v>2284</v>
      </c>
      <c r="AN2058" s="60" t="s">
        <v>7001</v>
      </c>
      <c r="AO2058" s="60" t="s">
        <v>7007</v>
      </c>
      <c r="AP2058" s="49"/>
      <c r="AQ2058" s="60" t="s">
        <v>266</v>
      </c>
      <c r="AR2058" s="60"/>
      <c r="AS2058" s="60" t="s">
        <v>369</v>
      </c>
      <c r="AT2058" s="49">
        <v>1</v>
      </c>
      <c r="AU2058" s="49">
        <v>1</v>
      </c>
      <c r="AV2058" s="49">
        <v>3</v>
      </c>
      <c r="AW2058" s="60">
        <v>44111</v>
      </c>
      <c r="AX2058" s="60" t="s">
        <v>183</v>
      </c>
      <c r="AY2058" s="60">
        <v>44179.52981177083</v>
      </c>
      <c r="AZ2058" s="60">
        <v>44110</v>
      </c>
      <c r="BA2058" s="60">
        <v>44111</v>
      </c>
      <c r="BB2058" s="60" t="s">
        <v>7005</v>
      </c>
      <c r="BC2058" s="60">
        <v>44112.41578703704</v>
      </c>
      <c r="BD2058" s="60">
        <v>44119</v>
      </c>
      <c r="BE2058" s="60">
        <v>44196</v>
      </c>
      <c r="BF2058" s="49">
        <f>IF(AND(ISBLANK(tbl_RawData_Report1[[#This Row],[REQ_ID]]),tbl_RawData_Report1[[#This Row],[RH Kit?]] = "Y"),1,COUNTIFS(tbl_RawData_Report1[RH Kit?],"Y",tbl_RawData_Report1[REQ_ID],tbl_RawData_Report1[[#This Row],[REQ_ID]]))</f>
        <v>3</v>
      </c>
      <c r="BG2058" s="49">
        <f>COUNTIFS(tbl_RawData_Report1[RH Kit?],"Y",tbl_RawData_Report1[Order No.],tbl_RawData_Report1[[#This Row],[Order No.]])</f>
        <v>3</v>
      </c>
      <c r="BH2058" s="49">
        <f>SUM(tbl_RawData_Report1[[#This Row],[RH Kit Req]:[RH Kit PO]])</f>
        <v>6</v>
      </c>
      <c r="BI2058" s="49" t="str">
        <f>IFERROR(VLOOKUP(B2058,Lookup!A:B,2,FALSE),B2058)</f>
        <v xml:space="preserve"> </v>
      </c>
      <c r="BJ2058" s="49" t="b">
        <f t="shared" si="32"/>
        <v>0</v>
      </c>
      <c r="BK2058" s="49" t="str">
        <f>tbl_RawData_Report1[[#This Row],[Item ID]]&amp;tbl_RawData_Report1[[#This Row],[Order No.]]</f>
        <v xml:space="preserve"> 0000042445</v>
      </c>
      <c r="BL2058"/>
      <c r="BM2058"/>
      <c r="BN2058"/>
    </row>
    <row r="2059" spans="1:66" x14ac:dyDescent="0.25">
      <c r="A2059" s="35" t="s">
        <v>8</v>
      </c>
      <c r="B2059" s="35" t="s">
        <v>122</v>
      </c>
      <c r="C2059" s="35">
        <v>1</v>
      </c>
      <c r="D2059" s="35">
        <v>1</v>
      </c>
      <c r="E2059" s="35">
        <v>2</v>
      </c>
      <c r="F2059" s="35" t="s">
        <v>7006</v>
      </c>
      <c r="G2059" s="35" t="s">
        <v>7002</v>
      </c>
      <c r="H2059" s="35" t="s">
        <v>7003</v>
      </c>
      <c r="I2059" s="35" t="s">
        <v>593</v>
      </c>
      <c r="J2059" s="35">
        <v>13.88</v>
      </c>
      <c r="K2059" s="35" t="s">
        <v>2303</v>
      </c>
      <c r="L2059" s="35" t="s">
        <v>7134</v>
      </c>
      <c r="M2059" s="35" t="s">
        <v>396</v>
      </c>
      <c r="N2059" s="35" t="s">
        <v>122</v>
      </c>
      <c r="O2059" s="35" t="s">
        <v>4354</v>
      </c>
      <c r="P2059" s="35" t="s">
        <v>4355</v>
      </c>
      <c r="Q2059" s="35" t="s">
        <v>311</v>
      </c>
      <c r="R2059" s="35" t="s">
        <v>2305</v>
      </c>
      <c r="S2059" s="35" t="s">
        <v>2306</v>
      </c>
      <c r="T2059" s="35" t="s">
        <v>5058</v>
      </c>
      <c r="U2059" s="35" t="s">
        <v>209</v>
      </c>
      <c r="V2059" s="35">
        <v>0</v>
      </c>
      <c r="W2059" s="35">
        <v>0</v>
      </c>
      <c r="X2059" s="49">
        <v>0.3</v>
      </c>
      <c r="Y2059" s="60" t="s">
        <v>340</v>
      </c>
      <c r="Z2059" s="49">
        <v>1</v>
      </c>
      <c r="AA2059" s="49">
        <v>0.3</v>
      </c>
      <c r="AB2059" s="60" t="s">
        <v>637</v>
      </c>
      <c r="AC2059" s="60" t="s">
        <v>725</v>
      </c>
      <c r="AD2059" s="60" t="s">
        <v>694</v>
      </c>
      <c r="AE2059" s="60" t="s">
        <v>695</v>
      </c>
      <c r="AF2059" s="49">
        <v>2020</v>
      </c>
      <c r="AG2059" s="60" t="s">
        <v>7001</v>
      </c>
      <c r="AH2059" s="60">
        <v>44119</v>
      </c>
      <c r="AI2059" s="60">
        <v>44122</v>
      </c>
      <c r="AJ2059" s="60">
        <v>44141</v>
      </c>
      <c r="AK2059" s="60">
        <v>44154</v>
      </c>
      <c r="AL2059" s="60">
        <v>44144</v>
      </c>
      <c r="AM2059" s="60" t="s">
        <v>2284</v>
      </c>
      <c r="AN2059" s="60" t="s">
        <v>7001</v>
      </c>
      <c r="AO2059" s="60" t="s">
        <v>7133</v>
      </c>
      <c r="AP2059" s="49"/>
      <c r="AQ2059" s="60" t="s">
        <v>266</v>
      </c>
      <c r="AR2059" s="60"/>
      <c r="AS2059" s="60" t="s">
        <v>369</v>
      </c>
      <c r="AT2059" s="49">
        <v>1</v>
      </c>
      <c r="AU2059" s="49">
        <v>1</v>
      </c>
      <c r="AV2059" s="49">
        <v>2</v>
      </c>
      <c r="AW2059" s="60">
        <v>44111</v>
      </c>
      <c r="AX2059" s="60" t="s">
        <v>183</v>
      </c>
      <c r="AY2059" s="60">
        <v>44179.52981177083</v>
      </c>
      <c r="AZ2059" s="60">
        <v>44110</v>
      </c>
      <c r="BA2059" s="60">
        <v>44111</v>
      </c>
      <c r="BB2059" s="60" t="s">
        <v>7005</v>
      </c>
      <c r="BC2059" s="60">
        <v>44112.41578703704</v>
      </c>
      <c r="BD2059" s="60">
        <v>44119</v>
      </c>
      <c r="BE2059" s="60">
        <v>44196</v>
      </c>
      <c r="BF2059" s="49">
        <f>IF(AND(ISBLANK(tbl_RawData_Report1[[#This Row],[REQ_ID]]),tbl_RawData_Report1[[#This Row],[RH Kit?]] = "Y"),1,COUNTIFS(tbl_RawData_Report1[RH Kit?],"Y",tbl_RawData_Report1[REQ_ID],tbl_RawData_Report1[[#This Row],[REQ_ID]]))</f>
        <v>3</v>
      </c>
      <c r="BG2059" s="49">
        <f>COUNTIFS(tbl_RawData_Report1[RH Kit?],"Y",tbl_RawData_Report1[Order No.],tbl_RawData_Report1[[#This Row],[Order No.]])</f>
        <v>3</v>
      </c>
      <c r="BH2059" s="49">
        <f>SUM(tbl_RawData_Report1[[#This Row],[RH Kit Req]:[RH Kit PO]])</f>
        <v>6</v>
      </c>
      <c r="BI2059" s="49" t="str">
        <f>IFERROR(VLOOKUP(B2059,Lookup!A:B,2,FALSE),B2059)</f>
        <v xml:space="preserve"> </v>
      </c>
      <c r="BJ2059" s="49" t="b">
        <f t="shared" si="32"/>
        <v>1</v>
      </c>
      <c r="BK2059" s="49" t="str">
        <f>tbl_RawData_Report1[[#This Row],[Item ID]]&amp;tbl_RawData_Report1[[#This Row],[Order No.]]</f>
        <v xml:space="preserve"> 0000042445</v>
      </c>
      <c r="BL2059"/>
      <c r="BM2059"/>
      <c r="BN2059"/>
    </row>
    <row r="2060" spans="1:66" x14ac:dyDescent="0.25">
      <c r="A2060" s="35" t="s">
        <v>8</v>
      </c>
      <c r="B2060" s="35" t="s">
        <v>2632</v>
      </c>
      <c r="C2060" s="35">
        <v>1</v>
      </c>
      <c r="D2060" s="35">
        <v>1</v>
      </c>
      <c r="E2060" s="35">
        <v>1</v>
      </c>
      <c r="F2060" s="35" t="s">
        <v>6708</v>
      </c>
      <c r="G2060" s="35" t="s">
        <v>6701</v>
      </c>
      <c r="H2060" s="35" t="s">
        <v>712</v>
      </c>
      <c r="I2060" s="35" t="s">
        <v>593</v>
      </c>
      <c r="J2060" s="35">
        <v>777</v>
      </c>
      <c r="K2060" s="35" t="s">
        <v>6705</v>
      </c>
      <c r="L2060" s="35" t="s">
        <v>397</v>
      </c>
      <c r="M2060" s="35" t="s">
        <v>396</v>
      </c>
      <c r="N2060" s="35" t="s">
        <v>122</v>
      </c>
      <c r="O2060" s="35" t="s">
        <v>6706</v>
      </c>
      <c r="P2060" s="35" t="s">
        <v>6707</v>
      </c>
      <c r="Q2060" s="35" t="s">
        <v>311</v>
      </c>
      <c r="R2060" s="35" t="s">
        <v>6709</v>
      </c>
      <c r="S2060" s="35" t="s">
        <v>6710</v>
      </c>
      <c r="T2060" s="35" t="s">
        <v>5052</v>
      </c>
      <c r="U2060" s="35" t="s">
        <v>272</v>
      </c>
      <c r="V2060" s="35">
        <v>0</v>
      </c>
      <c r="W2060" s="35">
        <v>0</v>
      </c>
      <c r="X2060" s="49">
        <v>777</v>
      </c>
      <c r="Y2060" s="60" t="s">
        <v>860</v>
      </c>
      <c r="Z2060" s="49">
        <v>4</v>
      </c>
      <c r="AA2060" s="49">
        <v>3108</v>
      </c>
      <c r="AB2060" s="60" t="s">
        <v>637</v>
      </c>
      <c r="AC2060" s="60" t="s">
        <v>715</v>
      </c>
      <c r="AD2060" s="60" t="s">
        <v>661</v>
      </c>
      <c r="AE2060" s="60" t="s">
        <v>662</v>
      </c>
      <c r="AF2060" s="49">
        <v>2020</v>
      </c>
      <c r="AG2060" s="60" t="s">
        <v>6700</v>
      </c>
      <c r="AH2060" s="60">
        <v>44151</v>
      </c>
      <c r="AI2060" s="60">
        <v>44154</v>
      </c>
      <c r="AJ2060" s="60">
        <v>44151</v>
      </c>
      <c r="AK2060" s="60">
        <v>44151</v>
      </c>
      <c r="AL2060" s="60">
        <v>44165</v>
      </c>
      <c r="AM2060" s="60" t="s">
        <v>569</v>
      </c>
      <c r="AN2060" s="60" t="s">
        <v>6702</v>
      </c>
      <c r="AO2060" s="60" t="s">
        <v>6703</v>
      </c>
      <c r="AP2060" s="49"/>
      <c r="AQ2060" s="60" t="s">
        <v>266</v>
      </c>
      <c r="AR2060" s="60" t="s">
        <v>174</v>
      </c>
      <c r="AS2060" s="60" t="s">
        <v>174</v>
      </c>
      <c r="AT2060" s="49">
        <v>1</v>
      </c>
      <c r="AU2060" s="49">
        <v>1</v>
      </c>
      <c r="AV2060" s="49">
        <v>1</v>
      </c>
      <c r="AW2060" s="60">
        <v>44112</v>
      </c>
      <c r="AX2060" s="60" t="s">
        <v>183</v>
      </c>
      <c r="AY2060" s="60">
        <v>44186.174685266204</v>
      </c>
      <c r="AZ2060" s="60">
        <v>44104</v>
      </c>
      <c r="BA2060" s="60">
        <v>44110</v>
      </c>
      <c r="BB2060" s="60" t="s">
        <v>6704</v>
      </c>
      <c r="BC2060" s="60">
        <v>44113.760370370372</v>
      </c>
      <c r="BD2060" s="60">
        <v>44153</v>
      </c>
      <c r="BE2060" s="60">
        <v>73050</v>
      </c>
      <c r="BF2060" s="49">
        <f>IF(AND(ISBLANK(tbl_RawData_Report1[[#This Row],[REQ_ID]]),tbl_RawData_Report1[[#This Row],[RH Kit?]] = "Y"),1,COUNTIFS(tbl_RawData_Report1[RH Kit?],"Y",tbl_RawData_Report1[REQ_ID],tbl_RawData_Report1[[#This Row],[REQ_ID]]))</f>
        <v>0</v>
      </c>
      <c r="BG2060" s="49">
        <f>COUNTIFS(tbl_RawData_Report1[RH Kit?],"Y",tbl_RawData_Report1[Order No.],tbl_RawData_Report1[[#This Row],[Order No.]])</f>
        <v>0</v>
      </c>
      <c r="BH2060" s="49">
        <f>SUM(tbl_RawData_Report1[[#This Row],[RH Kit Req]:[RH Kit PO]])</f>
        <v>0</v>
      </c>
      <c r="BI2060" s="49" t="str">
        <f>IFERROR(VLOOKUP(B2060,Lookup!A:B,2,FALSE),B2060)</f>
        <v>MISOPROSTOL200MG_4</v>
      </c>
      <c r="BJ2060" s="49" t="b">
        <f t="shared" si="32"/>
        <v>1</v>
      </c>
      <c r="BK2060" s="49" t="str">
        <f>tbl_RawData_Report1[[#This Row],[Item ID]]&amp;tbl_RawData_Report1[[#This Row],[Order No.]]</f>
        <v>MISOPROSTOL200MG_40000042449</v>
      </c>
      <c r="BL2060"/>
      <c r="BM2060"/>
      <c r="BN2060"/>
    </row>
    <row r="2061" spans="1:66" x14ac:dyDescent="0.25">
      <c r="A2061" s="35" t="s">
        <v>8</v>
      </c>
      <c r="B2061" s="35" t="s">
        <v>5231</v>
      </c>
      <c r="C2061" s="35">
        <v>1</v>
      </c>
      <c r="D2061" s="35">
        <v>1</v>
      </c>
      <c r="E2061" s="35">
        <v>2</v>
      </c>
      <c r="F2061" s="35" t="s">
        <v>9</v>
      </c>
      <c r="G2061" s="35" t="s">
        <v>6919</v>
      </c>
      <c r="H2061" s="35" t="s">
        <v>5232</v>
      </c>
      <c r="I2061" s="35" t="s">
        <v>595</v>
      </c>
      <c r="J2061" s="35">
        <v>133000</v>
      </c>
      <c r="K2061" s="35" t="s">
        <v>2336</v>
      </c>
      <c r="L2061" s="35" t="s">
        <v>6923</v>
      </c>
      <c r="M2061" s="35" t="s">
        <v>396</v>
      </c>
      <c r="N2061" s="35" t="s">
        <v>122</v>
      </c>
      <c r="O2061" s="35" t="s">
        <v>6924</v>
      </c>
      <c r="P2061" s="35" t="s">
        <v>6925</v>
      </c>
      <c r="Q2061" s="35" t="s">
        <v>311</v>
      </c>
      <c r="R2061" s="35" t="s">
        <v>295</v>
      </c>
      <c r="S2061" s="35" t="s">
        <v>296</v>
      </c>
      <c r="T2061" s="35" t="s">
        <v>5068</v>
      </c>
      <c r="U2061" s="35" t="s">
        <v>269</v>
      </c>
      <c r="V2061" s="35">
        <v>0</v>
      </c>
      <c r="W2061" s="35">
        <v>0</v>
      </c>
      <c r="X2061" s="49">
        <v>25000</v>
      </c>
      <c r="Y2061" s="60" t="s">
        <v>1297</v>
      </c>
      <c r="Z2061" s="49">
        <v>5</v>
      </c>
      <c r="AA2061" s="49">
        <v>125000</v>
      </c>
      <c r="AB2061" s="60" t="s">
        <v>637</v>
      </c>
      <c r="AC2061" s="60" t="s">
        <v>715</v>
      </c>
      <c r="AD2061" s="60" t="s">
        <v>694</v>
      </c>
      <c r="AE2061" s="60" t="s">
        <v>695</v>
      </c>
      <c r="AF2061" s="49">
        <v>2020</v>
      </c>
      <c r="AG2061" s="60" t="s">
        <v>6918</v>
      </c>
      <c r="AH2061" s="60"/>
      <c r="AI2061" s="60"/>
      <c r="AJ2061" s="60"/>
      <c r="AK2061" s="60"/>
      <c r="AL2061" s="60"/>
      <c r="AM2061" s="60" t="s">
        <v>567</v>
      </c>
      <c r="AN2061" s="60" t="s">
        <v>6920</v>
      </c>
      <c r="AO2061" s="60" t="s">
        <v>6921</v>
      </c>
      <c r="AP2061" s="49"/>
      <c r="AQ2061" s="60" t="s">
        <v>349</v>
      </c>
      <c r="AR2061" s="60" t="s">
        <v>174</v>
      </c>
      <c r="AS2061" s="60" t="s">
        <v>174</v>
      </c>
      <c r="AT2061" s="49">
        <v>3</v>
      </c>
      <c r="AU2061" s="49">
        <v>1</v>
      </c>
      <c r="AV2061" s="49">
        <v>1</v>
      </c>
      <c r="AW2061" s="60">
        <v>44145</v>
      </c>
      <c r="AX2061" s="60" t="s">
        <v>183</v>
      </c>
      <c r="AY2061" s="60">
        <v>44146.892939814818</v>
      </c>
      <c r="AZ2061" s="60">
        <v>44095</v>
      </c>
      <c r="BA2061" s="60">
        <v>44098</v>
      </c>
      <c r="BB2061" s="60" t="s">
        <v>6922</v>
      </c>
      <c r="BC2061" s="60">
        <v>44146.892939814818</v>
      </c>
      <c r="BD2061" s="60">
        <v>44287</v>
      </c>
      <c r="BE2061" s="60">
        <v>44377</v>
      </c>
      <c r="BF2061" s="49">
        <f>IF(AND(ISBLANK(tbl_RawData_Report1[[#This Row],[REQ_ID]]),tbl_RawData_Report1[[#This Row],[RH Kit?]] = "Y"),1,COUNTIFS(tbl_RawData_Report1[RH Kit?],"Y",tbl_RawData_Report1[REQ_ID],tbl_RawData_Report1[[#This Row],[REQ_ID]]))</f>
        <v>0</v>
      </c>
      <c r="BG2061" s="49">
        <f>COUNTIFS(tbl_RawData_Report1[RH Kit?],"Y",tbl_RawData_Report1[Order No.],tbl_RawData_Report1[[#This Row],[Order No.]])</f>
        <v>0</v>
      </c>
      <c r="BH2061" s="49">
        <f>SUM(tbl_RawData_Report1[[#This Row],[RH Kit Req]:[RH Kit PO]])</f>
        <v>0</v>
      </c>
      <c r="BI2061" s="49" t="str">
        <f>IFERROR(VLOOKUP(B2061,Lookup!A:B,2,FALSE),B2061)</f>
        <v>MIFEMISO200/0.2</v>
      </c>
      <c r="BJ2061" s="49" t="b">
        <f t="shared" si="32"/>
        <v>0</v>
      </c>
      <c r="BK2061" s="49" t="str">
        <f>tbl_RawData_Report1[[#This Row],[Item ID]]&amp;tbl_RawData_Report1[[#This Row],[Order No.]]</f>
        <v>MIFEMISO200/0.20000042450</v>
      </c>
      <c r="BL2061"/>
      <c r="BM2061"/>
      <c r="BN2061"/>
    </row>
    <row r="2062" spans="1:66" x14ac:dyDescent="0.25">
      <c r="A2062" s="35" t="s">
        <v>8</v>
      </c>
      <c r="B2062" s="35" t="s">
        <v>5231</v>
      </c>
      <c r="C2062" s="35">
        <v>1</v>
      </c>
      <c r="D2062" s="35">
        <v>1</v>
      </c>
      <c r="E2062" s="35">
        <v>1</v>
      </c>
      <c r="F2062" s="35" t="s">
        <v>9</v>
      </c>
      <c r="G2062" s="35" t="s">
        <v>6919</v>
      </c>
      <c r="H2062" s="35" t="s">
        <v>5232</v>
      </c>
      <c r="I2062" s="35" t="s">
        <v>595</v>
      </c>
      <c r="J2062" s="35">
        <v>0</v>
      </c>
      <c r="K2062" s="35" t="s">
        <v>2336</v>
      </c>
      <c r="L2062" s="35" t="s">
        <v>6923</v>
      </c>
      <c r="M2062" s="35" t="s">
        <v>396</v>
      </c>
      <c r="N2062" s="35" t="s">
        <v>122</v>
      </c>
      <c r="O2062" s="35" t="s">
        <v>6924</v>
      </c>
      <c r="P2062" s="35" t="s">
        <v>6925</v>
      </c>
      <c r="Q2062" s="35" t="s">
        <v>311</v>
      </c>
      <c r="R2062" s="35" t="s">
        <v>295</v>
      </c>
      <c r="S2062" s="35" t="s">
        <v>296</v>
      </c>
      <c r="T2062" s="35" t="s">
        <v>5068</v>
      </c>
      <c r="U2062" s="35" t="s">
        <v>269</v>
      </c>
      <c r="V2062" s="35">
        <v>0</v>
      </c>
      <c r="W2062" s="35">
        <v>0</v>
      </c>
      <c r="X2062" s="49">
        <v>0</v>
      </c>
      <c r="Y2062" s="60" t="s">
        <v>1297</v>
      </c>
      <c r="Z2062" s="49">
        <v>5</v>
      </c>
      <c r="AA2062" s="49">
        <v>0</v>
      </c>
      <c r="AB2062" s="60" t="s">
        <v>637</v>
      </c>
      <c r="AC2062" s="60" t="s">
        <v>715</v>
      </c>
      <c r="AD2062" s="60" t="s">
        <v>694</v>
      </c>
      <c r="AE2062" s="60" t="s">
        <v>695</v>
      </c>
      <c r="AF2062" s="49">
        <v>2020</v>
      </c>
      <c r="AG2062" s="60" t="s">
        <v>6918</v>
      </c>
      <c r="AH2062" s="60"/>
      <c r="AI2062" s="60"/>
      <c r="AJ2062" s="60"/>
      <c r="AK2062" s="60"/>
      <c r="AL2062" s="60"/>
      <c r="AM2062" s="60" t="s">
        <v>567</v>
      </c>
      <c r="AN2062" s="60" t="s">
        <v>6920</v>
      </c>
      <c r="AO2062" s="60" t="s">
        <v>6926</v>
      </c>
      <c r="AP2062" s="49"/>
      <c r="AQ2062" s="60" t="s">
        <v>349</v>
      </c>
      <c r="AR2062" s="60" t="s">
        <v>174</v>
      </c>
      <c r="AS2062" s="60" t="s">
        <v>174</v>
      </c>
      <c r="AT2062" s="49">
        <v>3</v>
      </c>
      <c r="AU2062" s="49">
        <v>1</v>
      </c>
      <c r="AV2062" s="49">
        <v>1</v>
      </c>
      <c r="AW2062" s="60">
        <v>44145</v>
      </c>
      <c r="AX2062" s="60" t="s">
        <v>183</v>
      </c>
      <c r="AY2062" s="60">
        <v>44146.892939814818</v>
      </c>
      <c r="AZ2062" s="60">
        <v>44095</v>
      </c>
      <c r="BA2062" s="60">
        <v>44098</v>
      </c>
      <c r="BB2062" s="60" t="s">
        <v>6922</v>
      </c>
      <c r="BC2062" s="60">
        <v>44146.892939814818</v>
      </c>
      <c r="BD2062" s="60">
        <v>44287</v>
      </c>
      <c r="BE2062" s="60">
        <v>44377</v>
      </c>
      <c r="BF2062" s="49">
        <f>IF(AND(ISBLANK(tbl_RawData_Report1[[#This Row],[REQ_ID]]),tbl_RawData_Report1[[#This Row],[RH Kit?]] = "Y"),1,COUNTIFS(tbl_RawData_Report1[RH Kit?],"Y",tbl_RawData_Report1[REQ_ID],tbl_RawData_Report1[[#This Row],[REQ_ID]]))</f>
        <v>0</v>
      </c>
      <c r="BG2062" s="49">
        <f>COUNTIFS(tbl_RawData_Report1[RH Kit?],"Y",tbl_RawData_Report1[Order No.],tbl_RawData_Report1[[#This Row],[Order No.]])</f>
        <v>0</v>
      </c>
      <c r="BH2062" s="49">
        <f>SUM(tbl_RawData_Report1[[#This Row],[RH Kit Req]:[RH Kit PO]])</f>
        <v>0</v>
      </c>
      <c r="BI2062" s="49" t="str">
        <f>IFERROR(VLOOKUP(B2062,Lookup!A:B,2,FALSE),B2062)</f>
        <v>MIFEMISO200/0.2</v>
      </c>
      <c r="BJ2062" s="49" t="b">
        <f t="shared" si="32"/>
        <v>1</v>
      </c>
      <c r="BK2062" s="49" t="str">
        <f>tbl_RawData_Report1[[#This Row],[Item ID]]&amp;tbl_RawData_Report1[[#This Row],[Order No.]]</f>
        <v>MIFEMISO200/0.20000042450</v>
      </c>
      <c r="BL2062"/>
      <c r="BM2062"/>
      <c r="BN2062"/>
    </row>
    <row r="2063" spans="1:66" x14ac:dyDescent="0.25">
      <c r="A2063" s="35" t="s">
        <v>8</v>
      </c>
      <c r="B2063" s="35" t="s">
        <v>2905</v>
      </c>
      <c r="C2063" s="35">
        <v>2</v>
      </c>
      <c r="D2063" s="35">
        <v>1</v>
      </c>
      <c r="E2063" s="35">
        <v>1</v>
      </c>
      <c r="F2063" s="35" t="s">
        <v>9</v>
      </c>
      <c r="G2063" s="35" t="s">
        <v>6919</v>
      </c>
      <c r="H2063" s="35" t="s">
        <v>712</v>
      </c>
      <c r="I2063" s="35" t="s">
        <v>595</v>
      </c>
      <c r="J2063" s="35">
        <v>0</v>
      </c>
      <c r="K2063" s="35" t="s">
        <v>2336</v>
      </c>
      <c r="L2063" s="35" t="s">
        <v>6923</v>
      </c>
      <c r="M2063" s="35" t="s">
        <v>396</v>
      </c>
      <c r="N2063" s="35" t="s">
        <v>122</v>
      </c>
      <c r="O2063" s="35" t="s">
        <v>6924</v>
      </c>
      <c r="P2063" s="35" t="s">
        <v>6925</v>
      </c>
      <c r="Q2063" s="35" t="s">
        <v>311</v>
      </c>
      <c r="R2063" s="35" t="s">
        <v>295</v>
      </c>
      <c r="S2063" s="35" t="s">
        <v>296</v>
      </c>
      <c r="T2063" s="35" t="s">
        <v>5068</v>
      </c>
      <c r="U2063" s="35" t="s">
        <v>269</v>
      </c>
      <c r="V2063" s="35">
        <v>0</v>
      </c>
      <c r="W2063" s="35">
        <v>0</v>
      </c>
      <c r="X2063" s="49">
        <v>0</v>
      </c>
      <c r="Y2063" s="60" t="s">
        <v>345</v>
      </c>
      <c r="Z2063" s="49">
        <v>3</v>
      </c>
      <c r="AA2063" s="49">
        <v>0</v>
      </c>
      <c r="AB2063" s="60" t="s">
        <v>637</v>
      </c>
      <c r="AC2063" s="60" t="s">
        <v>715</v>
      </c>
      <c r="AD2063" s="60" t="s">
        <v>694</v>
      </c>
      <c r="AE2063" s="60" t="s">
        <v>695</v>
      </c>
      <c r="AF2063" s="49">
        <v>2020</v>
      </c>
      <c r="AG2063" s="60" t="s">
        <v>6918</v>
      </c>
      <c r="AH2063" s="60"/>
      <c r="AI2063" s="60"/>
      <c r="AJ2063" s="60"/>
      <c r="AK2063" s="60"/>
      <c r="AL2063" s="60"/>
      <c r="AM2063" s="60" t="s">
        <v>567</v>
      </c>
      <c r="AN2063" s="60" t="s">
        <v>6920</v>
      </c>
      <c r="AO2063" s="60" t="s">
        <v>6932</v>
      </c>
      <c r="AP2063" s="49"/>
      <c r="AQ2063" s="60" t="s">
        <v>349</v>
      </c>
      <c r="AR2063" s="60" t="s">
        <v>174</v>
      </c>
      <c r="AS2063" s="60" t="s">
        <v>174</v>
      </c>
      <c r="AT2063" s="49">
        <v>4</v>
      </c>
      <c r="AU2063" s="49">
        <v>1</v>
      </c>
      <c r="AV2063" s="49">
        <v>1</v>
      </c>
      <c r="AW2063" s="60">
        <v>44145</v>
      </c>
      <c r="AX2063" s="60" t="s">
        <v>183</v>
      </c>
      <c r="AY2063" s="60">
        <v>44146.892939814818</v>
      </c>
      <c r="AZ2063" s="60">
        <v>44095</v>
      </c>
      <c r="BA2063" s="60">
        <v>44098</v>
      </c>
      <c r="BB2063" s="60" t="s">
        <v>6933</v>
      </c>
      <c r="BC2063" s="60">
        <v>44146.892939814818</v>
      </c>
      <c r="BD2063" s="60">
        <v>44287</v>
      </c>
      <c r="BE2063" s="60">
        <v>44377</v>
      </c>
      <c r="BF2063" s="49">
        <f>IF(AND(ISBLANK(tbl_RawData_Report1[[#This Row],[REQ_ID]]),tbl_RawData_Report1[[#This Row],[RH Kit?]] = "Y"),1,COUNTIFS(tbl_RawData_Report1[RH Kit?],"Y",tbl_RawData_Report1[REQ_ID],tbl_RawData_Report1[[#This Row],[REQ_ID]]))</f>
        <v>0</v>
      </c>
      <c r="BG2063" s="49">
        <f>COUNTIFS(tbl_RawData_Report1[RH Kit?],"Y",tbl_RawData_Report1[Order No.],tbl_RawData_Report1[[#This Row],[Order No.]])</f>
        <v>0</v>
      </c>
      <c r="BH2063" s="49">
        <f>SUM(tbl_RawData_Report1[[#This Row],[RH Kit Req]:[RH Kit PO]])</f>
        <v>0</v>
      </c>
      <c r="BI2063" s="49" t="str">
        <f>IFERROR(VLOOKUP(B2063,Lookup!A:B,2,FALSE),B2063)</f>
        <v>MISOPROSTOL200MG_3</v>
      </c>
      <c r="BJ2063" s="49" t="b">
        <f t="shared" si="32"/>
        <v>0</v>
      </c>
      <c r="BK2063" s="49" t="str">
        <f>tbl_RawData_Report1[[#This Row],[Item ID]]&amp;tbl_RawData_Report1[[#This Row],[Order No.]]</f>
        <v>MISOPROSTOL200MG_30000042450</v>
      </c>
      <c r="BL2063"/>
      <c r="BM2063"/>
      <c r="BN2063"/>
    </row>
    <row r="2064" spans="1:66" x14ac:dyDescent="0.25">
      <c r="A2064" s="35" t="s">
        <v>8</v>
      </c>
      <c r="B2064" s="35" t="s">
        <v>2905</v>
      </c>
      <c r="C2064" s="35">
        <v>2</v>
      </c>
      <c r="D2064" s="35">
        <v>1</v>
      </c>
      <c r="E2064" s="35">
        <v>2</v>
      </c>
      <c r="F2064" s="35" t="s">
        <v>9</v>
      </c>
      <c r="G2064" s="35" t="s">
        <v>6919</v>
      </c>
      <c r="H2064" s="35" t="s">
        <v>712</v>
      </c>
      <c r="I2064" s="35" t="s">
        <v>595</v>
      </c>
      <c r="J2064" s="35">
        <v>26676</v>
      </c>
      <c r="K2064" s="35" t="s">
        <v>2336</v>
      </c>
      <c r="L2064" s="35" t="s">
        <v>6923</v>
      </c>
      <c r="M2064" s="35" t="s">
        <v>396</v>
      </c>
      <c r="N2064" s="35" t="s">
        <v>122</v>
      </c>
      <c r="O2064" s="35" t="s">
        <v>6924</v>
      </c>
      <c r="P2064" s="35" t="s">
        <v>6925</v>
      </c>
      <c r="Q2064" s="35" t="s">
        <v>311</v>
      </c>
      <c r="R2064" s="35" t="s">
        <v>295</v>
      </c>
      <c r="S2064" s="35" t="s">
        <v>296</v>
      </c>
      <c r="T2064" s="35" t="s">
        <v>5068</v>
      </c>
      <c r="U2064" s="35" t="s">
        <v>269</v>
      </c>
      <c r="V2064" s="35">
        <v>0</v>
      </c>
      <c r="W2064" s="35">
        <v>0</v>
      </c>
      <c r="X2064" s="49">
        <v>53352</v>
      </c>
      <c r="Y2064" s="60" t="s">
        <v>345</v>
      </c>
      <c r="Z2064" s="49">
        <v>3</v>
      </c>
      <c r="AA2064" s="49">
        <v>160056</v>
      </c>
      <c r="AB2064" s="60" t="s">
        <v>637</v>
      </c>
      <c r="AC2064" s="60" t="s">
        <v>715</v>
      </c>
      <c r="AD2064" s="60" t="s">
        <v>694</v>
      </c>
      <c r="AE2064" s="60" t="s">
        <v>695</v>
      </c>
      <c r="AF2064" s="49">
        <v>2020</v>
      </c>
      <c r="AG2064" s="60" t="s">
        <v>6918</v>
      </c>
      <c r="AH2064" s="60"/>
      <c r="AI2064" s="60"/>
      <c r="AJ2064" s="60"/>
      <c r="AK2064" s="60"/>
      <c r="AL2064" s="60"/>
      <c r="AM2064" s="60" t="s">
        <v>567</v>
      </c>
      <c r="AN2064" s="60" t="s">
        <v>6920</v>
      </c>
      <c r="AO2064" s="60" t="s">
        <v>6934</v>
      </c>
      <c r="AP2064" s="49"/>
      <c r="AQ2064" s="60" t="s">
        <v>349</v>
      </c>
      <c r="AR2064" s="60" t="s">
        <v>174</v>
      </c>
      <c r="AS2064" s="60" t="s">
        <v>174</v>
      </c>
      <c r="AT2064" s="49">
        <v>4</v>
      </c>
      <c r="AU2064" s="49">
        <v>1</v>
      </c>
      <c r="AV2064" s="49">
        <v>1</v>
      </c>
      <c r="AW2064" s="60">
        <v>44145</v>
      </c>
      <c r="AX2064" s="60" t="s">
        <v>183</v>
      </c>
      <c r="AY2064" s="60">
        <v>44146.892939814818</v>
      </c>
      <c r="AZ2064" s="60">
        <v>44095</v>
      </c>
      <c r="BA2064" s="60">
        <v>44098</v>
      </c>
      <c r="BB2064" s="60" t="s">
        <v>6933</v>
      </c>
      <c r="BC2064" s="60">
        <v>44146.892939814818</v>
      </c>
      <c r="BD2064" s="60">
        <v>44287</v>
      </c>
      <c r="BE2064" s="60">
        <v>44377</v>
      </c>
      <c r="BF2064" s="49">
        <f>IF(AND(ISBLANK(tbl_RawData_Report1[[#This Row],[REQ_ID]]),tbl_RawData_Report1[[#This Row],[RH Kit?]] = "Y"),1,COUNTIFS(tbl_RawData_Report1[RH Kit?],"Y",tbl_RawData_Report1[REQ_ID],tbl_RawData_Report1[[#This Row],[REQ_ID]]))</f>
        <v>0</v>
      </c>
      <c r="BG2064" s="49">
        <f>COUNTIFS(tbl_RawData_Report1[RH Kit?],"Y",tbl_RawData_Report1[Order No.],tbl_RawData_Report1[[#This Row],[Order No.]])</f>
        <v>0</v>
      </c>
      <c r="BH2064" s="49">
        <f>SUM(tbl_RawData_Report1[[#This Row],[RH Kit Req]:[RH Kit PO]])</f>
        <v>0</v>
      </c>
      <c r="BI2064" s="49" t="str">
        <f>IFERROR(VLOOKUP(B2064,Lookup!A:B,2,FALSE),B2064)</f>
        <v>MISOPROSTOL200MG_3</v>
      </c>
      <c r="BJ2064" s="49" t="b">
        <f t="shared" si="32"/>
        <v>1</v>
      </c>
      <c r="BK2064" s="49" t="str">
        <f>tbl_RawData_Report1[[#This Row],[Item ID]]&amp;tbl_RawData_Report1[[#This Row],[Order No.]]</f>
        <v>MISOPROSTOL200MG_30000042450</v>
      </c>
      <c r="BL2064"/>
      <c r="BM2064"/>
      <c r="BN2064"/>
    </row>
    <row r="2065" spans="1:66" hidden="1" x14ac:dyDescent="0.25">
      <c r="A2065" s="35" t="s">
        <v>8</v>
      </c>
      <c r="B2065" s="35" t="s">
        <v>7111</v>
      </c>
      <c r="C2065" s="35">
        <v>1</v>
      </c>
      <c r="D2065" s="35">
        <v>1</v>
      </c>
      <c r="E2065" s="35">
        <v>1</v>
      </c>
      <c r="F2065" s="35" t="s">
        <v>6708</v>
      </c>
      <c r="G2065" s="35" t="s">
        <v>7109</v>
      </c>
      <c r="H2065" s="35" t="s">
        <v>7112</v>
      </c>
      <c r="I2065" s="35" t="s">
        <v>593</v>
      </c>
      <c r="J2065" s="35">
        <v>1120</v>
      </c>
      <c r="K2065" s="35" t="s">
        <v>6705</v>
      </c>
      <c r="L2065" s="35" t="s">
        <v>397</v>
      </c>
      <c r="M2065" s="35" t="s">
        <v>396</v>
      </c>
      <c r="N2065" s="35" t="s">
        <v>122</v>
      </c>
      <c r="O2065" s="35" t="s">
        <v>6706</v>
      </c>
      <c r="P2065" s="35" t="s">
        <v>6707</v>
      </c>
      <c r="Q2065" s="35" t="s">
        <v>311</v>
      </c>
      <c r="R2065" s="35" t="s">
        <v>6709</v>
      </c>
      <c r="S2065" s="35" t="s">
        <v>6710</v>
      </c>
      <c r="T2065" s="35" t="s">
        <v>5052</v>
      </c>
      <c r="U2065" s="35" t="s">
        <v>272</v>
      </c>
      <c r="V2065" s="35">
        <v>0</v>
      </c>
      <c r="W2065" s="35">
        <v>0</v>
      </c>
      <c r="X2065" s="49">
        <v>32</v>
      </c>
      <c r="Y2065" s="60" t="s">
        <v>703</v>
      </c>
      <c r="Z2065" s="49">
        <v>50</v>
      </c>
      <c r="AA2065" s="49">
        <v>1600</v>
      </c>
      <c r="AB2065" s="60" t="s">
        <v>4570</v>
      </c>
      <c r="AC2065" s="60" t="s">
        <v>4574</v>
      </c>
      <c r="AD2065" s="60" t="s">
        <v>4992</v>
      </c>
      <c r="AE2065" s="60" t="s">
        <v>4993</v>
      </c>
      <c r="AF2065" s="49">
        <v>2020</v>
      </c>
      <c r="AG2065" s="60" t="s">
        <v>6700</v>
      </c>
      <c r="AH2065" s="60"/>
      <c r="AI2065" s="60"/>
      <c r="AJ2065" s="60"/>
      <c r="AK2065" s="60">
        <v>44166</v>
      </c>
      <c r="AL2065" s="60"/>
      <c r="AM2065" s="60" t="s">
        <v>569</v>
      </c>
      <c r="AN2065" s="60" t="s">
        <v>7110</v>
      </c>
      <c r="AO2065" s="60" t="s">
        <v>7113</v>
      </c>
      <c r="AP2065" s="49"/>
      <c r="AQ2065" s="60" t="s">
        <v>266</v>
      </c>
      <c r="AR2065" s="60" t="s">
        <v>174</v>
      </c>
      <c r="AS2065" s="60" t="s">
        <v>174</v>
      </c>
      <c r="AT2065" s="49">
        <v>3</v>
      </c>
      <c r="AU2065" s="49">
        <v>1</v>
      </c>
      <c r="AV2065" s="49">
        <v>1</v>
      </c>
      <c r="AW2065" s="60">
        <v>44112</v>
      </c>
      <c r="AX2065" s="60" t="s">
        <v>183</v>
      </c>
      <c r="AY2065" s="60">
        <v>44214.87491716435</v>
      </c>
      <c r="AZ2065" s="60">
        <v>44104</v>
      </c>
      <c r="BA2065" s="60">
        <v>44110</v>
      </c>
      <c r="BB2065" s="60" t="s">
        <v>7114</v>
      </c>
      <c r="BC2065" s="60">
        <v>44113.756226851852</v>
      </c>
      <c r="BD2065" s="60">
        <v>44126</v>
      </c>
      <c r="BE2065" s="60">
        <v>73050</v>
      </c>
      <c r="BF2065" s="49">
        <f>IF(AND(ISBLANK(tbl_RawData_Report1[[#This Row],[REQ_ID]]),tbl_RawData_Report1[[#This Row],[RH Kit?]] = "Y"),1,COUNTIFS(tbl_RawData_Report1[RH Kit?],"Y",tbl_RawData_Report1[REQ_ID],tbl_RawData_Report1[[#This Row],[REQ_ID]]))</f>
        <v>0</v>
      </c>
      <c r="BG2065" s="49">
        <f>COUNTIFS(tbl_RawData_Report1[RH Kit?],"Y",tbl_RawData_Report1[Order No.],tbl_RawData_Report1[[#This Row],[Order No.]])</f>
        <v>0</v>
      </c>
      <c r="BH2065" s="49">
        <f>SUM(tbl_RawData_Report1[[#This Row],[RH Kit Req]:[RH Kit PO]])</f>
        <v>0</v>
      </c>
      <c r="BI2065" s="49" t="str">
        <f>IFERROR(VLOOKUP(B2065,Lookup!A:B,2,FALSE),B2065)</f>
        <v>HIV_RAPID32</v>
      </c>
      <c r="BJ2065" s="49" t="b">
        <f t="shared" si="32"/>
        <v>1</v>
      </c>
      <c r="BK2065" s="49" t="str">
        <f>tbl_RawData_Report1[[#This Row],[Item ID]]&amp;tbl_RawData_Report1[[#This Row],[Order No.]]</f>
        <v>HIV_RAPID320000042451</v>
      </c>
      <c r="BL2065"/>
      <c r="BM2065"/>
      <c r="BN2065"/>
    </row>
    <row r="2066" spans="1:66" hidden="1" x14ac:dyDescent="0.25">
      <c r="A2066" s="35" t="s">
        <v>8</v>
      </c>
      <c r="B2066" s="35" t="s">
        <v>5293</v>
      </c>
      <c r="C2066" s="35">
        <v>1</v>
      </c>
      <c r="D2066" s="35">
        <v>1</v>
      </c>
      <c r="E2066" s="35">
        <v>1</v>
      </c>
      <c r="F2066" s="35" t="s">
        <v>6708</v>
      </c>
      <c r="G2066" s="35" t="s">
        <v>7163</v>
      </c>
      <c r="H2066" s="35" t="s">
        <v>7165</v>
      </c>
      <c r="I2066" s="35" t="s">
        <v>593</v>
      </c>
      <c r="J2066" s="35">
        <v>1940</v>
      </c>
      <c r="K2066" s="35" t="s">
        <v>6705</v>
      </c>
      <c r="L2066" s="35" t="s">
        <v>397</v>
      </c>
      <c r="M2066" s="35" t="s">
        <v>396</v>
      </c>
      <c r="N2066" s="35" t="s">
        <v>122</v>
      </c>
      <c r="O2066" s="35" t="s">
        <v>6706</v>
      </c>
      <c r="P2066" s="35" t="s">
        <v>6707</v>
      </c>
      <c r="Q2066" s="35" t="s">
        <v>311</v>
      </c>
      <c r="R2066" s="35" t="s">
        <v>6709</v>
      </c>
      <c r="S2066" s="35" t="s">
        <v>6710</v>
      </c>
      <c r="T2066" s="35" t="s">
        <v>5052</v>
      </c>
      <c r="U2066" s="35" t="s">
        <v>272</v>
      </c>
      <c r="V2066" s="35">
        <v>0</v>
      </c>
      <c r="W2066" s="35">
        <v>0</v>
      </c>
      <c r="X2066" s="49">
        <v>500</v>
      </c>
      <c r="Y2066" s="60" t="s">
        <v>341</v>
      </c>
      <c r="Z2066" s="49">
        <v>100</v>
      </c>
      <c r="AA2066" s="49">
        <v>50000</v>
      </c>
      <c r="AB2066" s="60" t="s">
        <v>4570</v>
      </c>
      <c r="AC2066" s="60" t="s">
        <v>4573</v>
      </c>
      <c r="AD2066" s="60" t="s">
        <v>792</v>
      </c>
      <c r="AE2066" s="60" t="s">
        <v>793</v>
      </c>
      <c r="AF2066" s="49">
        <v>2020</v>
      </c>
      <c r="AG2066" s="60" t="s">
        <v>6700</v>
      </c>
      <c r="AH2066" s="60">
        <v>44194</v>
      </c>
      <c r="AI2066" s="60">
        <v>44195</v>
      </c>
      <c r="AJ2066" s="60">
        <v>44195</v>
      </c>
      <c r="AK2066" s="60">
        <v>44194</v>
      </c>
      <c r="AL2066" s="60">
        <v>44196</v>
      </c>
      <c r="AM2066" s="60" t="s">
        <v>569</v>
      </c>
      <c r="AN2066" s="60" t="s">
        <v>7164</v>
      </c>
      <c r="AO2066" s="60" t="s">
        <v>7166</v>
      </c>
      <c r="AP2066" s="49"/>
      <c r="AQ2066" s="60" t="s">
        <v>266</v>
      </c>
      <c r="AR2066" s="60" t="s">
        <v>174</v>
      </c>
      <c r="AS2066" s="60" t="s">
        <v>174</v>
      </c>
      <c r="AT2066" s="49">
        <v>2</v>
      </c>
      <c r="AU2066" s="49">
        <v>1</v>
      </c>
      <c r="AV2066" s="49">
        <v>1</v>
      </c>
      <c r="AW2066" s="60">
        <v>44112</v>
      </c>
      <c r="AX2066" s="60" t="s">
        <v>183</v>
      </c>
      <c r="AY2066" s="60">
        <v>44214.878229085647</v>
      </c>
      <c r="AZ2066" s="60">
        <v>44104</v>
      </c>
      <c r="BA2066" s="60">
        <v>44110</v>
      </c>
      <c r="BB2066" s="60" t="s">
        <v>7167</v>
      </c>
      <c r="BC2066" s="60">
        <v>44113.736597222225</v>
      </c>
      <c r="BD2066" s="60">
        <v>44138</v>
      </c>
      <c r="BE2066" s="60">
        <v>73050</v>
      </c>
      <c r="BF2066" s="49">
        <f>IF(AND(ISBLANK(tbl_RawData_Report1[[#This Row],[REQ_ID]]),tbl_RawData_Report1[[#This Row],[RH Kit?]] = "Y"),1,COUNTIFS(tbl_RawData_Report1[RH Kit?],"Y",tbl_RawData_Report1[REQ_ID],tbl_RawData_Report1[[#This Row],[REQ_ID]]))</f>
        <v>0</v>
      </c>
      <c r="BG2066" s="49">
        <f>COUNTIFS(tbl_RawData_Report1[RH Kit?],"Y",tbl_RawData_Report1[Order No.],tbl_RawData_Report1[[#This Row],[Order No.]])</f>
        <v>0</v>
      </c>
      <c r="BH2066" s="49">
        <f>SUM(tbl_RawData_Report1[[#This Row],[RH Kit Req]:[RH Kit PO]])</f>
        <v>0</v>
      </c>
      <c r="BI2066" s="49" t="str">
        <f>IFERROR(VLOOKUP(B2066,Lookup!A:B,2,FALSE),B2066)</f>
        <v>PREGTEST_STRIP_100</v>
      </c>
      <c r="BJ2066" s="49" t="b">
        <f t="shared" si="32"/>
        <v>1</v>
      </c>
      <c r="BK2066" s="49" t="str">
        <f>tbl_RawData_Report1[[#This Row],[Item ID]]&amp;tbl_RawData_Report1[[#This Row],[Order No.]]</f>
        <v>PREGTEST_STRIP_1000000042454</v>
      </c>
      <c r="BL2066"/>
      <c r="BM2066"/>
      <c r="BN2066"/>
    </row>
    <row r="2067" spans="1:66" hidden="1" x14ac:dyDescent="0.25">
      <c r="A2067" s="35" t="s">
        <v>8</v>
      </c>
      <c r="B2067" s="35" t="s">
        <v>122</v>
      </c>
      <c r="C2067" s="35">
        <v>4</v>
      </c>
      <c r="D2067" s="35">
        <v>1</v>
      </c>
      <c r="E2067" s="35">
        <v>1</v>
      </c>
      <c r="F2067" s="35" t="s">
        <v>417</v>
      </c>
      <c r="G2067" s="35" t="s">
        <v>7052</v>
      </c>
      <c r="H2067" s="35" t="s">
        <v>7054</v>
      </c>
      <c r="I2067" s="35" t="s">
        <v>595</v>
      </c>
      <c r="J2067" s="35">
        <v>0</v>
      </c>
      <c r="K2067" s="35" t="s">
        <v>2287</v>
      </c>
      <c r="L2067" s="35" t="s">
        <v>5353</v>
      </c>
      <c r="M2067" s="35" t="s">
        <v>396</v>
      </c>
      <c r="N2067" s="35" t="s">
        <v>122</v>
      </c>
      <c r="O2067" s="35" t="s">
        <v>7057</v>
      </c>
      <c r="P2067" s="35" t="s">
        <v>7058</v>
      </c>
      <c r="Q2067" s="35" t="s">
        <v>311</v>
      </c>
      <c r="R2067" s="35" t="s">
        <v>302</v>
      </c>
      <c r="S2067" s="35" t="s">
        <v>303</v>
      </c>
      <c r="T2067" s="35" t="s">
        <v>5061</v>
      </c>
      <c r="U2067" s="35" t="s">
        <v>272</v>
      </c>
      <c r="V2067" s="35">
        <v>0</v>
      </c>
      <c r="W2067" s="35">
        <v>0</v>
      </c>
      <c r="X2067" s="49">
        <v>0</v>
      </c>
      <c r="Y2067" s="60" t="s">
        <v>791</v>
      </c>
      <c r="Z2067" s="49">
        <v>20</v>
      </c>
      <c r="AA2067" s="49">
        <v>0</v>
      </c>
      <c r="AB2067" s="60" t="s">
        <v>4570</v>
      </c>
      <c r="AC2067" s="60" t="s">
        <v>5355</v>
      </c>
      <c r="AD2067" s="60" t="s">
        <v>733</v>
      </c>
      <c r="AE2067" s="60" t="s">
        <v>734</v>
      </c>
      <c r="AF2067" s="49">
        <v>2020</v>
      </c>
      <c r="AG2067" s="60" t="s">
        <v>7051</v>
      </c>
      <c r="AH2067" s="60"/>
      <c r="AI2067" s="60"/>
      <c r="AJ2067" s="60"/>
      <c r="AK2067" s="60"/>
      <c r="AL2067" s="60"/>
      <c r="AM2067" s="60" t="s">
        <v>568</v>
      </c>
      <c r="AN2067" s="60" t="s">
        <v>7053</v>
      </c>
      <c r="AO2067" s="60" t="s">
        <v>7055</v>
      </c>
      <c r="AP2067" s="49"/>
      <c r="AQ2067" s="60" t="s">
        <v>349</v>
      </c>
      <c r="AR2067" s="60"/>
      <c r="AS2067" s="60" t="s">
        <v>174</v>
      </c>
      <c r="AT2067" s="49">
        <v>1</v>
      </c>
      <c r="AU2067" s="49">
        <v>1</v>
      </c>
      <c r="AV2067" s="49">
        <v>1</v>
      </c>
      <c r="AW2067" s="60">
        <v>44113</v>
      </c>
      <c r="AX2067" s="60" t="s">
        <v>183</v>
      </c>
      <c r="AY2067" s="60">
        <v>44176.63040509259</v>
      </c>
      <c r="AZ2067" s="60">
        <v>43948</v>
      </c>
      <c r="BA2067" s="60">
        <v>43948</v>
      </c>
      <c r="BB2067" s="60" t="s">
        <v>7056</v>
      </c>
      <c r="BC2067" s="60">
        <v>44176.63040509259</v>
      </c>
      <c r="BD2067" s="60">
        <v>44222</v>
      </c>
      <c r="BE2067" s="60">
        <v>44439</v>
      </c>
      <c r="BF2067" s="49">
        <f>IF(AND(ISBLANK(tbl_RawData_Report1[[#This Row],[REQ_ID]]),tbl_RawData_Report1[[#This Row],[RH Kit?]] = "Y"),1,COUNTIFS(tbl_RawData_Report1[RH Kit?],"Y",tbl_RawData_Report1[REQ_ID],tbl_RawData_Report1[[#This Row],[REQ_ID]]))</f>
        <v>0</v>
      </c>
      <c r="BG2067" s="49">
        <f>COUNTIFS(tbl_RawData_Report1[RH Kit?],"Y",tbl_RawData_Report1[Order No.],tbl_RawData_Report1[[#This Row],[Order No.]])</f>
        <v>0</v>
      </c>
      <c r="BH2067" s="49">
        <f>SUM(tbl_RawData_Report1[[#This Row],[RH Kit Req]:[RH Kit PO]])</f>
        <v>0</v>
      </c>
      <c r="BI2067" s="49" t="str">
        <f>IFERROR(VLOOKUP(B2067,Lookup!A:B,2,FALSE),B2067)</f>
        <v xml:space="preserve"> </v>
      </c>
      <c r="BJ2067" s="49" t="b">
        <f t="shared" si="32"/>
        <v>0</v>
      </c>
      <c r="BK2067" s="49" t="str">
        <f>tbl_RawData_Report1[[#This Row],[Item ID]]&amp;tbl_RawData_Report1[[#This Row],[Order No.]]</f>
        <v xml:space="preserve"> 0000042462</v>
      </c>
      <c r="BL2067"/>
      <c r="BM2067"/>
      <c r="BN2067"/>
    </row>
    <row r="2068" spans="1:66" hidden="1" x14ac:dyDescent="0.25">
      <c r="A2068" s="35" t="s">
        <v>8</v>
      </c>
      <c r="B2068" s="35" t="s">
        <v>122</v>
      </c>
      <c r="C2068" s="35">
        <v>4</v>
      </c>
      <c r="D2068" s="35">
        <v>1</v>
      </c>
      <c r="E2068" s="35">
        <v>2</v>
      </c>
      <c r="F2068" s="35" t="s">
        <v>417</v>
      </c>
      <c r="G2068" s="35" t="s">
        <v>7052</v>
      </c>
      <c r="H2068" s="35" t="s">
        <v>7054</v>
      </c>
      <c r="I2068" s="35" t="s">
        <v>595</v>
      </c>
      <c r="J2068" s="35">
        <v>3780</v>
      </c>
      <c r="K2068" s="35" t="s">
        <v>2287</v>
      </c>
      <c r="L2068" s="35" t="s">
        <v>5353</v>
      </c>
      <c r="M2068" s="35" t="s">
        <v>396</v>
      </c>
      <c r="N2068" s="35" t="s">
        <v>122</v>
      </c>
      <c r="O2068" s="35" t="s">
        <v>7057</v>
      </c>
      <c r="P2068" s="35" t="s">
        <v>7058</v>
      </c>
      <c r="Q2068" s="35" t="s">
        <v>311</v>
      </c>
      <c r="R2068" s="35" t="s">
        <v>302</v>
      </c>
      <c r="S2068" s="35" t="s">
        <v>303</v>
      </c>
      <c r="T2068" s="35" t="s">
        <v>5061</v>
      </c>
      <c r="U2068" s="35" t="s">
        <v>272</v>
      </c>
      <c r="V2068" s="35">
        <v>0</v>
      </c>
      <c r="W2068" s="35">
        <v>0</v>
      </c>
      <c r="X2068" s="49">
        <v>112</v>
      </c>
      <c r="Y2068" s="60" t="s">
        <v>791</v>
      </c>
      <c r="Z2068" s="49">
        <v>20</v>
      </c>
      <c r="AA2068" s="49">
        <v>2240</v>
      </c>
      <c r="AB2068" s="60" t="s">
        <v>4570</v>
      </c>
      <c r="AC2068" s="60" t="s">
        <v>5355</v>
      </c>
      <c r="AD2068" s="60" t="s">
        <v>733</v>
      </c>
      <c r="AE2068" s="60" t="s">
        <v>734</v>
      </c>
      <c r="AF2068" s="49">
        <v>2020</v>
      </c>
      <c r="AG2068" s="60" t="s">
        <v>7051</v>
      </c>
      <c r="AH2068" s="60"/>
      <c r="AI2068" s="60"/>
      <c r="AJ2068" s="60"/>
      <c r="AK2068" s="60"/>
      <c r="AL2068" s="60"/>
      <c r="AM2068" s="60" t="s">
        <v>568</v>
      </c>
      <c r="AN2068" s="60" t="s">
        <v>7053</v>
      </c>
      <c r="AO2068" s="60" t="s">
        <v>7059</v>
      </c>
      <c r="AP2068" s="49"/>
      <c r="AQ2068" s="60" t="s">
        <v>349</v>
      </c>
      <c r="AR2068" s="60"/>
      <c r="AS2068" s="60" t="s">
        <v>174</v>
      </c>
      <c r="AT2068" s="49">
        <v>1</v>
      </c>
      <c r="AU2068" s="49">
        <v>1</v>
      </c>
      <c r="AV2068" s="49">
        <v>1</v>
      </c>
      <c r="AW2068" s="60">
        <v>44113</v>
      </c>
      <c r="AX2068" s="60" t="s">
        <v>183</v>
      </c>
      <c r="AY2068" s="60">
        <v>44176.63040509259</v>
      </c>
      <c r="AZ2068" s="60">
        <v>43948</v>
      </c>
      <c r="BA2068" s="60">
        <v>43948</v>
      </c>
      <c r="BB2068" s="60" t="s">
        <v>7056</v>
      </c>
      <c r="BC2068" s="60">
        <v>44176.63040509259</v>
      </c>
      <c r="BD2068" s="60">
        <v>44222</v>
      </c>
      <c r="BE2068" s="60">
        <v>44439</v>
      </c>
      <c r="BF2068" s="49">
        <f>IF(AND(ISBLANK(tbl_RawData_Report1[[#This Row],[REQ_ID]]),tbl_RawData_Report1[[#This Row],[RH Kit?]] = "Y"),1,COUNTIFS(tbl_RawData_Report1[RH Kit?],"Y",tbl_RawData_Report1[REQ_ID],tbl_RawData_Report1[[#This Row],[REQ_ID]]))</f>
        <v>0</v>
      </c>
      <c r="BG2068" s="49">
        <f>COUNTIFS(tbl_RawData_Report1[RH Kit?],"Y",tbl_RawData_Report1[Order No.],tbl_RawData_Report1[[#This Row],[Order No.]])</f>
        <v>0</v>
      </c>
      <c r="BH2068" s="49">
        <f>SUM(tbl_RawData_Report1[[#This Row],[RH Kit Req]:[RH Kit PO]])</f>
        <v>0</v>
      </c>
      <c r="BI2068" s="49" t="str">
        <f>IFERROR(VLOOKUP(B2068,Lookup!A:B,2,FALSE),B2068)</f>
        <v xml:space="preserve"> </v>
      </c>
      <c r="BJ2068" s="49" t="b">
        <f t="shared" si="32"/>
        <v>1</v>
      </c>
      <c r="BK2068" s="49" t="str">
        <f>tbl_RawData_Report1[[#This Row],[Item ID]]&amp;tbl_RawData_Report1[[#This Row],[Order No.]]</f>
        <v xml:space="preserve"> 0000042462</v>
      </c>
      <c r="BL2068"/>
      <c r="BM2068"/>
      <c r="BN2068"/>
    </row>
    <row r="2069" spans="1:66" x14ac:dyDescent="0.25">
      <c r="A2069" s="35" t="s">
        <v>8</v>
      </c>
      <c r="B2069" s="35" t="s">
        <v>3585</v>
      </c>
      <c r="C2069" s="35">
        <v>2</v>
      </c>
      <c r="D2069" s="35">
        <v>1</v>
      </c>
      <c r="E2069" s="35">
        <v>2</v>
      </c>
      <c r="F2069" s="35" t="s">
        <v>462</v>
      </c>
      <c r="G2069" s="35" t="s">
        <v>6732</v>
      </c>
      <c r="H2069" s="35" t="s">
        <v>2775</v>
      </c>
      <c r="I2069" s="35" t="s">
        <v>595</v>
      </c>
      <c r="J2069" s="35">
        <v>4325</v>
      </c>
      <c r="K2069" s="35" t="s">
        <v>6736</v>
      </c>
      <c r="L2069" s="35" t="s">
        <v>397</v>
      </c>
      <c r="M2069" s="35" t="s">
        <v>396</v>
      </c>
      <c r="N2069" s="35" t="s">
        <v>122</v>
      </c>
      <c r="O2069" s="35" t="s">
        <v>6737</v>
      </c>
      <c r="P2069" s="35" t="s">
        <v>6738</v>
      </c>
      <c r="Q2069" s="35" t="s">
        <v>308</v>
      </c>
      <c r="R2069" s="35" t="s">
        <v>300</v>
      </c>
      <c r="S2069" s="35" t="s">
        <v>301</v>
      </c>
      <c r="T2069" s="35" t="s">
        <v>5058</v>
      </c>
      <c r="U2069" s="35" t="s">
        <v>269</v>
      </c>
      <c r="V2069" s="35">
        <v>0</v>
      </c>
      <c r="W2069" s="35">
        <v>0</v>
      </c>
      <c r="X2069" s="49">
        <v>500</v>
      </c>
      <c r="Y2069" s="60" t="s">
        <v>346</v>
      </c>
      <c r="Z2069" s="49">
        <v>1000</v>
      </c>
      <c r="AA2069" s="49">
        <v>500000</v>
      </c>
      <c r="AB2069" s="60" t="s">
        <v>637</v>
      </c>
      <c r="AC2069" s="60" t="s">
        <v>693</v>
      </c>
      <c r="AD2069" s="60" t="s">
        <v>694</v>
      </c>
      <c r="AE2069" s="60" t="s">
        <v>695</v>
      </c>
      <c r="AF2069" s="49">
        <v>2020</v>
      </c>
      <c r="AG2069" s="60" t="s">
        <v>6731</v>
      </c>
      <c r="AH2069" s="60">
        <v>44195</v>
      </c>
      <c r="AI2069" s="60">
        <v>44235</v>
      </c>
      <c r="AJ2069" s="60">
        <v>44305</v>
      </c>
      <c r="AK2069" s="60"/>
      <c r="AL2069" s="60"/>
      <c r="AM2069" s="60" t="s">
        <v>566</v>
      </c>
      <c r="AN2069" s="60" t="s">
        <v>6733</v>
      </c>
      <c r="AO2069" s="60" t="s">
        <v>6734</v>
      </c>
      <c r="AP2069" s="49"/>
      <c r="AQ2069" s="60" t="s">
        <v>349</v>
      </c>
      <c r="AR2069" s="60" t="s">
        <v>174</v>
      </c>
      <c r="AS2069" s="60" t="s">
        <v>174</v>
      </c>
      <c r="AT2069" s="49">
        <v>2</v>
      </c>
      <c r="AU2069" s="49">
        <v>1</v>
      </c>
      <c r="AV2069" s="49">
        <v>1</v>
      </c>
      <c r="AW2069" s="60">
        <v>44113</v>
      </c>
      <c r="AX2069" s="60" t="s">
        <v>183</v>
      </c>
      <c r="AY2069" s="60">
        <v>44118.707812499997</v>
      </c>
      <c r="AZ2069" s="60">
        <v>44077</v>
      </c>
      <c r="BA2069" s="60">
        <v>44081</v>
      </c>
      <c r="BB2069" s="60" t="s">
        <v>6735</v>
      </c>
      <c r="BC2069" s="60">
        <v>44118.707812499997</v>
      </c>
      <c r="BD2069" s="60">
        <v>44195</v>
      </c>
      <c r="BE2069" s="60">
        <v>73050</v>
      </c>
      <c r="BF2069" s="49">
        <f>IF(AND(ISBLANK(tbl_RawData_Report1[[#This Row],[REQ_ID]]),tbl_RawData_Report1[[#This Row],[RH Kit?]] = "Y"),1,COUNTIFS(tbl_RawData_Report1[RH Kit?],"Y",tbl_RawData_Report1[REQ_ID],tbl_RawData_Report1[[#This Row],[REQ_ID]]))</f>
        <v>0</v>
      </c>
      <c r="BG2069" s="49">
        <f>COUNTIFS(tbl_RawData_Report1[RH Kit?],"Y",tbl_RawData_Report1[Order No.],tbl_RawData_Report1[[#This Row],[Order No.]])</f>
        <v>0</v>
      </c>
      <c r="BH2069" s="49">
        <f>SUM(tbl_RawData_Report1[[#This Row],[RH Kit Req]:[RH Kit PO]])</f>
        <v>0</v>
      </c>
      <c r="BI2069" s="49" t="str">
        <f>IFERROR(VLOOKUP(B2069,Lookup!A:B,2,FALSE),B2069)</f>
        <v>FESULC200MG_1000TB</v>
      </c>
      <c r="BJ2069" s="49" t="b">
        <f t="shared" si="32"/>
        <v>0</v>
      </c>
      <c r="BK2069" s="49" t="str">
        <f>tbl_RawData_Report1[[#This Row],[Item ID]]&amp;tbl_RawData_Report1[[#This Row],[Order No.]]</f>
        <v>FESULC200MG_1000TB0000042469</v>
      </c>
      <c r="BL2069"/>
      <c r="BM2069"/>
      <c r="BN2069"/>
    </row>
    <row r="2070" spans="1:66" x14ac:dyDescent="0.25">
      <c r="A2070" s="35" t="s">
        <v>8</v>
      </c>
      <c r="B2070" s="35" t="s">
        <v>3585</v>
      </c>
      <c r="C2070" s="35">
        <v>2</v>
      </c>
      <c r="D2070" s="35">
        <v>1</v>
      </c>
      <c r="E2070" s="35">
        <v>1</v>
      </c>
      <c r="F2070" s="35" t="s">
        <v>462</v>
      </c>
      <c r="G2070" s="35" t="s">
        <v>6732</v>
      </c>
      <c r="H2070" s="35" t="s">
        <v>2775</v>
      </c>
      <c r="I2070" s="35" t="s">
        <v>595</v>
      </c>
      <c r="J2070" s="35">
        <v>0</v>
      </c>
      <c r="K2070" s="35" t="s">
        <v>6736</v>
      </c>
      <c r="L2070" s="35" t="s">
        <v>397</v>
      </c>
      <c r="M2070" s="35" t="s">
        <v>396</v>
      </c>
      <c r="N2070" s="35" t="s">
        <v>122</v>
      </c>
      <c r="O2070" s="35" t="s">
        <v>6737</v>
      </c>
      <c r="P2070" s="35" t="s">
        <v>6738</v>
      </c>
      <c r="Q2070" s="35" t="s">
        <v>308</v>
      </c>
      <c r="R2070" s="35" t="s">
        <v>300</v>
      </c>
      <c r="S2070" s="35" t="s">
        <v>301</v>
      </c>
      <c r="T2070" s="35" t="s">
        <v>5058</v>
      </c>
      <c r="U2070" s="35" t="s">
        <v>269</v>
      </c>
      <c r="V2070" s="35">
        <v>0</v>
      </c>
      <c r="W2070" s="35">
        <v>0</v>
      </c>
      <c r="X2070" s="49">
        <v>0</v>
      </c>
      <c r="Y2070" s="60" t="s">
        <v>346</v>
      </c>
      <c r="Z2070" s="49">
        <v>1000</v>
      </c>
      <c r="AA2070" s="49">
        <v>0</v>
      </c>
      <c r="AB2070" s="60" t="s">
        <v>637</v>
      </c>
      <c r="AC2070" s="60" t="s">
        <v>693</v>
      </c>
      <c r="AD2070" s="60" t="s">
        <v>694</v>
      </c>
      <c r="AE2070" s="60" t="s">
        <v>695</v>
      </c>
      <c r="AF2070" s="49">
        <v>2020</v>
      </c>
      <c r="AG2070" s="60" t="s">
        <v>6731</v>
      </c>
      <c r="AH2070" s="60">
        <v>44195</v>
      </c>
      <c r="AI2070" s="60">
        <v>44235</v>
      </c>
      <c r="AJ2070" s="60">
        <v>44305</v>
      </c>
      <c r="AK2070" s="60"/>
      <c r="AL2070" s="60"/>
      <c r="AM2070" s="60" t="s">
        <v>566</v>
      </c>
      <c r="AN2070" s="60" t="s">
        <v>6733</v>
      </c>
      <c r="AO2070" s="60" t="s">
        <v>6739</v>
      </c>
      <c r="AP2070" s="49"/>
      <c r="AQ2070" s="60" t="s">
        <v>349</v>
      </c>
      <c r="AR2070" s="60" t="s">
        <v>174</v>
      </c>
      <c r="AS2070" s="60" t="s">
        <v>174</v>
      </c>
      <c r="AT2070" s="49">
        <v>2</v>
      </c>
      <c r="AU2070" s="49">
        <v>1</v>
      </c>
      <c r="AV2070" s="49">
        <v>1</v>
      </c>
      <c r="AW2070" s="60">
        <v>44113</v>
      </c>
      <c r="AX2070" s="60" t="s">
        <v>183</v>
      </c>
      <c r="AY2070" s="60">
        <v>44118.707812499997</v>
      </c>
      <c r="AZ2070" s="60">
        <v>44077</v>
      </c>
      <c r="BA2070" s="60">
        <v>44081</v>
      </c>
      <c r="BB2070" s="60" t="s">
        <v>6735</v>
      </c>
      <c r="BC2070" s="60">
        <v>44118.707812499997</v>
      </c>
      <c r="BD2070" s="60">
        <v>44195</v>
      </c>
      <c r="BE2070" s="60">
        <v>73050</v>
      </c>
      <c r="BF2070" s="49">
        <f>IF(AND(ISBLANK(tbl_RawData_Report1[[#This Row],[REQ_ID]]),tbl_RawData_Report1[[#This Row],[RH Kit?]] = "Y"),1,COUNTIFS(tbl_RawData_Report1[RH Kit?],"Y",tbl_RawData_Report1[REQ_ID],tbl_RawData_Report1[[#This Row],[REQ_ID]]))</f>
        <v>0</v>
      </c>
      <c r="BG2070" s="49">
        <f>COUNTIFS(tbl_RawData_Report1[RH Kit?],"Y",tbl_RawData_Report1[Order No.],tbl_RawData_Report1[[#This Row],[Order No.]])</f>
        <v>0</v>
      </c>
      <c r="BH2070" s="49">
        <f>SUM(tbl_RawData_Report1[[#This Row],[RH Kit Req]:[RH Kit PO]])</f>
        <v>0</v>
      </c>
      <c r="BI2070" s="49" t="str">
        <f>IFERROR(VLOOKUP(B2070,Lookup!A:B,2,FALSE),B2070)</f>
        <v>FESULC200MG_1000TB</v>
      </c>
      <c r="BJ2070" s="49" t="b">
        <f t="shared" si="32"/>
        <v>1</v>
      </c>
      <c r="BK2070" s="49" t="str">
        <f>tbl_RawData_Report1[[#This Row],[Item ID]]&amp;tbl_RawData_Report1[[#This Row],[Order No.]]</f>
        <v>FESULC200MG_1000TB0000042469</v>
      </c>
      <c r="BL2070"/>
      <c r="BM2070"/>
      <c r="BN2070"/>
    </row>
    <row r="2071" spans="1:66" x14ac:dyDescent="0.25">
      <c r="A2071" s="35" t="s">
        <v>8</v>
      </c>
      <c r="B2071" s="35" t="s">
        <v>961</v>
      </c>
      <c r="C2071" s="35">
        <v>1</v>
      </c>
      <c r="D2071" s="35">
        <v>1</v>
      </c>
      <c r="E2071" s="35">
        <v>1</v>
      </c>
      <c r="F2071" s="35" t="s">
        <v>462</v>
      </c>
      <c r="G2071" s="35" t="s">
        <v>6732</v>
      </c>
      <c r="H2071" s="35" t="s">
        <v>3392</v>
      </c>
      <c r="I2071" s="35" t="s">
        <v>595</v>
      </c>
      <c r="J2071" s="35">
        <v>0</v>
      </c>
      <c r="K2071" s="35" t="s">
        <v>6736</v>
      </c>
      <c r="L2071" s="35" t="s">
        <v>397</v>
      </c>
      <c r="M2071" s="35" t="s">
        <v>396</v>
      </c>
      <c r="N2071" s="35" t="s">
        <v>122</v>
      </c>
      <c r="O2071" s="35" t="s">
        <v>6737</v>
      </c>
      <c r="P2071" s="35" t="s">
        <v>6738</v>
      </c>
      <c r="Q2071" s="35" t="s">
        <v>308</v>
      </c>
      <c r="R2071" s="35" t="s">
        <v>300</v>
      </c>
      <c r="S2071" s="35" t="s">
        <v>301</v>
      </c>
      <c r="T2071" s="35" t="s">
        <v>5058</v>
      </c>
      <c r="U2071" s="35" t="s">
        <v>269</v>
      </c>
      <c r="V2071" s="35">
        <v>0</v>
      </c>
      <c r="W2071" s="35">
        <v>0</v>
      </c>
      <c r="X2071" s="49">
        <v>0</v>
      </c>
      <c r="Y2071" s="60" t="s">
        <v>340</v>
      </c>
      <c r="Z2071" s="49">
        <v>1</v>
      </c>
      <c r="AA2071" s="49">
        <v>0</v>
      </c>
      <c r="AB2071" s="60" t="s">
        <v>637</v>
      </c>
      <c r="AC2071" s="60" t="s">
        <v>816</v>
      </c>
      <c r="AD2071" s="60" t="s">
        <v>694</v>
      </c>
      <c r="AE2071" s="60" t="s">
        <v>695</v>
      </c>
      <c r="AF2071" s="49">
        <v>2020</v>
      </c>
      <c r="AG2071" s="60" t="s">
        <v>6731</v>
      </c>
      <c r="AH2071" s="60">
        <v>44195</v>
      </c>
      <c r="AI2071" s="60">
        <v>44235</v>
      </c>
      <c r="AJ2071" s="60">
        <v>44305</v>
      </c>
      <c r="AK2071" s="60"/>
      <c r="AL2071" s="60"/>
      <c r="AM2071" s="60" t="s">
        <v>566</v>
      </c>
      <c r="AN2071" s="60" t="s">
        <v>6733</v>
      </c>
      <c r="AO2071" s="60" t="s">
        <v>6742</v>
      </c>
      <c r="AP2071" s="49"/>
      <c r="AQ2071" s="60" t="s">
        <v>349</v>
      </c>
      <c r="AR2071" s="60" t="s">
        <v>174</v>
      </c>
      <c r="AS2071" s="60" t="s">
        <v>174</v>
      </c>
      <c r="AT2071" s="49">
        <v>1</v>
      </c>
      <c r="AU2071" s="49">
        <v>1</v>
      </c>
      <c r="AV2071" s="49">
        <v>1</v>
      </c>
      <c r="AW2071" s="60">
        <v>44113</v>
      </c>
      <c r="AX2071" s="60" t="s">
        <v>183</v>
      </c>
      <c r="AY2071" s="60">
        <v>44118.707812499997</v>
      </c>
      <c r="AZ2071" s="60">
        <v>44077</v>
      </c>
      <c r="BA2071" s="60">
        <v>44081</v>
      </c>
      <c r="BB2071" s="60" t="s">
        <v>6743</v>
      </c>
      <c r="BC2071" s="60">
        <v>44118.707812499997</v>
      </c>
      <c r="BD2071" s="60">
        <v>44195</v>
      </c>
      <c r="BE2071" s="60">
        <v>73050</v>
      </c>
      <c r="BF2071" s="49">
        <f>IF(AND(ISBLANK(tbl_RawData_Report1[[#This Row],[REQ_ID]]),tbl_RawData_Report1[[#This Row],[RH Kit?]] = "Y"),1,COUNTIFS(tbl_RawData_Report1[RH Kit?],"Y",tbl_RawData_Report1[REQ_ID],tbl_RawData_Report1[[#This Row],[REQ_ID]]))</f>
        <v>0</v>
      </c>
      <c r="BG2071" s="49">
        <f>COUNTIFS(tbl_RawData_Report1[RH Kit?],"Y",tbl_RawData_Report1[Order No.],tbl_RawData_Report1[[#This Row],[Order No.]])</f>
        <v>0</v>
      </c>
      <c r="BH2071" s="49">
        <f>SUM(tbl_RawData_Report1[[#This Row],[RH Kit Req]:[RH Kit PO]])</f>
        <v>0</v>
      </c>
      <c r="BI2071" s="49" t="str">
        <f>IFERROR(VLOOKUP(B2071,Lookup!A:B,2,FALSE),B2071)</f>
        <v>POVIODINE10%_500ML</v>
      </c>
      <c r="BJ2071" s="49" t="b">
        <f t="shared" si="32"/>
        <v>0</v>
      </c>
      <c r="BK2071" s="49" t="str">
        <f>tbl_RawData_Report1[[#This Row],[Item ID]]&amp;tbl_RawData_Report1[[#This Row],[Order No.]]</f>
        <v>POVIODINE10%_500ML0000042469</v>
      </c>
      <c r="BL2071"/>
      <c r="BM2071"/>
      <c r="BN2071"/>
    </row>
    <row r="2072" spans="1:66" x14ac:dyDescent="0.25">
      <c r="A2072" s="35" t="s">
        <v>8</v>
      </c>
      <c r="B2072" s="35" t="s">
        <v>961</v>
      </c>
      <c r="C2072" s="35">
        <v>1</v>
      </c>
      <c r="D2072" s="35">
        <v>1</v>
      </c>
      <c r="E2072" s="35">
        <v>2</v>
      </c>
      <c r="F2072" s="35" t="s">
        <v>462</v>
      </c>
      <c r="G2072" s="35" t="s">
        <v>6732</v>
      </c>
      <c r="H2072" s="35" t="s">
        <v>3392</v>
      </c>
      <c r="I2072" s="35" t="s">
        <v>595</v>
      </c>
      <c r="J2072" s="35">
        <v>1010</v>
      </c>
      <c r="K2072" s="35" t="s">
        <v>6736</v>
      </c>
      <c r="L2072" s="35" t="s">
        <v>397</v>
      </c>
      <c r="M2072" s="35" t="s">
        <v>396</v>
      </c>
      <c r="N2072" s="35" t="s">
        <v>122</v>
      </c>
      <c r="O2072" s="35" t="s">
        <v>6737</v>
      </c>
      <c r="P2072" s="35" t="s">
        <v>6738</v>
      </c>
      <c r="Q2072" s="35" t="s">
        <v>308</v>
      </c>
      <c r="R2072" s="35" t="s">
        <v>300</v>
      </c>
      <c r="S2072" s="35" t="s">
        <v>301</v>
      </c>
      <c r="T2072" s="35" t="s">
        <v>5058</v>
      </c>
      <c r="U2072" s="35" t="s">
        <v>269</v>
      </c>
      <c r="V2072" s="35">
        <v>0</v>
      </c>
      <c r="W2072" s="35">
        <v>0</v>
      </c>
      <c r="X2072" s="49">
        <v>500</v>
      </c>
      <c r="Y2072" s="60" t="s">
        <v>340</v>
      </c>
      <c r="Z2072" s="49">
        <v>1</v>
      </c>
      <c r="AA2072" s="49">
        <v>500</v>
      </c>
      <c r="AB2072" s="60" t="s">
        <v>637</v>
      </c>
      <c r="AC2072" s="60" t="s">
        <v>816</v>
      </c>
      <c r="AD2072" s="60" t="s">
        <v>694</v>
      </c>
      <c r="AE2072" s="60" t="s">
        <v>695</v>
      </c>
      <c r="AF2072" s="49">
        <v>2020</v>
      </c>
      <c r="AG2072" s="60" t="s">
        <v>6731</v>
      </c>
      <c r="AH2072" s="60">
        <v>44195</v>
      </c>
      <c r="AI2072" s="60">
        <v>44235</v>
      </c>
      <c r="AJ2072" s="60">
        <v>44305</v>
      </c>
      <c r="AK2072" s="60"/>
      <c r="AL2072" s="60"/>
      <c r="AM2072" s="60" t="s">
        <v>566</v>
      </c>
      <c r="AN2072" s="60" t="s">
        <v>6733</v>
      </c>
      <c r="AO2072" s="60" t="s">
        <v>6752</v>
      </c>
      <c r="AP2072" s="49"/>
      <c r="AQ2072" s="60" t="s">
        <v>349</v>
      </c>
      <c r="AR2072" s="60" t="s">
        <v>174</v>
      </c>
      <c r="AS2072" s="60" t="s">
        <v>174</v>
      </c>
      <c r="AT2072" s="49">
        <v>1</v>
      </c>
      <c r="AU2072" s="49">
        <v>1</v>
      </c>
      <c r="AV2072" s="49">
        <v>1</v>
      </c>
      <c r="AW2072" s="60">
        <v>44113</v>
      </c>
      <c r="AX2072" s="60" t="s">
        <v>183</v>
      </c>
      <c r="AY2072" s="60">
        <v>44118.707812499997</v>
      </c>
      <c r="AZ2072" s="60">
        <v>44077</v>
      </c>
      <c r="BA2072" s="60">
        <v>44081</v>
      </c>
      <c r="BB2072" s="60" t="s">
        <v>6743</v>
      </c>
      <c r="BC2072" s="60">
        <v>44118.707812499997</v>
      </c>
      <c r="BD2072" s="60">
        <v>44195</v>
      </c>
      <c r="BE2072" s="60">
        <v>73050</v>
      </c>
      <c r="BF2072" s="49">
        <f>IF(AND(ISBLANK(tbl_RawData_Report1[[#This Row],[REQ_ID]]),tbl_RawData_Report1[[#This Row],[RH Kit?]] = "Y"),1,COUNTIFS(tbl_RawData_Report1[RH Kit?],"Y",tbl_RawData_Report1[REQ_ID],tbl_RawData_Report1[[#This Row],[REQ_ID]]))</f>
        <v>0</v>
      </c>
      <c r="BG2072" s="49">
        <f>COUNTIFS(tbl_RawData_Report1[RH Kit?],"Y",tbl_RawData_Report1[Order No.],tbl_RawData_Report1[[#This Row],[Order No.]])</f>
        <v>0</v>
      </c>
      <c r="BH2072" s="49">
        <f>SUM(tbl_RawData_Report1[[#This Row],[RH Kit Req]:[RH Kit PO]])</f>
        <v>0</v>
      </c>
      <c r="BI2072" s="49" t="str">
        <f>IFERROR(VLOOKUP(B2072,Lookup!A:B,2,FALSE),B2072)</f>
        <v>POVIODINE10%_500ML</v>
      </c>
      <c r="BJ2072" s="49" t="b">
        <f t="shared" si="32"/>
        <v>1</v>
      </c>
      <c r="BK2072" s="49" t="str">
        <f>tbl_RawData_Report1[[#This Row],[Item ID]]&amp;tbl_RawData_Report1[[#This Row],[Order No.]]</f>
        <v>POVIODINE10%_500ML0000042469</v>
      </c>
      <c r="BL2072"/>
      <c r="BM2072"/>
      <c r="BN2072"/>
    </row>
    <row r="2073" spans="1:66" x14ac:dyDescent="0.25">
      <c r="A2073" s="35" t="s">
        <v>8</v>
      </c>
      <c r="B2073" s="35" t="s">
        <v>3064</v>
      </c>
      <c r="C2073" s="35">
        <v>3</v>
      </c>
      <c r="D2073" s="35">
        <v>1</v>
      </c>
      <c r="E2073" s="35">
        <v>1</v>
      </c>
      <c r="F2073" s="35" t="s">
        <v>462</v>
      </c>
      <c r="G2073" s="35" t="s">
        <v>6732</v>
      </c>
      <c r="H2073" s="35" t="s">
        <v>3065</v>
      </c>
      <c r="I2073" s="35" t="s">
        <v>595</v>
      </c>
      <c r="J2073" s="35">
        <v>0</v>
      </c>
      <c r="K2073" s="35" t="s">
        <v>6736</v>
      </c>
      <c r="L2073" s="35" t="s">
        <v>397</v>
      </c>
      <c r="M2073" s="35" t="s">
        <v>396</v>
      </c>
      <c r="N2073" s="35" t="s">
        <v>122</v>
      </c>
      <c r="O2073" s="35" t="s">
        <v>6737</v>
      </c>
      <c r="P2073" s="35" t="s">
        <v>6738</v>
      </c>
      <c r="Q2073" s="35" t="s">
        <v>308</v>
      </c>
      <c r="R2073" s="35" t="s">
        <v>300</v>
      </c>
      <c r="S2073" s="35" t="s">
        <v>301</v>
      </c>
      <c r="T2073" s="35" t="s">
        <v>5058</v>
      </c>
      <c r="U2073" s="35" t="s">
        <v>269</v>
      </c>
      <c r="V2073" s="35">
        <v>0</v>
      </c>
      <c r="W2073" s="35">
        <v>0</v>
      </c>
      <c r="X2073" s="49">
        <v>0</v>
      </c>
      <c r="Y2073" s="60" t="s">
        <v>655</v>
      </c>
      <c r="Z2073" s="49">
        <v>10</v>
      </c>
      <c r="AA2073" s="49">
        <v>0</v>
      </c>
      <c r="AB2073" s="60" t="s">
        <v>637</v>
      </c>
      <c r="AC2073" s="60" t="s">
        <v>1714</v>
      </c>
      <c r="AD2073" s="60" t="s">
        <v>694</v>
      </c>
      <c r="AE2073" s="60" t="s">
        <v>695</v>
      </c>
      <c r="AF2073" s="49">
        <v>2020</v>
      </c>
      <c r="AG2073" s="60" t="s">
        <v>6731</v>
      </c>
      <c r="AH2073" s="60">
        <v>44195</v>
      </c>
      <c r="AI2073" s="60">
        <v>44235</v>
      </c>
      <c r="AJ2073" s="60">
        <v>44305</v>
      </c>
      <c r="AK2073" s="60"/>
      <c r="AL2073" s="60"/>
      <c r="AM2073" s="60" t="s">
        <v>566</v>
      </c>
      <c r="AN2073" s="60" t="s">
        <v>6733</v>
      </c>
      <c r="AO2073" s="60" t="s">
        <v>6753</v>
      </c>
      <c r="AP2073" s="49"/>
      <c r="AQ2073" s="60" t="s">
        <v>349</v>
      </c>
      <c r="AR2073" s="60" t="s">
        <v>174</v>
      </c>
      <c r="AS2073" s="60" t="s">
        <v>174</v>
      </c>
      <c r="AT2073" s="49">
        <v>3</v>
      </c>
      <c r="AU2073" s="49">
        <v>1</v>
      </c>
      <c r="AV2073" s="49">
        <v>1</v>
      </c>
      <c r="AW2073" s="60">
        <v>44113</v>
      </c>
      <c r="AX2073" s="60" t="s">
        <v>183</v>
      </c>
      <c r="AY2073" s="60">
        <v>44118.707812499997</v>
      </c>
      <c r="AZ2073" s="60">
        <v>44077</v>
      </c>
      <c r="BA2073" s="60">
        <v>44081</v>
      </c>
      <c r="BB2073" s="60" t="s">
        <v>6754</v>
      </c>
      <c r="BC2073" s="60">
        <v>44118.707812499997</v>
      </c>
      <c r="BD2073" s="60">
        <v>44195</v>
      </c>
      <c r="BE2073" s="60">
        <v>73050</v>
      </c>
      <c r="BF2073" s="49">
        <f>IF(AND(ISBLANK(tbl_RawData_Report1[[#This Row],[REQ_ID]]),tbl_RawData_Report1[[#This Row],[RH Kit?]] = "Y"),1,COUNTIFS(tbl_RawData_Report1[RH Kit?],"Y",tbl_RawData_Report1[REQ_ID],tbl_RawData_Report1[[#This Row],[REQ_ID]]))</f>
        <v>0</v>
      </c>
      <c r="BG2073" s="49">
        <f>COUNTIFS(tbl_RawData_Report1[RH Kit?],"Y",tbl_RawData_Report1[Order No.],tbl_RawData_Report1[[#This Row],[Order No.]])</f>
        <v>0</v>
      </c>
      <c r="BH2073" s="49">
        <f>SUM(tbl_RawData_Report1[[#This Row],[RH Kit Req]:[RH Kit PO]])</f>
        <v>0</v>
      </c>
      <c r="BI2073" s="49" t="str">
        <f>IFERROR(VLOOKUP(B2073,Lookup!A:B,2,FALSE),B2073)</f>
        <v>VITMNK-1_1MG/ML10</v>
      </c>
      <c r="BJ2073" s="49" t="b">
        <f t="shared" si="32"/>
        <v>0</v>
      </c>
      <c r="BK2073" s="49" t="str">
        <f>tbl_RawData_Report1[[#This Row],[Item ID]]&amp;tbl_RawData_Report1[[#This Row],[Order No.]]</f>
        <v>VITMNK-1_1MG/ML100000042469</v>
      </c>
      <c r="BL2073"/>
      <c r="BM2073"/>
      <c r="BN2073"/>
    </row>
    <row r="2074" spans="1:66" x14ac:dyDescent="0.25">
      <c r="A2074" s="35" t="s">
        <v>8</v>
      </c>
      <c r="B2074" s="35" t="s">
        <v>3064</v>
      </c>
      <c r="C2074" s="35">
        <v>3</v>
      </c>
      <c r="D2074" s="35">
        <v>1</v>
      </c>
      <c r="E2074" s="35">
        <v>2</v>
      </c>
      <c r="F2074" s="35" t="s">
        <v>462</v>
      </c>
      <c r="G2074" s="35" t="s">
        <v>6732</v>
      </c>
      <c r="H2074" s="35" t="s">
        <v>3065</v>
      </c>
      <c r="I2074" s="35" t="s">
        <v>595</v>
      </c>
      <c r="J2074" s="35">
        <v>8850</v>
      </c>
      <c r="K2074" s="35" t="s">
        <v>6736</v>
      </c>
      <c r="L2074" s="35" t="s">
        <v>397</v>
      </c>
      <c r="M2074" s="35" t="s">
        <v>396</v>
      </c>
      <c r="N2074" s="35" t="s">
        <v>122</v>
      </c>
      <c r="O2074" s="35" t="s">
        <v>6737</v>
      </c>
      <c r="P2074" s="35" t="s">
        <v>6738</v>
      </c>
      <c r="Q2074" s="35" t="s">
        <v>308</v>
      </c>
      <c r="R2074" s="35" t="s">
        <v>300</v>
      </c>
      <c r="S2074" s="35" t="s">
        <v>301</v>
      </c>
      <c r="T2074" s="35" t="s">
        <v>5058</v>
      </c>
      <c r="U2074" s="35" t="s">
        <v>269</v>
      </c>
      <c r="V2074" s="35">
        <v>0</v>
      </c>
      <c r="W2074" s="35">
        <v>0</v>
      </c>
      <c r="X2074" s="49">
        <v>3000</v>
      </c>
      <c r="Y2074" s="60" t="s">
        <v>655</v>
      </c>
      <c r="Z2074" s="49">
        <v>10</v>
      </c>
      <c r="AA2074" s="49">
        <v>30000</v>
      </c>
      <c r="AB2074" s="60" t="s">
        <v>637</v>
      </c>
      <c r="AC2074" s="60" t="s">
        <v>1714</v>
      </c>
      <c r="AD2074" s="60" t="s">
        <v>694</v>
      </c>
      <c r="AE2074" s="60" t="s">
        <v>695</v>
      </c>
      <c r="AF2074" s="49">
        <v>2020</v>
      </c>
      <c r="AG2074" s="60" t="s">
        <v>6731</v>
      </c>
      <c r="AH2074" s="60">
        <v>44195</v>
      </c>
      <c r="AI2074" s="60">
        <v>44235</v>
      </c>
      <c r="AJ2074" s="60">
        <v>44305</v>
      </c>
      <c r="AK2074" s="60"/>
      <c r="AL2074" s="60"/>
      <c r="AM2074" s="60" t="s">
        <v>566</v>
      </c>
      <c r="AN2074" s="60" t="s">
        <v>6733</v>
      </c>
      <c r="AO2074" s="60" t="s">
        <v>6755</v>
      </c>
      <c r="AP2074" s="49"/>
      <c r="AQ2074" s="60" t="s">
        <v>349</v>
      </c>
      <c r="AR2074" s="60" t="s">
        <v>174</v>
      </c>
      <c r="AS2074" s="60" t="s">
        <v>174</v>
      </c>
      <c r="AT2074" s="49">
        <v>3</v>
      </c>
      <c r="AU2074" s="49">
        <v>1</v>
      </c>
      <c r="AV2074" s="49">
        <v>1</v>
      </c>
      <c r="AW2074" s="60">
        <v>44113</v>
      </c>
      <c r="AX2074" s="60" t="s">
        <v>183</v>
      </c>
      <c r="AY2074" s="60">
        <v>44118.707812499997</v>
      </c>
      <c r="AZ2074" s="60">
        <v>44077</v>
      </c>
      <c r="BA2074" s="60">
        <v>44081</v>
      </c>
      <c r="BB2074" s="60" t="s">
        <v>6754</v>
      </c>
      <c r="BC2074" s="60">
        <v>44118.707812499997</v>
      </c>
      <c r="BD2074" s="60">
        <v>44195</v>
      </c>
      <c r="BE2074" s="60">
        <v>73050</v>
      </c>
      <c r="BF2074" s="49">
        <f>IF(AND(ISBLANK(tbl_RawData_Report1[[#This Row],[REQ_ID]]),tbl_RawData_Report1[[#This Row],[RH Kit?]] = "Y"),1,COUNTIFS(tbl_RawData_Report1[RH Kit?],"Y",tbl_RawData_Report1[REQ_ID],tbl_RawData_Report1[[#This Row],[REQ_ID]]))</f>
        <v>0</v>
      </c>
      <c r="BG2074" s="49">
        <f>COUNTIFS(tbl_RawData_Report1[RH Kit?],"Y",tbl_RawData_Report1[Order No.],tbl_RawData_Report1[[#This Row],[Order No.]])</f>
        <v>0</v>
      </c>
      <c r="BH2074" s="49">
        <f>SUM(tbl_RawData_Report1[[#This Row],[RH Kit Req]:[RH Kit PO]])</f>
        <v>0</v>
      </c>
      <c r="BI2074" s="49" t="str">
        <f>IFERROR(VLOOKUP(B2074,Lookup!A:B,2,FALSE),B2074)</f>
        <v>VITMNK-1_1MG/ML10</v>
      </c>
      <c r="BJ2074" s="49" t="b">
        <f t="shared" si="32"/>
        <v>1</v>
      </c>
      <c r="BK2074" s="49" t="str">
        <f>tbl_RawData_Report1[[#This Row],[Item ID]]&amp;tbl_RawData_Report1[[#This Row],[Order No.]]</f>
        <v>VITMNK-1_1MG/ML100000042469</v>
      </c>
      <c r="BL2074"/>
      <c r="BM2074"/>
      <c r="BN2074"/>
    </row>
    <row r="2075" spans="1:66" x14ac:dyDescent="0.25">
      <c r="A2075" s="35" t="s">
        <v>8</v>
      </c>
      <c r="B2075" s="35" t="s">
        <v>2632</v>
      </c>
      <c r="C2075" s="35">
        <v>1</v>
      </c>
      <c r="D2075" s="35">
        <v>1</v>
      </c>
      <c r="E2075" s="35">
        <v>1</v>
      </c>
      <c r="F2075" s="35" t="s">
        <v>435</v>
      </c>
      <c r="G2075" s="35" t="s">
        <v>6959</v>
      </c>
      <c r="H2075" s="35" t="s">
        <v>712</v>
      </c>
      <c r="I2075" s="35" t="s">
        <v>593</v>
      </c>
      <c r="J2075" s="35">
        <v>0</v>
      </c>
      <c r="K2075" s="35" t="s">
        <v>400</v>
      </c>
      <c r="L2075" s="35" t="s">
        <v>401</v>
      </c>
      <c r="M2075" s="35" t="s">
        <v>396</v>
      </c>
      <c r="N2075" s="35" t="s">
        <v>122</v>
      </c>
      <c r="O2075" s="35" t="s">
        <v>402</v>
      </c>
      <c r="P2075" s="35" t="s">
        <v>403</v>
      </c>
      <c r="Q2075" s="35" t="s">
        <v>311</v>
      </c>
      <c r="R2075" s="35" t="s">
        <v>280</v>
      </c>
      <c r="S2075" s="35" t="s">
        <v>189</v>
      </c>
      <c r="T2075" s="35" t="s">
        <v>5061</v>
      </c>
      <c r="U2075" s="35" t="s">
        <v>272</v>
      </c>
      <c r="V2075" s="35">
        <v>0</v>
      </c>
      <c r="W2075" s="35">
        <v>0</v>
      </c>
      <c r="X2075" s="49">
        <v>0</v>
      </c>
      <c r="Y2075" s="60" t="s">
        <v>860</v>
      </c>
      <c r="Z2075" s="49">
        <v>4</v>
      </c>
      <c r="AA2075" s="49">
        <v>0</v>
      </c>
      <c r="AB2075" s="60" t="s">
        <v>637</v>
      </c>
      <c r="AC2075" s="60" t="s">
        <v>715</v>
      </c>
      <c r="AD2075" s="60" t="s">
        <v>661</v>
      </c>
      <c r="AE2075" s="60" t="s">
        <v>662</v>
      </c>
      <c r="AF2075" s="49">
        <v>2020</v>
      </c>
      <c r="AG2075" s="60" t="s">
        <v>6958</v>
      </c>
      <c r="AH2075" s="60">
        <v>44230</v>
      </c>
      <c r="AI2075" s="60">
        <v>44236</v>
      </c>
      <c r="AJ2075" s="60">
        <v>44230</v>
      </c>
      <c r="AK2075" s="60">
        <v>44224</v>
      </c>
      <c r="AL2075" s="60">
        <v>44250</v>
      </c>
      <c r="AM2075" s="60" t="s">
        <v>568</v>
      </c>
      <c r="AN2075" s="60" t="s">
        <v>6960</v>
      </c>
      <c r="AO2075" s="60" t="s">
        <v>6961</v>
      </c>
      <c r="AP2075" s="49"/>
      <c r="AQ2075" s="60" t="s">
        <v>266</v>
      </c>
      <c r="AR2075" s="60" t="s">
        <v>174</v>
      </c>
      <c r="AS2075" s="60" t="s">
        <v>174</v>
      </c>
      <c r="AT2075" s="49">
        <v>5</v>
      </c>
      <c r="AU2075" s="49">
        <v>1</v>
      </c>
      <c r="AV2075" s="49">
        <v>1</v>
      </c>
      <c r="AW2075" s="60">
        <v>44116</v>
      </c>
      <c r="AX2075" s="60" t="s">
        <v>183</v>
      </c>
      <c r="AY2075" s="60">
        <v>44322.317955752318</v>
      </c>
      <c r="AZ2075" s="60">
        <v>44071</v>
      </c>
      <c r="BA2075" s="60">
        <v>44074</v>
      </c>
      <c r="BB2075" s="60" t="s">
        <v>6962</v>
      </c>
      <c r="BC2075" s="60">
        <v>44117.412581018521</v>
      </c>
      <c r="BD2075" s="60">
        <v>44211</v>
      </c>
      <c r="BE2075" s="60">
        <v>47848</v>
      </c>
      <c r="BF2075" s="49">
        <f>IF(AND(ISBLANK(tbl_RawData_Report1[[#This Row],[REQ_ID]]),tbl_RawData_Report1[[#This Row],[RH Kit?]] = "Y"),1,COUNTIFS(tbl_RawData_Report1[RH Kit?],"Y",tbl_RawData_Report1[REQ_ID],tbl_RawData_Report1[[#This Row],[REQ_ID]]))</f>
        <v>0</v>
      </c>
      <c r="BG2075" s="49">
        <f>COUNTIFS(tbl_RawData_Report1[RH Kit?],"Y",tbl_RawData_Report1[Order No.],tbl_RawData_Report1[[#This Row],[Order No.]])</f>
        <v>0</v>
      </c>
      <c r="BH2075" s="49">
        <f>SUM(tbl_RawData_Report1[[#This Row],[RH Kit Req]:[RH Kit PO]])</f>
        <v>0</v>
      </c>
      <c r="BI2075" s="49" t="str">
        <f>IFERROR(VLOOKUP(B2075,Lookup!A:B,2,FALSE),B2075)</f>
        <v>MISOPROSTOL200MG_4</v>
      </c>
      <c r="BJ2075" s="49" t="b">
        <f t="shared" si="32"/>
        <v>0</v>
      </c>
      <c r="BK2075" s="49" t="str">
        <f>tbl_RawData_Report1[[#This Row],[Item ID]]&amp;tbl_RawData_Report1[[#This Row],[Order No.]]</f>
        <v>MISOPROSTOL200MG_40000042481</v>
      </c>
      <c r="BL2075"/>
      <c r="BM2075"/>
      <c r="BN2075"/>
    </row>
    <row r="2076" spans="1:66" x14ac:dyDescent="0.25">
      <c r="A2076" s="35" t="s">
        <v>8</v>
      </c>
      <c r="B2076" s="35" t="s">
        <v>2632</v>
      </c>
      <c r="C2076" s="35">
        <v>1</v>
      </c>
      <c r="D2076" s="35">
        <v>1</v>
      </c>
      <c r="E2076" s="35">
        <v>2</v>
      </c>
      <c r="F2076" s="35" t="s">
        <v>435</v>
      </c>
      <c r="G2076" s="35" t="s">
        <v>6959</v>
      </c>
      <c r="H2076" s="35" t="s">
        <v>712</v>
      </c>
      <c r="I2076" s="35" t="s">
        <v>593</v>
      </c>
      <c r="J2076" s="35">
        <v>7500</v>
      </c>
      <c r="K2076" s="35" t="s">
        <v>400</v>
      </c>
      <c r="L2076" s="35" t="s">
        <v>401</v>
      </c>
      <c r="M2076" s="35" t="s">
        <v>396</v>
      </c>
      <c r="N2076" s="35" t="s">
        <v>122</v>
      </c>
      <c r="O2076" s="35" t="s">
        <v>402</v>
      </c>
      <c r="P2076" s="35" t="s">
        <v>403</v>
      </c>
      <c r="Q2076" s="35" t="s">
        <v>311</v>
      </c>
      <c r="R2076" s="35" t="s">
        <v>280</v>
      </c>
      <c r="S2076" s="35" t="s">
        <v>189</v>
      </c>
      <c r="T2076" s="35" t="s">
        <v>5061</v>
      </c>
      <c r="U2076" s="35" t="s">
        <v>272</v>
      </c>
      <c r="V2076" s="35">
        <v>0</v>
      </c>
      <c r="W2076" s="35">
        <v>0</v>
      </c>
      <c r="X2076" s="49">
        <v>7500</v>
      </c>
      <c r="Y2076" s="60" t="s">
        <v>860</v>
      </c>
      <c r="Z2076" s="49">
        <v>4</v>
      </c>
      <c r="AA2076" s="49">
        <v>30000</v>
      </c>
      <c r="AB2076" s="60" t="s">
        <v>637</v>
      </c>
      <c r="AC2076" s="60" t="s">
        <v>715</v>
      </c>
      <c r="AD2076" s="60" t="s">
        <v>661</v>
      </c>
      <c r="AE2076" s="60" t="s">
        <v>662</v>
      </c>
      <c r="AF2076" s="49">
        <v>2020</v>
      </c>
      <c r="AG2076" s="60" t="s">
        <v>6958</v>
      </c>
      <c r="AH2076" s="60">
        <v>44230</v>
      </c>
      <c r="AI2076" s="60">
        <v>44236</v>
      </c>
      <c r="AJ2076" s="60">
        <v>44230</v>
      </c>
      <c r="AK2076" s="60">
        <v>44224</v>
      </c>
      <c r="AL2076" s="60">
        <v>44250</v>
      </c>
      <c r="AM2076" s="60" t="s">
        <v>568</v>
      </c>
      <c r="AN2076" s="60" t="s">
        <v>6960</v>
      </c>
      <c r="AO2076" s="60" t="s">
        <v>6963</v>
      </c>
      <c r="AP2076" s="49"/>
      <c r="AQ2076" s="60" t="s">
        <v>266</v>
      </c>
      <c r="AR2076" s="60" t="s">
        <v>174</v>
      </c>
      <c r="AS2076" s="60" t="s">
        <v>174</v>
      </c>
      <c r="AT2076" s="49">
        <v>5</v>
      </c>
      <c r="AU2076" s="49">
        <v>1</v>
      </c>
      <c r="AV2076" s="49">
        <v>1</v>
      </c>
      <c r="AW2076" s="60">
        <v>44116</v>
      </c>
      <c r="AX2076" s="60" t="s">
        <v>183</v>
      </c>
      <c r="AY2076" s="60">
        <v>44322.317955752318</v>
      </c>
      <c r="AZ2076" s="60">
        <v>44071</v>
      </c>
      <c r="BA2076" s="60">
        <v>44074</v>
      </c>
      <c r="BB2076" s="60" t="s">
        <v>6962</v>
      </c>
      <c r="BC2076" s="60">
        <v>44117.412581018521</v>
      </c>
      <c r="BD2076" s="60">
        <v>44211</v>
      </c>
      <c r="BE2076" s="60">
        <v>47848</v>
      </c>
      <c r="BF2076" s="49">
        <f>IF(AND(ISBLANK(tbl_RawData_Report1[[#This Row],[REQ_ID]]),tbl_RawData_Report1[[#This Row],[RH Kit?]] = "Y"),1,COUNTIFS(tbl_RawData_Report1[RH Kit?],"Y",tbl_RawData_Report1[REQ_ID],tbl_RawData_Report1[[#This Row],[REQ_ID]]))</f>
        <v>0</v>
      </c>
      <c r="BG2076" s="49">
        <f>COUNTIFS(tbl_RawData_Report1[RH Kit?],"Y",tbl_RawData_Report1[Order No.],tbl_RawData_Report1[[#This Row],[Order No.]])</f>
        <v>0</v>
      </c>
      <c r="BH2076" s="49">
        <f>SUM(tbl_RawData_Report1[[#This Row],[RH Kit Req]:[RH Kit PO]])</f>
        <v>0</v>
      </c>
      <c r="BI2076" s="49" t="str">
        <f>IFERROR(VLOOKUP(B2076,Lookup!A:B,2,FALSE),B2076)</f>
        <v>MISOPROSTOL200MG_4</v>
      </c>
      <c r="BJ2076" s="49" t="b">
        <f t="shared" si="32"/>
        <v>1</v>
      </c>
      <c r="BK2076" s="49" t="str">
        <f>tbl_RawData_Report1[[#This Row],[Item ID]]&amp;tbl_RawData_Report1[[#This Row],[Order No.]]</f>
        <v>MISOPROSTOL200MG_40000042481</v>
      </c>
      <c r="BL2076"/>
      <c r="BM2076"/>
      <c r="BN2076"/>
    </row>
    <row r="2077" spans="1:66" x14ac:dyDescent="0.25">
      <c r="A2077" s="35" t="s">
        <v>8</v>
      </c>
      <c r="B2077" s="35" t="s">
        <v>876</v>
      </c>
      <c r="C2077" s="35">
        <v>2</v>
      </c>
      <c r="D2077" s="35">
        <v>1</v>
      </c>
      <c r="E2077" s="35">
        <v>1</v>
      </c>
      <c r="F2077" s="35" t="s">
        <v>435</v>
      </c>
      <c r="G2077" s="35" t="s">
        <v>6959</v>
      </c>
      <c r="H2077" s="35" t="s">
        <v>3030</v>
      </c>
      <c r="I2077" s="35" t="s">
        <v>596</v>
      </c>
      <c r="J2077" s="35">
        <v>25000</v>
      </c>
      <c r="K2077" s="35" t="s">
        <v>400</v>
      </c>
      <c r="L2077" s="35" t="s">
        <v>401</v>
      </c>
      <c r="M2077" s="35" t="s">
        <v>396</v>
      </c>
      <c r="N2077" s="35" t="s">
        <v>122</v>
      </c>
      <c r="O2077" s="35" t="s">
        <v>402</v>
      </c>
      <c r="P2077" s="35" t="s">
        <v>403</v>
      </c>
      <c r="Q2077" s="35" t="s">
        <v>311</v>
      </c>
      <c r="R2077" s="35" t="s">
        <v>280</v>
      </c>
      <c r="S2077" s="35" t="s">
        <v>189</v>
      </c>
      <c r="T2077" s="35" t="s">
        <v>5061</v>
      </c>
      <c r="U2077" s="35" t="s">
        <v>269</v>
      </c>
      <c r="V2077" s="35">
        <v>0</v>
      </c>
      <c r="W2077" s="35">
        <v>0</v>
      </c>
      <c r="X2077" s="49">
        <v>10000</v>
      </c>
      <c r="Y2077" s="60" t="s">
        <v>655</v>
      </c>
      <c r="Z2077" s="49">
        <v>10</v>
      </c>
      <c r="AA2077" s="49">
        <v>100000</v>
      </c>
      <c r="AB2077" s="60" t="s">
        <v>637</v>
      </c>
      <c r="AC2077" s="60" t="s">
        <v>715</v>
      </c>
      <c r="AD2077" s="60" t="s">
        <v>661</v>
      </c>
      <c r="AE2077" s="60" t="s">
        <v>662</v>
      </c>
      <c r="AF2077" s="49">
        <v>2020</v>
      </c>
      <c r="AG2077" s="60" t="s">
        <v>6958</v>
      </c>
      <c r="AH2077" s="60">
        <v>44177</v>
      </c>
      <c r="AI2077" s="60">
        <v>44191</v>
      </c>
      <c r="AJ2077" s="60">
        <v>44177</v>
      </c>
      <c r="AK2077" s="60">
        <v>44188</v>
      </c>
      <c r="AL2077" s="60">
        <v>44191</v>
      </c>
      <c r="AM2077" s="60" t="s">
        <v>568</v>
      </c>
      <c r="AN2077" s="60" t="s">
        <v>6960</v>
      </c>
      <c r="AO2077" s="60" t="s">
        <v>6964</v>
      </c>
      <c r="AP2077" s="49"/>
      <c r="AQ2077" s="60" t="s">
        <v>363</v>
      </c>
      <c r="AR2077" s="60" t="s">
        <v>369</v>
      </c>
      <c r="AS2077" s="60" t="s">
        <v>174</v>
      </c>
      <c r="AT2077" s="49">
        <v>7</v>
      </c>
      <c r="AU2077" s="49">
        <v>1</v>
      </c>
      <c r="AV2077" s="49">
        <v>1</v>
      </c>
      <c r="AW2077" s="60">
        <v>44116</v>
      </c>
      <c r="AX2077" s="60" t="s">
        <v>183</v>
      </c>
      <c r="AY2077" s="60">
        <v>44194.736573553244</v>
      </c>
      <c r="AZ2077" s="60">
        <v>44071</v>
      </c>
      <c r="BA2077" s="60">
        <v>44074</v>
      </c>
      <c r="BB2077" s="60" t="s">
        <v>6965</v>
      </c>
      <c r="BC2077" s="60">
        <v>44117.412581018521</v>
      </c>
      <c r="BD2077" s="60">
        <v>44227</v>
      </c>
      <c r="BE2077" s="60">
        <v>47848</v>
      </c>
      <c r="BF2077" s="49">
        <f>IF(AND(ISBLANK(tbl_RawData_Report1[[#This Row],[REQ_ID]]),tbl_RawData_Report1[[#This Row],[RH Kit?]] = "Y"),1,COUNTIFS(tbl_RawData_Report1[RH Kit?],"Y",tbl_RawData_Report1[REQ_ID],tbl_RawData_Report1[[#This Row],[REQ_ID]]))</f>
        <v>0</v>
      </c>
      <c r="BG2077" s="49">
        <f>COUNTIFS(tbl_RawData_Report1[RH Kit?],"Y",tbl_RawData_Report1[Order No.],tbl_RawData_Report1[[#This Row],[Order No.]])</f>
        <v>0</v>
      </c>
      <c r="BH2077" s="49">
        <f>SUM(tbl_RawData_Report1[[#This Row],[RH Kit Req]:[RH Kit PO]])</f>
        <v>0</v>
      </c>
      <c r="BI2077" s="49" t="str">
        <f>IFERROR(VLOOKUP(B2077,Lookup!A:B,2,FALSE),B2077)</f>
        <v>OXYTOCIN_10IU/ML</v>
      </c>
      <c r="BJ2077" s="49" t="b">
        <f t="shared" si="32"/>
        <v>1</v>
      </c>
      <c r="BK2077" s="49" t="str">
        <f>tbl_RawData_Report1[[#This Row],[Item ID]]&amp;tbl_RawData_Report1[[#This Row],[Order No.]]</f>
        <v>OXYTOCIN_10IU/ML0000042481</v>
      </c>
      <c r="BL2077"/>
      <c r="BM2077"/>
      <c r="BN2077"/>
    </row>
    <row r="2078" spans="1:66" x14ac:dyDescent="0.25">
      <c r="A2078" s="35" t="s">
        <v>8</v>
      </c>
      <c r="B2078" s="35" t="s">
        <v>5186</v>
      </c>
      <c r="C2078" s="35">
        <v>2</v>
      </c>
      <c r="D2078" s="35">
        <v>1</v>
      </c>
      <c r="E2078" s="35">
        <v>1</v>
      </c>
      <c r="F2078" s="35" t="s">
        <v>5235</v>
      </c>
      <c r="G2078" s="35" t="s">
        <v>7043</v>
      </c>
      <c r="H2078" s="35" t="s">
        <v>5187</v>
      </c>
      <c r="I2078" s="35" t="s">
        <v>593</v>
      </c>
      <c r="J2078" s="35">
        <v>0</v>
      </c>
      <c r="K2078" s="35" t="s">
        <v>7047</v>
      </c>
      <c r="L2078" s="35" t="s">
        <v>7048</v>
      </c>
      <c r="M2078" s="35" t="s">
        <v>396</v>
      </c>
      <c r="N2078" s="35" t="s">
        <v>122</v>
      </c>
      <c r="O2078" s="35" t="s">
        <v>7049</v>
      </c>
      <c r="P2078" s="35" t="s">
        <v>7050</v>
      </c>
      <c r="Q2078" s="35" t="s">
        <v>311</v>
      </c>
      <c r="R2078" s="35" t="s">
        <v>5236</v>
      </c>
      <c r="S2078" s="35" t="s">
        <v>5237</v>
      </c>
      <c r="T2078" s="35" t="s">
        <v>5085</v>
      </c>
      <c r="U2078" s="35" t="s">
        <v>272</v>
      </c>
      <c r="V2078" s="35">
        <v>0</v>
      </c>
      <c r="W2078" s="35">
        <v>0</v>
      </c>
      <c r="X2078" s="49">
        <v>0</v>
      </c>
      <c r="Y2078" s="60" t="s">
        <v>5190</v>
      </c>
      <c r="Z2078" s="49">
        <v>7</v>
      </c>
      <c r="AA2078" s="49">
        <v>0</v>
      </c>
      <c r="AB2078" s="60" t="s">
        <v>637</v>
      </c>
      <c r="AC2078" s="60" t="s">
        <v>816</v>
      </c>
      <c r="AD2078" s="60" t="s">
        <v>2471</v>
      </c>
      <c r="AE2078" s="60" t="s">
        <v>2472</v>
      </c>
      <c r="AF2078" s="49">
        <v>2020</v>
      </c>
      <c r="AG2078" s="60" t="s">
        <v>7042</v>
      </c>
      <c r="AH2078" s="60">
        <v>44226</v>
      </c>
      <c r="AI2078" s="60">
        <v>44230</v>
      </c>
      <c r="AJ2078" s="60">
        <v>44226</v>
      </c>
      <c r="AK2078" s="60">
        <v>44226</v>
      </c>
      <c r="AL2078" s="60">
        <v>44229</v>
      </c>
      <c r="AM2078" s="60" t="s">
        <v>566</v>
      </c>
      <c r="AN2078" s="60" t="s">
        <v>7044</v>
      </c>
      <c r="AO2078" s="60" t="s">
        <v>7045</v>
      </c>
      <c r="AP2078" s="49"/>
      <c r="AQ2078" s="60" t="s">
        <v>266</v>
      </c>
      <c r="AR2078" s="60" t="s">
        <v>174</v>
      </c>
      <c r="AS2078" s="60" t="s">
        <v>174</v>
      </c>
      <c r="AT2078" s="49">
        <v>4</v>
      </c>
      <c r="AU2078" s="49">
        <v>1</v>
      </c>
      <c r="AV2078" s="49">
        <v>1</v>
      </c>
      <c r="AW2078" s="60">
        <v>44121</v>
      </c>
      <c r="AX2078" s="60" t="s">
        <v>183</v>
      </c>
      <c r="AY2078" s="60">
        <v>44322.317955752318</v>
      </c>
      <c r="AZ2078" s="60">
        <v>44112</v>
      </c>
      <c r="BA2078" s="60">
        <v>44112</v>
      </c>
      <c r="BB2078" s="60" t="s">
        <v>7046</v>
      </c>
      <c r="BC2078" s="60">
        <v>44126.077638888892</v>
      </c>
      <c r="BD2078" s="60">
        <v>44223</v>
      </c>
      <c r="BE2078" s="60">
        <v>44426</v>
      </c>
      <c r="BF2078" s="49">
        <f>IF(AND(ISBLANK(tbl_RawData_Report1[[#This Row],[REQ_ID]]),tbl_RawData_Report1[[#This Row],[RH Kit?]] = "Y"),1,COUNTIFS(tbl_RawData_Report1[RH Kit?],"Y",tbl_RawData_Report1[REQ_ID],tbl_RawData_Report1[[#This Row],[REQ_ID]]))</f>
        <v>0</v>
      </c>
      <c r="BG2078" s="49">
        <f>COUNTIFS(tbl_RawData_Report1[RH Kit?],"Y",tbl_RawData_Report1[Order No.],tbl_RawData_Report1[[#This Row],[Order No.]])</f>
        <v>0</v>
      </c>
      <c r="BH2078" s="49">
        <f>SUM(tbl_RawData_Report1[[#This Row],[RH Kit Req]:[RH Kit PO]])</f>
        <v>0</v>
      </c>
      <c r="BI2078" s="49" t="str">
        <f>IFERROR(VLOOKUP(B2078,Lookup!A:B,2,FALSE),B2078)</f>
        <v>CHLORHEX7.1%_GEL_S</v>
      </c>
      <c r="BJ2078" s="49" t="b">
        <f t="shared" si="32"/>
        <v>0</v>
      </c>
      <c r="BK2078" s="49" t="str">
        <f>tbl_RawData_Report1[[#This Row],[Item ID]]&amp;tbl_RawData_Report1[[#This Row],[Order No.]]</f>
        <v>CHLORHEX7.1%_GEL_S0000042552</v>
      </c>
      <c r="BL2078"/>
      <c r="BM2078"/>
      <c r="BN2078"/>
    </row>
    <row r="2079" spans="1:66" x14ac:dyDescent="0.25">
      <c r="A2079" s="35" t="s">
        <v>8</v>
      </c>
      <c r="B2079" s="35" t="s">
        <v>5186</v>
      </c>
      <c r="C2079" s="35">
        <v>2</v>
      </c>
      <c r="D2079" s="35">
        <v>1</v>
      </c>
      <c r="E2079" s="35">
        <v>2</v>
      </c>
      <c r="F2079" s="35" t="s">
        <v>5235</v>
      </c>
      <c r="G2079" s="35" t="s">
        <v>7043</v>
      </c>
      <c r="H2079" s="35" t="s">
        <v>5187</v>
      </c>
      <c r="I2079" s="35" t="s">
        <v>593</v>
      </c>
      <c r="J2079" s="35">
        <v>10200.68</v>
      </c>
      <c r="K2079" s="35" t="s">
        <v>7047</v>
      </c>
      <c r="L2079" s="35" t="s">
        <v>7048</v>
      </c>
      <c r="M2079" s="35" t="s">
        <v>396</v>
      </c>
      <c r="N2079" s="35" t="s">
        <v>122</v>
      </c>
      <c r="O2079" s="35" t="s">
        <v>7049</v>
      </c>
      <c r="P2079" s="35" t="s">
        <v>7050</v>
      </c>
      <c r="Q2079" s="35" t="s">
        <v>311</v>
      </c>
      <c r="R2079" s="35" t="s">
        <v>5236</v>
      </c>
      <c r="S2079" s="35" t="s">
        <v>5237</v>
      </c>
      <c r="T2079" s="35" t="s">
        <v>5085</v>
      </c>
      <c r="U2079" s="35" t="s">
        <v>272</v>
      </c>
      <c r="V2079" s="35">
        <v>0</v>
      </c>
      <c r="W2079" s="35">
        <v>0</v>
      </c>
      <c r="X2079" s="49">
        <v>2143</v>
      </c>
      <c r="Y2079" s="60" t="s">
        <v>5190</v>
      </c>
      <c r="Z2079" s="49">
        <v>7</v>
      </c>
      <c r="AA2079" s="49">
        <v>15001</v>
      </c>
      <c r="AB2079" s="60" t="s">
        <v>637</v>
      </c>
      <c r="AC2079" s="60" t="s">
        <v>816</v>
      </c>
      <c r="AD2079" s="60" t="s">
        <v>2471</v>
      </c>
      <c r="AE2079" s="60" t="s">
        <v>2472</v>
      </c>
      <c r="AF2079" s="49">
        <v>2020</v>
      </c>
      <c r="AG2079" s="60" t="s">
        <v>7042</v>
      </c>
      <c r="AH2079" s="60">
        <v>44226</v>
      </c>
      <c r="AI2079" s="60">
        <v>44230</v>
      </c>
      <c r="AJ2079" s="60">
        <v>44226</v>
      </c>
      <c r="AK2079" s="60">
        <v>44226</v>
      </c>
      <c r="AL2079" s="60">
        <v>44229</v>
      </c>
      <c r="AM2079" s="60" t="s">
        <v>566</v>
      </c>
      <c r="AN2079" s="60" t="s">
        <v>7044</v>
      </c>
      <c r="AO2079" s="60" t="s">
        <v>7233</v>
      </c>
      <c r="AP2079" s="49"/>
      <c r="AQ2079" s="60" t="s">
        <v>266</v>
      </c>
      <c r="AR2079" s="60" t="s">
        <v>174</v>
      </c>
      <c r="AS2079" s="60" t="s">
        <v>174</v>
      </c>
      <c r="AT2079" s="49">
        <v>4</v>
      </c>
      <c r="AU2079" s="49">
        <v>1</v>
      </c>
      <c r="AV2079" s="49">
        <v>1</v>
      </c>
      <c r="AW2079" s="60">
        <v>44121</v>
      </c>
      <c r="AX2079" s="60" t="s">
        <v>183</v>
      </c>
      <c r="AY2079" s="60">
        <v>44322.317955752318</v>
      </c>
      <c r="AZ2079" s="60">
        <v>44112</v>
      </c>
      <c r="BA2079" s="60">
        <v>44112</v>
      </c>
      <c r="BB2079" s="60" t="s">
        <v>7046</v>
      </c>
      <c r="BC2079" s="60">
        <v>44126.077638888892</v>
      </c>
      <c r="BD2079" s="60">
        <v>44223</v>
      </c>
      <c r="BE2079" s="60">
        <v>44426</v>
      </c>
      <c r="BF2079" s="49">
        <f>IF(AND(ISBLANK(tbl_RawData_Report1[[#This Row],[REQ_ID]]),tbl_RawData_Report1[[#This Row],[RH Kit?]] = "Y"),1,COUNTIFS(tbl_RawData_Report1[RH Kit?],"Y",tbl_RawData_Report1[REQ_ID],tbl_RawData_Report1[[#This Row],[REQ_ID]]))</f>
        <v>0</v>
      </c>
      <c r="BG2079" s="49">
        <f>COUNTIFS(tbl_RawData_Report1[RH Kit?],"Y",tbl_RawData_Report1[Order No.],tbl_RawData_Report1[[#This Row],[Order No.]])</f>
        <v>0</v>
      </c>
      <c r="BH2079" s="49">
        <f>SUM(tbl_RawData_Report1[[#This Row],[RH Kit Req]:[RH Kit PO]])</f>
        <v>0</v>
      </c>
      <c r="BI2079" s="49" t="str">
        <f>IFERROR(VLOOKUP(B2079,Lookup!A:B,2,FALSE),B2079)</f>
        <v>CHLORHEX7.1%_GEL_S</v>
      </c>
      <c r="BJ2079" s="49" t="b">
        <f t="shared" si="32"/>
        <v>1</v>
      </c>
      <c r="BK2079" s="49" t="str">
        <f>tbl_RawData_Report1[[#This Row],[Item ID]]&amp;tbl_RawData_Report1[[#This Row],[Order No.]]</f>
        <v>CHLORHEX7.1%_GEL_S0000042552</v>
      </c>
      <c r="BL2079"/>
      <c r="BM2079"/>
      <c r="BN2079"/>
    </row>
    <row r="2080" spans="1:66" x14ac:dyDescent="0.25">
      <c r="A2080" s="35" t="s">
        <v>8</v>
      </c>
      <c r="B2080" s="35" t="s">
        <v>3737</v>
      </c>
      <c r="C2080" s="35">
        <v>1</v>
      </c>
      <c r="D2080" s="35">
        <v>1</v>
      </c>
      <c r="E2080" s="35">
        <v>1</v>
      </c>
      <c r="F2080" s="35" t="s">
        <v>436</v>
      </c>
      <c r="G2080" s="35" t="s">
        <v>7254</v>
      </c>
      <c r="H2080" s="35" t="s">
        <v>3738</v>
      </c>
      <c r="I2080" s="35" t="s">
        <v>593</v>
      </c>
      <c r="J2080" s="35">
        <v>10767.3</v>
      </c>
      <c r="K2080" s="35" t="s">
        <v>2365</v>
      </c>
      <c r="L2080" s="35" t="s">
        <v>642</v>
      </c>
      <c r="M2080" s="35" t="s">
        <v>396</v>
      </c>
      <c r="N2080" s="35" t="s">
        <v>122</v>
      </c>
      <c r="O2080" s="35" t="s">
        <v>2379</v>
      </c>
      <c r="P2080" s="35" t="s">
        <v>2461</v>
      </c>
      <c r="Q2080" s="35" t="s">
        <v>311</v>
      </c>
      <c r="R2080" s="35" t="s">
        <v>316</v>
      </c>
      <c r="S2080" s="35" t="s">
        <v>202</v>
      </c>
      <c r="T2080" s="35" t="s">
        <v>5068</v>
      </c>
      <c r="U2080" s="35" t="s">
        <v>272</v>
      </c>
      <c r="V2080" s="35">
        <v>0</v>
      </c>
      <c r="W2080" s="35">
        <v>0</v>
      </c>
      <c r="X2080" s="49">
        <v>5667</v>
      </c>
      <c r="Y2080" s="60" t="s">
        <v>345</v>
      </c>
      <c r="Z2080" s="49">
        <v>3</v>
      </c>
      <c r="AA2080" s="49">
        <v>17001</v>
      </c>
      <c r="AB2080" s="60" t="s">
        <v>637</v>
      </c>
      <c r="AC2080" s="60" t="s">
        <v>660</v>
      </c>
      <c r="AD2080" s="60" t="s">
        <v>2471</v>
      </c>
      <c r="AE2080" s="60" t="s">
        <v>2472</v>
      </c>
      <c r="AF2080" s="49">
        <v>2020</v>
      </c>
      <c r="AG2080" s="60" t="s">
        <v>7253</v>
      </c>
      <c r="AH2080" s="60">
        <v>44155</v>
      </c>
      <c r="AI2080" s="60">
        <v>44164</v>
      </c>
      <c r="AJ2080" s="60">
        <v>44155</v>
      </c>
      <c r="AK2080" s="60">
        <v>44155</v>
      </c>
      <c r="AL2080" s="60">
        <v>44160</v>
      </c>
      <c r="AM2080" s="60" t="s">
        <v>567</v>
      </c>
      <c r="AN2080" s="60" t="s">
        <v>7255</v>
      </c>
      <c r="AO2080" s="60" t="s">
        <v>7256</v>
      </c>
      <c r="AP2080" s="49"/>
      <c r="AQ2080" s="60" t="s">
        <v>266</v>
      </c>
      <c r="AR2080" s="60" t="s">
        <v>174</v>
      </c>
      <c r="AS2080" s="60" t="s">
        <v>174</v>
      </c>
      <c r="AT2080" s="49">
        <v>1</v>
      </c>
      <c r="AU2080" s="49">
        <v>1</v>
      </c>
      <c r="AV2080" s="49">
        <v>1</v>
      </c>
      <c r="AW2080" s="60">
        <v>44123</v>
      </c>
      <c r="AX2080" s="60" t="s">
        <v>183</v>
      </c>
      <c r="AY2080" s="60">
        <v>44168.719100578703</v>
      </c>
      <c r="AZ2080" s="60">
        <v>44120</v>
      </c>
      <c r="BA2080" s="60">
        <v>44120</v>
      </c>
      <c r="BB2080" s="60" t="s">
        <v>7257</v>
      </c>
      <c r="BC2080" s="60">
        <v>44123.737430555557</v>
      </c>
      <c r="BD2080" s="60">
        <v>44151</v>
      </c>
      <c r="BE2080" s="60">
        <v>73050</v>
      </c>
      <c r="BF2080" s="49">
        <f>IF(AND(ISBLANK(tbl_RawData_Report1[[#This Row],[REQ_ID]]),tbl_RawData_Report1[[#This Row],[RH Kit?]] = "Y"),1,COUNTIFS(tbl_RawData_Report1[RH Kit?],"Y",tbl_RawData_Report1[REQ_ID],tbl_RawData_Report1[[#This Row],[REQ_ID]]))</f>
        <v>0</v>
      </c>
      <c r="BG2080" s="49">
        <f>COUNTIFS(tbl_RawData_Report1[RH Kit?],"Y",tbl_RawData_Report1[Order No.],tbl_RawData_Report1[[#This Row],[Order No.]])</f>
        <v>0</v>
      </c>
      <c r="BH2080" s="49">
        <f>SUM(tbl_RawData_Report1[[#This Row],[RH Kit Req]:[RH Kit PO]])</f>
        <v>0</v>
      </c>
      <c r="BI2080" s="49" t="str">
        <f>IFERROR(VLOOKUP(B2080,Lookup!A:B,2,FALSE),B2080)</f>
        <v>AZTHROMYCN_500MG_3</v>
      </c>
      <c r="BJ2080" s="49" t="b">
        <f t="shared" si="32"/>
        <v>1</v>
      </c>
      <c r="BK2080" s="49" t="str">
        <f>tbl_RawData_Report1[[#This Row],[Item ID]]&amp;tbl_RawData_Report1[[#This Row],[Order No.]]</f>
        <v>AZTHROMYCN_500MG_30000042561</v>
      </c>
      <c r="BL2080"/>
      <c r="BM2080"/>
      <c r="BN2080"/>
    </row>
    <row r="2081" spans="1:66" x14ac:dyDescent="0.25">
      <c r="A2081" s="35" t="s">
        <v>8</v>
      </c>
      <c r="B2081" s="35" t="s">
        <v>876</v>
      </c>
      <c r="C2081" s="35">
        <v>1</v>
      </c>
      <c r="D2081" s="35">
        <v>1</v>
      </c>
      <c r="E2081" s="35">
        <v>1</v>
      </c>
      <c r="F2081" s="35" t="s">
        <v>1559</v>
      </c>
      <c r="G2081" s="35" t="s">
        <v>7139</v>
      </c>
      <c r="H2081" s="35" t="s">
        <v>3030</v>
      </c>
      <c r="I2081" s="35" t="s">
        <v>593</v>
      </c>
      <c r="J2081" s="35">
        <v>245032.88</v>
      </c>
      <c r="K2081" s="35" t="s">
        <v>1555</v>
      </c>
      <c r="L2081" s="35" t="s">
        <v>4353</v>
      </c>
      <c r="M2081" s="35" t="s">
        <v>396</v>
      </c>
      <c r="N2081" s="35" t="s">
        <v>122</v>
      </c>
      <c r="O2081" s="35" t="s">
        <v>1557</v>
      </c>
      <c r="P2081" s="35" t="s">
        <v>5135</v>
      </c>
      <c r="Q2081" s="35" t="s">
        <v>311</v>
      </c>
      <c r="R2081" s="35" t="s">
        <v>1025</v>
      </c>
      <c r="S2081" s="35" t="s">
        <v>1026</v>
      </c>
      <c r="T2081" s="35" t="s">
        <v>5058</v>
      </c>
      <c r="U2081" s="35" t="s">
        <v>272</v>
      </c>
      <c r="V2081" s="35">
        <v>0</v>
      </c>
      <c r="W2081" s="35">
        <v>0</v>
      </c>
      <c r="X2081" s="49">
        <v>93524</v>
      </c>
      <c r="Y2081" s="60" t="s">
        <v>340</v>
      </c>
      <c r="Z2081" s="49">
        <v>1</v>
      </c>
      <c r="AA2081" s="49">
        <v>93524</v>
      </c>
      <c r="AB2081" s="60" t="s">
        <v>637</v>
      </c>
      <c r="AC2081" s="60" t="s">
        <v>715</v>
      </c>
      <c r="AD2081" s="60" t="s">
        <v>7143</v>
      </c>
      <c r="AE2081" s="60" t="s">
        <v>7144</v>
      </c>
      <c r="AF2081" s="49">
        <v>2020</v>
      </c>
      <c r="AG2081" s="60" t="s">
        <v>7138</v>
      </c>
      <c r="AH2081" s="60"/>
      <c r="AI2081" s="60"/>
      <c r="AJ2081" s="60"/>
      <c r="AK2081" s="60">
        <v>44126</v>
      </c>
      <c r="AL2081" s="60"/>
      <c r="AM2081" s="60" t="s">
        <v>566</v>
      </c>
      <c r="AN2081" s="60" t="s">
        <v>7140</v>
      </c>
      <c r="AO2081" s="60" t="s">
        <v>7141</v>
      </c>
      <c r="AP2081" s="49"/>
      <c r="AQ2081" s="60" t="s">
        <v>266</v>
      </c>
      <c r="AR2081" s="60" t="s">
        <v>369</v>
      </c>
      <c r="AS2081" s="60" t="s">
        <v>174</v>
      </c>
      <c r="AT2081" s="49">
        <v>1</v>
      </c>
      <c r="AU2081" s="49">
        <v>1</v>
      </c>
      <c r="AV2081" s="49">
        <v>1</v>
      </c>
      <c r="AW2081" s="60">
        <v>44126</v>
      </c>
      <c r="AX2081" s="60" t="s">
        <v>183</v>
      </c>
      <c r="AY2081" s="60">
        <v>44139.415824618052</v>
      </c>
      <c r="AZ2081" s="60">
        <v>44125</v>
      </c>
      <c r="BA2081" s="60">
        <v>44126</v>
      </c>
      <c r="BB2081" s="60" t="s">
        <v>7142</v>
      </c>
      <c r="BC2081" s="60">
        <v>44126.473032407404</v>
      </c>
      <c r="BD2081" s="60">
        <v>44126</v>
      </c>
      <c r="BE2081" s="60">
        <v>44561</v>
      </c>
      <c r="BF2081" s="49">
        <f>IF(AND(ISBLANK(tbl_RawData_Report1[[#This Row],[REQ_ID]]),tbl_RawData_Report1[[#This Row],[RH Kit?]] = "Y"),1,COUNTIFS(tbl_RawData_Report1[RH Kit?],"Y",tbl_RawData_Report1[REQ_ID],tbl_RawData_Report1[[#This Row],[REQ_ID]]))</f>
        <v>0</v>
      </c>
      <c r="BG2081" s="49">
        <f>COUNTIFS(tbl_RawData_Report1[RH Kit?],"Y",tbl_RawData_Report1[Order No.],tbl_RawData_Report1[[#This Row],[Order No.]])</f>
        <v>0</v>
      </c>
      <c r="BH2081" s="49">
        <f>SUM(tbl_RawData_Report1[[#This Row],[RH Kit Req]:[RH Kit PO]])</f>
        <v>0</v>
      </c>
      <c r="BI2081" s="49" t="str">
        <f>IFERROR(VLOOKUP(B2081,Lookup!A:B,2,FALSE),B2081)</f>
        <v>OXYTOCIN_10IU/ML</v>
      </c>
      <c r="BJ2081" s="49" t="b">
        <f t="shared" si="32"/>
        <v>1</v>
      </c>
      <c r="BK2081" s="49" t="str">
        <f>tbl_RawData_Report1[[#This Row],[Item ID]]&amp;tbl_RawData_Report1[[#This Row],[Order No.]]</f>
        <v>OXYTOCIN_10IU/ML0000042587</v>
      </c>
      <c r="BL2081"/>
      <c r="BM2081"/>
      <c r="BN2081"/>
    </row>
    <row r="2082" spans="1:66" x14ac:dyDescent="0.25">
      <c r="A2082" s="35" t="s">
        <v>8</v>
      </c>
      <c r="B2082" s="35" t="s">
        <v>5231</v>
      </c>
      <c r="C2082" s="35">
        <v>1</v>
      </c>
      <c r="D2082" s="35">
        <v>1</v>
      </c>
      <c r="E2082" s="35">
        <v>1</v>
      </c>
      <c r="F2082" s="35" t="s">
        <v>6806</v>
      </c>
      <c r="G2082" s="35" t="s">
        <v>6802</v>
      </c>
      <c r="H2082" s="35" t="s">
        <v>5232</v>
      </c>
      <c r="I2082" s="35" t="s">
        <v>593</v>
      </c>
      <c r="J2082" s="35">
        <v>0</v>
      </c>
      <c r="K2082" s="35" t="s">
        <v>400</v>
      </c>
      <c r="L2082" s="35" t="s">
        <v>401</v>
      </c>
      <c r="M2082" s="35" t="s">
        <v>396</v>
      </c>
      <c r="N2082" s="35" t="s">
        <v>122</v>
      </c>
      <c r="O2082" s="35" t="s">
        <v>5629</v>
      </c>
      <c r="P2082" s="35" t="s">
        <v>5630</v>
      </c>
      <c r="Q2082" s="35" t="s">
        <v>311</v>
      </c>
      <c r="R2082" s="35" t="s">
        <v>6807</v>
      </c>
      <c r="S2082" s="35" t="s">
        <v>6808</v>
      </c>
      <c r="T2082" s="35" t="s">
        <v>5061</v>
      </c>
      <c r="U2082" s="35" t="s">
        <v>272</v>
      </c>
      <c r="V2082" s="35">
        <v>0</v>
      </c>
      <c r="W2082" s="35">
        <v>0</v>
      </c>
      <c r="X2082" s="49">
        <v>0</v>
      </c>
      <c r="Y2082" s="60" t="s">
        <v>1297</v>
      </c>
      <c r="Z2082" s="49">
        <v>5</v>
      </c>
      <c r="AA2082" s="49">
        <v>0</v>
      </c>
      <c r="AB2082" s="60" t="s">
        <v>637</v>
      </c>
      <c r="AC2082" s="60" t="s">
        <v>715</v>
      </c>
      <c r="AD2082" s="60" t="s">
        <v>6538</v>
      </c>
      <c r="AE2082" s="60" t="s">
        <v>6539</v>
      </c>
      <c r="AF2082" s="49">
        <v>2020</v>
      </c>
      <c r="AG2082" s="60" t="s">
        <v>6801</v>
      </c>
      <c r="AH2082" s="60">
        <v>44280</v>
      </c>
      <c r="AI2082" s="60">
        <v>44291</v>
      </c>
      <c r="AJ2082" s="60"/>
      <c r="AK2082" s="60">
        <v>44293</v>
      </c>
      <c r="AL2082" s="60"/>
      <c r="AM2082" s="60" t="s">
        <v>568</v>
      </c>
      <c r="AN2082" s="60" t="s">
        <v>6803</v>
      </c>
      <c r="AO2082" s="60" t="s">
        <v>6804</v>
      </c>
      <c r="AP2082" s="49"/>
      <c r="AQ2082" s="60" t="s">
        <v>266</v>
      </c>
      <c r="AR2082" s="60" t="s">
        <v>174</v>
      </c>
      <c r="AS2082" s="60" t="s">
        <v>174</v>
      </c>
      <c r="AT2082" s="49">
        <v>1</v>
      </c>
      <c r="AU2082" s="49">
        <v>1</v>
      </c>
      <c r="AV2082" s="49">
        <v>1</v>
      </c>
      <c r="AW2082" s="60">
        <v>44127</v>
      </c>
      <c r="AX2082" s="60" t="s">
        <v>183</v>
      </c>
      <c r="AY2082" s="60">
        <v>44322.318004398148</v>
      </c>
      <c r="AZ2082" s="60">
        <v>44110</v>
      </c>
      <c r="BA2082" s="60">
        <v>44111</v>
      </c>
      <c r="BB2082" s="60" t="s">
        <v>6805</v>
      </c>
      <c r="BC2082" s="60">
        <v>44130.709467592591</v>
      </c>
      <c r="BD2082" s="60">
        <v>44211</v>
      </c>
      <c r="BE2082" s="60">
        <v>47848</v>
      </c>
      <c r="BF2082" s="49">
        <f>IF(AND(ISBLANK(tbl_RawData_Report1[[#This Row],[REQ_ID]]),tbl_RawData_Report1[[#This Row],[RH Kit?]] = "Y"),1,COUNTIFS(tbl_RawData_Report1[RH Kit?],"Y",tbl_RawData_Report1[REQ_ID],tbl_RawData_Report1[[#This Row],[REQ_ID]]))</f>
        <v>0</v>
      </c>
      <c r="BG2082" s="49">
        <f>COUNTIFS(tbl_RawData_Report1[RH Kit?],"Y",tbl_RawData_Report1[Order No.],tbl_RawData_Report1[[#This Row],[Order No.]])</f>
        <v>0</v>
      </c>
      <c r="BH2082" s="49">
        <f>SUM(tbl_RawData_Report1[[#This Row],[RH Kit Req]:[RH Kit PO]])</f>
        <v>0</v>
      </c>
      <c r="BI2082" s="49" t="str">
        <f>IFERROR(VLOOKUP(B2082,Lookup!A:B,2,FALSE),B2082)</f>
        <v>MIFEMISO200/0.2</v>
      </c>
      <c r="BJ2082" s="49" t="b">
        <f t="shared" si="32"/>
        <v>0</v>
      </c>
      <c r="BK2082" s="49" t="str">
        <f>tbl_RawData_Report1[[#This Row],[Item ID]]&amp;tbl_RawData_Report1[[#This Row],[Order No.]]</f>
        <v>MIFEMISO200/0.20000042607</v>
      </c>
      <c r="BL2082"/>
      <c r="BM2082"/>
      <c r="BN2082"/>
    </row>
    <row r="2083" spans="1:66" x14ac:dyDescent="0.25">
      <c r="A2083" s="35" t="s">
        <v>8</v>
      </c>
      <c r="B2083" s="35" t="s">
        <v>5231</v>
      </c>
      <c r="C2083" s="35">
        <v>1</v>
      </c>
      <c r="D2083" s="35">
        <v>1</v>
      </c>
      <c r="E2083" s="35">
        <v>2</v>
      </c>
      <c r="F2083" s="35" t="s">
        <v>6806</v>
      </c>
      <c r="G2083" s="35" t="s">
        <v>6802</v>
      </c>
      <c r="H2083" s="35" t="s">
        <v>5232</v>
      </c>
      <c r="I2083" s="35" t="s">
        <v>593</v>
      </c>
      <c r="J2083" s="35">
        <v>37500</v>
      </c>
      <c r="K2083" s="35" t="s">
        <v>400</v>
      </c>
      <c r="L2083" s="35" t="s">
        <v>401</v>
      </c>
      <c r="M2083" s="35" t="s">
        <v>396</v>
      </c>
      <c r="N2083" s="35" t="s">
        <v>122</v>
      </c>
      <c r="O2083" s="35" t="s">
        <v>5629</v>
      </c>
      <c r="P2083" s="35" t="s">
        <v>5630</v>
      </c>
      <c r="Q2083" s="35" t="s">
        <v>311</v>
      </c>
      <c r="R2083" s="35" t="s">
        <v>6807</v>
      </c>
      <c r="S2083" s="35" t="s">
        <v>6808</v>
      </c>
      <c r="T2083" s="35" t="s">
        <v>5061</v>
      </c>
      <c r="U2083" s="35" t="s">
        <v>272</v>
      </c>
      <c r="V2083" s="35">
        <v>0</v>
      </c>
      <c r="W2083" s="35">
        <v>0</v>
      </c>
      <c r="X2083" s="49">
        <v>10000</v>
      </c>
      <c r="Y2083" s="60" t="s">
        <v>1297</v>
      </c>
      <c r="Z2083" s="49">
        <v>5</v>
      </c>
      <c r="AA2083" s="49">
        <v>50000</v>
      </c>
      <c r="AB2083" s="60" t="s">
        <v>637</v>
      </c>
      <c r="AC2083" s="60" t="s">
        <v>715</v>
      </c>
      <c r="AD2083" s="60" t="s">
        <v>6538</v>
      </c>
      <c r="AE2083" s="60" t="s">
        <v>6539</v>
      </c>
      <c r="AF2083" s="49">
        <v>2020</v>
      </c>
      <c r="AG2083" s="60" t="s">
        <v>6801</v>
      </c>
      <c r="AH2083" s="60">
        <v>44280</v>
      </c>
      <c r="AI2083" s="60">
        <v>44291</v>
      </c>
      <c r="AJ2083" s="60"/>
      <c r="AK2083" s="60">
        <v>44293</v>
      </c>
      <c r="AL2083" s="60"/>
      <c r="AM2083" s="60" t="s">
        <v>568</v>
      </c>
      <c r="AN2083" s="60" t="s">
        <v>6803</v>
      </c>
      <c r="AO2083" s="60" t="s">
        <v>7082</v>
      </c>
      <c r="AP2083" s="49"/>
      <c r="AQ2083" s="60" t="s">
        <v>266</v>
      </c>
      <c r="AR2083" s="60" t="s">
        <v>174</v>
      </c>
      <c r="AS2083" s="60" t="s">
        <v>174</v>
      </c>
      <c r="AT2083" s="49">
        <v>1</v>
      </c>
      <c r="AU2083" s="49">
        <v>1</v>
      </c>
      <c r="AV2083" s="49">
        <v>1</v>
      </c>
      <c r="AW2083" s="60">
        <v>44127</v>
      </c>
      <c r="AX2083" s="60" t="s">
        <v>183</v>
      </c>
      <c r="AY2083" s="60">
        <v>44322.318004398148</v>
      </c>
      <c r="AZ2083" s="60">
        <v>44110</v>
      </c>
      <c r="BA2083" s="60">
        <v>44111</v>
      </c>
      <c r="BB2083" s="60" t="s">
        <v>6805</v>
      </c>
      <c r="BC2083" s="60">
        <v>44130.709467592591</v>
      </c>
      <c r="BD2083" s="60">
        <v>44211</v>
      </c>
      <c r="BE2083" s="60">
        <v>47848</v>
      </c>
      <c r="BF2083" s="49">
        <f>IF(AND(ISBLANK(tbl_RawData_Report1[[#This Row],[REQ_ID]]),tbl_RawData_Report1[[#This Row],[RH Kit?]] = "Y"),1,COUNTIFS(tbl_RawData_Report1[RH Kit?],"Y",tbl_RawData_Report1[REQ_ID],tbl_RawData_Report1[[#This Row],[REQ_ID]]))</f>
        <v>0</v>
      </c>
      <c r="BG2083" s="49">
        <f>COUNTIFS(tbl_RawData_Report1[RH Kit?],"Y",tbl_RawData_Report1[Order No.],tbl_RawData_Report1[[#This Row],[Order No.]])</f>
        <v>0</v>
      </c>
      <c r="BH2083" s="49">
        <f>SUM(tbl_RawData_Report1[[#This Row],[RH Kit Req]:[RH Kit PO]])</f>
        <v>0</v>
      </c>
      <c r="BI2083" s="49" t="str">
        <f>IFERROR(VLOOKUP(B2083,Lookup!A:B,2,FALSE),B2083)</f>
        <v>MIFEMISO200/0.2</v>
      </c>
      <c r="BJ2083" s="49" t="b">
        <f t="shared" si="32"/>
        <v>1</v>
      </c>
      <c r="BK2083" s="49" t="str">
        <f>tbl_RawData_Report1[[#This Row],[Item ID]]&amp;tbl_RawData_Report1[[#This Row],[Order No.]]</f>
        <v>MIFEMISO200/0.20000042607</v>
      </c>
      <c r="BL2083"/>
      <c r="BM2083"/>
      <c r="BN2083"/>
    </row>
    <row r="2084" spans="1:66" x14ac:dyDescent="0.25">
      <c r="A2084" s="35" t="s">
        <v>8</v>
      </c>
      <c r="B2084" s="35" t="s">
        <v>2632</v>
      </c>
      <c r="C2084" s="35">
        <v>1</v>
      </c>
      <c r="D2084" s="35">
        <v>1</v>
      </c>
      <c r="E2084" s="35">
        <v>1</v>
      </c>
      <c r="F2084" s="35" t="s">
        <v>420</v>
      </c>
      <c r="G2084" s="35" t="s">
        <v>5855</v>
      </c>
      <c r="H2084" s="35" t="s">
        <v>712</v>
      </c>
      <c r="I2084" s="35" t="s">
        <v>593</v>
      </c>
      <c r="J2084" s="35">
        <v>0</v>
      </c>
      <c r="K2084" s="35" t="s">
        <v>5859</v>
      </c>
      <c r="L2084" s="35" t="s">
        <v>5860</v>
      </c>
      <c r="M2084" s="35" t="s">
        <v>396</v>
      </c>
      <c r="N2084" s="35" t="s">
        <v>122</v>
      </c>
      <c r="O2084" s="35" t="s">
        <v>5861</v>
      </c>
      <c r="P2084" s="35" t="s">
        <v>5862</v>
      </c>
      <c r="Q2084" s="35" t="s">
        <v>5863</v>
      </c>
      <c r="R2084" s="35" t="s">
        <v>421</v>
      </c>
      <c r="S2084" s="35" t="s">
        <v>422</v>
      </c>
      <c r="T2084" s="35" t="s">
        <v>5061</v>
      </c>
      <c r="U2084" s="35" t="s">
        <v>272</v>
      </c>
      <c r="V2084" s="35">
        <v>0</v>
      </c>
      <c r="W2084" s="35">
        <v>0</v>
      </c>
      <c r="X2084" s="49">
        <v>0</v>
      </c>
      <c r="Y2084" s="60" t="s">
        <v>860</v>
      </c>
      <c r="Z2084" s="49">
        <v>4</v>
      </c>
      <c r="AA2084" s="49">
        <v>0</v>
      </c>
      <c r="AB2084" s="60" t="s">
        <v>637</v>
      </c>
      <c r="AC2084" s="60" t="s">
        <v>715</v>
      </c>
      <c r="AD2084" s="60" t="s">
        <v>661</v>
      </c>
      <c r="AE2084" s="60" t="s">
        <v>662</v>
      </c>
      <c r="AF2084" s="49">
        <v>2020</v>
      </c>
      <c r="AG2084" s="60" t="s">
        <v>5854</v>
      </c>
      <c r="AH2084" s="60">
        <v>44246</v>
      </c>
      <c r="AI2084" s="60">
        <v>44254</v>
      </c>
      <c r="AJ2084" s="60">
        <v>44251</v>
      </c>
      <c r="AK2084" s="60">
        <v>44252</v>
      </c>
      <c r="AL2084" s="60"/>
      <c r="AM2084" s="60" t="s">
        <v>567</v>
      </c>
      <c r="AN2084" s="60" t="s">
        <v>5856</v>
      </c>
      <c r="AO2084" s="60" t="s">
        <v>5857</v>
      </c>
      <c r="AP2084" s="49"/>
      <c r="AQ2084" s="60" t="s">
        <v>266</v>
      </c>
      <c r="AR2084" s="60" t="s">
        <v>174</v>
      </c>
      <c r="AS2084" s="60" t="s">
        <v>174</v>
      </c>
      <c r="AT2084" s="49">
        <v>1</v>
      </c>
      <c r="AU2084" s="49">
        <v>1</v>
      </c>
      <c r="AV2084" s="49">
        <v>1</v>
      </c>
      <c r="AW2084" s="60">
        <v>44127</v>
      </c>
      <c r="AX2084" s="60" t="s">
        <v>183</v>
      </c>
      <c r="AY2084" s="60">
        <v>44265.239045949071</v>
      </c>
      <c r="AZ2084" s="60">
        <v>44110</v>
      </c>
      <c r="BA2084" s="60">
        <v>44113</v>
      </c>
      <c r="BB2084" s="60" t="s">
        <v>5858</v>
      </c>
      <c r="BC2084" s="60">
        <v>44132.766597222224</v>
      </c>
      <c r="BD2084" s="60">
        <v>44158</v>
      </c>
      <c r="BE2084" s="60">
        <v>44712</v>
      </c>
      <c r="BF2084" s="49">
        <f>IF(AND(ISBLANK(tbl_RawData_Report1[[#This Row],[REQ_ID]]),tbl_RawData_Report1[[#This Row],[RH Kit?]] = "Y"),1,COUNTIFS(tbl_RawData_Report1[RH Kit?],"Y",tbl_RawData_Report1[REQ_ID],tbl_RawData_Report1[[#This Row],[REQ_ID]]))</f>
        <v>0</v>
      </c>
      <c r="BG2084" s="49">
        <f>COUNTIFS(tbl_RawData_Report1[RH Kit?],"Y",tbl_RawData_Report1[Order No.],tbl_RawData_Report1[[#This Row],[Order No.]])</f>
        <v>0</v>
      </c>
      <c r="BH2084" s="49">
        <f>SUM(tbl_RawData_Report1[[#This Row],[RH Kit Req]:[RH Kit PO]])</f>
        <v>0</v>
      </c>
      <c r="BI2084" s="49" t="str">
        <f>IFERROR(VLOOKUP(B2084,Lookup!A:B,2,FALSE),B2084)</f>
        <v>MISOPROSTOL200MG_4</v>
      </c>
      <c r="BJ2084" s="49" t="b">
        <f t="shared" si="32"/>
        <v>0</v>
      </c>
      <c r="BK2084" s="49" t="str">
        <f>tbl_RawData_Report1[[#This Row],[Item ID]]&amp;tbl_RawData_Report1[[#This Row],[Order No.]]</f>
        <v>MISOPROSTOL200MG_40000042610</v>
      </c>
      <c r="BL2084"/>
      <c r="BM2084"/>
      <c r="BN2084"/>
    </row>
    <row r="2085" spans="1:66" x14ac:dyDescent="0.25">
      <c r="A2085" s="35" t="s">
        <v>8</v>
      </c>
      <c r="B2085" s="35" t="s">
        <v>2632</v>
      </c>
      <c r="C2085" s="35">
        <v>1</v>
      </c>
      <c r="D2085" s="35">
        <v>1</v>
      </c>
      <c r="E2085" s="35">
        <v>2</v>
      </c>
      <c r="F2085" s="35" t="s">
        <v>420</v>
      </c>
      <c r="G2085" s="35" t="s">
        <v>5855</v>
      </c>
      <c r="H2085" s="35" t="s">
        <v>712</v>
      </c>
      <c r="I2085" s="35" t="s">
        <v>593</v>
      </c>
      <c r="J2085" s="35">
        <v>5000</v>
      </c>
      <c r="K2085" s="35" t="s">
        <v>5859</v>
      </c>
      <c r="L2085" s="35" t="s">
        <v>5860</v>
      </c>
      <c r="M2085" s="35" t="s">
        <v>396</v>
      </c>
      <c r="N2085" s="35" t="s">
        <v>122</v>
      </c>
      <c r="O2085" s="35" t="s">
        <v>5861</v>
      </c>
      <c r="P2085" s="35" t="s">
        <v>5862</v>
      </c>
      <c r="Q2085" s="35" t="s">
        <v>5863</v>
      </c>
      <c r="R2085" s="35" t="s">
        <v>421</v>
      </c>
      <c r="S2085" s="35" t="s">
        <v>422</v>
      </c>
      <c r="T2085" s="35" t="s">
        <v>5061</v>
      </c>
      <c r="U2085" s="35" t="s">
        <v>272</v>
      </c>
      <c r="V2085" s="35">
        <v>0</v>
      </c>
      <c r="W2085" s="35">
        <v>0</v>
      </c>
      <c r="X2085" s="49">
        <v>5000</v>
      </c>
      <c r="Y2085" s="60" t="s">
        <v>860</v>
      </c>
      <c r="Z2085" s="49">
        <v>4</v>
      </c>
      <c r="AA2085" s="49">
        <v>20000</v>
      </c>
      <c r="AB2085" s="60" t="s">
        <v>637</v>
      </c>
      <c r="AC2085" s="60" t="s">
        <v>715</v>
      </c>
      <c r="AD2085" s="60" t="s">
        <v>661</v>
      </c>
      <c r="AE2085" s="60" t="s">
        <v>662</v>
      </c>
      <c r="AF2085" s="49">
        <v>2020</v>
      </c>
      <c r="AG2085" s="60" t="s">
        <v>5854</v>
      </c>
      <c r="AH2085" s="60">
        <v>44246</v>
      </c>
      <c r="AI2085" s="60">
        <v>44254</v>
      </c>
      <c r="AJ2085" s="60">
        <v>44251</v>
      </c>
      <c r="AK2085" s="60">
        <v>44252</v>
      </c>
      <c r="AL2085" s="60"/>
      <c r="AM2085" s="60" t="s">
        <v>567</v>
      </c>
      <c r="AN2085" s="60" t="s">
        <v>5856</v>
      </c>
      <c r="AO2085" s="60" t="s">
        <v>7232</v>
      </c>
      <c r="AP2085" s="49"/>
      <c r="AQ2085" s="60" t="s">
        <v>266</v>
      </c>
      <c r="AR2085" s="60" t="s">
        <v>174</v>
      </c>
      <c r="AS2085" s="60" t="s">
        <v>174</v>
      </c>
      <c r="AT2085" s="49">
        <v>1</v>
      </c>
      <c r="AU2085" s="49">
        <v>1</v>
      </c>
      <c r="AV2085" s="49">
        <v>1</v>
      </c>
      <c r="AW2085" s="60">
        <v>44127</v>
      </c>
      <c r="AX2085" s="60" t="s">
        <v>183</v>
      </c>
      <c r="AY2085" s="60">
        <v>44265.239045949071</v>
      </c>
      <c r="AZ2085" s="60">
        <v>44110</v>
      </c>
      <c r="BA2085" s="60">
        <v>44113</v>
      </c>
      <c r="BB2085" s="60" t="s">
        <v>5858</v>
      </c>
      <c r="BC2085" s="60">
        <v>44132.766597222224</v>
      </c>
      <c r="BD2085" s="60">
        <v>44158</v>
      </c>
      <c r="BE2085" s="60">
        <v>44712</v>
      </c>
      <c r="BF2085" s="49">
        <f>IF(AND(ISBLANK(tbl_RawData_Report1[[#This Row],[REQ_ID]]),tbl_RawData_Report1[[#This Row],[RH Kit?]] = "Y"),1,COUNTIFS(tbl_RawData_Report1[RH Kit?],"Y",tbl_RawData_Report1[REQ_ID],tbl_RawData_Report1[[#This Row],[REQ_ID]]))</f>
        <v>0</v>
      </c>
      <c r="BG2085" s="49">
        <f>COUNTIFS(tbl_RawData_Report1[RH Kit?],"Y",tbl_RawData_Report1[Order No.],tbl_RawData_Report1[[#This Row],[Order No.]])</f>
        <v>0</v>
      </c>
      <c r="BH2085" s="49">
        <f>SUM(tbl_RawData_Report1[[#This Row],[RH Kit Req]:[RH Kit PO]])</f>
        <v>0</v>
      </c>
      <c r="BI2085" s="49" t="str">
        <f>IFERROR(VLOOKUP(B2085,Lookup!A:B,2,FALSE),B2085)</f>
        <v>MISOPROSTOL200MG_4</v>
      </c>
      <c r="BJ2085" s="49" t="b">
        <f t="shared" si="32"/>
        <v>1</v>
      </c>
      <c r="BK2085" s="49" t="str">
        <f>tbl_RawData_Report1[[#This Row],[Item ID]]&amp;tbl_RawData_Report1[[#This Row],[Order No.]]</f>
        <v>MISOPROSTOL200MG_40000042610</v>
      </c>
      <c r="BL2085"/>
      <c r="BM2085"/>
      <c r="BN2085"/>
    </row>
    <row r="2086" spans="1:66" x14ac:dyDescent="0.25">
      <c r="A2086" s="35" t="s">
        <v>8</v>
      </c>
      <c r="B2086" s="35" t="s">
        <v>122</v>
      </c>
      <c r="C2086" s="35">
        <v>5</v>
      </c>
      <c r="D2086" s="35">
        <v>1</v>
      </c>
      <c r="E2086" s="35">
        <v>1</v>
      </c>
      <c r="F2086" s="35" t="s">
        <v>411</v>
      </c>
      <c r="G2086" s="35" t="s">
        <v>7235</v>
      </c>
      <c r="H2086" s="35" t="s">
        <v>7237</v>
      </c>
      <c r="I2086" s="35" t="s">
        <v>593</v>
      </c>
      <c r="J2086" s="35">
        <v>17957.75</v>
      </c>
      <c r="K2086" s="35" t="s">
        <v>656</v>
      </c>
      <c r="L2086" s="35" t="s">
        <v>6839</v>
      </c>
      <c r="M2086" s="35" t="s">
        <v>396</v>
      </c>
      <c r="N2086" s="35" t="s">
        <v>122</v>
      </c>
      <c r="O2086" s="35" t="s">
        <v>7240</v>
      </c>
      <c r="P2086" s="35" t="s">
        <v>7241</v>
      </c>
      <c r="Q2086" s="35" t="s">
        <v>311</v>
      </c>
      <c r="R2086" s="35" t="s">
        <v>297</v>
      </c>
      <c r="S2086" s="35" t="s">
        <v>210</v>
      </c>
      <c r="T2086" s="35" t="s">
        <v>5085</v>
      </c>
      <c r="U2086" s="35" t="s">
        <v>269</v>
      </c>
      <c r="V2086" s="35">
        <v>0</v>
      </c>
      <c r="W2086" s="35">
        <v>0</v>
      </c>
      <c r="X2086" s="49">
        <v>3</v>
      </c>
      <c r="Y2086" s="60" t="s">
        <v>340</v>
      </c>
      <c r="Z2086" s="49">
        <v>1</v>
      </c>
      <c r="AA2086" s="49">
        <v>3</v>
      </c>
      <c r="AB2086" s="60" t="s">
        <v>637</v>
      </c>
      <c r="AC2086" s="60" t="s">
        <v>715</v>
      </c>
      <c r="AD2086" s="60" t="s">
        <v>7242</v>
      </c>
      <c r="AE2086" s="60" t="s">
        <v>7243</v>
      </c>
      <c r="AF2086" s="49">
        <v>2020</v>
      </c>
      <c r="AG2086" s="60" t="s">
        <v>7234</v>
      </c>
      <c r="AH2086" s="60">
        <v>44193</v>
      </c>
      <c r="AI2086" s="60">
        <v>44226</v>
      </c>
      <c r="AJ2086" s="60">
        <v>44193</v>
      </c>
      <c r="AK2086" s="60">
        <v>44194</v>
      </c>
      <c r="AL2086" s="60"/>
      <c r="AM2086" s="60" t="s">
        <v>566</v>
      </c>
      <c r="AN2086" s="60" t="s">
        <v>7236</v>
      </c>
      <c r="AO2086" s="60" t="s">
        <v>7238</v>
      </c>
      <c r="AP2086" s="49"/>
      <c r="AQ2086" s="60" t="s">
        <v>266</v>
      </c>
      <c r="AR2086" s="60"/>
      <c r="AS2086" s="60" t="s">
        <v>174</v>
      </c>
      <c r="AT2086" s="49">
        <v>5</v>
      </c>
      <c r="AU2086" s="49">
        <v>1</v>
      </c>
      <c r="AV2086" s="49">
        <v>1</v>
      </c>
      <c r="AW2086" s="60">
        <v>44130</v>
      </c>
      <c r="AX2086" s="60" t="s">
        <v>183</v>
      </c>
      <c r="AY2086" s="60">
        <v>44218.284901238425</v>
      </c>
      <c r="AZ2086" s="60">
        <v>44124</v>
      </c>
      <c r="BA2086" s="60">
        <v>44126</v>
      </c>
      <c r="BB2086" s="60" t="s">
        <v>7239</v>
      </c>
      <c r="BC2086" s="60">
        <v>44141.634710648148</v>
      </c>
      <c r="BD2086" s="60">
        <v>44186</v>
      </c>
      <c r="BE2086" s="60"/>
      <c r="BF2086" s="49">
        <f>IF(AND(ISBLANK(tbl_RawData_Report1[[#This Row],[REQ_ID]]),tbl_RawData_Report1[[#This Row],[RH Kit?]] = "Y"),1,COUNTIFS(tbl_RawData_Report1[RH Kit?],"Y",tbl_RawData_Report1[REQ_ID],tbl_RawData_Report1[[#This Row],[REQ_ID]]))</f>
        <v>0</v>
      </c>
      <c r="BG2086" s="49">
        <f>COUNTIFS(tbl_RawData_Report1[RH Kit?],"Y",tbl_RawData_Report1[Order No.],tbl_RawData_Report1[[#This Row],[Order No.]])</f>
        <v>0</v>
      </c>
      <c r="BH2086" s="49">
        <f>SUM(tbl_RawData_Report1[[#This Row],[RH Kit Req]:[RH Kit PO]])</f>
        <v>0</v>
      </c>
      <c r="BI2086" s="49" t="str">
        <f>IFERROR(VLOOKUP(B2086,Lookup!A:B,2,FALSE),B2086)</f>
        <v xml:space="preserve"> </v>
      </c>
      <c r="BJ2086" s="49" t="b">
        <f t="shared" si="32"/>
        <v>1</v>
      </c>
      <c r="BK2086" s="49" t="str">
        <f>tbl_RawData_Report1[[#This Row],[Item ID]]&amp;tbl_RawData_Report1[[#This Row],[Order No.]]</f>
        <v xml:space="preserve"> 0000042618</v>
      </c>
      <c r="BL2086"/>
      <c r="BM2086"/>
      <c r="BN2086"/>
    </row>
    <row r="2087" spans="1:66" x14ac:dyDescent="0.25">
      <c r="A2087" s="35" t="s">
        <v>8</v>
      </c>
      <c r="B2087" s="35" t="s">
        <v>639</v>
      </c>
      <c r="C2087" s="35">
        <v>1</v>
      </c>
      <c r="D2087" s="35">
        <v>1</v>
      </c>
      <c r="E2087" s="35">
        <v>1</v>
      </c>
      <c r="F2087" s="35" t="s">
        <v>436</v>
      </c>
      <c r="G2087" s="35" t="s">
        <v>7188</v>
      </c>
      <c r="H2087" s="35" t="s">
        <v>7190</v>
      </c>
      <c r="I2087" s="35" t="s">
        <v>593</v>
      </c>
      <c r="J2087" s="35">
        <v>630</v>
      </c>
      <c r="K2087" s="35" t="s">
        <v>2365</v>
      </c>
      <c r="L2087" s="35" t="s">
        <v>642</v>
      </c>
      <c r="M2087" s="35" t="s">
        <v>396</v>
      </c>
      <c r="N2087" s="35" t="s">
        <v>122</v>
      </c>
      <c r="O2087" s="35" t="s">
        <v>2379</v>
      </c>
      <c r="P2087" s="35" t="s">
        <v>2461</v>
      </c>
      <c r="Q2087" s="35" t="s">
        <v>311</v>
      </c>
      <c r="R2087" s="35" t="s">
        <v>316</v>
      </c>
      <c r="S2087" s="35" t="s">
        <v>202</v>
      </c>
      <c r="T2087" s="35" t="s">
        <v>5068</v>
      </c>
      <c r="U2087" s="35" t="s">
        <v>209</v>
      </c>
      <c r="V2087" s="35">
        <v>0</v>
      </c>
      <c r="W2087" s="35">
        <v>0</v>
      </c>
      <c r="X2087" s="49">
        <v>1</v>
      </c>
      <c r="Y2087" s="60" t="s">
        <v>340</v>
      </c>
      <c r="Z2087" s="49">
        <v>1</v>
      </c>
      <c r="AA2087" s="49">
        <v>1</v>
      </c>
      <c r="AB2087" s="60" t="s">
        <v>637</v>
      </c>
      <c r="AC2087" s="60" t="s">
        <v>641</v>
      </c>
      <c r="AD2087" s="60" t="s">
        <v>347</v>
      </c>
      <c r="AE2087" s="60" t="s">
        <v>348</v>
      </c>
      <c r="AF2087" s="49">
        <v>2020</v>
      </c>
      <c r="AG2087" s="60" t="s">
        <v>7187</v>
      </c>
      <c r="AH2087" s="60"/>
      <c r="AI2087" s="60"/>
      <c r="AJ2087" s="60"/>
      <c r="AK2087" s="60">
        <v>44159</v>
      </c>
      <c r="AL2087" s="60"/>
      <c r="AM2087" s="60" t="s">
        <v>567</v>
      </c>
      <c r="AN2087" s="60" t="s">
        <v>7189</v>
      </c>
      <c r="AO2087" s="60" t="s">
        <v>7191</v>
      </c>
      <c r="AP2087" s="49"/>
      <c r="AQ2087" s="60" t="s">
        <v>266</v>
      </c>
      <c r="AR2087" s="60" t="s">
        <v>174</v>
      </c>
      <c r="AS2087" s="60" t="s">
        <v>174</v>
      </c>
      <c r="AT2087" s="49">
        <v>1</v>
      </c>
      <c r="AU2087" s="49">
        <v>1</v>
      </c>
      <c r="AV2087" s="49">
        <v>1</v>
      </c>
      <c r="AW2087" s="60">
        <v>44130</v>
      </c>
      <c r="AX2087" s="60" t="s">
        <v>183</v>
      </c>
      <c r="AY2087" s="60">
        <v>44172.30410883102</v>
      </c>
      <c r="AZ2087" s="60">
        <v>44127</v>
      </c>
      <c r="BA2087" s="60">
        <v>44127</v>
      </c>
      <c r="BB2087" s="60" t="s">
        <v>7192</v>
      </c>
      <c r="BC2087" s="60">
        <v>44131.406967592593</v>
      </c>
      <c r="BD2087" s="60">
        <v>44137</v>
      </c>
      <c r="BE2087" s="60">
        <v>73050</v>
      </c>
      <c r="BF2087" s="49">
        <f>IF(AND(ISBLANK(tbl_RawData_Report1[[#This Row],[REQ_ID]]),tbl_RawData_Report1[[#This Row],[RH Kit?]] = "Y"),1,COUNTIFS(tbl_RawData_Report1[RH Kit?],"Y",tbl_RawData_Report1[REQ_ID],tbl_RawData_Report1[[#This Row],[REQ_ID]]))</f>
        <v>0</v>
      </c>
      <c r="BG2087" s="49">
        <f>COUNTIFS(tbl_RawData_Report1[RH Kit?],"Y",tbl_RawData_Report1[Order No.],tbl_RawData_Report1[[#This Row],[Order No.]])</f>
        <v>0</v>
      </c>
      <c r="BH2087" s="49">
        <f>SUM(tbl_RawData_Report1[[#This Row],[RH Kit Req]:[RH Kit PO]])</f>
        <v>0</v>
      </c>
      <c r="BI2087" s="49" t="str">
        <f>IFERROR(VLOOKUP(B2087,Lookup!A:B,2,FALSE),B2087)</f>
        <v>PRESHIPMENTINSPCPH</v>
      </c>
      <c r="BJ2087" s="49" t="b">
        <f t="shared" si="32"/>
        <v>1</v>
      </c>
      <c r="BK2087" s="49" t="str">
        <f>tbl_RawData_Report1[[#This Row],[Item ID]]&amp;tbl_RawData_Report1[[#This Row],[Order No.]]</f>
        <v>PRESHIPMENTINSPCPH0000042628</v>
      </c>
      <c r="BL2087"/>
      <c r="BM2087"/>
      <c r="BN2087"/>
    </row>
    <row r="2088" spans="1:66" x14ac:dyDescent="0.25">
      <c r="A2088" s="35" t="s">
        <v>8</v>
      </c>
      <c r="B2088" s="35" t="s">
        <v>904</v>
      </c>
      <c r="C2088" s="35">
        <v>1</v>
      </c>
      <c r="D2088" s="35">
        <v>1</v>
      </c>
      <c r="E2088" s="35">
        <v>1</v>
      </c>
      <c r="F2088" s="35" t="s">
        <v>428</v>
      </c>
      <c r="G2088" s="35" t="s">
        <v>7122</v>
      </c>
      <c r="H2088" s="35" t="s">
        <v>2868</v>
      </c>
      <c r="I2088" s="35" t="s">
        <v>593</v>
      </c>
      <c r="J2088" s="35">
        <v>1813.9</v>
      </c>
      <c r="K2088" s="35" t="s">
        <v>6875</v>
      </c>
      <c r="L2088" s="35" t="s">
        <v>6876</v>
      </c>
      <c r="M2088" s="35" t="s">
        <v>396</v>
      </c>
      <c r="N2088" s="35" t="s">
        <v>122</v>
      </c>
      <c r="O2088" s="35" t="s">
        <v>6877</v>
      </c>
      <c r="P2088" s="35" t="s">
        <v>6878</v>
      </c>
      <c r="Q2088" s="35" t="s">
        <v>311</v>
      </c>
      <c r="R2088" s="35" t="s">
        <v>290</v>
      </c>
      <c r="S2088" s="35" t="s">
        <v>186</v>
      </c>
      <c r="T2088" s="35" t="s">
        <v>5061</v>
      </c>
      <c r="U2088" s="35" t="s">
        <v>322</v>
      </c>
      <c r="V2088" s="35">
        <v>0</v>
      </c>
      <c r="W2088" s="35">
        <v>0</v>
      </c>
      <c r="X2088" s="49">
        <v>374</v>
      </c>
      <c r="Y2088" s="60" t="s">
        <v>791</v>
      </c>
      <c r="Z2088" s="49">
        <v>20</v>
      </c>
      <c r="AA2088" s="49">
        <v>7480</v>
      </c>
      <c r="AB2088" s="60" t="s">
        <v>637</v>
      </c>
      <c r="AC2088" s="60" t="s">
        <v>1714</v>
      </c>
      <c r="AD2088" s="60" t="s">
        <v>661</v>
      </c>
      <c r="AE2088" s="60" t="s">
        <v>662</v>
      </c>
      <c r="AF2088" s="49">
        <v>2020</v>
      </c>
      <c r="AG2088" s="60" t="s">
        <v>6870</v>
      </c>
      <c r="AH2088" s="60">
        <v>44175</v>
      </c>
      <c r="AI2088" s="60">
        <v>44181</v>
      </c>
      <c r="AJ2088" s="60">
        <v>44175</v>
      </c>
      <c r="AK2088" s="60">
        <v>44180</v>
      </c>
      <c r="AL2088" s="60">
        <v>44181</v>
      </c>
      <c r="AM2088" s="60" t="s">
        <v>567</v>
      </c>
      <c r="AN2088" s="60" t="s">
        <v>6872</v>
      </c>
      <c r="AO2088" s="60" t="s">
        <v>7123</v>
      </c>
      <c r="AP2088" s="49"/>
      <c r="AQ2088" s="60" t="s">
        <v>266</v>
      </c>
      <c r="AR2088" s="60" t="s">
        <v>174</v>
      </c>
      <c r="AS2088" s="60" t="s">
        <v>174</v>
      </c>
      <c r="AT2088" s="49">
        <v>8</v>
      </c>
      <c r="AU2088" s="49">
        <v>1</v>
      </c>
      <c r="AV2088" s="49">
        <v>1</v>
      </c>
      <c r="AW2088" s="60">
        <v>44137</v>
      </c>
      <c r="AX2088" s="60" t="s">
        <v>183</v>
      </c>
      <c r="AY2088" s="60">
        <v>44193.243724965279</v>
      </c>
      <c r="AZ2088" s="60">
        <v>44120</v>
      </c>
      <c r="BA2088" s="60"/>
      <c r="BB2088" s="60" t="s">
        <v>7124</v>
      </c>
      <c r="BC2088" s="60">
        <v>44138.767002314817</v>
      </c>
      <c r="BD2088" s="60">
        <v>44197</v>
      </c>
      <c r="BE2088" s="60">
        <v>44469</v>
      </c>
      <c r="BF2088" s="49">
        <f>IF(AND(ISBLANK(tbl_RawData_Report1[[#This Row],[REQ_ID]]),tbl_RawData_Report1[[#This Row],[RH Kit?]] = "Y"),1,COUNTIFS(tbl_RawData_Report1[RH Kit?],"Y",tbl_RawData_Report1[REQ_ID],tbl_RawData_Report1[[#This Row],[REQ_ID]]))</f>
        <v>0</v>
      </c>
      <c r="BG2088" s="49">
        <f>COUNTIFS(tbl_RawData_Report1[RH Kit?],"Y",tbl_RawData_Report1[Order No.],tbl_RawData_Report1[[#This Row],[Order No.]])</f>
        <v>0</v>
      </c>
      <c r="BH2088" s="49">
        <f>SUM(tbl_RawData_Report1[[#This Row],[RH Kit Req]:[RH Kit PO]])</f>
        <v>0</v>
      </c>
      <c r="BI2088" s="49" t="str">
        <f>IFERROR(VLOOKUP(B2088,Lookup!A:B,2,FALSE),B2088)</f>
        <v>CALGLUCONATE_100MG</v>
      </c>
      <c r="BJ2088" s="49" t="b">
        <f t="shared" si="32"/>
        <v>1</v>
      </c>
      <c r="BK2088" s="49" t="str">
        <f>tbl_RawData_Report1[[#This Row],[Item ID]]&amp;tbl_RawData_Report1[[#This Row],[Order No.]]</f>
        <v>CALGLUCONATE_100MG0000042683</v>
      </c>
      <c r="BL2088"/>
      <c r="BM2088"/>
      <c r="BN2088"/>
    </row>
    <row r="2089" spans="1:66" x14ac:dyDescent="0.25">
      <c r="A2089" s="35" t="s">
        <v>8</v>
      </c>
      <c r="B2089" s="35" t="s">
        <v>2846</v>
      </c>
      <c r="C2089" s="35">
        <v>1</v>
      </c>
      <c r="D2089" s="35">
        <v>1</v>
      </c>
      <c r="E2089" s="35">
        <v>1</v>
      </c>
      <c r="F2089" s="35" t="s">
        <v>428</v>
      </c>
      <c r="G2089" s="35" t="s">
        <v>6871</v>
      </c>
      <c r="H2089" s="35" t="s">
        <v>958</v>
      </c>
      <c r="I2089" s="35" t="s">
        <v>593</v>
      </c>
      <c r="J2089" s="35">
        <v>67752.479999999996</v>
      </c>
      <c r="K2089" s="35" t="s">
        <v>6875</v>
      </c>
      <c r="L2089" s="35" t="s">
        <v>6876</v>
      </c>
      <c r="M2089" s="35" t="s">
        <v>396</v>
      </c>
      <c r="N2089" s="35" t="s">
        <v>122</v>
      </c>
      <c r="O2089" s="35" t="s">
        <v>6877</v>
      </c>
      <c r="P2089" s="35" t="s">
        <v>6878</v>
      </c>
      <c r="Q2089" s="35" t="s">
        <v>311</v>
      </c>
      <c r="R2089" s="35" t="s">
        <v>290</v>
      </c>
      <c r="S2089" s="35" t="s">
        <v>186</v>
      </c>
      <c r="T2089" s="35" t="s">
        <v>5061</v>
      </c>
      <c r="U2089" s="35" t="s">
        <v>269</v>
      </c>
      <c r="V2089" s="35">
        <v>0</v>
      </c>
      <c r="W2089" s="35">
        <v>0</v>
      </c>
      <c r="X2089" s="49">
        <v>1444</v>
      </c>
      <c r="Y2089" s="60" t="s">
        <v>703</v>
      </c>
      <c r="Z2089" s="49">
        <v>50</v>
      </c>
      <c r="AA2089" s="49">
        <v>72200</v>
      </c>
      <c r="AB2089" s="60" t="s">
        <v>637</v>
      </c>
      <c r="AC2089" s="60" t="s">
        <v>725</v>
      </c>
      <c r="AD2089" s="60" t="s">
        <v>2471</v>
      </c>
      <c r="AE2089" s="60" t="s">
        <v>2472</v>
      </c>
      <c r="AF2089" s="49">
        <v>2020</v>
      </c>
      <c r="AG2089" s="60" t="s">
        <v>6870</v>
      </c>
      <c r="AH2089" s="60">
        <v>44178</v>
      </c>
      <c r="AI2089" s="60">
        <v>44220</v>
      </c>
      <c r="AJ2089" s="60">
        <v>44178</v>
      </c>
      <c r="AK2089" s="60">
        <v>44195</v>
      </c>
      <c r="AL2089" s="60">
        <v>44209</v>
      </c>
      <c r="AM2089" s="60" t="s">
        <v>567</v>
      </c>
      <c r="AN2089" s="60" t="s">
        <v>6872</v>
      </c>
      <c r="AO2089" s="60" t="s">
        <v>6873</v>
      </c>
      <c r="AP2089" s="49"/>
      <c r="AQ2089" s="60" t="s">
        <v>266</v>
      </c>
      <c r="AR2089" s="60" t="s">
        <v>174</v>
      </c>
      <c r="AS2089" s="60" t="s">
        <v>174</v>
      </c>
      <c r="AT2089" s="49">
        <v>7</v>
      </c>
      <c r="AU2089" s="49">
        <v>1</v>
      </c>
      <c r="AV2089" s="49">
        <v>1</v>
      </c>
      <c r="AW2089" s="60">
        <v>44137</v>
      </c>
      <c r="AX2089" s="60" t="s">
        <v>183</v>
      </c>
      <c r="AY2089" s="60">
        <v>44218.284901238425</v>
      </c>
      <c r="AZ2089" s="60">
        <v>44120</v>
      </c>
      <c r="BA2089" s="60"/>
      <c r="BB2089" s="60" t="s">
        <v>6874</v>
      </c>
      <c r="BC2089" s="60">
        <v>44138.757164351853</v>
      </c>
      <c r="BD2089" s="60">
        <v>44176</v>
      </c>
      <c r="BE2089" s="60">
        <v>44469</v>
      </c>
      <c r="BF2089" s="49">
        <f>IF(AND(ISBLANK(tbl_RawData_Report1[[#This Row],[REQ_ID]]),tbl_RawData_Report1[[#This Row],[RH Kit?]] = "Y"),1,COUNTIFS(tbl_RawData_Report1[RH Kit?],"Y",tbl_RawData_Report1[REQ_ID],tbl_RawData_Report1[[#This Row],[REQ_ID]]))</f>
        <v>0</v>
      </c>
      <c r="BG2089" s="49">
        <f>COUNTIFS(tbl_RawData_Report1[RH Kit?],"Y",tbl_RawData_Report1[Order No.],tbl_RawData_Report1[[#This Row],[Order No.]])</f>
        <v>0</v>
      </c>
      <c r="BH2089" s="49">
        <f>SUM(tbl_RawData_Report1[[#This Row],[RH Kit Req]:[RH Kit PO]])</f>
        <v>0</v>
      </c>
      <c r="BI2089" s="49" t="str">
        <f>IFERROR(VLOOKUP(B2089,Lookup!A:B,2,FALSE),B2089)</f>
        <v>MGSULPHATE10ML_50</v>
      </c>
      <c r="BJ2089" s="49" t="b">
        <f t="shared" si="32"/>
        <v>1</v>
      </c>
      <c r="BK2089" s="49" t="str">
        <f>tbl_RawData_Report1[[#This Row],[Item ID]]&amp;tbl_RawData_Report1[[#This Row],[Order No.]]</f>
        <v>MGSULPHATE10ML_500000042686</v>
      </c>
      <c r="BL2089"/>
      <c r="BM2089"/>
      <c r="BN2089"/>
    </row>
    <row r="2090" spans="1:66" x14ac:dyDescent="0.25">
      <c r="A2090" s="35" t="s">
        <v>8</v>
      </c>
      <c r="B2090" s="35" t="s">
        <v>2632</v>
      </c>
      <c r="C2090" s="35">
        <v>1</v>
      </c>
      <c r="D2090" s="35">
        <v>1</v>
      </c>
      <c r="E2090" s="35">
        <v>1</v>
      </c>
      <c r="F2090" s="35" t="s">
        <v>428</v>
      </c>
      <c r="G2090" s="35" t="s">
        <v>6935</v>
      </c>
      <c r="H2090" s="35" t="s">
        <v>712</v>
      </c>
      <c r="I2090" s="35" t="s">
        <v>593</v>
      </c>
      <c r="J2090" s="35">
        <v>0</v>
      </c>
      <c r="K2090" s="35" t="s">
        <v>6875</v>
      </c>
      <c r="L2090" s="35" t="s">
        <v>6876</v>
      </c>
      <c r="M2090" s="35" t="s">
        <v>396</v>
      </c>
      <c r="N2090" s="35" t="s">
        <v>122</v>
      </c>
      <c r="O2090" s="35" t="s">
        <v>6877</v>
      </c>
      <c r="P2090" s="35" t="s">
        <v>6878</v>
      </c>
      <c r="Q2090" s="35" t="s">
        <v>311</v>
      </c>
      <c r="R2090" s="35" t="s">
        <v>290</v>
      </c>
      <c r="S2090" s="35" t="s">
        <v>186</v>
      </c>
      <c r="T2090" s="35" t="s">
        <v>5061</v>
      </c>
      <c r="U2090" s="35" t="s">
        <v>272</v>
      </c>
      <c r="V2090" s="35">
        <v>0</v>
      </c>
      <c r="W2090" s="35">
        <v>0</v>
      </c>
      <c r="X2090" s="49">
        <v>0</v>
      </c>
      <c r="Y2090" s="60" t="s">
        <v>860</v>
      </c>
      <c r="Z2090" s="49">
        <v>4</v>
      </c>
      <c r="AA2090" s="49">
        <v>0</v>
      </c>
      <c r="AB2090" s="60" t="s">
        <v>637</v>
      </c>
      <c r="AC2090" s="60" t="s">
        <v>715</v>
      </c>
      <c r="AD2090" s="60" t="s">
        <v>2299</v>
      </c>
      <c r="AE2090" s="60" t="s">
        <v>2300</v>
      </c>
      <c r="AF2090" s="49">
        <v>2020</v>
      </c>
      <c r="AG2090" s="60" t="s">
        <v>6870</v>
      </c>
      <c r="AH2090" s="60"/>
      <c r="AI2090" s="60"/>
      <c r="AJ2090" s="60"/>
      <c r="AK2090" s="60">
        <v>44207</v>
      </c>
      <c r="AL2090" s="60"/>
      <c r="AM2090" s="60" t="s">
        <v>567</v>
      </c>
      <c r="AN2090" s="60" t="s">
        <v>6936</v>
      </c>
      <c r="AO2090" s="60" t="s">
        <v>6937</v>
      </c>
      <c r="AP2090" s="49"/>
      <c r="AQ2090" s="60" t="s">
        <v>266</v>
      </c>
      <c r="AR2090" s="60" t="s">
        <v>174</v>
      </c>
      <c r="AS2090" s="60" t="s">
        <v>174</v>
      </c>
      <c r="AT2090" s="49">
        <v>6</v>
      </c>
      <c r="AU2090" s="49">
        <v>1</v>
      </c>
      <c r="AV2090" s="49">
        <v>1</v>
      </c>
      <c r="AW2090" s="60">
        <v>44137</v>
      </c>
      <c r="AX2090" s="60" t="s">
        <v>183</v>
      </c>
      <c r="AY2090" s="60">
        <v>44225.299937384261</v>
      </c>
      <c r="AZ2090" s="60">
        <v>44120</v>
      </c>
      <c r="BA2090" s="60"/>
      <c r="BB2090" s="60" t="s">
        <v>6938</v>
      </c>
      <c r="BC2090" s="60">
        <v>44145.457395833335</v>
      </c>
      <c r="BD2090" s="60">
        <v>44197</v>
      </c>
      <c r="BE2090" s="60">
        <v>44469</v>
      </c>
      <c r="BF2090" s="49">
        <f>IF(AND(ISBLANK(tbl_RawData_Report1[[#This Row],[REQ_ID]]),tbl_RawData_Report1[[#This Row],[RH Kit?]] = "Y"),1,COUNTIFS(tbl_RawData_Report1[RH Kit?],"Y",tbl_RawData_Report1[REQ_ID],tbl_RawData_Report1[[#This Row],[REQ_ID]]))</f>
        <v>0</v>
      </c>
      <c r="BG2090" s="49">
        <f>COUNTIFS(tbl_RawData_Report1[RH Kit?],"Y",tbl_RawData_Report1[Order No.],tbl_RawData_Report1[[#This Row],[Order No.]])</f>
        <v>0</v>
      </c>
      <c r="BH2090" s="49">
        <f>SUM(tbl_RawData_Report1[[#This Row],[RH Kit Req]:[RH Kit PO]])</f>
        <v>0</v>
      </c>
      <c r="BI2090" s="49" t="str">
        <f>IFERROR(VLOOKUP(B2090,Lookup!A:B,2,FALSE),B2090)</f>
        <v>MISOPROSTOL200MG_4</v>
      </c>
      <c r="BJ2090" s="49" t="b">
        <f t="shared" si="32"/>
        <v>0</v>
      </c>
      <c r="BK2090" s="49" t="str">
        <f>tbl_RawData_Report1[[#This Row],[Item ID]]&amp;tbl_RawData_Report1[[#This Row],[Order No.]]</f>
        <v>MISOPROSTOL200MG_40000042688</v>
      </c>
      <c r="BL2090"/>
      <c r="BM2090"/>
      <c r="BN2090"/>
    </row>
    <row r="2091" spans="1:66" x14ac:dyDescent="0.25">
      <c r="A2091" s="35" t="s">
        <v>8</v>
      </c>
      <c r="B2091" s="35" t="s">
        <v>2632</v>
      </c>
      <c r="C2091" s="35">
        <v>1</v>
      </c>
      <c r="D2091" s="35">
        <v>1</v>
      </c>
      <c r="E2091" s="35">
        <v>2</v>
      </c>
      <c r="F2091" s="35" t="s">
        <v>428</v>
      </c>
      <c r="G2091" s="35" t="s">
        <v>6935</v>
      </c>
      <c r="H2091" s="35" t="s">
        <v>712</v>
      </c>
      <c r="I2091" s="35" t="s">
        <v>593</v>
      </c>
      <c r="J2091" s="35">
        <v>22197.759999999998</v>
      </c>
      <c r="K2091" s="35" t="s">
        <v>6875</v>
      </c>
      <c r="L2091" s="35" t="s">
        <v>6876</v>
      </c>
      <c r="M2091" s="35" t="s">
        <v>396</v>
      </c>
      <c r="N2091" s="35" t="s">
        <v>122</v>
      </c>
      <c r="O2091" s="35" t="s">
        <v>6877</v>
      </c>
      <c r="P2091" s="35" t="s">
        <v>6878</v>
      </c>
      <c r="Q2091" s="35" t="s">
        <v>311</v>
      </c>
      <c r="R2091" s="35" t="s">
        <v>290</v>
      </c>
      <c r="S2091" s="35" t="s">
        <v>186</v>
      </c>
      <c r="T2091" s="35" t="s">
        <v>5061</v>
      </c>
      <c r="U2091" s="35" t="s">
        <v>272</v>
      </c>
      <c r="V2091" s="35">
        <v>0</v>
      </c>
      <c r="W2091" s="35">
        <v>0</v>
      </c>
      <c r="X2091" s="49">
        <v>42688</v>
      </c>
      <c r="Y2091" s="60" t="s">
        <v>860</v>
      </c>
      <c r="Z2091" s="49">
        <v>4</v>
      </c>
      <c r="AA2091" s="49">
        <v>170752</v>
      </c>
      <c r="AB2091" s="60" t="s">
        <v>637</v>
      </c>
      <c r="AC2091" s="60" t="s">
        <v>715</v>
      </c>
      <c r="AD2091" s="60" t="s">
        <v>2299</v>
      </c>
      <c r="AE2091" s="60" t="s">
        <v>2300</v>
      </c>
      <c r="AF2091" s="49">
        <v>2020</v>
      </c>
      <c r="AG2091" s="60" t="s">
        <v>6870</v>
      </c>
      <c r="AH2091" s="60"/>
      <c r="AI2091" s="60"/>
      <c r="AJ2091" s="60"/>
      <c r="AK2091" s="60">
        <v>44207</v>
      </c>
      <c r="AL2091" s="60"/>
      <c r="AM2091" s="60" t="s">
        <v>567</v>
      </c>
      <c r="AN2091" s="60" t="s">
        <v>6936</v>
      </c>
      <c r="AO2091" s="60" t="s">
        <v>7252</v>
      </c>
      <c r="AP2091" s="49"/>
      <c r="AQ2091" s="60" t="s">
        <v>266</v>
      </c>
      <c r="AR2091" s="60" t="s">
        <v>174</v>
      </c>
      <c r="AS2091" s="60" t="s">
        <v>174</v>
      </c>
      <c r="AT2091" s="49">
        <v>6</v>
      </c>
      <c r="AU2091" s="49">
        <v>1</v>
      </c>
      <c r="AV2091" s="49">
        <v>1</v>
      </c>
      <c r="AW2091" s="60">
        <v>44137</v>
      </c>
      <c r="AX2091" s="60" t="s">
        <v>183</v>
      </c>
      <c r="AY2091" s="60">
        <v>44225.299937384261</v>
      </c>
      <c r="AZ2091" s="60">
        <v>44120</v>
      </c>
      <c r="BA2091" s="60"/>
      <c r="BB2091" s="60" t="s">
        <v>6938</v>
      </c>
      <c r="BC2091" s="60">
        <v>44145.457395833335</v>
      </c>
      <c r="BD2091" s="60">
        <v>44197</v>
      </c>
      <c r="BE2091" s="60">
        <v>44469</v>
      </c>
      <c r="BF2091" s="49">
        <f>IF(AND(ISBLANK(tbl_RawData_Report1[[#This Row],[REQ_ID]]),tbl_RawData_Report1[[#This Row],[RH Kit?]] = "Y"),1,COUNTIFS(tbl_RawData_Report1[RH Kit?],"Y",tbl_RawData_Report1[REQ_ID],tbl_RawData_Report1[[#This Row],[REQ_ID]]))</f>
        <v>0</v>
      </c>
      <c r="BG2091" s="49">
        <f>COUNTIFS(tbl_RawData_Report1[RH Kit?],"Y",tbl_RawData_Report1[Order No.],tbl_RawData_Report1[[#This Row],[Order No.]])</f>
        <v>0</v>
      </c>
      <c r="BH2091" s="49">
        <f>SUM(tbl_RawData_Report1[[#This Row],[RH Kit Req]:[RH Kit PO]])</f>
        <v>0</v>
      </c>
      <c r="BI2091" s="49" t="str">
        <f>IFERROR(VLOOKUP(B2091,Lookup!A:B,2,FALSE),B2091)</f>
        <v>MISOPROSTOL200MG_4</v>
      </c>
      <c r="BJ2091" s="49" t="b">
        <f t="shared" si="32"/>
        <v>1</v>
      </c>
      <c r="BK2091" s="49" t="str">
        <f>tbl_RawData_Report1[[#This Row],[Item ID]]&amp;tbl_RawData_Report1[[#This Row],[Order No.]]</f>
        <v>MISOPROSTOL200MG_40000042688</v>
      </c>
      <c r="BL2091"/>
      <c r="BM2091"/>
      <c r="BN2091"/>
    </row>
    <row r="2092" spans="1:66" x14ac:dyDescent="0.25">
      <c r="A2092" s="35" t="s">
        <v>8</v>
      </c>
      <c r="B2092" s="35" t="s">
        <v>876</v>
      </c>
      <c r="C2092" s="35">
        <v>1</v>
      </c>
      <c r="D2092" s="35">
        <v>1</v>
      </c>
      <c r="E2092" s="35">
        <v>1</v>
      </c>
      <c r="F2092" s="35" t="s">
        <v>428</v>
      </c>
      <c r="G2092" s="35" t="s">
        <v>7229</v>
      </c>
      <c r="H2092" s="35" t="s">
        <v>3030</v>
      </c>
      <c r="I2092" s="35" t="s">
        <v>593</v>
      </c>
      <c r="J2092" s="35">
        <v>68160</v>
      </c>
      <c r="K2092" s="35" t="s">
        <v>6875</v>
      </c>
      <c r="L2092" s="35" t="s">
        <v>6876</v>
      </c>
      <c r="M2092" s="35" t="s">
        <v>396</v>
      </c>
      <c r="N2092" s="35" t="s">
        <v>122</v>
      </c>
      <c r="O2092" s="35" t="s">
        <v>6877</v>
      </c>
      <c r="P2092" s="35" t="s">
        <v>6878</v>
      </c>
      <c r="Q2092" s="35" t="s">
        <v>311</v>
      </c>
      <c r="R2092" s="35" t="s">
        <v>290</v>
      </c>
      <c r="S2092" s="35" t="s">
        <v>186</v>
      </c>
      <c r="T2092" s="35" t="s">
        <v>5061</v>
      </c>
      <c r="U2092" s="35" t="s">
        <v>269</v>
      </c>
      <c r="V2092" s="35">
        <v>0</v>
      </c>
      <c r="W2092" s="35">
        <v>0</v>
      </c>
      <c r="X2092" s="49">
        <v>27264</v>
      </c>
      <c r="Y2092" s="60" t="s">
        <v>655</v>
      </c>
      <c r="Z2092" s="49">
        <v>10</v>
      </c>
      <c r="AA2092" s="49">
        <v>272640</v>
      </c>
      <c r="AB2092" s="60" t="s">
        <v>637</v>
      </c>
      <c r="AC2092" s="60" t="s">
        <v>715</v>
      </c>
      <c r="AD2092" s="60" t="s">
        <v>661</v>
      </c>
      <c r="AE2092" s="60" t="s">
        <v>662</v>
      </c>
      <c r="AF2092" s="49">
        <v>2020</v>
      </c>
      <c r="AG2092" s="60" t="s">
        <v>6870</v>
      </c>
      <c r="AH2092" s="60">
        <v>44186</v>
      </c>
      <c r="AI2092" s="60">
        <v>44204</v>
      </c>
      <c r="AJ2092" s="60">
        <v>44186</v>
      </c>
      <c r="AK2092" s="60">
        <v>44186</v>
      </c>
      <c r="AL2092" s="60">
        <v>44208</v>
      </c>
      <c r="AM2092" s="60" t="s">
        <v>567</v>
      </c>
      <c r="AN2092" s="60" t="s">
        <v>6872</v>
      </c>
      <c r="AO2092" s="60" t="s">
        <v>7230</v>
      </c>
      <c r="AP2092" s="49"/>
      <c r="AQ2092" s="60" t="s">
        <v>266</v>
      </c>
      <c r="AR2092" s="60" t="s">
        <v>369</v>
      </c>
      <c r="AS2092" s="60" t="s">
        <v>174</v>
      </c>
      <c r="AT2092" s="49">
        <v>5</v>
      </c>
      <c r="AU2092" s="49">
        <v>1</v>
      </c>
      <c r="AV2092" s="49">
        <v>1</v>
      </c>
      <c r="AW2092" s="60">
        <v>44137</v>
      </c>
      <c r="AX2092" s="60" t="s">
        <v>183</v>
      </c>
      <c r="AY2092" s="60">
        <v>44193.802650775462</v>
      </c>
      <c r="AZ2092" s="60">
        <v>44120</v>
      </c>
      <c r="BA2092" s="60"/>
      <c r="BB2092" s="60" t="s">
        <v>7231</v>
      </c>
      <c r="BC2092" s="60">
        <v>44145.451365740744</v>
      </c>
      <c r="BD2092" s="60">
        <v>44172</v>
      </c>
      <c r="BE2092" s="60">
        <v>44469</v>
      </c>
      <c r="BF2092" s="49">
        <f>IF(AND(ISBLANK(tbl_RawData_Report1[[#This Row],[REQ_ID]]),tbl_RawData_Report1[[#This Row],[RH Kit?]] = "Y"),1,COUNTIFS(tbl_RawData_Report1[RH Kit?],"Y",tbl_RawData_Report1[REQ_ID],tbl_RawData_Report1[[#This Row],[REQ_ID]]))</f>
        <v>0</v>
      </c>
      <c r="BG2092" s="49">
        <f>COUNTIFS(tbl_RawData_Report1[RH Kit?],"Y",tbl_RawData_Report1[Order No.],tbl_RawData_Report1[[#This Row],[Order No.]])</f>
        <v>0</v>
      </c>
      <c r="BH2092" s="49">
        <f>SUM(tbl_RawData_Report1[[#This Row],[RH Kit Req]:[RH Kit PO]])</f>
        <v>0</v>
      </c>
      <c r="BI2092" s="49" t="str">
        <f>IFERROR(VLOOKUP(B2092,Lookup!A:B,2,FALSE),B2092)</f>
        <v>OXYTOCIN_10IU/ML</v>
      </c>
      <c r="BJ2092" s="49" t="b">
        <f t="shared" si="32"/>
        <v>1</v>
      </c>
      <c r="BK2092" s="49" t="str">
        <f>tbl_RawData_Report1[[#This Row],[Item ID]]&amp;tbl_RawData_Report1[[#This Row],[Order No.]]</f>
        <v>OXYTOCIN_10IU/ML0000042689</v>
      </c>
      <c r="BL2092"/>
      <c r="BM2092"/>
      <c r="BN2092"/>
    </row>
    <row r="2093" spans="1:66" x14ac:dyDescent="0.25">
      <c r="A2093" s="35" t="s">
        <v>8</v>
      </c>
      <c r="B2093" s="35" t="s">
        <v>3181</v>
      </c>
      <c r="C2093" s="35">
        <v>1</v>
      </c>
      <c r="D2093" s="35">
        <v>1</v>
      </c>
      <c r="E2093" s="35">
        <v>2</v>
      </c>
      <c r="F2093" s="35" t="s">
        <v>436</v>
      </c>
      <c r="G2093" s="35" t="s">
        <v>6940</v>
      </c>
      <c r="H2093" s="35" t="s">
        <v>3182</v>
      </c>
      <c r="I2093" s="35" t="s">
        <v>595</v>
      </c>
      <c r="J2093" s="35">
        <v>1337.18</v>
      </c>
      <c r="K2093" s="35" t="s">
        <v>2365</v>
      </c>
      <c r="L2093" s="35" t="s">
        <v>2947</v>
      </c>
      <c r="M2093" s="35" t="s">
        <v>396</v>
      </c>
      <c r="N2093" s="35" t="s">
        <v>122</v>
      </c>
      <c r="O2093" s="35" t="s">
        <v>2379</v>
      </c>
      <c r="P2093" s="35" t="s">
        <v>6944</v>
      </c>
      <c r="Q2093" s="35" t="s">
        <v>311</v>
      </c>
      <c r="R2093" s="35" t="s">
        <v>316</v>
      </c>
      <c r="S2093" s="35" t="s">
        <v>202</v>
      </c>
      <c r="T2093" s="35" t="s">
        <v>5068</v>
      </c>
      <c r="U2093" s="35" t="s">
        <v>272</v>
      </c>
      <c r="V2093" s="35">
        <v>0</v>
      </c>
      <c r="W2093" s="35">
        <v>0</v>
      </c>
      <c r="X2093" s="49">
        <v>139</v>
      </c>
      <c r="Y2093" s="60" t="s">
        <v>341</v>
      </c>
      <c r="Z2093" s="49">
        <v>100</v>
      </c>
      <c r="AA2093" s="49">
        <v>13900</v>
      </c>
      <c r="AB2093" s="60" t="s">
        <v>637</v>
      </c>
      <c r="AC2093" s="60" t="s">
        <v>660</v>
      </c>
      <c r="AD2093" s="60" t="s">
        <v>694</v>
      </c>
      <c r="AE2093" s="60" t="s">
        <v>695</v>
      </c>
      <c r="AF2093" s="49">
        <v>2020</v>
      </c>
      <c r="AG2093" s="60" t="s">
        <v>6939</v>
      </c>
      <c r="AH2093" s="60">
        <v>44270</v>
      </c>
      <c r="AI2093" s="60">
        <v>44341</v>
      </c>
      <c r="AJ2093" s="60"/>
      <c r="AK2093" s="60"/>
      <c r="AL2093" s="60"/>
      <c r="AM2093" s="60" t="s">
        <v>567</v>
      </c>
      <c r="AN2093" s="60" t="s">
        <v>6941</v>
      </c>
      <c r="AO2093" s="60" t="s">
        <v>6942</v>
      </c>
      <c r="AP2093" s="49"/>
      <c r="AQ2093" s="60" t="s">
        <v>349</v>
      </c>
      <c r="AR2093" s="60" t="s">
        <v>174</v>
      </c>
      <c r="AS2093" s="60" t="s">
        <v>174</v>
      </c>
      <c r="AT2093" s="49">
        <v>1</v>
      </c>
      <c r="AU2093" s="49">
        <v>1</v>
      </c>
      <c r="AV2093" s="49">
        <v>1</v>
      </c>
      <c r="AW2093" s="60">
        <v>44140</v>
      </c>
      <c r="AX2093" s="60" t="s">
        <v>183</v>
      </c>
      <c r="AY2093" s="60">
        <v>44140.66</v>
      </c>
      <c r="AZ2093" s="60">
        <v>44139</v>
      </c>
      <c r="BA2093" s="60">
        <v>44139</v>
      </c>
      <c r="BB2093" s="60" t="s">
        <v>6943</v>
      </c>
      <c r="BC2093" s="60">
        <v>44140.66</v>
      </c>
      <c r="BD2093" s="60">
        <v>44301</v>
      </c>
      <c r="BE2093" s="60">
        <v>44286</v>
      </c>
      <c r="BF2093" s="49">
        <f>IF(AND(ISBLANK(tbl_RawData_Report1[[#This Row],[REQ_ID]]),tbl_RawData_Report1[[#This Row],[RH Kit?]] = "Y"),1,COUNTIFS(tbl_RawData_Report1[RH Kit?],"Y",tbl_RawData_Report1[REQ_ID],tbl_RawData_Report1[[#This Row],[REQ_ID]]))</f>
        <v>0</v>
      </c>
      <c r="BG2093" s="49">
        <f>COUNTIFS(tbl_RawData_Report1[RH Kit?],"Y",tbl_RawData_Report1[Order No.],tbl_RawData_Report1[[#This Row],[Order No.]])</f>
        <v>0</v>
      </c>
      <c r="BH2093" s="49">
        <f>SUM(tbl_RawData_Report1[[#This Row],[RH Kit Req]:[RH Kit PO]])</f>
        <v>0</v>
      </c>
      <c r="BI2093" s="49" t="str">
        <f>IFERROR(VLOOKUP(B2093,Lookup!A:B,2,FALSE),B2093)</f>
        <v>GENTAMYSUL40MG_100</v>
      </c>
      <c r="BJ2093" s="49" t="b">
        <f t="shared" si="32"/>
        <v>0</v>
      </c>
      <c r="BK2093" s="49" t="str">
        <f>tbl_RawData_Report1[[#This Row],[Item ID]]&amp;tbl_RawData_Report1[[#This Row],[Order No.]]</f>
        <v>GENTAMYSUL40MG_1000000042716</v>
      </c>
      <c r="BL2093"/>
      <c r="BM2093"/>
      <c r="BN2093"/>
    </row>
    <row r="2094" spans="1:66" x14ac:dyDescent="0.25">
      <c r="A2094" s="35" t="s">
        <v>8</v>
      </c>
      <c r="B2094" s="35" t="s">
        <v>3181</v>
      </c>
      <c r="C2094" s="35">
        <v>1</v>
      </c>
      <c r="D2094" s="35">
        <v>1</v>
      </c>
      <c r="E2094" s="35">
        <v>1</v>
      </c>
      <c r="F2094" s="35" t="s">
        <v>436</v>
      </c>
      <c r="G2094" s="35" t="s">
        <v>6940</v>
      </c>
      <c r="H2094" s="35" t="s">
        <v>3182</v>
      </c>
      <c r="I2094" s="35" t="s">
        <v>595</v>
      </c>
      <c r="J2094" s="35">
        <v>0</v>
      </c>
      <c r="K2094" s="35" t="s">
        <v>2365</v>
      </c>
      <c r="L2094" s="35" t="s">
        <v>2378</v>
      </c>
      <c r="M2094" s="35" t="s">
        <v>396</v>
      </c>
      <c r="N2094" s="35" t="s">
        <v>122</v>
      </c>
      <c r="O2094" s="35" t="s">
        <v>2379</v>
      </c>
      <c r="P2094" s="35" t="s">
        <v>2380</v>
      </c>
      <c r="Q2094" s="35" t="s">
        <v>311</v>
      </c>
      <c r="R2094" s="35" t="s">
        <v>316</v>
      </c>
      <c r="S2094" s="35" t="s">
        <v>202</v>
      </c>
      <c r="T2094" s="35" t="s">
        <v>5068</v>
      </c>
      <c r="U2094" s="35" t="s">
        <v>272</v>
      </c>
      <c r="V2094" s="35">
        <v>0</v>
      </c>
      <c r="W2094" s="35">
        <v>0</v>
      </c>
      <c r="X2094" s="49">
        <v>0</v>
      </c>
      <c r="Y2094" s="60" t="s">
        <v>341</v>
      </c>
      <c r="Z2094" s="49">
        <v>100</v>
      </c>
      <c r="AA2094" s="49">
        <v>0</v>
      </c>
      <c r="AB2094" s="60" t="s">
        <v>637</v>
      </c>
      <c r="AC2094" s="60" t="s">
        <v>660</v>
      </c>
      <c r="AD2094" s="60" t="s">
        <v>694</v>
      </c>
      <c r="AE2094" s="60" t="s">
        <v>695</v>
      </c>
      <c r="AF2094" s="49">
        <v>2020</v>
      </c>
      <c r="AG2094" s="60" t="s">
        <v>6939</v>
      </c>
      <c r="AH2094" s="60">
        <v>44270</v>
      </c>
      <c r="AI2094" s="60">
        <v>44341</v>
      </c>
      <c r="AJ2094" s="60"/>
      <c r="AK2094" s="60"/>
      <c r="AL2094" s="60"/>
      <c r="AM2094" s="60" t="s">
        <v>567</v>
      </c>
      <c r="AN2094" s="60" t="s">
        <v>6941</v>
      </c>
      <c r="AO2094" s="60" t="s">
        <v>6945</v>
      </c>
      <c r="AP2094" s="49"/>
      <c r="AQ2094" s="60" t="s">
        <v>349</v>
      </c>
      <c r="AR2094" s="60" t="s">
        <v>174</v>
      </c>
      <c r="AS2094" s="60" t="s">
        <v>174</v>
      </c>
      <c r="AT2094" s="49">
        <v>1</v>
      </c>
      <c r="AU2094" s="49">
        <v>1</v>
      </c>
      <c r="AV2094" s="49">
        <v>1</v>
      </c>
      <c r="AW2094" s="60">
        <v>44140</v>
      </c>
      <c r="AX2094" s="60" t="s">
        <v>183</v>
      </c>
      <c r="AY2094" s="60">
        <v>44140.66</v>
      </c>
      <c r="AZ2094" s="60">
        <v>44139</v>
      </c>
      <c r="BA2094" s="60">
        <v>44139</v>
      </c>
      <c r="BB2094" s="60" t="s">
        <v>6943</v>
      </c>
      <c r="BC2094" s="60">
        <v>44140.66</v>
      </c>
      <c r="BD2094" s="60">
        <v>44301</v>
      </c>
      <c r="BE2094" s="60">
        <v>44561</v>
      </c>
      <c r="BF2094" s="49">
        <f>IF(AND(ISBLANK(tbl_RawData_Report1[[#This Row],[REQ_ID]]),tbl_RawData_Report1[[#This Row],[RH Kit?]] = "Y"),1,COUNTIFS(tbl_RawData_Report1[RH Kit?],"Y",tbl_RawData_Report1[REQ_ID],tbl_RawData_Report1[[#This Row],[REQ_ID]]))</f>
        <v>0</v>
      </c>
      <c r="BG2094" s="49">
        <f>COUNTIFS(tbl_RawData_Report1[RH Kit?],"Y",tbl_RawData_Report1[Order No.],tbl_RawData_Report1[[#This Row],[Order No.]])</f>
        <v>0</v>
      </c>
      <c r="BH2094" s="49">
        <f>SUM(tbl_RawData_Report1[[#This Row],[RH Kit Req]:[RH Kit PO]])</f>
        <v>0</v>
      </c>
      <c r="BI2094" s="49" t="str">
        <f>IFERROR(VLOOKUP(B2094,Lookup!A:B,2,FALSE),B2094)</f>
        <v>GENTAMYSUL40MG_100</v>
      </c>
      <c r="BJ2094" s="49" t="b">
        <f t="shared" si="32"/>
        <v>1</v>
      </c>
      <c r="BK2094" s="49" t="str">
        <f>tbl_RawData_Report1[[#This Row],[Item ID]]&amp;tbl_RawData_Report1[[#This Row],[Order No.]]</f>
        <v>GENTAMYSUL40MG_1000000042716</v>
      </c>
      <c r="BL2094"/>
      <c r="BM2094"/>
      <c r="BN2094"/>
    </row>
    <row r="2095" spans="1:66" x14ac:dyDescent="0.25">
      <c r="A2095" s="35" t="s">
        <v>8</v>
      </c>
      <c r="B2095" s="35" t="s">
        <v>639</v>
      </c>
      <c r="C2095" s="35">
        <v>1</v>
      </c>
      <c r="D2095" s="35">
        <v>1</v>
      </c>
      <c r="E2095" s="35">
        <v>1</v>
      </c>
      <c r="F2095" s="35" t="s">
        <v>1559</v>
      </c>
      <c r="G2095" s="35" t="s">
        <v>6694</v>
      </c>
      <c r="H2095" s="35" t="s">
        <v>640</v>
      </c>
      <c r="I2095" s="35" t="s">
        <v>593</v>
      </c>
      <c r="J2095" s="35">
        <v>630</v>
      </c>
      <c r="K2095" s="35" t="s">
        <v>1555</v>
      </c>
      <c r="L2095" s="35" t="s">
        <v>4566</v>
      </c>
      <c r="M2095" s="35" t="s">
        <v>396</v>
      </c>
      <c r="N2095" s="35" t="s">
        <v>122</v>
      </c>
      <c r="O2095" s="35" t="s">
        <v>1557</v>
      </c>
      <c r="P2095" s="35" t="s">
        <v>5135</v>
      </c>
      <c r="Q2095" s="35" t="s">
        <v>311</v>
      </c>
      <c r="R2095" s="35" t="s">
        <v>1025</v>
      </c>
      <c r="S2095" s="35" t="s">
        <v>1026</v>
      </c>
      <c r="T2095" s="35" t="s">
        <v>5058</v>
      </c>
      <c r="U2095" s="35" t="s">
        <v>209</v>
      </c>
      <c r="V2095" s="35">
        <v>0</v>
      </c>
      <c r="W2095" s="35">
        <v>0</v>
      </c>
      <c r="X2095" s="49">
        <v>1</v>
      </c>
      <c r="Y2095" s="60" t="s">
        <v>340</v>
      </c>
      <c r="Z2095" s="49">
        <v>1</v>
      </c>
      <c r="AA2095" s="49">
        <v>1</v>
      </c>
      <c r="AB2095" s="60" t="s">
        <v>637</v>
      </c>
      <c r="AC2095" s="60" t="s">
        <v>641</v>
      </c>
      <c r="AD2095" s="60" t="s">
        <v>347</v>
      </c>
      <c r="AE2095" s="60" t="s">
        <v>348</v>
      </c>
      <c r="AF2095" s="49">
        <v>2020</v>
      </c>
      <c r="AG2095" s="60" t="s">
        <v>6693</v>
      </c>
      <c r="AH2095" s="60"/>
      <c r="AI2095" s="60"/>
      <c r="AJ2095" s="60"/>
      <c r="AK2095" s="60">
        <v>44162</v>
      </c>
      <c r="AL2095" s="60"/>
      <c r="AM2095" s="60" t="s">
        <v>566</v>
      </c>
      <c r="AN2095" s="60" t="s">
        <v>6695</v>
      </c>
      <c r="AO2095" s="60" t="s">
        <v>6696</v>
      </c>
      <c r="AP2095" s="49"/>
      <c r="AQ2095" s="60" t="s">
        <v>266</v>
      </c>
      <c r="AR2095" s="60" t="s">
        <v>174</v>
      </c>
      <c r="AS2095" s="60" t="s">
        <v>174</v>
      </c>
      <c r="AT2095" s="49">
        <v>1</v>
      </c>
      <c r="AU2095" s="49">
        <v>1</v>
      </c>
      <c r="AV2095" s="49">
        <v>1</v>
      </c>
      <c r="AW2095" s="60">
        <v>44140</v>
      </c>
      <c r="AX2095" s="60" t="s">
        <v>183</v>
      </c>
      <c r="AY2095" s="60">
        <v>44224.73699070602</v>
      </c>
      <c r="AZ2095" s="60">
        <v>44134</v>
      </c>
      <c r="BA2095" s="60">
        <v>44137</v>
      </c>
      <c r="BB2095" s="60" t="s">
        <v>6697</v>
      </c>
      <c r="BC2095" s="60">
        <v>44151.605787037035</v>
      </c>
      <c r="BD2095" s="60">
        <v>44152</v>
      </c>
      <c r="BE2095" s="60">
        <v>44242</v>
      </c>
      <c r="BF2095" s="49">
        <f>IF(AND(ISBLANK(tbl_RawData_Report1[[#This Row],[REQ_ID]]),tbl_RawData_Report1[[#This Row],[RH Kit?]] = "Y"),1,COUNTIFS(tbl_RawData_Report1[RH Kit?],"Y",tbl_RawData_Report1[REQ_ID],tbl_RawData_Report1[[#This Row],[REQ_ID]]))</f>
        <v>0</v>
      </c>
      <c r="BG2095" s="49">
        <f>COUNTIFS(tbl_RawData_Report1[RH Kit?],"Y",tbl_RawData_Report1[Order No.],tbl_RawData_Report1[[#This Row],[Order No.]])</f>
        <v>0</v>
      </c>
      <c r="BH2095" s="49">
        <f>SUM(tbl_RawData_Report1[[#This Row],[RH Kit Req]:[RH Kit PO]])</f>
        <v>0</v>
      </c>
      <c r="BI2095" s="49" t="str">
        <f>IFERROR(VLOOKUP(B2095,Lookup!A:B,2,FALSE),B2095)</f>
        <v>PRESHIPMENTINSPCPH</v>
      </c>
      <c r="BJ2095" s="49" t="b">
        <f t="shared" si="32"/>
        <v>0</v>
      </c>
      <c r="BK2095" s="49" t="str">
        <f>tbl_RawData_Report1[[#This Row],[Item ID]]&amp;tbl_RawData_Report1[[#This Row],[Order No.]]</f>
        <v>PRESHIPMENTINSPCPH0000042719</v>
      </c>
      <c r="BL2095"/>
      <c r="BM2095"/>
      <c r="BN2095"/>
    </row>
    <row r="2096" spans="1:66" x14ac:dyDescent="0.25">
      <c r="A2096" s="35" t="s">
        <v>8</v>
      </c>
      <c r="B2096" s="35" t="s">
        <v>639</v>
      </c>
      <c r="C2096" s="35">
        <v>2</v>
      </c>
      <c r="D2096" s="35">
        <v>1</v>
      </c>
      <c r="E2096" s="35">
        <v>1</v>
      </c>
      <c r="F2096" s="35" t="s">
        <v>1559</v>
      </c>
      <c r="G2096" s="35" t="s">
        <v>6694</v>
      </c>
      <c r="H2096" s="35" t="s">
        <v>640</v>
      </c>
      <c r="I2096" s="35" t="s">
        <v>593</v>
      </c>
      <c r="J2096" s="35">
        <v>630</v>
      </c>
      <c r="K2096" s="35" t="s">
        <v>1555</v>
      </c>
      <c r="L2096" s="35" t="s">
        <v>4566</v>
      </c>
      <c r="M2096" s="35" t="s">
        <v>396</v>
      </c>
      <c r="N2096" s="35" t="s">
        <v>122</v>
      </c>
      <c r="O2096" s="35" t="s">
        <v>1557</v>
      </c>
      <c r="P2096" s="35" t="s">
        <v>5135</v>
      </c>
      <c r="Q2096" s="35" t="s">
        <v>311</v>
      </c>
      <c r="R2096" s="35" t="s">
        <v>1025</v>
      </c>
      <c r="S2096" s="35" t="s">
        <v>1026</v>
      </c>
      <c r="T2096" s="35" t="s">
        <v>5058</v>
      </c>
      <c r="U2096" s="35" t="s">
        <v>209</v>
      </c>
      <c r="V2096" s="35">
        <v>0</v>
      </c>
      <c r="W2096" s="35">
        <v>0</v>
      </c>
      <c r="X2096" s="49">
        <v>1</v>
      </c>
      <c r="Y2096" s="60" t="s">
        <v>340</v>
      </c>
      <c r="Z2096" s="49">
        <v>1</v>
      </c>
      <c r="AA2096" s="49">
        <v>1</v>
      </c>
      <c r="AB2096" s="60" t="s">
        <v>637</v>
      </c>
      <c r="AC2096" s="60" t="s">
        <v>641</v>
      </c>
      <c r="AD2096" s="60" t="s">
        <v>347</v>
      </c>
      <c r="AE2096" s="60" t="s">
        <v>348</v>
      </c>
      <c r="AF2096" s="49">
        <v>2020</v>
      </c>
      <c r="AG2096" s="60"/>
      <c r="AH2096" s="60"/>
      <c r="AI2096" s="60"/>
      <c r="AJ2096" s="60"/>
      <c r="AK2096" s="60">
        <v>44182</v>
      </c>
      <c r="AL2096" s="60"/>
      <c r="AM2096" s="60" t="s">
        <v>566</v>
      </c>
      <c r="AN2096" s="60" t="s">
        <v>6695</v>
      </c>
      <c r="AO2096" s="60" t="s">
        <v>6698</v>
      </c>
      <c r="AP2096" s="49"/>
      <c r="AQ2096" s="60" t="s">
        <v>266</v>
      </c>
      <c r="AR2096" s="60" t="s">
        <v>174</v>
      </c>
      <c r="AS2096" s="60" t="s">
        <v>174</v>
      </c>
      <c r="AT2096" s="49"/>
      <c r="AU2096" s="49"/>
      <c r="AV2096" s="49"/>
      <c r="AW2096" s="60">
        <v>44140</v>
      </c>
      <c r="AX2096" s="60" t="s">
        <v>183</v>
      </c>
      <c r="AY2096" s="60">
        <v>44224.73699070602</v>
      </c>
      <c r="AZ2096" s="60"/>
      <c r="BA2096" s="60"/>
      <c r="BB2096" s="60" t="s">
        <v>6699</v>
      </c>
      <c r="BC2096" s="60">
        <v>44151.605787037035</v>
      </c>
      <c r="BD2096" s="60">
        <v>44152</v>
      </c>
      <c r="BE2096" s="60">
        <v>44242</v>
      </c>
      <c r="BF2096" s="49">
        <f>IF(AND(ISBLANK(tbl_RawData_Report1[[#This Row],[REQ_ID]]),tbl_RawData_Report1[[#This Row],[RH Kit?]] = "Y"),1,COUNTIFS(tbl_RawData_Report1[RH Kit?],"Y",tbl_RawData_Report1[REQ_ID],tbl_RawData_Report1[[#This Row],[REQ_ID]]))</f>
        <v>0</v>
      </c>
      <c r="BG2096" s="49">
        <f>COUNTIFS(tbl_RawData_Report1[RH Kit?],"Y",tbl_RawData_Report1[Order No.],tbl_RawData_Report1[[#This Row],[Order No.]])</f>
        <v>0</v>
      </c>
      <c r="BH2096" s="49">
        <f>SUM(tbl_RawData_Report1[[#This Row],[RH Kit Req]:[RH Kit PO]])</f>
        <v>0</v>
      </c>
      <c r="BI2096" s="49" t="str">
        <f>IFERROR(VLOOKUP(B2096,Lookup!A:B,2,FALSE),B2096)</f>
        <v>PRESHIPMENTINSPCPH</v>
      </c>
      <c r="BJ2096" s="49" t="b">
        <f t="shared" si="32"/>
        <v>0</v>
      </c>
      <c r="BK2096" s="49" t="str">
        <f>tbl_RawData_Report1[[#This Row],[Item ID]]&amp;tbl_RawData_Report1[[#This Row],[Order No.]]</f>
        <v>PRESHIPMENTINSPCPH0000042719</v>
      </c>
      <c r="BL2096"/>
      <c r="BM2096"/>
      <c r="BN2096"/>
    </row>
    <row r="2097" spans="1:66" x14ac:dyDescent="0.25">
      <c r="A2097" s="35" t="s">
        <v>8</v>
      </c>
      <c r="B2097" s="35" t="s">
        <v>639</v>
      </c>
      <c r="C2097" s="35">
        <v>3</v>
      </c>
      <c r="D2097" s="35">
        <v>1</v>
      </c>
      <c r="E2097" s="35">
        <v>1</v>
      </c>
      <c r="F2097" s="35" t="s">
        <v>1559</v>
      </c>
      <c r="G2097" s="35" t="s">
        <v>6694</v>
      </c>
      <c r="H2097" s="35" t="s">
        <v>640</v>
      </c>
      <c r="I2097" s="35" t="s">
        <v>593</v>
      </c>
      <c r="J2097" s="35">
        <v>70</v>
      </c>
      <c r="K2097" s="35" t="s">
        <v>1555</v>
      </c>
      <c r="L2097" s="35" t="s">
        <v>4566</v>
      </c>
      <c r="M2097" s="35" t="s">
        <v>396</v>
      </c>
      <c r="N2097" s="35" t="s">
        <v>122</v>
      </c>
      <c r="O2097" s="35" t="s">
        <v>1557</v>
      </c>
      <c r="P2097" s="35" t="s">
        <v>5135</v>
      </c>
      <c r="Q2097" s="35" t="s">
        <v>311</v>
      </c>
      <c r="R2097" s="35" t="s">
        <v>1025</v>
      </c>
      <c r="S2097" s="35" t="s">
        <v>1026</v>
      </c>
      <c r="T2097" s="35" t="s">
        <v>5058</v>
      </c>
      <c r="U2097" s="35" t="s">
        <v>209</v>
      </c>
      <c r="V2097" s="35">
        <v>0</v>
      </c>
      <c r="W2097" s="35">
        <v>0</v>
      </c>
      <c r="X2097" s="49">
        <v>1</v>
      </c>
      <c r="Y2097" s="60" t="s">
        <v>340</v>
      </c>
      <c r="Z2097" s="49">
        <v>1</v>
      </c>
      <c r="AA2097" s="49">
        <v>1</v>
      </c>
      <c r="AB2097" s="60" t="s">
        <v>637</v>
      </c>
      <c r="AC2097" s="60" t="s">
        <v>641</v>
      </c>
      <c r="AD2097" s="60" t="s">
        <v>347</v>
      </c>
      <c r="AE2097" s="60" t="s">
        <v>348</v>
      </c>
      <c r="AF2097" s="49">
        <v>2020</v>
      </c>
      <c r="AG2097" s="60" t="s">
        <v>7073</v>
      </c>
      <c r="AH2097" s="60"/>
      <c r="AI2097" s="60"/>
      <c r="AJ2097" s="60"/>
      <c r="AK2097" s="60">
        <v>44182</v>
      </c>
      <c r="AL2097" s="60"/>
      <c r="AM2097" s="60" t="s">
        <v>566</v>
      </c>
      <c r="AN2097" s="60" t="s">
        <v>6695</v>
      </c>
      <c r="AO2097" s="60" t="s">
        <v>7074</v>
      </c>
      <c r="AP2097" s="49"/>
      <c r="AQ2097" s="60" t="s">
        <v>266</v>
      </c>
      <c r="AR2097" s="60" t="s">
        <v>174</v>
      </c>
      <c r="AS2097" s="60" t="s">
        <v>174</v>
      </c>
      <c r="AT2097" s="49">
        <v>1</v>
      </c>
      <c r="AU2097" s="49">
        <v>1</v>
      </c>
      <c r="AV2097" s="49">
        <v>1</v>
      </c>
      <c r="AW2097" s="60">
        <v>44140</v>
      </c>
      <c r="AX2097" s="60" t="s">
        <v>183</v>
      </c>
      <c r="AY2097" s="60">
        <v>44224.73699070602</v>
      </c>
      <c r="AZ2097" s="60">
        <v>44145</v>
      </c>
      <c r="BA2097" s="60">
        <v>44146</v>
      </c>
      <c r="BB2097" s="60" t="s">
        <v>7075</v>
      </c>
      <c r="BC2097" s="60">
        <v>44151.605787037035</v>
      </c>
      <c r="BD2097" s="60">
        <v>44152</v>
      </c>
      <c r="BE2097" s="60">
        <v>44242</v>
      </c>
      <c r="BF2097" s="49">
        <f>IF(AND(ISBLANK(tbl_RawData_Report1[[#This Row],[REQ_ID]]),tbl_RawData_Report1[[#This Row],[RH Kit?]] = "Y"),1,COUNTIFS(tbl_RawData_Report1[RH Kit?],"Y",tbl_RawData_Report1[REQ_ID],tbl_RawData_Report1[[#This Row],[REQ_ID]]))</f>
        <v>0</v>
      </c>
      <c r="BG2097" s="49">
        <f>COUNTIFS(tbl_RawData_Report1[RH Kit?],"Y",tbl_RawData_Report1[Order No.],tbl_RawData_Report1[[#This Row],[Order No.]])</f>
        <v>0</v>
      </c>
      <c r="BH2097" s="49">
        <f>SUM(tbl_RawData_Report1[[#This Row],[RH Kit Req]:[RH Kit PO]])</f>
        <v>0</v>
      </c>
      <c r="BI2097" s="49" t="str">
        <f>IFERROR(VLOOKUP(B2097,Lookup!A:B,2,FALSE),B2097)</f>
        <v>PRESHIPMENTINSPCPH</v>
      </c>
      <c r="BJ2097" s="49" t="b">
        <f t="shared" si="32"/>
        <v>1</v>
      </c>
      <c r="BK2097" s="49" t="str">
        <f>tbl_RawData_Report1[[#This Row],[Item ID]]&amp;tbl_RawData_Report1[[#This Row],[Order No.]]</f>
        <v>PRESHIPMENTINSPCPH0000042719</v>
      </c>
      <c r="BL2097"/>
      <c r="BM2097"/>
      <c r="BN2097"/>
    </row>
    <row r="2098" spans="1:66" x14ac:dyDescent="0.25">
      <c r="A2098" s="35" t="s">
        <v>8</v>
      </c>
      <c r="B2098" s="35" t="s">
        <v>639</v>
      </c>
      <c r="C2098" s="35">
        <v>1</v>
      </c>
      <c r="D2098" s="35">
        <v>1</v>
      </c>
      <c r="E2098" s="35">
        <v>1</v>
      </c>
      <c r="F2098" s="35" t="s">
        <v>6708</v>
      </c>
      <c r="G2098" s="35" t="s">
        <v>7065</v>
      </c>
      <c r="H2098" s="35" t="s">
        <v>7067</v>
      </c>
      <c r="I2098" s="35" t="s">
        <v>593</v>
      </c>
      <c r="J2098" s="35">
        <v>630</v>
      </c>
      <c r="K2098" s="35" t="s">
        <v>6705</v>
      </c>
      <c r="L2098" s="35" t="s">
        <v>397</v>
      </c>
      <c r="M2098" s="35" t="s">
        <v>396</v>
      </c>
      <c r="N2098" s="35" t="s">
        <v>122</v>
      </c>
      <c r="O2098" s="35" t="s">
        <v>6706</v>
      </c>
      <c r="P2098" s="35" t="s">
        <v>6707</v>
      </c>
      <c r="Q2098" s="35" t="s">
        <v>311</v>
      </c>
      <c r="R2098" s="35" t="s">
        <v>6709</v>
      </c>
      <c r="S2098" s="35" t="s">
        <v>6710</v>
      </c>
      <c r="T2098" s="35" t="s">
        <v>5052</v>
      </c>
      <c r="U2098" s="35" t="s">
        <v>276</v>
      </c>
      <c r="V2098" s="35">
        <v>0</v>
      </c>
      <c r="W2098" s="35">
        <v>0</v>
      </c>
      <c r="X2098" s="49">
        <v>1</v>
      </c>
      <c r="Y2098" s="60" t="s">
        <v>340</v>
      </c>
      <c r="Z2098" s="49">
        <v>1</v>
      </c>
      <c r="AA2098" s="49">
        <v>1</v>
      </c>
      <c r="AB2098" s="60" t="s">
        <v>637</v>
      </c>
      <c r="AC2098" s="60" t="s">
        <v>641</v>
      </c>
      <c r="AD2098" s="60" t="s">
        <v>347</v>
      </c>
      <c r="AE2098" s="60" t="s">
        <v>348</v>
      </c>
      <c r="AF2098" s="49">
        <v>2020</v>
      </c>
      <c r="AG2098" s="60" t="s">
        <v>7064</v>
      </c>
      <c r="AH2098" s="60"/>
      <c r="AI2098" s="60"/>
      <c r="AJ2098" s="60"/>
      <c r="AK2098" s="60">
        <v>44160</v>
      </c>
      <c r="AL2098" s="60"/>
      <c r="AM2098" s="60" t="s">
        <v>569</v>
      </c>
      <c r="AN2098" s="60" t="s">
        <v>7066</v>
      </c>
      <c r="AO2098" s="60" t="s">
        <v>7068</v>
      </c>
      <c r="AP2098" s="49"/>
      <c r="AQ2098" s="60" t="s">
        <v>266</v>
      </c>
      <c r="AR2098" s="60" t="s">
        <v>174</v>
      </c>
      <c r="AS2098" s="60" t="s">
        <v>174</v>
      </c>
      <c r="AT2098" s="49">
        <v>1</v>
      </c>
      <c r="AU2098" s="49">
        <v>1</v>
      </c>
      <c r="AV2098" s="49">
        <v>1</v>
      </c>
      <c r="AW2098" s="60">
        <v>44144</v>
      </c>
      <c r="AX2098" s="60" t="s">
        <v>183</v>
      </c>
      <c r="AY2098" s="60">
        <v>44172.30410883102</v>
      </c>
      <c r="AZ2098" s="60">
        <v>44132</v>
      </c>
      <c r="BA2098" s="60">
        <v>44134</v>
      </c>
      <c r="BB2098" s="60" t="s">
        <v>7069</v>
      </c>
      <c r="BC2098" s="60">
        <v>44144.444155092591</v>
      </c>
      <c r="BD2098" s="60">
        <v>44146</v>
      </c>
      <c r="BE2098" s="60">
        <v>73050</v>
      </c>
      <c r="BF2098" s="49">
        <f>IF(AND(ISBLANK(tbl_RawData_Report1[[#This Row],[REQ_ID]]),tbl_RawData_Report1[[#This Row],[RH Kit?]] = "Y"),1,COUNTIFS(tbl_RawData_Report1[RH Kit?],"Y",tbl_RawData_Report1[REQ_ID],tbl_RawData_Report1[[#This Row],[REQ_ID]]))</f>
        <v>0</v>
      </c>
      <c r="BG2098" s="49">
        <f>COUNTIFS(tbl_RawData_Report1[RH Kit?],"Y",tbl_RawData_Report1[Order No.],tbl_RawData_Report1[[#This Row],[Order No.]])</f>
        <v>0</v>
      </c>
      <c r="BH2098" s="49">
        <f>SUM(tbl_RawData_Report1[[#This Row],[RH Kit Req]:[RH Kit PO]])</f>
        <v>0</v>
      </c>
      <c r="BI2098" s="49" t="str">
        <f>IFERROR(VLOOKUP(B2098,Lookup!A:B,2,FALSE),B2098)</f>
        <v>PRESHIPMENTINSPCPH</v>
      </c>
      <c r="BJ2098" s="49" t="b">
        <f t="shared" si="32"/>
        <v>1</v>
      </c>
      <c r="BK2098" s="49" t="str">
        <f>tbl_RawData_Report1[[#This Row],[Item ID]]&amp;tbl_RawData_Report1[[#This Row],[Order No.]]</f>
        <v>PRESHIPMENTINSPCPH0000042737</v>
      </c>
      <c r="BL2098"/>
      <c r="BM2098"/>
      <c r="BN2098"/>
    </row>
    <row r="2099" spans="1:66" hidden="1" x14ac:dyDescent="0.25">
      <c r="A2099" s="35" t="s">
        <v>8</v>
      </c>
      <c r="B2099" s="35" t="s">
        <v>7031</v>
      </c>
      <c r="C2099" s="35">
        <v>9</v>
      </c>
      <c r="D2099" s="35">
        <v>1</v>
      </c>
      <c r="E2099" s="35">
        <v>1</v>
      </c>
      <c r="F2099" s="35" t="s">
        <v>7038</v>
      </c>
      <c r="G2099" s="35" t="s">
        <v>7029</v>
      </c>
      <c r="H2099" s="35" t="s">
        <v>4826</v>
      </c>
      <c r="I2099" s="35" t="s">
        <v>595</v>
      </c>
      <c r="J2099" s="35">
        <v>0</v>
      </c>
      <c r="K2099" s="35" t="s">
        <v>7034</v>
      </c>
      <c r="L2099" s="35" t="s">
        <v>7035</v>
      </c>
      <c r="M2099" s="35" t="s">
        <v>396</v>
      </c>
      <c r="N2099" s="35" t="s">
        <v>122</v>
      </c>
      <c r="O2099" s="35" t="s">
        <v>7036</v>
      </c>
      <c r="P2099" s="35" t="s">
        <v>7037</v>
      </c>
      <c r="Q2099" s="35" t="s">
        <v>311</v>
      </c>
      <c r="R2099" s="35" t="s">
        <v>7039</v>
      </c>
      <c r="S2099" s="35" t="s">
        <v>7040</v>
      </c>
      <c r="T2099" s="35" t="s">
        <v>5058</v>
      </c>
      <c r="U2099" s="35" t="s">
        <v>269</v>
      </c>
      <c r="V2099" s="35">
        <v>0</v>
      </c>
      <c r="W2099" s="35">
        <v>0</v>
      </c>
      <c r="X2099" s="49">
        <v>0</v>
      </c>
      <c r="Y2099" s="60" t="s">
        <v>703</v>
      </c>
      <c r="Z2099" s="49">
        <v>50</v>
      </c>
      <c r="AA2099" s="49">
        <v>0</v>
      </c>
      <c r="AB2099" s="60" t="s">
        <v>4570</v>
      </c>
      <c r="AC2099" s="60" t="s">
        <v>4574</v>
      </c>
      <c r="AD2099" s="60" t="s">
        <v>2618</v>
      </c>
      <c r="AE2099" s="60" t="s">
        <v>2619</v>
      </c>
      <c r="AF2099" s="49">
        <v>2020</v>
      </c>
      <c r="AG2099" s="60" t="s">
        <v>7028</v>
      </c>
      <c r="AH2099" s="60">
        <v>44293</v>
      </c>
      <c r="AI2099" s="60">
        <v>44337</v>
      </c>
      <c r="AJ2099" s="60"/>
      <c r="AK2099" s="60"/>
      <c r="AL2099" s="60"/>
      <c r="AM2099" s="60" t="s">
        <v>566</v>
      </c>
      <c r="AN2099" s="60" t="s">
        <v>7030</v>
      </c>
      <c r="AO2099" s="60" t="s">
        <v>7032</v>
      </c>
      <c r="AP2099" s="49"/>
      <c r="AQ2099" s="60" t="s">
        <v>349</v>
      </c>
      <c r="AR2099" s="60" t="s">
        <v>174</v>
      </c>
      <c r="AS2099" s="60" t="s">
        <v>174</v>
      </c>
      <c r="AT2099" s="49">
        <v>9</v>
      </c>
      <c r="AU2099" s="49">
        <v>1</v>
      </c>
      <c r="AV2099" s="49">
        <v>1</v>
      </c>
      <c r="AW2099" s="60">
        <v>44144</v>
      </c>
      <c r="AX2099" s="60" t="s">
        <v>183</v>
      </c>
      <c r="AY2099" s="60">
        <v>44149.830196759256</v>
      </c>
      <c r="AZ2099" s="60">
        <v>44135</v>
      </c>
      <c r="BA2099" s="60"/>
      <c r="BB2099" s="60" t="s">
        <v>7033</v>
      </c>
      <c r="BC2099" s="60">
        <v>44149.830196759256</v>
      </c>
      <c r="BD2099" s="60">
        <v>44221</v>
      </c>
      <c r="BE2099" s="60">
        <v>44548</v>
      </c>
      <c r="BF2099" s="49">
        <f>IF(AND(ISBLANK(tbl_RawData_Report1[[#This Row],[REQ_ID]]),tbl_RawData_Report1[[#This Row],[RH Kit?]] = "Y"),1,COUNTIFS(tbl_RawData_Report1[RH Kit?],"Y",tbl_RawData_Report1[REQ_ID],tbl_RawData_Report1[[#This Row],[REQ_ID]]))</f>
        <v>0</v>
      </c>
      <c r="BG2099" s="49">
        <f>COUNTIFS(tbl_RawData_Report1[RH Kit?],"Y",tbl_RawData_Report1[Order No.],tbl_RawData_Report1[[#This Row],[Order No.]])</f>
        <v>0</v>
      </c>
      <c r="BH2099" s="49">
        <f>SUM(tbl_RawData_Report1[[#This Row],[RH Kit Req]:[RH Kit PO]])</f>
        <v>0</v>
      </c>
      <c r="BI2099" s="49" t="str">
        <f>IFERROR(VLOOKUP(B2099,Lookup!A:B,2,FALSE),B2099)</f>
        <v>HIV_RAPID13</v>
      </c>
      <c r="BJ2099" s="49" t="b">
        <f t="shared" si="32"/>
        <v>0</v>
      </c>
      <c r="BK2099" s="49" t="str">
        <f>tbl_RawData_Report1[[#This Row],[Item ID]]&amp;tbl_RawData_Report1[[#This Row],[Order No.]]</f>
        <v>HIV_RAPID130000042750</v>
      </c>
      <c r="BL2099"/>
      <c r="BM2099"/>
      <c r="BN2099"/>
    </row>
    <row r="2100" spans="1:66" hidden="1" x14ac:dyDescent="0.25">
      <c r="A2100" s="35" t="s">
        <v>8</v>
      </c>
      <c r="B2100" s="35" t="s">
        <v>7031</v>
      </c>
      <c r="C2100" s="35">
        <v>9</v>
      </c>
      <c r="D2100" s="35">
        <v>1</v>
      </c>
      <c r="E2100" s="35">
        <v>2</v>
      </c>
      <c r="F2100" s="35" t="s">
        <v>7038</v>
      </c>
      <c r="G2100" s="35" t="s">
        <v>7029</v>
      </c>
      <c r="H2100" s="35" t="s">
        <v>4826</v>
      </c>
      <c r="I2100" s="35" t="s">
        <v>595</v>
      </c>
      <c r="J2100" s="35">
        <v>7031.25</v>
      </c>
      <c r="K2100" s="35" t="s">
        <v>7034</v>
      </c>
      <c r="L2100" s="35" t="s">
        <v>7035</v>
      </c>
      <c r="M2100" s="35" t="s">
        <v>396</v>
      </c>
      <c r="N2100" s="35" t="s">
        <v>122</v>
      </c>
      <c r="O2100" s="35" t="s">
        <v>7036</v>
      </c>
      <c r="P2100" s="35" t="s">
        <v>7037</v>
      </c>
      <c r="Q2100" s="35" t="s">
        <v>311</v>
      </c>
      <c r="R2100" s="35" t="s">
        <v>7039</v>
      </c>
      <c r="S2100" s="35" t="s">
        <v>7040</v>
      </c>
      <c r="T2100" s="35" t="s">
        <v>5058</v>
      </c>
      <c r="U2100" s="35" t="s">
        <v>269</v>
      </c>
      <c r="V2100" s="35">
        <v>0</v>
      </c>
      <c r="W2100" s="35">
        <v>0</v>
      </c>
      <c r="X2100" s="49">
        <v>125</v>
      </c>
      <c r="Y2100" s="60" t="s">
        <v>703</v>
      </c>
      <c r="Z2100" s="49">
        <v>50</v>
      </c>
      <c r="AA2100" s="49">
        <v>6250</v>
      </c>
      <c r="AB2100" s="60" t="s">
        <v>4570</v>
      </c>
      <c r="AC2100" s="60" t="s">
        <v>4574</v>
      </c>
      <c r="AD2100" s="60" t="s">
        <v>2618</v>
      </c>
      <c r="AE2100" s="60" t="s">
        <v>2619</v>
      </c>
      <c r="AF2100" s="49">
        <v>2020</v>
      </c>
      <c r="AG2100" s="60" t="s">
        <v>7028</v>
      </c>
      <c r="AH2100" s="60">
        <v>44293</v>
      </c>
      <c r="AI2100" s="60">
        <v>44337</v>
      </c>
      <c r="AJ2100" s="60"/>
      <c r="AK2100" s="60"/>
      <c r="AL2100" s="60"/>
      <c r="AM2100" s="60" t="s">
        <v>566</v>
      </c>
      <c r="AN2100" s="60" t="s">
        <v>7030</v>
      </c>
      <c r="AO2100" s="60" t="s">
        <v>7041</v>
      </c>
      <c r="AP2100" s="49"/>
      <c r="AQ2100" s="60" t="s">
        <v>349</v>
      </c>
      <c r="AR2100" s="60" t="s">
        <v>174</v>
      </c>
      <c r="AS2100" s="60" t="s">
        <v>174</v>
      </c>
      <c r="AT2100" s="49">
        <v>9</v>
      </c>
      <c r="AU2100" s="49">
        <v>1</v>
      </c>
      <c r="AV2100" s="49">
        <v>1</v>
      </c>
      <c r="AW2100" s="60">
        <v>44144</v>
      </c>
      <c r="AX2100" s="60" t="s">
        <v>183</v>
      </c>
      <c r="AY2100" s="60">
        <v>44149.830196759256</v>
      </c>
      <c r="AZ2100" s="60">
        <v>44135</v>
      </c>
      <c r="BA2100" s="60"/>
      <c r="BB2100" s="60" t="s">
        <v>7033</v>
      </c>
      <c r="BC2100" s="60">
        <v>44149.830196759256</v>
      </c>
      <c r="BD2100" s="60">
        <v>44221</v>
      </c>
      <c r="BE2100" s="60">
        <v>44548</v>
      </c>
      <c r="BF2100" s="49">
        <f>IF(AND(ISBLANK(tbl_RawData_Report1[[#This Row],[REQ_ID]]),tbl_RawData_Report1[[#This Row],[RH Kit?]] = "Y"),1,COUNTIFS(tbl_RawData_Report1[RH Kit?],"Y",tbl_RawData_Report1[REQ_ID],tbl_RawData_Report1[[#This Row],[REQ_ID]]))</f>
        <v>0</v>
      </c>
      <c r="BG2100" s="49">
        <f>COUNTIFS(tbl_RawData_Report1[RH Kit?],"Y",tbl_RawData_Report1[Order No.],tbl_RawData_Report1[[#This Row],[Order No.]])</f>
        <v>0</v>
      </c>
      <c r="BH2100" s="49">
        <f>SUM(tbl_RawData_Report1[[#This Row],[RH Kit Req]:[RH Kit PO]])</f>
        <v>0</v>
      </c>
      <c r="BI2100" s="49" t="str">
        <f>IFERROR(VLOOKUP(B2100,Lookup!A:B,2,FALSE),B2100)</f>
        <v>HIV_RAPID13</v>
      </c>
      <c r="BJ2100" s="49" t="b">
        <f t="shared" si="32"/>
        <v>1</v>
      </c>
      <c r="BK2100" s="49" t="str">
        <f>tbl_RawData_Report1[[#This Row],[Item ID]]&amp;tbl_RawData_Report1[[#This Row],[Order No.]]</f>
        <v>HIV_RAPID130000042750</v>
      </c>
      <c r="BL2100"/>
      <c r="BM2100"/>
      <c r="BN2100"/>
    </row>
    <row r="2101" spans="1:66" x14ac:dyDescent="0.25">
      <c r="A2101" s="35" t="s">
        <v>8</v>
      </c>
      <c r="B2101" s="35" t="s">
        <v>3220</v>
      </c>
      <c r="C2101" s="35">
        <v>7</v>
      </c>
      <c r="D2101" s="35">
        <v>1</v>
      </c>
      <c r="E2101" s="35">
        <v>2</v>
      </c>
      <c r="F2101" s="35" t="s">
        <v>419</v>
      </c>
      <c r="G2101" s="35" t="s">
        <v>5450</v>
      </c>
      <c r="H2101" s="35" t="s">
        <v>2298</v>
      </c>
      <c r="I2101" s="35" t="s">
        <v>596</v>
      </c>
      <c r="J2101" s="35">
        <v>1037.5</v>
      </c>
      <c r="K2101" s="35" t="s">
        <v>5454</v>
      </c>
      <c r="L2101" s="35" t="s">
        <v>5455</v>
      </c>
      <c r="M2101" s="35" t="s">
        <v>396</v>
      </c>
      <c r="N2101" s="35" t="s">
        <v>122</v>
      </c>
      <c r="O2101" s="35" t="s">
        <v>5456</v>
      </c>
      <c r="P2101" s="35" t="s">
        <v>5457</v>
      </c>
      <c r="Q2101" s="35" t="s">
        <v>311</v>
      </c>
      <c r="R2101" s="35" t="s">
        <v>305</v>
      </c>
      <c r="S2101" s="35" t="s">
        <v>306</v>
      </c>
      <c r="T2101" s="35" t="s">
        <v>5061</v>
      </c>
      <c r="U2101" s="35" t="s">
        <v>269</v>
      </c>
      <c r="V2101" s="35">
        <v>0</v>
      </c>
      <c r="W2101" s="35">
        <v>0</v>
      </c>
      <c r="X2101" s="49">
        <v>250</v>
      </c>
      <c r="Y2101" s="60" t="s">
        <v>655</v>
      </c>
      <c r="Z2101" s="49">
        <v>10</v>
      </c>
      <c r="AA2101" s="49">
        <v>2500</v>
      </c>
      <c r="AB2101" s="60" t="s">
        <v>637</v>
      </c>
      <c r="AC2101" s="60" t="s">
        <v>715</v>
      </c>
      <c r="AD2101" s="60" t="s">
        <v>694</v>
      </c>
      <c r="AE2101" s="60" t="s">
        <v>695</v>
      </c>
      <c r="AF2101" s="49">
        <v>2020</v>
      </c>
      <c r="AG2101" s="60" t="s">
        <v>5449</v>
      </c>
      <c r="AH2101" s="60">
        <v>44312</v>
      </c>
      <c r="AI2101" s="60">
        <v>44316</v>
      </c>
      <c r="AJ2101" s="60">
        <v>44312</v>
      </c>
      <c r="AK2101" s="60">
        <v>44312</v>
      </c>
      <c r="AL2101" s="60">
        <v>44321</v>
      </c>
      <c r="AM2101" s="60" t="s">
        <v>568</v>
      </c>
      <c r="AN2101" s="60" t="s">
        <v>5451</v>
      </c>
      <c r="AO2101" s="60" t="s">
        <v>5452</v>
      </c>
      <c r="AP2101" s="49"/>
      <c r="AQ2101" s="60" t="s">
        <v>363</v>
      </c>
      <c r="AR2101" s="60" t="s">
        <v>174</v>
      </c>
      <c r="AS2101" s="60" t="s">
        <v>174</v>
      </c>
      <c r="AT2101" s="49">
        <v>5</v>
      </c>
      <c r="AU2101" s="49">
        <v>1</v>
      </c>
      <c r="AV2101" s="49">
        <v>1</v>
      </c>
      <c r="AW2101" s="60">
        <v>44153</v>
      </c>
      <c r="AX2101" s="60" t="s">
        <v>183</v>
      </c>
      <c r="AY2101" s="60">
        <v>44322.49796015046</v>
      </c>
      <c r="AZ2101" s="60">
        <v>44117</v>
      </c>
      <c r="BA2101" s="60">
        <v>44118</v>
      </c>
      <c r="BB2101" s="60" t="s">
        <v>5453</v>
      </c>
      <c r="BC2101" s="60">
        <v>44166.492337962962</v>
      </c>
      <c r="BD2101" s="60">
        <v>44312</v>
      </c>
      <c r="BE2101" s="60">
        <v>44316</v>
      </c>
      <c r="BF2101" s="49">
        <f>IF(AND(ISBLANK(tbl_RawData_Report1[[#This Row],[REQ_ID]]),tbl_RawData_Report1[[#This Row],[RH Kit?]] = "Y"),1,COUNTIFS(tbl_RawData_Report1[RH Kit?],"Y",tbl_RawData_Report1[REQ_ID],tbl_RawData_Report1[[#This Row],[REQ_ID]]))</f>
        <v>0</v>
      </c>
      <c r="BG2101" s="49">
        <f>COUNTIFS(tbl_RawData_Report1[RH Kit?],"Y",tbl_RawData_Report1[Order No.],tbl_RawData_Report1[[#This Row],[Order No.]])</f>
        <v>0</v>
      </c>
      <c r="BH2101" s="49">
        <f>SUM(tbl_RawData_Report1[[#This Row],[RH Kit Req]:[RH Kit PO]])</f>
        <v>0</v>
      </c>
      <c r="BI2101" s="49" t="str">
        <f>IFERROR(VLOOKUP(B2101,Lookup!A:B,2,FALSE),B2101)</f>
        <v>METHYLERGOM_0.2MG</v>
      </c>
      <c r="BJ2101" s="49" t="b">
        <f t="shared" si="32"/>
        <v>0</v>
      </c>
      <c r="BK2101" s="49" t="str">
        <f>tbl_RawData_Report1[[#This Row],[Item ID]]&amp;tbl_RawData_Report1[[#This Row],[Order No.]]</f>
        <v>METHYLERGOM_0.2MG0000042822</v>
      </c>
      <c r="BL2101"/>
      <c r="BM2101"/>
      <c r="BN2101"/>
    </row>
    <row r="2102" spans="1:66" x14ac:dyDescent="0.25">
      <c r="A2102" s="35" t="s">
        <v>8</v>
      </c>
      <c r="B2102" s="35" t="s">
        <v>3220</v>
      </c>
      <c r="C2102" s="35">
        <v>7</v>
      </c>
      <c r="D2102" s="35">
        <v>1</v>
      </c>
      <c r="E2102" s="35">
        <v>1</v>
      </c>
      <c r="F2102" s="35" t="s">
        <v>419</v>
      </c>
      <c r="G2102" s="35" t="s">
        <v>5450</v>
      </c>
      <c r="H2102" s="35" t="s">
        <v>2298</v>
      </c>
      <c r="I2102" s="35" t="s">
        <v>596</v>
      </c>
      <c r="J2102" s="35">
        <v>0</v>
      </c>
      <c r="K2102" s="35" t="s">
        <v>5454</v>
      </c>
      <c r="L2102" s="35" t="s">
        <v>5455</v>
      </c>
      <c r="M2102" s="35" t="s">
        <v>396</v>
      </c>
      <c r="N2102" s="35" t="s">
        <v>122</v>
      </c>
      <c r="O2102" s="35" t="s">
        <v>5456</v>
      </c>
      <c r="P2102" s="35" t="s">
        <v>5457</v>
      </c>
      <c r="Q2102" s="35" t="s">
        <v>311</v>
      </c>
      <c r="R2102" s="35" t="s">
        <v>305</v>
      </c>
      <c r="S2102" s="35" t="s">
        <v>306</v>
      </c>
      <c r="T2102" s="35" t="s">
        <v>5061</v>
      </c>
      <c r="U2102" s="35" t="s">
        <v>269</v>
      </c>
      <c r="V2102" s="35">
        <v>0</v>
      </c>
      <c r="W2102" s="35">
        <v>0</v>
      </c>
      <c r="X2102" s="49">
        <v>0</v>
      </c>
      <c r="Y2102" s="60" t="s">
        <v>655</v>
      </c>
      <c r="Z2102" s="49">
        <v>10</v>
      </c>
      <c r="AA2102" s="49">
        <v>0</v>
      </c>
      <c r="AB2102" s="60" t="s">
        <v>637</v>
      </c>
      <c r="AC2102" s="60" t="s">
        <v>715</v>
      </c>
      <c r="AD2102" s="60" t="s">
        <v>694</v>
      </c>
      <c r="AE2102" s="60" t="s">
        <v>695</v>
      </c>
      <c r="AF2102" s="49">
        <v>2020</v>
      </c>
      <c r="AG2102" s="60" t="s">
        <v>5449</v>
      </c>
      <c r="AH2102" s="60">
        <v>44312</v>
      </c>
      <c r="AI2102" s="60">
        <v>44316</v>
      </c>
      <c r="AJ2102" s="60">
        <v>44312</v>
      </c>
      <c r="AK2102" s="60">
        <v>44312</v>
      </c>
      <c r="AL2102" s="60">
        <v>44321</v>
      </c>
      <c r="AM2102" s="60" t="s">
        <v>568</v>
      </c>
      <c r="AN2102" s="60" t="s">
        <v>5451</v>
      </c>
      <c r="AO2102" s="60" t="s">
        <v>5467</v>
      </c>
      <c r="AP2102" s="49"/>
      <c r="AQ2102" s="60" t="s">
        <v>363</v>
      </c>
      <c r="AR2102" s="60" t="s">
        <v>174</v>
      </c>
      <c r="AS2102" s="60" t="s">
        <v>174</v>
      </c>
      <c r="AT2102" s="49">
        <v>5</v>
      </c>
      <c r="AU2102" s="49">
        <v>1</v>
      </c>
      <c r="AV2102" s="49">
        <v>1</v>
      </c>
      <c r="AW2102" s="60">
        <v>44153</v>
      </c>
      <c r="AX2102" s="60" t="s">
        <v>183</v>
      </c>
      <c r="AY2102" s="60">
        <v>44322.49796015046</v>
      </c>
      <c r="AZ2102" s="60">
        <v>44117</v>
      </c>
      <c r="BA2102" s="60">
        <v>44118</v>
      </c>
      <c r="BB2102" s="60" t="s">
        <v>5453</v>
      </c>
      <c r="BC2102" s="60">
        <v>44166.492337962962</v>
      </c>
      <c r="BD2102" s="60">
        <v>44312</v>
      </c>
      <c r="BE2102" s="60">
        <v>44316</v>
      </c>
      <c r="BF2102" s="49">
        <f>IF(AND(ISBLANK(tbl_RawData_Report1[[#This Row],[REQ_ID]]),tbl_RawData_Report1[[#This Row],[RH Kit?]] = "Y"),1,COUNTIFS(tbl_RawData_Report1[RH Kit?],"Y",tbl_RawData_Report1[REQ_ID],tbl_RawData_Report1[[#This Row],[REQ_ID]]))</f>
        <v>0</v>
      </c>
      <c r="BG2102" s="49">
        <f>COUNTIFS(tbl_RawData_Report1[RH Kit?],"Y",tbl_RawData_Report1[Order No.],tbl_RawData_Report1[[#This Row],[Order No.]])</f>
        <v>0</v>
      </c>
      <c r="BH2102" s="49">
        <f>SUM(tbl_RawData_Report1[[#This Row],[RH Kit Req]:[RH Kit PO]])</f>
        <v>0</v>
      </c>
      <c r="BI2102" s="49" t="str">
        <f>IFERROR(VLOOKUP(B2102,Lookup!A:B,2,FALSE),B2102)</f>
        <v>METHYLERGOM_0.2MG</v>
      </c>
      <c r="BJ2102" s="49" t="b">
        <f t="shared" si="32"/>
        <v>1</v>
      </c>
      <c r="BK2102" s="49" t="str">
        <f>tbl_RawData_Report1[[#This Row],[Item ID]]&amp;tbl_RawData_Report1[[#This Row],[Order No.]]</f>
        <v>METHYLERGOM_0.2MG0000042822</v>
      </c>
      <c r="BL2102"/>
      <c r="BM2102"/>
      <c r="BN2102"/>
    </row>
    <row r="2103" spans="1:66" x14ac:dyDescent="0.25">
      <c r="A2103" s="35" t="s">
        <v>8</v>
      </c>
      <c r="B2103" s="35" t="s">
        <v>699</v>
      </c>
      <c r="C2103" s="35">
        <v>4</v>
      </c>
      <c r="D2103" s="35">
        <v>1</v>
      </c>
      <c r="E2103" s="35">
        <v>1</v>
      </c>
      <c r="F2103" s="35" t="s">
        <v>419</v>
      </c>
      <c r="G2103" s="35" t="s">
        <v>5450</v>
      </c>
      <c r="H2103" s="35" t="s">
        <v>2550</v>
      </c>
      <c r="I2103" s="35" t="s">
        <v>2443</v>
      </c>
      <c r="J2103" s="35">
        <v>0</v>
      </c>
      <c r="K2103" s="35" t="s">
        <v>5454</v>
      </c>
      <c r="L2103" s="35" t="s">
        <v>5455</v>
      </c>
      <c r="M2103" s="35" t="s">
        <v>396</v>
      </c>
      <c r="N2103" s="35" t="s">
        <v>122</v>
      </c>
      <c r="O2103" s="35" t="s">
        <v>5456</v>
      </c>
      <c r="P2103" s="35" t="s">
        <v>5457</v>
      </c>
      <c r="Q2103" s="35" t="s">
        <v>311</v>
      </c>
      <c r="R2103" s="35" t="s">
        <v>305</v>
      </c>
      <c r="S2103" s="35" t="s">
        <v>306</v>
      </c>
      <c r="T2103" s="35" t="s">
        <v>5061</v>
      </c>
      <c r="U2103" s="35" t="s">
        <v>269</v>
      </c>
      <c r="V2103" s="35">
        <v>0</v>
      </c>
      <c r="W2103" s="35">
        <v>0</v>
      </c>
      <c r="X2103" s="49">
        <v>0</v>
      </c>
      <c r="Y2103" s="60" t="s">
        <v>703</v>
      </c>
      <c r="Z2103" s="49">
        <v>50</v>
      </c>
      <c r="AA2103" s="49">
        <v>0</v>
      </c>
      <c r="AB2103" s="60" t="s">
        <v>637</v>
      </c>
      <c r="AC2103" s="60" t="s">
        <v>660</v>
      </c>
      <c r="AD2103" s="60" t="s">
        <v>694</v>
      </c>
      <c r="AE2103" s="60" t="s">
        <v>695</v>
      </c>
      <c r="AF2103" s="49">
        <v>2020</v>
      </c>
      <c r="AG2103" s="60" t="s">
        <v>5449</v>
      </c>
      <c r="AH2103" s="60">
        <v>44312</v>
      </c>
      <c r="AI2103" s="60">
        <v>44342</v>
      </c>
      <c r="AJ2103" s="60">
        <v>44309</v>
      </c>
      <c r="AK2103" s="60">
        <v>44308</v>
      </c>
      <c r="AL2103" s="60"/>
      <c r="AM2103" s="60" t="s">
        <v>568</v>
      </c>
      <c r="AN2103" s="60" t="s">
        <v>5451</v>
      </c>
      <c r="AO2103" s="60" t="s">
        <v>5468</v>
      </c>
      <c r="AP2103" s="49"/>
      <c r="AQ2103" s="60" t="s">
        <v>2442</v>
      </c>
      <c r="AR2103" s="60" t="s">
        <v>174</v>
      </c>
      <c r="AS2103" s="60" t="s">
        <v>174</v>
      </c>
      <c r="AT2103" s="49">
        <v>2</v>
      </c>
      <c r="AU2103" s="49">
        <v>1</v>
      </c>
      <c r="AV2103" s="49">
        <v>1</v>
      </c>
      <c r="AW2103" s="60">
        <v>44153</v>
      </c>
      <c r="AX2103" s="60" t="s">
        <v>183</v>
      </c>
      <c r="AY2103" s="60">
        <v>44166.492337962962</v>
      </c>
      <c r="AZ2103" s="60">
        <v>44117</v>
      </c>
      <c r="BA2103" s="60">
        <v>44118</v>
      </c>
      <c r="BB2103" s="60" t="s">
        <v>5469</v>
      </c>
      <c r="BC2103" s="60">
        <v>44166.492337962962</v>
      </c>
      <c r="BD2103" s="60">
        <v>44312</v>
      </c>
      <c r="BE2103" s="60">
        <v>44316</v>
      </c>
      <c r="BF2103" s="49">
        <f>IF(AND(ISBLANK(tbl_RawData_Report1[[#This Row],[REQ_ID]]),tbl_RawData_Report1[[#This Row],[RH Kit?]] = "Y"),1,COUNTIFS(tbl_RawData_Report1[RH Kit?],"Y",tbl_RawData_Report1[REQ_ID],tbl_RawData_Report1[[#This Row],[REQ_ID]]))</f>
        <v>0</v>
      </c>
      <c r="BG2103" s="49">
        <f>COUNTIFS(tbl_RawData_Report1[RH Kit?],"Y",tbl_RawData_Report1[Order No.],tbl_RawData_Report1[[#This Row],[Order No.]])</f>
        <v>0</v>
      </c>
      <c r="BH2103" s="49">
        <f>SUM(tbl_RawData_Report1[[#This Row],[RH Kit Req]:[RH Kit PO]])</f>
        <v>0</v>
      </c>
      <c r="BI2103" s="49" t="str">
        <f>IFERROR(VLOOKUP(B2103,Lookup!A:B,2,FALSE),B2103)</f>
        <v>AMPICILLIN_1GINJ</v>
      </c>
      <c r="BJ2103" s="49" t="b">
        <f t="shared" si="32"/>
        <v>1</v>
      </c>
      <c r="BK2103" s="49" t="str">
        <f>tbl_RawData_Report1[[#This Row],[Item ID]]&amp;tbl_RawData_Report1[[#This Row],[Order No.]]</f>
        <v>AMPICILLIN_1GINJ0000042822</v>
      </c>
      <c r="BL2103"/>
      <c r="BM2103"/>
      <c r="BN2103"/>
    </row>
    <row r="2104" spans="1:66" hidden="1" x14ac:dyDescent="0.25">
      <c r="A2104" s="35" t="s">
        <v>8</v>
      </c>
      <c r="B2104" s="35" t="s">
        <v>5470</v>
      </c>
      <c r="C2104" s="35">
        <v>18</v>
      </c>
      <c r="D2104" s="35">
        <v>1</v>
      </c>
      <c r="E2104" s="35">
        <v>2</v>
      </c>
      <c r="F2104" s="35" t="s">
        <v>419</v>
      </c>
      <c r="G2104" s="35" t="s">
        <v>5450</v>
      </c>
      <c r="H2104" s="35" t="s">
        <v>4713</v>
      </c>
      <c r="I2104" s="35" t="s">
        <v>596</v>
      </c>
      <c r="J2104" s="35">
        <v>577</v>
      </c>
      <c r="K2104" s="35" t="s">
        <v>5454</v>
      </c>
      <c r="L2104" s="35" t="s">
        <v>5455</v>
      </c>
      <c r="M2104" s="35" t="s">
        <v>396</v>
      </c>
      <c r="N2104" s="35" t="s">
        <v>122</v>
      </c>
      <c r="O2104" s="35" t="s">
        <v>5456</v>
      </c>
      <c r="P2104" s="35" t="s">
        <v>5457</v>
      </c>
      <c r="Q2104" s="35" t="s">
        <v>311</v>
      </c>
      <c r="R2104" s="35" t="s">
        <v>305</v>
      </c>
      <c r="S2104" s="35" t="s">
        <v>306</v>
      </c>
      <c r="T2104" s="35" t="s">
        <v>5061</v>
      </c>
      <c r="U2104" s="35" t="s">
        <v>269</v>
      </c>
      <c r="V2104" s="35">
        <v>0</v>
      </c>
      <c r="W2104" s="35">
        <v>0</v>
      </c>
      <c r="X2104" s="49">
        <v>50</v>
      </c>
      <c r="Y2104" s="60" t="s">
        <v>341</v>
      </c>
      <c r="Z2104" s="49">
        <v>100</v>
      </c>
      <c r="AA2104" s="49">
        <v>5000</v>
      </c>
      <c r="AB2104" s="60" t="s">
        <v>4570</v>
      </c>
      <c r="AC2104" s="60" t="s">
        <v>4575</v>
      </c>
      <c r="AD2104" s="60" t="s">
        <v>694</v>
      </c>
      <c r="AE2104" s="60" t="s">
        <v>695</v>
      </c>
      <c r="AF2104" s="49">
        <v>2020</v>
      </c>
      <c r="AG2104" s="60" t="s">
        <v>5449</v>
      </c>
      <c r="AH2104" s="60">
        <v>44312</v>
      </c>
      <c r="AI2104" s="60">
        <v>44316</v>
      </c>
      <c r="AJ2104" s="60">
        <v>44312</v>
      </c>
      <c r="AK2104" s="60">
        <v>44312</v>
      </c>
      <c r="AL2104" s="60">
        <v>44321</v>
      </c>
      <c r="AM2104" s="60" t="s">
        <v>568</v>
      </c>
      <c r="AN2104" s="60" t="s">
        <v>5451</v>
      </c>
      <c r="AO2104" s="60" t="s">
        <v>5471</v>
      </c>
      <c r="AP2104" s="49"/>
      <c r="AQ2104" s="60" t="s">
        <v>363</v>
      </c>
      <c r="AR2104" s="60" t="s">
        <v>174</v>
      </c>
      <c r="AS2104" s="60" t="s">
        <v>174</v>
      </c>
      <c r="AT2104" s="49">
        <v>16</v>
      </c>
      <c r="AU2104" s="49">
        <v>1</v>
      </c>
      <c r="AV2104" s="49">
        <v>1</v>
      </c>
      <c r="AW2104" s="60">
        <v>44153</v>
      </c>
      <c r="AX2104" s="60" t="s">
        <v>183</v>
      </c>
      <c r="AY2104" s="60">
        <v>44322.49796015046</v>
      </c>
      <c r="AZ2104" s="60">
        <v>44117</v>
      </c>
      <c r="BA2104" s="60">
        <v>44118</v>
      </c>
      <c r="BB2104" s="60" t="s">
        <v>5472</v>
      </c>
      <c r="BC2104" s="60">
        <v>44166.492337962962</v>
      </c>
      <c r="BD2104" s="60">
        <v>44312</v>
      </c>
      <c r="BE2104" s="60">
        <v>44316</v>
      </c>
      <c r="BF2104" s="49">
        <f>IF(AND(ISBLANK(tbl_RawData_Report1[[#This Row],[REQ_ID]]),tbl_RawData_Report1[[#This Row],[RH Kit?]] = "Y"),1,COUNTIFS(tbl_RawData_Report1[RH Kit?],"Y",tbl_RawData_Report1[REQ_ID],tbl_RawData_Report1[[#This Row],[REQ_ID]]))</f>
        <v>0</v>
      </c>
      <c r="BG2104" s="49">
        <f>COUNTIFS(tbl_RawData_Report1[RH Kit?],"Y",tbl_RawData_Report1[Order No.],tbl_RawData_Report1[[#This Row],[Order No.]])</f>
        <v>0</v>
      </c>
      <c r="BH2104" s="49">
        <f>SUM(tbl_RawData_Report1[[#This Row],[RH Kit Req]:[RH Kit PO]])</f>
        <v>0</v>
      </c>
      <c r="BI2104" s="49" t="str">
        <f>IFERROR(VLOOKUP(B2104,Lookup!A:B,2,FALSE),B2104)</f>
        <v>SYPHILIS_RAP9</v>
      </c>
      <c r="BJ2104" s="49" t="b">
        <f t="shared" si="32"/>
        <v>0</v>
      </c>
      <c r="BK2104" s="49" t="str">
        <f>tbl_RawData_Report1[[#This Row],[Item ID]]&amp;tbl_RawData_Report1[[#This Row],[Order No.]]</f>
        <v>SYPHILIS_RAP90000042822</v>
      </c>
      <c r="BL2104"/>
      <c r="BM2104"/>
      <c r="BN2104"/>
    </row>
    <row r="2105" spans="1:66" hidden="1" x14ac:dyDescent="0.25">
      <c r="A2105" s="35" t="s">
        <v>8</v>
      </c>
      <c r="B2105" s="35" t="s">
        <v>5470</v>
      </c>
      <c r="C2105" s="35">
        <v>18</v>
      </c>
      <c r="D2105" s="35">
        <v>1</v>
      </c>
      <c r="E2105" s="35">
        <v>1</v>
      </c>
      <c r="F2105" s="35" t="s">
        <v>419</v>
      </c>
      <c r="G2105" s="35" t="s">
        <v>5450</v>
      </c>
      <c r="H2105" s="35" t="s">
        <v>4713</v>
      </c>
      <c r="I2105" s="35" t="s">
        <v>596</v>
      </c>
      <c r="J2105" s="35">
        <v>0</v>
      </c>
      <c r="K2105" s="35" t="s">
        <v>5454</v>
      </c>
      <c r="L2105" s="35" t="s">
        <v>5455</v>
      </c>
      <c r="M2105" s="35" t="s">
        <v>396</v>
      </c>
      <c r="N2105" s="35" t="s">
        <v>122</v>
      </c>
      <c r="O2105" s="35" t="s">
        <v>5456</v>
      </c>
      <c r="P2105" s="35" t="s">
        <v>5457</v>
      </c>
      <c r="Q2105" s="35" t="s">
        <v>311</v>
      </c>
      <c r="R2105" s="35" t="s">
        <v>305</v>
      </c>
      <c r="S2105" s="35" t="s">
        <v>306</v>
      </c>
      <c r="T2105" s="35" t="s">
        <v>5061</v>
      </c>
      <c r="U2105" s="35" t="s">
        <v>269</v>
      </c>
      <c r="V2105" s="35">
        <v>0</v>
      </c>
      <c r="W2105" s="35">
        <v>0</v>
      </c>
      <c r="X2105" s="49">
        <v>0</v>
      </c>
      <c r="Y2105" s="60" t="s">
        <v>341</v>
      </c>
      <c r="Z2105" s="49">
        <v>100</v>
      </c>
      <c r="AA2105" s="49">
        <v>0</v>
      </c>
      <c r="AB2105" s="60" t="s">
        <v>4570</v>
      </c>
      <c r="AC2105" s="60" t="s">
        <v>4575</v>
      </c>
      <c r="AD2105" s="60" t="s">
        <v>694</v>
      </c>
      <c r="AE2105" s="60" t="s">
        <v>695</v>
      </c>
      <c r="AF2105" s="49">
        <v>2020</v>
      </c>
      <c r="AG2105" s="60" t="s">
        <v>5449</v>
      </c>
      <c r="AH2105" s="60">
        <v>44312</v>
      </c>
      <c r="AI2105" s="60">
        <v>44316</v>
      </c>
      <c r="AJ2105" s="60">
        <v>44312</v>
      </c>
      <c r="AK2105" s="60">
        <v>44312</v>
      </c>
      <c r="AL2105" s="60">
        <v>44321</v>
      </c>
      <c r="AM2105" s="60" t="s">
        <v>568</v>
      </c>
      <c r="AN2105" s="60" t="s">
        <v>5451</v>
      </c>
      <c r="AO2105" s="60" t="s">
        <v>5473</v>
      </c>
      <c r="AP2105" s="49"/>
      <c r="AQ2105" s="60" t="s">
        <v>363</v>
      </c>
      <c r="AR2105" s="60" t="s">
        <v>174</v>
      </c>
      <c r="AS2105" s="60" t="s">
        <v>174</v>
      </c>
      <c r="AT2105" s="49">
        <v>16</v>
      </c>
      <c r="AU2105" s="49">
        <v>1</v>
      </c>
      <c r="AV2105" s="49">
        <v>1</v>
      </c>
      <c r="AW2105" s="60">
        <v>44153</v>
      </c>
      <c r="AX2105" s="60" t="s">
        <v>183</v>
      </c>
      <c r="AY2105" s="60">
        <v>44322.49796015046</v>
      </c>
      <c r="AZ2105" s="60">
        <v>44117</v>
      </c>
      <c r="BA2105" s="60">
        <v>44118</v>
      </c>
      <c r="BB2105" s="60" t="s">
        <v>5472</v>
      </c>
      <c r="BC2105" s="60">
        <v>44166.492337962962</v>
      </c>
      <c r="BD2105" s="60">
        <v>44312</v>
      </c>
      <c r="BE2105" s="60">
        <v>44316</v>
      </c>
      <c r="BF2105" s="49">
        <f>IF(AND(ISBLANK(tbl_RawData_Report1[[#This Row],[REQ_ID]]),tbl_RawData_Report1[[#This Row],[RH Kit?]] = "Y"),1,COUNTIFS(tbl_RawData_Report1[RH Kit?],"Y",tbl_RawData_Report1[REQ_ID],tbl_RawData_Report1[[#This Row],[REQ_ID]]))</f>
        <v>0</v>
      </c>
      <c r="BG2105" s="49">
        <f>COUNTIFS(tbl_RawData_Report1[RH Kit?],"Y",tbl_RawData_Report1[Order No.],tbl_RawData_Report1[[#This Row],[Order No.]])</f>
        <v>0</v>
      </c>
      <c r="BH2105" s="49">
        <f>SUM(tbl_RawData_Report1[[#This Row],[RH Kit Req]:[RH Kit PO]])</f>
        <v>0</v>
      </c>
      <c r="BI2105" s="49" t="str">
        <f>IFERROR(VLOOKUP(B2105,Lookup!A:B,2,FALSE),B2105)</f>
        <v>SYPHILIS_RAP9</v>
      </c>
      <c r="BJ2105" s="49" t="b">
        <f t="shared" si="32"/>
        <v>1</v>
      </c>
      <c r="BK2105" s="49" t="str">
        <f>tbl_RawData_Report1[[#This Row],[Item ID]]&amp;tbl_RawData_Report1[[#This Row],[Order No.]]</f>
        <v>SYPHILIS_RAP90000042822</v>
      </c>
      <c r="BL2105"/>
      <c r="BM2105"/>
      <c r="BN2105"/>
    </row>
    <row r="2106" spans="1:66" x14ac:dyDescent="0.25">
      <c r="A2106" s="35" t="s">
        <v>8</v>
      </c>
      <c r="B2106" s="35" t="s">
        <v>3461</v>
      </c>
      <c r="C2106" s="35">
        <v>15</v>
      </c>
      <c r="D2106" s="35">
        <v>1</v>
      </c>
      <c r="E2106" s="35">
        <v>1</v>
      </c>
      <c r="F2106" s="35" t="s">
        <v>419</v>
      </c>
      <c r="G2106" s="35" t="s">
        <v>5450</v>
      </c>
      <c r="H2106" s="35" t="s">
        <v>848</v>
      </c>
      <c r="I2106" s="35" t="s">
        <v>2443</v>
      </c>
      <c r="J2106" s="35">
        <v>0</v>
      </c>
      <c r="K2106" s="35" t="s">
        <v>5454</v>
      </c>
      <c r="L2106" s="35" t="s">
        <v>5455</v>
      </c>
      <c r="M2106" s="35" t="s">
        <v>396</v>
      </c>
      <c r="N2106" s="35" t="s">
        <v>122</v>
      </c>
      <c r="O2106" s="35" t="s">
        <v>5456</v>
      </c>
      <c r="P2106" s="35" t="s">
        <v>5457</v>
      </c>
      <c r="Q2106" s="35" t="s">
        <v>311</v>
      </c>
      <c r="R2106" s="35" t="s">
        <v>305</v>
      </c>
      <c r="S2106" s="35" t="s">
        <v>306</v>
      </c>
      <c r="T2106" s="35" t="s">
        <v>5061</v>
      </c>
      <c r="U2106" s="35" t="s">
        <v>269</v>
      </c>
      <c r="V2106" s="35">
        <v>0</v>
      </c>
      <c r="W2106" s="35">
        <v>0</v>
      </c>
      <c r="X2106" s="49">
        <v>0</v>
      </c>
      <c r="Y2106" s="60" t="s">
        <v>346</v>
      </c>
      <c r="Z2106" s="49">
        <v>1000</v>
      </c>
      <c r="AA2106" s="49">
        <v>0</v>
      </c>
      <c r="AB2106" s="60" t="s">
        <v>637</v>
      </c>
      <c r="AC2106" s="60" t="s">
        <v>679</v>
      </c>
      <c r="AD2106" s="60" t="s">
        <v>694</v>
      </c>
      <c r="AE2106" s="60" t="s">
        <v>695</v>
      </c>
      <c r="AF2106" s="49">
        <v>2020</v>
      </c>
      <c r="AG2106" s="60" t="s">
        <v>5449</v>
      </c>
      <c r="AH2106" s="60">
        <v>44312</v>
      </c>
      <c r="AI2106" s="60">
        <v>44342</v>
      </c>
      <c r="AJ2106" s="60">
        <v>44309</v>
      </c>
      <c r="AK2106" s="60">
        <v>44308</v>
      </c>
      <c r="AL2106" s="60"/>
      <c r="AM2106" s="60" t="s">
        <v>568</v>
      </c>
      <c r="AN2106" s="60" t="s">
        <v>5451</v>
      </c>
      <c r="AO2106" s="60" t="s">
        <v>5474</v>
      </c>
      <c r="AP2106" s="49"/>
      <c r="AQ2106" s="60" t="s">
        <v>2442</v>
      </c>
      <c r="AR2106" s="60" t="s">
        <v>174</v>
      </c>
      <c r="AS2106" s="60" t="s">
        <v>174</v>
      </c>
      <c r="AT2106" s="49">
        <v>13</v>
      </c>
      <c r="AU2106" s="49">
        <v>1</v>
      </c>
      <c r="AV2106" s="49">
        <v>1</v>
      </c>
      <c r="AW2106" s="60">
        <v>44153</v>
      </c>
      <c r="AX2106" s="60" t="s">
        <v>183</v>
      </c>
      <c r="AY2106" s="60">
        <v>44166.492337962962</v>
      </c>
      <c r="AZ2106" s="60">
        <v>44117</v>
      </c>
      <c r="BA2106" s="60">
        <v>44118</v>
      </c>
      <c r="BB2106" s="60" t="s">
        <v>5475</v>
      </c>
      <c r="BC2106" s="60">
        <v>44166.492337962962</v>
      </c>
      <c r="BD2106" s="60">
        <v>44312</v>
      </c>
      <c r="BE2106" s="60">
        <v>44316</v>
      </c>
      <c r="BF2106" s="49">
        <f>IF(AND(ISBLANK(tbl_RawData_Report1[[#This Row],[REQ_ID]]),tbl_RawData_Report1[[#This Row],[RH Kit?]] = "Y"),1,COUNTIFS(tbl_RawData_Report1[RH Kit?],"Y",tbl_RawData_Report1[REQ_ID],tbl_RawData_Report1[[#This Row],[REQ_ID]]))</f>
        <v>0</v>
      </c>
      <c r="BG2106" s="49">
        <f>COUNTIFS(tbl_RawData_Report1[RH Kit?],"Y",tbl_RawData_Report1[Order No.],tbl_RawData_Report1[[#This Row],[Order No.]])</f>
        <v>0</v>
      </c>
      <c r="BH2106" s="49">
        <f>SUM(tbl_RawData_Report1[[#This Row],[RH Kit Req]:[RH Kit PO]])</f>
        <v>0</v>
      </c>
      <c r="BI2106" s="49" t="str">
        <f>IFERROR(VLOOKUP(B2106,Lookup!A:B,2,FALSE),B2106)</f>
        <v>PARCETML500MG_1000</v>
      </c>
      <c r="BJ2106" s="49" t="b">
        <f t="shared" si="32"/>
        <v>0</v>
      </c>
      <c r="BK2106" s="49" t="str">
        <f>tbl_RawData_Report1[[#This Row],[Item ID]]&amp;tbl_RawData_Report1[[#This Row],[Order No.]]</f>
        <v>PARCETML500MG_10000000042822</v>
      </c>
      <c r="BL2106"/>
      <c r="BM2106"/>
      <c r="BN2106"/>
    </row>
    <row r="2107" spans="1:66" x14ac:dyDescent="0.25">
      <c r="A2107" s="35" t="s">
        <v>8</v>
      </c>
      <c r="B2107" s="35" t="s">
        <v>3461</v>
      </c>
      <c r="C2107" s="35">
        <v>15</v>
      </c>
      <c r="D2107" s="35">
        <v>1</v>
      </c>
      <c r="E2107" s="35">
        <v>2</v>
      </c>
      <c r="F2107" s="35" t="s">
        <v>419</v>
      </c>
      <c r="G2107" s="35" t="s">
        <v>5450</v>
      </c>
      <c r="H2107" s="35" t="s">
        <v>848</v>
      </c>
      <c r="I2107" s="35" t="s">
        <v>2443</v>
      </c>
      <c r="J2107" s="35">
        <v>1487.5</v>
      </c>
      <c r="K2107" s="35" t="s">
        <v>5454</v>
      </c>
      <c r="L2107" s="35" t="s">
        <v>5455</v>
      </c>
      <c r="M2107" s="35" t="s">
        <v>396</v>
      </c>
      <c r="N2107" s="35" t="s">
        <v>122</v>
      </c>
      <c r="O2107" s="35" t="s">
        <v>5456</v>
      </c>
      <c r="P2107" s="35" t="s">
        <v>5457</v>
      </c>
      <c r="Q2107" s="35" t="s">
        <v>311</v>
      </c>
      <c r="R2107" s="35" t="s">
        <v>305</v>
      </c>
      <c r="S2107" s="35" t="s">
        <v>306</v>
      </c>
      <c r="T2107" s="35" t="s">
        <v>5061</v>
      </c>
      <c r="U2107" s="35" t="s">
        <v>269</v>
      </c>
      <c r="V2107" s="35">
        <v>0</v>
      </c>
      <c r="W2107" s="35">
        <v>0</v>
      </c>
      <c r="X2107" s="49">
        <v>250</v>
      </c>
      <c r="Y2107" s="60" t="s">
        <v>346</v>
      </c>
      <c r="Z2107" s="49">
        <v>1000</v>
      </c>
      <c r="AA2107" s="49">
        <v>250000</v>
      </c>
      <c r="AB2107" s="60" t="s">
        <v>637</v>
      </c>
      <c r="AC2107" s="60" t="s">
        <v>679</v>
      </c>
      <c r="AD2107" s="60" t="s">
        <v>694</v>
      </c>
      <c r="AE2107" s="60" t="s">
        <v>695</v>
      </c>
      <c r="AF2107" s="49">
        <v>2020</v>
      </c>
      <c r="AG2107" s="60" t="s">
        <v>5449</v>
      </c>
      <c r="AH2107" s="60">
        <v>44312</v>
      </c>
      <c r="AI2107" s="60">
        <v>44342</v>
      </c>
      <c r="AJ2107" s="60">
        <v>44309</v>
      </c>
      <c r="AK2107" s="60">
        <v>44308</v>
      </c>
      <c r="AL2107" s="60"/>
      <c r="AM2107" s="60" t="s">
        <v>568</v>
      </c>
      <c r="AN2107" s="60" t="s">
        <v>5451</v>
      </c>
      <c r="AO2107" s="60" t="s">
        <v>5484</v>
      </c>
      <c r="AP2107" s="49"/>
      <c r="AQ2107" s="60" t="s">
        <v>2442</v>
      </c>
      <c r="AR2107" s="60" t="s">
        <v>174</v>
      </c>
      <c r="AS2107" s="60" t="s">
        <v>174</v>
      </c>
      <c r="AT2107" s="49">
        <v>13</v>
      </c>
      <c r="AU2107" s="49">
        <v>1</v>
      </c>
      <c r="AV2107" s="49">
        <v>1</v>
      </c>
      <c r="AW2107" s="60">
        <v>44153</v>
      </c>
      <c r="AX2107" s="60" t="s">
        <v>183</v>
      </c>
      <c r="AY2107" s="60">
        <v>44308</v>
      </c>
      <c r="AZ2107" s="60">
        <v>44117</v>
      </c>
      <c r="BA2107" s="60">
        <v>44118</v>
      </c>
      <c r="BB2107" s="60" t="s">
        <v>5475</v>
      </c>
      <c r="BC2107" s="60">
        <v>44166.492337962962</v>
      </c>
      <c r="BD2107" s="60">
        <v>44312</v>
      </c>
      <c r="BE2107" s="60">
        <v>44316</v>
      </c>
      <c r="BF2107" s="49">
        <f>IF(AND(ISBLANK(tbl_RawData_Report1[[#This Row],[REQ_ID]]),tbl_RawData_Report1[[#This Row],[RH Kit?]] = "Y"),1,COUNTIFS(tbl_RawData_Report1[RH Kit?],"Y",tbl_RawData_Report1[REQ_ID],tbl_RawData_Report1[[#This Row],[REQ_ID]]))</f>
        <v>0</v>
      </c>
      <c r="BG2107" s="49">
        <f>COUNTIFS(tbl_RawData_Report1[RH Kit?],"Y",tbl_RawData_Report1[Order No.],tbl_RawData_Report1[[#This Row],[Order No.]])</f>
        <v>0</v>
      </c>
      <c r="BH2107" s="49">
        <f>SUM(tbl_RawData_Report1[[#This Row],[RH Kit Req]:[RH Kit PO]])</f>
        <v>0</v>
      </c>
      <c r="BI2107" s="49" t="str">
        <f>IFERROR(VLOOKUP(B2107,Lookup!A:B,2,FALSE),B2107)</f>
        <v>PARCETML500MG_1000</v>
      </c>
      <c r="BJ2107" s="49" t="b">
        <f t="shared" si="32"/>
        <v>1</v>
      </c>
      <c r="BK2107" s="49" t="str">
        <f>tbl_RawData_Report1[[#This Row],[Item ID]]&amp;tbl_RawData_Report1[[#This Row],[Order No.]]</f>
        <v>PARCETML500MG_10000000042822</v>
      </c>
      <c r="BL2107"/>
      <c r="BM2107"/>
      <c r="BN2107"/>
    </row>
    <row r="2108" spans="1:66" x14ac:dyDescent="0.25">
      <c r="A2108" s="35" t="s">
        <v>8</v>
      </c>
      <c r="B2108" s="35" t="s">
        <v>5485</v>
      </c>
      <c r="C2108" s="35">
        <v>16</v>
      </c>
      <c r="D2108" s="35">
        <v>1</v>
      </c>
      <c r="E2108" s="35">
        <v>1</v>
      </c>
      <c r="F2108" s="35" t="s">
        <v>419</v>
      </c>
      <c r="G2108" s="35" t="s">
        <v>5450</v>
      </c>
      <c r="H2108" s="35" t="s">
        <v>3333</v>
      </c>
      <c r="I2108" s="35" t="s">
        <v>2443</v>
      </c>
      <c r="J2108" s="35">
        <v>0</v>
      </c>
      <c r="K2108" s="35" t="s">
        <v>5454</v>
      </c>
      <c r="L2108" s="35" t="s">
        <v>5455</v>
      </c>
      <c r="M2108" s="35" t="s">
        <v>396</v>
      </c>
      <c r="N2108" s="35" t="s">
        <v>122</v>
      </c>
      <c r="O2108" s="35" t="s">
        <v>5456</v>
      </c>
      <c r="P2108" s="35" t="s">
        <v>5457</v>
      </c>
      <c r="Q2108" s="35" t="s">
        <v>311</v>
      </c>
      <c r="R2108" s="35" t="s">
        <v>305</v>
      </c>
      <c r="S2108" s="35" t="s">
        <v>306</v>
      </c>
      <c r="T2108" s="35" t="s">
        <v>5061</v>
      </c>
      <c r="U2108" s="35" t="s">
        <v>269</v>
      </c>
      <c r="V2108" s="35">
        <v>0</v>
      </c>
      <c r="W2108" s="35">
        <v>0</v>
      </c>
      <c r="X2108" s="49">
        <v>0</v>
      </c>
      <c r="Y2108" s="60" t="s">
        <v>341</v>
      </c>
      <c r="Z2108" s="49">
        <v>100</v>
      </c>
      <c r="AA2108" s="49">
        <v>0</v>
      </c>
      <c r="AB2108" s="60" t="s">
        <v>637</v>
      </c>
      <c r="AC2108" s="60" t="s">
        <v>684</v>
      </c>
      <c r="AD2108" s="60" t="s">
        <v>694</v>
      </c>
      <c r="AE2108" s="60" t="s">
        <v>695</v>
      </c>
      <c r="AF2108" s="49">
        <v>2020</v>
      </c>
      <c r="AG2108" s="60" t="s">
        <v>5449</v>
      </c>
      <c r="AH2108" s="60">
        <v>44312</v>
      </c>
      <c r="AI2108" s="60">
        <v>44342</v>
      </c>
      <c r="AJ2108" s="60">
        <v>44309</v>
      </c>
      <c r="AK2108" s="60">
        <v>44308</v>
      </c>
      <c r="AL2108" s="60"/>
      <c r="AM2108" s="60" t="s">
        <v>568</v>
      </c>
      <c r="AN2108" s="60" t="s">
        <v>5451</v>
      </c>
      <c r="AO2108" s="60" t="s">
        <v>5486</v>
      </c>
      <c r="AP2108" s="49"/>
      <c r="AQ2108" s="60" t="s">
        <v>2442</v>
      </c>
      <c r="AR2108" s="60" t="s">
        <v>174</v>
      </c>
      <c r="AS2108" s="60" t="s">
        <v>174</v>
      </c>
      <c r="AT2108" s="49">
        <v>14</v>
      </c>
      <c r="AU2108" s="49">
        <v>1</v>
      </c>
      <c r="AV2108" s="49">
        <v>1</v>
      </c>
      <c r="AW2108" s="60">
        <v>44153</v>
      </c>
      <c r="AX2108" s="60" t="s">
        <v>183</v>
      </c>
      <c r="AY2108" s="60">
        <v>44166.492337962962</v>
      </c>
      <c r="AZ2108" s="60">
        <v>44117</v>
      </c>
      <c r="BA2108" s="60">
        <v>44118</v>
      </c>
      <c r="BB2108" s="60" t="s">
        <v>5487</v>
      </c>
      <c r="BC2108" s="60">
        <v>44166.492337962962</v>
      </c>
      <c r="BD2108" s="60">
        <v>44312</v>
      </c>
      <c r="BE2108" s="60">
        <v>44316</v>
      </c>
      <c r="BF2108" s="49">
        <f>IF(AND(ISBLANK(tbl_RawData_Report1[[#This Row],[REQ_ID]]),tbl_RawData_Report1[[#This Row],[RH Kit?]] = "Y"),1,COUNTIFS(tbl_RawData_Report1[RH Kit?],"Y",tbl_RawData_Report1[REQ_ID],tbl_RawData_Report1[[#This Row],[REQ_ID]]))</f>
        <v>0</v>
      </c>
      <c r="BG2108" s="49">
        <f>COUNTIFS(tbl_RawData_Report1[RH Kit?],"Y",tbl_RawData_Report1[Order No.],tbl_RawData_Report1[[#This Row],[Order No.]])</f>
        <v>0</v>
      </c>
      <c r="BH2108" s="49">
        <f>SUM(tbl_RawData_Report1[[#This Row],[RH Kit Req]:[RH Kit PO]])</f>
        <v>0</v>
      </c>
      <c r="BI2108" s="49" t="str">
        <f>IFERROR(VLOOKUP(B2108,Lookup!A:B,2,FALSE),B2108)</f>
        <v>ATROPINSULP1MG_100</v>
      </c>
      <c r="BJ2108" s="49" t="b">
        <f t="shared" si="32"/>
        <v>0</v>
      </c>
      <c r="BK2108" s="49" t="str">
        <f>tbl_RawData_Report1[[#This Row],[Item ID]]&amp;tbl_RawData_Report1[[#This Row],[Order No.]]</f>
        <v>ATROPINSULP1MG_1000000042822</v>
      </c>
      <c r="BL2108"/>
      <c r="BM2108"/>
      <c r="BN2108"/>
    </row>
    <row r="2109" spans="1:66" x14ac:dyDescent="0.25">
      <c r="A2109" s="35" t="s">
        <v>8</v>
      </c>
      <c r="B2109" s="35" t="s">
        <v>5485</v>
      </c>
      <c r="C2109" s="35">
        <v>16</v>
      </c>
      <c r="D2109" s="35">
        <v>1</v>
      </c>
      <c r="E2109" s="35">
        <v>2</v>
      </c>
      <c r="F2109" s="35" t="s">
        <v>419</v>
      </c>
      <c r="G2109" s="35" t="s">
        <v>5450</v>
      </c>
      <c r="H2109" s="35" t="s">
        <v>3333</v>
      </c>
      <c r="I2109" s="35" t="s">
        <v>2443</v>
      </c>
      <c r="J2109" s="35">
        <v>3800</v>
      </c>
      <c r="K2109" s="35" t="s">
        <v>5454</v>
      </c>
      <c r="L2109" s="35" t="s">
        <v>5455</v>
      </c>
      <c r="M2109" s="35" t="s">
        <v>396</v>
      </c>
      <c r="N2109" s="35" t="s">
        <v>122</v>
      </c>
      <c r="O2109" s="35" t="s">
        <v>5456</v>
      </c>
      <c r="P2109" s="35" t="s">
        <v>5457</v>
      </c>
      <c r="Q2109" s="35" t="s">
        <v>311</v>
      </c>
      <c r="R2109" s="35" t="s">
        <v>305</v>
      </c>
      <c r="S2109" s="35" t="s">
        <v>306</v>
      </c>
      <c r="T2109" s="35" t="s">
        <v>5061</v>
      </c>
      <c r="U2109" s="35" t="s">
        <v>269</v>
      </c>
      <c r="V2109" s="35">
        <v>0</v>
      </c>
      <c r="W2109" s="35">
        <v>0</v>
      </c>
      <c r="X2109" s="49">
        <v>100</v>
      </c>
      <c r="Y2109" s="60" t="s">
        <v>341</v>
      </c>
      <c r="Z2109" s="49">
        <v>100</v>
      </c>
      <c r="AA2109" s="49">
        <v>10000</v>
      </c>
      <c r="AB2109" s="60" t="s">
        <v>637</v>
      </c>
      <c r="AC2109" s="60" t="s">
        <v>684</v>
      </c>
      <c r="AD2109" s="60" t="s">
        <v>694</v>
      </c>
      <c r="AE2109" s="60" t="s">
        <v>695</v>
      </c>
      <c r="AF2109" s="49">
        <v>2020</v>
      </c>
      <c r="AG2109" s="60" t="s">
        <v>5449</v>
      </c>
      <c r="AH2109" s="60">
        <v>44312</v>
      </c>
      <c r="AI2109" s="60">
        <v>44342</v>
      </c>
      <c r="AJ2109" s="60">
        <v>44309</v>
      </c>
      <c r="AK2109" s="60">
        <v>44308</v>
      </c>
      <c r="AL2109" s="60"/>
      <c r="AM2109" s="60" t="s">
        <v>568</v>
      </c>
      <c r="AN2109" s="60" t="s">
        <v>5451</v>
      </c>
      <c r="AO2109" s="60" t="s">
        <v>5488</v>
      </c>
      <c r="AP2109" s="49"/>
      <c r="AQ2109" s="60" t="s">
        <v>2442</v>
      </c>
      <c r="AR2109" s="60" t="s">
        <v>174</v>
      </c>
      <c r="AS2109" s="60" t="s">
        <v>174</v>
      </c>
      <c r="AT2109" s="49">
        <v>14</v>
      </c>
      <c r="AU2109" s="49">
        <v>1</v>
      </c>
      <c r="AV2109" s="49">
        <v>1</v>
      </c>
      <c r="AW2109" s="60">
        <v>44153</v>
      </c>
      <c r="AX2109" s="60" t="s">
        <v>183</v>
      </c>
      <c r="AY2109" s="60">
        <v>44308</v>
      </c>
      <c r="AZ2109" s="60">
        <v>44117</v>
      </c>
      <c r="BA2109" s="60">
        <v>44118</v>
      </c>
      <c r="BB2109" s="60" t="s">
        <v>5487</v>
      </c>
      <c r="BC2109" s="60">
        <v>44166.492337962962</v>
      </c>
      <c r="BD2109" s="60">
        <v>44312</v>
      </c>
      <c r="BE2109" s="60">
        <v>44316</v>
      </c>
      <c r="BF2109" s="49">
        <f>IF(AND(ISBLANK(tbl_RawData_Report1[[#This Row],[REQ_ID]]),tbl_RawData_Report1[[#This Row],[RH Kit?]] = "Y"),1,COUNTIFS(tbl_RawData_Report1[RH Kit?],"Y",tbl_RawData_Report1[REQ_ID],tbl_RawData_Report1[[#This Row],[REQ_ID]]))</f>
        <v>0</v>
      </c>
      <c r="BG2109" s="49">
        <f>COUNTIFS(tbl_RawData_Report1[RH Kit?],"Y",tbl_RawData_Report1[Order No.],tbl_RawData_Report1[[#This Row],[Order No.]])</f>
        <v>0</v>
      </c>
      <c r="BH2109" s="49">
        <f>SUM(tbl_RawData_Report1[[#This Row],[RH Kit Req]:[RH Kit PO]])</f>
        <v>0</v>
      </c>
      <c r="BI2109" s="49" t="str">
        <f>IFERROR(VLOOKUP(B2109,Lookup!A:B,2,FALSE),B2109)</f>
        <v>ATROPINSULP1MG_100</v>
      </c>
      <c r="BJ2109" s="49" t="b">
        <f t="shared" si="32"/>
        <v>1</v>
      </c>
      <c r="BK2109" s="49" t="str">
        <f>tbl_RawData_Report1[[#This Row],[Item ID]]&amp;tbl_RawData_Report1[[#This Row],[Order No.]]</f>
        <v>ATROPINSULP1MG_1000000042822</v>
      </c>
      <c r="BL2109"/>
      <c r="BM2109"/>
      <c r="BN2109"/>
    </row>
    <row r="2110" spans="1:66" x14ac:dyDescent="0.25">
      <c r="A2110" s="35" t="s">
        <v>8</v>
      </c>
      <c r="B2110" s="35" t="s">
        <v>904</v>
      </c>
      <c r="C2110" s="35">
        <v>12</v>
      </c>
      <c r="D2110" s="35">
        <v>1</v>
      </c>
      <c r="E2110" s="35">
        <v>1</v>
      </c>
      <c r="F2110" s="35" t="s">
        <v>419</v>
      </c>
      <c r="G2110" s="35" t="s">
        <v>5450</v>
      </c>
      <c r="H2110" s="35" t="s">
        <v>2868</v>
      </c>
      <c r="I2110" s="35" t="s">
        <v>2443</v>
      </c>
      <c r="J2110" s="35">
        <v>0</v>
      </c>
      <c r="K2110" s="35" t="s">
        <v>5454</v>
      </c>
      <c r="L2110" s="35" t="s">
        <v>5455</v>
      </c>
      <c r="M2110" s="35" t="s">
        <v>396</v>
      </c>
      <c r="N2110" s="35" t="s">
        <v>122</v>
      </c>
      <c r="O2110" s="35" t="s">
        <v>5456</v>
      </c>
      <c r="P2110" s="35" t="s">
        <v>5457</v>
      </c>
      <c r="Q2110" s="35" t="s">
        <v>311</v>
      </c>
      <c r="R2110" s="35" t="s">
        <v>305</v>
      </c>
      <c r="S2110" s="35" t="s">
        <v>306</v>
      </c>
      <c r="T2110" s="35" t="s">
        <v>5061</v>
      </c>
      <c r="U2110" s="35" t="s">
        <v>269</v>
      </c>
      <c r="V2110" s="35">
        <v>0</v>
      </c>
      <c r="W2110" s="35">
        <v>0</v>
      </c>
      <c r="X2110" s="49">
        <v>0</v>
      </c>
      <c r="Y2110" s="60" t="s">
        <v>791</v>
      </c>
      <c r="Z2110" s="49">
        <v>20</v>
      </c>
      <c r="AA2110" s="49">
        <v>0</v>
      </c>
      <c r="AB2110" s="60" t="s">
        <v>637</v>
      </c>
      <c r="AC2110" s="60" t="s">
        <v>1714</v>
      </c>
      <c r="AD2110" s="60" t="s">
        <v>694</v>
      </c>
      <c r="AE2110" s="60" t="s">
        <v>695</v>
      </c>
      <c r="AF2110" s="49">
        <v>2020</v>
      </c>
      <c r="AG2110" s="60" t="s">
        <v>5449</v>
      </c>
      <c r="AH2110" s="60">
        <v>44312</v>
      </c>
      <c r="AI2110" s="60">
        <v>44342</v>
      </c>
      <c r="AJ2110" s="60">
        <v>44309</v>
      </c>
      <c r="AK2110" s="60">
        <v>44308</v>
      </c>
      <c r="AL2110" s="60"/>
      <c r="AM2110" s="60" t="s">
        <v>568</v>
      </c>
      <c r="AN2110" s="60" t="s">
        <v>5451</v>
      </c>
      <c r="AO2110" s="60" t="s">
        <v>5489</v>
      </c>
      <c r="AP2110" s="49"/>
      <c r="AQ2110" s="60" t="s">
        <v>2442</v>
      </c>
      <c r="AR2110" s="60" t="s">
        <v>174</v>
      </c>
      <c r="AS2110" s="60" t="s">
        <v>174</v>
      </c>
      <c r="AT2110" s="49">
        <v>10</v>
      </c>
      <c r="AU2110" s="49">
        <v>1</v>
      </c>
      <c r="AV2110" s="49">
        <v>1</v>
      </c>
      <c r="AW2110" s="60">
        <v>44153</v>
      </c>
      <c r="AX2110" s="60" t="s">
        <v>183</v>
      </c>
      <c r="AY2110" s="60">
        <v>44166.492337962962</v>
      </c>
      <c r="AZ2110" s="60">
        <v>44117</v>
      </c>
      <c r="BA2110" s="60">
        <v>44118</v>
      </c>
      <c r="BB2110" s="60" t="s">
        <v>5490</v>
      </c>
      <c r="BC2110" s="60">
        <v>44166.492337962962</v>
      </c>
      <c r="BD2110" s="60">
        <v>44312</v>
      </c>
      <c r="BE2110" s="60">
        <v>44316</v>
      </c>
      <c r="BF2110" s="49">
        <f>IF(AND(ISBLANK(tbl_RawData_Report1[[#This Row],[REQ_ID]]),tbl_RawData_Report1[[#This Row],[RH Kit?]] = "Y"),1,COUNTIFS(tbl_RawData_Report1[RH Kit?],"Y",tbl_RawData_Report1[REQ_ID],tbl_RawData_Report1[[#This Row],[REQ_ID]]))</f>
        <v>0</v>
      </c>
      <c r="BG2110" s="49">
        <f>COUNTIFS(tbl_RawData_Report1[RH Kit?],"Y",tbl_RawData_Report1[Order No.],tbl_RawData_Report1[[#This Row],[Order No.]])</f>
        <v>0</v>
      </c>
      <c r="BH2110" s="49">
        <f>SUM(tbl_RawData_Report1[[#This Row],[RH Kit Req]:[RH Kit PO]])</f>
        <v>0</v>
      </c>
      <c r="BI2110" s="49" t="str">
        <f>IFERROR(VLOOKUP(B2110,Lookup!A:B,2,FALSE),B2110)</f>
        <v>CALGLUCONATE_100MG</v>
      </c>
      <c r="BJ2110" s="49" t="b">
        <f t="shared" si="32"/>
        <v>0</v>
      </c>
      <c r="BK2110" s="49" t="str">
        <f>tbl_RawData_Report1[[#This Row],[Item ID]]&amp;tbl_RawData_Report1[[#This Row],[Order No.]]</f>
        <v>CALGLUCONATE_100MG0000042822</v>
      </c>
      <c r="BL2110"/>
      <c r="BM2110"/>
      <c r="BN2110"/>
    </row>
    <row r="2111" spans="1:66" x14ac:dyDescent="0.25">
      <c r="A2111" s="35" t="s">
        <v>8</v>
      </c>
      <c r="B2111" s="35" t="s">
        <v>904</v>
      </c>
      <c r="C2111" s="35">
        <v>12</v>
      </c>
      <c r="D2111" s="35">
        <v>1</v>
      </c>
      <c r="E2111" s="35">
        <v>2</v>
      </c>
      <c r="F2111" s="35" t="s">
        <v>419</v>
      </c>
      <c r="G2111" s="35" t="s">
        <v>5450</v>
      </c>
      <c r="H2111" s="35" t="s">
        <v>2868</v>
      </c>
      <c r="I2111" s="35" t="s">
        <v>2443</v>
      </c>
      <c r="J2111" s="35">
        <v>208</v>
      </c>
      <c r="K2111" s="35" t="s">
        <v>5454</v>
      </c>
      <c r="L2111" s="35" t="s">
        <v>5455</v>
      </c>
      <c r="M2111" s="35" t="s">
        <v>396</v>
      </c>
      <c r="N2111" s="35" t="s">
        <v>122</v>
      </c>
      <c r="O2111" s="35" t="s">
        <v>5456</v>
      </c>
      <c r="P2111" s="35" t="s">
        <v>5457</v>
      </c>
      <c r="Q2111" s="35" t="s">
        <v>311</v>
      </c>
      <c r="R2111" s="35" t="s">
        <v>305</v>
      </c>
      <c r="S2111" s="35" t="s">
        <v>306</v>
      </c>
      <c r="T2111" s="35" t="s">
        <v>5061</v>
      </c>
      <c r="U2111" s="35" t="s">
        <v>269</v>
      </c>
      <c r="V2111" s="35">
        <v>0</v>
      </c>
      <c r="W2111" s="35">
        <v>0</v>
      </c>
      <c r="X2111" s="49">
        <v>50</v>
      </c>
      <c r="Y2111" s="60" t="s">
        <v>791</v>
      </c>
      <c r="Z2111" s="49">
        <v>20</v>
      </c>
      <c r="AA2111" s="49">
        <v>1000</v>
      </c>
      <c r="AB2111" s="60" t="s">
        <v>637</v>
      </c>
      <c r="AC2111" s="60" t="s">
        <v>1714</v>
      </c>
      <c r="AD2111" s="60" t="s">
        <v>694</v>
      </c>
      <c r="AE2111" s="60" t="s">
        <v>695</v>
      </c>
      <c r="AF2111" s="49">
        <v>2020</v>
      </c>
      <c r="AG2111" s="60" t="s">
        <v>5449</v>
      </c>
      <c r="AH2111" s="60">
        <v>44312</v>
      </c>
      <c r="AI2111" s="60">
        <v>44342</v>
      </c>
      <c r="AJ2111" s="60">
        <v>44309</v>
      </c>
      <c r="AK2111" s="60">
        <v>44308</v>
      </c>
      <c r="AL2111" s="60"/>
      <c r="AM2111" s="60" t="s">
        <v>568</v>
      </c>
      <c r="AN2111" s="60" t="s">
        <v>5451</v>
      </c>
      <c r="AO2111" s="60" t="s">
        <v>5491</v>
      </c>
      <c r="AP2111" s="49"/>
      <c r="AQ2111" s="60" t="s">
        <v>2442</v>
      </c>
      <c r="AR2111" s="60" t="s">
        <v>174</v>
      </c>
      <c r="AS2111" s="60" t="s">
        <v>174</v>
      </c>
      <c r="AT2111" s="49">
        <v>10</v>
      </c>
      <c r="AU2111" s="49">
        <v>1</v>
      </c>
      <c r="AV2111" s="49">
        <v>1</v>
      </c>
      <c r="AW2111" s="60">
        <v>44153</v>
      </c>
      <c r="AX2111" s="60" t="s">
        <v>183</v>
      </c>
      <c r="AY2111" s="60">
        <v>44308</v>
      </c>
      <c r="AZ2111" s="60">
        <v>44117</v>
      </c>
      <c r="BA2111" s="60">
        <v>44118</v>
      </c>
      <c r="BB2111" s="60" t="s">
        <v>5490</v>
      </c>
      <c r="BC2111" s="60">
        <v>44166.492337962962</v>
      </c>
      <c r="BD2111" s="60">
        <v>44312</v>
      </c>
      <c r="BE2111" s="60">
        <v>44316</v>
      </c>
      <c r="BF2111" s="49">
        <f>IF(AND(ISBLANK(tbl_RawData_Report1[[#This Row],[REQ_ID]]),tbl_RawData_Report1[[#This Row],[RH Kit?]] = "Y"),1,COUNTIFS(tbl_RawData_Report1[RH Kit?],"Y",tbl_RawData_Report1[REQ_ID],tbl_RawData_Report1[[#This Row],[REQ_ID]]))</f>
        <v>0</v>
      </c>
      <c r="BG2111" s="49">
        <f>COUNTIFS(tbl_RawData_Report1[RH Kit?],"Y",tbl_RawData_Report1[Order No.],tbl_RawData_Report1[[#This Row],[Order No.]])</f>
        <v>0</v>
      </c>
      <c r="BH2111" s="49">
        <f>SUM(tbl_RawData_Report1[[#This Row],[RH Kit Req]:[RH Kit PO]])</f>
        <v>0</v>
      </c>
      <c r="BI2111" s="49" t="str">
        <f>IFERROR(VLOOKUP(B2111,Lookup!A:B,2,FALSE),B2111)</f>
        <v>CALGLUCONATE_100MG</v>
      </c>
      <c r="BJ2111" s="49" t="b">
        <f t="shared" si="32"/>
        <v>1</v>
      </c>
      <c r="BK2111" s="49" t="str">
        <f>tbl_RawData_Report1[[#This Row],[Item ID]]&amp;tbl_RawData_Report1[[#This Row],[Order No.]]</f>
        <v>CALGLUCONATE_100MG0000042822</v>
      </c>
      <c r="BL2111"/>
      <c r="BM2111"/>
      <c r="BN2111"/>
    </row>
    <row r="2112" spans="1:66" x14ac:dyDescent="0.25">
      <c r="A2112" s="35" t="s">
        <v>8</v>
      </c>
      <c r="B2112" s="35" t="s">
        <v>2433</v>
      </c>
      <c r="C2112" s="35">
        <v>56</v>
      </c>
      <c r="D2112" s="35">
        <v>1</v>
      </c>
      <c r="E2112" s="35">
        <v>1</v>
      </c>
      <c r="F2112" s="35" t="s">
        <v>419</v>
      </c>
      <c r="G2112" s="35" t="s">
        <v>5450</v>
      </c>
      <c r="H2112" s="35" t="s">
        <v>3333</v>
      </c>
      <c r="I2112" s="35" t="s">
        <v>2443</v>
      </c>
      <c r="J2112" s="35">
        <v>0</v>
      </c>
      <c r="K2112" s="35" t="s">
        <v>5454</v>
      </c>
      <c r="L2112" s="35" t="s">
        <v>397</v>
      </c>
      <c r="M2112" s="35" t="s">
        <v>396</v>
      </c>
      <c r="N2112" s="35" t="s">
        <v>122</v>
      </c>
      <c r="O2112" s="35" t="s">
        <v>5495</v>
      </c>
      <c r="P2112" s="35" t="s">
        <v>5496</v>
      </c>
      <c r="Q2112" s="35" t="s">
        <v>311</v>
      </c>
      <c r="R2112" s="35" t="s">
        <v>305</v>
      </c>
      <c r="S2112" s="35" t="s">
        <v>306</v>
      </c>
      <c r="T2112" s="35" t="s">
        <v>5061</v>
      </c>
      <c r="U2112" s="35" t="s">
        <v>269</v>
      </c>
      <c r="V2112" s="35">
        <v>0</v>
      </c>
      <c r="W2112" s="35">
        <v>0</v>
      </c>
      <c r="X2112" s="49">
        <v>0</v>
      </c>
      <c r="Y2112" s="60" t="s">
        <v>655</v>
      </c>
      <c r="Z2112" s="49">
        <v>10</v>
      </c>
      <c r="AA2112" s="49">
        <v>0</v>
      </c>
      <c r="AB2112" s="60" t="s">
        <v>637</v>
      </c>
      <c r="AC2112" s="60" t="s">
        <v>684</v>
      </c>
      <c r="AD2112" s="60" t="s">
        <v>694</v>
      </c>
      <c r="AE2112" s="60" t="s">
        <v>695</v>
      </c>
      <c r="AF2112" s="49">
        <v>2020</v>
      </c>
      <c r="AG2112" s="60" t="s">
        <v>5492</v>
      </c>
      <c r="AH2112" s="60">
        <v>44312</v>
      </c>
      <c r="AI2112" s="60">
        <v>44342</v>
      </c>
      <c r="AJ2112" s="60">
        <v>44309</v>
      </c>
      <c r="AK2112" s="60">
        <v>44308</v>
      </c>
      <c r="AL2112" s="60"/>
      <c r="AM2112" s="60" t="s">
        <v>568</v>
      </c>
      <c r="AN2112" s="60" t="s">
        <v>5451</v>
      </c>
      <c r="AO2112" s="60" t="s">
        <v>5493</v>
      </c>
      <c r="AP2112" s="49"/>
      <c r="AQ2112" s="60" t="s">
        <v>2442</v>
      </c>
      <c r="AR2112" s="60" t="s">
        <v>174</v>
      </c>
      <c r="AS2112" s="60" t="s">
        <v>174</v>
      </c>
      <c r="AT2112" s="49">
        <v>38</v>
      </c>
      <c r="AU2112" s="49">
        <v>1</v>
      </c>
      <c r="AV2112" s="49">
        <v>1</v>
      </c>
      <c r="AW2112" s="60">
        <v>44153</v>
      </c>
      <c r="AX2112" s="60" t="s">
        <v>183</v>
      </c>
      <c r="AY2112" s="60">
        <v>44166.492337962962</v>
      </c>
      <c r="AZ2112" s="60">
        <v>44117</v>
      </c>
      <c r="BA2112" s="60">
        <v>44118</v>
      </c>
      <c r="BB2112" s="60" t="s">
        <v>5494</v>
      </c>
      <c r="BC2112" s="60">
        <v>44166.492337962962</v>
      </c>
      <c r="BD2112" s="60">
        <v>44312</v>
      </c>
      <c r="BE2112" s="60">
        <v>73050</v>
      </c>
      <c r="BF2112" s="49">
        <f>IF(AND(ISBLANK(tbl_RawData_Report1[[#This Row],[REQ_ID]]),tbl_RawData_Report1[[#This Row],[RH Kit?]] = "Y"),1,COUNTIFS(tbl_RawData_Report1[RH Kit?],"Y",tbl_RawData_Report1[REQ_ID],tbl_RawData_Report1[[#This Row],[REQ_ID]]))</f>
        <v>0</v>
      </c>
      <c r="BG2112" s="49">
        <f>COUNTIFS(tbl_RawData_Report1[RH Kit?],"Y",tbl_RawData_Report1[Order No.],tbl_RawData_Report1[[#This Row],[Order No.]])</f>
        <v>0</v>
      </c>
      <c r="BH2112" s="49">
        <f>SUM(tbl_RawData_Report1[[#This Row],[RH Kit Req]:[RH Kit PO]])</f>
        <v>0</v>
      </c>
      <c r="BI2112" s="49" t="str">
        <f>IFERROR(VLOOKUP(B2112,Lookup!A:B,2,FALSE),B2112)</f>
        <v>ATROPINESULP1MG_10</v>
      </c>
      <c r="BJ2112" s="49" t="b">
        <f t="shared" si="32"/>
        <v>1</v>
      </c>
      <c r="BK2112" s="49" t="str">
        <f>tbl_RawData_Report1[[#This Row],[Item ID]]&amp;tbl_RawData_Report1[[#This Row],[Order No.]]</f>
        <v>ATROPINESULP1MG_100000042822</v>
      </c>
      <c r="BL2112"/>
      <c r="BM2112"/>
      <c r="BN2112"/>
    </row>
    <row r="2113" spans="1:66" x14ac:dyDescent="0.25">
      <c r="A2113" s="35" t="s">
        <v>8</v>
      </c>
      <c r="B2113" s="35" t="s">
        <v>961</v>
      </c>
      <c r="C2113" s="35">
        <v>67</v>
      </c>
      <c r="D2113" s="35">
        <v>1</v>
      </c>
      <c r="E2113" s="35">
        <v>1</v>
      </c>
      <c r="F2113" s="35" t="s">
        <v>419</v>
      </c>
      <c r="G2113" s="35" t="s">
        <v>5450</v>
      </c>
      <c r="H2113" s="35" t="s">
        <v>3392</v>
      </c>
      <c r="I2113" s="35" t="s">
        <v>2443</v>
      </c>
      <c r="J2113" s="35">
        <v>0</v>
      </c>
      <c r="K2113" s="35" t="s">
        <v>5454</v>
      </c>
      <c r="L2113" s="35" t="s">
        <v>397</v>
      </c>
      <c r="M2113" s="35" t="s">
        <v>396</v>
      </c>
      <c r="N2113" s="35" t="s">
        <v>122</v>
      </c>
      <c r="O2113" s="35" t="s">
        <v>5495</v>
      </c>
      <c r="P2113" s="35" t="s">
        <v>5496</v>
      </c>
      <c r="Q2113" s="35" t="s">
        <v>311</v>
      </c>
      <c r="R2113" s="35" t="s">
        <v>305</v>
      </c>
      <c r="S2113" s="35" t="s">
        <v>306</v>
      </c>
      <c r="T2113" s="35" t="s">
        <v>5061</v>
      </c>
      <c r="U2113" s="35" t="s">
        <v>269</v>
      </c>
      <c r="V2113" s="35">
        <v>0</v>
      </c>
      <c r="W2113" s="35">
        <v>0</v>
      </c>
      <c r="X2113" s="49">
        <v>0</v>
      </c>
      <c r="Y2113" s="60" t="s">
        <v>340</v>
      </c>
      <c r="Z2113" s="49">
        <v>1</v>
      </c>
      <c r="AA2113" s="49">
        <v>0</v>
      </c>
      <c r="AB2113" s="60" t="s">
        <v>637</v>
      </c>
      <c r="AC2113" s="60" t="s">
        <v>816</v>
      </c>
      <c r="AD2113" s="60" t="s">
        <v>694</v>
      </c>
      <c r="AE2113" s="60" t="s">
        <v>695</v>
      </c>
      <c r="AF2113" s="49">
        <v>2020</v>
      </c>
      <c r="AG2113" s="60" t="s">
        <v>5492</v>
      </c>
      <c r="AH2113" s="60">
        <v>44312</v>
      </c>
      <c r="AI2113" s="60">
        <v>44342</v>
      </c>
      <c r="AJ2113" s="60">
        <v>44309</v>
      </c>
      <c r="AK2113" s="60">
        <v>44308</v>
      </c>
      <c r="AL2113" s="60"/>
      <c r="AM2113" s="60" t="s">
        <v>568</v>
      </c>
      <c r="AN2113" s="60" t="s">
        <v>5451</v>
      </c>
      <c r="AO2113" s="60" t="s">
        <v>5497</v>
      </c>
      <c r="AP2113" s="49"/>
      <c r="AQ2113" s="60" t="s">
        <v>2442</v>
      </c>
      <c r="AR2113" s="60" t="s">
        <v>174</v>
      </c>
      <c r="AS2113" s="60" t="s">
        <v>174</v>
      </c>
      <c r="AT2113" s="49">
        <v>50</v>
      </c>
      <c r="AU2113" s="49">
        <v>1</v>
      </c>
      <c r="AV2113" s="49">
        <v>1</v>
      </c>
      <c r="AW2113" s="60">
        <v>44153</v>
      </c>
      <c r="AX2113" s="60" t="s">
        <v>183</v>
      </c>
      <c r="AY2113" s="60">
        <v>44166.492337962962</v>
      </c>
      <c r="AZ2113" s="60">
        <v>44117</v>
      </c>
      <c r="BA2113" s="60">
        <v>44118</v>
      </c>
      <c r="BB2113" s="60" t="s">
        <v>5498</v>
      </c>
      <c r="BC2113" s="60">
        <v>44166.492337962962</v>
      </c>
      <c r="BD2113" s="60">
        <v>44312</v>
      </c>
      <c r="BE2113" s="60">
        <v>73050</v>
      </c>
      <c r="BF2113" s="49">
        <f>IF(AND(ISBLANK(tbl_RawData_Report1[[#This Row],[REQ_ID]]),tbl_RawData_Report1[[#This Row],[RH Kit?]] = "Y"),1,COUNTIFS(tbl_RawData_Report1[RH Kit?],"Y",tbl_RawData_Report1[REQ_ID],tbl_RawData_Report1[[#This Row],[REQ_ID]]))</f>
        <v>0</v>
      </c>
      <c r="BG2113" s="49">
        <f>COUNTIFS(tbl_RawData_Report1[RH Kit?],"Y",tbl_RawData_Report1[Order No.],tbl_RawData_Report1[[#This Row],[Order No.]])</f>
        <v>0</v>
      </c>
      <c r="BH2113" s="49">
        <f>SUM(tbl_RawData_Report1[[#This Row],[RH Kit Req]:[RH Kit PO]])</f>
        <v>0</v>
      </c>
      <c r="BI2113" s="49" t="str">
        <f>IFERROR(VLOOKUP(B2113,Lookup!A:B,2,FALSE),B2113)</f>
        <v>POVIODINE10%_500ML</v>
      </c>
      <c r="BJ2113" s="49" t="b">
        <f t="shared" si="32"/>
        <v>1</v>
      </c>
      <c r="BK2113" s="49" t="str">
        <f>tbl_RawData_Report1[[#This Row],[Item ID]]&amp;tbl_RawData_Report1[[#This Row],[Order No.]]</f>
        <v>POVIODINE10%_500ML0000042822</v>
      </c>
      <c r="BL2113"/>
      <c r="BM2113"/>
      <c r="BN2113"/>
    </row>
    <row r="2114" spans="1:66" x14ac:dyDescent="0.25">
      <c r="A2114" s="35" t="s">
        <v>8</v>
      </c>
      <c r="B2114" s="35" t="s">
        <v>2433</v>
      </c>
      <c r="C2114" s="35">
        <v>56</v>
      </c>
      <c r="D2114" s="35">
        <v>1</v>
      </c>
      <c r="E2114" s="35">
        <v>2</v>
      </c>
      <c r="F2114" s="35" t="s">
        <v>419</v>
      </c>
      <c r="G2114" s="35" t="s">
        <v>5450</v>
      </c>
      <c r="H2114" s="35" t="s">
        <v>3333</v>
      </c>
      <c r="I2114" s="35" t="s">
        <v>2443</v>
      </c>
      <c r="J2114" s="35">
        <v>287</v>
      </c>
      <c r="K2114" s="35" t="s">
        <v>5454</v>
      </c>
      <c r="L2114" s="35" t="s">
        <v>397</v>
      </c>
      <c r="M2114" s="35" t="s">
        <v>396</v>
      </c>
      <c r="N2114" s="35" t="s">
        <v>122</v>
      </c>
      <c r="O2114" s="35" t="s">
        <v>5495</v>
      </c>
      <c r="P2114" s="35" t="s">
        <v>5496</v>
      </c>
      <c r="Q2114" s="35" t="s">
        <v>311</v>
      </c>
      <c r="R2114" s="35" t="s">
        <v>305</v>
      </c>
      <c r="S2114" s="35" t="s">
        <v>306</v>
      </c>
      <c r="T2114" s="35" t="s">
        <v>5061</v>
      </c>
      <c r="U2114" s="35" t="s">
        <v>269</v>
      </c>
      <c r="V2114" s="35">
        <v>0</v>
      </c>
      <c r="W2114" s="35">
        <v>0</v>
      </c>
      <c r="X2114" s="49">
        <v>50</v>
      </c>
      <c r="Y2114" s="60" t="s">
        <v>655</v>
      </c>
      <c r="Z2114" s="49">
        <v>10</v>
      </c>
      <c r="AA2114" s="49">
        <v>500</v>
      </c>
      <c r="AB2114" s="60" t="s">
        <v>637</v>
      </c>
      <c r="AC2114" s="60" t="s">
        <v>684</v>
      </c>
      <c r="AD2114" s="60" t="s">
        <v>694</v>
      </c>
      <c r="AE2114" s="60" t="s">
        <v>695</v>
      </c>
      <c r="AF2114" s="49">
        <v>2020</v>
      </c>
      <c r="AG2114" s="60" t="s">
        <v>5492</v>
      </c>
      <c r="AH2114" s="60">
        <v>44312</v>
      </c>
      <c r="AI2114" s="60">
        <v>44342</v>
      </c>
      <c r="AJ2114" s="60">
        <v>44309</v>
      </c>
      <c r="AK2114" s="60">
        <v>44308</v>
      </c>
      <c r="AL2114" s="60"/>
      <c r="AM2114" s="60" t="s">
        <v>568</v>
      </c>
      <c r="AN2114" s="60" t="s">
        <v>5451</v>
      </c>
      <c r="AO2114" s="60" t="s">
        <v>5499</v>
      </c>
      <c r="AP2114" s="49"/>
      <c r="AQ2114" s="60" t="s">
        <v>2442</v>
      </c>
      <c r="AR2114" s="60" t="s">
        <v>174</v>
      </c>
      <c r="AS2114" s="60" t="s">
        <v>174</v>
      </c>
      <c r="AT2114" s="49">
        <v>38</v>
      </c>
      <c r="AU2114" s="49">
        <v>1</v>
      </c>
      <c r="AV2114" s="49">
        <v>1</v>
      </c>
      <c r="AW2114" s="60">
        <v>44153</v>
      </c>
      <c r="AX2114" s="60" t="s">
        <v>183</v>
      </c>
      <c r="AY2114" s="60">
        <v>44308</v>
      </c>
      <c r="AZ2114" s="60">
        <v>44117</v>
      </c>
      <c r="BA2114" s="60">
        <v>44118</v>
      </c>
      <c r="BB2114" s="60" t="s">
        <v>5494</v>
      </c>
      <c r="BC2114" s="60">
        <v>44166.492337962962</v>
      </c>
      <c r="BD2114" s="60">
        <v>44312</v>
      </c>
      <c r="BE2114" s="60">
        <v>73050</v>
      </c>
      <c r="BF2114" s="49">
        <f>IF(AND(ISBLANK(tbl_RawData_Report1[[#This Row],[REQ_ID]]),tbl_RawData_Report1[[#This Row],[RH Kit?]] = "Y"),1,COUNTIFS(tbl_RawData_Report1[RH Kit?],"Y",tbl_RawData_Report1[REQ_ID],tbl_RawData_Report1[[#This Row],[REQ_ID]]))</f>
        <v>0</v>
      </c>
      <c r="BG2114" s="49">
        <f>COUNTIFS(tbl_RawData_Report1[RH Kit?],"Y",tbl_RawData_Report1[Order No.],tbl_RawData_Report1[[#This Row],[Order No.]])</f>
        <v>0</v>
      </c>
      <c r="BH2114" s="49">
        <f>SUM(tbl_RawData_Report1[[#This Row],[RH Kit Req]:[RH Kit PO]])</f>
        <v>0</v>
      </c>
      <c r="BI2114" s="49" t="str">
        <f>IFERROR(VLOOKUP(B2114,Lookup!A:B,2,FALSE),B2114)</f>
        <v>ATROPINESULP1MG_10</v>
      </c>
      <c r="BJ2114" s="49" t="b">
        <f t="shared" ref="BJ2114:BJ2177" si="33">BK2114&lt;&gt;BK2115</f>
        <v>1</v>
      </c>
      <c r="BK2114" s="49" t="str">
        <f>tbl_RawData_Report1[[#This Row],[Item ID]]&amp;tbl_RawData_Report1[[#This Row],[Order No.]]</f>
        <v>ATROPINESULP1MG_100000042822</v>
      </c>
      <c r="BL2114"/>
      <c r="BM2114"/>
      <c r="BN2114"/>
    </row>
    <row r="2115" spans="1:66" x14ac:dyDescent="0.25">
      <c r="A2115" s="35" t="s">
        <v>8</v>
      </c>
      <c r="B2115" s="35" t="s">
        <v>961</v>
      </c>
      <c r="C2115" s="35">
        <v>67</v>
      </c>
      <c r="D2115" s="35">
        <v>1</v>
      </c>
      <c r="E2115" s="35">
        <v>2</v>
      </c>
      <c r="F2115" s="35" t="s">
        <v>419</v>
      </c>
      <c r="G2115" s="35" t="s">
        <v>5450</v>
      </c>
      <c r="H2115" s="35" t="s">
        <v>3392</v>
      </c>
      <c r="I2115" s="35" t="s">
        <v>2443</v>
      </c>
      <c r="J2115" s="35">
        <v>101</v>
      </c>
      <c r="K2115" s="35" t="s">
        <v>5454</v>
      </c>
      <c r="L2115" s="35" t="s">
        <v>397</v>
      </c>
      <c r="M2115" s="35" t="s">
        <v>396</v>
      </c>
      <c r="N2115" s="35" t="s">
        <v>122</v>
      </c>
      <c r="O2115" s="35" t="s">
        <v>5495</v>
      </c>
      <c r="P2115" s="35" t="s">
        <v>5496</v>
      </c>
      <c r="Q2115" s="35" t="s">
        <v>311</v>
      </c>
      <c r="R2115" s="35" t="s">
        <v>305</v>
      </c>
      <c r="S2115" s="35" t="s">
        <v>306</v>
      </c>
      <c r="T2115" s="35" t="s">
        <v>5061</v>
      </c>
      <c r="U2115" s="35" t="s">
        <v>269</v>
      </c>
      <c r="V2115" s="35">
        <v>0</v>
      </c>
      <c r="W2115" s="35">
        <v>0</v>
      </c>
      <c r="X2115" s="49">
        <v>50</v>
      </c>
      <c r="Y2115" s="60" t="s">
        <v>340</v>
      </c>
      <c r="Z2115" s="49">
        <v>1</v>
      </c>
      <c r="AA2115" s="49">
        <v>50</v>
      </c>
      <c r="AB2115" s="60" t="s">
        <v>637</v>
      </c>
      <c r="AC2115" s="60" t="s">
        <v>816</v>
      </c>
      <c r="AD2115" s="60" t="s">
        <v>694</v>
      </c>
      <c r="AE2115" s="60" t="s">
        <v>695</v>
      </c>
      <c r="AF2115" s="49">
        <v>2020</v>
      </c>
      <c r="AG2115" s="60" t="s">
        <v>5492</v>
      </c>
      <c r="AH2115" s="60">
        <v>44312</v>
      </c>
      <c r="AI2115" s="60">
        <v>44342</v>
      </c>
      <c r="AJ2115" s="60">
        <v>44309</v>
      </c>
      <c r="AK2115" s="60">
        <v>44308</v>
      </c>
      <c r="AL2115" s="60"/>
      <c r="AM2115" s="60" t="s">
        <v>568</v>
      </c>
      <c r="AN2115" s="60" t="s">
        <v>5451</v>
      </c>
      <c r="AO2115" s="60" t="s">
        <v>5500</v>
      </c>
      <c r="AP2115" s="49"/>
      <c r="AQ2115" s="60" t="s">
        <v>2442</v>
      </c>
      <c r="AR2115" s="60" t="s">
        <v>174</v>
      </c>
      <c r="AS2115" s="60" t="s">
        <v>174</v>
      </c>
      <c r="AT2115" s="49">
        <v>50</v>
      </c>
      <c r="AU2115" s="49">
        <v>1</v>
      </c>
      <c r="AV2115" s="49">
        <v>1</v>
      </c>
      <c r="AW2115" s="60">
        <v>44153</v>
      </c>
      <c r="AX2115" s="60" t="s">
        <v>183</v>
      </c>
      <c r="AY2115" s="60">
        <v>44308</v>
      </c>
      <c r="AZ2115" s="60">
        <v>44117</v>
      </c>
      <c r="BA2115" s="60">
        <v>44118</v>
      </c>
      <c r="BB2115" s="60" t="s">
        <v>5498</v>
      </c>
      <c r="BC2115" s="60">
        <v>44166.492337962962</v>
      </c>
      <c r="BD2115" s="60">
        <v>44312</v>
      </c>
      <c r="BE2115" s="60">
        <v>73050</v>
      </c>
      <c r="BF2115" s="49">
        <f>IF(AND(ISBLANK(tbl_RawData_Report1[[#This Row],[REQ_ID]]),tbl_RawData_Report1[[#This Row],[RH Kit?]] = "Y"),1,COUNTIFS(tbl_RawData_Report1[RH Kit?],"Y",tbl_RawData_Report1[REQ_ID],tbl_RawData_Report1[[#This Row],[REQ_ID]]))</f>
        <v>0</v>
      </c>
      <c r="BG2115" s="49">
        <f>COUNTIFS(tbl_RawData_Report1[RH Kit?],"Y",tbl_RawData_Report1[Order No.],tbl_RawData_Report1[[#This Row],[Order No.]])</f>
        <v>0</v>
      </c>
      <c r="BH2115" s="49">
        <f>SUM(tbl_RawData_Report1[[#This Row],[RH Kit Req]:[RH Kit PO]])</f>
        <v>0</v>
      </c>
      <c r="BI2115" s="49" t="str">
        <f>IFERROR(VLOOKUP(B2115,Lookup!A:B,2,FALSE),B2115)</f>
        <v>POVIODINE10%_500ML</v>
      </c>
      <c r="BJ2115" s="49" t="b">
        <f t="shared" si="33"/>
        <v>1</v>
      </c>
      <c r="BK2115" s="49" t="str">
        <f>tbl_RawData_Report1[[#This Row],[Item ID]]&amp;tbl_RawData_Report1[[#This Row],[Order No.]]</f>
        <v>POVIODINE10%_500ML0000042822</v>
      </c>
      <c r="BL2115"/>
      <c r="BM2115"/>
      <c r="BN2115"/>
    </row>
    <row r="2116" spans="1:66" x14ac:dyDescent="0.25">
      <c r="A2116" s="35" t="s">
        <v>8</v>
      </c>
      <c r="B2116" s="35" t="s">
        <v>3181</v>
      </c>
      <c r="C2116" s="35">
        <v>3</v>
      </c>
      <c r="D2116" s="35">
        <v>1</v>
      </c>
      <c r="E2116" s="35">
        <v>1</v>
      </c>
      <c r="F2116" s="35" t="s">
        <v>419</v>
      </c>
      <c r="G2116" s="35" t="s">
        <v>5450</v>
      </c>
      <c r="H2116" s="35" t="s">
        <v>3182</v>
      </c>
      <c r="I2116" s="35" t="s">
        <v>2443</v>
      </c>
      <c r="J2116" s="35">
        <v>0</v>
      </c>
      <c r="K2116" s="35" t="s">
        <v>5454</v>
      </c>
      <c r="L2116" s="35" t="s">
        <v>5455</v>
      </c>
      <c r="M2116" s="35" t="s">
        <v>396</v>
      </c>
      <c r="N2116" s="35" t="s">
        <v>122</v>
      </c>
      <c r="O2116" s="35" t="s">
        <v>5456</v>
      </c>
      <c r="P2116" s="35" t="s">
        <v>5457</v>
      </c>
      <c r="Q2116" s="35" t="s">
        <v>311</v>
      </c>
      <c r="R2116" s="35" t="s">
        <v>305</v>
      </c>
      <c r="S2116" s="35" t="s">
        <v>306</v>
      </c>
      <c r="T2116" s="35" t="s">
        <v>5061</v>
      </c>
      <c r="U2116" s="35" t="s">
        <v>269</v>
      </c>
      <c r="V2116" s="35">
        <v>0</v>
      </c>
      <c r="W2116" s="35">
        <v>0</v>
      </c>
      <c r="X2116" s="49">
        <v>0</v>
      </c>
      <c r="Y2116" s="60" t="s">
        <v>341</v>
      </c>
      <c r="Z2116" s="49">
        <v>100</v>
      </c>
      <c r="AA2116" s="49">
        <v>0</v>
      </c>
      <c r="AB2116" s="60" t="s">
        <v>637</v>
      </c>
      <c r="AC2116" s="60" t="s">
        <v>660</v>
      </c>
      <c r="AD2116" s="60" t="s">
        <v>694</v>
      </c>
      <c r="AE2116" s="60" t="s">
        <v>695</v>
      </c>
      <c r="AF2116" s="49">
        <v>2020</v>
      </c>
      <c r="AG2116" s="60" t="s">
        <v>5449</v>
      </c>
      <c r="AH2116" s="60">
        <v>44312</v>
      </c>
      <c r="AI2116" s="60">
        <v>44342</v>
      </c>
      <c r="AJ2116" s="60">
        <v>44309</v>
      </c>
      <c r="AK2116" s="60">
        <v>44308</v>
      </c>
      <c r="AL2116" s="60"/>
      <c r="AM2116" s="60" t="s">
        <v>568</v>
      </c>
      <c r="AN2116" s="60" t="s">
        <v>5451</v>
      </c>
      <c r="AO2116" s="60" t="s">
        <v>5507</v>
      </c>
      <c r="AP2116" s="49"/>
      <c r="AQ2116" s="60" t="s">
        <v>2442</v>
      </c>
      <c r="AR2116" s="60" t="s">
        <v>174</v>
      </c>
      <c r="AS2116" s="60" t="s">
        <v>174</v>
      </c>
      <c r="AT2116" s="49">
        <v>1</v>
      </c>
      <c r="AU2116" s="49">
        <v>1</v>
      </c>
      <c r="AV2116" s="49">
        <v>1</v>
      </c>
      <c r="AW2116" s="60">
        <v>44153</v>
      </c>
      <c r="AX2116" s="60" t="s">
        <v>183</v>
      </c>
      <c r="AY2116" s="60">
        <v>44166.492337962962</v>
      </c>
      <c r="AZ2116" s="60">
        <v>44117</v>
      </c>
      <c r="BA2116" s="60">
        <v>44118</v>
      </c>
      <c r="BB2116" s="60" t="s">
        <v>5508</v>
      </c>
      <c r="BC2116" s="60">
        <v>44166.492337962962</v>
      </c>
      <c r="BD2116" s="60">
        <v>44312</v>
      </c>
      <c r="BE2116" s="60">
        <v>44316</v>
      </c>
      <c r="BF2116" s="49">
        <f>IF(AND(ISBLANK(tbl_RawData_Report1[[#This Row],[REQ_ID]]),tbl_RawData_Report1[[#This Row],[RH Kit?]] = "Y"),1,COUNTIFS(tbl_RawData_Report1[RH Kit?],"Y",tbl_RawData_Report1[REQ_ID],tbl_RawData_Report1[[#This Row],[REQ_ID]]))</f>
        <v>0</v>
      </c>
      <c r="BG2116" s="49">
        <f>COUNTIFS(tbl_RawData_Report1[RH Kit?],"Y",tbl_RawData_Report1[Order No.],tbl_RawData_Report1[[#This Row],[Order No.]])</f>
        <v>0</v>
      </c>
      <c r="BH2116" s="49">
        <f>SUM(tbl_RawData_Report1[[#This Row],[RH Kit Req]:[RH Kit PO]])</f>
        <v>0</v>
      </c>
      <c r="BI2116" s="49" t="str">
        <f>IFERROR(VLOOKUP(B2116,Lookup!A:B,2,FALSE),B2116)</f>
        <v>GENTAMYSUL40MG_100</v>
      </c>
      <c r="BJ2116" s="49" t="b">
        <f t="shared" si="33"/>
        <v>1</v>
      </c>
      <c r="BK2116" s="49" t="str">
        <f>tbl_RawData_Report1[[#This Row],[Item ID]]&amp;tbl_RawData_Report1[[#This Row],[Order No.]]</f>
        <v>GENTAMYSUL40MG_1000000042822</v>
      </c>
      <c r="BL2116"/>
      <c r="BM2116"/>
      <c r="BN2116"/>
    </row>
    <row r="2117" spans="1:66" x14ac:dyDescent="0.25">
      <c r="A2117" s="35" t="s">
        <v>8</v>
      </c>
      <c r="B2117" s="35" t="s">
        <v>757</v>
      </c>
      <c r="C2117" s="35">
        <v>58</v>
      </c>
      <c r="D2117" s="35">
        <v>1</v>
      </c>
      <c r="E2117" s="35">
        <v>1</v>
      </c>
      <c r="F2117" s="35" t="s">
        <v>419</v>
      </c>
      <c r="G2117" s="35" t="s">
        <v>5450</v>
      </c>
      <c r="H2117" s="35" t="s">
        <v>758</v>
      </c>
      <c r="I2117" s="35" t="s">
        <v>2443</v>
      </c>
      <c r="J2117" s="35">
        <v>0</v>
      </c>
      <c r="K2117" s="35" t="s">
        <v>5454</v>
      </c>
      <c r="L2117" s="35" t="s">
        <v>397</v>
      </c>
      <c r="M2117" s="35" t="s">
        <v>396</v>
      </c>
      <c r="N2117" s="35" t="s">
        <v>122</v>
      </c>
      <c r="O2117" s="35" t="s">
        <v>5495</v>
      </c>
      <c r="P2117" s="35" t="s">
        <v>5496</v>
      </c>
      <c r="Q2117" s="35" t="s">
        <v>311</v>
      </c>
      <c r="R2117" s="35" t="s">
        <v>305</v>
      </c>
      <c r="S2117" s="35" t="s">
        <v>306</v>
      </c>
      <c r="T2117" s="35" t="s">
        <v>5061</v>
      </c>
      <c r="U2117" s="35" t="s">
        <v>269</v>
      </c>
      <c r="V2117" s="35">
        <v>0</v>
      </c>
      <c r="W2117" s="35">
        <v>0</v>
      </c>
      <c r="X2117" s="49">
        <v>0</v>
      </c>
      <c r="Y2117" s="60" t="s">
        <v>346</v>
      </c>
      <c r="Z2117" s="49">
        <v>1000</v>
      </c>
      <c r="AA2117" s="49">
        <v>0</v>
      </c>
      <c r="AB2117" s="60" t="s">
        <v>637</v>
      </c>
      <c r="AC2117" s="60" t="s">
        <v>761</v>
      </c>
      <c r="AD2117" s="60" t="s">
        <v>694</v>
      </c>
      <c r="AE2117" s="60" t="s">
        <v>695</v>
      </c>
      <c r="AF2117" s="49">
        <v>2020</v>
      </c>
      <c r="AG2117" s="60" t="s">
        <v>5492</v>
      </c>
      <c r="AH2117" s="60">
        <v>44312</v>
      </c>
      <c r="AI2117" s="60">
        <v>44342</v>
      </c>
      <c r="AJ2117" s="60">
        <v>44309</v>
      </c>
      <c r="AK2117" s="60">
        <v>44308</v>
      </c>
      <c r="AL2117" s="60"/>
      <c r="AM2117" s="60" t="s">
        <v>568</v>
      </c>
      <c r="AN2117" s="60" t="s">
        <v>5451</v>
      </c>
      <c r="AO2117" s="60" t="s">
        <v>5509</v>
      </c>
      <c r="AP2117" s="49"/>
      <c r="AQ2117" s="60" t="s">
        <v>2442</v>
      </c>
      <c r="AR2117" s="60" t="s">
        <v>174</v>
      </c>
      <c r="AS2117" s="60" t="s">
        <v>174</v>
      </c>
      <c r="AT2117" s="49">
        <v>40</v>
      </c>
      <c r="AU2117" s="49">
        <v>1</v>
      </c>
      <c r="AV2117" s="49">
        <v>1</v>
      </c>
      <c r="AW2117" s="60">
        <v>44153</v>
      </c>
      <c r="AX2117" s="60" t="s">
        <v>183</v>
      </c>
      <c r="AY2117" s="60">
        <v>44166.492337962962</v>
      </c>
      <c r="AZ2117" s="60">
        <v>44117</v>
      </c>
      <c r="BA2117" s="60">
        <v>44118</v>
      </c>
      <c r="BB2117" s="60" t="s">
        <v>5510</v>
      </c>
      <c r="BC2117" s="60">
        <v>44166.492337962962</v>
      </c>
      <c r="BD2117" s="60">
        <v>44312</v>
      </c>
      <c r="BE2117" s="60">
        <v>73050</v>
      </c>
      <c r="BF2117" s="49">
        <f>IF(AND(ISBLANK(tbl_RawData_Report1[[#This Row],[REQ_ID]]),tbl_RawData_Report1[[#This Row],[RH Kit?]] = "Y"),1,COUNTIFS(tbl_RawData_Report1[RH Kit?],"Y",tbl_RawData_Report1[REQ_ID],tbl_RawData_Report1[[#This Row],[REQ_ID]]))</f>
        <v>0</v>
      </c>
      <c r="BG2117" s="49">
        <f>COUNTIFS(tbl_RawData_Report1[RH Kit?],"Y",tbl_RawData_Report1[Order No.],tbl_RawData_Report1[[#This Row],[Order No.]])</f>
        <v>0</v>
      </c>
      <c r="BH2117" s="49">
        <f>SUM(tbl_RawData_Report1[[#This Row],[RH Kit Req]:[RH Kit PO]])</f>
        <v>0</v>
      </c>
      <c r="BI2117" s="49" t="str">
        <f>IFERROR(VLOOKUP(B2117,Lookup!A:B,2,FALSE),B2117)</f>
        <v>METRONIDAZOL_250MG</v>
      </c>
      <c r="BJ2117" s="49" t="b">
        <f t="shared" si="33"/>
        <v>1</v>
      </c>
      <c r="BK2117" s="49" t="str">
        <f>tbl_RawData_Report1[[#This Row],[Item ID]]&amp;tbl_RawData_Report1[[#This Row],[Order No.]]</f>
        <v>METRONIDAZOL_250MG0000042822</v>
      </c>
      <c r="BL2117"/>
      <c r="BM2117"/>
      <c r="BN2117"/>
    </row>
    <row r="2118" spans="1:66" x14ac:dyDescent="0.25">
      <c r="A2118" s="35" t="s">
        <v>8</v>
      </c>
      <c r="B2118" s="35" t="s">
        <v>3142</v>
      </c>
      <c r="C2118" s="35">
        <v>9</v>
      </c>
      <c r="D2118" s="35">
        <v>1</v>
      </c>
      <c r="E2118" s="35">
        <v>1</v>
      </c>
      <c r="F2118" s="35" t="s">
        <v>419</v>
      </c>
      <c r="G2118" s="35" t="s">
        <v>5450</v>
      </c>
      <c r="H2118" s="35" t="s">
        <v>4499</v>
      </c>
      <c r="I2118" s="35" t="s">
        <v>2443</v>
      </c>
      <c r="J2118" s="35">
        <v>0</v>
      </c>
      <c r="K2118" s="35" t="s">
        <v>5454</v>
      </c>
      <c r="L2118" s="35" t="s">
        <v>5455</v>
      </c>
      <c r="M2118" s="35" t="s">
        <v>396</v>
      </c>
      <c r="N2118" s="35" t="s">
        <v>122</v>
      </c>
      <c r="O2118" s="35" t="s">
        <v>5456</v>
      </c>
      <c r="P2118" s="35" t="s">
        <v>5457</v>
      </c>
      <c r="Q2118" s="35" t="s">
        <v>311</v>
      </c>
      <c r="R2118" s="35" t="s">
        <v>305</v>
      </c>
      <c r="S2118" s="35" t="s">
        <v>306</v>
      </c>
      <c r="T2118" s="35" t="s">
        <v>5061</v>
      </c>
      <c r="U2118" s="35" t="s">
        <v>269</v>
      </c>
      <c r="V2118" s="35">
        <v>0</v>
      </c>
      <c r="W2118" s="35">
        <v>0</v>
      </c>
      <c r="X2118" s="49">
        <v>0</v>
      </c>
      <c r="Y2118" s="60" t="s">
        <v>791</v>
      </c>
      <c r="Z2118" s="49">
        <v>20</v>
      </c>
      <c r="AA2118" s="49">
        <v>0</v>
      </c>
      <c r="AB2118" s="60" t="s">
        <v>637</v>
      </c>
      <c r="AC2118" s="60" t="s">
        <v>684</v>
      </c>
      <c r="AD2118" s="60" t="s">
        <v>694</v>
      </c>
      <c r="AE2118" s="60" t="s">
        <v>695</v>
      </c>
      <c r="AF2118" s="49">
        <v>2020</v>
      </c>
      <c r="AG2118" s="60" t="s">
        <v>5449</v>
      </c>
      <c r="AH2118" s="60">
        <v>44312</v>
      </c>
      <c r="AI2118" s="60">
        <v>44342</v>
      </c>
      <c r="AJ2118" s="60">
        <v>44309</v>
      </c>
      <c r="AK2118" s="60">
        <v>44308</v>
      </c>
      <c r="AL2118" s="60"/>
      <c r="AM2118" s="60" t="s">
        <v>568</v>
      </c>
      <c r="AN2118" s="60" t="s">
        <v>5451</v>
      </c>
      <c r="AO2118" s="60" t="s">
        <v>5511</v>
      </c>
      <c r="AP2118" s="49"/>
      <c r="AQ2118" s="60" t="s">
        <v>2442</v>
      </c>
      <c r="AR2118" s="60" t="s">
        <v>174</v>
      </c>
      <c r="AS2118" s="60" t="s">
        <v>174</v>
      </c>
      <c r="AT2118" s="49">
        <v>7</v>
      </c>
      <c r="AU2118" s="49">
        <v>1</v>
      </c>
      <c r="AV2118" s="49">
        <v>1</v>
      </c>
      <c r="AW2118" s="60">
        <v>44153</v>
      </c>
      <c r="AX2118" s="60" t="s">
        <v>183</v>
      </c>
      <c r="AY2118" s="60">
        <v>44166.492337962962</v>
      </c>
      <c r="AZ2118" s="60">
        <v>44117</v>
      </c>
      <c r="BA2118" s="60">
        <v>44118</v>
      </c>
      <c r="BB2118" s="60" t="s">
        <v>5512</v>
      </c>
      <c r="BC2118" s="60">
        <v>44166.492337962962</v>
      </c>
      <c r="BD2118" s="60">
        <v>44312</v>
      </c>
      <c r="BE2118" s="60">
        <v>44316</v>
      </c>
      <c r="BF2118" s="49">
        <f>IF(AND(ISBLANK(tbl_RawData_Report1[[#This Row],[REQ_ID]]),tbl_RawData_Report1[[#This Row],[RH Kit?]] = "Y"),1,COUNTIFS(tbl_RawData_Report1[RH Kit?],"Y",tbl_RawData_Report1[REQ_ID],tbl_RawData_Report1[[#This Row],[REQ_ID]]))</f>
        <v>0</v>
      </c>
      <c r="BG2118" s="49">
        <f>COUNTIFS(tbl_RawData_Report1[RH Kit?],"Y",tbl_RawData_Report1[Order No.],tbl_RawData_Report1[[#This Row],[Order No.]])</f>
        <v>0</v>
      </c>
      <c r="BH2118" s="49">
        <f>SUM(tbl_RawData_Report1[[#This Row],[RH Kit Req]:[RH Kit PO]])</f>
        <v>0</v>
      </c>
      <c r="BI2118" s="49" t="str">
        <f>IFERROR(VLOOKUP(B2118,Lookup!A:B,2,FALSE),B2118)</f>
        <v>LIDOCANEHCL2/20_20</v>
      </c>
      <c r="BJ2118" s="49" t="b">
        <f t="shared" si="33"/>
        <v>1</v>
      </c>
      <c r="BK2118" s="49" t="str">
        <f>tbl_RawData_Report1[[#This Row],[Item ID]]&amp;tbl_RawData_Report1[[#This Row],[Order No.]]</f>
        <v>LIDOCANEHCL2/20_200000042822</v>
      </c>
      <c r="BL2118"/>
      <c r="BM2118"/>
      <c r="BN2118"/>
    </row>
    <row r="2119" spans="1:66" x14ac:dyDescent="0.25">
      <c r="A2119" s="35" t="s">
        <v>8</v>
      </c>
      <c r="B2119" s="35" t="s">
        <v>3461</v>
      </c>
      <c r="C2119" s="35">
        <v>61</v>
      </c>
      <c r="D2119" s="35">
        <v>1</v>
      </c>
      <c r="E2119" s="35">
        <v>2</v>
      </c>
      <c r="F2119" s="35" t="s">
        <v>419</v>
      </c>
      <c r="G2119" s="35" t="s">
        <v>5450</v>
      </c>
      <c r="H2119" s="35" t="s">
        <v>848</v>
      </c>
      <c r="I2119" s="35" t="s">
        <v>2443</v>
      </c>
      <c r="J2119" s="35">
        <v>119</v>
      </c>
      <c r="K2119" s="35" t="s">
        <v>5454</v>
      </c>
      <c r="L2119" s="35" t="s">
        <v>397</v>
      </c>
      <c r="M2119" s="35" t="s">
        <v>396</v>
      </c>
      <c r="N2119" s="35" t="s">
        <v>122</v>
      </c>
      <c r="O2119" s="35" t="s">
        <v>5495</v>
      </c>
      <c r="P2119" s="35" t="s">
        <v>5496</v>
      </c>
      <c r="Q2119" s="35" t="s">
        <v>311</v>
      </c>
      <c r="R2119" s="35" t="s">
        <v>305</v>
      </c>
      <c r="S2119" s="35" t="s">
        <v>306</v>
      </c>
      <c r="T2119" s="35" t="s">
        <v>5061</v>
      </c>
      <c r="U2119" s="35" t="s">
        <v>269</v>
      </c>
      <c r="V2119" s="35">
        <v>0</v>
      </c>
      <c r="W2119" s="35">
        <v>0</v>
      </c>
      <c r="X2119" s="49">
        <v>20</v>
      </c>
      <c r="Y2119" s="60" t="s">
        <v>346</v>
      </c>
      <c r="Z2119" s="49">
        <v>1000</v>
      </c>
      <c r="AA2119" s="49">
        <v>20000</v>
      </c>
      <c r="AB2119" s="60" t="s">
        <v>637</v>
      </c>
      <c r="AC2119" s="60" t="s">
        <v>679</v>
      </c>
      <c r="AD2119" s="60" t="s">
        <v>694</v>
      </c>
      <c r="AE2119" s="60" t="s">
        <v>695</v>
      </c>
      <c r="AF2119" s="49">
        <v>2020</v>
      </c>
      <c r="AG2119" s="60" t="s">
        <v>5492</v>
      </c>
      <c r="AH2119" s="60">
        <v>44312</v>
      </c>
      <c r="AI2119" s="60">
        <v>44342</v>
      </c>
      <c r="AJ2119" s="60">
        <v>44309</v>
      </c>
      <c r="AK2119" s="60">
        <v>44308</v>
      </c>
      <c r="AL2119" s="60"/>
      <c r="AM2119" s="60" t="s">
        <v>568</v>
      </c>
      <c r="AN2119" s="60" t="s">
        <v>5451</v>
      </c>
      <c r="AO2119" s="60" t="s">
        <v>5513</v>
      </c>
      <c r="AP2119" s="49"/>
      <c r="AQ2119" s="60" t="s">
        <v>2442</v>
      </c>
      <c r="AR2119" s="60" t="s">
        <v>174</v>
      </c>
      <c r="AS2119" s="60" t="s">
        <v>174</v>
      </c>
      <c r="AT2119" s="49">
        <v>43</v>
      </c>
      <c r="AU2119" s="49">
        <v>1</v>
      </c>
      <c r="AV2119" s="49">
        <v>1</v>
      </c>
      <c r="AW2119" s="60">
        <v>44153</v>
      </c>
      <c r="AX2119" s="60" t="s">
        <v>183</v>
      </c>
      <c r="AY2119" s="60">
        <v>44308</v>
      </c>
      <c r="AZ2119" s="60">
        <v>44117</v>
      </c>
      <c r="BA2119" s="60">
        <v>44118</v>
      </c>
      <c r="BB2119" s="60" t="s">
        <v>5514</v>
      </c>
      <c r="BC2119" s="60">
        <v>44166.492337962962</v>
      </c>
      <c r="BD2119" s="60">
        <v>44312</v>
      </c>
      <c r="BE2119" s="60">
        <v>73050</v>
      </c>
      <c r="BF2119" s="49">
        <f>IF(AND(ISBLANK(tbl_RawData_Report1[[#This Row],[REQ_ID]]),tbl_RawData_Report1[[#This Row],[RH Kit?]] = "Y"),1,COUNTIFS(tbl_RawData_Report1[RH Kit?],"Y",tbl_RawData_Report1[REQ_ID],tbl_RawData_Report1[[#This Row],[REQ_ID]]))</f>
        <v>0</v>
      </c>
      <c r="BG2119" s="49">
        <f>COUNTIFS(tbl_RawData_Report1[RH Kit?],"Y",tbl_RawData_Report1[Order No.],tbl_RawData_Report1[[#This Row],[Order No.]])</f>
        <v>0</v>
      </c>
      <c r="BH2119" s="49">
        <f>SUM(tbl_RawData_Report1[[#This Row],[RH Kit Req]:[RH Kit PO]])</f>
        <v>0</v>
      </c>
      <c r="BI2119" s="49" t="str">
        <f>IFERROR(VLOOKUP(B2119,Lookup!A:B,2,FALSE),B2119)</f>
        <v>PARCETML500MG_1000</v>
      </c>
      <c r="BJ2119" s="49" t="b">
        <f t="shared" si="33"/>
        <v>0</v>
      </c>
      <c r="BK2119" s="49" t="str">
        <f>tbl_RawData_Report1[[#This Row],[Item ID]]&amp;tbl_RawData_Report1[[#This Row],[Order No.]]</f>
        <v>PARCETML500MG_10000000042822</v>
      </c>
      <c r="BL2119"/>
      <c r="BM2119"/>
      <c r="BN2119"/>
    </row>
    <row r="2120" spans="1:66" x14ac:dyDescent="0.25">
      <c r="A2120" s="35" t="s">
        <v>8</v>
      </c>
      <c r="B2120" s="35" t="s">
        <v>3461</v>
      </c>
      <c r="C2120" s="35">
        <v>61</v>
      </c>
      <c r="D2120" s="35">
        <v>1</v>
      </c>
      <c r="E2120" s="35">
        <v>1</v>
      </c>
      <c r="F2120" s="35" t="s">
        <v>419</v>
      </c>
      <c r="G2120" s="35" t="s">
        <v>5450</v>
      </c>
      <c r="H2120" s="35" t="s">
        <v>848</v>
      </c>
      <c r="I2120" s="35" t="s">
        <v>2443</v>
      </c>
      <c r="J2120" s="35">
        <v>0</v>
      </c>
      <c r="K2120" s="35" t="s">
        <v>5454</v>
      </c>
      <c r="L2120" s="35" t="s">
        <v>397</v>
      </c>
      <c r="M2120" s="35" t="s">
        <v>396</v>
      </c>
      <c r="N2120" s="35" t="s">
        <v>122</v>
      </c>
      <c r="O2120" s="35" t="s">
        <v>5495</v>
      </c>
      <c r="P2120" s="35" t="s">
        <v>5496</v>
      </c>
      <c r="Q2120" s="35" t="s">
        <v>311</v>
      </c>
      <c r="R2120" s="35" t="s">
        <v>305</v>
      </c>
      <c r="S2120" s="35" t="s">
        <v>306</v>
      </c>
      <c r="T2120" s="35" t="s">
        <v>5061</v>
      </c>
      <c r="U2120" s="35" t="s">
        <v>269</v>
      </c>
      <c r="V2120" s="35">
        <v>0</v>
      </c>
      <c r="W2120" s="35">
        <v>0</v>
      </c>
      <c r="X2120" s="49">
        <v>0</v>
      </c>
      <c r="Y2120" s="60" t="s">
        <v>346</v>
      </c>
      <c r="Z2120" s="49">
        <v>1000</v>
      </c>
      <c r="AA2120" s="49">
        <v>0</v>
      </c>
      <c r="AB2120" s="60" t="s">
        <v>637</v>
      </c>
      <c r="AC2120" s="60" t="s">
        <v>679</v>
      </c>
      <c r="AD2120" s="60" t="s">
        <v>694</v>
      </c>
      <c r="AE2120" s="60" t="s">
        <v>695</v>
      </c>
      <c r="AF2120" s="49">
        <v>2020</v>
      </c>
      <c r="AG2120" s="60" t="s">
        <v>5492</v>
      </c>
      <c r="AH2120" s="60">
        <v>44312</v>
      </c>
      <c r="AI2120" s="60">
        <v>44342</v>
      </c>
      <c r="AJ2120" s="60">
        <v>44309</v>
      </c>
      <c r="AK2120" s="60">
        <v>44308</v>
      </c>
      <c r="AL2120" s="60"/>
      <c r="AM2120" s="60" t="s">
        <v>568</v>
      </c>
      <c r="AN2120" s="60" t="s">
        <v>5451</v>
      </c>
      <c r="AO2120" s="60" t="s">
        <v>5515</v>
      </c>
      <c r="AP2120" s="49"/>
      <c r="AQ2120" s="60" t="s">
        <v>2442</v>
      </c>
      <c r="AR2120" s="60" t="s">
        <v>174</v>
      </c>
      <c r="AS2120" s="60" t="s">
        <v>174</v>
      </c>
      <c r="AT2120" s="49">
        <v>43</v>
      </c>
      <c r="AU2120" s="49">
        <v>1</v>
      </c>
      <c r="AV2120" s="49">
        <v>1</v>
      </c>
      <c r="AW2120" s="60">
        <v>44153</v>
      </c>
      <c r="AX2120" s="60" t="s">
        <v>183</v>
      </c>
      <c r="AY2120" s="60">
        <v>44166.492337962962</v>
      </c>
      <c r="AZ2120" s="60">
        <v>44117</v>
      </c>
      <c r="BA2120" s="60">
        <v>44118</v>
      </c>
      <c r="BB2120" s="60" t="s">
        <v>5514</v>
      </c>
      <c r="BC2120" s="60">
        <v>44166.492337962962</v>
      </c>
      <c r="BD2120" s="60">
        <v>44312</v>
      </c>
      <c r="BE2120" s="60">
        <v>73050</v>
      </c>
      <c r="BF2120" s="49">
        <f>IF(AND(ISBLANK(tbl_RawData_Report1[[#This Row],[REQ_ID]]),tbl_RawData_Report1[[#This Row],[RH Kit?]] = "Y"),1,COUNTIFS(tbl_RawData_Report1[RH Kit?],"Y",tbl_RawData_Report1[REQ_ID],tbl_RawData_Report1[[#This Row],[REQ_ID]]))</f>
        <v>0</v>
      </c>
      <c r="BG2120" s="49">
        <f>COUNTIFS(tbl_RawData_Report1[RH Kit?],"Y",tbl_RawData_Report1[Order No.],tbl_RawData_Report1[[#This Row],[Order No.]])</f>
        <v>0</v>
      </c>
      <c r="BH2120" s="49">
        <f>SUM(tbl_RawData_Report1[[#This Row],[RH Kit Req]:[RH Kit PO]])</f>
        <v>0</v>
      </c>
      <c r="BI2120" s="49" t="str">
        <f>IFERROR(VLOOKUP(B2120,Lookup!A:B,2,FALSE),B2120)</f>
        <v>PARCETML500MG_1000</v>
      </c>
      <c r="BJ2120" s="49" t="b">
        <f t="shared" si="33"/>
        <v>1</v>
      </c>
      <c r="BK2120" s="49" t="str">
        <f>tbl_RawData_Report1[[#This Row],[Item ID]]&amp;tbl_RawData_Report1[[#This Row],[Order No.]]</f>
        <v>PARCETML500MG_10000000042822</v>
      </c>
      <c r="BL2120"/>
      <c r="BM2120"/>
      <c r="BN2120"/>
    </row>
    <row r="2121" spans="1:66" x14ac:dyDescent="0.25">
      <c r="A2121" s="35" t="s">
        <v>8</v>
      </c>
      <c r="B2121" s="35" t="s">
        <v>1293</v>
      </c>
      <c r="C2121" s="35">
        <v>60</v>
      </c>
      <c r="D2121" s="35">
        <v>1</v>
      </c>
      <c r="E2121" s="35">
        <v>1</v>
      </c>
      <c r="F2121" s="35" t="s">
        <v>419</v>
      </c>
      <c r="G2121" s="35" t="s">
        <v>5450</v>
      </c>
      <c r="H2121" s="35" t="s">
        <v>1294</v>
      </c>
      <c r="I2121" s="35" t="s">
        <v>2443</v>
      </c>
      <c r="J2121" s="35">
        <v>0</v>
      </c>
      <c r="K2121" s="35" t="s">
        <v>5454</v>
      </c>
      <c r="L2121" s="35" t="s">
        <v>397</v>
      </c>
      <c r="M2121" s="35" t="s">
        <v>396</v>
      </c>
      <c r="N2121" s="35" t="s">
        <v>122</v>
      </c>
      <c r="O2121" s="35" t="s">
        <v>5495</v>
      </c>
      <c r="P2121" s="35" t="s">
        <v>5496</v>
      </c>
      <c r="Q2121" s="35" t="s">
        <v>311</v>
      </c>
      <c r="R2121" s="35" t="s">
        <v>305</v>
      </c>
      <c r="S2121" s="35" t="s">
        <v>306</v>
      </c>
      <c r="T2121" s="35" t="s">
        <v>5061</v>
      </c>
      <c r="U2121" s="35" t="s">
        <v>269</v>
      </c>
      <c r="V2121" s="35">
        <v>0</v>
      </c>
      <c r="W2121" s="35">
        <v>0</v>
      </c>
      <c r="X2121" s="49">
        <v>0</v>
      </c>
      <c r="Y2121" s="60" t="s">
        <v>1297</v>
      </c>
      <c r="Z2121" s="49">
        <v>5</v>
      </c>
      <c r="AA2121" s="49">
        <v>0</v>
      </c>
      <c r="AB2121" s="60" t="s">
        <v>637</v>
      </c>
      <c r="AC2121" s="60" t="s">
        <v>674</v>
      </c>
      <c r="AD2121" s="60" t="s">
        <v>694</v>
      </c>
      <c r="AE2121" s="60" t="s">
        <v>695</v>
      </c>
      <c r="AF2121" s="49">
        <v>2020</v>
      </c>
      <c r="AG2121" s="60" t="s">
        <v>5492</v>
      </c>
      <c r="AH2121" s="60">
        <v>44312</v>
      </c>
      <c r="AI2121" s="60">
        <v>44342</v>
      </c>
      <c r="AJ2121" s="60">
        <v>44309</v>
      </c>
      <c r="AK2121" s="60">
        <v>44308</v>
      </c>
      <c r="AL2121" s="60"/>
      <c r="AM2121" s="60" t="s">
        <v>568</v>
      </c>
      <c r="AN2121" s="60" t="s">
        <v>5451</v>
      </c>
      <c r="AO2121" s="60" t="s">
        <v>5516</v>
      </c>
      <c r="AP2121" s="49"/>
      <c r="AQ2121" s="60" t="s">
        <v>2442</v>
      </c>
      <c r="AR2121" s="60" t="s">
        <v>174</v>
      </c>
      <c r="AS2121" s="60" t="s">
        <v>174</v>
      </c>
      <c r="AT2121" s="49">
        <v>42</v>
      </c>
      <c r="AU2121" s="49">
        <v>1</v>
      </c>
      <c r="AV2121" s="49">
        <v>1</v>
      </c>
      <c r="AW2121" s="60">
        <v>44153</v>
      </c>
      <c r="AX2121" s="60" t="s">
        <v>183</v>
      </c>
      <c r="AY2121" s="60">
        <v>44166.492337962962</v>
      </c>
      <c r="AZ2121" s="60">
        <v>44117</v>
      </c>
      <c r="BA2121" s="60">
        <v>44118</v>
      </c>
      <c r="BB2121" s="60" t="s">
        <v>5517</v>
      </c>
      <c r="BC2121" s="60">
        <v>44166.492337962962</v>
      </c>
      <c r="BD2121" s="60">
        <v>44312</v>
      </c>
      <c r="BE2121" s="60">
        <v>73050</v>
      </c>
      <c r="BF2121" s="49">
        <f>IF(AND(ISBLANK(tbl_RawData_Report1[[#This Row],[REQ_ID]]),tbl_RawData_Report1[[#This Row],[RH Kit?]] = "Y"),1,COUNTIFS(tbl_RawData_Report1[RH Kit?],"Y",tbl_RawData_Report1[REQ_ID],tbl_RawData_Report1[[#This Row],[REQ_ID]]))</f>
        <v>0</v>
      </c>
      <c r="BG2121" s="49">
        <f>COUNTIFS(tbl_RawData_Report1[RH Kit?],"Y",tbl_RawData_Report1[Order No.],tbl_RawData_Report1[[#This Row],[Order No.]])</f>
        <v>0</v>
      </c>
      <c r="BH2121" s="49">
        <f>SUM(tbl_RawData_Report1[[#This Row],[RH Kit Req]:[RH Kit PO]])</f>
        <v>0</v>
      </c>
      <c r="BI2121" s="49" t="str">
        <f>IFERROR(VLOOKUP(B2121,Lookup!A:B,2,FALSE),B2121)</f>
        <v>HYDRALAZINEHCL20</v>
      </c>
      <c r="BJ2121" s="49" t="b">
        <f t="shared" si="33"/>
        <v>1</v>
      </c>
      <c r="BK2121" s="49" t="str">
        <f>tbl_RawData_Report1[[#This Row],[Item ID]]&amp;tbl_RawData_Report1[[#This Row],[Order No.]]</f>
        <v>HYDRALAZINEHCL200000042822</v>
      </c>
      <c r="BL2121"/>
      <c r="BM2121"/>
      <c r="BN2121"/>
    </row>
    <row r="2122" spans="1:66" x14ac:dyDescent="0.25">
      <c r="A2122" s="35" t="s">
        <v>8</v>
      </c>
      <c r="B2122" s="35" t="s">
        <v>5518</v>
      </c>
      <c r="C2122" s="35">
        <v>10</v>
      </c>
      <c r="D2122" s="35">
        <v>1</v>
      </c>
      <c r="E2122" s="35">
        <v>1</v>
      </c>
      <c r="F2122" s="35" t="s">
        <v>419</v>
      </c>
      <c r="G2122" s="35" t="s">
        <v>5450</v>
      </c>
      <c r="H2122" s="35" t="s">
        <v>5519</v>
      </c>
      <c r="I2122" s="35" t="s">
        <v>2443</v>
      </c>
      <c r="J2122" s="35">
        <v>0</v>
      </c>
      <c r="K2122" s="35" t="s">
        <v>5454</v>
      </c>
      <c r="L2122" s="35" t="s">
        <v>5455</v>
      </c>
      <c r="M2122" s="35" t="s">
        <v>396</v>
      </c>
      <c r="N2122" s="35" t="s">
        <v>122</v>
      </c>
      <c r="O2122" s="35" t="s">
        <v>5456</v>
      </c>
      <c r="P2122" s="35" t="s">
        <v>5457</v>
      </c>
      <c r="Q2122" s="35" t="s">
        <v>311</v>
      </c>
      <c r="R2122" s="35" t="s">
        <v>305</v>
      </c>
      <c r="S2122" s="35" t="s">
        <v>306</v>
      </c>
      <c r="T2122" s="35" t="s">
        <v>5061</v>
      </c>
      <c r="U2122" s="35" t="s">
        <v>269</v>
      </c>
      <c r="V2122" s="35">
        <v>0</v>
      </c>
      <c r="W2122" s="35">
        <v>0</v>
      </c>
      <c r="X2122" s="49">
        <v>0</v>
      </c>
      <c r="Y2122" s="60" t="s">
        <v>1678</v>
      </c>
      <c r="Z2122" s="49">
        <v>12</v>
      </c>
      <c r="AA2122" s="49">
        <v>0</v>
      </c>
      <c r="AB2122" s="60" t="s">
        <v>637</v>
      </c>
      <c r="AC2122" s="60" t="s">
        <v>668</v>
      </c>
      <c r="AD2122" s="60" t="s">
        <v>694</v>
      </c>
      <c r="AE2122" s="60" t="s">
        <v>695</v>
      </c>
      <c r="AF2122" s="49">
        <v>2020</v>
      </c>
      <c r="AG2122" s="60" t="s">
        <v>5449</v>
      </c>
      <c r="AH2122" s="60">
        <v>44312</v>
      </c>
      <c r="AI2122" s="60">
        <v>44342</v>
      </c>
      <c r="AJ2122" s="60">
        <v>44309</v>
      </c>
      <c r="AK2122" s="60">
        <v>44308</v>
      </c>
      <c r="AL2122" s="60"/>
      <c r="AM2122" s="60" t="s">
        <v>568</v>
      </c>
      <c r="AN2122" s="60" t="s">
        <v>5451</v>
      </c>
      <c r="AO2122" s="60" t="s">
        <v>5520</v>
      </c>
      <c r="AP2122" s="49"/>
      <c r="AQ2122" s="60" t="s">
        <v>2442</v>
      </c>
      <c r="AR2122" s="60" t="s">
        <v>174</v>
      </c>
      <c r="AS2122" s="60" t="s">
        <v>174</v>
      </c>
      <c r="AT2122" s="49">
        <v>8</v>
      </c>
      <c r="AU2122" s="49">
        <v>1</v>
      </c>
      <c r="AV2122" s="49">
        <v>1</v>
      </c>
      <c r="AW2122" s="60">
        <v>44153</v>
      </c>
      <c r="AX2122" s="60" t="s">
        <v>183</v>
      </c>
      <c r="AY2122" s="60">
        <v>44166.492337962962</v>
      </c>
      <c r="AZ2122" s="60">
        <v>44117</v>
      </c>
      <c r="BA2122" s="60">
        <v>44118</v>
      </c>
      <c r="BB2122" s="60" t="s">
        <v>5521</v>
      </c>
      <c r="BC2122" s="60">
        <v>44166.492337962962</v>
      </c>
      <c r="BD2122" s="60">
        <v>44312</v>
      </c>
      <c r="BE2122" s="60">
        <v>44316</v>
      </c>
      <c r="BF2122" s="49">
        <f>IF(AND(ISBLANK(tbl_RawData_Report1[[#This Row],[REQ_ID]]),tbl_RawData_Report1[[#This Row],[RH Kit?]] = "Y"),1,COUNTIFS(tbl_RawData_Report1[RH Kit?],"Y",tbl_RawData_Report1[REQ_ID],tbl_RawData_Report1[[#This Row],[REQ_ID]]))</f>
        <v>0</v>
      </c>
      <c r="BG2122" s="49">
        <f>COUNTIFS(tbl_RawData_Report1[RH Kit?],"Y",tbl_RawData_Report1[Order No.],tbl_RawData_Report1[[#This Row],[Order No.]])</f>
        <v>0</v>
      </c>
      <c r="BH2122" s="49">
        <f>SUM(tbl_RawData_Report1[[#This Row],[RH Kit Req]:[RH Kit PO]])</f>
        <v>0</v>
      </c>
      <c r="BI2122" s="49" t="str">
        <f>IFERROR(VLOOKUP(B2122,Lookup!A:B,2,FALSE),B2122)</f>
        <v>HARTMANNSOL1L_12</v>
      </c>
      <c r="BJ2122" s="49" t="b">
        <f t="shared" si="33"/>
        <v>0</v>
      </c>
      <c r="BK2122" s="49" t="str">
        <f>tbl_RawData_Report1[[#This Row],[Item ID]]&amp;tbl_RawData_Report1[[#This Row],[Order No.]]</f>
        <v>HARTMANNSOL1L_120000042822</v>
      </c>
      <c r="BL2122"/>
      <c r="BM2122"/>
      <c r="BN2122"/>
    </row>
    <row r="2123" spans="1:66" x14ac:dyDescent="0.25">
      <c r="A2123" s="35" t="s">
        <v>8</v>
      </c>
      <c r="B2123" s="35" t="s">
        <v>5518</v>
      </c>
      <c r="C2123" s="35">
        <v>10</v>
      </c>
      <c r="D2123" s="35">
        <v>1</v>
      </c>
      <c r="E2123" s="35">
        <v>2</v>
      </c>
      <c r="F2123" s="35" t="s">
        <v>419</v>
      </c>
      <c r="G2123" s="35" t="s">
        <v>5450</v>
      </c>
      <c r="H2123" s="35" t="s">
        <v>5519</v>
      </c>
      <c r="I2123" s="35" t="s">
        <v>2443</v>
      </c>
      <c r="J2123" s="35">
        <v>1232</v>
      </c>
      <c r="K2123" s="35" t="s">
        <v>5454</v>
      </c>
      <c r="L2123" s="35" t="s">
        <v>5455</v>
      </c>
      <c r="M2123" s="35" t="s">
        <v>396</v>
      </c>
      <c r="N2123" s="35" t="s">
        <v>122</v>
      </c>
      <c r="O2123" s="35" t="s">
        <v>5456</v>
      </c>
      <c r="P2123" s="35" t="s">
        <v>5457</v>
      </c>
      <c r="Q2123" s="35" t="s">
        <v>311</v>
      </c>
      <c r="R2123" s="35" t="s">
        <v>305</v>
      </c>
      <c r="S2123" s="35" t="s">
        <v>306</v>
      </c>
      <c r="T2123" s="35" t="s">
        <v>5061</v>
      </c>
      <c r="U2123" s="35" t="s">
        <v>269</v>
      </c>
      <c r="V2123" s="35">
        <v>0</v>
      </c>
      <c r="W2123" s="35">
        <v>0</v>
      </c>
      <c r="X2123" s="49">
        <v>100</v>
      </c>
      <c r="Y2123" s="60" t="s">
        <v>1678</v>
      </c>
      <c r="Z2123" s="49">
        <v>12</v>
      </c>
      <c r="AA2123" s="49">
        <v>1200</v>
      </c>
      <c r="AB2123" s="60" t="s">
        <v>637</v>
      </c>
      <c r="AC2123" s="60" t="s">
        <v>668</v>
      </c>
      <c r="AD2123" s="60" t="s">
        <v>694</v>
      </c>
      <c r="AE2123" s="60" t="s">
        <v>695</v>
      </c>
      <c r="AF2123" s="49">
        <v>2020</v>
      </c>
      <c r="AG2123" s="60" t="s">
        <v>5449</v>
      </c>
      <c r="AH2123" s="60">
        <v>44312</v>
      </c>
      <c r="AI2123" s="60">
        <v>44342</v>
      </c>
      <c r="AJ2123" s="60">
        <v>44309</v>
      </c>
      <c r="AK2123" s="60">
        <v>44308</v>
      </c>
      <c r="AL2123" s="60"/>
      <c r="AM2123" s="60" t="s">
        <v>568</v>
      </c>
      <c r="AN2123" s="60" t="s">
        <v>5451</v>
      </c>
      <c r="AO2123" s="60" t="s">
        <v>5522</v>
      </c>
      <c r="AP2123" s="49"/>
      <c r="AQ2123" s="60" t="s">
        <v>2442</v>
      </c>
      <c r="AR2123" s="60" t="s">
        <v>174</v>
      </c>
      <c r="AS2123" s="60" t="s">
        <v>174</v>
      </c>
      <c r="AT2123" s="49">
        <v>8</v>
      </c>
      <c r="AU2123" s="49">
        <v>1</v>
      </c>
      <c r="AV2123" s="49">
        <v>1</v>
      </c>
      <c r="AW2123" s="60">
        <v>44153</v>
      </c>
      <c r="AX2123" s="60" t="s">
        <v>183</v>
      </c>
      <c r="AY2123" s="60">
        <v>44308</v>
      </c>
      <c r="AZ2123" s="60">
        <v>44117</v>
      </c>
      <c r="BA2123" s="60">
        <v>44118</v>
      </c>
      <c r="BB2123" s="60" t="s">
        <v>5521</v>
      </c>
      <c r="BC2123" s="60">
        <v>44166.492337962962</v>
      </c>
      <c r="BD2123" s="60">
        <v>44312</v>
      </c>
      <c r="BE2123" s="60">
        <v>44316</v>
      </c>
      <c r="BF2123" s="49">
        <f>IF(AND(ISBLANK(tbl_RawData_Report1[[#This Row],[REQ_ID]]),tbl_RawData_Report1[[#This Row],[RH Kit?]] = "Y"),1,COUNTIFS(tbl_RawData_Report1[RH Kit?],"Y",tbl_RawData_Report1[REQ_ID],tbl_RawData_Report1[[#This Row],[REQ_ID]]))</f>
        <v>0</v>
      </c>
      <c r="BG2123" s="49">
        <f>COUNTIFS(tbl_RawData_Report1[RH Kit?],"Y",tbl_RawData_Report1[Order No.],tbl_RawData_Report1[[#This Row],[Order No.]])</f>
        <v>0</v>
      </c>
      <c r="BH2123" s="49">
        <f>SUM(tbl_RawData_Report1[[#This Row],[RH Kit Req]:[RH Kit PO]])</f>
        <v>0</v>
      </c>
      <c r="BI2123" s="49" t="str">
        <f>IFERROR(VLOOKUP(B2123,Lookup!A:B,2,FALSE),B2123)</f>
        <v>HARTMANNSOL1L_12</v>
      </c>
      <c r="BJ2123" s="49" t="b">
        <f t="shared" si="33"/>
        <v>1</v>
      </c>
      <c r="BK2123" s="49" t="str">
        <f>tbl_RawData_Report1[[#This Row],[Item ID]]&amp;tbl_RawData_Report1[[#This Row],[Order No.]]</f>
        <v>HARTMANNSOL1L_120000042822</v>
      </c>
      <c r="BL2123"/>
      <c r="BM2123"/>
      <c r="BN2123"/>
    </row>
    <row r="2124" spans="1:66" hidden="1" x14ac:dyDescent="0.25">
      <c r="A2124" s="35" t="s">
        <v>8</v>
      </c>
      <c r="B2124" s="35" t="s">
        <v>943</v>
      </c>
      <c r="C2124" s="35">
        <v>14</v>
      </c>
      <c r="D2124" s="35">
        <v>1</v>
      </c>
      <c r="E2124" s="35">
        <v>1</v>
      </c>
      <c r="F2124" s="35" t="s">
        <v>419</v>
      </c>
      <c r="G2124" s="35" t="s">
        <v>5450</v>
      </c>
      <c r="H2124" s="35" t="s">
        <v>944</v>
      </c>
      <c r="I2124" s="35" t="s">
        <v>2443</v>
      </c>
      <c r="J2124" s="35">
        <v>0</v>
      </c>
      <c r="K2124" s="35" t="s">
        <v>5454</v>
      </c>
      <c r="L2124" s="35" t="s">
        <v>5455</v>
      </c>
      <c r="M2124" s="35" t="s">
        <v>396</v>
      </c>
      <c r="N2124" s="35" t="s">
        <v>122</v>
      </c>
      <c r="O2124" s="35" t="s">
        <v>5456</v>
      </c>
      <c r="P2124" s="35" t="s">
        <v>5457</v>
      </c>
      <c r="Q2124" s="35" t="s">
        <v>311</v>
      </c>
      <c r="R2124" s="35" t="s">
        <v>305</v>
      </c>
      <c r="S2124" s="35" t="s">
        <v>306</v>
      </c>
      <c r="T2124" s="35" t="s">
        <v>5061</v>
      </c>
      <c r="U2124" s="35" t="s">
        <v>269</v>
      </c>
      <c r="V2124" s="35">
        <v>0</v>
      </c>
      <c r="W2124" s="35">
        <v>0</v>
      </c>
      <c r="X2124" s="49">
        <v>0</v>
      </c>
      <c r="Y2124" s="60" t="s">
        <v>341</v>
      </c>
      <c r="Z2124" s="49">
        <v>100</v>
      </c>
      <c r="AA2124" s="49">
        <v>0</v>
      </c>
      <c r="AB2124" s="60" t="s">
        <v>4570</v>
      </c>
      <c r="AC2124" s="60" t="s">
        <v>5397</v>
      </c>
      <c r="AD2124" s="60" t="s">
        <v>694</v>
      </c>
      <c r="AE2124" s="60" t="s">
        <v>695</v>
      </c>
      <c r="AF2124" s="49">
        <v>2020</v>
      </c>
      <c r="AG2124" s="60" t="s">
        <v>5449</v>
      </c>
      <c r="AH2124" s="60">
        <v>44312</v>
      </c>
      <c r="AI2124" s="60">
        <v>44342</v>
      </c>
      <c r="AJ2124" s="60">
        <v>44309</v>
      </c>
      <c r="AK2124" s="60">
        <v>44308</v>
      </c>
      <c r="AL2124" s="60"/>
      <c r="AM2124" s="60" t="s">
        <v>568</v>
      </c>
      <c r="AN2124" s="60" t="s">
        <v>5451</v>
      </c>
      <c r="AO2124" s="60" t="s">
        <v>5523</v>
      </c>
      <c r="AP2124" s="49"/>
      <c r="AQ2124" s="60" t="s">
        <v>2442</v>
      </c>
      <c r="AR2124" s="60" t="s">
        <v>174</v>
      </c>
      <c r="AS2124" s="60" t="s">
        <v>174</v>
      </c>
      <c r="AT2124" s="49">
        <v>12</v>
      </c>
      <c r="AU2124" s="49">
        <v>1</v>
      </c>
      <c r="AV2124" s="49">
        <v>1</v>
      </c>
      <c r="AW2124" s="60">
        <v>44153</v>
      </c>
      <c r="AX2124" s="60" t="s">
        <v>183</v>
      </c>
      <c r="AY2124" s="60">
        <v>44166.492337962962</v>
      </c>
      <c r="AZ2124" s="60">
        <v>44117</v>
      </c>
      <c r="BA2124" s="60">
        <v>44118</v>
      </c>
      <c r="BB2124" s="60" t="s">
        <v>5524</v>
      </c>
      <c r="BC2124" s="60">
        <v>44166.492337962962</v>
      </c>
      <c r="BD2124" s="60">
        <v>44312</v>
      </c>
      <c r="BE2124" s="60">
        <v>44316</v>
      </c>
      <c r="BF2124" s="49">
        <f>IF(AND(ISBLANK(tbl_RawData_Report1[[#This Row],[REQ_ID]]),tbl_RawData_Report1[[#This Row],[RH Kit?]] = "Y"),1,COUNTIFS(tbl_RawData_Report1[RH Kit?],"Y",tbl_RawData_Report1[REQ_ID],tbl_RawData_Report1[[#This Row],[REQ_ID]]))</f>
        <v>0</v>
      </c>
      <c r="BG2124" s="49">
        <f>COUNTIFS(tbl_RawData_Report1[RH Kit?],"Y",tbl_RawData_Report1[Order No.],tbl_RawData_Report1[[#This Row],[Order No.]])</f>
        <v>0</v>
      </c>
      <c r="BH2124" s="49">
        <f>SUM(tbl_RawData_Report1[[#This Row],[RH Kit Req]:[RH Kit PO]])</f>
        <v>0</v>
      </c>
      <c r="BI2124" s="49" t="str">
        <f>IFERROR(VLOOKUP(B2124,Lookup!A:B,2,FALSE),B2124)</f>
        <v>TEST_URINARY_PROT</v>
      </c>
      <c r="BJ2124" s="49" t="b">
        <f t="shared" si="33"/>
        <v>1</v>
      </c>
      <c r="BK2124" s="49" t="str">
        <f>tbl_RawData_Report1[[#This Row],[Item ID]]&amp;tbl_RawData_Report1[[#This Row],[Order No.]]</f>
        <v>TEST_URINARY_PROT0000042822</v>
      </c>
      <c r="BL2124"/>
      <c r="BM2124"/>
      <c r="BN2124"/>
    </row>
    <row r="2125" spans="1:66" x14ac:dyDescent="0.25">
      <c r="A2125" s="35" t="s">
        <v>8</v>
      </c>
      <c r="B2125" s="35" t="s">
        <v>3200</v>
      </c>
      <c r="C2125" s="35">
        <v>11</v>
      </c>
      <c r="D2125" s="35">
        <v>1</v>
      </c>
      <c r="E2125" s="35">
        <v>1</v>
      </c>
      <c r="F2125" s="35" t="s">
        <v>419</v>
      </c>
      <c r="G2125" s="35" t="s">
        <v>5450</v>
      </c>
      <c r="H2125" s="35" t="s">
        <v>5525</v>
      </c>
      <c r="I2125" s="35" t="s">
        <v>2443</v>
      </c>
      <c r="J2125" s="35">
        <v>0</v>
      </c>
      <c r="K2125" s="35" t="s">
        <v>5454</v>
      </c>
      <c r="L2125" s="35" t="s">
        <v>5455</v>
      </c>
      <c r="M2125" s="35" t="s">
        <v>396</v>
      </c>
      <c r="N2125" s="35" t="s">
        <v>122</v>
      </c>
      <c r="O2125" s="35" t="s">
        <v>5456</v>
      </c>
      <c r="P2125" s="35" t="s">
        <v>5457</v>
      </c>
      <c r="Q2125" s="35" t="s">
        <v>311</v>
      </c>
      <c r="R2125" s="35" t="s">
        <v>305</v>
      </c>
      <c r="S2125" s="35" t="s">
        <v>306</v>
      </c>
      <c r="T2125" s="35" t="s">
        <v>5061</v>
      </c>
      <c r="U2125" s="35" t="s">
        <v>269</v>
      </c>
      <c r="V2125" s="35">
        <v>0</v>
      </c>
      <c r="W2125" s="35">
        <v>0</v>
      </c>
      <c r="X2125" s="49">
        <v>0</v>
      </c>
      <c r="Y2125" s="60" t="s">
        <v>2875</v>
      </c>
      <c r="Z2125" s="49">
        <v>1</v>
      </c>
      <c r="AA2125" s="49">
        <v>0</v>
      </c>
      <c r="AB2125" s="60" t="s">
        <v>637</v>
      </c>
      <c r="AC2125" s="60" t="s">
        <v>668</v>
      </c>
      <c r="AD2125" s="60" t="s">
        <v>694</v>
      </c>
      <c r="AE2125" s="60" t="s">
        <v>695</v>
      </c>
      <c r="AF2125" s="49">
        <v>2020</v>
      </c>
      <c r="AG2125" s="60" t="s">
        <v>5449</v>
      </c>
      <c r="AH2125" s="60">
        <v>44312</v>
      </c>
      <c r="AI2125" s="60">
        <v>44342</v>
      </c>
      <c r="AJ2125" s="60">
        <v>44309</v>
      </c>
      <c r="AK2125" s="60">
        <v>44308</v>
      </c>
      <c r="AL2125" s="60"/>
      <c r="AM2125" s="60" t="s">
        <v>568</v>
      </c>
      <c r="AN2125" s="60" t="s">
        <v>5451</v>
      </c>
      <c r="AO2125" s="60" t="s">
        <v>5526</v>
      </c>
      <c r="AP2125" s="49"/>
      <c r="AQ2125" s="60" t="s">
        <v>2442</v>
      </c>
      <c r="AR2125" s="60" t="s">
        <v>174</v>
      </c>
      <c r="AS2125" s="60" t="s">
        <v>174</v>
      </c>
      <c r="AT2125" s="49">
        <v>9</v>
      </c>
      <c r="AU2125" s="49">
        <v>1</v>
      </c>
      <c r="AV2125" s="49">
        <v>1</v>
      </c>
      <c r="AW2125" s="60">
        <v>44153</v>
      </c>
      <c r="AX2125" s="60" t="s">
        <v>183</v>
      </c>
      <c r="AY2125" s="60">
        <v>44166.492337962962</v>
      </c>
      <c r="AZ2125" s="60">
        <v>44117</v>
      </c>
      <c r="BA2125" s="60">
        <v>44118</v>
      </c>
      <c r="BB2125" s="60" t="s">
        <v>5527</v>
      </c>
      <c r="BC2125" s="60">
        <v>44166.492337962962</v>
      </c>
      <c r="BD2125" s="60">
        <v>44312</v>
      </c>
      <c r="BE2125" s="60">
        <v>44316</v>
      </c>
      <c r="BF2125" s="49">
        <f>IF(AND(ISBLANK(tbl_RawData_Report1[[#This Row],[REQ_ID]]),tbl_RawData_Report1[[#This Row],[RH Kit?]] = "Y"),1,COUNTIFS(tbl_RawData_Report1[RH Kit?],"Y",tbl_RawData_Report1[REQ_ID],tbl_RawData_Report1[[#This Row],[REQ_ID]]))</f>
        <v>0</v>
      </c>
      <c r="BG2125" s="49">
        <f>COUNTIFS(tbl_RawData_Report1[RH Kit?],"Y",tbl_RawData_Report1[Order No.],tbl_RawData_Report1[[#This Row],[Order No.]])</f>
        <v>0</v>
      </c>
      <c r="BH2125" s="49">
        <f>SUM(tbl_RawData_Report1[[#This Row],[RH Kit Req]:[RH Kit PO]])</f>
        <v>0</v>
      </c>
      <c r="BI2125" s="49" t="str">
        <f>IFERROR(VLOOKUP(B2125,Lookup!A:B,2,FALSE),B2125)</f>
        <v>NACL1L_1</v>
      </c>
      <c r="BJ2125" s="49" t="b">
        <f t="shared" si="33"/>
        <v>1</v>
      </c>
      <c r="BK2125" s="49" t="str">
        <f>tbl_RawData_Report1[[#This Row],[Item ID]]&amp;tbl_RawData_Report1[[#This Row],[Order No.]]</f>
        <v>NACL1L_10000042822</v>
      </c>
      <c r="BL2125"/>
      <c r="BM2125"/>
      <c r="BN2125"/>
    </row>
    <row r="2126" spans="1:66" hidden="1" x14ac:dyDescent="0.25">
      <c r="A2126" s="35" t="s">
        <v>8</v>
      </c>
      <c r="B2126" s="35" t="s">
        <v>943</v>
      </c>
      <c r="C2126" s="35">
        <v>14</v>
      </c>
      <c r="D2126" s="35">
        <v>1</v>
      </c>
      <c r="E2126" s="35">
        <v>2</v>
      </c>
      <c r="F2126" s="35" t="s">
        <v>419</v>
      </c>
      <c r="G2126" s="35" t="s">
        <v>5450</v>
      </c>
      <c r="H2126" s="35" t="s">
        <v>944</v>
      </c>
      <c r="I2126" s="35" t="s">
        <v>2443</v>
      </c>
      <c r="J2126" s="35">
        <v>183</v>
      </c>
      <c r="K2126" s="35" t="s">
        <v>5454</v>
      </c>
      <c r="L2126" s="35" t="s">
        <v>5455</v>
      </c>
      <c r="M2126" s="35" t="s">
        <v>396</v>
      </c>
      <c r="N2126" s="35" t="s">
        <v>122</v>
      </c>
      <c r="O2126" s="35" t="s">
        <v>5456</v>
      </c>
      <c r="P2126" s="35" t="s">
        <v>5457</v>
      </c>
      <c r="Q2126" s="35" t="s">
        <v>311</v>
      </c>
      <c r="R2126" s="35" t="s">
        <v>305</v>
      </c>
      <c r="S2126" s="35" t="s">
        <v>306</v>
      </c>
      <c r="T2126" s="35" t="s">
        <v>5061</v>
      </c>
      <c r="U2126" s="35" t="s">
        <v>269</v>
      </c>
      <c r="V2126" s="35">
        <v>0</v>
      </c>
      <c r="W2126" s="35">
        <v>0</v>
      </c>
      <c r="X2126" s="49">
        <v>50</v>
      </c>
      <c r="Y2126" s="60" t="s">
        <v>341</v>
      </c>
      <c r="Z2126" s="49">
        <v>100</v>
      </c>
      <c r="AA2126" s="49">
        <v>5000</v>
      </c>
      <c r="AB2126" s="60" t="s">
        <v>4570</v>
      </c>
      <c r="AC2126" s="60" t="s">
        <v>5397</v>
      </c>
      <c r="AD2126" s="60" t="s">
        <v>694</v>
      </c>
      <c r="AE2126" s="60" t="s">
        <v>695</v>
      </c>
      <c r="AF2126" s="49">
        <v>2020</v>
      </c>
      <c r="AG2126" s="60" t="s">
        <v>5449</v>
      </c>
      <c r="AH2126" s="60">
        <v>44312</v>
      </c>
      <c r="AI2126" s="60">
        <v>44342</v>
      </c>
      <c r="AJ2126" s="60">
        <v>44309</v>
      </c>
      <c r="AK2126" s="60">
        <v>44308</v>
      </c>
      <c r="AL2126" s="60"/>
      <c r="AM2126" s="60" t="s">
        <v>568</v>
      </c>
      <c r="AN2126" s="60" t="s">
        <v>5451</v>
      </c>
      <c r="AO2126" s="60" t="s">
        <v>5528</v>
      </c>
      <c r="AP2126" s="49"/>
      <c r="AQ2126" s="60" t="s">
        <v>2442</v>
      </c>
      <c r="AR2126" s="60" t="s">
        <v>174</v>
      </c>
      <c r="AS2126" s="60" t="s">
        <v>174</v>
      </c>
      <c r="AT2126" s="49">
        <v>12</v>
      </c>
      <c r="AU2126" s="49">
        <v>1</v>
      </c>
      <c r="AV2126" s="49">
        <v>1</v>
      </c>
      <c r="AW2126" s="60">
        <v>44153</v>
      </c>
      <c r="AX2126" s="60" t="s">
        <v>183</v>
      </c>
      <c r="AY2126" s="60">
        <v>44308</v>
      </c>
      <c r="AZ2126" s="60">
        <v>44117</v>
      </c>
      <c r="BA2126" s="60">
        <v>44118</v>
      </c>
      <c r="BB2126" s="60" t="s">
        <v>5524</v>
      </c>
      <c r="BC2126" s="60">
        <v>44166.492337962962</v>
      </c>
      <c r="BD2126" s="60">
        <v>44312</v>
      </c>
      <c r="BE2126" s="60">
        <v>44316</v>
      </c>
      <c r="BF2126" s="49">
        <f>IF(AND(ISBLANK(tbl_RawData_Report1[[#This Row],[REQ_ID]]),tbl_RawData_Report1[[#This Row],[RH Kit?]] = "Y"),1,COUNTIFS(tbl_RawData_Report1[RH Kit?],"Y",tbl_RawData_Report1[REQ_ID],tbl_RawData_Report1[[#This Row],[REQ_ID]]))</f>
        <v>0</v>
      </c>
      <c r="BG2126" s="49">
        <f>COUNTIFS(tbl_RawData_Report1[RH Kit?],"Y",tbl_RawData_Report1[Order No.],tbl_RawData_Report1[[#This Row],[Order No.]])</f>
        <v>0</v>
      </c>
      <c r="BH2126" s="49">
        <f>SUM(tbl_RawData_Report1[[#This Row],[RH Kit Req]:[RH Kit PO]])</f>
        <v>0</v>
      </c>
      <c r="BI2126" s="49" t="str">
        <f>IFERROR(VLOOKUP(B2126,Lookup!A:B,2,FALSE),B2126)</f>
        <v>TEST_URINARY_PROT</v>
      </c>
      <c r="BJ2126" s="49" t="b">
        <f t="shared" si="33"/>
        <v>1</v>
      </c>
      <c r="BK2126" s="49" t="str">
        <f>tbl_RawData_Report1[[#This Row],[Item ID]]&amp;tbl_RawData_Report1[[#This Row],[Order No.]]</f>
        <v>TEST_URINARY_PROT0000042822</v>
      </c>
      <c r="BL2126"/>
      <c r="BM2126"/>
      <c r="BN2126"/>
    </row>
    <row r="2127" spans="1:66" x14ac:dyDescent="0.25">
      <c r="A2127" s="35" t="s">
        <v>8</v>
      </c>
      <c r="B2127" s="35" t="s">
        <v>3191</v>
      </c>
      <c r="C2127" s="35">
        <v>59</v>
      </c>
      <c r="D2127" s="35">
        <v>1</v>
      </c>
      <c r="E2127" s="35">
        <v>1</v>
      </c>
      <c r="F2127" s="35" t="s">
        <v>419</v>
      </c>
      <c r="G2127" s="35" t="s">
        <v>5450</v>
      </c>
      <c r="H2127" s="35" t="s">
        <v>676</v>
      </c>
      <c r="I2127" s="35" t="s">
        <v>2443</v>
      </c>
      <c r="J2127" s="35">
        <v>0</v>
      </c>
      <c r="K2127" s="35" t="s">
        <v>5454</v>
      </c>
      <c r="L2127" s="35" t="s">
        <v>397</v>
      </c>
      <c r="M2127" s="35" t="s">
        <v>396</v>
      </c>
      <c r="N2127" s="35" t="s">
        <v>122</v>
      </c>
      <c r="O2127" s="35" t="s">
        <v>5495</v>
      </c>
      <c r="P2127" s="35" t="s">
        <v>5496</v>
      </c>
      <c r="Q2127" s="35" t="s">
        <v>311</v>
      </c>
      <c r="R2127" s="35" t="s">
        <v>305</v>
      </c>
      <c r="S2127" s="35" t="s">
        <v>306</v>
      </c>
      <c r="T2127" s="35" t="s">
        <v>5061</v>
      </c>
      <c r="U2127" s="35" t="s">
        <v>269</v>
      </c>
      <c r="V2127" s="35">
        <v>0</v>
      </c>
      <c r="W2127" s="35">
        <v>0</v>
      </c>
      <c r="X2127" s="49">
        <v>0</v>
      </c>
      <c r="Y2127" s="60" t="s">
        <v>346</v>
      </c>
      <c r="Z2127" s="49">
        <v>1000</v>
      </c>
      <c r="AA2127" s="49">
        <v>0</v>
      </c>
      <c r="AB2127" s="60" t="s">
        <v>637</v>
      </c>
      <c r="AC2127" s="60" t="s">
        <v>679</v>
      </c>
      <c r="AD2127" s="60" t="s">
        <v>694</v>
      </c>
      <c r="AE2127" s="60" t="s">
        <v>695</v>
      </c>
      <c r="AF2127" s="49">
        <v>2020</v>
      </c>
      <c r="AG2127" s="60" t="s">
        <v>5492</v>
      </c>
      <c r="AH2127" s="60">
        <v>44312</v>
      </c>
      <c r="AI2127" s="60">
        <v>44342</v>
      </c>
      <c r="AJ2127" s="60">
        <v>44309</v>
      </c>
      <c r="AK2127" s="60">
        <v>44308</v>
      </c>
      <c r="AL2127" s="60"/>
      <c r="AM2127" s="60" t="s">
        <v>568</v>
      </c>
      <c r="AN2127" s="60" t="s">
        <v>5451</v>
      </c>
      <c r="AO2127" s="60" t="s">
        <v>5529</v>
      </c>
      <c r="AP2127" s="49"/>
      <c r="AQ2127" s="60" t="s">
        <v>2442</v>
      </c>
      <c r="AR2127" s="60" t="s">
        <v>174</v>
      </c>
      <c r="AS2127" s="60" t="s">
        <v>174</v>
      </c>
      <c r="AT2127" s="49">
        <v>41</v>
      </c>
      <c r="AU2127" s="49">
        <v>1</v>
      </c>
      <c r="AV2127" s="49">
        <v>1</v>
      </c>
      <c r="AW2127" s="60">
        <v>44153</v>
      </c>
      <c r="AX2127" s="60" t="s">
        <v>183</v>
      </c>
      <c r="AY2127" s="60">
        <v>44166.492337962962</v>
      </c>
      <c r="AZ2127" s="60">
        <v>44117</v>
      </c>
      <c r="BA2127" s="60">
        <v>44118</v>
      </c>
      <c r="BB2127" s="60" t="s">
        <v>5530</v>
      </c>
      <c r="BC2127" s="60">
        <v>44166.492337962962</v>
      </c>
      <c r="BD2127" s="60">
        <v>44312</v>
      </c>
      <c r="BE2127" s="60">
        <v>73050</v>
      </c>
      <c r="BF2127" s="49">
        <f>IF(AND(ISBLANK(tbl_RawData_Report1[[#This Row],[REQ_ID]]),tbl_RawData_Report1[[#This Row],[RH Kit?]] = "Y"),1,COUNTIFS(tbl_RawData_Report1[RH Kit?],"Y",tbl_RawData_Report1[REQ_ID],tbl_RawData_Report1[[#This Row],[REQ_ID]]))</f>
        <v>0</v>
      </c>
      <c r="BG2127" s="49">
        <f>COUNTIFS(tbl_RawData_Report1[RH Kit?],"Y",tbl_RawData_Report1[Order No.],tbl_RawData_Report1[[#This Row],[Order No.]])</f>
        <v>0</v>
      </c>
      <c r="BH2127" s="49">
        <f>SUM(tbl_RawData_Report1[[#This Row],[RH Kit Req]:[RH Kit PO]])</f>
        <v>0</v>
      </c>
      <c r="BI2127" s="49" t="str">
        <f>IFERROR(VLOOKUP(B2127,Lookup!A:B,2,FALSE),B2127)</f>
        <v>IBUPROFN400MG_1000</v>
      </c>
      <c r="BJ2127" s="49" t="b">
        <f t="shared" si="33"/>
        <v>0</v>
      </c>
      <c r="BK2127" s="49" t="str">
        <f>tbl_RawData_Report1[[#This Row],[Item ID]]&amp;tbl_RawData_Report1[[#This Row],[Order No.]]</f>
        <v>IBUPROFN400MG_10000000042822</v>
      </c>
      <c r="BL2127"/>
      <c r="BM2127"/>
      <c r="BN2127"/>
    </row>
    <row r="2128" spans="1:66" x14ac:dyDescent="0.25">
      <c r="A2128" s="35" t="s">
        <v>8</v>
      </c>
      <c r="B2128" s="35" t="s">
        <v>3191</v>
      </c>
      <c r="C2128" s="35">
        <v>59</v>
      </c>
      <c r="D2128" s="35">
        <v>1</v>
      </c>
      <c r="E2128" s="35">
        <v>2</v>
      </c>
      <c r="F2128" s="35" t="s">
        <v>419</v>
      </c>
      <c r="G2128" s="35" t="s">
        <v>5450</v>
      </c>
      <c r="H2128" s="35" t="s">
        <v>676</v>
      </c>
      <c r="I2128" s="35" t="s">
        <v>2443</v>
      </c>
      <c r="J2128" s="35">
        <v>354.6</v>
      </c>
      <c r="K2128" s="35" t="s">
        <v>5454</v>
      </c>
      <c r="L2128" s="35" t="s">
        <v>397</v>
      </c>
      <c r="M2128" s="35" t="s">
        <v>396</v>
      </c>
      <c r="N2128" s="35" t="s">
        <v>122</v>
      </c>
      <c r="O2128" s="35" t="s">
        <v>5495</v>
      </c>
      <c r="P2128" s="35" t="s">
        <v>5496</v>
      </c>
      <c r="Q2128" s="35" t="s">
        <v>311</v>
      </c>
      <c r="R2128" s="35" t="s">
        <v>305</v>
      </c>
      <c r="S2128" s="35" t="s">
        <v>306</v>
      </c>
      <c r="T2128" s="35" t="s">
        <v>5061</v>
      </c>
      <c r="U2128" s="35" t="s">
        <v>269</v>
      </c>
      <c r="V2128" s="35">
        <v>0</v>
      </c>
      <c r="W2128" s="35">
        <v>0</v>
      </c>
      <c r="X2128" s="49">
        <v>30</v>
      </c>
      <c r="Y2128" s="60" t="s">
        <v>346</v>
      </c>
      <c r="Z2128" s="49">
        <v>1000</v>
      </c>
      <c r="AA2128" s="49">
        <v>30000</v>
      </c>
      <c r="AB2128" s="60" t="s">
        <v>637</v>
      </c>
      <c r="AC2128" s="60" t="s">
        <v>679</v>
      </c>
      <c r="AD2128" s="60" t="s">
        <v>694</v>
      </c>
      <c r="AE2128" s="60" t="s">
        <v>695</v>
      </c>
      <c r="AF2128" s="49">
        <v>2020</v>
      </c>
      <c r="AG2128" s="60" t="s">
        <v>5492</v>
      </c>
      <c r="AH2128" s="60">
        <v>44312</v>
      </c>
      <c r="AI2128" s="60">
        <v>44342</v>
      </c>
      <c r="AJ2128" s="60">
        <v>44309</v>
      </c>
      <c r="AK2128" s="60">
        <v>44308</v>
      </c>
      <c r="AL2128" s="60"/>
      <c r="AM2128" s="60" t="s">
        <v>568</v>
      </c>
      <c r="AN2128" s="60" t="s">
        <v>5451</v>
      </c>
      <c r="AO2128" s="60" t="s">
        <v>5531</v>
      </c>
      <c r="AP2128" s="49"/>
      <c r="AQ2128" s="60" t="s">
        <v>2442</v>
      </c>
      <c r="AR2128" s="60" t="s">
        <v>174</v>
      </c>
      <c r="AS2128" s="60" t="s">
        <v>174</v>
      </c>
      <c r="AT2128" s="49">
        <v>41</v>
      </c>
      <c r="AU2128" s="49">
        <v>1</v>
      </c>
      <c r="AV2128" s="49">
        <v>1</v>
      </c>
      <c r="AW2128" s="60">
        <v>44153</v>
      </c>
      <c r="AX2128" s="60" t="s">
        <v>183</v>
      </c>
      <c r="AY2128" s="60">
        <v>44308</v>
      </c>
      <c r="AZ2128" s="60">
        <v>44117</v>
      </c>
      <c r="BA2128" s="60">
        <v>44118</v>
      </c>
      <c r="BB2128" s="60" t="s">
        <v>5530</v>
      </c>
      <c r="BC2128" s="60">
        <v>44166.492337962962</v>
      </c>
      <c r="BD2128" s="60">
        <v>44312</v>
      </c>
      <c r="BE2128" s="60">
        <v>73050</v>
      </c>
      <c r="BF2128" s="49">
        <f>IF(AND(ISBLANK(tbl_RawData_Report1[[#This Row],[REQ_ID]]),tbl_RawData_Report1[[#This Row],[RH Kit?]] = "Y"),1,COUNTIFS(tbl_RawData_Report1[RH Kit?],"Y",tbl_RawData_Report1[REQ_ID],tbl_RawData_Report1[[#This Row],[REQ_ID]]))</f>
        <v>0</v>
      </c>
      <c r="BG2128" s="49">
        <f>COUNTIFS(tbl_RawData_Report1[RH Kit?],"Y",tbl_RawData_Report1[Order No.],tbl_RawData_Report1[[#This Row],[Order No.]])</f>
        <v>0</v>
      </c>
      <c r="BH2128" s="49">
        <f>SUM(tbl_RawData_Report1[[#This Row],[RH Kit Req]:[RH Kit PO]])</f>
        <v>0</v>
      </c>
      <c r="BI2128" s="49" t="str">
        <f>IFERROR(VLOOKUP(B2128,Lookup!A:B,2,FALSE),B2128)</f>
        <v>IBUPROFN400MG_1000</v>
      </c>
      <c r="BJ2128" s="49" t="b">
        <f t="shared" si="33"/>
        <v>1</v>
      </c>
      <c r="BK2128" s="49" t="str">
        <f>tbl_RawData_Report1[[#This Row],[Item ID]]&amp;tbl_RawData_Report1[[#This Row],[Order No.]]</f>
        <v>IBUPROFN400MG_10000000042822</v>
      </c>
      <c r="BL2128"/>
      <c r="BM2128"/>
      <c r="BN2128"/>
    </row>
    <row r="2129" spans="1:66" hidden="1" x14ac:dyDescent="0.25">
      <c r="A2129" s="35" t="s">
        <v>8</v>
      </c>
      <c r="B2129" s="35" t="s">
        <v>5532</v>
      </c>
      <c r="C2129" s="35">
        <v>13</v>
      </c>
      <c r="D2129" s="35">
        <v>1</v>
      </c>
      <c r="E2129" s="35">
        <v>1</v>
      </c>
      <c r="F2129" s="35" t="s">
        <v>419</v>
      </c>
      <c r="G2129" s="35" t="s">
        <v>5450</v>
      </c>
      <c r="H2129" s="35" t="s">
        <v>4981</v>
      </c>
      <c r="I2129" s="35" t="s">
        <v>2443</v>
      </c>
      <c r="J2129" s="35">
        <v>0</v>
      </c>
      <c r="K2129" s="35" t="s">
        <v>5454</v>
      </c>
      <c r="L2129" s="35" t="s">
        <v>5455</v>
      </c>
      <c r="M2129" s="35" t="s">
        <v>396</v>
      </c>
      <c r="N2129" s="35" t="s">
        <v>122</v>
      </c>
      <c r="O2129" s="35" t="s">
        <v>5456</v>
      </c>
      <c r="P2129" s="35" t="s">
        <v>5457</v>
      </c>
      <c r="Q2129" s="35" t="s">
        <v>311</v>
      </c>
      <c r="R2129" s="35" t="s">
        <v>305</v>
      </c>
      <c r="S2129" s="35" t="s">
        <v>306</v>
      </c>
      <c r="T2129" s="35" t="s">
        <v>5061</v>
      </c>
      <c r="U2129" s="35" t="s">
        <v>269</v>
      </c>
      <c r="V2129" s="35">
        <v>0</v>
      </c>
      <c r="W2129" s="35">
        <v>0</v>
      </c>
      <c r="X2129" s="49">
        <v>0</v>
      </c>
      <c r="Y2129" s="60" t="s">
        <v>341</v>
      </c>
      <c r="Z2129" s="49">
        <v>100</v>
      </c>
      <c r="AA2129" s="49">
        <v>0</v>
      </c>
      <c r="AB2129" s="60" t="s">
        <v>4570</v>
      </c>
      <c r="AC2129" s="60" t="s">
        <v>4978</v>
      </c>
      <c r="AD2129" s="60" t="s">
        <v>694</v>
      </c>
      <c r="AE2129" s="60" t="s">
        <v>695</v>
      </c>
      <c r="AF2129" s="49">
        <v>2020</v>
      </c>
      <c r="AG2129" s="60" t="s">
        <v>5449</v>
      </c>
      <c r="AH2129" s="60">
        <v>44312</v>
      </c>
      <c r="AI2129" s="60">
        <v>44342</v>
      </c>
      <c r="AJ2129" s="60">
        <v>44309</v>
      </c>
      <c r="AK2129" s="60">
        <v>44308</v>
      </c>
      <c r="AL2129" s="60"/>
      <c r="AM2129" s="60" t="s">
        <v>568</v>
      </c>
      <c r="AN2129" s="60" t="s">
        <v>5451</v>
      </c>
      <c r="AO2129" s="60" t="s">
        <v>5533</v>
      </c>
      <c r="AP2129" s="49"/>
      <c r="AQ2129" s="60" t="s">
        <v>2442</v>
      </c>
      <c r="AR2129" s="60" t="s">
        <v>174</v>
      </c>
      <c r="AS2129" s="60" t="s">
        <v>174</v>
      </c>
      <c r="AT2129" s="49">
        <v>11</v>
      </c>
      <c r="AU2129" s="49">
        <v>1</v>
      </c>
      <c r="AV2129" s="49">
        <v>1</v>
      </c>
      <c r="AW2129" s="60">
        <v>44153</v>
      </c>
      <c r="AX2129" s="60" t="s">
        <v>183</v>
      </c>
      <c r="AY2129" s="60">
        <v>44166.492337962962</v>
      </c>
      <c r="AZ2129" s="60">
        <v>44117</v>
      </c>
      <c r="BA2129" s="60">
        <v>44118</v>
      </c>
      <c r="BB2129" s="60" t="s">
        <v>5534</v>
      </c>
      <c r="BC2129" s="60">
        <v>44166.492337962962</v>
      </c>
      <c r="BD2129" s="60">
        <v>44312</v>
      </c>
      <c r="BE2129" s="60">
        <v>44316</v>
      </c>
      <c r="BF2129" s="49">
        <f>IF(AND(ISBLANK(tbl_RawData_Report1[[#This Row],[REQ_ID]]),tbl_RawData_Report1[[#This Row],[RH Kit?]] = "Y"),1,COUNTIFS(tbl_RawData_Report1[RH Kit?],"Y",tbl_RawData_Report1[REQ_ID],tbl_RawData_Report1[[#This Row],[REQ_ID]]))</f>
        <v>0</v>
      </c>
      <c r="BG2129" s="49">
        <f>COUNTIFS(tbl_RawData_Report1[RH Kit?],"Y",tbl_RawData_Report1[Order No.],tbl_RawData_Report1[[#This Row],[Order No.]])</f>
        <v>0</v>
      </c>
      <c r="BH2129" s="49">
        <f>SUM(tbl_RawData_Report1[[#This Row],[RH Kit Req]:[RH Kit PO]])</f>
        <v>0</v>
      </c>
      <c r="BI2129" s="49" t="str">
        <f>IFERROR(VLOOKUP(B2129,Lookup!A:B,2,FALSE),B2129)</f>
        <v>HEPA-C_TEST6</v>
      </c>
      <c r="BJ2129" s="49" t="b">
        <f t="shared" si="33"/>
        <v>0</v>
      </c>
      <c r="BK2129" s="49" t="str">
        <f>tbl_RawData_Report1[[#This Row],[Item ID]]&amp;tbl_RawData_Report1[[#This Row],[Order No.]]</f>
        <v>HEPA-C_TEST60000042822</v>
      </c>
      <c r="BL2129"/>
      <c r="BM2129"/>
      <c r="BN2129"/>
    </row>
    <row r="2130" spans="1:66" hidden="1" x14ac:dyDescent="0.25">
      <c r="A2130" s="35" t="s">
        <v>8</v>
      </c>
      <c r="B2130" s="35" t="s">
        <v>5532</v>
      </c>
      <c r="C2130" s="35">
        <v>13</v>
      </c>
      <c r="D2130" s="35">
        <v>1</v>
      </c>
      <c r="E2130" s="35">
        <v>2</v>
      </c>
      <c r="F2130" s="35" t="s">
        <v>419</v>
      </c>
      <c r="G2130" s="35" t="s">
        <v>5450</v>
      </c>
      <c r="H2130" s="35" t="s">
        <v>4981</v>
      </c>
      <c r="I2130" s="35" t="s">
        <v>2443</v>
      </c>
      <c r="J2130" s="35">
        <v>6443.5</v>
      </c>
      <c r="K2130" s="35" t="s">
        <v>5454</v>
      </c>
      <c r="L2130" s="35" t="s">
        <v>5455</v>
      </c>
      <c r="M2130" s="35" t="s">
        <v>396</v>
      </c>
      <c r="N2130" s="35" t="s">
        <v>122</v>
      </c>
      <c r="O2130" s="35" t="s">
        <v>5456</v>
      </c>
      <c r="P2130" s="35" t="s">
        <v>5457</v>
      </c>
      <c r="Q2130" s="35" t="s">
        <v>311</v>
      </c>
      <c r="R2130" s="35" t="s">
        <v>305</v>
      </c>
      <c r="S2130" s="35" t="s">
        <v>306</v>
      </c>
      <c r="T2130" s="35" t="s">
        <v>5061</v>
      </c>
      <c r="U2130" s="35" t="s">
        <v>269</v>
      </c>
      <c r="V2130" s="35">
        <v>0</v>
      </c>
      <c r="W2130" s="35">
        <v>0</v>
      </c>
      <c r="X2130" s="49">
        <v>50</v>
      </c>
      <c r="Y2130" s="60" t="s">
        <v>341</v>
      </c>
      <c r="Z2130" s="49">
        <v>100</v>
      </c>
      <c r="AA2130" s="49">
        <v>5000</v>
      </c>
      <c r="AB2130" s="60" t="s">
        <v>4570</v>
      </c>
      <c r="AC2130" s="60" t="s">
        <v>4978</v>
      </c>
      <c r="AD2130" s="60" t="s">
        <v>694</v>
      </c>
      <c r="AE2130" s="60" t="s">
        <v>695</v>
      </c>
      <c r="AF2130" s="49">
        <v>2020</v>
      </c>
      <c r="AG2130" s="60" t="s">
        <v>5449</v>
      </c>
      <c r="AH2130" s="60">
        <v>44312</v>
      </c>
      <c r="AI2130" s="60">
        <v>44342</v>
      </c>
      <c r="AJ2130" s="60">
        <v>44309</v>
      </c>
      <c r="AK2130" s="60">
        <v>44308</v>
      </c>
      <c r="AL2130" s="60"/>
      <c r="AM2130" s="60" t="s">
        <v>568</v>
      </c>
      <c r="AN2130" s="60" t="s">
        <v>5451</v>
      </c>
      <c r="AO2130" s="60" t="s">
        <v>5535</v>
      </c>
      <c r="AP2130" s="49"/>
      <c r="AQ2130" s="60" t="s">
        <v>2442</v>
      </c>
      <c r="AR2130" s="60" t="s">
        <v>174</v>
      </c>
      <c r="AS2130" s="60" t="s">
        <v>174</v>
      </c>
      <c r="AT2130" s="49">
        <v>11</v>
      </c>
      <c r="AU2130" s="49">
        <v>1</v>
      </c>
      <c r="AV2130" s="49">
        <v>1</v>
      </c>
      <c r="AW2130" s="60">
        <v>44153</v>
      </c>
      <c r="AX2130" s="60" t="s">
        <v>183</v>
      </c>
      <c r="AY2130" s="60">
        <v>44308</v>
      </c>
      <c r="AZ2130" s="60">
        <v>44117</v>
      </c>
      <c r="BA2130" s="60">
        <v>44118</v>
      </c>
      <c r="BB2130" s="60" t="s">
        <v>5534</v>
      </c>
      <c r="BC2130" s="60">
        <v>44166.492337962962</v>
      </c>
      <c r="BD2130" s="60">
        <v>44312</v>
      </c>
      <c r="BE2130" s="60">
        <v>44316</v>
      </c>
      <c r="BF2130" s="49">
        <f>IF(AND(ISBLANK(tbl_RawData_Report1[[#This Row],[REQ_ID]]),tbl_RawData_Report1[[#This Row],[RH Kit?]] = "Y"),1,COUNTIFS(tbl_RawData_Report1[RH Kit?],"Y",tbl_RawData_Report1[REQ_ID],tbl_RawData_Report1[[#This Row],[REQ_ID]]))</f>
        <v>0</v>
      </c>
      <c r="BG2130" s="49">
        <f>COUNTIFS(tbl_RawData_Report1[RH Kit?],"Y",tbl_RawData_Report1[Order No.],tbl_RawData_Report1[[#This Row],[Order No.]])</f>
        <v>0</v>
      </c>
      <c r="BH2130" s="49">
        <f>SUM(tbl_RawData_Report1[[#This Row],[RH Kit Req]:[RH Kit PO]])</f>
        <v>0</v>
      </c>
      <c r="BI2130" s="49" t="str">
        <f>IFERROR(VLOOKUP(B2130,Lookup!A:B,2,FALSE),B2130)</f>
        <v>HEPA-C_TEST6</v>
      </c>
      <c r="BJ2130" s="49" t="b">
        <f t="shared" si="33"/>
        <v>1</v>
      </c>
      <c r="BK2130" s="49" t="str">
        <f>tbl_RawData_Report1[[#This Row],[Item ID]]&amp;tbl_RawData_Report1[[#This Row],[Order No.]]</f>
        <v>HEPA-C_TEST60000042822</v>
      </c>
      <c r="BL2130"/>
      <c r="BM2130"/>
      <c r="BN2130"/>
    </row>
    <row r="2131" spans="1:66" x14ac:dyDescent="0.25">
      <c r="A2131" s="35" t="s">
        <v>8</v>
      </c>
      <c r="B2131" s="35" t="s">
        <v>699</v>
      </c>
      <c r="C2131" s="35">
        <v>55</v>
      </c>
      <c r="D2131" s="35">
        <v>1</v>
      </c>
      <c r="E2131" s="35">
        <v>2</v>
      </c>
      <c r="F2131" s="35" t="s">
        <v>419</v>
      </c>
      <c r="G2131" s="35" t="s">
        <v>5450</v>
      </c>
      <c r="H2131" s="35" t="s">
        <v>2550</v>
      </c>
      <c r="I2131" s="35" t="s">
        <v>2443</v>
      </c>
      <c r="J2131" s="35">
        <v>584</v>
      </c>
      <c r="K2131" s="35" t="s">
        <v>5454</v>
      </c>
      <c r="L2131" s="35" t="s">
        <v>397</v>
      </c>
      <c r="M2131" s="35" t="s">
        <v>396</v>
      </c>
      <c r="N2131" s="35" t="s">
        <v>122</v>
      </c>
      <c r="O2131" s="35" t="s">
        <v>5495</v>
      </c>
      <c r="P2131" s="35" t="s">
        <v>5496</v>
      </c>
      <c r="Q2131" s="35" t="s">
        <v>311</v>
      </c>
      <c r="R2131" s="35" t="s">
        <v>305</v>
      </c>
      <c r="S2131" s="35" t="s">
        <v>306</v>
      </c>
      <c r="T2131" s="35" t="s">
        <v>5061</v>
      </c>
      <c r="U2131" s="35" t="s">
        <v>269</v>
      </c>
      <c r="V2131" s="35">
        <v>0</v>
      </c>
      <c r="W2131" s="35">
        <v>0</v>
      </c>
      <c r="X2131" s="49">
        <v>100</v>
      </c>
      <c r="Y2131" s="60" t="s">
        <v>703</v>
      </c>
      <c r="Z2131" s="49">
        <v>50</v>
      </c>
      <c r="AA2131" s="49">
        <v>5000</v>
      </c>
      <c r="AB2131" s="60" t="s">
        <v>637</v>
      </c>
      <c r="AC2131" s="60" t="s">
        <v>660</v>
      </c>
      <c r="AD2131" s="60" t="s">
        <v>694</v>
      </c>
      <c r="AE2131" s="60" t="s">
        <v>695</v>
      </c>
      <c r="AF2131" s="49">
        <v>2020</v>
      </c>
      <c r="AG2131" s="60" t="s">
        <v>5492</v>
      </c>
      <c r="AH2131" s="60">
        <v>44312</v>
      </c>
      <c r="AI2131" s="60">
        <v>44342</v>
      </c>
      <c r="AJ2131" s="60">
        <v>44309</v>
      </c>
      <c r="AK2131" s="60">
        <v>44308</v>
      </c>
      <c r="AL2131" s="60"/>
      <c r="AM2131" s="60" t="s">
        <v>568</v>
      </c>
      <c r="AN2131" s="60" t="s">
        <v>5451</v>
      </c>
      <c r="AO2131" s="60" t="s">
        <v>5572</v>
      </c>
      <c r="AP2131" s="49"/>
      <c r="AQ2131" s="60" t="s">
        <v>2442</v>
      </c>
      <c r="AR2131" s="60" t="s">
        <v>174</v>
      </c>
      <c r="AS2131" s="60" t="s">
        <v>174</v>
      </c>
      <c r="AT2131" s="49">
        <v>37</v>
      </c>
      <c r="AU2131" s="49">
        <v>1</v>
      </c>
      <c r="AV2131" s="49">
        <v>1</v>
      </c>
      <c r="AW2131" s="60">
        <v>44153</v>
      </c>
      <c r="AX2131" s="60" t="s">
        <v>183</v>
      </c>
      <c r="AY2131" s="60">
        <v>44308</v>
      </c>
      <c r="AZ2131" s="60">
        <v>44117</v>
      </c>
      <c r="BA2131" s="60">
        <v>44118</v>
      </c>
      <c r="BB2131" s="60" t="s">
        <v>5573</v>
      </c>
      <c r="BC2131" s="60">
        <v>44166.492337962962</v>
      </c>
      <c r="BD2131" s="60">
        <v>44312</v>
      </c>
      <c r="BE2131" s="60">
        <v>73050</v>
      </c>
      <c r="BF2131" s="49">
        <f>IF(AND(ISBLANK(tbl_RawData_Report1[[#This Row],[REQ_ID]]),tbl_RawData_Report1[[#This Row],[RH Kit?]] = "Y"),1,COUNTIFS(tbl_RawData_Report1[RH Kit?],"Y",tbl_RawData_Report1[REQ_ID],tbl_RawData_Report1[[#This Row],[REQ_ID]]))</f>
        <v>0</v>
      </c>
      <c r="BG2131" s="49">
        <f>COUNTIFS(tbl_RawData_Report1[RH Kit?],"Y",tbl_RawData_Report1[Order No.],tbl_RawData_Report1[[#This Row],[Order No.]])</f>
        <v>0</v>
      </c>
      <c r="BH2131" s="49">
        <f>SUM(tbl_RawData_Report1[[#This Row],[RH Kit Req]:[RH Kit PO]])</f>
        <v>0</v>
      </c>
      <c r="BI2131" s="49" t="str">
        <f>IFERROR(VLOOKUP(B2131,Lookup!A:B,2,FALSE),B2131)</f>
        <v>AMPICILLIN_1GINJ</v>
      </c>
      <c r="BJ2131" s="49" t="b">
        <f t="shared" si="33"/>
        <v>0</v>
      </c>
      <c r="BK2131" s="49" t="str">
        <f>tbl_RawData_Report1[[#This Row],[Item ID]]&amp;tbl_RawData_Report1[[#This Row],[Order No.]]</f>
        <v>AMPICILLIN_1GINJ0000042822</v>
      </c>
      <c r="BL2131"/>
      <c r="BM2131"/>
      <c r="BN2131"/>
    </row>
    <row r="2132" spans="1:66" x14ac:dyDescent="0.25">
      <c r="A2132" s="35" t="s">
        <v>8</v>
      </c>
      <c r="B2132" s="35" t="s">
        <v>699</v>
      </c>
      <c r="C2132" s="35">
        <v>55</v>
      </c>
      <c r="D2132" s="35">
        <v>1</v>
      </c>
      <c r="E2132" s="35">
        <v>1</v>
      </c>
      <c r="F2132" s="35" t="s">
        <v>419</v>
      </c>
      <c r="G2132" s="35" t="s">
        <v>5450</v>
      </c>
      <c r="H2132" s="35" t="s">
        <v>2550</v>
      </c>
      <c r="I2132" s="35" t="s">
        <v>2443</v>
      </c>
      <c r="J2132" s="35">
        <v>0</v>
      </c>
      <c r="K2132" s="35" t="s">
        <v>5454</v>
      </c>
      <c r="L2132" s="35" t="s">
        <v>397</v>
      </c>
      <c r="M2132" s="35" t="s">
        <v>396</v>
      </c>
      <c r="N2132" s="35" t="s">
        <v>122</v>
      </c>
      <c r="O2132" s="35" t="s">
        <v>5495</v>
      </c>
      <c r="P2132" s="35" t="s">
        <v>5496</v>
      </c>
      <c r="Q2132" s="35" t="s">
        <v>311</v>
      </c>
      <c r="R2132" s="35" t="s">
        <v>305</v>
      </c>
      <c r="S2132" s="35" t="s">
        <v>306</v>
      </c>
      <c r="T2132" s="35" t="s">
        <v>5061</v>
      </c>
      <c r="U2132" s="35" t="s">
        <v>269</v>
      </c>
      <c r="V2132" s="35">
        <v>0</v>
      </c>
      <c r="W2132" s="35">
        <v>0</v>
      </c>
      <c r="X2132" s="49">
        <v>0</v>
      </c>
      <c r="Y2132" s="60" t="s">
        <v>703</v>
      </c>
      <c r="Z2132" s="49">
        <v>50</v>
      </c>
      <c r="AA2132" s="49">
        <v>0</v>
      </c>
      <c r="AB2132" s="60" t="s">
        <v>637</v>
      </c>
      <c r="AC2132" s="60" t="s">
        <v>660</v>
      </c>
      <c r="AD2132" s="60" t="s">
        <v>694</v>
      </c>
      <c r="AE2132" s="60" t="s">
        <v>695</v>
      </c>
      <c r="AF2132" s="49">
        <v>2020</v>
      </c>
      <c r="AG2132" s="60" t="s">
        <v>5492</v>
      </c>
      <c r="AH2132" s="60">
        <v>44312</v>
      </c>
      <c r="AI2132" s="60">
        <v>44342</v>
      </c>
      <c r="AJ2132" s="60">
        <v>44309</v>
      </c>
      <c r="AK2132" s="60">
        <v>44308</v>
      </c>
      <c r="AL2132" s="60"/>
      <c r="AM2132" s="60" t="s">
        <v>568</v>
      </c>
      <c r="AN2132" s="60" t="s">
        <v>5451</v>
      </c>
      <c r="AO2132" s="60" t="s">
        <v>5574</v>
      </c>
      <c r="AP2132" s="49"/>
      <c r="AQ2132" s="60" t="s">
        <v>2442</v>
      </c>
      <c r="AR2132" s="60" t="s">
        <v>174</v>
      </c>
      <c r="AS2132" s="60" t="s">
        <v>174</v>
      </c>
      <c r="AT2132" s="49">
        <v>37</v>
      </c>
      <c r="AU2132" s="49">
        <v>1</v>
      </c>
      <c r="AV2132" s="49">
        <v>1</v>
      </c>
      <c r="AW2132" s="60">
        <v>44153</v>
      </c>
      <c r="AX2132" s="60" t="s">
        <v>183</v>
      </c>
      <c r="AY2132" s="60">
        <v>44166.492337962962</v>
      </c>
      <c r="AZ2132" s="60">
        <v>44117</v>
      </c>
      <c r="BA2132" s="60">
        <v>44118</v>
      </c>
      <c r="BB2132" s="60" t="s">
        <v>5573</v>
      </c>
      <c r="BC2132" s="60">
        <v>44166.492337962962</v>
      </c>
      <c r="BD2132" s="60">
        <v>44312</v>
      </c>
      <c r="BE2132" s="60">
        <v>73050</v>
      </c>
      <c r="BF2132" s="49">
        <f>IF(AND(ISBLANK(tbl_RawData_Report1[[#This Row],[REQ_ID]]),tbl_RawData_Report1[[#This Row],[RH Kit?]] = "Y"),1,COUNTIFS(tbl_RawData_Report1[RH Kit?],"Y",tbl_RawData_Report1[REQ_ID],tbl_RawData_Report1[[#This Row],[REQ_ID]]))</f>
        <v>0</v>
      </c>
      <c r="BG2132" s="49">
        <f>COUNTIFS(tbl_RawData_Report1[RH Kit?],"Y",tbl_RawData_Report1[Order No.],tbl_RawData_Report1[[#This Row],[Order No.]])</f>
        <v>0</v>
      </c>
      <c r="BH2132" s="49">
        <f>SUM(tbl_RawData_Report1[[#This Row],[RH Kit Req]:[RH Kit PO]])</f>
        <v>0</v>
      </c>
      <c r="BI2132" s="49" t="str">
        <f>IFERROR(VLOOKUP(B2132,Lookup!A:B,2,FALSE),B2132)</f>
        <v>AMPICILLIN_1GINJ</v>
      </c>
      <c r="BJ2132" s="49" t="b">
        <f t="shared" si="33"/>
        <v>0</v>
      </c>
      <c r="BK2132" s="49" t="str">
        <f>tbl_RawData_Report1[[#This Row],[Item ID]]&amp;tbl_RawData_Report1[[#This Row],[Order No.]]</f>
        <v>AMPICILLIN_1GINJ0000042822</v>
      </c>
      <c r="BL2132"/>
      <c r="BM2132"/>
      <c r="BN2132"/>
    </row>
    <row r="2133" spans="1:66" x14ac:dyDescent="0.25">
      <c r="A2133" s="35" t="s">
        <v>8</v>
      </c>
      <c r="B2133" s="35" t="s">
        <v>699</v>
      </c>
      <c r="C2133" s="35">
        <v>4</v>
      </c>
      <c r="D2133" s="35">
        <v>1</v>
      </c>
      <c r="E2133" s="35">
        <v>2</v>
      </c>
      <c r="F2133" s="35" t="s">
        <v>419</v>
      </c>
      <c r="G2133" s="35" t="s">
        <v>5450</v>
      </c>
      <c r="H2133" s="35" t="s">
        <v>2550</v>
      </c>
      <c r="I2133" s="35" t="s">
        <v>2443</v>
      </c>
      <c r="J2133" s="35">
        <v>2920</v>
      </c>
      <c r="K2133" s="35" t="s">
        <v>5454</v>
      </c>
      <c r="L2133" s="35" t="s">
        <v>5455</v>
      </c>
      <c r="M2133" s="35" t="s">
        <v>396</v>
      </c>
      <c r="N2133" s="35" t="s">
        <v>122</v>
      </c>
      <c r="O2133" s="35" t="s">
        <v>5456</v>
      </c>
      <c r="P2133" s="35" t="s">
        <v>5457</v>
      </c>
      <c r="Q2133" s="35" t="s">
        <v>311</v>
      </c>
      <c r="R2133" s="35" t="s">
        <v>305</v>
      </c>
      <c r="S2133" s="35" t="s">
        <v>306</v>
      </c>
      <c r="T2133" s="35" t="s">
        <v>5061</v>
      </c>
      <c r="U2133" s="35" t="s">
        <v>269</v>
      </c>
      <c r="V2133" s="35">
        <v>0</v>
      </c>
      <c r="W2133" s="35">
        <v>0</v>
      </c>
      <c r="X2133" s="49">
        <v>500</v>
      </c>
      <c r="Y2133" s="60" t="s">
        <v>703</v>
      </c>
      <c r="Z2133" s="49">
        <v>50</v>
      </c>
      <c r="AA2133" s="49">
        <v>25000</v>
      </c>
      <c r="AB2133" s="60" t="s">
        <v>637</v>
      </c>
      <c r="AC2133" s="60" t="s">
        <v>660</v>
      </c>
      <c r="AD2133" s="60" t="s">
        <v>694</v>
      </c>
      <c r="AE2133" s="60" t="s">
        <v>695</v>
      </c>
      <c r="AF2133" s="49">
        <v>2020</v>
      </c>
      <c r="AG2133" s="60" t="s">
        <v>5449</v>
      </c>
      <c r="AH2133" s="60">
        <v>44312</v>
      </c>
      <c r="AI2133" s="60">
        <v>44342</v>
      </c>
      <c r="AJ2133" s="60">
        <v>44309</v>
      </c>
      <c r="AK2133" s="60">
        <v>44308</v>
      </c>
      <c r="AL2133" s="60"/>
      <c r="AM2133" s="60" t="s">
        <v>568</v>
      </c>
      <c r="AN2133" s="60" t="s">
        <v>5451</v>
      </c>
      <c r="AO2133" s="60" t="s">
        <v>6798</v>
      </c>
      <c r="AP2133" s="49"/>
      <c r="AQ2133" s="60" t="s">
        <v>2442</v>
      </c>
      <c r="AR2133" s="60" t="s">
        <v>174</v>
      </c>
      <c r="AS2133" s="60" t="s">
        <v>174</v>
      </c>
      <c r="AT2133" s="49">
        <v>2</v>
      </c>
      <c r="AU2133" s="49">
        <v>1</v>
      </c>
      <c r="AV2133" s="49">
        <v>1</v>
      </c>
      <c r="AW2133" s="60">
        <v>44153</v>
      </c>
      <c r="AX2133" s="60" t="s">
        <v>183</v>
      </c>
      <c r="AY2133" s="60">
        <v>44308</v>
      </c>
      <c r="AZ2133" s="60">
        <v>44117</v>
      </c>
      <c r="BA2133" s="60">
        <v>44118</v>
      </c>
      <c r="BB2133" s="60" t="s">
        <v>5469</v>
      </c>
      <c r="BC2133" s="60">
        <v>44166.492337962962</v>
      </c>
      <c r="BD2133" s="60">
        <v>44312</v>
      </c>
      <c r="BE2133" s="60">
        <v>44316</v>
      </c>
      <c r="BF2133" s="49">
        <f>IF(AND(ISBLANK(tbl_RawData_Report1[[#This Row],[REQ_ID]]),tbl_RawData_Report1[[#This Row],[RH Kit?]] = "Y"),1,COUNTIFS(tbl_RawData_Report1[RH Kit?],"Y",tbl_RawData_Report1[REQ_ID],tbl_RawData_Report1[[#This Row],[REQ_ID]]))</f>
        <v>0</v>
      </c>
      <c r="BG2133" s="49">
        <f>COUNTIFS(tbl_RawData_Report1[RH Kit?],"Y",tbl_RawData_Report1[Order No.],tbl_RawData_Report1[[#This Row],[Order No.]])</f>
        <v>0</v>
      </c>
      <c r="BH2133" s="49">
        <f>SUM(tbl_RawData_Report1[[#This Row],[RH Kit Req]:[RH Kit PO]])</f>
        <v>0</v>
      </c>
      <c r="BI2133" s="49" t="str">
        <f>IFERROR(VLOOKUP(B2133,Lookup!A:B,2,FALSE),B2133)</f>
        <v>AMPICILLIN_1GINJ</v>
      </c>
      <c r="BJ2133" s="49" t="b">
        <f t="shared" si="33"/>
        <v>1</v>
      </c>
      <c r="BK2133" s="49" t="str">
        <f>tbl_RawData_Report1[[#This Row],[Item ID]]&amp;tbl_RawData_Report1[[#This Row],[Order No.]]</f>
        <v>AMPICILLIN_1GINJ0000042822</v>
      </c>
      <c r="BL2133"/>
      <c r="BM2133"/>
      <c r="BN2133"/>
    </row>
    <row r="2134" spans="1:66" x14ac:dyDescent="0.25">
      <c r="A2134" s="35" t="s">
        <v>8</v>
      </c>
      <c r="B2134" s="35" t="s">
        <v>3142</v>
      </c>
      <c r="C2134" s="35">
        <v>9</v>
      </c>
      <c r="D2134" s="35">
        <v>1</v>
      </c>
      <c r="E2134" s="35">
        <v>2</v>
      </c>
      <c r="F2134" s="35" t="s">
        <v>419</v>
      </c>
      <c r="G2134" s="35" t="s">
        <v>5450</v>
      </c>
      <c r="H2134" s="35" t="s">
        <v>4499</v>
      </c>
      <c r="I2134" s="35" t="s">
        <v>2443</v>
      </c>
      <c r="J2134" s="35">
        <v>869</v>
      </c>
      <c r="K2134" s="35" t="s">
        <v>5454</v>
      </c>
      <c r="L2134" s="35" t="s">
        <v>5455</v>
      </c>
      <c r="M2134" s="35" t="s">
        <v>396</v>
      </c>
      <c r="N2134" s="35" t="s">
        <v>122</v>
      </c>
      <c r="O2134" s="35" t="s">
        <v>5456</v>
      </c>
      <c r="P2134" s="35" t="s">
        <v>5457</v>
      </c>
      <c r="Q2134" s="35" t="s">
        <v>311</v>
      </c>
      <c r="R2134" s="35" t="s">
        <v>305</v>
      </c>
      <c r="S2134" s="35" t="s">
        <v>306</v>
      </c>
      <c r="T2134" s="35" t="s">
        <v>5061</v>
      </c>
      <c r="U2134" s="35" t="s">
        <v>269</v>
      </c>
      <c r="V2134" s="35">
        <v>0</v>
      </c>
      <c r="W2134" s="35">
        <v>0</v>
      </c>
      <c r="X2134" s="49">
        <v>100</v>
      </c>
      <c r="Y2134" s="60" t="s">
        <v>791</v>
      </c>
      <c r="Z2134" s="49">
        <v>20</v>
      </c>
      <c r="AA2134" s="49">
        <v>2000</v>
      </c>
      <c r="AB2134" s="60" t="s">
        <v>637</v>
      </c>
      <c r="AC2134" s="60" t="s">
        <v>684</v>
      </c>
      <c r="AD2134" s="60" t="s">
        <v>694</v>
      </c>
      <c r="AE2134" s="60" t="s">
        <v>695</v>
      </c>
      <c r="AF2134" s="49">
        <v>2020</v>
      </c>
      <c r="AG2134" s="60" t="s">
        <v>5449</v>
      </c>
      <c r="AH2134" s="60">
        <v>44312</v>
      </c>
      <c r="AI2134" s="60">
        <v>44342</v>
      </c>
      <c r="AJ2134" s="60">
        <v>44309</v>
      </c>
      <c r="AK2134" s="60">
        <v>44308</v>
      </c>
      <c r="AL2134" s="60"/>
      <c r="AM2134" s="60" t="s">
        <v>568</v>
      </c>
      <c r="AN2134" s="60" t="s">
        <v>5451</v>
      </c>
      <c r="AO2134" s="60" t="s">
        <v>6825</v>
      </c>
      <c r="AP2134" s="49"/>
      <c r="AQ2134" s="60" t="s">
        <v>2442</v>
      </c>
      <c r="AR2134" s="60" t="s">
        <v>174</v>
      </c>
      <c r="AS2134" s="60" t="s">
        <v>174</v>
      </c>
      <c r="AT2134" s="49">
        <v>7</v>
      </c>
      <c r="AU2134" s="49">
        <v>1</v>
      </c>
      <c r="AV2134" s="49">
        <v>1</v>
      </c>
      <c r="AW2134" s="60">
        <v>44153</v>
      </c>
      <c r="AX2134" s="60" t="s">
        <v>183</v>
      </c>
      <c r="AY2134" s="60">
        <v>44308</v>
      </c>
      <c r="AZ2134" s="60">
        <v>44117</v>
      </c>
      <c r="BA2134" s="60">
        <v>44118</v>
      </c>
      <c r="BB2134" s="60" t="s">
        <v>5512</v>
      </c>
      <c r="BC2134" s="60">
        <v>44166.492337962962</v>
      </c>
      <c r="BD2134" s="60">
        <v>44312</v>
      </c>
      <c r="BE2134" s="60">
        <v>44316</v>
      </c>
      <c r="BF2134" s="49">
        <f>IF(AND(ISBLANK(tbl_RawData_Report1[[#This Row],[REQ_ID]]),tbl_RawData_Report1[[#This Row],[RH Kit?]] = "Y"),1,COUNTIFS(tbl_RawData_Report1[RH Kit?],"Y",tbl_RawData_Report1[REQ_ID],tbl_RawData_Report1[[#This Row],[REQ_ID]]))</f>
        <v>0</v>
      </c>
      <c r="BG2134" s="49">
        <f>COUNTIFS(tbl_RawData_Report1[RH Kit?],"Y",tbl_RawData_Report1[Order No.],tbl_RawData_Report1[[#This Row],[Order No.]])</f>
        <v>0</v>
      </c>
      <c r="BH2134" s="49">
        <f>SUM(tbl_RawData_Report1[[#This Row],[RH Kit Req]:[RH Kit PO]])</f>
        <v>0</v>
      </c>
      <c r="BI2134" s="49" t="str">
        <f>IFERROR(VLOOKUP(B2134,Lookup!A:B,2,FALSE),B2134)</f>
        <v>LIDOCANEHCL2/20_20</v>
      </c>
      <c r="BJ2134" s="49" t="b">
        <f t="shared" si="33"/>
        <v>1</v>
      </c>
      <c r="BK2134" s="49" t="str">
        <f>tbl_RawData_Report1[[#This Row],[Item ID]]&amp;tbl_RawData_Report1[[#This Row],[Order No.]]</f>
        <v>LIDOCANEHCL2/20_200000042822</v>
      </c>
      <c r="BL2134"/>
      <c r="BM2134"/>
      <c r="BN2134"/>
    </row>
    <row r="2135" spans="1:66" x14ac:dyDescent="0.25">
      <c r="A2135" s="35" t="s">
        <v>8</v>
      </c>
      <c r="B2135" s="35" t="s">
        <v>757</v>
      </c>
      <c r="C2135" s="35">
        <v>58</v>
      </c>
      <c r="D2135" s="35">
        <v>1</v>
      </c>
      <c r="E2135" s="35">
        <v>2</v>
      </c>
      <c r="F2135" s="35" t="s">
        <v>419</v>
      </c>
      <c r="G2135" s="35" t="s">
        <v>5450</v>
      </c>
      <c r="H2135" s="35" t="s">
        <v>758</v>
      </c>
      <c r="I2135" s="35" t="s">
        <v>2443</v>
      </c>
      <c r="J2135" s="35">
        <v>72.7</v>
      </c>
      <c r="K2135" s="35" t="s">
        <v>5454</v>
      </c>
      <c r="L2135" s="35" t="s">
        <v>397</v>
      </c>
      <c r="M2135" s="35" t="s">
        <v>396</v>
      </c>
      <c r="N2135" s="35" t="s">
        <v>122</v>
      </c>
      <c r="O2135" s="35" t="s">
        <v>5495</v>
      </c>
      <c r="P2135" s="35" t="s">
        <v>5496</v>
      </c>
      <c r="Q2135" s="35" t="s">
        <v>311</v>
      </c>
      <c r="R2135" s="35" t="s">
        <v>305</v>
      </c>
      <c r="S2135" s="35" t="s">
        <v>306</v>
      </c>
      <c r="T2135" s="35" t="s">
        <v>5061</v>
      </c>
      <c r="U2135" s="35" t="s">
        <v>269</v>
      </c>
      <c r="V2135" s="35">
        <v>0</v>
      </c>
      <c r="W2135" s="35">
        <v>0</v>
      </c>
      <c r="X2135" s="49">
        <v>10</v>
      </c>
      <c r="Y2135" s="60" t="s">
        <v>346</v>
      </c>
      <c r="Z2135" s="49">
        <v>1000</v>
      </c>
      <c r="AA2135" s="49">
        <v>10000</v>
      </c>
      <c r="AB2135" s="60" t="s">
        <v>637</v>
      </c>
      <c r="AC2135" s="60" t="s">
        <v>761</v>
      </c>
      <c r="AD2135" s="60" t="s">
        <v>694</v>
      </c>
      <c r="AE2135" s="60" t="s">
        <v>695</v>
      </c>
      <c r="AF2135" s="49">
        <v>2020</v>
      </c>
      <c r="AG2135" s="60" t="s">
        <v>5492</v>
      </c>
      <c r="AH2135" s="60">
        <v>44312</v>
      </c>
      <c r="AI2135" s="60">
        <v>44342</v>
      </c>
      <c r="AJ2135" s="60">
        <v>44309</v>
      </c>
      <c r="AK2135" s="60">
        <v>44308</v>
      </c>
      <c r="AL2135" s="60"/>
      <c r="AM2135" s="60" t="s">
        <v>568</v>
      </c>
      <c r="AN2135" s="60" t="s">
        <v>5451</v>
      </c>
      <c r="AO2135" s="60" t="s">
        <v>6830</v>
      </c>
      <c r="AP2135" s="49"/>
      <c r="AQ2135" s="60" t="s">
        <v>2442</v>
      </c>
      <c r="AR2135" s="60" t="s">
        <v>174</v>
      </c>
      <c r="AS2135" s="60" t="s">
        <v>174</v>
      </c>
      <c r="AT2135" s="49">
        <v>40</v>
      </c>
      <c r="AU2135" s="49">
        <v>1</v>
      </c>
      <c r="AV2135" s="49">
        <v>1</v>
      </c>
      <c r="AW2135" s="60">
        <v>44153</v>
      </c>
      <c r="AX2135" s="60" t="s">
        <v>183</v>
      </c>
      <c r="AY2135" s="60">
        <v>44308</v>
      </c>
      <c r="AZ2135" s="60">
        <v>44117</v>
      </c>
      <c r="BA2135" s="60">
        <v>44118</v>
      </c>
      <c r="BB2135" s="60" t="s">
        <v>5510</v>
      </c>
      <c r="BC2135" s="60">
        <v>44166.492337962962</v>
      </c>
      <c r="BD2135" s="60">
        <v>44312</v>
      </c>
      <c r="BE2135" s="60">
        <v>73050</v>
      </c>
      <c r="BF2135" s="49">
        <f>IF(AND(ISBLANK(tbl_RawData_Report1[[#This Row],[REQ_ID]]),tbl_RawData_Report1[[#This Row],[RH Kit?]] = "Y"),1,COUNTIFS(tbl_RawData_Report1[RH Kit?],"Y",tbl_RawData_Report1[REQ_ID],tbl_RawData_Report1[[#This Row],[REQ_ID]]))</f>
        <v>0</v>
      </c>
      <c r="BG2135" s="49">
        <f>COUNTIFS(tbl_RawData_Report1[RH Kit?],"Y",tbl_RawData_Report1[Order No.],tbl_RawData_Report1[[#This Row],[Order No.]])</f>
        <v>0</v>
      </c>
      <c r="BH2135" s="49">
        <f>SUM(tbl_RawData_Report1[[#This Row],[RH Kit Req]:[RH Kit PO]])</f>
        <v>0</v>
      </c>
      <c r="BI2135" s="49" t="str">
        <f>IFERROR(VLOOKUP(B2135,Lookup!A:B,2,FALSE),B2135)</f>
        <v>METRONIDAZOL_250MG</v>
      </c>
      <c r="BJ2135" s="49" t="b">
        <f t="shared" si="33"/>
        <v>1</v>
      </c>
      <c r="BK2135" s="49" t="str">
        <f>tbl_RawData_Report1[[#This Row],[Item ID]]&amp;tbl_RawData_Report1[[#This Row],[Order No.]]</f>
        <v>METRONIDAZOL_250MG0000042822</v>
      </c>
      <c r="BL2135"/>
      <c r="BM2135"/>
      <c r="BN2135"/>
    </row>
    <row r="2136" spans="1:66" x14ac:dyDescent="0.25">
      <c r="A2136" s="35" t="s">
        <v>8</v>
      </c>
      <c r="B2136" s="35" t="s">
        <v>3200</v>
      </c>
      <c r="C2136" s="35">
        <v>11</v>
      </c>
      <c r="D2136" s="35">
        <v>1</v>
      </c>
      <c r="E2136" s="35">
        <v>2</v>
      </c>
      <c r="F2136" s="35" t="s">
        <v>419</v>
      </c>
      <c r="G2136" s="35" t="s">
        <v>5450</v>
      </c>
      <c r="H2136" s="35" t="s">
        <v>5525</v>
      </c>
      <c r="I2136" s="35" t="s">
        <v>2443</v>
      </c>
      <c r="J2136" s="35">
        <v>1650</v>
      </c>
      <c r="K2136" s="35" t="s">
        <v>5454</v>
      </c>
      <c r="L2136" s="35" t="s">
        <v>5455</v>
      </c>
      <c r="M2136" s="35" t="s">
        <v>396</v>
      </c>
      <c r="N2136" s="35" t="s">
        <v>122</v>
      </c>
      <c r="O2136" s="35" t="s">
        <v>5456</v>
      </c>
      <c r="P2136" s="35" t="s">
        <v>5457</v>
      </c>
      <c r="Q2136" s="35" t="s">
        <v>311</v>
      </c>
      <c r="R2136" s="35" t="s">
        <v>305</v>
      </c>
      <c r="S2136" s="35" t="s">
        <v>306</v>
      </c>
      <c r="T2136" s="35" t="s">
        <v>5061</v>
      </c>
      <c r="U2136" s="35" t="s">
        <v>269</v>
      </c>
      <c r="V2136" s="35">
        <v>0</v>
      </c>
      <c r="W2136" s="35">
        <v>0</v>
      </c>
      <c r="X2136" s="49">
        <v>2500</v>
      </c>
      <c r="Y2136" s="60" t="s">
        <v>2875</v>
      </c>
      <c r="Z2136" s="49">
        <v>1</v>
      </c>
      <c r="AA2136" s="49">
        <v>2500</v>
      </c>
      <c r="AB2136" s="60" t="s">
        <v>637</v>
      </c>
      <c r="AC2136" s="60" t="s">
        <v>668</v>
      </c>
      <c r="AD2136" s="60" t="s">
        <v>694</v>
      </c>
      <c r="AE2136" s="60" t="s">
        <v>695</v>
      </c>
      <c r="AF2136" s="49">
        <v>2020</v>
      </c>
      <c r="AG2136" s="60" t="s">
        <v>5449</v>
      </c>
      <c r="AH2136" s="60">
        <v>44312</v>
      </c>
      <c r="AI2136" s="60">
        <v>44342</v>
      </c>
      <c r="AJ2136" s="60">
        <v>44309</v>
      </c>
      <c r="AK2136" s="60">
        <v>44308</v>
      </c>
      <c r="AL2136" s="60"/>
      <c r="AM2136" s="60" t="s">
        <v>568</v>
      </c>
      <c r="AN2136" s="60" t="s">
        <v>5451</v>
      </c>
      <c r="AO2136" s="60" t="s">
        <v>6831</v>
      </c>
      <c r="AP2136" s="49"/>
      <c r="AQ2136" s="60" t="s">
        <v>2442</v>
      </c>
      <c r="AR2136" s="60" t="s">
        <v>174</v>
      </c>
      <c r="AS2136" s="60" t="s">
        <v>174</v>
      </c>
      <c r="AT2136" s="49">
        <v>9</v>
      </c>
      <c r="AU2136" s="49">
        <v>1</v>
      </c>
      <c r="AV2136" s="49">
        <v>1</v>
      </c>
      <c r="AW2136" s="60">
        <v>44153</v>
      </c>
      <c r="AX2136" s="60" t="s">
        <v>183</v>
      </c>
      <c r="AY2136" s="60">
        <v>44308</v>
      </c>
      <c r="AZ2136" s="60">
        <v>44117</v>
      </c>
      <c r="BA2136" s="60">
        <v>44118</v>
      </c>
      <c r="BB2136" s="60" t="s">
        <v>5527</v>
      </c>
      <c r="BC2136" s="60">
        <v>44166.492337962962</v>
      </c>
      <c r="BD2136" s="60">
        <v>44312</v>
      </c>
      <c r="BE2136" s="60">
        <v>44316</v>
      </c>
      <c r="BF2136" s="49">
        <f>IF(AND(ISBLANK(tbl_RawData_Report1[[#This Row],[REQ_ID]]),tbl_RawData_Report1[[#This Row],[RH Kit?]] = "Y"),1,COUNTIFS(tbl_RawData_Report1[RH Kit?],"Y",tbl_RawData_Report1[REQ_ID],tbl_RawData_Report1[[#This Row],[REQ_ID]]))</f>
        <v>0</v>
      </c>
      <c r="BG2136" s="49">
        <f>COUNTIFS(tbl_RawData_Report1[RH Kit?],"Y",tbl_RawData_Report1[Order No.],tbl_RawData_Report1[[#This Row],[Order No.]])</f>
        <v>0</v>
      </c>
      <c r="BH2136" s="49">
        <f>SUM(tbl_RawData_Report1[[#This Row],[RH Kit Req]:[RH Kit PO]])</f>
        <v>0</v>
      </c>
      <c r="BI2136" s="49" t="str">
        <f>IFERROR(VLOOKUP(B2136,Lookup!A:B,2,FALSE),B2136)</f>
        <v>NACL1L_1</v>
      </c>
      <c r="BJ2136" s="49" t="b">
        <f t="shared" si="33"/>
        <v>1</v>
      </c>
      <c r="BK2136" s="49" t="str">
        <f>tbl_RawData_Report1[[#This Row],[Item ID]]&amp;tbl_RawData_Report1[[#This Row],[Order No.]]</f>
        <v>NACL1L_10000042822</v>
      </c>
      <c r="BL2136"/>
      <c r="BM2136"/>
      <c r="BN2136"/>
    </row>
    <row r="2137" spans="1:66" x14ac:dyDescent="0.25">
      <c r="A2137" s="35" t="s">
        <v>8</v>
      </c>
      <c r="B2137" s="35" t="s">
        <v>1293</v>
      </c>
      <c r="C2137" s="35">
        <v>60</v>
      </c>
      <c r="D2137" s="35">
        <v>1</v>
      </c>
      <c r="E2137" s="35">
        <v>2</v>
      </c>
      <c r="F2137" s="35" t="s">
        <v>419</v>
      </c>
      <c r="G2137" s="35" t="s">
        <v>5450</v>
      </c>
      <c r="H2137" s="35" t="s">
        <v>1294</v>
      </c>
      <c r="I2137" s="35" t="s">
        <v>2443</v>
      </c>
      <c r="J2137" s="35">
        <v>2233</v>
      </c>
      <c r="K2137" s="35" t="s">
        <v>5454</v>
      </c>
      <c r="L2137" s="35" t="s">
        <v>397</v>
      </c>
      <c r="M2137" s="35" t="s">
        <v>396</v>
      </c>
      <c r="N2137" s="35" t="s">
        <v>122</v>
      </c>
      <c r="O2137" s="35" t="s">
        <v>5495</v>
      </c>
      <c r="P2137" s="35" t="s">
        <v>5496</v>
      </c>
      <c r="Q2137" s="35" t="s">
        <v>311</v>
      </c>
      <c r="R2137" s="35" t="s">
        <v>305</v>
      </c>
      <c r="S2137" s="35" t="s">
        <v>306</v>
      </c>
      <c r="T2137" s="35" t="s">
        <v>5061</v>
      </c>
      <c r="U2137" s="35" t="s">
        <v>269</v>
      </c>
      <c r="V2137" s="35">
        <v>0</v>
      </c>
      <c r="W2137" s="35">
        <v>0</v>
      </c>
      <c r="X2137" s="49">
        <v>100</v>
      </c>
      <c r="Y2137" s="60" t="s">
        <v>1297</v>
      </c>
      <c r="Z2137" s="49">
        <v>5</v>
      </c>
      <c r="AA2137" s="49">
        <v>500</v>
      </c>
      <c r="AB2137" s="60" t="s">
        <v>637</v>
      </c>
      <c r="AC2137" s="60" t="s">
        <v>674</v>
      </c>
      <c r="AD2137" s="60" t="s">
        <v>694</v>
      </c>
      <c r="AE2137" s="60" t="s">
        <v>695</v>
      </c>
      <c r="AF2137" s="49">
        <v>2020</v>
      </c>
      <c r="AG2137" s="60" t="s">
        <v>5492</v>
      </c>
      <c r="AH2137" s="60">
        <v>44312</v>
      </c>
      <c r="AI2137" s="60">
        <v>44342</v>
      </c>
      <c r="AJ2137" s="60">
        <v>44309</v>
      </c>
      <c r="AK2137" s="60">
        <v>44308</v>
      </c>
      <c r="AL2137" s="60"/>
      <c r="AM2137" s="60" t="s">
        <v>568</v>
      </c>
      <c r="AN2137" s="60" t="s">
        <v>5451</v>
      </c>
      <c r="AO2137" s="60" t="s">
        <v>6858</v>
      </c>
      <c r="AP2137" s="49"/>
      <c r="AQ2137" s="60" t="s">
        <v>2442</v>
      </c>
      <c r="AR2137" s="60" t="s">
        <v>174</v>
      </c>
      <c r="AS2137" s="60" t="s">
        <v>174</v>
      </c>
      <c r="AT2137" s="49">
        <v>42</v>
      </c>
      <c r="AU2137" s="49">
        <v>1</v>
      </c>
      <c r="AV2137" s="49">
        <v>1</v>
      </c>
      <c r="AW2137" s="60">
        <v>44153</v>
      </c>
      <c r="AX2137" s="60" t="s">
        <v>183</v>
      </c>
      <c r="AY2137" s="60">
        <v>44308</v>
      </c>
      <c r="AZ2137" s="60">
        <v>44117</v>
      </c>
      <c r="BA2137" s="60">
        <v>44118</v>
      </c>
      <c r="BB2137" s="60" t="s">
        <v>5517</v>
      </c>
      <c r="BC2137" s="60">
        <v>44166.492337962962</v>
      </c>
      <c r="BD2137" s="60">
        <v>44312</v>
      </c>
      <c r="BE2137" s="60">
        <v>73050</v>
      </c>
      <c r="BF2137" s="49">
        <f>IF(AND(ISBLANK(tbl_RawData_Report1[[#This Row],[REQ_ID]]),tbl_RawData_Report1[[#This Row],[RH Kit?]] = "Y"),1,COUNTIFS(tbl_RawData_Report1[RH Kit?],"Y",tbl_RawData_Report1[REQ_ID],tbl_RawData_Report1[[#This Row],[REQ_ID]]))</f>
        <v>0</v>
      </c>
      <c r="BG2137" s="49">
        <f>COUNTIFS(tbl_RawData_Report1[RH Kit?],"Y",tbl_RawData_Report1[Order No.],tbl_RawData_Report1[[#This Row],[Order No.]])</f>
        <v>0</v>
      </c>
      <c r="BH2137" s="49">
        <f>SUM(tbl_RawData_Report1[[#This Row],[RH Kit Req]:[RH Kit PO]])</f>
        <v>0</v>
      </c>
      <c r="BI2137" s="49" t="str">
        <f>IFERROR(VLOOKUP(B2137,Lookup!A:B,2,FALSE),B2137)</f>
        <v>HYDRALAZINEHCL20</v>
      </c>
      <c r="BJ2137" s="49" t="b">
        <f t="shared" si="33"/>
        <v>1</v>
      </c>
      <c r="BK2137" s="49" t="str">
        <f>tbl_RawData_Report1[[#This Row],[Item ID]]&amp;tbl_RawData_Report1[[#This Row],[Order No.]]</f>
        <v>HYDRALAZINEHCL200000042822</v>
      </c>
      <c r="BL2137"/>
      <c r="BM2137"/>
      <c r="BN2137"/>
    </row>
    <row r="2138" spans="1:66" x14ac:dyDescent="0.25">
      <c r="A2138" s="35" t="s">
        <v>8</v>
      </c>
      <c r="B2138" s="35" t="s">
        <v>3181</v>
      </c>
      <c r="C2138" s="35">
        <v>3</v>
      </c>
      <c r="D2138" s="35">
        <v>1</v>
      </c>
      <c r="E2138" s="35">
        <v>2</v>
      </c>
      <c r="F2138" s="35" t="s">
        <v>419</v>
      </c>
      <c r="G2138" s="35" t="s">
        <v>5450</v>
      </c>
      <c r="H2138" s="35" t="s">
        <v>3182</v>
      </c>
      <c r="I2138" s="35" t="s">
        <v>2443</v>
      </c>
      <c r="J2138" s="35">
        <v>962</v>
      </c>
      <c r="K2138" s="35" t="s">
        <v>5454</v>
      </c>
      <c r="L2138" s="35" t="s">
        <v>5455</v>
      </c>
      <c r="M2138" s="35" t="s">
        <v>396</v>
      </c>
      <c r="N2138" s="35" t="s">
        <v>122</v>
      </c>
      <c r="O2138" s="35" t="s">
        <v>5456</v>
      </c>
      <c r="P2138" s="35" t="s">
        <v>5457</v>
      </c>
      <c r="Q2138" s="35" t="s">
        <v>311</v>
      </c>
      <c r="R2138" s="35" t="s">
        <v>305</v>
      </c>
      <c r="S2138" s="35" t="s">
        <v>306</v>
      </c>
      <c r="T2138" s="35" t="s">
        <v>5061</v>
      </c>
      <c r="U2138" s="35" t="s">
        <v>269</v>
      </c>
      <c r="V2138" s="35">
        <v>0</v>
      </c>
      <c r="W2138" s="35">
        <v>0</v>
      </c>
      <c r="X2138" s="49">
        <v>100</v>
      </c>
      <c r="Y2138" s="60" t="s">
        <v>341</v>
      </c>
      <c r="Z2138" s="49">
        <v>100</v>
      </c>
      <c r="AA2138" s="49">
        <v>10000</v>
      </c>
      <c r="AB2138" s="60" t="s">
        <v>637</v>
      </c>
      <c r="AC2138" s="60" t="s">
        <v>660</v>
      </c>
      <c r="AD2138" s="60" t="s">
        <v>694</v>
      </c>
      <c r="AE2138" s="60" t="s">
        <v>695</v>
      </c>
      <c r="AF2138" s="49">
        <v>2020</v>
      </c>
      <c r="AG2138" s="60" t="s">
        <v>5449</v>
      </c>
      <c r="AH2138" s="60">
        <v>44312</v>
      </c>
      <c r="AI2138" s="60">
        <v>44342</v>
      </c>
      <c r="AJ2138" s="60">
        <v>44309</v>
      </c>
      <c r="AK2138" s="60">
        <v>44308</v>
      </c>
      <c r="AL2138" s="60"/>
      <c r="AM2138" s="60" t="s">
        <v>568</v>
      </c>
      <c r="AN2138" s="60" t="s">
        <v>5451</v>
      </c>
      <c r="AO2138" s="60" t="s">
        <v>6884</v>
      </c>
      <c r="AP2138" s="49"/>
      <c r="AQ2138" s="60" t="s">
        <v>2442</v>
      </c>
      <c r="AR2138" s="60" t="s">
        <v>174</v>
      </c>
      <c r="AS2138" s="60" t="s">
        <v>174</v>
      </c>
      <c r="AT2138" s="49">
        <v>1</v>
      </c>
      <c r="AU2138" s="49">
        <v>1</v>
      </c>
      <c r="AV2138" s="49">
        <v>1</v>
      </c>
      <c r="AW2138" s="60">
        <v>44153</v>
      </c>
      <c r="AX2138" s="60" t="s">
        <v>183</v>
      </c>
      <c r="AY2138" s="60">
        <v>44308</v>
      </c>
      <c r="AZ2138" s="60">
        <v>44117</v>
      </c>
      <c r="BA2138" s="60">
        <v>44118</v>
      </c>
      <c r="BB2138" s="60" t="s">
        <v>5508</v>
      </c>
      <c r="BC2138" s="60">
        <v>44166.492337962962</v>
      </c>
      <c r="BD2138" s="60">
        <v>44312</v>
      </c>
      <c r="BE2138" s="60">
        <v>44316</v>
      </c>
      <c r="BF2138" s="49">
        <f>IF(AND(ISBLANK(tbl_RawData_Report1[[#This Row],[REQ_ID]]),tbl_RawData_Report1[[#This Row],[RH Kit?]] = "Y"),1,COUNTIFS(tbl_RawData_Report1[RH Kit?],"Y",tbl_RawData_Report1[REQ_ID],tbl_RawData_Report1[[#This Row],[REQ_ID]]))</f>
        <v>0</v>
      </c>
      <c r="BG2138" s="49">
        <f>COUNTIFS(tbl_RawData_Report1[RH Kit?],"Y",tbl_RawData_Report1[Order No.],tbl_RawData_Report1[[#This Row],[Order No.]])</f>
        <v>0</v>
      </c>
      <c r="BH2138" s="49">
        <f>SUM(tbl_RawData_Report1[[#This Row],[RH Kit Req]:[RH Kit PO]])</f>
        <v>0</v>
      </c>
      <c r="BI2138" s="49" t="str">
        <f>IFERROR(VLOOKUP(B2138,Lookup!A:B,2,FALSE),B2138)</f>
        <v>GENTAMYSUL40MG_100</v>
      </c>
      <c r="BJ2138" s="49" t="b">
        <f t="shared" si="33"/>
        <v>1</v>
      </c>
      <c r="BK2138" s="49" t="str">
        <f>tbl_RawData_Report1[[#This Row],[Item ID]]&amp;tbl_RawData_Report1[[#This Row],[Order No.]]</f>
        <v>GENTAMYSUL40MG_1000000042822</v>
      </c>
      <c r="BL2138"/>
      <c r="BM2138"/>
      <c r="BN2138"/>
    </row>
    <row r="2139" spans="1:66" x14ac:dyDescent="0.25">
      <c r="A2139" s="35" t="s">
        <v>8</v>
      </c>
      <c r="B2139" s="35" t="s">
        <v>2566</v>
      </c>
      <c r="C2139" s="35">
        <v>1</v>
      </c>
      <c r="D2139" s="35">
        <v>1</v>
      </c>
      <c r="E2139" s="35">
        <v>1</v>
      </c>
      <c r="F2139" s="35" t="s">
        <v>435</v>
      </c>
      <c r="G2139" s="35" t="s">
        <v>6182</v>
      </c>
      <c r="H2139" s="35" t="s">
        <v>2567</v>
      </c>
      <c r="I2139" s="35" t="s">
        <v>596</v>
      </c>
      <c r="J2139" s="35">
        <v>0</v>
      </c>
      <c r="K2139" s="35" t="s">
        <v>635</v>
      </c>
      <c r="L2139" s="35" t="s">
        <v>2307</v>
      </c>
      <c r="M2139" s="35" t="s">
        <v>396</v>
      </c>
      <c r="N2139" s="35" t="s">
        <v>122</v>
      </c>
      <c r="O2139" s="35" t="s">
        <v>6011</v>
      </c>
      <c r="P2139" s="35" t="s">
        <v>6012</v>
      </c>
      <c r="Q2139" s="35" t="s">
        <v>311</v>
      </c>
      <c r="R2139" s="35" t="s">
        <v>280</v>
      </c>
      <c r="S2139" s="35" t="s">
        <v>189</v>
      </c>
      <c r="T2139" s="35" t="s">
        <v>5061</v>
      </c>
      <c r="U2139" s="35" t="s">
        <v>269</v>
      </c>
      <c r="V2139" s="35">
        <v>0</v>
      </c>
      <c r="W2139" s="35">
        <v>0</v>
      </c>
      <c r="X2139" s="49">
        <v>0</v>
      </c>
      <c r="Y2139" s="60" t="s">
        <v>860</v>
      </c>
      <c r="Z2139" s="49">
        <v>4</v>
      </c>
      <c r="AA2139" s="49">
        <v>0</v>
      </c>
      <c r="AB2139" s="60" t="s">
        <v>637</v>
      </c>
      <c r="AC2139" s="60" t="s">
        <v>660</v>
      </c>
      <c r="AD2139" s="60" t="s">
        <v>661</v>
      </c>
      <c r="AE2139" s="60" t="s">
        <v>662</v>
      </c>
      <c r="AF2139" s="49">
        <v>2020</v>
      </c>
      <c r="AG2139" s="60" t="s">
        <v>6181</v>
      </c>
      <c r="AH2139" s="60">
        <v>44271</v>
      </c>
      <c r="AI2139" s="60">
        <v>44293</v>
      </c>
      <c r="AJ2139" s="60"/>
      <c r="AK2139" s="60">
        <v>44319</v>
      </c>
      <c r="AL2139" s="60"/>
      <c r="AM2139" s="60" t="s">
        <v>568</v>
      </c>
      <c r="AN2139" s="60" t="s">
        <v>6183</v>
      </c>
      <c r="AO2139" s="60" t="s">
        <v>6184</v>
      </c>
      <c r="AP2139" s="49"/>
      <c r="AQ2139" s="60" t="s">
        <v>363</v>
      </c>
      <c r="AR2139" s="60" t="s">
        <v>174</v>
      </c>
      <c r="AS2139" s="60" t="s">
        <v>174</v>
      </c>
      <c r="AT2139" s="49">
        <v>1</v>
      </c>
      <c r="AU2139" s="49">
        <v>1</v>
      </c>
      <c r="AV2139" s="49">
        <v>1</v>
      </c>
      <c r="AW2139" s="60">
        <v>44153</v>
      </c>
      <c r="AX2139" s="60" t="s">
        <v>183</v>
      </c>
      <c r="AY2139" s="60">
        <v>44320.405099641204</v>
      </c>
      <c r="AZ2139" s="60">
        <v>44090</v>
      </c>
      <c r="BA2139" s="60">
        <v>44092</v>
      </c>
      <c r="BB2139" s="60" t="s">
        <v>6185</v>
      </c>
      <c r="BC2139" s="60">
        <v>44154.486979166664</v>
      </c>
      <c r="BD2139" s="60">
        <v>44251</v>
      </c>
      <c r="BE2139" s="60">
        <v>44926</v>
      </c>
      <c r="BF2139" s="49">
        <f>IF(AND(ISBLANK(tbl_RawData_Report1[[#This Row],[REQ_ID]]),tbl_RawData_Report1[[#This Row],[RH Kit?]] = "Y"),1,COUNTIFS(tbl_RawData_Report1[RH Kit?],"Y",tbl_RawData_Report1[REQ_ID],tbl_RawData_Report1[[#This Row],[REQ_ID]]))</f>
        <v>0</v>
      </c>
      <c r="BG2139" s="49">
        <f>COUNTIFS(tbl_RawData_Report1[RH Kit?],"Y",tbl_RawData_Report1[Order No.],tbl_RawData_Report1[[#This Row],[Order No.]])</f>
        <v>0</v>
      </c>
      <c r="BH2139" s="49">
        <f>SUM(tbl_RawData_Report1[[#This Row],[RH Kit Req]:[RH Kit PO]])</f>
        <v>0</v>
      </c>
      <c r="BI2139" s="49" t="str">
        <f>IFERROR(VLOOKUP(B2139,Lookup!A:B,2,FALSE),B2139)</f>
        <v>AZTHROMYCN_250MG_4</v>
      </c>
      <c r="BJ2139" s="49" t="b">
        <f t="shared" si="33"/>
        <v>0</v>
      </c>
      <c r="BK2139" s="49" t="str">
        <f>tbl_RawData_Report1[[#This Row],[Item ID]]&amp;tbl_RawData_Report1[[#This Row],[Order No.]]</f>
        <v>AZTHROMYCN_250MG_40000042828</v>
      </c>
      <c r="BL2139"/>
      <c r="BM2139"/>
      <c r="BN2139"/>
    </row>
    <row r="2140" spans="1:66" x14ac:dyDescent="0.25">
      <c r="A2140" s="35" t="s">
        <v>8</v>
      </c>
      <c r="B2140" s="35" t="s">
        <v>2566</v>
      </c>
      <c r="C2140" s="35">
        <v>1</v>
      </c>
      <c r="D2140" s="35">
        <v>1</v>
      </c>
      <c r="E2140" s="35">
        <v>4</v>
      </c>
      <c r="F2140" s="35" t="s">
        <v>435</v>
      </c>
      <c r="G2140" s="35" t="s">
        <v>6182</v>
      </c>
      <c r="H2140" s="35" t="s">
        <v>2567</v>
      </c>
      <c r="I2140" s="35" t="s">
        <v>596</v>
      </c>
      <c r="J2140" s="35">
        <v>3250</v>
      </c>
      <c r="K2140" s="35" t="s">
        <v>635</v>
      </c>
      <c r="L2140" s="35" t="s">
        <v>1584</v>
      </c>
      <c r="M2140" s="35" t="s">
        <v>396</v>
      </c>
      <c r="N2140" s="35" t="s">
        <v>122</v>
      </c>
      <c r="O2140" s="35" t="s">
        <v>1585</v>
      </c>
      <c r="P2140" s="35" t="s">
        <v>1616</v>
      </c>
      <c r="Q2140" s="35" t="s">
        <v>311</v>
      </c>
      <c r="R2140" s="35" t="s">
        <v>280</v>
      </c>
      <c r="S2140" s="35" t="s">
        <v>189</v>
      </c>
      <c r="T2140" s="35" t="s">
        <v>5061</v>
      </c>
      <c r="U2140" s="35" t="s">
        <v>269</v>
      </c>
      <c r="V2140" s="35">
        <v>0</v>
      </c>
      <c r="W2140" s="35">
        <v>0</v>
      </c>
      <c r="X2140" s="49">
        <v>5000</v>
      </c>
      <c r="Y2140" s="60" t="s">
        <v>860</v>
      </c>
      <c r="Z2140" s="49">
        <v>4</v>
      </c>
      <c r="AA2140" s="49">
        <v>20000</v>
      </c>
      <c r="AB2140" s="60" t="s">
        <v>637</v>
      </c>
      <c r="AC2140" s="60" t="s">
        <v>660</v>
      </c>
      <c r="AD2140" s="60" t="s">
        <v>661</v>
      </c>
      <c r="AE2140" s="60" t="s">
        <v>662</v>
      </c>
      <c r="AF2140" s="49">
        <v>2020</v>
      </c>
      <c r="AG2140" s="60" t="s">
        <v>6181</v>
      </c>
      <c r="AH2140" s="60">
        <v>44271</v>
      </c>
      <c r="AI2140" s="60">
        <v>44293</v>
      </c>
      <c r="AJ2140" s="60"/>
      <c r="AK2140" s="60">
        <v>44319</v>
      </c>
      <c r="AL2140" s="60"/>
      <c r="AM2140" s="60" t="s">
        <v>568</v>
      </c>
      <c r="AN2140" s="60" t="s">
        <v>6183</v>
      </c>
      <c r="AO2140" s="60" t="s">
        <v>6186</v>
      </c>
      <c r="AP2140" s="49"/>
      <c r="AQ2140" s="60" t="s">
        <v>363</v>
      </c>
      <c r="AR2140" s="60" t="s">
        <v>174</v>
      </c>
      <c r="AS2140" s="60" t="s">
        <v>174</v>
      </c>
      <c r="AT2140" s="49">
        <v>1</v>
      </c>
      <c r="AU2140" s="49">
        <v>1</v>
      </c>
      <c r="AV2140" s="49"/>
      <c r="AW2140" s="60">
        <v>44153</v>
      </c>
      <c r="AX2140" s="60" t="s">
        <v>183</v>
      </c>
      <c r="AY2140" s="60">
        <v>44320.405099641204</v>
      </c>
      <c r="AZ2140" s="60">
        <v>44090</v>
      </c>
      <c r="BA2140" s="60">
        <v>44092</v>
      </c>
      <c r="BB2140" s="60" t="s">
        <v>6185</v>
      </c>
      <c r="BC2140" s="60">
        <v>44154.486979166664</v>
      </c>
      <c r="BD2140" s="60">
        <v>44251</v>
      </c>
      <c r="BE2140" s="60">
        <v>44391</v>
      </c>
      <c r="BF2140" s="49">
        <f>IF(AND(ISBLANK(tbl_RawData_Report1[[#This Row],[REQ_ID]]),tbl_RawData_Report1[[#This Row],[RH Kit?]] = "Y"),1,COUNTIFS(tbl_RawData_Report1[RH Kit?],"Y",tbl_RawData_Report1[REQ_ID],tbl_RawData_Report1[[#This Row],[REQ_ID]]))</f>
        <v>0</v>
      </c>
      <c r="BG2140" s="49">
        <f>COUNTIFS(tbl_RawData_Report1[RH Kit?],"Y",tbl_RawData_Report1[Order No.],tbl_RawData_Report1[[#This Row],[Order No.]])</f>
        <v>0</v>
      </c>
      <c r="BH2140" s="49">
        <f>SUM(tbl_RawData_Report1[[#This Row],[RH Kit Req]:[RH Kit PO]])</f>
        <v>0</v>
      </c>
      <c r="BI2140" s="49" t="str">
        <f>IFERROR(VLOOKUP(B2140,Lookup!A:B,2,FALSE),B2140)</f>
        <v>AZTHROMYCN_250MG_4</v>
      </c>
      <c r="BJ2140" s="49" t="b">
        <f t="shared" si="33"/>
        <v>0</v>
      </c>
      <c r="BK2140" s="49" t="str">
        <f>tbl_RawData_Report1[[#This Row],[Item ID]]&amp;tbl_RawData_Report1[[#This Row],[Order No.]]</f>
        <v>AZTHROMYCN_250MG_40000042828</v>
      </c>
      <c r="BL2140"/>
      <c r="BM2140"/>
      <c r="BN2140"/>
    </row>
    <row r="2141" spans="1:66" x14ac:dyDescent="0.25">
      <c r="A2141" s="35" t="s">
        <v>8</v>
      </c>
      <c r="B2141" s="35" t="s">
        <v>2566</v>
      </c>
      <c r="C2141" s="35">
        <v>1</v>
      </c>
      <c r="D2141" s="35">
        <v>1</v>
      </c>
      <c r="E2141" s="35">
        <v>2</v>
      </c>
      <c r="F2141" s="35" t="s">
        <v>435</v>
      </c>
      <c r="G2141" s="35" t="s">
        <v>6182</v>
      </c>
      <c r="H2141" s="35" t="s">
        <v>2567</v>
      </c>
      <c r="I2141" s="35" t="s">
        <v>596</v>
      </c>
      <c r="J2141" s="35">
        <v>0</v>
      </c>
      <c r="K2141" s="35" t="s">
        <v>635</v>
      </c>
      <c r="L2141" s="35" t="s">
        <v>1584</v>
      </c>
      <c r="M2141" s="35" t="s">
        <v>396</v>
      </c>
      <c r="N2141" s="35" t="s">
        <v>122</v>
      </c>
      <c r="O2141" s="35" t="s">
        <v>1585</v>
      </c>
      <c r="P2141" s="35" t="s">
        <v>1616</v>
      </c>
      <c r="Q2141" s="35" t="s">
        <v>311</v>
      </c>
      <c r="R2141" s="35" t="s">
        <v>280</v>
      </c>
      <c r="S2141" s="35" t="s">
        <v>189</v>
      </c>
      <c r="T2141" s="35" t="s">
        <v>5061</v>
      </c>
      <c r="U2141" s="35" t="s">
        <v>269</v>
      </c>
      <c r="V2141" s="35">
        <v>0</v>
      </c>
      <c r="W2141" s="35">
        <v>0</v>
      </c>
      <c r="X2141" s="49">
        <v>0</v>
      </c>
      <c r="Y2141" s="60" t="s">
        <v>860</v>
      </c>
      <c r="Z2141" s="49">
        <v>4</v>
      </c>
      <c r="AA2141" s="49">
        <v>0</v>
      </c>
      <c r="AB2141" s="60" t="s">
        <v>637</v>
      </c>
      <c r="AC2141" s="60" t="s">
        <v>660</v>
      </c>
      <c r="AD2141" s="60" t="s">
        <v>661</v>
      </c>
      <c r="AE2141" s="60" t="s">
        <v>662</v>
      </c>
      <c r="AF2141" s="49">
        <v>2020</v>
      </c>
      <c r="AG2141" s="60" t="s">
        <v>6181</v>
      </c>
      <c r="AH2141" s="60">
        <v>44271</v>
      </c>
      <c r="AI2141" s="60">
        <v>44293</v>
      </c>
      <c r="AJ2141" s="60"/>
      <c r="AK2141" s="60">
        <v>44319</v>
      </c>
      <c r="AL2141" s="60"/>
      <c r="AM2141" s="60" t="s">
        <v>568</v>
      </c>
      <c r="AN2141" s="60" t="s">
        <v>6183</v>
      </c>
      <c r="AO2141" s="60" t="s">
        <v>6206</v>
      </c>
      <c r="AP2141" s="49"/>
      <c r="AQ2141" s="60" t="s">
        <v>363</v>
      </c>
      <c r="AR2141" s="60" t="s">
        <v>174</v>
      </c>
      <c r="AS2141" s="60" t="s">
        <v>174</v>
      </c>
      <c r="AT2141" s="49">
        <v>1</v>
      </c>
      <c r="AU2141" s="49">
        <v>1</v>
      </c>
      <c r="AV2141" s="49">
        <v>2</v>
      </c>
      <c r="AW2141" s="60">
        <v>44153</v>
      </c>
      <c r="AX2141" s="60" t="s">
        <v>183</v>
      </c>
      <c r="AY2141" s="60">
        <v>44320.405099641204</v>
      </c>
      <c r="AZ2141" s="60">
        <v>44090</v>
      </c>
      <c r="BA2141" s="60">
        <v>44092</v>
      </c>
      <c r="BB2141" s="60" t="s">
        <v>6185</v>
      </c>
      <c r="BC2141" s="60">
        <v>44154.486979166664</v>
      </c>
      <c r="BD2141" s="60">
        <v>44251</v>
      </c>
      <c r="BE2141" s="60">
        <v>44391</v>
      </c>
      <c r="BF2141" s="49">
        <f>IF(AND(ISBLANK(tbl_RawData_Report1[[#This Row],[REQ_ID]]),tbl_RawData_Report1[[#This Row],[RH Kit?]] = "Y"),1,COUNTIFS(tbl_RawData_Report1[RH Kit?],"Y",tbl_RawData_Report1[REQ_ID],tbl_RawData_Report1[[#This Row],[REQ_ID]]))</f>
        <v>0</v>
      </c>
      <c r="BG2141" s="49">
        <f>COUNTIFS(tbl_RawData_Report1[RH Kit?],"Y",tbl_RawData_Report1[Order No.],tbl_RawData_Report1[[#This Row],[Order No.]])</f>
        <v>0</v>
      </c>
      <c r="BH2141" s="49">
        <f>SUM(tbl_RawData_Report1[[#This Row],[RH Kit Req]:[RH Kit PO]])</f>
        <v>0</v>
      </c>
      <c r="BI2141" s="49" t="str">
        <f>IFERROR(VLOOKUP(B2141,Lookup!A:B,2,FALSE),B2141)</f>
        <v>AZTHROMYCN_250MG_4</v>
      </c>
      <c r="BJ2141" s="49" t="b">
        <f t="shared" si="33"/>
        <v>0</v>
      </c>
      <c r="BK2141" s="49" t="str">
        <f>tbl_RawData_Report1[[#This Row],[Item ID]]&amp;tbl_RawData_Report1[[#This Row],[Order No.]]</f>
        <v>AZTHROMYCN_250MG_40000042828</v>
      </c>
      <c r="BL2141"/>
      <c r="BM2141"/>
      <c r="BN2141"/>
    </row>
    <row r="2142" spans="1:66" x14ac:dyDescent="0.25">
      <c r="A2142" s="35" t="s">
        <v>8</v>
      </c>
      <c r="B2142" s="35" t="s">
        <v>2566</v>
      </c>
      <c r="C2142" s="35">
        <v>1</v>
      </c>
      <c r="D2142" s="35">
        <v>1</v>
      </c>
      <c r="E2142" s="35">
        <v>3</v>
      </c>
      <c r="F2142" s="35" t="s">
        <v>435</v>
      </c>
      <c r="G2142" s="35" t="s">
        <v>6182</v>
      </c>
      <c r="H2142" s="35" t="s">
        <v>2567</v>
      </c>
      <c r="I2142" s="35" t="s">
        <v>596</v>
      </c>
      <c r="J2142" s="35">
        <v>3250</v>
      </c>
      <c r="K2142" s="35" t="s">
        <v>635</v>
      </c>
      <c r="L2142" s="35" t="s">
        <v>2307</v>
      </c>
      <c r="M2142" s="35" t="s">
        <v>396</v>
      </c>
      <c r="N2142" s="35" t="s">
        <v>122</v>
      </c>
      <c r="O2142" s="35" t="s">
        <v>6011</v>
      </c>
      <c r="P2142" s="35" t="s">
        <v>6012</v>
      </c>
      <c r="Q2142" s="35" t="s">
        <v>311</v>
      </c>
      <c r="R2142" s="35" t="s">
        <v>280</v>
      </c>
      <c r="S2142" s="35" t="s">
        <v>189</v>
      </c>
      <c r="T2142" s="35" t="s">
        <v>5061</v>
      </c>
      <c r="U2142" s="35" t="s">
        <v>269</v>
      </c>
      <c r="V2142" s="35">
        <v>0</v>
      </c>
      <c r="W2142" s="35">
        <v>0</v>
      </c>
      <c r="X2142" s="49">
        <v>5000</v>
      </c>
      <c r="Y2142" s="60" t="s">
        <v>860</v>
      </c>
      <c r="Z2142" s="49">
        <v>4</v>
      </c>
      <c r="AA2142" s="49">
        <v>20000</v>
      </c>
      <c r="AB2142" s="60" t="s">
        <v>637</v>
      </c>
      <c r="AC2142" s="60" t="s">
        <v>660</v>
      </c>
      <c r="AD2142" s="60" t="s">
        <v>661</v>
      </c>
      <c r="AE2142" s="60" t="s">
        <v>662</v>
      </c>
      <c r="AF2142" s="49">
        <v>2020</v>
      </c>
      <c r="AG2142" s="60" t="s">
        <v>6181</v>
      </c>
      <c r="AH2142" s="60">
        <v>44271</v>
      </c>
      <c r="AI2142" s="60">
        <v>44293</v>
      </c>
      <c r="AJ2142" s="60"/>
      <c r="AK2142" s="60">
        <v>44319</v>
      </c>
      <c r="AL2142" s="60"/>
      <c r="AM2142" s="60" t="s">
        <v>568</v>
      </c>
      <c r="AN2142" s="60" t="s">
        <v>6183</v>
      </c>
      <c r="AO2142" s="60" t="s">
        <v>6824</v>
      </c>
      <c r="AP2142" s="49"/>
      <c r="AQ2142" s="60" t="s">
        <v>363</v>
      </c>
      <c r="AR2142" s="60" t="s">
        <v>174</v>
      </c>
      <c r="AS2142" s="60" t="s">
        <v>174</v>
      </c>
      <c r="AT2142" s="49">
        <v>1</v>
      </c>
      <c r="AU2142" s="49">
        <v>1</v>
      </c>
      <c r="AV2142" s="49"/>
      <c r="AW2142" s="60">
        <v>44153</v>
      </c>
      <c r="AX2142" s="60" t="s">
        <v>183</v>
      </c>
      <c r="AY2142" s="60">
        <v>44320.405099641204</v>
      </c>
      <c r="AZ2142" s="60">
        <v>44090</v>
      </c>
      <c r="BA2142" s="60">
        <v>44092</v>
      </c>
      <c r="BB2142" s="60" t="s">
        <v>6185</v>
      </c>
      <c r="BC2142" s="60">
        <v>44154.486979166664</v>
      </c>
      <c r="BD2142" s="60">
        <v>44251</v>
      </c>
      <c r="BE2142" s="60">
        <v>44926</v>
      </c>
      <c r="BF2142" s="49">
        <f>IF(AND(ISBLANK(tbl_RawData_Report1[[#This Row],[REQ_ID]]),tbl_RawData_Report1[[#This Row],[RH Kit?]] = "Y"),1,COUNTIFS(tbl_RawData_Report1[RH Kit?],"Y",tbl_RawData_Report1[REQ_ID],tbl_RawData_Report1[[#This Row],[REQ_ID]]))</f>
        <v>0</v>
      </c>
      <c r="BG2142" s="49">
        <f>COUNTIFS(tbl_RawData_Report1[RH Kit?],"Y",tbl_RawData_Report1[Order No.],tbl_RawData_Report1[[#This Row],[Order No.]])</f>
        <v>0</v>
      </c>
      <c r="BH2142" s="49">
        <f>SUM(tbl_RawData_Report1[[#This Row],[RH Kit Req]:[RH Kit PO]])</f>
        <v>0</v>
      </c>
      <c r="BI2142" s="49" t="str">
        <f>IFERROR(VLOOKUP(B2142,Lookup!A:B,2,FALSE),B2142)</f>
        <v>AZTHROMYCN_250MG_4</v>
      </c>
      <c r="BJ2142" s="49" t="b">
        <f t="shared" si="33"/>
        <v>1</v>
      </c>
      <c r="BK2142" s="49" t="str">
        <f>tbl_RawData_Report1[[#This Row],[Item ID]]&amp;tbl_RawData_Report1[[#This Row],[Order No.]]</f>
        <v>AZTHROMYCN_250MG_40000042828</v>
      </c>
      <c r="BL2142"/>
      <c r="BM2142"/>
      <c r="BN2142"/>
    </row>
    <row r="2143" spans="1:66" hidden="1" x14ac:dyDescent="0.25">
      <c r="A2143" s="35" t="s">
        <v>8</v>
      </c>
      <c r="B2143" s="35" t="s">
        <v>5930</v>
      </c>
      <c r="C2143" s="35">
        <v>6</v>
      </c>
      <c r="D2143" s="35">
        <v>1</v>
      </c>
      <c r="E2143" s="35">
        <v>1</v>
      </c>
      <c r="F2143" s="35" t="s">
        <v>412</v>
      </c>
      <c r="G2143" s="35" t="s">
        <v>6406</v>
      </c>
      <c r="H2143" s="35" t="s">
        <v>5931</v>
      </c>
      <c r="I2143" s="35" t="s">
        <v>595</v>
      </c>
      <c r="J2143" s="35">
        <v>0</v>
      </c>
      <c r="K2143" s="35" t="s">
        <v>4275</v>
      </c>
      <c r="L2143" s="35" t="s">
        <v>6410</v>
      </c>
      <c r="M2143" s="35" t="s">
        <v>396</v>
      </c>
      <c r="N2143" s="35" t="s">
        <v>122</v>
      </c>
      <c r="O2143" s="35" t="s">
        <v>6411</v>
      </c>
      <c r="P2143" s="35" t="s">
        <v>6412</v>
      </c>
      <c r="Q2143" s="35" t="s">
        <v>311</v>
      </c>
      <c r="R2143" s="35" t="s">
        <v>317</v>
      </c>
      <c r="S2143" s="35" t="s">
        <v>196</v>
      </c>
      <c r="T2143" s="35" t="s">
        <v>5068</v>
      </c>
      <c r="U2143" s="35" t="s">
        <v>269</v>
      </c>
      <c r="V2143" s="35">
        <v>0</v>
      </c>
      <c r="W2143" s="35">
        <v>0</v>
      </c>
      <c r="X2143" s="49">
        <v>0</v>
      </c>
      <c r="Y2143" s="60" t="s">
        <v>341</v>
      </c>
      <c r="Z2143" s="49">
        <v>100</v>
      </c>
      <c r="AA2143" s="49">
        <v>0</v>
      </c>
      <c r="AB2143" s="60" t="s">
        <v>4570</v>
      </c>
      <c r="AC2143" s="60" t="s">
        <v>4574</v>
      </c>
      <c r="AD2143" s="60" t="s">
        <v>694</v>
      </c>
      <c r="AE2143" s="60" t="s">
        <v>695</v>
      </c>
      <c r="AF2143" s="49">
        <v>2020</v>
      </c>
      <c r="AG2143" s="60" t="s">
        <v>6405</v>
      </c>
      <c r="AH2143" s="60">
        <v>44294</v>
      </c>
      <c r="AI2143" s="60">
        <v>44334</v>
      </c>
      <c r="AJ2143" s="60"/>
      <c r="AK2143" s="60"/>
      <c r="AL2143" s="60"/>
      <c r="AM2143" s="60" t="s">
        <v>567</v>
      </c>
      <c r="AN2143" s="60" t="s">
        <v>6407</v>
      </c>
      <c r="AO2143" s="60" t="s">
        <v>6408</v>
      </c>
      <c r="AP2143" s="49"/>
      <c r="AQ2143" s="60" t="s">
        <v>349</v>
      </c>
      <c r="AR2143" s="60" t="s">
        <v>174</v>
      </c>
      <c r="AS2143" s="60" t="s">
        <v>174</v>
      </c>
      <c r="AT2143" s="49">
        <v>7</v>
      </c>
      <c r="AU2143" s="49">
        <v>1</v>
      </c>
      <c r="AV2143" s="49">
        <v>1</v>
      </c>
      <c r="AW2143" s="60">
        <v>44154</v>
      </c>
      <c r="AX2143" s="60" t="s">
        <v>183</v>
      </c>
      <c r="AY2143" s="60">
        <v>44154.566608796296</v>
      </c>
      <c r="AZ2143" s="60">
        <v>44018</v>
      </c>
      <c r="BA2143" s="60">
        <v>44154</v>
      </c>
      <c r="BB2143" s="60" t="s">
        <v>6409</v>
      </c>
      <c r="BC2143" s="60">
        <v>44154.566608796296</v>
      </c>
      <c r="BD2143" s="60">
        <v>44294</v>
      </c>
      <c r="BE2143" s="60">
        <v>45291</v>
      </c>
      <c r="BF2143" s="49">
        <f>IF(AND(ISBLANK(tbl_RawData_Report1[[#This Row],[REQ_ID]]),tbl_RawData_Report1[[#This Row],[RH Kit?]] = "Y"),1,COUNTIFS(tbl_RawData_Report1[RH Kit?],"Y",tbl_RawData_Report1[REQ_ID],tbl_RawData_Report1[[#This Row],[REQ_ID]]))</f>
        <v>0</v>
      </c>
      <c r="BG2143" s="49">
        <f>COUNTIFS(tbl_RawData_Report1[RH Kit?],"Y",tbl_RawData_Report1[Order No.],tbl_RawData_Report1[[#This Row],[Order No.]])</f>
        <v>0</v>
      </c>
      <c r="BH2143" s="49">
        <f>SUM(tbl_RawData_Report1[[#This Row],[RH Kit Req]:[RH Kit PO]])</f>
        <v>0</v>
      </c>
      <c r="BI2143" s="49" t="str">
        <f>IFERROR(VLOOKUP(B2143,Lookup!A:B,2,FALSE),B2143)</f>
        <v>HIV_RAPID_SET_4</v>
      </c>
      <c r="BJ2143" s="49" t="b">
        <f t="shared" si="33"/>
        <v>0</v>
      </c>
      <c r="BK2143" s="49" t="str">
        <f>tbl_RawData_Report1[[#This Row],[Item ID]]&amp;tbl_RawData_Report1[[#This Row],[Order No.]]</f>
        <v>HIV_RAPID_SET_40000042834</v>
      </c>
      <c r="BL2143"/>
      <c r="BM2143"/>
      <c r="BN2143"/>
    </row>
    <row r="2144" spans="1:66" hidden="1" x14ac:dyDescent="0.25">
      <c r="A2144" s="35" t="s">
        <v>8</v>
      </c>
      <c r="B2144" s="35" t="s">
        <v>5930</v>
      </c>
      <c r="C2144" s="35">
        <v>6</v>
      </c>
      <c r="D2144" s="35">
        <v>1</v>
      </c>
      <c r="E2144" s="35">
        <v>2</v>
      </c>
      <c r="F2144" s="35" t="s">
        <v>412</v>
      </c>
      <c r="G2144" s="35" t="s">
        <v>6406</v>
      </c>
      <c r="H2144" s="35" t="s">
        <v>5931</v>
      </c>
      <c r="I2144" s="35" t="s">
        <v>595</v>
      </c>
      <c r="J2144" s="35">
        <v>14605.5</v>
      </c>
      <c r="K2144" s="35" t="s">
        <v>4275</v>
      </c>
      <c r="L2144" s="35" t="s">
        <v>6410</v>
      </c>
      <c r="M2144" s="35" t="s">
        <v>396</v>
      </c>
      <c r="N2144" s="35" t="s">
        <v>122</v>
      </c>
      <c r="O2144" s="35" t="s">
        <v>6414</v>
      </c>
      <c r="P2144" s="35" t="s">
        <v>6415</v>
      </c>
      <c r="Q2144" s="35" t="s">
        <v>311</v>
      </c>
      <c r="R2144" s="35" t="s">
        <v>317</v>
      </c>
      <c r="S2144" s="35" t="s">
        <v>196</v>
      </c>
      <c r="T2144" s="35" t="s">
        <v>5068</v>
      </c>
      <c r="U2144" s="35" t="s">
        <v>269</v>
      </c>
      <c r="V2144" s="35">
        <v>0</v>
      </c>
      <c r="W2144" s="35">
        <v>0</v>
      </c>
      <c r="X2144" s="49">
        <v>105</v>
      </c>
      <c r="Y2144" s="60" t="s">
        <v>341</v>
      </c>
      <c r="Z2144" s="49">
        <v>100</v>
      </c>
      <c r="AA2144" s="49">
        <v>10500</v>
      </c>
      <c r="AB2144" s="60" t="s">
        <v>4570</v>
      </c>
      <c r="AC2144" s="60" t="s">
        <v>4574</v>
      </c>
      <c r="AD2144" s="60" t="s">
        <v>694</v>
      </c>
      <c r="AE2144" s="60" t="s">
        <v>695</v>
      </c>
      <c r="AF2144" s="49">
        <v>2020</v>
      </c>
      <c r="AG2144" s="60" t="s">
        <v>6405</v>
      </c>
      <c r="AH2144" s="60">
        <v>44294</v>
      </c>
      <c r="AI2144" s="60">
        <v>44334</v>
      </c>
      <c r="AJ2144" s="60"/>
      <c r="AK2144" s="60"/>
      <c r="AL2144" s="60"/>
      <c r="AM2144" s="60" t="s">
        <v>567</v>
      </c>
      <c r="AN2144" s="60" t="s">
        <v>6407</v>
      </c>
      <c r="AO2144" s="60" t="s">
        <v>6413</v>
      </c>
      <c r="AP2144" s="49"/>
      <c r="AQ2144" s="60" t="s">
        <v>349</v>
      </c>
      <c r="AR2144" s="60" t="s">
        <v>174</v>
      </c>
      <c r="AS2144" s="60" t="s">
        <v>174</v>
      </c>
      <c r="AT2144" s="49">
        <v>7</v>
      </c>
      <c r="AU2144" s="49">
        <v>1</v>
      </c>
      <c r="AV2144" s="49">
        <v>1</v>
      </c>
      <c r="AW2144" s="60">
        <v>44154</v>
      </c>
      <c r="AX2144" s="60" t="s">
        <v>183</v>
      </c>
      <c r="AY2144" s="60">
        <v>44154.566608796296</v>
      </c>
      <c r="AZ2144" s="60">
        <v>44018</v>
      </c>
      <c r="BA2144" s="60">
        <v>44154</v>
      </c>
      <c r="BB2144" s="60" t="s">
        <v>6409</v>
      </c>
      <c r="BC2144" s="60">
        <v>44154.566608796296</v>
      </c>
      <c r="BD2144" s="60">
        <v>44294</v>
      </c>
      <c r="BE2144" s="60">
        <v>45291</v>
      </c>
      <c r="BF2144" s="49">
        <f>IF(AND(ISBLANK(tbl_RawData_Report1[[#This Row],[REQ_ID]]),tbl_RawData_Report1[[#This Row],[RH Kit?]] = "Y"),1,COUNTIFS(tbl_RawData_Report1[RH Kit?],"Y",tbl_RawData_Report1[REQ_ID],tbl_RawData_Report1[[#This Row],[REQ_ID]]))</f>
        <v>0</v>
      </c>
      <c r="BG2144" s="49">
        <f>COUNTIFS(tbl_RawData_Report1[RH Kit?],"Y",tbl_RawData_Report1[Order No.],tbl_RawData_Report1[[#This Row],[Order No.]])</f>
        <v>0</v>
      </c>
      <c r="BH2144" s="49">
        <f>SUM(tbl_RawData_Report1[[#This Row],[RH Kit Req]:[RH Kit PO]])</f>
        <v>0</v>
      </c>
      <c r="BI2144" s="49" t="str">
        <f>IFERROR(VLOOKUP(B2144,Lookup!A:B,2,FALSE),B2144)</f>
        <v>HIV_RAPID_SET_4</v>
      </c>
      <c r="BJ2144" s="49" t="b">
        <f t="shared" si="33"/>
        <v>1</v>
      </c>
      <c r="BK2144" s="49" t="str">
        <f>tbl_RawData_Report1[[#This Row],[Item ID]]&amp;tbl_RawData_Report1[[#This Row],[Order No.]]</f>
        <v>HIV_RAPID_SET_40000042834</v>
      </c>
      <c r="BL2144"/>
      <c r="BM2144"/>
      <c r="BN2144"/>
    </row>
    <row r="2145" spans="1:66" x14ac:dyDescent="0.25">
      <c r="A2145" s="35" t="s">
        <v>8</v>
      </c>
      <c r="B2145" s="35" t="s">
        <v>3142</v>
      </c>
      <c r="C2145" s="35">
        <v>3</v>
      </c>
      <c r="D2145" s="35">
        <v>1</v>
      </c>
      <c r="E2145" s="35">
        <v>2</v>
      </c>
      <c r="F2145" s="35" t="s">
        <v>419</v>
      </c>
      <c r="G2145" s="35" t="s">
        <v>6486</v>
      </c>
      <c r="H2145" s="35" t="s">
        <v>4499</v>
      </c>
      <c r="I2145" s="35" t="s">
        <v>595</v>
      </c>
      <c r="J2145" s="35">
        <v>876</v>
      </c>
      <c r="K2145" s="35" t="s">
        <v>5454</v>
      </c>
      <c r="L2145" s="35" t="s">
        <v>5455</v>
      </c>
      <c r="M2145" s="35" t="s">
        <v>396</v>
      </c>
      <c r="N2145" s="35" t="s">
        <v>122</v>
      </c>
      <c r="O2145" s="35" t="s">
        <v>5456</v>
      </c>
      <c r="P2145" s="35" t="s">
        <v>5457</v>
      </c>
      <c r="Q2145" s="35" t="s">
        <v>311</v>
      </c>
      <c r="R2145" s="35" t="s">
        <v>305</v>
      </c>
      <c r="S2145" s="35" t="s">
        <v>306</v>
      </c>
      <c r="T2145" s="35" t="s">
        <v>5061</v>
      </c>
      <c r="U2145" s="35" t="s">
        <v>272</v>
      </c>
      <c r="V2145" s="35">
        <v>0</v>
      </c>
      <c r="W2145" s="35">
        <v>0</v>
      </c>
      <c r="X2145" s="49">
        <v>100</v>
      </c>
      <c r="Y2145" s="60" t="s">
        <v>791</v>
      </c>
      <c r="Z2145" s="49">
        <v>20</v>
      </c>
      <c r="AA2145" s="49">
        <v>2000</v>
      </c>
      <c r="AB2145" s="60" t="s">
        <v>637</v>
      </c>
      <c r="AC2145" s="60" t="s">
        <v>684</v>
      </c>
      <c r="AD2145" s="60" t="s">
        <v>2471</v>
      </c>
      <c r="AE2145" s="60" t="s">
        <v>2472</v>
      </c>
      <c r="AF2145" s="49">
        <v>2020</v>
      </c>
      <c r="AG2145" s="60" t="s">
        <v>6485</v>
      </c>
      <c r="AH2145" s="60">
        <v>44315</v>
      </c>
      <c r="AI2145" s="60">
        <v>44379</v>
      </c>
      <c r="AJ2145" s="60"/>
      <c r="AK2145" s="60"/>
      <c r="AL2145" s="60"/>
      <c r="AM2145" s="60" t="s">
        <v>568</v>
      </c>
      <c r="AN2145" s="60" t="s">
        <v>6487</v>
      </c>
      <c r="AO2145" s="60" t="s">
        <v>6488</v>
      </c>
      <c r="AP2145" s="49"/>
      <c r="AQ2145" s="60" t="s">
        <v>349</v>
      </c>
      <c r="AR2145" s="60" t="s">
        <v>174</v>
      </c>
      <c r="AS2145" s="60" t="s">
        <v>174</v>
      </c>
      <c r="AT2145" s="49">
        <v>3</v>
      </c>
      <c r="AU2145" s="49">
        <v>1</v>
      </c>
      <c r="AV2145" s="49">
        <v>1</v>
      </c>
      <c r="AW2145" s="60">
        <v>44154</v>
      </c>
      <c r="AX2145" s="60" t="s">
        <v>183</v>
      </c>
      <c r="AY2145" s="60">
        <v>44155.492650462962</v>
      </c>
      <c r="AZ2145" s="60">
        <v>44059</v>
      </c>
      <c r="BA2145" s="60"/>
      <c r="BB2145" s="60" t="s">
        <v>6489</v>
      </c>
      <c r="BC2145" s="60">
        <v>44155.492650462962</v>
      </c>
      <c r="BD2145" s="60">
        <v>44316</v>
      </c>
      <c r="BE2145" s="60">
        <v>44316</v>
      </c>
      <c r="BF2145" s="49">
        <f>IF(AND(ISBLANK(tbl_RawData_Report1[[#This Row],[REQ_ID]]),tbl_RawData_Report1[[#This Row],[RH Kit?]] = "Y"),1,COUNTIFS(tbl_RawData_Report1[RH Kit?],"Y",tbl_RawData_Report1[REQ_ID],tbl_RawData_Report1[[#This Row],[REQ_ID]]))</f>
        <v>0</v>
      </c>
      <c r="BG2145" s="49">
        <f>COUNTIFS(tbl_RawData_Report1[RH Kit?],"Y",tbl_RawData_Report1[Order No.],tbl_RawData_Report1[[#This Row],[Order No.]])</f>
        <v>0</v>
      </c>
      <c r="BH2145" s="49">
        <f>SUM(tbl_RawData_Report1[[#This Row],[RH Kit Req]:[RH Kit PO]])</f>
        <v>0</v>
      </c>
      <c r="BI2145" s="49" t="str">
        <f>IFERROR(VLOOKUP(B2145,Lookup!A:B,2,FALSE),B2145)</f>
        <v>LIDOCANEHCL2/20_20</v>
      </c>
      <c r="BJ2145" s="49" t="b">
        <f t="shared" si="33"/>
        <v>1</v>
      </c>
      <c r="BK2145" s="49" t="str">
        <f>tbl_RawData_Report1[[#This Row],[Item ID]]&amp;tbl_RawData_Report1[[#This Row],[Order No.]]</f>
        <v>LIDOCANEHCL2/20_200000042835</v>
      </c>
      <c r="BL2145"/>
      <c r="BM2145"/>
      <c r="BN2145"/>
    </row>
    <row r="2146" spans="1:66" x14ac:dyDescent="0.25">
      <c r="A2146" s="35" t="s">
        <v>8</v>
      </c>
      <c r="B2146" s="35" t="s">
        <v>6039</v>
      </c>
      <c r="C2146" s="35">
        <v>1</v>
      </c>
      <c r="D2146" s="35">
        <v>1</v>
      </c>
      <c r="E2146" s="35">
        <v>1</v>
      </c>
      <c r="F2146" s="35" t="s">
        <v>419</v>
      </c>
      <c r="G2146" s="35" t="s">
        <v>6486</v>
      </c>
      <c r="H2146" s="35" t="s">
        <v>6040</v>
      </c>
      <c r="I2146" s="35" t="s">
        <v>595</v>
      </c>
      <c r="J2146" s="35">
        <v>0</v>
      </c>
      <c r="K2146" s="35" t="s">
        <v>5454</v>
      </c>
      <c r="L2146" s="35" t="s">
        <v>5455</v>
      </c>
      <c r="M2146" s="35" t="s">
        <v>396</v>
      </c>
      <c r="N2146" s="35" t="s">
        <v>122</v>
      </c>
      <c r="O2146" s="35" t="s">
        <v>5456</v>
      </c>
      <c r="P2146" s="35" t="s">
        <v>5457</v>
      </c>
      <c r="Q2146" s="35" t="s">
        <v>311</v>
      </c>
      <c r="R2146" s="35" t="s">
        <v>305</v>
      </c>
      <c r="S2146" s="35" t="s">
        <v>306</v>
      </c>
      <c r="T2146" s="35" t="s">
        <v>5061</v>
      </c>
      <c r="U2146" s="35" t="s">
        <v>272</v>
      </c>
      <c r="V2146" s="35">
        <v>0</v>
      </c>
      <c r="W2146" s="35">
        <v>0</v>
      </c>
      <c r="X2146" s="49">
        <v>0</v>
      </c>
      <c r="Y2146" s="60" t="s">
        <v>791</v>
      </c>
      <c r="Z2146" s="49">
        <v>20</v>
      </c>
      <c r="AA2146" s="49">
        <v>0</v>
      </c>
      <c r="AB2146" s="60" t="s">
        <v>637</v>
      </c>
      <c r="AC2146" s="60" t="s">
        <v>684</v>
      </c>
      <c r="AD2146" s="60" t="s">
        <v>2471</v>
      </c>
      <c r="AE2146" s="60" t="s">
        <v>2472</v>
      </c>
      <c r="AF2146" s="49">
        <v>2020</v>
      </c>
      <c r="AG2146" s="60" t="s">
        <v>6485</v>
      </c>
      <c r="AH2146" s="60">
        <v>44315</v>
      </c>
      <c r="AI2146" s="60">
        <v>44379</v>
      </c>
      <c r="AJ2146" s="60"/>
      <c r="AK2146" s="60"/>
      <c r="AL2146" s="60"/>
      <c r="AM2146" s="60" t="s">
        <v>568</v>
      </c>
      <c r="AN2146" s="60" t="s">
        <v>6487</v>
      </c>
      <c r="AO2146" s="60" t="s">
        <v>6490</v>
      </c>
      <c r="AP2146" s="49"/>
      <c r="AQ2146" s="60" t="s">
        <v>349</v>
      </c>
      <c r="AR2146" s="60" t="s">
        <v>174</v>
      </c>
      <c r="AS2146" s="60" t="s">
        <v>174</v>
      </c>
      <c r="AT2146" s="49">
        <v>1</v>
      </c>
      <c r="AU2146" s="49">
        <v>1</v>
      </c>
      <c r="AV2146" s="49">
        <v>1</v>
      </c>
      <c r="AW2146" s="60">
        <v>44154</v>
      </c>
      <c r="AX2146" s="60" t="s">
        <v>183</v>
      </c>
      <c r="AY2146" s="60">
        <v>44155.492650462962</v>
      </c>
      <c r="AZ2146" s="60">
        <v>44059</v>
      </c>
      <c r="BA2146" s="60"/>
      <c r="BB2146" s="60" t="s">
        <v>6491</v>
      </c>
      <c r="BC2146" s="60">
        <v>44155.492650462962</v>
      </c>
      <c r="BD2146" s="60">
        <v>44316</v>
      </c>
      <c r="BE2146" s="60">
        <v>44316</v>
      </c>
      <c r="BF2146" s="49">
        <f>IF(AND(ISBLANK(tbl_RawData_Report1[[#This Row],[REQ_ID]]),tbl_RawData_Report1[[#This Row],[RH Kit?]] = "Y"),1,COUNTIFS(tbl_RawData_Report1[RH Kit?],"Y",tbl_RawData_Report1[REQ_ID],tbl_RawData_Report1[[#This Row],[REQ_ID]]))</f>
        <v>0</v>
      </c>
      <c r="BG2146" s="49">
        <f>COUNTIFS(tbl_RawData_Report1[RH Kit?],"Y",tbl_RawData_Report1[Order No.],tbl_RawData_Report1[[#This Row],[Order No.]])</f>
        <v>0</v>
      </c>
      <c r="BH2146" s="49">
        <f>SUM(tbl_RawData_Report1[[#This Row],[RH Kit Req]:[RH Kit PO]])</f>
        <v>0</v>
      </c>
      <c r="BI2146" s="49" t="str">
        <f>IFERROR(VLOOKUP(B2146,Lookup!A:B,2,FALSE),B2146)</f>
        <v>BUPIVACAINE0.5_20</v>
      </c>
      <c r="BJ2146" s="49" t="b">
        <f t="shared" si="33"/>
        <v>1</v>
      </c>
      <c r="BK2146" s="49" t="str">
        <f>tbl_RawData_Report1[[#This Row],[Item ID]]&amp;tbl_RawData_Report1[[#This Row],[Order No.]]</f>
        <v>BUPIVACAINE0.5_200000042835</v>
      </c>
      <c r="BL2146"/>
      <c r="BM2146"/>
      <c r="BN2146"/>
    </row>
    <row r="2147" spans="1:66" x14ac:dyDescent="0.25">
      <c r="A2147" s="35" t="s">
        <v>8</v>
      </c>
      <c r="B2147" s="35" t="s">
        <v>3142</v>
      </c>
      <c r="C2147" s="35">
        <v>3</v>
      </c>
      <c r="D2147" s="35">
        <v>1</v>
      </c>
      <c r="E2147" s="35">
        <v>1</v>
      </c>
      <c r="F2147" s="35" t="s">
        <v>419</v>
      </c>
      <c r="G2147" s="35" t="s">
        <v>6486</v>
      </c>
      <c r="H2147" s="35" t="s">
        <v>4499</v>
      </c>
      <c r="I2147" s="35" t="s">
        <v>595</v>
      </c>
      <c r="J2147" s="35">
        <v>0</v>
      </c>
      <c r="K2147" s="35" t="s">
        <v>5454</v>
      </c>
      <c r="L2147" s="35" t="s">
        <v>5455</v>
      </c>
      <c r="M2147" s="35" t="s">
        <v>396</v>
      </c>
      <c r="N2147" s="35" t="s">
        <v>122</v>
      </c>
      <c r="O2147" s="35" t="s">
        <v>5456</v>
      </c>
      <c r="P2147" s="35" t="s">
        <v>5457</v>
      </c>
      <c r="Q2147" s="35" t="s">
        <v>311</v>
      </c>
      <c r="R2147" s="35" t="s">
        <v>305</v>
      </c>
      <c r="S2147" s="35" t="s">
        <v>306</v>
      </c>
      <c r="T2147" s="35" t="s">
        <v>5061</v>
      </c>
      <c r="U2147" s="35" t="s">
        <v>272</v>
      </c>
      <c r="V2147" s="35">
        <v>0</v>
      </c>
      <c r="W2147" s="35">
        <v>0</v>
      </c>
      <c r="X2147" s="49">
        <v>0</v>
      </c>
      <c r="Y2147" s="60" t="s">
        <v>791</v>
      </c>
      <c r="Z2147" s="49">
        <v>20</v>
      </c>
      <c r="AA2147" s="49">
        <v>0</v>
      </c>
      <c r="AB2147" s="60" t="s">
        <v>637</v>
      </c>
      <c r="AC2147" s="60" t="s">
        <v>684</v>
      </c>
      <c r="AD2147" s="60" t="s">
        <v>2471</v>
      </c>
      <c r="AE2147" s="60" t="s">
        <v>2472</v>
      </c>
      <c r="AF2147" s="49">
        <v>2020</v>
      </c>
      <c r="AG2147" s="60" t="s">
        <v>6485</v>
      </c>
      <c r="AH2147" s="60">
        <v>44315</v>
      </c>
      <c r="AI2147" s="60">
        <v>44379</v>
      </c>
      <c r="AJ2147" s="60"/>
      <c r="AK2147" s="60"/>
      <c r="AL2147" s="60"/>
      <c r="AM2147" s="60" t="s">
        <v>568</v>
      </c>
      <c r="AN2147" s="60" t="s">
        <v>6487</v>
      </c>
      <c r="AO2147" s="60" t="s">
        <v>6499</v>
      </c>
      <c r="AP2147" s="49"/>
      <c r="AQ2147" s="60" t="s">
        <v>349</v>
      </c>
      <c r="AR2147" s="60" t="s">
        <v>174</v>
      </c>
      <c r="AS2147" s="60" t="s">
        <v>174</v>
      </c>
      <c r="AT2147" s="49">
        <v>3</v>
      </c>
      <c r="AU2147" s="49">
        <v>1</v>
      </c>
      <c r="AV2147" s="49">
        <v>1</v>
      </c>
      <c r="AW2147" s="60">
        <v>44154</v>
      </c>
      <c r="AX2147" s="60" t="s">
        <v>183</v>
      </c>
      <c r="AY2147" s="60">
        <v>44155.492650462962</v>
      </c>
      <c r="AZ2147" s="60">
        <v>44059</v>
      </c>
      <c r="BA2147" s="60"/>
      <c r="BB2147" s="60" t="s">
        <v>6489</v>
      </c>
      <c r="BC2147" s="60">
        <v>44155.492650462962</v>
      </c>
      <c r="BD2147" s="60">
        <v>44316</v>
      </c>
      <c r="BE2147" s="60">
        <v>44316</v>
      </c>
      <c r="BF2147" s="49">
        <f>IF(AND(ISBLANK(tbl_RawData_Report1[[#This Row],[REQ_ID]]),tbl_RawData_Report1[[#This Row],[RH Kit?]] = "Y"),1,COUNTIFS(tbl_RawData_Report1[RH Kit?],"Y",tbl_RawData_Report1[REQ_ID],tbl_RawData_Report1[[#This Row],[REQ_ID]]))</f>
        <v>0</v>
      </c>
      <c r="BG2147" s="49">
        <f>COUNTIFS(tbl_RawData_Report1[RH Kit?],"Y",tbl_RawData_Report1[Order No.],tbl_RawData_Report1[[#This Row],[Order No.]])</f>
        <v>0</v>
      </c>
      <c r="BH2147" s="49">
        <f>SUM(tbl_RawData_Report1[[#This Row],[RH Kit Req]:[RH Kit PO]])</f>
        <v>0</v>
      </c>
      <c r="BI2147" s="49" t="str">
        <f>IFERROR(VLOOKUP(B2147,Lookup!A:B,2,FALSE),B2147)</f>
        <v>LIDOCANEHCL2/20_20</v>
      </c>
      <c r="BJ2147" s="49" t="b">
        <f t="shared" si="33"/>
        <v>1</v>
      </c>
      <c r="BK2147" s="49" t="str">
        <f>tbl_RawData_Report1[[#This Row],[Item ID]]&amp;tbl_RawData_Report1[[#This Row],[Order No.]]</f>
        <v>LIDOCANEHCL2/20_200000042835</v>
      </c>
      <c r="BL2147"/>
      <c r="BM2147"/>
      <c r="BN2147"/>
    </row>
    <row r="2148" spans="1:66" x14ac:dyDescent="0.25">
      <c r="A2148" s="35" t="s">
        <v>8</v>
      </c>
      <c r="B2148" s="35" t="s">
        <v>663</v>
      </c>
      <c r="C2148" s="35">
        <v>6</v>
      </c>
      <c r="D2148" s="35">
        <v>1</v>
      </c>
      <c r="E2148" s="35">
        <v>1</v>
      </c>
      <c r="F2148" s="35" t="s">
        <v>419</v>
      </c>
      <c r="G2148" s="35" t="s">
        <v>6486</v>
      </c>
      <c r="H2148" s="35" t="s">
        <v>5840</v>
      </c>
      <c r="I2148" s="35" t="s">
        <v>595</v>
      </c>
      <c r="J2148" s="35">
        <v>0</v>
      </c>
      <c r="K2148" s="35" t="s">
        <v>5454</v>
      </c>
      <c r="L2148" s="35" t="s">
        <v>5455</v>
      </c>
      <c r="M2148" s="35" t="s">
        <v>396</v>
      </c>
      <c r="N2148" s="35" t="s">
        <v>122</v>
      </c>
      <c r="O2148" s="35" t="s">
        <v>5456</v>
      </c>
      <c r="P2148" s="35" t="s">
        <v>5457</v>
      </c>
      <c r="Q2148" s="35" t="s">
        <v>311</v>
      </c>
      <c r="R2148" s="35" t="s">
        <v>305</v>
      </c>
      <c r="S2148" s="35" t="s">
        <v>306</v>
      </c>
      <c r="T2148" s="35" t="s">
        <v>5061</v>
      </c>
      <c r="U2148" s="35" t="s">
        <v>272</v>
      </c>
      <c r="V2148" s="35">
        <v>0</v>
      </c>
      <c r="W2148" s="35">
        <v>0</v>
      </c>
      <c r="X2148" s="49">
        <v>0</v>
      </c>
      <c r="Y2148" s="60" t="s">
        <v>2875</v>
      </c>
      <c r="Z2148" s="49">
        <v>1</v>
      </c>
      <c r="AA2148" s="49">
        <v>0</v>
      </c>
      <c r="AB2148" s="60" t="s">
        <v>637</v>
      </c>
      <c r="AC2148" s="60" t="s">
        <v>668</v>
      </c>
      <c r="AD2148" s="60" t="s">
        <v>2471</v>
      </c>
      <c r="AE2148" s="60" t="s">
        <v>2472</v>
      </c>
      <c r="AF2148" s="49">
        <v>2020</v>
      </c>
      <c r="AG2148" s="60" t="s">
        <v>6485</v>
      </c>
      <c r="AH2148" s="60">
        <v>44315</v>
      </c>
      <c r="AI2148" s="60">
        <v>44379</v>
      </c>
      <c r="AJ2148" s="60"/>
      <c r="AK2148" s="60"/>
      <c r="AL2148" s="60"/>
      <c r="AM2148" s="60" t="s">
        <v>568</v>
      </c>
      <c r="AN2148" s="60" t="s">
        <v>6487</v>
      </c>
      <c r="AO2148" s="60" t="s">
        <v>6500</v>
      </c>
      <c r="AP2148" s="49"/>
      <c r="AQ2148" s="60" t="s">
        <v>349</v>
      </c>
      <c r="AR2148" s="60" t="s">
        <v>174</v>
      </c>
      <c r="AS2148" s="60" t="s">
        <v>174</v>
      </c>
      <c r="AT2148" s="49">
        <v>7</v>
      </c>
      <c r="AU2148" s="49">
        <v>1</v>
      </c>
      <c r="AV2148" s="49">
        <v>1</v>
      </c>
      <c r="AW2148" s="60">
        <v>44154</v>
      </c>
      <c r="AX2148" s="60" t="s">
        <v>183</v>
      </c>
      <c r="AY2148" s="60">
        <v>44155.492650462962</v>
      </c>
      <c r="AZ2148" s="60">
        <v>44059</v>
      </c>
      <c r="BA2148" s="60"/>
      <c r="BB2148" s="60" t="s">
        <v>6501</v>
      </c>
      <c r="BC2148" s="60">
        <v>44155.492650462962</v>
      </c>
      <c r="BD2148" s="60">
        <v>44316</v>
      </c>
      <c r="BE2148" s="60">
        <v>44316</v>
      </c>
      <c r="BF2148" s="49">
        <f>IF(AND(ISBLANK(tbl_RawData_Report1[[#This Row],[REQ_ID]]),tbl_RawData_Report1[[#This Row],[RH Kit?]] = "Y"),1,COUNTIFS(tbl_RawData_Report1[RH Kit?],"Y",tbl_RawData_Report1[REQ_ID],tbl_RawData_Report1[[#This Row],[REQ_ID]]))</f>
        <v>0</v>
      </c>
      <c r="BG2148" s="49">
        <f>COUNTIFS(tbl_RawData_Report1[RH Kit?],"Y",tbl_RawData_Report1[Order No.],tbl_RawData_Report1[[#This Row],[Order No.]])</f>
        <v>0</v>
      </c>
      <c r="BH2148" s="49">
        <f>SUM(tbl_RawData_Report1[[#This Row],[RH Kit Req]:[RH Kit PO]])</f>
        <v>0</v>
      </c>
      <c r="BI2148" s="49" t="str">
        <f>IFERROR(VLOOKUP(B2148,Lookup!A:B,2,FALSE),B2148)</f>
        <v>DEXTRAN70,6%</v>
      </c>
      <c r="BJ2148" s="49" t="b">
        <f t="shared" si="33"/>
        <v>1</v>
      </c>
      <c r="BK2148" s="49" t="str">
        <f>tbl_RawData_Report1[[#This Row],[Item ID]]&amp;tbl_RawData_Report1[[#This Row],[Order No.]]</f>
        <v>DEXTRAN70,6%0000042835</v>
      </c>
      <c r="BL2148"/>
      <c r="BM2148"/>
      <c r="BN2148"/>
    </row>
    <row r="2149" spans="1:66" x14ac:dyDescent="0.25">
      <c r="A2149" s="35" t="s">
        <v>8</v>
      </c>
      <c r="B2149" s="35" t="s">
        <v>6039</v>
      </c>
      <c r="C2149" s="35">
        <v>1</v>
      </c>
      <c r="D2149" s="35">
        <v>1</v>
      </c>
      <c r="E2149" s="35">
        <v>2</v>
      </c>
      <c r="F2149" s="35" t="s">
        <v>419</v>
      </c>
      <c r="G2149" s="35" t="s">
        <v>6486</v>
      </c>
      <c r="H2149" s="35" t="s">
        <v>6040</v>
      </c>
      <c r="I2149" s="35" t="s">
        <v>595</v>
      </c>
      <c r="J2149" s="35">
        <v>5000</v>
      </c>
      <c r="K2149" s="35" t="s">
        <v>5454</v>
      </c>
      <c r="L2149" s="35" t="s">
        <v>5455</v>
      </c>
      <c r="M2149" s="35" t="s">
        <v>396</v>
      </c>
      <c r="N2149" s="35" t="s">
        <v>122</v>
      </c>
      <c r="O2149" s="35" t="s">
        <v>5456</v>
      </c>
      <c r="P2149" s="35" t="s">
        <v>5457</v>
      </c>
      <c r="Q2149" s="35" t="s">
        <v>311</v>
      </c>
      <c r="R2149" s="35" t="s">
        <v>305</v>
      </c>
      <c r="S2149" s="35" t="s">
        <v>306</v>
      </c>
      <c r="T2149" s="35" t="s">
        <v>5061</v>
      </c>
      <c r="U2149" s="35" t="s">
        <v>272</v>
      </c>
      <c r="V2149" s="35">
        <v>0</v>
      </c>
      <c r="W2149" s="35">
        <v>0</v>
      </c>
      <c r="X2149" s="49">
        <v>100</v>
      </c>
      <c r="Y2149" s="60" t="s">
        <v>791</v>
      </c>
      <c r="Z2149" s="49">
        <v>20</v>
      </c>
      <c r="AA2149" s="49">
        <v>2000</v>
      </c>
      <c r="AB2149" s="60" t="s">
        <v>637</v>
      </c>
      <c r="AC2149" s="60" t="s">
        <v>684</v>
      </c>
      <c r="AD2149" s="60" t="s">
        <v>2471</v>
      </c>
      <c r="AE2149" s="60" t="s">
        <v>2472</v>
      </c>
      <c r="AF2149" s="49">
        <v>2020</v>
      </c>
      <c r="AG2149" s="60" t="s">
        <v>6485</v>
      </c>
      <c r="AH2149" s="60">
        <v>44315</v>
      </c>
      <c r="AI2149" s="60">
        <v>44379</v>
      </c>
      <c r="AJ2149" s="60"/>
      <c r="AK2149" s="60"/>
      <c r="AL2149" s="60"/>
      <c r="AM2149" s="60" t="s">
        <v>568</v>
      </c>
      <c r="AN2149" s="60" t="s">
        <v>6487</v>
      </c>
      <c r="AO2149" s="60" t="s">
        <v>6502</v>
      </c>
      <c r="AP2149" s="49"/>
      <c r="AQ2149" s="60" t="s">
        <v>349</v>
      </c>
      <c r="AR2149" s="60" t="s">
        <v>174</v>
      </c>
      <c r="AS2149" s="60" t="s">
        <v>174</v>
      </c>
      <c r="AT2149" s="49">
        <v>1</v>
      </c>
      <c r="AU2149" s="49">
        <v>1</v>
      </c>
      <c r="AV2149" s="49">
        <v>1</v>
      </c>
      <c r="AW2149" s="60">
        <v>44154</v>
      </c>
      <c r="AX2149" s="60" t="s">
        <v>183</v>
      </c>
      <c r="AY2149" s="60">
        <v>44155.492650462962</v>
      </c>
      <c r="AZ2149" s="60">
        <v>44059</v>
      </c>
      <c r="BA2149" s="60"/>
      <c r="BB2149" s="60" t="s">
        <v>6491</v>
      </c>
      <c r="BC2149" s="60">
        <v>44155.492650462962</v>
      </c>
      <c r="BD2149" s="60">
        <v>44316</v>
      </c>
      <c r="BE2149" s="60">
        <v>44316</v>
      </c>
      <c r="BF2149" s="49">
        <f>IF(AND(ISBLANK(tbl_RawData_Report1[[#This Row],[REQ_ID]]),tbl_RawData_Report1[[#This Row],[RH Kit?]] = "Y"),1,COUNTIFS(tbl_RawData_Report1[RH Kit?],"Y",tbl_RawData_Report1[REQ_ID],tbl_RawData_Report1[[#This Row],[REQ_ID]]))</f>
        <v>0</v>
      </c>
      <c r="BG2149" s="49">
        <f>COUNTIFS(tbl_RawData_Report1[RH Kit?],"Y",tbl_RawData_Report1[Order No.],tbl_RawData_Report1[[#This Row],[Order No.]])</f>
        <v>0</v>
      </c>
      <c r="BH2149" s="49">
        <f>SUM(tbl_RawData_Report1[[#This Row],[RH Kit Req]:[RH Kit PO]])</f>
        <v>0</v>
      </c>
      <c r="BI2149" s="49" t="str">
        <f>IFERROR(VLOOKUP(B2149,Lookup!A:B,2,FALSE),B2149)</f>
        <v>BUPIVACAINE0.5_20</v>
      </c>
      <c r="BJ2149" s="49" t="b">
        <f t="shared" si="33"/>
        <v>1</v>
      </c>
      <c r="BK2149" s="49" t="str">
        <f>tbl_RawData_Report1[[#This Row],[Item ID]]&amp;tbl_RawData_Report1[[#This Row],[Order No.]]</f>
        <v>BUPIVACAINE0.5_200000042835</v>
      </c>
      <c r="BL2149"/>
      <c r="BM2149"/>
      <c r="BN2149"/>
    </row>
    <row r="2150" spans="1:66" x14ac:dyDescent="0.25">
      <c r="A2150" s="35" t="s">
        <v>8</v>
      </c>
      <c r="B2150" s="35" t="s">
        <v>663</v>
      </c>
      <c r="C2150" s="35">
        <v>6</v>
      </c>
      <c r="D2150" s="35">
        <v>1</v>
      </c>
      <c r="E2150" s="35">
        <v>2</v>
      </c>
      <c r="F2150" s="35" t="s">
        <v>419</v>
      </c>
      <c r="G2150" s="35" t="s">
        <v>6486</v>
      </c>
      <c r="H2150" s="35" t="s">
        <v>5840</v>
      </c>
      <c r="I2150" s="35" t="s">
        <v>595</v>
      </c>
      <c r="J2150" s="35">
        <v>9100</v>
      </c>
      <c r="K2150" s="35" t="s">
        <v>5454</v>
      </c>
      <c r="L2150" s="35" t="s">
        <v>5455</v>
      </c>
      <c r="M2150" s="35" t="s">
        <v>396</v>
      </c>
      <c r="N2150" s="35" t="s">
        <v>122</v>
      </c>
      <c r="O2150" s="35" t="s">
        <v>5456</v>
      </c>
      <c r="P2150" s="35" t="s">
        <v>5457</v>
      </c>
      <c r="Q2150" s="35" t="s">
        <v>311</v>
      </c>
      <c r="R2150" s="35" t="s">
        <v>305</v>
      </c>
      <c r="S2150" s="35" t="s">
        <v>306</v>
      </c>
      <c r="T2150" s="35" t="s">
        <v>5061</v>
      </c>
      <c r="U2150" s="35" t="s">
        <v>272</v>
      </c>
      <c r="V2150" s="35">
        <v>0</v>
      </c>
      <c r="W2150" s="35">
        <v>0</v>
      </c>
      <c r="X2150" s="49">
        <v>2000</v>
      </c>
      <c r="Y2150" s="60" t="s">
        <v>2875</v>
      </c>
      <c r="Z2150" s="49">
        <v>1</v>
      </c>
      <c r="AA2150" s="49">
        <v>2000</v>
      </c>
      <c r="AB2150" s="60" t="s">
        <v>637</v>
      </c>
      <c r="AC2150" s="60" t="s">
        <v>668</v>
      </c>
      <c r="AD2150" s="60" t="s">
        <v>2471</v>
      </c>
      <c r="AE2150" s="60" t="s">
        <v>2472</v>
      </c>
      <c r="AF2150" s="49">
        <v>2020</v>
      </c>
      <c r="AG2150" s="60" t="s">
        <v>6485</v>
      </c>
      <c r="AH2150" s="60">
        <v>44315</v>
      </c>
      <c r="AI2150" s="60">
        <v>44379</v>
      </c>
      <c r="AJ2150" s="60"/>
      <c r="AK2150" s="60"/>
      <c r="AL2150" s="60"/>
      <c r="AM2150" s="60" t="s">
        <v>568</v>
      </c>
      <c r="AN2150" s="60" t="s">
        <v>6487</v>
      </c>
      <c r="AO2150" s="60" t="s">
        <v>6503</v>
      </c>
      <c r="AP2150" s="49"/>
      <c r="AQ2150" s="60" t="s">
        <v>349</v>
      </c>
      <c r="AR2150" s="60" t="s">
        <v>174</v>
      </c>
      <c r="AS2150" s="60" t="s">
        <v>174</v>
      </c>
      <c r="AT2150" s="49">
        <v>7</v>
      </c>
      <c r="AU2150" s="49">
        <v>1</v>
      </c>
      <c r="AV2150" s="49">
        <v>1</v>
      </c>
      <c r="AW2150" s="60">
        <v>44154</v>
      </c>
      <c r="AX2150" s="60" t="s">
        <v>183</v>
      </c>
      <c r="AY2150" s="60">
        <v>44155.492650462962</v>
      </c>
      <c r="AZ2150" s="60">
        <v>44059</v>
      </c>
      <c r="BA2150" s="60"/>
      <c r="BB2150" s="60" t="s">
        <v>6501</v>
      </c>
      <c r="BC2150" s="60">
        <v>44155.492650462962</v>
      </c>
      <c r="BD2150" s="60">
        <v>44316</v>
      </c>
      <c r="BE2150" s="60">
        <v>44316</v>
      </c>
      <c r="BF2150" s="49">
        <f>IF(AND(ISBLANK(tbl_RawData_Report1[[#This Row],[REQ_ID]]),tbl_RawData_Report1[[#This Row],[RH Kit?]] = "Y"),1,COUNTIFS(tbl_RawData_Report1[RH Kit?],"Y",tbl_RawData_Report1[REQ_ID],tbl_RawData_Report1[[#This Row],[REQ_ID]]))</f>
        <v>0</v>
      </c>
      <c r="BG2150" s="49">
        <f>COUNTIFS(tbl_RawData_Report1[RH Kit?],"Y",tbl_RawData_Report1[Order No.],tbl_RawData_Report1[[#This Row],[Order No.]])</f>
        <v>0</v>
      </c>
      <c r="BH2150" s="49">
        <f>SUM(tbl_RawData_Report1[[#This Row],[RH Kit Req]:[RH Kit PO]])</f>
        <v>0</v>
      </c>
      <c r="BI2150" s="49" t="str">
        <f>IFERROR(VLOOKUP(B2150,Lookup!A:B,2,FALSE),B2150)</f>
        <v>DEXTRAN70,6%</v>
      </c>
      <c r="BJ2150" s="49" t="b">
        <f t="shared" si="33"/>
        <v>1</v>
      </c>
      <c r="BK2150" s="49" t="str">
        <f>tbl_RawData_Report1[[#This Row],[Item ID]]&amp;tbl_RawData_Report1[[#This Row],[Order No.]]</f>
        <v>DEXTRAN70,6%0000042835</v>
      </c>
      <c r="BL2150"/>
      <c r="BM2150"/>
      <c r="BN2150"/>
    </row>
    <row r="2151" spans="1:66" x14ac:dyDescent="0.25">
      <c r="A2151" s="35" t="s">
        <v>8</v>
      </c>
      <c r="B2151" s="35" t="s">
        <v>6504</v>
      </c>
      <c r="C2151" s="35">
        <v>7</v>
      </c>
      <c r="D2151" s="35">
        <v>1</v>
      </c>
      <c r="E2151" s="35">
        <v>1</v>
      </c>
      <c r="F2151" s="35" t="s">
        <v>419</v>
      </c>
      <c r="G2151" s="35" t="s">
        <v>6486</v>
      </c>
      <c r="H2151" s="35" t="s">
        <v>3065</v>
      </c>
      <c r="I2151" s="35" t="s">
        <v>596</v>
      </c>
      <c r="J2151" s="35">
        <v>0</v>
      </c>
      <c r="K2151" s="35" t="s">
        <v>5454</v>
      </c>
      <c r="L2151" s="35" t="s">
        <v>5455</v>
      </c>
      <c r="M2151" s="35" t="s">
        <v>396</v>
      </c>
      <c r="N2151" s="35" t="s">
        <v>122</v>
      </c>
      <c r="O2151" s="35" t="s">
        <v>5456</v>
      </c>
      <c r="P2151" s="35" t="s">
        <v>5457</v>
      </c>
      <c r="Q2151" s="35" t="s">
        <v>311</v>
      </c>
      <c r="R2151" s="35" t="s">
        <v>305</v>
      </c>
      <c r="S2151" s="35" t="s">
        <v>306</v>
      </c>
      <c r="T2151" s="35" t="s">
        <v>5061</v>
      </c>
      <c r="U2151" s="35" t="s">
        <v>272</v>
      </c>
      <c r="V2151" s="35">
        <v>0</v>
      </c>
      <c r="W2151" s="35">
        <v>0</v>
      </c>
      <c r="X2151" s="49">
        <v>0</v>
      </c>
      <c r="Y2151" s="60" t="s">
        <v>341</v>
      </c>
      <c r="Z2151" s="49">
        <v>100</v>
      </c>
      <c r="AA2151" s="49">
        <v>0</v>
      </c>
      <c r="AB2151" s="60" t="s">
        <v>637</v>
      </c>
      <c r="AC2151" s="60" t="s">
        <v>1714</v>
      </c>
      <c r="AD2151" s="60" t="s">
        <v>2471</v>
      </c>
      <c r="AE2151" s="60" t="s">
        <v>2472</v>
      </c>
      <c r="AF2151" s="49">
        <v>2020</v>
      </c>
      <c r="AG2151" s="60" t="s">
        <v>6485</v>
      </c>
      <c r="AH2151" s="60">
        <v>44315</v>
      </c>
      <c r="AI2151" s="60">
        <v>44323</v>
      </c>
      <c r="AJ2151" s="60"/>
      <c r="AK2151" s="60">
        <v>44305</v>
      </c>
      <c r="AL2151" s="60"/>
      <c r="AM2151" s="60" t="s">
        <v>568</v>
      </c>
      <c r="AN2151" s="60" t="s">
        <v>6487</v>
      </c>
      <c r="AO2151" s="60" t="s">
        <v>6505</v>
      </c>
      <c r="AP2151" s="49"/>
      <c r="AQ2151" s="60" t="s">
        <v>363</v>
      </c>
      <c r="AR2151" s="60" t="s">
        <v>174</v>
      </c>
      <c r="AS2151" s="60" t="s">
        <v>174</v>
      </c>
      <c r="AT2151" s="49">
        <v>8</v>
      </c>
      <c r="AU2151" s="49">
        <v>1</v>
      </c>
      <c r="AV2151" s="49">
        <v>1</v>
      </c>
      <c r="AW2151" s="60">
        <v>44154</v>
      </c>
      <c r="AX2151" s="60" t="s">
        <v>183</v>
      </c>
      <c r="AY2151" s="60">
        <v>44306.685335995367</v>
      </c>
      <c r="AZ2151" s="60">
        <v>44059</v>
      </c>
      <c r="BA2151" s="60"/>
      <c r="BB2151" s="60" t="s">
        <v>6506</v>
      </c>
      <c r="BC2151" s="60">
        <v>44155.492650462962</v>
      </c>
      <c r="BD2151" s="60">
        <v>44315</v>
      </c>
      <c r="BE2151" s="60">
        <v>44316</v>
      </c>
      <c r="BF2151" s="49">
        <f>IF(AND(ISBLANK(tbl_RawData_Report1[[#This Row],[REQ_ID]]),tbl_RawData_Report1[[#This Row],[RH Kit?]] = "Y"),1,COUNTIFS(tbl_RawData_Report1[RH Kit?],"Y",tbl_RawData_Report1[REQ_ID],tbl_RawData_Report1[[#This Row],[REQ_ID]]))</f>
        <v>0</v>
      </c>
      <c r="BG2151" s="49">
        <f>COUNTIFS(tbl_RawData_Report1[RH Kit?],"Y",tbl_RawData_Report1[Order No.],tbl_RawData_Report1[[#This Row],[Order No.]])</f>
        <v>0</v>
      </c>
      <c r="BH2151" s="49">
        <f>SUM(tbl_RawData_Report1[[#This Row],[RH Kit Req]:[RH Kit PO]])</f>
        <v>0</v>
      </c>
      <c r="BI2151" s="49" t="str">
        <f>IFERROR(VLOOKUP(B2151,Lookup!A:B,2,FALSE),B2151)</f>
        <v>VITMNK-1_1MG/ML100</v>
      </c>
      <c r="BJ2151" s="49" t="b">
        <f t="shared" si="33"/>
        <v>0</v>
      </c>
      <c r="BK2151" s="49" t="str">
        <f>tbl_RawData_Report1[[#This Row],[Item ID]]&amp;tbl_RawData_Report1[[#This Row],[Order No.]]</f>
        <v>VITMNK-1_1MG/ML1000000042835</v>
      </c>
      <c r="BL2151"/>
      <c r="BM2151"/>
      <c r="BN2151"/>
    </row>
    <row r="2152" spans="1:66" x14ac:dyDescent="0.25">
      <c r="A2152" s="35" t="s">
        <v>8</v>
      </c>
      <c r="B2152" s="35" t="s">
        <v>6504</v>
      </c>
      <c r="C2152" s="35">
        <v>7</v>
      </c>
      <c r="D2152" s="35">
        <v>1</v>
      </c>
      <c r="E2152" s="35">
        <v>2</v>
      </c>
      <c r="F2152" s="35" t="s">
        <v>419</v>
      </c>
      <c r="G2152" s="35" t="s">
        <v>6486</v>
      </c>
      <c r="H2152" s="35" t="s">
        <v>3065</v>
      </c>
      <c r="I2152" s="35" t="s">
        <v>596</v>
      </c>
      <c r="J2152" s="35">
        <v>10800</v>
      </c>
      <c r="K2152" s="35" t="s">
        <v>5454</v>
      </c>
      <c r="L2152" s="35" t="s">
        <v>5455</v>
      </c>
      <c r="M2152" s="35" t="s">
        <v>396</v>
      </c>
      <c r="N2152" s="35" t="s">
        <v>122</v>
      </c>
      <c r="O2152" s="35" t="s">
        <v>5456</v>
      </c>
      <c r="P2152" s="35" t="s">
        <v>5457</v>
      </c>
      <c r="Q2152" s="35" t="s">
        <v>311</v>
      </c>
      <c r="R2152" s="35" t="s">
        <v>305</v>
      </c>
      <c r="S2152" s="35" t="s">
        <v>306</v>
      </c>
      <c r="T2152" s="35" t="s">
        <v>5061</v>
      </c>
      <c r="U2152" s="35" t="s">
        <v>272</v>
      </c>
      <c r="V2152" s="35">
        <v>0</v>
      </c>
      <c r="W2152" s="35">
        <v>0</v>
      </c>
      <c r="X2152" s="49">
        <v>300</v>
      </c>
      <c r="Y2152" s="60" t="s">
        <v>341</v>
      </c>
      <c r="Z2152" s="49">
        <v>100</v>
      </c>
      <c r="AA2152" s="49">
        <v>30000</v>
      </c>
      <c r="AB2152" s="60" t="s">
        <v>637</v>
      </c>
      <c r="AC2152" s="60" t="s">
        <v>1714</v>
      </c>
      <c r="AD2152" s="60" t="s">
        <v>2471</v>
      </c>
      <c r="AE2152" s="60" t="s">
        <v>2472</v>
      </c>
      <c r="AF2152" s="49">
        <v>2020</v>
      </c>
      <c r="AG2152" s="60" t="s">
        <v>6485</v>
      </c>
      <c r="AH2152" s="60">
        <v>44315</v>
      </c>
      <c r="AI2152" s="60">
        <v>44323</v>
      </c>
      <c r="AJ2152" s="60"/>
      <c r="AK2152" s="60">
        <v>44305</v>
      </c>
      <c r="AL2152" s="60"/>
      <c r="AM2152" s="60" t="s">
        <v>568</v>
      </c>
      <c r="AN2152" s="60" t="s">
        <v>6487</v>
      </c>
      <c r="AO2152" s="60" t="s">
        <v>6762</v>
      </c>
      <c r="AP2152" s="49"/>
      <c r="AQ2152" s="60" t="s">
        <v>363</v>
      </c>
      <c r="AR2152" s="60" t="s">
        <v>174</v>
      </c>
      <c r="AS2152" s="60" t="s">
        <v>174</v>
      </c>
      <c r="AT2152" s="49">
        <v>8</v>
      </c>
      <c r="AU2152" s="49">
        <v>1</v>
      </c>
      <c r="AV2152" s="49">
        <v>1</v>
      </c>
      <c r="AW2152" s="60">
        <v>44154</v>
      </c>
      <c r="AX2152" s="60" t="s">
        <v>183</v>
      </c>
      <c r="AY2152" s="60">
        <v>44306.685335995367</v>
      </c>
      <c r="AZ2152" s="60">
        <v>44059</v>
      </c>
      <c r="BA2152" s="60"/>
      <c r="BB2152" s="60" t="s">
        <v>6506</v>
      </c>
      <c r="BC2152" s="60">
        <v>44155.492650462962</v>
      </c>
      <c r="BD2152" s="60">
        <v>44315</v>
      </c>
      <c r="BE2152" s="60">
        <v>44316</v>
      </c>
      <c r="BF2152" s="49">
        <f>IF(AND(ISBLANK(tbl_RawData_Report1[[#This Row],[REQ_ID]]),tbl_RawData_Report1[[#This Row],[RH Kit?]] = "Y"),1,COUNTIFS(tbl_RawData_Report1[RH Kit?],"Y",tbl_RawData_Report1[REQ_ID],tbl_RawData_Report1[[#This Row],[REQ_ID]]))</f>
        <v>0</v>
      </c>
      <c r="BG2152" s="49">
        <f>COUNTIFS(tbl_RawData_Report1[RH Kit?],"Y",tbl_RawData_Report1[Order No.],tbl_RawData_Report1[[#This Row],[Order No.]])</f>
        <v>0</v>
      </c>
      <c r="BH2152" s="49">
        <f>SUM(tbl_RawData_Report1[[#This Row],[RH Kit Req]:[RH Kit PO]])</f>
        <v>0</v>
      </c>
      <c r="BI2152" s="49" t="str">
        <f>IFERROR(VLOOKUP(B2152,Lookup!A:B,2,FALSE),B2152)</f>
        <v>VITMNK-1_1MG/ML100</v>
      </c>
      <c r="BJ2152" s="49" t="b">
        <f t="shared" si="33"/>
        <v>1</v>
      </c>
      <c r="BK2152" s="49" t="str">
        <f>tbl_RawData_Report1[[#This Row],[Item ID]]&amp;tbl_RawData_Report1[[#This Row],[Order No.]]</f>
        <v>VITMNK-1_1MG/ML1000000042835</v>
      </c>
      <c r="BL2152"/>
      <c r="BM2152"/>
      <c r="BN2152"/>
    </row>
    <row r="2153" spans="1:66" x14ac:dyDescent="0.25">
      <c r="A2153" s="35" t="s">
        <v>8</v>
      </c>
      <c r="B2153" s="35" t="s">
        <v>639</v>
      </c>
      <c r="C2153" s="35">
        <v>1</v>
      </c>
      <c r="D2153" s="35">
        <v>1</v>
      </c>
      <c r="E2153" s="35">
        <v>1</v>
      </c>
      <c r="F2153" s="35" t="s">
        <v>444</v>
      </c>
      <c r="G2153" s="35" t="s">
        <v>6745</v>
      </c>
      <c r="H2153" s="35" t="s">
        <v>640</v>
      </c>
      <c r="I2153" s="35" t="s">
        <v>593</v>
      </c>
      <c r="J2153" s="35">
        <v>355</v>
      </c>
      <c r="K2153" s="35" t="s">
        <v>1845</v>
      </c>
      <c r="L2153" s="35" t="s">
        <v>4306</v>
      </c>
      <c r="M2153" s="35" t="s">
        <v>396</v>
      </c>
      <c r="N2153" s="35" t="s">
        <v>122</v>
      </c>
      <c r="O2153" s="35" t="s">
        <v>1847</v>
      </c>
      <c r="P2153" s="35" t="s">
        <v>1848</v>
      </c>
      <c r="Q2153" s="35" t="s">
        <v>311</v>
      </c>
      <c r="R2153" s="35" t="s">
        <v>430</v>
      </c>
      <c r="S2153" s="35" t="s">
        <v>431</v>
      </c>
      <c r="T2153" s="35" t="s">
        <v>5058</v>
      </c>
      <c r="U2153" s="35" t="s">
        <v>209</v>
      </c>
      <c r="V2153" s="35">
        <v>0</v>
      </c>
      <c r="W2153" s="35">
        <v>0</v>
      </c>
      <c r="X2153" s="49">
        <v>1</v>
      </c>
      <c r="Y2153" s="60" t="s">
        <v>340</v>
      </c>
      <c r="Z2153" s="49">
        <v>1</v>
      </c>
      <c r="AA2153" s="49">
        <v>1</v>
      </c>
      <c r="AB2153" s="60" t="s">
        <v>637</v>
      </c>
      <c r="AC2153" s="60" t="s">
        <v>641</v>
      </c>
      <c r="AD2153" s="60" t="s">
        <v>342</v>
      </c>
      <c r="AE2153" s="60" t="s">
        <v>343</v>
      </c>
      <c r="AF2153" s="49">
        <v>2020</v>
      </c>
      <c r="AG2153" s="60" t="s">
        <v>6744</v>
      </c>
      <c r="AH2153" s="60"/>
      <c r="AI2153" s="60"/>
      <c r="AJ2153" s="60"/>
      <c r="AK2153" s="60">
        <v>44183</v>
      </c>
      <c r="AL2153" s="60"/>
      <c r="AM2153" s="60" t="s">
        <v>566</v>
      </c>
      <c r="AN2153" s="60" t="s">
        <v>6746</v>
      </c>
      <c r="AO2153" s="60" t="s">
        <v>6747</v>
      </c>
      <c r="AP2153" s="49"/>
      <c r="AQ2153" s="60" t="s">
        <v>266</v>
      </c>
      <c r="AR2153" s="60" t="s">
        <v>174</v>
      </c>
      <c r="AS2153" s="60" t="s">
        <v>174</v>
      </c>
      <c r="AT2153" s="49">
        <v>1</v>
      </c>
      <c r="AU2153" s="49">
        <v>1</v>
      </c>
      <c r="AV2153" s="49">
        <v>1</v>
      </c>
      <c r="AW2153" s="60">
        <v>44158</v>
      </c>
      <c r="AX2153" s="60" t="s">
        <v>183</v>
      </c>
      <c r="AY2153" s="60">
        <v>44200.367083182871</v>
      </c>
      <c r="AZ2153" s="60">
        <v>44155</v>
      </c>
      <c r="BA2153" s="60">
        <v>44155</v>
      </c>
      <c r="BB2153" s="60" t="s">
        <v>6748</v>
      </c>
      <c r="BC2153" s="60">
        <v>44160.613333333335</v>
      </c>
      <c r="BD2153" s="60">
        <v>44162</v>
      </c>
      <c r="BE2153" s="60">
        <v>45657</v>
      </c>
      <c r="BF2153" s="49">
        <f>IF(AND(ISBLANK(tbl_RawData_Report1[[#This Row],[REQ_ID]]),tbl_RawData_Report1[[#This Row],[RH Kit?]] = "Y"),1,COUNTIFS(tbl_RawData_Report1[RH Kit?],"Y",tbl_RawData_Report1[REQ_ID],tbl_RawData_Report1[[#This Row],[REQ_ID]]))</f>
        <v>0</v>
      </c>
      <c r="BG2153" s="49">
        <f>COUNTIFS(tbl_RawData_Report1[RH Kit?],"Y",tbl_RawData_Report1[Order No.],tbl_RawData_Report1[[#This Row],[Order No.]])</f>
        <v>0</v>
      </c>
      <c r="BH2153" s="49">
        <f>SUM(tbl_RawData_Report1[[#This Row],[RH Kit Req]:[RH Kit PO]])</f>
        <v>0</v>
      </c>
      <c r="BI2153" s="49" t="str">
        <f>IFERROR(VLOOKUP(B2153,Lookup!A:B,2,FALSE),B2153)</f>
        <v>PRESHIPMENTINSPCPH</v>
      </c>
      <c r="BJ2153" s="49" t="b">
        <f t="shared" si="33"/>
        <v>1</v>
      </c>
      <c r="BK2153" s="49" t="str">
        <f>tbl_RawData_Report1[[#This Row],[Item ID]]&amp;tbl_RawData_Report1[[#This Row],[Order No.]]</f>
        <v>PRESHIPMENTINSPCPH0000042857</v>
      </c>
      <c r="BL2153"/>
      <c r="BM2153"/>
      <c r="BN2153"/>
    </row>
    <row r="2154" spans="1:66" x14ac:dyDescent="0.25">
      <c r="A2154" s="35" t="s">
        <v>8</v>
      </c>
      <c r="B2154" s="35" t="s">
        <v>3436</v>
      </c>
      <c r="C2154" s="35">
        <v>1</v>
      </c>
      <c r="D2154" s="35">
        <v>1</v>
      </c>
      <c r="E2154" s="35">
        <v>1</v>
      </c>
      <c r="F2154" s="35" t="s">
        <v>435</v>
      </c>
      <c r="G2154" s="35" t="s">
        <v>6007</v>
      </c>
      <c r="H2154" s="35" t="s">
        <v>3437</v>
      </c>
      <c r="I2154" s="35" t="s">
        <v>596</v>
      </c>
      <c r="J2154" s="35">
        <v>0</v>
      </c>
      <c r="K2154" s="35" t="s">
        <v>635</v>
      </c>
      <c r="L2154" s="35" t="s">
        <v>2307</v>
      </c>
      <c r="M2154" s="35" t="s">
        <v>396</v>
      </c>
      <c r="N2154" s="35" t="s">
        <v>122</v>
      </c>
      <c r="O2154" s="35" t="s">
        <v>6011</v>
      </c>
      <c r="P2154" s="35" t="s">
        <v>6012</v>
      </c>
      <c r="Q2154" s="35" t="s">
        <v>311</v>
      </c>
      <c r="R2154" s="35" t="s">
        <v>280</v>
      </c>
      <c r="S2154" s="35" t="s">
        <v>189</v>
      </c>
      <c r="T2154" s="35" t="s">
        <v>5061</v>
      </c>
      <c r="U2154" s="35" t="s">
        <v>272</v>
      </c>
      <c r="V2154" s="35">
        <v>0</v>
      </c>
      <c r="W2154" s="35">
        <v>0</v>
      </c>
      <c r="X2154" s="49">
        <v>0</v>
      </c>
      <c r="Y2154" s="60" t="s">
        <v>341</v>
      </c>
      <c r="Z2154" s="49">
        <v>100</v>
      </c>
      <c r="AA2154" s="49">
        <v>0</v>
      </c>
      <c r="AB2154" s="60" t="s">
        <v>637</v>
      </c>
      <c r="AC2154" s="60" t="s">
        <v>725</v>
      </c>
      <c r="AD2154" s="60" t="s">
        <v>2479</v>
      </c>
      <c r="AE2154" s="60" t="s">
        <v>2480</v>
      </c>
      <c r="AF2154" s="49">
        <v>2020</v>
      </c>
      <c r="AG2154" s="60" t="s">
        <v>6006</v>
      </c>
      <c r="AH2154" s="60">
        <v>44274</v>
      </c>
      <c r="AI2154" s="60">
        <v>44281</v>
      </c>
      <c r="AJ2154" s="60">
        <v>44323</v>
      </c>
      <c r="AK2154" s="60">
        <v>44323</v>
      </c>
      <c r="AL2154" s="60"/>
      <c r="AM2154" s="60" t="s">
        <v>568</v>
      </c>
      <c r="AN2154" s="60" t="s">
        <v>6008</v>
      </c>
      <c r="AO2154" s="60" t="s">
        <v>6009</v>
      </c>
      <c r="AP2154" s="49"/>
      <c r="AQ2154" s="60" t="s">
        <v>363</v>
      </c>
      <c r="AR2154" s="60" t="s">
        <v>174</v>
      </c>
      <c r="AS2154" s="60" t="s">
        <v>174</v>
      </c>
      <c r="AT2154" s="49">
        <v>1</v>
      </c>
      <c r="AU2154" s="49">
        <v>1</v>
      </c>
      <c r="AV2154" s="49">
        <v>1</v>
      </c>
      <c r="AW2154" s="60">
        <v>44159</v>
      </c>
      <c r="AX2154" s="60" t="s">
        <v>183</v>
      </c>
      <c r="AY2154" s="60">
        <v>44323.681305289349</v>
      </c>
      <c r="AZ2154" s="60">
        <v>44123</v>
      </c>
      <c r="BA2154" s="60">
        <v>44124</v>
      </c>
      <c r="BB2154" s="60" t="s">
        <v>6010</v>
      </c>
      <c r="BC2154" s="60">
        <v>44159.648356481484</v>
      </c>
      <c r="BD2154" s="60">
        <v>44166</v>
      </c>
      <c r="BE2154" s="60">
        <v>44926</v>
      </c>
      <c r="BF2154" s="49">
        <f>IF(AND(ISBLANK(tbl_RawData_Report1[[#This Row],[REQ_ID]]),tbl_RawData_Report1[[#This Row],[RH Kit?]] = "Y"),1,COUNTIFS(tbl_RawData_Report1[RH Kit?],"Y",tbl_RawData_Report1[REQ_ID],tbl_RawData_Report1[[#This Row],[REQ_ID]]))</f>
        <v>0</v>
      </c>
      <c r="BG2154" s="49">
        <f>COUNTIFS(tbl_RawData_Report1[RH Kit?],"Y",tbl_RawData_Report1[Order No.],tbl_RawData_Report1[[#This Row],[Order No.]])</f>
        <v>0</v>
      </c>
      <c r="BH2154" s="49">
        <f>SUM(tbl_RawData_Report1[[#This Row],[RH Kit Req]:[RH Kit PO]])</f>
        <v>0</v>
      </c>
      <c r="BI2154" s="49" t="str">
        <f>IFERROR(VLOOKUP(B2154,Lookup!A:B,2,FALSE),B2154)</f>
        <v>DEXAMETHNAP4MG_100</v>
      </c>
      <c r="BJ2154" s="49" t="b">
        <f t="shared" si="33"/>
        <v>0</v>
      </c>
      <c r="BK2154" s="49" t="str">
        <f>tbl_RawData_Report1[[#This Row],[Item ID]]&amp;tbl_RawData_Report1[[#This Row],[Order No.]]</f>
        <v>DEXAMETHNAP4MG_1000000042863</v>
      </c>
      <c r="BL2154"/>
      <c r="BM2154"/>
      <c r="BN2154"/>
    </row>
    <row r="2155" spans="1:66" x14ac:dyDescent="0.25">
      <c r="A2155" s="35" t="s">
        <v>8</v>
      </c>
      <c r="B2155" s="35" t="s">
        <v>3436</v>
      </c>
      <c r="C2155" s="35">
        <v>1</v>
      </c>
      <c r="D2155" s="35">
        <v>1</v>
      </c>
      <c r="E2155" s="35">
        <v>2</v>
      </c>
      <c r="F2155" s="35" t="s">
        <v>435</v>
      </c>
      <c r="G2155" s="35" t="s">
        <v>6007</v>
      </c>
      <c r="H2155" s="35" t="s">
        <v>3437</v>
      </c>
      <c r="I2155" s="35" t="s">
        <v>596</v>
      </c>
      <c r="J2155" s="35">
        <v>1132.2</v>
      </c>
      <c r="K2155" s="35" t="s">
        <v>635</v>
      </c>
      <c r="L2155" s="35" t="s">
        <v>2307</v>
      </c>
      <c r="M2155" s="35" t="s">
        <v>396</v>
      </c>
      <c r="N2155" s="35" t="s">
        <v>122</v>
      </c>
      <c r="O2155" s="35" t="s">
        <v>6011</v>
      </c>
      <c r="P2155" s="35" t="s">
        <v>6012</v>
      </c>
      <c r="Q2155" s="35" t="s">
        <v>311</v>
      </c>
      <c r="R2155" s="35" t="s">
        <v>280</v>
      </c>
      <c r="S2155" s="35" t="s">
        <v>189</v>
      </c>
      <c r="T2155" s="35" t="s">
        <v>5061</v>
      </c>
      <c r="U2155" s="35" t="s">
        <v>272</v>
      </c>
      <c r="V2155" s="35">
        <v>0</v>
      </c>
      <c r="W2155" s="35">
        <v>0</v>
      </c>
      <c r="X2155" s="49">
        <v>74</v>
      </c>
      <c r="Y2155" s="60" t="s">
        <v>341</v>
      </c>
      <c r="Z2155" s="49">
        <v>100</v>
      </c>
      <c r="AA2155" s="49">
        <v>7400</v>
      </c>
      <c r="AB2155" s="60" t="s">
        <v>637</v>
      </c>
      <c r="AC2155" s="60" t="s">
        <v>725</v>
      </c>
      <c r="AD2155" s="60" t="s">
        <v>2479</v>
      </c>
      <c r="AE2155" s="60" t="s">
        <v>2480</v>
      </c>
      <c r="AF2155" s="49">
        <v>2020</v>
      </c>
      <c r="AG2155" s="60" t="s">
        <v>6006</v>
      </c>
      <c r="AH2155" s="60">
        <v>44274</v>
      </c>
      <c r="AI2155" s="60">
        <v>44281</v>
      </c>
      <c r="AJ2155" s="60">
        <v>44323</v>
      </c>
      <c r="AK2155" s="60">
        <v>44323</v>
      </c>
      <c r="AL2155" s="60"/>
      <c r="AM2155" s="60" t="s">
        <v>568</v>
      </c>
      <c r="AN2155" s="60" t="s">
        <v>6008</v>
      </c>
      <c r="AO2155" s="60" t="s">
        <v>6013</v>
      </c>
      <c r="AP2155" s="49"/>
      <c r="AQ2155" s="60" t="s">
        <v>363</v>
      </c>
      <c r="AR2155" s="60" t="s">
        <v>174</v>
      </c>
      <c r="AS2155" s="60" t="s">
        <v>174</v>
      </c>
      <c r="AT2155" s="49">
        <v>1</v>
      </c>
      <c r="AU2155" s="49">
        <v>1</v>
      </c>
      <c r="AV2155" s="49">
        <v>1</v>
      </c>
      <c r="AW2155" s="60">
        <v>44159</v>
      </c>
      <c r="AX2155" s="60" t="s">
        <v>183</v>
      </c>
      <c r="AY2155" s="60">
        <v>44323.681305289349</v>
      </c>
      <c r="AZ2155" s="60">
        <v>44123</v>
      </c>
      <c r="BA2155" s="60">
        <v>44124</v>
      </c>
      <c r="BB2155" s="60" t="s">
        <v>6010</v>
      </c>
      <c r="BC2155" s="60">
        <v>44159.648356481484</v>
      </c>
      <c r="BD2155" s="60">
        <v>44166</v>
      </c>
      <c r="BE2155" s="60">
        <v>44926</v>
      </c>
      <c r="BF2155" s="49">
        <f>IF(AND(ISBLANK(tbl_RawData_Report1[[#This Row],[REQ_ID]]),tbl_RawData_Report1[[#This Row],[RH Kit?]] = "Y"),1,COUNTIFS(tbl_RawData_Report1[RH Kit?],"Y",tbl_RawData_Report1[REQ_ID],tbl_RawData_Report1[[#This Row],[REQ_ID]]))</f>
        <v>0</v>
      </c>
      <c r="BG2155" s="49">
        <f>COUNTIFS(tbl_RawData_Report1[RH Kit?],"Y",tbl_RawData_Report1[Order No.],tbl_RawData_Report1[[#This Row],[Order No.]])</f>
        <v>0</v>
      </c>
      <c r="BH2155" s="49">
        <f>SUM(tbl_RawData_Report1[[#This Row],[RH Kit Req]:[RH Kit PO]])</f>
        <v>0</v>
      </c>
      <c r="BI2155" s="49" t="str">
        <f>IFERROR(VLOOKUP(B2155,Lookup!A:B,2,FALSE),B2155)</f>
        <v>DEXAMETHNAP4MG_100</v>
      </c>
      <c r="BJ2155" s="49" t="b">
        <f t="shared" si="33"/>
        <v>1</v>
      </c>
      <c r="BK2155" s="49" t="str">
        <f>tbl_RawData_Report1[[#This Row],[Item ID]]&amp;tbl_RawData_Report1[[#This Row],[Order No.]]</f>
        <v>DEXAMETHNAP4MG_1000000042863</v>
      </c>
      <c r="BL2155"/>
      <c r="BM2155"/>
      <c r="BN2155"/>
    </row>
    <row r="2156" spans="1:66" x14ac:dyDescent="0.25">
      <c r="A2156" s="35" t="s">
        <v>8</v>
      </c>
      <c r="B2156" s="35" t="s">
        <v>639</v>
      </c>
      <c r="C2156" s="35">
        <v>1</v>
      </c>
      <c r="D2156" s="35">
        <v>1</v>
      </c>
      <c r="E2156" s="35">
        <v>2</v>
      </c>
      <c r="F2156" s="35" t="s">
        <v>435</v>
      </c>
      <c r="G2156" s="35" t="s">
        <v>6399</v>
      </c>
      <c r="H2156" s="35" t="s">
        <v>640</v>
      </c>
      <c r="I2156" s="35" t="s">
        <v>593</v>
      </c>
      <c r="J2156" s="35">
        <v>630</v>
      </c>
      <c r="K2156" s="35" t="s">
        <v>635</v>
      </c>
      <c r="L2156" s="35" t="s">
        <v>2307</v>
      </c>
      <c r="M2156" s="35" t="s">
        <v>396</v>
      </c>
      <c r="N2156" s="35" t="s">
        <v>122</v>
      </c>
      <c r="O2156" s="35" t="s">
        <v>6011</v>
      </c>
      <c r="P2156" s="35" t="s">
        <v>6012</v>
      </c>
      <c r="Q2156" s="35" t="s">
        <v>311</v>
      </c>
      <c r="R2156" s="35" t="s">
        <v>280</v>
      </c>
      <c r="S2156" s="35" t="s">
        <v>189</v>
      </c>
      <c r="T2156" s="35" t="s">
        <v>5061</v>
      </c>
      <c r="U2156" s="35" t="s">
        <v>209</v>
      </c>
      <c r="V2156" s="35">
        <v>0</v>
      </c>
      <c r="W2156" s="35">
        <v>0</v>
      </c>
      <c r="X2156" s="49">
        <v>1</v>
      </c>
      <c r="Y2156" s="60" t="s">
        <v>340</v>
      </c>
      <c r="Z2156" s="49">
        <v>1</v>
      </c>
      <c r="AA2156" s="49">
        <v>1</v>
      </c>
      <c r="AB2156" s="60" t="s">
        <v>637</v>
      </c>
      <c r="AC2156" s="60" t="s">
        <v>641</v>
      </c>
      <c r="AD2156" s="60" t="s">
        <v>347</v>
      </c>
      <c r="AE2156" s="60" t="s">
        <v>348</v>
      </c>
      <c r="AF2156" s="49">
        <v>2020</v>
      </c>
      <c r="AG2156" s="60" t="s">
        <v>6398</v>
      </c>
      <c r="AH2156" s="60"/>
      <c r="AI2156" s="60"/>
      <c r="AJ2156" s="60"/>
      <c r="AK2156" s="60">
        <v>44296</v>
      </c>
      <c r="AL2156" s="60"/>
      <c r="AM2156" s="60" t="s">
        <v>568</v>
      </c>
      <c r="AN2156" s="60" t="s">
        <v>6400</v>
      </c>
      <c r="AO2156" s="60" t="s">
        <v>6401</v>
      </c>
      <c r="AP2156" s="49"/>
      <c r="AQ2156" s="60" t="s">
        <v>266</v>
      </c>
      <c r="AR2156" s="60" t="s">
        <v>174</v>
      </c>
      <c r="AS2156" s="60" t="s">
        <v>174</v>
      </c>
      <c r="AT2156" s="49">
        <v>1</v>
      </c>
      <c r="AU2156" s="49">
        <v>1</v>
      </c>
      <c r="AV2156" s="49">
        <v>1</v>
      </c>
      <c r="AW2156" s="60">
        <v>44159</v>
      </c>
      <c r="AX2156" s="60" t="s">
        <v>183</v>
      </c>
      <c r="AY2156" s="60">
        <v>44308.302730636577</v>
      </c>
      <c r="AZ2156" s="60">
        <v>44146</v>
      </c>
      <c r="BA2156" s="60">
        <v>44146</v>
      </c>
      <c r="BB2156" s="60" t="s">
        <v>6402</v>
      </c>
      <c r="BC2156" s="60">
        <v>44159.646481481483</v>
      </c>
      <c r="BD2156" s="60">
        <v>44164</v>
      </c>
      <c r="BE2156" s="60">
        <v>44926</v>
      </c>
      <c r="BF2156" s="49">
        <f>IF(AND(ISBLANK(tbl_RawData_Report1[[#This Row],[REQ_ID]]),tbl_RawData_Report1[[#This Row],[RH Kit?]] = "Y"),1,COUNTIFS(tbl_RawData_Report1[RH Kit?],"Y",tbl_RawData_Report1[REQ_ID],tbl_RawData_Report1[[#This Row],[REQ_ID]]))</f>
        <v>0</v>
      </c>
      <c r="BG2156" s="49">
        <f>COUNTIFS(tbl_RawData_Report1[RH Kit?],"Y",tbl_RawData_Report1[Order No.],tbl_RawData_Report1[[#This Row],[Order No.]])</f>
        <v>0</v>
      </c>
      <c r="BH2156" s="49">
        <f>SUM(tbl_RawData_Report1[[#This Row],[RH Kit Req]:[RH Kit PO]])</f>
        <v>0</v>
      </c>
      <c r="BI2156" s="49" t="str">
        <f>IFERROR(VLOOKUP(B2156,Lookup!A:B,2,FALSE),B2156)</f>
        <v>PRESHIPMENTINSPCPH</v>
      </c>
      <c r="BJ2156" s="49" t="b">
        <f t="shared" si="33"/>
        <v>0</v>
      </c>
      <c r="BK2156" s="49" t="str">
        <f>tbl_RawData_Report1[[#This Row],[Item ID]]&amp;tbl_RawData_Report1[[#This Row],[Order No.]]</f>
        <v>PRESHIPMENTINSPCPH0000042864</v>
      </c>
      <c r="BL2156"/>
      <c r="BM2156"/>
      <c r="BN2156"/>
    </row>
    <row r="2157" spans="1:66" x14ac:dyDescent="0.25">
      <c r="A2157" s="35" t="s">
        <v>8</v>
      </c>
      <c r="B2157" s="35" t="s">
        <v>639</v>
      </c>
      <c r="C2157" s="35">
        <v>1</v>
      </c>
      <c r="D2157" s="35">
        <v>1</v>
      </c>
      <c r="E2157" s="35">
        <v>1</v>
      </c>
      <c r="F2157" s="35" t="s">
        <v>435</v>
      </c>
      <c r="G2157" s="35" t="s">
        <v>6399</v>
      </c>
      <c r="H2157" s="35" t="s">
        <v>640</v>
      </c>
      <c r="I2157" s="35" t="s">
        <v>593</v>
      </c>
      <c r="J2157" s="35">
        <v>0</v>
      </c>
      <c r="K2157" s="35" t="s">
        <v>635</v>
      </c>
      <c r="L2157" s="35" t="s">
        <v>2307</v>
      </c>
      <c r="M2157" s="35" t="s">
        <v>396</v>
      </c>
      <c r="N2157" s="35" t="s">
        <v>122</v>
      </c>
      <c r="O2157" s="35" t="s">
        <v>6011</v>
      </c>
      <c r="P2157" s="35" t="s">
        <v>6012</v>
      </c>
      <c r="Q2157" s="35" t="s">
        <v>311</v>
      </c>
      <c r="R2157" s="35" t="s">
        <v>280</v>
      </c>
      <c r="S2157" s="35" t="s">
        <v>189</v>
      </c>
      <c r="T2157" s="35" t="s">
        <v>5061</v>
      </c>
      <c r="U2157" s="35" t="s">
        <v>209</v>
      </c>
      <c r="V2157" s="35">
        <v>0</v>
      </c>
      <c r="W2157" s="35">
        <v>0</v>
      </c>
      <c r="X2157" s="49">
        <v>0</v>
      </c>
      <c r="Y2157" s="60" t="s">
        <v>340</v>
      </c>
      <c r="Z2157" s="49">
        <v>1</v>
      </c>
      <c r="AA2157" s="49">
        <v>0</v>
      </c>
      <c r="AB2157" s="60" t="s">
        <v>637</v>
      </c>
      <c r="AC2157" s="60" t="s">
        <v>641</v>
      </c>
      <c r="AD2157" s="60" t="s">
        <v>347</v>
      </c>
      <c r="AE2157" s="60" t="s">
        <v>348</v>
      </c>
      <c r="AF2157" s="49">
        <v>2020</v>
      </c>
      <c r="AG2157" s="60" t="s">
        <v>6398</v>
      </c>
      <c r="AH2157" s="60"/>
      <c r="AI2157" s="60"/>
      <c r="AJ2157" s="60"/>
      <c r="AK2157" s="60">
        <v>44296</v>
      </c>
      <c r="AL2157" s="60"/>
      <c r="AM2157" s="60" t="s">
        <v>568</v>
      </c>
      <c r="AN2157" s="60" t="s">
        <v>6400</v>
      </c>
      <c r="AO2157" s="60" t="s">
        <v>6403</v>
      </c>
      <c r="AP2157" s="49"/>
      <c r="AQ2157" s="60" t="s">
        <v>266</v>
      </c>
      <c r="AR2157" s="60" t="s">
        <v>174</v>
      </c>
      <c r="AS2157" s="60" t="s">
        <v>174</v>
      </c>
      <c r="AT2157" s="49">
        <v>1</v>
      </c>
      <c r="AU2157" s="49">
        <v>1</v>
      </c>
      <c r="AV2157" s="49">
        <v>1</v>
      </c>
      <c r="AW2157" s="60">
        <v>44159</v>
      </c>
      <c r="AX2157" s="60" t="s">
        <v>183</v>
      </c>
      <c r="AY2157" s="60">
        <v>44308.302730636577</v>
      </c>
      <c r="AZ2157" s="60">
        <v>44146</v>
      </c>
      <c r="BA2157" s="60">
        <v>44146</v>
      </c>
      <c r="BB2157" s="60" t="s">
        <v>6402</v>
      </c>
      <c r="BC2157" s="60">
        <v>44159.646481481483</v>
      </c>
      <c r="BD2157" s="60">
        <v>44164</v>
      </c>
      <c r="BE2157" s="60">
        <v>44926</v>
      </c>
      <c r="BF2157" s="49">
        <f>IF(AND(ISBLANK(tbl_RawData_Report1[[#This Row],[REQ_ID]]),tbl_RawData_Report1[[#This Row],[RH Kit?]] = "Y"),1,COUNTIFS(tbl_RawData_Report1[RH Kit?],"Y",tbl_RawData_Report1[REQ_ID],tbl_RawData_Report1[[#This Row],[REQ_ID]]))</f>
        <v>0</v>
      </c>
      <c r="BG2157" s="49">
        <f>COUNTIFS(tbl_RawData_Report1[RH Kit?],"Y",tbl_RawData_Report1[Order No.],tbl_RawData_Report1[[#This Row],[Order No.]])</f>
        <v>0</v>
      </c>
      <c r="BH2157" s="49">
        <f>SUM(tbl_RawData_Report1[[#This Row],[RH Kit Req]:[RH Kit PO]])</f>
        <v>0</v>
      </c>
      <c r="BI2157" s="49" t="str">
        <f>IFERROR(VLOOKUP(B2157,Lookup!A:B,2,FALSE),B2157)</f>
        <v>PRESHIPMENTINSPCPH</v>
      </c>
      <c r="BJ2157" s="49" t="b">
        <f t="shared" si="33"/>
        <v>1</v>
      </c>
      <c r="BK2157" s="49" t="str">
        <f>tbl_RawData_Report1[[#This Row],[Item ID]]&amp;tbl_RawData_Report1[[#This Row],[Order No.]]</f>
        <v>PRESHIPMENTINSPCPH0000042864</v>
      </c>
      <c r="BL2157"/>
      <c r="BM2157"/>
      <c r="BN2157"/>
    </row>
    <row r="2158" spans="1:66" x14ac:dyDescent="0.25">
      <c r="A2158" s="35" t="s">
        <v>8</v>
      </c>
      <c r="B2158" s="35" t="s">
        <v>3471</v>
      </c>
      <c r="C2158" s="35">
        <v>1</v>
      </c>
      <c r="D2158" s="35">
        <v>1</v>
      </c>
      <c r="E2158" s="35">
        <v>2</v>
      </c>
      <c r="F2158" s="35" t="s">
        <v>3862</v>
      </c>
      <c r="G2158" s="35" t="s">
        <v>6434</v>
      </c>
      <c r="H2158" s="35" t="s">
        <v>3472</v>
      </c>
      <c r="I2158" s="35" t="s">
        <v>593</v>
      </c>
      <c r="J2158" s="35">
        <v>4375</v>
      </c>
      <c r="K2158" s="35" t="s">
        <v>3859</v>
      </c>
      <c r="L2158" s="35" t="s">
        <v>397</v>
      </c>
      <c r="M2158" s="35" t="s">
        <v>396</v>
      </c>
      <c r="N2158" s="35" t="s">
        <v>122</v>
      </c>
      <c r="O2158" s="35" t="s">
        <v>3860</v>
      </c>
      <c r="P2158" s="35" t="s">
        <v>3861</v>
      </c>
      <c r="Q2158" s="35" t="s">
        <v>311</v>
      </c>
      <c r="R2158" s="35" t="s">
        <v>3863</v>
      </c>
      <c r="S2158" s="35" t="s">
        <v>6404</v>
      </c>
      <c r="T2158" s="35" t="s">
        <v>5068</v>
      </c>
      <c r="U2158" s="35" t="s">
        <v>272</v>
      </c>
      <c r="V2158" s="35">
        <v>0</v>
      </c>
      <c r="W2158" s="35">
        <v>0</v>
      </c>
      <c r="X2158" s="49">
        <v>700</v>
      </c>
      <c r="Y2158" s="60" t="s">
        <v>655</v>
      </c>
      <c r="Z2158" s="49">
        <v>10</v>
      </c>
      <c r="AA2158" s="49">
        <v>7000</v>
      </c>
      <c r="AB2158" s="60" t="s">
        <v>637</v>
      </c>
      <c r="AC2158" s="60" t="s">
        <v>725</v>
      </c>
      <c r="AD2158" s="60" t="s">
        <v>661</v>
      </c>
      <c r="AE2158" s="60" t="s">
        <v>662</v>
      </c>
      <c r="AF2158" s="49">
        <v>2020</v>
      </c>
      <c r="AG2158" s="60" t="s">
        <v>6433</v>
      </c>
      <c r="AH2158" s="60">
        <v>44197</v>
      </c>
      <c r="AI2158" s="60">
        <v>44208</v>
      </c>
      <c r="AJ2158" s="60">
        <v>44197</v>
      </c>
      <c r="AK2158" s="60">
        <v>44195</v>
      </c>
      <c r="AL2158" s="60">
        <v>44208</v>
      </c>
      <c r="AM2158" s="60" t="s">
        <v>567</v>
      </c>
      <c r="AN2158" s="60" t="s">
        <v>6435</v>
      </c>
      <c r="AO2158" s="60" t="s">
        <v>6436</v>
      </c>
      <c r="AP2158" s="49"/>
      <c r="AQ2158" s="60" t="s">
        <v>266</v>
      </c>
      <c r="AR2158" s="60" t="s">
        <v>174</v>
      </c>
      <c r="AS2158" s="60" t="s">
        <v>174</v>
      </c>
      <c r="AT2158" s="49">
        <v>5</v>
      </c>
      <c r="AU2158" s="49">
        <v>1</v>
      </c>
      <c r="AV2158" s="49">
        <v>1</v>
      </c>
      <c r="AW2158" s="60">
        <v>44162</v>
      </c>
      <c r="AX2158" s="60" t="s">
        <v>183</v>
      </c>
      <c r="AY2158" s="60">
        <v>44225.299937384261</v>
      </c>
      <c r="AZ2158" s="60">
        <v>44132</v>
      </c>
      <c r="BA2158" s="60">
        <v>44132</v>
      </c>
      <c r="BB2158" s="60" t="s">
        <v>6437</v>
      </c>
      <c r="BC2158" s="60">
        <v>44166.572164351855</v>
      </c>
      <c r="BD2158" s="60">
        <v>44197</v>
      </c>
      <c r="BE2158" s="60">
        <v>73050</v>
      </c>
      <c r="BF2158" s="49">
        <f>IF(AND(ISBLANK(tbl_RawData_Report1[[#This Row],[REQ_ID]]),tbl_RawData_Report1[[#This Row],[RH Kit?]] = "Y"),1,COUNTIFS(tbl_RawData_Report1[RH Kit?],"Y",tbl_RawData_Report1[REQ_ID],tbl_RawData_Report1[[#This Row],[REQ_ID]]))</f>
        <v>0</v>
      </c>
      <c r="BG2158" s="49">
        <f>COUNTIFS(tbl_RawData_Report1[RH Kit?],"Y",tbl_RawData_Report1[Order No.],tbl_RawData_Report1[[#This Row],[Order No.]])</f>
        <v>0</v>
      </c>
      <c r="BH2158" s="49">
        <f>SUM(tbl_RawData_Report1[[#This Row],[RH Kit Req]:[RH Kit PO]])</f>
        <v>0</v>
      </c>
      <c r="BI2158" s="49" t="str">
        <f>IFERROR(VLOOKUP(B2158,Lookup!A:B,2,FALSE),B2158)</f>
        <v>MGSULPHATE2ML_10</v>
      </c>
      <c r="BJ2158" s="49" t="b">
        <f t="shared" si="33"/>
        <v>0</v>
      </c>
      <c r="BK2158" s="49" t="str">
        <f>tbl_RawData_Report1[[#This Row],[Item ID]]&amp;tbl_RawData_Report1[[#This Row],[Order No.]]</f>
        <v>MGSULPHATE2ML_100000042908</v>
      </c>
      <c r="BL2158"/>
      <c r="BM2158"/>
      <c r="BN2158"/>
    </row>
    <row r="2159" spans="1:66" x14ac:dyDescent="0.25">
      <c r="A2159" s="35" t="s">
        <v>8</v>
      </c>
      <c r="B2159" s="35" t="s">
        <v>3471</v>
      </c>
      <c r="C2159" s="35">
        <v>1</v>
      </c>
      <c r="D2159" s="35">
        <v>1</v>
      </c>
      <c r="E2159" s="35">
        <v>1</v>
      </c>
      <c r="F2159" s="35" t="s">
        <v>3862</v>
      </c>
      <c r="G2159" s="35" t="s">
        <v>6434</v>
      </c>
      <c r="H2159" s="35" t="s">
        <v>3472</v>
      </c>
      <c r="I2159" s="35" t="s">
        <v>593</v>
      </c>
      <c r="J2159" s="35">
        <v>0</v>
      </c>
      <c r="K2159" s="35" t="s">
        <v>3859</v>
      </c>
      <c r="L2159" s="35" t="s">
        <v>397</v>
      </c>
      <c r="M2159" s="35" t="s">
        <v>396</v>
      </c>
      <c r="N2159" s="35" t="s">
        <v>122</v>
      </c>
      <c r="O2159" s="35" t="s">
        <v>3860</v>
      </c>
      <c r="P2159" s="35" t="s">
        <v>3861</v>
      </c>
      <c r="Q2159" s="35" t="s">
        <v>311</v>
      </c>
      <c r="R2159" s="35" t="s">
        <v>3863</v>
      </c>
      <c r="S2159" s="35" t="s">
        <v>6404</v>
      </c>
      <c r="T2159" s="35" t="s">
        <v>5068</v>
      </c>
      <c r="U2159" s="35" t="s">
        <v>272</v>
      </c>
      <c r="V2159" s="35">
        <v>0</v>
      </c>
      <c r="W2159" s="35">
        <v>0</v>
      </c>
      <c r="X2159" s="49">
        <v>0</v>
      </c>
      <c r="Y2159" s="60" t="s">
        <v>655</v>
      </c>
      <c r="Z2159" s="49">
        <v>10</v>
      </c>
      <c r="AA2159" s="49">
        <v>0</v>
      </c>
      <c r="AB2159" s="60" t="s">
        <v>637</v>
      </c>
      <c r="AC2159" s="60" t="s">
        <v>725</v>
      </c>
      <c r="AD2159" s="60" t="s">
        <v>661</v>
      </c>
      <c r="AE2159" s="60" t="s">
        <v>662</v>
      </c>
      <c r="AF2159" s="49">
        <v>2020</v>
      </c>
      <c r="AG2159" s="60" t="s">
        <v>6433</v>
      </c>
      <c r="AH2159" s="60">
        <v>44197</v>
      </c>
      <c r="AI2159" s="60">
        <v>44208</v>
      </c>
      <c r="AJ2159" s="60">
        <v>44197</v>
      </c>
      <c r="AK2159" s="60">
        <v>44195</v>
      </c>
      <c r="AL2159" s="60">
        <v>44208</v>
      </c>
      <c r="AM2159" s="60" t="s">
        <v>567</v>
      </c>
      <c r="AN2159" s="60" t="s">
        <v>6435</v>
      </c>
      <c r="AO2159" s="60" t="s">
        <v>6438</v>
      </c>
      <c r="AP2159" s="49"/>
      <c r="AQ2159" s="60" t="s">
        <v>266</v>
      </c>
      <c r="AR2159" s="60" t="s">
        <v>174</v>
      </c>
      <c r="AS2159" s="60" t="s">
        <v>174</v>
      </c>
      <c r="AT2159" s="49">
        <v>5</v>
      </c>
      <c r="AU2159" s="49">
        <v>1</v>
      </c>
      <c r="AV2159" s="49">
        <v>1</v>
      </c>
      <c r="AW2159" s="60">
        <v>44162</v>
      </c>
      <c r="AX2159" s="60" t="s">
        <v>183</v>
      </c>
      <c r="AY2159" s="60">
        <v>44225.299937384261</v>
      </c>
      <c r="AZ2159" s="60">
        <v>44132</v>
      </c>
      <c r="BA2159" s="60">
        <v>44132</v>
      </c>
      <c r="BB2159" s="60" t="s">
        <v>6437</v>
      </c>
      <c r="BC2159" s="60">
        <v>44166.572164351855</v>
      </c>
      <c r="BD2159" s="60">
        <v>44197</v>
      </c>
      <c r="BE2159" s="60">
        <v>73050</v>
      </c>
      <c r="BF2159" s="49">
        <f>IF(AND(ISBLANK(tbl_RawData_Report1[[#This Row],[REQ_ID]]),tbl_RawData_Report1[[#This Row],[RH Kit?]] = "Y"),1,COUNTIFS(tbl_RawData_Report1[RH Kit?],"Y",tbl_RawData_Report1[REQ_ID],tbl_RawData_Report1[[#This Row],[REQ_ID]]))</f>
        <v>0</v>
      </c>
      <c r="BG2159" s="49">
        <f>COUNTIFS(tbl_RawData_Report1[RH Kit?],"Y",tbl_RawData_Report1[Order No.],tbl_RawData_Report1[[#This Row],[Order No.]])</f>
        <v>0</v>
      </c>
      <c r="BH2159" s="49">
        <f>SUM(tbl_RawData_Report1[[#This Row],[RH Kit Req]:[RH Kit PO]])</f>
        <v>0</v>
      </c>
      <c r="BI2159" s="49" t="str">
        <f>IFERROR(VLOOKUP(B2159,Lookup!A:B,2,FALSE),B2159)</f>
        <v>MGSULPHATE2ML_10</v>
      </c>
      <c r="BJ2159" s="49" t="b">
        <f t="shared" si="33"/>
        <v>1</v>
      </c>
      <c r="BK2159" s="49" t="str">
        <f>tbl_RawData_Report1[[#This Row],[Item ID]]&amp;tbl_RawData_Report1[[#This Row],[Order No.]]</f>
        <v>MGSULPHATE2ML_100000042908</v>
      </c>
      <c r="BL2159"/>
      <c r="BM2159"/>
      <c r="BN2159"/>
    </row>
    <row r="2160" spans="1:66" x14ac:dyDescent="0.25">
      <c r="A2160" s="35" t="s">
        <v>8</v>
      </c>
      <c r="B2160" s="35" t="s">
        <v>876</v>
      </c>
      <c r="C2160" s="35">
        <v>2</v>
      </c>
      <c r="D2160" s="35">
        <v>1</v>
      </c>
      <c r="E2160" s="35">
        <v>1</v>
      </c>
      <c r="F2160" s="35" t="s">
        <v>3862</v>
      </c>
      <c r="G2160" s="35" t="s">
        <v>6434</v>
      </c>
      <c r="H2160" s="35" t="s">
        <v>3030</v>
      </c>
      <c r="I2160" s="35" t="s">
        <v>593</v>
      </c>
      <c r="J2160" s="35">
        <v>0</v>
      </c>
      <c r="K2160" s="35" t="s">
        <v>3859</v>
      </c>
      <c r="L2160" s="35" t="s">
        <v>397</v>
      </c>
      <c r="M2160" s="35" t="s">
        <v>396</v>
      </c>
      <c r="N2160" s="35" t="s">
        <v>122</v>
      </c>
      <c r="O2160" s="35" t="s">
        <v>3860</v>
      </c>
      <c r="P2160" s="35" t="s">
        <v>3861</v>
      </c>
      <c r="Q2160" s="35" t="s">
        <v>311</v>
      </c>
      <c r="R2160" s="35" t="s">
        <v>3863</v>
      </c>
      <c r="S2160" s="35" t="s">
        <v>6404</v>
      </c>
      <c r="T2160" s="35" t="s">
        <v>5068</v>
      </c>
      <c r="U2160" s="35" t="s">
        <v>272</v>
      </c>
      <c r="V2160" s="35">
        <v>0</v>
      </c>
      <c r="W2160" s="35">
        <v>0</v>
      </c>
      <c r="X2160" s="49">
        <v>0</v>
      </c>
      <c r="Y2160" s="60" t="s">
        <v>655</v>
      </c>
      <c r="Z2160" s="49">
        <v>10</v>
      </c>
      <c r="AA2160" s="49">
        <v>0</v>
      </c>
      <c r="AB2160" s="60" t="s">
        <v>637</v>
      </c>
      <c r="AC2160" s="60" t="s">
        <v>715</v>
      </c>
      <c r="AD2160" s="60" t="s">
        <v>661</v>
      </c>
      <c r="AE2160" s="60" t="s">
        <v>662</v>
      </c>
      <c r="AF2160" s="49">
        <v>2020</v>
      </c>
      <c r="AG2160" s="60" t="s">
        <v>6433</v>
      </c>
      <c r="AH2160" s="60">
        <v>44197</v>
      </c>
      <c r="AI2160" s="60">
        <v>44208</v>
      </c>
      <c r="AJ2160" s="60">
        <v>44197</v>
      </c>
      <c r="AK2160" s="60">
        <v>44195</v>
      </c>
      <c r="AL2160" s="60">
        <v>44208</v>
      </c>
      <c r="AM2160" s="60" t="s">
        <v>567</v>
      </c>
      <c r="AN2160" s="60" t="s">
        <v>6435</v>
      </c>
      <c r="AO2160" s="60" t="s">
        <v>6439</v>
      </c>
      <c r="AP2160" s="49"/>
      <c r="AQ2160" s="60" t="s">
        <v>266</v>
      </c>
      <c r="AR2160" s="60" t="s">
        <v>369</v>
      </c>
      <c r="AS2160" s="60" t="s">
        <v>174</v>
      </c>
      <c r="AT2160" s="49">
        <v>6</v>
      </c>
      <c r="AU2160" s="49">
        <v>1</v>
      </c>
      <c r="AV2160" s="49">
        <v>1</v>
      </c>
      <c r="AW2160" s="60">
        <v>44162</v>
      </c>
      <c r="AX2160" s="60" t="s">
        <v>183</v>
      </c>
      <c r="AY2160" s="60">
        <v>44225.299937384261</v>
      </c>
      <c r="AZ2160" s="60">
        <v>44132</v>
      </c>
      <c r="BA2160" s="60">
        <v>44132</v>
      </c>
      <c r="BB2160" s="60" t="s">
        <v>6440</v>
      </c>
      <c r="BC2160" s="60">
        <v>44166.572164351855</v>
      </c>
      <c r="BD2160" s="60">
        <v>44197</v>
      </c>
      <c r="BE2160" s="60">
        <v>73050</v>
      </c>
      <c r="BF2160" s="49">
        <f>IF(AND(ISBLANK(tbl_RawData_Report1[[#This Row],[REQ_ID]]),tbl_RawData_Report1[[#This Row],[RH Kit?]] = "Y"),1,COUNTIFS(tbl_RawData_Report1[RH Kit?],"Y",tbl_RawData_Report1[REQ_ID],tbl_RawData_Report1[[#This Row],[REQ_ID]]))</f>
        <v>0</v>
      </c>
      <c r="BG2160" s="49">
        <f>COUNTIFS(tbl_RawData_Report1[RH Kit?],"Y",tbl_RawData_Report1[Order No.],tbl_RawData_Report1[[#This Row],[Order No.]])</f>
        <v>0</v>
      </c>
      <c r="BH2160" s="49">
        <f>SUM(tbl_RawData_Report1[[#This Row],[RH Kit Req]:[RH Kit PO]])</f>
        <v>0</v>
      </c>
      <c r="BI2160" s="49" t="str">
        <f>IFERROR(VLOOKUP(B2160,Lookup!A:B,2,FALSE),B2160)</f>
        <v>OXYTOCIN_10IU/ML</v>
      </c>
      <c r="BJ2160" s="49" t="b">
        <f t="shared" si="33"/>
        <v>1</v>
      </c>
      <c r="BK2160" s="49" t="str">
        <f>tbl_RawData_Report1[[#This Row],[Item ID]]&amp;tbl_RawData_Report1[[#This Row],[Order No.]]</f>
        <v>OXYTOCIN_10IU/ML0000042908</v>
      </c>
      <c r="BL2160"/>
      <c r="BM2160"/>
      <c r="BN2160"/>
    </row>
    <row r="2161" spans="1:66" x14ac:dyDescent="0.25">
      <c r="A2161" s="35" t="s">
        <v>8</v>
      </c>
      <c r="B2161" s="35" t="s">
        <v>1293</v>
      </c>
      <c r="C2161" s="35">
        <v>3</v>
      </c>
      <c r="D2161" s="35">
        <v>1</v>
      </c>
      <c r="E2161" s="35">
        <v>1</v>
      </c>
      <c r="F2161" s="35" t="s">
        <v>3862</v>
      </c>
      <c r="G2161" s="35" t="s">
        <v>6434</v>
      </c>
      <c r="H2161" s="35" t="s">
        <v>1294</v>
      </c>
      <c r="I2161" s="35" t="s">
        <v>593</v>
      </c>
      <c r="J2161" s="35">
        <v>0</v>
      </c>
      <c r="K2161" s="35" t="s">
        <v>3859</v>
      </c>
      <c r="L2161" s="35" t="s">
        <v>397</v>
      </c>
      <c r="M2161" s="35" t="s">
        <v>396</v>
      </c>
      <c r="N2161" s="35" t="s">
        <v>122</v>
      </c>
      <c r="O2161" s="35" t="s">
        <v>3860</v>
      </c>
      <c r="P2161" s="35" t="s">
        <v>3861</v>
      </c>
      <c r="Q2161" s="35" t="s">
        <v>311</v>
      </c>
      <c r="R2161" s="35" t="s">
        <v>3863</v>
      </c>
      <c r="S2161" s="35" t="s">
        <v>6404</v>
      </c>
      <c r="T2161" s="35" t="s">
        <v>5068</v>
      </c>
      <c r="U2161" s="35" t="s">
        <v>272</v>
      </c>
      <c r="V2161" s="35">
        <v>0</v>
      </c>
      <c r="W2161" s="35">
        <v>0</v>
      </c>
      <c r="X2161" s="49">
        <v>0</v>
      </c>
      <c r="Y2161" s="60" t="s">
        <v>1297</v>
      </c>
      <c r="Z2161" s="49">
        <v>5</v>
      </c>
      <c r="AA2161" s="49">
        <v>0</v>
      </c>
      <c r="AB2161" s="60" t="s">
        <v>637</v>
      </c>
      <c r="AC2161" s="60" t="s">
        <v>674</v>
      </c>
      <c r="AD2161" s="60" t="s">
        <v>661</v>
      </c>
      <c r="AE2161" s="60" t="s">
        <v>662</v>
      </c>
      <c r="AF2161" s="49">
        <v>2020</v>
      </c>
      <c r="AG2161" s="60" t="s">
        <v>6433</v>
      </c>
      <c r="AH2161" s="60">
        <v>44197</v>
      </c>
      <c r="AI2161" s="60">
        <v>44208</v>
      </c>
      <c r="AJ2161" s="60">
        <v>44197</v>
      </c>
      <c r="AK2161" s="60">
        <v>44195</v>
      </c>
      <c r="AL2161" s="60">
        <v>44208</v>
      </c>
      <c r="AM2161" s="60" t="s">
        <v>567</v>
      </c>
      <c r="AN2161" s="60" t="s">
        <v>6435</v>
      </c>
      <c r="AO2161" s="60" t="s">
        <v>6441</v>
      </c>
      <c r="AP2161" s="49"/>
      <c r="AQ2161" s="60" t="s">
        <v>266</v>
      </c>
      <c r="AR2161" s="60" t="s">
        <v>174</v>
      </c>
      <c r="AS2161" s="60" t="s">
        <v>174</v>
      </c>
      <c r="AT2161" s="49">
        <v>7</v>
      </c>
      <c r="AU2161" s="49">
        <v>1</v>
      </c>
      <c r="AV2161" s="49">
        <v>1</v>
      </c>
      <c r="AW2161" s="60">
        <v>44162</v>
      </c>
      <c r="AX2161" s="60" t="s">
        <v>183</v>
      </c>
      <c r="AY2161" s="60">
        <v>44225.299937384261</v>
      </c>
      <c r="AZ2161" s="60">
        <v>44132</v>
      </c>
      <c r="BA2161" s="60">
        <v>44132</v>
      </c>
      <c r="BB2161" s="60" t="s">
        <v>6442</v>
      </c>
      <c r="BC2161" s="60">
        <v>44166.572164351855</v>
      </c>
      <c r="BD2161" s="60">
        <v>44197</v>
      </c>
      <c r="BE2161" s="60">
        <v>73050</v>
      </c>
      <c r="BF2161" s="49">
        <f>IF(AND(ISBLANK(tbl_RawData_Report1[[#This Row],[REQ_ID]]),tbl_RawData_Report1[[#This Row],[RH Kit?]] = "Y"),1,COUNTIFS(tbl_RawData_Report1[RH Kit?],"Y",tbl_RawData_Report1[REQ_ID],tbl_RawData_Report1[[#This Row],[REQ_ID]]))</f>
        <v>0</v>
      </c>
      <c r="BG2161" s="49">
        <f>COUNTIFS(tbl_RawData_Report1[RH Kit?],"Y",tbl_RawData_Report1[Order No.],tbl_RawData_Report1[[#This Row],[Order No.]])</f>
        <v>0</v>
      </c>
      <c r="BH2161" s="49">
        <f>SUM(tbl_RawData_Report1[[#This Row],[RH Kit Req]:[RH Kit PO]])</f>
        <v>0</v>
      </c>
      <c r="BI2161" s="49" t="str">
        <f>IFERROR(VLOOKUP(B2161,Lookup!A:B,2,FALSE),B2161)</f>
        <v>HYDRALAZINEHCL20</v>
      </c>
      <c r="BJ2161" s="49" t="b">
        <f t="shared" si="33"/>
        <v>0</v>
      </c>
      <c r="BK2161" s="49" t="str">
        <f>tbl_RawData_Report1[[#This Row],[Item ID]]&amp;tbl_RawData_Report1[[#This Row],[Order No.]]</f>
        <v>HYDRALAZINEHCL200000042908</v>
      </c>
      <c r="BL2161"/>
      <c r="BM2161"/>
      <c r="BN2161"/>
    </row>
    <row r="2162" spans="1:66" x14ac:dyDescent="0.25">
      <c r="A2162" s="35" t="s">
        <v>8</v>
      </c>
      <c r="B2162" s="35" t="s">
        <v>1293</v>
      </c>
      <c r="C2162" s="35">
        <v>3</v>
      </c>
      <c r="D2162" s="35">
        <v>1</v>
      </c>
      <c r="E2162" s="35">
        <v>2</v>
      </c>
      <c r="F2162" s="35" t="s">
        <v>3862</v>
      </c>
      <c r="G2162" s="35" t="s">
        <v>6434</v>
      </c>
      <c r="H2162" s="35" t="s">
        <v>1294</v>
      </c>
      <c r="I2162" s="35" t="s">
        <v>593</v>
      </c>
      <c r="J2162" s="35">
        <v>18400</v>
      </c>
      <c r="K2162" s="35" t="s">
        <v>3859</v>
      </c>
      <c r="L2162" s="35" t="s">
        <v>397</v>
      </c>
      <c r="M2162" s="35" t="s">
        <v>396</v>
      </c>
      <c r="N2162" s="35" t="s">
        <v>122</v>
      </c>
      <c r="O2162" s="35" t="s">
        <v>3860</v>
      </c>
      <c r="P2162" s="35" t="s">
        <v>3861</v>
      </c>
      <c r="Q2162" s="35" t="s">
        <v>311</v>
      </c>
      <c r="R2162" s="35" t="s">
        <v>3863</v>
      </c>
      <c r="S2162" s="35" t="s">
        <v>6404</v>
      </c>
      <c r="T2162" s="35" t="s">
        <v>5068</v>
      </c>
      <c r="U2162" s="35" t="s">
        <v>272</v>
      </c>
      <c r="V2162" s="35">
        <v>0</v>
      </c>
      <c r="W2162" s="35">
        <v>0</v>
      </c>
      <c r="X2162" s="49">
        <v>800</v>
      </c>
      <c r="Y2162" s="60" t="s">
        <v>1297</v>
      </c>
      <c r="Z2162" s="49">
        <v>5</v>
      </c>
      <c r="AA2162" s="49">
        <v>4000</v>
      </c>
      <c r="AB2162" s="60" t="s">
        <v>637</v>
      </c>
      <c r="AC2162" s="60" t="s">
        <v>674</v>
      </c>
      <c r="AD2162" s="60" t="s">
        <v>661</v>
      </c>
      <c r="AE2162" s="60" t="s">
        <v>662</v>
      </c>
      <c r="AF2162" s="49">
        <v>2020</v>
      </c>
      <c r="AG2162" s="60" t="s">
        <v>6433</v>
      </c>
      <c r="AH2162" s="60">
        <v>44197</v>
      </c>
      <c r="AI2162" s="60">
        <v>44208</v>
      </c>
      <c r="AJ2162" s="60">
        <v>44197</v>
      </c>
      <c r="AK2162" s="60">
        <v>44195</v>
      </c>
      <c r="AL2162" s="60">
        <v>44208</v>
      </c>
      <c r="AM2162" s="60" t="s">
        <v>567</v>
      </c>
      <c r="AN2162" s="60" t="s">
        <v>6435</v>
      </c>
      <c r="AO2162" s="60" t="s">
        <v>6763</v>
      </c>
      <c r="AP2162" s="49"/>
      <c r="AQ2162" s="60" t="s">
        <v>266</v>
      </c>
      <c r="AR2162" s="60" t="s">
        <v>174</v>
      </c>
      <c r="AS2162" s="60" t="s">
        <v>174</v>
      </c>
      <c r="AT2162" s="49">
        <v>7</v>
      </c>
      <c r="AU2162" s="49">
        <v>1</v>
      </c>
      <c r="AV2162" s="49">
        <v>1</v>
      </c>
      <c r="AW2162" s="60">
        <v>44162</v>
      </c>
      <c r="AX2162" s="60" t="s">
        <v>183</v>
      </c>
      <c r="AY2162" s="60">
        <v>44225.299937384261</v>
      </c>
      <c r="AZ2162" s="60">
        <v>44132</v>
      </c>
      <c r="BA2162" s="60">
        <v>44132</v>
      </c>
      <c r="BB2162" s="60" t="s">
        <v>6442</v>
      </c>
      <c r="BC2162" s="60">
        <v>44166.572164351855</v>
      </c>
      <c r="BD2162" s="60">
        <v>44197</v>
      </c>
      <c r="BE2162" s="60">
        <v>73050</v>
      </c>
      <c r="BF2162" s="49">
        <f>IF(AND(ISBLANK(tbl_RawData_Report1[[#This Row],[REQ_ID]]),tbl_RawData_Report1[[#This Row],[RH Kit?]] = "Y"),1,COUNTIFS(tbl_RawData_Report1[RH Kit?],"Y",tbl_RawData_Report1[REQ_ID],tbl_RawData_Report1[[#This Row],[REQ_ID]]))</f>
        <v>0</v>
      </c>
      <c r="BG2162" s="49">
        <f>COUNTIFS(tbl_RawData_Report1[RH Kit?],"Y",tbl_RawData_Report1[Order No.],tbl_RawData_Report1[[#This Row],[Order No.]])</f>
        <v>0</v>
      </c>
      <c r="BH2162" s="49">
        <f>SUM(tbl_RawData_Report1[[#This Row],[RH Kit Req]:[RH Kit PO]])</f>
        <v>0</v>
      </c>
      <c r="BI2162" s="49" t="str">
        <f>IFERROR(VLOOKUP(B2162,Lookup!A:B,2,FALSE),B2162)</f>
        <v>HYDRALAZINEHCL20</v>
      </c>
      <c r="BJ2162" s="49" t="b">
        <f t="shared" si="33"/>
        <v>1</v>
      </c>
      <c r="BK2162" s="49" t="str">
        <f>tbl_RawData_Report1[[#This Row],[Item ID]]&amp;tbl_RawData_Report1[[#This Row],[Order No.]]</f>
        <v>HYDRALAZINEHCL200000042908</v>
      </c>
      <c r="BL2162"/>
      <c r="BM2162"/>
      <c r="BN2162"/>
    </row>
    <row r="2163" spans="1:66" x14ac:dyDescent="0.25">
      <c r="A2163" s="35" t="s">
        <v>8</v>
      </c>
      <c r="B2163" s="35" t="s">
        <v>876</v>
      </c>
      <c r="C2163" s="35">
        <v>2</v>
      </c>
      <c r="D2163" s="35">
        <v>1</v>
      </c>
      <c r="E2163" s="35">
        <v>2</v>
      </c>
      <c r="F2163" s="35" t="s">
        <v>3862</v>
      </c>
      <c r="G2163" s="35" t="s">
        <v>6434</v>
      </c>
      <c r="H2163" s="35" t="s">
        <v>3030</v>
      </c>
      <c r="I2163" s="35" t="s">
        <v>593</v>
      </c>
      <c r="J2163" s="35">
        <v>1750</v>
      </c>
      <c r="K2163" s="35" t="s">
        <v>3859</v>
      </c>
      <c r="L2163" s="35" t="s">
        <v>397</v>
      </c>
      <c r="M2163" s="35" t="s">
        <v>396</v>
      </c>
      <c r="N2163" s="35" t="s">
        <v>122</v>
      </c>
      <c r="O2163" s="35" t="s">
        <v>3860</v>
      </c>
      <c r="P2163" s="35" t="s">
        <v>3861</v>
      </c>
      <c r="Q2163" s="35" t="s">
        <v>311</v>
      </c>
      <c r="R2163" s="35" t="s">
        <v>3863</v>
      </c>
      <c r="S2163" s="35" t="s">
        <v>6404</v>
      </c>
      <c r="T2163" s="35" t="s">
        <v>5068</v>
      </c>
      <c r="U2163" s="35" t="s">
        <v>272</v>
      </c>
      <c r="V2163" s="35">
        <v>0</v>
      </c>
      <c r="W2163" s="35">
        <v>0</v>
      </c>
      <c r="X2163" s="49">
        <v>700</v>
      </c>
      <c r="Y2163" s="60" t="s">
        <v>655</v>
      </c>
      <c r="Z2163" s="49">
        <v>10</v>
      </c>
      <c r="AA2163" s="49">
        <v>7000</v>
      </c>
      <c r="AB2163" s="60" t="s">
        <v>637</v>
      </c>
      <c r="AC2163" s="60" t="s">
        <v>715</v>
      </c>
      <c r="AD2163" s="60" t="s">
        <v>661</v>
      </c>
      <c r="AE2163" s="60" t="s">
        <v>662</v>
      </c>
      <c r="AF2163" s="49">
        <v>2020</v>
      </c>
      <c r="AG2163" s="60" t="s">
        <v>6433</v>
      </c>
      <c r="AH2163" s="60">
        <v>44197</v>
      </c>
      <c r="AI2163" s="60">
        <v>44208</v>
      </c>
      <c r="AJ2163" s="60">
        <v>44197</v>
      </c>
      <c r="AK2163" s="60">
        <v>44195</v>
      </c>
      <c r="AL2163" s="60">
        <v>44208</v>
      </c>
      <c r="AM2163" s="60" t="s">
        <v>567</v>
      </c>
      <c r="AN2163" s="60" t="s">
        <v>6435</v>
      </c>
      <c r="AO2163" s="60" t="s">
        <v>6764</v>
      </c>
      <c r="AP2163" s="49"/>
      <c r="AQ2163" s="60" t="s">
        <v>266</v>
      </c>
      <c r="AR2163" s="60" t="s">
        <v>369</v>
      </c>
      <c r="AS2163" s="60" t="s">
        <v>174</v>
      </c>
      <c r="AT2163" s="49">
        <v>6</v>
      </c>
      <c r="AU2163" s="49">
        <v>1</v>
      </c>
      <c r="AV2163" s="49">
        <v>1</v>
      </c>
      <c r="AW2163" s="60">
        <v>44162</v>
      </c>
      <c r="AX2163" s="60" t="s">
        <v>183</v>
      </c>
      <c r="AY2163" s="60">
        <v>44225.299937384261</v>
      </c>
      <c r="AZ2163" s="60">
        <v>44132</v>
      </c>
      <c r="BA2163" s="60">
        <v>44132</v>
      </c>
      <c r="BB2163" s="60" t="s">
        <v>6440</v>
      </c>
      <c r="BC2163" s="60">
        <v>44166.572164351855</v>
      </c>
      <c r="BD2163" s="60">
        <v>44197</v>
      </c>
      <c r="BE2163" s="60">
        <v>73050</v>
      </c>
      <c r="BF2163" s="49">
        <f>IF(AND(ISBLANK(tbl_RawData_Report1[[#This Row],[REQ_ID]]),tbl_RawData_Report1[[#This Row],[RH Kit?]] = "Y"),1,COUNTIFS(tbl_RawData_Report1[RH Kit?],"Y",tbl_RawData_Report1[REQ_ID],tbl_RawData_Report1[[#This Row],[REQ_ID]]))</f>
        <v>0</v>
      </c>
      <c r="BG2163" s="49">
        <f>COUNTIFS(tbl_RawData_Report1[RH Kit?],"Y",tbl_RawData_Report1[Order No.],tbl_RawData_Report1[[#This Row],[Order No.]])</f>
        <v>0</v>
      </c>
      <c r="BH2163" s="49">
        <f>SUM(tbl_RawData_Report1[[#This Row],[RH Kit Req]:[RH Kit PO]])</f>
        <v>0</v>
      </c>
      <c r="BI2163" s="49" t="str">
        <f>IFERROR(VLOOKUP(B2163,Lookup!A:B,2,FALSE),B2163)</f>
        <v>OXYTOCIN_10IU/ML</v>
      </c>
      <c r="BJ2163" s="49" t="b">
        <f t="shared" si="33"/>
        <v>1</v>
      </c>
      <c r="BK2163" s="49" t="str">
        <f>tbl_RawData_Report1[[#This Row],[Item ID]]&amp;tbl_RawData_Report1[[#This Row],[Order No.]]</f>
        <v>OXYTOCIN_10IU/ML0000042908</v>
      </c>
      <c r="BL2163"/>
      <c r="BM2163"/>
      <c r="BN2163"/>
    </row>
    <row r="2164" spans="1:66" x14ac:dyDescent="0.25">
      <c r="A2164" s="35" t="s">
        <v>8</v>
      </c>
      <c r="B2164" s="35" t="s">
        <v>3243</v>
      </c>
      <c r="C2164" s="35">
        <v>5</v>
      </c>
      <c r="D2164" s="35">
        <v>1</v>
      </c>
      <c r="E2164" s="35">
        <v>2</v>
      </c>
      <c r="F2164" s="35" t="s">
        <v>443</v>
      </c>
      <c r="G2164" s="35" t="s">
        <v>5785</v>
      </c>
      <c r="H2164" s="35" t="s">
        <v>2100</v>
      </c>
      <c r="I2164" s="35" t="s">
        <v>595</v>
      </c>
      <c r="J2164" s="35">
        <v>173700</v>
      </c>
      <c r="K2164" s="35" t="s">
        <v>704</v>
      </c>
      <c r="L2164" s="35" t="s">
        <v>5789</v>
      </c>
      <c r="M2164" s="35" t="s">
        <v>396</v>
      </c>
      <c r="N2164" s="35" t="s">
        <v>122</v>
      </c>
      <c r="O2164" s="35" t="s">
        <v>706</v>
      </c>
      <c r="P2164" s="35" t="s">
        <v>707</v>
      </c>
      <c r="Q2164" s="35" t="s">
        <v>311</v>
      </c>
      <c r="R2164" s="35" t="s">
        <v>287</v>
      </c>
      <c r="S2164" s="35" t="s">
        <v>197</v>
      </c>
      <c r="T2164" s="35" t="s">
        <v>5058</v>
      </c>
      <c r="U2164" s="35" t="s">
        <v>269</v>
      </c>
      <c r="V2164" s="35">
        <v>0</v>
      </c>
      <c r="W2164" s="35">
        <v>0</v>
      </c>
      <c r="X2164" s="49">
        <v>45000</v>
      </c>
      <c r="Y2164" s="60" t="s">
        <v>341</v>
      </c>
      <c r="Z2164" s="49">
        <v>100</v>
      </c>
      <c r="AA2164" s="49">
        <v>4500000</v>
      </c>
      <c r="AB2164" s="60" t="s">
        <v>637</v>
      </c>
      <c r="AC2164" s="60" t="s">
        <v>674</v>
      </c>
      <c r="AD2164" s="60" t="s">
        <v>694</v>
      </c>
      <c r="AE2164" s="60" t="s">
        <v>695</v>
      </c>
      <c r="AF2164" s="49">
        <v>2020</v>
      </c>
      <c r="AG2164" s="60" t="s">
        <v>5784</v>
      </c>
      <c r="AH2164" s="60">
        <v>44336</v>
      </c>
      <c r="AI2164" s="60">
        <v>44376</v>
      </c>
      <c r="AJ2164" s="60"/>
      <c r="AK2164" s="60"/>
      <c r="AL2164" s="60"/>
      <c r="AM2164" s="60" t="s">
        <v>566</v>
      </c>
      <c r="AN2164" s="60" t="s">
        <v>5786</v>
      </c>
      <c r="AO2164" s="60" t="s">
        <v>5787</v>
      </c>
      <c r="AP2164" s="49"/>
      <c r="AQ2164" s="60" t="s">
        <v>349</v>
      </c>
      <c r="AR2164" s="60" t="s">
        <v>174</v>
      </c>
      <c r="AS2164" s="60" t="s">
        <v>174</v>
      </c>
      <c r="AT2164" s="49">
        <v>9</v>
      </c>
      <c r="AU2164" s="49">
        <v>1</v>
      </c>
      <c r="AV2164" s="49">
        <v>1</v>
      </c>
      <c r="AW2164" s="60">
        <v>44167</v>
      </c>
      <c r="AX2164" s="60" t="s">
        <v>183</v>
      </c>
      <c r="AY2164" s="60">
        <v>44168.771562499998</v>
      </c>
      <c r="AZ2164" s="60">
        <v>44157</v>
      </c>
      <c r="BA2164" s="60">
        <v>44166</v>
      </c>
      <c r="BB2164" s="60" t="s">
        <v>5788</v>
      </c>
      <c r="BC2164" s="60">
        <v>44168.771562499998</v>
      </c>
      <c r="BD2164" s="60">
        <v>44336</v>
      </c>
      <c r="BE2164" s="60">
        <v>45565</v>
      </c>
      <c r="BF2164" s="49">
        <f>IF(AND(ISBLANK(tbl_RawData_Report1[[#This Row],[REQ_ID]]),tbl_RawData_Report1[[#This Row],[RH Kit?]] = "Y"),1,COUNTIFS(tbl_RawData_Report1[RH Kit?],"Y",tbl_RawData_Report1[REQ_ID],tbl_RawData_Report1[[#This Row],[REQ_ID]]))</f>
        <v>0</v>
      </c>
      <c r="BG2164" s="49">
        <f>COUNTIFS(tbl_RawData_Report1[RH Kit?],"Y",tbl_RawData_Report1[Order No.],tbl_RawData_Report1[[#This Row],[Order No.]])</f>
        <v>0</v>
      </c>
      <c r="BH2164" s="49">
        <f>SUM(tbl_RawData_Report1[[#This Row],[RH Kit Req]:[RH Kit PO]])</f>
        <v>0</v>
      </c>
      <c r="BI2164" s="49" t="str">
        <f>IFERROR(VLOOKUP(B2164,Lookup!A:B,2,FALSE),B2164)</f>
        <v>METHYLDOP250MG_100</v>
      </c>
      <c r="BJ2164" s="49" t="b">
        <f t="shared" si="33"/>
        <v>0</v>
      </c>
      <c r="BK2164" s="49" t="str">
        <f>tbl_RawData_Report1[[#This Row],[Item ID]]&amp;tbl_RawData_Report1[[#This Row],[Order No.]]</f>
        <v>METHYLDOP250MG_1000000042936</v>
      </c>
      <c r="BL2164"/>
      <c r="BM2164"/>
      <c r="BN2164"/>
    </row>
    <row r="2165" spans="1:66" x14ac:dyDescent="0.25">
      <c r="A2165" s="35" t="s">
        <v>8</v>
      </c>
      <c r="B2165" s="35" t="s">
        <v>3243</v>
      </c>
      <c r="C2165" s="35">
        <v>5</v>
      </c>
      <c r="D2165" s="35">
        <v>1</v>
      </c>
      <c r="E2165" s="35">
        <v>1</v>
      </c>
      <c r="F2165" s="35" t="s">
        <v>443</v>
      </c>
      <c r="G2165" s="35" t="s">
        <v>5785</v>
      </c>
      <c r="H2165" s="35" t="s">
        <v>2100</v>
      </c>
      <c r="I2165" s="35" t="s">
        <v>595</v>
      </c>
      <c r="J2165" s="35">
        <v>0</v>
      </c>
      <c r="K2165" s="35" t="s">
        <v>704</v>
      </c>
      <c r="L2165" s="35" t="s">
        <v>5791</v>
      </c>
      <c r="M2165" s="35" t="s">
        <v>396</v>
      </c>
      <c r="N2165" s="35" t="s">
        <v>122</v>
      </c>
      <c r="O2165" s="35" t="s">
        <v>706</v>
      </c>
      <c r="P2165" s="35" t="s">
        <v>707</v>
      </c>
      <c r="Q2165" s="35" t="s">
        <v>311</v>
      </c>
      <c r="R2165" s="35" t="s">
        <v>287</v>
      </c>
      <c r="S2165" s="35" t="s">
        <v>197</v>
      </c>
      <c r="T2165" s="35" t="s">
        <v>5058</v>
      </c>
      <c r="U2165" s="35" t="s">
        <v>269</v>
      </c>
      <c r="V2165" s="35">
        <v>0</v>
      </c>
      <c r="W2165" s="35">
        <v>0</v>
      </c>
      <c r="X2165" s="49">
        <v>0</v>
      </c>
      <c r="Y2165" s="60" t="s">
        <v>341</v>
      </c>
      <c r="Z2165" s="49">
        <v>100</v>
      </c>
      <c r="AA2165" s="49">
        <v>0</v>
      </c>
      <c r="AB2165" s="60" t="s">
        <v>637</v>
      </c>
      <c r="AC2165" s="60" t="s">
        <v>674</v>
      </c>
      <c r="AD2165" s="60" t="s">
        <v>694</v>
      </c>
      <c r="AE2165" s="60" t="s">
        <v>695</v>
      </c>
      <c r="AF2165" s="49">
        <v>2020</v>
      </c>
      <c r="AG2165" s="60" t="s">
        <v>5784</v>
      </c>
      <c r="AH2165" s="60">
        <v>44336</v>
      </c>
      <c r="AI2165" s="60">
        <v>44376</v>
      </c>
      <c r="AJ2165" s="60"/>
      <c r="AK2165" s="60"/>
      <c r="AL2165" s="60"/>
      <c r="AM2165" s="60" t="s">
        <v>566</v>
      </c>
      <c r="AN2165" s="60" t="s">
        <v>5786</v>
      </c>
      <c r="AO2165" s="60" t="s">
        <v>5790</v>
      </c>
      <c r="AP2165" s="49"/>
      <c r="AQ2165" s="60" t="s">
        <v>349</v>
      </c>
      <c r="AR2165" s="60" t="s">
        <v>174</v>
      </c>
      <c r="AS2165" s="60" t="s">
        <v>174</v>
      </c>
      <c r="AT2165" s="49">
        <v>9</v>
      </c>
      <c r="AU2165" s="49">
        <v>1</v>
      </c>
      <c r="AV2165" s="49">
        <v>1</v>
      </c>
      <c r="AW2165" s="60">
        <v>44167</v>
      </c>
      <c r="AX2165" s="60" t="s">
        <v>183</v>
      </c>
      <c r="AY2165" s="60">
        <v>44168.771562499998</v>
      </c>
      <c r="AZ2165" s="60">
        <v>44157</v>
      </c>
      <c r="BA2165" s="60">
        <v>44166</v>
      </c>
      <c r="BB2165" s="60" t="s">
        <v>5788</v>
      </c>
      <c r="BC2165" s="60">
        <v>44168.771562499998</v>
      </c>
      <c r="BD2165" s="60">
        <v>44336</v>
      </c>
      <c r="BE2165" s="60">
        <v>44483</v>
      </c>
      <c r="BF2165" s="49">
        <f>IF(AND(ISBLANK(tbl_RawData_Report1[[#This Row],[REQ_ID]]),tbl_RawData_Report1[[#This Row],[RH Kit?]] = "Y"),1,COUNTIFS(tbl_RawData_Report1[RH Kit?],"Y",tbl_RawData_Report1[REQ_ID],tbl_RawData_Report1[[#This Row],[REQ_ID]]))</f>
        <v>0</v>
      </c>
      <c r="BG2165" s="49">
        <f>COUNTIFS(tbl_RawData_Report1[RH Kit?],"Y",tbl_RawData_Report1[Order No.],tbl_RawData_Report1[[#This Row],[Order No.]])</f>
        <v>0</v>
      </c>
      <c r="BH2165" s="49">
        <f>SUM(tbl_RawData_Report1[[#This Row],[RH Kit Req]:[RH Kit PO]])</f>
        <v>0</v>
      </c>
      <c r="BI2165" s="49" t="str">
        <f>IFERROR(VLOOKUP(B2165,Lookup!A:B,2,FALSE),B2165)</f>
        <v>METHYLDOP250MG_100</v>
      </c>
      <c r="BJ2165" s="49" t="b">
        <f t="shared" si="33"/>
        <v>1</v>
      </c>
      <c r="BK2165" s="49" t="str">
        <f>tbl_RawData_Report1[[#This Row],[Item ID]]&amp;tbl_RawData_Report1[[#This Row],[Order No.]]</f>
        <v>METHYLDOP250MG_1000000042936</v>
      </c>
      <c r="BL2165"/>
      <c r="BM2165"/>
      <c r="BN2165"/>
    </row>
    <row r="2166" spans="1:66" x14ac:dyDescent="0.25">
      <c r="A2166" s="35" t="s">
        <v>8</v>
      </c>
      <c r="B2166" s="35" t="s">
        <v>2534</v>
      </c>
      <c r="C2166" s="35">
        <v>1</v>
      </c>
      <c r="D2166" s="35">
        <v>1</v>
      </c>
      <c r="E2166" s="35">
        <v>1</v>
      </c>
      <c r="F2166" s="35" t="s">
        <v>443</v>
      </c>
      <c r="G2166" s="35" t="s">
        <v>5785</v>
      </c>
      <c r="H2166" s="35" t="s">
        <v>3253</v>
      </c>
      <c r="I2166" s="35" t="s">
        <v>595</v>
      </c>
      <c r="J2166" s="35">
        <v>0</v>
      </c>
      <c r="K2166" s="35" t="s">
        <v>704</v>
      </c>
      <c r="L2166" s="35" t="s">
        <v>5791</v>
      </c>
      <c r="M2166" s="35" t="s">
        <v>396</v>
      </c>
      <c r="N2166" s="35" t="s">
        <v>122</v>
      </c>
      <c r="O2166" s="35" t="s">
        <v>706</v>
      </c>
      <c r="P2166" s="35" t="s">
        <v>707</v>
      </c>
      <c r="Q2166" s="35" t="s">
        <v>311</v>
      </c>
      <c r="R2166" s="35" t="s">
        <v>287</v>
      </c>
      <c r="S2166" s="35" t="s">
        <v>197</v>
      </c>
      <c r="T2166" s="35" t="s">
        <v>5058</v>
      </c>
      <c r="U2166" s="35" t="s">
        <v>269</v>
      </c>
      <c r="V2166" s="35">
        <v>0</v>
      </c>
      <c r="W2166" s="35">
        <v>0</v>
      </c>
      <c r="X2166" s="49">
        <v>0</v>
      </c>
      <c r="Y2166" s="60" t="s">
        <v>2537</v>
      </c>
      <c r="Z2166" s="49">
        <v>1</v>
      </c>
      <c r="AA2166" s="49">
        <v>0</v>
      </c>
      <c r="AB2166" s="60" t="s">
        <v>637</v>
      </c>
      <c r="AC2166" s="60" t="s">
        <v>761</v>
      </c>
      <c r="AD2166" s="60" t="s">
        <v>694</v>
      </c>
      <c r="AE2166" s="60" t="s">
        <v>695</v>
      </c>
      <c r="AF2166" s="49">
        <v>2020</v>
      </c>
      <c r="AG2166" s="60" t="s">
        <v>5784</v>
      </c>
      <c r="AH2166" s="60">
        <v>44336</v>
      </c>
      <c r="AI2166" s="60">
        <v>44376</v>
      </c>
      <c r="AJ2166" s="60"/>
      <c r="AK2166" s="60"/>
      <c r="AL2166" s="60"/>
      <c r="AM2166" s="60" t="s">
        <v>566</v>
      </c>
      <c r="AN2166" s="60" t="s">
        <v>5786</v>
      </c>
      <c r="AO2166" s="60" t="s">
        <v>5792</v>
      </c>
      <c r="AP2166" s="49"/>
      <c r="AQ2166" s="60" t="s">
        <v>349</v>
      </c>
      <c r="AR2166" s="60" t="s">
        <v>174</v>
      </c>
      <c r="AS2166" s="60" t="s">
        <v>174</v>
      </c>
      <c r="AT2166" s="49">
        <v>17</v>
      </c>
      <c r="AU2166" s="49">
        <v>1</v>
      </c>
      <c r="AV2166" s="49">
        <v>1</v>
      </c>
      <c r="AW2166" s="60">
        <v>44167</v>
      </c>
      <c r="AX2166" s="60" t="s">
        <v>183</v>
      </c>
      <c r="AY2166" s="60">
        <v>44168.771562499998</v>
      </c>
      <c r="AZ2166" s="60">
        <v>44157</v>
      </c>
      <c r="BA2166" s="60">
        <v>44166</v>
      </c>
      <c r="BB2166" s="60" t="s">
        <v>5793</v>
      </c>
      <c r="BC2166" s="60">
        <v>44168.771562499998</v>
      </c>
      <c r="BD2166" s="60">
        <v>44336</v>
      </c>
      <c r="BE2166" s="60">
        <v>44483</v>
      </c>
      <c r="BF2166" s="49">
        <f>IF(AND(ISBLANK(tbl_RawData_Report1[[#This Row],[REQ_ID]]),tbl_RawData_Report1[[#This Row],[RH Kit?]] = "Y"),1,COUNTIFS(tbl_RawData_Report1[RH Kit?],"Y",tbl_RawData_Report1[REQ_ID],tbl_RawData_Report1[[#This Row],[REQ_ID]]))</f>
        <v>0</v>
      </c>
      <c r="BG2166" s="49">
        <f>COUNTIFS(tbl_RawData_Report1[RH Kit?],"Y",tbl_RawData_Report1[Order No.],tbl_RawData_Report1[[#This Row],[Order No.]])</f>
        <v>0</v>
      </c>
      <c r="BH2166" s="49">
        <f>SUM(tbl_RawData_Report1[[#This Row],[RH Kit Req]:[RH Kit PO]])</f>
        <v>0</v>
      </c>
      <c r="BI2166" s="49" t="str">
        <f>IFERROR(VLOOKUP(B2166,Lookup!A:B,2,FALSE),B2166)</f>
        <v>METRONIDAZOL5_1BAG</v>
      </c>
      <c r="BJ2166" s="49" t="b">
        <f t="shared" si="33"/>
        <v>0</v>
      </c>
      <c r="BK2166" s="49" t="str">
        <f>tbl_RawData_Report1[[#This Row],[Item ID]]&amp;tbl_RawData_Report1[[#This Row],[Order No.]]</f>
        <v>METRONIDAZOL5_1BAG0000042936</v>
      </c>
      <c r="BL2166"/>
      <c r="BM2166"/>
      <c r="BN2166"/>
    </row>
    <row r="2167" spans="1:66" x14ac:dyDescent="0.25">
      <c r="A2167" s="35" t="s">
        <v>8</v>
      </c>
      <c r="B2167" s="35" t="s">
        <v>2534</v>
      </c>
      <c r="C2167" s="35">
        <v>1</v>
      </c>
      <c r="D2167" s="35">
        <v>1</v>
      </c>
      <c r="E2167" s="35">
        <v>3</v>
      </c>
      <c r="F2167" s="35" t="s">
        <v>443</v>
      </c>
      <c r="G2167" s="35" t="s">
        <v>5785</v>
      </c>
      <c r="H2167" s="35" t="s">
        <v>3253</v>
      </c>
      <c r="I2167" s="35" t="s">
        <v>595</v>
      </c>
      <c r="J2167" s="35">
        <v>32000</v>
      </c>
      <c r="K2167" s="35" t="s">
        <v>704</v>
      </c>
      <c r="L2167" s="35" t="s">
        <v>5789</v>
      </c>
      <c r="M2167" s="35" t="s">
        <v>396</v>
      </c>
      <c r="N2167" s="35" t="s">
        <v>122</v>
      </c>
      <c r="O2167" s="35" t="s">
        <v>706</v>
      </c>
      <c r="P2167" s="35" t="s">
        <v>707</v>
      </c>
      <c r="Q2167" s="35" t="s">
        <v>311</v>
      </c>
      <c r="R2167" s="35" t="s">
        <v>287</v>
      </c>
      <c r="S2167" s="35" t="s">
        <v>197</v>
      </c>
      <c r="T2167" s="35" t="s">
        <v>5058</v>
      </c>
      <c r="U2167" s="35" t="s">
        <v>269</v>
      </c>
      <c r="V2167" s="35">
        <v>0</v>
      </c>
      <c r="W2167" s="35">
        <v>0</v>
      </c>
      <c r="X2167" s="49">
        <v>100000</v>
      </c>
      <c r="Y2167" s="60" t="s">
        <v>2537</v>
      </c>
      <c r="Z2167" s="49">
        <v>1</v>
      </c>
      <c r="AA2167" s="49">
        <v>100000</v>
      </c>
      <c r="AB2167" s="60" t="s">
        <v>637</v>
      </c>
      <c r="AC2167" s="60" t="s">
        <v>761</v>
      </c>
      <c r="AD2167" s="60" t="s">
        <v>694</v>
      </c>
      <c r="AE2167" s="60" t="s">
        <v>695</v>
      </c>
      <c r="AF2167" s="49">
        <v>2020</v>
      </c>
      <c r="AG2167" s="60" t="s">
        <v>5784</v>
      </c>
      <c r="AH2167" s="60">
        <v>44336</v>
      </c>
      <c r="AI2167" s="60">
        <v>44376</v>
      </c>
      <c r="AJ2167" s="60"/>
      <c r="AK2167" s="60"/>
      <c r="AL2167" s="60"/>
      <c r="AM2167" s="60" t="s">
        <v>566</v>
      </c>
      <c r="AN2167" s="60" t="s">
        <v>5786</v>
      </c>
      <c r="AO2167" s="60" t="s">
        <v>5794</v>
      </c>
      <c r="AP2167" s="49"/>
      <c r="AQ2167" s="60" t="s">
        <v>349</v>
      </c>
      <c r="AR2167" s="60" t="s">
        <v>174</v>
      </c>
      <c r="AS2167" s="60" t="s">
        <v>174</v>
      </c>
      <c r="AT2167" s="49">
        <v>17</v>
      </c>
      <c r="AU2167" s="49">
        <v>1</v>
      </c>
      <c r="AV2167" s="49"/>
      <c r="AW2167" s="60">
        <v>44167</v>
      </c>
      <c r="AX2167" s="60" t="s">
        <v>183</v>
      </c>
      <c r="AY2167" s="60">
        <v>44168.771562499998</v>
      </c>
      <c r="AZ2167" s="60">
        <v>44157</v>
      </c>
      <c r="BA2167" s="60">
        <v>44166</v>
      </c>
      <c r="BB2167" s="60" t="s">
        <v>5793</v>
      </c>
      <c r="BC2167" s="60">
        <v>44168.771562499998</v>
      </c>
      <c r="BD2167" s="60">
        <v>44336</v>
      </c>
      <c r="BE2167" s="60">
        <v>45565</v>
      </c>
      <c r="BF2167" s="49">
        <f>IF(AND(ISBLANK(tbl_RawData_Report1[[#This Row],[REQ_ID]]),tbl_RawData_Report1[[#This Row],[RH Kit?]] = "Y"),1,COUNTIFS(tbl_RawData_Report1[RH Kit?],"Y",tbl_RawData_Report1[REQ_ID],tbl_RawData_Report1[[#This Row],[REQ_ID]]))</f>
        <v>0</v>
      </c>
      <c r="BG2167" s="49">
        <f>COUNTIFS(tbl_RawData_Report1[RH Kit?],"Y",tbl_RawData_Report1[Order No.],tbl_RawData_Report1[[#This Row],[Order No.]])</f>
        <v>0</v>
      </c>
      <c r="BH2167" s="49">
        <f>SUM(tbl_RawData_Report1[[#This Row],[RH Kit Req]:[RH Kit PO]])</f>
        <v>0</v>
      </c>
      <c r="BI2167" s="49" t="str">
        <f>IFERROR(VLOOKUP(B2167,Lookup!A:B,2,FALSE),B2167)</f>
        <v>METRONIDAZOL5_1BAG</v>
      </c>
      <c r="BJ2167" s="49" t="b">
        <f t="shared" si="33"/>
        <v>0</v>
      </c>
      <c r="BK2167" s="49" t="str">
        <f>tbl_RawData_Report1[[#This Row],[Item ID]]&amp;tbl_RawData_Report1[[#This Row],[Order No.]]</f>
        <v>METRONIDAZOL5_1BAG0000042936</v>
      </c>
      <c r="BL2167"/>
      <c r="BM2167"/>
      <c r="BN2167"/>
    </row>
    <row r="2168" spans="1:66" x14ac:dyDescent="0.25">
      <c r="A2168" s="35" t="s">
        <v>8</v>
      </c>
      <c r="B2168" s="35" t="s">
        <v>2534</v>
      </c>
      <c r="C2168" s="35">
        <v>1</v>
      </c>
      <c r="D2168" s="35">
        <v>1</v>
      </c>
      <c r="E2168" s="35">
        <v>4</v>
      </c>
      <c r="F2168" s="35" t="s">
        <v>443</v>
      </c>
      <c r="G2168" s="35" t="s">
        <v>5785</v>
      </c>
      <c r="H2168" s="35" t="s">
        <v>3253</v>
      </c>
      <c r="I2168" s="35" t="s">
        <v>595</v>
      </c>
      <c r="J2168" s="35">
        <v>17600</v>
      </c>
      <c r="K2168" s="35" t="s">
        <v>704</v>
      </c>
      <c r="L2168" s="35" t="s">
        <v>5789</v>
      </c>
      <c r="M2168" s="35" t="s">
        <v>396</v>
      </c>
      <c r="N2168" s="35" t="s">
        <v>122</v>
      </c>
      <c r="O2168" s="35" t="s">
        <v>706</v>
      </c>
      <c r="P2168" s="35" t="s">
        <v>707</v>
      </c>
      <c r="Q2168" s="35" t="s">
        <v>311</v>
      </c>
      <c r="R2168" s="35" t="s">
        <v>287</v>
      </c>
      <c r="S2168" s="35" t="s">
        <v>197</v>
      </c>
      <c r="T2168" s="35" t="s">
        <v>5058</v>
      </c>
      <c r="U2168" s="35" t="s">
        <v>269</v>
      </c>
      <c r="V2168" s="35">
        <v>0</v>
      </c>
      <c r="W2168" s="35">
        <v>0</v>
      </c>
      <c r="X2168" s="49">
        <v>55000</v>
      </c>
      <c r="Y2168" s="60" t="s">
        <v>2537</v>
      </c>
      <c r="Z2168" s="49">
        <v>1</v>
      </c>
      <c r="AA2168" s="49">
        <v>55000</v>
      </c>
      <c r="AB2168" s="60" t="s">
        <v>637</v>
      </c>
      <c r="AC2168" s="60" t="s">
        <v>761</v>
      </c>
      <c r="AD2168" s="60" t="s">
        <v>694</v>
      </c>
      <c r="AE2168" s="60" t="s">
        <v>695</v>
      </c>
      <c r="AF2168" s="49">
        <v>2020</v>
      </c>
      <c r="AG2168" s="60" t="s">
        <v>5784</v>
      </c>
      <c r="AH2168" s="60">
        <v>44336</v>
      </c>
      <c r="AI2168" s="60">
        <v>44376</v>
      </c>
      <c r="AJ2168" s="60"/>
      <c r="AK2168" s="60"/>
      <c r="AL2168" s="60"/>
      <c r="AM2168" s="60" t="s">
        <v>566</v>
      </c>
      <c r="AN2168" s="60" t="s">
        <v>5786</v>
      </c>
      <c r="AO2168" s="60" t="s">
        <v>5795</v>
      </c>
      <c r="AP2168" s="49"/>
      <c r="AQ2168" s="60" t="s">
        <v>349</v>
      </c>
      <c r="AR2168" s="60" t="s">
        <v>174</v>
      </c>
      <c r="AS2168" s="60" t="s">
        <v>174</v>
      </c>
      <c r="AT2168" s="49">
        <v>17</v>
      </c>
      <c r="AU2168" s="49">
        <v>1</v>
      </c>
      <c r="AV2168" s="49"/>
      <c r="AW2168" s="60">
        <v>44167</v>
      </c>
      <c r="AX2168" s="60" t="s">
        <v>183</v>
      </c>
      <c r="AY2168" s="60">
        <v>44168.771562499998</v>
      </c>
      <c r="AZ2168" s="60">
        <v>44157</v>
      </c>
      <c r="BA2168" s="60">
        <v>44166</v>
      </c>
      <c r="BB2168" s="60" t="s">
        <v>5793</v>
      </c>
      <c r="BC2168" s="60">
        <v>44168.771562499998</v>
      </c>
      <c r="BD2168" s="60">
        <v>44336</v>
      </c>
      <c r="BE2168" s="60">
        <v>45565</v>
      </c>
      <c r="BF2168" s="49">
        <f>IF(AND(ISBLANK(tbl_RawData_Report1[[#This Row],[REQ_ID]]),tbl_RawData_Report1[[#This Row],[RH Kit?]] = "Y"),1,COUNTIFS(tbl_RawData_Report1[RH Kit?],"Y",tbl_RawData_Report1[REQ_ID],tbl_RawData_Report1[[#This Row],[REQ_ID]]))</f>
        <v>0</v>
      </c>
      <c r="BG2168" s="49">
        <f>COUNTIFS(tbl_RawData_Report1[RH Kit?],"Y",tbl_RawData_Report1[Order No.],tbl_RawData_Report1[[#This Row],[Order No.]])</f>
        <v>0</v>
      </c>
      <c r="BH2168" s="49">
        <f>SUM(tbl_RawData_Report1[[#This Row],[RH Kit Req]:[RH Kit PO]])</f>
        <v>0</v>
      </c>
      <c r="BI2168" s="49" t="str">
        <f>IFERROR(VLOOKUP(B2168,Lookup!A:B,2,FALSE),B2168)</f>
        <v>METRONIDAZOL5_1BAG</v>
      </c>
      <c r="BJ2168" s="49" t="b">
        <f t="shared" si="33"/>
        <v>0</v>
      </c>
      <c r="BK2168" s="49" t="str">
        <f>tbl_RawData_Report1[[#This Row],[Item ID]]&amp;tbl_RawData_Report1[[#This Row],[Order No.]]</f>
        <v>METRONIDAZOL5_1BAG0000042936</v>
      </c>
      <c r="BL2168"/>
      <c r="BM2168"/>
      <c r="BN2168"/>
    </row>
    <row r="2169" spans="1:66" x14ac:dyDescent="0.25">
      <c r="A2169" s="35" t="s">
        <v>8</v>
      </c>
      <c r="B2169" s="35" t="s">
        <v>2534</v>
      </c>
      <c r="C2169" s="35">
        <v>1</v>
      </c>
      <c r="D2169" s="35">
        <v>1</v>
      </c>
      <c r="E2169" s="35">
        <v>2</v>
      </c>
      <c r="F2169" s="35" t="s">
        <v>443</v>
      </c>
      <c r="G2169" s="35" t="s">
        <v>5785</v>
      </c>
      <c r="H2169" s="35" t="s">
        <v>3253</v>
      </c>
      <c r="I2169" s="35" t="s">
        <v>595</v>
      </c>
      <c r="J2169" s="35">
        <v>0</v>
      </c>
      <c r="K2169" s="35" t="s">
        <v>704</v>
      </c>
      <c r="L2169" s="35" t="s">
        <v>5789</v>
      </c>
      <c r="M2169" s="35" t="s">
        <v>396</v>
      </c>
      <c r="N2169" s="35" t="s">
        <v>122</v>
      </c>
      <c r="O2169" s="35" t="s">
        <v>706</v>
      </c>
      <c r="P2169" s="35" t="s">
        <v>707</v>
      </c>
      <c r="Q2169" s="35" t="s">
        <v>311</v>
      </c>
      <c r="R2169" s="35" t="s">
        <v>287</v>
      </c>
      <c r="S2169" s="35" t="s">
        <v>197</v>
      </c>
      <c r="T2169" s="35" t="s">
        <v>5058</v>
      </c>
      <c r="U2169" s="35" t="s">
        <v>269</v>
      </c>
      <c r="V2169" s="35">
        <v>0</v>
      </c>
      <c r="W2169" s="35">
        <v>0</v>
      </c>
      <c r="X2169" s="49">
        <v>0</v>
      </c>
      <c r="Y2169" s="60" t="s">
        <v>2537</v>
      </c>
      <c r="Z2169" s="49">
        <v>1</v>
      </c>
      <c r="AA2169" s="49">
        <v>0</v>
      </c>
      <c r="AB2169" s="60" t="s">
        <v>637</v>
      </c>
      <c r="AC2169" s="60" t="s">
        <v>761</v>
      </c>
      <c r="AD2169" s="60" t="s">
        <v>694</v>
      </c>
      <c r="AE2169" s="60" t="s">
        <v>695</v>
      </c>
      <c r="AF2169" s="49">
        <v>2020</v>
      </c>
      <c r="AG2169" s="60" t="s">
        <v>5784</v>
      </c>
      <c r="AH2169" s="60">
        <v>44336</v>
      </c>
      <c r="AI2169" s="60">
        <v>44376</v>
      </c>
      <c r="AJ2169" s="60"/>
      <c r="AK2169" s="60"/>
      <c r="AL2169" s="60"/>
      <c r="AM2169" s="60" t="s">
        <v>566</v>
      </c>
      <c r="AN2169" s="60" t="s">
        <v>5786</v>
      </c>
      <c r="AO2169" s="60" t="s">
        <v>5803</v>
      </c>
      <c r="AP2169" s="49"/>
      <c r="AQ2169" s="60" t="s">
        <v>349</v>
      </c>
      <c r="AR2169" s="60" t="s">
        <v>174</v>
      </c>
      <c r="AS2169" s="60" t="s">
        <v>174</v>
      </c>
      <c r="AT2169" s="49">
        <v>17</v>
      </c>
      <c r="AU2169" s="49">
        <v>1</v>
      </c>
      <c r="AV2169" s="49">
        <v>2</v>
      </c>
      <c r="AW2169" s="60">
        <v>44167</v>
      </c>
      <c r="AX2169" s="60" t="s">
        <v>183</v>
      </c>
      <c r="AY2169" s="60">
        <v>44168.771562499998</v>
      </c>
      <c r="AZ2169" s="60">
        <v>44157</v>
      </c>
      <c r="BA2169" s="60">
        <v>44166</v>
      </c>
      <c r="BB2169" s="60" t="s">
        <v>5793</v>
      </c>
      <c r="BC2169" s="60">
        <v>44168.771562499998</v>
      </c>
      <c r="BD2169" s="60">
        <v>44336</v>
      </c>
      <c r="BE2169" s="60">
        <v>45565</v>
      </c>
      <c r="BF2169" s="49">
        <f>IF(AND(ISBLANK(tbl_RawData_Report1[[#This Row],[REQ_ID]]),tbl_RawData_Report1[[#This Row],[RH Kit?]] = "Y"),1,COUNTIFS(tbl_RawData_Report1[RH Kit?],"Y",tbl_RawData_Report1[REQ_ID],tbl_RawData_Report1[[#This Row],[REQ_ID]]))</f>
        <v>0</v>
      </c>
      <c r="BG2169" s="49">
        <f>COUNTIFS(tbl_RawData_Report1[RH Kit?],"Y",tbl_RawData_Report1[Order No.],tbl_RawData_Report1[[#This Row],[Order No.]])</f>
        <v>0</v>
      </c>
      <c r="BH2169" s="49">
        <f>SUM(tbl_RawData_Report1[[#This Row],[RH Kit Req]:[RH Kit PO]])</f>
        <v>0</v>
      </c>
      <c r="BI2169" s="49" t="str">
        <f>IFERROR(VLOOKUP(B2169,Lookup!A:B,2,FALSE),B2169)</f>
        <v>METRONIDAZOL5_1BAG</v>
      </c>
      <c r="BJ2169" s="49" t="b">
        <f t="shared" si="33"/>
        <v>1</v>
      </c>
      <c r="BK2169" s="49" t="str">
        <f>tbl_RawData_Report1[[#This Row],[Item ID]]&amp;tbl_RawData_Report1[[#This Row],[Order No.]]</f>
        <v>METRONIDAZOL5_1BAG0000042936</v>
      </c>
      <c r="BL2169"/>
      <c r="BM2169"/>
      <c r="BN2169"/>
    </row>
    <row r="2170" spans="1:66" x14ac:dyDescent="0.25">
      <c r="A2170" s="35" t="s">
        <v>8</v>
      </c>
      <c r="B2170" s="35" t="s">
        <v>3181</v>
      </c>
      <c r="C2170" s="35">
        <v>6</v>
      </c>
      <c r="D2170" s="35">
        <v>1</v>
      </c>
      <c r="E2170" s="35">
        <v>2</v>
      </c>
      <c r="F2170" s="35" t="s">
        <v>443</v>
      </c>
      <c r="G2170" s="35" t="s">
        <v>5785</v>
      </c>
      <c r="H2170" s="35" t="s">
        <v>3182</v>
      </c>
      <c r="I2170" s="35" t="s">
        <v>595</v>
      </c>
      <c r="J2170" s="35">
        <v>6253</v>
      </c>
      <c r="K2170" s="35" t="s">
        <v>704</v>
      </c>
      <c r="L2170" s="35" t="s">
        <v>5789</v>
      </c>
      <c r="M2170" s="35" t="s">
        <v>396</v>
      </c>
      <c r="N2170" s="35" t="s">
        <v>122</v>
      </c>
      <c r="O2170" s="35" t="s">
        <v>706</v>
      </c>
      <c r="P2170" s="35" t="s">
        <v>707</v>
      </c>
      <c r="Q2170" s="35" t="s">
        <v>311</v>
      </c>
      <c r="R2170" s="35" t="s">
        <v>287</v>
      </c>
      <c r="S2170" s="35" t="s">
        <v>197</v>
      </c>
      <c r="T2170" s="35" t="s">
        <v>5058</v>
      </c>
      <c r="U2170" s="35" t="s">
        <v>269</v>
      </c>
      <c r="V2170" s="35">
        <v>0</v>
      </c>
      <c r="W2170" s="35">
        <v>0</v>
      </c>
      <c r="X2170" s="49">
        <v>650</v>
      </c>
      <c r="Y2170" s="60" t="s">
        <v>341</v>
      </c>
      <c r="Z2170" s="49">
        <v>100</v>
      </c>
      <c r="AA2170" s="49">
        <v>65000</v>
      </c>
      <c r="AB2170" s="60" t="s">
        <v>637</v>
      </c>
      <c r="AC2170" s="60" t="s">
        <v>660</v>
      </c>
      <c r="AD2170" s="60" t="s">
        <v>694</v>
      </c>
      <c r="AE2170" s="60" t="s">
        <v>695</v>
      </c>
      <c r="AF2170" s="49">
        <v>2020</v>
      </c>
      <c r="AG2170" s="60" t="s">
        <v>5784</v>
      </c>
      <c r="AH2170" s="60">
        <v>44336</v>
      </c>
      <c r="AI2170" s="60">
        <v>44376</v>
      </c>
      <c r="AJ2170" s="60"/>
      <c r="AK2170" s="60"/>
      <c r="AL2170" s="60"/>
      <c r="AM2170" s="60" t="s">
        <v>566</v>
      </c>
      <c r="AN2170" s="60" t="s">
        <v>5786</v>
      </c>
      <c r="AO2170" s="60" t="s">
        <v>5804</v>
      </c>
      <c r="AP2170" s="49"/>
      <c r="AQ2170" s="60" t="s">
        <v>349</v>
      </c>
      <c r="AR2170" s="60" t="s">
        <v>174</v>
      </c>
      <c r="AS2170" s="60" t="s">
        <v>174</v>
      </c>
      <c r="AT2170" s="49">
        <v>11</v>
      </c>
      <c r="AU2170" s="49">
        <v>1</v>
      </c>
      <c r="AV2170" s="49">
        <v>1</v>
      </c>
      <c r="AW2170" s="60">
        <v>44167</v>
      </c>
      <c r="AX2170" s="60" t="s">
        <v>183</v>
      </c>
      <c r="AY2170" s="60">
        <v>44168.771562499998</v>
      </c>
      <c r="AZ2170" s="60">
        <v>44157</v>
      </c>
      <c r="BA2170" s="60">
        <v>44166</v>
      </c>
      <c r="BB2170" s="60" t="s">
        <v>5805</v>
      </c>
      <c r="BC2170" s="60">
        <v>44168.771562499998</v>
      </c>
      <c r="BD2170" s="60">
        <v>44336</v>
      </c>
      <c r="BE2170" s="60">
        <v>45565</v>
      </c>
      <c r="BF2170" s="49">
        <f>IF(AND(ISBLANK(tbl_RawData_Report1[[#This Row],[REQ_ID]]),tbl_RawData_Report1[[#This Row],[RH Kit?]] = "Y"),1,COUNTIFS(tbl_RawData_Report1[RH Kit?],"Y",tbl_RawData_Report1[REQ_ID],tbl_RawData_Report1[[#This Row],[REQ_ID]]))</f>
        <v>0</v>
      </c>
      <c r="BG2170" s="49">
        <f>COUNTIFS(tbl_RawData_Report1[RH Kit?],"Y",tbl_RawData_Report1[Order No.],tbl_RawData_Report1[[#This Row],[Order No.]])</f>
        <v>0</v>
      </c>
      <c r="BH2170" s="49">
        <f>SUM(tbl_RawData_Report1[[#This Row],[RH Kit Req]:[RH Kit PO]])</f>
        <v>0</v>
      </c>
      <c r="BI2170" s="49" t="str">
        <f>IFERROR(VLOOKUP(B2170,Lookup!A:B,2,FALSE),B2170)</f>
        <v>GENTAMYSUL40MG_100</v>
      </c>
      <c r="BJ2170" s="49" t="b">
        <f t="shared" si="33"/>
        <v>1</v>
      </c>
      <c r="BK2170" s="49" t="str">
        <f>tbl_RawData_Report1[[#This Row],[Item ID]]&amp;tbl_RawData_Report1[[#This Row],[Order No.]]</f>
        <v>GENTAMYSUL40MG_1000000042936</v>
      </c>
      <c r="BL2170"/>
      <c r="BM2170"/>
      <c r="BN2170"/>
    </row>
    <row r="2171" spans="1:66" x14ac:dyDescent="0.25">
      <c r="A2171" s="35" t="s">
        <v>8</v>
      </c>
      <c r="B2171" s="35" t="s">
        <v>738</v>
      </c>
      <c r="C2171" s="35">
        <v>4</v>
      </c>
      <c r="D2171" s="35">
        <v>1</v>
      </c>
      <c r="E2171" s="35">
        <v>1</v>
      </c>
      <c r="F2171" s="35" t="s">
        <v>443</v>
      </c>
      <c r="G2171" s="35" t="s">
        <v>5785</v>
      </c>
      <c r="H2171" s="35" t="s">
        <v>2506</v>
      </c>
      <c r="I2171" s="35" t="s">
        <v>595</v>
      </c>
      <c r="J2171" s="35">
        <v>0</v>
      </c>
      <c r="K2171" s="35" t="s">
        <v>704</v>
      </c>
      <c r="L2171" s="35" t="s">
        <v>5791</v>
      </c>
      <c r="M2171" s="35" t="s">
        <v>396</v>
      </c>
      <c r="N2171" s="35" t="s">
        <v>122</v>
      </c>
      <c r="O2171" s="35" t="s">
        <v>706</v>
      </c>
      <c r="P2171" s="35" t="s">
        <v>707</v>
      </c>
      <c r="Q2171" s="35" t="s">
        <v>311</v>
      </c>
      <c r="R2171" s="35" t="s">
        <v>287</v>
      </c>
      <c r="S2171" s="35" t="s">
        <v>197</v>
      </c>
      <c r="T2171" s="35" t="s">
        <v>5058</v>
      </c>
      <c r="U2171" s="35" t="s">
        <v>269</v>
      </c>
      <c r="V2171" s="35">
        <v>0</v>
      </c>
      <c r="W2171" s="35">
        <v>0</v>
      </c>
      <c r="X2171" s="49">
        <v>0</v>
      </c>
      <c r="Y2171" s="60" t="s">
        <v>344</v>
      </c>
      <c r="Z2171" s="49">
        <v>1</v>
      </c>
      <c r="AA2171" s="49">
        <v>0</v>
      </c>
      <c r="AB2171" s="60" t="s">
        <v>637</v>
      </c>
      <c r="AC2171" s="60" t="s">
        <v>725</v>
      </c>
      <c r="AD2171" s="60" t="s">
        <v>694</v>
      </c>
      <c r="AE2171" s="60" t="s">
        <v>695</v>
      </c>
      <c r="AF2171" s="49">
        <v>2020</v>
      </c>
      <c r="AG2171" s="60" t="s">
        <v>5784</v>
      </c>
      <c r="AH2171" s="60">
        <v>44336</v>
      </c>
      <c r="AI2171" s="60">
        <v>44376</v>
      </c>
      <c r="AJ2171" s="60"/>
      <c r="AK2171" s="60"/>
      <c r="AL2171" s="60"/>
      <c r="AM2171" s="60" t="s">
        <v>566</v>
      </c>
      <c r="AN2171" s="60" t="s">
        <v>5786</v>
      </c>
      <c r="AO2171" s="60" t="s">
        <v>5806</v>
      </c>
      <c r="AP2171" s="49"/>
      <c r="AQ2171" s="60" t="s">
        <v>349</v>
      </c>
      <c r="AR2171" s="60" t="s">
        <v>174</v>
      </c>
      <c r="AS2171" s="60" t="s">
        <v>174</v>
      </c>
      <c r="AT2171" s="49">
        <v>3</v>
      </c>
      <c r="AU2171" s="49">
        <v>1</v>
      </c>
      <c r="AV2171" s="49">
        <v>1</v>
      </c>
      <c r="AW2171" s="60">
        <v>44167</v>
      </c>
      <c r="AX2171" s="60" t="s">
        <v>183</v>
      </c>
      <c r="AY2171" s="60">
        <v>44168.771562499998</v>
      </c>
      <c r="AZ2171" s="60">
        <v>44157</v>
      </c>
      <c r="BA2171" s="60">
        <v>44166</v>
      </c>
      <c r="BB2171" s="60" t="s">
        <v>5807</v>
      </c>
      <c r="BC2171" s="60">
        <v>44168.771562499998</v>
      </c>
      <c r="BD2171" s="60">
        <v>44336</v>
      </c>
      <c r="BE2171" s="60">
        <v>44483</v>
      </c>
      <c r="BF2171" s="49">
        <f>IF(AND(ISBLANK(tbl_RawData_Report1[[#This Row],[REQ_ID]]),tbl_RawData_Report1[[#This Row],[RH Kit?]] = "Y"),1,COUNTIFS(tbl_RawData_Report1[RH Kit?],"Y",tbl_RawData_Report1[REQ_ID],tbl_RawData_Report1[[#This Row],[REQ_ID]]))</f>
        <v>0</v>
      </c>
      <c r="BG2171" s="49">
        <f>COUNTIFS(tbl_RawData_Report1[RH Kit?],"Y",tbl_RawData_Report1[Order No.],tbl_RawData_Report1[[#This Row],[Order No.]])</f>
        <v>0</v>
      </c>
      <c r="BH2171" s="49">
        <f>SUM(tbl_RawData_Report1[[#This Row],[RH Kit Req]:[RH Kit PO]])</f>
        <v>0</v>
      </c>
      <c r="BI2171" s="49" t="str">
        <f>IFERROR(VLOOKUP(B2171,Lookup!A:B,2,FALSE),B2171)</f>
        <v>ANTI-DIG0.30MG</v>
      </c>
      <c r="BJ2171" s="49" t="b">
        <f t="shared" si="33"/>
        <v>1</v>
      </c>
      <c r="BK2171" s="49" t="str">
        <f>tbl_RawData_Report1[[#This Row],[Item ID]]&amp;tbl_RawData_Report1[[#This Row],[Order No.]]</f>
        <v>ANTI-DIG0.30MG0000042936</v>
      </c>
      <c r="BL2171"/>
      <c r="BM2171"/>
      <c r="BN2171"/>
    </row>
    <row r="2172" spans="1:66" x14ac:dyDescent="0.25">
      <c r="A2172" s="35" t="s">
        <v>8</v>
      </c>
      <c r="B2172" s="35" t="s">
        <v>3181</v>
      </c>
      <c r="C2172" s="35">
        <v>6</v>
      </c>
      <c r="D2172" s="35">
        <v>1</v>
      </c>
      <c r="E2172" s="35">
        <v>1</v>
      </c>
      <c r="F2172" s="35" t="s">
        <v>443</v>
      </c>
      <c r="G2172" s="35" t="s">
        <v>5785</v>
      </c>
      <c r="H2172" s="35" t="s">
        <v>3182</v>
      </c>
      <c r="I2172" s="35" t="s">
        <v>595</v>
      </c>
      <c r="J2172" s="35">
        <v>0</v>
      </c>
      <c r="K2172" s="35" t="s">
        <v>704</v>
      </c>
      <c r="L2172" s="35" t="s">
        <v>5791</v>
      </c>
      <c r="M2172" s="35" t="s">
        <v>396</v>
      </c>
      <c r="N2172" s="35" t="s">
        <v>122</v>
      </c>
      <c r="O2172" s="35" t="s">
        <v>706</v>
      </c>
      <c r="P2172" s="35" t="s">
        <v>707</v>
      </c>
      <c r="Q2172" s="35" t="s">
        <v>311</v>
      </c>
      <c r="R2172" s="35" t="s">
        <v>287</v>
      </c>
      <c r="S2172" s="35" t="s">
        <v>197</v>
      </c>
      <c r="T2172" s="35" t="s">
        <v>5058</v>
      </c>
      <c r="U2172" s="35" t="s">
        <v>269</v>
      </c>
      <c r="V2172" s="35">
        <v>0</v>
      </c>
      <c r="W2172" s="35">
        <v>0</v>
      </c>
      <c r="X2172" s="49">
        <v>0</v>
      </c>
      <c r="Y2172" s="60" t="s">
        <v>341</v>
      </c>
      <c r="Z2172" s="49">
        <v>100</v>
      </c>
      <c r="AA2172" s="49">
        <v>0</v>
      </c>
      <c r="AB2172" s="60" t="s">
        <v>637</v>
      </c>
      <c r="AC2172" s="60" t="s">
        <v>660</v>
      </c>
      <c r="AD2172" s="60" t="s">
        <v>694</v>
      </c>
      <c r="AE2172" s="60" t="s">
        <v>695</v>
      </c>
      <c r="AF2172" s="49">
        <v>2020</v>
      </c>
      <c r="AG2172" s="60" t="s">
        <v>5784</v>
      </c>
      <c r="AH2172" s="60">
        <v>44336</v>
      </c>
      <c r="AI2172" s="60">
        <v>44376</v>
      </c>
      <c r="AJ2172" s="60"/>
      <c r="AK2172" s="60"/>
      <c r="AL2172" s="60"/>
      <c r="AM2172" s="60" t="s">
        <v>566</v>
      </c>
      <c r="AN2172" s="60" t="s">
        <v>5786</v>
      </c>
      <c r="AO2172" s="60" t="s">
        <v>5808</v>
      </c>
      <c r="AP2172" s="49"/>
      <c r="AQ2172" s="60" t="s">
        <v>349</v>
      </c>
      <c r="AR2172" s="60" t="s">
        <v>174</v>
      </c>
      <c r="AS2172" s="60" t="s">
        <v>174</v>
      </c>
      <c r="AT2172" s="49">
        <v>11</v>
      </c>
      <c r="AU2172" s="49">
        <v>1</v>
      </c>
      <c r="AV2172" s="49">
        <v>1</v>
      </c>
      <c r="AW2172" s="60">
        <v>44167</v>
      </c>
      <c r="AX2172" s="60" t="s">
        <v>183</v>
      </c>
      <c r="AY2172" s="60">
        <v>44168.771562499998</v>
      </c>
      <c r="AZ2172" s="60">
        <v>44157</v>
      </c>
      <c r="BA2172" s="60">
        <v>44166</v>
      </c>
      <c r="BB2172" s="60" t="s">
        <v>5805</v>
      </c>
      <c r="BC2172" s="60">
        <v>44168.771562499998</v>
      </c>
      <c r="BD2172" s="60">
        <v>44336</v>
      </c>
      <c r="BE2172" s="60">
        <v>44483</v>
      </c>
      <c r="BF2172" s="49">
        <f>IF(AND(ISBLANK(tbl_RawData_Report1[[#This Row],[REQ_ID]]),tbl_RawData_Report1[[#This Row],[RH Kit?]] = "Y"),1,COUNTIFS(tbl_RawData_Report1[RH Kit?],"Y",tbl_RawData_Report1[REQ_ID],tbl_RawData_Report1[[#This Row],[REQ_ID]]))</f>
        <v>0</v>
      </c>
      <c r="BG2172" s="49">
        <f>COUNTIFS(tbl_RawData_Report1[RH Kit?],"Y",tbl_RawData_Report1[Order No.],tbl_RawData_Report1[[#This Row],[Order No.]])</f>
        <v>0</v>
      </c>
      <c r="BH2172" s="49">
        <f>SUM(tbl_RawData_Report1[[#This Row],[RH Kit Req]:[RH Kit PO]])</f>
        <v>0</v>
      </c>
      <c r="BI2172" s="49" t="str">
        <f>IFERROR(VLOOKUP(B2172,Lookup!A:B,2,FALSE),B2172)</f>
        <v>GENTAMYSUL40MG_100</v>
      </c>
      <c r="BJ2172" s="49" t="b">
        <f t="shared" si="33"/>
        <v>1</v>
      </c>
      <c r="BK2172" s="49" t="str">
        <f>tbl_RawData_Report1[[#This Row],[Item ID]]&amp;tbl_RawData_Report1[[#This Row],[Order No.]]</f>
        <v>GENTAMYSUL40MG_1000000042936</v>
      </c>
      <c r="BL2172"/>
      <c r="BM2172"/>
      <c r="BN2172"/>
    </row>
    <row r="2173" spans="1:66" x14ac:dyDescent="0.25">
      <c r="A2173" s="35" t="s">
        <v>8</v>
      </c>
      <c r="B2173" s="35" t="s">
        <v>738</v>
      </c>
      <c r="C2173" s="35">
        <v>4</v>
      </c>
      <c r="D2173" s="35">
        <v>1</v>
      </c>
      <c r="E2173" s="35">
        <v>2</v>
      </c>
      <c r="F2173" s="35" t="s">
        <v>443</v>
      </c>
      <c r="G2173" s="35" t="s">
        <v>5785</v>
      </c>
      <c r="H2173" s="35" t="s">
        <v>2506</v>
      </c>
      <c r="I2173" s="35" t="s">
        <v>595</v>
      </c>
      <c r="J2173" s="35">
        <v>139475</v>
      </c>
      <c r="K2173" s="35" t="s">
        <v>704</v>
      </c>
      <c r="L2173" s="35" t="s">
        <v>5789</v>
      </c>
      <c r="M2173" s="35" t="s">
        <v>396</v>
      </c>
      <c r="N2173" s="35" t="s">
        <v>122</v>
      </c>
      <c r="O2173" s="35" t="s">
        <v>706</v>
      </c>
      <c r="P2173" s="35" t="s">
        <v>707</v>
      </c>
      <c r="Q2173" s="35" t="s">
        <v>311</v>
      </c>
      <c r="R2173" s="35" t="s">
        <v>287</v>
      </c>
      <c r="S2173" s="35" t="s">
        <v>197</v>
      </c>
      <c r="T2173" s="35" t="s">
        <v>5058</v>
      </c>
      <c r="U2173" s="35" t="s">
        <v>269</v>
      </c>
      <c r="V2173" s="35">
        <v>0</v>
      </c>
      <c r="W2173" s="35">
        <v>0</v>
      </c>
      <c r="X2173" s="49">
        <v>3500</v>
      </c>
      <c r="Y2173" s="60" t="s">
        <v>344</v>
      </c>
      <c r="Z2173" s="49">
        <v>1</v>
      </c>
      <c r="AA2173" s="49">
        <v>3500</v>
      </c>
      <c r="AB2173" s="60" t="s">
        <v>637</v>
      </c>
      <c r="AC2173" s="60" t="s">
        <v>725</v>
      </c>
      <c r="AD2173" s="60" t="s">
        <v>694</v>
      </c>
      <c r="AE2173" s="60" t="s">
        <v>695</v>
      </c>
      <c r="AF2173" s="49">
        <v>2020</v>
      </c>
      <c r="AG2173" s="60" t="s">
        <v>5784</v>
      </c>
      <c r="AH2173" s="60">
        <v>44336</v>
      </c>
      <c r="AI2173" s="60">
        <v>44376</v>
      </c>
      <c r="AJ2173" s="60"/>
      <c r="AK2173" s="60"/>
      <c r="AL2173" s="60"/>
      <c r="AM2173" s="60" t="s">
        <v>566</v>
      </c>
      <c r="AN2173" s="60" t="s">
        <v>5786</v>
      </c>
      <c r="AO2173" s="60" t="s">
        <v>5809</v>
      </c>
      <c r="AP2173" s="49"/>
      <c r="AQ2173" s="60" t="s">
        <v>349</v>
      </c>
      <c r="AR2173" s="60" t="s">
        <v>174</v>
      </c>
      <c r="AS2173" s="60" t="s">
        <v>174</v>
      </c>
      <c r="AT2173" s="49">
        <v>3</v>
      </c>
      <c r="AU2173" s="49">
        <v>1</v>
      </c>
      <c r="AV2173" s="49">
        <v>1</v>
      </c>
      <c r="AW2173" s="60">
        <v>44167</v>
      </c>
      <c r="AX2173" s="60" t="s">
        <v>183</v>
      </c>
      <c r="AY2173" s="60">
        <v>44168.771562499998</v>
      </c>
      <c r="AZ2173" s="60">
        <v>44157</v>
      </c>
      <c r="BA2173" s="60">
        <v>44166</v>
      </c>
      <c r="BB2173" s="60" t="s">
        <v>5807</v>
      </c>
      <c r="BC2173" s="60">
        <v>44168.771562499998</v>
      </c>
      <c r="BD2173" s="60">
        <v>44336</v>
      </c>
      <c r="BE2173" s="60">
        <v>45565</v>
      </c>
      <c r="BF2173" s="49">
        <f>IF(AND(ISBLANK(tbl_RawData_Report1[[#This Row],[REQ_ID]]),tbl_RawData_Report1[[#This Row],[RH Kit?]] = "Y"),1,COUNTIFS(tbl_RawData_Report1[RH Kit?],"Y",tbl_RawData_Report1[REQ_ID],tbl_RawData_Report1[[#This Row],[REQ_ID]]))</f>
        <v>0</v>
      </c>
      <c r="BG2173" s="49">
        <f>COUNTIFS(tbl_RawData_Report1[RH Kit?],"Y",tbl_RawData_Report1[Order No.],tbl_RawData_Report1[[#This Row],[Order No.]])</f>
        <v>0</v>
      </c>
      <c r="BH2173" s="49">
        <f>SUM(tbl_RawData_Report1[[#This Row],[RH Kit Req]:[RH Kit PO]])</f>
        <v>0</v>
      </c>
      <c r="BI2173" s="49" t="str">
        <f>IFERROR(VLOOKUP(B2173,Lookup!A:B,2,FALSE),B2173)</f>
        <v>ANTI-DIG0.30MG</v>
      </c>
      <c r="BJ2173" s="49" t="b">
        <f t="shared" si="33"/>
        <v>1</v>
      </c>
      <c r="BK2173" s="49" t="str">
        <f>tbl_RawData_Report1[[#This Row],[Item ID]]&amp;tbl_RawData_Report1[[#This Row],[Order No.]]</f>
        <v>ANTI-DIG0.30MG0000042936</v>
      </c>
      <c r="BL2173"/>
      <c r="BM2173"/>
      <c r="BN2173"/>
    </row>
    <row r="2174" spans="1:66" x14ac:dyDescent="0.25">
      <c r="A2174" s="35" t="s">
        <v>8</v>
      </c>
      <c r="B2174" s="35" t="s">
        <v>910</v>
      </c>
      <c r="C2174" s="35">
        <v>2</v>
      </c>
      <c r="D2174" s="35">
        <v>1</v>
      </c>
      <c r="E2174" s="35">
        <v>2</v>
      </c>
      <c r="F2174" s="35" t="s">
        <v>443</v>
      </c>
      <c r="G2174" s="35" t="s">
        <v>5785</v>
      </c>
      <c r="H2174" s="35" t="s">
        <v>911</v>
      </c>
      <c r="I2174" s="35" t="s">
        <v>595</v>
      </c>
      <c r="J2174" s="35">
        <v>8409.9</v>
      </c>
      <c r="K2174" s="35" t="s">
        <v>704</v>
      </c>
      <c r="L2174" s="35" t="s">
        <v>5789</v>
      </c>
      <c r="M2174" s="35" t="s">
        <v>396</v>
      </c>
      <c r="N2174" s="35" t="s">
        <v>122</v>
      </c>
      <c r="O2174" s="35" t="s">
        <v>706</v>
      </c>
      <c r="P2174" s="35" t="s">
        <v>707</v>
      </c>
      <c r="Q2174" s="35" t="s">
        <v>311</v>
      </c>
      <c r="R2174" s="35" t="s">
        <v>287</v>
      </c>
      <c r="S2174" s="35" t="s">
        <v>197</v>
      </c>
      <c r="T2174" s="35" t="s">
        <v>5058</v>
      </c>
      <c r="U2174" s="35" t="s">
        <v>269</v>
      </c>
      <c r="V2174" s="35">
        <v>0</v>
      </c>
      <c r="W2174" s="35">
        <v>0</v>
      </c>
      <c r="X2174" s="49">
        <v>510</v>
      </c>
      <c r="Y2174" s="60" t="s">
        <v>1483</v>
      </c>
      <c r="Z2174" s="49">
        <v>25</v>
      </c>
      <c r="AA2174" s="49">
        <v>12750</v>
      </c>
      <c r="AB2174" s="60" t="s">
        <v>637</v>
      </c>
      <c r="AC2174" s="60" t="s">
        <v>684</v>
      </c>
      <c r="AD2174" s="60" t="s">
        <v>694</v>
      </c>
      <c r="AE2174" s="60" t="s">
        <v>695</v>
      </c>
      <c r="AF2174" s="49">
        <v>2020</v>
      </c>
      <c r="AG2174" s="60" t="s">
        <v>5784</v>
      </c>
      <c r="AH2174" s="60">
        <v>44336</v>
      </c>
      <c r="AI2174" s="60">
        <v>44376</v>
      </c>
      <c r="AJ2174" s="60"/>
      <c r="AK2174" s="60"/>
      <c r="AL2174" s="60"/>
      <c r="AM2174" s="60" t="s">
        <v>566</v>
      </c>
      <c r="AN2174" s="60" t="s">
        <v>5786</v>
      </c>
      <c r="AO2174" s="60" t="s">
        <v>5827</v>
      </c>
      <c r="AP2174" s="49"/>
      <c r="AQ2174" s="60" t="s">
        <v>349</v>
      </c>
      <c r="AR2174" s="60" t="s">
        <v>174</v>
      </c>
      <c r="AS2174" s="60" t="s">
        <v>174</v>
      </c>
      <c r="AT2174" s="49">
        <v>10</v>
      </c>
      <c r="AU2174" s="49">
        <v>1</v>
      </c>
      <c r="AV2174" s="49">
        <v>1</v>
      </c>
      <c r="AW2174" s="60">
        <v>44167</v>
      </c>
      <c r="AX2174" s="60" t="s">
        <v>183</v>
      </c>
      <c r="AY2174" s="60">
        <v>44168.771562499998</v>
      </c>
      <c r="AZ2174" s="60">
        <v>44157</v>
      </c>
      <c r="BA2174" s="60">
        <v>44166</v>
      </c>
      <c r="BB2174" s="60" t="s">
        <v>5828</v>
      </c>
      <c r="BC2174" s="60">
        <v>44168.771562499998</v>
      </c>
      <c r="BD2174" s="60">
        <v>44336</v>
      </c>
      <c r="BE2174" s="60">
        <v>45565</v>
      </c>
      <c r="BF2174" s="49">
        <f>IF(AND(ISBLANK(tbl_RawData_Report1[[#This Row],[REQ_ID]]),tbl_RawData_Report1[[#This Row],[RH Kit?]] = "Y"),1,COUNTIFS(tbl_RawData_Report1[RH Kit?],"Y",tbl_RawData_Report1[REQ_ID],tbl_RawData_Report1[[#This Row],[REQ_ID]]))</f>
        <v>0</v>
      </c>
      <c r="BG2174" s="49">
        <f>COUNTIFS(tbl_RawData_Report1[RH Kit?],"Y",tbl_RawData_Report1[Order No.],tbl_RawData_Report1[[#This Row],[Order No.]])</f>
        <v>0</v>
      </c>
      <c r="BH2174" s="49">
        <f>SUM(tbl_RawData_Report1[[#This Row],[RH Kit Req]:[RH Kit PO]])</f>
        <v>0</v>
      </c>
      <c r="BI2174" s="49" t="str">
        <f>IFERROR(VLOOKUP(B2174,Lookup!A:B,2,FALSE),B2174)</f>
        <v>LIDOCAINEHCL2/50</v>
      </c>
      <c r="BJ2174" s="49" t="b">
        <f t="shared" si="33"/>
        <v>0</v>
      </c>
      <c r="BK2174" s="49" t="str">
        <f>tbl_RawData_Report1[[#This Row],[Item ID]]&amp;tbl_RawData_Report1[[#This Row],[Order No.]]</f>
        <v>LIDOCAINEHCL2/500000042936</v>
      </c>
      <c r="BL2174"/>
      <c r="BM2174"/>
      <c r="BN2174"/>
    </row>
    <row r="2175" spans="1:66" x14ac:dyDescent="0.25">
      <c r="A2175" s="35" t="s">
        <v>8</v>
      </c>
      <c r="B2175" s="35" t="s">
        <v>910</v>
      </c>
      <c r="C2175" s="35">
        <v>2</v>
      </c>
      <c r="D2175" s="35">
        <v>1</v>
      </c>
      <c r="E2175" s="35">
        <v>1</v>
      </c>
      <c r="F2175" s="35" t="s">
        <v>443</v>
      </c>
      <c r="G2175" s="35" t="s">
        <v>5785</v>
      </c>
      <c r="H2175" s="35" t="s">
        <v>911</v>
      </c>
      <c r="I2175" s="35" t="s">
        <v>595</v>
      </c>
      <c r="J2175" s="35">
        <v>0</v>
      </c>
      <c r="K2175" s="35" t="s">
        <v>704</v>
      </c>
      <c r="L2175" s="35" t="s">
        <v>5791</v>
      </c>
      <c r="M2175" s="35" t="s">
        <v>396</v>
      </c>
      <c r="N2175" s="35" t="s">
        <v>122</v>
      </c>
      <c r="O2175" s="35" t="s">
        <v>706</v>
      </c>
      <c r="P2175" s="35" t="s">
        <v>707</v>
      </c>
      <c r="Q2175" s="35" t="s">
        <v>311</v>
      </c>
      <c r="R2175" s="35" t="s">
        <v>287</v>
      </c>
      <c r="S2175" s="35" t="s">
        <v>197</v>
      </c>
      <c r="T2175" s="35" t="s">
        <v>5058</v>
      </c>
      <c r="U2175" s="35" t="s">
        <v>269</v>
      </c>
      <c r="V2175" s="35">
        <v>0</v>
      </c>
      <c r="W2175" s="35">
        <v>0</v>
      </c>
      <c r="X2175" s="49">
        <v>0</v>
      </c>
      <c r="Y2175" s="60" t="s">
        <v>1483</v>
      </c>
      <c r="Z2175" s="49">
        <v>25</v>
      </c>
      <c r="AA2175" s="49">
        <v>0</v>
      </c>
      <c r="AB2175" s="60" t="s">
        <v>637</v>
      </c>
      <c r="AC2175" s="60" t="s">
        <v>684</v>
      </c>
      <c r="AD2175" s="60" t="s">
        <v>694</v>
      </c>
      <c r="AE2175" s="60" t="s">
        <v>695</v>
      </c>
      <c r="AF2175" s="49">
        <v>2020</v>
      </c>
      <c r="AG2175" s="60" t="s">
        <v>5784</v>
      </c>
      <c r="AH2175" s="60">
        <v>44336</v>
      </c>
      <c r="AI2175" s="60">
        <v>44376</v>
      </c>
      <c r="AJ2175" s="60"/>
      <c r="AK2175" s="60"/>
      <c r="AL2175" s="60"/>
      <c r="AM2175" s="60" t="s">
        <v>566</v>
      </c>
      <c r="AN2175" s="60" t="s">
        <v>5786</v>
      </c>
      <c r="AO2175" s="60" t="s">
        <v>5829</v>
      </c>
      <c r="AP2175" s="49"/>
      <c r="AQ2175" s="60" t="s">
        <v>349</v>
      </c>
      <c r="AR2175" s="60" t="s">
        <v>174</v>
      </c>
      <c r="AS2175" s="60" t="s">
        <v>174</v>
      </c>
      <c r="AT2175" s="49">
        <v>10</v>
      </c>
      <c r="AU2175" s="49">
        <v>1</v>
      </c>
      <c r="AV2175" s="49">
        <v>1</v>
      </c>
      <c r="AW2175" s="60">
        <v>44167</v>
      </c>
      <c r="AX2175" s="60" t="s">
        <v>183</v>
      </c>
      <c r="AY2175" s="60">
        <v>44168.771562499998</v>
      </c>
      <c r="AZ2175" s="60">
        <v>44157</v>
      </c>
      <c r="BA2175" s="60">
        <v>44166</v>
      </c>
      <c r="BB2175" s="60" t="s">
        <v>5828</v>
      </c>
      <c r="BC2175" s="60">
        <v>44168.771562499998</v>
      </c>
      <c r="BD2175" s="60">
        <v>44336</v>
      </c>
      <c r="BE2175" s="60">
        <v>44483</v>
      </c>
      <c r="BF2175" s="49">
        <f>IF(AND(ISBLANK(tbl_RawData_Report1[[#This Row],[REQ_ID]]),tbl_RawData_Report1[[#This Row],[RH Kit?]] = "Y"),1,COUNTIFS(tbl_RawData_Report1[RH Kit?],"Y",tbl_RawData_Report1[REQ_ID],tbl_RawData_Report1[[#This Row],[REQ_ID]]))</f>
        <v>0</v>
      </c>
      <c r="BG2175" s="49">
        <f>COUNTIFS(tbl_RawData_Report1[RH Kit?],"Y",tbl_RawData_Report1[Order No.],tbl_RawData_Report1[[#This Row],[Order No.]])</f>
        <v>0</v>
      </c>
      <c r="BH2175" s="49">
        <f>SUM(tbl_RawData_Report1[[#This Row],[RH Kit Req]:[RH Kit PO]])</f>
        <v>0</v>
      </c>
      <c r="BI2175" s="49" t="str">
        <f>IFERROR(VLOOKUP(B2175,Lookup!A:B,2,FALSE),B2175)</f>
        <v>LIDOCAINEHCL2/50</v>
      </c>
      <c r="BJ2175" s="49" t="b">
        <f t="shared" si="33"/>
        <v>1</v>
      </c>
      <c r="BK2175" s="49" t="str">
        <f>tbl_RawData_Report1[[#This Row],[Item ID]]&amp;tbl_RawData_Report1[[#This Row],[Order No.]]</f>
        <v>LIDOCAINEHCL2/500000042936</v>
      </c>
      <c r="BL2175"/>
      <c r="BM2175"/>
      <c r="BN2175"/>
    </row>
    <row r="2176" spans="1:66" x14ac:dyDescent="0.25">
      <c r="A2176" s="35" t="s">
        <v>8</v>
      </c>
      <c r="B2176" s="35" t="s">
        <v>3937</v>
      </c>
      <c r="C2176" s="35">
        <v>3</v>
      </c>
      <c r="D2176" s="35">
        <v>1</v>
      </c>
      <c r="E2176" s="35">
        <v>2</v>
      </c>
      <c r="F2176" s="35" t="s">
        <v>443</v>
      </c>
      <c r="G2176" s="35" t="s">
        <v>5785</v>
      </c>
      <c r="H2176" s="35" t="s">
        <v>3437</v>
      </c>
      <c r="I2176" s="35" t="s">
        <v>595</v>
      </c>
      <c r="J2176" s="35">
        <v>16080</v>
      </c>
      <c r="K2176" s="35" t="s">
        <v>704</v>
      </c>
      <c r="L2176" s="35" t="s">
        <v>5789</v>
      </c>
      <c r="M2176" s="35" t="s">
        <v>396</v>
      </c>
      <c r="N2176" s="35" t="s">
        <v>122</v>
      </c>
      <c r="O2176" s="35" t="s">
        <v>706</v>
      </c>
      <c r="P2176" s="35" t="s">
        <v>707</v>
      </c>
      <c r="Q2176" s="35" t="s">
        <v>311</v>
      </c>
      <c r="R2176" s="35" t="s">
        <v>287</v>
      </c>
      <c r="S2176" s="35" t="s">
        <v>197</v>
      </c>
      <c r="T2176" s="35" t="s">
        <v>5058</v>
      </c>
      <c r="U2176" s="35" t="s">
        <v>269</v>
      </c>
      <c r="V2176" s="35">
        <v>0</v>
      </c>
      <c r="W2176" s="35">
        <v>0</v>
      </c>
      <c r="X2176" s="49">
        <v>4000</v>
      </c>
      <c r="Y2176" s="60" t="s">
        <v>703</v>
      </c>
      <c r="Z2176" s="49">
        <v>50</v>
      </c>
      <c r="AA2176" s="49">
        <v>200000</v>
      </c>
      <c r="AB2176" s="60" t="s">
        <v>637</v>
      </c>
      <c r="AC2176" s="60" t="s">
        <v>725</v>
      </c>
      <c r="AD2176" s="60" t="s">
        <v>694</v>
      </c>
      <c r="AE2176" s="60" t="s">
        <v>695</v>
      </c>
      <c r="AF2176" s="49">
        <v>2020</v>
      </c>
      <c r="AG2176" s="60" t="s">
        <v>5784</v>
      </c>
      <c r="AH2176" s="60">
        <v>44336</v>
      </c>
      <c r="AI2176" s="60">
        <v>44376</v>
      </c>
      <c r="AJ2176" s="60"/>
      <c r="AK2176" s="60"/>
      <c r="AL2176" s="60"/>
      <c r="AM2176" s="60" t="s">
        <v>566</v>
      </c>
      <c r="AN2176" s="60" t="s">
        <v>5786</v>
      </c>
      <c r="AO2176" s="60" t="s">
        <v>5830</v>
      </c>
      <c r="AP2176" s="49"/>
      <c r="AQ2176" s="60" t="s">
        <v>349</v>
      </c>
      <c r="AR2176" s="60" t="s">
        <v>174</v>
      </c>
      <c r="AS2176" s="60" t="s">
        <v>174</v>
      </c>
      <c r="AT2176" s="49">
        <v>2</v>
      </c>
      <c r="AU2176" s="49">
        <v>1</v>
      </c>
      <c r="AV2176" s="49">
        <v>1</v>
      </c>
      <c r="AW2176" s="60">
        <v>44167</v>
      </c>
      <c r="AX2176" s="60" t="s">
        <v>183</v>
      </c>
      <c r="AY2176" s="60">
        <v>44168.771562499998</v>
      </c>
      <c r="AZ2176" s="60">
        <v>44157</v>
      </c>
      <c r="BA2176" s="60">
        <v>44166</v>
      </c>
      <c r="BB2176" s="60" t="s">
        <v>5831</v>
      </c>
      <c r="BC2176" s="60">
        <v>44168.771562499998</v>
      </c>
      <c r="BD2176" s="60">
        <v>44336</v>
      </c>
      <c r="BE2176" s="60">
        <v>45565</v>
      </c>
      <c r="BF2176" s="49">
        <f>IF(AND(ISBLANK(tbl_RawData_Report1[[#This Row],[REQ_ID]]),tbl_RawData_Report1[[#This Row],[RH Kit?]] = "Y"),1,COUNTIFS(tbl_RawData_Report1[RH Kit?],"Y",tbl_RawData_Report1[REQ_ID],tbl_RawData_Report1[[#This Row],[REQ_ID]]))</f>
        <v>0</v>
      </c>
      <c r="BG2176" s="49">
        <f>COUNTIFS(tbl_RawData_Report1[RH Kit?],"Y",tbl_RawData_Report1[Order No.],tbl_RawData_Report1[[#This Row],[Order No.]])</f>
        <v>0</v>
      </c>
      <c r="BH2176" s="49">
        <f>SUM(tbl_RawData_Report1[[#This Row],[RH Kit Req]:[RH Kit PO]])</f>
        <v>0</v>
      </c>
      <c r="BI2176" s="49" t="str">
        <f>IFERROR(VLOOKUP(B2176,Lookup!A:B,2,FALSE),B2176)</f>
        <v>DEXAMETHNAP4MG_50</v>
      </c>
      <c r="BJ2176" s="49" t="b">
        <f t="shared" si="33"/>
        <v>0</v>
      </c>
      <c r="BK2176" s="49" t="str">
        <f>tbl_RawData_Report1[[#This Row],[Item ID]]&amp;tbl_RawData_Report1[[#This Row],[Order No.]]</f>
        <v>DEXAMETHNAP4MG_500000042936</v>
      </c>
      <c r="BL2176"/>
      <c r="BM2176"/>
      <c r="BN2176"/>
    </row>
    <row r="2177" spans="1:66" x14ac:dyDescent="0.25">
      <c r="A2177" s="35" t="s">
        <v>8</v>
      </c>
      <c r="B2177" s="35" t="s">
        <v>3937</v>
      </c>
      <c r="C2177" s="35">
        <v>3</v>
      </c>
      <c r="D2177" s="35">
        <v>1</v>
      </c>
      <c r="E2177" s="35">
        <v>1</v>
      </c>
      <c r="F2177" s="35" t="s">
        <v>443</v>
      </c>
      <c r="G2177" s="35" t="s">
        <v>5785</v>
      </c>
      <c r="H2177" s="35" t="s">
        <v>3437</v>
      </c>
      <c r="I2177" s="35" t="s">
        <v>595</v>
      </c>
      <c r="J2177" s="35">
        <v>0</v>
      </c>
      <c r="K2177" s="35" t="s">
        <v>704</v>
      </c>
      <c r="L2177" s="35" t="s">
        <v>5791</v>
      </c>
      <c r="M2177" s="35" t="s">
        <v>396</v>
      </c>
      <c r="N2177" s="35" t="s">
        <v>122</v>
      </c>
      <c r="O2177" s="35" t="s">
        <v>706</v>
      </c>
      <c r="P2177" s="35" t="s">
        <v>707</v>
      </c>
      <c r="Q2177" s="35" t="s">
        <v>311</v>
      </c>
      <c r="R2177" s="35" t="s">
        <v>287</v>
      </c>
      <c r="S2177" s="35" t="s">
        <v>197</v>
      </c>
      <c r="T2177" s="35" t="s">
        <v>5058</v>
      </c>
      <c r="U2177" s="35" t="s">
        <v>269</v>
      </c>
      <c r="V2177" s="35">
        <v>0</v>
      </c>
      <c r="W2177" s="35">
        <v>0</v>
      </c>
      <c r="X2177" s="49">
        <v>0</v>
      </c>
      <c r="Y2177" s="60" t="s">
        <v>703</v>
      </c>
      <c r="Z2177" s="49">
        <v>50</v>
      </c>
      <c r="AA2177" s="49">
        <v>0</v>
      </c>
      <c r="AB2177" s="60" t="s">
        <v>637</v>
      </c>
      <c r="AC2177" s="60" t="s">
        <v>725</v>
      </c>
      <c r="AD2177" s="60" t="s">
        <v>694</v>
      </c>
      <c r="AE2177" s="60" t="s">
        <v>695</v>
      </c>
      <c r="AF2177" s="49">
        <v>2020</v>
      </c>
      <c r="AG2177" s="60" t="s">
        <v>5784</v>
      </c>
      <c r="AH2177" s="60">
        <v>44336</v>
      </c>
      <c r="AI2177" s="60">
        <v>44376</v>
      </c>
      <c r="AJ2177" s="60"/>
      <c r="AK2177" s="60"/>
      <c r="AL2177" s="60"/>
      <c r="AM2177" s="60" t="s">
        <v>566</v>
      </c>
      <c r="AN2177" s="60" t="s">
        <v>5786</v>
      </c>
      <c r="AO2177" s="60" t="s">
        <v>5832</v>
      </c>
      <c r="AP2177" s="49"/>
      <c r="AQ2177" s="60" t="s">
        <v>349</v>
      </c>
      <c r="AR2177" s="60" t="s">
        <v>174</v>
      </c>
      <c r="AS2177" s="60" t="s">
        <v>174</v>
      </c>
      <c r="AT2177" s="49">
        <v>2</v>
      </c>
      <c r="AU2177" s="49">
        <v>1</v>
      </c>
      <c r="AV2177" s="49">
        <v>1</v>
      </c>
      <c r="AW2177" s="60">
        <v>44167</v>
      </c>
      <c r="AX2177" s="60" t="s">
        <v>183</v>
      </c>
      <c r="AY2177" s="60">
        <v>44168.771562499998</v>
      </c>
      <c r="AZ2177" s="60">
        <v>44157</v>
      </c>
      <c r="BA2177" s="60">
        <v>44166</v>
      </c>
      <c r="BB2177" s="60" t="s">
        <v>5831</v>
      </c>
      <c r="BC2177" s="60">
        <v>44168.771562499998</v>
      </c>
      <c r="BD2177" s="60">
        <v>44336</v>
      </c>
      <c r="BE2177" s="60">
        <v>44483</v>
      </c>
      <c r="BF2177" s="49">
        <f>IF(AND(ISBLANK(tbl_RawData_Report1[[#This Row],[REQ_ID]]),tbl_RawData_Report1[[#This Row],[RH Kit?]] = "Y"),1,COUNTIFS(tbl_RawData_Report1[RH Kit?],"Y",tbl_RawData_Report1[REQ_ID],tbl_RawData_Report1[[#This Row],[REQ_ID]]))</f>
        <v>0</v>
      </c>
      <c r="BG2177" s="49">
        <f>COUNTIFS(tbl_RawData_Report1[RH Kit?],"Y",tbl_RawData_Report1[Order No.],tbl_RawData_Report1[[#This Row],[Order No.]])</f>
        <v>0</v>
      </c>
      <c r="BH2177" s="49">
        <f>SUM(tbl_RawData_Report1[[#This Row],[RH Kit Req]:[RH Kit PO]])</f>
        <v>0</v>
      </c>
      <c r="BI2177" s="49" t="str">
        <f>IFERROR(VLOOKUP(B2177,Lookup!A:B,2,FALSE),B2177)</f>
        <v>DEXAMETHNAP4MG_50</v>
      </c>
      <c r="BJ2177" s="49" t="b">
        <f t="shared" si="33"/>
        <v>1</v>
      </c>
      <c r="BK2177" s="49" t="str">
        <f>tbl_RawData_Report1[[#This Row],[Item ID]]&amp;tbl_RawData_Report1[[#This Row],[Order No.]]</f>
        <v>DEXAMETHNAP4MG_500000042936</v>
      </c>
      <c r="BL2177"/>
      <c r="BM2177"/>
      <c r="BN2177"/>
    </row>
    <row r="2178" spans="1:66" x14ac:dyDescent="0.25">
      <c r="A2178" s="35" t="s">
        <v>8</v>
      </c>
      <c r="B2178" s="35" t="s">
        <v>639</v>
      </c>
      <c r="C2178" s="35">
        <v>1</v>
      </c>
      <c r="D2178" s="35">
        <v>1</v>
      </c>
      <c r="E2178" s="35">
        <v>1</v>
      </c>
      <c r="F2178" s="35" t="s">
        <v>443</v>
      </c>
      <c r="G2178" s="35" t="s">
        <v>6296</v>
      </c>
      <c r="H2178" s="35" t="s">
        <v>6298</v>
      </c>
      <c r="I2178" s="35" t="s">
        <v>595</v>
      </c>
      <c r="J2178" s="35">
        <v>0</v>
      </c>
      <c r="K2178" s="35" t="s">
        <v>704</v>
      </c>
      <c r="L2178" s="35" t="s">
        <v>5791</v>
      </c>
      <c r="M2178" s="35" t="s">
        <v>396</v>
      </c>
      <c r="N2178" s="35" t="s">
        <v>122</v>
      </c>
      <c r="O2178" s="35" t="s">
        <v>706</v>
      </c>
      <c r="P2178" s="35" t="s">
        <v>707</v>
      </c>
      <c r="Q2178" s="35" t="s">
        <v>311</v>
      </c>
      <c r="R2178" s="35" t="s">
        <v>287</v>
      </c>
      <c r="S2178" s="35" t="s">
        <v>197</v>
      </c>
      <c r="T2178" s="35" t="s">
        <v>5058</v>
      </c>
      <c r="U2178" s="35" t="s">
        <v>209</v>
      </c>
      <c r="V2178" s="35">
        <v>0</v>
      </c>
      <c r="W2178" s="35">
        <v>0</v>
      </c>
      <c r="X2178" s="49">
        <v>0</v>
      </c>
      <c r="Y2178" s="60" t="s">
        <v>340</v>
      </c>
      <c r="Z2178" s="49">
        <v>1</v>
      </c>
      <c r="AA2178" s="49">
        <v>0</v>
      </c>
      <c r="AB2178" s="60" t="s">
        <v>637</v>
      </c>
      <c r="AC2178" s="60" t="s">
        <v>641</v>
      </c>
      <c r="AD2178" s="60" t="s">
        <v>347</v>
      </c>
      <c r="AE2178" s="60" t="s">
        <v>348</v>
      </c>
      <c r="AF2178" s="49">
        <v>2020</v>
      </c>
      <c r="AG2178" s="60" t="s">
        <v>5784</v>
      </c>
      <c r="AH2178" s="60"/>
      <c r="AI2178" s="60"/>
      <c r="AJ2178" s="60"/>
      <c r="AK2178" s="60"/>
      <c r="AL2178" s="60"/>
      <c r="AM2178" s="60" t="s">
        <v>566</v>
      </c>
      <c r="AN2178" s="60" t="s">
        <v>6297</v>
      </c>
      <c r="AO2178" s="60" t="s">
        <v>6299</v>
      </c>
      <c r="AP2178" s="49"/>
      <c r="AQ2178" s="60" t="s">
        <v>349</v>
      </c>
      <c r="AR2178" s="60" t="s">
        <v>174</v>
      </c>
      <c r="AS2178" s="60" t="s">
        <v>174</v>
      </c>
      <c r="AT2178" s="49">
        <v>13</v>
      </c>
      <c r="AU2178" s="49">
        <v>1</v>
      </c>
      <c r="AV2178" s="49">
        <v>1</v>
      </c>
      <c r="AW2178" s="60">
        <v>44167</v>
      </c>
      <c r="AX2178" s="60" t="s">
        <v>183</v>
      </c>
      <c r="AY2178" s="60">
        <v>44168.773726851854</v>
      </c>
      <c r="AZ2178" s="60">
        <v>44157</v>
      </c>
      <c r="BA2178" s="60">
        <v>44166</v>
      </c>
      <c r="BB2178" s="60" t="s">
        <v>6300</v>
      </c>
      <c r="BC2178" s="60">
        <v>44168.773726851854</v>
      </c>
      <c r="BD2178" s="60">
        <v>44323</v>
      </c>
      <c r="BE2178" s="60">
        <v>44483</v>
      </c>
      <c r="BF2178" s="49">
        <f>IF(AND(ISBLANK(tbl_RawData_Report1[[#This Row],[REQ_ID]]),tbl_RawData_Report1[[#This Row],[RH Kit?]] = "Y"),1,COUNTIFS(tbl_RawData_Report1[RH Kit?],"Y",tbl_RawData_Report1[REQ_ID],tbl_RawData_Report1[[#This Row],[REQ_ID]]))</f>
        <v>0</v>
      </c>
      <c r="BG2178" s="49">
        <f>COUNTIFS(tbl_RawData_Report1[RH Kit?],"Y",tbl_RawData_Report1[Order No.],tbl_RawData_Report1[[#This Row],[Order No.]])</f>
        <v>0</v>
      </c>
      <c r="BH2178" s="49">
        <f>SUM(tbl_RawData_Report1[[#This Row],[RH Kit Req]:[RH Kit PO]])</f>
        <v>0</v>
      </c>
      <c r="BI2178" s="49" t="str">
        <f>IFERROR(VLOOKUP(B2178,Lookup!A:B,2,FALSE),B2178)</f>
        <v>PRESHIPMENTINSPCPH</v>
      </c>
      <c r="BJ2178" s="49" t="b">
        <f t="shared" ref="BJ2178:BJ2205" si="34">BK2178&lt;&gt;BK2179</f>
        <v>0</v>
      </c>
      <c r="BK2178" s="49" t="str">
        <f>tbl_RawData_Report1[[#This Row],[Item ID]]&amp;tbl_RawData_Report1[[#This Row],[Order No.]]</f>
        <v>PRESHIPMENTINSPCPH0000042937</v>
      </c>
      <c r="BL2178"/>
      <c r="BM2178"/>
      <c r="BN2178"/>
    </row>
    <row r="2179" spans="1:66" x14ac:dyDescent="0.25">
      <c r="A2179" s="35" t="s">
        <v>8</v>
      </c>
      <c r="B2179" s="35" t="s">
        <v>639</v>
      </c>
      <c r="C2179" s="35">
        <v>1</v>
      </c>
      <c r="D2179" s="35">
        <v>1</v>
      </c>
      <c r="E2179" s="35">
        <v>2</v>
      </c>
      <c r="F2179" s="35" t="s">
        <v>443</v>
      </c>
      <c r="G2179" s="35" t="s">
        <v>6296</v>
      </c>
      <c r="H2179" s="35" t="s">
        <v>6298</v>
      </c>
      <c r="I2179" s="35" t="s">
        <v>595</v>
      </c>
      <c r="J2179" s="35">
        <v>630</v>
      </c>
      <c r="K2179" s="35" t="s">
        <v>704</v>
      </c>
      <c r="L2179" s="35" t="s">
        <v>5789</v>
      </c>
      <c r="M2179" s="35" t="s">
        <v>396</v>
      </c>
      <c r="N2179" s="35" t="s">
        <v>122</v>
      </c>
      <c r="O2179" s="35" t="s">
        <v>706</v>
      </c>
      <c r="P2179" s="35" t="s">
        <v>707</v>
      </c>
      <c r="Q2179" s="35" t="s">
        <v>311</v>
      </c>
      <c r="R2179" s="35" t="s">
        <v>287</v>
      </c>
      <c r="S2179" s="35" t="s">
        <v>197</v>
      </c>
      <c r="T2179" s="35" t="s">
        <v>5058</v>
      </c>
      <c r="U2179" s="35" t="s">
        <v>209</v>
      </c>
      <c r="V2179" s="35">
        <v>0</v>
      </c>
      <c r="W2179" s="35">
        <v>0</v>
      </c>
      <c r="X2179" s="49">
        <v>1</v>
      </c>
      <c r="Y2179" s="60" t="s">
        <v>340</v>
      </c>
      <c r="Z2179" s="49">
        <v>1</v>
      </c>
      <c r="AA2179" s="49">
        <v>1</v>
      </c>
      <c r="AB2179" s="60" t="s">
        <v>637</v>
      </c>
      <c r="AC2179" s="60" t="s">
        <v>641</v>
      </c>
      <c r="AD2179" s="60" t="s">
        <v>347</v>
      </c>
      <c r="AE2179" s="60" t="s">
        <v>348</v>
      </c>
      <c r="AF2179" s="49">
        <v>2020</v>
      </c>
      <c r="AG2179" s="60" t="s">
        <v>5784</v>
      </c>
      <c r="AH2179" s="60"/>
      <c r="AI2179" s="60"/>
      <c r="AJ2179" s="60"/>
      <c r="AK2179" s="60"/>
      <c r="AL2179" s="60"/>
      <c r="AM2179" s="60" t="s">
        <v>566</v>
      </c>
      <c r="AN2179" s="60" t="s">
        <v>6297</v>
      </c>
      <c r="AO2179" s="60" t="s">
        <v>6301</v>
      </c>
      <c r="AP2179" s="49"/>
      <c r="AQ2179" s="60" t="s">
        <v>349</v>
      </c>
      <c r="AR2179" s="60" t="s">
        <v>174</v>
      </c>
      <c r="AS2179" s="60" t="s">
        <v>174</v>
      </c>
      <c r="AT2179" s="49">
        <v>13</v>
      </c>
      <c r="AU2179" s="49">
        <v>1</v>
      </c>
      <c r="AV2179" s="49">
        <v>1</v>
      </c>
      <c r="AW2179" s="60">
        <v>44167</v>
      </c>
      <c r="AX2179" s="60" t="s">
        <v>183</v>
      </c>
      <c r="AY2179" s="60">
        <v>44168.773726851854</v>
      </c>
      <c r="AZ2179" s="60">
        <v>44157</v>
      </c>
      <c r="BA2179" s="60">
        <v>44166</v>
      </c>
      <c r="BB2179" s="60" t="s">
        <v>6300</v>
      </c>
      <c r="BC2179" s="60">
        <v>44168.773726851854</v>
      </c>
      <c r="BD2179" s="60">
        <v>44323</v>
      </c>
      <c r="BE2179" s="60">
        <v>45565</v>
      </c>
      <c r="BF2179" s="49">
        <f>IF(AND(ISBLANK(tbl_RawData_Report1[[#This Row],[REQ_ID]]),tbl_RawData_Report1[[#This Row],[RH Kit?]] = "Y"),1,COUNTIFS(tbl_RawData_Report1[RH Kit?],"Y",tbl_RawData_Report1[REQ_ID],tbl_RawData_Report1[[#This Row],[REQ_ID]]))</f>
        <v>0</v>
      </c>
      <c r="BG2179" s="49">
        <f>COUNTIFS(tbl_RawData_Report1[RH Kit?],"Y",tbl_RawData_Report1[Order No.],tbl_RawData_Report1[[#This Row],[Order No.]])</f>
        <v>0</v>
      </c>
      <c r="BH2179" s="49">
        <f>SUM(tbl_RawData_Report1[[#This Row],[RH Kit Req]:[RH Kit PO]])</f>
        <v>0</v>
      </c>
      <c r="BI2179" s="49" t="str">
        <f>IFERROR(VLOOKUP(B2179,Lookup!A:B,2,FALSE),B2179)</f>
        <v>PRESHIPMENTINSPCPH</v>
      </c>
      <c r="BJ2179" s="49" t="b">
        <f t="shared" si="34"/>
        <v>1</v>
      </c>
      <c r="BK2179" s="49" t="str">
        <f>tbl_RawData_Report1[[#This Row],[Item ID]]&amp;tbl_RawData_Report1[[#This Row],[Order No.]]</f>
        <v>PRESHIPMENTINSPCPH0000042937</v>
      </c>
      <c r="BL2179"/>
      <c r="BM2179"/>
      <c r="BN2179"/>
    </row>
    <row r="2180" spans="1:66" x14ac:dyDescent="0.25">
      <c r="A2180" s="35" t="s">
        <v>8</v>
      </c>
      <c r="B2180" s="35" t="s">
        <v>6111</v>
      </c>
      <c r="C2180" s="35">
        <v>3</v>
      </c>
      <c r="D2180" s="35">
        <v>1</v>
      </c>
      <c r="E2180" s="35">
        <v>1</v>
      </c>
      <c r="F2180" s="35" t="s">
        <v>459</v>
      </c>
      <c r="G2180" s="35" t="s">
        <v>6109</v>
      </c>
      <c r="H2180" s="35" t="s">
        <v>6112</v>
      </c>
      <c r="I2180" s="35" t="s">
        <v>595</v>
      </c>
      <c r="J2180" s="35">
        <v>0</v>
      </c>
      <c r="K2180" s="35" t="s">
        <v>458</v>
      </c>
      <c r="L2180" s="35" t="s">
        <v>6115</v>
      </c>
      <c r="M2180" s="35" t="s">
        <v>396</v>
      </c>
      <c r="N2180" s="35" t="s">
        <v>122</v>
      </c>
      <c r="O2180" s="35" t="s">
        <v>6116</v>
      </c>
      <c r="P2180" s="35" t="s">
        <v>6117</v>
      </c>
      <c r="Q2180" s="35" t="s">
        <v>311</v>
      </c>
      <c r="R2180" s="35" t="s">
        <v>460</v>
      </c>
      <c r="S2180" s="35" t="s">
        <v>461</v>
      </c>
      <c r="T2180" s="35" t="s">
        <v>5068</v>
      </c>
      <c r="U2180" s="35" t="s">
        <v>272</v>
      </c>
      <c r="V2180" s="35">
        <v>0</v>
      </c>
      <c r="W2180" s="35">
        <v>0</v>
      </c>
      <c r="X2180" s="49">
        <v>0</v>
      </c>
      <c r="Y2180" s="60" t="s">
        <v>2309</v>
      </c>
      <c r="Z2180" s="49">
        <v>6</v>
      </c>
      <c r="AA2180" s="49">
        <v>0</v>
      </c>
      <c r="AB2180" s="60" t="s">
        <v>637</v>
      </c>
      <c r="AC2180" s="60" t="s">
        <v>1560</v>
      </c>
      <c r="AD2180" s="60" t="s">
        <v>661</v>
      </c>
      <c r="AE2180" s="60" t="s">
        <v>662</v>
      </c>
      <c r="AF2180" s="49">
        <v>2020</v>
      </c>
      <c r="AG2180" s="60" t="s">
        <v>6108</v>
      </c>
      <c r="AH2180" s="60">
        <v>44316</v>
      </c>
      <c r="AI2180" s="60">
        <v>44320</v>
      </c>
      <c r="AJ2180" s="60"/>
      <c r="AK2180" s="60"/>
      <c r="AL2180" s="60"/>
      <c r="AM2180" s="60" t="s">
        <v>567</v>
      </c>
      <c r="AN2180" s="60" t="s">
        <v>6110</v>
      </c>
      <c r="AO2180" s="60" t="s">
        <v>6113</v>
      </c>
      <c r="AP2180" s="49"/>
      <c r="AQ2180" s="60" t="s">
        <v>349</v>
      </c>
      <c r="AR2180" s="60" t="s">
        <v>174</v>
      </c>
      <c r="AS2180" s="60" t="s">
        <v>174</v>
      </c>
      <c r="AT2180" s="49">
        <v>6</v>
      </c>
      <c r="AU2180" s="49">
        <v>1</v>
      </c>
      <c r="AV2180" s="49">
        <v>1</v>
      </c>
      <c r="AW2180" s="60">
        <v>44175</v>
      </c>
      <c r="AX2180" s="60" t="s">
        <v>183</v>
      </c>
      <c r="AY2180" s="60">
        <v>44175.504502314812</v>
      </c>
      <c r="AZ2180" s="60">
        <v>44036</v>
      </c>
      <c r="BA2180" s="60">
        <v>44037</v>
      </c>
      <c r="BB2180" s="60" t="s">
        <v>6114</v>
      </c>
      <c r="BC2180" s="60">
        <v>44175.504502314812</v>
      </c>
      <c r="BD2180" s="60">
        <v>44322</v>
      </c>
      <c r="BE2180" s="60">
        <v>44926</v>
      </c>
      <c r="BF2180" s="49">
        <f>IF(AND(ISBLANK(tbl_RawData_Report1[[#This Row],[REQ_ID]]),tbl_RawData_Report1[[#This Row],[RH Kit?]] = "Y"),1,COUNTIFS(tbl_RawData_Report1[RH Kit?],"Y",tbl_RawData_Report1[REQ_ID],tbl_RawData_Report1[[#This Row],[REQ_ID]]))</f>
        <v>0</v>
      </c>
      <c r="BG2180" s="49">
        <f>COUNTIFS(tbl_RawData_Report1[RH Kit?],"Y",tbl_RawData_Report1[Order No.],tbl_RawData_Report1[[#This Row],[Order No.]])</f>
        <v>0</v>
      </c>
      <c r="BH2180" s="49">
        <f>SUM(tbl_RawData_Report1[[#This Row],[RH Kit Req]:[RH Kit PO]])</f>
        <v>0</v>
      </c>
      <c r="BI2180" s="49" t="str">
        <f>IFERROR(VLOOKUP(B2180,Lookup!A:B,2,FALSE),B2180)</f>
        <v>CLOTRIMAZOLE_100MG</v>
      </c>
      <c r="BJ2180" s="49" t="b">
        <f t="shared" si="34"/>
        <v>0</v>
      </c>
      <c r="BK2180" s="49" t="str">
        <f>tbl_RawData_Report1[[#This Row],[Item ID]]&amp;tbl_RawData_Report1[[#This Row],[Order No.]]</f>
        <v>CLOTRIMAZOLE_100MG0000043010</v>
      </c>
      <c r="BL2180"/>
      <c r="BM2180"/>
      <c r="BN2180"/>
    </row>
    <row r="2181" spans="1:66" x14ac:dyDescent="0.25">
      <c r="A2181" s="35" t="s">
        <v>8</v>
      </c>
      <c r="B2181" s="35" t="s">
        <v>6111</v>
      </c>
      <c r="C2181" s="35">
        <v>3</v>
      </c>
      <c r="D2181" s="35">
        <v>1</v>
      </c>
      <c r="E2181" s="35">
        <v>2</v>
      </c>
      <c r="F2181" s="35" t="s">
        <v>459</v>
      </c>
      <c r="G2181" s="35" t="s">
        <v>6109</v>
      </c>
      <c r="H2181" s="35" t="s">
        <v>6112</v>
      </c>
      <c r="I2181" s="35" t="s">
        <v>595</v>
      </c>
      <c r="J2181" s="35">
        <v>1800</v>
      </c>
      <c r="K2181" s="35" t="s">
        <v>458</v>
      </c>
      <c r="L2181" s="35" t="s">
        <v>6115</v>
      </c>
      <c r="M2181" s="35" t="s">
        <v>396</v>
      </c>
      <c r="N2181" s="35" t="s">
        <v>122</v>
      </c>
      <c r="O2181" s="35" t="s">
        <v>6116</v>
      </c>
      <c r="P2181" s="35" t="s">
        <v>6117</v>
      </c>
      <c r="Q2181" s="35" t="s">
        <v>311</v>
      </c>
      <c r="R2181" s="35" t="s">
        <v>460</v>
      </c>
      <c r="S2181" s="35" t="s">
        <v>461</v>
      </c>
      <c r="T2181" s="35" t="s">
        <v>5068</v>
      </c>
      <c r="U2181" s="35" t="s">
        <v>272</v>
      </c>
      <c r="V2181" s="35">
        <v>0</v>
      </c>
      <c r="W2181" s="35">
        <v>0</v>
      </c>
      <c r="X2181" s="49">
        <v>1200</v>
      </c>
      <c r="Y2181" s="60" t="s">
        <v>2309</v>
      </c>
      <c r="Z2181" s="49">
        <v>6</v>
      </c>
      <c r="AA2181" s="49">
        <v>7200</v>
      </c>
      <c r="AB2181" s="60" t="s">
        <v>637</v>
      </c>
      <c r="AC2181" s="60" t="s">
        <v>1560</v>
      </c>
      <c r="AD2181" s="60" t="s">
        <v>661</v>
      </c>
      <c r="AE2181" s="60" t="s">
        <v>662</v>
      </c>
      <c r="AF2181" s="49">
        <v>2020</v>
      </c>
      <c r="AG2181" s="60" t="s">
        <v>6108</v>
      </c>
      <c r="AH2181" s="60">
        <v>44316</v>
      </c>
      <c r="AI2181" s="60">
        <v>44320</v>
      </c>
      <c r="AJ2181" s="60"/>
      <c r="AK2181" s="60"/>
      <c r="AL2181" s="60"/>
      <c r="AM2181" s="60" t="s">
        <v>567</v>
      </c>
      <c r="AN2181" s="60" t="s">
        <v>6110</v>
      </c>
      <c r="AO2181" s="60" t="s">
        <v>6118</v>
      </c>
      <c r="AP2181" s="49"/>
      <c r="AQ2181" s="60" t="s">
        <v>349</v>
      </c>
      <c r="AR2181" s="60" t="s">
        <v>174</v>
      </c>
      <c r="AS2181" s="60" t="s">
        <v>174</v>
      </c>
      <c r="AT2181" s="49">
        <v>6</v>
      </c>
      <c r="AU2181" s="49">
        <v>1</v>
      </c>
      <c r="AV2181" s="49">
        <v>1</v>
      </c>
      <c r="AW2181" s="60">
        <v>44175</v>
      </c>
      <c r="AX2181" s="60" t="s">
        <v>183</v>
      </c>
      <c r="AY2181" s="60">
        <v>44175.504502314812</v>
      </c>
      <c r="AZ2181" s="60">
        <v>44036</v>
      </c>
      <c r="BA2181" s="60">
        <v>44037</v>
      </c>
      <c r="BB2181" s="60" t="s">
        <v>6114</v>
      </c>
      <c r="BC2181" s="60">
        <v>44175.504502314812</v>
      </c>
      <c r="BD2181" s="60">
        <v>44322</v>
      </c>
      <c r="BE2181" s="60">
        <v>44926</v>
      </c>
      <c r="BF2181" s="49">
        <f>IF(AND(ISBLANK(tbl_RawData_Report1[[#This Row],[REQ_ID]]),tbl_RawData_Report1[[#This Row],[RH Kit?]] = "Y"),1,COUNTIFS(tbl_RawData_Report1[RH Kit?],"Y",tbl_RawData_Report1[REQ_ID],tbl_RawData_Report1[[#This Row],[REQ_ID]]))</f>
        <v>0</v>
      </c>
      <c r="BG2181" s="49">
        <f>COUNTIFS(tbl_RawData_Report1[RH Kit?],"Y",tbl_RawData_Report1[Order No.],tbl_RawData_Report1[[#This Row],[Order No.]])</f>
        <v>0</v>
      </c>
      <c r="BH2181" s="49">
        <f>SUM(tbl_RawData_Report1[[#This Row],[RH Kit Req]:[RH Kit PO]])</f>
        <v>0</v>
      </c>
      <c r="BI2181" s="49" t="str">
        <f>IFERROR(VLOOKUP(B2181,Lookup!A:B,2,FALSE),B2181)</f>
        <v>CLOTRIMAZOLE_100MG</v>
      </c>
      <c r="BJ2181" s="49" t="b">
        <f t="shared" si="34"/>
        <v>1</v>
      </c>
      <c r="BK2181" s="49" t="str">
        <f>tbl_RawData_Report1[[#This Row],[Item ID]]&amp;tbl_RawData_Report1[[#This Row],[Order No.]]</f>
        <v>CLOTRIMAZOLE_100MG0000043010</v>
      </c>
      <c r="BL2181"/>
      <c r="BM2181"/>
      <c r="BN2181"/>
    </row>
    <row r="2182" spans="1:66" x14ac:dyDescent="0.25">
      <c r="A2182" s="35" t="s">
        <v>8</v>
      </c>
      <c r="B2182" s="35" t="s">
        <v>757</v>
      </c>
      <c r="C2182" s="35">
        <v>4</v>
      </c>
      <c r="D2182" s="35">
        <v>1</v>
      </c>
      <c r="E2182" s="35">
        <v>1</v>
      </c>
      <c r="F2182" s="35" t="s">
        <v>459</v>
      </c>
      <c r="G2182" s="35" t="s">
        <v>6109</v>
      </c>
      <c r="H2182" s="35" t="s">
        <v>758</v>
      </c>
      <c r="I2182" s="35" t="s">
        <v>595</v>
      </c>
      <c r="J2182" s="35">
        <v>0</v>
      </c>
      <c r="K2182" s="35" t="s">
        <v>458</v>
      </c>
      <c r="L2182" s="35" t="s">
        <v>6115</v>
      </c>
      <c r="M2182" s="35" t="s">
        <v>396</v>
      </c>
      <c r="N2182" s="35" t="s">
        <v>122</v>
      </c>
      <c r="O2182" s="35" t="s">
        <v>6116</v>
      </c>
      <c r="P2182" s="35" t="s">
        <v>6117</v>
      </c>
      <c r="Q2182" s="35" t="s">
        <v>311</v>
      </c>
      <c r="R2182" s="35" t="s">
        <v>460</v>
      </c>
      <c r="S2182" s="35" t="s">
        <v>461</v>
      </c>
      <c r="T2182" s="35" t="s">
        <v>5068</v>
      </c>
      <c r="U2182" s="35" t="s">
        <v>272</v>
      </c>
      <c r="V2182" s="35">
        <v>0</v>
      </c>
      <c r="W2182" s="35">
        <v>0</v>
      </c>
      <c r="X2182" s="49">
        <v>0</v>
      </c>
      <c r="Y2182" s="60" t="s">
        <v>346</v>
      </c>
      <c r="Z2182" s="49">
        <v>1000</v>
      </c>
      <c r="AA2182" s="49">
        <v>0</v>
      </c>
      <c r="AB2182" s="60" t="s">
        <v>637</v>
      </c>
      <c r="AC2182" s="60" t="s">
        <v>761</v>
      </c>
      <c r="AD2182" s="60" t="s">
        <v>661</v>
      </c>
      <c r="AE2182" s="60" t="s">
        <v>662</v>
      </c>
      <c r="AF2182" s="49">
        <v>2020</v>
      </c>
      <c r="AG2182" s="60" t="s">
        <v>6108</v>
      </c>
      <c r="AH2182" s="60">
        <v>44316</v>
      </c>
      <c r="AI2182" s="60">
        <v>44320</v>
      </c>
      <c r="AJ2182" s="60"/>
      <c r="AK2182" s="60"/>
      <c r="AL2182" s="60"/>
      <c r="AM2182" s="60" t="s">
        <v>567</v>
      </c>
      <c r="AN2182" s="60" t="s">
        <v>6110</v>
      </c>
      <c r="AO2182" s="60" t="s">
        <v>6119</v>
      </c>
      <c r="AP2182" s="49"/>
      <c r="AQ2182" s="60" t="s">
        <v>349</v>
      </c>
      <c r="AR2182" s="60" t="s">
        <v>174</v>
      </c>
      <c r="AS2182" s="60" t="s">
        <v>174</v>
      </c>
      <c r="AT2182" s="49">
        <v>7</v>
      </c>
      <c r="AU2182" s="49">
        <v>1</v>
      </c>
      <c r="AV2182" s="49">
        <v>1</v>
      </c>
      <c r="AW2182" s="60">
        <v>44175</v>
      </c>
      <c r="AX2182" s="60" t="s">
        <v>183</v>
      </c>
      <c r="AY2182" s="60">
        <v>44175.504502314812</v>
      </c>
      <c r="AZ2182" s="60">
        <v>44036</v>
      </c>
      <c r="BA2182" s="60">
        <v>44037</v>
      </c>
      <c r="BB2182" s="60" t="s">
        <v>6120</v>
      </c>
      <c r="BC2182" s="60">
        <v>44175.504502314812</v>
      </c>
      <c r="BD2182" s="60">
        <v>44322</v>
      </c>
      <c r="BE2182" s="60">
        <v>44926</v>
      </c>
      <c r="BF2182" s="49">
        <f>IF(AND(ISBLANK(tbl_RawData_Report1[[#This Row],[REQ_ID]]),tbl_RawData_Report1[[#This Row],[RH Kit?]] = "Y"),1,COUNTIFS(tbl_RawData_Report1[RH Kit?],"Y",tbl_RawData_Report1[REQ_ID],tbl_RawData_Report1[[#This Row],[REQ_ID]]))</f>
        <v>0</v>
      </c>
      <c r="BG2182" s="49">
        <f>COUNTIFS(tbl_RawData_Report1[RH Kit?],"Y",tbl_RawData_Report1[Order No.],tbl_RawData_Report1[[#This Row],[Order No.]])</f>
        <v>0</v>
      </c>
      <c r="BH2182" s="49">
        <f>SUM(tbl_RawData_Report1[[#This Row],[RH Kit Req]:[RH Kit PO]])</f>
        <v>0</v>
      </c>
      <c r="BI2182" s="49" t="str">
        <f>IFERROR(VLOOKUP(B2182,Lookup!A:B,2,FALSE),B2182)</f>
        <v>METRONIDAZOL_250MG</v>
      </c>
      <c r="BJ2182" s="49" t="b">
        <f t="shared" si="34"/>
        <v>0</v>
      </c>
      <c r="BK2182" s="49" t="str">
        <f>tbl_RawData_Report1[[#This Row],[Item ID]]&amp;tbl_RawData_Report1[[#This Row],[Order No.]]</f>
        <v>METRONIDAZOL_250MG0000043010</v>
      </c>
      <c r="BL2182"/>
      <c r="BM2182"/>
      <c r="BN2182"/>
    </row>
    <row r="2183" spans="1:66" x14ac:dyDescent="0.25">
      <c r="A2183" s="35" t="s">
        <v>8</v>
      </c>
      <c r="B2183" s="35" t="s">
        <v>757</v>
      </c>
      <c r="C2183" s="35">
        <v>4</v>
      </c>
      <c r="D2183" s="35">
        <v>1</v>
      </c>
      <c r="E2183" s="35">
        <v>2</v>
      </c>
      <c r="F2183" s="35" t="s">
        <v>459</v>
      </c>
      <c r="G2183" s="35" t="s">
        <v>6109</v>
      </c>
      <c r="H2183" s="35" t="s">
        <v>758</v>
      </c>
      <c r="I2183" s="35" t="s">
        <v>595</v>
      </c>
      <c r="J2183" s="35">
        <v>1050</v>
      </c>
      <c r="K2183" s="35" t="s">
        <v>458</v>
      </c>
      <c r="L2183" s="35" t="s">
        <v>6115</v>
      </c>
      <c r="M2183" s="35" t="s">
        <v>396</v>
      </c>
      <c r="N2183" s="35" t="s">
        <v>122</v>
      </c>
      <c r="O2183" s="35" t="s">
        <v>6116</v>
      </c>
      <c r="P2183" s="35" t="s">
        <v>6117</v>
      </c>
      <c r="Q2183" s="35" t="s">
        <v>311</v>
      </c>
      <c r="R2183" s="35" t="s">
        <v>460</v>
      </c>
      <c r="S2183" s="35" t="s">
        <v>461</v>
      </c>
      <c r="T2183" s="35" t="s">
        <v>5068</v>
      </c>
      <c r="U2183" s="35" t="s">
        <v>272</v>
      </c>
      <c r="V2183" s="35">
        <v>0</v>
      </c>
      <c r="W2183" s="35">
        <v>0</v>
      </c>
      <c r="X2183" s="49">
        <v>150</v>
      </c>
      <c r="Y2183" s="60" t="s">
        <v>346</v>
      </c>
      <c r="Z2183" s="49">
        <v>1000</v>
      </c>
      <c r="AA2183" s="49">
        <v>150000</v>
      </c>
      <c r="AB2183" s="60" t="s">
        <v>637</v>
      </c>
      <c r="AC2183" s="60" t="s">
        <v>761</v>
      </c>
      <c r="AD2183" s="60" t="s">
        <v>661</v>
      </c>
      <c r="AE2183" s="60" t="s">
        <v>662</v>
      </c>
      <c r="AF2183" s="49">
        <v>2020</v>
      </c>
      <c r="AG2183" s="60" t="s">
        <v>6108</v>
      </c>
      <c r="AH2183" s="60">
        <v>44316</v>
      </c>
      <c r="AI2183" s="60">
        <v>44320</v>
      </c>
      <c r="AJ2183" s="60"/>
      <c r="AK2183" s="60"/>
      <c r="AL2183" s="60"/>
      <c r="AM2183" s="60" t="s">
        <v>567</v>
      </c>
      <c r="AN2183" s="60" t="s">
        <v>6110</v>
      </c>
      <c r="AO2183" s="60" t="s">
        <v>6121</v>
      </c>
      <c r="AP2183" s="49"/>
      <c r="AQ2183" s="60" t="s">
        <v>349</v>
      </c>
      <c r="AR2183" s="60" t="s">
        <v>174</v>
      </c>
      <c r="AS2183" s="60" t="s">
        <v>174</v>
      </c>
      <c r="AT2183" s="49">
        <v>7</v>
      </c>
      <c r="AU2183" s="49">
        <v>1</v>
      </c>
      <c r="AV2183" s="49">
        <v>1</v>
      </c>
      <c r="AW2183" s="60">
        <v>44175</v>
      </c>
      <c r="AX2183" s="60" t="s">
        <v>183</v>
      </c>
      <c r="AY2183" s="60">
        <v>44175.504502314812</v>
      </c>
      <c r="AZ2183" s="60">
        <v>44036</v>
      </c>
      <c r="BA2183" s="60">
        <v>44037</v>
      </c>
      <c r="BB2183" s="60" t="s">
        <v>6120</v>
      </c>
      <c r="BC2183" s="60">
        <v>44175.504502314812</v>
      </c>
      <c r="BD2183" s="60">
        <v>44322</v>
      </c>
      <c r="BE2183" s="60">
        <v>44926</v>
      </c>
      <c r="BF2183" s="49">
        <f>IF(AND(ISBLANK(tbl_RawData_Report1[[#This Row],[REQ_ID]]),tbl_RawData_Report1[[#This Row],[RH Kit?]] = "Y"),1,COUNTIFS(tbl_RawData_Report1[RH Kit?],"Y",tbl_RawData_Report1[REQ_ID],tbl_RawData_Report1[[#This Row],[REQ_ID]]))</f>
        <v>0</v>
      </c>
      <c r="BG2183" s="49">
        <f>COUNTIFS(tbl_RawData_Report1[RH Kit?],"Y",tbl_RawData_Report1[Order No.],tbl_RawData_Report1[[#This Row],[Order No.]])</f>
        <v>0</v>
      </c>
      <c r="BH2183" s="49">
        <f>SUM(tbl_RawData_Report1[[#This Row],[RH Kit Req]:[RH Kit PO]])</f>
        <v>0</v>
      </c>
      <c r="BI2183" s="49" t="str">
        <f>IFERROR(VLOOKUP(B2183,Lookup!A:B,2,FALSE),B2183)</f>
        <v>METRONIDAZOL_250MG</v>
      </c>
      <c r="BJ2183" s="49" t="b">
        <f t="shared" si="34"/>
        <v>1</v>
      </c>
      <c r="BK2183" s="49" t="str">
        <f>tbl_RawData_Report1[[#This Row],[Item ID]]&amp;tbl_RawData_Report1[[#This Row],[Order No.]]</f>
        <v>METRONIDAZOL_250MG0000043010</v>
      </c>
      <c r="BL2183"/>
      <c r="BM2183"/>
      <c r="BN2183"/>
    </row>
    <row r="2184" spans="1:66" x14ac:dyDescent="0.25">
      <c r="A2184" s="35" t="s">
        <v>8</v>
      </c>
      <c r="B2184" s="35" t="s">
        <v>3461</v>
      </c>
      <c r="C2184" s="35">
        <v>1</v>
      </c>
      <c r="D2184" s="35">
        <v>1</v>
      </c>
      <c r="E2184" s="35">
        <v>2</v>
      </c>
      <c r="F2184" s="35" t="s">
        <v>459</v>
      </c>
      <c r="G2184" s="35" t="s">
        <v>6109</v>
      </c>
      <c r="H2184" s="35" t="s">
        <v>848</v>
      </c>
      <c r="I2184" s="35" t="s">
        <v>595</v>
      </c>
      <c r="J2184" s="35">
        <v>637.5</v>
      </c>
      <c r="K2184" s="35" t="s">
        <v>458</v>
      </c>
      <c r="L2184" s="35" t="s">
        <v>6115</v>
      </c>
      <c r="M2184" s="35" t="s">
        <v>396</v>
      </c>
      <c r="N2184" s="35" t="s">
        <v>122</v>
      </c>
      <c r="O2184" s="35" t="s">
        <v>6116</v>
      </c>
      <c r="P2184" s="35" t="s">
        <v>6117</v>
      </c>
      <c r="Q2184" s="35" t="s">
        <v>311</v>
      </c>
      <c r="R2184" s="35" t="s">
        <v>460</v>
      </c>
      <c r="S2184" s="35" t="s">
        <v>461</v>
      </c>
      <c r="T2184" s="35" t="s">
        <v>5068</v>
      </c>
      <c r="U2184" s="35" t="s">
        <v>272</v>
      </c>
      <c r="V2184" s="35">
        <v>0</v>
      </c>
      <c r="W2184" s="35">
        <v>0</v>
      </c>
      <c r="X2184" s="49">
        <v>150</v>
      </c>
      <c r="Y2184" s="60" t="s">
        <v>346</v>
      </c>
      <c r="Z2184" s="49">
        <v>1000</v>
      </c>
      <c r="AA2184" s="49">
        <v>150000</v>
      </c>
      <c r="AB2184" s="60" t="s">
        <v>637</v>
      </c>
      <c r="AC2184" s="60" t="s">
        <v>679</v>
      </c>
      <c r="AD2184" s="60" t="s">
        <v>661</v>
      </c>
      <c r="AE2184" s="60" t="s">
        <v>662</v>
      </c>
      <c r="AF2184" s="49">
        <v>2020</v>
      </c>
      <c r="AG2184" s="60" t="s">
        <v>6108</v>
      </c>
      <c r="AH2184" s="60">
        <v>44316</v>
      </c>
      <c r="AI2184" s="60">
        <v>44320</v>
      </c>
      <c r="AJ2184" s="60"/>
      <c r="AK2184" s="60"/>
      <c r="AL2184" s="60"/>
      <c r="AM2184" s="60" t="s">
        <v>567</v>
      </c>
      <c r="AN2184" s="60" t="s">
        <v>6110</v>
      </c>
      <c r="AO2184" s="60" t="s">
        <v>6125</v>
      </c>
      <c r="AP2184" s="49"/>
      <c r="AQ2184" s="60" t="s">
        <v>349</v>
      </c>
      <c r="AR2184" s="60" t="s">
        <v>174</v>
      </c>
      <c r="AS2184" s="60" t="s">
        <v>174</v>
      </c>
      <c r="AT2184" s="49">
        <v>4</v>
      </c>
      <c r="AU2184" s="49">
        <v>1</v>
      </c>
      <c r="AV2184" s="49">
        <v>1</v>
      </c>
      <c r="AW2184" s="60">
        <v>44175</v>
      </c>
      <c r="AX2184" s="60" t="s">
        <v>183</v>
      </c>
      <c r="AY2184" s="60">
        <v>44175.504502314812</v>
      </c>
      <c r="AZ2184" s="60">
        <v>44036</v>
      </c>
      <c r="BA2184" s="60">
        <v>44037</v>
      </c>
      <c r="BB2184" s="60" t="s">
        <v>6126</v>
      </c>
      <c r="BC2184" s="60">
        <v>44175.504502314812</v>
      </c>
      <c r="BD2184" s="60">
        <v>44322</v>
      </c>
      <c r="BE2184" s="60">
        <v>44926</v>
      </c>
      <c r="BF2184" s="49">
        <f>IF(AND(ISBLANK(tbl_RawData_Report1[[#This Row],[REQ_ID]]),tbl_RawData_Report1[[#This Row],[RH Kit?]] = "Y"),1,COUNTIFS(tbl_RawData_Report1[RH Kit?],"Y",tbl_RawData_Report1[REQ_ID],tbl_RawData_Report1[[#This Row],[REQ_ID]]))</f>
        <v>0</v>
      </c>
      <c r="BG2184" s="49">
        <f>COUNTIFS(tbl_RawData_Report1[RH Kit?],"Y",tbl_RawData_Report1[Order No.],tbl_RawData_Report1[[#This Row],[Order No.]])</f>
        <v>0</v>
      </c>
      <c r="BH2184" s="49">
        <f>SUM(tbl_RawData_Report1[[#This Row],[RH Kit Req]:[RH Kit PO]])</f>
        <v>0</v>
      </c>
      <c r="BI2184" s="49" t="str">
        <f>IFERROR(VLOOKUP(B2184,Lookup!A:B,2,FALSE),B2184)</f>
        <v>PARCETML500MG_1000</v>
      </c>
      <c r="BJ2184" s="49" t="b">
        <f t="shared" si="34"/>
        <v>0</v>
      </c>
      <c r="BK2184" s="49" t="str">
        <f>tbl_RawData_Report1[[#This Row],[Item ID]]&amp;tbl_RawData_Report1[[#This Row],[Order No.]]</f>
        <v>PARCETML500MG_10000000043010</v>
      </c>
      <c r="BL2184"/>
      <c r="BM2184"/>
      <c r="BN2184"/>
    </row>
    <row r="2185" spans="1:66" x14ac:dyDescent="0.25">
      <c r="A2185" s="35" t="s">
        <v>8</v>
      </c>
      <c r="B2185" s="35" t="s">
        <v>3461</v>
      </c>
      <c r="C2185" s="35">
        <v>1</v>
      </c>
      <c r="D2185" s="35">
        <v>1</v>
      </c>
      <c r="E2185" s="35">
        <v>1</v>
      </c>
      <c r="F2185" s="35" t="s">
        <v>459</v>
      </c>
      <c r="G2185" s="35" t="s">
        <v>6109</v>
      </c>
      <c r="H2185" s="35" t="s">
        <v>848</v>
      </c>
      <c r="I2185" s="35" t="s">
        <v>595</v>
      </c>
      <c r="J2185" s="35">
        <v>0</v>
      </c>
      <c r="K2185" s="35" t="s">
        <v>458</v>
      </c>
      <c r="L2185" s="35" t="s">
        <v>6115</v>
      </c>
      <c r="M2185" s="35" t="s">
        <v>396</v>
      </c>
      <c r="N2185" s="35" t="s">
        <v>122</v>
      </c>
      <c r="O2185" s="35" t="s">
        <v>6116</v>
      </c>
      <c r="P2185" s="35" t="s">
        <v>6117</v>
      </c>
      <c r="Q2185" s="35" t="s">
        <v>311</v>
      </c>
      <c r="R2185" s="35" t="s">
        <v>460</v>
      </c>
      <c r="S2185" s="35" t="s">
        <v>461</v>
      </c>
      <c r="T2185" s="35" t="s">
        <v>5068</v>
      </c>
      <c r="U2185" s="35" t="s">
        <v>272</v>
      </c>
      <c r="V2185" s="35">
        <v>0</v>
      </c>
      <c r="W2185" s="35">
        <v>0</v>
      </c>
      <c r="X2185" s="49">
        <v>0</v>
      </c>
      <c r="Y2185" s="60" t="s">
        <v>346</v>
      </c>
      <c r="Z2185" s="49">
        <v>1000</v>
      </c>
      <c r="AA2185" s="49">
        <v>0</v>
      </c>
      <c r="AB2185" s="60" t="s">
        <v>637</v>
      </c>
      <c r="AC2185" s="60" t="s">
        <v>679</v>
      </c>
      <c r="AD2185" s="60" t="s">
        <v>661</v>
      </c>
      <c r="AE2185" s="60" t="s">
        <v>662</v>
      </c>
      <c r="AF2185" s="49">
        <v>2020</v>
      </c>
      <c r="AG2185" s="60" t="s">
        <v>6108</v>
      </c>
      <c r="AH2185" s="60">
        <v>44316</v>
      </c>
      <c r="AI2185" s="60">
        <v>44320</v>
      </c>
      <c r="AJ2185" s="60"/>
      <c r="AK2185" s="60"/>
      <c r="AL2185" s="60"/>
      <c r="AM2185" s="60" t="s">
        <v>567</v>
      </c>
      <c r="AN2185" s="60" t="s">
        <v>6110</v>
      </c>
      <c r="AO2185" s="60" t="s">
        <v>6127</v>
      </c>
      <c r="AP2185" s="49"/>
      <c r="AQ2185" s="60" t="s">
        <v>349</v>
      </c>
      <c r="AR2185" s="60" t="s">
        <v>174</v>
      </c>
      <c r="AS2185" s="60" t="s">
        <v>174</v>
      </c>
      <c r="AT2185" s="49">
        <v>4</v>
      </c>
      <c r="AU2185" s="49">
        <v>1</v>
      </c>
      <c r="AV2185" s="49">
        <v>1</v>
      </c>
      <c r="AW2185" s="60">
        <v>44175</v>
      </c>
      <c r="AX2185" s="60" t="s">
        <v>183</v>
      </c>
      <c r="AY2185" s="60">
        <v>44175.504502314812</v>
      </c>
      <c r="AZ2185" s="60">
        <v>44036</v>
      </c>
      <c r="BA2185" s="60">
        <v>44037</v>
      </c>
      <c r="BB2185" s="60" t="s">
        <v>6126</v>
      </c>
      <c r="BC2185" s="60">
        <v>44175.504502314812</v>
      </c>
      <c r="BD2185" s="60">
        <v>44322</v>
      </c>
      <c r="BE2185" s="60">
        <v>44926</v>
      </c>
      <c r="BF2185" s="49">
        <f>IF(AND(ISBLANK(tbl_RawData_Report1[[#This Row],[REQ_ID]]),tbl_RawData_Report1[[#This Row],[RH Kit?]] = "Y"),1,COUNTIFS(tbl_RawData_Report1[RH Kit?],"Y",tbl_RawData_Report1[REQ_ID],tbl_RawData_Report1[[#This Row],[REQ_ID]]))</f>
        <v>0</v>
      </c>
      <c r="BG2185" s="49">
        <f>COUNTIFS(tbl_RawData_Report1[RH Kit?],"Y",tbl_RawData_Report1[Order No.],tbl_RawData_Report1[[#This Row],[Order No.]])</f>
        <v>0</v>
      </c>
      <c r="BH2185" s="49">
        <f>SUM(tbl_RawData_Report1[[#This Row],[RH Kit Req]:[RH Kit PO]])</f>
        <v>0</v>
      </c>
      <c r="BI2185" s="49" t="str">
        <f>IFERROR(VLOOKUP(B2185,Lookup!A:B,2,FALSE),B2185)</f>
        <v>PARCETML500MG_1000</v>
      </c>
      <c r="BJ2185" s="49" t="b">
        <f t="shared" si="34"/>
        <v>1</v>
      </c>
      <c r="BK2185" s="49" t="str">
        <f>tbl_RawData_Report1[[#This Row],[Item ID]]&amp;tbl_RawData_Report1[[#This Row],[Order No.]]</f>
        <v>PARCETML500MG_10000000043010</v>
      </c>
      <c r="BL2185"/>
      <c r="BM2185"/>
      <c r="BN2185"/>
    </row>
    <row r="2186" spans="1:66" x14ac:dyDescent="0.25">
      <c r="A2186" s="35" t="s">
        <v>8</v>
      </c>
      <c r="B2186" s="35" t="s">
        <v>3191</v>
      </c>
      <c r="C2186" s="35">
        <v>2</v>
      </c>
      <c r="D2186" s="35">
        <v>1</v>
      </c>
      <c r="E2186" s="35">
        <v>1</v>
      </c>
      <c r="F2186" s="35" t="s">
        <v>459</v>
      </c>
      <c r="G2186" s="35" t="s">
        <v>6109</v>
      </c>
      <c r="H2186" s="35" t="s">
        <v>676</v>
      </c>
      <c r="I2186" s="35" t="s">
        <v>595</v>
      </c>
      <c r="J2186" s="35">
        <v>0</v>
      </c>
      <c r="K2186" s="35" t="s">
        <v>458</v>
      </c>
      <c r="L2186" s="35" t="s">
        <v>6115</v>
      </c>
      <c r="M2186" s="35" t="s">
        <v>396</v>
      </c>
      <c r="N2186" s="35" t="s">
        <v>122</v>
      </c>
      <c r="O2186" s="35" t="s">
        <v>6116</v>
      </c>
      <c r="P2186" s="35" t="s">
        <v>6117</v>
      </c>
      <c r="Q2186" s="35" t="s">
        <v>311</v>
      </c>
      <c r="R2186" s="35" t="s">
        <v>460</v>
      </c>
      <c r="S2186" s="35" t="s">
        <v>461</v>
      </c>
      <c r="T2186" s="35" t="s">
        <v>5068</v>
      </c>
      <c r="U2186" s="35" t="s">
        <v>272</v>
      </c>
      <c r="V2186" s="35">
        <v>0</v>
      </c>
      <c r="W2186" s="35">
        <v>0</v>
      </c>
      <c r="X2186" s="49">
        <v>0</v>
      </c>
      <c r="Y2186" s="60" t="s">
        <v>346</v>
      </c>
      <c r="Z2186" s="49">
        <v>1000</v>
      </c>
      <c r="AA2186" s="49">
        <v>0</v>
      </c>
      <c r="AB2186" s="60" t="s">
        <v>637</v>
      </c>
      <c r="AC2186" s="60" t="s">
        <v>679</v>
      </c>
      <c r="AD2186" s="60" t="s">
        <v>661</v>
      </c>
      <c r="AE2186" s="60" t="s">
        <v>662</v>
      </c>
      <c r="AF2186" s="49">
        <v>2020</v>
      </c>
      <c r="AG2186" s="60" t="s">
        <v>6108</v>
      </c>
      <c r="AH2186" s="60">
        <v>44316</v>
      </c>
      <c r="AI2186" s="60">
        <v>44320</v>
      </c>
      <c r="AJ2186" s="60"/>
      <c r="AK2186" s="60"/>
      <c r="AL2186" s="60"/>
      <c r="AM2186" s="60" t="s">
        <v>567</v>
      </c>
      <c r="AN2186" s="60" t="s">
        <v>6110</v>
      </c>
      <c r="AO2186" s="60" t="s">
        <v>6137</v>
      </c>
      <c r="AP2186" s="49"/>
      <c r="AQ2186" s="60" t="s">
        <v>349</v>
      </c>
      <c r="AR2186" s="60" t="s">
        <v>174</v>
      </c>
      <c r="AS2186" s="60" t="s">
        <v>174</v>
      </c>
      <c r="AT2186" s="49">
        <v>5</v>
      </c>
      <c r="AU2186" s="49">
        <v>1</v>
      </c>
      <c r="AV2186" s="49">
        <v>1</v>
      </c>
      <c r="AW2186" s="60">
        <v>44175</v>
      </c>
      <c r="AX2186" s="60" t="s">
        <v>183</v>
      </c>
      <c r="AY2186" s="60">
        <v>44175.504502314812</v>
      </c>
      <c r="AZ2186" s="60">
        <v>44036</v>
      </c>
      <c r="BA2186" s="60">
        <v>44037</v>
      </c>
      <c r="BB2186" s="60" t="s">
        <v>6138</v>
      </c>
      <c r="BC2186" s="60">
        <v>44175.504502314812</v>
      </c>
      <c r="BD2186" s="60">
        <v>44322</v>
      </c>
      <c r="BE2186" s="60">
        <v>44926</v>
      </c>
      <c r="BF2186" s="49">
        <f>IF(AND(ISBLANK(tbl_RawData_Report1[[#This Row],[REQ_ID]]),tbl_RawData_Report1[[#This Row],[RH Kit?]] = "Y"),1,COUNTIFS(tbl_RawData_Report1[RH Kit?],"Y",tbl_RawData_Report1[REQ_ID],tbl_RawData_Report1[[#This Row],[REQ_ID]]))</f>
        <v>0</v>
      </c>
      <c r="BG2186" s="49">
        <f>COUNTIFS(tbl_RawData_Report1[RH Kit?],"Y",tbl_RawData_Report1[Order No.],tbl_RawData_Report1[[#This Row],[Order No.]])</f>
        <v>0</v>
      </c>
      <c r="BH2186" s="49">
        <f>SUM(tbl_RawData_Report1[[#This Row],[RH Kit Req]:[RH Kit PO]])</f>
        <v>0</v>
      </c>
      <c r="BI2186" s="49" t="str">
        <f>IFERROR(VLOOKUP(B2186,Lookup!A:B,2,FALSE),B2186)</f>
        <v>IBUPROFN400MG_1000</v>
      </c>
      <c r="BJ2186" s="49" t="b">
        <f t="shared" si="34"/>
        <v>0</v>
      </c>
      <c r="BK2186" s="49" t="str">
        <f>tbl_RawData_Report1[[#This Row],[Item ID]]&amp;tbl_RawData_Report1[[#This Row],[Order No.]]</f>
        <v>IBUPROFN400MG_10000000043010</v>
      </c>
      <c r="BL2186"/>
      <c r="BM2186"/>
      <c r="BN2186"/>
    </row>
    <row r="2187" spans="1:66" x14ac:dyDescent="0.25">
      <c r="A2187" s="35" t="s">
        <v>8</v>
      </c>
      <c r="B2187" s="35" t="s">
        <v>3191</v>
      </c>
      <c r="C2187" s="35">
        <v>2</v>
      </c>
      <c r="D2187" s="35">
        <v>1</v>
      </c>
      <c r="E2187" s="35">
        <v>2</v>
      </c>
      <c r="F2187" s="35" t="s">
        <v>459</v>
      </c>
      <c r="G2187" s="35" t="s">
        <v>6109</v>
      </c>
      <c r="H2187" s="35" t="s">
        <v>676</v>
      </c>
      <c r="I2187" s="35" t="s">
        <v>595</v>
      </c>
      <c r="J2187" s="35">
        <v>675</v>
      </c>
      <c r="K2187" s="35" t="s">
        <v>458</v>
      </c>
      <c r="L2187" s="35" t="s">
        <v>6115</v>
      </c>
      <c r="M2187" s="35" t="s">
        <v>396</v>
      </c>
      <c r="N2187" s="35" t="s">
        <v>122</v>
      </c>
      <c r="O2187" s="35" t="s">
        <v>6116</v>
      </c>
      <c r="P2187" s="35" t="s">
        <v>6117</v>
      </c>
      <c r="Q2187" s="35" t="s">
        <v>311</v>
      </c>
      <c r="R2187" s="35" t="s">
        <v>460</v>
      </c>
      <c r="S2187" s="35" t="s">
        <v>461</v>
      </c>
      <c r="T2187" s="35" t="s">
        <v>5068</v>
      </c>
      <c r="U2187" s="35" t="s">
        <v>272</v>
      </c>
      <c r="V2187" s="35">
        <v>0</v>
      </c>
      <c r="W2187" s="35">
        <v>0</v>
      </c>
      <c r="X2187" s="49">
        <v>60</v>
      </c>
      <c r="Y2187" s="60" t="s">
        <v>346</v>
      </c>
      <c r="Z2187" s="49">
        <v>1000</v>
      </c>
      <c r="AA2187" s="49">
        <v>60000</v>
      </c>
      <c r="AB2187" s="60" t="s">
        <v>637</v>
      </c>
      <c r="AC2187" s="60" t="s">
        <v>679</v>
      </c>
      <c r="AD2187" s="60" t="s">
        <v>661</v>
      </c>
      <c r="AE2187" s="60" t="s">
        <v>662</v>
      </c>
      <c r="AF2187" s="49">
        <v>2020</v>
      </c>
      <c r="AG2187" s="60" t="s">
        <v>6108</v>
      </c>
      <c r="AH2187" s="60">
        <v>44316</v>
      </c>
      <c r="AI2187" s="60">
        <v>44320</v>
      </c>
      <c r="AJ2187" s="60"/>
      <c r="AK2187" s="60"/>
      <c r="AL2187" s="60"/>
      <c r="AM2187" s="60" t="s">
        <v>567</v>
      </c>
      <c r="AN2187" s="60" t="s">
        <v>6110</v>
      </c>
      <c r="AO2187" s="60" t="s">
        <v>6139</v>
      </c>
      <c r="AP2187" s="49"/>
      <c r="AQ2187" s="60" t="s">
        <v>349</v>
      </c>
      <c r="AR2187" s="60" t="s">
        <v>174</v>
      </c>
      <c r="AS2187" s="60" t="s">
        <v>174</v>
      </c>
      <c r="AT2187" s="49">
        <v>5</v>
      </c>
      <c r="AU2187" s="49">
        <v>1</v>
      </c>
      <c r="AV2187" s="49">
        <v>1</v>
      </c>
      <c r="AW2187" s="60">
        <v>44175</v>
      </c>
      <c r="AX2187" s="60" t="s">
        <v>183</v>
      </c>
      <c r="AY2187" s="60">
        <v>44175.504502314812</v>
      </c>
      <c r="AZ2187" s="60">
        <v>44036</v>
      </c>
      <c r="BA2187" s="60">
        <v>44037</v>
      </c>
      <c r="BB2187" s="60" t="s">
        <v>6138</v>
      </c>
      <c r="BC2187" s="60">
        <v>44175.504502314812</v>
      </c>
      <c r="BD2187" s="60">
        <v>44322</v>
      </c>
      <c r="BE2187" s="60">
        <v>44926</v>
      </c>
      <c r="BF2187" s="49">
        <f>IF(AND(ISBLANK(tbl_RawData_Report1[[#This Row],[REQ_ID]]),tbl_RawData_Report1[[#This Row],[RH Kit?]] = "Y"),1,COUNTIFS(tbl_RawData_Report1[RH Kit?],"Y",tbl_RawData_Report1[REQ_ID],tbl_RawData_Report1[[#This Row],[REQ_ID]]))</f>
        <v>0</v>
      </c>
      <c r="BG2187" s="49">
        <f>COUNTIFS(tbl_RawData_Report1[RH Kit?],"Y",tbl_RawData_Report1[Order No.],tbl_RawData_Report1[[#This Row],[Order No.]])</f>
        <v>0</v>
      </c>
      <c r="BH2187" s="49">
        <f>SUM(tbl_RawData_Report1[[#This Row],[RH Kit Req]:[RH Kit PO]])</f>
        <v>0</v>
      </c>
      <c r="BI2187" s="49" t="str">
        <f>IFERROR(VLOOKUP(B2187,Lookup!A:B,2,FALSE),B2187)</f>
        <v>IBUPROFN400MG_1000</v>
      </c>
      <c r="BJ2187" s="49" t="b">
        <f t="shared" si="34"/>
        <v>1</v>
      </c>
      <c r="BK2187" s="49" t="str">
        <f>tbl_RawData_Report1[[#This Row],[Item ID]]&amp;tbl_RawData_Report1[[#This Row],[Order No.]]</f>
        <v>IBUPROFN400MG_10000000043010</v>
      </c>
      <c r="BL2187"/>
      <c r="BM2187"/>
      <c r="BN2187"/>
    </row>
    <row r="2188" spans="1:66" x14ac:dyDescent="0.25">
      <c r="A2188" s="35" t="s">
        <v>8</v>
      </c>
      <c r="B2188" s="35" t="s">
        <v>5231</v>
      </c>
      <c r="C2188" s="35">
        <v>1</v>
      </c>
      <c r="D2188" s="35">
        <v>1</v>
      </c>
      <c r="E2188" s="35">
        <v>1</v>
      </c>
      <c r="F2188" s="35" t="s">
        <v>6660</v>
      </c>
      <c r="G2188" s="35" t="s">
        <v>6656</v>
      </c>
      <c r="H2188" s="35" t="s">
        <v>5232</v>
      </c>
      <c r="I2188" s="35" t="s">
        <v>595</v>
      </c>
      <c r="J2188" s="35">
        <v>0</v>
      </c>
      <c r="K2188" s="35" t="s">
        <v>400</v>
      </c>
      <c r="L2188" s="35" t="s">
        <v>401</v>
      </c>
      <c r="M2188" s="35" t="s">
        <v>396</v>
      </c>
      <c r="N2188" s="35" t="s">
        <v>122</v>
      </c>
      <c r="O2188" s="35" t="s">
        <v>5629</v>
      </c>
      <c r="P2188" s="35" t="s">
        <v>5630</v>
      </c>
      <c r="Q2188" s="35" t="s">
        <v>311</v>
      </c>
      <c r="R2188" s="35" t="s">
        <v>6661</v>
      </c>
      <c r="S2188" s="35" t="s">
        <v>6662</v>
      </c>
      <c r="T2188" s="35" t="s">
        <v>5085</v>
      </c>
      <c r="U2188" s="35" t="s">
        <v>272</v>
      </c>
      <c r="V2188" s="35">
        <v>0</v>
      </c>
      <c r="W2188" s="35">
        <v>0</v>
      </c>
      <c r="X2188" s="49">
        <v>0</v>
      </c>
      <c r="Y2188" s="60" t="s">
        <v>1297</v>
      </c>
      <c r="Z2188" s="49">
        <v>5</v>
      </c>
      <c r="AA2188" s="49">
        <v>0</v>
      </c>
      <c r="AB2188" s="60" t="s">
        <v>637</v>
      </c>
      <c r="AC2188" s="60" t="s">
        <v>715</v>
      </c>
      <c r="AD2188" s="60" t="s">
        <v>6538</v>
      </c>
      <c r="AE2188" s="60" t="s">
        <v>6539</v>
      </c>
      <c r="AF2188" s="49">
        <v>2020</v>
      </c>
      <c r="AG2188" s="60" t="s">
        <v>6655</v>
      </c>
      <c r="AH2188" s="60">
        <v>44286</v>
      </c>
      <c r="AI2188" s="60">
        <v>44301</v>
      </c>
      <c r="AJ2188" s="60"/>
      <c r="AK2188" s="60"/>
      <c r="AL2188" s="60"/>
      <c r="AM2188" s="60" t="s">
        <v>566</v>
      </c>
      <c r="AN2188" s="60" t="s">
        <v>6657</v>
      </c>
      <c r="AO2188" s="60" t="s">
        <v>6658</v>
      </c>
      <c r="AP2188" s="49"/>
      <c r="AQ2188" s="60" t="s">
        <v>349</v>
      </c>
      <c r="AR2188" s="60" t="s">
        <v>174</v>
      </c>
      <c r="AS2188" s="60" t="s">
        <v>174</v>
      </c>
      <c r="AT2188" s="49">
        <v>1</v>
      </c>
      <c r="AU2188" s="49">
        <v>1</v>
      </c>
      <c r="AV2188" s="49">
        <v>1</v>
      </c>
      <c r="AW2188" s="60">
        <v>44181</v>
      </c>
      <c r="AX2188" s="60" t="s">
        <v>183</v>
      </c>
      <c r="AY2188" s="60">
        <v>44186.399745370371</v>
      </c>
      <c r="AZ2188" s="60">
        <v>44134</v>
      </c>
      <c r="BA2188" s="60">
        <v>44135</v>
      </c>
      <c r="BB2188" s="60" t="s">
        <v>6659</v>
      </c>
      <c r="BC2188" s="60">
        <v>44186.399745370371</v>
      </c>
      <c r="BD2188" s="60">
        <v>44253</v>
      </c>
      <c r="BE2188" s="60">
        <v>47848</v>
      </c>
      <c r="BF2188" s="49">
        <f>IF(AND(ISBLANK(tbl_RawData_Report1[[#This Row],[REQ_ID]]),tbl_RawData_Report1[[#This Row],[RH Kit?]] = "Y"),1,COUNTIFS(tbl_RawData_Report1[RH Kit?],"Y",tbl_RawData_Report1[REQ_ID],tbl_RawData_Report1[[#This Row],[REQ_ID]]))</f>
        <v>0</v>
      </c>
      <c r="BG2188" s="49">
        <f>COUNTIFS(tbl_RawData_Report1[RH Kit?],"Y",tbl_RawData_Report1[Order No.],tbl_RawData_Report1[[#This Row],[Order No.]])</f>
        <v>0</v>
      </c>
      <c r="BH2188" s="49">
        <f>SUM(tbl_RawData_Report1[[#This Row],[RH Kit Req]:[RH Kit PO]])</f>
        <v>0</v>
      </c>
      <c r="BI2188" s="49" t="str">
        <f>IFERROR(VLOOKUP(B2188,Lookup!A:B,2,FALSE),B2188)</f>
        <v>MIFEMISO200/0.2</v>
      </c>
      <c r="BJ2188" s="49" t="b">
        <f t="shared" si="34"/>
        <v>0</v>
      </c>
      <c r="BK2188" s="49" t="str">
        <f>tbl_RawData_Report1[[#This Row],[Item ID]]&amp;tbl_RawData_Report1[[#This Row],[Order No.]]</f>
        <v>MIFEMISO200/0.20000043053</v>
      </c>
      <c r="BL2188"/>
      <c r="BM2188"/>
      <c r="BN2188"/>
    </row>
    <row r="2189" spans="1:66" x14ac:dyDescent="0.25">
      <c r="A2189" s="35" t="s">
        <v>8</v>
      </c>
      <c r="B2189" s="35" t="s">
        <v>5231</v>
      </c>
      <c r="C2189" s="35">
        <v>1</v>
      </c>
      <c r="D2189" s="35">
        <v>1</v>
      </c>
      <c r="E2189" s="35">
        <v>2</v>
      </c>
      <c r="F2189" s="35" t="s">
        <v>6660</v>
      </c>
      <c r="G2189" s="35" t="s">
        <v>6656</v>
      </c>
      <c r="H2189" s="35" t="s">
        <v>5232</v>
      </c>
      <c r="I2189" s="35" t="s">
        <v>595</v>
      </c>
      <c r="J2189" s="35">
        <v>60000</v>
      </c>
      <c r="K2189" s="35" t="s">
        <v>400</v>
      </c>
      <c r="L2189" s="35" t="s">
        <v>401</v>
      </c>
      <c r="M2189" s="35" t="s">
        <v>396</v>
      </c>
      <c r="N2189" s="35" t="s">
        <v>122</v>
      </c>
      <c r="O2189" s="35" t="s">
        <v>5629</v>
      </c>
      <c r="P2189" s="35" t="s">
        <v>5630</v>
      </c>
      <c r="Q2189" s="35" t="s">
        <v>311</v>
      </c>
      <c r="R2189" s="35" t="s">
        <v>6661</v>
      </c>
      <c r="S2189" s="35" t="s">
        <v>6662</v>
      </c>
      <c r="T2189" s="35" t="s">
        <v>5085</v>
      </c>
      <c r="U2189" s="35" t="s">
        <v>272</v>
      </c>
      <c r="V2189" s="35">
        <v>0</v>
      </c>
      <c r="W2189" s="35">
        <v>0</v>
      </c>
      <c r="X2189" s="49">
        <v>16000</v>
      </c>
      <c r="Y2189" s="60" t="s">
        <v>1297</v>
      </c>
      <c r="Z2189" s="49">
        <v>5</v>
      </c>
      <c r="AA2189" s="49">
        <v>80000</v>
      </c>
      <c r="AB2189" s="60" t="s">
        <v>637</v>
      </c>
      <c r="AC2189" s="60" t="s">
        <v>715</v>
      </c>
      <c r="AD2189" s="60" t="s">
        <v>6538</v>
      </c>
      <c r="AE2189" s="60" t="s">
        <v>6539</v>
      </c>
      <c r="AF2189" s="49">
        <v>2020</v>
      </c>
      <c r="AG2189" s="60" t="s">
        <v>6655</v>
      </c>
      <c r="AH2189" s="60">
        <v>44286</v>
      </c>
      <c r="AI2189" s="60">
        <v>44301</v>
      </c>
      <c r="AJ2189" s="60"/>
      <c r="AK2189" s="60"/>
      <c r="AL2189" s="60"/>
      <c r="AM2189" s="60" t="s">
        <v>566</v>
      </c>
      <c r="AN2189" s="60" t="s">
        <v>6657</v>
      </c>
      <c r="AO2189" s="60" t="s">
        <v>6663</v>
      </c>
      <c r="AP2189" s="49"/>
      <c r="AQ2189" s="60" t="s">
        <v>349</v>
      </c>
      <c r="AR2189" s="60" t="s">
        <v>174</v>
      </c>
      <c r="AS2189" s="60" t="s">
        <v>174</v>
      </c>
      <c r="AT2189" s="49">
        <v>1</v>
      </c>
      <c r="AU2189" s="49">
        <v>1</v>
      </c>
      <c r="AV2189" s="49">
        <v>1</v>
      </c>
      <c r="AW2189" s="60">
        <v>44181</v>
      </c>
      <c r="AX2189" s="60" t="s">
        <v>183</v>
      </c>
      <c r="AY2189" s="60">
        <v>44186.399745370371</v>
      </c>
      <c r="AZ2189" s="60">
        <v>44134</v>
      </c>
      <c r="BA2189" s="60">
        <v>44135</v>
      </c>
      <c r="BB2189" s="60" t="s">
        <v>6659</v>
      </c>
      <c r="BC2189" s="60">
        <v>44186.399745370371</v>
      </c>
      <c r="BD2189" s="60">
        <v>44253</v>
      </c>
      <c r="BE2189" s="60">
        <v>47848</v>
      </c>
      <c r="BF2189" s="49">
        <f>IF(AND(ISBLANK(tbl_RawData_Report1[[#This Row],[REQ_ID]]),tbl_RawData_Report1[[#This Row],[RH Kit?]] = "Y"),1,COUNTIFS(tbl_RawData_Report1[RH Kit?],"Y",tbl_RawData_Report1[REQ_ID],tbl_RawData_Report1[[#This Row],[REQ_ID]]))</f>
        <v>0</v>
      </c>
      <c r="BG2189" s="49">
        <f>COUNTIFS(tbl_RawData_Report1[RH Kit?],"Y",tbl_RawData_Report1[Order No.],tbl_RawData_Report1[[#This Row],[Order No.]])</f>
        <v>0</v>
      </c>
      <c r="BH2189" s="49">
        <f>SUM(tbl_RawData_Report1[[#This Row],[RH Kit Req]:[RH Kit PO]])</f>
        <v>0</v>
      </c>
      <c r="BI2189" s="49" t="str">
        <f>IFERROR(VLOOKUP(B2189,Lookup!A:B,2,FALSE),B2189)</f>
        <v>MIFEMISO200/0.2</v>
      </c>
      <c r="BJ2189" s="49" t="b">
        <f t="shared" si="34"/>
        <v>1</v>
      </c>
      <c r="BK2189" s="49" t="str">
        <f>tbl_RawData_Report1[[#This Row],[Item ID]]&amp;tbl_RawData_Report1[[#This Row],[Order No.]]</f>
        <v>MIFEMISO200/0.20000043053</v>
      </c>
      <c r="BL2189"/>
      <c r="BM2189"/>
      <c r="BN2189"/>
    </row>
    <row r="2190" spans="1:66" x14ac:dyDescent="0.25">
      <c r="A2190" s="35" t="s">
        <v>8</v>
      </c>
      <c r="B2190" s="35" t="s">
        <v>3216</v>
      </c>
      <c r="C2190" s="35">
        <v>38</v>
      </c>
      <c r="D2190" s="35">
        <v>1</v>
      </c>
      <c r="E2190" s="35">
        <v>1</v>
      </c>
      <c r="F2190" s="35" t="s">
        <v>398</v>
      </c>
      <c r="G2190" s="35" t="s">
        <v>5834</v>
      </c>
      <c r="H2190" s="35" t="s">
        <v>3269</v>
      </c>
      <c r="I2190" s="35" t="s">
        <v>595</v>
      </c>
      <c r="J2190" s="35">
        <v>0</v>
      </c>
      <c r="K2190" s="35" t="s">
        <v>1303</v>
      </c>
      <c r="L2190" s="35" t="s">
        <v>397</v>
      </c>
      <c r="M2190" s="35" t="s">
        <v>396</v>
      </c>
      <c r="N2190" s="35" t="s">
        <v>122</v>
      </c>
      <c r="O2190" s="35" t="s">
        <v>5838</v>
      </c>
      <c r="P2190" s="35" t="s">
        <v>5839</v>
      </c>
      <c r="Q2190" s="35" t="s">
        <v>311</v>
      </c>
      <c r="R2190" s="35" t="s">
        <v>299</v>
      </c>
      <c r="S2190" s="35" t="s">
        <v>193</v>
      </c>
      <c r="T2190" s="35" t="s">
        <v>5068</v>
      </c>
      <c r="U2190" s="35" t="s">
        <v>269</v>
      </c>
      <c r="V2190" s="35">
        <v>0</v>
      </c>
      <c r="W2190" s="35">
        <v>0</v>
      </c>
      <c r="X2190" s="49">
        <v>0</v>
      </c>
      <c r="Y2190" s="60" t="s">
        <v>791</v>
      </c>
      <c r="Z2190" s="49">
        <v>20</v>
      </c>
      <c r="AA2190" s="49">
        <v>0</v>
      </c>
      <c r="AB2190" s="60" t="s">
        <v>637</v>
      </c>
      <c r="AC2190" s="60" t="s">
        <v>725</v>
      </c>
      <c r="AD2190" s="60" t="s">
        <v>694</v>
      </c>
      <c r="AE2190" s="60" t="s">
        <v>695</v>
      </c>
      <c r="AF2190" s="49">
        <v>2020</v>
      </c>
      <c r="AG2190" s="60" t="s">
        <v>5833</v>
      </c>
      <c r="AH2190" s="60"/>
      <c r="AI2190" s="60"/>
      <c r="AJ2190" s="60"/>
      <c r="AK2190" s="60"/>
      <c r="AL2190" s="60"/>
      <c r="AM2190" s="60" t="s">
        <v>568</v>
      </c>
      <c r="AN2190" s="60" t="s">
        <v>5835</v>
      </c>
      <c r="AO2190" s="60" t="s">
        <v>5836</v>
      </c>
      <c r="AP2190" s="49"/>
      <c r="AQ2190" s="60" t="s">
        <v>349</v>
      </c>
      <c r="AR2190" s="60" t="s">
        <v>174</v>
      </c>
      <c r="AS2190" s="60" t="s">
        <v>174</v>
      </c>
      <c r="AT2190" s="49">
        <v>2</v>
      </c>
      <c r="AU2190" s="49">
        <v>1</v>
      </c>
      <c r="AV2190" s="49">
        <v>1</v>
      </c>
      <c r="AW2190" s="60">
        <v>44181</v>
      </c>
      <c r="AX2190" s="60" t="s">
        <v>183</v>
      </c>
      <c r="AY2190" s="60">
        <v>44194.761956018519</v>
      </c>
      <c r="AZ2190" s="60">
        <v>44180</v>
      </c>
      <c r="BA2190" s="60">
        <v>44180</v>
      </c>
      <c r="BB2190" s="60" t="s">
        <v>5837</v>
      </c>
      <c r="BC2190" s="60">
        <v>44194.761956018519</v>
      </c>
      <c r="BD2190" s="60">
        <v>44308</v>
      </c>
      <c r="BE2190" s="60">
        <v>73050</v>
      </c>
      <c r="BF2190" s="49">
        <f>IF(AND(ISBLANK(tbl_RawData_Report1[[#This Row],[REQ_ID]]),tbl_RawData_Report1[[#This Row],[RH Kit?]] = "Y"),1,COUNTIFS(tbl_RawData_Report1[RH Kit?],"Y",tbl_RawData_Report1[REQ_ID],tbl_RawData_Report1[[#This Row],[REQ_ID]]))</f>
        <v>0</v>
      </c>
      <c r="BG2190" s="49">
        <f>COUNTIFS(tbl_RawData_Report1[RH Kit?],"Y",tbl_RawData_Report1[Order No.],tbl_RawData_Report1[[#This Row],[Order No.]])</f>
        <v>0</v>
      </c>
      <c r="BH2190" s="49">
        <f>SUM(tbl_RawData_Report1[[#This Row],[RH Kit Req]:[RH Kit PO]])</f>
        <v>0</v>
      </c>
      <c r="BI2190" s="49" t="str">
        <f>IFERROR(VLOOKUP(B2190,Lookup!A:B,2,FALSE),B2190)</f>
        <v>WATERINJ10ML_20</v>
      </c>
      <c r="BJ2190" s="49" t="b">
        <f t="shared" si="34"/>
        <v>0</v>
      </c>
      <c r="BK2190" s="49" t="str">
        <f>tbl_RawData_Report1[[#This Row],[Item ID]]&amp;tbl_RawData_Report1[[#This Row],[Order No.]]</f>
        <v>WATERINJ10ML_200000043061</v>
      </c>
      <c r="BL2190"/>
      <c r="BM2190"/>
      <c r="BN2190"/>
    </row>
    <row r="2191" spans="1:66" x14ac:dyDescent="0.25">
      <c r="A2191" s="35" t="s">
        <v>8</v>
      </c>
      <c r="B2191" s="35" t="s">
        <v>3216</v>
      </c>
      <c r="C2191" s="35">
        <v>38</v>
      </c>
      <c r="D2191" s="35">
        <v>1</v>
      </c>
      <c r="E2191" s="35">
        <v>2</v>
      </c>
      <c r="F2191" s="35" t="s">
        <v>398</v>
      </c>
      <c r="G2191" s="35" t="s">
        <v>5834</v>
      </c>
      <c r="H2191" s="35" t="s">
        <v>3269</v>
      </c>
      <c r="I2191" s="35" t="s">
        <v>595</v>
      </c>
      <c r="J2191" s="35">
        <v>497.5</v>
      </c>
      <c r="K2191" s="35" t="s">
        <v>1303</v>
      </c>
      <c r="L2191" s="35" t="s">
        <v>397</v>
      </c>
      <c r="M2191" s="35" t="s">
        <v>396</v>
      </c>
      <c r="N2191" s="35" t="s">
        <v>122</v>
      </c>
      <c r="O2191" s="35" t="s">
        <v>5838</v>
      </c>
      <c r="P2191" s="35" t="s">
        <v>5839</v>
      </c>
      <c r="Q2191" s="35" t="s">
        <v>311</v>
      </c>
      <c r="R2191" s="35" t="s">
        <v>299</v>
      </c>
      <c r="S2191" s="35" t="s">
        <v>193</v>
      </c>
      <c r="T2191" s="35" t="s">
        <v>5068</v>
      </c>
      <c r="U2191" s="35" t="s">
        <v>269</v>
      </c>
      <c r="V2191" s="35">
        <v>0</v>
      </c>
      <c r="W2191" s="35">
        <v>0</v>
      </c>
      <c r="X2191" s="49">
        <v>250</v>
      </c>
      <c r="Y2191" s="60" t="s">
        <v>791</v>
      </c>
      <c r="Z2191" s="49">
        <v>20</v>
      </c>
      <c r="AA2191" s="49">
        <v>5000</v>
      </c>
      <c r="AB2191" s="60" t="s">
        <v>637</v>
      </c>
      <c r="AC2191" s="60" t="s">
        <v>725</v>
      </c>
      <c r="AD2191" s="60" t="s">
        <v>694</v>
      </c>
      <c r="AE2191" s="60" t="s">
        <v>695</v>
      </c>
      <c r="AF2191" s="49">
        <v>2020</v>
      </c>
      <c r="AG2191" s="60" t="s">
        <v>5833</v>
      </c>
      <c r="AH2191" s="60"/>
      <c r="AI2191" s="60"/>
      <c r="AJ2191" s="60"/>
      <c r="AK2191" s="60"/>
      <c r="AL2191" s="60"/>
      <c r="AM2191" s="60" t="s">
        <v>568</v>
      </c>
      <c r="AN2191" s="60" t="s">
        <v>5835</v>
      </c>
      <c r="AO2191" s="60" t="s">
        <v>5853</v>
      </c>
      <c r="AP2191" s="49"/>
      <c r="AQ2191" s="60" t="s">
        <v>349</v>
      </c>
      <c r="AR2191" s="60" t="s">
        <v>174</v>
      </c>
      <c r="AS2191" s="60" t="s">
        <v>174</v>
      </c>
      <c r="AT2191" s="49">
        <v>2</v>
      </c>
      <c r="AU2191" s="49">
        <v>1</v>
      </c>
      <c r="AV2191" s="49">
        <v>1</v>
      </c>
      <c r="AW2191" s="60">
        <v>44181</v>
      </c>
      <c r="AX2191" s="60" t="s">
        <v>183</v>
      </c>
      <c r="AY2191" s="60">
        <v>44194.761956018519</v>
      </c>
      <c r="AZ2191" s="60">
        <v>44180</v>
      </c>
      <c r="BA2191" s="60">
        <v>44180</v>
      </c>
      <c r="BB2191" s="60" t="s">
        <v>5837</v>
      </c>
      <c r="BC2191" s="60">
        <v>44194.761956018519</v>
      </c>
      <c r="BD2191" s="60">
        <v>44308</v>
      </c>
      <c r="BE2191" s="60">
        <v>73050</v>
      </c>
      <c r="BF2191" s="49">
        <f>IF(AND(ISBLANK(tbl_RawData_Report1[[#This Row],[REQ_ID]]),tbl_RawData_Report1[[#This Row],[RH Kit?]] = "Y"),1,COUNTIFS(tbl_RawData_Report1[RH Kit?],"Y",tbl_RawData_Report1[REQ_ID],tbl_RawData_Report1[[#This Row],[REQ_ID]]))</f>
        <v>0</v>
      </c>
      <c r="BG2191" s="49">
        <f>COUNTIFS(tbl_RawData_Report1[RH Kit?],"Y",tbl_RawData_Report1[Order No.],tbl_RawData_Report1[[#This Row],[Order No.]])</f>
        <v>0</v>
      </c>
      <c r="BH2191" s="49">
        <f>SUM(tbl_RawData_Report1[[#This Row],[RH Kit Req]:[RH Kit PO]])</f>
        <v>0</v>
      </c>
      <c r="BI2191" s="49" t="str">
        <f>IFERROR(VLOOKUP(B2191,Lookup!A:B,2,FALSE),B2191)</f>
        <v>WATERINJ10ML_20</v>
      </c>
      <c r="BJ2191" s="49" t="b">
        <f t="shared" si="34"/>
        <v>1</v>
      </c>
      <c r="BK2191" s="49" t="str">
        <f>tbl_RawData_Report1[[#This Row],[Item ID]]&amp;tbl_RawData_Report1[[#This Row],[Order No.]]</f>
        <v>WATERINJ10ML_200000043061</v>
      </c>
      <c r="BL2191"/>
      <c r="BM2191"/>
      <c r="BN2191"/>
    </row>
    <row r="2192" spans="1:66" x14ac:dyDescent="0.25">
      <c r="A2192" s="35" t="s">
        <v>8</v>
      </c>
      <c r="B2192" s="35" t="s">
        <v>639</v>
      </c>
      <c r="C2192" s="35">
        <v>1</v>
      </c>
      <c r="D2192" s="35">
        <v>1</v>
      </c>
      <c r="E2192" s="35">
        <v>2</v>
      </c>
      <c r="F2192" s="35" t="s">
        <v>618</v>
      </c>
      <c r="G2192" s="35" t="s">
        <v>6233</v>
      </c>
      <c r="H2192" s="35" t="s">
        <v>640</v>
      </c>
      <c r="I2192" s="35" t="s">
        <v>595</v>
      </c>
      <c r="J2192" s="35">
        <v>630</v>
      </c>
      <c r="K2192" s="35" t="s">
        <v>267</v>
      </c>
      <c r="L2192" s="35" t="s">
        <v>373</v>
      </c>
      <c r="M2192" s="35" t="s">
        <v>122</v>
      </c>
      <c r="N2192" s="35" t="s">
        <v>620</v>
      </c>
      <c r="O2192" s="35" t="s">
        <v>122</v>
      </c>
      <c r="P2192" s="35" t="s">
        <v>122</v>
      </c>
      <c r="Q2192" s="35" t="s">
        <v>311</v>
      </c>
      <c r="R2192" s="35" t="s">
        <v>327</v>
      </c>
      <c r="S2192" s="35" t="s">
        <v>205</v>
      </c>
      <c r="T2192" s="35" t="s">
        <v>5052</v>
      </c>
      <c r="U2192" s="35" t="s">
        <v>276</v>
      </c>
      <c r="V2192" s="35">
        <v>1</v>
      </c>
      <c r="W2192" s="35">
        <v>0</v>
      </c>
      <c r="X2192" s="49">
        <v>1</v>
      </c>
      <c r="Y2192" s="60" t="s">
        <v>340</v>
      </c>
      <c r="Z2192" s="49">
        <v>1</v>
      </c>
      <c r="AA2192" s="49">
        <v>1</v>
      </c>
      <c r="AB2192" s="60" t="s">
        <v>637</v>
      </c>
      <c r="AC2192" s="60" t="s">
        <v>641</v>
      </c>
      <c r="AD2192" s="60" t="s">
        <v>347</v>
      </c>
      <c r="AE2192" s="60" t="s">
        <v>348</v>
      </c>
      <c r="AF2192" s="49">
        <v>2020</v>
      </c>
      <c r="AG2192" s="60" t="s">
        <v>6232</v>
      </c>
      <c r="AH2192" s="60"/>
      <c r="AI2192" s="60"/>
      <c r="AJ2192" s="60"/>
      <c r="AK2192" s="60"/>
      <c r="AL2192" s="60"/>
      <c r="AM2192" s="60" t="s">
        <v>569</v>
      </c>
      <c r="AN2192" s="60" t="s">
        <v>6234</v>
      </c>
      <c r="AO2192" s="60" t="s">
        <v>6235</v>
      </c>
      <c r="AP2192" s="49"/>
      <c r="AQ2192" s="60" t="s">
        <v>349</v>
      </c>
      <c r="AR2192" s="60" t="s">
        <v>174</v>
      </c>
      <c r="AS2192" s="60" t="s">
        <v>174</v>
      </c>
      <c r="AT2192" s="49"/>
      <c r="AU2192" s="49"/>
      <c r="AV2192" s="49"/>
      <c r="AW2192" s="60">
        <v>44194</v>
      </c>
      <c r="AX2192" s="60" t="s">
        <v>183</v>
      </c>
      <c r="AY2192" s="60">
        <v>44194.989432870374</v>
      </c>
      <c r="AZ2192" s="60"/>
      <c r="BA2192" s="60"/>
      <c r="BB2192" s="60" t="s">
        <v>6236</v>
      </c>
      <c r="BC2192" s="60">
        <v>44194.989432870374</v>
      </c>
      <c r="BD2192" s="60">
        <v>44200</v>
      </c>
      <c r="BE2192" s="60"/>
      <c r="BF2192" s="49">
        <f>IF(AND(ISBLANK(tbl_RawData_Report1[[#This Row],[REQ_ID]]),tbl_RawData_Report1[[#This Row],[RH Kit?]] = "Y"),1,COUNTIFS(tbl_RawData_Report1[RH Kit?],"Y",tbl_RawData_Report1[REQ_ID],tbl_RawData_Report1[[#This Row],[REQ_ID]]))</f>
        <v>0</v>
      </c>
      <c r="BG2192" s="49">
        <f>COUNTIFS(tbl_RawData_Report1[RH Kit?],"Y",tbl_RawData_Report1[Order No.],tbl_RawData_Report1[[#This Row],[Order No.]])</f>
        <v>0</v>
      </c>
      <c r="BH2192" s="49">
        <f>SUM(tbl_RawData_Report1[[#This Row],[RH Kit Req]:[RH Kit PO]])</f>
        <v>0</v>
      </c>
      <c r="BI2192" s="49" t="str">
        <f>IFERROR(VLOOKUP(B2192,Lookup!A:B,2,FALSE),B2192)</f>
        <v>PRESHIPMENTINSPCPH</v>
      </c>
      <c r="BJ2192" s="49" t="b">
        <f t="shared" si="34"/>
        <v>0</v>
      </c>
      <c r="BK2192" s="49" t="str">
        <f>tbl_RawData_Report1[[#This Row],[Item ID]]&amp;tbl_RawData_Report1[[#This Row],[Order No.]]</f>
        <v>PRESHIPMENTINSPCPH0000043116</v>
      </c>
      <c r="BL2192"/>
      <c r="BM2192"/>
      <c r="BN2192"/>
    </row>
    <row r="2193" spans="1:66" x14ac:dyDescent="0.25">
      <c r="A2193" s="35" t="s">
        <v>8</v>
      </c>
      <c r="B2193" s="35" t="s">
        <v>639</v>
      </c>
      <c r="C2193" s="35">
        <v>1</v>
      </c>
      <c r="D2193" s="35">
        <v>1</v>
      </c>
      <c r="E2193" s="35">
        <v>1</v>
      </c>
      <c r="F2193" s="35" t="s">
        <v>618</v>
      </c>
      <c r="G2193" s="35" t="s">
        <v>6233</v>
      </c>
      <c r="H2193" s="35" t="s">
        <v>640</v>
      </c>
      <c r="I2193" s="35" t="s">
        <v>595</v>
      </c>
      <c r="J2193" s="35">
        <v>0</v>
      </c>
      <c r="K2193" s="35" t="s">
        <v>267</v>
      </c>
      <c r="L2193" s="35" t="s">
        <v>373</v>
      </c>
      <c r="M2193" s="35" t="s">
        <v>122</v>
      </c>
      <c r="N2193" s="35" t="s">
        <v>620</v>
      </c>
      <c r="O2193" s="35" t="s">
        <v>122</v>
      </c>
      <c r="P2193" s="35" t="s">
        <v>122</v>
      </c>
      <c r="Q2193" s="35" t="s">
        <v>311</v>
      </c>
      <c r="R2193" s="35" t="s">
        <v>327</v>
      </c>
      <c r="S2193" s="35" t="s">
        <v>205</v>
      </c>
      <c r="T2193" s="35" t="s">
        <v>5052</v>
      </c>
      <c r="U2193" s="35" t="s">
        <v>276</v>
      </c>
      <c r="V2193" s="35">
        <v>1</v>
      </c>
      <c r="W2193" s="35">
        <v>0</v>
      </c>
      <c r="X2193" s="49">
        <v>0</v>
      </c>
      <c r="Y2193" s="60" t="s">
        <v>340</v>
      </c>
      <c r="Z2193" s="49">
        <v>1</v>
      </c>
      <c r="AA2193" s="49">
        <v>0</v>
      </c>
      <c r="AB2193" s="60" t="s">
        <v>637</v>
      </c>
      <c r="AC2193" s="60" t="s">
        <v>641</v>
      </c>
      <c r="AD2193" s="60" t="s">
        <v>347</v>
      </c>
      <c r="AE2193" s="60" t="s">
        <v>348</v>
      </c>
      <c r="AF2193" s="49">
        <v>2020</v>
      </c>
      <c r="AG2193" s="60" t="s">
        <v>6232</v>
      </c>
      <c r="AH2193" s="60"/>
      <c r="AI2193" s="60"/>
      <c r="AJ2193" s="60"/>
      <c r="AK2193" s="60"/>
      <c r="AL2193" s="60"/>
      <c r="AM2193" s="60" t="s">
        <v>569</v>
      </c>
      <c r="AN2193" s="60" t="s">
        <v>6234</v>
      </c>
      <c r="AO2193" s="60" t="s">
        <v>6237</v>
      </c>
      <c r="AP2193" s="49"/>
      <c r="AQ2193" s="60" t="s">
        <v>349</v>
      </c>
      <c r="AR2193" s="60" t="s">
        <v>174</v>
      </c>
      <c r="AS2193" s="60" t="s">
        <v>174</v>
      </c>
      <c r="AT2193" s="49"/>
      <c r="AU2193" s="49"/>
      <c r="AV2193" s="49"/>
      <c r="AW2193" s="60">
        <v>44194</v>
      </c>
      <c r="AX2193" s="60" t="s">
        <v>183</v>
      </c>
      <c r="AY2193" s="60">
        <v>44194.989432870374</v>
      </c>
      <c r="AZ2193" s="60"/>
      <c r="BA2193" s="60"/>
      <c r="BB2193" s="60" t="s">
        <v>6236</v>
      </c>
      <c r="BC2193" s="60">
        <v>44194.989432870374</v>
      </c>
      <c r="BD2193" s="60">
        <v>44200</v>
      </c>
      <c r="BE2193" s="60"/>
      <c r="BF2193" s="49">
        <f>IF(AND(ISBLANK(tbl_RawData_Report1[[#This Row],[REQ_ID]]),tbl_RawData_Report1[[#This Row],[RH Kit?]] = "Y"),1,COUNTIFS(tbl_RawData_Report1[RH Kit?],"Y",tbl_RawData_Report1[REQ_ID],tbl_RawData_Report1[[#This Row],[REQ_ID]]))</f>
        <v>0</v>
      </c>
      <c r="BG2193" s="49">
        <f>COUNTIFS(tbl_RawData_Report1[RH Kit?],"Y",tbl_RawData_Report1[Order No.],tbl_RawData_Report1[[#This Row],[Order No.]])</f>
        <v>0</v>
      </c>
      <c r="BH2193" s="49">
        <f>SUM(tbl_RawData_Report1[[#This Row],[RH Kit Req]:[RH Kit PO]])</f>
        <v>0</v>
      </c>
      <c r="BI2193" s="49" t="str">
        <f>IFERROR(VLOOKUP(B2193,Lookup!A:B,2,FALSE),B2193)</f>
        <v>PRESHIPMENTINSPCPH</v>
      </c>
      <c r="BJ2193" s="49" t="b">
        <f t="shared" si="34"/>
        <v>1</v>
      </c>
      <c r="BK2193" s="49" t="str">
        <f>tbl_RawData_Report1[[#This Row],[Item ID]]&amp;tbl_RawData_Report1[[#This Row],[Order No.]]</f>
        <v>PRESHIPMENTINSPCPH0000043116</v>
      </c>
      <c r="BL2193"/>
      <c r="BM2193"/>
      <c r="BN2193"/>
    </row>
    <row r="2194" spans="1:66" x14ac:dyDescent="0.25">
      <c r="A2194" s="35" t="s">
        <v>8</v>
      </c>
      <c r="B2194" s="35" t="s">
        <v>5946</v>
      </c>
      <c r="C2194" s="35">
        <v>2</v>
      </c>
      <c r="D2194" s="35">
        <v>1</v>
      </c>
      <c r="E2194" s="35">
        <v>2</v>
      </c>
      <c r="F2194" s="35" t="s">
        <v>5954</v>
      </c>
      <c r="G2194" s="35" t="s">
        <v>5944</v>
      </c>
      <c r="H2194" s="35" t="s">
        <v>5947</v>
      </c>
      <c r="I2194" s="35" t="s">
        <v>595</v>
      </c>
      <c r="J2194" s="35">
        <v>820</v>
      </c>
      <c r="K2194" s="35" t="s">
        <v>5950</v>
      </c>
      <c r="L2194" s="35" t="s">
        <v>5951</v>
      </c>
      <c r="M2194" s="35" t="s">
        <v>396</v>
      </c>
      <c r="N2194" s="35" t="s">
        <v>122</v>
      </c>
      <c r="O2194" s="35" t="s">
        <v>5952</v>
      </c>
      <c r="P2194" s="35" t="s">
        <v>5953</v>
      </c>
      <c r="Q2194" s="35" t="s">
        <v>311</v>
      </c>
      <c r="R2194" s="35" t="s">
        <v>5955</v>
      </c>
      <c r="S2194" s="35" t="s">
        <v>5956</v>
      </c>
      <c r="T2194" s="35" t="s">
        <v>5061</v>
      </c>
      <c r="U2194" s="35" t="s">
        <v>272</v>
      </c>
      <c r="V2194" s="35">
        <v>0</v>
      </c>
      <c r="W2194" s="35">
        <v>0</v>
      </c>
      <c r="X2194" s="49">
        <v>100</v>
      </c>
      <c r="Y2194" s="60" t="s">
        <v>791</v>
      </c>
      <c r="Z2194" s="49">
        <v>20</v>
      </c>
      <c r="AA2194" s="49">
        <v>2000</v>
      </c>
      <c r="AB2194" s="60" t="s">
        <v>637</v>
      </c>
      <c r="AC2194" s="60" t="s">
        <v>684</v>
      </c>
      <c r="AD2194" s="60" t="s">
        <v>694</v>
      </c>
      <c r="AE2194" s="60" t="s">
        <v>695</v>
      </c>
      <c r="AF2194" s="49">
        <v>2020</v>
      </c>
      <c r="AG2194" s="60" t="s">
        <v>5943</v>
      </c>
      <c r="AH2194" s="60"/>
      <c r="AI2194" s="60"/>
      <c r="AJ2194" s="60"/>
      <c r="AK2194" s="60"/>
      <c r="AL2194" s="60"/>
      <c r="AM2194" s="60" t="s">
        <v>568</v>
      </c>
      <c r="AN2194" s="60" t="s">
        <v>5945</v>
      </c>
      <c r="AO2194" s="60" t="s">
        <v>5948</v>
      </c>
      <c r="AP2194" s="49"/>
      <c r="AQ2194" s="60" t="s">
        <v>349</v>
      </c>
      <c r="AR2194" s="60" t="s">
        <v>174</v>
      </c>
      <c r="AS2194" s="60" t="s">
        <v>174</v>
      </c>
      <c r="AT2194" s="49">
        <v>2</v>
      </c>
      <c r="AU2194" s="49">
        <v>1</v>
      </c>
      <c r="AV2194" s="49">
        <v>1</v>
      </c>
      <c r="AW2194" s="60">
        <v>44195</v>
      </c>
      <c r="AX2194" s="60" t="s">
        <v>183</v>
      </c>
      <c r="AY2194" s="60">
        <v>44196.635254629633</v>
      </c>
      <c r="AZ2194" s="60">
        <v>44091</v>
      </c>
      <c r="BA2194" s="60">
        <v>44092</v>
      </c>
      <c r="BB2194" s="60" t="s">
        <v>5949</v>
      </c>
      <c r="BC2194" s="60">
        <v>44196.635254629633</v>
      </c>
      <c r="BD2194" s="60">
        <v>44315</v>
      </c>
      <c r="BE2194" s="60">
        <v>44439</v>
      </c>
      <c r="BF2194" s="49">
        <f>IF(AND(ISBLANK(tbl_RawData_Report1[[#This Row],[REQ_ID]]),tbl_RawData_Report1[[#This Row],[RH Kit?]] = "Y"),1,COUNTIFS(tbl_RawData_Report1[RH Kit?],"Y",tbl_RawData_Report1[REQ_ID],tbl_RawData_Report1[[#This Row],[REQ_ID]]))</f>
        <v>0</v>
      </c>
      <c r="BG2194" s="49">
        <f>COUNTIFS(tbl_RawData_Report1[RH Kit?],"Y",tbl_RawData_Report1[Order No.],tbl_RawData_Report1[[#This Row],[Order No.]])</f>
        <v>0</v>
      </c>
      <c r="BH2194" s="49">
        <f>SUM(tbl_RawData_Report1[[#This Row],[RH Kit Req]:[RH Kit PO]])</f>
        <v>0</v>
      </c>
      <c r="BI2194" s="49" t="str">
        <f>IFERROR(VLOOKUP(B2194,Lookup!A:B,2,FALSE),B2194)</f>
        <v>LIDOCANEHCL1/20_20</v>
      </c>
      <c r="BJ2194" s="49" t="b">
        <f t="shared" si="34"/>
        <v>0</v>
      </c>
      <c r="BK2194" s="49" t="str">
        <f>tbl_RawData_Report1[[#This Row],[Item ID]]&amp;tbl_RawData_Report1[[#This Row],[Order No.]]</f>
        <v>LIDOCANEHCL1/20_200000043128</v>
      </c>
      <c r="BL2194"/>
      <c r="BM2194"/>
      <c r="BN2194"/>
    </row>
    <row r="2195" spans="1:66" x14ac:dyDescent="0.25">
      <c r="A2195" s="35" t="s">
        <v>8</v>
      </c>
      <c r="B2195" s="35" t="s">
        <v>5946</v>
      </c>
      <c r="C2195" s="35">
        <v>2</v>
      </c>
      <c r="D2195" s="35">
        <v>1</v>
      </c>
      <c r="E2195" s="35">
        <v>1</v>
      </c>
      <c r="F2195" s="35" t="s">
        <v>5954</v>
      </c>
      <c r="G2195" s="35" t="s">
        <v>5944</v>
      </c>
      <c r="H2195" s="35" t="s">
        <v>5947</v>
      </c>
      <c r="I2195" s="35" t="s">
        <v>595</v>
      </c>
      <c r="J2195" s="35">
        <v>0</v>
      </c>
      <c r="K2195" s="35" t="s">
        <v>5950</v>
      </c>
      <c r="L2195" s="35" t="s">
        <v>5951</v>
      </c>
      <c r="M2195" s="35" t="s">
        <v>396</v>
      </c>
      <c r="N2195" s="35" t="s">
        <v>122</v>
      </c>
      <c r="O2195" s="35" t="s">
        <v>5952</v>
      </c>
      <c r="P2195" s="35" t="s">
        <v>5953</v>
      </c>
      <c r="Q2195" s="35" t="s">
        <v>311</v>
      </c>
      <c r="R2195" s="35" t="s">
        <v>5955</v>
      </c>
      <c r="S2195" s="35" t="s">
        <v>5956</v>
      </c>
      <c r="T2195" s="35" t="s">
        <v>5061</v>
      </c>
      <c r="U2195" s="35" t="s">
        <v>272</v>
      </c>
      <c r="V2195" s="35">
        <v>0</v>
      </c>
      <c r="W2195" s="35">
        <v>0</v>
      </c>
      <c r="X2195" s="49">
        <v>0</v>
      </c>
      <c r="Y2195" s="60" t="s">
        <v>791</v>
      </c>
      <c r="Z2195" s="49">
        <v>20</v>
      </c>
      <c r="AA2195" s="49">
        <v>0</v>
      </c>
      <c r="AB2195" s="60" t="s">
        <v>637</v>
      </c>
      <c r="AC2195" s="60" t="s">
        <v>684</v>
      </c>
      <c r="AD2195" s="60" t="s">
        <v>694</v>
      </c>
      <c r="AE2195" s="60" t="s">
        <v>695</v>
      </c>
      <c r="AF2195" s="49">
        <v>2020</v>
      </c>
      <c r="AG2195" s="60" t="s">
        <v>5943</v>
      </c>
      <c r="AH2195" s="60"/>
      <c r="AI2195" s="60"/>
      <c r="AJ2195" s="60"/>
      <c r="AK2195" s="60"/>
      <c r="AL2195" s="60"/>
      <c r="AM2195" s="60" t="s">
        <v>568</v>
      </c>
      <c r="AN2195" s="60" t="s">
        <v>5945</v>
      </c>
      <c r="AO2195" s="60" t="s">
        <v>5957</v>
      </c>
      <c r="AP2195" s="49"/>
      <c r="AQ2195" s="60" t="s">
        <v>349</v>
      </c>
      <c r="AR2195" s="60" t="s">
        <v>174</v>
      </c>
      <c r="AS2195" s="60" t="s">
        <v>174</v>
      </c>
      <c r="AT2195" s="49">
        <v>2</v>
      </c>
      <c r="AU2195" s="49">
        <v>1</v>
      </c>
      <c r="AV2195" s="49">
        <v>1</v>
      </c>
      <c r="AW2195" s="60">
        <v>44195</v>
      </c>
      <c r="AX2195" s="60" t="s">
        <v>183</v>
      </c>
      <c r="AY2195" s="60">
        <v>44196.635254629633</v>
      </c>
      <c r="AZ2195" s="60">
        <v>44091</v>
      </c>
      <c r="BA2195" s="60">
        <v>44092</v>
      </c>
      <c r="BB2195" s="60" t="s">
        <v>5949</v>
      </c>
      <c r="BC2195" s="60">
        <v>44196.635254629633</v>
      </c>
      <c r="BD2195" s="60">
        <v>44315</v>
      </c>
      <c r="BE2195" s="60">
        <v>44439</v>
      </c>
      <c r="BF2195" s="49">
        <f>IF(AND(ISBLANK(tbl_RawData_Report1[[#This Row],[REQ_ID]]),tbl_RawData_Report1[[#This Row],[RH Kit?]] = "Y"),1,COUNTIFS(tbl_RawData_Report1[RH Kit?],"Y",tbl_RawData_Report1[REQ_ID],tbl_RawData_Report1[[#This Row],[REQ_ID]]))</f>
        <v>0</v>
      </c>
      <c r="BG2195" s="49">
        <f>COUNTIFS(tbl_RawData_Report1[RH Kit?],"Y",tbl_RawData_Report1[Order No.],tbl_RawData_Report1[[#This Row],[Order No.]])</f>
        <v>0</v>
      </c>
      <c r="BH2195" s="49">
        <f>SUM(tbl_RawData_Report1[[#This Row],[RH Kit Req]:[RH Kit PO]])</f>
        <v>0</v>
      </c>
      <c r="BI2195" s="49" t="str">
        <f>IFERROR(VLOOKUP(B2195,Lookup!A:B,2,FALSE),B2195)</f>
        <v>LIDOCANEHCL1/20_20</v>
      </c>
      <c r="BJ2195" s="49" t="b">
        <f t="shared" si="34"/>
        <v>1</v>
      </c>
      <c r="BK2195" s="49" t="str">
        <f>tbl_RawData_Report1[[#This Row],[Item ID]]&amp;tbl_RawData_Report1[[#This Row],[Order No.]]</f>
        <v>LIDOCANEHCL1/20_200000043128</v>
      </c>
      <c r="BL2195"/>
      <c r="BM2195"/>
      <c r="BN2195"/>
    </row>
    <row r="2196" spans="1:66" x14ac:dyDescent="0.25">
      <c r="A2196" s="35" t="s">
        <v>8</v>
      </c>
      <c r="B2196" s="35" t="s">
        <v>2632</v>
      </c>
      <c r="C2196" s="35">
        <v>12</v>
      </c>
      <c r="D2196" s="35">
        <v>1</v>
      </c>
      <c r="E2196" s="35">
        <v>1</v>
      </c>
      <c r="F2196" s="35" t="s">
        <v>5954</v>
      </c>
      <c r="G2196" s="35" t="s">
        <v>5944</v>
      </c>
      <c r="H2196" s="35" t="s">
        <v>712</v>
      </c>
      <c r="I2196" s="35" t="s">
        <v>595</v>
      </c>
      <c r="J2196" s="35">
        <v>0</v>
      </c>
      <c r="K2196" s="35" t="s">
        <v>5950</v>
      </c>
      <c r="L2196" s="35" t="s">
        <v>5951</v>
      </c>
      <c r="M2196" s="35" t="s">
        <v>396</v>
      </c>
      <c r="N2196" s="35" t="s">
        <v>122</v>
      </c>
      <c r="O2196" s="35" t="s">
        <v>5952</v>
      </c>
      <c r="P2196" s="35" t="s">
        <v>5953</v>
      </c>
      <c r="Q2196" s="35" t="s">
        <v>311</v>
      </c>
      <c r="R2196" s="35" t="s">
        <v>5955</v>
      </c>
      <c r="S2196" s="35" t="s">
        <v>5956</v>
      </c>
      <c r="T2196" s="35" t="s">
        <v>5061</v>
      </c>
      <c r="U2196" s="35" t="s">
        <v>272</v>
      </c>
      <c r="V2196" s="35">
        <v>0</v>
      </c>
      <c r="W2196" s="35">
        <v>0</v>
      </c>
      <c r="X2196" s="49">
        <v>0</v>
      </c>
      <c r="Y2196" s="60" t="s">
        <v>860</v>
      </c>
      <c r="Z2196" s="49">
        <v>4</v>
      </c>
      <c r="AA2196" s="49">
        <v>0</v>
      </c>
      <c r="AB2196" s="60" t="s">
        <v>637</v>
      </c>
      <c r="AC2196" s="60" t="s">
        <v>715</v>
      </c>
      <c r="AD2196" s="60" t="s">
        <v>694</v>
      </c>
      <c r="AE2196" s="60" t="s">
        <v>695</v>
      </c>
      <c r="AF2196" s="49">
        <v>2020</v>
      </c>
      <c r="AG2196" s="60" t="s">
        <v>5943</v>
      </c>
      <c r="AH2196" s="60"/>
      <c r="AI2196" s="60"/>
      <c r="AJ2196" s="60"/>
      <c r="AK2196" s="60"/>
      <c r="AL2196" s="60"/>
      <c r="AM2196" s="60" t="s">
        <v>568</v>
      </c>
      <c r="AN2196" s="60" t="s">
        <v>5945</v>
      </c>
      <c r="AO2196" s="60" t="s">
        <v>5958</v>
      </c>
      <c r="AP2196" s="49"/>
      <c r="AQ2196" s="60" t="s">
        <v>349</v>
      </c>
      <c r="AR2196" s="60" t="s">
        <v>174</v>
      </c>
      <c r="AS2196" s="60" t="s">
        <v>174</v>
      </c>
      <c r="AT2196" s="49">
        <v>12</v>
      </c>
      <c r="AU2196" s="49">
        <v>1</v>
      </c>
      <c r="AV2196" s="49">
        <v>1</v>
      </c>
      <c r="AW2196" s="60">
        <v>44195</v>
      </c>
      <c r="AX2196" s="60" t="s">
        <v>183</v>
      </c>
      <c r="AY2196" s="60">
        <v>44196.635254629633</v>
      </c>
      <c r="AZ2196" s="60">
        <v>44091</v>
      </c>
      <c r="BA2196" s="60">
        <v>44092</v>
      </c>
      <c r="BB2196" s="60" t="s">
        <v>5959</v>
      </c>
      <c r="BC2196" s="60">
        <v>44196.635254629633</v>
      </c>
      <c r="BD2196" s="60">
        <v>44315</v>
      </c>
      <c r="BE2196" s="60">
        <v>44439</v>
      </c>
      <c r="BF2196" s="49">
        <f>IF(AND(ISBLANK(tbl_RawData_Report1[[#This Row],[REQ_ID]]),tbl_RawData_Report1[[#This Row],[RH Kit?]] = "Y"),1,COUNTIFS(tbl_RawData_Report1[RH Kit?],"Y",tbl_RawData_Report1[REQ_ID],tbl_RawData_Report1[[#This Row],[REQ_ID]]))</f>
        <v>0</v>
      </c>
      <c r="BG2196" s="49">
        <f>COUNTIFS(tbl_RawData_Report1[RH Kit?],"Y",tbl_RawData_Report1[Order No.],tbl_RawData_Report1[[#This Row],[Order No.]])</f>
        <v>0</v>
      </c>
      <c r="BH2196" s="49">
        <f>SUM(tbl_RawData_Report1[[#This Row],[RH Kit Req]:[RH Kit PO]])</f>
        <v>0</v>
      </c>
      <c r="BI2196" s="49" t="str">
        <f>IFERROR(VLOOKUP(B2196,Lookup!A:B,2,FALSE),B2196)</f>
        <v>MISOPROSTOL200MG_4</v>
      </c>
      <c r="BJ2196" s="49" t="b">
        <f t="shared" si="34"/>
        <v>0</v>
      </c>
      <c r="BK2196" s="49" t="str">
        <f>tbl_RawData_Report1[[#This Row],[Item ID]]&amp;tbl_RawData_Report1[[#This Row],[Order No.]]</f>
        <v>MISOPROSTOL200MG_40000043128</v>
      </c>
      <c r="BL2196"/>
      <c r="BM2196"/>
      <c r="BN2196"/>
    </row>
    <row r="2197" spans="1:66" x14ac:dyDescent="0.25">
      <c r="A2197" s="35" t="s">
        <v>8</v>
      </c>
      <c r="B2197" s="35" t="s">
        <v>2632</v>
      </c>
      <c r="C2197" s="35">
        <v>12</v>
      </c>
      <c r="D2197" s="35">
        <v>1</v>
      </c>
      <c r="E2197" s="35">
        <v>2</v>
      </c>
      <c r="F2197" s="35" t="s">
        <v>5954</v>
      </c>
      <c r="G2197" s="35" t="s">
        <v>5944</v>
      </c>
      <c r="H2197" s="35" t="s">
        <v>712</v>
      </c>
      <c r="I2197" s="35" t="s">
        <v>595</v>
      </c>
      <c r="J2197" s="35">
        <v>680</v>
      </c>
      <c r="K2197" s="35" t="s">
        <v>5950</v>
      </c>
      <c r="L2197" s="35" t="s">
        <v>5951</v>
      </c>
      <c r="M2197" s="35" t="s">
        <v>396</v>
      </c>
      <c r="N2197" s="35" t="s">
        <v>122</v>
      </c>
      <c r="O2197" s="35" t="s">
        <v>5952</v>
      </c>
      <c r="P2197" s="35" t="s">
        <v>5953</v>
      </c>
      <c r="Q2197" s="35" t="s">
        <v>311</v>
      </c>
      <c r="R2197" s="35" t="s">
        <v>5955</v>
      </c>
      <c r="S2197" s="35" t="s">
        <v>5956</v>
      </c>
      <c r="T2197" s="35" t="s">
        <v>5061</v>
      </c>
      <c r="U2197" s="35" t="s">
        <v>272</v>
      </c>
      <c r="V2197" s="35">
        <v>0</v>
      </c>
      <c r="W2197" s="35">
        <v>0</v>
      </c>
      <c r="X2197" s="49">
        <v>1000</v>
      </c>
      <c r="Y2197" s="60" t="s">
        <v>860</v>
      </c>
      <c r="Z2197" s="49">
        <v>4</v>
      </c>
      <c r="AA2197" s="49">
        <v>4000</v>
      </c>
      <c r="AB2197" s="60" t="s">
        <v>637</v>
      </c>
      <c r="AC2197" s="60" t="s">
        <v>715</v>
      </c>
      <c r="AD2197" s="60" t="s">
        <v>694</v>
      </c>
      <c r="AE2197" s="60" t="s">
        <v>695</v>
      </c>
      <c r="AF2197" s="49">
        <v>2020</v>
      </c>
      <c r="AG2197" s="60" t="s">
        <v>5943</v>
      </c>
      <c r="AH2197" s="60"/>
      <c r="AI2197" s="60"/>
      <c r="AJ2197" s="60"/>
      <c r="AK2197" s="60"/>
      <c r="AL2197" s="60"/>
      <c r="AM2197" s="60" t="s">
        <v>568</v>
      </c>
      <c r="AN2197" s="60" t="s">
        <v>5945</v>
      </c>
      <c r="AO2197" s="60" t="s">
        <v>5960</v>
      </c>
      <c r="AP2197" s="49"/>
      <c r="AQ2197" s="60" t="s">
        <v>349</v>
      </c>
      <c r="AR2197" s="60" t="s">
        <v>174</v>
      </c>
      <c r="AS2197" s="60" t="s">
        <v>174</v>
      </c>
      <c r="AT2197" s="49">
        <v>12</v>
      </c>
      <c r="AU2197" s="49">
        <v>1</v>
      </c>
      <c r="AV2197" s="49">
        <v>1</v>
      </c>
      <c r="AW2197" s="60">
        <v>44195</v>
      </c>
      <c r="AX2197" s="60" t="s">
        <v>183</v>
      </c>
      <c r="AY2197" s="60">
        <v>44196.635254629633</v>
      </c>
      <c r="AZ2197" s="60">
        <v>44091</v>
      </c>
      <c r="BA2197" s="60">
        <v>44092</v>
      </c>
      <c r="BB2197" s="60" t="s">
        <v>5959</v>
      </c>
      <c r="BC2197" s="60">
        <v>44196.635254629633</v>
      </c>
      <c r="BD2197" s="60">
        <v>44315</v>
      </c>
      <c r="BE2197" s="60">
        <v>44439</v>
      </c>
      <c r="BF2197" s="49">
        <f>IF(AND(ISBLANK(tbl_RawData_Report1[[#This Row],[REQ_ID]]),tbl_RawData_Report1[[#This Row],[RH Kit?]] = "Y"),1,COUNTIFS(tbl_RawData_Report1[RH Kit?],"Y",tbl_RawData_Report1[REQ_ID],tbl_RawData_Report1[[#This Row],[REQ_ID]]))</f>
        <v>0</v>
      </c>
      <c r="BG2197" s="49">
        <f>COUNTIFS(tbl_RawData_Report1[RH Kit?],"Y",tbl_RawData_Report1[Order No.],tbl_RawData_Report1[[#This Row],[Order No.]])</f>
        <v>0</v>
      </c>
      <c r="BH2197" s="49">
        <f>SUM(tbl_RawData_Report1[[#This Row],[RH Kit Req]:[RH Kit PO]])</f>
        <v>0</v>
      </c>
      <c r="BI2197" s="49" t="str">
        <f>IFERROR(VLOOKUP(B2197,Lookup!A:B,2,FALSE),B2197)</f>
        <v>MISOPROSTOL200MG_4</v>
      </c>
      <c r="BJ2197" s="49" t="b">
        <f t="shared" si="34"/>
        <v>1</v>
      </c>
      <c r="BK2197" s="49" t="str">
        <f>tbl_RawData_Report1[[#This Row],[Item ID]]&amp;tbl_RawData_Report1[[#This Row],[Order No.]]</f>
        <v>MISOPROSTOL200MG_40000043128</v>
      </c>
      <c r="BL2197"/>
      <c r="BM2197"/>
      <c r="BN2197"/>
    </row>
    <row r="2198" spans="1:66" x14ac:dyDescent="0.25">
      <c r="A2198" s="35" t="s">
        <v>8</v>
      </c>
      <c r="B2198" s="35" t="s">
        <v>1725</v>
      </c>
      <c r="C2198" s="35">
        <v>1</v>
      </c>
      <c r="D2198" s="35">
        <v>1</v>
      </c>
      <c r="E2198" s="35">
        <v>1</v>
      </c>
      <c r="F2198" s="35" t="s">
        <v>5954</v>
      </c>
      <c r="G2198" s="35" t="s">
        <v>5944</v>
      </c>
      <c r="H2198" s="35" t="s">
        <v>2541</v>
      </c>
      <c r="I2198" s="35" t="s">
        <v>595</v>
      </c>
      <c r="J2198" s="35">
        <v>0</v>
      </c>
      <c r="K2198" s="35" t="s">
        <v>5950</v>
      </c>
      <c r="L2198" s="35" t="s">
        <v>5951</v>
      </c>
      <c r="M2198" s="35" t="s">
        <v>396</v>
      </c>
      <c r="N2198" s="35" t="s">
        <v>122</v>
      </c>
      <c r="O2198" s="35" t="s">
        <v>5952</v>
      </c>
      <c r="P2198" s="35" t="s">
        <v>5953</v>
      </c>
      <c r="Q2198" s="35" t="s">
        <v>311</v>
      </c>
      <c r="R2198" s="35" t="s">
        <v>5955</v>
      </c>
      <c r="S2198" s="35" t="s">
        <v>5956</v>
      </c>
      <c r="T2198" s="35" t="s">
        <v>5061</v>
      </c>
      <c r="U2198" s="35" t="s">
        <v>272</v>
      </c>
      <c r="V2198" s="35">
        <v>0</v>
      </c>
      <c r="W2198" s="35">
        <v>0</v>
      </c>
      <c r="X2198" s="49">
        <v>0</v>
      </c>
      <c r="Y2198" s="60" t="s">
        <v>2544</v>
      </c>
      <c r="Z2198" s="49">
        <v>1</v>
      </c>
      <c r="AA2198" s="49">
        <v>0</v>
      </c>
      <c r="AB2198" s="60" t="s">
        <v>637</v>
      </c>
      <c r="AC2198" s="60" t="s">
        <v>1560</v>
      </c>
      <c r="AD2198" s="60" t="s">
        <v>694</v>
      </c>
      <c r="AE2198" s="60" t="s">
        <v>695</v>
      </c>
      <c r="AF2198" s="49">
        <v>2020</v>
      </c>
      <c r="AG2198" s="60" t="s">
        <v>5943</v>
      </c>
      <c r="AH2198" s="60"/>
      <c r="AI2198" s="60"/>
      <c r="AJ2198" s="60"/>
      <c r="AK2198" s="60"/>
      <c r="AL2198" s="60"/>
      <c r="AM2198" s="60" t="s">
        <v>568</v>
      </c>
      <c r="AN2198" s="60" t="s">
        <v>5945</v>
      </c>
      <c r="AO2198" s="60" t="s">
        <v>5961</v>
      </c>
      <c r="AP2198" s="49"/>
      <c r="AQ2198" s="60" t="s">
        <v>349</v>
      </c>
      <c r="AR2198" s="60" t="s">
        <v>174</v>
      </c>
      <c r="AS2198" s="60" t="s">
        <v>174</v>
      </c>
      <c r="AT2198" s="49">
        <v>1</v>
      </c>
      <c r="AU2198" s="49">
        <v>1</v>
      </c>
      <c r="AV2198" s="49">
        <v>1</v>
      </c>
      <c r="AW2198" s="60">
        <v>44195</v>
      </c>
      <c r="AX2198" s="60" t="s">
        <v>183</v>
      </c>
      <c r="AY2198" s="60">
        <v>44196.635254629633</v>
      </c>
      <c r="AZ2198" s="60">
        <v>44091</v>
      </c>
      <c r="BA2198" s="60">
        <v>44092</v>
      </c>
      <c r="BB2198" s="60" t="s">
        <v>5962</v>
      </c>
      <c r="BC2198" s="60">
        <v>44196.635254629633</v>
      </c>
      <c r="BD2198" s="60">
        <v>44315</v>
      </c>
      <c r="BE2198" s="60">
        <v>44439</v>
      </c>
      <c r="BF2198" s="49">
        <f>IF(AND(ISBLANK(tbl_RawData_Report1[[#This Row],[REQ_ID]]),tbl_RawData_Report1[[#This Row],[RH Kit?]] = "Y"),1,COUNTIFS(tbl_RawData_Report1[RH Kit?],"Y",tbl_RawData_Report1[REQ_ID],tbl_RawData_Report1[[#This Row],[REQ_ID]]))</f>
        <v>0</v>
      </c>
      <c r="BG2198" s="49">
        <f>COUNTIFS(tbl_RawData_Report1[RH Kit?],"Y",tbl_RawData_Report1[Order No.],tbl_RawData_Report1[[#This Row],[Order No.]])</f>
        <v>0</v>
      </c>
      <c r="BH2198" s="49">
        <f>SUM(tbl_RawData_Report1[[#This Row],[RH Kit Req]:[RH Kit PO]])</f>
        <v>0</v>
      </c>
      <c r="BI2198" s="49" t="str">
        <f>IFERROR(VLOOKUP(B2198,Lookup!A:B,2,FALSE),B2198)</f>
        <v>CLOTRIMAZOLE_500MG</v>
      </c>
      <c r="BJ2198" s="49" t="b">
        <f t="shared" si="34"/>
        <v>1</v>
      </c>
      <c r="BK2198" s="49" t="str">
        <f>tbl_RawData_Report1[[#This Row],[Item ID]]&amp;tbl_RawData_Report1[[#This Row],[Order No.]]</f>
        <v>CLOTRIMAZOLE_500MG0000043128</v>
      </c>
      <c r="BL2198"/>
      <c r="BM2198"/>
      <c r="BN2198"/>
    </row>
    <row r="2199" spans="1:66" x14ac:dyDescent="0.25">
      <c r="A2199" s="35" t="s">
        <v>8</v>
      </c>
      <c r="B2199" s="35" t="s">
        <v>2392</v>
      </c>
      <c r="C2199" s="35">
        <v>10</v>
      </c>
      <c r="D2199" s="35">
        <v>1</v>
      </c>
      <c r="E2199" s="35">
        <v>1</v>
      </c>
      <c r="F2199" s="35" t="s">
        <v>5954</v>
      </c>
      <c r="G2199" s="35" t="s">
        <v>5944</v>
      </c>
      <c r="H2199" s="35" t="s">
        <v>2100</v>
      </c>
      <c r="I2199" s="35" t="s">
        <v>595</v>
      </c>
      <c r="J2199" s="35">
        <v>0</v>
      </c>
      <c r="K2199" s="35" t="s">
        <v>5950</v>
      </c>
      <c r="L2199" s="35" t="s">
        <v>5951</v>
      </c>
      <c r="M2199" s="35" t="s">
        <v>396</v>
      </c>
      <c r="N2199" s="35" t="s">
        <v>122</v>
      </c>
      <c r="O2199" s="35" t="s">
        <v>5952</v>
      </c>
      <c r="P2199" s="35" t="s">
        <v>5953</v>
      </c>
      <c r="Q2199" s="35" t="s">
        <v>311</v>
      </c>
      <c r="R2199" s="35" t="s">
        <v>5955</v>
      </c>
      <c r="S2199" s="35" t="s">
        <v>5956</v>
      </c>
      <c r="T2199" s="35" t="s">
        <v>5061</v>
      </c>
      <c r="U2199" s="35" t="s">
        <v>272</v>
      </c>
      <c r="V2199" s="35">
        <v>0</v>
      </c>
      <c r="W2199" s="35">
        <v>0</v>
      </c>
      <c r="X2199" s="49">
        <v>0</v>
      </c>
      <c r="Y2199" s="60" t="s">
        <v>346</v>
      </c>
      <c r="Z2199" s="49">
        <v>1000</v>
      </c>
      <c r="AA2199" s="49">
        <v>0</v>
      </c>
      <c r="AB2199" s="60" t="s">
        <v>637</v>
      </c>
      <c r="AC2199" s="60" t="s">
        <v>674</v>
      </c>
      <c r="AD2199" s="60" t="s">
        <v>694</v>
      </c>
      <c r="AE2199" s="60" t="s">
        <v>695</v>
      </c>
      <c r="AF2199" s="49">
        <v>2020</v>
      </c>
      <c r="AG2199" s="60" t="s">
        <v>5943</v>
      </c>
      <c r="AH2199" s="60"/>
      <c r="AI2199" s="60"/>
      <c r="AJ2199" s="60"/>
      <c r="AK2199" s="60"/>
      <c r="AL2199" s="60"/>
      <c r="AM2199" s="60" t="s">
        <v>568</v>
      </c>
      <c r="AN2199" s="60" t="s">
        <v>5945</v>
      </c>
      <c r="AO2199" s="60" t="s">
        <v>5963</v>
      </c>
      <c r="AP2199" s="49"/>
      <c r="AQ2199" s="60" t="s">
        <v>349</v>
      </c>
      <c r="AR2199" s="60" t="s">
        <v>174</v>
      </c>
      <c r="AS2199" s="60" t="s">
        <v>174</v>
      </c>
      <c r="AT2199" s="49">
        <v>10</v>
      </c>
      <c r="AU2199" s="49">
        <v>1</v>
      </c>
      <c r="AV2199" s="49">
        <v>1</v>
      </c>
      <c r="AW2199" s="60">
        <v>44195</v>
      </c>
      <c r="AX2199" s="60" t="s">
        <v>183</v>
      </c>
      <c r="AY2199" s="60">
        <v>44196.635254629633</v>
      </c>
      <c r="AZ2199" s="60">
        <v>44091</v>
      </c>
      <c r="BA2199" s="60">
        <v>44092</v>
      </c>
      <c r="BB2199" s="60" t="s">
        <v>5964</v>
      </c>
      <c r="BC2199" s="60">
        <v>44196.635254629633</v>
      </c>
      <c r="BD2199" s="60">
        <v>44315</v>
      </c>
      <c r="BE2199" s="60">
        <v>44439</v>
      </c>
      <c r="BF2199" s="49">
        <f>IF(AND(ISBLANK(tbl_RawData_Report1[[#This Row],[REQ_ID]]),tbl_RawData_Report1[[#This Row],[RH Kit?]] = "Y"),1,COUNTIFS(tbl_RawData_Report1[RH Kit?],"Y",tbl_RawData_Report1[REQ_ID],tbl_RawData_Report1[[#This Row],[REQ_ID]]))</f>
        <v>0</v>
      </c>
      <c r="BG2199" s="49">
        <f>COUNTIFS(tbl_RawData_Report1[RH Kit?],"Y",tbl_RawData_Report1[Order No.],tbl_RawData_Report1[[#This Row],[Order No.]])</f>
        <v>0</v>
      </c>
      <c r="BH2199" s="49">
        <f>SUM(tbl_RawData_Report1[[#This Row],[RH Kit Req]:[RH Kit PO]])</f>
        <v>0</v>
      </c>
      <c r="BI2199" s="49" t="str">
        <f>IFERROR(VLOOKUP(B2199,Lookup!A:B,2,FALSE),B2199)</f>
        <v>METHYLDP250MG_1000</v>
      </c>
      <c r="BJ2199" s="49" t="b">
        <f t="shared" si="34"/>
        <v>1</v>
      </c>
      <c r="BK2199" s="49" t="str">
        <f>tbl_RawData_Report1[[#This Row],[Item ID]]&amp;tbl_RawData_Report1[[#This Row],[Order No.]]</f>
        <v>METHYLDP250MG_10000000043128</v>
      </c>
      <c r="BL2199"/>
      <c r="BM2199"/>
      <c r="BN2199"/>
    </row>
    <row r="2200" spans="1:66" hidden="1" x14ac:dyDescent="0.25">
      <c r="A2200" s="35" t="s">
        <v>8</v>
      </c>
      <c r="B2200" s="35" t="s">
        <v>5470</v>
      </c>
      <c r="C2200" s="35">
        <v>5</v>
      </c>
      <c r="D2200" s="35">
        <v>1</v>
      </c>
      <c r="E2200" s="35">
        <v>1</v>
      </c>
      <c r="F2200" s="35" t="s">
        <v>5954</v>
      </c>
      <c r="G2200" s="35" t="s">
        <v>5944</v>
      </c>
      <c r="H2200" s="35" t="s">
        <v>5965</v>
      </c>
      <c r="I2200" s="35" t="s">
        <v>595</v>
      </c>
      <c r="J2200" s="35">
        <v>0</v>
      </c>
      <c r="K2200" s="35" t="s">
        <v>5950</v>
      </c>
      <c r="L2200" s="35" t="s">
        <v>5951</v>
      </c>
      <c r="M2200" s="35" t="s">
        <v>396</v>
      </c>
      <c r="N2200" s="35" t="s">
        <v>122</v>
      </c>
      <c r="O2200" s="35" t="s">
        <v>5952</v>
      </c>
      <c r="P2200" s="35" t="s">
        <v>5953</v>
      </c>
      <c r="Q2200" s="35" t="s">
        <v>311</v>
      </c>
      <c r="R2200" s="35" t="s">
        <v>5955</v>
      </c>
      <c r="S2200" s="35" t="s">
        <v>5956</v>
      </c>
      <c r="T2200" s="35" t="s">
        <v>5061</v>
      </c>
      <c r="U2200" s="35" t="s">
        <v>272</v>
      </c>
      <c r="V2200" s="35">
        <v>0</v>
      </c>
      <c r="W2200" s="35">
        <v>0</v>
      </c>
      <c r="X2200" s="49">
        <v>0</v>
      </c>
      <c r="Y2200" s="60" t="s">
        <v>341</v>
      </c>
      <c r="Z2200" s="49">
        <v>100</v>
      </c>
      <c r="AA2200" s="49">
        <v>0</v>
      </c>
      <c r="AB2200" s="60" t="s">
        <v>4570</v>
      </c>
      <c r="AC2200" s="60" t="s">
        <v>4575</v>
      </c>
      <c r="AD2200" s="60" t="s">
        <v>694</v>
      </c>
      <c r="AE2200" s="60" t="s">
        <v>695</v>
      </c>
      <c r="AF2200" s="49">
        <v>2020</v>
      </c>
      <c r="AG2200" s="60" t="s">
        <v>5943</v>
      </c>
      <c r="AH2200" s="60"/>
      <c r="AI2200" s="60"/>
      <c r="AJ2200" s="60"/>
      <c r="AK2200" s="60"/>
      <c r="AL2200" s="60"/>
      <c r="AM2200" s="60" t="s">
        <v>568</v>
      </c>
      <c r="AN2200" s="60" t="s">
        <v>5945</v>
      </c>
      <c r="AO2200" s="60" t="s">
        <v>5966</v>
      </c>
      <c r="AP2200" s="49"/>
      <c r="AQ2200" s="60" t="s">
        <v>349</v>
      </c>
      <c r="AR2200" s="60" t="s">
        <v>174</v>
      </c>
      <c r="AS2200" s="60" t="s">
        <v>174</v>
      </c>
      <c r="AT2200" s="49">
        <v>5</v>
      </c>
      <c r="AU2200" s="49">
        <v>1</v>
      </c>
      <c r="AV2200" s="49">
        <v>1</v>
      </c>
      <c r="AW2200" s="60">
        <v>44195</v>
      </c>
      <c r="AX2200" s="60" t="s">
        <v>183</v>
      </c>
      <c r="AY2200" s="60">
        <v>44196.635254629633</v>
      </c>
      <c r="AZ2200" s="60">
        <v>44091</v>
      </c>
      <c r="BA2200" s="60">
        <v>44092</v>
      </c>
      <c r="BB2200" s="60" t="s">
        <v>5967</v>
      </c>
      <c r="BC2200" s="60">
        <v>44196.635254629633</v>
      </c>
      <c r="BD2200" s="60">
        <v>44315</v>
      </c>
      <c r="BE2200" s="60">
        <v>44439</v>
      </c>
      <c r="BF2200" s="49">
        <f>IF(AND(ISBLANK(tbl_RawData_Report1[[#This Row],[REQ_ID]]),tbl_RawData_Report1[[#This Row],[RH Kit?]] = "Y"),1,COUNTIFS(tbl_RawData_Report1[RH Kit?],"Y",tbl_RawData_Report1[REQ_ID],tbl_RawData_Report1[[#This Row],[REQ_ID]]))</f>
        <v>0</v>
      </c>
      <c r="BG2200" s="49">
        <f>COUNTIFS(tbl_RawData_Report1[RH Kit?],"Y",tbl_RawData_Report1[Order No.],tbl_RawData_Report1[[#This Row],[Order No.]])</f>
        <v>0</v>
      </c>
      <c r="BH2200" s="49">
        <f>SUM(tbl_RawData_Report1[[#This Row],[RH Kit Req]:[RH Kit PO]])</f>
        <v>0</v>
      </c>
      <c r="BI2200" s="49" t="str">
        <f>IFERROR(VLOOKUP(B2200,Lookup!A:B,2,FALSE),B2200)</f>
        <v>SYPHILIS_RAP9</v>
      </c>
      <c r="BJ2200" s="49" t="b">
        <f t="shared" si="34"/>
        <v>0</v>
      </c>
      <c r="BK2200" s="49" t="str">
        <f>tbl_RawData_Report1[[#This Row],[Item ID]]&amp;tbl_RawData_Report1[[#This Row],[Order No.]]</f>
        <v>SYPHILIS_RAP90000043128</v>
      </c>
      <c r="BL2200"/>
      <c r="BM2200"/>
      <c r="BN2200"/>
    </row>
    <row r="2201" spans="1:66" hidden="1" x14ac:dyDescent="0.25">
      <c r="A2201" s="35" t="s">
        <v>8</v>
      </c>
      <c r="B2201" s="35" t="s">
        <v>5470</v>
      </c>
      <c r="C2201" s="35">
        <v>5</v>
      </c>
      <c r="D2201" s="35">
        <v>1</v>
      </c>
      <c r="E2201" s="35">
        <v>2</v>
      </c>
      <c r="F2201" s="35" t="s">
        <v>5954</v>
      </c>
      <c r="G2201" s="35" t="s">
        <v>5944</v>
      </c>
      <c r="H2201" s="35" t="s">
        <v>5965</v>
      </c>
      <c r="I2201" s="35" t="s">
        <v>595</v>
      </c>
      <c r="J2201" s="35">
        <v>1154</v>
      </c>
      <c r="K2201" s="35" t="s">
        <v>5950</v>
      </c>
      <c r="L2201" s="35" t="s">
        <v>5951</v>
      </c>
      <c r="M2201" s="35" t="s">
        <v>396</v>
      </c>
      <c r="N2201" s="35" t="s">
        <v>122</v>
      </c>
      <c r="O2201" s="35" t="s">
        <v>5952</v>
      </c>
      <c r="P2201" s="35" t="s">
        <v>5953</v>
      </c>
      <c r="Q2201" s="35" t="s">
        <v>311</v>
      </c>
      <c r="R2201" s="35" t="s">
        <v>5955</v>
      </c>
      <c r="S2201" s="35" t="s">
        <v>5956</v>
      </c>
      <c r="T2201" s="35" t="s">
        <v>5061</v>
      </c>
      <c r="U2201" s="35" t="s">
        <v>272</v>
      </c>
      <c r="V2201" s="35">
        <v>0</v>
      </c>
      <c r="W2201" s="35">
        <v>0</v>
      </c>
      <c r="X2201" s="49">
        <v>100</v>
      </c>
      <c r="Y2201" s="60" t="s">
        <v>341</v>
      </c>
      <c r="Z2201" s="49">
        <v>100</v>
      </c>
      <c r="AA2201" s="49">
        <v>10000</v>
      </c>
      <c r="AB2201" s="60" t="s">
        <v>4570</v>
      </c>
      <c r="AC2201" s="60" t="s">
        <v>4575</v>
      </c>
      <c r="AD2201" s="60" t="s">
        <v>694</v>
      </c>
      <c r="AE2201" s="60" t="s">
        <v>695</v>
      </c>
      <c r="AF2201" s="49">
        <v>2020</v>
      </c>
      <c r="AG2201" s="60" t="s">
        <v>5943</v>
      </c>
      <c r="AH2201" s="60"/>
      <c r="AI2201" s="60"/>
      <c r="AJ2201" s="60"/>
      <c r="AK2201" s="60"/>
      <c r="AL2201" s="60"/>
      <c r="AM2201" s="60" t="s">
        <v>568</v>
      </c>
      <c r="AN2201" s="60" t="s">
        <v>5945</v>
      </c>
      <c r="AO2201" s="60" t="s">
        <v>5968</v>
      </c>
      <c r="AP2201" s="49"/>
      <c r="AQ2201" s="60" t="s">
        <v>349</v>
      </c>
      <c r="AR2201" s="60" t="s">
        <v>174</v>
      </c>
      <c r="AS2201" s="60" t="s">
        <v>174</v>
      </c>
      <c r="AT2201" s="49">
        <v>5</v>
      </c>
      <c r="AU2201" s="49">
        <v>1</v>
      </c>
      <c r="AV2201" s="49">
        <v>1</v>
      </c>
      <c r="AW2201" s="60">
        <v>44195</v>
      </c>
      <c r="AX2201" s="60" t="s">
        <v>183</v>
      </c>
      <c r="AY2201" s="60">
        <v>44196.635254629633</v>
      </c>
      <c r="AZ2201" s="60">
        <v>44091</v>
      </c>
      <c r="BA2201" s="60">
        <v>44092</v>
      </c>
      <c r="BB2201" s="60" t="s">
        <v>5967</v>
      </c>
      <c r="BC2201" s="60">
        <v>44196.635254629633</v>
      </c>
      <c r="BD2201" s="60">
        <v>44315</v>
      </c>
      <c r="BE2201" s="60">
        <v>44439</v>
      </c>
      <c r="BF2201" s="49">
        <f>IF(AND(ISBLANK(tbl_RawData_Report1[[#This Row],[REQ_ID]]),tbl_RawData_Report1[[#This Row],[RH Kit?]] = "Y"),1,COUNTIFS(tbl_RawData_Report1[RH Kit?],"Y",tbl_RawData_Report1[REQ_ID],tbl_RawData_Report1[[#This Row],[REQ_ID]]))</f>
        <v>0</v>
      </c>
      <c r="BG2201" s="49">
        <f>COUNTIFS(tbl_RawData_Report1[RH Kit?],"Y",tbl_RawData_Report1[Order No.],tbl_RawData_Report1[[#This Row],[Order No.]])</f>
        <v>0</v>
      </c>
      <c r="BH2201" s="49">
        <f>SUM(tbl_RawData_Report1[[#This Row],[RH Kit Req]:[RH Kit PO]])</f>
        <v>0</v>
      </c>
      <c r="BI2201" s="49" t="str">
        <f>IFERROR(VLOOKUP(B2201,Lookup!A:B,2,FALSE),B2201)</f>
        <v>SYPHILIS_RAP9</v>
      </c>
      <c r="BJ2201" s="49" t="b">
        <f t="shared" si="34"/>
        <v>1</v>
      </c>
      <c r="BK2201" s="49" t="str">
        <f>tbl_RawData_Report1[[#This Row],[Item ID]]&amp;tbl_RawData_Report1[[#This Row],[Order No.]]</f>
        <v>SYPHILIS_RAP90000043128</v>
      </c>
      <c r="BL2201"/>
      <c r="BM2201"/>
      <c r="BN2201"/>
    </row>
    <row r="2202" spans="1:66" x14ac:dyDescent="0.25">
      <c r="A2202" s="35" t="s">
        <v>8</v>
      </c>
      <c r="B2202" s="35" t="s">
        <v>904</v>
      </c>
      <c r="C2202" s="35">
        <v>11</v>
      </c>
      <c r="D2202" s="35">
        <v>1</v>
      </c>
      <c r="E2202" s="35">
        <v>2</v>
      </c>
      <c r="F2202" s="35" t="s">
        <v>5954</v>
      </c>
      <c r="G2202" s="35" t="s">
        <v>5944</v>
      </c>
      <c r="H2202" s="35" t="s">
        <v>2868</v>
      </c>
      <c r="I2202" s="35" t="s">
        <v>595</v>
      </c>
      <c r="J2202" s="35">
        <v>62.4</v>
      </c>
      <c r="K2202" s="35" t="s">
        <v>5950</v>
      </c>
      <c r="L2202" s="35" t="s">
        <v>5951</v>
      </c>
      <c r="M2202" s="35" t="s">
        <v>396</v>
      </c>
      <c r="N2202" s="35" t="s">
        <v>122</v>
      </c>
      <c r="O2202" s="35" t="s">
        <v>5952</v>
      </c>
      <c r="P2202" s="35" t="s">
        <v>5953</v>
      </c>
      <c r="Q2202" s="35" t="s">
        <v>311</v>
      </c>
      <c r="R2202" s="35" t="s">
        <v>5955</v>
      </c>
      <c r="S2202" s="35" t="s">
        <v>5956</v>
      </c>
      <c r="T2202" s="35" t="s">
        <v>5061</v>
      </c>
      <c r="U2202" s="35" t="s">
        <v>272</v>
      </c>
      <c r="V2202" s="35">
        <v>0</v>
      </c>
      <c r="W2202" s="35">
        <v>0</v>
      </c>
      <c r="X2202" s="49">
        <v>15</v>
      </c>
      <c r="Y2202" s="60" t="s">
        <v>791</v>
      </c>
      <c r="Z2202" s="49">
        <v>20</v>
      </c>
      <c r="AA2202" s="49">
        <v>300</v>
      </c>
      <c r="AB2202" s="60" t="s">
        <v>637</v>
      </c>
      <c r="AC2202" s="60" t="s">
        <v>1714</v>
      </c>
      <c r="AD2202" s="60" t="s">
        <v>694</v>
      </c>
      <c r="AE2202" s="60" t="s">
        <v>695</v>
      </c>
      <c r="AF2202" s="49">
        <v>2020</v>
      </c>
      <c r="AG2202" s="60" t="s">
        <v>5943</v>
      </c>
      <c r="AH2202" s="60"/>
      <c r="AI2202" s="60"/>
      <c r="AJ2202" s="60"/>
      <c r="AK2202" s="60"/>
      <c r="AL2202" s="60"/>
      <c r="AM2202" s="60" t="s">
        <v>568</v>
      </c>
      <c r="AN2202" s="60" t="s">
        <v>5945</v>
      </c>
      <c r="AO2202" s="60" t="s">
        <v>5969</v>
      </c>
      <c r="AP2202" s="49"/>
      <c r="AQ2202" s="60" t="s">
        <v>349</v>
      </c>
      <c r="AR2202" s="60" t="s">
        <v>174</v>
      </c>
      <c r="AS2202" s="60" t="s">
        <v>174</v>
      </c>
      <c r="AT2202" s="49">
        <v>11</v>
      </c>
      <c r="AU2202" s="49">
        <v>1</v>
      </c>
      <c r="AV2202" s="49">
        <v>1</v>
      </c>
      <c r="AW2202" s="60">
        <v>44195</v>
      </c>
      <c r="AX2202" s="60" t="s">
        <v>183</v>
      </c>
      <c r="AY2202" s="60">
        <v>44196.635254629633</v>
      </c>
      <c r="AZ2202" s="60">
        <v>44091</v>
      </c>
      <c r="BA2202" s="60">
        <v>44092</v>
      </c>
      <c r="BB2202" s="60" t="s">
        <v>5970</v>
      </c>
      <c r="BC2202" s="60">
        <v>44196.635254629633</v>
      </c>
      <c r="BD2202" s="60">
        <v>44315</v>
      </c>
      <c r="BE2202" s="60">
        <v>44439</v>
      </c>
      <c r="BF2202" s="49">
        <f>IF(AND(ISBLANK(tbl_RawData_Report1[[#This Row],[REQ_ID]]),tbl_RawData_Report1[[#This Row],[RH Kit?]] = "Y"),1,COUNTIFS(tbl_RawData_Report1[RH Kit?],"Y",tbl_RawData_Report1[REQ_ID],tbl_RawData_Report1[[#This Row],[REQ_ID]]))</f>
        <v>0</v>
      </c>
      <c r="BG2202" s="49">
        <f>COUNTIFS(tbl_RawData_Report1[RH Kit?],"Y",tbl_RawData_Report1[Order No.],tbl_RawData_Report1[[#This Row],[Order No.]])</f>
        <v>0</v>
      </c>
      <c r="BH2202" s="49">
        <f>SUM(tbl_RawData_Report1[[#This Row],[RH Kit Req]:[RH Kit PO]])</f>
        <v>0</v>
      </c>
      <c r="BI2202" s="49" t="str">
        <f>IFERROR(VLOOKUP(B2202,Lookup!A:B,2,FALSE),B2202)</f>
        <v>CALGLUCONATE_100MG</v>
      </c>
      <c r="BJ2202" s="49" t="b">
        <f t="shared" si="34"/>
        <v>0</v>
      </c>
      <c r="BK2202" s="49" t="str">
        <f>tbl_RawData_Report1[[#This Row],[Item ID]]&amp;tbl_RawData_Report1[[#This Row],[Order No.]]</f>
        <v>CALGLUCONATE_100MG0000043128</v>
      </c>
      <c r="BL2202"/>
      <c r="BM2202"/>
      <c r="BN2202"/>
    </row>
    <row r="2203" spans="1:66" x14ac:dyDescent="0.25">
      <c r="A2203" s="35" t="s">
        <v>8</v>
      </c>
      <c r="B2203" s="35" t="s">
        <v>904</v>
      </c>
      <c r="C2203" s="35">
        <v>11</v>
      </c>
      <c r="D2203" s="35">
        <v>1</v>
      </c>
      <c r="E2203" s="35">
        <v>1</v>
      </c>
      <c r="F2203" s="35" t="s">
        <v>5954</v>
      </c>
      <c r="G2203" s="35" t="s">
        <v>5944</v>
      </c>
      <c r="H2203" s="35" t="s">
        <v>2868</v>
      </c>
      <c r="I2203" s="35" t="s">
        <v>595</v>
      </c>
      <c r="J2203" s="35">
        <v>0</v>
      </c>
      <c r="K2203" s="35" t="s">
        <v>5950</v>
      </c>
      <c r="L2203" s="35" t="s">
        <v>5951</v>
      </c>
      <c r="M2203" s="35" t="s">
        <v>396</v>
      </c>
      <c r="N2203" s="35" t="s">
        <v>122</v>
      </c>
      <c r="O2203" s="35" t="s">
        <v>5952</v>
      </c>
      <c r="P2203" s="35" t="s">
        <v>5953</v>
      </c>
      <c r="Q2203" s="35" t="s">
        <v>311</v>
      </c>
      <c r="R2203" s="35" t="s">
        <v>5955</v>
      </c>
      <c r="S2203" s="35" t="s">
        <v>5956</v>
      </c>
      <c r="T2203" s="35" t="s">
        <v>5061</v>
      </c>
      <c r="U2203" s="35" t="s">
        <v>272</v>
      </c>
      <c r="V2203" s="35">
        <v>0</v>
      </c>
      <c r="W2203" s="35">
        <v>0</v>
      </c>
      <c r="X2203" s="49">
        <v>0</v>
      </c>
      <c r="Y2203" s="60" t="s">
        <v>791</v>
      </c>
      <c r="Z2203" s="49">
        <v>20</v>
      </c>
      <c r="AA2203" s="49">
        <v>0</v>
      </c>
      <c r="AB2203" s="60" t="s">
        <v>637</v>
      </c>
      <c r="AC2203" s="60" t="s">
        <v>1714</v>
      </c>
      <c r="AD2203" s="60" t="s">
        <v>694</v>
      </c>
      <c r="AE2203" s="60" t="s">
        <v>695</v>
      </c>
      <c r="AF2203" s="49">
        <v>2020</v>
      </c>
      <c r="AG2203" s="60" t="s">
        <v>5943</v>
      </c>
      <c r="AH2203" s="60"/>
      <c r="AI2203" s="60"/>
      <c r="AJ2203" s="60"/>
      <c r="AK2203" s="60"/>
      <c r="AL2203" s="60"/>
      <c r="AM2203" s="60" t="s">
        <v>568</v>
      </c>
      <c r="AN2203" s="60" t="s">
        <v>5945</v>
      </c>
      <c r="AO2203" s="60" t="s">
        <v>6005</v>
      </c>
      <c r="AP2203" s="49"/>
      <c r="AQ2203" s="60" t="s">
        <v>349</v>
      </c>
      <c r="AR2203" s="60" t="s">
        <v>174</v>
      </c>
      <c r="AS2203" s="60" t="s">
        <v>174</v>
      </c>
      <c r="AT2203" s="49">
        <v>11</v>
      </c>
      <c r="AU2203" s="49">
        <v>1</v>
      </c>
      <c r="AV2203" s="49">
        <v>1</v>
      </c>
      <c r="AW2203" s="60">
        <v>44195</v>
      </c>
      <c r="AX2203" s="60" t="s">
        <v>183</v>
      </c>
      <c r="AY2203" s="60">
        <v>44196.635254629633</v>
      </c>
      <c r="AZ2203" s="60">
        <v>44091</v>
      </c>
      <c r="BA2203" s="60">
        <v>44092</v>
      </c>
      <c r="BB2203" s="60" t="s">
        <v>5970</v>
      </c>
      <c r="BC2203" s="60">
        <v>44196.635254629633</v>
      </c>
      <c r="BD2203" s="60">
        <v>44315</v>
      </c>
      <c r="BE2203" s="60">
        <v>44439</v>
      </c>
      <c r="BF2203" s="49">
        <f>IF(AND(ISBLANK(tbl_RawData_Report1[[#This Row],[REQ_ID]]),tbl_RawData_Report1[[#This Row],[RH Kit?]] = "Y"),1,COUNTIFS(tbl_RawData_Report1[RH Kit?],"Y",tbl_RawData_Report1[REQ_ID],tbl_RawData_Report1[[#This Row],[REQ_ID]]))</f>
        <v>0</v>
      </c>
      <c r="BG2203" s="49">
        <f>COUNTIFS(tbl_RawData_Report1[RH Kit?],"Y",tbl_RawData_Report1[Order No.],tbl_RawData_Report1[[#This Row],[Order No.]])</f>
        <v>0</v>
      </c>
      <c r="BH2203" s="49">
        <f>SUM(tbl_RawData_Report1[[#This Row],[RH Kit Req]:[RH Kit PO]])</f>
        <v>0</v>
      </c>
      <c r="BI2203" s="49" t="str">
        <f>IFERROR(VLOOKUP(B2203,Lookup!A:B,2,FALSE),B2203)</f>
        <v>CALGLUCONATE_100MG</v>
      </c>
      <c r="BJ2203" s="49" t="b">
        <f t="shared" si="34"/>
        <v>1</v>
      </c>
      <c r="BK2203" s="49" t="str">
        <f>tbl_RawData_Report1[[#This Row],[Item ID]]&amp;tbl_RawData_Report1[[#This Row],[Order No.]]</f>
        <v>CALGLUCONATE_100MG0000043128</v>
      </c>
      <c r="BL2203"/>
      <c r="BM2203"/>
      <c r="BN2203"/>
    </row>
    <row r="2204" spans="1:66" x14ac:dyDescent="0.25">
      <c r="A2204" s="35" t="s">
        <v>8</v>
      </c>
      <c r="B2204" s="35" t="s">
        <v>1725</v>
      </c>
      <c r="C2204" s="35">
        <v>1</v>
      </c>
      <c r="D2204" s="35">
        <v>1</v>
      </c>
      <c r="E2204" s="35">
        <v>2</v>
      </c>
      <c r="F2204" s="35" t="s">
        <v>5954</v>
      </c>
      <c r="G2204" s="35" t="s">
        <v>5944</v>
      </c>
      <c r="H2204" s="35" t="s">
        <v>2541</v>
      </c>
      <c r="I2204" s="35" t="s">
        <v>595</v>
      </c>
      <c r="J2204" s="35">
        <v>600</v>
      </c>
      <c r="K2204" s="35" t="s">
        <v>5950</v>
      </c>
      <c r="L2204" s="35" t="s">
        <v>5951</v>
      </c>
      <c r="M2204" s="35" t="s">
        <v>396</v>
      </c>
      <c r="N2204" s="35" t="s">
        <v>122</v>
      </c>
      <c r="O2204" s="35" t="s">
        <v>5952</v>
      </c>
      <c r="P2204" s="35" t="s">
        <v>5953</v>
      </c>
      <c r="Q2204" s="35" t="s">
        <v>311</v>
      </c>
      <c r="R2204" s="35" t="s">
        <v>5955</v>
      </c>
      <c r="S2204" s="35" t="s">
        <v>5956</v>
      </c>
      <c r="T2204" s="35" t="s">
        <v>5061</v>
      </c>
      <c r="U2204" s="35" t="s">
        <v>272</v>
      </c>
      <c r="V2204" s="35">
        <v>0</v>
      </c>
      <c r="W2204" s="35">
        <v>0</v>
      </c>
      <c r="X2204" s="49">
        <v>1000</v>
      </c>
      <c r="Y2204" s="60" t="s">
        <v>2544</v>
      </c>
      <c r="Z2204" s="49">
        <v>1</v>
      </c>
      <c r="AA2204" s="49">
        <v>1000</v>
      </c>
      <c r="AB2204" s="60" t="s">
        <v>637</v>
      </c>
      <c r="AC2204" s="60" t="s">
        <v>1560</v>
      </c>
      <c r="AD2204" s="60" t="s">
        <v>694</v>
      </c>
      <c r="AE2204" s="60" t="s">
        <v>695</v>
      </c>
      <c r="AF2204" s="49">
        <v>2020</v>
      </c>
      <c r="AG2204" s="60" t="s">
        <v>5943</v>
      </c>
      <c r="AH2204" s="60"/>
      <c r="AI2204" s="60"/>
      <c r="AJ2204" s="60"/>
      <c r="AK2204" s="60"/>
      <c r="AL2204" s="60"/>
      <c r="AM2204" s="60" t="s">
        <v>568</v>
      </c>
      <c r="AN2204" s="60" t="s">
        <v>5945</v>
      </c>
      <c r="AO2204" s="60" t="s">
        <v>6880</v>
      </c>
      <c r="AP2204" s="49"/>
      <c r="AQ2204" s="60" t="s">
        <v>349</v>
      </c>
      <c r="AR2204" s="60" t="s">
        <v>174</v>
      </c>
      <c r="AS2204" s="60" t="s">
        <v>174</v>
      </c>
      <c r="AT2204" s="49">
        <v>1</v>
      </c>
      <c r="AU2204" s="49">
        <v>1</v>
      </c>
      <c r="AV2204" s="49">
        <v>1</v>
      </c>
      <c r="AW2204" s="60">
        <v>44195</v>
      </c>
      <c r="AX2204" s="60" t="s">
        <v>183</v>
      </c>
      <c r="AY2204" s="60">
        <v>44196.635254629633</v>
      </c>
      <c r="AZ2204" s="60">
        <v>44091</v>
      </c>
      <c r="BA2204" s="60">
        <v>44092</v>
      </c>
      <c r="BB2204" s="60" t="s">
        <v>5962</v>
      </c>
      <c r="BC2204" s="60">
        <v>44196.635254629633</v>
      </c>
      <c r="BD2204" s="60">
        <v>44315</v>
      </c>
      <c r="BE2204" s="60">
        <v>44439</v>
      </c>
      <c r="BF2204" s="49">
        <f>IF(AND(ISBLANK(tbl_RawData_Report1[[#This Row],[REQ_ID]]),tbl_RawData_Report1[[#This Row],[RH Kit?]] = "Y"),1,COUNTIFS(tbl_RawData_Report1[RH Kit?],"Y",tbl_RawData_Report1[REQ_ID],tbl_RawData_Report1[[#This Row],[REQ_ID]]))</f>
        <v>0</v>
      </c>
      <c r="BG2204" s="49">
        <f>COUNTIFS(tbl_RawData_Report1[RH Kit?],"Y",tbl_RawData_Report1[Order No.],tbl_RawData_Report1[[#This Row],[Order No.]])</f>
        <v>0</v>
      </c>
      <c r="BH2204" s="49">
        <f>SUM(tbl_RawData_Report1[[#This Row],[RH Kit Req]:[RH Kit PO]])</f>
        <v>0</v>
      </c>
      <c r="BI2204" s="49" t="str">
        <f>IFERROR(VLOOKUP(B2204,Lookup!A:B,2,FALSE),B2204)</f>
        <v>CLOTRIMAZOLE_500MG</v>
      </c>
      <c r="BJ2204" s="49" t="b">
        <f t="shared" si="34"/>
        <v>1</v>
      </c>
      <c r="BK2204" s="49" t="str">
        <f>tbl_RawData_Report1[[#This Row],[Item ID]]&amp;tbl_RawData_Report1[[#This Row],[Order No.]]</f>
        <v>CLOTRIMAZOLE_500MG0000043128</v>
      </c>
      <c r="BL2204"/>
      <c r="BM2204"/>
      <c r="BN2204"/>
    </row>
    <row r="2205" spans="1:66" x14ac:dyDescent="0.25">
      <c r="A2205" s="35" t="s">
        <v>8</v>
      </c>
      <c r="B2205" s="35" t="s">
        <v>2392</v>
      </c>
      <c r="C2205" s="35">
        <v>10</v>
      </c>
      <c r="D2205" s="35">
        <v>1</v>
      </c>
      <c r="E2205" s="35">
        <v>2</v>
      </c>
      <c r="F2205" s="35" t="s">
        <v>5954</v>
      </c>
      <c r="G2205" s="35" t="s">
        <v>5944</v>
      </c>
      <c r="H2205" s="35" t="s">
        <v>2100</v>
      </c>
      <c r="I2205" s="35" t="s">
        <v>595</v>
      </c>
      <c r="J2205" s="35">
        <v>606.79999999999995</v>
      </c>
      <c r="K2205" s="35" t="s">
        <v>5950</v>
      </c>
      <c r="L2205" s="35" t="s">
        <v>5951</v>
      </c>
      <c r="M2205" s="35" t="s">
        <v>396</v>
      </c>
      <c r="N2205" s="35" t="s">
        <v>122</v>
      </c>
      <c r="O2205" s="35" t="s">
        <v>5952</v>
      </c>
      <c r="P2205" s="35" t="s">
        <v>5953</v>
      </c>
      <c r="Q2205" s="35" t="s">
        <v>311</v>
      </c>
      <c r="R2205" s="35" t="s">
        <v>5955</v>
      </c>
      <c r="S2205" s="35" t="s">
        <v>5956</v>
      </c>
      <c r="T2205" s="35" t="s">
        <v>5061</v>
      </c>
      <c r="U2205" s="35" t="s">
        <v>272</v>
      </c>
      <c r="V2205" s="35">
        <v>0</v>
      </c>
      <c r="W2205" s="35">
        <v>0</v>
      </c>
      <c r="X2205" s="49">
        <v>20</v>
      </c>
      <c r="Y2205" s="60" t="s">
        <v>346</v>
      </c>
      <c r="Z2205" s="49">
        <v>1000</v>
      </c>
      <c r="AA2205" s="49">
        <v>20000</v>
      </c>
      <c r="AB2205" s="60" t="s">
        <v>637</v>
      </c>
      <c r="AC2205" s="60" t="s">
        <v>674</v>
      </c>
      <c r="AD2205" s="60" t="s">
        <v>694</v>
      </c>
      <c r="AE2205" s="60" t="s">
        <v>695</v>
      </c>
      <c r="AF2205" s="49">
        <v>2020</v>
      </c>
      <c r="AG2205" s="60" t="s">
        <v>5943</v>
      </c>
      <c r="AH2205" s="60"/>
      <c r="AI2205" s="60"/>
      <c r="AJ2205" s="60"/>
      <c r="AK2205" s="60"/>
      <c r="AL2205" s="60"/>
      <c r="AM2205" s="60" t="s">
        <v>568</v>
      </c>
      <c r="AN2205" s="60" t="s">
        <v>5945</v>
      </c>
      <c r="AO2205" s="60" t="s">
        <v>6881</v>
      </c>
      <c r="AP2205" s="49"/>
      <c r="AQ2205" s="60" t="s">
        <v>349</v>
      </c>
      <c r="AR2205" s="60" t="s">
        <v>174</v>
      </c>
      <c r="AS2205" s="60" t="s">
        <v>174</v>
      </c>
      <c r="AT2205" s="49">
        <v>10</v>
      </c>
      <c r="AU2205" s="49">
        <v>1</v>
      </c>
      <c r="AV2205" s="49">
        <v>1</v>
      </c>
      <c r="AW2205" s="60">
        <v>44195</v>
      </c>
      <c r="AX2205" s="60" t="s">
        <v>183</v>
      </c>
      <c r="AY2205" s="60">
        <v>44196.635254629633</v>
      </c>
      <c r="AZ2205" s="60">
        <v>44091</v>
      </c>
      <c r="BA2205" s="60">
        <v>44092</v>
      </c>
      <c r="BB2205" s="60" t="s">
        <v>5964</v>
      </c>
      <c r="BC2205" s="60">
        <v>44196.635254629633</v>
      </c>
      <c r="BD2205" s="60">
        <v>44315</v>
      </c>
      <c r="BE2205" s="60">
        <v>44439</v>
      </c>
      <c r="BF2205" s="49">
        <f>IF(AND(ISBLANK(tbl_RawData_Report1[[#This Row],[REQ_ID]]),tbl_RawData_Report1[[#This Row],[RH Kit?]] = "Y"),1,COUNTIFS(tbl_RawData_Report1[RH Kit?],"Y",tbl_RawData_Report1[REQ_ID],tbl_RawData_Report1[[#This Row],[REQ_ID]]))</f>
        <v>0</v>
      </c>
      <c r="BG2205" s="49">
        <f>COUNTIFS(tbl_RawData_Report1[RH Kit?],"Y",tbl_RawData_Report1[Order No.],tbl_RawData_Report1[[#This Row],[Order No.]])</f>
        <v>0</v>
      </c>
      <c r="BH2205" s="49">
        <f>SUM(tbl_RawData_Report1[[#This Row],[RH Kit Req]:[RH Kit PO]])</f>
        <v>0</v>
      </c>
      <c r="BI2205" s="49" t="str">
        <f>IFERROR(VLOOKUP(B2205,Lookup!A:B,2,FALSE),B2205)</f>
        <v>METHYLDP250MG_1000</v>
      </c>
      <c r="BJ2205" s="49" t="b">
        <f t="shared" si="34"/>
        <v>1</v>
      </c>
      <c r="BK2205" s="49" t="str">
        <f>tbl_RawData_Report1[[#This Row],[Item ID]]&amp;tbl_RawData_Report1[[#This Row],[Order No.]]</f>
        <v>METHYLDP250MG_10000000043128</v>
      </c>
      <c r="BL2205"/>
      <c r="BM2205"/>
      <c r="BN2205"/>
    </row>
    <row r="2206" spans="1:66" x14ac:dyDescent="0.25">
      <c r="G2206" s="35"/>
      <c r="J2206" s="67"/>
      <c r="X2206"/>
      <c r="Y2206"/>
      <c r="Z2206"/>
      <c r="AA2206"/>
      <c r="AB2206"/>
      <c r="AC2206"/>
      <c r="AD2206"/>
      <c r="AE2206"/>
      <c r="BF2206"/>
      <c r="BI2206"/>
      <c r="BJ2206"/>
      <c r="BK2206"/>
      <c r="BL2206"/>
      <c r="BM2206"/>
      <c r="BN2206"/>
    </row>
    <row r="2207" spans="1:66" x14ac:dyDescent="0.25">
      <c r="BI2207"/>
      <c r="BJ2207"/>
      <c r="BK2207"/>
      <c r="BL2207"/>
      <c r="BM2207"/>
      <c r="BN2207"/>
    </row>
    <row r="2208" spans="1:66" x14ac:dyDescent="0.25">
      <c r="BI2208"/>
      <c r="BJ2208"/>
      <c r="BK2208"/>
      <c r="BL2208"/>
      <c r="BM2208"/>
      <c r="BN2208"/>
    </row>
    <row r="2209" spans="61:66" x14ac:dyDescent="0.25">
      <c r="BI2209"/>
      <c r="BJ2209"/>
      <c r="BK2209"/>
      <c r="BL2209"/>
      <c r="BM2209"/>
      <c r="BN2209"/>
    </row>
    <row r="2210" spans="61:66" x14ac:dyDescent="0.25">
      <c r="BI2210"/>
      <c r="BJ2210"/>
      <c r="BK2210"/>
      <c r="BL2210"/>
      <c r="BM2210"/>
      <c r="BN2210"/>
    </row>
    <row r="2211" spans="61:66" x14ac:dyDescent="0.25">
      <c r="BI2211"/>
      <c r="BJ2211"/>
      <c r="BK2211"/>
      <c r="BL2211"/>
      <c r="BM2211"/>
      <c r="BN2211"/>
    </row>
    <row r="2212" spans="61:66" x14ac:dyDescent="0.25">
      <c r="BI2212"/>
      <c r="BJ2212"/>
      <c r="BK2212"/>
      <c r="BL2212"/>
      <c r="BM2212"/>
      <c r="BN2212"/>
    </row>
    <row r="2213" spans="61:66" x14ac:dyDescent="0.25">
      <c r="BI2213"/>
      <c r="BJ2213"/>
      <c r="BK2213"/>
      <c r="BL2213"/>
      <c r="BM2213"/>
      <c r="BN2213"/>
    </row>
    <row r="2214" spans="61:66" x14ac:dyDescent="0.25">
      <c r="BI2214"/>
      <c r="BJ2214"/>
      <c r="BK2214"/>
      <c r="BL2214"/>
      <c r="BM2214"/>
      <c r="BN2214"/>
    </row>
    <row r="2215" spans="61:66" x14ac:dyDescent="0.25">
      <c r="BI2215"/>
      <c r="BJ2215"/>
      <c r="BK2215"/>
      <c r="BL2215"/>
      <c r="BM2215"/>
      <c r="BN2215"/>
    </row>
    <row r="2216" spans="61:66" x14ac:dyDescent="0.25">
      <c r="BI2216"/>
      <c r="BJ2216"/>
      <c r="BK2216"/>
      <c r="BL2216"/>
      <c r="BM2216"/>
      <c r="BN2216"/>
    </row>
    <row r="2217" spans="61:66" x14ac:dyDescent="0.25">
      <c r="BI2217"/>
      <c r="BJ2217"/>
      <c r="BK2217"/>
      <c r="BL2217"/>
      <c r="BM2217"/>
      <c r="BN2217"/>
    </row>
    <row r="2218" spans="61:66" x14ac:dyDescent="0.25">
      <c r="BI2218"/>
      <c r="BJ2218"/>
      <c r="BK2218"/>
      <c r="BL2218"/>
      <c r="BM2218"/>
      <c r="BN2218"/>
    </row>
    <row r="2219" spans="61:66" x14ac:dyDescent="0.25">
      <c r="BI2219"/>
      <c r="BJ2219"/>
      <c r="BK2219"/>
      <c r="BL2219"/>
      <c r="BM2219"/>
      <c r="BN2219"/>
    </row>
    <row r="2220" spans="61:66" x14ac:dyDescent="0.25">
      <c r="BI2220"/>
      <c r="BJ2220"/>
      <c r="BK2220"/>
      <c r="BL2220"/>
      <c r="BM2220"/>
      <c r="BN2220"/>
    </row>
    <row r="2221" spans="61:66" x14ac:dyDescent="0.25">
      <c r="BI2221"/>
      <c r="BJ2221"/>
      <c r="BK2221"/>
      <c r="BL2221"/>
      <c r="BM2221"/>
      <c r="BN2221"/>
    </row>
    <row r="2222" spans="61:66" x14ac:dyDescent="0.25">
      <c r="BI2222"/>
      <c r="BJ2222"/>
      <c r="BK2222"/>
      <c r="BL2222"/>
      <c r="BM2222"/>
      <c r="BN2222"/>
    </row>
    <row r="2223" spans="61:66" x14ac:dyDescent="0.25">
      <c r="BI2223"/>
      <c r="BJ2223"/>
      <c r="BK2223"/>
      <c r="BL2223"/>
      <c r="BM2223"/>
      <c r="BN2223"/>
    </row>
    <row r="2224" spans="61:66" x14ac:dyDescent="0.25">
      <c r="BI2224"/>
      <c r="BJ2224"/>
      <c r="BK2224"/>
      <c r="BL2224"/>
      <c r="BM2224"/>
      <c r="BN2224"/>
    </row>
    <row r="2225" spans="61:66" x14ac:dyDescent="0.25">
      <c r="BI2225"/>
      <c r="BJ2225"/>
      <c r="BK2225"/>
      <c r="BL2225"/>
      <c r="BM2225"/>
      <c r="BN2225"/>
    </row>
    <row r="2226" spans="61:66" x14ac:dyDescent="0.25">
      <c r="BI2226"/>
      <c r="BJ2226"/>
      <c r="BK2226"/>
      <c r="BL2226"/>
      <c r="BM2226"/>
      <c r="BN2226"/>
    </row>
    <row r="2227" spans="61:66" x14ac:dyDescent="0.25">
      <c r="BI2227"/>
      <c r="BJ2227"/>
      <c r="BK2227"/>
      <c r="BL2227"/>
      <c r="BM2227"/>
      <c r="BN2227"/>
    </row>
    <row r="2228" spans="61:66" x14ac:dyDescent="0.25">
      <c r="BI2228"/>
      <c r="BJ2228"/>
      <c r="BK2228"/>
      <c r="BL2228"/>
      <c r="BM2228"/>
      <c r="BN2228"/>
    </row>
    <row r="2229" spans="61:66" x14ac:dyDescent="0.25">
      <c r="BI2229"/>
      <c r="BJ2229"/>
      <c r="BK2229"/>
      <c r="BL2229"/>
      <c r="BM2229"/>
      <c r="BN2229"/>
    </row>
    <row r="2230" spans="61:66" x14ac:dyDescent="0.25">
      <c r="BI2230"/>
      <c r="BJ2230"/>
      <c r="BK2230"/>
      <c r="BL2230"/>
      <c r="BM2230"/>
      <c r="BN2230"/>
    </row>
    <row r="2231" spans="61:66" x14ac:dyDescent="0.25">
      <c r="BI2231"/>
      <c r="BJ2231"/>
      <c r="BK2231"/>
      <c r="BL2231"/>
      <c r="BM2231"/>
      <c r="BN2231"/>
    </row>
    <row r="2232" spans="61:66" x14ac:dyDescent="0.25">
      <c r="BI2232"/>
      <c r="BJ2232"/>
      <c r="BK2232"/>
      <c r="BL2232"/>
      <c r="BM2232"/>
      <c r="BN2232"/>
    </row>
    <row r="2233" spans="61:66" x14ac:dyDescent="0.25">
      <c r="BI2233"/>
      <c r="BJ2233"/>
      <c r="BK2233"/>
      <c r="BL2233"/>
      <c r="BM2233"/>
      <c r="BN2233"/>
    </row>
    <row r="2234" spans="61:66" x14ac:dyDescent="0.25">
      <c r="BI2234"/>
      <c r="BJ2234"/>
      <c r="BK2234"/>
      <c r="BL2234"/>
      <c r="BM2234"/>
      <c r="BN2234"/>
    </row>
    <row r="2235" spans="61:66" x14ac:dyDescent="0.25">
      <c r="BI2235"/>
      <c r="BJ2235"/>
      <c r="BK2235"/>
      <c r="BL2235"/>
      <c r="BM2235"/>
      <c r="BN2235"/>
    </row>
    <row r="2236" spans="61:66" x14ac:dyDescent="0.25">
      <c r="BI2236"/>
      <c r="BJ2236"/>
      <c r="BK2236"/>
      <c r="BL2236"/>
      <c r="BM2236"/>
      <c r="BN2236"/>
    </row>
    <row r="2237" spans="61:66" x14ac:dyDescent="0.25">
      <c r="BI2237"/>
      <c r="BJ2237"/>
      <c r="BK2237"/>
      <c r="BL2237"/>
      <c r="BM2237"/>
      <c r="BN2237"/>
    </row>
    <row r="2238" spans="61:66" x14ac:dyDescent="0.25">
      <c r="BI2238"/>
      <c r="BJ2238"/>
      <c r="BK2238"/>
      <c r="BL2238"/>
      <c r="BM2238"/>
      <c r="BN2238"/>
    </row>
    <row r="2239" spans="61:66" x14ac:dyDescent="0.25">
      <c r="BI2239"/>
      <c r="BJ2239"/>
      <c r="BK2239"/>
      <c r="BL2239"/>
      <c r="BM2239"/>
      <c r="BN2239"/>
    </row>
    <row r="2240" spans="61:66" x14ac:dyDescent="0.25">
      <c r="BI2240"/>
      <c r="BJ2240"/>
      <c r="BK2240"/>
      <c r="BL2240"/>
      <c r="BM2240"/>
      <c r="BN2240"/>
    </row>
    <row r="2241" spans="61:66" x14ac:dyDescent="0.25">
      <c r="BI2241"/>
      <c r="BJ2241"/>
      <c r="BK2241"/>
      <c r="BL2241"/>
      <c r="BM2241"/>
      <c r="BN2241"/>
    </row>
    <row r="2242" spans="61:66" x14ac:dyDescent="0.25">
      <c r="BI2242"/>
      <c r="BJ2242"/>
      <c r="BK2242"/>
      <c r="BL2242"/>
      <c r="BM2242"/>
      <c r="BN2242"/>
    </row>
    <row r="2243" spans="61:66" x14ac:dyDescent="0.25">
      <c r="BI2243"/>
      <c r="BJ2243"/>
      <c r="BK2243"/>
      <c r="BL2243"/>
      <c r="BM2243"/>
      <c r="BN2243"/>
    </row>
    <row r="2244" spans="61:66" x14ac:dyDescent="0.25">
      <c r="BI2244"/>
      <c r="BJ2244"/>
      <c r="BK2244"/>
      <c r="BL2244"/>
      <c r="BM2244"/>
      <c r="BN2244"/>
    </row>
    <row r="2245" spans="61:66" x14ac:dyDescent="0.25">
      <c r="BI2245"/>
      <c r="BJ2245"/>
      <c r="BK2245"/>
      <c r="BL2245"/>
      <c r="BM2245"/>
      <c r="BN2245"/>
    </row>
    <row r="2246" spans="61:66" x14ac:dyDescent="0.25">
      <c r="BI2246"/>
      <c r="BJ2246"/>
      <c r="BK2246"/>
      <c r="BL2246"/>
      <c r="BM2246"/>
      <c r="BN2246"/>
    </row>
    <row r="2247" spans="61:66" x14ac:dyDescent="0.25">
      <c r="BI2247"/>
      <c r="BJ2247"/>
      <c r="BK2247"/>
      <c r="BL2247"/>
      <c r="BM2247"/>
      <c r="BN2247"/>
    </row>
    <row r="2248" spans="61:66" x14ac:dyDescent="0.25">
      <c r="BI2248"/>
      <c r="BJ2248"/>
      <c r="BK2248"/>
      <c r="BL2248"/>
      <c r="BM2248"/>
      <c r="BN2248"/>
    </row>
    <row r="2249" spans="61:66" x14ac:dyDescent="0.25">
      <c r="BI2249"/>
      <c r="BJ2249"/>
      <c r="BK2249"/>
      <c r="BL2249"/>
      <c r="BM2249"/>
      <c r="BN2249"/>
    </row>
    <row r="2250" spans="61:66" x14ac:dyDescent="0.25">
      <c r="BI2250"/>
      <c r="BJ2250"/>
      <c r="BK2250"/>
      <c r="BL2250"/>
      <c r="BM2250"/>
      <c r="BN2250"/>
    </row>
    <row r="2251" spans="61:66" x14ac:dyDescent="0.25">
      <c r="BI2251"/>
      <c r="BJ2251"/>
      <c r="BK2251"/>
      <c r="BL2251"/>
      <c r="BM2251"/>
      <c r="BN2251"/>
    </row>
    <row r="2252" spans="61:66" x14ac:dyDescent="0.25">
      <c r="BI2252"/>
      <c r="BJ2252"/>
      <c r="BK2252"/>
      <c r="BL2252"/>
      <c r="BM2252"/>
      <c r="BN2252"/>
    </row>
    <row r="2253" spans="61:66" x14ac:dyDescent="0.25">
      <c r="BI2253"/>
      <c r="BJ2253"/>
      <c r="BK2253"/>
      <c r="BL2253"/>
      <c r="BM2253"/>
      <c r="BN2253"/>
    </row>
    <row r="2254" spans="61:66" x14ac:dyDescent="0.25">
      <c r="BI2254"/>
      <c r="BJ2254"/>
      <c r="BK2254"/>
      <c r="BL2254"/>
      <c r="BM2254"/>
      <c r="BN2254"/>
    </row>
    <row r="2255" spans="61:66" x14ac:dyDescent="0.25">
      <c r="BI2255"/>
      <c r="BJ2255"/>
      <c r="BK2255"/>
      <c r="BL2255"/>
      <c r="BM2255"/>
      <c r="BN2255"/>
    </row>
    <row r="2256" spans="61:66" x14ac:dyDescent="0.25">
      <c r="BI2256"/>
      <c r="BJ2256"/>
      <c r="BK2256"/>
      <c r="BL2256"/>
      <c r="BM2256"/>
      <c r="BN2256"/>
    </row>
    <row r="2257" spans="61:66" x14ac:dyDescent="0.25">
      <c r="BI2257"/>
      <c r="BJ2257"/>
      <c r="BK2257"/>
      <c r="BL2257"/>
      <c r="BM2257"/>
      <c r="BN2257"/>
    </row>
    <row r="2258" spans="61:66" x14ac:dyDescent="0.25">
      <c r="BI2258"/>
      <c r="BJ2258"/>
      <c r="BK2258"/>
      <c r="BL2258"/>
      <c r="BM2258"/>
      <c r="BN2258"/>
    </row>
    <row r="2259" spans="61:66" x14ac:dyDescent="0.25">
      <c r="BI2259"/>
      <c r="BJ2259"/>
      <c r="BK2259"/>
      <c r="BL2259"/>
      <c r="BM2259"/>
      <c r="BN2259"/>
    </row>
    <row r="2260" spans="61:66" x14ac:dyDescent="0.25">
      <c r="BI2260"/>
      <c r="BJ2260"/>
      <c r="BK2260"/>
      <c r="BL2260"/>
      <c r="BM2260"/>
      <c r="BN2260"/>
    </row>
    <row r="2261" spans="61:66" x14ac:dyDescent="0.25">
      <c r="BI2261"/>
      <c r="BJ2261"/>
      <c r="BK2261"/>
      <c r="BL2261"/>
      <c r="BM2261"/>
      <c r="BN2261"/>
    </row>
    <row r="2262" spans="61:66" x14ac:dyDescent="0.25">
      <c r="BI2262"/>
      <c r="BJ2262"/>
      <c r="BK2262"/>
      <c r="BL2262"/>
      <c r="BM2262"/>
      <c r="BN2262"/>
    </row>
    <row r="2263" spans="61:66" x14ac:dyDescent="0.25">
      <c r="BI2263"/>
      <c r="BJ2263"/>
      <c r="BK2263"/>
      <c r="BL2263"/>
      <c r="BM2263"/>
      <c r="BN2263"/>
    </row>
    <row r="2264" spans="61:66" x14ac:dyDescent="0.25">
      <c r="BI2264"/>
      <c r="BJ2264"/>
      <c r="BK2264"/>
      <c r="BL2264"/>
      <c r="BM2264"/>
      <c r="BN2264"/>
    </row>
    <row r="2265" spans="61:66" x14ac:dyDescent="0.25">
      <c r="BI2265"/>
      <c r="BJ2265"/>
      <c r="BK2265"/>
      <c r="BL2265"/>
      <c r="BM2265"/>
      <c r="BN2265"/>
    </row>
    <row r="2266" spans="61:66" x14ac:dyDescent="0.25">
      <c r="BI2266"/>
      <c r="BJ2266"/>
      <c r="BK2266"/>
      <c r="BL2266"/>
      <c r="BM2266"/>
      <c r="BN2266"/>
    </row>
    <row r="2267" spans="61:66" x14ac:dyDescent="0.25">
      <c r="BI2267"/>
      <c r="BJ2267"/>
      <c r="BK2267"/>
      <c r="BL2267"/>
      <c r="BM2267"/>
      <c r="BN2267"/>
    </row>
    <row r="2268" spans="61:66" x14ac:dyDescent="0.25">
      <c r="BI2268"/>
      <c r="BJ2268"/>
      <c r="BK2268"/>
      <c r="BL2268"/>
      <c r="BM2268"/>
      <c r="BN2268"/>
    </row>
    <row r="2269" spans="61:66" x14ac:dyDescent="0.25">
      <c r="BI2269"/>
      <c r="BJ2269"/>
      <c r="BK2269"/>
      <c r="BL2269"/>
      <c r="BM2269"/>
      <c r="BN2269"/>
    </row>
    <row r="2270" spans="61:66" x14ac:dyDescent="0.25">
      <c r="BI2270"/>
      <c r="BJ2270"/>
      <c r="BK2270"/>
      <c r="BL2270"/>
      <c r="BM2270"/>
      <c r="BN2270"/>
    </row>
    <row r="2271" spans="61:66" x14ac:dyDescent="0.25">
      <c r="BI2271"/>
      <c r="BJ2271"/>
      <c r="BK2271"/>
      <c r="BL2271"/>
      <c r="BM2271"/>
      <c r="BN2271"/>
    </row>
    <row r="2272" spans="61:66" x14ac:dyDescent="0.25">
      <c r="BI2272"/>
      <c r="BJ2272"/>
      <c r="BK2272"/>
      <c r="BL2272"/>
      <c r="BM2272"/>
      <c r="BN2272"/>
    </row>
    <row r="2273" spans="61:66" x14ac:dyDescent="0.25">
      <c r="BI2273"/>
      <c r="BJ2273"/>
      <c r="BK2273"/>
      <c r="BL2273"/>
      <c r="BM2273"/>
      <c r="BN2273"/>
    </row>
    <row r="2274" spans="61:66" x14ac:dyDescent="0.25">
      <c r="BI2274"/>
      <c r="BJ2274"/>
      <c r="BK2274"/>
      <c r="BL2274"/>
      <c r="BM2274"/>
      <c r="BN2274"/>
    </row>
    <row r="2275" spans="61:66" x14ac:dyDescent="0.25">
      <c r="BI2275"/>
      <c r="BJ2275"/>
      <c r="BK2275"/>
      <c r="BL2275"/>
      <c r="BM2275"/>
      <c r="BN2275"/>
    </row>
    <row r="2276" spans="61:66" x14ac:dyDescent="0.25">
      <c r="BI2276"/>
      <c r="BJ2276"/>
      <c r="BK2276"/>
      <c r="BL2276"/>
      <c r="BM2276"/>
      <c r="BN2276"/>
    </row>
    <row r="2277" spans="61:66" x14ac:dyDescent="0.25">
      <c r="BI2277"/>
      <c r="BJ2277"/>
      <c r="BK2277"/>
      <c r="BL2277"/>
      <c r="BM2277"/>
      <c r="BN2277"/>
    </row>
    <row r="2278" spans="61:66" x14ac:dyDescent="0.25">
      <c r="BI2278"/>
      <c r="BJ2278"/>
      <c r="BK2278"/>
      <c r="BL2278"/>
      <c r="BM2278"/>
      <c r="BN2278"/>
    </row>
    <row r="2279" spans="61:66" x14ac:dyDescent="0.25">
      <c r="BI2279"/>
      <c r="BJ2279"/>
      <c r="BK2279"/>
      <c r="BL2279"/>
      <c r="BM2279"/>
      <c r="BN2279"/>
    </row>
    <row r="2280" spans="61:66" x14ac:dyDescent="0.25">
      <c r="BI2280"/>
      <c r="BJ2280"/>
      <c r="BK2280"/>
      <c r="BL2280"/>
      <c r="BM2280"/>
      <c r="BN2280"/>
    </row>
    <row r="2281" spans="61:66" x14ac:dyDescent="0.25">
      <c r="BI2281"/>
      <c r="BJ2281"/>
      <c r="BK2281"/>
      <c r="BL2281"/>
      <c r="BM2281"/>
      <c r="BN2281"/>
    </row>
    <row r="2282" spans="61:66" x14ac:dyDescent="0.25">
      <c r="BI2282"/>
      <c r="BJ2282"/>
      <c r="BK2282"/>
      <c r="BL2282"/>
      <c r="BM2282"/>
      <c r="BN2282"/>
    </row>
    <row r="2283" spans="61:66" x14ac:dyDescent="0.25">
      <c r="BI2283"/>
      <c r="BJ2283"/>
      <c r="BK2283"/>
      <c r="BL2283"/>
      <c r="BM2283"/>
      <c r="BN2283"/>
    </row>
    <row r="2284" spans="61:66" x14ac:dyDescent="0.25">
      <c r="BI2284"/>
      <c r="BJ2284"/>
      <c r="BK2284"/>
      <c r="BL2284"/>
      <c r="BM2284"/>
      <c r="BN2284"/>
    </row>
    <row r="2285" spans="61:66" x14ac:dyDescent="0.25">
      <c r="BI2285"/>
      <c r="BJ2285"/>
      <c r="BK2285"/>
      <c r="BL2285"/>
      <c r="BM2285"/>
      <c r="BN2285"/>
    </row>
    <row r="2286" spans="61:66" x14ac:dyDescent="0.25">
      <c r="BI2286"/>
      <c r="BJ2286"/>
      <c r="BK2286"/>
      <c r="BL2286"/>
      <c r="BM2286"/>
      <c r="BN2286"/>
    </row>
    <row r="2287" spans="61:66" x14ac:dyDescent="0.25">
      <c r="BI2287"/>
      <c r="BJ2287"/>
      <c r="BK2287"/>
      <c r="BL2287"/>
      <c r="BM2287"/>
      <c r="BN2287"/>
    </row>
    <row r="2288" spans="61:66" x14ac:dyDescent="0.25">
      <c r="BI2288"/>
      <c r="BJ2288"/>
      <c r="BK2288"/>
      <c r="BL2288"/>
      <c r="BM2288"/>
      <c r="BN2288"/>
    </row>
    <row r="2289" spans="61:66" x14ac:dyDescent="0.25">
      <c r="BI2289"/>
      <c r="BJ2289"/>
      <c r="BK2289"/>
      <c r="BL2289"/>
      <c r="BM2289"/>
      <c r="BN2289"/>
    </row>
    <row r="2290" spans="61:66" x14ac:dyDescent="0.25">
      <c r="BI2290"/>
      <c r="BJ2290"/>
      <c r="BK2290"/>
      <c r="BL2290"/>
      <c r="BM2290"/>
      <c r="BN2290"/>
    </row>
    <row r="2291" spans="61:66" x14ac:dyDescent="0.25">
      <c r="BI2291"/>
      <c r="BJ2291"/>
      <c r="BK2291"/>
      <c r="BL2291"/>
      <c r="BM2291"/>
      <c r="BN2291"/>
    </row>
    <row r="2292" spans="61:66" x14ac:dyDescent="0.25">
      <c r="BI2292"/>
      <c r="BJ2292"/>
      <c r="BK2292"/>
      <c r="BL2292"/>
      <c r="BM2292"/>
      <c r="BN2292"/>
    </row>
    <row r="2293" spans="61:66" x14ac:dyDescent="0.25">
      <c r="BI2293"/>
      <c r="BJ2293"/>
      <c r="BK2293"/>
      <c r="BL2293"/>
      <c r="BM2293"/>
      <c r="BN2293"/>
    </row>
    <row r="2294" spans="61:66" x14ac:dyDescent="0.25">
      <c r="BI2294"/>
      <c r="BJ2294"/>
      <c r="BK2294"/>
      <c r="BL2294"/>
      <c r="BM2294"/>
      <c r="BN2294"/>
    </row>
    <row r="2295" spans="61:66" x14ac:dyDescent="0.25">
      <c r="BI2295"/>
      <c r="BJ2295"/>
      <c r="BK2295"/>
      <c r="BL2295"/>
      <c r="BM2295"/>
      <c r="BN2295"/>
    </row>
    <row r="2296" spans="61:66" x14ac:dyDescent="0.25">
      <c r="BI2296"/>
      <c r="BJ2296"/>
      <c r="BK2296"/>
      <c r="BL2296"/>
      <c r="BM2296"/>
      <c r="BN2296"/>
    </row>
    <row r="2297" spans="61:66" x14ac:dyDescent="0.25">
      <c r="BI2297"/>
      <c r="BJ2297"/>
      <c r="BK2297"/>
      <c r="BL2297"/>
      <c r="BM2297"/>
      <c r="BN2297"/>
    </row>
    <row r="2298" spans="61:66" x14ac:dyDescent="0.25">
      <c r="BI2298"/>
      <c r="BJ2298"/>
      <c r="BK2298"/>
      <c r="BL2298"/>
      <c r="BM2298"/>
      <c r="BN2298"/>
    </row>
    <row r="2299" spans="61:66" x14ac:dyDescent="0.25">
      <c r="BI2299"/>
      <c r="BJ2299"/>
      <c r="BK2299"/>
      <c r="BL2299"/>
      <c r="BM2299"/>
      <c r="BN2299"/>
    </row>
    <row r="2300" spans="61:66" x14ac:dyDescent="0.25">
      <c r="BI2300"/>
      <c r="BJ2300"/>
      <c r="BK2300"/>
      <c r="BL2300"/>
      <c r="BM2300"/>
      <c r="BN2300"/>
    </row>
    <row r="2301" spans="61:66" x14ac:dyDescent="0.25">
      <c r="BI2301"/>
      <c r="BJ2301"/>
      <c r="BK2301"/>
      <c r="BL2301"/>
      <c r="BM2301"/>
      <c r="BN2301"/>
    </row>
    <row r="2302" spans="61:66" x14ac:dyDescent="0.25">
      <c r="BI2302"/>
      <c r="BJ2302"/>
      <c r="BK2302"/>
      <c r="BL2302"/>
      <c r="BM2302"/>
      <c r="BN2302"/>
    </row>
    <row r="2303" spans="61:66" x14ac:dyDescent="0.25">
      <c r="BI2303"/>
      <c r="BJ2303"/>
      <c r="BK2303"/>
      <c r="BL2303"/>
      <c r="BM2303"/>
      <c r="BN2303"/>
    </row>
    <row r="2304" spans="61:66" x14ac:dyDescent="0.25">
      <c r="BI2304"/>
      <c r="BJ2304"/>
      <c r="BK2304"/>
      <c r="BL2304"/>
      <c r="BM2304"/>
      <c r="BN2304"/>
    </row>
    <row r="2305" spans="61:66" x14ac:dyDescent="0.25">
      <c r="BI2305"/>
      <c r="BJ2305"/>
      <c r="BK2305"/>
      <c r="BL2305"/>
      <c r="BM2305"/>
      <c r="BN2305"/>
    </row>
    <row r="2306" spans="61:66" x14ac:dyDescent="0.25">
      <c r="BI2306"/>
      <c r="BJ2306"/>
      <c r="BK2306"/>
      <c r="BL2306"/>
      <c r="BM2306"/>
      <c r="BN2306"/>
    </row>
    <row r="2307" spans="61:66" x14ac:dyDescent="0.25">
      <c r="BI2307"/>
      <c r="BJ2307"/>
      <c r="BK2307"/>
      <c r="BL2307"/>
      <c r="BM2307"/>
      <c r="BN2307"/>
    </row>
    <row r="2308" spans="61:66" x14ac:dyDescent="0.25">
      <c r="BI2308"/>
      <c r="BJ2308"/>
      <c r="BK2308"/>
      <c r="BL2308"/>
      <c r="BM2308"/>
      <c r="BN2308"/>
    </row>
    <row r="2309" spans="61:66" x14ac:dyDescent="0.25">
      <c r="BI2309"/>
      <c r="BJ2309"/>
      <c r="BK2309"/>
      <c r="BL2309"/>
      <c r="BM2309"/>
      <c r="BN2309"/>
    </row>
    <row r="2310" spans="61:66" x14ac:dyDescent="0.25">
      <c r="BI2310"/>
      <c r="BJ2310"/>
      <c r="BK2310"/>
      <c r="BL2310"/>
      <c r="BM2310"/>
      <c r="BN2310"/>
    </row>
    <row r="2311" spans="61:66" x14ac:dyDescent="0.25">
      <c r="BI2311"/>
      <c r="BJ2311"/>
      <c r="BK2311"/>
      <c r="BL2311"/>
      <c r="BM2311"/>
      <c r="BN2311"/>
    </row>
    <row r="2312" spans="61:66" x14ac:dyDescent="0.25">
      <c r="BI2312"/>
      <c r="BJ2312"/>
      <c r="BK2312"/>
      <c r="BL2312"/>
      <c r="BM2312"/>
      <c r="BN2312"/>
    </row>
    <row r="2313" spans="61:66" x14ac:dyDescent="0.25">
      <c r="BI2313"/>
      <c r="BJ2313"/>
      <c r="BK2313"/>
      <c r="BL2313"/>
      <c r="BM2313"/>
      <c r="BN2313"/>
    </row>
    <row r="2314" spans="61:66" x14ac:dyDescent="0.25">
      <c r="BI2314"/>
      <c r="BJ2314"/>
      <c r="BK2314"/>
      <c r="BL2314"/>
      <c r="BM2314"/>
      <c r="BN2314"/>
    </row>
    <row r="2315" spans="61:66" x14ac:dyDescent="0.25">
      <c r="BI2315"/>
      <c r="BJ2315"/>
      <c r="BK2315"/>
      <c r="BL2315"/>
      <c r="BM2315"/>
      <c r="BN2315"/>
    </row>
    <row r="2316" spans="61:66" x14ac:dyDescent="0.25">
      <c r="BI2316"/>
      <c r="BJ2316"/>
      <c r="BK2316"/>
      <c r="BL2316"/>
      <c r="BM2316"/>
      <c r="BN2316"/>
    </row>
    <row r="2317" spans="61:66" x14ac:dyDescent="0.25">
      <c r="BI2317"/>
      <c r="BJ2317"/>
      <c r="BK2317"/>
      <c r="BL2317"/>
      <c r="BM2317"/>
      <c r="BN2317"/>
    </row>
    <row r="2318" spans="61:66" x14ac:dyDescent="0.25">
      <c r="BI2318"/>
      <c r="BJ2318"/>
      <c r="BK2318"/>
      <c r="BL2318"/>
      <c r="BM2318"/>
      <c r="BN2318"/>
    </row>
    <row r="2319" spans="61:66" x14ac:dyDescent="0.25">
      <c r="BI2319"/>
      <c r="BJ2319"/>
      <c r="BK2319"/>
      <c r="BL2319"/>
      <c r="BM2319"/>
      <c r="BN2319"/>
    </row>
    <row r="2320" spans="61:66" x14ac:dyDescent="0.25">
      <c r="BI2320"/>
      <c r="BJ2320"/>
      <c r="BK2320"/>
      <c r="BL2320"/>
      <c r="BM2320"/>
      <c r="BN2320"/>
    </row>
    <row r="2321" spans="61:66" x14ac:dyDescent="0.25">
      <c r="BI2321"/>
      <c r="BJ2321"/>
      <c r="BK2321"/>
      <c r="BL2321"/>
      <c r="BM2321"/>
      <c r="BN2321"/>
    </row>
    <row r="2322" spans="61:66" x14ac:dyDescent="0.25">
      <c r="BI2322"/>
      <c r="BJ2322"/>
      <c r="BK2322"/>
      <c r="BL2322"/>
      <c r="BM2322"/>
      <c r="BN2322"/>
    </row>
    <row r="2323" spans="61:66" x14ac:dyDescent="0.25">
      <c r="BI2323"/>
      <c r="BJ2323"/>
      <c r="BK2323"/>
      <c r="BL2323"/>
      <c r="BM2323"/>
      <c r="BN2323"/>
    </row>
    <row r="2324" spans="61:66" x14ac:dyDescent="0.25">
      <c r="BI2324"/>
      <c r="BJ2324"/>
      <c r="BK2324"/>
      <c r="BL2324"/>
      <c r="BM2324"/>
      <c r="BN2324"/>
    </row>
    <row r="2325" spans="61:66" x14ac:dyDescent="0.25">
      <c r="BI2325"/>
      <c r="BJ2325"/>
      <c r="BK2325"/>
      <c r="BL2325"/>
      <c r="BM2325"/>
      <c r="BN2325"/>
    </row>
    <row r="2326" spans="61:66" x14ac:dyDescent="0.25">
      <c r="BI2326"/>
      <c r="BJ2326"/>
      <c r="BK2326"/>
      <c r="BL2326"/>
      <c r="BM2326"/>
      <c r="BN2326"/>
    </row>
    <row r="2327" spans="61:66" x14ac:dyDescent="0.25">
      <c r="BI2327"/>
      <c r="BJ2327"/>
      <c r="BK2327"/>
      <c r="BL2327"/>
      <c r="BM2327"/>
      <c r="BN2327"/>
    </row>
    <row r="2328" spans="61:66" x14ac:dyDescent="0.25">
      <c r="BI2328"/>
      <c r="BJ2328"/>
      <c r="BK2328"/>
      <c r="BL2328"/>
      <c r="BM2328"/>
      <c r="BN2328"/>
    </row>
    <row r="2329" spans="61:66" x14ac:dyDescent="0.25">
      <c r="BI2329"/>
      <c r="BJ2329"/>
      <c r="BK2329"/>
      <c r="BL2329"/>
      <c r="BM2329"/>
      <c r="BN2329"/>
    </row>
    <row r="2330" spans="61:66" x14ac:dyDescent="0.25">
      <c r="BI2330"/>
      <c r="BJ2330"/>
      <c r="BK2330"/>
      <c r="BL2330"/>
      <c r="BM2330"/>
      <c r="BN2330"/>
    </row>
    <row r="2331" spans="61:66" x14ac:dyDescent="0.25">
      <c r="BI2331"/>
      <c r="BJ2331"/>
      <c r="BK2331"/>
      <c r="BL2331"/>
      <c r="BM2331"/>
      <c r="BN2331"/>
    </row>
    <row r="2332" spans="61:66" x14ac:dyDescent="0.25">
      <c r="BI2332"/>
      <c r="BJ2332"/>
      <c r="BK2332"/>
      <c r="BL2332"/>
      <c r="BM2332"/>
      <c r="BN2332"/>
    </row>
    <row r="2333" spans="61:66" x14ac:dyDescent="0.25">
      <c r="BI2333"/>
      <c r="BJ2333"/>
      <c r="BK2333"/>
      <c r="BL2333"/>
      <c r="BM2333"/>
      <c r="BN2333"/>
    </row>
    <row r="2334" spans="61:66" x14ac:dyDescent="0.25">
      <c r="BI2334"/>
      <c r="BJ2334"/>
      <c r="BK2334"/>
      <c r="BL2334"/>
      <c r="BM2334"/>
      <c r="BN2334"/>
    </row>
    <row r="2335" spans="61:66" x14ac:dyDescent="0.25">
      <c r="BI2335"/>
      <c r="BJ2335"/>
      <c r="BK2335"/>
      <c r="BL2335"/>
      <c r="BM2335"/>
      <c r="BN2335"/>
    </row>
    <row r="2336" spans="61:66" x14ac:dyDescent="0.25">
      <c r="BI2336"/>
      <c r="BJ2336"/>
      <c r="BK2336"/>
      <c r="BL2336"/>
      <c r="BM2336"/>
      <c r="BN2336"/>
    </row>
    <row r="2337" spans="61:66" x14ac:dyDescent="0.25">
      <c r="BI2337"/>
      <c r="BJ2337"/>
      <c r="BK2337"/>
      <c r="BL2337"/>
      <c r="BM2337"/>
      <c r="BN2337"/>
    </row>
    <row r="2338" spans="61:66" x14ac:dyDescent="0.25">
      <c r="BI2338"/>
      <c r="BJ2338"/>
      <c r="BK2338"/>
      <c r="BL2338"/>
      <c r="BM2338"/>
      <c r="BN2338"/>
    </row>
    <row r="2339" spans="61:66" x14ac:dyDescent="0.25">
      <c r="BI2339"/>
      <c r="BJ2339"/>
      <c r="BK2339"/>
      <c r="BL2339"/>
      <c r="BM2339"/>
      <c r="BN2339"/>
    </row>
    <row r="2340" spans="61:66" x14ac:dyDescent="0.25">
      <c r="BI2340"/>
      <c r="BJ2340"/>
      <c r="BK2340"/>
      <c r="BL2340"/>
      <c r="BM2340"/>
      <c r="BN2340"/>
    </row>
    <row r="2341" spans="61:66" x14ac:dyDescent="0.25">
      <c r="BI2341"/>
      <c r="BJ2341"/>
      <c r="BK2341"/>
      <c r="BL2341"/>
      <c r="BM2341"/>
      <c r="BN2341"/>
    </row>
    <row r="2342" spans="61:66" x14ac:dyDescent="0.25">
      <c r="BI2342"/>
      <c r="BJ2342"/>
      <c r="BK2342"/>
      <c r="BL2342"/>
      <c r="BM2342"/>
      <c r="BN2342"/>
    </row>
    <row r="2343" spans="61:66" x14ac:dyDescent="0.25">
      <c r="BI2343"/>
      <c r="BJ2343"/>
      <c r="BK2343"/>
      <c r="BL2343"/>
      <c r="BM2343"/>
      <c r="BN2343"/>
    </row>
    <row r="2344" spans="61:66" x14ac:dyDescent="0.25">
      <c r="BI2344"/>
      <c r="BJ2344"/>
      <c r="BK2344"/>
      <c r="BL2344"/>
      <c r="BM2344"/>
      <c r="BN2344"/>
    </row>
    <row r="2345" spans="61:66" x14ac:dyDescent="0.25">
      <c r="BI2345"/>
      <c r="BJ2345"/>
      <c r="BK2345"/>
      <c r="BL2345"/>
      <c r="BM2345"/>
      <c r="BN2345"/>
    </row>
    <row r="2346" spans="61:66" x14ac:dyDescent="0.25">
      <c r="BI2346"/>
      <c r="BJ2346"/>
      <c r="BK2346"/>
      <c r="BL2346"/>
      <c r="BM2346"/>
      <c r="BN2346"/>
    </row>
    <row r="2347" spans="61:66" x14ac:dyDescent="0.25">
      <c r="BI2347"/>
      <c r="BJ2347"/>
      <c r="BK2347"/>
      <c r="BL2347"/>
      <c r="BM2347"/>
      <c r="BN2347"/>
    </row>
    <row r="2348" spans="61:66" x14ac:dyDescent="0.25">
      <c r="BI2348"/>
      <c r="BJ2348"/>
      <c r="BK2348"/>
      <c r="BL2348"/>
      <c r="BM2348"/>
      <c r="BN2348"/>
    </row>
    <row r="2349" spans="61:66" x14ac:dyDescent="0.25">
      <c r="BI2349"/>
      <c r="BJ2349"/>
      <c r="BK2349"/>
      <c r="BL2349"/>
      <c r="BM2349"/>
      <c r="BN2349"/>
    </row>
    <row r="2350" spans="61:66" x14ac:dyDescent="0.25">
      <c r="BI2350"/>
      <c r="BJ2350"/>
      <c r="BK2350"/>
      <c r="BL2350"/>
      <c r="BM2350"/>
      <c r="BN2350"/>
    </row>
    <row r="2351" spans="61:66" x14ac:dyDescent="0.25">
      <c r="BI2351"/>
      <c r="BJ2351"/>
      <c r="BK2351"/>
      <c r="BL2351"/>
      <c r="BM2351"/>
      <c r="BN2351"/>
    </row>
    <row r="2352" spans="61:66" x14ac:dyDescent="0.25">
      <c r="BI2352"/>
      <c r="BJ2352"/>
      <c r="BK2352"/>
      <c r="BL2352"/>
      <c r="BM2352"/>
      <c r="BN2352"/>
    </row>
    <row r="2353" spans="61:66" x14ac:dyDescent="0.25">
      <c r="BI2353"/>
      <c r="BJ2353"/>
      <c r="BK2353"/>
      <c r="BL2353"/>
      <c r="BM2353"/>
      <c r="BN2353"/>
    </row>
    <row r="2354" spans="61:66" x14ac:dyDescent="0.25">
      <c r="BI2354"/>
      <c r="BJ2354"/>
      <c r="BK2354"/>
      <c r="BL2354"/>
      <c r="BM2354"/>
      <c r="BN2354"/>
    </row>
    <row r="2355" spans="61:66" x14ac:dyDescent="0.25">
      <c r="BI2355"/>
      <c r="BJ2355"/>
      <c r="BK2355"/>
      <c r="BL2355"/>
      <c r="BM2355"/>
      <c r="BN2355"/>
    </row>
    <row r="2356" spans="61:66" x14ac:dyDescent="0.25">
      <c r="BI2356"/>
      <c r="BJ2356"/>
      <c r="BK2356"/>
      <c r="BL2356"/>
      <c r="BM2356"/>
      <c r="BN2356"/>
    </row>
    <row r="2357" spans="61:66" x14ac:dyDescent="0.25">
      <c r="BI2357"/>
      <c r="BJ2357"/>
      <c r="BK2357"/>
      <c r="BL2357"/>
      <c r="BM2357"/>
      <c r="BN2357"/>
    </row>
    <row r="2358" spans="61:66" x14ac:dyDescent="0.25">
      <c r="BI2358"/>
      <c r="BJ2358"/>
      <c r="BK2358"/>
      <c r="BL2358"/>
      <c r="BM2358"/>
      <c r="BN2358"/>
    </row>
    <row r="2359" spans="61:66" x14ac:dyDescent="0.25">
      <c r="BI2359"/>
      <c r="BJ2359"/>
      <c r="BK2359"/>
      <c r="BL2359"/>
      <c r="BM2359"/>
      <c r="BN2359"/>
    </row>
    <row r="2360" spans="61:66" x14ac:dyDescent="0.25">
      <c r="BI2360"/>
      <c r="BJ2360"/>
      <c r="BK2360"/>
      <c r="BL2360"/>
      <c r="BM2360"/>
      <c r="BN2360"/>
    </row>
    <row r="2361" spans="61:66" x14ac:dyDescent="0.25">
      <c r="BI2361"/>
      <c r="BJ2361"/>
      <c r="BK2361"/>
      <c r="BL2361"/>
      <c r="BM2361"/>
      <c r="BN2361"/>
    </row>
    <row r="2362" spans="61:66" x14ac:dyDescent="0.25">
      <c r="BI2362"/>
      <c r="BJ2362"/>
      <c r="BK2362"/>
      <c r="BL2362"/>
      <c r="BM2362"/>
      <c r="BN2362"/>
    </row>
    <row r="2363" spans="61:66" x14ac:dyDescent="0.25">
      <c r="BI2363"/>
      <c r="BJ2363"/>
      <c r="BK2363"/>
      <c r="BL2363"/>
      <c r="BM2363"/>
      <c r="BN2363"/>
    </row>
    <row r="2364" spans="61:66" x14ac:dyDescent="0.25">
      <c r="BI2364"/>
      <c r="BJ2364"/>
      <c r="BK2364"/>
      <c r="BL2364"/>
      <c r="BM2364"/>
      <c r="BN2364"/>
    </row>
    <row r="2365" spans="61:66" x14ac:dyDescent="0.25">
      <c r="BI2365"/>
      <c r="BJ2365"/>
      <c r="BK2365"/>
      <c r="BL2365"/>
      <c r="BM2365"/>
      <c r="BN2365"/>
    </row>
    <row r="2366" spans="61:66" x14ac:dyDescent="0.25">
      <c r="BI2366"/>
      <c r="BJ2366"/>
      <c r="BK2366"/>
      <c r="BL2366"/>
      <c r="BM2366"/>
      <c r="BN2366"/>
    </row>
    <row r="2367" spans="61:66" x14ac:dyDescent="0.25">
      <c r="BI2367"/>
      <c r="BJ2367"/>
      <c r="BK2367"/>
      <c r="BL2367"/>
      <c r="BM2367"/>
      <c r="BN2367"/>
    </row>
    <row r="2368" spans="61:66" x14ac:dyDescent="0.25">
      <c r="BI2368"/>
      <c r="BJ2368"/>
      <c r="BK2368"/>
      <c r="BL2368"/>
      <c r="BM2368"/>
      <c r="BN2368"/>
    </row>
    <row r="2369" spans="61:66" x14ac:dyDescent="0.25">
      <c r="BI2369"/>
      <c r="BJ2369"/>
      <c r="BK2369"/>
      <c r="BL2369"/>
      <c r="BM2369"/>
      <c r="BN2369"/>
    </row>
    <row r="2370" spans="61:66" x14ac:dyDescent="0.25">
      <c r="BI2370"/>
      <c r="BJ2370"/>
      <c r="BK2370"/>
      <c r="BL2370"/>
      <c r="BM2370"/>
      <c r="BN2370"/>
    </row>
    <row r="2371" spans="61:66" x14ac:dyDescent="0.25">
      <c r="BI2371"/>
      <c r="BJ2371"/>
      <c r="BK2371"/>
      <c r="BL2371"/>
      <c r="BM2371"/>
      <c r="BN2371"/>
    </row>
    <row r="2372" spans="61:66" x14ac:dyDescent="0.25">
      <c r="BI2372"/>
      <c r="BJ2372"/>
      <c r="BK2372"/>
      <c r="BL2372"/>
      <c r="BM2372"/>
      <c r="BN2372"/>
    </row>
    <row r="2373" spans="61:66" x14ac:dyDescent="0.25">
      <c r="BI2373"/>
      <c r="BJ2373"/>
      <c r="BK2373"/>
      <c r="BL2373"/>
      <c r="BM2373"/>
      <c r="BN2373"/>
    </row>
    <row r="2374" spans="61:66" x14ac:dyDescent="0.25">
      <c r="BI2374"/>
      <c r="BJ2374"/>
      <c r="BK2374"/>
      <c r="BL2374"/>
      <c r="BM2374"/>
      <c r="BN2374"/>
    </row>
    <row r="2375" spans="61:66" x14ac:dyDescent="0.25">
      <c r="BI2375"/>
      <c r="BJ2375"/>
      <c r="BK2375"/>
      <c r="BL2375"/>
      <c r="BM2375"/>
      <c r="BN2375"/>
    </row>
    <row r="2376" spans="61:66" x14ac:dyDescent="0.25">
      <c r="BI2376"/>
      <c r="BJ2376"/>
      <c r="BK2376"/>
      <c r="BL2376"/>
      <c r="BM2376"/>
      <c r="BN2376"/>
    </row>
    <row r="2377" spans="61:66" x14ac:dyDescent="0.25">
      <c r="BI2377"/>
      <c r="BJ2377"/>
      <c r="BK2377"/>
      <c r="BL2377"/>
      <c r="BM2377"/>
      <c r="BN2377"/>
    </row>
    <row r="2378" spans="61:66" x14ac:dyDescent="0.25">
      <c r="BI2378"/>
      <c r="BJ2378"/>
      <c r="BK2378"/>
      <c r="BL2378"/>
      <c r="BM2378"/>
      <c r="BN2378"/>
    </row>
    <row r="2379" spans="61:66" x14ac:dyDescent="0.25">
      <c r="BI2379"/>
      <c r="BJ2379"/>
      <c r="BK2379"/>
      <c r="BL2379"/>
      <c r="BM2379"/>
      <c r="BN2379"/>
    </row>
    <row r="2380" spans="61:66" x14ac:dyDescent="0.25">
      <c r="BI2380"/>
      <c r="BJ2380"/>
      <c r="BK2380"/>
      <c r="BL2380"/>
      <c r="BM2380"/>
      <c r="BN2380"/>
    </row>
    <row r="2381" spans="61:66" x14ac:dyDescent="0.25">
      <c r="BI2381"/>
      <c r="BJ2381"/>
      <c r="BK2381"/>
      <c r="BL2381"/>
      <c r="BM2381"/>
      <c r="BN2381"/>
    </row>
    <row r="2382" spans="61:66" x14ac:dyDescent="0.25">
      <c r="BI2382"/>
      <c r="BJ2382"/>
      <c r="BK2382"/>
      <c r="BL2382"/>
      <c r="BM2382"/>
      <c r="BN2382"/>
    </row>
    <row r="2383" spans="61:66" x14ac:dyDescent="0.25">
      <c r="BI2383"/>
      <c r="BJ2383"/>
      <c r="BK2383"/>
      <c r="BL2383"/>
      <c r="BM2383"/>
      <c r="BN2383"/>
    </row>
    <row r="2384" spans="61:66" x14ac:dyDescent="0.25">
      <c r="BI2384"/>
      <c r="BJ2384"/>
      <c r="BK2384"/>
      <c r="BL2384"/>
      <c r="BM2384"/>
      <c r="BN2384"/>
    </row>
    <row r="2385" spans="61:66" x14ac:dyDescent="0.25">
      <c r="BI2385"/>
      <c r="BJ2385"/>
      <c r="BK2385"/>
      <c r="BL2385"/>
      <c r="BM2385"/>
      <c r="BN2385"/>
    </row>
    <row r="2386" spans="61:66" x14ac:dyDescent="0.25">
      <c r="BI2386"/>
      <c r="BJ2386"/>
      <c r="BK2386"/>
      <c r="BL2386"/>
      <c r="BM2386"/>
      <c r="BN2386"/>
    </row>
    <row r="2387" spans="61:66" x14ac:dyDescent="0.25">
      <c r="BI2387"/>
      <c r="BJ2387"/>
      <c r="BK2387"/>
      <c r="BL2387"/>
      <c r="BM2387"/>
      <c r="BN2387"/>
    </row>
    <row r="2388" spans="61:66" x14ac:dyDescent="0.25">
      <c r="BI2388"/>
      <c r="BJ2388"/>
      <c r="BK2388"/>
      <c r="BL2388"/>
      <c r="BM2388"/>
      <c r="BN2388"/>
    </row>
    <row r="2389" spans="61:66" x14ac:dyDescent="0.25">
      <c r="BI2389"/>
      <c r="BJ2389"/>
      <c r="BK2389"/>
      <c r="BL2389"/>
      <c r="BM2389"/>
      <c r="BN2389"/>
    </row>
    <row r="2390" spans="61:66" x14ac:dyDescent="0.25">
      <c r="BI2390"/>
      <c r="BJ2390"/>
      <c r="BK2390"/>
      <c r="BL2390"/>
      <c r="BM2390"/>
      <c r="BN2390"/>
    </row>
    <row r="2391" spans="61:66" x14ac:dyDescent="0.25">
      <c r="BI2391"/>
      <c r="BJ2391"/>
      <c r="BK2391"/>
      <c r="BL2391"/>
      <c r="BM2391"/>
      <c r="BN2391"/>
    </row>
    <row r="2392" spans="61:66" x14ac:dyDescent="0.25">
      <c r="BI2392"/>
      <c r="BJ2392"/>
      <c r="BK2392"/>
      <c r="BL2392"/>
      <c r="BM2392"/>
      <c r="BN2392"/>
    </row>
    <row r="2393" spans="61:66" x14ac:dyDescent="0.25">
      <c r="BI2393"/>
      <c r="BJ2393"/>
      <c r="BK2393"/>
      <c r="BL2393"/>
      <c r="BM2393"/>
      <c r="BN2393"/>
    </row>
    <row r="2394" spans="61:66" x14ac:dyDescent="0.25">
      <c r="BI2394"/>
      <c r="BJ2394"/>
      <c r="BK2394"/>
      <c r="BL2394"/>
      <c r="BM2394"/>
      <c r="BN2394"/>
    </row>
    <row r="2395" spans="61:66" x14ac:dyDescent="0.25">
      <c r="BI2395"/>
      <c r="BJ2395"/>
      <c r="BK2395"/>
      <c r="BL2395"/>
      <c r="BM2395"/>
      <c r="BN2395"/>
    </row>
    <row r="2396" spans="61:66" x14ac:dyDescent="0.25">
      <c r="BI2396"/>
      <c r="BJ2396"/>
      <c r="BK2396"/>
      <c r="BL2396"/>
      <c r="BM2396"/>
      <c r="BN2396"/>
    </row>
    <row r="2397" spans="61:66" x14ac:dyDescent="0.25">
      <c r="BI2397"/>
      <c r="BJ2397"/>
      <c r="BK2397"/>
      <c r="BL2397"/>
      <c r="BM2397"/>
      <c r="BN2397"/>
    </row>
    <row r="2398" spans="61:66" x14ac:dyDescent="0.25">
      <c r="BI2398"/>
      <c r="BJ2398"/>
      <c r="BK2398"/>
      <c r="BL2398"/>
      <c r="BM2398"/>
      <c r="BN2398"/>
    </row>
    <row r="2399" spans="61:66" x14ac:dyDescent="0.25">
      <c r="BI2399"/>
      <c r="BJ2399"/>
      <c r="BK2399"/>
      <c r="BL2399"/>
      <c r="BM2399"/>
      <c r="BN2399"/>
    </row>
    <row r="2400" spans="61:66" x14ac:dyDescent="0.25">
      <c r="BI2400"/>
      <c r="BJ2400"/>
      <c r="BK2400"/>
      <c r="BL2400"/>
      <c r="BM2400"/>
      <c r="BN2400"/>
    </row>
    <row r="2401" spans="61:66" x14ac:dyDescent="0.25">
      <c r="BI2401"/>
      <c r="BJ2401"/>
      <c r="BK2401"/>
      <c r="BL2401"/>
      <c r="BM2401"/>
      <c r="BN2401"/>
    </row>
    <row r="2402" spans="61:66" x14ac:dyDescent="0.25">
      <c r="BI2402"/>
      <c r="BJ2402"/>
      <c r="BK2402"/>
      <c r="BL2402"/>
      <c r="BM2402"/>
      <c r="BN2402"/>
    </row>
    <row r="2403" spans="61:66" x14ac:dyDescent="0.25">
      <c r="BI2403"/>
      <c r="BJ2403"/>
      <c r="BK2403"/>
      <c r="BL2403"/>
      <c r="BM2403"/>
      <c r="BN2403"/>
    </row>
    <row r="2404" spans="61:66" x14ac:dyDescent="0.25">
      <c r="BI2404"/>
      <c r="BJ2404"/>
      <c r="BK2404"/>
      <c r="BL2404"/>
      <c r="BM2404"/>
      <c r="BN2404"/>
    </row>
    <row r="2405" spans="61:66" x14ac:dyDescent="0.25">
      <c r="BI2405"/>
      <c r="BJ2405"/>
      <c r="BK2405"/>
      <c r="BL2405"/>
      <c r="BM2405"/>
      <c r="BN2405"/>
    </row>
    <row r="2406" spans="61:66" x14ac:dyDescent="0.25">
      <c r="BI2406"/>
      <c r="BJ2406"/>
      <c r="BK2406"/>
      <c r="BL2406"/>
      <c r="BM2406"/>
      <c r="BN2406"/>
    </row>
    <row r="2407" spans="61:66" x14ac:dyDescent="0.25">
      <c r="BI2407"/>
      <c r="BJ2407"/>
      <c r="BK2407"/>
      <c r="BL2407"/>
      <c r="BM2407"/>
      <c r="BN2407"/>
    </row>
    <row r="2408" spans="61:66" x14ac:dyDescent="0.25">
      <c r="BI2408"/>
      <c r="BJ2408"/>
      <c r="BK2408"/>
      <c r="BL2408"/>
      <c r="BM2408"/>
      <c r="BN2408"/>
    </row>
    <row r="2409" spans="61:66" x14ac:dyDescent="0.25">
      <c r="BI2409"/>
      <c r="BJ2409"/>
      <c r="BK2409"/>
      <c r="BL2409"/>
      <c r="BM2409"/>
      <c r="BN2409"/>
    </row>
    <row r="2410" spans="61:66" x14ac:dyDescent="0.25">
      <c r="BI2410"/>
      <c r="BJ2410"/>
      <c r="BK2410"/>
      <c r="BL2410"/>
      <c r="BM2410"/>
      <c r="BN2410"/>
    </row>
    <row r="2411" spans="61:66" x14ac:dyDescent="0.25">
      <c r="BI2411"/>
      <c r="BJ2411"/>
      <c r="BK2411"/>
      <c r="BL2411"/>
      <c r="BM2411"/>
      <c r="BN2411"/>
    </row>
    <row r="2412" spans="61:66" x14ac:dyDescent="0.25">
      <c r="BI2412"/>
      <c r="BJ2412"/>
      <c r="BK2412"/>
      <c r="BL2412"/>
      <c r="BM2412"/>
      <c r="BN2412"/>
    </row>
    <row r="2413" spans="61:66" x14ac:dyDescent="0.25">
      <c r="BI2413"/>
      <c r="BJ2413"/>
      <c r="BK2413"/>
      <c r="BL2413"/>
      <c r="BM2413"/>
      <c r="BN2413"/>
    </row>
    <row r="2414" spans="61:66" x14ac:dyDescent="0.25">
      <c r="BI2414"/>
      <c r="BJ2414"/>
      <c r="BK2414"/>
      <c r="BL2414"/>
      <c r="BM2414"/>
      <c r="BN2414"/>
    </row>
    <row r="2415" spans="61:66" x14ac:dyDescent="0.25">
      <c r="BI2415"/>
      <c r="BJ2415"/>
      <c r="BK2415"/>
      <c r="BL2415"/>
      <c r="BM2415"/>
      <c r="BN2415"/>
    </row>
    <row r="2416" spans="61:66" x14ac:dyDescent="0.25">
      <c r="BI2416"/>
      <c r="BJ2416"/>
      <c r="BK2416"/>
      <c r="BL2416"/>
      <c r="BM2416"/>
      <c r="BN2416"/>
    </row>
    <row r="2417" spans="61:66" x14ac:dyDescent="0.25">
      <c r="BI2417"/>
      <c r="BJ2417"/>
      <c r="BK2417"/>
      <c r="BL2417"/>
      <c r="BM2417"/>
      <c r="BN2417"/>
    </row>
    <row r="2418" spans="61:66" x14ac:dyDescent="0.25">
      <c r="BI2418"/>
      <c r="BJ2418"/>
      <c r="BK2418"/>
      <c r="BL2418"/>
      <c r="BM2418"/>
      <c r="BN2418"/>
    </row>
    <row r="2419" spans="61:66" x14ac:dyDescent="0.25">
      <c r="BI2419"/>
      <c r="BJ2419"/>
      <c r="BK2419"/>
      <c r="BL2419"/>
      <c r="BM2419"/>
      <c r="BN2419"/>
    </row>
    <row r="2420" spans="61:66" x14ac:dyDescent="0.25">
      <c r="BI2420"/>
      <c r="BJ2420"/>
      <c r="BK2420"/>
      <c r="BL2420"/>
      <c r="BM2420"/>
      <c r="BN2420"/>
    </row>
    <row r="2421" spans="61:66" x14ac:dyDescent="0.25">
      <c r="BI2421"/>
      <c r="BJ2421"/>
      <c r="BK2421"/>
      <c r="BL2421"/>
      <c r="BM2421"/>
      <c r="BN2421"/>
    </row>
    <row r="2422" spans="61:66" x14ac:dyDescent="0.25">
      <c r="BI2422"/>
      <c r="BJ2422"/>
      <c r="BK2422"/>
      <c r="BL2422"/>
      <c r="BM2422"/>
      <c r="BN2422"/>
    </row>
    <row r="2423" spans="61:66" x14ac:dyDescent="0.25">
      <c r="BI2423"/>
      <c r="BJ2423"/>
      <c r="BK2423"/>
      <c r="BL2423"/>
      <c r="BM2423"/>
      <c r="BN2423"/>
    </row>
    <row r="2424" spans="61:66" x14ac:dyDescent="0.25">
      <c r="BI2424"/>
      <c r="BJ2424"/>
      <c r="BK2424"/>
      <c r="BL2424"/>
      <c r="BM2424"/>
      <c r="BN2424"/>
    </row>
    <row r="2425" spans="61:66" x14ac:dyDescent="0.25">
      <c r="BI2425"/>
      <c r="BJ2425"/>
      <c r="BK2425"/>
      <c r="BL2425"/>
      <c r="BM2425"/>
      <c r="BN2425"/>
    </row>
    <row r="2426" spans="61:66" x14ac:dyDescent="0.25">
      <c r="BI2426"/>
      <c r="BJ2426"/>
      <c r="BK2426"/>
      <c r="BL2426"/>
      <c r="BM2426"/>
      <c r="BN2426"/>
    </row>
    <row r="2427" spans="61:66" x14ac:dyDescent="0.25">
      <c r="BI2427"/>
      <c r="BJ2427"/>
      <c r="BK2427"/>
      <c r="BL2427"/>
      <c r="BM2427"/>
      <c r="BN2427"/>
    </row>
    <row r="2428" spans="61:66" x14ac:dyDescent="0.25">
      <c r="BI2428"/>
      <c r="BJ2428"/>
      <c r="BK2428"/>
      <c r="BL2428"/>
      <c r="BM2428"/>
      <c r="BN2428"/>
    </row>
    <row r="2429" spans="61:66" x14ac:dyDescent="0.25">
      <c r="BI2429"/>
      <c r="BJ2429"/>
      <c r="BK2429"/>
      <c r="BL2429"/>
      <c r="BM2429"/>
      <c r="BN2429"/>
    </row>
    <row r="2430" spans="61:66" x14ac:dyDescent="0.25">
      <c r="BI2430"/>
      <c r="BJ2430"/>
      <c r="BK2430"/>
      <c r="BL2430"/>
      <c r="BM2430"/>
      <c r="BN2430"/>
    </row>
    <row r="2431" spans="61:66" x14ac:dyDescent="0.25">
      <c r="BI2431"/>
      <c r="BJ2431"/>
      <c r="BK2431"/>
      <c r="BL2431"/>
      <c r="BM2431"/>
      <c r="BN2431"/>
    </row>
    <row r="2432" spans="61:66" x14ac:dyDescent="0.25">
      <c r="BI2432"/>
      <c r="BJ2432"/>
      <c r="BK2432"/>
      <c r="BL2432"/>
      <c r="BM2432"/>
      <c r="BN2432"/>
    </row>
    <row r="2433" spans="61:66" x14ac:dyDescent="0.25">
      <c r="BI2433"/>
      <c r="BJ2433"/>
      <c r="BK2433"/>
      <c r="BL2433"/>
      <c r="BM2433"/>
      <c r="BN2433"/>
    </row>
    <row r="2434" spans="61:66" x14ac:dyDescent="0.25">
      <c r="BI2434"/>
      <c r="BJ2434"/>
      <c r="BK2434"/>
      <c r="BL2434"/>
      <c r="BM2434"/>
      <c r="BN2434"/>
    </row>
    <row r="2435" spans="61:66" x14ac:dyDescent="0.25">
      <c r="BI2435"/>
      <c r="BJ2435"/>
      <c r="BK2435"/>
      <c r="BL2435"/>
      <c r="BM2435"/>
      <c r="BN2435"/>
    </row>
    <row r="2436" spans="61:66" x14ac:dyDescent="0.25">
      <c r="BI2436"/>
      <c r="BJ2436"/>
      <c r="BK2436"/>
      <c r="BL2436"/>
      <c r="BM2436"/>
      <c r="BN2436"/>
    </row>
    <row r="2437" spans="61:66" x14ac:dyDescent="0.25">
      <c r="BI2437"/>
      <c r="BJ2437"/>
      <c r="BK2437"/>
      <c r="BL2437"/>
      <c r="BM2437"/>
      <c r="BN2437"/>
    </row>
    <row r="2438" spans="61:66" x14ac:dyDescent="0.25">
      <c r="BI2438"/>
      <c r="BJ2438"/>
      <c r="BK2438"/>
      <c r="BL2438"/>
      <c r="BM2438"/>
      <c r="BN2438"/>
    </row>
    <row r="2439" spans="61:66" x14ac:dyDescent="0.25">
      <c r="BI2439"/>
      <c r="BJ2439"/>
      <c r="BK2439"/>
      <c r="BL2439"/>
      <c r="BM2439"/>
      <c r="BN2439"/>
    </row>
    <row r="2440" spans="61:66" x14ac:dyDescent="0.25">
      <c r="BI2440"/>
      <c r="BJ2440"/>
      <c r="BK2440"/>
      <c r="BL2440"/>
      <c r="BM2440"/>
      <c r="BN2440"/>
    </row>
    <row r="2441" spans="61:66" x14ac:dyDescent="0.25">
      <c r="BI2441"/>
      <c r="BJ2441"/>
      <c r="BK2441"/>
      <c r="BL2441"/>
      <c r="BM2441"/>
      <c r="BN2441"/>
    </row>
    <row r="2442" spans="61:66" x14ac:dyDescent="0.25">
      <c r="BI2442"/>
      <c r="BJ2442"/>
      <c r="BK2442"/>
      <c r="BL2442"/>
      <c r="BM2442"/>
      <c r="BN2442"/>
    </row>
    <row r="2443" spans="61:66" x14ac:dyDescent="0.25">
      <c r="BI2443"/>
      <c r="BJ2443"/>
      <c r="BK2443"/>
      <c r="BL2443"/>
      <c r="BM2443"/>
      <c r="BN2443"/>
    </row>
    <row r="2444" spans="61:66" x14ac:dyDescent="0.25">
      <c r="BI2444"/>
      <c r="BJ2444"/>
      <c r="BK2444"/>
      <c r="BL2444"/>
      <c r="BM2444"/>
      <c r="BN2444"/>
    </row>
    <row r="2445" spans="61:66" x14ac:dyDescent="0.25">
      <c r="BI2445"/>
      <c r="BJ2445"/>
      <c r="BK2445"/>
      <c r="BL2445"/>
      <c r="BM2445"/>
      <c r="BN2445"/>
    </row>
    <row r="2446" spans="61:66" x14ac:dyDescent="0.25">
      <c r="BI2446"/>
      <c r="BJ2446"/>
      <c r="BK2446"/>
      <c r="BL2446"/>
      <c r="BM2446"/>
      <c r="BN2446"/>
    </row>
    <row r="2447" spans="61:66" x14ac:dyDescent="0.25">
      <c r="BI2447"/>
      <c r="BJ2447"/>
      <c r="BK2447"/>
      <c r="BL2447"/>
      <c r="BM2447"/>
      <c r="BN2447"/>
    </row>
    <row r="2448" spans="61:66" x14ac:dyDescent="0.25">
      <c r="BI2448"/>
      <c r="BJ2448"/>
      <c r="BK2448"/>
      <c r="BL2448"/>
      <c r="BM2448"/>
      <c r="BN2448"/>
    </row>
    <row r="2449" spans="61:66" x14ac:dyDescent="0.25">
      <c r="BI2449"/>
      <c r="BJ2449"/>
      <c r="BK2449"/>
      <c r="BL2449"/>
      <c r="BM2449"/>
      <c r="BN2449"/>
    </row>
    <row r="2450" spans="61:66" x14ac:dyDescent="0.25">
      <c r="BI2450"/>
      <c r="BJ2450"/>
      <c r="BK2450"/>
      <c r="BL2450"/>
      <c r="BM2450"/>
      <c r="BN2450"/>
    </row>
    <row r="2451" spans="61:66" x14ac:dyDescent="0.25">
      <c r="BI2451"/>
      <c r="BJ2451"/>
      <c r="BK2451"/>
      <c r="BL2451"/>
      <c r="BM2451"/>
      <c r="BN2451"/>
    </row>
    <row r="2452" spans="61:66" x14ac:dyDescent="0.25">
      <c r="BI2452"/>
      <c r="BJ2452"/>
      <c r="BK2452"/>
      <c r="BL2452"/>
      <c r="BM2452"/>
      <c r="BN2452"/>
    </row>
    <row r="2453" spans="61:66" x14ac:dyDescent="0.25">
      <c r="BI2453"/>
      <c r="BJ2453"/>
      <c r="BK2453"/>
      <c r="BL2453"/>
      <c r="BM2453"/>
      <c r="BN2453"/>
    </row>
    <row r="2454" spans="61:66" x14ac:dyDescent="0.25">
      <c r="BI2454"/>
      <c r="BJ2454"/>
      <c r="BK2454"/>
      <c r="BL2454"/>
      <c r="BM2454"/>
      <c r="BN2454"/>
    </row>
    <row r="2455" spans="61:66" x14ac:dyDescent="0.25">
      <c r="BI2455"/>
      <c r="BJ2455"/>
      <c r="BK2455"/>
      <c r="BL2455"/>
      <c r="BM2455"/>
      <c r="BN2455"/>
    </row>
    <row r="2456" spans="61:66" x14ac:dyDescent="0.25">
      <c r="BI2456"/>
      <c r="BJ2456"/>
      <c r="BK2456"/>
      <c r="BL2456"/>
      <c r="BM2456"/>
      <c r="BN2456"/>
    </row>
    <row r="2457" spans="61:66" x14ac:dyDescent="0.25">
      <c r="BI2457"/>
      <c r="BJ2457"/>
      <c r="BK2457"/>
      <c r="BL2457"/>
      <c r="BM2457"/>
      <c r="BN2457"/>
    </row>
    <row r="2458" spans="61:66" x14ac:dyDescent="0.25">
      <c r="BI2458"/>
      <c r="BJ2458"/>
      <c r="BK2458"/>
      <c r="BL2458"/>
      <c r="BM2458"/>
      <c r="BN2458"/>
    </row>
    <row r="2459" spans="61:66" x14ac:dyDescent="0.25">
      <c r="BI2459"/>
      <c r="BJ2459"/>
      <c r="BK2459"/>
      <c r="BL2459"/>
      <c r="BM2459"/>
      <c r="BN2459"/>
    </row>
    <row r="2460" spans="61:66" x14ac:dyDescent="0.25">
      <c r="BI2460"/>
      <c r="BJ2460"/>
      <c r="BK2460"/>
      <c r="BL2460"/>
      <c r="BM2460"/>
      <c r="BN2460"/>
    </row>
    <row r="2461" spans="61:66" x14ac:dyDescent="0.25">
      <c r="BI2461"/>
      <c r="BJ2461"/>
      <c r="BK2461"/>
      <c r="BL2461"/>
      <c r="BM2461"/>
      <c r="BN2461"/>
    </row>
    <row r="2462" spans="61:66" x14ac:dyDescent="0.25">
      <c r="BI2462"/>
      <c r="BJ2462"/>
      <c r="BK2462"/>
      <c r="BL2462"/>
      <c r="BM2462"/>
      <c r="BN2462"/>
    </row>
    <row r="2463" spans="61:66" x14ac:dyDescent="0.25">
      <c r="BI2463"/>
      <c r="BJ2463"/>
      <c r="BK2463"/>
      <c r="BL2463"/>
      <c r="BM2463"/>
      <c r="BN2463"/>
    </row>
    <row r="2464" spans="61:66" x14ac:dyDescent="0.25">
      <c r="BI2464"/>
      <c r="BJ2464"/>
      <c r="BK2464"/>
      <c r="BL2464"/>
      <c r="BM2464"/>
      <c r="BN2464"/>
    </row>
    <row r="2465" spans="61:66" x14ac:dyDescent="0.25">
      <c r="BI2465"/>
      <c r="BJ2465"/>
      <c r="BK2465"/>
      <c r="BL2465"/>
      <c r="BM2465"/>
      <c r="BN2465"/>
    </row>
    <row r="2466" spans="61:66" x14ac:dyDescent="0.25">
      <c r="BI2466"/>
      <c r="BJ2466"/>
      <c r="BK2466"/>
      <c r="BL2466"/>
      <c r="BM2466"/>
      <c r="BN2466"/>
    </row>
    <row r="2467" spans="61:66" x14ac:dyDescent="0.25">
      <c r="BI2467"/>
      <c r="BJ2467"/>
      <c r="BK2467"/>
      <c r="BL2467"/>
      <c r="BM2467"/>
      <c r="BN2467"/>
    </row>
    <row r="2468" spans="61:66" x14ac:dyDescent="0.25">
      <c r="BI2468"/>
      <c r="BJ2468"/>
      <c r="BK2468"/>
      <c r="BL2468"/>
      <c r="BM2468"/>
      <c r="BN2468"/>
    </row>
    <row r="2469" spans="61:66" x14ac:dyDescent="0.25">
      <c r="BI2469"/>
      <c r="BJ2469"/>
      <c r="BK2469"/>
      <c r="BL2469"/>
      <c r="BM2469"/>
      <c r="BN2469"/>
    </row>
    <row r="2470" spans="61:66" x14ac:dyDescent="0.25">
      <c r="BI2470"/>
      <c r="BJ2470"/>
      <c r="BK2470"/>
      <c r="BL2470"/>
      <c r="BM2470"/>
      <c r="BN2470"/>
    </row>
    <row r="2471" spans="61:66" x14ac:dyDescent="0.25">
      <c r="BI2471"/>
      <c r="BJ2471"/>
      <c r="BK2471"/>
      <c r="BL2471"/>
      <c r="BM2471"/>
      <c r="BN2471"/>
    </row>
    <row r="2472" spans="61:66" x14ac:dyDescent="0.25">
      <c r="BI2472"/>
      <c r="BJ2472"/>
      <c r="BK2472"/>
      <c r="BL2472"/>
      <c r="BM2472"/>
      <c r="BN2472"/>
    </row>
    <row r="2473" spans="61:66" x14ac:dyDescent="0.25">
      <c r="BI2473"/>
      <c r="BJ2473"/>
      <c r="BK2473"/>
      <c r="BL2473"/>
      <c r="BM2473"/>
      <c r="BN2473"/>
    </row>
    <row r="2474" spans="61:66" x14ac:dyDescent="0.25">
      <c r="BI2474"/>
      <c r="BJ2474"/>
      <c r="BK2474"/>
      <c r="BL2474"/>
      <c r="BM2474"/>
      <c r="BN2474"/>
    </row>
    <row r="2475" spans="61:66" x14ac:dyDescent="0.25">
      <c r="BI2475"/>
      <c r="BJ2475"/>
      <c r="BK2475"/>
      <c r="BL2475"/>
      <c r="BM2475"/>
      <c r="BN2475"/>
    </row>
    <row r="2476" spans="61:66" x14ac:dyDescent="0.25">
      <c r="BI2476"/>
      <c r="BJ2476"/>
      <c r="BK2476"/>
      <c r="BL2476"/>
      <c r="BM2476"/>
      <c r="BN2476"/>
    </row>
    <row r="2477" spans="61:66" x14ac:dyDescent="0.25">
      <c r="BI2477"/>
      <c r="BJ2477"/>
      <c r="BK2477"/>
      <c r="BL2477"/>
      <c r="BM2477"/>
      <c r="BN2477"/>
    </row>
    <row r="2478" spans="61:66" x14ac:dyDescent="0.25">
      <c r="BI2478"/>
      <c r="BJ2478"/>
      <c r="BK2478"/>
      <c r="BL2478"/>
      <c r="BM2478"/>
      <c r="BN2478"/>
    </row>
    <row r="2479" spans="61:66" x14ac:dyDescent="0.25">
      <c r="BI2479"/>
      <c r="BJ2479"/>
      <c r="BK2479"/>
      <c r="BL2479"/>
      <c r="BM2479"/>
      <c r="BN2479"/>
    </row>
    <row r="2480" spans="61:66" x14ac:dyDescent="0.25">
      <c r="BI2480"/>
      <c r="BJ2480"/>
      <c r="BK2480"/>
      <c r="BL2480"/>
      <c r="BM2480"/>
      <c r="BN2480"/>
    </row>
    <row r="2481" spans="61:66" x14ac:dyDescent="0.25">
      <c r="BI2481"/>
      <c r="BJ2481"/>
      <c r="BK2481"/>
      <c r="BL2481"/>
      <c r="BM2481"/>
      <c r="BN2481"/>
    </row>
    <row r="2482" spans="61:66" x14ac:dyDescent="0.25">
      <c r="BI2482"/>
      <c r="BJ2482"/>
      <c r="BK2482"/>
      <c r="BL2482"/>
      <c r="BM2482"/>
      <c r="BN2482"/>
    </row>
    <row r="2483" spans="61:66" x14ac:dyDescent="0.25">
      <c r="BI2483"/>
      <c r="BJ2483"/>
      <c r="BK2483"/>
      <c r="BL2483"/>
      <c r="BM2483"/>
      <c r="BN2483"/>
    </row>
    <row r="2484" spans="61:66" x14ac:dyDescent="0.25">
      <c r="BI2484"/>
      <c r="BJ2484"/>
      <c r="BK2484"/>
      <c r="BL2484"/>
      <c r="BM2484"/>
      <c r="BN2484"/>
    </row>
    <row r="2485" spans="61:66" x14ac:dyDescent="0.25">
      <c r="BI2485"/>
      <c r="BJ2485"/>
      <c r="BK2485"/>
      <c r="BL2485"/>
      <c r="BM2485"/>
      <c r="BN2485"/>
    </row>
    <row r="2486" spans="61:66" x14ac:dyDescent="0.25">
      <c r="BI2486"/>
      <c r="BJ2486"/>
      <c r="BK2486"/>
      <c r="BL2486"/>
      <c r="BM2486"/>
      <c r="BN2486"/>
    </row>
    <row r="2487" spans="61:66" x14ac:dyDescent="0.25">
      <c r="BI2487"/>
      <c r="BJ2487"/>
      <c r="BK2487"/>
      <c r="BL2487"/>
      <c r="BM2487"/>
      <c r="BN2487"/>
    </row>
    <row r="2488" spans="61:66" x14ac:dyDescent="0.25">
      <c r="BI2488"/>
      <c r="BJ2488"/>
      <c r="BK2488"/>
      <c r="BL2488"/>
      <c r="BM2488"/>
      <c r="BN2488"/>
    </row>
    <row r="2489" spans="61:66" x14ac:dyDescent="0.25">
      <c r="BI2489"/>
      <c r="BJ2489"/>
      <c r="BK2489"/>
      <c r="BL2489"/>
      <c r="BM2489"/>
      <c r="BN2489"/>
    </row>
    <row r="2490" spans="61:66" x14ac:dyDescent="0.25">
      <c r="BI2490"/>
      <c r="BJ2490"/>
      <c r="BK2490"/>
      <c r="BL2490"/>
      <c r="BM2490"/>
      <c r="BN2490"/>
    </row>
    <row r="2491" spans="61:66" x14ac:dyDescent="0.25">
      <c r="BI2491"/>
      <c r="BJ2491"/>
      <c r="BK2491"/>
      <c r="BL2491"/>
      <c r="BM2491"/>
      <c r="BN2491"/>
    </row>
    <row r="2492" spans="61:66" x14ac:dyDescent="0.25">
      <c r="BI2492"/>
      <c r="BJ2492"/>
      <c r="BK2492"/>
      <c r="BL2492"/>
      <c r="BM2492"/>
      <c r="BN2492"/>
    </row>
    <row r="2493" spans="61:66" x14ac:dyDescent="0.25">
      <c r="BI2493"/>
      <c r="BJ2493"/>
      <c r="BK2493"/>
      <c r="BL2493"/>
      <c r="BM2493"/>
      <c r="BN2493"/>
    </row>
    <row r="2494" spans="61:66" x14ac:dyDescent="0.25">
      <c r="BI2494"/>
      <c r="BJ2494"/>
      <c r="BK2494"/>
      <c r="BL2494"/>
      <c r="BM2494"/>
      <c r="BN2494"/>
    </row>
    <row r="2495" spans="61:66" x14ac:dyDescent="0.25">
      <c r="BI2495"/>
      <c r="BJ2495"/>
      <c r="BK2495"/>
      <c r="BL2495"/>
      <c r="BM2495"/>
      <c r="BN2495"/>
    </row>
    <row r="2496" spans="61:66" x14ac:dyDescent="0.25">
      <c r="BI2496"/>
      <c r="BJ2496"/>
      <c r="BK2496"/>
      <c r="BL2496"/>
      <c r="BM2496"/>
      <c r="BN2496"/>
    </row>
    <row r="2497" spans="61:66" x14ac:dyDescent="0.25">
      <c r="BI2497"/>
      <c r="BJ2497"/>
      <c r="BK2497"/>
      <c r="BL2497"/>
      <c r="BM2497"/>
      <c r="BN2497"/>
    </row>
    <row r="2498" spans="61:66" x14ac:dyDescent="0.25">
      <c r="BI2498"/>
      <c r="BJ2498"/>
      <c r="BK2498"/>
      <c r="BL2498"/>
      <c r="BM2498"/>
      <c r="BN2498"/>
    </row>
    <row r="2499" spans="61:66" x14ac:dyDescent="0.25">
      <c r="BI2499"/>
      <c r="BJ2499"/>
      <c r="BK2499"/>
      <c r="BL2499"/>
      <c r="BM2499"/>
      <c r="BN2499"/>
    </row>
    <row r="2500" spans="61:66" x14ac:dyDescent="0.25">
      <c r="BI2500"/>
      <c r="BJ2500"/>
      <c r="BK2500"/>
      <c r="BL2500"/>
      <c r="BM2500"/>
      <c r="BN2500"/>
    </row>
    <row r="2501" spans="61:66" x14ac:dyDescent="0.25">
      <c r="BI2501"/>
      <c r="BJ2501"/>
      <c r="BK2501"/>
      <c r="BL2501"/>
      <c r="BM2501"/>
      <c r="BN2501"/>
    </row>
    <row r="2502" spans="61:66" x14ac:dyDescent="0.25">
      <c r="BI2502"/>
      <c r="BJ2502"/>
      <c r="BK2502"/>
      <c r="BL2502"/>
      <c r="BM2502"/>
      <c r="BN2502"/>
    </row>
    <row r="2503" spans="61:66" x14ac:dyDescent="0.25">
      <c r="BI2503"/>
      <c r="BJ2503"/>
      <c r="BK2503"/>
      <c r="BL2503"/>
      <c r="BM2503"/>
      <c r="BN2503"/>
    </row>
    <row r="2504" spans="61:66" x14ac:dyDescent="0.25">
      <c r="BI2504"/>
      <c r="BJ2504"/>
      <c r="BK2504"/>
      <c r="BL2504"/>
      <c r="BM2504"/>
      <c r="BN2504"/>
    </row>
    <row r="2505" spans="61:66" x14ac:dyDescent="0.25">
      <c r="BI2505"/>
      <c r="BJ2505"/>
      <c r="BK2505"/>
      <c r="BL2505"/>
      <c r="BM2505"/>
      <c r="BN2505"/>
    </row>
    <row r="2506" spans="61:66" x14ac:dyDescent="0.25">
      <c r="BI2506"/>
      <c r="BJ2506"/>
      <c r="BK2506"/>
      <c r="BL2506"/>
      <c r="BM2506"/>
      <c r="BN2506"/>
    </row>
    <row r="2507" spans="61:66" x14ac:dyDescent="0.25">
      <c r="BI2507"/>
      <c r="BJ2507"/>
      <c r="BK2507"/>
      <c r="BL2507"/>
      <c r="BM2507"/>
      <c r="BN2507"/>
    </row>
    <row r="2508" spans="61:66" x14ac:dyDescent="0.25">
      <c r="BI2508"/>
      <c r="BJ2508"/>
      <c r="BK2508"/>
      <c r="BL2508"/>
      <c r="BM2508"/>
      <c r="BN2508"/>
    </row>
    <row r="2509" spans="61:66" x14ac:dyDescent="0.25">
      <c r="BI2509"/>
      <c r="BJ2509"/>
      <c r="BK2509"/>
      <c r="BL2509"/>
      <c r="BM2509"/>
      <c r="BN2509"/>
    </row>
    <row r="2510" spans="61:66" x14ac:dyDescent="0.25">
      <c r="BI2510"/>
      <c r="BJ2510"/>
      <c r="BK2510"/>
      <c r="BL2510"/>
      <c r="BM2510"/>
      <c r="BN2510"/>
    </row>
    <row r="2511" spans="61:66" x14ac:dyDescent="0.25">
      <c r="BI2511"/>
      <c r="BJ2511"/>
      <c r="BK2511"/>
      <c r="BL2511"/>
      <c r="BM2511"/>
      <c r="BN2511"/>
    </row>
    <row r="2512" spans="61:66" x14ac:dyDescent="0.25">
      <c r="BI2512"/>
      <c r="BJ2512"/>
      <c r="BK2512"/>
      <c r="BL2512"/>
      <c r="BM2512"/>
      <c r="BN2512"/>
    </row>
    <row r="2513" spans="61:66" x14ac:dyDescent="0.25">
      <c r="BI2513"/>
      <c r="BJ2513"/>
      <c r="BK2513"/>
      <c r="BL2513"/>
      <c r="BM2513"/>
      <c r="BN2513"/>
    </row>
    <row r="2514" spans="61:66" x14ac:dyDescent="0.25">
      <c r="BI2514"/>
      <c r="BJ2514"/>
      <c r="BK2514"/>
      <c r="BL2514"/>
      <c r="BM2514"/>
      <c r="BN2514"/>
    </row>
    <row r="2515" spans="61:66" x14ac:dyDescent="0.25">
      <c r="BI2515"/>
      <c r="BJ2515"/>
      <c r="BK2515"/>
      <c r="BL2515"/>
      <c r="BM2515"/>
      <c r="BN2515"/>
    </row>
    <row r="2516" spans="61:66" x14ac:dyDescent="0.25">
      <c r="BI2516"/>
      <c r="BJ2516"/>
      <c r="BK2516"/>
      <c r="BL2516"/>
      <c r="BM2516"/>
      <c r="BN2516"/>
    </row>
    <row r="2517" spans="61:66" x14ac:dyDescent="0.25">
      <c r="BI2517"/>
      <c r="BJ2517"/>
      <c r="BK2517"/>
      <c r="BL2517"/>
      <c r="BM2517"/>
      <c r="BN2517"/>
    </row>
    <row r="2518" spans="61:66" x14ac:dyDescent="0.25">
      <c r="BI2518"/>
      <c r="BJ2518"/>
      <c r="BK2518"/>
      <c r="BL2518"/>
      <c r="BM2518"/>
      <c r="BN2518"/>
    </row>
    <row r="2519" spans="61:66" x14ac:dyDescent="0.25">
      <c r="BI2519"/>
      <c r="BJ2519"/>
      <c r="BK2519"/>
      <c r="BL2519"/>
      <c r="BM2519"/>
      <c r="BN2519"/>
    </row>
    <row r="2520" spans="61:66" x14ac:dyDescent="0.25">
      <c r="BI2520"/>
      <c r="BJ2520"/>
      <c r="BK2520"/>
      <c r="BL2520"/>
      <c r="BM2520"/>
      <c r="BN2520"/>
    </row>
    <row r="2521" spans="61:66" x14ac:dyDescent="0.25">
      <c r="BI2521"/>
      <c r="BJ2521"/>
      <c r="BK2521"/>
      <c r="BL2521"/>
      <c r="BM2521"/>
      <c r="BN2521"/>
    </row>
    <row r="2522" spans="61:66" x14ac:dyDescent="0.25">
      <c r="BI2522"/>
      <c r="BJ2522"/>
      <c r="BK2522"/>
      <c r="BL2522"/>
      <c r="BM2522"/>
      <c r="BN2522"/>
    </row>
    <row r="2523" spans="61:66" x14ac:dyDescent="0.25">
      <c r="BI2523"/>
      <c r="BJ2523"/>
      <c r="BK2523"/>
      <c r="BL2523"/>
      <c r="BM2523"/>
      <c r="BN2523"/>
    </row>
    <row r="2524" spans="61:66" x14ac:dyDescent="0.25">
      <c r="BI2524"/>
      <c r="BJ2524"/>
      <c r="BK2524"/>
      <c r="BL2524"/>
      <c r="BM2524"/>
      <c r="BN2524"/>
    </row>
    <row r="2525" spans="61:66" x14ac:dyDescent="0.25">
      <c r="BI2525"/>
      <c r="BJ2525"/>
      <c r="BK2525"/>
      <c r="BL2525"/>
      <c r="BM2525"/>
      <c r="BN2525"/>
    </row>
    <row r="2526" spans="61:66" x14ac:dyDescent="0.25">
      <c r="BI2526"/>
      <c r="BJ2526"/>
      <c r="BK2526"/>
      <c r="BL2526"/>
      <c r="BM2526"/>
      <c r="BN2526"/>
    </row>
    <row r="2527" spans="61:66" x14ac:dyDescent="0.25">
      <c r="BI2527"/>
      <c r="BJ2527"/>
      <c r="BK2527"/>
      <c r="BL2527"/>
      <c r="BM2527"/>
      <c r="BN2527"/>
    </row>
    <row r="2528" spans="61:66" x14ac:dyDescent="0.25">
      <c r="BI2528"/>
      <c r="BJ2528"/>
      <c r="BK2528"/>
      <c r="BL2528"/>
      <c r="BM2528"/>
      <c r="BN2528"/>
    </row>
    <row r="2529" spans="61:66" x14ac:dyDescent="0.25">
      <c r="BI2529"/>
      <c r="BJ2529"/>
      <c r="BK2529"/>
      <c r="BL2529"/>
      <c r="BM2529"/>
      <c r="BN2529"/>
    </row>
    <row r="2530" spans="61:66" x14ac:dyDescent="0.25">
      <c r="BI2530"/>
      <c r="BJ2530"/>
      <c r="BK2530"/>
      <c r="BL2530"/>
      <c r="BM2530"/>
      <c r="BN2530"/>
    </row>
    <row r="2531" spans="61:66" x14ac:dyDescent="0.25">
      <c r="BI2531"/>
      <c r="BJ2531"/>
      <c r="BK2531"/>
      <c r="BL2531"/>
      <c r="BM2531"/>
      <c r="BN2531"/>
    </row>
    <row r="2532" spans="61:66" x14ac:dyDescent="0.25">
      <c r="BI2532"/>
      <c r="BJ2532"/>
      <c r="BK2532"/>
      <c r="BL2532"/>
      <c r="BM2532"/>
      <c r="BN2532"/>
    </row>
    <row r="2533" spans="61:66" x14ac:dyDescent="0.25">
      <c r="BI2533"/>
      <c r="BJ2533"/>
      <c r="BK2533"/>
      <c r="BL2533"/>
      <c r="BM2533"/>
      <c r="BN2533"/>
    </row>
    <row r="2534" spans="61:66" x14ac:dyDescent="0.25">
      <c r="BI2534"/>
      <c r="BJ2534"/>
      <c r="BK2534"/>
      <c r="BL2534"/>
      <c r="BM2534"/>
      <c r="BN2534"/>
    </row>
    <row r="2535" spans="61:66" x14ac:dyDescent="0.25">
      <c r="BI2535"/>
      <c r="BJ2535"/>
      <c r="BK2535"/>
      <c r="BL2535"/>
      <c r="BM2535"/>
      <c r="BN2535"/>
    </row>
    <row r="2536" spans="61:66" x14ac:dyDescent="0.25">
      <c r="BI2536"/>
      <c r="BJ2536"/>
      <c r="BK2536"/>
      <c r="BL2536"/>
      <c r="BM2536"/>
      <c r="BN2536"/>
    </row>
    <row r="2537" spans="61:66" x14ac:dyDescent="0.25">
      <c r="BI2537"/>
      <c r="BJ2537"/>
      <c r="BK2537"/>
      <c r="BL2537"/>
      <c r="BM2537"/>
      <c r="BN2537"/>
    </row>
    <row r="2538" spans="61:66" x14ac:dyDescent="0.25">
      <c r="BI2538"/>
      <c r="BJ2538"/>
      <c r="BK2538"/>
      <c r="BL2538"/>
      <c r="BM2538"/>
      <c r="BN2538"/>
    </row>
    <row r="2539" spans="61:66" x14ac:dyDescent="0.25">
      <c r="BI2539"/>
      <c r="BJ2539"/>
      <c r="BK2539"/>
      <c r="BL2539"/>
      <c r="BM2539"/>
      <c r="BN2539"/>
    </row>
    <row r="2540" spans="61:66" x14ac:dyDescent="0.25">
      <c r="BI2540"/>
      <c r="BJ2540"/>
      <c r="BK2540"/>
      <c r="BL2540"/>
      <c r="BM2540"/>
      <c r="BN2540"/>
    </row>
    <row r="2541" spans="61:66" x14ac:dyDescent="0.25">
      <c r="BI2541"/>
      <c r="BJ2541"/>
      <c r="BK2541"/>
      <c r="BL2541"/>
      <c r="BM2541"/>
      <c r="BN2541"/>
    </row>
    <row r="2542" spans="61:66" x14ac:dyDescent="0.25">
      <c r="BI2542"/>
      <c r="BJ2542"/>
      <c r="BK2542"/>
      <c r="BL2542"/>
      <c r="BM2542"/>
      <c r="BN2542"/>
    </row>
    <row r="2543" spans="61:66" x14ac:dyDescent="0.25">
      <c r="BI2543"/>
      <c r="BJ2543"/>
      <c r="BK2543"/>
      <c r="BL2543"/>
      <c r="BM2543"/>
      <c r="BN2543"/>
    </row>
    <row r="2544" spans="61:66" x14ac:dyDescent="0.25">
      <c r="BI2544"/>
      <c r="BJ2544"/>
      <c r="BK2544"/>
      <c r="BL2544"/>
      <c r="BM2544"/>
      <c r="BN2544"/>
    </row>
    <row r="2545" spans="61:66" x14ac:dyDescent="0.25">
      <c r="BI2545"/>
      <c r="BJ2545"/>
      <c r="BK2545"/>
      <c r="BL2545"/>
      <c r="BM2545"/>
      <c r="BN2545"/>
    </row>
    <row r="2546" spans="61:66" x14ac:dyDescent="0.25">
      <c r="BI2546"/>
      <c r="BJ2546"/>
      <c r="BK2546"/>
      <c r="BL2546"/>
      <c r="BM2546"/>
      <c r="BN2546"/>
    </row>
    <row r="2547" spans="61:66" x14ac:dyDescent="0.25">
      <c r="BI2547"/>
      <c r="BJ2547"/>
      <c r="BK2547"/>
      <c r="BL2547"/>
      <c r="BM2547"/>
      <c r="BN2547"/>
    </row>
    <row r="2548" spans="61:66" x14ac:dyDescent="0.25">
      <c r="BI2548"/>
      <c r="BJ2548"/>
      <c r="BK2548"/>
      <c r="BL2548"/>
      <c r="BM2548"/>
      <c r="BN2548"/>
    </row>
    <row r="2549" spans="61:66" x14ac:dyDescent="0.25">
      <c r="BI2549"/>
      <c r="BJ2549"/>
      <c r="BK2549"/>
      <c r="BL2549"/>
      <c r="BM2549"/>
      <c r="BN2549"/>
    </row>
    <row r="2550" spans="61:66" x14ac:dyDescent="0.25">
      <c r="BI2550"/>
      <c r="BJ2550"/>
      <c r="BK2550"/>
      <c r="BL2550"/>
      <c r="BM2550"/>
      <c r="BN2550"/>
    </row>
    <row r="2551" spans="61:66" x14ac:dyDescent="0.25">
      <c r="BI2551"/>
      <c r="BJ2551"/>
      <c r="BK2551"/>
      <c r="BL2551"/>
      <c r="BM2551"/>
      <c r="BN2551"/>
    </row>
    <row r="2552" spans="61:66" x14ac:dyDescent="0.25">
      <c r="BI2552"/>
      <c r="BJ2552"/>
      <c r="BK2552"/>
      <c r="BL2552"/>
      <c r="BM2552"/>
      <c r="BN2552"/>
    </row>
    <row r="2553" spans="61:66" x14ac:dyDescent="0.25">
      <c r="BI2553"/>
      <c r="BJ2553"/>
      <c r="BK2553"/>
      <c r="BL2553"/>
      <c r="BM2553"/>
      <c r="BN2553"/>
    </row>
    <row r="2554" spans="61:66" x14ac:dyDescent="0.25">
      <c r="BI2554"/>
      <c r="BJ2554"/>
      <c r="BK2554"/>
      <c r="BL2554"/>
      <c r="BM2554"/>
      <c r="BN2554"/>
    </row>
    <row r="2555" spans="61:66" x14ac:dyDescent="0.25">
      <c r="BI2555"/>
      <c r="BJ2555"/>
      <c r="BK2555"/>
      <c r="BL2555"/>
      <c r="BM2555"/>
      <c r="BN2555"/>
    </row>
    <row r="2556" spans="61:66" x14ac:dyDescent="0.25">
      <c r="BI2556"/>
      <c r="BJ2556"/>
      <c r="BK2556"/>
      <c r="BL2556"/>
      <c r="BM2556"/>
      <c r="BN2556"/>
    </row>
    <row r="2557" spans="61:66" x14ac:dyDescent="0.25">
      <c r="BI2557"/>
      <c r="BJ2557"/>
      <c r="BK2557"/>
      <c r="BL2557"/>
      <c r="BM2557"/>
      <c r="BN2557"/>
    </row>
    <row r="2558" spans="61:66" x14ac:dyDescent="0.25">
      <c r="BI2558"/>
      <c r="BJ2558"/>
      <c r="BK2558"/>
      <c r="BL2558"/>
      <c r="BM2558"/>
      <c r="BN2558"/>
    </row>
    <row r="2559" spans="61:66" x14ac:dyDescent="0.25">
      <c r="BI2559"/>
      <c r="BJ2559"/>
      <c r="BK2559"/>
      <c r="BL2559"/>
      <c r="BM2559"/>
      <c r="BN2559"/>
    </row>
    <row r="2560" spans="61:66" x14ac:dyDescent="0.25">
      <c r="BI2560"/>
      <c r="BJ2560"/>
      <c r="BK2560"/>
      <c r="BL2560"/>
      <c r="BM2560"/>
      <c r="BN2560"/>
    </row>
    <row r="2561" spans="61:66" x14ac:dyDescent="0.25">
      <c r="BI2561"/>
      <c r="BJ2561"/>
      <c r="BK2561"/>
      <c r="BL2561"/>
      <c r="BM2561"/>
      <c r="BN2561"/>
    </row>
    <row r="2562" spans="61:66" x14ac:dyDescent="0.25">
      <c r="BI2562"/>
      <c r="BJ2562"/>
      <c r="BK2562"/>
      <c r="BL2562"/>
      <c r="BM2562"/>
      <c r="BN2562"/>
    </row>
    <row r="2563" spans="61:66" x14ac:dyDescent="0.25">
      <c r="BI2563"/>
      <c r="BJ2563"/>
      <c r="BK2563"/>
      <c r="BL2563"/>
      <c r="BM2563"/>
      <c r="BN2563"/>
    </row>
    <row r="2564" spans="61:66" x14ac:dyDescent="0.25">
      <c r="BI2564"/>
      <c r="BJ2564"/>
      <c r="BK2564"/>
      <c r="BL2564"/>
      <c r="BM2564"/>
      <c r="BN2564"/>
    </row>
    <row r="2565" spans="61:66" x14ac:dyDescent="0.25">
      <c r="BI2565"/>
      <c r="BJ2565"/>
      <c r="BK2565"/>
      <c r="BL2565"/>
      <c r="BM2565"/>
      <c r="BN2565"/>
    </row>
    <row r="2566" spans="61:66" x14ac:dyDescent="0.25">
      <c r="BI2566"/>
      <c r="BJ2566"/>
      <c r="BK2566"/>
      <c r="BL2566"/>
      <c r="BM2566"/>
      <c r="BN2566"/>
    </row>
    <row r="2567" spans="61:66" x14ac:dyDescent="0.25">
      <c r="BI2567"/>
      <c r="BJ2567"/>
      <c r="BK2567"/>
      <c r="BL2567"/>
      <c r="BM2567"/>
      <c r="BN2567"/>
    </row>
    <row r="2568" spans="61:66" x14ac:dyDescent="0.25">
      <c r="BI2568"/>
      <c r="BJ2568"/>
      <c r="BK2568"/>
      <c r="BL2568"/>
      <c r="BM2568"/>
      <c r="BN2568"/>
    </row>
    <row r="2569" spans="61:66" x14ac:dyDescent="0.25">
      <c r="BI2569"/>
      <c r="BJ2569"/>
      <c r="BK2569"/>
      <c r="BL2569"/>
      <c r="BM2569"/>
      <c r="BN2569"/>
    </row>
    <row r="2570" spans="61:66" x14ac:dyDescent="0.25">
      <c r="BI2570"/>
      <c r="BJ2570"/>
      <c r="BK2570"/>
      <c r="BL2570"/>
      <c r="BM2570"/>
      <c r="BN2570"/>
    </row>
    <row r="2571" spans="61:66" x14ac:dyDescent="0.25">
      <c r="BI2571"/>
      <c r="BJ2571"/>
      <c r="BK2571"/>
      <c r="BL2571"/>
      <c r="BM2571"/>
      <c r="BN2571"/>
    </row>
    <row r="2572" spans="61:66" x14ac:dyDescent="0.25">
      <c r="BI2572"/>
      <c r="BJ2572"/>
      <c r="BK2572"/>
      <c r="BL2572"/>
      <c r="BM2572"/>
      <c r="BN2572"/>
    </row>
    <row r="2573" spans="61:66" x14ac:dyDescent="0.25">
      <c r="BI2573"/>
      <c r="BJ2573"/>
      <c r="BK2573"/>
      <c r="BL2573"/>
      <c r="BM2573"/>
      <c r="BN2573"/>
    </row>
    <row r="2574" spans="61:66" x14ac:dyDescent="0.25">
      <c r="BI2574"/>
      <c r="BJ2574"/>
      <c r="BK2574"/>
      <c r="BL2574"/>
      <c r="BM2574"/>
      <c r="BN2574"/>
    </row>
    <row r="2575" spans="61:66" x14ac:dyDescent="0.25">
      <c r="BI2575"/>
      <c r="BJ2575"/>
      <c r="BK2575"/>
      <c r="BL2575"/>
      <c r="BM2575"/>
      <c r="BN2575"/>
    </row>
    <row r="2576" spans="61:66" x14ac:dyDescent="0.25">
      <c r="BI2576"/>
      <c r="BJ2576"/>
      <c r="BK2576"/>
      <c r="BL2576"/>
      <c r="BM2576"/>
      <c r="BN2576"/>
    </row>
    <row r="2577" spans="61:66" x14ac:dyDescent="0.25">
      <c r="BI2577"/>
      <c r="BJ2577"/>
      <c r="BK2577"/>
      <c r="BL2577"/>
      <c r="BM2577"/>
      <c r="BN2577"/>
    </row>
    <row r="2578" spans="61:66" x14ac:dyDescent="0.25">
      <c r="BI2578"/>
      <c r="BJ2578"/>
      <c r="BK2578"/>
      <c r="BL2578"/>
      <c r="BM2578"/>
      <c r="BN2578"/>
    </row>
    <row r="2579" spans="61:66" x14ac:dyDescent="0.25">
      <c r="BI2579"/>
      <c r="BJ2579"/>
      <c r="BK2579"/>
      <c r="BL2579"/>
      <c r="BM2579"/>
      <c r="BN2579"/>
    </row>
    <row r="2580" spans="61:66" x14ac:dyDescent="0.25">
      <c r="BI2580"/>
      <c r="BJ2580"/>
      <c r="BK2580"/>
      <c r="BL2580"/>
      <c r="BM2580"/>
      <c r="BN2580"/>
    </row>
    <row r="2581" spans="61:66" x14ac:dyDescent="0.25">
      <c r="BI2581"/>
      <c r="BJ2581"/>
      <c r="BK2581"/>
      <c r="BL2581"/>
      <c r="BM2581"/>
      <c r="BN2581"/>
    </row>
    <row r="2582" spans="61:66" x14ac:dyDescent="0.25">
      <c r="BI2582"/>
      <c r="BJ2582"/>
      <c r="BK2582"/>
      <c r="BL2582"/>
      <c r="BM2582"/>
      <c r="BN2582"/>
    </row>
    <row r="2583" spans="61:66" x14ac:dyDescent="0.25">
      <c r="BI2583"/>
      <c r="BJ2583"/>
      <c r="BK2583"/>
      <c r="BL2583"/>
      <c r="BM2583"/>
      <c r="BN2583"/>
    </row>
    <row r="2584" spans="61:66" x14ac:dyDescent="0.25">
      <c r="BI2584"/>
      <c r="BJ2584"/>
      <c r="BK2584"/>
      <c r="BL2584"/>
      <c r="BM2584"/>
      <c r="BN2584"/>
    </row>
    <row r="2585" spans="61:66" x14ac:dyDescent="0.25">
      <c r="BI2585"/>
      <c r="BJ2585"/>
      <c r="BK2585"/>
      <c r="BL2585"/>
      <c r="BM2585"/>
      <c r="BN2585"/>
    </row>
    <row r="2586" spans="61:66" x14ac:dyDescent="0.25">
      <c r="BI2586"/>
      <c r="BJ2586"/>
      <c r="BK2586"/>
      <c r="BL2586"/>
      <c r="BM2586"/>
      <c r="BN2586"/>
    </row>
    <row r="2587" spans="61:66" x14ac:dyDescent="0.25">
      <c r="BI2587"/>
      <c r="BJ2587"/>
      <c r="BK2587"/>
      <c r="BL2587"/>
      <c r="BM2587"/>
      <c r="BN2587"/>
    </row>
    <row r="2588" spans="61:66" x14ac:dyDescent="0.25">
      <c r="BI2588"/>
      <c r="BJ2588"/>
      <c r="BK2588"/>
      <c r="BL2588"/>
      <c r="BM2588"/>
      <c r="BN2588"/>
    </row>
    <row r="2589" spans="61:66" x14ac:dyDescent="0.25">
      <c r="BI2589"/>
      <c r="BJ2589"/>
      <c r="BK2589"/>
      <c r="BL2589"/>
      <c r="BM2589"/>
      <c r="BN2589"/>
    </row>
    <row r="2590" spans="61:66" x14ac:dyDescent="0.25">
      <c r="BI2590"/>
      <c r="BJ2590"/>
      <c r="BK2590"/>
      <c r="BL2590"/>
      <c r="BM2590"/>
      <c r="BN2590"/>
    </row>
    <row r="2591" spans="61:66" x14ac:dyDescent="0.25">
      <c r="BI2591"/>
      <c r="BJ2591"/>
      <c r="BK2591"/>
      <c r="BL2591"/>
      <c r="BM2591"/>
      <c r="BN2591"/>
    </row>
    <row r="2592" spans="61:66" x14ac:dyDescent="0.25">
      <c r="BI2592"/>
      <c r="BJ2592"/>
      <c r="BK2592"/>
      <c r="BL2592"/>
      <c r="BM2592"/>
      <c r="BN2592"/>
    </row>
    <row r="2593" spans="61:66" x14ac:dyDescent="0.25">
      <c r="BI2593"/>
      <c r="BJ2593"/>
      <c r="BK2593"/>
      <c r="BL2593"/>
      <c r="BM2593"/>
      <c r="BN2593"/>
    </row>
    <row r="2594" spans="61:66" x14ac:dyDescent="0.25">
      <c r="BI2594"/>
      <c r="BJ2594"/>
      <c r="BK2594"/>
      <c r="BL2594"/>
      <c r="BM2594"/>
      <c r="BN2594"/>
    </row>
    <row r="2595" spans="61:66" x14ac:dyDescent="0.25">
      <c r="BI2595"/>
      <c r="BJ2595"/>
      <c r="BK2595"/>
      <c r="BL2595"/>
      <c r="BM2595"/>
      <c r="BN2595"/>
    </row>
    <row r="2596" spans="61:66" x14ac:dyDescent="0.25">
      <c r="BI2596"/>
      <c r="BJ2596"/>
      <c r="BK2596"/>
      <c r="BL2596"/>
      <c r="BM2596"/>
      <c r="BN2596"/>
    </row>
    <row r="2597" spans="61:66" x14ac:dyDescent="0.25">
      <c r="BI2597"/>
      <c r="BJ2597"/>
      <c r="BK2597"/>
      <c r="BL2597"/>
      <c r="BM2597"/>
      <c r="BN2597"/>
    </row>
    <row r="2598" spans="61:66" x14ac:dyDescent="0.25">
      <c r="BI2598"/>
      <c r="BJ2598"/>
      <c r="BK2598"/>
      <c r="BL2598"/>
      <c r="BM2598"/>
      <c r="BN2598"/>
    </row>
    <row r="2599" spans="61:66" x14ac:dyDescent="0.25">
      <c r="BI2599"/>
      <c r="BJ2599"/>
      <c r="BK2599"/>
      <c r="BL2599"/>
      <c r="BM2599"/>
      <c r="BN2599"/>
    </row>
    <row r="2600" spans="61:66" x14ac:dyDescent="0.25">
      <c r="BI2600"/>
      <c r="BJ2600"/>
      <c r="BK2600"/>
      <c r="BL2600"/>
      <c r="BM2600"/>
      <c r="BN2600"/>
    </row>
    <row r="2601" spans="61:66" x14ac:dyDescent="0.25">
      <c r="BI2601"/>
      <c r="BJ2601"/>
      <c r="BK2601"/>
      <c r="BL2601"/>
      <c r="BM2601"/>
      <c r="BN2601"/>
    </row>
    <row r="2602" spans="61:66" x14ac:dyDescent="0.25">
      <c r="BI2602"/>
      <c r="BJ2602"/>
      <c r="BK2602"/>
      <c r="BL2602"/>
      <c r="BM2602"/>
      <c r="BN2602"/>
    </row>
    <row r="2603" spans="61:66" x14ac:dyDescent="0.25">
      <c r="BI2603"/>
      <c r="BJ2603"/>
      <c r="BK2603"/>
      <c r="BL2603"/>
      <c r="BM2603"/>
      <c r="BN2603"/>
    </row>
    <row r="2604" spans="61:66" x14ac:dyDescent="0.25">
      <c r="BI2604"/>
      <c r="BJ2604"/>
      <c r="BK2604"/>
      <c r="BL2604"/>
      <c r="BM2604"/>
      <c r="BN2604"/>
    </row>
    <row r="2605" spans="61:66" x14ac:dyDescent="0.25">
      <c r="BI2605"/>
      <c r="BJ2605"/>
      <c r="BK2605"/>
      <c r="BL2605"/>
      <c r="BM2605"/>
      <c r="BN2605"/>
    </row>
    <row r="2606" spans="61:66" x14ac:dyDescent="0.25">
      <c r="BI2606"/>
      <c r="BJ2606"/>
      <c r="BK2606"/>
      <c r="BL2606"/>
      <c r="BM2606"/>
      <c r="BN2606"/>
    </row>
    <row r="2607" spans="61:66" x14ac:dyDescent="0.25">
      <c r="BI2607"/>
      <c r="BJ2607"/>
      <c r="BK2607"/>
      <c r="BL2607"/>
      <c r="BM2607"/>
      <c r="BN2607"/>
    </row>
    <row r="2608" spans="61:66" x14ac:dyDescent="0.25">
      <c r="BI2608"/>
      <c r="BJ2608"/>
      <c r="BK2608"/>
      <c r="BL2608"/>
      <c r="BM2608"/>
      <c r="BN2608"/>
    </row>
    <row r="2609" spans="61:66" x14ac:dyDescent="0.25">
      <c r="BI2609"/>
      <c r="BJ2609"/>
      <c r="BK2609"/>
      <c r="BL2609"/>
      <c r="BM2609"/>
      <c r="BN2609"/>
    </row>
    <row r="2610" spans="61:66" x14ac:dyDescent="0.25">
      <c r="BI2610"/>
      <c r="BJ2610"/>
      <c r="BK2610"/>
      <c r="BL2610"/>
      <c r="BM2610"/>
      <c r="BN2610"/>
    </row>
    <row r="2611" spans="61:66" x14ac:dyDescent="0.25">
      <c r="BI2611"/>
      <c r="BJ2611"/>
      <c r="BK2611"/>
      <c r="BL2611"/>
      <c r="BM2611"/>
      <c r="BN2611"/>
    </row>
    <row r="2612" spans="61:66" x14ac:dyDescent="0.25">
      <c r="BI2612"/>
      <c r="BJ2612"/>
      <c r="BK2612"/>
      <c r="BL2612"/>
      <c r="BM2612"/>
      <c r="BN2612"/>
    </row>
    <row r="2613" spans="61:66" x14ac:dyDescent="0.25">
      <c r="BI2613"/>
      <c r="BJ2613"/>
      <c r="BK2613"/>
      <c r="BL2613"/>
      <c r="BM2613"/>
      <c r="BN2613"/>
    </row>
    <row r="2614" spans="61:66" x14ac:dyDescent="0.25">
      <c r="BI2614"/>
      <c r="BJ2614"/>
      <c r="BK2614"/>
      <c r="BL2614"/>
      <c r="BM2614"/>
      <c r="BN2614"/>
    </row>
    <row r="2615" spans="61:66" x14ac:dyDescent="0.25">
      <c r="BI2615"/>
      <c r="BJ2615"/>
      <c r="BK2615"/>
      <c r="BL2615"/>
      <c r="BM2615"/>
      <c r="BN2615"/>
    </row>
    <row r="2616" spans="61:66" x14ac:dyDescent="0.25">
      <c r="BI2616"/>
      <c r="BJ2616"/>
      <c r="BK2616"/>
      <c r="BL2616"/>
      <c r="BM2616"/>
      <c r="BN2616"/>
    </row>
    <row r="2617" spans="61:66" x14ac:dyDescent="0.25">
      <c r="BI2617"/>
      <c r="BJ2617"/>
      <c r="BK2617"/>
      <c r="BL2617"/>
      <c r="BM2617"/>
      <c r="BN2617"/>
    </row>
    <row r="2618" spans="61:66" x14ac:dyDescent="0.25">
      <c r="BI2618"/>
      <c r="BJ2618"/>
      <c r="BK2618"/>
      <c r="BL2618"/>
      <c r="BM2618"/>
      <c r="BN2618"/>
    </row>
    <row r="2619" spans="61:66" x14ac:dyDescent="0.25">
      <c r="BI2619"/>
      <c r="BJ2619"/>
      <c r="BK2619"/>
      <c r="BL2619"/>
      <c r="BM2619"/>
      <c r="BN2619"/>
    </row>
    <row r="2620" spans="61:66" x14ac:dyDescent="0.25">
      <c r="BI2620"/>
      <c r="BJ2620"/>
      <c r="BK2620"/>
      <c r="BL2620"/>
      <c r="BM2620"/>
      <c r="BN2620"/>
    </row>
    <row r="2621" spans="61:66" x14ac:dyDescent="0.25">
      <c r="BI2621"/>
      <c r="BJ2621"/>
      <c r="BK2621"/>
      <c r="BL2621"/>
      <c r="BM2621"/>
      <c r="BN2621"/>
    </row>
    <row r="2622" spans="61:66" x14ac:dyDescent="0.25">
      <c r="BI2622"/>
      <c r="BJ2622"/>
      <c r="BK2622"/>
      <c r="BL2622"/>
      <c r="BM2622"/>
      <c r="BN2622"/>
    </row>
    <row r="2623" spans="61:66" x14ac:dyDescent="0.25">
      <c r="BI2623"/>
      <c r="BJ2623"/>
      <c r="BK2623"/>
      <c r="BL2623"/>
      <c r="BM2623"/>
      <c r="BN2623"/>
    </row>
    <row r="2624" spans="61:66" x14ac:dyDescent="0.25">
      <c r="BI2624"/>
      <c r="BJ2624"/>
      <c r="BK2624"/>
      <c r="BL2624"/>
      <c r="BM2624"/>
      <c r="BN2624"/>
    </row>
    <row r="2625" spans="61:66" x14ac:dyDescent="0.25">
      <c r="BI2625"/>
      <c r="BJ2625"/>
      <c r="BK2625"/>
      <c r="BL2625"/>
      <c r="BM2625"/>
      <c r="BN2625"/>
    </row>
    <row r="2626" spans="61:66" x14ac:dyDescent="0.25">
      <c r="BI2626"/>
      <c r="BJ2626"/>
      <c r="BK2626"/>
      <c r="BL2626"/>
      <c r="BM2626"/>
      <c r="BN2626"/>
    </row>
    <row r="2627" spans="61:66" x14ac:dyDescent="0.25">
      <c r="BI2627"/>
      <c r="BJ2627"/>
      <c r="BK2627"/>
      <c r="BL2627"/>
      <c r="BM2627"/>
      <c r="BN2627"/>
    </row>
    <row r="2628" spans="61:66" x14ac:dyDescent="0.25">
      <c r="BI2628"/>
      <c r="BJ2628"/>
      <c r="BK2628"/>
      <c r="BL2628"/>
      <c r="BM2628"/>
      <c r="BN2628"/>
    </row>
    <row r="2629" spans="61:66" x14ac:dyDescent="0.25">
      <c r="BI2629"/>
      <c r="BJ2629"/>
      <c r="BK2629"/>
      <c r="BL2629"/>
      <c r="BM2629"/>
      <c r="BN2629"/>
    </row>
    <row r="2630" spans="61:66" x14ac:dyDescent="0.25">
      <c r="BI2630"/>
      <c r="BJ2630"/>
      <c r="BK2630"/>
      <c r="BL2630"/>
      <c r="BM2630"/>
      <c r="BN2630"/>
    </row>
    <row r="2631" spans="61:66" x14ac:dyDescent="0.25">
      <c r="BI2631"/>
      <c r="BJ2631"/>
      <c r="BK2631"/>
      <c r="BL2631"/>
      <c r="BM2631"/>
      <c r="BN2631"/>
    </row>
    <row r="2632" spans="61:66" x14ac:dyDescent="0.25">
      <c r="BI2632"/>
      <c r="BJ2632"/>
      <c r="BK2632"/>
      <c r="BL2632"/>
      <c r="BM2632"/>
      <c r="BN2632"/>
    </row>
    <row r="2633" spans="61:66" x14ac:dyDescent="0.25">
      <c r="BI2633"/>
      <c r="BJ2633"/>
      <c r="BK2633"/>
      <c r="BL2633"/>
      <c r="BM2633"/>
      <c r="BN2633"/>
    </row>
    <row r="2634" spans="61:66" x14ac:dyDescent="0.25">
      <c r="BI2634"/>
      <c r="BJ2634"/>
      <c r="BK2634"/>
      <c r="BL2634"/>
      <c r="BM2634"/>
      <c r="BN2634"/>
    </row>
    <row r="2635" spans="61:66" x14ac:dyDescent="0.25">
      <c r="BI2635"/>
      <c r="BJ2635"/>
      <c r="BK2635"/>
      <c r="BL2635"/>
      <c r="BM2635"/>
      <c r="BN2635"/>
    </row>
    <row r="2636" spans="61:66" x14ac:dyDescent="0.25">
      <c r="BI2636"/>
      <c r="BJ2636"/>
      <c r="BK2636"/>
      <c r="BL2636"/>
      <c r="BM2636"/>
      <c r="BN2636"/>
    </row>
    <row r="2637" spans="61:66" x14ac:dyDescent="0.25">
      <c r="BI2637"/>
      <c r="BJ2637"/>
      <c r="BK2637"/>
      <c r="BL2637"/>
      <c r="BM2637"/>
      <c r="BN2637"/>
    </row>
    <row r="2638" spans="61:66" x14ac:dyDescent="0.25">
      <c r="BI2638"/>
      <c r="BJ2638"/>
      <c r="BK2638"/>
      <c r="BL2638"/>
      <c r="BM2638"/>
      <c r="BN2638"/>
    </row>
    <row r="2639" spans="61:66" x14ac:dyDescent="0.25">
      <c r="BI2639"/>
      <c r="BJ2639"/>
      <c r="BK2639"/>
      <c r="BL2639"/>
      <c r="BM2639"/>
      <c r="BN2639"/>
    </row>
    <row r="2640" spans="61:66" x14ac:dyDescent="0.25">
      <c r="BI2640"/>
      <c r="BJ2640"/>
      <c r="BK2640"/>
      <c r="BL2640"/>
      <c r="BM2640"/>
      <c r="BN2640"/>
    </row>
    <row r="2641" spans="61:66" x14ac:dyDescent="0.25">
      <c r="BI2641"/>
      <c r="BJ2641"/>
      <c r="BK2641"/>
      <c r="BL2641"/>
      <c r="BM2641"/>
      <c r="BN2641"/>
    </row>
    <row r="2642" spans="61:66" x14ac:dyDescent="0.25">
      <c r="BI2642"/>
      <c r="BJ2642"/>
      <c r="BK2642"/>
      <c r="BL2642"/>
      <c r="BM2642"/>
      <c r="BN2642"/>
    </row>
    <row r="2643" spans="61:66" x14ac:dyDescent="0.25">
      <c r="BI2643"/>
      <c r="BJ2643"/>
      <c r="BK2643"/>
      <c r="BL2643"/>
      <c r="BM2643"/>
      <c r="BN2643"/>
    </row>
    <row r="2644" spans="61:66" x14ac:dyDescent="0.25">
      <c r="BI2644"/>
      <c r="BJ2644"/>
      <c r="BK2644"/>
      <c r="BL2644"/>
      <c r="BM2644"/>
      <c r="BN2644"/>
    </row>
    <row r="2645" spans="61:66" x14ac:dyDescent="0.25">
      <c r="BI2645"/>
      <c r="BJ2645"/>
      <c r="BK2645"/>
      <c r="BL2645"/>
      <c r="BM2645"/>
      <c r="BN2645"/>
    </row>
    <row r="2646" spans="61:66" x14ac:dyDescent="0.25">
      <c r="BI2646"/>
      <c r="BJ2646"/>
      <c r="BK2646"/>
      <c r="BL2646"/>
      <c r="BM2646"/>
      <c r="BN2646"/>
    </row>
    <row r="2647" spans="61:66" x14ac:dyDescent="0.25">
      <c r="BI2647"/>
      <c r="BJ2647"/>
      <c r="BK2647"/>
      <c r="BL2647"/>
      <c r="BM2647"/>
      <c r="BN2647"/>
    </row>
    <row r="2648" spans="61:66" x14ac:dyDescent="0.25">
      <c r="BI2648"/>
      <c r="BJ2648"/>
      <c r="BK2648"/>
      <c r="BL2648"/>
      <c r="BM2648"/>
      <c r="BN2648"/>
    </row>
    <row r="2649" spans="61:66" x14ac:dyDescent="0.25">
      <c r="BI2649"/>
      <c r="BJ2649"/>
      <c r="BK2649"/>
      <c r="BL2649"/>
      <c r="BM2649"/>
      <c r="BN2649"/>
    </row>
    <row r="2650" spans="61:66" x14ac:dyDescent="0.25">
      <c r="BI2650"/>
      <c r="BJ2650"/>
      <c r="BK2650"/>
      <c r="BL2650"/>
      <c r="BM2650"/>
      <c r="BN2650"/>
    </row>
    <row r="2651" spans="61:66" x14ac:dyDescent="0.25">
      <c r="BI2651"/>
      <c r="BJ2651"/>
      <c r="BK2651"/>
      <c r="BL2651"/>
      <c r="BM2651"/>
      <c r="BN2651"/>
    </row>
    <row r="2652" spans="61:66" x14ac:dyDescent="0.25">
      <c r="BI2652"/>
      <c r="BJ2652"/>
      <c r="BK2652"/>
      <c r="BL2652"/>
      <c r="BM2652"/>
      <c r="BN2652"/>
    </row>
    <row r="2653" spans="61:66" x14ac:dyDescent="0.25">
      <c r="BI2653"/>
      <c r="BJ2653"/>
      <c r="BK2653"/>
      <c r="BL2653"/>
      <c r="BM2653"/>
      <c r="BN2653"/>
    </row>
    <row r="2654" spans="61:66" x14ac:dyDescent="0.25">
      <c r="BI2654"/>
      <c r="BJ2654"/>
      <c r="BK2654"/>
      <c r="BL2654"/>
      <c r="BM2654"/>
      <c r="BN2654"/>
    </row>
    <row r="2655" spans="61:66" x14ac:dyDescent="0.25">
      <c r="BI2655"/>
      <c r="BJ2655"/>
      <c r="BK2655"/>
      <c r="BL2655"/>
      <c r="BM2655"/>
      <c r="BN2655"/>
    </row>
    <row r="2656" spans="61:66" x14ac:dyDescent="0.25">
      <c r="BI2656"/>
      <c r="BJ2656"/>
      <c r="BK2656"/>
      <c r="BL2656"/>
      <c r="BM2656"/>
      <c r="BN2656"/>
    </row>
    <row r="2657" spans="61:66" x14ac:dyDescent="0.25">
      <c r="BI2657"/>
      <c r="BJ2657"/>
      <c r="BK2657"/>
      <c r="BL2657"/>
      <c r="BM2657"/>
      <c r="BN2657"/>
    </row>
    <row r="2658" spans="61:66" x14ac:dyDescent="0.25">
      <c r="BI2658"/>
      <c r="BJ2658"/>
      <c r="BK2658"/>
      <c r="BL2658"/>
      <c r="BM2658"/>
      <c r="BN2658"/>
    </row>
    <row r="2659" spans="61:66" x14ac:dyDescent="0.25">
      <c r="BI2659"/>
      <c r="BJ2659"/>
      <c r="BK2659"/>
      <c r="BL2659"/>
      <c r="BM2659"/>
      <c r="BN2659"/>
    </row>
    <row r="2660" spans="61:66" x14ac:dyDescent="0.25">
      <c r="BI2660"/>
      <c r="BJ2660"/>
      <c r="BK2660"/>
      <c r="BL2660"/>
      <c r="BM2660"/>
      <c r="BN2660"/>
    </row>
    <row r="2661" spans="61:66" x14ac:dyDescent="0.25">
      <c r="BI2661"/>
      <c r="BJ2661"/>
      <c r="BK2661"/>
      <c r="BL2661"/>
      <c r="BM2661"/>
      <c r="BN2661"/>
    </row>
    <row r="2662" spans="61:66" x14ac:dyDescent="0.25">
      <c r="BI2662"/>
      <c r="BJ2662"/>
      <c r="BK2662"/>
      <c r="BL2662"/>
      <c r="BM2662"/>
      <c r="BN2662"/>
    </row>
    <row r="2663" spans="61:66" x14ac:dyDescent="0.25">
      <c r="BI2663"/>
      <c r="BJ2663"/>
      <c r="BK2663"/>
      <c r="BL2663"/>
      <c r="BM2663"/>
      <c r="BN2663"/>
    </row>
    <row r="2664" spans="61:66" x14ac:dyDescent="0.25">
      <c r="BI2664"/>
      <c r="BJ2664"/>
      <c r="BK2664"/>
      <c r="BL2664"/>
      <c r="BM2664"/>
      <c r="BN2664"/>
    </row>
    <row r="2665" spans="61:66" x14ac:dyDescent="0.25">
      <c r="BI2665"/>
      <c r="BJ2665"/>
      <c r="BK2665"/>
      <c r="BL2665"/>
      <c r="BM2665"/>
      <c r="BN2665"/>
    </row>
    <row r="2666" spans="61:66" x14ac:dyDescent="0.25">
      <c r="BI2666"/>
      <c r="BJ2666"/>
      <c r="BK2666"/>
      <c r="BL2666"/>
      <c r="BM2666"/>
      <c r="BN2666"/>
    </row>
    <row r="2667" spans="61:66" x14ac:dyDescent="0.25">
      <c r="BI2667"/>
      <c r="BJ2667"/>
      <c r="BK2667"/>
      <c r="BL2667"/>
      <c r="BM2667"/>
      <c r="BN2667"/>
    </row>
    <row r="2668" spans="61:66" x14ac:dyDescent="0.25">
      <c r="BI2668"/>
      <c r="BJ2668"/>
      <c r="BK2668"/>
      <c r="BL2668"/>
      <c r="BM2668"/>
      <c r="BN2668"/>
    </row>
    <row r="2669" spans="61:66" x14ac:dyDescent="0.25">
      <c r="BI2669"/>
      <c r="BJ2669"/>
      <c r="BK2669"/>
      <c r="BL2669"/>
      <c r="BM2669"/>
      <c r="BN2669"/>
    </row>
    <row r="2670" spans="61:66" x14ac:dyDescent="0.25">
      <c r="BI2670"/>
      <c r="BJ2670"/>
      <c r="BK2670"/>
      <c r="BL2670"/>
      <c r="BM2670"/>
      <c r="BN2670"/>
    </row>
    <row r="2671" spans="61:66" x14ac:dyDescent="0.25">
      <c r="BI2671"/>
      <c r="BJ2671"/>
      <c r="BK2671"/>
      <c r="BL2671"/>
      <c r="BM2671"/>
      <c r="BN2671"/>
    </row>
    <row r="2672" spans="61:66" x14ac:dyDescent="0.25">
      <c r="BI2672"/>
      <c r="BJ2672"/>
      <c r="BK2672"/>
      <c r="BL2672"/>
      <c r="BM2672"/>
      <c r="BN2672"/>
    </row>
    <row r="2673" spans="61:66" x14ac:dyDescent="0.25">
      <c r="BI2673"/>
      <c r="BJ2673"/>
      <c r="BK2673"/>
      <c r="BL2673"/>
      <c r="BM2673"/>
      <c r="BN2673"/>
    </row>
    <row r="2674" spans="61:66" x14ac:dyDescent="0.25">
      <c r="BI2674"/>
      <c r="BJ2674"/>
      <c r="BK2674"/>
      <c r="BL2674"/>
      <c r="BM2674"/>
      <c r="BN2674"/>
    </row>
    <row r="2675" spans="61:66" x14ac:dyDescent="0.25">
      <c r="BI2675"/>
      <c r="BJ2675"/>
      <c r="BK2675"/>
      <c r="BL2675"/>
      <c r="BM2675"/>
      <c r="BN2675"/>
    </row>
    <row r="2676" spans="61:66" x14ac:dyDescent="0.25">
      <c r="BI2676"/>
      <c r="BJ2676"/>
      <c r="BK2676"/>
      <c r="BL2676"/>
      <c r="BM2676"/>
      <c r="BN2676"/>
    </row>
    <row r="2677" spans="61:66" x14ac:dyDescent="0.25">
      <c r="BI2677"/>
      <c r="BJ2677"/>
      <c r="BK2677"/>
      <c r="BL2677"/>
      <c r="BM2677"/>
      <c r="BN2677"/>
    </row>
    <row r="2678" spans="61:66" x14ac:dyDescent="0.25">
      <c r="BI2678"/>
      <c r="BJ2678"/>
      <c r="BK2678"/>
      <c r="BL2678"/>
      <c r="BM2678"/>
      <c r="BN2678"/>
    </row>
    <row r="2679" spans="61:66" x14ac:dyDescent="0.25">
      <c r="BI2679"/>
      <c r="BJ2679"/>
      <c r="BK2679"/>
      <c r="BL2679"/>
      <c r="BM2679"/>
      <c r="BN2679"/>
    </row>
    <row r="2680" spans="61:66" x14ac:dyDescent="0.25">
      <c r="BI2680"/>
      <c r="BJ2680"/>
      <c r="BK2680"/>
      <c r="BL2680"/>
      <c r="BM2680"/>
      <c r="BN2680"/>
    </row>
    <row r="2681" spans="61:66" x14ac:dyDescent="0.25">
      <c r="BI2681"/>
      <c r="BJ2681"/>
      <c r="BK2681"/>
      <c r="BL2681"/>
      <c r="BM2681"/>
      <c r="BN2681"/>
    </row>
    <row r="2682" spans="61:66" x14ac:dyDescent="0.25">
      <c r="BI2682"/>
      <c r="BJ2682"/>
      <c r="BK2682"/>
      <c r="BL2682"/>
      <c r="BM2682"/>
      <c r="BN2682"/>
    </row>
    <row r="2683" spans="61:66" x14ac:dyDescent="0.25">
      <c r="BI2683"/>
      <c r="BJ2683"/>
      <c r="BK2683"/>
      <c r="BL2683"/>
      <c r="BM2683"/>
      <c r="BN2683"/>
    </row>
    <row r="2684" spans="61:66" x14ac:dyDescent="0.25">
      <c r="BI2684"/>
      <c r="BJ2684"/>
      <c r="BK2684"/>
      <c r="BL2684"/>
      <c r="BM2684"/>
      <c r="BN2684"/>
    </row>
    <row r="2685" spans="61:66" x14ac:dyDescent="0.25">
      <c r="BI2685"/>
      <c r="BJ2685"/>
      <c r="BK2685"/>
      <c r="BL2685"/>
      <c r="BM2685"/>
      <c r="BN2685"/>
    </row>
    <row r="2686" spans="61:66" x14ac:dyDescent="0.25">
      <c r="BI2686"/>
      <c r="BJ2686"/>
      <c r="BK2686"/>
      <c r="BL2686"/>
      <c r="BM2686"/>
      <c r="BN2686"/>
    </row>
    <row r="2687" spans="61:66" x14ac:dyDescent="0.25">
      <c r="BI2687"/>
      <c r="BJ2687"/>
      <c r="BK2687"/>
      <c r="BL2687"/>
      <c r="BM2687"/>
      <c r="BN2687"/>
    </row>
    <row r="2688" spans="61:66" x14ac:dyDescent="0.25">
      <c r="BI2688"/>
      <c r="BJ2688"/>
      <c r="BK2688"/>
      <c r="BL2688"/>
      <c r="BM2688"/>
      <c r="BN2688"/>
    </row>
    <row r="2689" spans="61:66" x14ac:dyDescent="0.25">
      <c r="BI2689"/>
      <c r="BJ2689"/>
      <c r="BK2689"/>
      <c r="BL2689"/>
      <c r="BM2689"/>
      <c r="BN2689"/>
    </row>
    <row r="2690" spans="61:66" x14ac:dyDescent="0.25">
      <c r="BI2690"/>
      <c r="BJ2690"/>
      <c r="BK2690"/>
      <c r="BL2690"/>
      <c r="BM2690"/>
      <c r="BN2690"/>
    </row>
    <row r="2691" spans="61:66" x14ac:dyDescent="0.25">
      <c r="BI2691"/>
      <c r="BJ2691"/>
      <c r="BK2691"/>
      <c r="BL2691"/>
      <c r="BM2691"/>
      <c r="BN2691"/>
    </row>
    <row r="2692" spans="61:66" x14ac:dyDescent="0.25">
      <c r="BI2692"/>
      <c r="BJ2692"/>
      <c r="BK2692"/>
      <c r="BL2692"/>
      <c r="BM2692"/>
      <c r="BN2692"/>
    </row>
    <row r="2693" spans="61:66" x14ac:dyDescent="0.25">
      <c r="BI2693"/>
      <c r="BJ2693"/>
      <c r="BK2693"/>
      <c r="BL2693"/>
      <c r="BM2693"/>
      <c r="BN2693"/>
    </row>
    <row r="2694" spans="61:66" x14ac:dyDescent="0.25">
      <c r="BI2694"/>
      <c r="BJ2694"/>
      <c r="BK2694"/>
      <c r="BL2694"/>
      <c r="BM2694"/>
      <c r="BN2694"/>
    </row>
    <row r="2695" spans="61:66" x14ac:dyDescent="0.25">
      <c r="BI2695"/>
      <c r="BJ2695"/>
      <c r="BK2695"/>
      <c r="BL2695"/>
      <c r="BM2695"/>
      <c r="BN2695"/>
    </row>
    <row r="2696" spans="61:66" x14ac:dyDescent="0.25">
      <c r="BI2696"/>
      <c r="BJ2696"/>
      <c r="BK2696"/>
      <c r="BL2696"/>
      <c r="BM2696"/>
      <c r="BN2696"/>
    </row>
    <row r="2697" spans="61:66" x14ac:dyDescent="0.25">
      <c r="BI2697"/>
      <c r="BJ2697"/>
      <c r="BK2697"/>
      <c r="BL2697"/>
      <c r="BM2697"/>
      <c r="BN2697"/>
    </row>
    <row r="2698" spans="61:66" x14ac:dyDescent="0.25">
      <c r="BI2698"/>
      <c r="BJ2698"/>
      <c r="BK2698"/>
      <c r="BL2698"/>
      <c r="BM2698"/>
      <c r="BN2698"/>
    </row>
    <row r="2699" spans="61:66" x14ac:dyDescent="0.25">
      <c r="BI2699"/>
      <c r="BJ2699"/>
      <c r="BK2699"/>
      <c r="BL2699"/>
      <c r="BM2699"/>
      <c r="BN2699"/>
    </row>
    <row r="2700" spans="61:66" x14ac:dyDescent="0.25">
      <c r="BI2700"/>
      <c r="BJ2700"/>
      <c r="BK2700"/>
      <c r="BL2700"/>
      <c r="BM2700"/>
      <c r="BN2700"/>
    </row>
    <row r="2701" spans="61:66" x14ac:dyDescent="0.25">
      <c r="BI2701"/>
      <c r="BJ2701"/>
      <c r="BK2701"/>
      <c r="BL2701"/>
      <c r="BM2701"/>
      <c r="BN2701"/>
    </row>
    <row r="2702" spans="61:66" x14ac:dyDescent="0.25">
      <c r="BI2702"/>
      <c r="BJ2702"/>
      <c r="BK2702"/>
      <c r="BL2702"/>
      <c r="BM2702"/>
      <c r="BN2702"/>
    </row>
    <row r="2703" spans="61:66" x14ac:dyDescent="0.25">
      <c r="BI2703"/>
      <c r="BJ2703"/>
      <c r="BK2703"/>
      <c r="BL2703"/>
      <c r="BM2703"/>
      <c r="BN2703"/>
    </row>
    <row r="2704" spans="61:66" x14ac:dyDescent="0.25">
      <c r="BI2704"/>
      <c r="BJ2704"/>
      <c r="BK2704"/>
      <c r="BL2704"/>
      <c r="BM2704"/>
      <c r="BN2704"/>
    </row>
    <row r="2705" spans="61:66" x14ac:dyDescent="0.25">
      <c r="BI2705"/>
      <c r="BJ2705"/>
      <c r="BK2705"/>
      <c r="BL2705"/>
      <c r="BM2705"/>
      <c r="BN2705"/>
    </row>
    <row r="2706" spans="61:66" x14ac:dyDescent="0.25">
      <c r="BI2706"/>
      <c r="BJ2706"/>
      <c r="BK2706"/>
      <c r="BL2706"/>
      <c r="BM2706"/>
      <c r="BN2706"/>
    </row>
    <row r="2707" spans="61:66" x14ac:dyDescent="0.25">
      <c r="BI2707"/>
      <c r="BJ2707"/>
      <c r="BK2707"/>
      <c r="BL2707"/>
      <c r="BM2707"/>
      <c r="BN2707"/>
    </row>
    <row r="2708" spans="61:66" x14ac:dyDescent="0.25">
      <c r="BI2708"/>
      <c r="BJ2708"/>
      <c r="BK2708"/>
      <c r="BL2708"/>
      <c r="BM2708"/>
      <c r="BN2708"/>
    </row>
    <row r="2709" spans="61:66" x14ac:dyDescent="0.25">
      <c r="BI2709"/>
      <c r="BJ2709"/>
      <c r="BK2709"/>
      <c r="BL2709"/>
      <c r="BM2709"/>
      <c r="BN2709"/>
    </row>
    <row r="2710" spans="61:66" x14ac:dyDescent="0.25">
      <c r="BI2710"/>
      <c r="BJ2710"/>
      <c r="BK2710"/>
      <c r="BL2710"/>
      <c r="BM2710"/>
      <c r="BN2710"/>
    </row>
    <row r="2711" spans="61:66" x14ac:dyDescent="0.25">
      <c r="BI2711"/>
      <c r="BJ2711"/>
      <c r="BK2711"/>
      <c r="BL2711"/>
      <c r="BM2711"/>
      <c r="BN2711"/>
    </row>
    <row r="2712" spans="61:66" x14ac:dyDescent="0.25">
      <c r="BI2712"/>
      <c r="BJ2712"/>
      <c r="BK2712"/>
      <c r="BL2712"/>
      <c r="BM2712"/>
      <c r="BN2712"/>
    </row>
    <row r="2713" spans="61:66" x14ac:dyDescent="0.25">
      <c r="BI2713"/>
      <c r="BJ2713"/>
      <c r="BK2713"/>
      <c r="BL2713"/>
      <c r="BM2713"/>
      <c r="BN2713"/>
    </row>
    <row r="2714" spans="61:66" x14ac:dyDescent="0.25">
      <c r="BI2714"/>
      <c r="BJ2714"/>
      <c r="BK2714"/>
      <c r="BL2714"/>
      <c r="BM2714"/>
      <c r="BN2714"/>
    </row>
    <row r="2715" spans="61:66" x14ac:dyDescent="0.25">
      <c r="BI2715"/>
      <c r="BJ2715"/>
      <c r="BK2715"/>
      <c r="BL2715"/>
      <c r="BM2715"/>
      <c r="BN2715"/>
    </row>
    <row r="2716" spans="61:66" x14ac:dyDescent="0.25">
      <c r="BI2716"/>
      <c r="BJ2716"/>
      <c r="BK2716"/>
      <c r="BL2716"/>
      <c r="BM2716"/>
      <c r="BN2716"/>
    </row>
    <row r="2717" spans="61:66" x14ac:dyDescent="0.25">
      <c r="BI2717"/>
      <c r="BJ2717"/>
      <c r="BK2717"/>
      <c r="BL2717"/>
      <c r="BM2717"/>
      <c r="BN2717"/>
    </row>
    <row r="2718" spans="61:66" x14ac:dyDescent="0.25">
      <c r="BI2718"/>
      <c r="BJ2718"/>
      <c r="BK2718"/>
      <c r="BL2718"/>
      <c r="BM2718"/>
      <c r="BN2718"/>
    </row>
    <row r="2719" spans="61:66" x14ac:dyDescent="0.25">
      <c r="BI2719"/>
      <c r="BJ2719"/>
      <c r="BK2719"/>
      <c r="BL2719"/>
      <c r="BM2719"/>
      <c r="BN2719"/>
    </row>
    <row r="2720" spans="61:66" x14ac:dyDescent="0.25">
      <c r="BI2720"/>
      <c r="BJ2720"/>
      <c r="BK2720"/>
      <c r="BL2720"/>
      <c r="BM2720"/>
      <c r="BN2720"/>
    </row>
    <row r="2721" spans="61:66" x14ac:dyDescent="0.25">
      <c r="BI2721"/>
      <c r="BJ2721"/>
      <c r="BK2721"/>
      <c r="BL2721"/>
      <c r="BM2721"/>
      <c r="BN2721"/>
    </row>
    <row r="2722" spans="61:66" x14ac:dyDescent="0.25">
      <c r="BI2722"/>
      <c r="BJ2722"/>
      <c r="BK2722"/>
      <c r="BL2722"/>
      <c r="BM2722"/>
      <c r="BN2722"/>
    </row>
    <row r="2723" spans="61:66" x14ac:dyDescent="0.25">
      <c r="BI2723"/>
      <c r="BJ2723"/>
      <c r="BK2723"/>
      <c r="BL2723"/>
      <c r="BM2723"/>
      <c r="BN2723"/>
    </row>
    <row r="2724" spans="61:66" x14ac:dyDescent="0.25">
      <c r="BI2724"/>
      <c r="BJ2724"/>
      <c r="BK2724"/>
      <c r="BL2724"/>
      <c r="BM2724"/>
      <c r="BN2724"/>
    </row>
    <row r="2725" spans="61:66" x14ac:dyDescent="0.25">
      <c r="BI2725"/>
      <c r="BJ2725"/>
      <c r="BK2725"/>
      <c r="BL2725"/>
      <c r="BM2725"/>
      <c r="BN2725"/>
    </row>
    <row r="2726" spans="61:66" x14ac:dyDescent="0.25">
      <c r="BI2726"/>
      <c r="BJ2726"/>
      <c r="BK2726"/>
      <c r="BL2726"/>
      <c r="BM2726"/>
      <c r="BN2726"/>
    </row>
    <row r="2727" spans="61:66" x14ac:dyDescent="0.25">
      <c r="BI2727"/>
      <c r="BJ2727"/>
      <c r="BK2727"/>
      <c r="BL2727"/>
      <c r="BM2727"/>
      <c r="BN2727"/>
    </row>
    <row r="2728" spans="61:66" x14ac:dyDescent="0.25">
      <c r="BI2728"/>
      <c r="BJ2728"/>
      <c r="BK2728"/>
      <c r="BL2728"/>
      <c r="BM2728"/>
      <c r="BN2728"/>
    </row>
    <row r="2729" spans="61:66" x14ac:dyDescent="0.25">
      <c r="BI2729"/>
      <c r="BJ2729"/>
      <c r="BK2729"/>
      <c r="BL2729"/>
      <c r="BM2729"/>
      <c r="BN2729"/>
    </row>
    <row r="2730" spans="61:66" x14ac:dyDescent="0.25">
      <c r="BI2730"/>
      <c r="BJ2730"/>
      <c r="BK2730"/>
      <c r="BL2730"/>
      <c r="BM2730"/>
      <c r="BN2730"/>
    </row>
    <row r="2731" spans="61:66" x14ac:dyDescent="0.25">
      <c r="BI2731"/>
      <c r="BJ2731"/>
      <c r="BK2731"/>
      <c r="BL2731"/>
      <c r="BM2731"/>
      <c r="BN2731"/>
    </row>
    <row r="2732" spans="61:66" x14ac:dyDescent="0.25">
      <c r="BI2732"/>
      <c r="BJ2732"/>
      <c r="BK2732"/>
      <c r="BL2732"/>
      <c r="BM2732"/>
      <c r="BN2732"/>
    </row>
    <row r="2733" spans="61:66" x14ac:dyDescent="0.25">
      <c r="BI2733"/>
      <c r="BJ2733"/>
      <c r="BK2733"/>
      <c r="BL2733"/>
      <c r="BM2733"/>
      <c r="BN2733"/>
    </row>
    <row r="2734" spans="61:66" x14ac:dyDescent="0.25">
      <c r="BI2734"/>
      <c r="BJ2734"/>
      <c r="BK2734"/>
      <c r="BL2734"/>
      <c r="BM2734"/>
      <c r="BN2734"/>
    </row>
    <row r="2735" spans="61:66" x14ac:dyDescent="0.25">
      <c r="BI2735"/>
      <c r="BJ2735"/>
      <c r="BK2735"/>
      <c r="BL2735"/>
      <c r="BM2735"/>
      <c r="BN2735"/>
    </row>
    <row r="2736" spans="61:66" x14ac:dyDescent="0.25">
      <c r="BI2736"/>
      <c r="BJ2736"/>
      <c r="BK2736"/>
      <c r="BL2736"/>
      <c r="BM2736"/>
      <c r="BN2736"/>
    </row>
    <row r="2737" spans="61:66" x14ac:dyDescent="0.25">
      <c r="BI2737"/>
      <c r="BJ2737"/>
      <c r="BK2737"/>
      <c r="BL2737"/>
      <c r="BM2737"/>
      <c r="BN2737"/>
    </row>
    <row r="2738" spans="61:66" x14ac:dyDescent="0.25">
      <c r="BI2738"/>
      <c r="BJ2738"/>
      <c r="BK2738"/>
      <c r="BL2738"/>
      <c r="BM2738"/>
      <c r="BN2738"/>
    </row>
    <row r="2739" spans="61:66" x14ac:dyDescent="0.25">
      <c r="BI2739"/>
      <c r="BJ2739"/>
      <c r="BK2739"/>
      <c r="BL2739"/>
      <c r="BM2739"/>
      <c r="BN2739"/>
    </row>
    <row r="2740" spans="61:66" x14ac:dyDescent="0.25">
      <c r="BI2740"/>
      <c r="BJ2740"/>
      <c r="BK2740"/>
      <c r="BL2740"/>
      <c r="BM2740"/>
      <c r="BN2740"/>
    </row>
    <row r="2741" spans="61:66" x14ac:dyDescent="0.25">
      <c r="BI2741"/>
      <c r="BJ2741"/>
      <c r="BK2741"/>
      <c r="BL2741"/>
      <c r="BM2741"/>
      <c r="BN2741"/>
    </row>
    <row r="2742" spans="61:66" x14ac:dyDescent="0.25">
      <c r="BI2742"/>
      <c r="BJ2742"/>
      <c r="BK2742"/>
      <c r="BL2742"/>
      <c r="BM2742"/>
      <c r="BN2742"/>
    </row>
    <row r="2743" spans="61:66" x14ac:dyDescent="0.25">
      <c r="BI2743"/>
      <c r="BJ2743"/>
      <c r="BK2743"/>
      <c r="BL2743"/>
      <c r="BM2743"/>
      <c r="BN2743"/>
    </row>
    <row r="2744" spans="61:66" x14ac:dyDescent="0.25">
      <c r="BI2744"/>
      <c r="BJ2744"/>
      <c r="BK2744"/>
      <c r="BL2744"/>
      <c r="BM2744"/>
      <c r="BN2744"/>
    </row>
    <row r="2745" spans="61:66" x14ac:dyDescent="0.25">
      <c r="BI2745"/>
      <c r="BJ2745"/>
      <c r="BK2745"/>
      <c r="BL2745"/>
      <c r="BM2745"/>
      <c r="BN2745"/>
    </row>
    <row r="2746" spans="61:66" x14ac:dyDescent="0.25">
      <c r="BI2746"/>
      <c r="BJ2746"/>
      <c r="BK2746"/>
      <c r="BL2746"/>
      <c r="BM2746"/>
      <c r="BN2746"/>
    </row>
    <row r="2747" spans="61:66" x14ac:dyDescent="0.25">
      <c r="BI2747"/>
      <c r="BJ2747"/>
      <c r="BK2747"/>
      <c r="BL2747"/>
      <c r="BM2747"/>
      <c r="BN2747"/>
    </row>
    <row r="2748" spans="61:66" x14ac:dyDescent="0.25">
      <c r="BI2748"/>
      <c r="BJ2748"/>
      <c r="BK2748"/>
      <c r="BL2748"/>
      <c r="BM2748"/>
      <c r="BN2748"/>
    </row>
    <row r="2749" spans="61:66" x14ac:dyDescent="0.25">
      <c r="BI2749"/>
      <c r="BJ2749"/>
      <c r="BK2749"/>
      <c r="BL2749"/>
      <c r="BM2749"/>
      <c r="BN2749"/>
    </row>
    <row r="2750" spans="61:66" x14ac:dyDescent="0.25">
      <c r="BI2750"/>
      <c r="BJ2750"/>
      <c r="BK2750"/>
      <c r="BL2750"/>
      <c r="BM2750"/>
      <c r="BN2750"/>
    </row>
    <row r="2751" spans="61:66" x14ac:dyDescent="0.25">
      <c r="BI2751"/>
      <c r="BJ2751"/>
      <c r="BK2751"/>
      <c r="BL2751"/>
      <c r="BM2751"/>
      <c r="BN2751"/>
    </row>
    <row r="2752" spans="61:66" x14ac:dyDescent="0.25">
      <c r="BI2752"/>
      <c r="BJ2752"/>
      <c r="BK2752"/>
      <c r="BL2752"/>
      <c r="BM2752"/>
      <c r="BN2752"/>
    </row>
    <row r="2753" spans="61:66" x14ac:dyDescent="0.25">
      <c r="BI2753"/>
      <c r="BJ2753"/>
      <c r="BK2753"/>
      <c r="BL2753"/>
      <c r="BM2753"/>
      <c r="BN2753"/>
    </row>
    <row r="2754" spans="61:66" x14ac:dyDescent="0.25">
      <c r="BI2754"/>
      <c r="BJ2754"/>
      <c r="BK2754"/>
      <c r="BL2754"/>
      <c r="BM2754"/>
      <c r="BN2754"/>
    </row>
    <row r="2755" spans="61:66" x14ac:dyDescent="0.25">
      <c r="BI2755"/>
      <c r="BJ2755"/>
      <c r="BK2755"/>
      <c r="BL2755"/>
      <c r="BM2755"/>
      <c r="BN2755"/>
    </row>
    <row r="2756" spans="61:66" x14ac:dyDescent="0.25">
      <c r="BI2756"/>
      <c r="BJ2756"/>
      <c r="BK2756"/>
      <c r="BL2756"/>
      <c r="BM2756"/>
      <c r="BN2756"/>
    </row>
    <row r="2757" spans="61:66" x14ac:dyDescent="0.25">
      <c r="BI2757"/>
      <c r="BJ2757"/>
      <c r="BK2757"/>
      <c r="BL2757"/>
      <c r="BM2757"/>
      <c r="BN2757"/>
    </row>
    <row r="2758" spans="61:66" x14ac:dyDescent="0.25">
      <c r="BI2758"/>
      <c r="BJ2758"/>
      <c r="BK2758"/>
      <c r="BL2758"/>
      <c r="BM2758"/>
      <c r="BN2758"/>
    </row>
    <row r="2759" spans="61:66" x14ac:dyDescent="0.25">
      <c r="BI2759"/>
      <c r="BJ2759"/>
      <c r="BK2759"/>
      <c r="BL2759"/>
      <c r="BM2759"/>
      <c r="BN2759"/>
    </row>
    <row r="2760" spans="61:66" x14ac:dyDescent="0.25">
      <c r="BI2760"/>
      <c r="BJ2760"/>
      <c r="BK2760"/>
      <c r="BL2760"/>
      <c r="BM2760"/>
      <c r="BN2760"/>
    </row>
    <row r="2761" spans="61:66" x14ac:dyDescent="0.25">
      <c r="BI2761"/>
      <c r="BJ2761"/>
      <c r="BK2761"/>
      <c r="BL2761"/>
      <c r="BM2761"/>
      <c r="BN2761"/>
    </row>
    <row r="2762" spans="61:66" x14ac:dyDescent="0.25">
      <c r="BI2762"/>
      <c r="BJ2762"/>
      <c r="BK2762"/>
      <c r="BL2762"/>
      <c r="BM2762"/>
      <c r="BN2762"/>
    </row>
    <row r="2763" spans="61:66" x14ac:dyDescent="0.25">
      <c r="BI2763"/>
      <c r="BJ2763"/>
      <c r="BK2763"/>
      <c r="BL2763"/>
      <c r="BM2763"/>
      <c r="BN2763"/>
    </row>
    <row r="2764" spans="61:66" x14ac:dyDescent="0.25">
      <c r="BI2764"/>
      <c r="BJ2764"/>
      <c r="BK2764"/>
      <c r="BL2764"/>
      <c r="BM2764"/>
      <c r="BN2764"/>
    </row>
    <row r="2765" spans="61:66" x14ac:dyDescent="0.25">
      <c r="BI2765"/>
      <c r="BJ2765"/>
      <c r="BK2765"/>
      <c r="BL2765"/>
      <c r="BM2765"/>
      <c r="BN2765"/>
    </row>
    <row r="2766" spans="61:66" x14ac:dyDescent="0.25">
      <c r="BI2766"/>
      <c r="BJ2766"/>
      <c r="BK2766"/>
      <c r="BL2766"/>
      <c r="BM2766"/>
      <c r="BN2766"/>
    </row>
    <row r="2767" spans="61:66" x14ac:dyDescent="0.25">
      <c r="BI2767"/>
      <c r="BJ2767"/>
      <c r="BK2767"/>
      <c r="BL2767"/>
      <c r="BM2767"/>
      <c r="BN2767"/>
    </row>
    <row r="2768" spans="61:66" x14ac:dyDescent="0.25">
      <c r="BI2768"/>
      <c r="BJ2768"/>
      <c r="BK2768"/>
      <c r="BL2768"/>
      <c r="BM2768"/>
      <c r="BN2768"/>
    </row>
    <row r="2769" spans="61:66" x14ac:dyDescent="0.25">
      <c r="BI2769"/>
      <c r="BJ2769"/>
      <c r="BK2769"/>
      <c r="BL2769"/>
      <c r="BM2769"/>
      <c r="BN2769"/>
    </row>
    <row r="2770" spans="61:66" x14ac:dyDescent="0.25">
      <c r="BI2770"/>
      <c r="BJ2770"/>
      <c r="BK2770"/>
      <c r="BL2770"/>
      <c r="BM2770"/>
      <c r="BN2770"/>
    </row>
    <row r="2771" spans="61:66" x14ac:dyDescent="0.25">
      <c r="BI2771"/>
      <c r="BJ2771"/>
      <c r="BK2771"/>
      <c r="BL2771"/>
      <c r="BM2771"/>
      <c r="BN2771"/>
    </row>
    <row r="2772" spans="61:66" x14ac:dyDescent="0.25">
      <c r="BI2772"/>
      <c r="BJ2772"/>
      <c r="BK2772"/>
      <c r="BL2772"/>
      <c r="BM2772"/>
      <c r="BN2772"/>
    </row>
    <row r="2773" spans="61:66" x14ac:dyDescent="0.25">
      <c r="BI2773"/>
      <c r="BJ2773"/>
      <c r="BK2773"/>
      <c r="BL2773"/>
      <c r="BM2773"/>
      <c r="BN2773"/>
    </row>
    <row r="2774" spans="61:66" x14ac:dyDescent="0.25">
      <c r="BI2774"/>
      <c r="BJ2774"/>
      <c r="BK2774"/>
      <c r="BL2774"/>
      <c r="BM2774"/>
      <c r="BN2774"/>
    </row>
    <row r="2775" spans="61:66" x14ac:dyDescent="0.25">
      <c r="BI2775"/>
      <c r="BJ2775"/>
      <c r="BK2775"/>
      <c r="BL2775"/>
      <c r="BM2775"/>
      <c r="BN2775"/>
    </row>
    <row r="2776" spans="61:66" x14ac:dyDescent="0.25">
      <c r="BI2776"/>
      <c r="BJ2776"/>
      <c r="BK2776"/>
      <c r="BL2776"/>
      <c r="BM2776"/>
      <c r="BN2776"/>
    </row>
    <row r="2777" spans="61:66" x14ac:dyDescent="0.25">
      <c r="BI2777"/>
      <c r="BJ2777"/>
      <c r="BK2777"/>
      <c r="BL2777"/>
      <c r="BM2777"/>
      <c r="BN2777"/>
    </row>
    <row r="2778" spans="61:66" x14ac:dyDescent="0.25">
      <c r="BI2778"/>
      <c r="BJ2778"/>
      <c r="BK2778"/>
      <c r="BL2778"/>
      <c r="BM2778"/>
      <c r="BN2778"/>
    </row>
    <row r="2779" spans="61:66" x14ac:dyDescent="0.25">
      <c r="BI2779"/>
      <c r="BJ2779"/>
      <c r="BK2779"/>
      <c r="BL2779"/>
      <c r="BM2779"/>
      <c r="BN2779"/>
    </row>
    <row r="2780" spans="61:66" x14ac:dyDescent="0.25">
      <c r="BI2780"/>
      <c r="BJ2780"/>
      <c r="BK2780"/>
      <c r="BL2780"/>
      <c r="BM2780"/>
      <c r="BN2780"/>
    </row>
    <row r="2781" spans="61:66" x14ac:dyDescent="0.25">
      <c r="BI2781"/>
      <c r="BJ2781"/>
      <c r="BK2781"/>
      <c r="BL2781"/>
      <c r="BM2781"/>
      <c r="BN2781"/>
    </row>
    <row r="2782" spans="61:66" x14ac:dyDescent="0.25">
      <c r="BI2782"/>
      <c r="BJ2782"/>
      <c r="BK2782"/>
      <c r="BL2782"/>
      <c r="BM2782"/>
      <c r="BN2782"/>
    </row>
    <row r="2783" spans="61:66" x14ac:dyDescent="0.25">
      <c r="BI2783"/>
      <c r="BJ2783"/>
      <c r="BK2783"/>
      <c r="BL2783"/>
      <c r="BM2783"/>
      <c r="BN2783"/>
    </row>
    <row r="2784" spans="61:66" x14ac:dyDescent="0.25">
      <c r="BI2784"/>
      <c r="BJ2784"/>
      <c r="BK2784"/>
      <c r="BL2784"/>
      <c r="BM2784"/>
      <c r="BN2784"/>
    </row>
    <row r="2785" spans="61:66" x14ac:dyDescent="0.25">
      <c r="BI2785"/>
      <c r="BJ2785"/>
      <c r="BK2785"/>
      <c r="BL2785"/>
      <c r="BM2785"/>
      <c r="BN2785"/>
    </row>
    <row r="2786" spans="61:66" x14ac:dyDescent="0.25">
      <c r="BI2786"/>
      <c r="BJ2786"/>
      <c r="BK2786"/>
      <c r="BL2786"/>
      <c r="BM2786"/>
      <c r="BN2786"/>
    </row>
    <row r="2787" spans="61:66" x14ac:dyDescent="0.25">
      <c r="BI2787"/>
      <c r="BJ2787"/>
      <c r="BK2787"/>
      <c r="BL2787"/>
      <c r="BM2787"/>
      <c r="BN2787"/>
    </row>
    <row r="2788" spans="61:66" x14ac:dyDescent="0.25">
      <c r="BI2788"/>
      <c r="BJ2788"/>
      <c r="BK2788"/>
      <c r="BL2788"/>
      <c r="BM2788"/>
      <c r="BN2788"/>
    </row>
    <row r="2789" spans="61:66" x14ac:dyDescent="0.25">
      <c r="BI2789"/>
      <c r="BJ2789"/>
      <c r="BK2789"/>
      <c r="BL2789"/>
      <c r="BM2789"/>
      <c r="BN2789"/>
    </row>
    <row r="2790" spans="61:66" x14ac:dyDescent="0.25">
      <c r="BI2790"/>
      <c r="BJ2790"/>
      <c r="BK2790"/>
      <c r="BL2790"/>
      <c r="BM2790"/>
      <c r="BN2790"/>
    </row>
    <row r="2791" spans="61:66" x14ac:dyDescent="0.25">
      <c r="BI2791"/>
      <c r="BJ2791"/>
      <c r="BK2791"/>
      <c r="BL2791"/>
      <c r="BM2791"/>
      <c r="BN2791"/>
    </row>
    <row r="2792" spans="61:66" x14ac:dyDescent="0.25">
      <c r="BI2792"/>
      <c r="BJ2792"/>
      <c r="BK2792"/>
      <c r="BL2792"/>
      <c r="BM2792"/>
      <c r="BN2792"/>
    </row>
    <row r="2793" spans="61:66" x14ac:dyDescent="0.25">
      <c r="BI2793"/>
      <c r="BJ2793"/>
      <c r="BK2793"/>
      <c r="BL2793"/>
      <c r="BM2793"/>
      <c r="BN2793"/>
    </row>
    <row r="2794" spans="61:66" x14ac:dyDescent="0.25">
      <c r="BI2794"/>
      <c r="BJ2794"/>
      <c r="BK2794"/>
      <c r="BL2794"/>
      <c r="BM2794"/>
      <c r="BN2794"/>
    </row>
    <row r="2795" spans="61:66" x14ac:dyDescent="0.25">
      <c r="BI2795"/>
      <c r="BJ2795"/>
      <c r="BK2795"/>
      <c r="BL2795"/>
      <c r="BM2795"/>
      <c r="BN2795"/>
    </row>
    <row r="2796" spans="61:66" x14ac:dyDescent="0.25">
      <c r="BI2796"/>
      <c r="BJ2796"/>
      <c r="BK2796"/>
      <c r="BL2796"/>
      <c r="BM2796"/>
      <c r="BN2796"/>
    </row>
    <row r="2797" spans="61:66" x14ac:dyDescent="0.25">
      <c r="BI2797"/>
      <c r="BJ2797"/>
      <c r="BK2797"/>
      <c r="BL2797"/>
      <c r="BM2797"/>
      <c r="BN2797"/>
    </row>
    <row r="2798" spans="61:66" x14ac:dyDescent="0.25">
      <c r="BI2798"/>
      <c r="BJ2798"/>
      <c r="BK2798"/>
      <c r="BL2798"/>
      <c r="BM2798"/>
      <c r="BN2798"/>
    </row>
    <row r="2799" spans="61:66" x14ac:dyDescent="0.25">
      <c r="BI2799"/>
      <c r="BJ2799"/>
      <c r="BK2799"/>
      <c r="BL2799"/>
      <c r="BM2799"/>
      <c r="BN2799"/>
    </row>
    <row r="2800" spans="61:66" x14ac:dyDescent="0.25">
      <c r="BI2800"/>
      <c r="BJ2800"/>
      <c r="BK2800"/>
      <c r="BL2800"/>
      <c r="BM2800"/>
      <c r="BN2800"/>
    </row>
    <row r="2801" spans="61:66" x14ac:dyDescent="0.25">
      <c r="BI2801"/>
      <c r="BJ2801"/>
      <c r="BK2801"/>
      <c r="BL2801"/>
      <c r="BM2801"/>
      <c r="BN2801"/>
    </row>
    <row r="2802" spans="61:66" x14ac:dyDescent="0.25">
      <c r="BI2802"/>
      <c r="BJ2802"/>
      <c r="BK2802"/>
      <c r="BL2802"/>
      <c r="BM2802"/>
      <c r="BN2802"/>
    </row>
    <row r="2803" spans="61:66" x14ac:dyDescent="0.25">
      <c r="BI2803"/>
      <c r="BJ2803"/>
      <c r="BK2803"/>
      <c r="BL2803"/>
      <c r="BM2803"/>
      <c r="BN2803"/>
    </row>
    <row r="2804" spans="61:66" x14ac:dyDescent="0.25">
      <c r="BI2804"/>
      <c r="BJ2804"/>
      <c r="BK2804"/>
      <c r="BL2804"/>
      <c r="BM2804"/>
      <c r="BN2804"/>
    </row>
    <row r="2805" spans="61:66" x14ac:dyDescent="0.25">
      <c r="BI2805"/>
      <c r="BJ2805"/>
      <c r="BK2805"/>
      <c r="BL2805"/>
      <c r="BM2805"/>
      <c r="BN2805"/>
    </row>
    <row r="2806" spans="61:66" x14ac:dyDescent="0.25">
      <c r="BI2806"/>
      <c r="BJ2806"/>
      <c r="BK2806"/>
      <c r="BL2806"/>
      <c r="BM2806"/>
      <c r="BN2806"/>
    </row>
    <row r="2807" spans="61:66" x14ac:dyDescent="0.25">
      <c r="BI2807"/>
      <c r="BJ2807"/>
      <c r="BK2807"/>
      <c r="BL2807"/>
      <c r="BM2807"/>
      <c r="BN2807"/>
    </row>
    <row r="2808" spans="61:66" x14ac:dyDescent="0.25">
      <c r="BI2808"/>
      <c r="BJ2808"/>
      <c r="BK2808"/>
      <c r="BL2808"/>
      <c r="BM2808"/>
      <c r="BN2808"/>
    </row>
    <row r="2809" spans="61:66" x14ac:dyDescent="0.25">
      <c r="BI2809"/>
      <c r="BJ2809"/>
      <c r="BK2809"/>
      <c r="BL2809"/>
      <c r="BM2809"/>
      <c r="BN2809"/>
    </row>
    <row r="2810" spans="61:66" x14ac:dyDescent="0.25">
      <c r="BI2810"/>
      <c r="BJ2810"/>
      <c r="BK2810"/>
      <c r="BL2810"/>
      <c r="BM2810"/>
      <c r="BN2810"/>
    </row>
    <row r="2811" spans="61:66" x14ac:dyDescent="0.25">
      <c r="BI2811"/>
      <c r="BJ2811"/>
      <c r="BK2811"/>
      <c r="BL2811"/>
      <c r="BM2811"/>
      <c r="BN2811"/>
    </row>
    <row r="2812" spans="61:66" x14ac:dyDescent="0.25">
      <c r="BI2812"/>
      <c r="BJ2812"/>
      <c r="BK2812"/>
      <c r="BL2812"/>
      <c r="BM2812"/>
      <c r="BN2812"/>
    </row>
    <row r="2813" spans="61:66" x14ac:dyDescent="0.25">
      <c r="BI2813"/>
      <c r="BJ2813"/>
      <c r="BK2813"/>
      <c r="BL2813"/>
      <c r="BM2813"/>
      <c r="BN2813"/>
    </row>
    <row r="2814" spans="61:66" x14ac:dyDescent="0.25">
      <c r="BI2814"/>
      <c r="BJ2814"/>
      <c r="BK2814"/>
      <c r="BL2814"/>
      <c r="BM2814"/>
      <c r="BN2814"/>
    </row>
    <row r="2815" spans="61:66" x14ac:dyDescent="0.25">
      <c r="BI2815"/>
      <c r="BJ2815"/>
      <c r="BK2815"/>
      <c r="BL2815"/>
      <c r="BM2815"/>
      <c r="BN2815"/>
    </row>
    <row r="2816" spans="61:66" x14ac:dyDescent="0.25">
      <c r="BI2816"/>
      <c r="BJ2816"/>
      <c r="BK2816"/>
      <c r="BL2816"/>
      <c r="BM2816"/>
      <c r="BN2816"/>
    </row>
    <row r="2817" spans="61:66" x14ac:dyDescent="0.25">
      <c r="BI2817"/>
      <c r="BJ2817"/>
      <c r="BK2817"/>
      <c r="BL2817"/>
      <c r="BM2817"/>
      <c r="BN2817"/>
    </row>
    <row r="2818" spans="61:66" x14ac:dyDescent="0.25">
      <c r="BI2818"/>
      <c r="BJ2818"/>
      <c r="BK2818"/>
      <c r="BL2818"/>
      <c r="BM2818"/>
      <c r="BN2818"/>
    </row>
    <row r="2819" spans="61:66" x14ac:dyDescent="0.25">
      <c r="BI2819"/>
      <c r="BJ2819"/>
      <c r="BK2819"/>
      <c r="BL2819"/>
      <c r="BM2819"/>
      <c r="BN2819"/>
    </row>
    <row r="2820" spans="61:66" x14ac:dyDescent="0.25">
      <c r="BI2820"/>
      <c r="BJ2820"/>
      <c r="BK2820"/>
      <c r="BL2820"/>
      <c r="BM2820"/>
      <c r="BN2820"/>
    </row>
    <row r="2821" spans="61:66" x14ac:dyDescent="0.25">
      <c r="BI2821"/>
      <c r="BJ2821"/>
      <c r="BK2821"/>
      <c r="BL2821"/>
      <c r="BM2821"/>
      <c r="BN2821"/>
    </row>
    <row r="2822" spans="61:66" x14ac:dyDescent="0.25">
      <c r="BI2822"/>
      <c r="BJ2822"/>
      <c r="BK2822"/>
      <c r="BL2822"/>
      <c r="BM2822"/>
      <c r="BN2822"/>
    </row>
    <row r="2823" spans="61:66" x14ac:dyDescent="0.25">
      <c r="BI2823"/>
      <c r="BJ2823"/>
      <c r="BK2823"/>
      <c r="BL2823"/>
      <c r="BM2823"/>
      <c r="BN2823"/>
    </row>
    <row r="2824" spans="61:66" x14ac:dyDescent="0.25">
      <c r="BI2824"/>
      <c r="BJ2824"/>
      <c r="BK2824"/>
      <c r="BL2824"/>
      <c r="BM2824"/>
      <c r="BN2824"/>
    </row>
    <row r="2825" spans="61:66" x14ac:dyDescent="0.25">
      <c r="BI2825"/>
      <c r="BJ2825"/>
      <c r="BK2825"/>
      <c r="BL2825"/>
      <c r="BM2825"/>
      <c r="BN2825"/>
    </row>
    <row r="2826" spans="61:66" x14ac:dyDescent="0.25">
      <c r="BI2826"/>
      <c r="BJ2826"/>
      <c r="BK2826"/>
      <c r="BL2826"/>
      <c r="BM2826"/>
      <c r="BN2826"/>
    </row>
    <row r="2827" spans="61:66" x14ac:dyDescent="0.25">
      <c r="BI2827"/>
      <c r="BJ2827"/>
      <c r="BK2827"/>
      <c r="BL2827"/>
      <c r="BM2827"/>
      <c r="BN2827"/>
    </row>
    <row r="2828" spans="61:66" x14ac:dyDescent="0.25">
      <c r="BI2828"/>
      <c r="BJ2828"/>
      <c r="BK2828"/>
      <c r="BL2828"/>
      <c r="BM2828"/>
      <c r="BN2828"/>
    </row>
    <row r="2829" spans="61:66" x14ac:dyDescent="0.25">
      <c r="BI2829"/>
      <c r="BJ2829"/>
      <c r="BK2829"/>
      <c r="BL2829"/>
      <c r="BM2829"/>
      <c r="BN2829"/>
    </row>
    <row r="2830" spans="61:66" x14ac:dyDescent="0.25">
      <c r="BI2830"/>
      <c r="BJ2830"/>
      <c r="BK2830"/>
      <c r="BL2830"/>
      <c r="BM2830"/>
      <c r="BN2830"/>
    </row>
    <row r="2831" spans="61:66" x14ac:dyDescent="0.25">
      <c r="BI2831"/>
      <c r="BJ2831"/>
      <c r="BK2831"/>
      <c r="BL2831"/>
      <c r="BM2831"/>
      <c r="BN2831"/>
    </row>
    <row r="2832" spans="61:66" x14ac:dyDescent="0.25">
      <c r="BI2832"/>
      <c r="BJ2832"/>
      <c r="BK2832"/>
      <c r="BL2832"/>
      <c r="BM2832"/>
      <c r="BN2832"/>
    </row>
    <row r="2833" spans="61:66" x14ac:dyDescent="0.25">
      <c r="BI2833"/>
      <c r="BJ2833"/>
      <c r="BK2833"/>
      <c r="BL2833"/>
      <c r="BM2833"/>
      <c r="BN2833"/>
    </row>
    <row r="2834" spans="61:66" x14ac:dyDescent="0.25">
      <c r="BI2834"/>
      <c r="BJ2834"/>
      <c r="BK2834"/>
      <c r="BL2834"/>
      <c r="BM2834"/>
      <c r="BN2834"/>
    </row>
    <row r="2835" spans="61:66" x14ac:dyDescent="0.25">
      <c r="BI2835"/>
      <c r="BJ2835"/>
      <c r="BK2835"/>
      <c r="BL2835"/>
      <c r="BM2835"/>
      <c r="BN2835"/>
    </row>
    <row r="2836" spans="61:66" x14ac:dyDescent="0.25">
      <c r="BI2836"/>
      <c r="BJ2836"/>
      <c r="BK2836"/>
      <c r="BL2836"/>
      <c r="BM2836"/>
      <c r="BN2836"/>
    </row>
    <row r="2837" spans="61:66" x14ac:dyDescent="0.25">
      <c r="BI2837"/>
      <c r="BJ2837"/>
      <c r="BK2837"/>
      <c r="BL2837"/>
      <c r="BM2837"/>
      <c r="BN2837"/>
    </row>
    <row r="2838" spans="61:66" x14ac:dyDescent="0.25">
      <c r="BI2838"/>
      <c r="BJ2838"/>
      <c r="BK2838"/>
      <c r="BL2838"/>
      <c r="BM2838"/>
      <c r="BN2838"/>
    </row>
    <row r="2839" spans="61:66" x14ac:dyDescent="0.25">
      <c r="BI2839"/>
      <c r="BJ2839"/>
      <c r="BK2839"/>
      <c r="BL2839"/>
      <c r="BM2839"/>
      <c r="BN2839"/>
    </row>
    <row r="2840" spans="61:66" x14ac:dyDescent="0.25">
      <c r="BI2840"/>
      <c r="BJ2840"/>
      <c r="BK2840"/>
      <c r="BL2840"/>
      <c r="BM2840"/>
      <c r="BN2840"/>
    </row>
    <row r="2841" spans="61:66" x14ac:dyDescent="0.25">
      <c r="BI2841"/>
      <c r="BJ2841"/>
      <c r="BK2841"/>
      <c r="BL2841"/>
      <c r="BM2841"/>
      <c r="BN2841"/>
    </row>
    <row r="2842" spans="61:66" x14ac:dyDescent="0.25">
      <c r="BI2842"/>
      <c r="BJ2842"/>
      <c r="BK2842"/>
      <c r="BL2842"/>
      <c r="BM2842"/>
      <c r="BN2842"/>
    </row>
    <row r="2843" spans="61:66" x14ac:dyDescent="0.25">
      <c r="BI2843"/>
      <c r="BJ2843"/>
      <c r="BK2843"/>
      <c r="BL2843"/>
      <c r="BM2843"/>
      <c r="BN2843"/>
    </row>
    <row r="2844" spans="61:66" x14ac:dyDescent="0.25">
      <c r="BI2844"/>
      <c r="BJ2844"/>
      <c r="BK2844"/>
      <c r="BL2844"/>
      <c r="BM2844"/>
      <c r="BN2844"/>
    </row>
    <row r="2845" spans="61:66" x14ac:dyDescent="0.25">
      <c r="BI2845"/>
      <c r="BJ2845"/>
      <c r="BK2845"/>
      <c r="BL2845"/>
      <c r="BM2845"/>
      <c r="BN2845"/>
    </row>
    <row r="2846" spans="61:66" x14ac:dyDescent="0.25">
      <c r="BI2846"/>
      <c r="BJ2846"/>
      <c r="BK2846"/>
      <c r="BL2846"/>
      <c r="BM2846"/>
      <c r="BN2846"/>
    </row>
    <row r="2847" spans="61:66" x14ac:dyDescent="0.25">
      <c r="BI2847"/>
      <c r="BJ2847"/>
      <c r="BK2847"/>
      <c r="BL2847"/>
      <c r="BM2847"/>
      <c r="BN2847"/>
    </row>
    <row r="2848" spans="61:66" x14ac:dyDescent="0.25">
      <c r="BI2848"/>
      <c r="BJ2848"/>
      <c r="BK2848"/>
      <c r="BL2848"/>
      <c r="BM2848"/>
      <c r="BN2848"/>
    </row>
    <row r="2849" spans="61:66" x14ac:dyDescent="0.25">
      <c r="BI2849"/>
      <c r="BJ2849"/>
      <c r="BK2849"/>
      <c r="BL2849"/>
      <c r="BM2849"/>
      <c r="BN2849"/>
    </row>
    <row r="2850" spans="61:66" x14ac:dyDescent="0.25">
      <c r="BI2850"/>
      <c r="BJ2850"/>
      <c r="BK2850"/>
      <c r="BL2850"/>
      <c r="BM2850"/>
      <c r="BN2850"/>
    </row>
    <row r="2851" spans="61:66" x14ac:dyDescent="0.25">
      <c r="BI2851"/>
      <c r="BJ2851"/>
      <c r="BK2851"/>
      <c r="BL2851"/>
      <c r="BM2851"/>
      <c r="BN2851"/>
    </row>
    <row r="2852" spans="61:66" x14ac:dyDescent="0.25">
      <c r="BI2852"/>
      <c r="BJ2852"/>
      <c r="BK2852"/>
      <c r="BL2852"/>
      <c r="BM2852"/>
      <c r="BN2852"/>
    </row>
    <row r="2853" spans="61:66" x14ac:dyDescent="0.25">
      <c r="BI2853"/>
      <c r="BJ2853"/>
      <c r="BK2853"/>
      <c r="BL2853"/>
      <c r="BM2853"/>
      <c r="BN2853"/>
    </row>
    <row r="2854" spans="61:66" x14ac:dyDescent="0.25">
      <c r="BI2854"/>
      <c r="BJ2854"/>
      <c r="BK2854"/>
      <c r="BL2854"/>
      <c r="BM2854"/>
      <c r="BN2854"/>
    </row>
    <row r="2855" spans="61:66" x14ac:dyDescent="0.25">
      <c r="BI2855"/>
      <c r="BJ2855"/>
      <c r="BK2855"/>
      <c r="BL2855"/>
      <c r="BM2855"/>
      <c r="BN2855"/>
    </row>
    <row r="2856" spans="61:66" x14ac:dyDescent="0.25">
      <c r="BI2856"/>
      <c r="BJ2856"/>
      <c r="BK2856"/>
      <c r="BL2856"/>
      <c r="BM2856"/>
      <c r="BN2856"/>
    </row>
    <row r="2857" spans="61:66" x14ac:dyDescent="0.25">
      <c r="BI2857"/>
      <c r="BJ2857"/>
      <c r="BK2857"/>
      <c r="BL2857"/>
      <c r="BM2857"/>
      <c r="BN2857"/>
    </row>
    <row r="2858" spans="61:66" x14ac:dyDescent="0.25">
      <c r="BI2858"/>
      <c r="BJ2858"/>
      <c r="BK2858"/>
      <c r="BL2858"/>
      <c r="BM2858"/>
      <c r="BN2858"/>
    </row>
    <row r="2859" spans="61:66" x14ac:dyDescent="0.25">
      <c r="BI2859"/>
      <c r="BJ2859"/>
      <c r="BK2859"/>
      <c r="BL2859"/>
      <c r="BM2859"/>
      <c r="BN2859"/>
    </row>
    <row r="2860" spans="61:66" x14ac:dyDescent="0.25">
      <c r="BI2860"/>
      <c r="BJ2860"/>
      <c r="BK2860"/>
      <c r="BL2860"/>
      <c r="BM2860"/>
      <c r="BN2860"/>
    </row>
    <row r="2861" spans="61:66" x14ac:dyDescent="0.25">
      <c r="BI2861"/>
      <c r="BJ2861"/>
      <c r="BK2861"/>
      <c r="BL2861"/>
      <c r="BM2861"/>
      <c r="BN2861"/>
    </row>
    <row r="2862" spans="61:66" x14ac:dyDescent="0.25">
      <c r="BI2862"/>
      <c r="BJ2862"/>
      <c r="BK2862"/>
      <c r="BL2862"/>
      <c r="BM2862"/>
      <c r="BN2862"/>
    </row>
    <row r="2863" spans="61:66" x14ac:dyDescent="0.25">
      <c r="BI2863"/>
      <c r="BJ2863"/>
      <c r="BK2863"/>
      <c r="BL2863"/>
      <c r="BM2863"/>
      <c r="BN2863"/>
    </row>
    <row r="2864" spans="61:66" x14ac:dyDescent="0.25">
      <c r="BI2864"/>
      <c r="BJ2864"/>
      <c r="BK2864"/>
      <c r="BL2864"/>
      <c r="BM2864"/>
      <c r="BN2864"/>
    </row>
    <row r="2865" spans="61:66" x14ac:dyDescent="0.25">
      <c r="BI2865"/>
      <c r="BJ2865"/>
      <c r="BK2865"/>
      <c r="BL2865"/>
      <c r="BM2865"/>
      <c r="BN2865"/>
    </row>
    <row r="2866" spans="61:66" x14ac:dyDescent="0.25">
      <c r="BI2866"/>
      <c r="BJ2866"/>
      <c r="BK2866"/>
      <c r="BL2866"/>
      <c r="BM2866"/>
      <c r="BN2866"/>
    </row>
    <row r="2867" spans="61:66" x14ac:dyDescent="0.25">
      <c r="BI2867"/>
      <c r="BJ2867"/>
      <c r="BK2867"/>
      <c r="BL2867"/>
      <c r="BM2867"/>
      <c r="BN2867"/>
    </row>
    <row r="2868" spans="61:66" x14ac:dyDescent="0.25">
      <c r="BI2868"/>
      <c r="BJ2868"/>
      <c r="BK2868"/>
      <c r="BL2868"/>
      <c r="BM2868"/>
      <c r="BN2868"/>
    </row>
    <row r="2869" spans="61:66" x14ac:dyDescent="0.25">
      <c r="BI2869"/>
      <c r="BJ2869"/>
      <c r="BK2869"/>
      <c r="BL2869"/>
      <c r="BM2869"/>
      <c r="BN2869"/>
    </row>
    <row r="2870" spans="61:66" x14ac:dyDescent="0.25">
      <c r="BI2870"/>
      <c r="BJ2870"/>
      <c r="BK2870"/>
      <c r="BL2870"/>
      <c r="BM2870"/>
      <c r="BN2870"/>
    </row>
    <row r="2871" spans="61:66" x14ac:dyDescent="0.25">
      <c r="BI2871"/>
      <c r="BJ2871"/>
      <c r="BK2871"/>
      <c r="BL2871"/>
      <c r="BM2871"/>
      <c r="BN2871"/>
    </row>
    <row r="2872" spans="61:66" x14ac:dyDescent="0.25">
      <c r="BI2872"/>
      <c r="BJ2872"/>
      <c r="BK2872"/>
      <c r="BL2872"/>
      <c r="BM2872"/>
      <c r="BN2872"/>
    </row>
    <row r="2873" spans="61:66" x14ac:dyDescent="0.25">
      <c r="BI2873"/>
      <c r="BJ2873"/>
      <c r="BK2873"/>
      <c r="BL2873"/>
      <c r="BM2873"/>
      <c r="BN2873"/>
    </row>
    <row r="2874" spans="61:66" x14ac:dyDescent="0.25">
      <c r="BI2874"/>
      <c r="BJ2874"/>
      <c r="BK2874"/>
      <c r="BL2874"/>
      <c r="BM2874"/>
      <c r="BN2874"/>
    </row>
    <row r="2875" spans="61:66" x14ac:dyDescent="0.25">
      <c r="BI2875"/>
      <c r="BJ2875"/>
      <c r="BK2875"/>
      <c r="BL2875"/>
      <c r="BM2875"/>
      <c r="BN2875"/>
    </row>
    <row r="2876" spans="61:66" x14ac:dyDescent="0.25">
      <c r="BI2876"/>
      <c r="BJ2876"/>
      <c r="BK2876"/>
      <c r="BL2876"/>
      <c r="BM2876"/>
      <c r="BN2876"/>
    </row>
    <row r="2877" spans="61:66" x14ac:dyDescent="0.25">
      <c r="BI2877"/>
      <c r="BJ2877"/>
      <c r="BK2877"/>
      <c r="BL2877"/>
      <c r="BM2877"/>
      <c r="BN2877"/>
    </row>
    <row r="2878" spans="61:66" x14ac:dyDescent="0.25">
      <c r="BI2878"/>
      <c r="BJ2878"/>
      <c r="BK2878"/>
      <c r="BL2878"/>
      <c r="BM2878"/>
      <c r="BN2878"/>
    </row>
    <row r="2879" spans="61:66" x14ac:dyDescent="0.25">
      <c r="BI2879"/>
      <c r="BJ2879"/>
      <c r="BK2879"/>
      <c r="BL2879"/>
      <c r="BM2879"/>
      <c r="BN2879"/>
    </row>
    <row r="2880" spans="61:66" x14ac:dyDescent="0.25">
      <c r="BI2880"/>
      <c r="BJ2880"/>
      <c r="BK2880"/>
      <c r="BL2880"/>
      <c r="BM2880"/>
      <c r="BN2880"/>
    </row>
    <row r="2881" spans="61:66" x14ac:dyDescent="0.25">
      <c r="BI2881"/>
      <c r="BJ2881"/>
      <c r="BK2881"/>
      <c r="BL2881"/>
      <c r="BM2881"/>
      <c r="BN2881"/>
    </row>
    <row r="2882" spans="61:66" x14ac:dyDescent="0.25">
      <c r="BI2882"/>
      <c r="BJ2882"/>
      <c r="BK2882"/>
      <c r="BL2882"/>
      <c r="BM2882"/>
      <c r="BN2882"/>
    </row>
    <row r="2883" spans="61:66" x14ac:dyDescent="0.25">
      <c r="BI2883"/>
      <c r="BJ2883"/>
      <c r="BK2883"/>
      <c r="BL2883"/>
      <c r="BM2883"/>
      <c r="BN2883"/>
    </row>
    <row r="2884" spans="61:66" x14ac:dyDescent="0.25">
      <c r="BI2884"/>
      <c r="BJ2884"/>
      <c r="BK2884"/>
      <c r="BL2884"/>
      <c r="BM2884"/>
      <c r="BN2884"/>
    </row>
    <row r="2885" spans="61:66" x14ac:dyDescent="0.25">
      <c r="BI2885"/>
      <c r="BJ2885"/>
      <c r="BK2885"/>
      <c r="BL2885"/>
      <c r="BM2885"/>
      <c r="BN2885"/>
    </row>
    <row r="2886" spans="61:66" x14ac:dyDescent="0.25">
      <c r="BI2886"/>
      <c r="BJ2886"/>
      <c r="BK2886"/>
      <c r="BL2886"/>
      <c r="BM2886"/>
      <c r="BN2886"/>
    </row>
    <row r="2887" spans="61:66" x14ac:dyDescent="0.25">
      <c r="BI2887"/>
      <c r="BJ2887"/>
      <c r="BK2887"/>
      <c r="BL2887"/>
      <c r="BM2887"/>
      <c r="BN2887"/>
    </row>
    <row r="2888" spans="61:66" x14ac:dyDescent="0.25">
      <c r="BI2888"/>
      <c r="BJ2888"/>
      <c r="BK2888"/>
      <c r="BL2888"/>
      <c r="BM2888"/>
      <c r="BN2888"/>
    </row>
    <row r="2889" spans="61:66" x14ac:dyDescent="0.25">
      <c r="BI2889"/>
      <c r="BJ2889"/>
      <c r="BK2889"/>
      <c r="BL2889"/>
      <c r="BM2889"/>
      <c r="BN2889"/>
    </row>
    <row r="2890" spans="61:66" x14ac:dyDescent="0.25">
      <c r="BI2890"/>
      <c r="BJ2890"/>
      <c r="BK2890"/>
      <c r="BL2890"/>
      <c r="BM2890"/>
      <c r="BN2890"/>
    </row>
    <row r="2891" spans="61:66" x14ac:dyDescent="0.25">
      <c r="BI2891"/>
      <c r="BJ2891"/>
      <c r="BK2891"/>
      <c r="BL2891"/>
      <c r="BM2891"/>
      <c r="BN2891"/>
    </row>
    <row r="2892" spans="61:66" x14ac:dyDescent="0.25">
      <c r="BI2892"/>
      <c r="BJ2892"/>
      <c r="BK2892"/>
      <c r="BL2892"/>
      <c r="BM2892"/>
      <c r="BN2892"/>
    </row>
    <row r="2893" spans="61:66" x14ac:dyDescent="0.25">
      <c r="BI2893"/>
      <c r="BJ2893"/>
      <c r="BK2893"/>
      <c r="BL2893"/>
      <c r="BM2893"/>
      <c r="BN2893"/>
    </row>
    <row r="2894" spans="61:66" x14ac:dyDescent="0.25">
      <c r="BI2894"/>
      <c r="BJ2894"/>
      <c r="BK2894"/>
      <c r="BL2894"/>
      <c r="BM2894"/>
      <c r="BN2894"/>
    </row>
    <row r="2895" spans="61:66" x14ac:dyDescent="0.25">
      <c r="BI2895"/>
      <c r="BJ2895"/>
      <c r="BK2895"/>
      <c r="BL2895"/>
      <c r="BM2895"/>
      <c r="BN2895"/>
    </row>
    <row r="2896" spans="61:66" x14ac:dyDescent="0.25">
      <c r="BI2896"/>
      <c r="BJ2896"/>
      <c r="BK2896"/>
      <c r="BL2896"/>
      <c r="BM2896"/>
      <c r="BN2896"/>
    </row>
    <row r="2897" spans="61:66" x14ac:dyDescent="0.25">
      <c r="BI2897"/>
      <c r="BJ2897"/>
      <c r="BK2897"/>
      <c r="BL2897"/>
      <c r="BM2897"/>
      <c r="BN2897"/>
    </row>
    <row r="2898" spans="61:66" x14ac:dyDescent="0.25">
      <c r="BI2898"/>
      <c r="BJ2898"/>
      <c r="BK2898"/>
      <c r="BL2898"/>
      <c r="BM2898"/>
      <c r="BN2898"/>
    </row>
    <row r="2899" spans="61:66" x14ac:dyDescent="0.25">
      <c r="BI2899"/>
      <c r="BJ2899"/>
      <c r="BK2899"/>
      <c r="BL2899"/>
      <c r="BM2899"/>
      <c r="BN2899"/>
    </row>
    <row r="2900" spans="61:66" x14ac:dyDescent="0.25">
      <c r="BI2900"/>
      <c r="BJ2900"/>
      <c r="BK2900"/>
      <c r="BL2900"/>
      <c r="BM2900"/>
      <c r="BN2900"/>
    </row>
    <row r="2901" spans="61:66" x14ac:dyDescent="0.25">
      <c r="BI2901"/>
      <c r="BJ2901"/>
      <c r="BK2901"/>
      <c r="BL2901"/>
      <c r="BM2901"/>
      <c r="BN2901"/>
    </row>
    <row r="2902" spans="61:66" x14ac:dyDescent="0.25">
      <c r="BI2902"/>
      <c r="BJ2902"/>
      <c r="BK2902"/>
      <c r="BL2902"/>
      <c r="BM2902"/>
      <c r="BN2902"/>
    </row>
    <row r="2903" spans="61:66" x14ac:dyDescent="0.25">
      <c r="BI2903"/>
      <c r="BJ2903"/>
      <c r="BK2903"/>
      <c r="BL2903"/>
      <c r="BM2903"/>
      <c r="BN2903"/>
    </row>
    <row r="2904" spans="61:66" x14ac:dyDescent="0.25">
      <c r="BI2904"/>
      <c r="BJ2904"/>
      <c r="BK2904"/>
      <c r="BL2904"/>
      <c r="BM2904"/>
      <c r="BN2904"/>
    </row>
    <row r="2905" spans="61:66" x14ac:dyDescent="0.25">
      <c r="BI2905"/>
      <c r="BJ2905"/>
      <c r="BK2905"/>
      <c r="BL2905"/>
      <c r="BM2905"/>
      <c r="BN2905"/>
    </row>
    <row r="2906" spans="61:66" x14ac:dyDescent="0.25">
      <c r="BI2906"/>
      <c r="BJ2906"/>
      <c r="BK2906"/>
      <c r="BL2906"/>
      <c r="BM2906"/>
      <c r="BN2906"/>
    </row>
    <row r="2907" spans="61:66" x14ac:dyDescent="0.25">
      <c r="BI2907"/>
      <c r="BJ2907"/>
      <c r="BK2907"/>
      <c r="BL2907"/>
      <c r="BM2907"/>
      <c r="BN2907"/>
    </row>
    <row r="2908" spans="61:66" x14ac:dyDescent="0.25">
      <c r="BI2908"/>
      <c r="BJ2908"/>
      <c r="BK2908"/>
      <c r="BL2908"/>
      <c r="BM2908"/>
      <c r="BN2908"/>
    </row>
    <row r="2909" spans="61:66" x14ac:dyDescent="0.25">
      <c r="BI2909"/>
      <c r="BJ2909"/>
      <c r="BK2909"/>
      <c r="BL2909"/>
      <c r="BM2909"/>
      <c r="BN2909"/>
    </row>
    <row r="2910" spans="61:66" x14ac:dyDescent="0.25">
      <c r="BI2910"/>
      <c r="BJ2910"/>
      <c r="BK2910"/>
      <c r="BL2910"/>
      <c r="BM2910"/>
      <c r="BN2910"/>
    </row>
    <row r="2911" spans="61:66" x14ac:dyDescent="0.25">
      <c r="BI2911"/>
      <c r="BJ2911"/>
      <c r="BK2911"/>
      <c r="BL2911"/>
      <c r="BM2911"/>
      <c r="BN2911"/>
    </row>
    <row r="2912" spans="61:66" x14ac:dyDescent="0.25">
      <c r="BI2912"/>
      <c r="BJ2912"/>
      <c r="BK2912"/>
      <c r="BL2912"/>
      <c r="BM2912"/>
      <c r="BN2912"/>
    </row>
    <row r="2913" spans="61:66" x14ac:dyDescent="0.25">
      <c r="BI2913"/>
      <c r="BJ2913"/>
      <c r="BK2913"/>
      <c r="BL2913"/>
      <c r="BM2913"/>
      <c r="BN2913"/>
    </row>
    <row r="2914" spans="61:66" x14ac:dyDescent="0.25">
      <c r="BI2914"/>
      <c r="BJ2914"/>
      <c r="BK2914"/>
      <c r="BL2914"/>
      <c r="BM2914"/>
      <c r="BN2914"/>
    </row>
    <row r="2915" spans="61:66" x14ac:dyDescent="0.25">
      <c r="BI2915"/>
      <c r="BJ2915"/>
      <c r="BK2915"/>
      <c r="BL2915"/>
      <c r="BM2915"/>
      <c r="BN2915"/>
    </row>
    <row r="2916" spans="61:66" x14ac:dyDescent="0.25">
      <c r="BI2916"/>
      <c r="BJ2916"/>
      <c r="BK2916"/>
      <c r="BL2916"/>
      <c r="BM2916"/>
      <c r="BN2916"/>
    </row>
    <row r="2917" spans="61:66" x14ac:dyDescent="0.25">
      <c r="BI2917"/>
      <c r="BJ2917"/>
      <c r="BK2917"/>
      <c r="BL2917"/>
      <c r="BM2917"/>
      <c r="BN2917"/>
    </row>
    <row r="2918" spans="61:66" x14ac:dyDescent="0.25">
      <c r="BI2918"/>
      <c r="BJ2918"/>
      <c r="BK2918"/>
      <c r="BL2918"/>
      <c r="BM2918"/>
      <c r="BN2918"/>
    </row>
    <row r="2919" spans="61:66" x14ac:dyDescent="0.25">
      <c r="BI2919"/>
      <c r="BJ2919"/>
      <c r="BK2919"/>
      <c r="BL2919"/>
      <c r="BM2919"/>
      <c r="BN2919"/>
    </row>
    <row r="2920" spans="61:66" x14ac:dyDescent="0.25">
      <c r="BI2920"/>
      <c r="BJ2920"/>
      <c r="BK2920"/>
      <c r="BL2920"/>
      <c r="BM2920"/>
      <c r="BN2920"/>
    </row>
    <row r="2921" spans="61:66" x14ac:dyDescent="0.25">
      <c r="BI2921"/>
      <c r="BJ2921"/>
      <c r="BK2921"/>
      <c r="BL2921"/>
      <c r="BM2921"/>
      <c r="BN2921"/>
    </row>
    <row r="2922" spans="61:66" x14ac:dyDescent="0.25">
      <c r="BI2922"/>
      <c r="BJ2922"/>
      <c r="BK2922"/>
      <c r="BL2922"/>
      <c r="BM2922"/>
      <c r="BN2922"/>
    </row>
    <row r="2923" spans="61:66" x14ac:dyDescent="0.25">
      <c r="BI2923"/>
      <c r="BJ2923"/>
      <c r="BK2923"/>
      <c r="BL2923"/>
      <c r="BM2923"/>
      <c r="BN2923"/>
    </row>
    <row r="2924" spans="61:66" x14ac:dyDescent="0.25">
      <c r="BI2924"/>
      <c r="BJ2924"/>
      <c r="BK2924"/>
      <c r="BL2924"/>
      <c r="BM2924"/>
      <c r="BN2924"/>
    </row>
    <row r="2925" spans="61:66" x14ac:dyDescent="0.25">
      <c r="BI2925"/>
      <c r="BJ2925"/>
      <c r="BK2925"/>
      <c r="BL2925"/>
      <c r="BM2925"/>
      <c r="BN2925"/>
    </row>
    <row r="2926" spans="61:66" x14ac:dyDescent="0.25">
      <c r="BI2926"/>
      <c r="BJ2926"/>
      <c r="BK2926"/>
      <c r="BL2926"/>
      <c r="BM2926"/>
      <c r="BN2926"/>
    </row>
    <row r="2927" spans="61:66" x14ac:dyDescent="0.25">
      <c r="BI2927"/>
      <c r="BJ2927"/>
      <c r="BK2927"/>
      <c r="BL2927"/>
      <c r="BM2927"/>
      <c r="BN2927"/>
    </row>
    <row r="2928" spans="61:66" x14ac:dyDescent="0.25">
      <c r="BI2928"/>
      <c r="BJ2928"/>
      <c r="BK2928"/>
      <c r="BL2928"/>
      <c r="BM2928"/>
      <c r="BN2928"/>
    </row>
    <row r="2929" spans="61:66" x14ac:dyDescent="0.25">
      <c r="BI2929"/>
      <c r="BJ2929"/>
      <c r="BK2929"/>
      <c r="BL2929"/>
      <c r="BM2929"/>
      <c r="BN2929"/>
    </row>
    <row r="2930" spans="61:66" x14ac:dyDescent="0.25">
      <c r="BI2930"/>
      <c r="BJ2930"/>
      <c r="BK2930"/>
      <c r="BL2930"/>
      <c r="BM2930"/>
      <c r="BN2930"/>
    </row>
    <row r="2931" spans="61:66" x14ac:dyDescent="0.25">
      <c r="BI2931"/>
      <c r="BJ2931"/>
      <c r="BK2931"/>
      <c r="BL2931"/>
      <c r="BM2931"/>
      <c r="BN2931"/>
    </row>
    <row r="2932" spans="61:66" x14ac:dyDescent="0.25">
      <c r="BI2932"/>
      <c r="BJ2932"/>
      <c r="BK2932"/>
      <c r="BL2932"/>
      <c r="BM2932"/>
      <c r="BN2932"/>
    </row>
    <row r="2933" spans="61:66" x14ac:dyDescent="0.25">
      <c r="BI2933"/>
      <c r="BJ2933"/>
      <c r="BK2933"/>
      <c r="BL2933"/>
      <c r="BM2933"/>
      <c r="BN2933"/>
    </row>
    <row r="2934" spans="61:66" x14ac:dyDescent="0.25">
      <c r="BI2934"/>
      <c r="BJ2934"/>
      <c r="BK2934"/>
      <c r="BL2934"/>
      <c r="BM2934"/>
      <c r="BN2934"/>
    </row>
    <row r="2935" spans="61:66" x14ac:dyDescent="0.25">
      <c r="BI2935"/>
      <c r="BJ2935"/>
      <c r="BK2935"/>
      <c r="BL2935"/>
      <c r="BM2935"/>
      <c r="BN2935"/>
    </row>
    <row r="2936" spans="61:66" x14ac:dyDescent="0.25">
      <c r="BI2936"/>
      <c r="BJ2936"/>
      <c r="BK2936"/>
      <c r="BL2936"/>
      <c r="BM2936"/>
      <c r="BN2936"/>
    </row>
    <row r="2937" spans="61:66" x14ac:dyDescent="0.25">
      <c r="BI2937"/>
      <c r="BJ2937"/>
      <c r="BK2937"/>
      <c r="BL2937"/>
      <c r="BM2937"/>
      <c r="BN2937"/>
    </row>
    <row r="2938" spans="61:66" x14ac:dyDescent="0.25">
      <c r="BI2938"/>
      <c r="BJ2938"/>
      <c r="BK2938"/>
      <c r="BL2938"/>
      <c r="BM2938"/>
      <c r="BN2938"/>
    </row>
    <row r="2939" spans="61:66" x14ac:dyDescent="0.25">
      <c r="BI2939"/>
      <c r="BJ2939"/>
      <c r="BK2939"/>
      <c r="BL2939"/>
      <c r="BM2939"/>
      <c r="BN2939"/>
    </row>
    <row r="2940" spans="61:66" x14ac:dyDescent="0.25">
      <c r="BI2940"/>
      <c r="BJ2940"/>
      <c r="BK2940"/>
      <c r="BL2940"/>
      <c r="BM2940"/>
      <c r="BN2940"/>
    </row>
    <row r="2941" spans="61:66" x14ac:dyDescent="0.25">
      <c r="BI2941"/>
      <c r="BJ2941"/>
      <c r="BK2941"/>
      <c r="BL2941"/>
      <c r="BM2941"/>
      <c r="BN2941"/>
    </row>
    <row r="2942" spans="61:66" x14ac:dyDescent="0.25">
      <c r="BI2942"/>
      <c r="BJ2942"/>
      <c r="BK2942"/>
      <c r="BL2942"/>
      <c r="BM2942"/>
      <c r="BN2942"/>
    </row>
    <row r="2943" spans="61:66" x14ac:dyDescent="0.25">
      <c r="BI2943"/>
      <c r="BJ2943"/>
      <c r="BK2943"/>
      <c r="BL2943"/>
      <c r="BM2943"/>
      <c r="BN2943"/>
    </row>
    <row r="2944" spans="61:66" x14ac:dyDescent="0.25">
      <c r="BI2944"/>
      <c r="BJ2944"/>
      <c r="BK2944"/>
      <c r="BL2944"/>
      <c r="BM2944"/>
      <c r="BN2944"/>
    </row>
    <row r="2945" spans="61:66" x14ac:dyDescent="0.25">
      <c r="BI2945"/>
      <c r="BJ2945"/>
      <c r="BK2945"/>
      <c r="BL2945"/>
      <c r="BM2945"/>
      <c r="BN2945"/>
    </row>
    <row r="2946" spans="61:66" x14ac:dyDescent="0.25">
      <c r="BI2946"/>
      <c r="BJ2946"/>
      <c r="BK2946"/>
      <c r="BL2946"/>
      <c r="BM2946"/>
      <c r="BN2946"/>
    </row>
    <row r="2947" spans="61:66" x14ac:dyDescent="0.25">
      <c r="BI2947"/>
      <c r="BJ2947"/>
      <c r="BK2947"/>
      <c r="BL2947"/>
      <c r="BM2947"/>
      <c r="BN2947"/>
    </row>
    <row r="2948" spans="61:66" x14ac:dyDescent="0.25">
      <c r="BI2948"/>
      <c r="BJ2948"/>
      <c r="BK2948"/>
      <c r="BL2948"/>
      <c r="BM2948"/>
      <c r="BN2948"/>
    </row>
    <row r="2949" spans="61:66" x14ac:dyDescent="0.25">
      <c r="BI2949"/>
      <c r="BJ2949"/>
      <c r="BK2949"/>
      <c r="BL2949"/>
      <c r="BM2949"/>
      <c r="BN2949"/>
    </row>
    <row r="2950" spans="61:66" x14ac:dyDescent="0.25">
      <c r="BI2950"/>
      <c r="BJ2950"/>
      <c r="BK2950"/>
      <c r="BL2950"/>
      <c r="BM2950"/>
      <c r="BN2950"/>
    </row>
    <row r="2951" spans="61:66" x14ac:dyDescent="0.25">
      <c r="BI2951"/>
      <c r="BJ2951"/>
      <c r="BK2951"/>
      <c r="BL2951"/>
      <c r="BM2951"/>
      <c r="BN2951"/>
    </row>
    <row r="2952" spans="61:66" x14ac:dyDescent="0.25">
      <c r="BI2952"/>
      <c r="BJ2952"/>
      <c r="BK2952"/>
      <c r="BL2952"/>
      <c r="BM2952"/>
      <c r="BN2952"/>
    </row>
    <row r="2953" spans="61:66" x14ac:dyDescent="0.25">
      <c r="BI2953"/>
      <c r="BJ2953"/>
      <c r="BK2953"/>
      <c r="BL2953"/>
      <c r="BM2953"/>
      <c r="BN2953"/>
    </row>
    <row r="2954" spans="61:66" x14ac:dyDescent="0.25">
      <c r="BI2954"/>
      <c r="BJ2954"/>
      <c r="BK2954"/>
      <c r="BL2954"/>
      <c r="BM2954"/>
      <c r="BN2954"/>
    </row>
    <row r="2955" spans="61:66" x14ac:dyDescent="0.25">
      <c r="BI2955"/>
      <c r="BJ2955"/>
      <c r="BK2955"/>
      <c r="BL2955"/>
      <c r="BM2955"/>
      <c r="BN2955"/>
    </row>
    <row r="2956" spans="61:66" x14ac:dyDescent="0.25">
      <c r="BI2956"/>
      <c r="BJ2956"/>
      <c r="BK2956"/>
      <c r="BL2956"/>
      <c r="BM2956"/>
      <c r="BN2956"/>
    </row>
    <row r="2957" spans="61:66" x14ac:dyDescent="0.25">
      <c r="BI2957"/>
      <c r="BJ2957"/>
      <c r="BK2957"/>
      <c r="BL2957"/>
      <c r="BM2957"/>
      <c r="BN2957"/>
    </row>
    <row r="2958" spans="61:66" x14ac:dyDescent="0.25">
      <c r="BI2958"/>
      <c r="BJ2958"/>
      <c r="BK2958"/>
      <c r="BL2958"/>
      <c r="BM2958"/>
      <c r="BN2958"/>
    </row>
    <row r="2959" spans="61:66" x14ac:dyDescent="0.25">
      <c r="BI2959"/>
      <c r="BJ2959"/>
      <c r="BK2959"/>
      <c r="BL2959"/>
      <c r="BM2959"/>
      <c r="BN2959"/>
    </row>
    <row r="2960" spans="61:66" x14ac:dyDescent="0.25">
      <c r="BI2960"/>
      <c r="BJ2960"/>
      <c r="BK2960"/>
      <c r="BL2960"/>
      <c r="BM2960"/>
      <c r="BN2960"/>
    </row>
    <row r="2961" spans="61:66" x14ac:dyDescent="0.25">
      <c r="BI2961"/>
      <c r="BJ2961"/>
      <c r="BK2961"/>
      <c r="BL2961"/>
      <c r="BM2961"/>
      <c r="BN2961"/>
    </row>
    <row r="2962" spans="61:66" x14ac:dyDescent="0.25">
      <c r="BI2962"/>
      <c r="BJ2962"/>
      <c r="BK2962"/>
      <c r="BL2962"/>
      <c r="BM2962"/>
      <c r="BN2962"/>
    </row>
    <row r="2963" spans="61:66" x14ac:dyDescent="0.25">
      <c r="BI2963"/>
      <c r="BJ2963"/>
      <c r="BK2963"/>
      <c r="BL2963"/>
      <c r="BM2963"/>
      <c r="BN2963"/>
    </row>
    <row r="2964" spans="61:66" x14ac:dyDescent="0.25">
      <c r="BI2964"/>
      <c r="BJ2964"/>
      <c r="BK2964"/>
      <c r="BL2964"/>
      <c r="BM2964"/>
      <c r="BN2964"/>
    </row>
    <row r="2965" spans="61:66" x14ac:dyDescent="0.25">
      <c r="BI2965"/>
      <c r="BJ2965"/>
      <c r="BK2965"/>
      <c r="BL2965"/>
      <c r="BM2965"/>
      <c r="BN2965"/>
    </row>
    <row r="2966" spans="61:66" x14ac:dyDescent="0.25">
      <c r="BI2966"/>
      <c r="BJ2966"/>
      <c r="BK2966"/>
      <c r="BL2966"/>
      <c r="BM2966"/>
      <c r="BN2966"/>
    </row>
    <row r="2967" spans="61:66" x14ac:dyDescent="0.25">
      <c r="BI2967"/>
      <c r="BJ2967"/>
      <c r="BK2967"/>
      <c r="BL2967"/>
      <c r="BM2967"/>
      <c r="BN2967"/>
    </row>
    <row r="2968" spans="61:66" x14ac:dyDescent="0.25">
      <c r="BI2968"/>
      <c r="BJ2968"/>
      <c r="BK2968"/>
      <c r="BL2968"/>
      <c r="BM2968"/>
      <c r="BN2968"/>
    </row>
    <row r="2969" spans="61:66" x14ac:dyDescent="0.25">
      <c r="BI2969"/>
      <c r="BJ2969"/>
      <c r="BK2969"/>
      <c r="BL2969"/>
      <c r="BM2969"/>
      <c r="BN2969"/>
    </row>
    <row r="2970" spans="61:66" x14ac:dyDescent="0.25">
      <c r="BI2970"/>
      <c r="BJ2970"/>
      <c r="BK2970"/>
      <c r="BL2970"/>
      <c r="BM2970"/>
      <c r="BN2970"/>
    </row>
    <row r="2971" spans="61:66" x14ac:dyDescent="0.25">
      <c r="BI2971"/>
      <c r="BJ2971"/>
      <c r="BK2971"/>
      <c r="BL2971"/>
      <c r="BM2971"/>
      <c r="BN2971"/>
    </row>
    <row r="2972" spans="61:66" x14ac:dyDescent="0.25">
      <c r="BI2972"/>
      <c r="BJ2972"/>
      <c r="BK2972"/>
      <c r="BL2972"/>
      <c r="BM2972"/>
      <c r="BN2972"/>
    </row>
    <row r="2973" spans="61:66" x14ac:dyDescent="0.25">
      <c r="BI2973"/>
      <c r="BJ2973"/>
      <c r="BK2973"/>
      <c r="BL2973"/>
      <c r="BM2973"/>
      <c r="BN2973"/>
    </row>
    <row r="2974" spans="61:66" x14ac:dyDescent="0.25">
      <c r="BI2974"/>
      <c r="BJ2974"/>
      <c r="BK2974"/>
      <c r="BL2974"/>
      <c r="BM2974"/>
      <c r="BN2974"/>
    </row>
    <row r="2975" spans="61:66" x14ac:dyDescent="0.25">
      <c r="BI2975"/>
      <c r="BJ2975"/>
      <c r="BK2975"/>
      <c r="BL2975"/>
      <c r="BM2975"/>
      <c r="BN2975"/>
    </row>
    <row r="2976" spans="61:66" x14ac:dyDescent="0.25">
      <c r="BI2976"/>
      <c r="BJ2976"/>
      <c r="BK2976"/>
      <c r="BL2976"/>
      <c r="BM2976"/>
      <c r="BN2976"/>
    </row>
    <row r="2977" spans="61:66" x14ac:dyDescent="0.25">
      <c r="BI2977"/>
      <c r="BJ2977"/>
      <c r="BK2977"/>
      <c r="BL2977"/>
      <c r="BM2977"/>
      <c r="BN2977"/>
    </row>
    <row r="2978" spans="61:66" x14ac:dyDescent="0.25">
      <c r="BI2978"/>
      <c r="BJ2978"/>
      <c r="BK2978"/>
      <c r="BL2978"/>
      <c r="BM2978"/>
      <c r="BN2978"/>
    </row>
    <row r="2979" spans="61:66" x14ac:dyDescent="0.25">
      <c r="BI2979"/>
      <c r="BJ2979"/>
      <c r="BK2979"/>
      <c r="BL2979"/>
      <c r="BM2979"/>
      <c r="BN2979"/>
    </row>
    <row r="2980" spans="61:66" x14ac:dyDescent="0.25">
      <c r="BI2980"/>
      <c r="BJ2980"/>
      <c r="BK2980"/>
      <c r="BL2980"/>
      <c r="BM2980"/>
      <c r="BN2980"/>
    </row>
    <row r="2981" spans="61:66" x14ac:dyDescent="0.25">
      <c r="BI2981"/>
      <c r="BJ2981"/>
      <c r="BK2981"/>
      <c r="BL2981"/>
      <c r="BM2981"/>
      <c r="BN2981"/>
    </row>
    <row r="2982" spans="61:66" x14ac:dyDescent="0.25">
      <c r="BI2982"/>
      <c r="BJ2982"/>
      <c r="BK2982"/>
      <c r="BL2982"/>
      <c r="BM2982"/>
      <c r="BN2982"/>
    </row>
    <row r="2983" spans="61:66" x14ac:dyDescent="0.25">
      <c r="BI2983"/>
      <c r="BJ2983"/>
      <c r="BK2983"/>
      <c r="BL2983"/>
      <c r="BM2983"/>
      <c r="BN2983"/>
    </row>
    <row r="2984" spans="61:66" x14ac:dyDescent="0.25">
      <c r="BI2984"/>
      <c r="BJ2984"/>
      <c r="BK2984"/>
      <c r="BL2984"/>
      <c r="BM2984"/>
      <c r="BN2984"/>
    </row>
    <row r="2985" spans="61:66" x14ac:dyDescent="0.25">
      <c r="BI2985"/>
      <c r="BJ2985"/>
      <c r="BK2985"/>
      <c r="BL2985"/>
      <c r="BM2985"/>
      <c r="BN2985"/>
    </row>
    <row r="2986" spans="61:66" x14ac:dyDescent="0.25">
      <c r="BI2986"/>
      <c r="BJ2986"/>
      <c r="BK2986"/>
      <c r="BL2986"/>
      <c r="BM2986"/>
      <c r="BN2986"/>
    </row>
    <row r="2987" spans="61:66" x14ac:dyDescent="0.25">
      <c r="BI2987"/>
      <c r="BJ2987"/>
      <c r="BK2987"/>
      <c r="BL2987"/>
      <c r="BM2987"/>
      <c r="BN2987"/>
    </row>
    <row r="2988" spans="61:66" x14ac:dyDescent="0.25">
      <c r="BI2988"/>
      <c r="BJ2988"/>
      <c r="BK2988"/>
      <c r="BL2988"/>
      <c r="BM2988"/>
      <c r="BN2988"/>
    </row>
    <row r="2989" spans="61:66" x14ac:dyDescent="0.25">
      <c r="BI2989"/>
      <c r="BJ2989"/>
      <c r="BK2989"/>
      <c r="BL2989"/>
      <c r="BM2989"/>
      <c r="BN2989"/>
    </row>
    <row r="2990" spans="61:66" x14ac:dyDescent="0.25">
      <c r="BI2990"/>
      <c r="BJ2990"/>
      <c r="BK2990"/>
      <c r="BL2990"/>
      <c r="BM2990"/>
      <c r="BN2990"/>
    </row>
    <row r="2991" spans="61:66" x14ac:dyDescent="0.25">
      <c r="BI2991"/>
      <c r="BJ2991"/>
      <c r="BK2991"/>
      <c r="BL2991"/>
      <c r="BM2991"/>
      <c r="BN2991"/>
    </row>
    <row r="2992" spans="61:66" x14ac:dyDescent="0.25">
      <c r="BI2992"/>
      <c r="BJ2992"/>
      <c r="BK2992"/>
      <c r="BL2992"/>
      <c r="BM2992"/>
      <c r="BN2992"/>
    </row>
    <row r="2993" spans="61:66" x14ac:dyDescent="0.25">
      <c r="BI2993"/>
      <c r="BJ2993"/>
      <c r="BK2993"/>
      <c r="BL2993"/>
      <c r="BM2993"/>
      <c r="BN2993"/>
    </row>
    <row r="2994" spans="61:66" x14ac:dyDescent="0.25">
      <c r="BI2994"/>
      <c r="BJ2994"/>
      <c r="BK2994"/>
      <c r="BL2994"/>
      <c r="BM2994"/>
      <c r="BN2994"/>
    </row>
    <row r="2995" spans="61:66" x14ac:dyDescent="0.25">
      <c r="BI2995"/>
      <c r="BJ2995"/>
      <c r="BK2995"/>
      <c r="BL2995"/>
      <c r="BM2995"/>
      <c r="BN2995"/>
    </row>
    <row r="2996" spans="61:66" x14ac:dyDescent="0.25">
      <c r="BI2996"/>
      <c r="BJ2996"/>
      <c r="BK2996"/>
      <c r="BL2996"/>
      <c r="BM2996"/>
      <c r="BN2996"/>
    </row>
    <row r="2997" spans="61:66" x14ac:dyDescent="0.25">
      <c r="BI2997"/>
      <c r="BJ2997"/>
      <c r="BK2997"/>
      <c r="BL2997"/>
      <c r="BM2997"/>
      <c r="BN2997"/>
    </row>
    <row r="2998" spans="61:66" x14ac:dyDescent="0.25">
      <c r="BI2998"/>
      <c r="BJ2998"/>
      <c r="BK2998"/>
      <c r="BL2998"/>
      <c r="BM2998"/>
      <c r="BN2998"/>
    </row>
    <row r="2999" spans="61:66" x14ac:dyDescent="0.25">
      <c r="BI2999"/>
      <c r="BJ2999"/>
      <c r="BK2999"/>
      <c r="BL2999"/>
      <c r="BM2999"/>
      <c r="BN2999"/>
    </row>
    <row r="3000" spans="61:66" x14ac:dyDescent="0.25">
      <c r="BI3000"/>
      <c r="BJ3000"/>
      <c r="BK3000"/>
      <c r="BL3000"/>
      <c r="BM3000"/>
      <c r="BN3000"/>
    </row>
    <row r="3001" spans="61:66" x14ac:dyDescent="0.25">
      <c r="BI3001"/>
      <c r="BJ3001"/>
      <c r="BK3001"/>
      <c r="BL3001"/>
      <c r="BM3001"/>
      <c r="BN3001"/>
    </row>
    <row r="3002" spans="61:66" x14ac:dyDescent="0.25">
      <c r="BI3002"/>
      <c r="BJ3002"/>
      <c r="BK3002"/>
      <c r="BL3002"/>
      <c r="BM3002"/>
      <c r="BN3002"/>
    </row>
    <row r="3003" spans="61:66" x14ac:dyDescent="0.25">
      <c r="BI3003"/>
      <c r="BJ3003"/>
      <c r="BK3003"/>
      <c r="BL3003"/>
      <c r="BM3003"/>
      <c r="BN3003"/>
    </row>
    <row r="3004" spans="61:66" x14ac:dyDescent="0.25">
      <c r="BI3004"/>
      <c r="BJ3004"/>
      <c r="BK3004"/>
      <c r="BL3004"/>
      <c r="BM3004"/>
      <c r="BN3004"/>
    </row>
    <row r="3005" spans="61:66" x14ac:dyDescent="0.25">
      <c r="BI3005"/>
      <c r="BJ3005"/>
      <c r="BK3005"/>
      <c r="BL3005"/>
      <c r="BM3005"/>
      <c r="BN3005"/>
    </row>
    <row r="3006" spans="61:66" x14ac:dyDescent="0.25">
      <c r="BI3006"/>
      <c r="BJ3006"/>
      <c r="BK3006"/>
      <c r="BL3006"/>
      <c r="BM3006"/>
      <c r="BN3006"/>
    </row>
    <row r="3007" spans="61:66" x14ac:dyDescent="0.25">
      <c r="BI3007"/>
      <c r="BJ3007"/>
      <c r="BK3007"/>
      <c r="BL3007"/>
      <c r="BM3007"/>
      <c r="BN3007"/>
    </row>
    <row r="3008" spans="61:66" x14ac:dyDescent="0.25">
      <c r="BI3008"/>
      <c r="BJ3008"/>
      <c r="BK3008"/>
      <c r="BL3008"/>
      <c r="BM3008"/>
      <c r="BN3008"/>
    </row>
    <row r="3009" spans="61:66" x14ac:dyDescent="0.25">
      <c r="BI3009"/>
      <c r="BJ3009"/>
      <c r="BK3009"/>
      <c r="BL3009"/>
      <c r="BM3009"/>
      <c r="BN3009"/>
    </row>
    <row r="3010" spans="61:66" x14ac:dyDescent="0.25">
      <c r="BI3010"/>
      <c r="BJ3010"/>
      <c r="BK3010"/>
      <c r="BL3010"/>
      <c r="BM3010"/>
      <c r="BN3010"/>
    </row>
    <row r="3011" spans="61:66" x14ac:dyDescent="0.25">
      <c r="BI3011"/>
      <c r="BJ3011"/>
      <c r="BK3011"/>
      <c r="BL3011"/>
      <c r="BM3011"/>
      <c r="BN3011"/>
    </row>
    <row r="3012" spans="61:66" x14ac:dyDescent="0.25">
      <c r="BI3012"/>
      <c r="BJ3012"/>
      <c r="BK3012"/>
      <c r="BL3012"/>
      <c r="BM3012"/>
      <c r="BN3012"/>
    </row>
    <row r="3013" spans="61:66" x14ac:dyDescent="0.25">
      <c r="BI3013"/>
      <c r="BJ3013"/>
      <c r="BK3013"/>
      <c r="BL3013"/>
      <c r="BM3013"/>
      <c r="BN3013"/>
    </row>
    <row r="3014" spans="61:66" x14ac:dyDescent="0.25">
      <c r="BI3014"/>
      <c r="BJ3014"/>
      <c r="BK3014"/>
      <c r="BL3014"/>
      <c r="BM3014"/>
      <c r="BN3014"/>
    </row>
    <row r="3015" spans="61:66" x14ac:dyDescent="0.25">
      <c r="BI3015"/>
      <c r="BJ3015"/>
      <c r="BK3015"/>
      <c r="BL3015"/>
      <c r="BM3015"/>
      <c r="BN3015"/>
    </row>
    <row r="3016" spans="61:66" x14ac:dyDescent="0.25">
      <c r="BI3016"/>
      <c r="BJ3016"/>
      <c r="BK3016"/>
      <c r="BL3016"/>
      <c r="BM3016"/>
      <c r="BN3016"/>
    </row>
    <row r="3017" spans="61:66" x14ac:dyDescent="0.25">
      <c r="BI3017"/>
      <c r="BJ3017"/>
      <c r="BK3017"/>
      <c r="BL3017"/>
      <c r="BM3017"/>
      <c r="BN3017"/>
    </row>
    <row r="3018" spans="61:66" x14ac:dyDescent="0.25">
      <c r="BI3018"/>
      <c r="BJ3018"/>
      <c r="BK3018"/>
      <c r="BL3018"/>
      <c r="BM3018"/>
      <c r="BN3018"/>
    </row>
    <row r="3019" spans="61:66" x14ac:dyDescent="0.25">
      <c r="BI3019"/>
      <c r="BJ3019"/>
      <c r="BK3019"/>
      <c r="BL3019"/>
      <c r="BM3019"/>
      <c r="BN3019"/>
    </row>
    <row r="3020" spans="61:66" x14ac:dyDescent="0.25">
      <c r="BI3020"/>
      <c r="BJ3020"/>
      <c r="BK3020"/>
      <c r="BL3020"/>
      <c r="BM3020"/>
      <c r="BN3020"/>
    </row>
    <row r="3021" spans="61:66" x14ac:dyDescent="0.25">
      <c r="BI3021"/>
      <c r="BJ3021"/>
      <c r="BK3021"/>
      <c r="BL3021"/>
      <c r="BM3021"/>
      <c r="BN3021"/>
    </row>
    <row r="3022" spans="61:66" x14ac:dyDescent="0.25">
      <c r="BI3022"/>
      <c r="BJ3022"/>
      <c r="BK3022"/>
      <c r="BL3022"/>
      <c r="BM3022"/>
      <c r="BN3022"/>
    </row>
    <row r="3023" spans="61:66" x14ac:dyDescent="0.25">
      <c r="BI3023"/>
      <c r="BJ3023"/>
      <c r="BK3023"/>
      <c r="BL3023"/>
      <c r="BM3023"/>
      <c r="BN3023"/>
    </row>
    <row r="3024" spans="61:66" x14ac:dyDescent="0.25">
      <c r="BI3024"/>
      <c r="BJ3024"/>
      <c r="BK3024"/>
      <c r="BL3024"/>
      <c r="BM3024"/>
      <c r="BN3024"/>
    </row>
    <row r="3025" spans="61:66" x14ac:dyDescent="0.25">
      <c r="BI3025"/>
      <c r="BJ3025"/>
      <c r="BK3025"/>
      <c r="BL3025"/>
      <c r="BM3025"/>
      <c r="BN3025"/>
    </row>
    <row r="3026" spans="61:66" x14ac:dyDescent="0.25">
      <c r="BI3026"/>
      <c r="BJ3026"/>
      <c r="BK3026"/>
      <c r="BL3026"/>
      <c r="BM3026"/>
      <c r="BN3026"/>
    </row>
    <row r="3027" spans="61:66" x14ac:dyDescent="0.25">
      <c r="BI3027"/>
      <c r="BJ3027"/>
      <c r="BK3027"/>
      <c r="BL3027"/>
      <c r="BM3027"/>
      <c r="BN3027"/>
    </row>
    <row r="3028" spans="61:66" x14ac:dyDescent="0.25">
      <c r="BI3028"/>
      <c r="BJ3028"/>
      <c r="BK3028"/>
      <c r="BL3028"/>
      <c r="BM3028"/>
      <c r="BN3028"/>
    </row>
    <row r="3029" spans="61:66" x14ac:dyDescent="0.25">
      <c r="BI3029"/>
      <c r="BJ3029"/>
      <c r="BK3029"/>
      <c r="BL3029"/>
      <c r="BM3029"/>
      <c r="BN3029"/>
    </row>
    <row r="3030" spans="61:66" x14ac:dyDescent="0.25">
      <c r="BI3030"/>
      <c r="BJ3030"/>
      <c r="BK3030"/>
      <c r="BL3030"/>
      <c r="BM3030"/>
      <c r="BN3030"/>
    </row>
    <row r="3031" spans="61:66" x14ac:dyDescent="0.25">
      <c r="BI3031"/>
      <c r="BJ3031"/>
      <c r="BK3031"/>
      <c r="BL3031"/>
      <c r="BM3031"/>
      <c r="BN3031"/>
    </row>
    <row r="3032" spans="61:66" x14ac:dyDescent="0.25">
      <c r="BI3032"/>
      <c r="BJ3032"/>
      <c r="BK3032"/>
      <c r="BL3032"/>
      <c r="BM3032"/>
      <c r="BN3032"/>
    </row>
    <row r="3033" spans="61:66" x14ac:dyDescent="0.25">
      <c r="BI3033"/>
      <c r="BJ3033"/>
      <c r="BK3033"/>
      <c r="BL3033"/>
      <c r="BM3033"/>
      <c r="BN3033"/>
    </row>
    <row r="3034" spans="61:66" x14ac:dyDescent="0.25">
      <c r="BI3034"/>
      <c r="BJ3034"/>
      <c r="BK3034"/>
      <c r="BL3034"/>
      <c r="BM3034"/>
      <c r="BN3034"/>
    </row>
    <row r="3035" spans="61:66" x14ac:dyDescent="0.25">
      <c r="BI3035"/>
      <c r="BJ3035"/>
      <c r="BK3035"/>
      <c r="BL3035"/>
      <c r="BM3035"/>
      <c r="BN3035"/>
    </row>
    <row r="3036" spans="61:66" x14ac:dyDescent="0.25">
      <c r="BI3036"/>
      <c r="BJ3036"/>
      <c r="BK3036"/>
      <c r="BL3036"/>
      <c r="BM3036"/>
      <c r="BN3036"/>
    </row>
    <row r="3037" spans="61:66" x14ac:dyDescent="0.25">
      <c r="BI3037"/>
      <c r="BJ3037"/>
      <c r="BK3037"/>
      <c r="BL3037"/>
      <c r="BM3037"/>
      <c r="BN3037"/>
    </row>
    <row r="3038" spans="61:66" x14ac:dyDescent="0.25">
      <c r="BI3038"/>
      <c r="BJ3038"/>
      <c r="BK3038"/>
      <c r="BL3038"/>
      <c r="BM3038"/>
      <c r="BN3038"/>
    </row>
    <row r="3039" spans="61:66" x14ac:dyDescent="0.25">
      <c r="BI3039"/>
      <c r="BJ3039"/>
      <c r="BK3039"/>
      <c r="BL3039"/>
      <c r="BM3039"/>
      <c r="BN3039"/>
    </row>
    <row r="3040" spans="61:66" x14ac:dyDescent="0.25">
      <c r="BI3040"/>
      <c r="BJ3040"/>
      <c r="BK3040"/>
      <c r="BL3040"/>
      <c r="BM3040"/>
      <c r="BN3040"/>
    </row>
    <row r="3041" spans="61:66" x14ac:dyDescent="0.25">
      <c r="BI3041"/>
      <c r="BJ3041"/>
      <c r="BK3041"/>
      <c r="BL3041"/>
      <c r="BM3041"/>
      <c r="BN3041"/>
    </row>
    <row r="3042" spans="61:66" x14ac:dyDescent="0.25">
      <c r="BI3042"/>
      <c r="BJ3042"/>
      <c r="BK3042"/>
      <c r="BL3042"/>
      <c r="BM3042"/>
      <c r="BN3042"/>
    </row>
    <row r="3043" spans="61:66" x14ac:dyDescent="0.25">
      <c r="BI3043"/>
      <c r="BJ3043"/>
      <c r="BK3043"/>
      <c r="BL3043"/>
      <c r="BM3043"/>
      <c r="BN3043"/>
    </row>
    <row r="3044" spans="61:66" x14ac:dyDescent="0.25">
      <c r="BI3044"/>
      <c r="BJ3044"/>
      <c r="BK3044"/>
      <c r="BL3044"/>
      <c r="BM3044"/>
      <c r="BN3044"/>
    </row>
    <row r="3045" spans="61:66" x14ac:dyDescent="0.25">
      <c r="BI3045"/>
      <c r="BJ3045"/>
      <c r="BK3045"/>
      <c r="BL3045"/>
      <c r="BM3045"/>
      <c r="BN3045"/>
    </row>
    <row r="3046" spans="61:66" x14ac:dyDescent="0.25">
      <c r="BI3046"/>
      <c r="BJ3046"/>
      <c r="BK3046"/>
      <c r="BL3046"/>
      <c r="BM3046"/>
      <c r="BN3046"/>
    </row>
    <row r="3047" spans="61:66" x14ac:dyDescent="0.25">
      <c r="BI3047"/>
      <c r="BJ3047"/>
      <c r="BK3047"/>
      <c r="BL3047"/>
      <c r="BM3047"/>
      <c r="BN3047"/>
    </row>
    <row r="3048" spans="61:66" x14ac:dyDescent="0.25">
      <c r="BI3048"/>
      <c r="BJ3048"/>
      <c r="BK3048"/>
      <c r="BL3048"/>
      <c r="BM3048"/>
      <c r="BN3048"/>
    </row>
    <row r="3049" spans="61:66" x14ac:dyDescent="0.25">
      <c r="BI3049"/>
      <c r="BJ3049"/>
      <c r="BK3049"/>
      <c r="BL3049"/>
      <c r="BM3049"/>
      <c r="BN3049"/>
    </row>
    <row r="3050" spans="61:66" x14ac:dyDescent="0.25">
      <c r="BI3050"/>
      <c r="BJ3050"/>
      <c r="BK3050"/>
      <c r="BL3050"/>
      <c r="BM3050"/>
      <c r="BN3050"/>
    </row>
    <row r="3051" spans="61:66" x14ac:dyDescent="0.25">
      <c r="BI3051"/>
      <c r="BJ3051"/>
      <c r="BK3051"/>
      <c r="BL3051"/>
      <c r="BM3051"/>
      <c r="BN3051"/>
    </row>
    <row r="3052" spans="61:66" x14ac:dyDescent="0.25">
      <c r="BI3052"/>
      <c r="BJ3052"/>
      <c r="BK3052"/>
      <c r="BL3052"/>
      <c r="BM3052"/>
      <c r="BN3052"/>
    </row>
    <row r="3053" spans="61:66" x14ac:dyDescent="0.25">
      <c r="BI3053"/>
      <c r="BJ3053"/>
      <c r="BK3053"/>
      <c r="BL3053"/>
      <c r="BM3053"/>
      <c r="BN3053"/>
    </row>
    <row r="3054" spans="61:66" x14ac:dyDescent="0.25">
      <c r="BI3054"/>
      <c r="BJ3054"/>
      <c r="BK3054"/>
      <c r="BL3054"/>
      <c r="BM3054"/>
      <c r="BN3054"/>
    </row>
    <row r="3055" spans="61:66" x14ac:dyDescent="0.25">
      <c r="BI3055"/>
      <c r="BJ3055"/>
      <c r="BK3055"/>
      <c r="BL3055"/>
      <c r="BM3055"/>
      <c r="BN3055"/>
    </row>
    <row r="3056" spans="61:66" x14ac:dyDescent="0.25">
      <c r="BI3056"/>
      <c r="BJ3056"/>
      <c r="BK3056"/>
      <c r="BL3056"/>
      <c r="BM3056"/>
      <c r="BN3056"/>
    </row>
    <row r="3057" spans="61:66" x14ac:dyDescent="0.25">
      <c r="BI3057"/>
      <c r="BJ3057"/>
      <c r="BK3057"/>
      <c r="BL3057"/>
      <c r="BM3057"/>
      <c r="BN3057"/>
    </row>
    <row r="3058" spans="61:66" x14ac:dyDescent="0.25">
      <c r="BI3058"/>
      <c r="BJ3058"/>
      <c r="BK3058"/>
      <c r="BL3058"/>
      <c r="BM3058"/>
      <c r="BN3058"/>
    </row>
    <row r="3059" spans="61:66" x14ac:dyDescent="0.25">
      <c r="BI3059"/>
      <c r="BJ3059"/>
      <c r="BK3059"/>
      <c r="BL3059"/>
      <c r="BM3059"/>
      <c r="BN3059"/>
    </row>
    <row r="3060" spans="61:66" x14ac:dyDescent="0.25">
      <c r="BI3060"/>
      <c r="BJ3060"/>
      <c r="BK3060"/>
      <c r="BL3060"/>
      <c r="BM3060"/>
      <c r="BN3060"/>
    </row>
    <row r="3061" spans="61:66" x14ac:dyDescent="0.25">
      <c r="BI3061"/>
      <c r="BJ3061"/>
      <c r="BK3061"/>
      <c r="BL3061"/>
      <c r="BM3061"/>
      <c r="BN3061"/>
    </row>
    <row r="3062" spans="61:66" x14ac:dyDescent="0.25">
      <c r="BI3062"/>
      <c r="BJ3062"/>
      <c r="BK3062"/>
      <c r="BL3062"/>
      <c r="BM3062"/>
      <c r="BN3062"/>
    </row>
    <row r="3063" spans="61:66" x14ac:dyDescent="0.25">
      <c r="BI3063"/>
      <c r="BJ3063"/>
      <c r="BK3063"/>
      <c r="BL3063"/>
      <c r="BM3063"/>
      <c r="BN3063"/>
    </row>
    <row r="3064" spans="61:66" x14ac:dyDescent="0.25">
      <c r="BI3064"/>
      <c r="BJ3064"/>
      <c r="BK3064"/>
      <c r="BL3064"/>
      <c r="BM3064"/>
      <c r="BN3064"/>
    </row>
    <row r="3065" spans="61:66" x14ac:dyDescent="0.25">
      <c r="BI3065"/>
      <c r="BJ3065"/>
      <c r="BK3065"/>
      <c r="BL3065"/>
      <c r="BM3065"/>
      <c r="BN3065"/>
    </row>
    <row r="3066" spans="61:66" x14ac:dyDescent="0.25">
      <c r="BI3066"/>
      <c r="BJ3066"/>
      <c r="BK3066"/>
      <c r="BL3066"/>
      <c r="BM3066"/>
      <c r="BN3066"/>
    </row>
    <row r="3067" spans="61:66" x14ac:dyDescent="0.25">
      <c r="BI3067"/>
      <c r="BJ3067"/>
      <c r="BK3067"/>
      <c r="BL3067"/>
      <c r="BM3067"/>
      <c r="BN3067"/>
    </row>
    <row r="3068" spans="61:66" x14ac:dyDescent="0.25">
      <c r="BI3068"/>
      <c r="BJ3068"/>
      <c r="BK3068"/>
      <c r="BL3068"/>
      <c r="BM3068"/>
      <c r="BN3068"/>
    </row>
    <row r="3069" spans="61:66" x14ac:dyDescent="0.25">
      <c r="BI3069"/>
      <c r="BJ3069"/>
      <c r="BK3069"/>
      <c r="BL3069"/>
      <c r="BM3069"/>
      <c r="BN3069"/>
    </row>
    <row r="3070" spans="61:66" x14ac:dyDescent="0.25">
      <c r="BI3070"/>
      <c r="BJ3070"/>
      <c r="BK3070"/>
      <c r="BL3070"/>
      <c r="BM3070"/>
      <c r="BN3070"/>
    </row>
    <row r="3071" spans="61:66" x14ac:dyDescent="0.25">
      <c r="BI3071"/>
      <c r="BJ3071"/>
      <c r="BK3071"/>
      <c r="BL3071"/>
      <c r="BM3071"/>
      <c r="BN3071"/>
    </row>
    <row r="3072" spans="61:66" x14ac:dyDescent="0.25">
      <c r="BI3072"/>
      <c r="BJ3072"/>
      <c r="BK3072"/>
      <c r="BL3072"/>
      <c r="BM3072"/>
      <c r="BN3072"/>
    </row>
    <row r="3073" spans="61:66" x14ac:dyDescent="0.25">
      <c r="BI3073"/>
      <c r="BJ3073"/>
      <c r="BK3073"/>
      <c r="BL3073"/>
      <c r="BM3073"/>
      <c r="BN3073"/>
    </row>
    <row r="3074" spans="61:66" x14ac:dyDescent="0.25">
      <c r="BI3074"/>
      <c r="BJ3074"/>
      <c r="BK3074"/>
      <c r="BL3074"/>
      <c r="BM3074"/>
      <c r="BN3074"/>
    </row>
    <row r="3075" spans="61:66" x14ac:dyDescent="0.25">
      <c r="BI3075"/>
      <c r="BJ3075"/>
      <c r="BK3075"/>
      <c r="BL3075"/>
      <c r="BM3075"/>
      <c r="BN3075"/>
    </row>
    <row r="3076" spans="61:66" x14ac:dyDescent="0.25">
      <c r="BI3076"/>
      <c r="BJ3076"/>
      <c r="BK3076"/>
      <c r="BL3076"/>
      <c r="BM3076"/>
      <c r="BN3076"/>
    </row>
    <row r="3077" spans="61:66" x14ac:dyDescent="0.25">
      <c r="BI3077"/>
      <c r="BJ3077"/>
      <c r="BK3077"/>
      <c r="BL3077"/>
      <c r="BM3077"/>
      <c r="BN3077"/>
    </row>
    <row r="3078" spans="61:66" x14ac:dyDescent="0.25">
      <c r="BI3078"/>
      <c r="BJ3078"/>
      <c r="BK3078"/>
      <c r="BL3078"/>
      <c r="BM3078"/>
      <c r="BN3078"/>
    </row>
    <row r="3079" spans="61:66" x14ac:dyDescent="0.25">
      <c r="BI3079"/>
      <c r="BJ3079"/>
      <c r="BK3079"/>
      <c r="BL3079"/>
      <c r="BM3079"/>
      <c r="BN3079"/>
    </row>
    <row r="3080" spans="61:66" x14ac:dyDescent="0.25">
      <c r="BI3080"/>
      <c r="BJ3080"/>
      <c r="BK3080"/>
      <c r="BL3080"/>
      <c r="BM3080"/>
      <c r="BN3080"/>
    </row>
    <row r="3081" spans="61:66" x14ac:dyDescent="0.25">
      <c r="BI3081"/>
      <c r="BJ3081"/>
      <c r="BK3081"/>
      <c r="BL3081"/>
      <c r="BM3081"/>
      <c r="BN3081"/>
    </row>
    <row r="3082" spans="61:66" x14ac:dyDescent="0.25">
      <c r="BI3082"/>
      <c r="BJ3082"/>
      <c r="BK3082"/>
      <c r="BL3082"/>
      <c r="BM3082"/>
      <c r="BN3082"/>
    </row>
    <row r="3083" spans="61:66" x14ac:dyDescent="0.25">
      <c r="BI3083"/>
      <c r="BJ3083"/>
      <c r="BK3083"/>
      <c r="BL3083"/>
      <c r="BM3083"/>
      <c r="BN3083"/>
    </row>
    <row r="3084" spans="61:66" x14ac:dyDescent="0.25">
      <c r="BI3084"/>
      <c r="BJ3084"/>
      <c r="BK3084"/>
      <c r="BL3084"/>
      <c r="BM3084"/>
      <c r="BN3084"/>
    </row>
    <row r="3085" spans="61:66" x14ac:dyDescent="0.25">
      <c r="BI3085"/>
      <c r="BJ3085"/>
      <c r="BK3085"/>
      <c r="BL3085"/>
      <c r="BM3085"/>
      <c r="BN3085"/>
    </row>
    <row r="3086" spans="61:66" x14ac:dyDescent="0.25">
      <c r="BI3086"/>
      <c r="BJ3086"/>
      <c r="BK3086"/>
      <c r="BL3086"/>
      <c r="BM3086"/>
      <c r="BN3086"/>
    </row>
    <row r="3087" spans="61:66" x14ac:dyDescent="0.25">
      <c r="BI3087"/>
      <c r="BJ3087"/>
      <c r="BK3087"/>
      <c r="BL3087"/>
      <c r="BM3087"/>
      <c r="BN3087"/>
    </row>
    <row r="3088" spans="61:66" x14ac:dyDescent="0.25">
      <c r="BI3088"/>
      <c r="BJ3088"/>
      <c r="BK3088"/>
      <c r="BL3088"/>
      <c r="BM3088"/>
      <c r="BN3088"/>
    </row>
    <row r="3089" spans="61:66" x14ac:dyDescent="0.25">
      <c r="BI3089"/>
      <c r="BJ3089"/>
      <c r="BK3089"/>
      <c r="BL3089"/>
      <c r="BM3089"/>
      <c r="BN3089"/>
    </row>
    <row r="3090" spans="61:66" x14ac:dyDescent="0.25">
      <c r="BI3090"/>
      <c r="BJ3090"/>
      <c r="BK3090"/>
      <c r="BL3090"/>
      <c r="BM3090"/>
      <c r="BN3090"/>
    </row>
    <row r="3091" spans="61:66" x14ac:dyDescent="0.25">
      <c r="BI3091"/>
      <c r="BJ3091"/>
      <c r="BK3091"/>
      <c r="BL3091"/>
      <c r="BM3091"/>
      <c r="BN3091"/>
    </row>
    <row r="3092" spans="61:66" x14ac:dyDescent="0.25">
      <c r="BI3092"/>
      <c r="BJ3092"/>
      <c r="BK3092"/>
      <c r="BL3092"/>
      <c r="BM3092"/>
      <c r="BN3092"/>
    </row>
    <row r="3093" spans="61:66" x14ac:dyDescent="0.25">
      <c r="BI3093"/>
      <c r="BJ3093"/>
      <c r="BK3093"/>
      <c r="BL3093"/>
      <c r="BM3093"/>
      <c r="BN3093"/>
    </row>
    <row r="3094" spans="61:66" x14ac:dyDescent="0.25">
      <c r="BI3094"/>
      <c r="BJ3094"/>
      <c r="BK3094"/>
      <c r="BL3094"/>
      <c r="BM3094"/>
      <c r="BN3094"/>
    </row>
    <row r="3095" spans="61:66" x14ac:dyDescent="0.25">
      <c r="BI3095"/>
      <c r="BJ3095"/>
      <c r="BK3095"/>
      <c r="BL3095"/>
      <c r="BM3095"/>
      <c r="BN3095"/>
    </row>
    <row r="3096" spans="61:66" x14ac:dyDescent="0.25">
      <c r="BI3096"/>
      <c r="BJ3096"/>
      <c r="BK3096"/>
      <c r="BL3096"/>
      <c r="BM3096"/>
      <c r="BN3096"/>
    </row>
    <row r="3097" spans="61:66" x14ac:dyDescent="0.25">
      <c r="BI3097"/>
      <c r="BJ3097"/>
      <c r="BK3097"/>
      <c r="BL3097"/>
      <c r="BM3097"/>
      <c r="BN3097"/>
    </row>
    <row r="3098" spans="61:66" x14ac:dyDescent="0.25">
      <c r="BI3098"/>
      <c r="BJ3098"/>
      <c r="BK3098"/>
      <c r="BL3098"/>
      <c r="BM3098"/>
      <c r="BN3098"/>
    </row>
    <row r="3099" spans="61:66" x14ac:dyDescent="0.25">
      <c r="BI3099"/>
      <c r="BJ3099"/>
      <c r="BK3099"/>
      <c r="BL3099"/>
      <c r="BM3099"/>
      <c r="BN3099"/>
    </row>
    <row r="3100" spans="61:66" x14ac:dyDescent="0.25">
      <c r="BI3100"/>
      <c r="BJ3100"/>
      <c r="BK3100"/>
      <c r="BL3100"/>
      <c r="BM3100"/>
      <c r="BN3100"/>
    </row>
    <row r="3101" spans="61:66" x14ac:dyDescent="0.25">
      <c r="BI3101"/>
      <c r="BJ3101"/>
      <c r="BK3101"/>
      <c r="BL3101"/>
      <c r="BM3101"/>
      <c r="BN3101"/>
    </row>
    <row r="3102" spans="61:66" x14ac:dyDescent="0.25">
      <c r="BI3102"/>
      <c r="BJ3102"/>
      <c r="BK3102"/>
      <c r="BL3102"/>
      <c r="BM3102"/>
      <c r="BN3102"/>
    </row>
    <row r="3103" spans="61:66" x14ac:dyDescent="0.25">
      <c r="BI3103"/>
      <c r="BJ3103"/>
      <c r="BK3103"/>
      <c r="BL3103"/>
      <c r="BM3103"/>
      <c r="BN3103"/>
    </row>
    <row r="3104" spans="61:66" x14ac:dyDescent="0.25">
      <c r="BI3104"/>
      <c r="BJ3104"/>
      <c r="BK3104"/>
      <c r="BL3104"/>
      <c r="BM3104"/>
      <c r="BN3104"/>
    </row>
    <row r="3105" spans="61:66" x14ac:dyDescent="0.25">
      <c r="BI3105"/>
      <c r="BJ3105"/>
      <c r="BK3105"/>
      <c r="BL3105"/>
      <c r="BM3105"/>
      <c r="BN3105"/>
    </row>
    <row r="3106" spans="61:66" x14ac:dyDescent="0.25">
      <c r="BI3106"/>
      <c r="BJ3106"/>
      <c r="BK3106"/>
      <c r="BL3106"/>
      <c r="BM3106"/>
      <c r="BN3106"/>
    </row>
    <row r="3107" spans="61:66" x14ac:dyDescent="0.25">
      <c r="BI3107"/>
      <c r="BJ3107"/>
      <c r="BK3107"/>
      <c r="BL3107"/>
      <c r="BM3107"/>
      <c r="BN3107"/>
    </row>
    <row r="3108" spans="61:66" x14ac:dyDescent="0.25">
      <c r="BI3108"/>
      <c r="BJ3108"/>
      <c r="BK3108"/>
      <c r="BL3108"/>
      <c r="BM3108"/>
      <c r="BN3108"/>
    </row>
    <row r="3109" spans="61:66" x14ac:dyDescent="0.25">
      <c r="BI3109"/>
      <c r="BJ3109"/>
      <c r="BK3109"/>
      <c r="BL3109"/>
      <c r="BM3109"/>
      <c r="BN3109"/>
    </row>
    <row r="3110" spans="61:66" x14ac:dyDescent="0.25">
      <c r="BI3110"/>
      <c r="BJ3110"/>
      <c r="BK3110"/>
      <c r="BL3110"/>
      <c r="BM3110"/>
      <c r="BN3110"/>
    </row>
    <row r="3111" spans="61:66" x14ac:dyDescent="0.25">
      <c r="BI3111"/>
      <c r="BJ3111"/>
      <c r="BK3111"/>
      <c r="BL3111"/>
      <c r="BM3111"/>
      <c r="BN3111"/>
    </row>
    <row r="3112" spans="61:66" x14ac:dyDescent="0.25">
      <c r="BI3112"/>
      <c r="BJ3112"/>
      <c r="BK3112"/>
      <c r="BL3112"/>
      <c r="BM3112"/>
      <c r="BN3112"/>
    </row>
    <row r="3113" spans="61:66" x14ac:dyDescent="0.25">
      <c r="BI3113"/>
      <c r="BJ3113"/>
      <c r="BK3113"/>
      <c r="BL3113"/>
      <c r="BM3113"/>
      <c r="BN3113"/>
    </row>
    <row r="3114" spans="61:66" x14ac:dyDescent="0.25">
      <c r="BI3114"/>
      <c r="BJ3114"/>
      <c r="BK3114"/>
      <c r="BL3114"/>
      <c r="BM3114"/>
      <c r="BN3114"/>
    </row>
    <row r="3115" spans="61:66" x14ac:dyDescent="0.25">
      <c r="BI3115"/>
      <c r="BJ3115"/>
      <c r="BK3115"/>
      <c r="BL3115"/>
      <c r="BM3115"/>
      <c r="BN3115"/>
    </row>
    <row r="3116" spans="61:66" x14ac:dyDescent="0.25">
      <c r="BI3116"/>
      <c r="BJ3116"/>
      <c r="BK3116"/>
      <c r="BL3116"/>
      <c r="BM3116"/>
      <c r="BN3116"/>
    </row>
    <row r="3117" spans="61:66" x14ac:dyDescent="0.25">
      <c r="BI3117"/>
      <c r="BJ3117"/>
      <c r="BK3117"/>
      <c r="BL3117"/>
      <c r="BM3117"/>
      <c r="BN3117"/>
    </row>
    <row r="3118" spans="61:66" x14ac:dyDescent="0.25">
      <c r="BI3118"/>
      <c r="BJ3118"/>
      <c r="BK3118"/>
      <c r="BL3118"/>
      <c r="BM3118"/>
      <c r="BN3118"/>
    </row>
    <row r="3119" spans="61:66" x14ac:dyDescent="0.25">
      <c r="BI3119"/>
      <c r="BJ3119"/>
      <c r="BK3119"/>
      <c r="BL3119"/>
      <c r="BM3119"/>
      <c r="BN3119"/>
    </row>
    <row r="3120" spans="61:66" x14ac:dyDescent="0.25">
      <c r="BI3120"/>
      <c r="BJ3120"/>
      <c r="BK3120"/>
      <c r="BL3120"/>
      <c r="BM3120"/>
      <c r="BN3120"/>
    </row>
    <row r="3121" spans="61:66" x14ac:dyDescent="0.25">
      <c r="BI3121"/>
      <c r="BJ3121"/>
      <c r="BK3121"/>
      <c r="BL3121"/>
      <c r="BM3121"/>
      <c r="BN3121"/>
    </row>
    <row r="3122" spans="61:66" x14ac:dyDescent="0.25">
      <c r="BI3122"/>
      <c r="BJ3122"/>
      <c r="BK3122"/>
      <c r="BL3122"/>
      <c r="BM3122"/>
      <c r="BN3122"/>
    </row>
    <row r="3123" spans="61:66" x14ac:dyDescent="0.25">
      <c r="BI3123"/>
      <c r="BJ3123"/>
      <c r="BK3123"/>
      <c r="BL3123"/>
      <c r="BM3123"/>
      <c r="BN3123"/>
    </row>
    <row r="3124" spans="61:66" x14ac:dyDescent="0.25">
      <c r="BI3124"/>
      <c r="BJ3124"/>
      <c r="BK3124"/>
      <c r="BL3124"/>
      <c r="BM3124"/>
      <c r="BN3124"/>
    </row>
    <row r="3125" spans="61:66" x14ac:dyDescent="0.25">
      <c r="BI3125"/>
      <c r="BJ3125"/>
      <c r="BK3125"/>
      <c r="BL3125"/>
      <c r="BM3125"/>
      <c r="BN3125"/>
    </row>
    <row r="3126" spans="61:66" x14ac:dyDescent="0.25">
      <c r="BI3126"/>
      <c r="BJ3126"/>
      <c r="BK3126"/>
      <c r="BL3126"/>
      <c r="BM3126"/>
      <c r="BN3126"/>
    </row>
    <row r="3127" spans="61:66" x14ac:dyDescent="0.25">
      <c r="BI3127"/>
      <c r="BJ3127"/>
      <c r="BK3127"/>
      <c r="BL3127"/>
      <c r="BM3127"/>
      <c r="BN3127"/>
    </row>
    <row r="3128" spans="61:66" x14ac:dyDescent="0.25">
      <c r="BI3128"/>
      <c r="BJ3128"/>
      <c r="BK3128"/>
      <c r="BL3128"/>
      <c r="BM3128"/>
      <c r="BN3128"/>
    </row>
    <row r="3129" spans="61:66" x14ac:dyDescent="0.25">
      <c r="BI3129"/>
      <c r="BJ3129"/>
      <c r="BK3129"/>
      <c r="BL3129"/>
      <c r="BM3129"/>
      <c r="BN3129"/>
    </row>
    <row r="3130" spans="61:66" x14ac:dyDescent="0.25">
      <c r="BI3130"/>
      <c r="BJ3130"/>
      <c r="BK3130"/>
      <c r="BL3130"/>
      <c r="BM3130"/>
      <c r="BN3130"/>
    </row>
    <row r="3131" spans="61:66" x14ac:dyDescent="0.25">
      <c r="BI3131"/>
      <c r="BJ3131"/>
      <c r="BK3131"/>
      <c r="BL3131"/>
      <c r="BM3131"/>
      <c r="BN3131"/>
    </row>
    <row r="3132" spans="61:66" x14ac:dyDescent="0.25">
      <c r="BI3132"/>
      <c r="BJ3132"/>
      <c r="BK3132"/>
      <c r="BL3132"/>
      <c r="BM3132"/>
      <c r="BN3132"/>
    </row>
    <row r="3133" spans="61:66" x14ac:dyDescent="0.25">
      <c r="BI3133"/>
      <c r="BJ3133"/>
      <c r="BK3133"/>
      <c r="BL3133"/>
      <c r="BM3133"/>
      <c r="BN3133"/>
    </row>
    <row r="3134" spans="61:66" x14ac:dyDescent="0.25">
      <c r="BI3134"/>
      <c r="BJ3134"/>
      <c r="BK3134"/>
      <c r="BL3134"/>
      <c r="BM3134"/>
      <c r="BN3134"/>
    </row>
    <row r="3135" spans="61:66" x14ac:dyDescent="0.25">
      <c r="BI3135"/>
      <c r="BJ3135"/>
      <c r="BK3135"/>
      <c r="BL3135"/>
      <c r="BM3135"/>
      <c r="BN3135"/>
    </row>
    <row r="3136" spans="61:66" x14ac:dyDescent="0.25">
      <c r="BI3136"/>
      <c r="BJ3136"/>
      <c r="BK3136"/>
      <c r="BL3136"/>
      <c r="BM3136"/>
      <c r="BN3136"/>
    </row>
    <row r="3137" spans="61:66" x14ac:dyDescent="0.25">
      <c r="BI3137"/>
      <c r="BJ3137"/>
      <c r="BK3137"/>
      <c r="BL3137"/>
      <c r="BM3137"/>
      <c r="BN3137"/>
    </row>
    <row r="3138" spans="61:66" x14ac:dyDescent="0.25">
      <c r="BI3138"/>
      <c r="BJ3138"/>
      <c r="BK3138"/>
      <c r="BL3138"/>
      <c r="BM3138"/>
      <c r="BN3138"/>
    </row>
    <row r="3139" spans="61:66" x14ac:dyDescent="0.25">
      <c r="BI3139"/>
      <c r="BJ3139"/>
      <c r="BK3139"/>
      <c r="BL3139"/>
      <c r="BM3139"/>
      <c r="BN3139"/>
    </row>
    <row r="3140" spans="61:66" x14ac:dyDescent="0.25">
      <c r="BI3140"/>
      <c r="BJ3140"/>
      <c r="BK3140"/>
      <c r="BL3140"/>
      <c r="BM3140"/>
      <c r="BN3140"/>
    </row>
    <row r="3141" spans="61:66" x14ac:dyDescent="0.25">
      <c r="BI3141"/>
      <c r="BJ3141"/>
      <c r="BK3141"/>
      <c r="BL3141"/>
      <c r="BM3141"/>
      <c r="BN3141"/>
    </row>
    <row r="3142" spans="61:66" x14ac:dyDescent="0.25">
      <c r="BI3142"/>
      <c r="BJ3142"/>
      <c r="BK3142"/>
      <c r="BL3142"/>
      <c r="BM3142"/>
      <c r="BN3142"/>
    </row>
    <row r="3143" spans="61:66" x14ac:dyDescent="0.25">
      <c r="BI3143"/>
      <c r="BJ3143"/>
      <c r="BK3143"/>
      <c r="BL3143"/>
      <c r="BM3143"/>
      <c r="BN3143"/>
    </row>
    <row r="3144" spans="61:66" x14ac:dyDescent="0.25">
      <c r="BI3144"/>
      <c r="BJ3144"/>
      <c r="BK3144"/>
      <c r="BL3144"/>
      <c r="BM3144"/>
      <c r="BN3144"/>
    </row>
    <row r="3145" spans="61:66" x14ac:dyDescent="0.25">
      <c r="BI3145"/>
      <c r="BJ3145"/>
      <c r="BK3145"/>
      <c r="BL3145"/>
      <c r="BM3145"/>
      <c r="BN3145"/>
    </row>
    <row r="3146" spans="61:66" x14ac:dyDescent="0.25">
      <c r="BI3146"/>
      <c r="BJ3146"/>
      <c r="BK3146"/>
      <c r="BL3146"/>
      <c r="BM3146"/>
      <c r="BN3146"/>
    </row>
    <row r="3147" spans="61:66" x14ac:dyDescent="0.25">
      <c r="BI3147"/>
      <c r="BJ3147"/>
      <c r="BK3147"/>
      <c r="BL3147"/>
      <c r="BM3147"/>
      <c r="BN3147"/>
    </row>
    <row r="3148" spans="61:66" x14ac:dyDescent="0.25">
      <c r="BI3148"/>
      <c r="BJ3148"/>
      <c r="BK3148"/>
      <c r="BL3148"/>
      <c r="BM3148"/>
      <c r="BN3148"/>
    </row>
    <row r="3149" spans="61:66" x14ac:dyDescent="0.25">
      <c r="BI3149"/>
      <c r="BJ3149"/>
      <c r="BK3149"/>
      <c r="BL3149"/>
      <c r="BM3149"/>
      <c r="BN3149"/>
    </row>
    <row r="3150" spans="61:66" x14ac:dyDescent="0.25">
      <c r="BI3150"/>
      <c r="BJ3150"/>
      <c r="BK3150"/>
      <c r="BL3150"/>
      <c r="BM3150"/>
      <c r="BN3150"/>
    </row>
    <row r="3151" spans="61:66" x14ac:dyDescent="0.25">
      <c r="BI3151"/>
      <c r="BJ3151"/>
      <c r="BK3151"/>
      <c r="BL3151"/>
      <c r="BM3151"/>
      <c r="BN3151"/>
    </row>
    <row r="3152" spans="61:66" x14ac:dyDescent="0.25">
      <c r="BI3152"/>
      <c r="BJ3152"/>
      <c r="BK3152"/>
      <c r="BL3152"/>
      <c r="BM3152"/>
      <c r="BN3152"/>
    </row>
    <row r="3153" spans="61:66" x14ac:dyDescent="0.25">
      <c r="BI3153"/>
      <c r="BJ3153"/>
      <c r="BK3153"/>
      <c r="BL3153"/>
      <c r="BM3153"/>
      <c r="BN3153"/>
    </row>
    <row r="3154" spans="61:66" x14ac:dyDescent="0.25">
      <c r="BI3154"/>
      <c r="BJ3154"/>
      <c r="BK3154"/>
      <c r="BL3154"/>
      <c r="BM3154"/>
      <c r="BN3154"/>
    </row>
    <row r="3155" spans="61:66" x14ac:dyDescent="0.25">
      <c r="BI3155"/>
      <c r="BJ3155"/>
      <c r="BK3155"/>
      <c r="BL3155"/>
      <c r="BM3155"/>
      <c r="BN3155"/>
    </row>
    <row r="3156" spans="61:66" x14ac:dyDescent="0.25">
      <c r="BI3156"/>
      <c r="BJ3156"/>
      <c r="BK3156"/>
      <c r="BL3156"/>
      <c r="BM3156"/>
      <c r="BN3156"/>
    </row>
    <row r="3157" spans="61:66" x14ac:dyDescent="0.25">
      <c r="BI3157"/>
      <c r="BJ3157"/>
      <c r="BK3157"/>
      <c r="BL3157"/>
      <c r="BM3157"/>
      <c r="BN3157"/>
    </row>
    <row r="3158" spans="61:66" x14ac:dyDescent="0.25">
      <c r="BI3158"/>
      <c r="BJ3158"/>
      <c r="BK3158"/>
      <c r="BL3158"/>
      <c r="BM3158"/>
      <c r="BN3158"/>
    </row>
    <row r="3159" spans="61:66" x14ac:dyDescent="0.25">
      <c r="BI3159"/>
      <c r="BJ3159"/>
      <c r="BK3159"/>
      <c r="BL3159"/>
      <c r="BM3159"/>
      <c r="BN3159"/>
    </row>
    <row r="3160" spans="61:66" x14ac:dyDescent="0.25">
      <c r="BI3160"/>
      <c r="BJ3160"/>
      <c r="BK3160"/>
      <c r="BL3160"/>
      <c r="BM3160"/>
      <c r="BN3160"/>
    </row>
    <row r="3161" spans="61:66" x14ac:dyDescent="0.25">
      <c r="BI3161"/>
      <c r="BJ3161"/>
      <c r="BK3161"/>
      <c r="BL3161"/>
      <c r="BM3161"/>
      <c r="BN3161"/>
    </row>
    <row r="3162" spans="61:66" x14ac:dyDescent="0.25">
      <c r="BI3162"/>
      <c r="BJ3162"/>
      <c r="BK3162"/>
      <c r="BL3162"/>
      <c r="BM3162"/>
      <c r="BN3162"/>
    </row>
    <row r="3163" spans="61:66" x14ac:dyDescent="0.25">
      <c r="BI3163"/>
      <c r="BJ3163"/>
      <c r="BK3163"/>
      <c r="BL3163"/>
      <c r="BM3163"/>
      <c r="BN3163"/>
    </row>
    <row r="3164" spans="61:66" x14ac:dyDescent="0.25">
      <c r="BI3164"/>
      <c r="BJ3164"/>
      <c r="BK3164"/>
      <c r="BL3164"/>
      <c r="BM3164"/>
      <c r="BN3164"/>
    </row>
    <row r="3165" spans="61:66" x14ac:dyDescent="0.25">
      <c r="BI3165"/>
      <c r="BJ3165"/>
      <c r="BK3165"/>
      <c r="BL3165"/>
      <c r="BM3165"/>
      <c r="BN3165"/>
    </row>
    <row r="3166" spans="61:66" x14ac:dyDescent="0.25">
      <c r="BI3166"/>
      <c r="BJ3166"/>
      <c r="BK3166"/>
      <c r="BL3166"/>
      <c r="BM3166"/>
      <c r="BN3166"/>
    </row>
    <row r="3167" spans="61:66" x14ac:dyDescent="0.25">
      <c r="BI3167"/>
      <c r="BJ3167"/>
      <c r="BK3167"/>
      <c r="BL3167"/>
      <c r="BM3167"/>
      <c r="BN3167"/>
    </row>
    <row r="3168" spans="61:66" x14ac:dyDescent="0.25">
      <c r="BI3168"/>
      <c r="BJ3168"/>
      <c r="BK3168"/>
      <c r="BL3168"/>
      <c r="BM3168"/>
      <c r="BN3168"/>
    </row>
    <row r="3169" spans="61:66" x14ac:dyDescent="0.25">
      <c r="BI3169"/>
      <c r="BJ3169"/>
      <c r="BK3169"/>
      <c r="BL3169"/>
      <c r="BM3169"/>
      <c r="BN3169"/>
    </row>
    <row r="3170" spans="61:66" x14ac:dyDescent="0.25">
      <c r="BI3170"/>
      <c r="BJ3170"/>
      <c r="BK3170"/>
      <c r="BL3170"/>
      <c r="BM3170"/>
      <c r="BN3170"/>
    </row>
    <row r="3171" spans="61:66" x14ac:dyDescent="0.25">
      <c r="BI3171"/>
      <c r="BJ3171"/>
      <c r="BK3171"/>
      <c r="BL3171"/>
      <c r="BM3171"/>
      <c r="BN3171"/>
    </row>
    <row r="3172" spans="61:66" x14ac:dyDescent="0.25">
      <c r="BI3172"/>
      <c r="BJ3172"/>
      <c r="BK3172"/>
      <c r="BL3172"/>
      <c r="BM3172"/>
      <c r="BN3172"/>
    </row>
    <row r="3173" spans="61:66" x14ac:dyDescent="0.25">
      <c r="BI3173"/>
      <c r="BJ3173"/>
      <c r="BK3173"/>
      <c r="BL3173"/>
      <c r="BM3173"/>
      <c r="BN3173"/>
    </row>
    <row r="3174" spans="61:66" x14ac:dyDescent="0.25">
      <c r="BI3174"/>
      <c r="BJ3174"/>
      <c r="BK3174"/>
      <c r="BL3174"/>
      <c r="BM3174"/>
      <c r="BN3174"/>
    </row>
    <row r="3175" spans="61:66" x14ac:dyDescent="0.25">
      <c r="BI3175"/>
      <c r="BJ3175"/>
      <c r="BK3175"/>
      <c r="BL3175"/>
      <c r="BM3175"/>
      <c r="BN3175"/>
    </row>
    <row r="3176" spans="61:66" x14ac:dyDescent="0.25">
      <c r="BI3176"/>
      <c r="BJ3176"/>
      <c r="BK3176"/>
      <c r="BL3176"/>
      <c r="BM3176"/>
      <c r="BN3176"/>
    </row>
    <row r="3177" spans="61:66" x14ac:dyDescent="0.25">
      <c r="BI3177"/>
      <c r="BJ3177"/>
      <c r="BK3177"/>
      <c r="BL3177"/>
      <c r="BM3177"/>
      <c r="BN3177"/>
    </row>
    <row r="3178" spans="61:66" x14ac:dyDescent="0.25">
      <c r="BI3178"/>
      <c r="BJ3178"/>
      <c r="BK3178"/>
      <c r="BL3178"/>
      <c r="BM3178"/>
      <c r="BN3178"/>
    </row>
    <row r="3179" spans="61:66" x14ac:dyDescent="0.25">
      <c r="BI3179"/>
      <c r="BJ3179"/>
      <c r="BK3179"/>
      <c r="BL3179"/>
      <c r="BM3179"/>
      <c r="BN3179"/>
    </row>
    <row r="3180" spans="61:66" x14ac:dyDescent="0.25">
      <c r="BI3180"/>
      <c r="BJ3180"/>
      <c r="BK3180"/>
      <c r="BL3180"/>
      <c r="BM3180"/>
      <c r="BN3180"/>
    </row>
    <row r="3181" spans="61:66" x14ac:dyDescent="0.25">
      <c r="BI3181"/>
      <c r="BJ3181"/>
      <c r="BK3181"/>
      <c r="BL3181"/>
      <c r="BM3181"/>
      <c r="BN3181"/>
    </row>
    <row r="3182" spans="61:66" x14ac:dyDescent="0.25">
      <c r="BI3182"/>
      <c r="BJ3182"/>
      <c r="BK3182"/>
      <c r="BL3182"/>
      <c r="BM3182"/>
      <c r="BN3182"/>
    </row>
    <row r="3183" spans="61:66" x14ac:dyDescent="0.25">
      <c r="BI3183"/>
      <c r="BJ3183"/>
      <c r="BK3183"/>
      <c r="BL3183"/>
      <c r="BM3183"/>
      <c r="BN3183"/>
    </row>
    <row r="3184" spans="61:66" x14ac:dyDescent="0.25">
      <c r="BI3184"/>
      <c r="BJ3184"/>
      <c r="BK3184"/>
      <c r="BL3184"/>
      <c r="BM3184"/>
      <c r="BN3184"/>
    </row>
    <row r="3185" spans="61:66" x14ac:dyDescent="0.25">
      <c r="BI3185"/>
      <c r="BJ3185"/>
      <c r="BK3185"/>
      <c r="BL3185"/>
      <c r="BM3185"/>
      <c r="BN3185"/>
    </row>
    <row r="3186" spans="61:66" x14ac:dyDescent="0.25">
      <c r="BI3186"/>
      <c r="BJ3186"/>
      <c r="BK3186"/>
      <c r="BL3186"/>
      <c r="BM3186"/>
      <c r="BN3186"/>
    </row>
    <row r="3187" spans="61:66" x14ac:dyDescent="0.25">
      <c r="BI3187"/>
      <c r="BJ3187"/>
      <c r="BK3187"/>
      <c r="BL3187"/>
      <c r="BM3187"/>
      <c r="BN3187"/>
    </row>
    <row r="3188" spans="61:66" x14ac:dyDescent="0.25">
      <c r="BI3188"/>
      <c r="BJ3188"/>
      <c r="BK3188"/>
      <c r="BL3188"/>
      <c r="BM3188"/>
      <c r="BN3188"/>
    </row>
    <row r="3189" spans="61:66" x14ac:dyDescent="0.25">
      <c r="BI3189"/>
      <c r="BJ3189"/>
      <c r="BK3189"/>
      <c r="BL3189"/>
      <c r="BM3189"/>
      <c r="BN3189"/>
    </row>
    <row r="3190" spans="61:66" x14ac:dyDescent="0.25">
      <c r="BI3190"/>
      <c r="BJ3190"/>
      <c r="BK3190"/>
      <c r="BL3190"/>
      <c r="BM3190"/>
      <c r="BN3190"/>
    </row>
    <row r="3191" spans="61:66" x14ac:dyDescent="0.25">
      <c r="BI3191"/>
      <c r="BJ3191"/>
      <c r="BK3191"/>
      <c r="BL3191"/>
      <c r="BM3191"/>
      <c r="BN3191"/>
    </row>
    <row r="3192" spans="61:66" x14ac:dyDescent="0.25">
      <c r="BI3192"/>
      <c r="BJ3192"/>
      <c r="BK3192"/>
      <c r="BL3192"/>
      <c r="BM3192"/>
      <c r="BN3192"/>
    </row>
    <row r="3193" spans="61:66" x14ac:dyDescent="0.25">
      <c r="BI3193"/>
      <c r="BJ3193"/>
      <c r="BK3193"/>
      <c r="BL3193"/>
      <c r="BM3193"/>
      <c r="BN3193"/>
    </row>
    <row r="3194" spans="61:66" x14ac:dyDescent="0.25">
      <c r="BI3194"/>
      <c r="BJ3194"/>
      <c r="BK3194"/>
      <c r="BL3194"/>
      <c r="BM3194"/>
      <c r="BN3194"/>
    </row>
    <row r="3195" spans="61:66" x14ac:dyDescent="0.25">
      <c r="BI3195"/>
      <c r="BJ3195"/>
      <c r="BK3195"/>
      <c r="BL3195"/>
      <c r="BM3195"/>
      <c r="BN3195"/>
    </row>
    <row r="3196" spans="61:66" x14ac:dyDescent="0.25">
      <c r="BI3196"/>
      <c r="BJ3196"/>
      <c r="BK3196"/>
      <c r="BL3196"/>
      <c r="BM3196"/>
      <c r="BN3196"/>
    </row>
    <row r="3197" spans="61:66" x14ac:dyDescent="0.25">
      <c r="BI3197"/>
      <c r="BJ3197"/>
      <c r="BK3197"/>
      <c r="BL3197"/>
      <c r="BM3197"/>
      <c r="BN3197"/>
    </row>
    <row r="3198" spans="61:66" x14ac:dyDescent="0.25">
      <c r="BI3198"/>
      <c r="BJ3198"/>
      <c r="BK3198"/>
      <c r="BL3198"/>
      <c r="BM3198"/>
      <c r="BN3198"/>
    </row>
    <row r="3199" spans="61:66" x14ac:dyDescent="0.25">
      <c r="BI3199"/>
      <c r="BJ3199"/>
      <c r="BK3199"/>
      <c r="BL3199"/>
      <c r="BM3199"/>
      <c r="BN3199"/>
    </row>
    <row r="3200" spans="61:66" x14ac:dyDescent="0.25">
      <c r="BI3200"/>
      <c r="BJ3200"/>
      <c r="BK3200"/>
      <c r="BL3200"/>
      <c r="BM3200"/>
      <c r="BN3200"/>
    </row>
    <row r="3201" spans="61:66" x14ac:dyDescent="0.25">
      <c r="BI3201"/>
      <c r="BJ3201"/>
      <c r="BK3201"/>
      <c r="BL3201"/>
      <c r="BM3201"/>
      <c r="BN3201"/>
    </row>
    <row r="3202" spans="61:66" x14ac:dyDescent="0.25">
      <c r="BI3202"/>
      <c r="BJ3202"/>
      <c r="BK3202"/>
      <c r="BL3202"/>
      <c r="BM3202"/>
      <c r="BN3202"/>
    </row>
    <row r="3203" spans="61:66" x14ac:dyDescent="0.25">
      <c r="BI3203"/>
      <c r="BJ3203"/>
      <c r="BK3203"/>
      <c r="BL3203"/>
      <c r="BM3203"/>
      <c r="BN3203"/>
    </row>
    <row r="3204" spans="61:66" x14ac:dyDescent="0.25">
      <c r="BI3204"/>
      <c r="BJ3204"/>
      <c r="BK3204"/>
      <c r="BL3204"/>
      <c r="BM3204"/>
      <c r="BN3204"/>
    </row>
    <row r="3205" spans="61:66" x14ac:dyDescent="0.25">
      <c r="BI3205"/>
      <c r="BJ3205"/>
      <c r="BK3205"/>
      <c r="BL3205"/>
      <c r="BM3205"/>
      <c r="BN3205"/>
    </row>
    <row r="3206" spans="61:66" x14ac:dyDescent="0.25">
      <c r="BI3206"/>
      <c r="BJ3206"/>
      <c r="BK3206"/>
      <c r="BL3206"/>
      <c r="BM3206"/>
      <c r="BN3206"/>
    </row>
    <row r="3207" spans="61:66" x14ac:dyDescent="0.25">
      <c r="BI3207"/>
      <c r="BJ3207"/>
      <c r="BK3207"/>
      <c r="BL3207"/>
      <c r="BM3207"/>
      <c r="BN3207"/>
    </row>
    <row r="3208" spans="61:66" x14ac:dyDescent="0.25">
      <c r="BI3208"/>
      <c r="BJ3208"/>
      <c r="BK3208"/>
      <c r="BL3208"/>
      <c r="BM3208"/>
      <c r="BN3208"/>
    </row>
    <row r="3209" spans="61:66" x14ac:dyDescent="0.25">
      <c r="BI3209"/>
      <c r="BJ3209"/>
      <c r="BK3209"/>
      <c r="BL3209"/>
      <c r="BM3209"/>
      <c r="BN3209"/>
    </row>
    <row r="3210" spans="61:66" x14ac:dyDescent="0.25">
      <c r="BI3210"/>
      <c r="BJ3210"/>
      <c r="BK3210"/>
      <c r="BL3210"/>
      <c r="BM3210"/>
      <c r="BN3210"/>
    </row>
    <row r="3211" spans="61:66" x14ac:dyDescent="0.25">
      <c r="BI3211"/>
      <c r="BJ3211"/>
      <c r="BK3211"/>
      <c r="BL3211"/>
      <c r="BM3211"/>
      <c r="BN3211"/>
    </row>
    <row r="3212" spans="61:66" x14ac:dyDescent="0.25">
      <c r="BI3212"/>
      <c r="BJ3212"/>
      <c r="BK3212"/>
      <c r="BL3212"/>
      <c r="BM3212"/>
      <c r="BN3212"/>
    </row>
    <row r="3213" spans="61:66" x14ac:dyDescent="0.25">
      <c r="BI3213"/>
      <c r="BJ3213"/>
      <c r="BK3213"/>
      <c r="BL3213"/>
      <c r="BM3213"/>
      <c r="BN3213"/>
    </row>
    <row r="3214" spans="61:66" x14ac:dyDescent="0.25">
      <c r="BI3214"/>
      <c r="BJ3214"/>
      <c r="BK3214"/>
      <c r="BL3214"/>
      <c r="BM3214"/>
      <c r="BN3214"/>
    </row>
    <row r="3215" spans="61:66" x14ac:dyDescent="0.25">
      <c r="BI3215"/>
      <c r="BJ3215"/>
      <c r="BK3215"/>
      <c r="BL3215"/>
      <c r="BM3215"/>
      <c r="BN3215"/>
    </row>
    <row r="3216" spans="61:66" x14ac:dyDescent="0.25">
      <c r="BI3216"/>
      <c r="BJ3216"/>
      <c r="BK3216"/>
      <c r="BL3216"/>
      <c r="BM3216"/>
      <c r="BN3216"/>
    </row>
    <row r="3217" spans="61:66" x14ac:dyDescent="0.25">
      <c r="BI3217"/>
      <c r="BJ3217"/>
      <c r="BK3217"/>
      <c r="BL3217"/>
      <c r="BM3217"/>
      <c r="BN3217"/>
    </row>
    <row r="3218" spans="61:66" x14ac:dyDescent="0.25">
      <c r="BI3218"/>
      <c r="BJ3218"/>
      <c r="BK3218"/>
      <c r="BL3218"/>
      <c r="BM3218"/>
      <c r="BN3218"/>
    </row>
    <row r="3219" spans="61:66" x14ac:dyDescent="0.25">
      <c r="BI3219"/>
      <c r="BJ3219"/>
      <c r="BK3219"/>
      <c r="BL3219"/>
      <c r="BM3219"/>
      <c r="BN3219"/>
    </row>
    <row r="3220" spans="61:66" x14ac:dyDescent="0.25">
      <c r="BI3220"/>
      <c r="BJ3220"/>
      <c r="BK3220"/>
      <c r="BL3220"/>
      <c r="BM3220"/>
      <c r="BN3220"/>
    </row>
    <row r="3221" spans="61:66" x14ac:dyDescent="0.25">
      <c r="BI3221"/>
      <c r="BJ3221"/>
      <c r="BK3221"/>
      <c r="BL3221"/>
      <c r="BM3221"/>
      <c r="BN3221"/>
    </row>
    <row r="3222" spans="61:66" x14ac:dyDescent="0.25">
      <c r="BI3222"/>
      <c r="BJ3222"/>
      <c r="BK3222"/>
      <c r="BL3222"/>
      <c r="BM3222"/>
      <c r="BN3222"/>
    </row>
    <row r="3223" spans="61:66" x14ac:dyDescent="0.25">
      <c r="BI3223"/>
      <c r="BJ3223"/>
      <c r="BK3223"/>
      <c r="BL3223"/>
      <c r="BM3223"/>
      <c r="BN3223"/>
    </row>
    <row r="3224" spans="61:66" x14ac:dyDescent="0.25">
      <c r="BI3224"/>
      <c r="BJ3224"/>
      <c r="BK3224"/>
      <c r="BL3224"/>
      <c r="BM3224"/>
      <c r="BN3224"/>
    </row>
    <row r="3225" spans="61:66" x14ac:dyDescent="0.25">
      <c r="BI3225"/>
      <c r="BJ3225"/>
      <c r="BK3225"/>
      <c r="BL3225"/>
      <c r="BM3225"/>
      <c r="BN3225"/>
    </row>
    <row r="3226" spans="61:66" x14ac:dyDescent="0.25">
      <c r="BI3226"/>
      <c r="BJ3226"/>
      <c r="BK3226"/>
      <c r="BL3226"/>
      <c r="BM3226"/>
      <c r="BN3226"/>
    </row>
    <row r="3227" spans="61:66" x14ac:dyDescent="0.25">
      <c r="BI3227"/>
      <c r="BJ3227"/>
      <c r="BK3227"/>
      <c r="BL3227"/>
      <c r="BM3227"/>
      <c r="BN3227"/>
    </row>
    <row r="3228" spans="61:66" x14ac:dyDescent="0.25">
      <c r="BI3228"/>
      <c r="BJ3228"/>
      <c r="BK3228"/>
      <c r="BL3228"/>
      <c r="BM3228"/>
      <c r="BN3228"/>
    </row>
    <row r="3229" spans="61:66" x14ac:dyDescent="0.25">
      <c r="BI3229"/>
      <c r="BJ3229"/>
      <c r="BK3229"/>
      <c r="BL3229"/>
      <c r="BM3229"/>
      <c r="BN3229"/>
    </row>
    <row r="3230" spans="61:66" x14ac:dyDescent="0.25">
      <c r="BI3230"/>
      <c r="BJ3230"/>
      <c r="BK3230"/>
      <c r="BL3230"/>
      <c r="BM3230"/>
      <c r="BN3230"/>
    </row>
    <row r="3231" spans="61:66" x14ac:dyDescent="0.25">
      <c r="BI3231"/>
      <c r="BJ3231"/>
      <c r="BK3231"/>
      <c r="BL3231"/>
      <c r="BM3231"/>
      <c r="BN3231"/>
    </row>
    <row r="3232" spans="61:66" x14ac:dyDescent="0.25">
      <c r="BI3232"/>
      <c r="BJ3232"/>
      <c r="BK3232"/>
      <c r="BL3232"/>
      <c r="BM3232"/>
      <c r="BN3232"/>
    </row>
    <row r="3233" spans="61:66" x14ac:dyDescent="0.25">
      <c r="BI3233"/>
      <c r="BJ3233"/>
      <c r="BK3233"/>
      <c r="BL3233"/>
      <c r="BM3233"/>
      <c r="BN3233"/>
    </row>
    <row r="3234" spans="61:66" x14ac:dyDescent="0.25">
      <c r="BI3234"/>
      <c r="BJ3234"/>
      <c r="BK3234"/>
      <c r="BL3234"/>
      <c r="BM3234"/>
      <c r="BN3234"/>
    </row>
    <row r="3235" spans="61:66" x14ac:dyDescent="0.25">
      <c r="BI3235"/>
      <c r="BJ3235"/>
      <c r="BK3235"/>
      <c r="BL3235"/>
      <c r="BM3235"/>
      <c r="BN3235"/>
    </row>
    <row r="3236" spans="61:66" x14ac:dyDescent="0.25">
      <c r="BI3236"/>
      <c r="BJ3236"/>
      <c r="BK3236"/>
      <c r="BL3236"/>
      <c r="BM3236"/>
      <c r="BN3236"/>
    </row>
    <row r="3237" spans="61:66" x14ac:dyDescent="0.25">
      <c r="BI3237"/>
      <c r="BJ3237"/>
      <c r="BK3237"/>
      <c r="BL3237"/>
      <c r="BM3237"/>
      <c r="BN3237"/>
    </row>
    <row r="3238" spans="61:66" x14ac:dyDescent="0.25">
      <c r="BI3238"/>
      <c r="BJ3238"/>
      <c r="BK3238"/>
      <c r="BL3238"/>
      <c r="BM3238"/>
      <c r="BN3238"/>
    </row>
    <row r="3239" spans="61:66" x14ac:dyDescent="0.25">
      <c r="BI3239"/>
      <c r="BJ3239"/>
      <c r="BK3239"/>
      <c r="BL3239"/>
      <c r="BM3239"/>
      <c r="BN3239"/>
    </row>
    <row r="3240" spans="61:66" x14ac:dyDescent="0.25">
      <c r="BI3240"/>
      <c r="BJ3240"/>
      <c r="BK3240"/>
      <c r="BL3240"/>
      <c r="BM3240"/>
      <c r="BN3240"/>
    </row>
    <row r="3241" spans="61:66" x14ac:dyDescent="0.25">
      <c r="BI3241"/>
      <c r="BJ3241"/>
      <c r="BK3241"/>
      <c r="BL3241"/>
      <c r="BM3241"/>
      <c r="BN3241"/>
    </row>
    <row r="3242" spans="61:66" x14ac:dyDescent="0.25">
      <c r="BI3242"/>
      <c r="BJ3242"/>
      <c r="BK3242"/>
      <c r="BL3242"/>
      <c r="BM3242"/>
      <c r="BN3242"/>
    </row>
    <row r="3243" spans="61:66" x14ac:dyDescent="0.25">
      <c r="BI3243"/>
      <c r="BJ3243"/>
      <c r="BK3243"/>
      <c r="BL3243"/>
      <c r="BM3243"/>
      <c r="BN3243"/>
    </row>
    <row r="3244" spans="61:66" x14ac:dyDescent="0.25">
      <c r="BI3244"/>
      <c r="BJ3244"/>
      <c r="BK3244"/>
      <c r="BL3244"/>
      <c r="BM3244"/>
      <c r="BN3244"/>
    </row>
    <row r="3245" spans="61:66" x14ac:dyDescent="0.25">
      <c r="BI3245"/>
      <c r="BJ3245"/>
      <c r="BK3245"/>
      <c r="BL3245"/>
      <c r="BM3245"/>
      <c r="BN3245"/>
    </row>
    <row r="3246" spans="61:66" x14ac:dyDescent="0.25">
      <c r="BI3246"/>
      <c r="BJ3246"/>
      <c r="BK3246"/>
      <c r="BL3246"/>
      <c r="BM3246"/>
      <c r="BN3246"/>
    </row>
    <row r="3247" spans="61:66" x14ac:dyDescent="0.25">
      <c r="BI3247"/>
      <c r="BJ3247"/>
      <c r="BK3247"/>
      <c r="BL3247"/>
      <c r="BM3247"/>
      <c r="BN3247"/>
    </row>
    <row r="3248" spans="61:66" x14ac:dyDescent="0.25">
      <c r="BI3248"/>
      <c r="BJ3248"/>
      <c r="BK3248"/>
      <c r="BL3248"/>
      <c r="BM3248"/>
      <c r="BN3248"/>
    </row>
    <row r="3249" spans="61:66" x14ac:dyDescent="0.25">
      <c r="BI3249"/>
      <c r="BJ3249"/>
      <c r="BK3249"/>
      <c r="BL3249"/>
      <c r="BM3249"/>
      <c r="BN3249"/>
    </row>
    <row r="3250" spans="61:66" x14ac:dyDescent="0.25">
      <c r="BI3250"/>
      <c r="BJ3250"/>
      <c r="BK3250"/>
      <c r="BL3250"/>
      <c r="BM3250"/>
      <c r="BN3250"/>
    </row>
    <row r="3251" spans="61:66" x14ac:dyDescent="0.25">
      <c r="BI3251"/>
      <c r="BJ3251"/>
      <c r="BK3251"/>
      <c r="BL3251"/>
      <c r="BM3251"/>
      <c r="BN3251"/>
    </row>
    <row r="3252" spans="61:66" x14ac:dyDescent="0.25">
      <c r="BI3252"/>
      <c r="BJ3252"/>
      <c r="BK3252"/>
      <c r="BL3252"/>
      <c r="BM3252"/>
      <c r="BN3252"/>
    </row>
    <row r="3253" spans="61:66" x14ac:dyDescent="0.25">
      <c r="BI3253"/>
      <c r="BJ3253"/>
      <c r="BK3253"/>
      <c r="BL3253"/>
      <c r="BM3253"/>
      <c r="BN3253"/>
    </row>
    <row r="3254" spans="61:66" x14ac:dyDescent="0.25">
      <c r="BI3254"/>
      <c r="BJ3254"/>
      <c r="BK3254"/>
      <c r="BL3254"/>
      <c r="BM3254"/>
      <c r="BN3254"/>
    </row>
    <row r="3255" spans="61:66" x14ac:dyDescent="0.25">
      <c r="BI3255"/>
      <c r="BJ3255"/>
      <c r="BK3255"/>
      <c r="BL3255"/>
      <c r="BM3255"/>
      <c r="BN3255"/>
    </row>
    <row r="3256" spans="61:66" x14ac:dyDescent="0.25">
      <c r="BI3256"/>
      <c r="BJ3256"/>
      <c r="BK3256"/>
      <c r="BL3256"/>
      <c r="BM3256"/>
      <c r="BN3256"/>
    </row>
    <row r="3257" spans="61:66" x14ac:dyDescent="0.25">
      <c r="BI3257"/>
      <c r="BJ3257"/>
      <c r="BK3257"/>
      <c r="BL3257"/>
      <c r="BM3257"/>
      <c r="BN3257"/>
    </row>
    <row r="3258" spans="61:66" x14ac:dyDescent="0.25">
      <c r="BI3258"/>
      <c r="BJ3258"/>
      <c r="BK3258"/>
      <c r="BL3258"/>
      <c r="BM3258"/>
      <c r="BN3258"/>
    </row>
    <row r="3259" spans="61:66" x14ac:dyDescent="0.25">
      <c r="BI3259"/>
      <c r="BJ3259"/>
      <c r="BK3259"/>
      <c r="BL3259"/>
      <c r="BM3259"/>
      <c r="BN3259"/>
    </row>
    <row r="3260" spans="61:66" x14ac:dyDescent="0.25">
      <c r="BI3260"/>
      <c r="BJ3260"/>
      <c r="BK3260"/>
      <c r="BL3260"/>
      <c r="BM3260"/>
      <c r="BN3260"/>
    </row>
    <row r="3261" spans="61:66" x14ac:dyDescent="0.25">
      <c r="BI3261"/>
      <c r="BJ3261"/>
      <c r="BK3261"/>
      <c r="BL3261"/>
      <c r="BM3261"/>
      <c r="BN3261"/>
    </row>
    <row r="3262" spans="61:66" x14ac:dyDescent="0.25">
      <c r="BI3262"/>
      <c r="BJ3262"/>
      <c r="BK3262"/>
      <c r="BL3262"/>
      <c r="BM3262"/>
      <c r="BN3262"/>
    </row>
    <row r="3263" spans="61:66" x14ac:dyDescent="0.25">
      <c r="BI3263"/>
      <c r="BJ3263"/>
      <c r="BK3263"/>
      <c r="BL3263"/>
      <c r="BM3263"/>
      <c r="BN3263"/>
    </row>
    <row r="3264" spans="61:66" x14ac:dyDescent="0.25">
      <c r="BI3264"/>
      <c r="BJ3264"/>
      <c r="BK3264"/>
      <c r="BL3264"/>
      <c r="BM3264"/>
      <c r="BN3264"/>
    </row>
    <row r="3265" spans="61:66" x14ac:dyDescent="0.25">
      <c r="BI3265"/>
      <c r="BJ3265"/>
      <c r="BK3265"/>
      <c r="BL3265"/>
      <c r="BM3265"/>
      <c r="BN3265"/>
    </row>
    <row r="3266" spans="61:66" x14ac:dyDescent="0.25">
      <c r="BI3266"/>
      <c r="BJ3266"/>
      <c r="BK3266"/>
      <c r="BL3266"/>
      <c r="BM3266"/>
      <c r="BN3266"/>
    </row>
    <row r="3267" spans="61:66" x14ac:dyDescent="0.25">
      <c r="BI3267"/>
      <c r="BJ3267"/>
      <c r="BK3267"/>
      <c r="BL3267"/>
      <c r="BM3267"/>
      <c r="BN3267"/>
    </row>
    <row r="3268" spans="61:66" x14ac:dyDescent="0.25">
      <c r="BI3268"/>
      <c r="BJ3268"/>
      <c r="BK3268"/>
      <c r="BL3268"/>
      <c r="BM3268"/>
      <c r="BN3268"/>
    </row>
    <row r="3269" spans="61:66" x14ac:dyDescent="0.25">
      <c r="BI3269"/>
      <c r="BJ3269"/>
      <c r="BK3269"/>
      <c r="BL3269"/>
      <c r="BM3269"/>
      <c r="BN3269"/>
    </row>
    <row r="3270" spans="61:66" x14ac:dyDescent="0.25">
      <c r="BI3270"/>
      <c r="BJ3270"/>
      <c r="BK3270"/>
      <c r="BL3270"/>
      <c r="BM3270"/>
      <c r="BN3270"/>
    </row>
    <row r="3271" spans="61:66" x14ac:dyDescent="0.25">
      <c r="BI3271"/>
      <c r="BJ3271"/>
      <c r="BK3271"/>
      <c r="BL3271"/>
      <c r="BM3271"/>
      <c r="BN3271"/>
    </row>
    <row r="3272" spans="61:66" x14ac:dyDescent="0.25">
      <c r="BI3272"/>
      <c r="BJ3272"/>
      <c r="BK3272"/>
      <c r="BL3272"/>
      <c r="BM3272"/>
      <c r="BN3272"/>
    </row>
    <row r="3273" spans="61:66" x14ac:dyDescent="0.25">
      <c r="BI3273"/>
      <c r="BJ3273"/>
      <c r="BK3273"/>
      <c r="BL3273"/>
      <c r="BM3273"/>
      <c r="BN3273"/>
    </row>
    <row r="3274" spans="61:66" x14ac:dyDescent="0.25">
      <c r="BI3274"/>
      <c r="BJ3274"/>
      <c r="BK3274"/>
      <c r="BL3274"/>
      <c r="BM3274"/>
      <c r="BN3274"/>
    </row>
    <row r="3275" spans="61:66" x14ac:dyDescent="0.25">
      <c r="BI3275"/>
      <c r="BJ3275"/>
      <c r="BK3275"/>
      <c r="BL3275"/>
      <c r="BM3275"/>
      <c r="BN3275"/>
    </row>
    <row r="3276" spans="61:66" x14ac:dyDescent="0.25">
      <c r="BI3276"/>
      <c r="BJ3276"/>
      <c r="BK3276"/>
      <c r="BL3276"/>
      <c r="BM3276"/>
      <c r="BN3276"/>
    </row>
    <row r="3277" spans="61:66" x14ac:dyDescent="0.25">
      <c r="BI3277"/>
      <c r="BJ3277"/>
      <c r="BK3277"/>
      <c r="BL3277"/>
      <c r="BM3277"/>
      <c r="BN3277"/>
    </row>
    <row r="3278" spans="61:66" x14ac:dyDescent="0.25">
      <c r="BI3278"/>
      <c r="BJ3278"/>
      <c r="BK3278"/>
      <c r="BL3278"/>
      <c r="BM3278"/>
      <c r="BN3278"/>
    </row>
    <row r="3279" spans="61:66" x14ac:dyDescent="0.25">
      <c r="BI3279"/>
      <c r="BJ3279"/>
      <c r="BK3279"/>
      <c r="BL3279"/>
      <c r="BM3279"/>
      <c r="BN3279"/>
    </row>
    <row r="3280" spans="61:66" x14ac:dyDescent="0.25">
      <c r="BI3280"/>
      <c r="BJ3280"/>
      <c r="BK3280"/>
      <c r="BL3280"/>
      <c r="BM3280"/>
      <c r="BN3280"/>
    </row>
    <row r="3281" spans="61:66" x14ac:dyDescent="0.25">
      <c r="BI3281"/>
      <c r="BJ3281"/>
      <c r="BK3281"/>
      <c r="BL3281"/>
      <c r="BM3281"/>
      <c r="BN3281"/>
    </row>
    <row r="3282" spans="61:66" x14ac:dyDescent="0.25">
      <c r="BI3282"/>
      <c r="BJ3282"/>
      <c r="BK3282"/>
      <c r="BL3282"/>
      <c r="BM3282"/>
      <c r="BN3282"/>
    </row>
    <row r="3283" spans="61:66" x14ac:dyDescent="0.25">
      <c r="BI3283"/>
      <c r="BJ3283"/>
      <c r="BK3283"/>
      <c r="BL3283"/>
      <c r="BM3283"/>
      <c r="BN3283"/>
    </row>
    <row r="3284" spans="61:66" x14ac:dyDescent="0.25">
      <c r="BI3284"/>
      <c r="BJ3284"/>
      <c r="BK3284"/>
      <c r="BL3284"/>
      <c r="BM3284"/>
      <c r="BN3284"/>
    </row>
    <row r="3285" spans="61:66" x14ac:dyDescent="0.25">
      <c r="BI3285"/>
      <c r="BJ3285"/>
      <c r="BK3285"/>
      <c r="BL3285"/>
      <c r="BM3285"/>
      <c r="BN3285"/>
    </row>
    <row r="3286" spans="61:66" x14ac:dyDescent="0.25">
      <c r="BI3286"/>
      <c r="BJ3286"/>
      <c r="BK3286"/>
      <c r="BL3286"/>
      <c r="BM3286"/>
      <c r="BN3286"/>
    </row>
    <row r="3287" spans="61:66" x14ac:dyDescent="0.25">
      <c r="BI3287"/>
      <c r="BJ3287"/>
      <c r="BK3287"/>
      <c r="BL3287"/>
      <c r="BM3287"/>
      <c r="BN3287"/>
    </row>
    <row r="3288" spans="61:66" x14ac:dyDescent="0.25">
      <c r="BI3288"/>
      <c r="BJ3288"/>
      <c r="BK3288"/>
      <c r="BL3288"/>
      <c r="BM3288"/>
      <c r="BN3288"/>
    </row>
    <row r="3289" spans="61:66" x14ac:dyDescent="0.25">
      <c r="BI3289"/>
      <c r="BJ3289"/>
      <c r="BK3289"/>
      <c r="BL3289"/>
      <c r="BM3289"/>
      <c r="BN3289"/>
    </row>
    <row r="3290" spans="61:66" x14ac:dyDescent="0.25">
      <c r="BI3290"/>
      <c r="BJ3290"/>
      <c r="BK3290"/>
      <c r="BL3290"/>
      <c r="BM3290"/>
      <c r="BN3290"/>
    </row>
    <row r="3291" spans="61:66" x14ac:dyDescent="0.25">
      <c r="BI3291"/>
      <c r="BJ3291"/>
      <c r="BK3291"/>
      <c r="BL3291"/>
      <c r="BM3291"/>
      <c r="BN3291"/>
    </row>
    <row r="3292" spans="61:66" x14ac:dyDescent="0.25">
      <c r="BI3292"/>
      <c r="BJ3292"/>
      <c r="BK3292"/>
      <c r="BL3292"/>
      <c r="BM3292"/>
      <c r="BN3292"/>
    </row>
    <row r="3293" spans="61:66" x14ac:dyDescent="0.25">
      <c r="BI3293"/>
      <c r="BJ3293"/>
      <c r="BK3293"/>
      <c r="BL3293"/>
      <c r="BM3293"/>
      <c r="BN3293"/>
    </row>
    <row r="3294" spans="61:66" x14ac:dyDescent="0.25">
      <c r="BI3294"/>
      <c r="BJ3294"/>
      <c r="BK3294"/>
      <c r="BL3294"/>
      <c r="BM3294"/>
      <c r="BN3294"/>
    </row>
    <row r="3295" spans="61:66" x14ac:dyDescent="0.25">
      <c r="BI3295"/>
      <c r="BJ3295"/>
      <c r="BK3295"/>
      <c r="BL3295"/>
      <c r="BM3295"/>
      <c r="BN3295"/>
    </row>
    <row r="3296" spans="61:66" x14ac:dyDescent="0.25">
      <c r="BI3296"/>
      <c r="BJ3296"/>
      <c r="BK3296"/>
      <c r="BL3296"/>
      <c r="BM3296"/>
      <c r="BN3296"/>
    </row>
    <row r="3297" spans="61:66" x14ac:dyDescent="0.25">
      <c r="BI3297"/>
      <c r="BJ3297"/>
      <c r="BK3297"/>
      <c r="BL3297"/>
      <c r="BM3297"/>
      <c r="BN3297"/>
    </row>
    <row r="3298" spans="61:66" x14ac:dyDescent="0.25">
      <c r="BI3298"/>
      <c r="BJ3298"/>
      <c r="BK3298"/>
      <c r="BL3298"/>
      <c r="BM3298"/>
      <c r="BN3298"/>
    </row>
    <row r="3299" spans="61:66" x14ac:dyDescent="0.25">
      <c r="BI3299"/>
      <c r="BJ3299"/>
      <c r="BK3299"/>
      <c r="BL3299"/>
      <c r="BM3299"/>
      <c r="BN3299"/>
    </row>
    <row r="3300" spans="61:66" x14ac:dyDescent="0.25">
      <c r="BI3300"/>
      <c r="BJ3300"/>
      <c r="BK3300"/>
      <c r="BL3300"/>
      <c r="BM3300"/>
      <c r="BN3300"/>
    </row>
    <row r="3301" spans="61:66" x14ac:dyDescent="0.25">
      <c r="BI3301"/>
      <c r="BJ3301"/>
      <c r="BK3301"/>
      <c r="BL3301"/>
      <c r="BM3301"/>
      <c r="BN3301"/>
    </row>
    <row r="3302" spans="61:66" x14ac:dyDescent="0.25">
      <c r="BI3302"/>
      <c r="BJ3302"/>
      <c r="BK3302"/>
      <c r="BL3302"/>
      <c r="BM3302"/>
      <c r="BN3302"/>
    </row>
    <row r="3303" spans="61:66" x14ac:dyDescent="0.25">
      <c r="BI3303"/>
      <c r="BJ3303"/>
      <c r="BK3303"/>
      <c r="BL3303"/>
      <c r="BM3303"/>
      <c r="BN3303"/>
    </row>
    <row r="3304" spans="61:66" x14ac:dyDescent="0.25">
      <c r="BI3304"/>
      <c r="BJ3304"/>
      <c r="BK3304"/>
      <c r="BL3304"/>
      <c r="BM3304"/>
      <c r="BN3304"/>
    </row>
    <row r="3305" spans="61:66" x14ac:dyDescent="0.25">
      <c r="BI3305"/>
      <c r="BJ3305"/>
      <c r="BK3305"/>
      <c r="BL3305"/>
      <c r="BM3305"/>
      <c r="BN3305"/>
    </row>
    <row r="3306" spans="61:66" x14ac:dyDescent="0.25">
      <c r="BI3306"/>
      <c r="BJ3306"/>
      <c r="BK3306"/>
      <c r="BL3306"/>
      <c r="BM3306"/>
      <c r="BN3306"/>
    </row>
    <row r="3307" spans="61:66" x14ac:dyDescent="0.25">
      <c r="BI3307"/>
      <c r="BJ3307"/>
      <c r="BK3307"/>
      <c r="BL3307"/>
      <c r="BM3307"/>
      <c r="BN3307"/>
    </row>
    <row r="3308" spans="61:66" x14ac:dyDescent="0.25">
      <c r="BI3308"/>
      <c r="BJ3308"/>
      <c r="BK3308"/>
      <c r="BL3308"/>
      <c r="BM3308"/>
      <c r="BN3308"/>
    </row>
    <row r="3309" spans="61:66" x14ac:dyDescent="0.25">
      <c r="BI3309"/>
      <c r="BJ3309"/>
      <c r="BK3309"/>
      <c r="BL3309"/>
      <c r="BM3309"/>
      <c r="BN3309"/>
    </row>
    <row r="3310" spans="61:66" x14ac:dyDescent="0.25">
      <c r="BI3310"/>
      <c r="BJ3310"/>
      <c r="BK3310"/>
      <c r="BL3310"/>
      <c r="BM3310"/>
      <c r="BN3310"/>
    </row>
    <row r="3311" spans="61:66" x14ac:dyDescent="0.25">
      <c r="BI3311"/>
      <c r="BJ3311"/>
      <c r="BK3311"/>
      <c r="BL3311"/>
      <c r="BM3311"/>
      <c r="BN3311"/>
    </row>
    <row r="3312" spans="61:66" x14ac:dyDescent="0.25">
      <c r="BI3312"/>
      <c r="BJ3312"/>
      <c r="BK3312"/>
      <c r="BL3312"/>
      <c r="BM3312"/>
      <c r="BN3312"/>
    </row>
    <row r="3313" spans="61:66" x14ac:dyDescent="0.25">
      <c r="BI3313"/>
      <c r="BJ3313"/>
      <c r="BK3313"/>
      <c r="BL3313"/>
      <c r="BM3313"/>
      <c r="BN3313"/>
    </row>
    <row r="3314" spans="61:66" x14ac:dyDescent="0.25">
      <c r="BI3314"/>
      <c r="BJ3314"/>
      <c r="BK3314"/>
      <c r="BL3314"/>
      <c r="BM3314"/>
      <c r="BN3314"/>
    </row>
    <row r="3315" spans="61:66" x14ac:dyDescent="0.25">
      <c r="BI3315"/>
      <c r="BJ3315"/>
      <c r="BK3315"/>
      <c r="BL3315"/>
      <c r="BM3315"/>
      <c r="BN3315"/>
    </row>
    <row r="3316" spans="61:66" x14ac:dyDescent="0.25">
      <c r="BI3316"/>
      <c r="BJ3316"/>
      <c r="BK3316"/>
      <c r="BL3316"/>
      <c r="BM3316"/>
      <c r="BN3316"/>
    </row>
    <row r="3317" spans="61:66" x14ac:dyDescent="0.25">
      <c r="BI3317"/>
      <c r="BJ3317"/>
      <c r="BK3317"/>
      <c r="BL3317"/>
      <c r="BM3317"/>
      <c r="BN3317"/>
    </row>
    <row r="3318" spans="61:66" x14ac:dyDescent="0.25">
      <c r="BI3318"/>
      <c r="BJ3318"/>
      <c r="BK3318"/>
      <c r="BL3318"/>
      <c r="BM3318"/>
      <c r="BN3318"/>
    </row>
    <row r="3319" spans="61:66" x14ac:dyDescent="0.25">
      <c r="BI3319"/>
      <c r="BJ3319"/>
      <c r="BK3319"/>
      <c r="BL3319"/>
      <c r="BM3319"/>
      <c r="BN3319"/>
    </row>
    <row r="3320" spans="61:66" x14ac:dyDescent="0.25">
      <c r="BI3320"/>
      <c r="BJ3320"/>
      <c r="BK3320"/>
      <c r="BL3320"/>
      <c r="BM3320"/>
      <c r="BN3320"/>
    </row>
    <row r="3321" spans="61:66" x14ac:dyDescent="0.25">
      <c r="BI3321"/>
      <c r="BJ3321"/>
      <c r="BK3321"/>
      <c r="BL3321"/>
      <c r="BM3321"/>
      <c r="BN3321"/>
    </row>
    <row r="3322" spans="61:66" x14ac:dyDescent="0.25">
      <c r="BI3322"/>
      <c r="BJ3322"/>
      <c r="BK3322"/>
      <c r="BL3322"/>
      <c r="BM3322"/>
      <c r="BN3322"/>
    </row>
    <row r="3323" spans="61:66" x14ac:dyDescent="0.25">
      <c r="BI3323"/>
      <c r="BJ3323"/>
      <c r="BK3323"/>
      <c r="BL3323"/>
      <c r="BM3323"/>
      <c r="BN3323"/>
    </row>
    <row r="3324" spans="61:66" x14ac:dyDescent="0.25">
      <c r="BI3324"/>
      <c r="BJ3324"/>
      <c r="BK3324"/>
      <c r="BL3324"/>
      <c r="BM3324"/>
      <c r="BN3324"/>
    </row>
    <row r="3325" spans="61:66" x14ac:dyDescent="0.25">
      <c r="BI3325"/>
      <c r="BJ3325"/>
      <c r="BK3325"/>
      <c r="BL3325"/>
      <c r="BM3325"/>
      <c r="BN3325"/>
    </row>
    <row r="3326" spans="61:66" x14ac:dyDescent="0.25">
      <c r="BI3326"/>
      <c r="BJ3326"/>
      <c r="BK3326"/>
      <c r="BL3326"/>
      <c r="BM3326"/>
      <c r="BN3326"/>
    </row>
    <row r="3327" spans="61:66" x14ac:dyDescent="0.25">
      <c r="BI3327"/>
      <c r="BJ3327"/>
      <c r="BK3327"/>
      <c r="BL3327"/>
      <c r="BM3327"/>
      <c r="BN3327"/>
    </row>
    <row r="3328" spans="61:66" x14ac:dyDescent="0.25">
      <c r="BI3328"/>
      <c r="BJ3328"/>
      <c r="BK3328"/>
      <c r="BL3328"/>
      <c r="BM3328"/>
      <c r="BN3328"/>
    </row>
    <row r="3329" spans="61:66" x14ac:dyDescent="0.25">
      <c r="BI3329"/>
      <c r="BJ3329"/>
      <c r="BK3329"/>
      <c r="BL3329"/>
      <c r="BM3329"/>
      <c r="BN3329"/>
    </row>
    <row r="3330" spans="61:66" x14ac:dyDescent="0.25">
      <c r="BI3330"/>
      <c r="BJ3330"/>
      <c r="BK3330"/>
      <c r="BL3330"/>
      <c r="BM3330"/>
      <c r="BN3330"/>
    </row>
    <row r="3331" spans="61:66" x14ac:dyDescent="0.25">
      <c r="BI3331"/>
      <c r="BJ3331"/>
      <c r="BK3331"/>
      <c r="BL3331"/>
      <c r="BM3331"/>
      <c r="BN3331"/>
    </row>
    <row r="3332" spans="61:66" x14ac:dyDescent="0.25">
      <c r="BI3332"/>
      <c r="BJ3332"/>
      <c r="BK3332"/>
      <c r="BL3332"/>
      <c r="BM3332"/>
      <c r="BN3332"/>
    </row>
    <row r="3333" spans="61:66" x14ac:dyDescent="0.25">
      <c r="BI3333"/>
      <c r="BJ3333"/>
      <c r="BK3333"/>
      <c r="BL3333"/>
      <c r="BM3333"/>
      <c r="BN3333"/>
    </row>
    <row r="3334" spans="61:66" x14ac:dyDescent="0.25">
      <c r="BI3334"/>
      <c r="BJ3334"/>
      <c r="BK3334"/>
      <c r="BL3334"/>
      <c r="BM3334"/>
      <c r="BN3334"/>
    </row>
    <row r="3335" spans="61:66" x14ac:dyDescent="0.25">
      <c r="BI3335"/>
      <c r="BJ3335"/>
      <c r="BK3335"/>
      <c r="BL3335"/>
      <c r="BM3335"/>
      <c r="BN3335"/>
    </row>
    <row r="3336" spans="61:66" x14ac:dyDescent="0.25">
      <c r="BI3336"/>
      <c r="BJ3336"/>
      <c r="BK3336"/>
      <c r="BL3336"/>
      <c r="BM3336"/>
      <c r="BN3336"/>
    </row>
    <row r="3337" spans="61:66" x14ac:dyDescent="0.25">
      <c r="BI3337"/>
      <c r="BJ3337"/>
      <c r="BK3337"/>
      <c r="BL3337"/>
      <c r="BM3337"/>
      <c r="BN3337"/>
    </row>
    <row r="3338" spans="61:66" x14ac:dyDescent="0.25">
      <c r="BI3338"/>
      <c r="BJ3338"/>
      <c r="BK3338"/>
      <c r="BL3338"/>
      <c r="BM3338"/>
      <c r="BN3338"/>
    </row>
    <row r="3339" spans="61:66" x14ac:dyDescent="0.25">
      <c r="BI3339"/>
      <c r="BJ3339"/>
      <c r="BK3339"/>
      <c r="BL3339"/>
      <c r="BM3339"/>
      <c r="BN3339"/>
    </row>
    <row r="3340" spans="61:66" x14ac:dyDescent="0.25">
      <c r="BI3340"/>
      <c r="BJ3340"/>
      <c r="BK3340"/>
      <c r="BL3340"/>
      <c r="BM3340"/>
      <c r="BN3340"/>
    </row>
    <row r="3341" spans="61:66" x14ac:dyDescent="0.25">
      <c r="BI3341"/>
      <c r="BJ3341"/>
      <c r="BK3341"/>
      <c r="BL3341"/>
      <c r="BM3341"/>
      <c r="BN3341"/>
    </row>
    <row r="3342" spans="61:66" x14ac:dyDescent="0.25">
      <c r="BI3342"/>
      <c r="BJ3342"/>
      <c r="BK3342"/>
      <c r="BL3342"/>
      <c r="BM3342"/>
      <c r="BN3342"/>
    </row>
    <row r="3343" spans="61:66" x14ac:dyDescent="0.25">
      <c r="BI3343"/>
      <c r="BJ3343"/>
      <c r="BK3343"/>
      <c r="BL3343"/>
      <c r="BM3343"/>
      <c r="BN3343"/>
    </row>
    <row r="3344" spans="61:66" x14ac:dyDescent="0.25">
      <c r="BI3344"/>
      <c r="BJ3344"/>
      <c r="BK3344"/>
      <c r="BL3344"/>
      <c r="BM3344"/>
      <c r="BN3344"/>
    </row>
    <row r="3345" spans="61:66" x14ac:dyDescent="0.25">
      <c r="BI3345"/>
      <c r="BJ3345"/>
      <c r="BK3345"/>
      <c r="BL3345"/>
      <c r="BM3345"/>
      <c r="BN3345"/>
    </row>
    <row r="3346" spans="61:66" x14ac:dyDescent="0.25">
      <c r="BI3346"/>
      <c r="BJ3346"/>
      <c r="BK3346"/>
      <c r="BL3346"/>
      <c r="BM3346"/>
      <c r="BN3346"/>
    </row>
    <row r="3347" spans="61:66" x14ac:dyDescent="0.25">
      <c r="BI3347"/>
      <c r="BJ3347"/>
      <c r="BK3347"/>
      <c r="BL3347"/>
      <c r="BM3347"/>
      <c r="BN3347"/>
    </row>
    <row r="3348" spans="61:66" x14ac:dyDescent="0.25">
      <c r="BI3348"/>
      <c r="BJ3348"/>
      <c r="BK3348"/>
      <c r="BL3348"/>
      <c r="BM3348"/>
      <c r="BN3348"/>
    </row>
    <row r="3349" spans="61:66" x14ac:dyDescent="0.25">
      <c r="BI3349"/>
      <c r="BJ3349"/>
      <c r="BK3349"/>
      <c r="BL3349"/>
      <c r="BM3349"/>
      <c r="BN3349"/>
    </row>
    <row r="3350" spans="61:66" x14ac:dyDescent="0.25">
      <c r="BI3350"/>
      <c r="BJ3350"/>
      <c r="BK3350"/>
      <c r="BL3350"/>
      <c r="BM3350"/>
      <c r="BN3350"/>
    </row>
    <row r="3351" spans="61:66" x14ac:dyDescent="0.25">
      <c r="BI3351"/>
      <c r="BJ3351"/>
      <c r="BK3351"/>
      <c r="BL3351"/>
      <c r="BM3351"/>
      <c r="BN3351"/>
    </row>
    <row r="3352" spans="61:66" x14ac:dyDescent="0.25">
      <c r="BI3352"/>
      <c r="BJ3352"/>
      <c r="BK3352"/>
      <c r="BL3352"/>
      <c r="BM3352"/>
      <c r="BN3352"/>
    </row>
    <row r="3353" spans="61:66" x14ac:dyDescent="0.25">
      <c r="BI3353"/>
      <c r="BJ3353"/>
      <c r="BK3353"/>
      <c r="BL3353"/>
      <c r="BM3353"/>
      <c r="BN3353"/>
    </row>
    <row r="3354" spans="61:66" x14ac:dyDescent="0.25">
      <c r="BI3354"/>
      <c r="BJ3354"/>
      <c r="BK3354"/>
      <c r="BL3354"/>
      <c r="BM3354"/>
      <c r="BN3354"/>
    </row>
    <row r="3355" spans="61:66" x14ac:dyDescent="0.25">
      <c r="BI3355"/>
      <c r="BJ3355"/>
      <c r="BK3355"/>
      <c r="BL3355"/>
      <c r="BM3355"/>
      <c r="BN3355"/>
    </row>
    <row r="3356" spans="61:66" x14ac:dyDescent="0.25">
      <c r="BI3356"/>
      <c r="BJ3356"/>
      <c r="BK3356"/>
      <c r="BL3356"/>
      <c r="BM3356"/>
      <c r="BN3356"/>
    </row>
    <row r="3357" spans="61:66" x14ac:dyDescent="0.25">
      <c r="BI3357"/>
      <c r="BJ3357"/>
      <c r="BK3357"/>
      <c r="BL3357"/>
      <c r="BM3357"/>
      <c r="BN3357"/>
    </row>
    <row r="3358" spans="61:66" x14ac:dyDescent="0.25">
      <c r="BI3358"/>
      <c r="BJ3358"/>
      <c r="BK3358"/>
      <c r="BL3358"/>
      <c r="BM3358"/>
      <c r="BN3358"/>
    </row>
    <row r="3359" spans="61:66" x14ac:dyDescent="0.25">
      <c r="BI3359"/>
      <c r="BJ3359"/>
      <c r="BK3359"/>
      <c r="BL3359"/>
      <c r="BM3359"/>
      <c r="BN3359"/>
    </row>
    <row r="3360" spans="61:66" x14ac:dyDescent="0.25">
      <c r="BI3360"/>
      <c r="BJ3360"/>
      <c r="BK3360"/>
      <c r="BL3360"/>
      <c r="BM3360"/>
      <c r="BN3360"/>
    </row>
    <row r="3361" spans="61:66" x14ac:dyDescent="0.25">
      <c r="BI3361"/>
      <c r="BJ3361"/>
      <c r="BK3361"/>
      <c r="BL3361"/>
      <c r="BM3361"/>
      <c r="BN3361"/>
    </row>
    <row r="3362" spans="61:66" x14ac:dyDescent="0.25">
      <c r="BI3362"/>
      <c r="BJ3362"/>
      <c r="BK3362"/>
      <c r="BL3362"/>
      <c r="BM3362"/>
      <c r="BN3362"/>
    </row>
    <row r="3363" spans="61:66" x14ac:dyDescent="0.25">
      <c r="BI3363"/>
      <c r="BJ3363"/>
      <c r="BK3363"/>
      <c r="BL3363"/>
      <c r="BM3363"/>
      <c r="BN3363"/>
    </row>
    <row r="3364" spans="61:66" x14ac:dyDescent="0.25">
      <c r="BI3364"/>
      <c r="BJ3364"/>
      <c r="BK3364"/>
      <c r="BL3364"/>
      <c r="BM3364"/>
      <c r="BN3364"/>
    </row>
    <row r="3365" spans="61:66" x14ac:dyDescent="0.25">
      <c r="BI3365"/>
      <c r="BJ3365"/>
      <c r="BK3365"/>
      <c r="BL3365"/>
      <c r="BM3365"/>
      <c r="BN3365"/>
    </row>
    <row r="3366" spans="61:66" x14ac:dyDescent="0.25">
      <c r="BI3366"/>
      <c r="BJ3366"/>
      <c r="BK3366"/>
      <c r="BL3366"/>
      <c r="BM3366"/>
      <c r="BN3366"/>
    </row>
    <row r="3367" spans="61:66" x14ac:dyDescent="0.25">
      <c r="BI3367"/>
      <c r="BJ3367"/>
      <c r="BK3367"/>
      <c r="BL3367"/>
      <c r="BM3367"/>
      <c r="BN3367"/>
    </row>
    <row r="3368" spans="61:66" x14ac:dyDescent="0.25">
      <c r="BI3368"/>
      <c r="BJ3368"/>
      <c r="BK3368"/>
      <c r="BL3368"/>
      <c r="BM3368"/>
      <c r="BN3368"/>
    </row>
    <row r="3369" spans="61:66" x14ac:dyDescent="0.25">
      <c r="BI3369"/>
      <c r="BJ3369"/>
      <c r="BK3369"/>
      <c r="BL3369"/>
      <c r="BM3369"/>
      <c r="BN3369"/>
    </row>
    <row r="3370" spans="61:66" x14ac:dyDescent="0.25">
      <c r="BI3370"/>
      <c r="BJ3370"/>
      <c r="BK3370"/>
      <c r="BL3370"/>
      <c r="BM3370"/>
      <c r="BN3370"/>
    </row>
    <row r="3371" spans="61:66" x14ac:dyDescent="0.25">
      <c r="BI3371"/>
      <c r="BJ3371"/>
      <c r="BK3371"/>
      <c r="BL3371"/>
      <c r="BM3371"/>
      <c r="BN3371"/>
    </row>
    <row r="3372" spans="61:66" x14ac:dyDescent="0.25">
      <c r="BI3372"/>
      <c r="BJ3372"/>
      <c r="BK3372"/>
      <c r="BL3372"/>
      <c r="BM3372"/>
      <c r="BN3372"/>
    </row>
    <row r="3373" spans="61:66" x14ac:dyDescent="0.25">
      <c r="BI3373"/>
      <c r="BJ3373"/>
      <c r="BK3373"/>
      <c r="BL3373"/>
      <c r="BM3373"/>
      <c r="BN3373"/>
    </row>
    <row r="3374" spans="61:66" x14ac:dyDescent="0.25">
      <c r="BI3374"/>
      <c r="BJ3374"/>
      <c r="BK3374"/>
      <c r="BL3374"/>
      <c r="BM3374"/>
      <c r="BN3374"/>
    </row>
    <row r="3375" spans="61:66" x14ac:dyDescent="0.25">
      <c r="BI3375"/>
      <c r="BJ3375"/>
      <c r="BK3375"/>
      <c r="BL3375"/>
      <c r="BM3375"/>
      <c r="BN3375"/>
    </row>
    <row r="3376" spans="61:66" x14ac:dyDescent="0.25">
      <c r="BI3376"/>
      <c r="BJ3376"/>
      <c r="BK3376"/>
      <c r="BL3376"/>
      <c r="BM3376"/>
      <c r="BN3376"/>
    </row>
    <row r="3377" spans="61:66" x14ac:dyDescent="0.25">
      <c r="BI3377"/>
      <c r="BJ3377"/>
      <c r="BK3377"/>
      <c r="BL3377"/>
      <c r="BM3377"/>
      <c r="BN3377"/>
    </row>
    <row r="3378" spans="61:66" x14ac:dyDescent="0.25">
      <c r="BI3378"/>
      <c r="BJ3378"/>
      <c r="BK3378"/>
      <c r="BL3378"/>
      <c r="BM3378"/>
      <c r="BN3378"/>
    </row>
    <row r="3379" spans="61:66" x14ac:dyDescent="0.25">
      <c r="BI3379"/>
      <c r="BJ3379"/>
      <c r="BK3379"/>
      <c r="BL3379"/>
      <c r="BM3379"/>
      <c r="BN3379"/>
    </row>
    <row r="3380" spans="61:66" x14ac:dyDescent="0.25">
      <c r="BI3380"/>
      <c r="BJ3380"/>
      <c r="BK3380"/>
      <c r="BL3380"/>
      <c r="BM3380"/>
      <c r="BN3380"/>
    </row>
    <row r="3381" spans="61:66" x14ac:dyDescent="0.25">
      <c r="BI3381"/>
      <c r="BJ3381"/>
      <c r="BK3381"/>
      <c r="BL3381"/>
      <c r="BM3381"/>
      <c r="BN3381"/>
    </row>
    <row r="3382" spans="61:66" x14ac:dyDescent="0.25">
      <c r="BI3382"/>
      <c r="BJ3382"/>
      <c r="BK3382"/>
      <c r="BL3382"/>
      <c r="BM3382"/>
      <c r="BN3382"/>
    </row>
    <row r="3383" spans="61:66" x14ac:dyDescent="0.25">
      <c r="BI3383"/>
      <c r="BJ3383"/>
      <c r="BK3383"/>
      <c r="BL3383"/>
      <c r="BM3383"/>
      <c r="BN3383"/>
    </row>
    <row r="3384" spans="61:66" x14ac:dyDescent="0.25">
      <c r="BI3384"/>
      <c r="BJ3384"/>
      <c r="BK3384"/>
      <c r="BL3384"/>
      <c r="BM3384"/>
      <c r="BN3384"/>
    </row>
    <row r="3385" spans="61:66" x14ac:dyDescent="0.25">
      <c r="BI3385"/>
      <c r="BJ3385"/>
      <c r="BK3385"/>
      <c r="BL3385"/>
      <c r="BM3385"/>
      <c r="BN3385"/>
    </row>
    <row r="3386" spans="61:66" x14ac:dyDescent="0.25">
      <c r="BI3386"/>
      <c r="BJ3386"/>
      <c r="BK3386"/>
      <c r="BL3386"/>
      <c r="BM3386"/>
      <c r="BN3386"/>
    </row>
    <row r="3387" spans="61:66" x14ac:dyDescent="0.25">
      <c r="BI3387"/>
      <c r="BJ3387"/>
      <c r="BK3387"/>
      <c r="BL3387"/>
      <c r="BM3387"/>
      <c r="BN3387"/>
    </row>
    <row r="3388" spans="61:66" x14ac:dyDescent="0.25">
      <c r="BI3388"/>
      <c r="BJ3388"/>
      <c r="BK3388"/>
      <c r="BL3388"/>
      <c r="BM3388"/>
      <c r="BN3388"/>
    </row>
    <row r="3389" spans="61:66" x14ac:dyDescent="0.25">
      <c r="BI3389"/>
      <c r="BJ3389"/>
      <c r="BK3389"/>
      <c r="BL3389"/>
      <c r="BM3389"/>
      <c r="BN3389"/>
    </row>
    <row r="3390" spans="61:66" x14ac:dyDescent="0.25">
      <c r="BI3390"/>
      <c r="BJ3390"/>
      <c r="BK3390"/>
      <c r="BL3390"/>
      <c r="BM3390"/>
      <c r="BN3390"/>
    </row>
    <row r="3391" spans="61:66" x14ac:dyDescent="0.25">
      <c r="BI3391"/>
      <c r="BJ3391"/>
      <c r="BK3391"/>
      <c r="BL3391"/>
      <c r="BM3391"/>
      <c r="BN3391"/>
    </row>
    <row r="3392" spans="61:66" x14ac:dyDescent="0.25">
      <c r="BI3392"/>
      <c r="BJ3392"/>
      <c r="BK3392"/>
      <c r="BL3392"/>
      <c r="BM3392"/>
      <c r="BN3392"/>
    </row>
    <row r="3393" spans="61:66" x14ac:dyDescent="0.25">
      <c r="BI3393"/>
      <c r="BJ3393"/>
      <c r="BK3393"/>
      <c r="BL3393"/>
      <c r="BM3393"/>
      <c r="BN3393"/>
    </row>
    <row r="3394" spans="61:66" x14ac:dyDescent="0.25">
      <c r="BI3394"/>
      <c r="BJ3394"/>
      <c r="BK3394"/>
      <c r="BL3394"/>
      <c r="BM3394"/>
      <c r="BN3394"/>
    </row>
    <row r="3395" spans="61:66" x14ac:dyDescent="0.25">
      <c r="BI3395"/>
      <c r="BJ3395"/>
      <c r="BK3395"/>
      <c r="BL3395"/>
      <c r="BM3395"/>
      <c r="BN3395"/>
    </row>
    <row r="3396" spans="61:66" x14ac:dyDescent="0.25">
      <c r="BI3396"/>
      <c r="BJ3396"/>
      <c r="BK3396"/>
      <c r="BL3396"/>
      <c r="BM3396"/>
      <c r="BN3396"/>
    </row>
    <row r="3397" spans="61:66" x14ac:dyDescent="0.25">
      <c r="BI3397"/>
      <c r="BJ3397"/>
      <c r="BK3397"/>
      <c r="BL3397"/>
      <c r="BM3397"/>
      <c r="BN3397"/>
    </row>
    <row r="3398" spans="61:66" x14ac:dyDescent="0.25">
      <c r="BI3398"/>
      <c r="BJ3398"/>
      <c r="BK3398"/>
      <c r="BL3398"/>
      <c r="BM3398"/>
      <c r="BN3398"/>
    </row>
    <row r="3399" spans="61:66" x14ac:dyDescent="0.25">
      <c r="BI3399"/>
      <c r="BJ3399"/>
      <c r="BK3399"/>
      <c r="BL3399"/>
      <c r="BM3399"/>
      <c r="BN3399"/>
    </row>
    <row r="3400" spans="61:66" x14ac:dyDescent="0.25">
      <c r="BI3400"/>
      <c r="BJ3400"/>
      <c r="BK3400"/>
      <c r="BL3400"/>
      <c r="BM3400"/>
      <c r="BN3400"/>
    </row>
    <row r="3401" spans="61:66" x14ac:dyDescent="0.25">
      <c r="BI3401"/>
      <c r="BJ3401"/>
      <c r="BK3401"/>
      <c r="BL3401"/>
      <c r="BM3401"/>
      <c r="BN3401"/>
    </row>
    <row r="3402" spans="61:66" x14ac:dyDescent="0.25">
      <c r="BI3402"/>
      <c r="BJ3402"/>
      <c r="BK3402"/>
      <c r="BL3402"/>
      <c r="BM3402"/>
      <c r="BN3402"/>
    </row>
    <row r="3403" spans="61:66" x14ac:dyDescent="0.25">
      <c r="BI3403"/>
      <c r="BJ3403"/>
      <c r="BK3403"/>
      <c r="BL3403"/>
      <c r="BM3403"/>
      <c r="BN3403"/>
    </row>
    <row r="3404" spans="61:66" x14ac:dyDescent="0.25">
      <c r="BI3404"/>
      <c r="BJ3404"/>
      <c r="BK3404"/>
      <c r="BL3404"/>
      <c r="BM3404"/>
      <c r="BN3404"/>
    </row>
    <row r="3405" spans="61:66" x14ac:dyDescent="0.25">
      <c r="BI3405"/>
      <c r="BJ3405"/>
      <c r="BK3405"/>
      <c r="BL3405"/>
      <c r="BM3405"/>
      <c r="BN3405"/>
    </row>
    <row r="3406" spans="61:66" x14ac:dyDescent="0.25">
      <c r="BI3406"/>
      <c r="BJ3406"/>
      <c r="BK3406"/>
      <c r="BL3406"/>
      <c r="BM3406"/>
      <c r="BN3406"/>
    </row>
    <row r="3407" spans="61:66" x14ac:dyDescent="0.25">
      <c r="BI3407"/>
      <c r="BJ3407"/>
      <c r="BK3407"/>
      <c r="BL3407"/>
      <c r="BM3407"/>
      <c r="BN3407"/>
    </row>
    <row r="3408" spans="61:66" x14ac:dyDescent="0.25">
      <c r="BI3408"/>
      <c r="BJ3408"/>
      <c r="BK3408"/>
      <c r="BL3408"/>
      <c r="BM3408"/>
      <c r="BN3408"/>
    </row>
    <row r="3409" spans="61:66" x14ac:dyDescent="0.25">
      <c r="BI3409"/>
      <c r="BJ3409"/>
      <c r="BK3409"/>
      <c r="BL3409"/>
      <c r="BM3409"/>
      <c r="BN3409"/>
    </row>
    <row r="3410" spans="61:66" x14ac:dyDescent="0.25">
      <c r="BI3410"/>
      <c r="BJ3410"/>
      <c r="BK3410"/>
      <c r="BL3410"/>
      <c r="BM3410"/>
      <c r="BN3410"/>
    </row>
    <row r="3411" spans="61:66" x14ac:dyDescent="0.25">
      <c r="BI3411"/>
      <c r="BJ3411"/>
      <c r="BK3411"/>
      <c r="BL3411"/>
      <c r="BM3411"/>
      <c r="BN3411"/>
    </row>
    <row r="3412" spans="61:66" x14ac:dyDescent="0.25">
      <c r="BI3412"/>
      <c r="BJ3412"/>
      <c r="BK3412"/>
      <c r="BL3412"/>
      <c r="BM3412"/>
      <c r="BN3412"/>
    </row>
    <row r="3413" spans="61:66" x14ac:dyDescent="0.25">
      <c r="BI3413"/>
      <c r="BJ3413"/>
      <c r="BK3413"/>
      <c r="BL3413"/>
      <c r="BM3413"/>
      <c r="BN3413"/>
    </row>
    <row r="3414" spans="61:66" x14ac:dyDescent="0.25">
      <c r="BI3414"/>
      <c r="BJ3414"/>
      <c r="BK3414"/>
      <c r="BL3414"/>
      <c r="BM3414"/>
      <c r="BN3414"/>
    </row>
    <row r="3415" spans="61:66" x14ac:dyDescent="0.25">
      <c r="BI3415"/>
      <c r="BJ3415"/>
      <c r="BK3415"/>
      <c r="BL3415"/>
      <c r="BM3415"/>
      <c r="BN3415"/>
    </row>
    <row r="3416" spans="61:66" x14ac:dyDescent="0.25">
      <c r="BI3416"/>
      <c r="BJ3416"/>
      <c r="BK3416"/>
      <c r="BL3416"/>
      <c r="BM3416"/>
      <c r="BN3416"/>
    </row>
    <row r="3417" spans="61:66" x14ac:dyDescent="0.25">
      <c r="BI3417"/>
      <c r="BJ3417"/>
      <c r="BK3417"/>
      <c r="BL3417"/>
      <c r="BM3417"/>
      <c r="BN3417"/>
    </row>
    <row r="3418" spans="61:66" x14ac:dyDescent="0.25">
      <c r="BI3418"/>
      <c r="BJ3418"/>
      <c r="BK3418"/>
      <c r="BL3418"/>
      <c r="BM3418"/>
      <c r="BN3418"/>
    </row>
    <row r="3419" spans="61:66" x14ac:dyDescent="0.25">
      <c r="BI3419"/>
      <c r="BJ3419"/>
      <c r="BK3419"/>
      <c r="BL3419"/>
      <c r="BM3419"/>
      <c r="BN3419"/>
    </row>
    <row r="3420" spans="61:66" x14ac:dyDescent="0.25">
      <c r="BI3420"/>
      <c r="BJ3420"/>
      <c r="BK3420"/>
      <c r="BL3420"/>
      <c r="BM3420"/>
      <c r="BN3420"/>
    </row>
    <row r="3421" spans="61:66" x14ac:dyDescent="0.25">
      <c r="BI3421"/>
      <c r="BJ3421"/>
      <c r="BK3421"/>
      <c r="BL3421"/>
      <c r="BM3421"/>
      <c r="BN3421"/>
    </row>
    <row r="3422" spans="61:66" x14ac:dyDescent="0.25">
      <c r="BI3422"/>
      <c r="BJ3422"/>
      <c r="BK3422"/>
      <c r="BL3422"/>
      <c r="BM3422"/>
      <c r="BN3422"/>
    </row>
    <row r="3423" spans="61:66" x14ac:dyDescent="0.25">
      <c r="BI3423"/>
      <c r="BJ3423"/>
      <c r="BK3423"/>
      <c r="BL3423"/>
      <c r="BM3423"/>
      <c r="BN3423"/>
    </row>
    <row r="3424" spans="61:66" x14ac:dyDescent="0.25">
      <c r="BI3424"/>
      <c r="BJ3424"/>
      <c r="BK3424"/>
      <c r="BL3424"/>
      <c r="BM3424"/>
      <c r="BN3424"/>
    </row>
    <row r="3425" spans="61:66" x14ac:dyDescent="0.25">
      <c r="BI3425"/>
      <c r="BJ3425"/>
      <c r="BK3425"/>
      <c r="BL3425"/>
      <c r="BM3425"/>
      <c r="BN3425"/>
    </row>
    <row r="3426" spans="61:66" x14ac:dyDescent="0.25">
      <c r="BI3426"/>
      <c r="BJ3426"/>
      <c r="BK3426"/>
      <c r="BL3426"/>
      <c r="BM3426"/>
      <c r="BN3426"/>
    </row>
    <row r="3427" spans="61:66" x14ac:dyDescent="0.25">
      <c r="BI3427"/>
      <c r="BJ3427"/>
      <c r="BK3427"/>
      <c r="BL3427"/>
      <c r="BM3427"/>
      <c r="BN3427"/>
    </row>
    <row r="3428" spans="61:66" x14ac:dyDescent="0.25">
      <c r="BI3428"/>
      <c r="BJ3428"/>
      <c r="BK3428"/>
      <c r="BL3428"/>
      <c r="BM3428"/>
      <c r="BN3428"/>
    </row>
    <row r="3429" spans="61:66" x14ac:dyDescent="0.25">
      <c r="BI3429"/>
      <c r="BJ3429"/>
      <c r="BK3429"/>
      <c r="BL3429"/>
      <c r="BM3429"/>
      <c r="BN3429"/>
    </row>
    <row r="3430" spans="61:66" x14ac:dyDescent="0.25">
      <c r="BI3430"/>
      <c r="BJ3430"/>
      <c r="BK3430"/>
      <c r="BL3430"/>
      <c r="BM3430"/>
      <c r="BN3430"/>
    </row>
    <row r="3431" spans="61:66" x14ac:dyDescent="0.25">
      <c r="BI3431"/>
      <c r="BJ3431"/>
      <c r="BK3431"/>
      <c r="BL3431"/>
      <c r="BM3431"/>
      <c r="BN3431"/>
    </row>
    <row r="3432" spans="61:66" x14ac:dyDescent="0.25">
      <c r="BI3432"/>
      <c r="BJ3432"/>
      <c r="BK3432"/>
      <c r="BL3432"/>
      <c r="BM3432"/>
      <c r="BN3432"/>
    </row>
    <row r="3433" spans="61:66" x14ac:dyDescent="0.25">
      <c r="BI3433"/>
      <c r="BJ3433"/>
      <c r="BK3433"/>
      <c r="BL3433"/>
      <c r="BM3433"/>
      <c r="BN3433"/>
    </row>
    <row r="3434" spans="61:66" x14ac:dyDescent="0.25">
      <c r="BI3434"/>
      <c r="BJ3434"/>
      <c r="BK3434"/>
      <c r="BL3434"/>
      <c r="BM3434"/>
      <c r="BN3434"/>
    </row>
    <row r="3435" spans="61:66" x14ac:dyDescent="0.25">
      <c r="BI3435"/>
      <c r="BJ3435"/>
      <c r="BK3435"/>
      <c r="BL3435"/>
      <c r="BM3435"/>
      <c r="BN3435"/>
    </row>
    <row r="3436" spans="61:66" x14ac:dyDescent="0.25">
      <c r="BI3436"/>
      <c r="BJ3436"/>
      <c r="BK3436"/>
      <c r="BL3436"/>
      <c r="BM3436"/>
      <c r="BN3436"/>
    </row>
    <row r="3437" spans="61:66" x14ac:dyDescent="0.25">
      <c r="BI3437"/>
      <c r="BJ3437"/>
      <c r="BK3437"/>
      <c r="BL3437"/>
      <c r="BM3437"/>
      <c r="BN3437"/>
    </row>
    <row r="3438" spans="61:66" x14ac:dyDescent="0.25">
      <c r="BI3438"/>
      <c r="BJ3438"/>
      <c r="BK3438"/>
      <c r="BL3438"/>
      <c r="BM3438"/>
      <c r="BN3438"/>
    </row>
    <row r="3439" spans="61:66" x14ac:dyDescent="0.25">
      <c r="BI3439"/>
      <c r="BJ3439"/>
      <c r="BK3439"/>
      <c r="BL3439"/>
      <c r="BM3439"/>
      <c r="BN3439"/>
    </row>
    <row r="3440" spans="61:66" x14ac:dyDescent="0.25">
      <c r="BI3440"/>
      <c r="BJ3440"/>
      <c r="BK3440"/>
      <c r="BL3440"/>
      <c r="BM3440"/>
      <c r="BN3440"/>
    </row>
    <row r="3441" spans="61:66" x14ac:dyDescent="0.25">
      <c r="BI3441"/>
      <c r="BJ3441"/>
      <c r="BK3441"/>
      <c r="BL3441"/>
      <c r="BM3441"/>
      <c r="BN3441"/>
    </row>
    <row r="3442" spans="61:66" x14ac:dyDescent="0.25">
      <c r="BI3442"/>
      <c r="BJ3442"/>
      <c r="BK3442"/>
      <c r="BL3442"/>
      <c r="BM3442"/>
      <c r="BN3442"/>
    </row>
    <row r="3443" spans="61:66" x14ac:dyDescent="0.25">
      <c r="BI3443"/>
      <c r="BJ3443"/>
      <c r="BK3443"/>
      <c r="BL3443"/>
      <c r="BM3443"/>
      <c r="BN3443"/>
    </row>
    <row r="3444" spans="61:66" x14ac:dyDescent="0.25">
      <c r="BI3444"/>
      <c r="BJ3444"/>
      <c r="BK3444"/>
      <c r="BL3444"/>
      <c r="BM3444"/>
      <c r="BN3444"/>
    </row>
    <row r="3445" spans="61:66" x14ac:dyDescent="0.25">
      <c r="BI3445"/>
      <c r="BJ3445"/>
      <c r="BK3445"/>
      <c r="BL3445"/>
      <c r="BM3445"/>
      <c r="BN3445"/>
    </row>
    <row r="3446" spans="61:66" x14ac:dyDescent="0.25">
      <c r="BI3446"/>
      <c r="BJ3446"/>
      <c r="BK3446"/>
      <c r="BL3446"/>
      <c r="BM3446"/>
      <c r="BN3446"/>
    </row>
    <row r="3447" spans="61:66" x14ac:dyDescent="0.25">
      <c r="BI3447"/>
      <c r="BJ3447"/>
      <c r="BK3447"/>
      <c r="BL3447"/>
      <c r="BM3447"/>
      <c r="BN3447"/>
    </row>
    <row r="3448" spans="61:66" x14ac:dyDescent="0.25">
      <c r="BI3448"/>
      <c r="BJ3448"/>
      <c r="BK3448"/>
      <c r="BL3448"/>
      <c r="BM3448"/>
      <c r="BN3448"/>
    </row>
    <row r="3449" spans="61:66" x14ac:dyDescent="0.25">
      <c r="BI3449"/>
      <c r="BJ3449"/>
      <c r="BK3449"/>
      <c r="BL3449"/>
      <c r="BM3449"/>
      <c r="BN3449"/>
    </row>
    <row r="3450" spans="61:66" x14ac:dyDescent="0.25">
      <c r="BI3450"/>
      <c r="BJ3450"/>
      <c r="BK3450"/>
      <c r="BL3450"/>
      <c r="BM3450"/>
      <c r="BN3450"/>
    </row>
    <row r="3451" spans="61:66" x14ac:dyDescent="0.25">
      <c r="BI3451"/>
      <c r="BJ3451"/>
      <c r="BK3451"/>
      <c r="BL3451"/>
      <c r="BM3451"/>
      <c r="BN3451"/>
    </row>
    <row r="3452" spans="61:66" x14ac:dyDescent="0.25">
      <c r="BI3452"/>
      <c r="BJ3452"/>
      <c r="BK3452"/>
      <c r="BL3452"/>
      <c r="BM3452"/>
      <c r="BN3452"/>
    </row>
    <row r="3453" spans="61:66" x14ac:dyDescent="0.25">
      <c r="BI3453"/>
      <c r="BJ3453"/>
      <c r="BK3453"/>
      <c r="BL3453"/>
      <c r="BM3453"/>
      <c r="BN3453"/>
    </row>
    <row r="3454" spans="61:66" x14ac:dyDescent="0.25">
      <c r="BI3454"/>
      <c r="BJ3454"/>
      <c r="BK3454"/>
      <c r="BL3454"/>
      <c r="BM3454"/>
      <c r="BN3454"/>
    </row>
    <row r="3455" spans="61:66" x14ac:dyDescent="0.25">
      <c r="BI3455"/>
      <c r="BJ3455"/>
      <c r="BK3455"/>
      <c r="BL3455"/>
      <c r="BM3455"/>
      <c r="BN3455"/>
    </row>
    <row r="3456" spans="61:66" x14ac:dyDescent="0.25">
      <c r="BI3456"/>
      <c r="BJ3456"/>
      <c r="BK3456"/>
      <c r="BL3456"/>
      <c r="BM3456"/>
      <c r="BN3456"/>
    </row>
    <row r="3457" spans="61:66" x14ac:dyDescent="0.25">
      <c r="BI3457"/>
      <c r="BJ3457"/>
      <c r="BK3457"/>
      <c r="BL3457"/>
      <c r="BM3457"/>
      <c r="BN3457"/>
    </row>
    <row r="3458" spans="61:66" x14ac:dyDescent="0.25">
      <c r="BI3458"/>
      <c r="BJ3458"/>
      <c r="BK3458"/>
      <c r="BL3458"/>
      <c r="BM3458"/>
      <c r="BN3458"/>
    </row>
    <row r="3459" spans="61:66" x14ac:dyDescent="0.25">
      <c r="BI3459"/>
      <c r="BJ3459"/>
      <c r="BK3459"/>
      <c r="BL3459"/>
      <c r="BM3459"/>
      <c r="BN3459"/>
    </row>
    <row r="3460" spans="61:66" x14ac:dyDescent="0.25">
      <c r="BI3460"/>
      <c r="BJ3460"/>
      <c r="BK3460"/>
      <c r="BL3460"/>
      <c r="BM3460"/>
      <c r="BN3460"/>
    </row>
    <row r="3461" spans="61:66" x14ac:dyDescent="0.25">
      <c r="BI3461"/>
      <c r="BJ3461"/>
      <c r="BK3461"/>
      <c r="BL3461"/>
      <c r="BM3461"/>
      <c r="BN3461"/>
    </row>
    <row r="3462" spans="61:66" x14ac:dyDescent="0.25">
      <c r="BI3462"/>
      <c r="BJ3462"/>
      <c r="BK3462"/>
      <c r="BL3462"/>
      <c r="BM3462"/>
      <c r="BN3462"/>
    </row>
    <row r="3463" spans="61:66" x14ac:dyDescent="0.25">
      <c r="BI3463"/>
      <c r="BJ3463"/>
      <c r="BK3463"/>
      <c r="BL3463"/>
      <c r="BM3463"/>
      <c r="BN3463"/>
    </row>
    <row r="3464" spans="61:66" x14ac:dyDescent="0.25">
      <c r="BI3464"/>
      <c r="BJ3464"/>
      <c r="BK3464"/>
      <c r="BL3464"/>
      <c r="BM3464"/>
      <c r="BN3464"/>
    </row>
    <row r="3465" spans="61:66" x14ac:dyDescent="0.25">
      <c r="BI3465"/>
      <c r="BJ3465"/>
      <c r="BK3465"/>
      <c r="BL3465"/>
      <c r="BM3465"/>
      <c r="BN3465"/>
    </row>
    <row r="3466" spans="61:66" x14ac:dyDescent="0.25">
      <c r="BI3466"/>
      <c r="BJ3466"/>
      <c r="BK3466"/>
      <c r="BL3466"/>
      <c r="BM3466"/>
      <c r="BN3466"/>
    </row>
    <row r="3467" spans="61:66" x14ac:dyDescent="0.25">
      <c r="BI3467"/>
      <c r="BJ3467"/>
      <c r="BK3467"/>
      <c r="BL3467"/>
      <c r="BM3467"/>
      <c r="BN3467"/>
    </row>
    <row r="3468" spans="61:66" x14ac:dyDescent="0.25">
      <c r="BI3468"/>
      <c r="BJ3468"/>
      <c r="BK3468"/>
      <c r="BL3468"/>
      <c r="BM3468"/>
      <c r="BN3468"/>
    </row>
    <row r="3469" spans="61:66" x14ac:dyDescent="0.25">
      <c r="BI3469"/>
      <c r="BJ3469"/>
      <c r="BK3469"/>
      <c r="BL3469"/>
      <c r="BM3469"/>
      <c r="BN3469"/>
    </row>
    <row r="3470" spans="61:66" x14ac:dyDescent="0.25">
      <c r="BI3470"/>
      <c r="BJ3470"/>
      <c r="BK3470"/>
      <c r="BL3470"/>
      <c r="BM3470"/>
      <c r="BN3470"/>
    </row>
    <row r="3471" spans="61:66" x14ac:dyDescent="0.25">
      <c r="BI3471"/>
      <c r="BJ3471"/>
      <c r="BK3471"/>
      <c r="BL3471"/>
      <c r="BM3471"/>
      <c r="BN3471"/>
    </row>
    <row r="3472" spans="61:66" x14ac:dyDescent="0.25">
      <c r="BI3472"/>
      <c r="BJ3472"/>
      <c r="BK3472"/>
      <c r="BL3472"/>
      <c r="BM3472"/>
      <c r="BN3472"/>
    </row>
    <row r="3473" spans="61:66" x14ac:dyDescent="0.25">
      <c r="BI3473"/>
      <c r="BJ3473"/>
      <c r="BK3473"/>
      <c r="BL3473"/>
      <c r="BM3473"/>
      <c r="BN3473"/>
    </row>
    <row r="3474" spans="61:66" x14ac:dyDescent="0.25">
      <c r="BI3474"/>
      <c r="BJ3474"/>
      <c r="BK3474"/>
      <c r="BL3474"/>
      <c r="BM3474"/>
      <c r="BN3474"/>
    </row>
    <row r="3475" spans="61:66" x14ac:dyDescent="0.25">
      <c r="BI3475"/>
      <c r="BJ3475"/>
      <c r="BK3475"/>
      <c r="BL3475"/>
      <c r="BM3475"/>
      <c r="BN3475"/>
    </row>
    <row r="3476" spans="61:66" x14ac:dyDescent="0.25">
      <c r="BI3476"/>
      <c r="BJ3476"/>
      <c r="BK3476"/>
      <c r="BL3476"/>
      <c r="BM3476"/>
      <c r="BN3476"/>
    </row>
    <row r="3477" spans="61:66" x14ac:dyDescent="0.25">
      <c r="BI3477"/>
      <c r="BJ3477"/>
      <c r="BK3477"/>
      <c r="BL3477"/>
      <c r="BM3477"/>
      <c r="BN3477"/>
    </row>
    <row r="3478" spans="61:66" x14ac:dyDescent="0.25">
      <c r="BI3478"/>
      <c r="BJ3478"/>
      <c r="BK3478"/>
      <c r="BL3478"/>
      <c r="BM3478"/>
      <c r="BN3478"/>
    </row>
    <row r="3479" spans="61:66" x14ac:dyDescent="0.25">
      <c r="BI3479"/>
      <c r="BJ3479"/>
      <c r="BK3479"/>
      <c r="BL3479"/>
      <c r="BM3479"/>
      <c r="BN3479"/>
    </row>
    <row r="3480" spans="61:66" x14ac:dyDescent="0.25">
      <c r="BI3480"/>
      <c r="BJ3480"/>
      <c r="BK3480"/>
      <c r="BL3480"/>
      <c r="BM3480"/>
      <c r="BN3480"/>
    </row>
    <row r="3481" spans="61:66" x14ac:dyDescent="0.25">
      <c r="BI3481"/>
      <c r="BJ3481"/>
      <c r="BK3481"/>
      <c r="BL3481"/>
      <c r="BM3481"/>
      <c r="BN3481"/>
    </row>
    <row r="3482" spans="61:66" x14ac:dyDescent="0.25">
      <c r="BI3482"/>
      <c r="BJ3482"/>
      <c r="BK3482"/>
      <c r="BL3482"/>
      <c r="BM3482"/>
      <c r="BN3482"/>
    </row>
    <row r="3483" spans="61:66" x14ac:dyDescent="0.25">
      <c r="BI3483"/>
      <c r="BJ3483"/>
      <c r="BK3483"/>
      <c r="BL3483"/>
      <c r="BM3483"/>
      <c r="BN3483"/>
    </row>
    <row r="3484" spans="61:66" x14ac:dyDescent="0.25">
      <c r="BI3484"/>
      <c r="BJ3484"/>
      <c r="BK3484"/>
      <c r="BL3484"/>
      <c r="BM3484"/>
      <c r="BN3484"/>
    </row>
    <row r="3485" spans="61:66" x14ac:dyDescent="0.25">
      <c r="BI3485"/>
      <c r="BJ3485"/>
      <c r="BK3485"/>
      <c r="BL3485"/>
      <c r="BM3485"/>
      <c r="BN3485"/>
    </row>
    <row r="3486" spans="61:66" x14ac:dyDescent="0.25">
      <c r="BI3486"/>
      <c r="BJ3486"/>
      <c r="BK3486"/>
      <c r="BL3486"/>
      <c r="BM3486"/>
      <c r="BN3486"/>
    </row>
    <row r="3487" spans="61:66" x14ac:dyDescent="0.25">
      <c r="BI3487"/>
      <c r="BJ3487"/>
      <c r="BK3487"/>
      <c r="BL3487"/>
      <c r="BM3487"/>
      <c r="BN3487"/>
    </row>
    <row r="3488" spans="61:66" x14ac:dyDescent="0.25">
      <c r="BI3488"/>
      <c r="BJ3488"/>
      <c r="BK3488"/>
      <c r="BL3488"/>
      <c r="BM3488"/>
      <c r="BN3488"/>
    </row>
    <row r="3489" spans="61:66" x14ac:dyDescent="0.25">
      <c r="BI3489"/>
      <c r="BJ3489"/>
      <c r="BK3489"/>
      <c r="BL3489"/>
      <c r="BM3489"/>
      <c r="BN3489"/>
    </row>
    <row r="3490" spans="61:66" x14ac:dyDescent="0.25">
      <c r="BI3490"/>
      <c r="BJ3490"/>
      <c r="BK3490"/>
      <c r="BL3490"/>
      <c r="BM3490"/>
      <c r="BN3490"/>
    </row>
    <row r="3491" spans="61:66" x14ac:dyDescent="0.25">
      <c r="BI3491"/>
      <c r="BJ3491"/>
      <c r="BK3491"/>
      <c r="BL3491"/>
      <c r="BM3491"/>
      <c r="BN3491"/>
    </row>
    <row r="3492" spans="61:66" x14ac:dyDescent="0.25">
      <c r="BI3492"/>
      <c r="BJ3492"/>
      <c r="BK3492"/>
      <c r="BL3492"/>
      <c r="BM3492"/>
      <c r="BN3492"/>
    </row>
    <row r="3493" spans="61:66" x14ac:dyDescent="0.25">
      <c r="BI3493"/>
      <c r="BJ3493"/>
      <c r="BK3493"/>
      <c r="BL3493"/>
      <c r="BM3493"/>
      <c r="BN3493"/>
    </row>
    <row r="3494" spans="61:66" x14ac:dyDescent="0.25">
      <c r="BI3494"/>
      <c r="BJ3494"/>
      <c r="BK3494"/>
      <c r="BL3494"/>
      <c r="BM3494"/>
      <c r="BN3494"/>
    </row>
    <row r="3495" spans="61:66" x14ac:dyDescent="0.25">
      <c r="BI3495"/>
      <c r="BJ3495"/>
      <c r="BK3495"/>
      <c r="BL3495"/>
      <c r="BM3495"/>
      <c r="BN3495"/>
    </row>
    <row r="3496" spans="61:66" x14ac:dyDescent="0.25">
      <c r="BI3496"/>
      <c r="BJ3496"/>
      <c r="BK3496"/>
      <c r="BL3496"/>
      <c r="BM3496"/>
      <c r="BN3496"/>
    </row>
    <row r="3497" spans="61:66" x14ac:dyDescent="0.25">
      <c r="BI3497"/>
      <c r="BJ3497"/>
      <c r="BK3497"/>
      <c r="BL3497"/>
      <c r="BM3497"/>
      <c r="BN3497"/>
    </row>
    <row r="3498" spans="61:66" x14ac:dyDescent="0.25">
      <c r="BI3498"/>
      <c r="BJ3498"/>
      <c r="BK3498"/>
      <c r="BL3498"/>
      <c r="BM3498"/>
      <c r="BN3498"/>
    </row>
    <row r="3499" spans="61:66" x14ac:dyDescent="0.25">
      <c r="BI3499"/>
      <c r="BJ3499"/>
      <c r="BK3499"/>
      <c r="BL3499"/>
      <c r="BM3499"/>
      <c r="BN3499"/>
    </row>
    <row r="3500" spans="61:66" x14ac:dyDescent="0.25">
      <c r="BI3500"/>
      <c r="BJ3500"/>
      <c r="BK3500"/>
      <c r="BL3500"/>
      <c r="BM3500"/>
      <c r="BN3500"/>
    </row>
    <row r="3501" spans="61:66" x14ac:dyDescent="0.25">
      <c r="BI3501"/>
      <c r="BJ3501"/>
      <c r="BK3501"/>
      <c r="BL3501"/>
      <c r="BM3501"/>
      <c r="BN3501"/>
    </row>
    <row r="3502" spans="61:66" x14ac:dyDescent="0.25">
      <c r="BI3502"/>
      <c r="BJ3502"/>
      <c r="BK3502"/>
      <c r="BL3502"/>
      <c r="BM3502"/>
      <c r="BN3502"/>
    </row>
    <row r="3503" spans="61:66" x14ac:dyDescent="0.25">
      <c r="BI3503"/>
      <c r="BJ3503"/>
      <c r="BK3503"/>
      <c r="BL3503"/>
      <c r="BM3503"/>
      <c r="BN3503"/>
    </row>
    <row r="3504" spans="61:66" x14ac:dyDescent="0.25">
      <c r="BI3504"/>
      <c r="BJ3504"/>
      <c r="BK3504"/>
      <c r="BL3504"/>
      <c r="BM3504"/>
      <c r="BN3504"/>
    </row>
    <row r="3505" spans="61:66" x14ac:dyDescent="0.25">
      <c r="BI3505"/>
      <c r="BJ3505"/>
      <c r="BK3505"/>
      <c r="BL3505"/>
      <c r="BM3505"/>
      <c r="BN3505"/>
    </row>
    <row r="3506" spans="61:66" x14ac:dyDescent="0.25">
      <c r="BI3506"/>
      <c r="BJ3506"/>
      <c r="BK3506"/>
      <c r="BL3506"/>
      <c r="BM3506"/>
      <c r="BN3506"/>
    </row>
    <row r="3507" spans="61:66" x14ac:dyDescent="0.25">
      <c r="BI3507"/>
      <c r="BJ3507"/>
      <c r="BK3507"/>
      <c r="BL3507"/>
      <c r="BM3507"/>
      <c r="BN3507"/>
    </row>
    <row r="3508" spans="61:66" x14ac:dyDescent="0.25">
      <c r="BI3508"/>
      <c r="BJ3508"/>
      <c r="BK3508"/>
      <c r="BL3508"/>
      <c r="BM3508"/>
      <c r="BN3508"/>
    </row>
    <row r="3509" spans="61:66" x14ac:dyDescent="0.25">
      <c r="BI3509"/>
      <c r="BJ3509"/>
      <c r="BK3509"/>
      <c r="BL3509"/>
      <c r="BM3509"/>
      <c r="BN3509"/>
    </row>
    <row r="3510" spans="61:66" x14ac:dyDescent="0.25">
      <c r="BI3510"/>
      <c r="BJ3510"/>
      <c r="BK3510"/>
      <c r="BL3510"/>
      <c r="BM3510"/>
      <c r="BN3510"/>
    </row>
    <row r="3511" spans="61:66" x14ac:dyDescent="0.25">
      <c r="BI3511"/>
      <c r="BJ3511"/>
      <c r="BK3511"/>
      <c r="BL3511"/>
      <c r="BM3511"/>
      <c r="BN3511"/>
    </row>
    <row r="3512" spans="61:66" x14ac:dyDescent="0.25">
      <c r="BI3512"/>
      <c r="BJ3512"/>
      <c r="BK3512"/>
      <c r="BL3512"/>
      <c r="BM3512"/>
      <c r="BN3512"/>
    </row>
    <row r="3513" spans="61:66" x14ac:dyDescent="0.25">
      <c r="BI3513"/>
      <c r="BJ3513"/>
      <c r="BK3513"/>
      <c r="BL3513"/>
      <c r="BM3513"/>
      <c r="BN3513"/>
    </row>
    <row r="3514" spans="61:66" x14ac:dyDescent="0.25">
      <c r="BI3514"/>
      <c r="BJ3514"/>
      <c r="BK3514"/>
      <c r="BL3514"/>
      <c r="BM3514"/>
      <c r="BN3514"/>
    </row>
    <row r="3515" spans="61:66" x14ac:dyDescent="0.25">
      <c r="BI3515"/>
      <c r="BJ3515"/>
      <c r="BK3515"/>
      <c r="BL3515"/>
      <c r="BM3515"/>
      <c r="BN3515"/>
    </row>
    <row r="3516" spans="61:66" x14ac:dyDescent="0.25">
      <c r="BI3516"/>
      <c r="BJ3516"/>
      <c r="BK3516"/>
      <c r="BL3516"/>
      <c r="BM3516"/>
      <c r="BN3516"/>
    </row>
    <row r="3517" spans="61:66" x14ac:dyDescent="0.25">
      <c r="BI3517"/>
      <c r="BJ3517"/>
      <c r="BK3517"/>
      <c r="BL3517"/>
      <c r="BM3517"/>
      <c r="BN3517"/>
    </row>
    <row r="3518" spans="61:66" x14ac:dyDescent="0.25">
      <c r="BI3518"/>
      <c r="BJ3518"/>
      <c r="BK3518"/>
      <c r="BL3518"/>
      <c r="BM3518"/>
      <c r="BN3518"/>
    </row>
    <row r="3519" spans="61:66" x14ac:dyDescent="0.25">
      <c r="BI3519"/>
      <c r="BJ3519"/>
      <c r="BK3519"/>
      <c r="BL3519"/>
      <c r="BM3519"/>
      <c r="BN3519"/>
    </row>
    <row r="3520" spans="61:66" x14ac:dyDescent="0.25">
      <c r="BI3520"/>
      <c r="BJ3520"/>
      <c r="BK3520"/>
      <c r="BL3520"/>
      <c r="BM3520"/>
      <c r="BN3520"/>
    </row>
    <row r="3521" spans="61:66" x14ac:dyDescent="0.25">
      <c r="BI3521"/>
      <c r="BJ3521"/>
      <c r="BK3521"/>
      <c r="BL3521"/>
      <c r="BM3521"/>
      <c r="BN3521"/>
    </row>
    <row r="3522" spans="61:66" x14ac:dyDescent="0.25">
      <c r="BI3522"/>
      <c r="BJ3522"/>
      <c r="BK3522"/>
      <c r="BL3522"/>
      <c r="BM3522"/>
      <c r="BN3522"/>
    </row>
    <row r="3523" spans="61:66" x14ac:dyDescent="0.25">
      <c r="BI3523"/>
      <c r="BJ3523"/>
      <c r="BK3523"/>
      <c r="BL3523"/>
      <c r="BM3523"/>
      <c r="BN3523"/>
    </row>
    <row r="3524" spans="61:66" x14ac:dyDescent="0.25">
      <c r="BI3524"/>
      <c r="BJ3524"/>
      <c r="BK3524"/>
      <c r="BL3524"/>
      <c r="BM3524"/>
      <c r="BN3524"/>
    </row>
    <row r="3525" spans="61:66" x14ac:dyDescent="0.25">
      <c r="BI3525"/>
      <c r="BJ3525"/>
      <c r="BK3525"/>
      <c r="BL3525"/>
      <c r="BM3525"/>
      <c r="BN3525"/>
    </row>
    <row r="3526" spans="61:66" x14ac:dyDescent="0.25">
      <c r="BI3526"/>
      <c r="BJ3526"/>
      <c r="BK3526"/>
      <c r="BL3526"/>
      <c r="BM3526"/>
      <c r="BN3526"/>
    </row>
    <row r="3527" spans="61:66" x14ac:dyDescent="0.25">
      <c r="BI3527"/>
      <c r="BJ3527"/>
      <c r="BK3527"/>
      <c r="BL3527"/>
      <c r="BM3527"/>
      <c r="BN3527"/>
    </row>
    <row r="3528" spans="61:66" x14ac:dyDescent="0.25">
      <c r="BI3528"/>
      <c r="BJ3528"/>
      <c r="BK3528"/>
      <c r="BL3528"/>
      <c r="BM3528"/>
      <c r="BN3528"/>
    </row>
    <row r="3529" spans="61:66" x14ac:dyDescent="0.25">
      <c r="BI3529"/>
      <c r="BJ3529"/>
      <c r="BK3529"/>
      <c r="BL3529"/>
      <c r="BM3529"/>
      <c r="BN3529"/>
    </row>
    <row r="3530" spans="61:66" x14ac:dyDescent="0.25">
      <c r="BI3530"/>
      <c r="BJ3530"/>
      <c r="BK3530"/>
      <c r="BL3530"/>
      <c r="BM3530"/>
      <c r="BN3530"/>
    </row>
    <row r="3531" spans="61:66" x14ac:dyDescent="0.25">
      <c r="BI3531"/>
      <c r="BJ3531"/>
      <c r="BK3531"/>
      <c r="BL3531"/>
      <c r="BM3531"/>
      <c r="BN3531"/>
    </row>
    <row r="3532" spans="61:66" x14ac:dyDescent="0.25">
      <c r="BI3532"/>
      <c r="BJ3532"/>
      <c r="BK3532"/>
      <c r="BL3532"/>
      <c r="BM3532"/>
      <c r="BN3532"/>
    </row>
    <row r="3533" spans="61:66" x14ac:dyDescent="0.25">
      <c r="BI3533"/>
      <c r="BJ3533"/>
      <c r="BK3533"/>
      <c r="BL3533"/>
      <c r="BM3533"/>
      <c r="BN3533"/>
    </row>
    <row r="3534" spans="61:66" x14ac:dyDescent="0.25">
      <c r="BI3534"/>
      <c r="BJ3534"/>
      <c r="BK3534"/>
      <c r="BL3534"/>
      <c r="BM3534"/>
      <c r="BN3534"/>
    </row>
    <row r="3535" spans="61:66" x14ac:dyDescent="0.25">
      <c r="BI3535"/>
      <c r="BJ3535"/>
      <c r="BK3535"/>
      <c r="BL3535"/>
      <c r="BM3535"/>
      <c r="BN3535"/>
    </row>
    <row r="3536" spans="61:66" x14ac:dyDescent="0.25">
      <c r="BI3536"/>
      <c r="BJ3536"/>
      <c r="BK3536"/>
      <c r="BL3536"/>
      <c r="BM3536"/>
      <c r="BN3536"/>
    </row>
    <row r="3537" spans="61:66" x14ac:dyDescent="0.25">
      <c r="BI3537"/>
      <c r="BJ3537"/>
      <c r="BK3537"/>
      <c r="BL3537"/>
      <c r="BM3537"/>
      <c r="BN3537"/>
    </row>
    <row r="3538" spans="61:66" x14ac:dyDescent="0.25">
      <c r="BI3538"/>
      <c r="BJ3538"/>
      <c r="BK3538"/>
      <c r="BL3538"/>
      <c r="BM3538"/>
      <c r="BN3538"/>
    </row>
    <row r="3539" spans="61:66" x14ac:dyDescent="0.25">
      <c r="BI3539"/>
      <c r="BJ3539"/>
      <c r="BK3539"/>
      <c r="BL3539"/>
      <c r="BM3539"/>
      <c r="BN3539"/>
    </row>
    <row r="3540" spans="61:66" x14ac:dyDescent="0.25">
      <c r="BI3540"/>
      <c r="BJ3540"/>
      <c r="BK3540"/>
      <c r="BL3540"/>
      <c r="BM3540"/>
      <c r="BN3540"/>
    </row>
    <row r="3541" spans="61:66" x14ac:dyDescent="0.25">
      <c r="BI3541"/>
      <c r="BJ3541"/>
      <c r="BK3541"/>
      <c r="BL3541"/>
      <c r="BM3541"/>
      <c r="BN3541"/>
    </row>
    <row r="3542" spans="61:66" x14ac:dyDescent="0.25">
      <c r="BI3542"/>
      <c r="BJ3542"/>
      <c r="BK3542"/>
      <c r="BL3542"/>
      <c r="BM3542"/>
      <c r="BN3542"/>
    </row>
    <row r="3543" spans="61:66" x14ac:dyDescent="0.25">
      <c r="BI3543"/>
      <c r="BJ3543"/>
      <c r="BK3543"/>
      <c r="BL3543"/>
      <c r="BM3543"/>
      <c r="BN3543"/>
    </row>
    <row r="3544" spans="61:66" x14ac:dyDescent="0.25">
      <c r="BI3544"/>
      <c r="BJ3544"/>
      <c r="BK3544"/>
      <c r="BL3544"/>
      <c r="BM3544"/>
      <c r="BN3544"/>
    </row>
    <row r="3545" spans="61:66" x14ac:dyDescent="0.25">
      <c r="BI3545"/>
      <c r="BJ3545"/>
      <c r="BK3545"/>
      <c r="BL3545"/>
      <c r="BM3545"/>
      <c r="BN3545"/>
    </row>
    <row r="3546" spans="61:66" x14ac:dyDescent="0.25">
      <c r="BI3546"/>
      <c r="BJ3546"/>
      <c r="BK3546"/>
      <c r="BL3546"/>
      <c r="BM3546"/>
      <c r="BN3546"/>
    </row>
    <row r="3547" spans="61:66" x14ac:dyDescent="0.25">
      <c r="BI3547"/>
      <c r="BJ3547"/>
      <c r="BK3547"/>
      <c r="BL3547"/>
      <c r="BM3547"/>
      <c r="BN3547"/>
    </row>
    <row r="3548" spans="61:66" x14ac:dyDescent="0.25">
      <c r="BI3548"/>
      <c r="BJ3548"/>
      <c r="BK3548"/>
      <c r="BL3548"/>
      <c r="BM3548"/>
      <c r="BN3548"/>
    </row>
    <row r="3549" spans="61:66" x14ac:dyDescent="0.25">
      <c r="BI3549"/>
      <c r="BJ3549"/>
      <c r="BK3549"/>
      <c r="BL3549"/>
      <c r="BM3549"/>
      <c r="BN3549"/>
    </row>
    <row r="3550" spans="61:66" x14ac:dyDescent="0.25">
      <c r="BI3550"/>
      <c r="BJ3550"/>
      <c r="BK3550"/>
      <c r="BL3550"/>
      <c r="BM3550"/>
      <c r="BN3550"/>
    </row>
    <row r="3551" spans="61:66" x14ac:dyDescent="0.25">
      <c r="BI3551"/>
      <c r="BJ3551"/>
      <c r="BK3551"/>
      <c r="BL3551"/>
      <c r="BM3551"/>
      <c r="BN3551"/>
    </row>
    <row r="3552" spans="61:66" x14ac:dyDescent="0.25">
      <c r="BI3552"/>
      <c r="BJ3552"/>
      <c r="BK3552"/>
      <c r="BL3552"/>
      <c r="BM3552"/>
      <c r="BN3552"/>
    </row>
    <row r="3553" spans="61:66" x14ac:dyDescent="0.25">
      <c r="BI3553"/>
      <c r="BJ3553"/>
      <c r="BK3553"/>
      <c r="BL3553"/>
      <c r="BM3553"/>
      <c r="BN3553"/>
    </row>
    <row r="3554" spans="61:66" x14ac:dyDescent="0.25">
      <c r="BI3554"/>
      <c r="BJ3554"/>
      <c r="BK3554"/>
      <c r="BL3554"/>
      <c r="BM3554"/>
      <c r="BN3554"/>
    </row>
    <row r="3555" spans="61:66" x14ac:dyDescent="0.25">
      <c r="BI3555"/>
      <c r="BJ3555"/>
      <c r="BK3555"/>
      <c r="BL3555"/>
      <c r="BM3555"/>
      <c r="BN3555"/>
    </row>
    <row r="3556" spans="61:66" x14ac:dyDescent="0.25">
      <c r="BI3556"/>
      <c r="BJ3556"/>
      <c r="BK3556"/>
      <c r="BL3556"/>
      <c r="BM3556"/>
      <c r="BN3556"/>
    </row>
    <row r="3557" spans="61:66" x14ac:dyDescent="0.25">
      <c r="BI3557"/>
      <c r="BJ3557"/>
      <c r="BK3557"/>
      <c r="BL3557"/>
      <c r="BM3557"/>
      <c r="BN3557"/>
    </row>
    <row r="3558" spans="61:66" x14ac:dyDescent="0.25">
      <c r="BI3558"/>
      <c r="BJ3558"/>
      <c r="BK3558"/>
      <c r="BL3558"/>
      <c r="BM3558"/>
      <c r="BN3558"/>
    </row>
    <row r="3559" spans="61:66" x14ac:dyDescent="0.25">
      <c r="BI3559"/>
      <c r="BJ3559"/>
      <c r="BK3559"/>
      <c r="BL3559"/>
      <c r="BM3559"/>
      <c r="BN3559"/>
    </row>
    <row r="3560" spans="61:66" x14ac:dyDescent="0.25">
      <c r="BI3560"/>
      <c r="BJ3560"/>
      <c r="BK3560"/>
      <c r="BL3560"/>
      <c r="BM3560"/>
      <c r="BN3560"/>
    </row>
    <row r="3561" spans="61:66" x14ac:dyDescent="0.25">
      <c r="BI3561"/>
      <c r="BJ3561"/>
      <c r="BK3561"/>
      <c r="BL3561"/>
      <c r="BM3561"/>
      <c r="BN3561"/>
    </row>
    <row r="3562" spans="61:66" x14ac:dyDescent="0.25">
      <c r="BI3562"/>
      <c r="BJ3562"/>
      <c r="BK3562"/>
      <c r="BL3562"/>
      <c r="BM3562"/>
      <c r="BN3562"/>
    </row>
    <row r="3563" spans="61:66" x14ac:dyDescent="0.25">
      <c r="BI3563"/>
      <c r="BJ3563"/>
      <c r="BK3563"/>
      <c r="BL3563"/>
      <c r="BM3563"/>
      <c r="BN3563"/>
    </row>
    <row r="3564" spans="61:66" x14ac:dyDescent="0.25">
      <c r="BI3564"/>
      <c r="BJ3564"/>
      <c r="BK3564"/>
      <c r="BL3564"/>
      <c r="BM3564"/>
      <c r="BN3564"/>
    </row>
    <row r="3565" spans="61:66" x14ac:dyDescent="0.25">
      <c r="BI3565"/>
      <c r="BJ3565"/>
      <c r="BK3565"/>
      <c r="BL3565"/>
      <c r="BM3565"/>
      <c r="BN3565"/>
    </row>
    <row r="3566" spans="61:66" x14ac:dyDescent="0.25">
      <c r="BI3566"/>
      <c r="BJ3566"/>
      <c r="BK3566"/>
      <c r="BL3566"/>
      <c r="BM3566"/>
      <c r="BN3566"/>
    </row>
    <row r="3567" spans="61:66" x14ac:dyDescent="0.25">
      <c r="BI3567"/>
      <c r="BJ3567"/>
      <c r="BK3567"/>
      <c r="BL3567"/>
      <c r="BM3567"/>
      <c r="BN3567"/>
    </row>
    <row r="3568" spans="61:66" x14ac:dyDescent="0.25">
      <c r="BI3568"/>
      <c r="BJ3568"/>
      <c r="BK3568"/>
      <c r="BL3568"/>
      <c r="BM3568"/>
      <c r="BN3568"/>
    </row>
    <row r="3569" spans="61:66" x14ac:dyDescent="0.25">
      <c r="BI3569"/>
      <c r="BJ3569"/>
      <c r="BK3569"/>
      <c r="BL3569"/>
      <c r="BM3569"/>
      <c r="BN3569"/>
    </row>
    <row r="3570" spans="61:66" x14ac:dyDescent="0.25">
      <c r="BI3570"/>
      <c r="BJ3570"/>
      <c r="BK3570"/>
      <c r="BL3570"/>
      <c r="BM3570"/>
      <c r="BN3570"/>
    </row>
    <row r="3571" spans="61:66" x14ac:dyDescent="0.25">
      <c r="BI3571"/>
      <c r="BJ3571"/>
      <c r="BK3571"/>
      <c r="BL3571"/>
      <c r="BM3571"/>
      <c r="BN3571"/>
    </row>
    <row r="3572" spans="61:66" x14ac:dyDescent="0.25">
      <c r="BI3572"/>
      <c r="BJ3572"/>
      <c r="BK3572"/>
      <c r="BL3572"/>
      <c r="BM3572"/>
      <c r="BN3572"/>
    </row>
    <row r="3573" spans="61:66" x14ac:dyDescent="0.25">
      <c r="BI3573"/>
      <c r="BJ3573"/>
      <c r="BK3573"/>
      <c r="BL3573"/>
      <c r="BM3573"/>
      <c r="BN3573"/>
    </row>
    <row r="3574" spans="61:66" x14ac:dyDescent="0.25">
      <c r="BI3574"/>
      <c r="BJ3574"/>
      <c r="BK3574"/>
      <c r="BL3574"/>
      <c r="BM3574"/>
      <c r="BN3574"/>
    </row>
    <row r="3575" spans="61:66" x14ac:dyDescent="0.25">
      <c r="BI3575"/>
      <c r="BJ3575"/>
      <c r="BK3575"/>
      <c r="BL3575"/>
      <c r="BM3575"/>
      <c r="BN3575"/>
    </row>
    <row r="3576" spans="61:66" x14ac:dyDescent="0.25">
      <c r="BI3576"/>
      <c r="BJ3576"/>
      <c r="BK3576"/>
      <c r="BL3576"/>
      <c r="BM3576"/>
      <c r="BN3576"/>
    </row>
    <row r="3577" spans="61:66" x14ac:dyDescent="0.25">
      <c r="BI3577"/>
      <c r="BJ3577"/>
      <c r="BK3577"/>
      <c r="BL3577"/>
      <c r="BM3577"/>
      <c r="BN3577"/>
    </row>
    <row r="3578" spans="61:66" x14ac:dyDescent="0.25">
      <c r="BI3578"/>
      <c r="BJ3578"/>
      <c r="BK3578"/>
      <c r="BL3578"/>
      <c r="BM3578"/>
      <c r="BN3578"/>
    </row>
    <row r="3579" spans="61:66" x14ac:dyDescent="0.25">
      <c r="BI3579"/>
      <c r="BJ3579"/>
      <c r="BK3579"/>
      <c r="BL3579"/>
      <c r="BM3579"/>
      <c r="BN3579"/>
    </row>
    <row r="3580" spans="61:66" x14ac:dyDescent="0.25">
      <c r="BI3580"/>
      <c r="BJ3580"/>
      <c r="BK3580"/>
      <c r="BL3580"/>
      <c r="BM3580"/>
      <c r="BN3580"/>
    </row>
    <row r="3581" spans="61:66" x14ac:dyDescent="0.25">
      <c r="BI3581"/>
      <c r="BJ3581"/>
      <c r="BK3581"/>
      <c r="BL3581"/>
      <c r="BM3581"/>
      <c r="BN3581"/>
    </row>
    <row r="3582" spans="61:66" x14ac:dyDescent="0.25">
      <c r="BI3582"/>
      <c r="BJ3582"/>
      <c r="BK3582"/>
      <c r="BL3582"/>
      <c r="BM3582"/>
      <c r="BN3582"/>
    </row>
    <row r="3583" spans="61:66" x14ac:dyDescent="0.25">
      <c r="BI3583"/>
      <c r="BJ3583"/>
      <c r="BK3583"/>
      <c r="BL3583"/>
      <c r="BM3583"/>
      <c r="BN3583"/>
    </row>
    <row r="3584" spans="61:66" x14ac:dyDescent="0.25">
      <c r="BI3584"/>
      <c r="BJ3584"/>
      <c r="BK3584"/>
      <c r="BL3584"/>
      <c r="BM3584"/>
      <c r="BN3584"/>
    </row>
    <row r="3585" spans="61:66" x14ac:dyDescent="0.25">
      <c r="BI3585"/>
      <c r="BJ3585"/>
      <c r="BK3585"/>
      <c r="BL3585"/>
      <c r="BM3585"/>
      <c r="BN3585"/>
    </row>
    <row r="3586" spans="61:66" x14ac:dyDescent="0.25">
      <c r="BI3586"/>
      <c r="BJ3586"/>
      <c r="BK3586"/>
      <c r="BL3586"/>
      <c r="BM3586"/>
      <c r="BN3586"/>
    </row>
    <row r="3587" spans="61:66" x14ac:dyDescent="0.25">
      <c r="BI3587"/>
      <c r="BJ3587"/>
      <c r="BK3587"/>
      <c r="BL3587"/>
      <c r="BM3587"/>
      <c r="BN3587"/>
    </row>
    <row r="3588" spans="61:66" x14ac:dyDescent="0.25">
      <c r="BI3588"/>
      <c r="BJ3588"/>
      <c r="BK3588"/>
      <c r="BL3588"/>
      <c r="BM3588"/>
      <c r="BN3588"/>
    </row>
    <row r="3589" spans="61:66" x14ac:dyDescent="0.25">
      <c r="BI3589"/>
      <c r="BJ3589"/>
      <c r="BK3589"/>
      <c r="BL3589"/>
      <c r="BM3589"/>
      <c r="BN3589"/>
    </row>
    <row r="3590" spans="61:66" x14ac:dyDescent="0.25">
      <c r="BI3590"/>
      <c r="BJ3590"/>
      <c r="BK3590"/>
      <c r="BL3590"/>
      <c r="BM3590"/>
      <c r="BN3590"/>
    </row>
    <row r="3591" spans="61:66" x14ac:dyDescent="0.25">
      <c r="BI3591"/>
      <c r="BJ3591"/>
      <c r="BK3591"/>
      <c r="BL3591"/>
      <c r="BM3591"/>
      <c r="BN3591"/>
    </row>
    <row r="3592" spans="61:66" x14ac:dyDescent="0.25">
      <c r="BI3592"/>
      <c r="BJ3592"/>
      <c r="BK3592"/>
      <c r="BL3592"/>
      <c r="BM3592"/>
      <c r="BN3592"/>
    </row>
    <row r="3593" spans="61:66" x14ac:dyDescent="0.25">
      <c r="BI3593"/>
      <c r="BJ3593"/>
      <c r="BK3593"/>
      <c r="BL3593"/>
      <c r="BM3593"/>
      <c r="BN3593"/>
    </row>
    <row r="3594" spans="61:66" x14ac:dyDescent="0.25">
      <c r="BI3594"/>
      <c r="BJ3594"/>
      <c r="BK3594"/>
      <c r="BL3594"/>
      <c r="BM3594"/>
      <c r="BN3594"/>
    </row>
    <row r="3595" spans="61:66" x14ac:dyDescent="0.25">
      <c r="BI3595"/>
      <c r="BJ3595"/>
      <c r="BK3595"/>
      <c r="BL3595"/>
      <c r="BM3595"/>
      <c r="BN3595"/>
    </row>
    <row r="3596" spans="61:66" x14ac:dyDescent="0.25">
      <c r="BI3596"/>
      <c r="BJ3596"/>
      <c r="BK3596"/>
      <c r="BL3596"/>
      <c r="BM3596"/>
      <c r="BN3596"/>
    </row>
    <row r="3597" spans="61:66" x14ac:dyDescent="0.25">
      <c r="BI3597"/>
      <c r="BJ3597"/>
      <c r="BK3597"/>
      <c r="BL3597"/>
      <c r="BM3597"/>
      <c r="BN3597"/>
    </row>
    <row r="3598" spans="61:66" x14ac:dyDescent="0.25">
      <c r="BI3598"/>
      <c r="BJ3598"/>
      <c r="BK3598"/>
      <c r="BL3598"/>
      <c r="BM3598"/>
      <c r="BN3598"/>
    </row>
    <row r="3599" spans="61:66" x14ac:dyDescent="0.25">
      <c r="BI3599"/>
      <c r="BJ3599"/>
      <c r="BK3599"/>
      <c r="BL3599"/>
      <c r="BM3599"/>
      <c r="BN3599"/>
    </row>
    <row r="3600" spans="61:66" x14ac:dyDescent="0.25">
      <c r="BI3600"/>
      <c r="BJ3600"/>
      <c r="BK3600"/>
      <c r="BL3600"/>
      <c r="BM3600"/>
      <c r="BN3600"/>
    </row>
    <row r="3601" spans="61:66" x14ac:dyDescent="0.25">
      <c r="BI3601"/>
      <c r="BJ3601"/>
      <c r="BK3601"/>
      <c r="BL3601"/>
      <c r="BM3601"/>
      <c r="BN3601"/>
    </row>
    <row r="3602" spans="61:66" x14ac:dyDescent="0.25">
      <c r="BI3602"/>
      <c r="BJ3602"/>
      <c r="BK3602"/>
      <c r="BL3602"/>
      <c r="BM3602"/>
      <c r="BN3602"/>
    </row>
    <row r="3603" spans="61:66" x14ac:dyDescent="0.25">
      <c r="BI3603"/>
      <c r="BJ3603"/>
      <c r="BK3603"/>
      <c r="BL3603"/>
      <c r="BM3603"/>
      <c r="BN3603"/>
    </row>
    <row r="3604" spans="61:66" x14ac:dyDescent="0.25">
      <c r="BI3604"/>
      <c r="BJ3604"/>
      <c r="BK3604"/>
      <c r="BL3604"/>
      <c r="BM3604"/>
      <c r="BN3604"/>
    </row>
    <row r="3605" spans="61:66" x14ac:dyDescent="0.25">
      <c r="BI3605"/>
      <c r="BJ3605"/>
      <c r="BK3605"/>
      <c r="BL3605"/>
      <c r="BM3605"/>
      <c r="BN3605"/>
    </row>
    <row r="3606" spans="61:66" x14ac:dyDescent="0.25">
      <c r="BI3606"/>
      <c r="BJ3606"/>
      <c r="BK3606"/>
      <c r="BL3606"/>
      <c r="BM3606"/>
      <c r="BN3606"/>
    </row>
    <row r="3607" spans="61:66" x14ac:dyDescent="0.25">
      <c r="BI3607"/>
      <c r="BJ3607"/>
      <c r="BK3607"/>
      <c r="BL3607"/>
      <c r="BM3607"/>
      <c r="BN3607"/>
    </row>
    <row r="3608" spans="61:66" x14ac:dyDescent="0.25">
      <c r="BI3608"/>
      <c r="BJ3608"/>
      <c r="BK3608"/>
      <c r="BL3608"/>
      <c r="BM3608"/>
      <c r="BN3608"/>
    </row>
    <row r="3609" spans="61:66" x14ac:dyDescent="0.25">
      <c r="BI3609"/>
      <c r="BJ3609"/>
      <c r="BK3609"/>
      <c r="BL3609"/>
      <c r="BM3609"/>
      <c r="BN3609"/>
    </row>
    <row r="3610" spans="61:66" x14ac:dyDescent="0.25">
      <c r="BI3610"/>
      <c r="BJ3610"/>
      <c r="BK3610"/>
      <c r="BL3610"/>
      <c r="BM3610"/>
      <c r="BN3610"/>
    </row>
    <row r="3611" spans="61:66" x14ac:dyDescent="0.25">
      <c r="BI3611"/>
      <c r="BJ3611"/>
      <c r="BK3611"/>
      <c r="BL3611"/>
      <c r="BM3611"/>
      <c r="BN3611"/>
    </row>
    <row r="3612" spans="61:66" x14ac:dyDescent="0.25">
      <c r="BI3612"/>
      <c r="BJ3612"/>
      <c r="BK3612"/>
      <c r="BL3612"/>
      <c r="BM3612"/>
      <c r="BN3612"/>
    </row>
    <row r="3613" spans="61:66" x14ac:dyDescent="0.25">
      <c r="BI3613"/>
      <c r="BJ3613"/>
      <c r="BK3613"/>
      <c r="BL3613"/>
      <c r="BM3613"/>
      <c r="BN3613"/>
    </row>
    <row r="3614" spans="61:66" x14ac:dyDescent="0.25">
      <c r="BI3614"/>
      <c r="BJ3614"/>
      <c r="BK3614"/>
      <c r="BL3614"/>
      <c r="BM3614"/>
      <c r="BN3614"/>
    </row>
    <row r="3615" spans="61:66" x14ac:dyDescent="0.25">
      <c r="BI3615"/>
      <c r="BJ3615"/>
      <c r="BK3615"/>
      <c r="BL3615"/>
      <c r="BM3615"/>
      <c r="BN3615"/>
    </row>
    <row r="3616" spans="61:66" x14ac:dyDescent="0.25">
      <c r="BI3616"/>
      <c r="BJ3616"/>
      <c r="BK3616"/>
      <c r="BL3616"/>
      <c r="BM3616"/>
      <c r="BN3616"/>
    </row>
    <row r="3617" spans="61:66" x14ac:dyDescent="0.25">
      <c r="BI3617"/>
      <c r="BJ3617"/>
      <c r="BK3617"/>
      <c r="BL3617"/>
      <c r="BM3617"/>
      <c r="BN3617"/>
    </row>
    <row r="3618" spans="61:66" x14ac:dyDescent="0.25">
      <c r="BI3618"/>
      <c r="BJ3618"/>
      <c r="BK3618"/>
      <c r="BL3618"/>
      <c r="BM3618"/>
      <c r="BN3618"/>
    </row>
    <row r="3619" spans="61:66" x14ac:dyDescent="0.25">
      <c r="BI3619"/>
      <c r="BJ3619"/>
      <c r="BK3619"/>
      <c r="BL3619"/>
      <c r="BM3619"/>
      <c r="BN3619"/>
    </row>
    <row r="3620" spans="61:66" x14ac:dyDescent="0.25">
      <c r="BI3620"/>
      <c r="BJ3620"/>
      <c r="BK3620"/>
      <c r="BL3620"/>
      <c r="BM3620"/>
      <c r="BN3620"/>
    </row>
    <row r="3621" spans="61:66" x14ac:dyDescent="0.25">
      <c r="BI3621"/>
      <c r="BJ3621"/>
      <c r="BK3621"/>
      <c r="BL3621"/>
      <c r="BM3621"/>
      <c r="BN3621"/>
    </row>
    <row r="3622" spans="61:66" x14ac:dyDescent="0.25">
      <c r="BI3622"/>
      <c r="BJ3622"/>
      <c r="BK3622"/>
      <c r="BL3622"/>
      <c r="BM3622"/>
      <c r="BN3622"/>
    </row>
    <row r="3623" spans="61:66" x14ac:dyDescent="0.25">
      <c r="BI3623"/>
      <c r="BJ3623"/>
      <c r="BK3623"/>
      <c r="BL3623"/>
      <c r="BM3623"/>
      <c r="BN3623"/>
    </row>
    <row r="3624" spans="61:66" x14ac:dyDescent="0.25">
      <c r="BI3624"/>
      <c r="BJ3624"/>
      <c r="BK3624"/>
      <c r="BL3624"/>
      <c r="BM3624"/>
      <c r="BN3624"/>
    </row>
    <row r="3625" spans="61:66" x14ac:dyDescent="0.25">
      <c r="BI3625"/>
      <c r="BJ3625"/>
      <c r="BK3625"/>
      <c r="BL3625"/>
      <c r="BM3625"/>
      <c r="BN3625"/>
    </row>
    <row r="3626" spans="61:66" x14ac:dyDescent="0.25">
      <c r="BI3626"/>
      <c r="BJ3626"/>
      <c r="BK3626"/>
      <c r="BL3626"/>
      <c r="BM3626"/>
      <c r="BN3626"/>
    </row>
    <row r="3627" spans="61:66" x14ac:dyDescent="0.25">
      <c r="BI3627"/>
      <c r="BJ3627"/>
      <c r="BK3627"/>
      <c r="BL3627"/>
      <c r="BM3627"/>
      <c r="BN3627"/>
    </row>
    <row r="3628" spans="61:66" x14ac:dyDescent="0.25">
      <c r="BI3628"/>
      <c r="BJ3628"/>
      <c r="BK3628"/>
      <c r="BL3628"/>
      <c r="BM3628"/>
      <c r="BN3628"/>
    </row>
    <row r="3629" spans="61:66" x14ac:dyDescent="0.25">
      <c r="BI3629"/>
      <c r="BJ3629"/>
      <c r="BK3629"/>
      <c r="BL3629"/>
      <c r="BM3629"/>
      <c r="BN3629"/>
    </row>
    <row r="3630" spans="61:66" x14ac:dyDescent="0.25">
      <c r="BI3630"/>
      <c r="BJ3630"/>
      <c r="BK3630"/>
      <c r="BL3630"/>
      <c r="BM3630"/>
      <c r="BN3630"/>
    </row>
    <row r="3631" spans="61:66" x14ac:dyDescent="0.25">
      <c r="BI3631"/>
      <c r="BJ3631"/>
      <c r="BK3631"/>
      <c r="BL3631"/>
      <c r="BM3631"/>
      <c r="BN3631"/>
    </row>
    <row r="3632" spans="61:66" x14ac:dyDescent="0.25">
      <c r="BI3632"/>
      <c r="BJ3632"/>
      <c r="BK3632"/>
      <c r="BL3632"/>
      <c r="BM3632"/>
      <c r="BN3632"/>
    </row>
    <row r="3633" spans="61:66" x14ac:dyDescent="0.25">
      <c r="BI3633"/>
      <c r="BJ3633"/>
      <c r="BK3633"/>
      <c r="BL3633"/>
      <c r="BM3633"/>
      <c r="BN3633"/>
    </row>
    <row r="3634" spans="61:66" x14ac:dyDescent="0.25">
      <c r="BI3634"/>
      <c r="BJ3634"/>
      <c r="BK3634"/>
      <c r="BL3634"/>
      <c r="BM3634"/>
      <c r="BN3634"/>
    </row>
    <row r="3635" spans="61:66" x14ac:dyDescent="0.25">
      <c r="BI3635"/>
      <c r="BJ3635"/>
      <c r="BK3635"/>
      <c r="BL3635"/>
      <c r="BM3635"/>
      <c r="BN3635"/>
    </row>
    <row r="3636" spans="61:66" x14ac:dyDescent="0.25">
      <c r="BI3636"/>
      <c r="BJ3636"/>
      <c r="BK3636"/>
      <c r="BL3636"/>
      <c r="BM3636"/>
      <c r="BN3636"/>
    </row>
    <row r="3637" spans="61:66" x14ac:dyDescent="0.25">
      <c r="BI3637"/>
      <c r="BJ3637"/>
      <c r="BK3637"/>
      <c r="BL3637"/>
      <c r="BM3637"/>
      <c r="BN3637"/>
    </row>
    <row r="3638" spans="61:66" x14ac:dyDescent="0.25">
      <c r="BI3638"/>
      <c r="BJ3638"/>
      <c r="BK3638"/>
      <c r="BL3638"/>
      <c r="BM3638"/>
      <c r="BN3638"/>
    </row>
    <row r="3639" spans="61:66" x14ac:dyDescent="0.25">
      <c r="BI3639"/>
      <c r="BJ3639"/>
      <c r="BK3639"/>
      <c r="BL3639"/>
      <c r="BM3639"/>
      <c r="BN3639"/>
    </row>
    <row r="3640" spans="61:66" x14ac:dyDescent="0.25">
      <c r="BI3640"/>
      <c r="BJ3640"/>
      <c r="BK3640"/>
      <c r="BL3640"/>
      <c r="BM3640"/>
      <c r="BN3640"/>
    </row>
    <row r="3641" spans="61:66" x14ac:dyDescent="0.25">
      <c r="BI3641"/>
      <c r="BJ3641"/>
      <c r="BK3641"/>
      <c r="BL3641"/>
      <c r="BM3641"/>
      <c r="BN3641"/>
    </row>
    <row r="3642" spans="61:66" x14ac:dyDescent="0.25">
      <c r="BI3642"/>
      <c r="BJ3642"/>
      <c r="BK3642"/>
      <c r="BL3642"/>
      <c r="BM3642"/>
      <c r="BN3642"/>
    </row>
    <row r="3643" spans="61:66" x14ac:dyDescent="0.25">
      <c r="BI3643"/>
      <c r="BJ3643"/>
      <c r="BK3643"/>
      <c r="BL3643"/>
      <c r="BM3643"/>
      <c r="BN3643"/>
    </row>
    <row r="3644" spans="61:66" x14ac:dyDescent="0.25">
      <c r="BI3644"/>
      <c r="BJ3644"/>
      <c r="BK3644"/>
      <c r="BL3644"/>
      <c r="BM3644"/>
      <c r="BN3644"/>
    </row>
    <row r="3645" spans="61:66" x14ac:dyDescent="0.25">
      <c r="BI3645"/>
      <c r="BJ3645"/>
      <c r="BK3645"/>
      <c r="BL3645"/>
      <c r="BM3645"/>
      <c r="BN3645"/>
    </row>
    <row r="3646" spans="61:66" x14ac:dyDescent="0.25">
      <c r="BI3646"/>
      <c r="BJ3646"/>
      <c r="BK3646"/>
      <c r="BL3646"/>
      <c r="BM3646"/>
      <c r="BN3646"/>
    </row>
    <row r="3647" spans="61:66" x14ac:dyDescent="0.25">
      <c r="BI3647"/>
      <c r="BJ3647"/>
      <c r="BK3647"/>
      <c r="BL3647"/>
      <c r="BM3647"/>
      <c r="BN3647"/>
    </row>
    <row r="3648" spans="61:66" x14ac:dyDescent="0.25">
      <c r="BI3648"/>
      <c r="BJ3648"/>
      <c r="BK3648"/>
      <c r="BL3648"/>
      <c r="BM3648"/>
      <c r="BN3648"/>
    </row>
    <row r="3649" spans="61:66" x14ac:dyDescent="0.25">
      <c r="BI3649"/>
      <c r="BJ3649"/>
      <c r="BK3649"/>
      <c r="BL3649"/>
      <c r="BM3649"/>
      <c r="BN3649"/>
    </row>
    <row r="3650" spans="61:66" x14ac:dyDescent="0.25">
      <c r="BI3650"/>
      <c r="BJ3650"/>
      <c r="BK3650"/>
      <c r="BL3650"/>
      <c r="BM3650"/>
      <c r="BN3650"/>
    </row>
    <row r="3651" spans="61:66" x14ac:dyDescent="0.25">
      <c r="BI3651"/>
      <c r="BJ3651"/>
      <c r="BK3651"/>
      <c r="BL3651"/>
      <c r="BM3651"/>
      <c r="BN3651"/>
    </row>
    <row r="3652" spans="61:66" x14ac:dyDescent="0.25">
      <c r="BI3652"/>
      <c r="BJ3652"/>
      <c r="BK3652"/>
      <c r="BL3652"/>
      <c r="BM3652"/>
      <c r="BN3652"/>
    </row>
    <row r="3653" spans="61:66" x14ac:dyDescent="0.25">
      <c r="BI3653"/>
      <c r="BJ3653"/>
      <c r="BK3653"/>
      <c r="BL3653"/>
      <c r="BM3653"/>
      <c r="BN3653"/>
    </row>
    <row r="3654" spans="61:66" x14ac:dyDescent="0.25">
      <c r="BI3654"/>
      <c r="BJ3654"/>
      <c r="BK3654"/>
      <c r="BL3654"/>
      <c r="BM3654"/>
      <c r="BN3654"/>
    </row>
    <row r="3655" spans="61:66" x14ac:dyDescent="0.25">
      <c r="BI3655"/>
      <c r="BJ3655"/>
      <c r="BK3655"/>
      <c r="BL3655"/>
      <c r="BM3655"/>
      <c r="BN3655"/>
    </row>
    <row r="3656" spans="61:66" x14ac:dyDescent="0.25">
      <c r="BI3656"/>
      <c r="BJ3656"/>
      <c r="BK3656"/>
      <c r="BL3656"/>
      <c r="BM3656"/>
      <c r="BN3656"/>
    </row>
    <row r="3657" spans="61:66" x14ac:dyDescent="0.25">
      <c r="BI3657"/>
      <c r="BJ3657"/>
      <c r="BK3657"/>
      <c r="BL3657"/>
      <c r="BM3657"/>
      <c r="BN3657"/>
    </row>
    <row r="3658" spans="61:66" x14ac:dyDescent="0.25">
      <c r="BI3658"/>
      <c r="BJ3658"/>
      <c r="BK3658"/>
      <c r="BL3658"/>
      <c r="BM3658"/>
      <c r="BN3658"/>
    </row>
    <row r="3659" spans="61:66" x14ac:dyDescent="0.25">
      <c r="BI3659"/>
      <c r="BJ3659"/>
      <c r="BK3659"/>
      <c r="BL3659"/>
      <c r="BM3659"/>
      <c r="BN3659"/>
    </row>
    <row r="3660" spans="61:66" x14ac:dyDescent="0.25">
      <c r="BI3660"/>
      <c r="BJ3660"/>
      <c r="BK3660"/>
      <c r="BL3660"/>
      <c r="BM3660"/>
      <c r="BN3660"/>
    </row>
    <row r="3661" spans="61:66" x14ac:dyDescent="0.25">
      <c r="BI3661"/>
      <c r="BJ3661"/>
      <c r="BK3661"/>
      <c r="BL3661"/>
      <c r="BM3661"/>
      <c r="BN3661"/>
    </row>
    <row r="3662" spans="61:66" x14ac:dyDescent="0.25">
      <c r="BI3662"/>
      <c r="BJ3662"/>
      <c r="BK3662"/>
      <c r="BL3662"/>
      <c r="BM3662"/>
      <c r="BN3662"/>
    </row>
    <row r="3663" spans="61:66" x14ac:dyDescent="0.25">
      <c r="BI3663"/>
      <c r="BJ3663"/>
      <c r="BK3663"/>
      <c r="BL3663"/>
      <c r="BM3663"/>
      <c r="BN3663"/>
    </row>
    <row r="3664" spans="61:66" x14ac:dyDescent="0.25">
      <c r="BI3664"/>
      <c r="BJ3664"/>
      <c r="BK3664"/>
      <c r="BL3664"/>
      <c r="BM3664"/>
      <c r="BN3664"/>
    </row>
    <row r="3665" spans="61:66" x14ac:dyDescent="0.25">
      <c r="BI3665"/>
      <c r="BJ3665"/>
      <c r="BK3665"/>
      <c r="BL3665"/>
      <c r="BM3665"/>
      <c r="BN3665"/>
    </row>
    <row r="3666" spans="61:66" x14ac:dyDescent="0.25">
      <c r="BI3666"/>
      <c r="BJ3666"/>
      <c r="BK3666"/>
      <c r="BL3666"/>
      <c r="BM3666"/>
      <c r="BN3666"/>
    </row>
    <row r="3667" spans="61:66" x14ac:dyDescent="0.25">
      <c r="BI3667"/>
      <c r="BJ3667"/>
      <c r="BK3667"/>
      <c r="BL3667"/>
      <c r="BM3667"/>
      <c r="BN3667"/>
    </row>
    <row r="3668" spans="61:66" x14ac:dyDescent="0.25">
      <c r="BI3668"/>
      <c r="BJ3668"/>
      <c r="BK3668"/>
      <c r="BL3668"/>
      <c r="BM3668"/>
      <c r="BN3668"/>
    </row>
    <row r="3669" spans="61:66" x14ac:dyDescent="0.25">
      <c r="BI3669"/>
      <c r="BJ3669"/>
      <c r="BK3669"/>
      <c r="BL3669"/>
      <c r="BM3669"/>
      <c r="BN3669"/>
    </row>
    <row r="3670" spans="61:66" x14ac:dyDescent="0.25">
      <c r="BI3670"/>
      <c r="BJ3670"/>
      <c r="BK3670"/>
      <c r="BL3670"/>
      <c r="BM3670"/>
      <c r="BN3670"/>
    </row>
    <row r="3671" spans="61:66" x14ac:dyDescent="0.25">
      <c r="BI3671"/>
      <c r="BJ3671"/>
      <c r="BK3671"/>
      <c r="BL3671"/>
      <c r="BM3671"/>
      <c r="BN3671"/>
    </row>
    <row r="3672" spans="61:66" x14ac:dyDescent="0.25">
      <c r="BI3672"/>
      <c r="BJ3672"/>
      <c r="BK3672"/>
      <c r="BL3672"/>
      <c r="BM3672"/>
      <c r="BN3672"/>
    </row>
    <row r="3673" spans="61:66" x14ac:dyDescent="0.25">
      <c r="BI3673"/>
      <c r="BJ3673"/>
      <c r="BK3673"/>
      <c r="BL3673"/>
      <c r="BM3673"/>
      <c r="BN3673"/>
    </row>
    <row r="3674" spans="61:66" x14ac:dyDescent="0.25">
      <c r="BI3674"/>
      <c r="BJ3674"/>
      <c r="BK3674"/>
      <c r="BL3674"/>
      <c r="BM3674"/>
      <c r="BN3674"/>
    </row>
    <row r="3675" spans="61:66" x14ac:dyDescent="0.25">
      <c r="BI3675"/>
      <c r="BJ3675"/>
      <c r="BK3675"/>
      <c r="BL3675"/>
      <c r="BM3675"/>
      <c r="BN3675"/>
    </row>
    <row r="3676" spans="61:66" x14ac:dyDescent="0.25">
      <c r="BI3676"/>
      <c r="BJ3676"/>
      <c r="BK3676"/>
      <c r="BL3676"/>
      <c r="BM3676"/>
      <c r="BN3676"/>
    </row>
    <row r="3677" spans="61:66" x14ac:dyDescent="0.25">
      <c r="BI3677"/>
      <c r="BJ3677"/>
      <c r="BK3677"/>
      <c r="BL3677"/>
      <c r="BM3677"/>
      <c r="BN3677"/>
    </row>
    <row r="3678" spans="61:66" x14ac:dyDescent="0.25">
      <c r="BI3678"/>
      <c r="BJ3678"/>
      <c r="BK3678"/>
      <c r="BL3678"/>
      <c r="BM3678"/>
      <c r="BN3678"/>
    </row>
    <row r="3679" spans="61:66" x14ac:dyDescent="0.25">
      <c r="BI3679"/>
      <c r="BJ3679"/>
      <c r="BK3679"/>
      <c r="BL3679"/>
      <c r="BM3679"/>
      <c r="BN3679"/>
    </row>
    <row r="3680" spans="61:66" x14ac:dyDescent="0.25">
      <c r="BI3680"/>
      <c r="BJ3680"/>
      <c r="BK3680"/>
      <c r="BL3680"/>
      <c r="BM3680"/>
      <c r="BN3680"/>
    </row>
    <row r="3681" spans="61:66" x14ac:dyDescent="0.25">
      <c r="BI3681"/>
      <c r="BJ3681"/>
      <c r="BK3681"/>
      <c r="BL3681"/>
      <c r="BM3681"/>
      <c r="BN3681"/>
    </row>
    <row r="3682" spans="61:66" x14ac:dyDescent="0.25">
      <c r="BI3682"/>
      <c r="BJ3682"/>
      <c r="BK3682"/>
      <c r="BL3682"/>
      <c r="BM3682"/>
      <c r="BN3682"/>
    </row>
    <row r="3683" spans="61:66" x14ac:dyDescent="0.25">
      <c r="BI3683"/>
      <c r="BJ3683"/>
      <c r="BK3683"/>
      <c r="BL3683"/>
      <c r="BM3683"/>
      <c r="BN3683"/>
    </row>
    <row r="3684" spans="61:66" x14ac:dyDescent="0.25">
      <c r="BI3684"/>
      <c r="BJ3684"/>
      <c r="BK3684"/>
      <c r="BL3684"/>
      <c r="BM3684"/>
      <c r="BN3684"/>
    </row>
    <row r="3685" spans="61:66" x14ac:dyDescent="0.25">
      <c r="BI3685"/>
      <c r="BJ3685"/>
      <c r="BK3685"/>
      <c r="BL3685"/>
      <c r="BM3685"/>
      <c r="BN3685"/>
    </row>
    <row r="3686" spans="61:66" x14ac:dyDescent="0.25">
      <c r="BI3686"/>
      <c r="BJ3686"/>
      <c r="BK3686"/>
      <c r="BL3686"/>
      <c r="BM3686"/>
      <c r="BN3686"/>
    </row>
    <row r="3687" spans="61:66" x14ac:dyDescent="0.25">
      <c r="BI3687"/>
      <c r="BJ3687"/>
      <c r="BK3687"/>
      <c r="BL3687"/>
      <c r="BM3687"/>
      <c r="BN3687"/>
    </row>
    <row r="3688" spans="61:66" x14ac:dyDescent="0.25">
      <c r="BI3688"/>
      <c r="BJ3688"/>
      <c r="BK3688"/>
      <c r="BL3688"/>
      <c r="BM3688"/>
      <c r="BN3688"/>
    </row>
    <row r="3689" spans="61:66" x14ac:dyDescent="0.25">
      <c r="BI3689"/>
      <c r="BJ3689"/>
      <c r="BK3689"/>
      <c r="BL3689"/>
      <c r="BM3689"/>
      <c r="BN3689"/>
    </row>
    <row r="3690" spans="61:66" x14ac:dyDescent="0.25">
      <c r="BI3690"/>
      <c r="BJ3690"/>
      <c r="BK3690"/>
      <c r="BL3690"/>
      <c r="BM3690"/>
      <c r="BN3690"/>
    </row>
    <row r="3691" spans="61:66" x14ac:dyDescent="0.25">
      <c r="BI3691"/>
      <c r="BJ3691"/>
      <c r="BK3691"/>
      <c r="BL3691"/>
      <c r="BM3691"/>
      <c r="BN3691"/>
    </row>
    <row r="3692" spans="61:66" x14ac:dyDescent="0.25">
      <c r="BI3692"/>
      <c r="BJ3692"/>
      <c r="BK3692"/>
      <c r="BL3692"/>
      <c r="BM3692"/>
      <c r="BN3692"/>
    </row>
    <row r="3693" spans="61:66" x14ac:dyDescent="0.25">
      <c r="BI3693"/>
      <c r="BJ3693"/>
      <c r="BK3693"/>
      <c r="BL3693"/>
      <c r="BM3693"/>
      <c r="BN3693"/>
    </row>
    <row r="3694" spans="61:66" x14ac:dyDescent="0.25">
      <c r="BI3694"/>
      <c r="BJ3694"/>
      <c r="BK3694"/>
      <c r="BL3694"/>
      <c r="BM3694"/>
      <c r="BN3694"/>
    </row>
    <row r="3695" spans="61:66" x14ac:dyDescent="0.25">
      <c r="BI3695"/>
      <c r="BJ3695"/>
      <c r="BK3695"/>
      <c r="BL3695"/>
      <c r="BM3695"/>
      <c r="BN3695"/>
    </row>
    <row r="3696" spans="61:66" x14ac:dyDescent="0.25">
      <c r="BI3696"/>
      <c r="BJ3696"/>
      <c r="BK3696"/>
      <c r="BL3696"/>
      <c r="BM3696"/>
      <c r="BN3696"/>
    </row>
    <row r="3697" spans="61:66" x14ac:dyDescent="0.25">
      <c r="BI3697"/>
      <c r="BJ3697"/>
      <c r="BK3697"/>
      <c r="BL3697"/>
      <c r="BM3697"/>
      <c r="BN3697"/>
    </row>
    <row r="3698" spans="61:66" x14ac:dyDescent="0.25">
      <c r="BI3698"/>
      <c r="BJ3698"/>
      <c r="BK3698"/>
      <c r="BL3698"/>
      <c r="BM3698"/>
      <c r="BN3698"/>
    </row>
    <row r="3699" spans="61:66" x14ac:dyDescent="0.25">
      <c r="BI3699"/>
      <c r="BJ3699"/>
      <c r="BK3699"/>
      <c r="BL3699"/>
      <c r="BM3699"/>
      <c r="BN3699"/>
    </row>
    <row r="3700" spans="61:66" x14ac:dyDescent="0.25">
      <c r="BI3700"/>
      <c r="BJ3700"/>
      <c r="BK3700"/>
      <c r="BL3700"/>
      <c r="BM3700"/>
      <c r="BN3700"/>
    </row>
    <row r="3701" spans="61:66" x14ac:dyDescent="0.25">
      <c r="BI3701"/>
      <c r="BJ3701"/>
      <c r="BK3701"/>
      <c r="BL3701"/>
      <c r="BM3701"/>
      <c r="BN3701"/>
    </row>
    <row r="3702" spans="61:66" x14ac:dyDescent="0.25">
      <c r="BI3702"/>
      <c r="BJ3702"/>
      <c r="BK3702"/>
      <c r="BL3702"/>
      <c r="BM3702"/>
      <c r="BN3702"/>
    </row>
    <row r="3703" spans="61:66" x14ac:dyDescent="0.25">
      <c r="BI3703"/>
      <c r="BJ3703"/>
      <c r="BK3703"/>
      <c r="BL3703"/>
      <c r="BM3703"/>
      <c r="BN3703"/>
    </row>
    <row r="3704" spans="61:66" x14ac:dyDescent="0.25">
      <c r="BI3704"/>
      <c r="BJ3704"/>
      <c r="BK3704"/>
      <c r="BL3704"/>
      <c r="BM3704"/>
      <c r="BN3704"/>
    </row>
    <row r="3705" spans="61:66" x14ac:dyDescent="0.25">
      <c r="BI3705"/>
      <c r="BJ3705"/>
      <c r="BK3705"/>
      <c r="BL3705"/>
      <c r="BM3705"/>
      <c r="BN3705"/>
    </row>
    <row r="3706" spans="61:66" x14ac:dyDescent="0.25">
      <c r="BI3706"/>
      <c r="BJ3706"/>
      <c r="BK3706"/>
      <c r="BL3706"/>
      <c r="BM3706"/>
      <c r="BN3706"/>
    </row>
    <row r="3707" spans="61:66" x14ac:dyDescent="0.25">
      <c r="BI3707"/>
      <c r="BJ3707"/>
      <c r="BK3707"/>
      <c r="BL3707"/>
      <c r="BM3707"/>
      <c r="BN3707"/>
    </row>
    <row r="3708" spans="61:66" x14ac:dyDescent="0.25">
      <c r="BI3708"/>
      <c r="BJ3708"/>
      <c r="BK3708"/>
      <c r="BL3708"/>
      <c r="BM3708"/>
      <c r="BN3708"/>
    </row>
    <row r="3709" spans="61:66" x14ac:dyDescent="0.25">
      <c r="BI3709"/>
      <c r="BJ3709"/>
      <c r="BK3709"/>
      <c r="BL3709"/>
      <c r="BM3709"/>
      <c r="BN3709"/>
    </row>
    <row r="3710" spans="61:66" x14ac:dyDescent="0.25">
      <c r="BI3710"/>
      <c r="BJ3710"/>
      <c r="BK3710"/>
      <c r="BL3710"/>
      <c r="BM3710"/>
      <c r="BN3710"/>
    </row>
    <row r="3711" spans="61:66" x14ac:dyDescent="0.25">
      <c r="BI3711"/>
      <c r="BJ3711"/>
      <c r="BK3711"/>
      <c r="BL3711"/>
      <c r="BM3711"/>
      <c r="BN3711"/>
    </row>
    <row r="3712" spans="61:66" x14ac:dyDescent="0.25">
      <c r="BI3712"/>
      <c r="BJ3712"/>
      <c r="BK3712"/>
      <c r="BL3712"/>
      <c r="BM3712"/>
      <c r="BN3712"/>
    </row>
    <row r="3713" spans="61:66" x14ac:dyDescent="0.25">
      <c r="BI3713"/>
      <c r="BJ3713"/>
      <c r="BK3713"/>
      <c r="BL3713"/>
      <c r="BM3713"/>
      <c r="BN3713"/>
    </row>
    <row r="3714" spans="61:66" x14ac:dyDescent="0.25">
      <c r="BI3714"/>
      <c r="BJ3714"/>
      <c r="BK3714"/>
      <c r="BL3714"/>
      <c r="BM3714"/>
      <c r="BN3714"/>
    </row>
    <row r="3715" spans="61:66" x14ac:dyDescent="0.25">
      <c r="BI3715"/>
      <c r="BJ3715"/>
      <c r="BK3715"/>
      <c r="BL3715"/>
      <c r="BM3715"/>
      <c r="BN3715"/>
    </row>
    <row r="3716" spans="61:66" x14ac:dyDescent="0.25">
      <c r="BI3716"/>
      <c r="BJ3716"/>
      <c r="BK3716"/>
      <c r="BL3716"/>
      <c r="BM3716"/>
      <c r="BN3716"/>
    </row>
    <row r="3717" spans="61:66" x14ac:dyDescent="0.25">
      <c r="BI3717"/>
      <c r="BJ3717"/>
      <c r="BK3717"/>
      <c r="BL3717"/>
      <c r="BM3717"/>
      <c r="BN3717"/>
    </row>
    <row r="3718" spans="61:66" x14ac:dyDescent="0.25">
      <c r="BI3718"/>
      <c r="BJ3718"/>
      <c r="BK3718"/>
      <c r="BL3718"/>
      <c r="BM3718"/>
      <c r="BN3718"/>
    </row>
    <row r="3719" spans="61:66" x14ac:dyDescent="0.25">
      <c r="BI3719"/>
      <c r="BJ3719"/>
      <c r="BK3719"/>
      <c r="BL3719"/>
      <c r="BM3719"/>
      <c r="BN3719"/>
    </row>
    <row r="3720" spans="61:66" x14ac:dyDescent="0.25">
      <c r="BI3720"/>
      <c r="BJ3720"/>
      <c r="BK3720"/>
      <c r="BL3720"/>
      <c r="BM3720"/>
      <c r="BN3720"/>
    </row>
    <row r="3721" spans="61:66" x14ac:dyDescent="0.25">
      <c r="BI3721"/>
      <c r="BJ3721"/>
      <c r="BK3721"/>
      <c r="BL3721"/>
      <c r="BM3721"/>
      <c r="BN3721"/>
    </row>
    <row r="3722" spans="61:66" x14ac:dyDescent="0.25">
      <c r="BI3722"/>
      <c r="BJ3722"/>
      <c r="BK3722"/>
      <c r="BL3722"/>
      <c r="BM3722"/>
      <c r="BN3722"/>
    </row>
    <row r="3723" spans="61:66" x14ac:dyDescent="0.25">
      <c r="BI3723"/>
      <c r="BJ3723"/>
      <c r="BK3723"/>
      <c r="BL3723"/>
      <c r="BM3723"/>
      <c r="BN3723"/>
    </row>
    <row r="3724" spans="61:66" x14ac:dyDescent="0.25">
      <c r="BI3724"/>
      <c r="BJ3724"/>
      <c r="BK3724"/>
      <c r="BL3724"/>
      <c r="BM3724"/>
      <c r="BN3724"/>
    </row>
    <row r="3725" spans="61:66" x14ac:dyDescent="0.25">
      <c r="BI3725"/>
      <c r="BJ3725"/>
      <c r="BK3725"/>
      <c r="BL3725"/>
      <c r="BM3725"/>
      <c r="BN3725"/>
    </row>
    <row r="3726" spans="61:66" x14ac:dyDescent="0.25">
      <c r="BI3726"/>
      <c r="BJ3726"/>
      <c r="BK3726"/>
      <c r="BL3726"/>
      <c r="BM3726"/>
      <c r="BN3726"/>
    </row>
    <row r="3727" spans="61:66" x14ac:dyDescent="0.25">
      <c r="BI3727"/>
      <c r="BJ3727"/>
      <c r="BK3727"/>
      <c r="BL3727"/>
      <c r="BM3727"/>
      <c r="BN3727"/>
    </row>
    <row r="3728" spans="61:66" x14ac:dyDescent="0.25">
      <c r="BI3728"/>
      <c r="BJ3728"/>
      <c r="BK3728"/>
      <c r="BL3728"/>
      <c r="BM3728"/>
      <c r="BN3728"/>
    </row>
    <row r="3729" spans="61:66" x14ac:dyDescent="0.25">
      <c r="BI3729"/>
      <c r="BJ3729"/>
      <c r="BK3729"/>
      <c r="BL3729"/>
      <c r="BM3729"/>
      <c r="BN3729"/>
    </row>
    <row r="3730" spans="61:66" x14ac:dyDescent="0.25">
      <c r="BI3730"/>
      <c r="BJ3730"/>
      <c r="BK3730"/>
      <c r="BL3730"/>
      <c r="BM3730"/>
      <c r="BN3730"/>
    </row>
    <row r="3731" spans="61:66" x14ac:dyDescent="0.25">
      <c r="BI3731"/>
      <c r="BJ3731"/>
      <c r="BK3731"/>
      <c r="BL3731"/>
      <c r="BM3731"/>
      <c r="BN3731"/>
    </row>
    <row r="3732" spans="61:66" x14ac:dyDescent="0.25">
      <c r="BI3732"/>
      <c r="BJ3732"/>
      <c r="BK3732"/>
      <c r="BL3732"/>
      <c r="BM3732"/>
      <c r="BN3732"/>
    </row>
    <row r="3733" spans="61:66" x14ac:dyDescent="0.25">
      <c r="BI3733"/>
      <c r="BJ3733"/>
      <c r="BK3733"/>
      <c r="BL3733"/>
      <c r="BM3733"/>
      <c r="BN3733"/>
    </row>
    <row r="3734" spans="61:66" x14ac:dyDescent="0.25">
      <c r="BI3734"/>
      <c r="BJ3734"/>
      <c r="BK3734"/>
      <c r="BL3734"/>
      <c r="BM3734"/>
      <c r="BN3734"/>
    </row>
    <row r="3735" spans="61:66" x14ac:dyDescent="0.25">
      <c r="BI3735"/>
      <c r="BJ3735"/>
      <c r="BK3735"/>
      <c r="BL3735"/>
      <c r="BM3735"/>
      <c r="BN3735"/>
    </row>
    <row r="3736" spans="61:66" x14ac:dyDescent="0.25">
      <c r="BI3736"/>
      <c r="BJ3736"/>
      <c r="BK3736"/>
      <c r="BL3736"/>
      <c r="BM3736"/>
      <c r="BN3736"/>
    </row>
    <row r="3737" spans="61:66" x14ac:dyDescent="0.25">
      <c r="BI3737"/>
      <c r="BJ3737"/>
      <c r="BK3737"/>
      <c r="BL3737"/>
      <c r="BM3737"/>
      <c r="BN3737"/>
    </row>
    <row r="3738" spans="61:66" x14ac:dyDescent="0.25">
      <c r="BI3738"/>
      <c r="BJ3738"/>
      <c r="BK3738"/>
      <c r="BL3738"/>
      <c r="BM3738"/>
      <c r="BN3738"/>
    </row>
    <row r="3739" spans="61:66" x14ac:dyDescent="0.25">
      <c r="BI3739"/>
      <c r="BJ3739"/>
      <c r="BK3739"/>
      <c r="BL3739"/>
      <c r="BM3739"/>
      <c r="BN3739"/>
    </row>
    <row r="3740" spans="61:66" x14ac:dyDescent="0.25">
      <c r="BI3740"/>
      <c r="BJ3740"/>
      <c r="BK3740"/>
      <c r="BL3740"/>
      <c r="BM3740"/>
      <c r="BN3740"/>
    </row>
    <row r="3741" spans="61:66" x14ac:dyDescent="0.25">
      <c r="BI3741"/>
      <c r="BJ3741"/>
      <c r="BK3741"/>
      <c r="BL3741"/>
      <c r="BM3741"/>
      <c r="BN3741"/>
    </row>
    <row r="3742" spans="61:66" x14ac:dyDescent="0.25">
      <c r="BI3742"/>
      <c r="BJ3742"/>
      <c r="BK3742"/>
      <c r="BL3742"/>
      <c r="BM3742"/>
      <c r="BN3742"/>
    </row>
    <row r="3743" spans="61:66" x14ac:dyDescent="0.25">
      <c r="BI3743"/>
      <c r="BJ3743"/>
      <c r="BK3743"/>
      <c r="BL3743"/>
      <c r="BM3743"/>
      <c r="BN3743"/>
    </row>
    <row r="3744" spans="61:66" x14ac:dyDescent="0.25">
      <c r="BI3744"/>
      <c r="BJ3744"/>
      <c r="BK3744"/>
      <c r="BL3744"/>
      <c r="BM3744"/>
      <c r="BN3744"/>
    </row>
    <row r="3745" spans="61:66" x14ac:dyDescent="0.25">
      <c r="BI3745"/>
      <c r="BJ3745"/>
      <c r="BK3745"/>
      <c r="BL3745"/>
      <c r="BM3745"/>
      <c r="BN3745"/>
    </row>
    <row r="3746" spans="61:66" x14ac:dyDescent="0.25">
      <c r="BI3746"/>
      <c r="BJ3746"/>
      <c r="BK3746"/>
      <c r="BL3746"/>
      <c r="BM3746"/>
      <c r="BN3746"/>
    </row>
    <row r="3747" spans="61:66" x14ac:dyDescent="0.25">
      <c r="BI3747"/>
      <c r="BJ3747"/>
      <c r="BK3747"/>
      <c r="BL3747"/>
      <c r="BM3747"/>
      <c r="BN3747"/>
    </row>
    <row r="3748" spans="61:66" x14ac:dyDescent="0.25">
      <c r="BI3748"/>
      <c r="BJ3748"/>
      <c r="BK3748"/>
      <c r="BL3748"/>
      <c r="BM3748"/>
      <c r="BN3748"/>
    </row>
    <row r="3749" spans="61:66" x14ac:dyDescent="0.25">
      <c r="BI3749"/>
      <c r="BJ3749"/>
      <c r="BK3749"/>
      <c r="BL3749"/>
      <c r="BM3749"/>
      <c r="BN3749"/>
    </row>
    <row r="3750" spans="61:66" x14ac:dyDescent="0.25">
      <c r="BI3750"/>
      <c r="BJ3750"/>
      <c r="BK3750"/>
      <c r="BL3750"/>
      <c r="BM3750"/>
      <c r="BN3750"/>
    </row>
    <row r="3751" spans="61:66" x14ac:dyDescent="0.25">
      <c r="BI3751"/>
      <c r="BJ3751"/>
      <c r="BK3751"/>
      <c r="BL3751"/>
      <c r="BM3751"/>
      <c r="BN3751"/>
    </row>
    <row r="3752" spans="61:66" x14ac:dyDescent="0.25">
      <c r="BI3752"/>
      <c r="BJ3752"/>
      <c r="BK3752"/>
      <c r="BL3752"/>
      <c r="BM3752"/>
      <c r="BN3752"/>
    </row>
    <row r="3753" spans="61:66" x14ac:dyDescent="0.25">
      <c r="BI3753"/>
      <c r="BJ3753"/>
      <c r="BK3753"/>
      <c r="BL3753"/>
      <c r="BM3753"/>
      <c r="BN3753"/>
    </row>
    <row r="3754" spans="61:66" x14ac:dyDescent="0.25">
      <c r="BI3754"/>
      <c r="BJ3754"/>
      <c r="BK3754"/>
      <c r="BL3754"/>
      <c r="BM3754"/>
      <c r="BN3754"/>
    </row>
    <row r="3755" spans="61:66" x14ac:dyDescent="0.25">
      <c r="BI3755"/>
      <c r="BJ3755"/>
      <c r="BK3755"/>
      <c r="BL3755"/>
      <c r="BM3755"/>
      <c r="BN3755"/>
    </row>
    <row r="3756" spans="61:66" x14ac:dyDescent="0.25">
      <c r="BI3756"/>
      <c r="BJ3756"/>
      <c r="BK3756"/>
      <c r="BL3756"/>
      <c r="BM3756"/>
      <c r="BN3756"/>
    </row>
    <row r="3757" spans="61:66" x14ac:dyDescent="0.25">
      <c r="BI3757"/>
      <c r="BJ3757"/>
      <c r="BK3757"/>
      <c r="BL3757"/>
      <c r="BM3757"/>
      <c r="BN3757"/>
    </row>
    <row r="3758" spans="61:66" x14ac:dyDescent="0.25">
      <c r="BI3758"/>
      <c r="BJ3758"/>
      <c r="BK3758"/>
      <c r="BL3758"/>
      <c r="BM3758"/>
      <c r="BN3758"/>
    </row>
    <row r="3759" spans="61:66" x14ac:dyDescent="0.25">
      <c r="BI3759"/>
      <c r="BJ3759"/>
      <c r="BK3759"/>
      <c r="BL3759"/>
      <c r="BM3759"/>
      <c r="BN3759"/>
    </row>
    <row r="3760" spans="61:66" x14ac:dyDescent="0.25">
      <c r="BI3760"/>
      <c r="BJ3760"/>
      <c r="BK3760"/>
      <c r="BL3760"/>
      <c r="BM3760"/>
      <c r="BN3760"/>
    </row>
    <row r="3761" spans="61:66" x14ac:dyDescent="0.25">
      <c r="BI3761"/>
      <c r="BJ3761"/>
      <c r="BK3761"/>
      <c r="BL3761"/>
      <c r="BM3761"/>
      <c r="BN3761"/>
    </row>
    <row r="3762" spans="61:66" x14ac:dyDescent="0.25">
      <c r="BI3762"/>
      <c r="BJ3762"/>
      <c r="BK3762"/>
      <c r="BL3762"/>
      <c r="BM3762"/>
      <c r="BN3762"/>
    </row>
    <row r="3763" spans="61:66" x14ac:dyDescent="0.25">
      <c r="BI3763"/>
      <c r="BJ3763"/>
      <c r="BK3763"/>
      <c r="BL3763"/>
      <c r="BM3763"/>
      <c r="BN3763"/>
    </row>
    <row r="3764" spans="61:66" x14ac:dyDescent="0.25">
      <c r="BI3764"/>
      <c r="BJ3764"/>
      <c r="BK3764"/>
      <c r="BL3764"/>
      <c r="BM3764"/>
      <c r="BN3764"/>
    </row>
    <row r="3765" spans="61:66" x14ac:dyDescent="0.25">
      <c r="BI3765"/>
      <c r="BJ3765"/>
      <c r="BK3765"/>
      <c r="BL3765"/>
      <c r="BM3765"/>
      <c r="BN3765"/>
    </row>
    <row r="3766" spans="61:66" x14ac:dyDescent="0.25">
      <c r="BI3766"/>
      <c r="BJ3766"/>
      <c r="BK3766"/>
      <c r="BL3766"/>
      <c r="BM3766"/>
      <c r="BN3766"/>
    </row>
    <row r="3767" spans="61:66" x14ac:dyDescent="0.25">
      <c r="BI3767"/>
      <c r="BJ3767"/>
      <c r="BK3767"/>
      <c r="BL3767"/>
      <c r="BM3767"/>
      <c r="BN3767"/>
    </row>
    <row r="3768" spans="61:66" x14ac:dyDescent="0.25">
      <c r="BI3768"/>
      <c r="BJ3768"/>
      <c r="BK3768"/>
      <c r="BL3768"/>
      <c r="BM3768"/>
      <c r="BN3768"/>
    </row>
    <row r="3769" spans="61:66" x14ac:dyDescent="0.25">
      <c r="BI3769"/>
      <c r="BJ3769"/>
      <c r="BK3769"/>
      <c r="BL3769"/>
      <c r="BM3769"/>
      <c r="BN3769"/>
    </row>
    <row r="3770" spans="61:66" x14ac:dyDescent="0.25">
      <c r="BI3770"/>
      <c r="BJ3770"/>
      <c r="BK3770"/>
      <c r="BL3770"/>
      <c r="BM3770"/>
      <c r="BN3770"/>
    </row>
    <row r="3771" spans="61:66" x14ac:dyDescent="0.25">
      <c r="BI3771"/>
      <c r="BJ3771"/>
      <c r="BK3771"/>
      <c r="BL3771"/>
      <c r="BM3771"/>
      <c r="BN3771"/>
    </row>
    <row r="3772" spans="61:66" x14ac:dyDescent="0.25">
      <c r="BI3772"/>
      <c r="BJ3772"/>
      <c r="BK3772"/>
      <c r="BL3772"/>
      <c r="BM3772"/>
      <c r="BN3772"/>
    </row>
    <row r="3773" spans="61:66" x14ac:dyDescent="0.25">
      <c r="BI3773"/>
      <c r="BJ3773"/>
      <c r="BK3773"/>
      <c r="BL3773"/>
      <c r="BM3773"/>
      <c r="BN3773"/>
    </row>
    <row r="3774" spans="61:66" x14ac:dyDescent="0.25">
      <c r="BI3774"/>
      <c r="BJ3774"/>
      <c r="BK3774"/>
      <c r="BL3774"/>
      <c r="BM3774"/>
      <c r="BN3774"/>
    </row>
    <row r="3775" spans="61:66" x14ac:dyDescent="0.25">
      <c r="BI3775"/>
      <c r="BJ3775"/>
      <c r="BK3775"/>
      <c r="BL3775"/>
      <c r="BM3775"/>
      <c r="BN3775"/>
    </row>
    <row r="3776" spans="61:66" x14ac:dyDescent="0.25">
      <c r="BI3776"/>
      <c r="BJ3776"/>
      <c r="BK3776"/>
      <c r="BL3776"/>
      <c r="BM3776"/>
      <c r="BN3776"/>
    </row>
    <row r="3777" spans="61:66" x14ac:dyDescent="0.25">
      <c r="BI3777"/>
      <c r="BJ3777"/>
      <c r="BK3777"/>
      <c r="BL3777"/>
      <c r="BM3777"/>
      <c r="BN3777"/>
    </row>
    <row r="3778" spans="61:66" x14ac:dyDescent="0.25">
      <c r="BI3778"/>
      <c r="BJ3778"/>
      <c r="BK3778"/>
      <c r="BL3778"/>
      <c r="BM3778"/>
      <c r="BN3778"/>
    </row>
    <row r="3779" spans="61:66" x14ac:dyDescent="0.25">
      <c r="BI3779"/>
      <c r="BJ3779"/>
      <c r="BK3779"/>
      <c r="BL3779"/>
      <c r="BM3779"/>
      <c r="BN3779"/>
    </row>
    <row r="3780" spans="61:66" x14ac:dyDescent="0.25">
      <c r="BI3780"/>
      <c r="BJ3780"/>
      <c r="BK3780"/>
      <c r="BL3780"/>
      <c r="BM3780"/>
      <c r="BN3780"/>
    </row>
    <row r="3781" spans="61:66" x14ac:dyDescent="0.25">
      <c r="BI3781"/>
      <c r="BJ3781"/>
      <c r="BK3781"/>
      <c r="BL3781"/>
      <c r="BM3781"/>
      <c r="BN3781"/>
    </row>
    <row r="3782" spans="61:66" x14ac:dyDescent="0.25">
      <c r="BI3782"/>
      <c r="BJ3782"/>
      <c r="BK3782"/>
      <c r="BL3782"/>
      <c r="BM3782"/>
      <c r="BN3782"/>
    </row>
    <row r="3783" spans="61:66" x14ac:dyDescent="0.25">
      <c r="BI3783"/>
      <c r="BJ3783"/>
      <c r="BK3783"/>
      <c r="BL3783"/>
      <c r="BM3783"/>
      <c r="BN3783"/>
    </row>
    <row r="3784" spans="61:66" x14ac:dyDescent="0.25">
      <c r="BI3784"/>
      <c r="BJ3784"/>
      <c r="BK3784"/>
      <c r="BL3784"/>
      <c r="BM3784"/>
      <c r="BN3784"/>
    </row>
    <row r="3785" spans="61:66" x14ac:dyDescent="0.25">
      <c r="BI3785"/>
      <c r="BJ3785"/>
      <c r="BK3785"/>
      <c r="BL3785"/>
      <c r="BM3785"/>
      <c r="BN3785"/>
    </row>
    <row r="3786" spans="61:66" x14ac:dyDescent="0.25">
      <c r="BI3786"/>
      <c r="BJ3786"/>
      <c r="BK3786"/>
      <c r="BL3786"/>
      <c r="BM3786"/>
      <c r="BN3786"/>
    </row>
    <row r="3787" spans="61:66" x14ac:dyDescent="0.25">
      <c r="BI3787"/>
      <c r="BJ3787"/>
      <c r="BK3787"/>
      <c r="BL3787"/>
      <c r="BM3787"/>
      <c r="BN3787"/>
    </row>
    <row r="3788" spans="61:66" x14ac:dyDescent="0.25">
      <c r="BI3788"/>
      <c r="BJ3788"/>
      <c r="BK3788"/>
      <c r="BL3788"/>
      <c r="BM3788"/>
      <c r="BN3788"/>
    </row>
    <row r="3789" spans="61:66" x14ac:dyDescent="0.25">
      <c r="BI3789"/>
      <c r="BJ3789"/>
      <c r="BK3789"/>
      <c r="BL3789"/>
      <c r="BM3789"/>
      <c r="BN3789"/>
    </row>
    <row r="3790" spans="61:66" x14ac:dyDescent="0.25">
      <c r="BI3790"/>
      <c r="BJ3790"/>
      <c r="BK3790"/>
      <c r="BL3790"/>
      <c r="BM3790"/>
      <c r="BN3790"/>
    </row>
    <row r="3791" spans="61:66" x14ac:dyDescent="0.25">
      <c r="BI3791"/>
      <c r="BJ3791"/>
      <c r="BK3791"/>
      <c r="BL3791"/>
      <c r="BM3791"/>
      <c r="BN3791"/>
    </row>
    <row r="3792" spans="61:66" x14ac:dyDescent="0.25">
      <c r="BI3792"/>
      <c r="BJ3792"/>
      <c r="BK3792"/>
      <c r="BL3792"/>
      <c r="BM3792"/>
      <c r="BN3792"/>
    </row>
    <row r="3793" spans="61:66" x14ac:dyDescent="0.25">
      <c r="BI3793"/>
      <c r="BJ3793"/>
      <c r="BK3793"/>
      <c r="BL3793"/>
      <c r="BM3793"/>
      <c r="BN3793"/>
    </row>
    <row r="3794" spans="61:66" x14ac:dyDescent="0.25">
      <c r="BI3794"/>
      <c r="BJ3794"/>
      <c r="BK3794"/>
      <c r="BL3794"/>
      <c r="BM3794"/>
      <c r="BN3794"/>
    </row>
    <row r="3795" spans="61:66" x14ac:dyDescent="0.25">
      <c r="BI3795"/>
      <c r="BJ3795"/>
      <c r="BK3795"/>
      <c r="BL3795"/>
      <c r="BM3795"/>
      <c r="BN3795"/>
    </row>
    <row r="3796" spans="61:66" x14ac:dyDescent="0.25">
      <c r="BI3796"/>
      <c r="BJ3796"/>
      <c r="BK3796"/>
      <c r="BL3796"/>
      <c r="BM3796"/>
      <c r="BN3796"/>
    </row>
    <row r="3797" spans="61:66" x14ac:dyDescent="0.25">
      <c r="BI3797"/>
      <c r="BJ3797"/>
      <c r="BK3797"/>
      <c r="BL3797"/>
      <c r="BM3797"/>
      <c r="BN3797"/>
    </row>
    <row r="3798" spans="61:66" x14ac:dyDescent="0.25">
      <c r="BI3798"/>
      <c r="BJ3798"/>
      <c r="BK3798"/>
      <c r="BL3798"/>
      <c r="BM3798"/>
      <c r="BN3798"/>
    </row>
    <row r="3799" spans="61:66" x14ac:dyDescent="0.25">
      <c r="BI3799"/>
      <c r="BJ3799"/>
      <c r="BK3799"/>
      <c r="BL3799"/>
      <c r="BM3799"/>
      <c r="BN3799"/>
    </row>
    <row r="3800" spans="61:66" x14ac:dyDescent="0.25">
      <c r="BI3800"/>
      <c r="BJ3800"/>
      <c r="BK3800"/>
      <c r="BL3800"/>
      <c r="BM3800"/>
      <c r="BN3800"/>
    </row>
    <row r="3801" spans="61:66" x14ac:dyDescent="0.25">
      <c r="BI3801"/>
      <c r="BJ3801"/>
      <c r="BK3801"/>
      <c r="BL3801"/>
      <c r="BM3801"/>
      <c r="BN3801"/>
    </row>
    <row r="3802" spans="61:66" x14ac:dyDescent="0.25">
      <c r="BI3802"/>
      <c r="BJ3802"/>
      <c r="BK3802"/>
      <c r="BL3802"/>
      <c r="BM3802"/>
      <c r="BN3802"/>
    </row>
    <row r="3803" spans="61:66" x14ac:dyDescent="0.25">
      <c r="BI3803"/>
      <c r="BJ3803"/>
      <c r="BK3803"/>
      <c r="BL3803"/>
      <c r="BM3803"/>
      <c r="BN3803"/>
    </row>
    <row r="3804" spans="61:66" x14ac:dyDescent="0.25">
      <c r="BI3804"/>
      <c r="BJ3804"/>
      <c r="BK3804"/>
      <c r="BL3804"/>
      <c r="BM3804"/>
      <c r="BN3804"/>
    </row>
    <row r="3805" spans="61:66" x14ac:dyDescent="0.25">
      <c r="BI3805"/>
      <c r="BJ3805"/>
      <c r="BK3805"/>
      <c r="BL3805"/>
      <c r="BM3805"/>
      <c r="BN3805"/>
    </row>
    <row r="3806" spans="61:66" x14ac:dyDescent="0.25">
      <c r="BI3806"/>
      <c r="BJ3806"/>
      <c r="BK3806"/>
      <c r="BL3806"/>
      <c r="BM3806"/>
      <c r="BN3806"/>
    </row>
    <row r="3807" spans="61:66" x14ac:dyDescent="0.25">
      <c r="BI3807"/>
      <c r="BJ3807"/>
      <c r="BK3807"/>
      <c r="BL3807"/>
      <c r="BM3807"/>
      <c r="BN3807"/>
    </row>
    <row r="3808" spans="61:66" x14ac:dyDescent="0.25">
      <c r="BI3808"/>
      <c r="BJ3808"/>
      <c r="BK3808"/>
      <c r="BL3808"/>
      <c r="BM3808"/>
      <c r="BN3808"/>
    </row>
    <row r="3809" spans="61:66" x14ac:dyDescent="0.25">
      <c r="BI3809"/>
      <c r="BJ3809"/>
      <c r="BK3809"/>
      <c r="BL3809"/>
      <c r="BM3809"/>
      <c r="BN3809"/>
    </row>
    <row r="3810" spans="61:66" x14ac:dyDescent="0.25">
      <c r="BI3810"/>
      <c r="BJ3810"/>
      <c r="BK3810"/>
      <c r="BL3810"/>
      <c r="BM3810"/>
      <c r="BN3810"/>
    </row>
    <row r="3811" spans="61:66" x14ac:dyDescent="0.25">
      <c r="BI3811"/>
      <c r="BJ3811"/>
      <c r="BK3811"/>
      <c r="BL3811"/>
      <c r="BM3811"/>
      <c r="BN3811"/>
    </row>
    <row r="3812" spans="61:66" x14ac:dyDescent="0.25">
      <c r="BI3812"/>
      <c r="BJ3812"/>
      <c r="BK3812"/>
      <c r="BL3812"/>
      <c r="BM3812"/>
      <c r="BN3812"/>
    </row>
    <row r="3813" spans="61:66" x14ac:dyDescent="0.25">
      <c r="BI3813"/>
      <c r="BJ3813"/>
      <c r="BK3813"/>
      <c r="BL3813"/>
      <c r="BM3813"/>
      <c r="BN3813"/>
    </row>
    <row r="3814" spans="61:66" x14ac:dyDescent="0.25">
      <c r="BI3814"/>
      <c r="BJ3814"/>
      <c r="BK3814"/>
      <c r="BL3814"/>
      <c r="BM3814"/>
      <c r="BN3814"/>
    </row>
    <row r="3815" spans="61:66" x14ac:dyDescent="0.25">
      <c r="BI3815"/>
      <c r="BJ3815"/>
      <c r="BK3815"/>
      <c r="BL3815"/>
      <c r="BM3815"/>
      <c r="BN3815"/>
    </row>
    <row r="3816" spans="61:66" x14ac:dyDescent="0.25">
      <c r="BI3816"/>
      <c r="BJ3816"/>
      <c r="BK3816"/>
      <c r="BL3816"/>
      <c r="BM3816"/>
      <c r="BN3816"/>
    </row>
    <row r="3817" spans="61:66" x14ac:dyDescent="0.25">
      <c r="BI3817"/>
      <c r="BJ3817"/>
      <c r="BK3817"/>
      <c r="BL3817"/>
      <c r="BM3817"/>
      <c r="BN3817"/>
    </row>
    <row r="3818" spans="61:66" x14ac:dyDescent="0.25">
      <c r="BI3818"/>
      <c r="BJ3818"/>
      <c r="BK3818"/>
      <c r="BL3818"/>
      <c r="BM3818"/>
      <c r="BN3818"/>
    </row>
    <row r="3819" spans="61:66" x14ac:dyDescent="0.25">
      <c r="BI3819"/>
      <c r="BJ3819"/>
      <c r="BK3819"/>
      <c r="BL3819"/>
      <c r="BM3819"/>
      <c r="BN3819"/>
    </row>
    <row r="3820" spans="61:66" x14ac:dyDescent="0.25">
      <c r="BI3820"/>
      <c r="BJ3820"/>
      <c r="BK3820"/>
      <c r="BL3820"/>
      <c r="BM3820"/>
      <c r="BN3820"/>
    </row>
    <row r="3821" spans="61:66" x14ac:dyDescent="0.25">
      <c r="BI3821"/>
      <c r="BJ3821"/>
      <c r="BK3821"/>
      <c r="BL3821"/>
      <c r="BM3821"/>
      <c r="BN3821"/>
    </row>
    <row r="3822" spans="61:66" x14ac:dyDescent="0.25">
      <c r="BI3822"/>
      <c r="BJ3822"/>
      <c r="BK3822"/>
      <c r="BL3822"/>
      <c r="BM3822"/>
      <c r="BN3822"/>
    </row>
    <row r="3823" spans="61:66" x14ac:dyDescent="0.25">
      <c r="BI3823"/>
      <c r="BJ3823"/>
      <c r="BK3823"/>
      <c r="BL3823"/>
      <c r="BM3823"/>
      <c r="BN3823"/>
    </row>
    <row r="3824" spans="61:66" x14ac:dyDescent="0.25">
      <c r="BI3824"/>
      <c r="BJ3824"/>
      <c r="BK3824"/>
      <c r="BL3824"/>
      <c r="BM3824"/>
      <c r="BN3824"/>
    </row>
    <row r="3825" spans="61:66" x14ac:dyDescent="0.25">
      <c r="BI3825"/>
      <c r="BJ3825"/>
      <c r="BK3825"/>
      <c r="BL3825"/>
      <c r="BM3825"/>
      <c r="BN3825"/>
    </row>
    <row r="3826" spans="61:66" x14ac:dyDescent="0.25">
      <c r="BI3826"/>
      <c r="BJ3826"/>
      <c r="BK3826"/>
      <c r="BL3826"/>
      <c r="BM3826"/>
      <c r="BN3826"/>
    </row>
    <row r="3827" spans="61:66" x14ac:dyDescent="0.25">
      <c r="BI3827"/>
      <c r="BJ3827"/>
      <c r="BK3827"/>
      <c r="BL3827"/>
      <c r="BM3827"/>
      <c r="BN3827"/>
    </row>
    <row r="3828" spans="61:66" x14ac:dyDescent="0.25">
      <c r="BI3828"/>
      <c r="BJ3828"/>
      <c r="BK3828"/>
      <c r="BL3828"/>
      <c r="BM3828"/>
      <c r="BN3828"/>
    </row>
    <row r="3829" spans="61:66" x14ac:dyDescent="0.25">
      <c r="BI3829"/>
      <c r="BJ3829"/>
      <c r="BK3829"/>
      <c r="BL3829"/>
      <c r="BM3829"/>
      <c r="BN3829"/>
    </row>
    <row r="3830" spans="61:66" x14ac:dyDescent="0.25">
      <c r="BI3830"/>
      <c r="BJ3830"/>
      <c r="BK3830"/>
      <c r="BL3830"/>
      <c r="BM3830"/>
      <c r="BN3830"/>
    </row>
    <row r="3831" spans="61:66" x14ac:dyDescent="0.25">
      <c r="BI3831"/>
      <c r="BJ3831"/>
      <c r="BK3831"/>
      <c r="BL3831"/>
      <c r="BM3831"/>
      <c r="BN3831"/>
    </row>
    <row r="3832" spans="61:66" x14ac:dyDescent="0.25">
      <c r="BI3832"/>
      <c r="BJ3832"/>
      <c r="BK3832"/>
      <c r="BL3832"/>
      <c r="BM3832"/>
      <c r="BN3832"/>
    </row>
    <row r="3833" spans="61:66" x14ac:dyDescent="0.25">
      <c r="BI3833"/>
      <c r="BJ3833"/>
      <c r="BK3833"/>
      <c r="BL3833"/>
      <c r="BM3833"/>
      <c r="BN3833"/>
    </row>
    <row r="3834" spans="61:66" x14ac:dyDescent="0.25">
      <c r="BI3834"/>
      <c r="BJ3834"/>
      <c r="BK3834"/>
      <c r="BL3834"/>
      <c r="BM3834"/>
      <c r="BN3834"/>
    </row>
    <row r="3835" spans="61:66" x14ac:dyDescent="0.25">
      <c r="BI3835"/>
      <c r="BJ3835"/>
      <c r="BK3835"/>
      <c r="BL3835"/>
      <c r="BM3835"/>
      <c r="BN3835"/>
    </row>
    <row r="3836" spans="61:66" x14ac:dyDescent="0.25">
      <c r="BI3836"/>
      <c r="BJ3836"/>
      <c r="BK3836"/>
      <c r="BL3836"/>
      <c r="BM3836"/>
      <c r="BN3836"/>
    </row>
    <row r="3837" spans="61:66" x14ac:dyDescent="0.25">
      <c r="BI3837"/>
      <c r="BJ3837"/>
      <c r="BK3837"/>
      <c r="BL3837"/>
      <c r="BM3837"/>
      <c r="BN3837"/>
    </row>
    <row r="3838" spans="61:66" x14ac:dyDescent="0.25">
      <c r="BI3838"/>
      <c r="BJ3838"/>
      <c r="BK3838"/>
      <c r="BL3838"/>
      <c r="BM3838"/>
      <c r="BN3838"/>
    </row>
    <row r="3839" spans="61:66" x14ac:dyDescent="0.25">
      <c r="BI3839"/>
      <c r="BJ3839"/>
      <c r="BK3839"/>
      <c r="BL3839"/>
      <c r="BM3839"/>
      <c r="BN3839"/>
    </row>
    <row r="3840" spans="61:66" x14ac:dyDescent="0.25">
      <c r="BI3840"/>
      <c r="BJ3840"/>
      <c r="BK3840"/>
      <c r="BL3840"/>
      <c r="BM3840"/>
      <c r="BN3840"/>
    </row>
    <row r="3841" spans="61:66" x14ac:dyDescent="0.25">
      <c r="BI3841"/>
      <c r="BJ3841"/>
      <c r="BK3841"/>
      <c r="BL3841"/>
      <c r="BM3841"/>
      <c r="BN3841"/>
    </row>
    <row r="3842" spans="61:66" x14ac:dyDescent="0.25">
      <c r="BI3842"/>
      <c r="BJ3842"/>
      <c r="BK3842"/>
      <c r="BL3842"/>
      <c r="BM3842"/>
      <c r="BN3842"/>
    </row>
    <row r="3843" spans="61:66" x14ac:dyDescent="0.25">
      <c r="BI3843"/>
      <c r="BJ3843"/>
      <c r="BK3843"/>
      <c r="BL3843"/>
      <c r="BM3843"/>
      <c r="BN3843"/>
    </row>
    <row r="3844" spans="61:66" x14ac:dyDescent="0.25">
      <c r="BI3844"/>
      <c r="BJ3844"/>
      <c r="BK3844"/>
      <c r="BL3844"/>
      <c r="BM3844"/>
      <c r="BN3844"/>
    </row>
    <row r="3845" spans="61:66" x14ac:dyDescent="0.25">
      <c r="BI3845"/>
      <c r="BJ3845"/>
      <c r="BK3845"/>
      <c r="BL3845"/>
      <c r="BM3845"/>
      <c r="BN3845"/>
    </row>
    <row r="3846" spans="61:66" x14ac:dyDescent="0.25">
      <c r="BI3846"/>
      <c r="BJ3846"/>
      <c r="BK3846"/>
      <c r="BL3846"/>
      <c r="BM3846"/>
      <c r="BN3846"/>
    </row>
    <row r="3847" spans="61:66" x14ac:dyDescent="0.25">
      <c r="BI3847"/>
      <c r="BJ3847"/>
      <c r="BK3847"/>
      <c r="BL3847"/>
      <c r="BM3847"/>
      <c r="BN3847"/>
    </row>
    <row r="3848" spans="61:66" x14ac:dyDescent="0.25">
      <c r="BI3848"/>
      <c r="BJ3848"/>
      <c r="BK3848"/>
      <c r="BL3848"/>
      <c r="BM3848"/>
      <c r="BN3848"/>
    </row>
    <row r="3849" spans="61:66" x14ac:dyDescent="0.25">
      <c r="BI3849"/>
      <c r="BJ3849"/>
      <c r="BK3849"/>
      <c r="BL3849"/>
      <c r="BM3849"/>
      <c r="BN3849"/>
    </row>
    <row r="3850" spans="61:66" x14ac:dyDescent="0.25">
      <c r="BI3850"/>
      <c r="BJ3850"/>
      <c r="BK3850"/>
      <c r="BL3850"/>
      <c r="BM3850"/>
      <c r="BN3850"/>
    </row>
    <row r="3851" spans="61:66" x14ac:dyDescent="0.25">
      <c r="BI3851"/>
      <c r="BJ3851"/>
      <c r="BK3851"/>
      <c r="BL3851"/>
      <c r="BM3851"/>
      <c r="BN3851"/>
    </row>
    <row r="3852" spans="61:66" x14ac:dyDescent="0.25">
      <c r="BI3852"/>
      <c r="BJ3852"/>
      <c r="BK3852"/>
      <c r="BL3852"/>
      <c r="BM3852"/>
      <c r="BN3852"/>
    </row>
    <row r="3853" spans="61:66" x14ac:dyDescent="0.25">
      <c r="BI3853"/>
      <c r="BJ3853"/>
      <c r="BK3853"/>
      <c r="BL3853"/>
      <c r="BM3853"/>
      <c r="BN3853"/>
    </row>
    <row r="3854" spans="61:66" x14ac:dyDescent="0.25">
      <c r="BI3854"/>
      <c r="BJ3854"/>
      <c r="BK3854"/>
      <c r="BL3854"/>
      <c r="BM3854"/>
      <c r="BN3854"/>
    </row>
    <row r="3855" spans="61:66" x14ac:dyDescent="0.25">
      <c r="BI3855"/>
      <c r="BJ3855"/>
      <c r="BK3855"/>
      <c r="BL3855"/>
      <c r="BM3855"/>
      <c r="BN3855"/>
    </row>
    <row r="3856" spans="61:66" x14ac:dyDescent="0.25">
      <c r="BI3856"/>
      <c r="BJ3856"/>
      <c r="BK3856"/>
      <c r="BL3856"/>
      <c r="BM3856"/>
      <c r="BN3856"/>
    </row>
    <row r="3857" spans="61:66" x14ac:dyDescent="0.25">
      <c r="BI3857"/>
      <c r="BJ3857"/>
      <c r="BK3857"/>
      <c r="BL3857"/>
      <c r="BM3857"/>
      <c r="BN3857"/>
    </row>
    <row r="3858" spans="61:66" x14ac:dyDescent="0.25">
      <c r="BI3858"/>
      <c r="BJ3858"/>
      <c r="BK3858"/>
      <c r="BL3858"/>
      <c r="BM3858"/>
      <c r="BN3858"/>
    </row>
    <row r="3859" spans="61:66" x14ac:dyDescent="0.25">
      <c r="BI3859"/>
      <c r="BJ3859"/>
      <c r="BK3859"/>
      <c r="BL3859"/>
      <c r="BM3859"/>
      <c r="BN3859"/>
    </row>
    <row r="3860" spans="61:66" x14ac:dyDescent="0.25">
      <c r="BI3860"/>
      <c r="BJ3860"/>
      <c r="BK3860"/>
      <c r="BL3860"/>
      <c r="BM3860"/>
      <c r="BN3860"/>
    </row>
    <row r="3861" spans="61:66" x14ac:dyDescent="0.25">
      <c r="BI3861"/>
      <c r="BJ3861"/>
      <c r="BK3861"/>
      <c r="BL3861"/>
      <c r="BM3861"/>
      <c r="BN3861"/>
    </row>
    <row r="3862" spans="61:66" x14ac:dyDescent="0.25">
      <c r="BI3862"/>
      <c r="BJ3862"/>
      <c r="BK3862"/>
      <c r="BL3862"/>
      <c r="BM3862"/>
      <c r="BN3862"/>
    </row>
    <row r="3863" spans="61:66" x14ac:dyDescent="0.25">
      <c r="BI3863"/>
      <c r="BJ3863"/>
      <c r="BK3863"/>
      <c r="BL3863"/>
      <c r="BM3863"/>
      <c r="BN3863"/>
    </row>
    <row r="3864" spans="61:66" x14ac:dyDescent="0.25">
      <c r="BI3864"/>
      <c r="BJ3864"/>
      <c r="BK3864"/>
      <c r="BL3864"/>
      <c r="BM3864"/>
      <c r="BN3864"/>
    </row>
    <row r="3865" spans="61:66" x14ac:dyDescent="0.25">
      <c r="BI3865"/>
      <c r="BJ3865"/>
      <c r="BK3865"/>
      <c r="BL3865"/>
      <c r="BM3865"/>
      <c r="BN3865"/>
    </row>
    <row r="3866" spans="61:66" x14ac:dyDescent="0.25">
      <c r="BI3866"/>
      <c r="BJ3866"/>
      <c r="BK3866"/>
      <c r="BL3866"/>
      <c r="BM3866"/>
      <c r="BN3866"/>
    </row>
    <row r="3867" spans="61:66" x14ac:dyDescent="0.25">
      <c r="BI3867"/>
      <c r="BJ3867"/>
      <c r="BK3867"/>
      <c r="BL3867"/>
      <c r="BM3867"/>
      <c r="BN3867"/>
    </row>
    <row r="3868" spans="61:66" x14ac:dyDescent="0.25">
      <c r="BI3868"/>
      <c r="BJ3868"/>
      <c r="BK3868"/>
      <c r="BL3868"/>
      <c r="BM3868"/>
      <c r="BN3868"/>
    </row>
    <row r="3869" spans="61:66" x14ac:dyDescent="0.25">
      <c r="BI3869"/>
      <c r="BJ3869"/>
      <c r="BK3869"/>
      <c r="BL3869"/>
      <c r="BM3869"/>
      <c r="BN3869"/>
    </row>
    <row r="3870" spans="61:66" x14ac:dyDescent="0.25">
      <c r="BI3870"/>
      <c r="BJ3870"/>
      <c r="BK3870"/>
      <c r="BL3870"/>
      <c r="BM3870"/>
      <c r="BN3870"/>
    </row>
    <row r="3871" spans="61:66" x14ac:dyDescent="0.25">
      <c r="BI3871"/>
      <c r="BJ3871"/>
      <c r="BK3871"/>
      <c r="BL3871"/>
      <c r="BM3871"/>
      <c r="BN3871"/>
    </row>
    <row r="3872" spans="61:66" x14ac:dyDescent="0.25">
      <c r="BI3872"/>
      <c r="BJ3872"/>
      <c r="BK3872"/>
      <c r="BL3872"/>
      <c r="BM3872"/>
      <c r="BN3872"/>
    </row>
    <row r="3873" spans="61:66" x14ac:dyDescent="0.25">
      <c r="BI3873"/>
      <c r="BJ3873"/>
      <c r="BK3873"/>
      <c r="BL3873"/>
      <c r="BM3873"/>
      <c r="BN3873"/>
    </row>
    <row r="3874" spans="61:66" x14ac:dyDescent="0.25">
      <c r="BI3874"/>
      <c r="BJ3874"/>
      <c r="BK3874"/>
      <c r="BL3874"/>
      <c r="BM3874"/>
      <c r="BN3874"/>
    </row>
    <row r="3875" spans="61:66" x14ac:dyDescent="0.25">
      <c r="BI3875"/>
      <c r="BJ3875"/>
      <c r="BK3875"/>
      <c r="BL3875"/>
      <c r="BM3875"/>
      <c r="BN3875"/>
    </row>
    <row r="3876" spans="61:66" x14ac:dyDescent="0.25">
      <c r="BI3876"/>
      <c r="BJ3876"/>
      <c r="BK3876"/>
      <c r="BL3876"/>
      <c r="BM3876"/>
      <c r="BN3876"/>
    </row>
    <row r="3877" spans="61:66" x14ac:dyDescent="0.25">
      <c r="BI3877"/>
      <c r="BJ3877"/>
      <c r="BK3877"/>
      <c r="BL3877"/>
      <c r="BM3877"/>
      <c r="BN3877"/>
    </row>
    <row r="3878" spans="61:66" x14ac:dyDescent="0.25">
      <c r="BI3878"/>
      <c r="BJ3878"/>
      <c r="BK3878"/>
      <c r="BL3878"/>
      <c r="BM3878"/>
      <c r="BN3878"/>
    </row>
    <row r="3879" spans="61:66" x14ac:dyDescent="0.25">
      <c r="BI3879"/>
      <c r="BJ3879"/>
      <c r="BK3879"/>
      <c r="BL3879"/>
      <c r="BM3879"/>
      <c r="BN3879"/>
    </row>
    <row r="3880" spans="61:66" x14ac:dyDescent="0.25">
      <c r="BI3880"/>
      <c r="BJ3880"/>
      <c r="BK3880"/>
      <c r="BL3880"/>
      <c r="BM3880"/>
      <c r="BN3880"/>
    </row>
    <row r="3881" spans="61:66" x14ac:dyDescent="0.25">
      <c r="BI3881"/>
      <c r="BJ3881"/>
      <c r="BK3881"/>
      <c r="BL3881"/>
      <c r="BM3881"/>
      <c r="BN3881"/>
    </row>
    <row r="3882" spans="61:66" x14ac:dyDescent="0.25">
      <c r="BI3882"/>
      <c r="BJ3882"/>
      <c r="BK3882"/>
      <c r="BL3882"/>
      <c r="BM3882"/>
      <c r="BN3882"/>
    </row>
    <row r="3883" spans="61:66" x14ac:dyDescent="0.25">
      <c r="BI3883"/>
      <c r="BJ3883"/>
      <c r="BK3883"/>
      <c r="BL3883"/>
      <c r="BM3883"/>
      <c r="BN3883"/>
    </row>
    <row r="3884" spans="61:66" x14ac:dyDescent="0.25">
      <c r="BI3884"/>
      <c r="BJ3884"/>
      <c r="BK3884"/>
      <c r="BL3884"/>
      <c r="BM3884"/>
      <c r="BN3884"/>
    </row>
    <row r="3885" spans="61:66" x14ac:dyDescent="0.25">
      <c r="BI3885"/>
      <c r="BJ3885"/>
      <c r="BK3885"/>
      <c r="BL3885"/>
      <c r="BM3885"/>
      <c r="BN3885"/>
    </row>
    <row r="3886" spans="61:66" x14ac:dyDescent="0.25">
      <c r="BI3886"/>
      <c r="BJ3886"/>
      <c r="BK3886"/>
      <c r="BL3886"/>
      <c r="BM3886"/>
      <c r="BN3886"/>
    </row>
    <row r="3887" spans="61:66" x14ac:dyDescent="0.25">
      <c r="BI3887"/>
      <c r="BJ3887"/>
      <c r="BK3887"/>
      <c r="BL3887"/>
      <c r="BM3887"/>
      <c r="BN3887"/>
    </row>
    <row r="3888" spans="61:66" x14ac:dyDescent="0.25">
      <c r="BI3888"/>
      <c r="BJ3888"/>
      <c r="BK3888"/>
      <c r="BL3888"/>
      <c r="BM3888"/>
      <c r="BN3888"/>
    </row>
    <row r="3889" spans="61:66" x14ac:dyDescent="0.25">
      <c r="BI3889"/>
      <c r="BJ3889"/>
      <c r="BK3889"/>
      <c r="BL3889"/>
      <c r="BM3889"/>
      <c r="BN3889"/>
    </row>
    <row r="3890" spans="61:66" x14ac:dyDescent="0.25">
      <c r="BI3890"/>
      <c r="BJ3890"/>
      <c r="BK3890"/>
      <c r="BL3890"/>
      <c r="BM3890"/>
      <c r="BN3890"/>
    </row>
    <row r="3891" spans="61:66" x14ac:dyDescent="0.25">
      <c r="BI3891"/>
      <c r="BJ3891"/>
      <c r="BK3891"/>
      <c r="BL3891"/>
      <c r="BM3891"/>
      <c r="BN3891"/>
    </row>
    <row r="3892" spans="61:66" x14ac:dyDescent="0.25">
      <c r="BI3892"/>
      <c r="BJ3892"/>
      <c r="BK3892"/>
      <c r="BL3892"/>
      <c r="BM3892"/>
      <c r="BN3892"/>
    </row>
    <row r="3893" spans="61:66" x14ac:dyDescent="0.25">
      <c r="BI3893"/>
      <c r="BJ3893"/>
      <c r="BK3893"/>
      <c r="BL3893"/>
      <c r="BM3893"/>
      <c r="BN3893"/>
    </row>
    <row r="3894" spans="61:66" x14ac:dyDescent="0.25">
      <c r="BI3894"/>
      <c r="BJ3894"/>
      <c r="BK3894"/>
      <c r="BL3894"/>
      <c r="BM3894"/>
      <c r="BN3894"/>
    </row>
    <row r="3895" spans="61:66" x14ac:dyDescent="0.25">
      <c r="BI3895"/>
      <c r="BJ3895"/>
      <c r="BK3895"/>
      <c r="BL3895"/>
      <c r="BM3895"/>
      <c r="BN3895"/>
    </row>
    <row r="3896" spans="61:66" x14ac:dyDescent="0.25">
      <c r="BI3896"/>
      <c r="BJ3896"/>
      <c r="BK3896"/>
      <c r="BL3896"/>
      <c r="BM3896"/>
      <c r="BN3896"/>
    </row>
    <row r="3897" spans="61:66" x14ac:dyDescent="0.25">
      <c r="BI3897"/>
      <c r="BJ3897"/>
      <c r="BK3897"/>
      <c r="BL3897"/>
      <c r="BM3897"/>
      <c r="BN3897"/>
    </row>
    <row r="3898" spans="61:66" x14ac:dyDescent="0.25">
      <c r="BI3898"/>
      <c r="BJ3898"/>
      <c r="BK3898"/>
      <c r="BL3898"/>
      <c r="BM3898"/>
      <c r="BN3898"/>
    </row>
    <row r="3899" spans="61:66" x14ac:dyDescent="0.25">
      <c r="BI3899"/>
      <c r="BJ3899"/>
      <c r="BK3899"/>
      <c r="BL3899"/>
      <c r="BM3899"/>
      <c r="BN3899"/>
    </row>
    <row r="3900" spans="61:66" x14ac:dyDescent="0.25">
      <c r="BI3900"/>
      <c r="BJ3900"/>
      <c r="BK3900"/>
      <c r="BL3900"/>
      <c r="BM3900"/>
      <c r="BN3900"/>
    </row>
    <row r="3901" spans="61:66" x14ac:dyDescent="0.25">
      <c r="BI3901"/>
      <c r="BJ3901"/>
      <c r="BK3901"/>
      <c r="BL3901"/>
      <c r="BM3901"/>
      <c r="BN3901"/>
    </row>
    <row r="3902" spans="61:66" x14ac:dyDescent="0.25">
      <c r="BI3902"/>
      <c r="BJ3902"/>
      <c r="BK3902"/>
      <c r="BL3902"/>
      <c r="BM3902"/>
      <c r="BN3902"/>
    </row>
    <row r="3903" spans="61:66" x14ac:dyDescent="0.25">
      <c r="BI3903"/>
      <c r="BJ3903"/>
      <c r="BK3903"/>
      <c r="BL3903"/>
      <c r="BM3903"/>
      <c r="BN3903"/>
    </row>
    <row r="3904" spans="61:66" x14ac:dyDescent="0.25">
      <c r="BI3904"/>
      <c r="BJ3904"/>
      <c r="BK3904"/>
      <c r="BL3904"/>
      <c r="BM3904"/>
      <c r="BN3904"/>
    </row>
    <row r="3905" spans="61:66" x14ac:dyDescent="0.25">
      <c r="BI3905"/>
      <c r="BJ3905"/>
      <c r="BK3905"/>
      <c r="BL3905"/>
      <c r="BM3905"/>
      <c r="BN3905"/>
    </row>
    <row r="3906" spans="61:66" x14ac:dyDescent="0.25">
      <c r="BI3906"/>
      <c r="BJ3906"/>
      <c r="BK3906"/>
      <c r="BL3906"/>
      <c r="BM3906"/>
      <c r="BN3906"/>
    </row>
    <row r="3907" spans="61:66" x14ac:dyDescent="0.25">
      <c r="BI3907"/>
      <c r="BJ3907"/>
      <c r="BK3907"/>
      <c r="BL3907"/>
      <c r="BM3907"/>
      <c r="BN3907"/>
    </row>
    <row r="3908" spans="61:66" x14ac:dyDescent="0.25">
      <c r="BI3908"/>
      <c r="BJ3908"/>
      <c r="BK3908"/>
      <c r="BL3908"/>
      <c r="BM3908"/>
      <c r="BN3908"/>
    </row>
    <row r="3909" spans="61:66" x14ac:dyDescent="0.25">
      <c r="BI3909"/>
      <c r="BJ3909"/>
      <c r="BK3909"/>
      <c r="BL3909"/>
      <c r="BM3909"/>
      <c r="BN3909"/>
    </row>
    <row r="3910" spans="61:66" x14ac:dyDescent="0.25">
      <c r="BI3910"/>
      <c r="BJ3910"/>
      <c r="BK3910"/>
      <c r="BL3910"/>
      <c r="BM3910"/>
      <c r="BN3910"/>
    </row>
    <row r="3911" spans="61:66" x14ac:dyDescent="0.25">
      <c r="BI3911"/>
      <c r="BJ3911"/>
      <c r="BK3911"/>
      <c r="BL3911"/>
      <c r="BM3911"/>
      <c r="BN3911"/>
    </row>
    <row r="3912" spans="61:66" x14ac:dyDescent="0.25">
      <c r="BI3912"/>
      <c r="BJ3912"/>
      <c r="BK3912"/>
      <c r="BL3912"/>
      <c r="BM3912"/>
      <c r="BN3912"/>
    </row>
    <row r="3913" spans="61:66" x14ac:dyDescent="0.25">
      <c r="BI3913"/>
      <c r="BJ3913"/>
      <c r="BK3913"/>
      <c r="BL3913"/>
      <c r="BM3913"/>
      <c r="BN3913"/>
    </row>
    <row r="3914" spans="61:66" x14ac:dyDescent="0.25">
      <c r="BI3914"/>
      <c r="BJ3914"/>
      <c r="BK3914"/>
      <c r="BL3914"/>
      <c r="BM3914"/>
      <c r="BN3914"/>
    </row>
    <row r="3915" spans="61:66" x14ac:dyDescent="0.25">
      <c r="BI3915"/>
      <c r="BJ3915"/>
      <c r="BK3915"/>
      <c r="BL3915"/>
      <c r="BM3915"/>
      <c r="BN3915"/>
    </row>
    <row r="3916" spans="61:66" x14ac:dyDescent="0.25">
      <c r="BI3916"/>
      <c r="BJ3916"/>
      <c r="BK3916"/>
      <c r="BL3916"/>
      <c r="BM3916"/>
      <c r="BN3916"/>
    </row>
    <row r="3917" spans="61:66" x14ac:dyDescent="0.25">
      <c r="BI3917"/>
      <c r="BJ3917"/>
      <c r="BK3917"/>
      <c r="BL3917"/>
      <c r="BM3917"/>
      <c r="BN3917"/>
    </row>
    <row r="3918" spans="61:66" x14ac:dyDescent="0.25">
      <c r="BI3918"/>
      <c r="BJ3918"/>
      <c r="BK3918"/>
      <c r="BL3918"/>
      <c r="BM3918"/>
      <c r="BN3918"/>
    </row>
    <row r="3919" spans="61:66" x14ac:dyDescent="0.25">
      <c r="BI3919"/>
      <c r="BJ3919"/>
      <c r="BK3919"/>
      <c r="BL3919"/>
      <c r="BM3919"/>
      <c r="BN3919"/>
    </row>
    <row r="3920" spans="61:66" x14ac:dyDescent="0.25">
      <c r="BI3920"/>
      <c r="BJ3920"/>
      <c r="BK3920"/>
      <c r="BL3920"/>
      <c r="BM3920"/>
      <c r="BN3920"/>
    </row>
    <row r="3921" spans="61:66" x14ac:dyDescent="0.25">
      <c r="BI3921"/>
      <c r="BJ3921"/>
      <c r="BK3921"/>
      <c r="BL3921"/>
      <c r="BM3921"/>
      <c r="BN3921"/>
    </row>
    <row r="3922" spans="61:66" x14ac:dyDescent="0.25">
      <c r="BI3922"/>
      <c r="BJ3922"/>
      <c r="BK3922"/>
      <c r="BL3922"/>
      <c r="BM3922"/>
      <c r="BN3922"/>
    </row>
    <row r="3923" spans="61:66" x14ac:dyDescent="0.25">
      <c r="BI3923"/>
      <c r="BJ3923"/>
      <c r="BK3923"/>
      <c r="BL3923"/>
      <c r="BM3923"/>
      <c r="BN3923"/>
    </row>
    <row r="3924" spans="61:66" x14ac:dyDescent="0.25">
      <c r="BI3924"/>
      <c r="BJ3924"/>
      <c r="BK3924"/>
      <c r="BL3924"/>
      <c r="BM3924"/>
      <c r="BN3924"/>
    </row>
    <row r="3925" spans="61:66" x14ac:dyDescent="0.25">
      <c r="BI3925"/>
      <c r="BJ3925"/>
      <c r="BK3925"/>
      <c r="BL3925"/>
      <c r="BM3925"/>
      <c r="BN3925"/>
    </row>
    <row r="3926" spans="61:66" x14ac:dyDescent="0.25">
      <c r="BI3926"/>
      <c r="BJ3926"/>
      <c r="BK3926"/>
      <c r="BL3926"/>
      <c r="BM3926"/>
      <c r="BN3926"/>
    </row>
    <row r="3927" spans="61:66" x14ac:dyDescent="0.25">
      <c r="BI3927"/>
      <c r="BJ3927"/>
      <c r="BK3927"/>
      <c r="BL3927"/>
      <c r="BM3927"/>
      <c r="BN3927"/>
    </row>
    <row r="3928" spans="61:66" x14ac:dyDescent="0.25">
      <c r="BI3928"/>
      <c r="BJ3928"/>
      <c r="BK3928"/>
      <c r="BL3928"/>
      <c r="BM3928"/>
      <c r="BN3928"/>
    </row>
    <row r="3929" spans="61:66" x14ac:dyDescent="0.25">
      <c r="BI3929"/>
      <c r="BJ3929"/>
      <c r="BK3929"/>
      <c r="BL3929"/>
      <c r="BM3929"/>
      <c r="BN3929"/>
    </row>
    <row r="3930" spans="61:66" x14ac:dyDescent="0.25">
      <c r="BI3930"/>
      <c r="BJ3930"/>
      <c r="BK3930"/>
      <c r="BL3930"/>
      <c r="BM3930"/>
      <c r="BN3930"/>
    </row>
    <row r="3931" spans="61:66" x14ac:dyDescent="0.25">
      <c r="BI3931"/>
      <c r="BJ3931"/>
      <c r="BK3931"/>
      <c r="BL3931"/>
      <c r="BM3931"/>
      <c r="BN3931"/>
    </row>
    <row r="3932" spans="61:66" x14ac:dyDescent="0.25">
      <c r="BI3932"/>
      <c r="BJ3932"/>
      <c r="BK3932"/>
      <c r="BL3932"/>
      <c r="BM3932"/>
      <c r="BN3932"/>
    </row>
    <row r="3933" spans="61:66" x14ac:dyDescent="0.25">
      <c r="BI3933"/>
      <c r="BJ3933"/>
      <c r="BK3933"/>
      <c r="BL3933"/>
      <c r="BM3933"/>
      <c r="BN3933"/>
    </row>
    <row r="3934" spans="61:66" x14ac:dyDescent="0.25">
      <c r="BI3934"/>
      <c r="BJ3934"/>
      <c r="BK3934"/>
      <c r="BL3934"/>
      <c r="BM3934"/>
      <c r="BN3934"/>
    </row>
    <row r="3935" spans="61:66" x14ac:dyDescent="0.25">
      <c r="BI3935"/>
      <c r="BJ3935"/>
      <c r="BK3935"/>
      <c r="BL3935"/>
      <c r="BM3935"/>
      <c r="BN3935"/>
    </row>
    <row r="3936" spans="61:66" x14ac:dyDescent="0.25">
      <c r="BI3936"/>
      <c r="BJ3936"/>
      <c r="BK3936"/>
      <c r="BL3936"/>
      <c r="BM3936"/>
      <c r="BN3936"/>
    </row>
    <row r="3937" spans="61:66" x14ac:dyDescent="0.25">
      <c r="BI3937"/>
      <c r="BJ3937"/>
      <c r="BK3937"/>
      <c r="BL3937"/>
      <c r="BM3937"/>
      <c r="BN3937"/>
    </row>
    <row r="3938" spans="61:66" x14ac:dyDescent="0.25">
      <c r="BI3938"/>
      <c r="BJ3938"/>
      <c r="BK3938"/>
      <c r="BL3938"/>
      <c r="BM3938"/>
      <c r="BN3938"/>
    </row>
    <row r="3939" spans="61:66" x14ac:dyDescent="0.25">
      <c r="BI3939"/>
      <c r="BJ3939"/>
      <c r="BK3939"/>
      <c r="BL3939"/>
      <c r="BM3939"/>
      <c r="BN3939"/>
    </row>
    <row r="3940" spans="61:66" x14ac:dyDescent="0.25">
      <c r="BI3940"/>
      <c r="BJ3940"/>
      <c r="BK3940"/>
      <c r="BL3940"/>
      <c r="BM3940"/>
      <c r="BN3940"/>
    </row>
    <row r="3941" spans="61:66" x14ac:dyDescent="0.25">
      <c r="BI3941"/>
      <c r="BJ3941"/>
      <c r="BK3941"/>
      <c r="BL3941"/>
      <c r="BM3941"/>
      <c r="BN3941"/>
    </row>
    <row r="3942" spans="61:66" x14ac:dyDescent="0.25">
      <c r="BI3942"/>
      <c r="BJ3942"/>
      <c r="BK3942"/>
      <c r="BL3942"/>
      <c r="BM3942"/>
      <c r="BN3942"/>
    </row>
    <row r="3943" spans="61:66" x14ac:dyDescent="0.25">
      <c r="BI3943"/>
      <c r="BJ3943"/>
      <c r="BK3943"/>
      <c r="BL3943"/>
      <c r="BM3943"/>
      <c r="BN3943"/>
    </row>
    <row r="3944" spans="61:66" x14ac:dyDescent="0.25">
      <c r="BI3944"/>
      <c r="BJ3944"/>
      <c r="BK3944"/>
      <c r="BL3944"/>
      <c r="BM3944"/>
      <c r="BN3944"/>
    </row>
    <row r="3945" spans="61:66" x14ac:dyDescent="0.25">
      <c r="BI3945"/>
      <c r="BJ3945"/>
      <c r="BK3945"/>
      <c r="BL3945"/>
      <c r="BM3945"/>
      <c r="BN3945"/>
    </row>
    <row r="3946" spans="61:66" x14ac:dyDescent="0.25">
      <c r="BI3946"/>
      <c r="BJ3946"/>
      <c r="BK3946"/>
      <c r="BL3946"/>
      <c r="BM3946"/>
      <c r="BN3946"/>
    </row>
    <row r="3947" spans="61:66" x14ac:dyDescent="0.25">
      <c r="BI3947"/>
      <c r="BJ3947"/>
      <c r="BK3947"/>
      <c r="BL3947"/>
      <c r="BM3947"/>
      <c r="BN3947"/>
    </row>
    <row r="3948" spans="61:66" x14ac:dyDescent="0.25">
      <c r="BI3948"/>
      <c r="BJ3948"/>
      <c r="BK3948"/>
      <c r="BL3948"/>
      <c r="BM3948"/>
      <c r="BN3948"/>
    </row>
    <row r="3949" spans="61:66" x14ac:dyDescent="0.25">
      <c r="BI3949"/>
      <c r="BJ3949"/>
      <c r="BK3949"/>
      <c r="BL3949"/>
      <c r="BM3949"/>
      <c r="BN3949"/>
    </row>
    <row r="3950" spans="61:66" x14ac:dyDescent="0.25">
      <c r="BI3950"/>
      <c r="BJ3950"/>
      <c r="BK3950"/>
      <c r="BL3950"/>
      <c r="BM3950"/>
      <c r="BN3950"/>
    </row>
    <row r="3951" spans="61:66" x14ac:dyDescent="0.25">
      <c r="BI3951"/>
      <c r="BJ3951"/>
      <c r="BK3951"/>
      <c r="BL3951"/>
      <c r="BM3951"/>
      <c r="BN3951"/>
    </row>
    <row r="3952" spans="61:66" x14ac:dyDescent="0.25">
      <c r="BI3952"/>
      <c r="BJ3952"/>
      <c r="BK3952"/>
      <c r="BL3952"/>
      <c r="BM3952"/>
      <c r="BN3952"/>
    </row>
    <row r="3953" spans="61:66" x14ac:dyDescent="0.25">
      <c r="BI3953"/>
      <c r="BJ3953"/>
      <c r="BK3953"/>
      <c r="BL3953"/>
      <c r="BM3953"/>
      <c r="BN3953"/>
    </row>
    <row r="3954" spans="61:66" x14ac:dyDescent="0.25">
      <c r="BI3954"/>
      <c r="BJ3954"/>
      <c r="BK3954"/>
      <c r="BL3954"/>
      <c r="BM3954"/>
      <c r="BN3954"/>
    </row>
    <row r="3955" spans="61:66" x14ac:dyDescent="0.25">
      <c r="BI3955"/>
      <c r="BJ3955"/>
      <c r="BK3955"/>
      <c r="BL3955"/>
      <c r="BM3955"/>
      <c r="BN3955"/>
    </row>
    <row r="3956" spans="61:66" x14ac:dyDescent="0.25">
      <c r="BI3956"/>
      <c r="BJ3956"/>
      <c r="BK3956"/>
      <c r="BL3956"/>
      <c r="BM3956"/>
      <c r="BN3956"/>
    </row>
    <row r="3957" spans="61:66" x14ac:dyDescent="0.25">
      <c r="BI3957"/>
      <c r="BJ3957"/>
      <c r="BK3957"/>
      <c r="BL3957"/>
      <c r="BM3957"/>
      <c r="BN3957"/>
    </row>
    <row r="3958" spans="61:66" x14ac:dyDescent="0.25">
      <c r="BI3958"/>
      <c r="BJ3958"/>
      <c r="BK3958"/>
      <c r="BL3958"/>
      <c r="BM3958"/>
      <c r="BN3958"/>
    </row>
    <row r="3959" spans="61:66" x14ac:dyDescent="0.25">
      <c r="BI3959"/>
      <c r="BJ3959"/>
      <c r="BK3959"/>
      <c r="BL3959"/>
      <c r="BM3959"/>
      <c r="BN3959"/>
    </row>
    <row r="3960" spans="61:66" x14ac:dyDescent="0.25">
      <c r="BI3960"/>
      <c r="BJ3960"/>
      <c r="BK3960"/>
      <c r="BL3960"/>
      <c r="BM3960"/>
      <c r="BN3960"/>
    </row>
    <row r="3961" spans="61:66" x14ac:dyDescent="0.25">
      <c r="BI3961"/>
      <c r="BJ3961"/>
      <c r="BK3961"/>
      <c r="BL3961"/>
      <c r="BM3961"/>
      <c r="BN3961"/>
    </row>
    <row r="3962" spans="61:66" x14ac:dyDescent="0.25">
      <c r="BI3962"/>
      <c r="BJ3962"/>
      <c r="BK3962"/>
      <c r="BL3962"/>
      <c r="BM3962"/>
      <c r="BN3962"/>
    </row>
    <row r="3963" spans="61:66" x14ac:dyDescent="0.25">
      <c r="BI3963"/>
      <c r="BJ3963"/>
      <c r="BK3963"/>
      <c r="BL3963"/>
      <c r="BM3963"/>
      <c r="BN3963"/>
    </row>
    <row r="3964" spans="61:66" x14ac:dyDescent="0.25">
      <c r="BI3964"/>
      <c r="BJ3964"/>
      <c r="BK3964"/>
      <c r="BL3964"/>
      <c r="BM3964"/>
      <c r="BN3964"/>
    </row>
    <row r="3965" spans="61:66" x14ac:dyDescent="0.25">
      <c r="BI3965"/>
      <c r="BJ3965"/>
      <c r="BK3965"/>
      <c r="BL3965"/>
      <c r="BM3965"/>
      <c r="BN3965"/>
    </row>
    <row r="3966" spans="61:66" x14ac:dyDescent="0.25">
      <c r="BI3966"/>
      <c r="BJ3966"/>
      <c r="BK3966"/>
      <c r="BL3966"/>
      <c r="BM3966"/>
      <c r="BN3966"/>
    </row>
    <row r="3967" spans="61:66" x14ac:dyDescent="0.25">
      <c r="BI3967"/>
      <c r="BJ3967"/>
      <c r="BK3967"/>
      <c r="BL3967"/>
      <c r="BM3967"/>
      <c r="BN3967"/>
    </row>
    <row r="3968" spans="61:66" x14ac:dyDescent="0.25">
      <c r="BI3968"/>
      <c r="BJ3968"/>
      <c r="BK3968"/>
      <c r="BL3968"/>
      <c r="BM3968"/>
      <c r="BN3968"/>
    </row>
    <row r="3969" spans="61:66" x14ac:dyDescent="0.25">
      <c r="BI3969"/>
      <c r="BJ3969"/>
      <c r="BK3969"/>
      <c r="BL3969"/>
      <c r="BM3969"/>
      <c r="BN3969"/>
    </row>
    <row r="3970" spans="61:66" x14ac:dyDescent="0.25">
      <c r="BI3970"/>
      <c r="BJ3970"/>
      <c r="BK3970"/>
      <c r="BL3970"/>
      <c r="BM3970"/>
      <c r="BN3970"/>
    </row>
    <row r="3971" spans="61:66" x14ac:dyDescent="0.25">
      <c r="BI3971"/>
      <c r="BJ3971"/>
      <c r="BK3971"/>
      <c r="BL3971"/>
      <c r="BM3971"/>
      <c r="BN3971"/>
    </row>
    <row r="3972" spans="61:66" x14ac:dyDescent="0.25">
      <c r="BI3972"/>
      <c r="BJ3972"/>
      <c r="BK3972"/>
      <c r="BL3972"/>
      <c r="BM3972"/>
      <c r="BN3972"/>
    </row>
    <row r="3973" spans="61:66" x14ac:dyDescent="0.25">
      <c r="BI3973"/>
      <c r="BJ3973"/>
      <c r="BK3973"/>
      <c r="BL3973"/>
      <c r="BM3973"/>
      <c r="BN3973"/>
    </row>
    <row r="3974" spans="61:66" x14ac:dyDescent="0.25">
      <c r="BI3974"/>
      <c r="BJ3974"/>
      <c r="BK3974"/>
      <c r="BL3974"/>
      <c r="BM3974"/>
      <c r="BN3974"/>
    </row>
    <row r="3975" spans="61:66" x14ac:dyDescent="0.25">
      <c r="BI3975"/>
      <c r="BJ3975"/>
      <c r="BK3975"/>
      <c r="BL3975"/>
      <c r="BM3975"/>
      <c r="BN3975"/>
    </row>
    <row r="3976" spans="61:66" x14ac:dyDescent="0.25">
      <c r="BI3976"/>
      <c r="BJ3976"/>
      <c r="BK3976"/>
      <c r="BL3976"/>
      <c r="BM3976"/>
      <c r="BN3976"/>
    </row>
    <row r="3977" spans="61:66" x14ac:dyDescent="0.25">
      <c r="BI3977"/>
      <c r="BJ3977"/>
      <c r="BK3977"/>
      <c r="BL3977"/>
      <c r="BM3977"/>
      <c r="BN3977"/>
    </row>
    <row r="3978" spans="61:66" x14ac:dyDescent="0.25">
      <c r="BI3978"/>
      <c r="BJ3978"/>
      <c r="BK3978"/>
      <c r="BL3978"/>
      <c r="BM3978"/>
      <c r="BN3978"/>
    </row>
    <row r="3979" spans="61:66" x14ac:dyDescent="0.25">
      <c r="BI3979"/>
      <c r="BJ3979"/>
      <c r="BK3979"/>
      <c r="BL3979"/>
      <c r="BM3979"/>
      <c r="BN3979"/>
    </row>
    <row r="3980" spans="61:66" x14ac:dyDescent="0.25">
      <c r="BI3980"/>
      <c r="BJ3980"/>
      <c r="BK3980"/>
      <c r="BL3980"/>
      <c r="BM3980"/>
      <c r="BN3980"/>
    </row>
    <row r="3981" spans="61:66" x14ac:dyDescent="0.25">
      <c r="BI3981"/>
      <c r="BJ3981"/>
      <c r="BK3981"/>
      <c r="BL3981"/>
      <c r="BM3981"/>
      <c r="BN3981"/>
    </row>
    <row r="3982" spans="61:66" x14ac:dyDescent="0.25">
      <c r="BI3982"/>
      <c r="BJ3982"/>
      <c r="BK3982"/>
      <c r="BL3982"/>
      <c r="BM3982"/>
      <c r="BN3982"/>
    </row>
    <row r="3983" spans="61:66" x14ac:dyDescent="0.25">
      <c r="BI3983"/>
      <c r="BJ3983"/>
      <c r="BK3983"/>
      <c r="BL3983"/>
      <c r="BM3983"/>
      <c r="BN3983"/>
    </row>
    <row r="3984" spans="61:66" x14ac:dyDescent="0.25">
      <c r="BI3984"/>
      <c r="BJ3984"/>
      <c r="BK3984"/>
      <c r="BL3984"/>
      <c r="BM3984"/>
      <c r="BN3984"/>
    </row>
    <row r="3985" spans="61:66" x14ac:dyDescent="0.25">
      <c r="BI3985"/>
      <c r="BJ3985"/>
      <c r="BK3985"/>
      <c r="BL3985"/>
      <c r="BM3985"/>
      <c r="BN3985"/>
    </row>
    <row r="3986" spans="61:66" x14ac:dyDescent="0.25">
      <c r="BI3986"/>
      <c r="BJ3986"/>
      <c r="BK3986"/>
      <c r="BL3986"/>
      <c r="BM3986"/>
      <c r="BN3986"/>
    </row>
    <row r="3987" spans="61:66" x14ac:dyDescent="0.25">
      <c r="BI3987"/>
      <c r="BJ3987"/>
      <c r="BK3987"/>
      <c r="BL3987"/>
      <c r="BM3987"/>
      <c r="BN3987"/>
    </row>
    <row r="3988" spans="61:66" x14ac:dyDescent="0.25">
      <c r="BI3988"/>
      <c r="BJ3988"/>
      <c r="BK3988"/>
      <c r="BL3988"/>
      <c r="BM3988"/>
      <c r="BN3988"/>
    </row>
    <row r="3989" spans="61:66" x14ac:dyDescent="0.25">
      <c r="BI3989"/>
      <c r="BJ3989"/>
      <c r="BK3989"/>
      <c r="BL3989"/>
      <c r="BM3989"/>
      <c r="BN3989"/>
    </row>
    <row r="3990" spans="61:66" x14ac:dyDescent="0.25">
      <c r="BI3990"/>
      <c r="BJ3990"/>
      <c r="BK3990"/>
      <c r="BL3990"/>
      <c r="BM3990"/>
      <c r="BN3990"/>
    </row>
    <row r="3991" spans="61:66" x14ac:dyDescent="0.25">
      <c r="BI3991"/>
      <c r="BJ3991"/>
      <c r="BK3991"/>
      <c r="BL3991"/>
      <c r="BM3991"/>
      <c r="BN3991"/>
    </row>
    <row r="3992" spans="61:66" x14ac:dyDescent="0.25">
      <c r="BI3992"/>
      <c r="BJ3992"/>
      <c r="BK3992"/>
      <c r="BL3992"/>
      <c r="BM3992"/>
      <c r="BN3992"/>
    </row>
    <row r="3993" spans="61:66" x14ac:dyDescent="0.25">
      <c r="BI3993"/>
      <c r="BJ3993"/>
      <c r="BK3993"/>
      <c r="BL3993"/>
      <c r="BM3993"/>
      <c r="BN3993"/>
    </row>
    <row r="3994" spans="61:66" x14ac:dyDescent="0.25">
      <c r="BI3994"/>
      <c r="BJ3994"/>
      <c r="BK3994"/>
      <c r="BL3994"/>
      <c r="BM3994"/>
      <c r="BN3994"/>
    </row>
    <row r="3995" spans="61:66" x14ac:dyDescent="0.25">
      <c r="BI3995"/>
      <c r="BJ3995"/>
      <c r="BK3995"/>
      <c r="BL3995"/>
      <c r="BM3995"/>
      <c r="BN3995"/>
    </row>
    <row r="3996" spans="61:66" x14ac:dyDescent="0.25">
      <c r="BI3996"/>
      <c r="BJ3996"/>
      <c r="BK3996"/>
      <c r="BL3996"/>
      <c r="BM3996"/>
      <c r="BN3996"/>
    </row>
    <row r="3997" spans="61:66" x14ac:dyDescent="0.25">
      <c r="BI3997"/>
      <c r="BJ3997"/>
      <c r="BK3997"/>
      <c r="BL3997"/>
      <c r="BM3997"/>
      <c r="BN3997"/>
    </row>
    <row r="3998" spans="61:66" x14ac:dyDescent="0.25">
      <c r="BI3998"/>
      <c r="BJ3998"/>
      <c r="BK3998"/>
      <c r="BL3998"/>
      <c r="BM3998"/>
      <c r="BN3998"/>
    </row>
    <row r="3999" spans="61:66" x14ac:dyDescent="0.25">
      <c r="BI3999"/>
      <c r="BJ3999"/>
      <c r="BK3999"/>
      <c r="BL3999"/>
      <c r="BM3999"/>
      <c r="BN3999"/>
    </row>
    <row r="4000" spans="61:66" x14ac:dyDescent="0.25">
      <c r="BI4000"/>
      <c r="BJ4000"/>
      <c r="BK4000"/>
      <c r="BL4000"/>
      <c r="BM4000"/>
      <c r="BN4000"/>
    </row>
    <row r="4001" spans="61:66" x14ac:dyDescent="0.25">
      <c r="BI4001"/>
      <c r="BJ4001"/>
      <c r="BK4001"/>
      <c r="BL4001"/>
      <c r="BM4001"/>
      <c r="BN4001"/>
    </row>
    <row r="4002" spans="61:66" x14ac:dyDescent="0.25">
      <c r="BI4002"/>
      <c r="BJ4002"/>
      <c r="BK4002"/>
      <c r="BL4002"/>
      <c r="BM4002"/>
      <c r="BN4002"/>
    </row>
    <row r="4003" spans="61:66" x14ac:dyDescent="0.25">
      <c r="BI4003"/>
      <c r="BJ4003"/>
      <c r="BK4003"/>
      <c r="BL4003"/>
      <c r="BM4003"/>
      <c r="BN4003"/>
    </row>
    <row r="4004" spans="61:66" x14ac:dyDescent="0.25">
      <c r="BI4004"/>
      <c r="BJ4004"/>
      <c r="BK4004"/>
      <c r="BL4004"/>
      <c r="BM4004"/>
      <c r="BN4004"/>
    </row>
    <row r="4005" spans="61:66" x14ac:dyDescent="0.25">
      <c r="BI4005"/>
      <c r="BJ4005"/>
      <c r="BK4005"/>
      <c r="BL4005"/>
      <c r="BM4005"/>
      <c r="BN4005"/>
    </row>
    <row r="4006" spans="61:66" x14ac:dyDescent="0.25">
      <c r="BI4006"/>
      <c r="BJ4006"/>
      <c r="BK4006"/>
      <c r="BL4006"/>
      <c r="BM4006"/>
      <c r="BN4006"/>
    </row>
    <row r="4007" spans="61:66" x14ac:dyDescent="0.25">
      <c r="BI4007"/>
      <c r="BJ4007"/>
      <c r="BK4007"/>
      <c r="BL4007"/>
      <c r="BM4007"/>
      <c r="BN4007"/>
    </row>
    <row r="4008" spans="61:66" x14ac:dyDescent="0.25">
      <c r="BI4008"/>
      <c r="BJ4008"/>
      <c r="BK4008"/>
      <c r="BL4008"/>
      <c r="BM4008"/>
      <c r="BN4008"/>
    </row>
    <row r="4009" spans="61:66" x14ac:dyDescent="0.25">
      <c r="BI4009"/>
      <c r="BJ4009"/>
      <c r="BK4009"/>
      <c r="BL4009"/>
      <c r="BM4009"/>
      <c r="BN4009"/>
    </row>
    <row r="4010" spans="61:66" x14ac:dyDescent="0.25">
      <c r="BI4010"/>
      <c r="BJ4010"/>
      <c r="BK4010"/>
      <c r="BL4010"/>
      <c r="BM4010"/>
      <c r="BN4010"/>
    </row>
    <row r="4011" spans="61:66" x14ac:dyDescent="0.25">
      <c r="BI4011"/>
      <c r="BJ4011"/>
      <c r="BK4011"/>
      <c r="BL4011"/>
      <c r="BM4011"/>
      <c r="BN4011"/>
    </row>
    <row r="4012" spans="61:66" x14ac:dyDescent="0.25">
      <c r="BI4012"/>
      <c r="BJ4012"/>
      <c r="BK4012"/>
      <c r="BL4012"/>
      <c r="BM4012"/>
      <c r="BN4012"/>
    </row>
    <row r="4013" spans="61:66" x14ac:dyDescent="0.25">
      <c r="BI4013"/>
      <c r="BJ4013"/>
      <c r="BK4013"/>
      <c r="BL4013"/>
      <c r="BM4013"/>
      <c r="BN4013"/>
    </row>
    <row r="4014" spans="61:66" x14ac:dyDescent="0.25">
      <c r="BI4014"/>
      <c r="BJ4014"/>
      <c r="BK4014"/>
      <c r="BL4014"/>
      <c r="BM4014"/>
      <c r="BN4014"/>
    </row>
    <row r="4015" spans="61:66" x14ac:dyDescent="0.25">
      <c r="BI4015"/>
      <c r="BJ4015"/>
      <c r="BK4015"/>
      <c r="BL4015"/>
      <c r="BM4015"/>
      <c r="BN4015"/>
    </row>
    <row r="4016" spans="61:66" x14ac:dyDescent="0.25">
      <c r="BI4016"/>
      <c r="BJ4016"/>
      <c r="BK4016"/>
      <c r="BL4016"/>
      <c r="BM4016"/>
      <c r="BN4016"/>
    </row>
    <row r="4017" spans="61:66" x14ac:dyDescent="0.25">
      <c r="BI4017"/>
      <c r="BJ4017"/>
      <c r="BK4017"/>
      <c r="BL4017"/>
      <c r="BM4017"/>
      <c r="BN4017"/>
    </row>
    <row r="4018" spans="61:66" x14ac:dyDescent="0.25">
      <c r="BI4018"/>
      <c r="BJ4018"/>
      <c r="BK4018"/>
      <c r="BL4018"/>
      <c r="BM4018"/>
      <c r="BN4018"/>
    </row>
    <row r="4019" spans="61:66" x14ac:dyDescent="0.25">
      <c r="BI4019"/>
      <c r="BJ4019"/>
      <c r="BK4019"/>
      <c r="BL4019"/>
      <c r="BM4019"/>
      <c r="BN4019"/>
    </row>
    <row r="4020" spans="61:66" x14ac:dyDescent="0.25">
      <c r="BI4020"/>
      <c r="BJ4020"/>
      <c r="BK4020"/>
      <c r="BL4020"/>
      <c r="BM4020"/>
      <c r="BN4020"/>
    </row>
    <row r="4021" spans="61:66" x14ac:dyDescent="0.25">
      <c r="BI4021"/>
      <c r="BJ4021"/>
      <c r="BK4021"/>
      <c r="BL4021"/>
      <c r="BM4021"/>
      <c r="BN4021"/>
    </row>
    <row r="4022" spans="61:66" x14ac:dyDescent="0.25">
      <c r="BI4022"/>
      <c r="BJ4022"/>
      <c r="BK4022"/>
      <c r="BL4022"/>
      <c r="BM4022"/>
      <c r="BN4022"/>
    </row>
    <row r="4023" spans="61:66" x14ac:dyDescent="0.25">
      <c r="BI4023"/>
      <c r="BJ4023"/>
      <c r="BK4023"/>
      <c r="BL4023"/>
      <c r="BM4023"/>
      <c r="BN4023"/>
    </row>
    <row r="4024" spans="61:66" x14ac:dyDescent="0.25">
      <c r="BI4024"/>
      <c r="BJ4024"/>
      <c r="BK4024"/>
      <c r="BL4024"/>
      <c r="BM4024"/>
      <c r="BN4024"/>
    </row>
    <row r="4025" spans="61:66" x14ac:dyDescent="0.25">
      <c r="BI4025"/>
      <c r="BJ4025"/>
      <c r="BK4025"/>
      <c r="BL4025"/>
      <c r="BM4025"/>
      <c r="BN4025"/>
    </row>
    <row r="4026" spans="61:66" x14ac:dyDescent="0.25">
      <c r="BI4026"/>
      <c r="BJ4026"/>
      <c r="BK4026"/>
      <c r="BL4026"/>
      <c r="BM4026"/>
      <c r="BN4026"/>
    </row>
    <row r="4027" spans="61:66" x14ac:dyDescent="0.25">
      <c r="BI4027"/>
      <c r="BJ4027"/>
      <c r="BK4027"/>
      <c r="BL4027"/>
      <c r="BM4027"/>
      <c r="BN4027"/>
    </row>
    <row r="4028" spans="61:66" x14ac:dyDescent="0.25">
      <c r="BI4028"/>
      <c r="BJ4028"/>
      <c r="BK4028"/>
      <c r="BL4028"/>
      <c r="BM4028"/>
      <c r="BN4028"/>
    </row>
    <row r="4029" spans="61:66" x14ac:dyDescent="0.25">
      <c r="BI4029"/>
      <c r="BJ4029"/>
      <c r="BK4029"/>
      <c r="BL4029"/>
      <c r="BM4029"/>
      <c r="BN4029"/>
    </row>
    <row r="4030" spans="61:66" x14ac:dyDescent="0.25">
      <c r="BI4030"/>
      <c r="BJ4030"/>
      <c r="BK4030"/>
      <c r="BL4030"/>
      <c r="BM4030"/>
      <c r="BN4030"/>
    </row>
    <row r="4031" spans="61:66" x14ac:dyDescent="0.25">
      <c r="BI4031"/>
      <c r="BJ4031"/>
      <c r="BK4031"/>
      <c r="BL4031"/>
      <c r="BM4031"/>
      <c r="BN4031"/>
    </row>
    <row r="4032" spans="61:66" x14ac:dyDescent="0.25">
      <c r="BI4032"/>
      <c r="BJ4032"/>
      <c r="BK4032"/>
      <c r="BL4032"/>
      <c r="BM4032"/>
      <c r="BN4032"/>
    </row>
    <row r="4033" spans="61:66" x14ac:dyDescent="0.25">
      <c r="BI4033"/>
      <c r="BJ4033"/>
      <c r="BK4033"/>
      <c r="BL4033"/>
      <c r="BM4033"/>
      <c r="BN4033"/>
    </row>
    <row r="4034" spans="61:66" x14ac:dyDescent="0.25">
      <c r="BI4034"/>
      <c r="BJ4034"/>
      <c r="BK4034"/>
      <c r="BL4034"/>
      <c r="BM4034"/>
      <c r="BN4034"/>
    </row>
    <row r="4035" spans="61:66" x14ac:dyDescent="0.25">
      <c r="BI4035"/>
      <c r="BJ4035"/>
      <c r="BK4035"/>
      <c r="BL4035"/>
      <c r="BM4035"/>
      <c r="BN4035"/>
    </row>
    <row r="4036" spans="61:66" x14ac:dyDescent="0.25">
      <c r="BI4036"/>
      <c r="BJ4036"/>
      <c r="BK4036"/>
      <c r="BL4036"/>
      <c r="BM4036"/>
      <c r="BN4036"/>
    </row>
    <row r="4037" spans="61:66" x14ac:dyDescent="0.25">
      <c r="BI4037"/>
      <c r="BJ4037"/>
      <c r="BK4037"/>
      <c r="BL4037"/>
      <c r="BM4037"/>
      <c r="BN4037"/>
    </row>
    <row r="4038" spans="61:66" x14ac:dyDescent="0.25">
      <c r="BI4038"/>
      <c r="BJ4038"/>
      <c r="BK4038"/>
      <c r="BL4038"/>
      <c r="BM4038"/>
      <c r="BN4038"/>
    </row>
    <row r="4039" spans="61:66" x14ac:dyDescent="0.25">
      <c r="BI4039"/>
      <c r="BJ4039"/>
      <c r="BK4039"/>
      <c r="BL4039"/>
      <c r="BM4039"/>
      <c r="BN4039"/>
    </row>
    <row r="4040" spans="61:66" x14ac:dyDescent="0.25">
      <c r="BI4040"/>
      <c r="BJ4040"/>
      <c r="BK4040"/>
      <c r="BL4040"/>
      <c r="BM4040"/>
      <c r="BN4040"/>
    </row>
    <row r="4041" spans="61:66" x14ac:dyDescent="0.25">
      <c r="BI4041"/>
      <c r="BJ4041"/>
      <c r="BK4041"/>
      <c r="BL4041"/>
      <c r="BM4041"/>
      <c r="BN4041"/>
    </row>
    <row r="4042" spans="61:66" x14ac:dyDescent="0.25">
      <c r="BI4042"/>
      <c r="BJ4042"/>
      <c r="BK4042"/>
      <c r="BL4042"/>
      <c r="BM4042"/>
      <c r="BN4042"/>
    </row>
    <row r="4043" spans="61:66" x14ac:dyDescent="0.25">
      <c r="BI4043"/>
      <c r="BJ4043"/>
      <c r="BK4043"/>
      <c r="BL4043"/>
      <c r="BM4043"/>
      <c r="BN4043"/>
    </row>
    <row r="4044" spans="61:66" x14ac:dyDescent="0.25">
      <c r="BI4044"/>
      <c r="BJ4044"/>
      <c r="BK4044"/>
      <c r="BL4044"/>
      <c r="BM4044"/>
      <c r="BN4044"/>
    </row>
    <row r="4045" spans="61:66" x14ac:dyDescent="0.25">
      <c r="BI4045"/>
      <c r="BJ4045"/>
      <c r="BK4045"/>
      <c r="BL4045"/>
      <c r="BM4045"/>
      <c r="BN4045"/>
    </row>
    <row r="4046" spans="61:66" x14ac:dyDescent="0.25">
      <c r="BI4046"/>
      <c r="BJ4046"/>
      <c r="BK4046"/>
      <c r="BL4046"/>
      <c r="BM4046"/>
      <c r="BN4046"/>
    </row>
    <row r="4047" spans="61:66" x14ac:dyDescent="0.25">
      <c r="BI4047"/>
      <c r="BJ4047"/>
      <c r="BK4047"/>
      <c r="BL4047"/>
      <c r="BM4047"/>
      <c r="BN4047"/>
    </row>
    <row r="4048" spans="61:66" x14ac:dyDescent="0.25">
      <c r="BI4048"/>
      <c r="BJ4048"/>
      <c r="BK4048"/>
      <c r="BL4048"/>
      <c r="BM4048"/>
      <c r="BN4048"/>
    </row>
    <row r="4049" spans="61:66" x14ac:dyDescent="0.25">
      <c r="BI4049"/>
      <c r="BJ4049"/>
      <c r="BK4049"/>
      <c r="BL4049"/>
      <c r="BM4049"/>
      <c r="BN4049"/>
    </row>
    <row r="4050" spans="61:66" x14ac:dyDescent="0.25">
      <c r="BI4050"/>
      <c r="BJ4050"/>
      <c r="BK4050"/>
      <c r="BL4050"/>
      <c r="BM4050"/>
      <c r="BN4050"/>
    </row>
    <row r="4051" spans="61:66" x14ac:dyDescent="0.25">
      <c r="BI4051"/>
      <c r="BJ4051"/>
      <c r="BK4051"/>
      <c r="BL4051"/>
      <c r="BM4051"/>
      <c r="BN4051"/>
    </row>
    <row r="4052" spans="61:66" x14ac:dyDescent="0.25">
      <c r="BI4052"/>
      <c r="BJ4052"/>
      <c r="BK4052"/>
      <c r="BL4052"/>
      <c r="BM4052"/>
      <c r="BN4052"/>
    </row>
    <row r="4053" spans="61:66" x14ac:dyDescent="0.25">
      <c r="BI4053"/>
      <c r="BJ4053"/>
      <c r="BK4053"/>
      <c r="BL4053"/>
      <c r="BM4053"/>
      <c r="BN4053"/>
    </row>
    <row r="4054" spans="61:66" x14ac:dyDescent="0.25">
      <c r="BI4054"/>
      <c r="BJ4054"/>
      <c r="BK4054"/>
      <c r="BL4054"/>
      <c r="BM4054"/>
      <c r="BN4054"/>
    </row>
    <row r="4055" spans="61:66" x14ac:dyDescent="0.25">
      <c r="BI4055"/>
      <c r="BJ4055"/>
      <c r="BK4055"/>
      <c r="BL4055"/>
      <c r="BM4055"/>
      <c r="BN4055"/>
    </row>
    <row r="4056" spans="61:66" x14ac:dyDescent="0.25">
      <c r="BI4056"/>
      <c r="BJ4056"/>
      <c r="BK4056"/>
      <c r="BL4056"/>
      <c r="BM4056"/>
      <c r="BN4056"/>
    </row>
    <row r="4057" spans="61:66" x14ac:dyDescent="0.25">
      <c r="BI4057"/>
      <c r="BJ4057"/>
      <c r="BK4057"/>
      <c r="BL4057"/>
      <c r="BM4057"/>
      <c r="BN4057"/>
    </row>
    <row r="4058" spans="61:66" x14ac:dyDescent="0.25">
      <c r="BI4058"/>
      <c r="BJ4058"/>
      <c r="BK4058"/>
      <c r="BL4058"/>
      <c r="BM4058"/>
      <c r="BN4058"/>
    </row>
    <row r="4059" spans="61:66" x14ac:dyDescent="0.25">
      <c r="BI4059"/>
      <c r="BJ4059"/>
      <c r="BK4059"/>
      <c r="BL4059"/>
      <c r="BM4059"/>
      <c r="BN4059"/>
    </row>
    <row r="4060" spans="61:66" x14ac:dyDescent="0.25">
      <c r="BI4060"/>
      <c r="BJ4060"/>
      <c r="BK4060"/>
      <c r="BL4060"/>
      <c r="BM4060"/>
      <c r="BN4060"/>
    </row>
    <row r="4061" spans="61:66" x14ac:dyDescent="0.25">
      <c r="BI4061"/>
      <c r="BJ4061"/>
      <c r="BK4061"/>
      <c r="BL4061"/>
      <c r="BM4061"/>
      <c r="BN4061"/>
    </row>
    <row r="4062" spans="61:66" x14ac:dyDescent="0.25">
      <c r="BI4062"/>
      <c r="BJ4062"/>
      <c r="BK4062"/>
      <c r="BL4062"/>
      <c r="BM4062"/>
      <c r="BN4062"/>
    </row>
    <row r="4063" spans="61:66" x14ac:dyDescent="0.25">
      <c r="BI4063"/>
      <c r="BJ4063"/>
      <c r="BK4063"/>
      <c r="BL4063"/>
      <c r="BM4063"/>
      <c r="BN4063"/>
    </row>
    <row r="4064" spans="61:66" x14ac:dyDescent="0.25">
      <c r="BI4064"/>
      <c r="BJ4064"/>
      <c r="BK4064"/>
      <c r="BL4064"/>
      <c r="BM4064"/>
      <c r="BN4064"/>
    </row>
    <row r="4065" spans="61:66" x14ac:dyDescent="0.25">
      <c r="BI4065"/>
      <c r="BJ4065"/>
      <c r="BK4065"/>
      <c r="BL4065"/>
      <c r="BM4065"/>
      <c r="BN4065"/>
    </row>
    <row r="4066" spans="61:66" x14ac:dyDescent="0.25">
      <c r="BI4066"/>
      <c r="BJ4066"/>
      <c r="BK4066"/>
      <c r="BL4066"/>
      <c r="BM4066"/>
      <c r="BN4066"/>
    </row>
    <row r="4067" spans="61:66" x14ac:dyDescent="0.25">
      <c r="BI4067"/>
      <c r="BJ4067"/>
      <c r="BK4067"/>
      <c r="BL4067"/>
      <c r="BM4067"/>
      <c r="BN4067"/>
    </row>
    <row r="4068" spans="61:66" x14ac:dyDescent="0.25">
      <c r="BI4068"/>
      <c r="BJ4068"/>
      <c r="BK4068"/>
      <c r="BL4068"/>
      <c r="BM4068"/>
      <c r="BN4068"/>
    </row>
    <row r="4069" spans="61:66" x14ac:dyDescent="0.25">
      <c r="BI4069"/>
      <c r="BJ4069"/>
      <c r="BK4069"/>
      <c r="BL4069"/>
      <c r="BM4069"/>
      <c r="BN4069"/>
    </row>
    <row r="4070" spans="61:66" x14ac:dyDescent="0.25">
      <c r="BI4070"/>
      <c r="BJ4070"/>
      <c r="BK4070"/>
      <c r="BL4070"/>
      <c r="BM4070"/>
      <c r="BN4070"/>
    </row>
    <row r="4071" spans="61:66" x14ac:dyDescent="0.25">
      <c r="BI4071"/>
      <c r="BJ4071"/>
      <c r="BK4071"/>
      <c r="BL4071"/>
      <c r="BM4071"/>
      <c r="BN4071"/>
    </row>
    <row r="4072" spans="61:66" x14ac:dyDescent="0.25">
      <c r="BI4072"/>
      <c r="BJ4072"/>
      <c r="BK4072"/>
      <c r="BL4072"/>
      <c r="BM4072"/>
      <c r="BN4072"/>
    </row>
    <row r="4073" spans="61:66" x14ac:dyDescent="0.25">
      <c r="BI4073"/>
      <c r="BJ4073"/>
      <c r="BK4073"/>
      <c r="BL4073"/>
      <c r="BM4073"/>
      <c r="BN4073"/>
    </row>
    <row r="4074" spans="61:66" x14ac:dyDescent="0.25">
      <c r="BI4074"/>
      <c r="BJ4074"/>
      <c r="BK4074"/>
      <c r="BL4074"/>
      <c r="BM4074"/>
      <c r="BN4074"/>
    </row>
    <row r="4075" spans="61:66" x14ac:dyDescent="0.25">
      <c r="BI4075"/>
      <c r="BJ4075"/>
      <c r="BK4075"/>
      <c r="BL4075"/>
      <c r="BM4075"/>
      <c r="BN4075"/>
    </row>
    <row r="4076" spans="61:66" x14ac:dyDescent="0.25">
      <c r="BI4076"/>
      <c r="BJ4076"/>
      <c r="BK4076"/>
      <c r="BL4076"/>
      <c r="BM4076"/>
      <c r="BN4076"/>
    </row>
    <row r="4077" spans="61:66" x14ac:dyDescent="0.25">
      <c r="BI4077"/>
      <c r="BJ4077"/>
      <c r="BK4077"/>
      <c r="BL4077"/>
      <c r="BM4077"/>
      <c r="BN4077"/>
    </row>
    <row r="4078" spans="61:66" x14ac:dyDescent="0.25">
      <c r="BI4078"/>
      <c r="BJ4078"/>
      <c r="BK4078"/>
      <c r="BL4078"/>
      <c r="BM4078"/>
      <c r="BN4078"/>
    </row>
    <row r="4079" spans="61:66" x14ac:dyDescent="0.25">
      <c r="BI4079"/>
      <c r="BJ4079"/>
      <c r="BK4079"/>
      <c r="BL4079"/>
      <c r="BM4079"/>
      <c r="BN4079"/>
    </row>
    <row r="4080" spans="61:66" x14ac:dyDescent="0.25">
      <c r="BI4080"/>
      <c r="BJ4080"/>
      <c r="BK4080"/>
      <c r="BL4080"/>
      <c r="BM4080"/>
      <c r="BN4080"/>
    </row>
    <row r="4081" spans="61:66" x14ac:dyDescent="0.25">
      <c r="BI4081"/>
      <c r="BJ4081"/>
      <c r="BK4081"/>
      <c r="BL4081"/>
      <c r="BM4081"/>
      <c r="BN4081"/>
    </row>
    <row r="4082" spans="61:66" x14ac:dyDescent="0.25">
      <c r="BI4082"/>
      <c r="BJ4082"/>
      <c r="BK4082"/>
      <c r="BL4082"/>
      <c r="BM4082"/>
      <c r="BN4082"/>
    </row>
    <row r="4083" spans="61:66" x14ac:dyDescent="0.25">
      <c r="BI4083"/>
      <c r="BJ4083"/>
      <c r="BK4083"/>
      <c r="BL4083"/>
      <c r="BM4083"/>
      <c r="BN4083"/>
    </row>
    <row r="4084" spans="61:66" x14ac:dyDescent="0.25">
      <c r="BI4084"/>
      <c r="BJ4084"/>
      <c r="BK4084"/>
      <c r="BL4084"/>
      <c r="BM4084"/>
      <c r="BN4084"/>
    </row>
    <row r="4085" spans="61:66" x14ac:dyDescent="0.25">
      <c r="BI4085"/>
      <c r="BJ4085"/>
      <c r="BK4085"/>
      <c r="BL4085"/>
      <c r="BM4085"/>
      <c r="BN4085"/>
    </row>
    <row r="4086" spans="61:66" x14ac:dyDescent="0.25">
      <c r="BI4086"/>
      <c r="BJ4086"/>
      <c r="BK4086"/>
      <c r="BL4086"/>
      <c r="BM4086"/>
      <c r="BN4086"/>
    </row>
    <row r="4087" spans="61:66" x14ac:dyDescent="0.25">
      <c r="BI4087"/>
      <c r="BJ4087"/>
      <c r="BK4087"/>
      <c r="BL4087"/>
      <c r="BM4087"/>
      <c r="BN4087"/>
    </row>
    <row r="4088" spans="61:66" x14ac:dyDescent="0.25">
      <c r="BI4088"/>
      <c r="BJ4088"/>
      <c r="BK4088"/>
      <c r="BL4088"/>
      <c r="BM4088"/>
      <c r="BN4088"/>
    </row>
    <row r="4089" spans="61:66" x14ac:dyDescent="0.25">
      <c r="BI4089"/>
      <c r="BJ4089"/>
      <c r="BK4089"/>
      <c r="BL4089"/>
      <c r="BM4089"/>
      <c r="BN4089"/>
    </row>
    <row r="4090" spans="61:66" x14ac:dyDescent="0.25">
      <c r="BI4090"/>
      <c r="BJ4090"/>
      <c r="BK4090"/>
      <c r="BL4090"/>
      <c r="BM4090"/>
      <c r="BN4090"/>
    </row>
    <row r="4091" spans="61:66" x14ac:dyDescent="0.25">
      <c r="BI4091"/>
      <c r="BJ4091"/>
      <c r="BK4091"/>
      <c r="BL4091"/>
      <c r="BM4091"/>
      <c r="BN4091"/>
    </row>
    <row r="4092" spans="61:66" x14ac:dyDescent="0.25">
      <c r="BI4092"/>
      <c r="BJ4092"/>
      <c r="BK4092"/>
      <c r="BL4092"/>
      <c r="BM4092"/>
      <c r="BN4092"/>
    </row>
    <row r="4093" spans="61:66" x14ac:dyDescent="0.25">
      <c r="BI4093"/>
      <c r="BJ4093"/>
      <c r="BK4093"/>
      <c r="BL4093"/>
      <c r="BM4093"/>
      <c r="BN4093"/>
    </row>
    <row r="4094" spans="61:66" x14ac:dyDescent="0.25">
      <c r="BI4094"/>
      <c r="BJ4094"/>
      <c r="BK4094"/>
      <c r="BL4094"/>
      <c r="BM4094"/>
      <c r="BN4094"/>
    </row>
    <row r="4095" spans="61:66" x14ac:dyDescent="0.25">
      <c r="BI4095"/>
      <c r="BJ4095"/>
      <c r="BK4095"/>
      <c r="BL4095"/>
      <c r="BM4095"/>
      <c r="BN4095"/>
    </row>
    <row r="4096" spans="61:66" x14ac:dyDescent="0.25">
      <c r="BI4096"/>
      <c r="BJ4096"/>
      <c r="BK4096"/>
      <c r="BL4096"/>
      <c r="BM4096"/>
      <c r="BN4096"/>
    </row>
    <row r="4097" spans="61:66" x14ac:dyDescent="0.25">
      <c r="BI4097"/>
      <c r="BJ4097"/>
      <c r="BK4097"/>
      <c r="BL4097"/>
      <c r="BM4097"/>
      <c r="BN4097"/>
    </row>
    <row r="4098" spans="61:66" x14ac:dyDescent="0.25">
      <c r="BI4098"/>
      <c r="BJ4098"/>
      <c r="BK4098"/>
      <c r="BL4098"/>
      <c r="BM4098"/>
      <c r="BN4098"/>
    </row>
    <row r="4099" spans="61:66" x14ac:dyDescent="0.25">
      <c r="BI4099"/>
      <c r="BJ4099"/>
      <c r="BK4099"/>
      <c r="BL4099"/>
      <c r="BM4099"/>
      <c r="BN4099"/>
    </row>
    <row r="4100" spans="61:66" x14ac:dyDescent="0.25">
      <c r="BI4100"/>
      <c r="BJ4100"/>
      <c r="BK4100"/>
      <c r="BL4100"/>
      <c r="BM4100"/>
      <c r="BN4100"/>
    </row>
    <row r="4101" spans="61:66" x14ac:dyDescent="0.25">
      <c r="BI4101"/>
      <c r="BJ4101"/>
      <c r="BK4101"/>
      <c r="BL4101"/>
      <c r="BM4101"/>
      <c r="BN4101"/>
    </row>
    <row r="4102" spans="61:66" x14ac:dyDescent="0.25">
      <c r="BI4102"/>
      <c r="BJ4102"/>
      <c r="BK4102"/>
      <c r="BL4102"/>
      <c r="BM4102"/>
      <c r="BN4102"/>
    </row>
    <row r="4103" spans="61:66" x14ac:dyDescent="0.25">
      <c r="BI4103"/>
      <c r="BJ4103"/>
      <c r="BK4103"/>
      <c r="BL4103"/>
      <c r="BM4103"/>
      <c r="BN4103"/>
    </row>
    <row r="4104" spans="61:66" x14ac:dyDescent="0.25">
      <c r="BI4104"/>
      <c r="BJ4104"/>
      <c r="BK4104"/>
      <c r="BL4104"/>
      <c r="BM4104"/>
      <c r="BN4104"/>
    </row>
    <row r="4105" spans="61:66" x14ac:dyDescent="0.25">
      <c r="BI4105"/>
      <c r="BJ4105"/>
      <c r="BK4105"/>
      <c r="BL4105"/>
      <c r="BM4105"/>
      <c r="BN4105"/>
    </row>
    <row r="4106" spans="61:66" x14ac:dyDescent="0.25">
      <c r="BI4106"/>
      <c r="BJ4106"/>
      <c r="BK4106"/>
      <c r="BL4106"/>
      <c r="BM4106"/>
      <c r="BN4106"/>
    </row>
    <row r="4107" spans="61:66" x14ac:dyDescent="0.25">
      <c r="BI4107"/>
      <c r="BJ4107"/>
      <c r="BK4107"/>
      <c r="BL4107"/>
      <c r="BM4107"/>
      <c r="BN4107"/>
    </row>
    <row r="4108" spans="61:66" x14ac:dyDescent="0.25">
      <c r="BI4108"/>
      <c r="BJ4108"/>
      <c r="BK4108"/>
      <c r="BL4108"/>
      <c r="BM4108"/>
      <c r="BN4108"/>
    </row>
    <row r="4109" spans="61:66" x14ac:dyDescent="0.25">
      <c r="BI4109"/>
      <c r="BJ4109"/>
      <c r="BK4109"/>
      <c r="BL4109"/>
      <c r="BM4109"/>
      <c r="BN4109"/>
    </row>
    <row r="4110" spans="61:66" x14ac:dyDescent="0.25">
      <c r="BI4110"/>
      <c r="BJ4110"/>
      <c r="BK4110"/>
      <c r="BL4110"/>
      <c r="BM4110"/>
      <c r="BN4110"/>
    </row>
    <row r="4111" spans="61:66" x14ac:dyDescent="0.25">
      <c r="BI4111"/>
      <c r="BJ4111"/>
      <c r="BK4111"/>
      <c r="BL4111"/>
      <c r="BM4111"/>
      <c r="BN4111"/>
    </row>
    <row r="4112" spans="61:66" x14ac:dyDescent="0.25">
      <c r="BI4112"/>
      <c r="BJ4112"/>
      <c r="BK4112"/>
      <c r="BL4112"/>
      <c r="BM4112"/>
      <c r="BN4112"/>
    </row>
    <row r="4113" spans="61:66" x14ac:dyDescent="0.25">
      <c r="BI4113"/>
      <c r="BJ4113"/>
      <c r="BK4113"/>
      <c r="BL4113"/>
      <c r="BM4113"/>
      <c r="BN4113"/>
    </row>
    <row r="4114" spans="61:66" x14ac:dyDescent="0.25">
      <c r="BI4114"/>
      <c r="BJ4114"/>
      <c r="BK4114"/>
      <c r="BL4114"/>
      <c r="BM4114"/>
      <c r="BN4114"/>
    </row>
    <row r="4115" spans="61:66" x14ac:dyDescent="0.25">
      <c r="BI4115"/>
      <c r="BJ4115"/>
      <c r="BK4115"/>
      <c r="BL4115"/>
      <c r="BM4115"/>
      <c r="BN4115"/>
    </row>
    <row r="4116" spans="61:66" x14ac:dyDescent="0.25">
      <c r="BI4116"/>
      <c r="BJ4116"/>
      <c r="BK4116"/>
      <c r="BL4116"/>
      <c r="BM4116"/>
      <c r="BN4116"/>
    </row>
    <row r="4117" spans="61:66" x14ac:dyDescent="0.25">
      <c r="BI4117"/>
      <c r="BJ4117"/>
      <c r="BK4117"/>
      <c r="BL4117"/>
      <c r="BM4117"/>
      <c r="BN4117"/>
    </row>
    <row r="4118" spans="61:66" x14ac:dyDescent="0.25">
      <c r="BI4118"/>
      <c r="BJ4118"/>
      <c r="BK4118"/>
      <c r="BL4118"/>
      <c r="BM4118"/>
      <c r="BN4118"/>
    </row>
    <row r="4119" spans="61:66" x14ac:dyDescent="0.25">
      <c r="BI4119"/>
      <c r="BJ4119"/>
      <c r="BK4119"/>
      <c r="BL4119"/>
      <c r="BM4119"/>
      <c r="BN4119"/>
    </row>
    <row r="4120" spans="61:66" x14ac:dyDescent="0.25">
      <c r="BI4120"/>
      <c r="BJ4120"/>
      <c r="BK4120"/>
      <c r="BL4120"/>
      <c r="BM4120"/>
      <c r="BN4120"/>
    </row>
    <row r="4121" spans="61:66" x14ac:dyDescent="0.25">
      <c r="BI4121"/>
      <c r="BJ4121"/>
      <c r="BK4121"/>
      <c r="BL4121"/>
      <c r="BM4121"/>
      <c r="BN4121"/>
    </row>
    <row r="4122" spans="61:66" x14ac:dyDescent="0.25">
      <c r="BI4122"/>
      <c r="BJ4122"/>
      <c r="BK4122"/>
      <c r="BL4122"/>
      <c r="BM4122"/>
      <c r="BN4122"/>
    </row>
    <row r="4123" spans="61:66" x14ac:dyDescent="0.25">
      <c r="BI4123"/>
      <c r="BJ4123"/>
      <c r="BK4123"/>
      <c r="BL4123"/>
      <c r="BM4123"/>
      <c r="BN4123"/>
    </row>
    <row r="4124" spans="61:66" x14ac:dyDescent="0.25">
      <c r="BI4124"/>
      <c r="BJ4124"/>
      <c r="BK4124"/>
      <c r="BL4124"/>
      <c r="BM4124"/>
      <c r="BN4124"/>
    </row>
    <row r="4125" spans="61:66" x14ac:dyDescent="0.25">
      <c r="BI4125"/>
      <c r="BJ4125"/>
      <c r="BK4125"/>
      <c r="BL4125"/>
      <c r="BM4125"/>
      <c r="BN4125"/>
    </row>
    <row r="4126" spans="61:66" x14ac:dyDescent="0.25">
      <c r="BI4126"/>
      <c r="BJ4126"/>
      <c r="BK4126"/>
      <c r="BL4126"/>
      <c r="BM4126"/>
      <c r="BN4126"/>
    </row>
    <row r="4127" spans="61:66" x14ac:dyDescent="0.25">
      <c r="BI4127"/>
      <c r="BJ4127"/>
      <c r="BK4127"/>
      <c r="BL4127"/>
      <c r="BM4127"/>
      <c r="BN4127"/>
    </row>
    <row r="4128" spans="61:66" x14ac:dyDescent="0.25">
      <c r="BI4128"/>
      <c r="BJ4128"/>
      <c r="BK4128"/>
      <c r="BL4128"/>
      <c r="BM4128"/>
      <c r="BN4128"/>
    </row>
    <row r="4129" spans="61:66" x14ac:dyDescent="0.25">
      <c r="BI4129"/>
      <c r="BJ4129"/>
      <c r="BK4129"/>
      <c r="BL4129"/>
      <c r="BM4129"/>
      <c r="BN4129"/>
    </row>
    <row r="4130" spans="61:66" x14ac:dyDescent="0.25">
      <c r="BI4130"/>
      <c r="BJ4130"/>
      <c r="BK4130"/>
      <c r="BL4130"/>
      <c r="BM4130"/>
      <c r="BN4130"/>
    </row>
    <row r="4131" spans="61:66" x14ac:dyDescent="0.25">
      <c r="BI4131"/>
      <c r="BJ4131"/>
      <c r="BK4131"/>
      <c r="BL4131"/>
      <c r="BM4131"/>
      <c r="BN4131"/>
    </row>
    <row r="4132" spans="61:66" x14ac:dyDescent="0.25">
      <c r="BI4132"/>
      <c r="BJ4132"/>
      <c r="BK4132"/>
      <c r="BL4132"/>
      <c r="BM4132"/>
      <c r="BN4132"/>
    </row>
    <row r="4133" spans="61:66" x14ac:dyDescent="0.25">
      <c r="BI4133"/>
      <c r="BJ4133"/>
      <c r="BK4133"/>
      <c r="BL4133"/>
      <c r="BM4133"/>
      <c r="BN4133"/>
    </row>
    <row r="4134" spans="61:66" x14ac:dyDescent="0.25">
      <c r="BI4134"/>
      <c r="BJ4134"/>
      <c r="BK4134"/>
      <c r="BL4134"/>
      <c r="BM4134"/>
      <c r="BN4134"/>
    </row>
    <row r="4135" spans="61:66" x14ac:dyDescent="0.25">
      <c r="BI4135"/>
      <c r="BJ4135"/>
      <c r="BK4135"/>
      <c r="BL4135"/>
      <c r="BM4135"/>
      <c r="BN4135"/>
    </row>
    <row r="4136" spans="61:66" x14ac:dyDescent="0.25">
      <c r="BI4136"/>
      <c r="BJ4136"/>
      <c r="BK4136"/>
      <c r="BL4136"/>
      <c r="BM4136"/>
      <c r="BN4136"/>
    </row>
    <row r="4137" spans="61:66" x14ac:dyDescent="0.25">
      <c r="BI4137"/>
      <c r="BJ4137"/>
      <c r="BK4137"/>
      <c r="BL4137"/>
      <c r="BM4137"/>
      <c r="BN4137"/>
    </row>
    <row r="4138" spans="61:66" x14ac:dyDescent="0.25">
      <c r="BI4138"/>
      <c r="BJ4138"/>
      <c r="BK4138"/>
      <c r="BL4138"/>
      <c r="BM4138"/>
      <c r="BN4138"/>
    </row>
    <row r="4139" spans="61:66" x14ac:dyDescent="0.25">
      <c r="BI4139"/>
      <c r="BJ4139"/>
      <c r="BK4139"/>
      <c r="BL4139"/>
      <c r="BM4139"/>
      <c r="BN4139"/>
    </row>
    <row r="4140" spans="61:66" x14ac:dyDescent="0.25">
      <c r="BI4140"/>
      <c r="BJ4140"/>
      <c r="BK4140"/>
      <c r="BL4140"/>
      <c r="BM4140"/>
      <c r="BN4140"/>
    </row>
    <row r="4141" spans="61:66" x14ac:dyDescent="0.25">
      <c r="BI4141"/>
      <c r="BJ4141"/>
      <c r="BK4141"/>
      <c r="BL4141"/>
      <c r="BM4141"/>
      <c r="BN4141"/>
    </row>
    <row r="4142" spans="61:66" x14ac:dyDescent="0.25">
      <c r="BI4142"/>
      <c r="BJ4142"/>
      <c r="BK4142"/>
      <c r="BL4142"/>
      <c r="BM4142"/>
      <c r="BN4142"/>
    </row>
    <row r="4143" spans="61:66" x14ac:dyDescent="0.25">
      <c r="BI4143"/>
      <c r="BJ4143"/>
      <c r="BK4143"/>
      <c r="BL4143"/>
      <c r="BM4143"/>
      <c r="BN4143"/>
    </row>
    <row r="4144" spans="61:66" x14ac:dyDescent="0.25">
      <c r="BI4144"/>
      <c r="BJ4144"/>
      <c r="BK4144"/>
      <c r="BL4144"/>
      <c r="BM4144"/>
      <c r="BN4144"/>
    </row>
    <row r="4145" spans="61:66" x14ac:dyDescent="0.25">
      <c r="BI4145"/>
      <c r="BJ4145"/>
      <c r="BK4145"/>
      <c r="BL4145"/>
      <c r="BM4145"/>
      <c r="BN4145"/>
    </row>
    <row r="4146" spans="61:66" x14ac:dyDescent="0.25">
      <c r="BI4146"/>
      <c r="BJ4146"/>
      <c r="BK4146"/>
      <c r="BL4146"/>
      <c r="BM4146"/>
      <c r="BN4146"/>
    </row>
    <row r="4147" spans="61:66" x14ac:dyDescent="0.25">
      <c r="BI4147"/>
      <c r="BJ4147"/>
      <c r="BK4147"/>
      <c r="BL4147"/>
      <c r="BM4147"/>
      <c r="BN4147"/>
    </row>
    <row r="4148" spans="61:66" x14ac:dyDescent="0.25">
      <c r="BI4148"/>
      <c r="BJ4148"/>
      <c r="BK4148"/>
      <c r="BL4148"/>
      <c r="BM4148"/>
      <c r="BN4148"/>
    </row>
    <row r="4149" spans="61:66" x14ac:dyDescent="0.25">
      <c r="BI4149"/>
      <c r="BJ4149"/>
      <c r="BK4149"/>
      <c r="BL4149"/>
      <c r="BM4149"/>
      <c r="BN4149"/>
    </row>
    <row r="4150" spans="61:66" x14ac:dyDescent="0.25">
      <c r="BI4150"/>
      <c r="BJ4150"/>
      <c r="BK4150"/>
      <c r="BL4150"/>
      <c r="BM4150"/>
      <c r="BN4150"/>
    </row>
    <row r="4151" spans="61:66" x14ac:dyDescent="0.25">
      <c r="BI4151"/>
      <c r="BJ4151"/>
      <c r="BK4151"/>
      <c r="BL4151"/>
      <c r="BM4151"/>
      <c r="BN4151"/>
    </row>
    <row r="4152" spans="61:66" x14ac:dyDescent="0.25">
      <c r="BI4152"/>
      <c r="BJ4152"/>
      <c r="BK4152"/>
      <c r="BL4152"/>
      <c r="BM4152"/>
      <c r="BN4152"/>
    </row>
    <row r="4153" spans="61:66" x14ac:dyDescent="0.25">
      <c r="BI4153"/>
      <c r="BJ4153"/>
      <c r="BK4153"/>
      <c r="BL4153"/>
      <c r="BM4153"/>
      <c r="BN4153"/>
    </row>
    <row r="4154" spans="61:66" x14ac:dyDescent="0.25">
      <c r="BI4154"/>
      <c r="BJ4154"/>
      <c r="BK4154"/>
      <c r="BL4154"/>
      <c r="BM4154"/>
      <c r="BN4154"/>
    </row>
    <row r="4155" spans="61:66" x14ac:dyDescent="0.25">
      <c r="BI4155"/>
      <c r="BJ4155"/>
      <c r="BK4155"/>
      <c r="BL4155"/>
      <c r="BM4155"/>
      <c r="BN4155"/>
    </row>
    <row r="4156" spans="61:66" x14ac:dyDescent="0.25">
      <c r="BI4156"/>
      <c r="BJ4156"/>
      <c r="BK4156"/>
      <c r="BL4156"/>
      <c r="BM4156"/>
      <c r="BN4156"/>
    </row>
    <row r="4157" spans="61:66" x14ac:dyDescent="0.25">
      <c r="BI4157"/>
      <c r="BJ4157"/>
      <c r="BK4157"/>
      <c r="BL4157"/>
      <c r="BM4157"/>
      <c r="BN4157"/>
    </row>
    <row r="4158" spans="61:66" x14ac:dyDescent="0.25">
      <c r="BI4158"/>
      <c r="BJ4158"/>
      <c r="BK4158"/>
      <c r="BL4158"/>
      <c r="BM4158"/>
      <c r="BN4158"/>
    </row>
    <row r="4159" spans="61:66" x14ac:dyDescent="0.25">
      <c r="BI4159"/>
      <c r="BJ4159"/>
      <c r="BK4159"/>
      <c r="BL4159"/>
      <c r="BM4159"/>
      <c r="BN4159"/>
    </row>
    <row r="4160" spans="61:66" x14ac:dyDescent="0.25">
      <c r="BI4160"/>
      <c r="BJ4160"/>
      <c r="BK4160"/>
      <c r="BL4160"/>
      <c r="BM4160"/>
      <c r="BN4160"/>
    </row>
    <row r="4161" spans="61:66" x14ac:dyDescent="0.25">
      <c r="BI4161"/>
      <c r="BJ4161"/>
      <c r="BK4161"/>
      <c r="BL4161"/>
      <c r="BM4161"/>
      <c r="BN4161"/>
    </row>
    <row r="4162" spans="61:66" x14ac:dyDescent="0.25">
      <c r="BI4162"/>
      <c r="BJ4162"/>
      <c r="BK4162"/>
      <c r="BL4162"/>
      <c r="BM4162"/>
      <c r="BN4162"/>
    </row>
    <row r="4163" spans="61:66" x14ac:dyDescent="0.25">
      <c r="BI4163"/>
      <c r="BJ4163"/>
      <c r="BK4163"/>
      <c r="BL4163"/>
      <c r="BM4163"/>
      <c r="BN4163"/>
    </row>
    <row r="4164" spans="61:66" x14ac:dyDescent="0.25">
      <c r="BI4164"/>
      <c r="BJ4164"/>
      <c r="BK4164"/>
      <c r="BL4164"/>
      <c r="BM4164"/>
      <c r="BN4164"/>
    </row>
    <row r="4165" spans="61:66" x14ac:dyDescent="0.25">
      <c r="BI4165"/>
      <c r="BJ4165"/>
      <c r="BK4165"/>
      <c r="BL4165"/>
      <c r="BM4165"/>
      <c r="BN4165"/>
    </row>
    <row r="4166" spans="61:66" x14ac:dyDescent="0.25">
      <c r="BI4166"/>
      <c r="BJ4166"/>
      <c r="BK4166"/>
      <c r="BL4166"/>
      <c r="BM4166"/>
      <c r="BN4166"/>
    </row>
    <row r="4167" spans="61:66" x14ac:dyDescent="0.25">
      <c r="BI4167"/>
      <c r="BJ4167"/>
      <c r="BK4167"/>
      <c r="BL4167"/>
      <c r="BM4167"/>
      <c r="BN4167"/>
    </row>
    <row r="4168" spans="61:66" x14ac:dyDescent="0.25">
      <c r="BI4168"/>
      <c r="BJ4168"/>
      <c r="BK4168"/>
      <c r="BL4168"/>
      <c r="BM4168"/>
      <c r="BN4168"/>
    </row>
    <row r="4169" spans="61:66" x14ac:dyDescent="0.25">
      <c r="BI4169"/>
      <c r="BJ4169"/>
      <c r="BK4169"/>
      <c r="BL4169"/>
      <c r="BM4169"/>
      <c r="BN4169"/>
    </row>
    <row r="4170" spans="61:66" x14ac:dyDescent="0.25">
      <c r="BI4170"/>
      <c r="BJ4170"/>
      <c r="BK4170"/>
      <c r="BL4170"/>
      <c r="BM4170"/>
      <c r="BN4170"/>
    </row>
    <row r="4171" spans="61:66" x14ac:dyDescent="0.25">
      <c r="BI4171"/>
      <c r="BJ4171"/>
      <c r="BK4171"/>
      <c r="BL4171"/>
      <c r="BM4171"/>
      <c r="BN4171"/>
    </row>
    <row r="4172" spans="61:66" x14ac:dyDescent="0.25">
      <c r="BI4172"/>
      <c r="BJ4172"/>
      <c r="BK4172"/>
      <c r="BL4172"/>
      <c r="BM4172"/>
      <c r="BN4172"/>
    </row>
    <row r="4173" spans="61:66" x14ac:dyDescent="0.25">
      <c r="BI4173"/>
      <c r="BJ4173"/>
      <c r="BK4173"/>
      <c r="BL4173"/>
      <c r="BM4173"/>
      <c r="BN4173"/>
    </row>
    <row r="4174" spans="61:66" x14ac:dyDescent="0.25">
      <c r="BI4174"/>
      <c r="BJ4174"/>
      <c r="BK4174"/>
      <c r="BL4174"/>
      <c r="BM4174"/>
      <c r="BN4174"/>
    </row>
    <row r="4175" spans="61:66" x14ac:dyDescent="0.25">
      <c r="BI4175"/>
      <c r="BJ4175"/>
      <c r="BK4175"/>
      <c r="BL4175"/>
      <c r="BM4175"/>
      <c r="BN4175"/>
    </row>
    <row r="4176" spans="61:66" x14ac:dyDescent="0.25">
      <c r="BI4176"/>
      <c r="BJ4176"/>
      <c r="BK4176"/>
      <c r="BL4176"/>
      <c r="BM4176"/>
      <c r="BN4176"/>
    </row>
    <row r="4177" spans="61:66" x14ac:dyDescent="0.25">
      <c r="BI4177"/>
      <c r="BJ4177"/>
      <c r="BK4177"/>
      <c r="BL4177"/>
      <c r="BM4177"/>
      <c r="BN4177"/>
    </row>
    <row r="4178" spans="61:66" x14ac:dyDescent="0.25">
      <c r="BI4178"/>
      <c r="BJ4178"/>
      <c r="BK4178"/>
      <c r="BL4178"/>
      <c r="BM4178"/>
      <c r="BN4178"/>
    </row>
    <row r="4179" spans="61:66" x14ac:dyDescent="0.25">
      <c r="BI4179"/>
      <c r="BJ4179"/>
      <c r="BK4179"/>
      <c r="BL4179"/>
      <c r="BM4179"/>
      <c r="BN4179"/>
    </row>
    <row r="4180" spans="61:66" x14ac:dyDescent="0.25">
      <c r="BI4180"/>
      <c r="BJ4180"/>
      <c r="BK4180"/>
      <c r="BL4180"/>
      <c r="BM4180"/>
      <c r="BN4180"/>
    </row>
    <row r="4181" spans="61:66" x14ac:dyDescent="0.25">
      <c r="BI4181"/>
      <c r="BJ4181"/>
      <c r="BK4181"/>
      <c r="BL4181"/>
      <c r="BM4181"/>
      <c r="BN4181"/>
    </row>
    <row r="4182" spans="61:66" x14ac:dyDescent="0.25">
      <c r="BI4182"/>
      <c r="BJ4182"/>
      <c r="BK4182"/>
      <c r="BL4182"/>
      <c r="BM4182"/>
      <c r="BN4182"/>
    </row>
    <row r="4183" spans="61:66" x14ac:dyDescent="0.25">
      <c r="BI4183"/>
      <c r="BJ4183"/>
      <c r="BK4183"/>
      <c r="BL4183"/>
      <c r="BM4183"/>
      <c r="BN4183"/>
    </row>
    <row r="4184" spans="61:66" x14ac:dyDescent="0.25">
      <c r="BI4184"/>
      <c r="BJ4184"/>
      <c r="BK4184"/>
      <c r="BL4184"/>
      <c r="BM4184"/>
      <c r="BN4184"/>
    </row>
    <row r="4185" spans="61:66" x14ac:dyDescent="0.25">
      <c r="BI4185"/>
      <c r="BJ4185"/>
      <c r="BK4185"/>
      <c r="BL4185"/>
      <c r="BM4185"/>
      <c r="BN4185"/>
    </row>
    <row r="4186" spans="61:66" x14ac:dyDescent="0.25">
      <c r="BI4186"/>
      <c r="BJ4186"/>
      <c r="BK4186"/>
      <c r="BL4186"/>
      <c r="BM4186"/>
      <c r="BN4186"/>
    </row>
    <row r="4187" spans="61:66" x14ac:dyDescent="0.25">
      <c r="BI4187"/>
      <c r="BJ4187"/>
      <c r="BK4187"/>
      <c r="BL4187"/>
      <c r="BM4187"/>
      <c r="BN4187"/>
    </row>
    <row r="4188" spans="61:66" x14ac:dyDescent="0.25">
      <c r="BI4188"/>
      <c r="BJ4188"/>
      <c r="BK4188"/>
      <c r="BL4188"/>
      <c r="BM4188"/>
      <c r="BN4188"/>
    </row>
    <row r="4189" spans="61:66" x14ac:dyDescent="0.25">
      <c r="BI4189"/>
      <c r="BJ4189"/>
      <c r="BK4189"/>
      <c r="BL4189"/>
      <c r="BM4189"/>
      <c r="BN4189"/>
    </row>
    <row r="4190" spans="61:66" x14ac:dyDescent="0.25">
      <c r="BI4190"/>
      <c r="BJ4190"/>
      <c r="BK4190"/>
      <c r="BL4190"/>
      <c r="BM4190"/>
      <c r="BN4190"/>
    </row>
    <row r="4191" spans="61:66" x14ac:dyDescent="0.25">
      <c r="BI4191"/>
      <c r="BJ4191"/>
      <c r="BK4191"/>
      <c r="BL4191"/>
      <c r="BM4191"/>
      <c r="BN4191"/>
    </row>
    <row r="4192" spans="61:66" x14ac:dyDescent="0.25">
      <c r="BI4192"/>
      <c r="BJ4192"/>
      <c r="BK4192"/>
      <c r="BL4192"/>
      <c r="BM4192"/>
      <c r="BN4192"/>
    </row>
    <row r="4193" spans="61:66" x14ac:dyDescent="0.25">
      <c r="BI4193"/>
      <c r="BJ4193"/>
      <c r="BK4193"/>
      <c r="BL4193"/>
      <c r="BM4193"/>
      <c r="BN4193"/>
    </row>
    <row r="4194" spans="61:66" x14ac:dyDescent="0.25">
      <c r="BI4194"/>
      <c r="BJ4194"/>
      <c r="BK4194"/>
      <c r="BL4194"/>
      <c r="BM4194"/>
      <c r="BN4194"/>
    </row>
    <row r="4195" spans="61:66" x14ac:dyDescent="0.25">
      <c r="BI4195"/>
      <c r="BJ4195"/>
      <c r="BK4195"/>
      <c r="BL4195"/>
      <c r="BM4195"/>
      <c r="BN4195"/>
    </row>
    <row r="4196" spans="61:66" x14ac:dyDescent="0.25">
      <c r="BI4196"/>
      <c r="BJ4196"/>
      <c r="BK4196"/>
      <c r="BL4196"/>
      <c r="BM4196"/>
      <c r="BN4196"/>
    </row>
    <row r="4197" spans="61:66" x14ac:dyDescent="0.25">
      <c r="BI4197"/>
      <c r="BJ4197"/>
      <c r="BK4197"/>
      <c r="BL4197"/>
      <c r="BM4197"/>
      <c r="BN4197"/>
    </row>
    <row r="4198" spans="61:66" x14ac:dyDescent="0.25">
      <c r="BI4198"/>
      <c r="BJ4198"/>
      <c r="BK4198"/>
      <c r="BL4198"/>
      <c r="BM4198"/>
      <c r="BN4198"/>
    </row>
    <row r="4199" spans="61:66" x14ac:dyDescent="0.25">
      <c r="BI4199"/>
      <c r="BJ4199"/>
      <c r="BK4199"/>
      <c r="BL4199"/>
      <c r="BM4199"/>
      <c r="BN4199"/>
    </row>
    <row r="4200" spans="61:66" x14ac:dyDescent="0.25">
      <c r="BI4200"/>
      <c r="BJ4200"/>
      <c r="BK4200"/>
      <c r="BL4200"/>
      <c r="BM4200"/>
      <c r="BN4200"/>
    </row>
    <row r="4201" spans="61:66" x14ac:dyDescent="0.25">
      <c r="BI4201"/>
      <c r="BJ4201"/>
      <c r="BK4201"/>
      <c r="BL4201"/>
      <c r="BM4201"/>
      <c r="BN4201"/>
    </row>
    <row r="4202" spans="61:66" x14ac:dyDescent="0.25">
      <c r="BI4202"/>
      <c r="BJ4202"/>
      <c r="BK4202"/>
      <c r="BL4202"/>
      <c r="BM4202"/>
      <c r="BN4202"/>
    </row>
    <row r="4203" spans="61:66" x14ac:dyDescent="0.25">
      <c r="BI4203"/>
      <c r="BJ4203"/>
      <c r="BK4203"/>
      <c r="BL4203"/>
      <c r="BM4203"/>
      <c r="BN4203"/>
    </row>
    <row r="4204" spans="61:66" x14ac:dyDescent="0.25">
      <c r="BI4204"/>
      <c r="BJ4204"/>
      <c r="BK4204"/>
      <c r="BL4204"/>
      <c r="BM4204"/>
      <c r="BN4204"/>
    </row>
    <row r="4205" spans="61:66" x14ac:dyDescent="0.25">
      <c r="BI4205"/>
      <c r="BJ4205"/>
      <c r="BK4205"/>
      <c r="BL4205"/>
      <c r="BM4205"/>
      <c r="BN4205"/>
    </row>
    <row r="4206" spans="61:66" x14ac:dyDescent="0.25">
      <c r="BI4206"/>
      <c r="BJ4206"/>
      <c r="BK4206"/>
      <c r="BL4206"/>
      <c r="BM4206"/>
      <c r="BN4206"/>
    </row>
    <row r="4207" spans="61:66" x14ac:dyDescent="0.25">
      <c r="BI4207"/>
      <c r="BJ4207"/>
      <c r="BK4207"/>
      <c r="BL4207"/>
      <c r="BM4207"/>
      <c r="BN4207"/>
    </row>
    <row r="4208" spans="61:66" x14ac:dyDescent="0.25">
      <c r="BI4208"/>
      <c r="BJ4208"/>
      <c r="BK4208"/>
      <c r="BL4208"/>
      <c r="BM4208"/>
      <c r="BN4208"/>
    </row>
    <row r="4209" spans="61:66" x14ac:dyDescent="0.25">
      <c r="BI4209"/>
      <c r="BJ4209"/>
      <c r="BK4209"/>
      <c r="BL4209"/>
      <c r="BM4209"/>
      <c r="BN4209"/>
    </row>
    <row r="4210" spans="61:66" x14ac:dyDescent="0.25">
      <c r="BI4210"/>
      <c r="BJ4210"/>
      <c r="BK4210"/>
      <c r="BL4210"/>
      <c r="BM4210"/>
      <c r="BN4210"/>
    </row>
    <row r="4211" spans="61:66" x14ac:dyDescent="0.25">
      <c r="BI4211"/>
      <c r="BJ4211"/>
      <c r="BK4211"/>
      <c r="BL4211"/>
      <c r="BM4211"/>
      <c r="BN4211"/>
    </row>
    <row r="4212" spans="61:66" x14ac:dyDescent="0.25">
      <c r="BI4212"/>
      <c r="BJ4212"/>
      <c r="BK4212"/>
      <c r="BL4212"/>
      <c r="BM4212"/>
      <c r="BN4212"/>
    </row>
    <row r="4213" spans="61:66" x14ac:dyDescent="0.25">
      <c r="BI4213"/>
      <c r="BJ4213"/>
      <c r="BK4213"/>
      <c r="BL4213"/>
      <c r="BM4213"/>
      <c r="BN4213"/>
    </row>
    <row r="4214" spans="61:66" x14ac:dyDescent="0.25">
      <c r="BI4214"/>
      <c r="BJ4214"/>
      <c r="BK4214"/>
      <c r="BL4214"/>
      <c r="BM4214"/>
      <c r="BN4214"/>
    </row>
    <row r="4215" spans="61:66" x14ac:dyDescent="0.25">
      <c r="BI4215"/>
      <c r="BJ4215"/>
      <c r="BK4215"/>
      <c r="BL4215"/>
      <c r="BM4215"/>
      <c r="BN4215"/>
    </row>
    <row r="4216" spans="61:66" x14ac:dyDescent="0.25">
      <c r="BI4216"/>
      <c r="BJ4216"/>
      <c r="BK4216"/>
      <c r="BL4216"/>
      <c r="BM4216"/>
      <c r="BN4216"/>
    </row>
    <row r="4217" spans="61:66" x14ac:dyDescent="0.25">
      <c r="BI4217"/>
      <c r="BJ4217"/>
      <c r="BK4217"/>
      <c r="BL4217"/>
      <c r="BM4217"/>
      <c r="BN4217"/>
    </row>
    <row r="4218" spans="61:66" x14ac:dyDescent="0.25">
      <c r="BI4218"/>
      <c r="BJ4218"/>
      <c r="BK4218"/>
      <c r="BL4218"/>
      <c r="BM4218"/>
      <c r="BN4218"/>
    </row>
    <row r="4219" spans="61:66" x14ac:dyDescent="0.25">
      <c r="BI4219"/>
      <c r="BJ4219"/>
      <c r="BK4219"/>
      <c r="BL4219"/>
      <c r="BM4219"/>
      <c r="BN4219"/>
    </row>
    <row r="4220" spans="61:66" x14ac:dyDescent="0.25">
      <c r="BI4220"/>
      <c r="BJ4220"/>
      <c r="BK4220"/>
      <c r="BL4220"/>
      <c r="BM4220"/>
      <c r="BN4220"/>
    </row>
    <row r="4221" spans="61:66" x14ac:dyDescent="0.25">
      <c r="BI4221"/>
      <c r="BJ4221"/>
      <c r="BK4221"/>
      <c r="BL4221"/>
      <c r="BM4221"/>
      <c r="BN4221"/>
    </row>
    <row r="4222" spans="61:66" x14ac:dyDescent="0.25">
      <c r="BI4222"/>
      <c r="BJ4222"/>
      <c r="BK4222"/>
      <c r="BL4222"/>
      <c r="BM4222"/>
      <c r="BN4222"/>
    </row>
    <row r="4223" spans="61:66" x14ac:dyDescent="0.25">
      <c r="BI4223"/>
      <c r="BJ4223"/>
      <c r="BK4223"/>
      <c r="BL4223"/>
      <c r="BM4223"/>
      <c r="BN4223"/>
    </row>
    <row r="4224" spans="61:66" x14ac:dyDescent="0.25">
      <c r="BI4224"/>
      <c r="BJ4224"/>
      <c r="BK4224"/>
      <c r="BL4224"/>
      <c r="BM4224"/>
      <c r="BN4224"/>
    </row>
    <row r="4225" spans="61:66" x14ac:dyDescent="0.25">
      <c r="BI4225"/>
      <c r="BJ4225"/>
      <c r="BK4225"/>
      <c r="BL4225"/>
      <c r="BM4225"/>
      <c r="BN4225"/>
    </row>
    <row r="4226" spans="61:66" x14ac:dyDescent="0.25">
      <c r="BI4226"/>
      <c r="BJ4226"/>
      <c r="BK4226"/>
      <c r="BL4226"/>
      <c r="BM4226"/>
      <c r="BN4226"/>
    </row>
    <row r="4227" spans="61:66" x14ac:dyDescent="0.25">
      <c r="BI4227"/>
      <c r="BJ4227"/>
      <c r="BK4227"/>
      <c r="BL4227"/>
      <c r="BM4227"/>
      <c r="BN4227"/>
    </row>
    <row r="4228" spans="61:66" x14ac:dyDescent="0.25">
      <c r="BI4228"/>
      <c r="BJ4228"/>
      <c r="BK4228"/>
      <c r="BL4228"/>
      <c r="BM4228"/>
      <c r="BN4228"/>
    </row>
    <row r="4229" spans="61:66" x14ac:dyDescent="0.25">
      <c r="BI4229"/>
      <c r="BJ4229"/>
      <c r="BK4229"/>
      <c r="BL4229"/>
      <c r="BM4229"/>
      <c r="BN4229"/>
    </row>
    <row r="4230" spans="61:66" x14ac:dyDescent="0.25">
      <c r="BI4230"/>
      <c r="BJ4230"/>
      <c r="BK4230"/>
      <c r="BL4230"/>
      <c r="BM4230"/>
      <c r="BN4230"/>
    </row>
    <row r="4231" spans="61:66" x14ac:dyDescent="0.25">
      <c r="BI4231"/>
      <c r="BJ4231"/>
      <c r="BK4231"/>
      <c r="BL4231"/>
      <c r="BM4231"/>
      <c r="BN4231"/>
    </row>
    <row r="4232" spans="61:66" x14ac:dyDescent="0.25">
      <c r="BI4232"/>
      <c r="BJ4232"/>
      <c r="BK4232"/>
      <c r="BL4232"/>
      <c r="BM4232"/>
      <c r="BN4232"/>
    </row>
    <row r="4233" spans="61:66" x14ac:dyDescent="0.25">
      <c r="BI4233"/>
      <c r="BJ4233"/>
      <c r="BK4233"/>
      <c r="BL4233"/>
      <c r="BM4233"/>
      <c r="BN4233"/>
    </row>
    <row r="4234" spans="61:66" x14ac:dyDescent="0.25">
      <c r="BI4234"/>
      <c r="BJ4234"/>
      <c r="BK4234"/>
      <c r="BL4234"/>
      <c r="BM4234"/>
      <c r="BN4234"/>
    </row>
    <row r="4235" spans="61:66" x14ac:dyDescent="0.25">
      <c r="BI4235"/>
      <c r="BJ4235"/>
      <c r="BK4235"/>
      <c r="BL4235"/>
      <c r="BM4235"/>
      <c r="BN4235"/>
    </row>
    <row r="4236" spans="61:66" x14ac:dyDescent="0.25">
      <c r="BI4236"/>
      <c r="BJ4236"/>
      <c r="BK4236"/>
      <c r="BL4236"/>
      <c r="BM4236"/>
      <c r="BN4236"/>
    </row>
    <row r="4237" spans="61:66" x14ac:dyDescent="0.25">
      <c r="BI4237"/>
      <c r="BJ4237"/>
      <c r="BK4237"/>
      <c r="BL4237"/>
      <c r="BM4237"/>
      <c r="BN4237"/>
    </row>
    <row r="4238" spans="61:66" x14ac:dyDescent="0.25">
      <c r="BI4238"/>
      <c r="BJ4238"/>
      <c r="BK4238"/>
      <c r="BL4238"/>
      <c r="BM4238"/>
      <c r="BN4238"/>
    </row>
    <row r="4239" spans="61:66" x14ac:dyDescent="0.25">
      <c r="BI4239"/>
      <c r="BJ4239"/>
      <c r="BK4239"/>
      <c r="BL4239"/>
      <c r="BM4239"/>
      <c r="BN4239"/>
    </row>
    <row r="4240" spans="61:66" x14ac:dyDescent="0.25">
      <c r="BI4240"/>
      <c r="BJ4240"/>
      <c r="BK4240"/>
      <c r="BL4240"/>
      <c r="BM4240"/>
      <c r="BN4240"/>
    </row>
    <row r="4241" spans="61:66" x14ac:dyDescent="0.25">
      <c r="BI4241"/>
      <c r="BJ4241"/>
      <c r="BK4241"/>
      <c r="BL4241"/>
      <c r="BM4241"/>
      <c r="BN4241"/>
    </row>
    <row r="4242" spans="61:66" x14ac:dyDescent="0.25">
      <c r="BI4242"/>
      <c r="BJ4242"/>
      <c r="BK4242"/>
      <c r="BL4242"/>
      <c r="BM4242"/>
      <c r="BN4242"/>
    </row>
    <row r="4243" spans="61:66" x14ac:dyDescent="0.25">
      <c r="BI4243"/>
      <c r="BJ4243"/>
      <c r="BK4243"/>
      <c r="BL4243"/>
      <c r="BM4243"/>
      <c r="BN4243"/>
    </row>
    <row r="4244" spans="61:66" x14ac:dyDescent="0.25">
      <c r="BI4244"/>
      <c r="BJ4244"/>
      <c r="BK4244"/>
      <c r="BL4244"/>
      <c r="BM4244"/>
      <c r="BN4244"/>
    </row>
    <row r="4245" spans="61:66" x14ac:dyDescent="0.25">
      <c r="BI4245"/>
      <c r="BJ4245"/>
      <c r="BK4245"/>
      <c r="BL4245"/>
      <c r="BM4245"/>
      <c r="BN4245"/>
    </row>
    <row r="4246" spans="61:66" x14ac:dyDescent="0.25">
      <c r="BI4246"/>
      <c r="BJ4246"/>
      <c r="BK4246"/>
      <c r="BL4246"/>
      <c r="BM4246"/>
      <c r="BN4246"/>
    </row>
    <row r="4247" spans="61:66" x14ac:dyDescent="0.25">
      <c r="BI4247"/>
      <c r="BJ4247"/>
      <c r="BK4247"/>
      <c r="BL4247"/>
      <c r="BM4247"/>
      <c r="BN4247"/>
    </row>
    <row r="4248" spans="61:66" x14ac:dyDescent="0.25">
      <c r="BI4248"/>
      <c r="BJ4248"/>
      <c r="BK4248"/>
      <c r="BL4248"/>
      <c r="BM4248"/>
      <c r="BN4248"/>
    </row>
    <row r="4249" spans="61:66" x14ac:dyDescent="0.25">
      <c r="BI4249"/>
      <c r="BJ4249"/>
      <c r="BK4249"/>
      <c r="BL4249"/>
      <c r="BM4249"/>
      <c r="BN4249"/>
    </row>
    <row r="4250" spans="61:66" x14ac:dyDescent="0.25">
      <c r="BI4250"/>
      <c r="BJ4250"/>
      <c r="BK4250"/>
      <c r="BL4250"/>
      <c r="BM4250"/>
      <c r="BN4250"/>
    </row>
    <row r="4251" spans="61:66" x14ac:dyDescent="0.25">
      <c r="BI4251"/>
      <c r="BJ4251"/>
      <c r="BK4251"/>
      <c r="BL4251"/>
      <c r="BM4251"/>
      <c r="BN4251"/>
    </row>
    <row r="4252" spans="61:66" x14ac:dyDescent="0.25">
      <c r="BI4252"/>
      <c r="BJ4252"/>
      <c r="BK4252"/>
      <c r="BL4252"/>
      <c r="BM4252"/>
      <c r="BN4252"/>
    </row>
    <row r="4253" spans="61:66" x14ac:dyDescent="0.25">
      <c r="BI4253"/>
      <c r="BJ4253"/>
      <c r="BK4253"/>
      <c r="BL4253"/>
      <c r="BM4253"/>
      <c r="BN4253"/>
    </row>
    <row r="4254" spans="61:66" x14ac:dyDescent="0.25">
      <c r="BI4254"/>
      <c r="BJ4254"/>
      <c r="BK4254"/>
      <c r="BL4254"/>
      <c r="BM4254"/>
      <c r="BN4254"/>
    </row>
    <row r="4255" spans="61:66" x14ac:dyDescent="0.25">
      <c r="BI4255"/>
      <c r="BJ4255"/>
      <c r="BK4255"/>
      <c r="BL4255"/>
      <c r="BM4255"/>
      <c r="BN4255"/>
    </row>
    <row r="4256" spans="61:66" x14ac:dyDescent="0.25">
      <c r="BI4256"/>
      <c r="BJ4256"/>
      <c r="BK4256"/>
      <c r="BL4256"/>
      <c r="BM4256"/>
      <c r="BN4256"/>
    </row>
    <row r="4257" spans="61:66" x14ac:dyDescent="0.25">
      <c r="BI4257"/>
      <c r="BJ4257"/>
      <c r="BK4257"/>
      <c r="BL4257"/>
      <c r="BM4257"/>
      <c r="BN4257"/>
    </row>
    <row r="4258" spans="61:66" x14ac:dyDescent="0.25">
      <c r="BI4258"/>
      <c r="BJ4258"/>
      <c r="BK4258"/>
      <c r="BL4258"/>
      <c r="BM4258"/>
      <c r="BN4258"/>
    </row>
    <row r="4259" spans="61:66" x14ac:dyDescent="0.25">
      <c r="BI4259"/>
      <c r="BJ4259"/>
      <c r="BK4259"/>
      <c r="BL4259"/>
      <c r="BM4259"/>
      <c r="BN4259"/>
    </row>
    <row r="4260" spans="61:66" x14ac:dyDescent="0.25">
      <c r="BI4260"/>
      <c r="BJ4260"/>
      <c r="BK4260"/>
      <c r="BL4260"/>
      <c r="BM4260"/>
      <c r="BN4260"/>
    </row>
    <row r="4261" spans="61:66" x14ac:dyDescent="0.25">
      <c r="BI4261"/>
      <c r="BJ4261"/>
      <c r="BK4261"/>
      <c r="BL4261"/>
      <c r="BM4261"/>
      <c r="BN4261"/>
    </row>
    <row r="4262" spans="61:66" x14ac:dyDescent="0.25">
      <c r="BI4262"/>
      <c r="BJ4262"/>
      <c r="BK4262"/>
      <c r="BL4262"/>
      <c r="BM4262"/>
      <c r="BN4262"/>
    </row>
    <row r="4263" spans="61:66" x14ac:dyDescent="0.25">
      <c r="BI4263"/>
      <c r="BJ4263"/>
      <c r="BK4263"/>
      <c r="BL4263"/>
      <c r="BM4263"/>
      <c r="BN4263"/>
    </row>
    <row r="4264" spans="61:66" x14ac:dyDescent="0.25">
      <c r="BI4264"/>
      <c r="BJ4264"/>
      <c r="BK4264"/>
      <c r="BL4264"/>
      <c r="BM4264"/>
      <c r="BN4264"/>
    </row>
    <row r="4265" spans="61:66" x14ac:dyDescent="0.25">
      <c r="BI4265"/>
      <c r="BJ4265"/>
      <c r="BK4265"/>
      <c r="BL4265"/>
      <c r="BM4265"/>
      <c r="BN4265"/>
    </row>
    <row r="4266" spans="61:66" x14ac:dyDescent="0.25">
      <c r="BI4266"/>
      <c r="BJ4266"/>
      <c r="BK4266"/>
      <c r="BL4266"/>
      <c r="BM4266"/>
      <c r="BN4266"/>
    </row>
    <row r="4267" spans="61:66" x14ac:dyDescent="0.25">
      <c r="BI4267"/>
      <c r="BJ4267"/>
      <c r="BK4267"/>
      <c r="BL4267"/>
      <c r="BM4267"/>
      <c r="BN4267"/>
    </row>
    <row r="4268" spans="61:66" x14ac:dyDescent="0.25">
      <c r="BI4268"/>
      <c r="BJ4268"/>
      <c r="BK4268"/>
      <c r="BL4268"/>
      <c r="BM4268"/>
      <c r="BN4268"/>
    </row>
    <row r="4269" spans="61:66" x14ac:dyDescent="0.25">
      <c r="BI4269"/>
      <c r="BJ4269"/>
      <c r="BK4269"/>
      <c r="BL4269"/>
      <c r="BM4269"/>
      <c r="BN4269"/>
    </row>
    <row r="4270" spans="61:66" x14ac:dyDescent="0.25">
      <c r="BI4270"/>
      <c r="BJ4270"/>
      <c r="BK4270"/>
      <c r="BL4270"/>
      <c r="BM4270"/>
      <c r="BN4270"/>
    </row>
    <row r="4271" spans="61:66" x14ac:dyDescent="0.25">
      <c r="BI4271"/>
      <c r="BJ4271"/>
      <c r="BK4271"/>
      <c r="BL4271"/>
      <c r="BM4271"/>
      <c r="BN4271"/>
    </row>
    <row r="4272" spans="61:66" x14ac:dyDescent="0.25">
      <c r="BI4272"/>
      <c r="BJ4272"/>
      <c r="BK4272"/>
      <c r="BL4272"/>
      <c r="BM4272"/>
      <c r="BN4272"/>
    </row>
    <row r="4273" spans="61:66" x14ac:dyDescent="0.25">
      <c r="BI4273"/>
      <c r="BJ4273"/>
      <c r="BK4273"/>
      <c r="BL4273"/>
      <c r="BM4273"/>
      <c r="BN4273"/>
    </row>
    <row r="4274" spans="61:66" x14ac:dyDescent="0.25">
      <c r="BI4274"/>
      <c r="BJ4274"/>
      <c r="BK4274"/>
      <c r="BL4274"/>
      <c r="BM4274"/>
      <c r="BN4274"/>
    </row>
    <row r="4275" spans="61:66" x14ac:dyDescent="0.25">
      <c r="BI4275"/>
      <c r="BJ4275"/>
      <c r="BK4275"/>
      <c r="BL4275"/>
      <c r="BM4275"/>
      <c r="BN4275"/>
    </row>
    <row r="4276" spans="61:66" x14ac:dyDescent="0.25">
      <c r="BI4276"/>
      <c r="BJ4276"/>
      <c r="BK4276"/>
      <c r="BL4276"/>
      <c r="BM4276"/>
      <c r="BN4276"/>
    </row>
    <row r="4277" spans="61:66" x14ac:dyDescent="0.25">
      <c r="BI4277"/>
      <c r="BJ4277"/>
      <c r="BK4277"/>
      <c r="BL4277"/>
      <c r="BM4277"/>
      <c r="BN4277"/>
    </row>
    <row r="4278" spans="61:66" x14ac:dyDescent="0.25">
      <c r="BI4278"/>
      <c r="BJ4278"/>
      <c r="BK4278"/>
      <c r="BL4278"/>
      <c r="BM4278"/>
      <c r="BN4278"/>
    </row>
    <row r="4279" spans="61:66" x14ac:dyDescent="0.25">
      <c r="BI4279"/>
      <c r="BJ4279"/>
      <c r="BK4279"/>
      <c r="BL4279"/>
      <c r="BM4279"/>
      <c r="BN4279"/>
    </row>
    <row r="4280" spans="61:66" x14ac:dyDescent="0.25">
      <c r="BI4280"/>
      <c r="BJ4280"/>
      <c r="BK4280"/>
      <c r="BL4280"/>
      <c r="BM4280"/>
      <c r="BN4280"/>
    </row>
    <row r="4281" spans="61:66" x14ac:dyDescent="0.25">
      <c r="BI4281"/>
      <c r="BJ4281"/>
      <c r="BK4281"/>
      <c r="BL4281"/>
      <c r="BM4281"/>
      <c r="BN4281"/>
    </row>
    <row r="4282" spans="61:66" x14ac:dyDescent="0.25">
      <c r="BI4282"/>
      <c r="BJ4282"/>
      <c r="BK4282"/>
      <c r="BL4282"/>
      <c r="BM4282"/>
      <c r="BN4282"/>
    </row>
    <row r="4283" spans="61:66" x14ac:dyDescent="0.25">
      <c r="BI4283"/>
      <c r="BJ4283"/>
      <c r="BK4283"/>
      <c r="BL4283"/>
      <c r="BM4283"/>
      <c r="BN4283"/>
    </row>
    <row r="4284" spans="61:66" x14ac:dyDescent="0.25">
      <c r="BI4284"/>
      <c r="BJ4284"/>
      <c r="BK4284"/>
      <c r="BL4284"/>
      <c r="BM4284"/>
      <c r="BN4284"/>
    </row>
    <row r="4285" spans="61:66" x14ac:dyDescent="0.25">
      <c r="BI4285"/>
      <c r="BJ4285"/>
      <c r="BK4285"/>
      <c r="BL4285"/>
      <c r="BM4285"/>
      <c r="BN4285"/>
    </row>
    <row r="4286" spans="61:66" x14ac:dyDescent="0.25">
      <c r="BI4286"/>
      <c r="BJ4286"/>
      <c r="BK4286"/>
      <c r="BL4286"/>
      <c r="BM4286"/>
      <c r="BN4286"/>
    </row>
    <row r="4287" spans="61:66" x14ac:dyDescent="0.25">
      <c r="BI4287"/>
      <c r="BJ4287"/>
      <c r="BK4287"/>
      <c r="BL4287"/>
      <c r="BM4287"/>
      <c r="BN4287"/>
    </row>
    <row r="4288" spans="61:66" x14ac:dyDescent="0.25">
      <c r="BI4288"/>
      <c r="BJ4288"/>
      <c r="BK4288"/>
      <c r="BL4288"/>
      <c r="BM4288"/>
      <c r="BN4288"/>
    </row>
    <row r="4289" spans="61:66" x14ac:dyDescent="0.25">
      <c r="BI4289"/>
      <c r="BJ4289"/>
      <c r="BK4289"/>
      <c r="BL4289"/>
      <c r="BM4289"/>
      <c r="BN4289"/>
    </row>
    <row r="4290" spans="61:66" x14ac:dyDescent="0.25">
      <c r="BI4290"/>
      <c r="BJ4290"/>
      <c r="BK4290"/>
      <c r="BL4290"/>
      <c r="BM4290"/>
      <c r="BN4290"/>
    </row>
    <row r="4291" spans="61:66" x14ac:dyDescent="0.25">
      <c r="BI4291"/>
      <c r="BJ4291"/>
      <c r="BK4291"/>
      <c r="BL4291"/>
      <c r="BM4291"/>
      <c r="BN4291"/>
    </row>
    <row r="4292" spans="61:66" x14ac:dyDescent="0.25">
      <c r="BI4292"/>
      <c r="BJ4292"/>
      <c r="BK4292"/>
      <c r="BL4292"/>
      <c r="BM4292"/>
      <c r="BN4292"/>
    </row>
    <row r="4293" spans="61:66" x14ac:dyDescent="0.25">
      <c r="BI4293"/>
      <c r="BJ4293"/>
      <c r="BK4293"/>
      <c r="BL4293"/>
      <c r="BM4293"/>
      <c r="BN4293"/>
    </row>
    <row r="4294" spans="61:66" x14ac:dyDescent="0.25">
      <c r="BI4294"/>
      <c r="BJ4294"/>
      <c r="BK4294"/>
      <c r="BL4294"/>
      <c r="BM4294"/>
      <c r="BN4294"/>
    </row>
    <row r="4295" spans="61:66" x14ac:dyDescent="0.25">
      <c r="BI4295"/>
      <c r="BJ4295"/>
      <c r="BK4295"/>
      <c r="BL4295"/>
      <c r="BM4295"/>
      <c r="BN4295"/>
    </row>
    <row r="4296" spans="61:66" x14ac:dyDescent="0.25">
      <c r="BI4296"/>
      <c r="BJ4296"/>
      <c r="BK4296"/>
      <c r="BL4296"/>
      <c r="BM4296"/>
      <c r="BN4296"/>
    </row>
    <row r="4297" spans="61:66" x14ac:dyDescent="0.25">
      <c r="BI4297"/>
      <c r="BJ4297"/>
      <c r="BK4297"/>
      <c r="BL4297"/>
      <c r="BM4297"/>
      <c r="BN4297"/>
    </row>
    <row r="4298" spans="61:66" x14ac:dyDescent="0.25">
      <c r="BI4298"/>
      <c r="BJ4298"/>
      <c r="BK4298"/>
      <c r="BL4298"/>
      <c r="BM4298"/>
      <c r="BN4298"/>
    </row>
    <row r="4299" spans="61:66" x14ac:dyDescent="0.25">
      <c r="BI4299"/>
      <c r="BJ4299"/>
      <c r="BK4299"/>
      <c r="BL4299"/>
      <c r="BM4299"/>
      <c r="BN4299"/>
    </row>
    <row r="4300" spans="61:66" x14ac:dyDescent="0.25">
      <c r="BI4300"/>
      <c r="BJ4300"/>
      <c r="BK4300"/>
      <c r="BL4300"/>
      <c r="BM4300"/>
      <c r="BN4300"/>
    </row>
    <row r="4301" spans="61:66" x14ac:dyDescent="0.25">
      <c r="BI4301"/>
      <c r="BJ4301"/>
      <c r="BK4301"/>
      <c r="BL4301"/>
      <c r="BM4301"/>
      <c r="BN4301"/>
    </row>
    <row r="4302" spans="61:66" x14ac:dyDescent="0.25">
      <c r="BI4302"/>
      <c r="BJ4302"/>
      <c r="BK4302"/>
      <c r="BL4302"/>
      <c r="BM4302"/>
      <c r="BN4302"/>
    </row>
    <row r="4303" spans="61:66" x14ac:dyDescent="0.25">
      <c r="BI4303"/>
      <c r="BJ4303"/>
      <c r="BK4303"/>
      <c r="BL4303"/>
      <c r="BM4303"/>
      <c r="BN4303"/>
    </row>
    <row r="4304" spans="61:66" x14ac:dyDescent="0.25">
      <c r="BI4304"/>
      <c r="BJ4304"/>
      <c r="BK4304"/>
      <c r="BL4304"/>
      <c r="BM4304"/>
      <c r="BN4304"/>
    </row>
    <row r="4305" spans="61:66" x14ac:dyDescent="0.25">
      <c r="BI4305"/>
      <c r="BJ4305"/>
      <c r="BK4305"/>
      <c r="BL4305"/>
      <c r="BM4305"/>
      <c r="BN4305"/>
    </row>
    <row r="4306" spans="61:66" x14ac:dyDescent="0.25">
      <c r="BI4306"/>
      <c r="BJ4306"/>
      <c r="BK4306"/>
      <c r="BL4306"/>
      <c r="BM4306"/>
      <c r="BN4306"/>
    </row>
    <row r="4307" spans="61:66" x14ac:dyDescent="0.25">
      <c r="BI4307"/>
      <c r="BJ4307"/>
      <c r="BK4307"/>
      <c r="BL4307"/>
      <c r="BM4307"/>
      <c r="BN4307"/>
    </row>
    <row r="4308" spans="61:66" x14ac:dyDescent="0.25">
      <c r="BI4308"/>
      <c r="BJ4308"/>
      <c r="BK4308"/>
      <c r="BL4308"/>
      <c r="BM4308"/>
      <c r="BN4308"/>
    </row>
    <row r="4309" spans="61:66" x14ac:dyDescent="0.25">
      <c r="BI4309"/>
      <c r="BJ4309"/>
      <c r="BK4309"/>
      <c r="BL4309"/>
      <c r="BM4309"/>
      <c r="BN4309"/>
    </row>
    <row r="4310" spans="61:66" x14ac:dyDescent="0.25">
      <c r="BI4310"/>
      <c r="BJ4310"/>
      <c r="BK4310"/>
      <c r="BL4310"/>
      <c r="BM4310"/>
      <c r="BN4310"/>
    </row>
    <row r="4311" spans="61:66" x14ac:dyDescent="0.25">
      <c r="BI4311"/>
      <c r="BJ4311"/>
      <c r="BK4311"/>
      <c r="BL4311"/>
      <c r="BM4311"/>
      <c r="BN4311"/>
    </row>
    <row r="4312" spans="61:66" x14ac:dyDescent="0.25">
      <c r="BI4312"/>
      <c r="BJ4312"/>
      <c r="BK4312"/>
      <c r="BL4312"/>
      <c r="BM4312"/>
      <c r="BN4312"/>
    </row>
    <row r="4313" spans="61:66" x14ac:dyDescent="0.25">
      <c r="BI4313"/>
      <c r="BJ4313"/>
      <c r="BK4313"/>
      <c r="BL4313"/>
      <c r="BM4313"/>
      <c r="BN4313"/>
    </row>
    <row r="4314" spans="61:66" x14ac:dyDescent="0.25">
      <c r="BI4314"/>
      <c r="BJ4314"/>
      <c r="BK4314"/>
      <c r="BL4314"/>
      <c r="BM4314"/>
      <c r="BN4314"/>
    </row>
    <row r="4315" spans="61:66" x14ac:dyDescent="0.25">
      <c r="BI4315"/>
      <c r="BJ4315"/>
      <c r="BK4315"/>
      <c r="BL4315"/>
      <c r="BM4315"/>
      <c r="BN4315"/>
    </row>
    <row r="4316" spans="61:66" x14ac:dyDescent="0.25">
      <c r="BI4316"/>
      <c r="BJ4316"/>
      <c r="BK4316"/>
      <c r="BL4316"/>
      <c r="BM4316"/>
      <c r="BN4316"/>
    </row>
    <row r="4317" spans="61:66" x14ac:dyDescent="0.25">
      <c r="BI4317"/>
      <c r="BJ4317"/>
      <c r="BK4317"/>
      <c r="BL4317"/>
      <c r="BM4317"/>
      <c r="BN4317"/>
    </row>
    <row r="4318" spans="61:66" x14ac:dyDescent="0.25">
      <c r="BI4318"/>
      <c r="BJ4318"/>
      <c r="BK4318"/>
      <c r="BL4318"/>
      <c r="BM4318"/>
      <c r="BN4318"/>
    </row>
    <row r="4319" spans="61:66" x14ac:dyDescent="0.25">
      <c r="BI4319"/>
      <c r="BJ4319"/>
      <c r="BK4319"/>
      <c r="BL4319"/>
      <c r="BM4319"/>
      <c r="BN4319"/>
    </row>
    <row r="4320" spans="61:66" x14ac:dyDescent="0.25">
      <c r="BI4320"/>
      <c r="BJ4320"/>
      <c r="BK4320"/>
      <c r="BL4320"/>
      <c r="BM4320"/>
      <c r="BN4320"/>
    </row>
    <row r="4321" spans="61:66" x14ac:dyDescent="0.25">
      <c r="BI4321"/>
      <c r="BJ4321"/>
      <c r="BK4321"/>
      <c r="BL4321"/>
      <c r="BM4321"/>
      <c r="BN4321"/>
    </row>
    <row r="4322" spans="61:66" x14ac:dyDescent="0.25">
      <c r="BI4322"/>
      <c r="BJ4322"/>
      <c r="BK4322"/>
      <c r="BL4322"/>
      <c r="BM4322"/>
      <c r="BN4322"/>
    </row>
    <row r="4323" spans="61:66" x14ac:dyDescent="0.25">
      <c r="BI4323"/>
      <c r="BJ4323"/>
      <c r="BK4323"/>
      <c r="BL4323"/>
      <c r="BM4323"/>
      <c r="BN4323"/>
    </row>
    <row r="4324" spans="61:66" x14ac:dyDescent="0.25">
      <c r="BI4324"/>
      <c r="BJ4324"/>
      <c r="BK4324"/>
      <c r="BL4324"/>
      <c r="BM4324"/>
      <c r="BN4324"/>
    </row>
    <row r="4325" spans="61:66" x14ac:dyDescent="0.25">
      <c r="BI4325"/>
      <c r="BJ4325"/>
      <c r="BK4325"/>
      <c r="BL4325"/>
      <c r="BM4325"/>
      <c r="BN4325"/>
    </row>
    <row r="4326" spans="61:66" x14ac:dyDescent="0.25">
      <c r="BI4326"/>
      <c r="BJ4326"/>
      <c r="BK4326"/>
      <c r="BL4326"/>
      <c r="BM4326"/>
      <c r="BN4326"/>
    </row>
    <row r="4327" spans="61:66" x14ac:dyDescent="0.25">
      <c r="BI4327"/>
      <c r="BJ4327"/>
      <c r="BK4327"/>
      <c r="BL4327"/>
      <c r="BM4327"/>
      <c r="BN4327"/>
    </row>
    <row r="4328" spans="61:66" x14ac:dyDescent="0.25">
      <c r="BI4328"/>
      <c r="BJ4328"/>
      <c r="BK4328"/>
      <c r="BL4328"/>
      <c r="BM4328"/>
      <c r="BN4328"/>
    </row>
    <row r="4329" spans="61:66" x14ac:dyDescent="0.25">
      <c r="BI4329"/>
      <c r="BJ4329"/>
      <c r="BK4329"/>
      <c r="BL4329"/>
      <c r="BM4329"/>
      <c r="BN4329"/>
    </row>
    <row r="4330" spans="61:66" x14ac:dyDescent="0.25">
      <c r="BI4330"/>
      <c r="BJ4330"/>
      <c r="BK4330"/>
      <c r="BL4330"/>
      <c r="BM4330"/>
      <c r="BN4330"/>
    </row>
    <row r="4331" spans="61:66" x14ac:dyDescent="0.25">
      <c r="BI4331"/>
      <c r="BJ4331"/>
      <c r="BK4331"/>
      <c r="BL4331"/>
      <c r="BM4331"/>
      <c r="BN4331"/>
    </row>
    <row r="4332" spans="61:66" x14ac:dyDescent="0.25">
      <c r="BI4332"/>
      <c r="BJ4332"/>
      <c r="BK4332"/>
      <c r="BL4332"/>
      <c r="BM4332"/>
      <c r="BN4332"/>
    </row>
    <row r="4333" spans="61:66" x14ac:dyDescent="0.25">
      <c r="BI4333"/>
      <c r="BJ4333"/>
      <c r="BK4333"/>
      <c r="BL4333"/>
      <c r="BM4333"/>
      <c r="BN4333"/>
    </row>
    <row r="4334" spans="61:66" x14ac:dyDescent="0.25">
      <c r="BI4334"/>
      <c r="BJ4334"/>
      <c r="BK4334"/>
      <c r="BL4334"/>
      <c r="BM4334"/>
      <c r="BN4334"/>
    </row>
    <row r="4335" spans="61:66" x14ac:dyDescent="0.25">
      <c r="BI4335"/>
      <c r="BJ4335"/>
      <c r="BK4335"/>
      <c r="BL4335"/>
      <c r="BM4335"/>
      <c r="BN4335"/>
    </row>
    <row r="4336" spans="61:66" x14ac:dyDescent="0.25">
      <c r="BI4336"/>
      <c r="BJ4336"/>
      <c r="BK4336"/>
      <c r="BL4336"/>
      <c r="BM4336"/>
      <c r="BN4336"/>
    </row>
    <row r="4337" spans="61:66" x14ac:dyDescent="0.25">
      <c r="BI4337"/>
      <c r="BJ4337"/>
      <c r="BK4337"/>
      <c r="BL4337"/>
      <c r="BM4337"/>
      <c r="BN4337"/>
    </row>
    <row r="4338" spans="61:66" x14ac:dyDescent="0.25">
      <c r="BI4338"/>
      <c r="BJ4338"/>
      <c r="BK4338"/>
      <c r="BL4338"/>
      <c r="BM4338"/>
      <c r="BN4338"/>
    </row>
    <row r="4339" spans="61:66" x14ac:dyDescent="0.25">
      <c r="BI4339"/>
      <c r="BJ4339"/>
      <c r="BK4339"/>
      <c r="BL4339"/>
      <c r="BM4339"/>
      <c r="BN4339"/>
    </row>
    <row r="4340" spans="61:66" x14ac:dyDescent="0.25">
      <c r="BI4340"/>
      <c r="BJ4340"/>
      <c r="BK4340"/>
      <c r="BL4340"/>
      <c r="BM4340"/>
      <c r="BN4340"/>
    </row>
    <row r="4341" spans="61:66" x14ac:dyDescent="0.25">
      <c r="BI4341"/>
      <c r="BJ4341"/>
      <c r="BK4341"/>
      <c r="BL4341"/>
      <c r="BM4341"/>
      <c r="BN4341"/>
    </row>
    <row r="4342" spans="61:66" x14ac:dyDescent="0.25">
      <c r="BI4342"/>
      <c r="BJ4342"/>
      <c r="BK4342"/>
      <c r="BL4342"/>
      <c r="BM4342"/>
      <c r="BN4342"/>
    </row>
    <row r="4343" spans="61:66" x14ac:dyDescent="0.25">
      <c r="BI4343"/>
      <c r="BJ4343"/>
      <c r="BK4343"/>
      <c r="BL4343"/>
      <c r="BM4343"/>
      <c r="BN4343"/>
    </row>
    <row r="4344" spans="61:66" x14ac:dyDescent="0.25">
      <c r="BI4344"/>
      <c r="BJ4344"/>
      <c r="BK4344"/>
      <c r="BL4344"/>
      <c r="BM4344"/>
      <c r="BN4344"/>
    </row>
    <row r="4345" spans="61:66" x14ac:dyDescent="0.25">
      <c r="BI4345"/>
      <c r="BJ4345"/>
      <c r="BK4345"/>
      <c r="BL4345"/>
      <c r="BM4345"/>
      <c r="BN4345"/>
    </row>
    <row r="4346" spans="61:66" x14ac:dyDescent="0.25">
      <c r="BI4346"/>
      <c r="BJ4346"/>
      <c r="BK4346"/>
      <c r="BL4346"/>
      <c r="BM4346"/>
      <c r="BN4346"/>
    </row>
    <row r="4347" spans="61:66" x14ac:dyDescent="0.25">
      <c r="BI4347"/>
      <c r="BJ4347"/>
      <c r="BK4347"/>
      <c r="BL4347"/>
      <c r="BM4347"/>
      <c r="BN4347"/>
    </row>
    <row r="4348" spans="61:66" x14ac:dyDescent="0.25">
      <c r="BI4348"/>
      <c r="BJ4348"/>
      <c r="BK4348"/>
      <c r="BL4348"/>
      <c r="BM4348"/>
      <c r="BN4348"/>
    </row>
    <row r="4349" spans="61:66" x14ac:dyDescent="0.25">
      <c r="BI4349"/>
      <c r="BJ4349"/>
      <c r="BK4349"/>
      <c r="BL4349"/>
      <c r="BM4349"/>
      <c r="BN4349"/>
    </row>
    <row r="4350" spans="61:66" x14ac:dyDescent="0.25">
      <c r="BI4350"/>
      <c r="BJ4350"/>
      <c r="BK4350"/>
      <c r="BL4350"/>
      <c r="BM4350"/>
      <c r="BN4350"/>
    </row>
    <row r="4351" spans="61:66" x14ac:dyDescent="0.25">
      <c r="BI4351"/>
      <c r="BJ4351"/>
      <c r="BK4351"/>
      <c r="BL4351"/>
      <c r="BM4351"/>
      <c r="BN4351"/>
    </row>
    <row r="4352" spans="61:66" x14ac:dyDescent="0.25">
      <c r="BI4352"/>
      <c r="BJ4352"/>
      <c r="BK4352"/>
      <c r="BL4352"/>
      <c r="BM4352"/>
      <c r="BN4352"/>
    </row>
    <row r="4353" spans="61:66" x14ac:dyDescent="0.25">
      <c r="BI4353"/>
      <c r="BJ4353"/>
      <c r="BK4353"/>
      <c r="BL4353"/>
      <c r="BM4353"/>
      <c r="BN4353"/>
    </row>
    <row r="4354" spans="61:66" x14ac:dyDescent="0.25">
      <c r="BI4354"/>
      <c r="BJ4354"/>
      <c r="BK4354"/>
      <c r="BL4354"/>
      <c r="BM4354"/>
      <c r="BN4354"/>
    </row>
    <row r="4355" spans="61:66" x14ac:dyDescent="0.25">
      <c r="BI4355"/>
      <c r="BJ4355"/>
      <c r="BK4355"/>
      <c r="BL4355"/>
      <c r="BM4355"/>
      <c r="BN4355"/>
    </row>
    <row r="4356" spans="61:66" x14ac:dyDescent="0.25">
      <c r="BI4356"/>
      <c r="BJ4356"/>
      <c r="BK4356"/>
      <c r="BL4356"/>
      <c r="BM4356"/>
      <c r="BN4356"/>
    </row>
    <row r="4357" spans="61:66" x14ac:dyDescent="0.25">
      <c r="BI4357"/>
      <c r="BJ4357"/>
      <c r="BK4357"/>
      <c r="BL4357"/>
      <c r="BM4357"/>
      <c r="BN4357"/>
    </row>
    <row r="4358" spans="61:66" x14ac:dyDescent="0.25">
      <c r="BI4358"/>
      <c r="BJ4358"/>
      <c r="BK4358"/>
      <c r="BL4358"/>
      <c r="BM4358"/>
      <c r="BN4358"/>
    </row>
    <row r="4359" spans="61:66" x14ac:dyDescent="0.25">
      <c r="BI4359"/>
      <c r="BJ4359"/>
      <c r="BK4359"/>
      <c r="BL4359"/>
      <c r="BM4359"/>
      <c r="BN4359"/>
    </row>
    <row r="4360" spans="61:66" x14ac:dyDescent="0.25">
      <c r="BI4360"/>
      <c r="BJ4360"/>
      <c r="BK4360"/>
      <c r="BL4360"/>
      <c r="BM4360"/>
      <c r="BN4360"/>
    </row>
    <row r="4361" spans="61:66" x14ac:dyDescent="0.25">
      <c r="BI4361"/>
      <c r="BJ4361"/>
      <c r="BK4361"/>
      <c r="BL4361"/>
      <c r="BM4361"/>
      <c r="BN4361"/>
    </row>
    <row r="4362" spans="61:66" x14ac:dyDescent="0.25">
      <c r="BI4362"/>
      <c r="BJ4362"/>
      <c r="BK4362"/>
      <c r="BL4362"/>
      <c r="BM4362"/>
      <c r="BN4362"/>
    </row>
    <row r="4363" spans="61:66" x14ac:dyDescent="0.25">
      <c r="BI4363"/>
      <c r="BJ4363"/>
      <c r="BK4363"/>
      <c r="BL4363"/>
      <c r="BM4363"/>
      <c r="BN4363"/>
    </row>
    <row r="4364" spans="61:66" x14ac:dyDescent="0.25">
      <c r="BI4364"/>
      <c r="BJ4364"/>
      <c r="BK4364"/>
      <c r="BL4364"/>
      <c r="BM4364"/>
      <c r="BN4364"/>
    </row>
    <row r="4365" spans="61:66" x14ac:dyDescent="0.25">
      <c r="BI4365"/>
      <c r="BJ4365"/>
      <c r="BK4365"/>
      <c r="BL4365"/>
      <c r="BM4365"/>
      <c r="BN4365"/>
    </row>
    <row r="4366" spans="61:66" x14ac:dyDescent="0.25">
      <c r="BI4366"/>
      <c r="BJ4366"/>
      <c r="BK4366"/>
      <c r="BL4366"/>
      <c r="BM4366"/>
      <c r="BN4366"/>
    </row>
    <row r="4367" spans="61:66" x14ac:dyDescent="0.25">
      <c r="BI4367"/>
      <c r="BJ4367"/>
      <c r="BK4367"/>
      <c r="BL4367"/>
      <c r="BM4367"/>
      <c r="BN4367"/>
    </row>
    <row r="4368" spans="61:66" x14ac:dyDescent="0.25">
      <c r="BI4368"/>
      <c r="BJ4368"/>
      <c r="BK4368"/>
      <c r="BL4368"/>
      <c r="BM4368"/>
      <c r="BN4368"/>
    </row>
    <row r="4369" spans="61:66" x14ac:dyDescent="0.25">
      <c r="BI4369"/>
      <c r="BJ4369"/>
      <c r="BK4369"/>
      <c r="BL4369"/>
      <c r="BM4369"/>
      <c r="BN4369"/>
    </row>
    <row r="4370" spans="61:66" x14ac:dyDescent="0.25">
      <c r="BI4370"/>
      <c r="BJ4370"/>
      <c r="BK4370"/>
      <c r="BL4370"/>
      <c r="BM4370"/>
      <c r="BN4370"/>
    </row>
    <row r="4371" spans="61:66" x14ac:dyDescent="0.25">
      <c r="BI4371"/>
      <c r="BJ4371"/>
      <c r="BK4371"/>
      <c r="BL4371"/>
      <c r="BM4371"/>
      <c r="BN4371"/>
    </row>
    <row r="4372" spans="61:66" x14ac:dyDescent="0.25">
      <c r="BI4372"/>
      <c r="BJ4372"/>
      <c r="BK4372"/>
      <c r="BL4372"/>
      <c r="BM4372"/>
      <c r="BN4372"/>
    </row>
    <row r="4373" spans="61:66" x14ac:dyDescent="0.25">
      <c r="BI4373"/>
      <c r="BJ4373"/>
      <c r="BK4373"/>
      <c r="BL4373"/>
      <c r="BM4373"/>
      <c r="BN4373"/>
    </row>
    <row r="4374" spans="61:66" x14ac:dyDescent="0.25">
      <c r="BI4374"/>
      <c r="BJ4374"/>
      <c r="BK4374"/>
      <c r="BL4374"/>
      <c r="BM4374"/>
      <c r="BN4374"/>
    </row>
    <row r="4375" spans="61:66" x14ac:dyDescent="0.25">
      <c r="BI4375"/>
      <c r="BJ4375"/>
      <c r="BK4375"/>
      <c r="BL4375"/>
      <c r="BM4375"/>
      <c r="BN4375"/>
    </row>
    <row r="4376" spans="61:66" x14ac:dyDescent="0.25">
      <c r="BI4376"/>
      <c r="BJ4376"/>
      <c r="BK4376"/>
      <c r="BL4376"/>
      <c r="BM4376"/>
      <c r="BN4376"/>
    </row>
    <row r="4377" spans="61:66" x14ac:dyDescent="0.25">
      <c r="BI4377"/>
      <c r="BJ4377"/>
      <c r="BK4377"/>
      <c r="BL4377"/>
      <c r="BM4377"/>
      <c r="BN4377"/>
    </row>
    <row r="4378" spans="61:66" x14ac:dyDescent="0.25">
      <c r="BI4378"/>
      <c r="BJ4378"/>
      <c r="BK4378"/>
      <c r="BL4378"/>
      <c r="BM4378"/>
      <c r="BN4378"/>
    </row>
    <row r="4379" spans="61:66" x14ac:dyDescent="0.25">
      <c r="BI4379"/>
      <c r="BJ4379"/>
      <c r="BK4379"/>
      <c r="BL4379"/>
      <c r="BM4379"/>
      <c r="BN4379"/>
    </row>
    <row r="4380" spans="61:66" x14ac:dyDescent="0.25">
      <c r="BI4380"/>
      <c r="BJ4380"/>
      <c r="BK4380"/>
      <c r="BL4380"/>
      <c r="BM4380"/>
      <c r="BN4380"/>
    </row>
    <row r="4381" spans="61:66" x14ac:dyDescent="0.25">
      <c r="BI4381"/>
      <c r="BJ4381"/>
      <c r="BK4381"/>
      <c r="BL4381"/>
      <c r="BM4381"/>
      <c r="BN4381"/>
    </row>
    <row r="4382" spans="61:66" x14ac:dyDescent="0.25">
      <c r="BI4382"/>
      <c r="BJ4382"/>
      <c r="BK4382"/>
      <c r="BL4382"/>
      <c r="BM4382"/>
      <c r="BN4382"/>
    </row>
    <row r="4383" spans="61:66" x14ac:dyDescent="0.25">
      <c r="BI4383"/>
      <c r="BJ4383"/>
      <c r="BK4383"/>
      <c r="BL4383"/>
      <c r="BM4383"/>
      <c r="BN4383"/>
    </row>
    <row r="4384" spans="61:66" x14ac:dyDescent="0.25">
      <c r="BI4384"/>
      <c r="BJ4384"/>
      <c r="BK4384"/>
      <c r="BL4384"/>
      <c r="BM4384"/>
      <c r="BN4384"/>
    </row>
    <row r="4385" spans="61:66" x14ac:dyDescent="0.25">
      <c r="BI4385"/>
      <c r="BJ4385"/>
      <c r="BK4385"/>
      <c r="BL4385"/>
      <c r="BM4385"/>
      <c r="BN4385"/>
    </row>
    <row r="4386" spans="61:66" x14ac:dyDescent="0.25">
      <c r="BI4386"/>
      <c r="BJ4386"/>
      <c r="BK4386"/>
      <c r="BL4386"/>
      <c r="BM4386"/>
      <c r="BN4386"/>
    </row>
    <row r="4387" spans="61:66" x14ac:dyDescent="0.25">
      <c r="BI4387"/>
      <c r="BJ4387"/>
      <c r="BK4387"/>
      <c r="BL4387"/>
      <c r="BM4387"/>
      <c r="BN4387"/>
    </row>
    <row r="4388" spans="61:66" x14ac:dyDescent="0.25">
      <c r="BI4388"/>
      <c r="BJ4388"/>
      <c r="BK4388"/>
      <c r="BL4388"/>
      <c r="BM4388"/>
      <c r="BN4388"/>
    </row>
    <row r="4389" spans="61:66" x14ac:dyDescent="0.25">
      <c r="BI4389"/>
      <c r="BJ4389"/>
      <c r="BK4389"/>
      <c r="BL4389"/>
      <c r="BM4389"/>
      <c r="BN4389"/>
    </row>
    <row r="4390" spans="61:66" x14ac:dyDescent="0.25">
      <c r="BI4390"/>
      <c r="BJ4390"/>
      <c r="BK4390"/>
      <c r="BL4390"/>
      <c r="BM4390"/>
      <c r="BN4390"/>
    </row>
    <row r="4391" spans="61:66" x14ac:dyDescent="0.25">
      <c r="BI4391"/>
      <c r="BJ4391"/>
      <c r="BK4391"/>
      <c r="BL4391"/>
      <c r="BM4391"/>
      <c r="BN4391"/>
    </row>
    <row r="4392" spans="61:66" x14ac:dyDescent="0.25">
      <c r="BI4392"/>
      <c r="BJ4392"/>
      <c r="BK4392"/>
      <c r="BL4392"/>
      <c r="BM4392"/>
      <c r="BN4392"/>
    </row>
    <row r="4393" spans="61:66" x14ac:dyDescent="0.25">
      <c r="BI4393"/>
      <c r="BJ4393"/>
      <c r="BK4393"/>
      <c r="BL4393"/>
      <c r="BM4393"/>
      <c r="BN4393"/>
    </row>
    <row r="4394" spans="61:66" x14ac:dyDescent="0.25">
      <c r="BI4394"/>
      <c r="BJ4394"/>
      <c r="BK4394"/>
      <c r="BL4394"/>
      <c r="BM4394"/>
      <c r="BN4394"/>
    </row>
    <row r="4395" spans="61:66" x14ac:dyDescent="0.25">
      <c r="BI4395"/>
      <c r="BJ4395"/>
      <c r="BK4395"/>
      <c r="BL4395"/>
      <c r="BM4395"/>
      <c r="BN4395"/>
    </row>
    <row r="4396" spans="61:66" x14ac:dyDescent="0.25">
      <c r="BI4396"/>
      <c r="BJ4396"/>
      <c r="BK4396"/>
      <c r="BL4396"/>
      <c r="BM4396"/>
      <c r="BN4396"/>
    </row>
    <row r="4397" spans="61:66" x14ac:dyDescent="0.25">
      <c r="BI4397"/>
      <c r="BJ4397"/>
      <c r="BK4397"/>
      <c r="BL4397"/>
      <c r="BM4397"/>
      <c r="BN4397"/>
    </row>
    <row r="4398" spans="61:66" x14ac:dyDescent="0.25">
      <c r="BI4398"/>
      <c r="BJ4398"/>
      <c r="BK4398"/>
      <c r="BL4398"/>
      <c r="BM4398"/>
      <c r="BN4398"/>
    </row>
    <row r="4399" spans="61:66" x14ac:dyDescent="0.25">
      <c r="BI4399"/>
      <c r="BJ4399"/>
      <c r="BK4399"/>
      <c r="BL4399"/>
      <c r="BM4399"/>
      <c r="BN4399"/>
    </row>
    <row r="4400" spans="61:66" x14ac:dyDescent="0.25">
      <c r="BI4400"/>
      <c r="BJ4400"/>
      <c r="BK4400"/>
      <c r="BL4400"/>
      <c r="BM4400"/>
      <c r="BN4400"/>
    </row>
    <row r="4401" spans="61:66" x14ac:dyDescent="0.25">
      <c r="BI4401"/>
      <c r="BJ4401"/>
      <c r="BK4401"/>
      <c r="BL4401"/>
      <c r="BM4401"/>
      <c r="BN4401"/>
    </row>
    <row r="4402" spans="61:66" x14ac:dyDescent="0.25">
      <c r="BI4402"/>
      <c r="BJ4402"/>
      <c r="BK4402"/>
      <c r="BL4402"/>
      <c r="BM4402"/>
      <c r="BN4402"/>
    </row>
    <row r="4403" spans="61:66" x14ac:dyDescent="0.25">
      <c r="BI4403"/>
      <c r="BJ4403"/>
      <c r="BK4403"/>
      <c r="BL4403"/>
      <c r="BM4403"/>
      <c r="BN4403"/>
    </row>
    <row r="4404" spans="61:66" x14ac:dyDescent="0.25">
      <c r="BI4404"/>
      <c r="BJ4404"/>
      <c r="BK4404"/>
      <c r="BL4404"/>
      <c r="BM4404"/>
      <c r="BN4404"/>
    </row>
    <row r="4405" spans="61:66" x14ac:dyDescent="0.25">
      <c r="BI4405"/>
      <c r="BJ4405"/>
      <c r="BK4405"/>
      <c r="BL4405"/>
      <c r="BM4405"/>
      <c r="BN4405"/>
    </row>
    <row r="4406" spans="61:66" x14ac:dyDescent="0.25">
      <c r="BI4406"/>
      <c r="BJ4406"/>
      <c r="BK4406"/>
      <c r="BL4406"/>
      <c r="BM4406"/>
      <c r="BN4406"/>
    </row>
    <row r="4407" spans="61:66" x14ac:dyDescent="0.25">
      <c r="BI4407"/>
      <c r="BJ4407"/>
      <c r="BK4407"/>
      <c r="BL4407"/>
      <c r="BM4407"/>
      <c r="BN4407"/>
    </row>
    <row r="4408" spans="61:66" x14ac:dyDescent="0.25">
      <c r="BI4408"/>
      <c r="BJ4408"/>
      <c r="BK4408"/>
      <c r="BL4408"/>
      <c r="BM4408"/>
      <c r="BN4408"/>
    </row>
    <row r="4409" spans="61:66" x14ac:dyDescent="0.25">
      <c r="BI4409"/>
      <c r="BJ4409"/>
      <c r="BK4409"/>
      <c r="BL4409"/>
      <c r="BM4409"/>
      <c r="BN4409"/>
    </row>
    <row r="4410" spans="61:66" x14ac:dyDescent="0.25">
      <c r="BI4410"/>
      <c r="BJ4410"/>
      <c r="BK4410"/>
      <c r="BL4410"/>
      <c r="BM4410"/>
      <c r="BN4410"/>
    </row>
    <row r="4411" spans="61:66" x14ac:dyDescent="0.25">
      <c r="BI4411"/>
      <c r="BJ4411"/>
      <c r="BK4411"/>
      <c r="BL4411"/>
      <c r="BM4411"/>
      <c r="BN4411"/>
    </row>
    <row r="4412" spans="61:66" x14ac:dyDescent="0.25">
      <c r="BI4412"/>
      <c r="BJ4412"/>
      <c r="BK4412"/>
      <c r="BL4412"/>
      <c r="BM4412"/>
      <c r="BN4412"/>
    </row>
    <row r="4413" spans="61:66" x14ac:dyDescent="0.25">
      <c r="BI4413"/>
      <c r="BJ4413"/>
      <c r="BK4413"/>
      <c r="BL4413"/>
      <c r="BM4413"/>
      <c r="BN4413"/>
    </row>
    <row r="4414" spans="61:66" x14ac:dyDescent="0.25">
      <c r="BI4414"/>
      <c r="BJ4414"/>
      <c r="BK4414"/>
      <c r="BL4414"/>
      <c r="BM4414"/>
      <c r="BN4414"/>
    </row>
    <row r="4415" spans="61:66" x14ac:dyDescent="0.25">
      <c r="BI4415"/>
      <c r="BJ4415"/>
      <c r="BK4415"/>
      <c r="BL4415"/>
      <c r="BM4415"/>
      <c r="BN4415"/>
    </row>
    <row r="4416" spans="61:66" x14ac:dyDescent="0.25">
      <c r="BI4416"/>
      <c r="BJ4416"/>
      <c r="BK4416"/>
      <c r="BL4416"/>
      <c r="BM4416"/>
      <c r="BN4416"/>
    </row>
    <row r="4417" spans="61:66" x14ac:dyDescent="0.25">
      <c r="BI4417"/>
      <c r="BJ4417"/>
      <c r="BK4417"/>
      <c r="BL4417"/>
      <c r="BM4417"/>
      <c r="BN4417"/>
    </row>
    <row r="4418" spans="61:66" x14ac:dyDescent="0.25">
      <c r="BI4418"/>
      <c r="BJ4418"/>
      <c r="BK4418"/>
      <c r="BL4418"/>
      <c r="BM4418"/>
      <c r="BN4418"/>
    </row>
    <row r="4419" spans="61:66" x14ac:dyDescent="0.25">
      <c r="BI4419"/>
      <c r="BJ4419"/>
      <c r="BK4419"/>
      <c r="BL4419"/>
      <c r="BM4419"/>
      <c r="BN4419"/>
    </row>
    <row r="4420" spans="61:66" x14ac:dyDescent="0.25">
      <c r="BI4420"/>
      <c r="BJ4420"/>
      <c r="BK4420"/>
      <c r="BL4420"/>
      <c r="BM4420"/>
      <c r="BN4420"/>
    </row>
    <row r="4421" spans="61:66" x14ac:dyDescent="0.25">
      <c r="BI4421"/>
      <c r="BJ4421"/>
      <c r="BK4421"/>
      <c r="BL4421"/>
      <c r="BM4421"/>
      <c r="BN4421"/>
    </row>
    <row r="4422" spans="61:66" x14ac:dyDescent="0.25">
      <c r="BI4422"/>
      <c r="BJ4422"/>
      <c r="BK4422"/>
      <c r="BL4422"/>
      <c r="BM4422"/>
      <c r="BN4422"/>
    </row>
    <row r="4423" spans="61:66" x14ac:dyDescent="0.25">
      <c r="BI4423"/>
      <c r="BJ4423"/>
      <c r="BK4423"/>
      <c r="BL4423"/>
      <c r="BM4423"/>
      <c r="BN4423"/>
    </row>
    <row r="4424" spans="61:66" x14ac:dyDescent="0.25">
      <c r="BI4424"/>
      <c r="BJ4424"/>
      <c r="BK4424"/>
      <c r="BL4424"/>
      <c r="BM4424"/>
      <c r="BN4424"/>
    </row>
    <row r="4425" spans="61:66" x14ac:dyDescent="0.25">
      <c r="BI4425"/>
      <c r="BJ4425"/>
      <c r="BK4425"/>
      <c r="BL4425"/>
      <c r="BM4425"/>
      <c r="BN4425"/>
    </row>
    <row r="4426" spans="61:66" x14ac:dyDescent="0.25">
      <c r="BI4426"/>
      <c r="BJ4426"/>
      <c r="BK4426"/>
      <c r="BL4426"/>
      <c r="BM4426"/>
      <c r="BN4426"/>
    </row>
    <row r="4427" spans="61:66" x14ac:dyDescent="0.25">
      <c r="BI4427"/>
      <c r="BJ4427"/>
      <c r="BK4427"/>
      <c r="BL4427"/>
      <c r="BM4427"/>
      <c r="BN4427"/>
    </row>
    <row r="4428" spans="61:66" x14ac:dyDescent="0.25">
      <c r="BI4428"/>
      <c r="BJ4428"/>
      <c r="BK4428"/>
      <c r="BL4428"/>
      <c r="BM4428"/>
      <c r="BN4428"/>
    </row>
    <row r="4429" spans="61:66" x14ac:dyDescent="0.25">
      <c r="BI4429"/>
      <c r="BJ4429"/>
      <c r="BK4429"/>
      <c r="BL4429"/>
      <c r="BM4429"/>
      <c r="BN4429"/>
    </row>
    <row r="4430" spans="61:66" x14ac:dyDescent="0.25">
      <c r="BI4430"/>
      <c r="BJ4430"/>
      <c r="BK4430"/>
      <c r="BL4430"/>
      <c r="BM4430"/>
      <c r="BN4430"/>
    </row>
    <row r="4431" spans="61:66" x14ac:dyDescent="0.25">
      <c r="BI4431"/>
      <c r="BJ4431"/>
      <c r="BK4431"/>
      <c r="BL4431"/>
      <c r="BM4431"/>
      <c r="BN4431"/>
    </row>
    <row r="4432" spans="61:66" x14ac:dyDescent="0.25">
      <c r="BI4432"/>
      <c r="BJ4432"/>
      <c r="BK4432"/>
      <c r="BL4432"/>
      <c r="BM4432"/>
      <c r="BN4432"/>
    </row>
    <row r="4433" spans="61:66" x14ac:dyDescent="0.25">
      <c r="BI4433"/>
      <c r="BJ4433"/>
      <c r="BK4433"/>
      <c r="BL4433"/>
      <c r="BM4433"/>
      <c r="BN4433"/>
    </row>
    <row r="4434" spans="61:66" x14ac:dyDescent="0.25">
      <c r="BI4434"/>
      <c r="BJ4434"/>
      <c r="BK4434"/>
      <c r="BL4434"/>
      <c r="BM4434"/>
      <c r="BN4434"/>
    </row>
    <row r="4435" spans="61:66" x14ac:dyDescent="0.25">
      <c r="BI4435"/>
      <c r="BJ4435"/>
      <c r="BK4435"/>
      <c r="BL4435"/>
      <c r="BM4435"/>
      <c r="BN4435"/>
    </row>
    <row r="4436" spans="61:66" x14ac:dyDescent="0.25">
      <c r="BI4436"/>
      <c r="BJ4436"/>
      <c r="BK4436"/>
      <c r="BL4436"/>
      <c r="BM4436"/>
      <c r="BN4436"/>
    </row>
    <row r="4437" spans="61:66" x14ac:dyDescent="0.25">
      <c r="BI4437"/>
      <c r="BJ4437"/>
      <c r="BK4437"/>
      <c r="BL4437"/>
      <c r="BM4437"/>
      <c r="BN4437"/>
    </row>
    <row r="4438" spans="61:66" x14ac:dyDescent="0.25">
      <c r="BI4438"/>
      <c r="BJ4438"/>
      <c r="BK4438"/>
      <c r="BL4438"/>
      <c r="BM4438"/>
      <c r="BN4438"/>
    </row>
    <row r="4439" spans="61:66" x14ac:dyDescent="0.25">
      <c r="BI4439"/>
      <c r="BJ4439"/>
      <c r="BK4439"/>
      <c r="BL4439"/>
      <c r="BM4439"/>
      <c r="BN4439"/>
    </row>
    <row r="4440" spans="61:66" x14ac:dyDescent="0.25">
      <c r="BI4440"/>
      <c r="BJ4440"/>
      <c r="BK4440"/>
      <c r="BL4440"/>
      <c r="BM4440"/>
      <c r="BN4440"/>
    </row>
    <row r="4441" spans="61:66" x14ac:dyDescent="0.25">
      <c r="BI4441"/>
      <c r="BJ4441"/>
      <c r="BK4441"/>
      <c r="BL4441"/>
      <c r="BM4441"/>
      <c r="BN4441"/>
    </row>
    <row r="4442" spans="61:66" x14ac:dyDescent="0.25">
      <c r="BI4442"/>
      <c r="BJ4442"/>
      <c r="BK4442"/>
      <c r="BL4442"/>
      <c r="BM4442"/>
      <c r="BN4442"/>
    </row>
    <row r="4443" spans="61:66" x14ac:dyDescent="0.25">
      <c r="BI4443"/>
      <c r="BJ4443"/>
      <c r="BK4443"/>
      <c r="BL4443"/>
      <c r="BM4443"/>
      <c r="BN4443"/>
    </row>
    <row r="4444" spans="61:66" x14ac:dyDescent="0.25">
      <c r="BI4444"/>
      <c r="BJ4444"/>
      <c r="BK4444"/>
      <c r="BL4444"/>
      <c r="BM4444"/>
      <c r="BN4444"/>
    </row>
    <row r="4445" spans="61:66" x14ac:dyDescent="0.25">
      <c r="BI4445"/>
      <c r="BJ4445"/>
      <c r="BK4445"/>
      <c r="BL4445"/>
      <c r="BM4445"/>
      <c r="BN4445"/>
    </row>
    <row r="4446" spans="61:66" x14ac:dyDescent="0.25">
      <c r="BI4446"/>
      <c r="BJ4446"/>
      <c r="BK4446"/>
      <c r="BL4446"/>
      <c r="BM4446"/>
      <c r="BN4446"/>
    </row>
    <row r="4447" spans="61:66" x14ac:dyDescent="0.25">
      <c r="BI4447"/>
      <c r="BJ4447"/>
      <c r="BK4447"/>
      <c r="BL4447"/>
      <c r="BM4447"/>
      <c r="BN4447"/>
    </row>
    <row r="4448" spans="61:66" x14ac:dyDescent="0.25">
      <c r="BI4448"/>
      <c r="BJ4448"/>
      <c r="BK4448"/>
      <c r="BL4448"/>
      <c r="BM4448"/>
      <c r="BN4448"/>
    </row>
    <row r="4449" spans="61:66" x14ac:dyDescent="0.25">
      <c r="BI4449"/>
      <c r="BJ4449"/>
      <c r="BK4449"/>
      <c r="BL4449"/>
      <c r="BM4449"/>
      <c r="BN4449"/>
    </row>
    <row r="4450" spans="61:66" x14ac:dyDescent="0.25">
      <c r="BI4450"/>
      <c r="BJ4450"/>
      <c r="BK4450"/>
      <c r="BL4450"/>
      <c r="BM4450"/>
      <c r="BN4450"/>
    </row>
    <row r="4451" spans="61:66" x14ac:dyDescent="0.25">
      <c r="BI4451"/>
      <c r="BJ4451"/>
      <c r="BK4451"/>
      <c r="BL4451"/>
      <c r="BM4451"/>
      <c r="BN4451"/>
    </row>
    <row r="4452" spans="61:66" x14ac:dyDescent="0.25">
      <c r="BI4452"/>
      <c r="BJ4452"/>
      <c r="BK4452"/>
      <c r="BL4452"/>
      <c r="BM4452"/>
      <c r="BN4452"/>
    </row>
    <row r="4453" spans="61:66" x14ac:dyDescent="0.25">
      <c r="BI4453"/>
      <c r="BJ4453"/>
      <c r="BK4453"/>
      <c r="BL4453"/>
      <c r="BM4453"/>
      <c r="BN4453"/>
    </row>
    <row r="4454" spans="61:66" x14ac:dyDescent="0.25">
      <c r="BI4454"/>
      <c r="BJ4454"/>
      <c r="BK4454"/>
      <c r="BL4454"/>
      <c r="BM4454"/>
      <c r="BN4454"/>
    </row>
    <row r="4455" spans="61:66" x14ac:dyDescent="0.25">
      <c r="BI4455"/>
      <c r="BJ4455"/>
      <c r="BK4455"/>
      <c r="BL4455"/>
      <c r="BM4455"/>
      <c r="BN4455"/>
    </row>
    <row r="4456" spans="61:66" x14ac:dyDescent="0.25">
      <c r="BI4456"/>
      <c r="BJ4456"/>
      <c r="BK4456"/>
      <c r="BL4456"/>
      <c r="BM4456"/>
      <c r="BN4456"/>
    </row>
    <row r="4457" spans="61:66" x14ac:dyDescent="0.25">
      <c r="BI4457"/>
      <c r="BJ4457"/>
      <c r="BK4457"/>
      <c r="BL4457"/>
      <c r="BM4457"/>
      <c r="BN4457"/>
    </row>
    <row r="4458" spans="61:66" x14ac:dyDescent="0.25">
      <c r="BI4458"/>
      <c r="BJ4458"/>
      <c r="BK4458"/>
      <c r="BL4458"/>
      <c r="BM4458"/>
      <c r="BN4458"/>
    </row>
    <row r="4459" spans="61:66" x14ac:dyDescent="0.25">
      <c r="BI4459"/>
      <c r="BJ4459"/>
      <c r="BK4459"/>
      <c r="BL4459"/>
      <c r="BM4459"/>
      <c r="BN4459"/>
    </row>
    <row r="4460" spans="61:66" x14ac:dyDescent="0.25">
      <c r="BI4460"/>
      <c r="BJ4460"/>
      <c r="BK4460"/>
      <c r="BL4460"/>
      <c r="BM4460"/>
      <c r="BN4460"/>
    </row>
    <row r="4461" spans="61:66" x14ac:dyDescent="0.25">
      <c r="BI4461"/>
      <c r="BJ4461"/>
      <c r="BK4461"/>
      <c r="BL4461"/>
      <c r="BM4461"/>
      <c r="BN4461"/>
    </row>
    <row r="4462" spans="61:66" x14ac:dyDescent="0.25">
      <c r="BI4462"/>
      <c r="BJ4462"/>
      <c r="BK4462"/>
      <c r="BL4462"/>
      <c r="BM4462"/>
      <c r="BN4462"/>
    </row>
    <row r="4463" spans="61:66" x14ac:dyDescent="0.25">
      <c r="BI4463"/>
      <c r="BJ4463"/>
      <c r="BK4463"/>
      <c r="BL4463"/>
      <c r="BM4463"/>
      <c r="BN4463"/>
    </row>
    <row r="4464" spans="61:66" x14ac:dyDescent="0.25">
      <c r="BI4464"/>
      <c r="BJ4464"/>
      <c r="BK4464"/>
      <c r="BL4464"/>
      <c r="BM4464"/>
      <c r="BN4464"/>
    </row>
    <row r="4465" spans="61:66" x14ac:dyDescent="0.25">
      <c r="BI4465"/>
      <c r="BJ4465"/>
      <c r="BK4465"/>
      <c r="BL4465"/>
      <c r="BM4465"/>
      <c r="BN4465"/>
    </row>
    <row r="4466" spans="61:66" x14ac:dyDescent="0.25">
      <c r="BI4466"/>
      <c r="BJ4466"/>
      <c r="BK4466"/>
      <c r="BL4466"/>
      <c r="BM4466"/>
      <c r="BN4466"/>
    </row>
    <row r="4467" spans="61:66" x14ac:dyDescent="0.25">
      <c r="BI4467"/>
      <c r="BJ4467"/>
      <c r="BK4467"/>
      <c r="BL4467"/>
      <c r="BM4467"/>
      <c r="BN4467"/>
    </row>
    <row r="4468" spans="61:66" x14ac:dyDescent="0.25">
      <c r="BI4468"/>
      <c r="BJ4468"/>
      <c r="BK4468"/>
      <c r="BL4468"/>
      <c r="BM4468"/>
      <c r="BN4468"/>
    </row>
    <row r="4469" spans="61:66" x14ac:dyDescent="0.25">
      <c r="BI4469"/>
      <c r="BJ4469"/>
      <c r="BK4469"/>
      <c r="BL4469"/>
      <c r="BM4469"/>
      <c r="BN4469"/>
    </row>
    <row r="4470" spans="61:66" x14ac:dyDescent="0.25">
      <c r="BI4470"/>
      <c r="BJ4470"/>
      <c r="BK4470"/>
      <c r="BL4470"/>
      <c r="BM4470"/>
      <c r="BN4470"/>
    </row>
    <row r="4471" spans="61:66" x14ac:dyDescent="0.25">
      <c r="BI4471"/>
      <c r="BJ4471"/>
      <c r="BK4471"/>
      <c r="BL4471"/>
      <c r="BM4471"/>
      <c r="BN4471"/>
    </row>
    <row r="4472" spans="61:66" x14ac:dyDescent="0.25">
      <c r="BI4472"/>
      <c r="BJ4472"/>
      <c r="BK4472"/>
      <c r="BL4472"/>
      <c r="BM4472"/>
      <c r="BN4472"/>
    </row>
    <row r="4473" spans="61:66" x14ac:dyDescent="0.25">
      <c r="BI4473"/>
      <c r="BJ4473"/>
      <c r="BK4473"/>
      <c r="BL4473"/>
      <c r="BM4473"/>
      <c r="BN4473"/>
    </row>
    <row r="4474" spans="61:66" x14ac:dyDescent="0.25">
      <c r="BI4474"/>
      <c r="BJ4474"/>
      <c r="BK4474"/>
      <c r="BL4474"/>
      <c r="BM4474"/>
      <c r="BN4474"/>
    </row>
    <row r="4475" spans="61:66" x14ac:dyDescent="0.25">
      <c r="BI4475"/>
      <c r="BJ4475"/>
      <c r="BK4475"/>
      <c r="BL4475"/>
      <c r="BM4475"/>
      <c r="BN4475"/>
    </row>
    <row r="4476" spans="61:66" x14ac:dyDescent="0.25">
      <c r="BI4476"/>
      <c r="BJ4476"/>
      <c r="BK4476"/>
      <c r="BL4476"/>
      <c r="BM4476"/>
      <c r="BN4476"/>
    </row>
    <row r="4477" spans="61:66" x14ac:dyDescent="0.25">
      <c r="BI4477"/>
      <c r="BJ4477"/>
      <c r="BK4477"/>
      <c r="BL4477"/>
      <c r="BM4477"/>
      <c r="BN4477"/>
    </row>
    <row r="4478" spans="61:66" x14ac:dyDescent="0.25">
      <c r="BI4478"/>
      <c r="BJ4478"/>
      <c r="BK4478"/>
      <c r="BL4478"/>
      <c r="BM4478"/>
      <c r="BN4478"/>
    </row>
    <row r="4479" spans="61:66" x14ac:dyDescent="0.25">
      <c r="BI4479"/>
      <c r="BJ4479"/>
      <c r="BK4479"/>
      <c r="BL4479"/>
      <c r="BM4479"/>
      <c r="BN4479"/>
    </row>
    <row r="4480" spans="61:66" x14ac:dyDescent="0.25">
      <c r="BI4480"/>
      <c r="BJ4480"/>
      <c r="BK4480"/>
      <c r="BL4480"/>
      <c r="BM4480"/>
      <c r="BN4480"/>
    </row>
    <row r="4481" spans="61:66" x14ac:dyDescent="0.25">
      <c r="BI4481"/>
      <c r="BJ4481"/>
      <c r="BK4481"/>
      <c r="BL4481"/>
      <c r="BM4481"/>
      <c r="BN4481"/>
    </row>
    <row r="4482" spans="61:66" x14ac:dyDescent="0.25">
      <c r="BI4482"/>
      <c r="BJ4482"/>
      <c r="BK4482"/>
      <c r="BL4482"/>
      <c r="BM4482"/>
      <c r="BN4482"/>
    </row>
    <row r="4483" spans="61:66" x14ac:dyDescent="0.25">
      <c r="BI4483"/>
      <c r="BJ4483"/>
      <c r="BK4483"/>
      <c r="BL4483"/>
      <c r="BM4483"/>
      <c r="BN4483"/>
    </row>
    <row r="4484" spans="61:66" x14ac:dyDescent="0.25">
      <c r="BI4484"/>
      <c r="BJ4484"/>
      <c r="BK4484"/>
      <c r="BL4484"/>
      <c r="BM4484"/>
      <c r="BN4484"/>
    </row>
    <row r="4485" spans="61:66" x14ac:dyDescent="0.25">
      <c r="BI4485"/>
      <c r="BJ4485"/>
      <c r="BK4485"/>
      <c r="BL4485"/>
      <c r="BM4485"/>
      <c r="BN4485"/>
    </row>
    <row r="4486" spans="61:66" x14ac:dyDescent="0.25">
      <c r="BI4486"/>
      <c r="BJ4486"/>
      <c r="BK4486"/>
      <c r="BL4486"/>
      <c r="BM4486"/>
      <c r="BN4486"/>
    </row>
    <row r="4487" spans="61:66" x14ac:dyDescent="0.25">
      <c r="BI4487"/>
      <c r="BJ4487"/>
      <c r="BK4487"/>
      <c r="BL4487"/>
      <c r="BM4487"/>
      <c r="BN4487"/>
    </row>
    <row r="4488" spans="61:66" x14ac:dyDescent="0.25">
      <c r="BI4488"/>
      <c r="BJ4488"/>
      <c r="BK4488"/>
      <c r="BL4488"/>
      <c r="BM4488"/>
      <c r="BN4488"/>
    </row>
    <row r="4489" spans="61:66" x14ac:dyDescent="0.25">
      <c r="BI4489"/>
      <c r="BJ4489"/>
      <c r="BK4489"/>
      <c r="BL4489"/>
      <c r="BM4489"/>
      <c r="BN4489"/>
    </row>
    <row r="4490" spans="61:66" x14ac:dyDescent="0.25">
      <c r="BI4490"/>
      <c r="BJ4490"/>
      <c r="BK4490"/>
      <c r="BL4490"/>
      <c r="BM4490"/>
      <c r="BN4490"/>
    </row>
    <row r="4491" spans="61:66" x14ac:dyDescent="0.25">
      <c r="BI4491"/>
      <c r="BJ4491"/>
      <c r="BK4491"/>
      <c r="BL4491"/>
      <c r="BM4491"/>
      <c r="BN4491"/>
    </row>
    <row r="4492" spans="61:66" x14ac:dyDescent="0.25">
      <c r="BI4492"/>
      <c r="BJ4492"/>
      <c r="BK4492"/>
      <c r="BL4492"/>
      <c r="BM4492"/>
      <c r="BN4492"/>
    </row>
    <row r="4493" spans="61:66" x14ac:dyDescent="0.25">
      <c r="BI4493"/>
      <c r="BJ4493"/>
      <c r="BK4493"/>
      <c r="BL4493"/>
      <c r="BM4493"/>
      <c r="BN4493"/>
    </row>
    <row r="4494" spans="61:66" x14ac:dyDescent="0.25">
      <c r="BI4494"/>
      <c r="BJ4494"/>
      <c r="BK4494"/>
      <c r="BL4494"/>
      <c r="BM4494"/>
      <c r="BN4494"/>
    </row>
    <row r="4495" spans="61:66" x14ac:dyDescent="0.25">
      <c r="BI4495"/>
      <c r="BJ4495"/>
      <c r="BK4495"/>
      <c r="BL4495"/>
      <c r="BM4495"/>
      <c r="BN4495"/>
    </row>
    <row r="4496" spans="61:66" x14ac:dyDescent="0.25">
      <c r="BI4496"/>
      <c r="BJ4496"/>
      <c r="BK4496"/>
      <c r="BL4496"/>
      <c r="BM4496"/>
      <c r="BN4496"/>
    </row>
    <row r="4497" spans="61:66" x14ac:dyDescent="0.25">
      <c r="BI4497"/>
      <c r="BJ4497"/>
      <c r="BK4497"/>
      <c r="BL4497"/>
      <c r="BM4497"/>
      <c r="BN4497"/>
    </row>
    <row r="4498" spans="61:66" x14ac:dyDescent="0.25">
      <c r="BI4498"/>
      <c r="BJ4498"/>
      <c r="BK4498"/>
      <c r="BL4498"/>
      <c r="BM4498"/>
      <c r="BN4498"/>
    </row>
    <row r="4499" spans="61:66" x14ac:dyDescent="0.25">
      <c r="BI4499"/>
      <c r="BJ4499"/>
      <c r="BK4499"/>
      <c r="BL4499"/>
      <c r="BM4499"/>
      <c r="BN4499"/>
    </row>
    <row r="4500" spans="61:66" x14ac:dyDescent="0.25">
      <c r="BI4500"/>
      <c r="BJ4500"/>
      <c r="BK4500"/>
      <c r="BL4500"/>
      <c r="BM4500"/>
      <c r="BN4500"/>
    </row>
    <row r="4501" spans="61:66" x14ac:dyDescent="0.25">
      <c r="BI4501"/>
      <c r="BJ4501"/>
      <c r="BK4501"/>
      <c r="BL4501"/>
      <c r="BM4501"/>
      <c r="BN4501"/>
    </row>
    <row r="4502" spans="61:66" x14ac:dyDescent="0.25">
      <c r="BI4502"/>
      <c r="BJ4502"/>
      <c r="BK4502"/>
      <c r="BL4502"/>
      <c r="BM4502"/>
      <c r="BN4502"/>
    </row>
    <row r="4503" spans="61:66" x14ac:dyDescent="0.25">
      <c r="BI4503"/>
      <c r="BJ4503"/>
      <c r="BK4503"/>
      <c r="BL4503"/>
      <c r="BM4503"/>
      <c r="BN4503"/>
    </row>
    <row r="4504" spans="61:66" x14ac:dyDescent="0.25">
      <c r="BI4504"/>
      <c r="BJ4504"/>
      <c r="BK4504"/>
      <c r="BL4504"/>
      <c r="BM4504"/>
      <c r="BN4504"/>
    </row>
    <row r="4505" spans="61:66" x14ac:dyDescent="0.25">
      <c r="BI4505"/>
      <c r="BJ4505"/>
      <c r="BK4505"/>
      <c r="BL4505"/>
      <c r="BM4505"/>
      <c r="BN4505"/>
    </row>
    <row r="4506" spans="61:66" x14ac:dyDescent="0.25">
      <c r="BI4506"/>
      <c r="BJ4506"/>
      <c r="BK4506"/>
      <c r="BL4506"/>
      <c r="BM4506"/>
      <c r="BN4506"/>
    </row>
    <row r="4507" spans="61:66" x14ac:dyDescent="0.25">
      <c r="BI4507"/>
      <c r="BJ4507"/>
      <c r="BK4507"/>
      <c r="BL4507"/>
      <c r="BM4507"/>
      <c r="BN4507"/>
    </row>
    <row r="4508" spans="61:66" x14ac:dyDescent="0.25">
      <c r="BI4508"/>
      <c r="BJ4508"/>
      <c r="BK4508"/>
      <c r="BL4508"/>
      <c r="BM4508"/>
      <c r="BN4508"/>
    </row>
    <row r="4509" spans="61:66" x14ac:dyDescent="0.25">
      <c r="BI4509"/>
      <c r="BJ4509"/>
      <c r="BK4509"/>
      <c r="BL4509"/>
      <c r="BM4509"/>
      <c r="BN4509"/>
    </row>
    <row r="4510" spans="61:66" x14ac:dyDescent="0.25">
      <c r="BI4510"/>
      <c r="BJ4510"/>
      <c r="BK4510"/>
      <c r="BL4510"/>
      <c r="BM4510"/>
      <c r="BN4510"/>
    </row>
    <row r="4511" spans="61:66" x14ac:dyDescent="0.25">
      <c r="BI4511"/>
      <c r="BJ4511"/>
      <c r="BK4511"/>
      <c r="BL4511"/>
      <c r="BM4511"/>
      <c r="BN4511"/>
    </row>
    <row r="4512" spans="61:66" x14ac:dyDescent="0.25">
      <c r="BI4512"/>
      <c r="BJ4512"/>
      <c r="BK4512"/>
      <c r="BL4512"/>
      <c r="BM4512"/>
      <c r="BN4512"/>
    </row>
    <row r="4513" spans="61:66" x14ac:dyDescent="0.25">
      <c r="BI4513"/>
      <c r="BJ4513"/>
      <c r="BK4513"/>
      <c r="BL4513"/>
      <c r="BM4513"/>
      <c r="BN4513"/>
    </row>
    <row r="4514" spans="61:66" x14ac:dyDescent="0.25">
      <c r="BI4514"/>
      <c r="BJ4514"/>
      <c r="BK4514"/>
      <c r="BL4514"/>
      <c r="BM4514"/>
      <c r="BN4514"/>
    </row>
    <row r="4515" spans="61:66" x14ac:dyDescent="0.25">
      <c r="BI4515"/>
      <c r="BJ4515"/>
      <c r="BK4515"/>
      <c r="BL4515"/>
      <c r="BM4515"/>
      <c r="BN4515"/>
    </row>
    <row r="4516" spans="61:66" x14ac:dyDescent="0.25">
      <c r="BI4516"/>
      <c r="BJ4516"/>
      <c r="BK4516"/>
      <c r="BL4516"/>
      <c r="BM4516"/>
      <c r="BN4516"/>
    </row>
    <row r="4517" spans="61:66" x14ac:dyDescent="0.25">
      <c r="BI4517"/>
      <c r="BJ4517"/>
      <c r="BK4517"/>
      <c r="BL4517"/>
      <c r="BM4517"/>
      <c r="BN4517"/>
    </row>
    <row r="4518" spans="61:66" x14ac:dyDescent="0.25">
      <c r="BI4518"/>
      <c r="BJ4518"/>
      <c r="BK4518"/>
      <c r="BL4518"/>
      <c r="BM4518"/>
      <c r="BN4518"/>
    </row>
    <row r="4519" spans="61:66" x14ac:dyDescent="0.25">
      <c r="BI4519"/>
      <c r="BJ4519"/>
      <c r="BK4519"/>
      <c r="BL4519"/>
      <c r="BM4519"/>
      <c r="BN4519"/>
    </row>
    <row r="4520" spans="61:66" x14ac:dyDescent="0.25">
      <c r="BI4520"/>
      <c r="BJ4520"/>
      <c r="BK4520"/>
      <c r="BL4520"/>
      <c r="BM4520"/>
      <c r="BN4520"/>
    </row>
    <row r="4521" spans="61:66" x14ac:dyDescent="0.25">
      <c r="BI4521"/>
      <c r="BJ4521"/>
      <c r="BK4521"/>
      <c r="BL4521"/>
      <c r="BM4521"/>
      <c r="BN4521"/>
    </row>
    <row r="4522" spans="61:66" x14ac:dyDescent="0.25">
      <c r="BI4522"/>
      <c r="BJ4522"/>
      <c r="BK4522"/>
      <c r="BL4522"/>
      <c r="BM4522"/>
      <c r="BN4522"/>
    </row>
    <row r="4523" spans="61:66" x14ac:dyDescent="0.25">
      <c r="BI4523"/>
      <c r="BJ4523"/>
      <c r="BK4523"/>
      <c r="BL4523"/>
      <c r="BM4523"/>
      <c r="BN4523"/>
    </row>
    <row r="4524" spans="61:66" x14ac:dyDescent="0.25">
      <c r="BI4524"/>
      <c r="BJ4524"/>
      <c r="BK4524"/>
      <c r="BL4524"/>
      <c r="BM4524"/>
      <c r="BN4524"/>
    </row>
    <row r="4525" spans="61:66" x14ac:dyDescent="0.25">
      <c r="BI4525"/>
      <c r="BJ4525"/>
      <c r="BK4525"/>
      <c r="BL4525"/>
      <c r="BM4525"/>
      <c r="BN4525"/>
    </row>
    <row r="4526" spans="61:66" x14ac:dyDescent="0.25">
      <c r="BI4526"/>
      <c r="BJ4526"/>
      <c r="BK4526"/>
      <c r="BL4526"/>
      <c r="BM4526"/>
      <c r="BN4526"/>
    </row>
    <row r="4527" spans="61:66" x14ac:dyDescent="0.25">
      <c r="BI4527"/>
      <c r="BJ4527"/>
      <c r="BK4527"/>
      <c r="BL4527"/>
      <c r="BM4527"/>
      <c r="BN4527"/>
    </row>
    <row r="4528" spans="61:66" x14ac:dyDescent="0.25">
      <c r="BI4528"/>
      <c r="BJ4528"/>
      <c r="BK4528"/>
      <c r="BL4528"/>
      <c r="BM4528"/>
      <c r="BN4528"/>
    </row>
    <row r="4529" spans="61:66" x14ac:dyDescent="0.25">
      <c r="BI4529"/>
      <c r="BJ4529"/>
      <c r="BK4529"/>
      <c r="BL4529"/>
      <c r="BM4529"/>
      <c r="BN4529"/>
    </row>
    <row r="4530" spans="61:66" x14ac:dyDescent="0.25">
      <c r="BI4530"/>
      <c r="BJ4530"/>
      <c r="BK4530"/>
      <c r="BL4530"/>
      <c r="BM4530"/>
      <c r="BN4530"/>
    </row>
    <row r="4531" spans="61:66" x14ac:dyDescent="0.25">
      <c r="BI4531"/>
      <c r="BJ4531"/>
      <c r="BK4531"/>
      <c r="BL4531"/>
      <c r="BM4531"/>
      <c r="BN4531"/>
    </row>
    <row r="4532" spans="61:66" x14ac:dyDescent="0.25">
      <c r="BI4532"/>
      <c r="BJ4532"/>
      <c r="BK4532"/>
      <c r="BL4532"/>
      <c r="BM4532"/>
      <c r="BN4532"/>
    </row>
    <row r="4533" spans="61:66" x14ac:dyDescent="0.25">
      <c r="BI4533"/>
      <c r="BJ4533"/>
      <c r="BK4533"/>
      <c r="BL4533"/>
      <c r="BM4533"/>
      <c r="BN4533"/>
    </row>
    <row r="4534" spans="61:66" x14ac:dyDescent="0.25">
      <c r="BI4534"/>
      <c r="BJ4534"/>
      <c r="BK4534"/>
      <c r="BL4534"/>
      <c r="BM4534"/>
      <c r="BN4534"/>
    </row>
    <row r="4535" spans="61:66" x14ac:dyDescent="0.25">
      <c r="BI4535"/>
      <c r="BJ4535"/>
      <c r="BK4535"/>
      <c r="BL4535"/>
      <c r="BM4535"/>
      <c r="BN4535"/>
    </row>
    <row r="4536" spans="61:66" x14ac:dyDescent="0.25">
      <c r="BI4536"/>
      <c r="BJ4536"/>
      <c r="BK4536"/>
      <c r="BL4536"/>
      <c r="BM4536"/>
      <c r="BN4536"/>
    </row>
    <row r="4537" spans="61:66" x14ac:dyDescent="0.25">
      <c r="BI4537"/>
      <c r="BJ4537"/>
      <c r="BK4537"/>
      <c r="BL4537"/>
      <c r="BM4537"/>
      <c r="BN4537"/>
    </row>
    <row r="4538" spans="61:66" x14ac:dyDescent="0.25">
      <c r="BI4538"/>
      <c r="BJ4538"/>
      <c r="BK4538"/>
      <c r="BL4538"/>
      <c r="BM4538"/>
      <c r="BN4538"/>
    </row>
    <row r="4539" spans="61:66" x14ac:dyDescent="0.25">
      <c r="BI4539"/>
      <c r="BJ4539"/>
      <c r="BK4539"/>
      <c r="BL4539"/>
      <c r="BM4539"/>
      <c r="BN4539"/>
    </row>
    <row r="4540" spans="61:66" x14ac:dyDescent="0.25">
      <c r="BI4540"/>
      <c r="BJ4540"/>
      <c r="BK4540"/>
      <c r="BL4540"/>
      <c r="BM4540"/>
      <c r="BN4540"/>
    </row>
    <row r="4541" spans="61:66" x14ac:dyDescent="0.25">
      <c r="BI4541"/>
      <c r="BJ4541"/>
      <c r="BK4541"/>
      <c r="BL4541"/>
      <c r="BM4541"/>
      <c r="BN4541"/>
    </row>
    <row r="4542" spans="61:66" x14ac:dyDescent="0.25">
      <c r="BI4542"/>
      <c r="BJ4542"/>
      <c r="BK4542"/>
      <c r="BL4542"/>
      <c r="BM4542"/>
      <c r="BN4542"/>
    </row>
    <row r="4543" spans="61:66" x14ac:dyDescent="0.25">
      <c r="BI4543"/>
      <c r="BJ4543"/>
      <c r="BK4543"/>
      <c r="BL4543"/>
      <c r="BM4543"/>
      <c r="BN4543"/>
    </row>
    <row r="4544" spans="61:66" x14ac:dyDescent="0.25">
      <c r="BI4544"/>
      <c r="BJ4544"/>
      <c r="BK4544"/>
      <c r="BL4544"/>
      <c r="BM4544"/>
      <c r="BN4544"/>
    </row>
    <row r="4545" spans="61:66" x14ac:dyDescent="0.25">
      <c r="BI4545"/>
      <c r="BJ4545"/>
      <c r="BK4545"/>
      <c r="BL4545"/>
      <c r="BM4545"/>
      <c r="BN4545"/>
    </row>
    <row r="4546" spans="61:66" x14ac:dyDescent="0.25">
      <c r="BI4546"/>
      <c r="BJ4546"/>
      <c r="BK4546"/>
      <c r="BL4546"/>
      <c r="BM4546"/>
      <c r="BN4546"/>
    </row>
    <row r="4547" spans="61:66" x14ac:dyDescent="0.25">
      <c r="BI4547"/>
      <c r="BJ4547"/>
      <c r="BK4547"/>
      <c r="BL4547"/>
      <c r="BM4547"/>
      <c r="BN4547"/>
    </row>
    <row r="4548" spans="61:66" x14ac:dyDescent="0.25">
      <c r="BI4548"/>
      <c r="BJ4548"/>
      <c r="BK4548"/>
      <c r="BL4548"/>
      <c r="BM4548"/>
      <c r="BN4548"/>
    </row>
    <row r="4549" spans="61:66" x14ac:dyDescent="0.25">
      <c r="BI4549"/>
      <c r="BJ4549"/>
      <c r="BK4549"/>
      <c r="BL4549"/>
      <c r="BM4549"/>
      <c r="BN4549"/>
    </row>
    <row r="4550" spans="61:66" x14ac:dyDescent="0.25">
      <c r="BI4550"/>
      <c r="BJ4550"/>
      <c r="BK4550"/>
      <c r="BL4550"/>
      <c r="BM4550"/>
      <c r="BN4550"/>
    </row>
    <row r="4551" spans="61:66" x14ac:dyDescent="0.25">
      <c r="BI4551"/>
      <c r="BJ4551"/>
      <c r="BK4551"/>
      <c r="BL4551"/>
      <c r="BM4551"/>
      <c r="BN4551"/>
    </row>
    <row r="4552" spans="61:66" x14ac:dyDescent="0.25">
      <c r="BI4552"/>
      <c r="BJ4552"/>
      <c r="BK4552"/>
      <c r="BL4552"/>
      <c r="BM4552"/>
      <c r="BN4552"/>
    </row>
    <row r="4553" spans="61:66" x14ac:dyDescent="0.25">
      <c r="BI4553"/>
      <c r="BJ4553"/>
      <c r="BK4553"/>
      <c r="BL4553"/>
      <c r="BM4553"/>
      <c r="BN4553"/>
    </row>
    <row r="4554" spans="61:66" x14ac:dyDescent="0.25">
      <c r="BI4554"/>
      <c r="BJ4554"/>
      <c r="BK4554"/>
      <c r="BL4554"/>
      <c r="BM4554"/>
      <c r="BN4554"/>
    </row>
    <row r="4555" spans="61:66" x14ac:dyDescent="0.25">
      <c r="BI4555"/>
      <c r="BJ4555"/>
      <c r="BK4555"/>
      <c r="BL4555"/>
      <c r="BM4555"/>
      <c r="BN4555"/>
    </row>
    <row r="4556" spans="61:66" x14ac:dyDescent="0.25">
      <c r="BI4556"/>
      <c r="BJ4556"/>
      <c r="BK4556"/>
      <c r="BL4556"/>
      <c r="BM4556"/>
      <c r="BN4556"/>
    </row>
    <row r="4557" spans="61:66" x14ac:dyDescent="0.25">
      <c r="BI4557"/>
      <c r="BJ4557"/>
      <c r="BK4557"/>
      <c r="BL4557"/>
      <c r="BM4557"/>
      <c r="BN4557"/>
    </row>
    <row r="4558" spans="61:66" x14ac:dyDescent="0.25">
      <c r="BI4558"/>
      <c r="BJ4558"/>
      <c r="BK4558"/>
      <c r="BL4558"/>
      <c r="BM4558"/>
      <c r="BN4558"/>
    </row>
    <row r="4559" spans="61:66" x14ac:dyDescent="0.25">
      <c r="BI4559"/>
      <c r="BJ4559"/>
      <c r="BK4559"/>
      <c r="BL4559"/>
      <c r="BM4559"/>
      <c r="BN4559"/>
    </row>
    <row r="4560" spans="61:66" x14ac:dyDescent="0.25">
      <c r="BI4560"/>
      <c r="BJ4560"/>
      <c r="BK4560"/>
      <c r="BL4560"/>
      <c r="BM4560"/>
      <c r="BN4560"/>
    </row>
    <row r="4561" spans="61:66" x14ac:dyDescent="0.25">
      <c r="BI4561"/>
      <c r="BJ4561"/>
      <c r="BK4561"/>
      <c r="BL4561"/>
      <c r="BM4561"/>
      <c r="BN4561"/>
    </row>
    <row r="4562" spans="61:66" x14ac:dyDescent="0.25">
      <c r="BI4562"/>
      <c r="BJ4562"/>
      <c r="BK4562"/>
      <c r="BL4562"/>
      <c r="BM4562"/>
      <c r="BN4562"/>
    </row>
    <row r="4563" spans="61:66" x14ac:dyDescent="0.25">
      <c r="BI4563"/>
      <c r="BJ4563"/>
      <c r="BK4563"/>
      <c r="BL4563"/>
      <c r="BM4563"/>
      <c r="BN4563"/>
    </row>
    <row r="4564" spans="61:66" x14ac:dyDescent="0.25">
      <c r="BI4564"/>
      <c r="BJ4564"/>
      <c r="BK4564"/>
      <c r="BL4564"/>
      <c r="BM4564"/>
      <c r="BN4564"/>
    </row>
    <row r="4565" spans="61:66" x14ac:dyDescent="0.25">
      <c r="BI4565"/>
      <c r="BJ4565"/>
      <c r="BK4565"/>
      <c r="BL4565"/>
      <c r="BM4565"/>
      <c r="BN4565"/>
    </row>
    <row r="4566" spans="61:66" x14ac:dyDescent="0.25">
      <c r="BI4566"/>
      <c r="BJ4566"/>
      <c r="BK4566"/>
      <c r="BL4566"/>
      <c r="BM4566"/>
      <c r="BN4566"/>
    </row>
    <row r="4567" spans="61:66" x14ac:dyDescent="0.25">
      <c r="BI4567"/>
      <c r="BJ4567"/>
      <c r="BK4567"/>
      <c r="BL4567"/>
      <c r="BM4567"/>
      <c r="BN4567"/>
    </row>
    <row r="4568" spans="61:66" x14ac:dyDescent="0.25">
      <c r="BI4568"/>
      <c r="BJ4568"/>
      <c r="BK4568"/>
      <c r="BL4568"/>
      <c r="BM4568"/>
      <c r="BN4568"/>
    </row>
    <row r="4569" spans="61:66" x14ac:dyDescent="0.25">
      <c r="BI4569"/>
      <c r="BJ4569"/>
      <c r="BK4569"/>
      <c r="BL4569"/>
      <c r="BM4569"/>
      <c r="BN4569"/>
    </row>
    <row r="4570" spans="61:66" x14ac:dyDescent="0.25">
      <c r="BI4570"/>
      <c r="BJ4570"/>
      <c r="BK4570"/>
      <c r="BL4570"/>
      <c r="BM4570"/>
      <c r="BN4570"/>
    </row>
    <row r="4571" spans="61:66" x14ac:dyDescent="0.25">
      <c r="BI4571"/>
      <c r="BJ4571"/>
      <c r="BK4571"/>
      <c r="BL4571"/>
      <c r="BM4571"/>
      <c r="BN4571"/>
    </row>
    <row r="4572" spans="61:66" x14ac:dyDescent="0.25">
      <c r="BI4572"/>
      <c r="BJ4572"/>
      <c r="BK4572"/>
      <c r="BL4572"/>
      <c r="BM4572"/>
      <c r="BN4572"/>
    </row>
    <row r="4573" spans="61:66" x14ac:dyDescent="0.25">
      <c r="BI4573"/>
      <c r="BJ4573"/>
      <c r="BK4573"/>
      <c r="BL4573"/>
      <c r="BM4573"/>
      <c r="BN4573"/>
    </row>
    <row r="4574" spans="61:66" x14ac:dyDescent="0.25">
      <c r="BI4574"/>
      <c r="BJ4574"/>
      <c r="BK4574"/>
      <c r="BL4574"/>
      <c r="BM4574"/>
      <c r="BN4574"/>
    </row>
    <row r="4575" spans="61:66" x14ac:dyDescent="0.25">
      <c r="BI4575"/>
      <c r="BJ4575"/>
      <c r="BK4575"/>
      <c r="BL4575"/>
      <c r="BM4575"/>
      <c r="BN4575"/>
    </row>
    <row r="4576" spans="61:66" x14ac:dyDescent="0.25">
      <c r="BI4576"/>
      <c r="BJ4576"/>
      <c r="BK4576"/>
      <c r="BL4576"/>
      <c r="BM4576"/>
      <c r="BN4576"/>
    </row>
    <row r="4577" spans="61:66" x14ac:dyDescent="0.25">
      <c r="BI4577"/>
      <c r="BJ4577"/>
      <c r="BK4577"/>
      <c r="BL4577"/>
      <c r="BM4577"/>
      <c r="BN4577"/>
    </row>
    <row r="4578" spans="61:66" x14ac:dyDescent="0.25">
      <c r="BI4578"/>
      <c r="BJ4578"/>
      <c r="BK4578"/>
      <c r="BL4578"/>
      <c r="BM4578"/>
      <c r="BN4578"/>
    </row>
    <row r="4579" spans="61:66" x14ac:dyDescent="0.25">
      <c r="BI4579"/>
      <c r="BJ4579"/>
      <c r="BK4579"/>
      <c r="BL4579"/>
      <c r="BM4579"/>
      <c r="BN4579"/>
    </row>
    <row r="4580" spans="61:66" x14ac:dyDescent="0.25">
      <c r="BI4580"/>
      <c r="BJ4580"/>
      <c r="BK4580"/>
      <c r="BL4580"/>
      <c r="BM4580"/>
      <c r="BN4580"/>
    </row>
    <row r="4581" spans="61:66" x14ac:dyDescent="0.25">
      <c r="BI4581"/>
      <c r="BJ4581"/>
      <c r="BK4581"/>
      <c r="BL4581"/>
      <c r="BM4581"/>
      <c r="BN4581"/>
    </row>
    <row r="4582" spans="61:66" x14ac:dyDescent="0.25">
      <c r="BI4582"/>
      <c r="BJ4582"/>
      <c r="BK4582"/>
      <c r="BL4582"/>
      <c r="BM4582"/>
      <c r="BN4582"/>
    </row>
    <row r="4583" spans="61:66" x14ac:dyDescent="0.25">
      <c r="BI4583"/>
      <c r="BJ4583"/>
      <c r="BK4583"/>
      <c r="BL4583"/>
      <c r="BM4583"/>
      <c r="BN4583"/>
    </row>
    <row r="4584" spans="61:66" x14ac:dyDescent="0.25">
      <c r="BI4584"/>
      <c r="BJ4584"/>
      <c r="BK4584"/>
      <c r="BL4584"/>
      <c r="BM4584"/>
      <c r="BN4584"/>
    </row>
    <row r="4585" spans="61:66" x14ac:dyDescent="0.25">
      <c r="BI4585"/>
      <c r="BJ4585"/>
      <c r="BK4585"/>
      <c r="BL4585"/>
      <c r="BM4585"/>
      <c r="BN4585"/>
    </row>
    <row r="4586" spans="61:66" x14ac:dyDescent="0.25">
      <c r="BI4586"/>
      <c r="BJ4586"/>
      <c r="BK4586"/>
      <c r="BL4586"/>
      <c r="BM4586"/>
      <c r="BN4586"/>
    </row>
    <row r="4587" spans="61:66" x14ac:dyDescent="0.25">
      <c r="BI4587"/>
      <c r="BJ4587"/>
      <c r="BK4587"/>
      <c r="BL4587"/>
      <c r="BM4587"/>
      <c r="BN4587"/>
    </row>
    <row r="4588" spans="61:66" x14ac:dyDescent="0.25">
      <c r="BI4588"/>
      <c r="BJ4588"/>
      <c r="BK4588"/>
      <c r="BL4588"/>
      <c r="BM4588"/>
      <c r="BN4588"/>
    </row>
    <row r="4589" spans="61:66" x14ac:dyDescent="0.25">
      <c r="BI4589"/>
      <c r="BJ4589"/>
      <c r="BK4589"/>
      <c r="BL4589"/>
      <c r="BM4589"/>
      <c r="BN4589"/>
    </row>
    <row r="4590" spans="61:66" x14ac:dyDescent="0.25">
      <c r="BI4590"/>
      <c r="BJ4590"/>
      <c r="BK4590"/>
      <c r="BL4590"/>
      <c r="BM4590"/>
      <c r="BN4590"/>
    </row>
    <row r="4591" spans="61:66" x14ac:dyDescent="0.25">
      <c r="BI4591"/>
      <c r="BJ4591"/>
      <c r="BK4591"/>
      <c r="BL4591"/>
      <c r="BM4591"/>
      <c r="BN4591"/>
    </row>
    <row r="4592" spans="61:66" x14ac:dyDescent="0.25">
      <c r="BI4592"/>
      <c r="BJ4592"/>
      <c r="BK4592"/>
      <c r="BL4592"/>
      <c r="BM4592"/>
      <c r="BN4592"/>
    </row>
    <row r="4593" spans="61:66" x14ac:dyDescent="0.25">
      <c r="BI4593"/>
      <c r="BJ4593"/>
      <c r="BK4593"/>
      <c r="BL4593"/>
      <c r="BM4593"/>
      <c r="BN4593"/>
    </row>
    <row r="4594" spans="61:66" x14ac:dyDescent="0.25">
      <c r="BI4594"/>
      <c r="BJ4594"/>
      <c r="BK4594"/>
      <c r="BL4594"/>
      <c r="BM4594"/>
      <c r="BN4594"/>
    </row>
    <row r="4595" spans="61:66" x14ac:dyDescent="0.25">
      <c r="BI4595"/>
      <c r="BJ4595"/>
      <c r="BK4595"/>
      <c r="BL4595"/>
      <c r="BM4595"/>
      <c r="BN4595"/>
    </row>
    <row r="4596" spans="61:66" x14ac:dyDescent="0.25">
      <c r="BI4596"/>
      <c r="BJ4596"/>
      <c r="BK4596"/>
      <c r="BL4596"/>
      <c r="BM4596"/>
      <c r="BN4596"/>
    </row>
    <row r="4597" spans="61:66" x14ac:dyDescent="0.25">
      <c r="BI4597"/>
      <c r="BJ4597"/>
      <c r="BK4597"/>
      <c r="BL4597"/>
      <c r="BM4597"/>
      <c r="BN4597"/>
    </row>
    <row r="4598" spans="61:66" x14ac:dyDescent="0.25">
      <c r="BI4598"/>
      <c r="BJ4598"/>
      <c r="BK4598"/>
      <c r="BL4598"/>
      <c r="BM4598"/>
      <c r="BN4598"/>
    </row>
    <row r="4599" spans="61:66" x14ac:dyDescent="0.25">
      <c r="BI4599"/>
      <c r="BJ4599"/>
      <c r="BK4599"/>
      <c r="BL4599"/>
      <c r="BM4599"/>
      <c r="BN4599"/>
    </row>
    <row r="4600" spans="61:66" x14ac:dyDescent="0.25">
      <c r="BI4600"/>
      <c r="BJ4600"/>
      <c r="BK4600"/>
      <c r="BL4600"/>
      <c r="BM4600"/>
      <c r="BN4600"/>
    </row>
    <row r="4601" spans="61:66" x14ac:dyDescent="0.25">
      <c r="BI4601"/>
      <c r="BJ4601"/>
      <c r="BK4601"/>
      <c r="BL4601"/>
      <c r="BM4601"/>
      <c r="BN4601"/>
    </row>
    <row r="4602" spans="61:66" x14ac:dyDescent="0.25">
      <c r="BI4602"/>
      <c r="BJ4602"/>
      <c r="BK4602"/>
      <c r="BL4602"/>
      <c r="BM4602"/>
      <c r="BN4602"/>
    </row>
    <row r="4603" spans="61:66" x14ac:dyDescent="0.25">
      <c r="BI4603"/>
      <c r="BJ4603"/>
      <c r="BK4603"/>
      <c r="BL4603"/>
      <c r="BM4603"/>
      <c r="BN4603"/>
    </row>
    <row r="4604" spans="61:66" x14ac:dyDescent="0.25">
      <c r="BI4604"/>
      <c r="BJ4604"/>
      <c r="BK4604"/>
      <c r="BL4604"/>
      <c r="BM4604"/>
      <c r="BN4604"/>
    </row>
    <row r="4605" spans="61:66" x14ac:dyDescent="0.25">
      <c r="BI4605"/>
      <c r="BJ4605"/>
      <c r="BK4605"/>
      <c r="BL4605"/>
      <c r="BM4605"/>
      <c r="BN4605"/>
    </row>
    <row r="4606" spans="61:66" x14ac:dyDescent="0.25">
      <c r="BI4606"/>
      <c r="BJ4606"/>
      <c r="BK4606"/>
      <c r="BL4606"/>
      <c r="BM4606"/>
      <c r="BN4606"/>
    </row>
    <row r="4607" spans="61:66" x14ac:dyDescent="0.25">
      <c r="BI4607"/>
      <c r="BJ4607"/>
      <c r="BK4607"/>
      <c r="BL4607"/>
      <c r="BM4607"/>
      <c r="BN4607"/>
    </row>
    <row r="4608" spans="61:66" x14ac:dyDescent="0.25">
      <c r="BI4608"/>
      <c r="BJ4608"/>
      <c r="BK4608"/>
      <c r="BL4608"/>
      <c r="BM4608"/>
      <c r="BN4608"/>
    </row>
    <row r="4609" spans="61:66" x14ac:dyDescent="0.25">
      <c r="BI4609"/>
      <c r="BJ4609"/>
      <c r="BK4609"/>
      <c r="BL4609"/>
      <c r="BM4609"/>
      <c r="BN4609"/>
    </row>
    <row r="4610" spans="61:66" x14ac:dyDescent="0.25">
      <c r="BI4610"/>
      <c r="BJ4610"/>
      <c r="BK4610"/>
      <c r="BL4610"/>
      <c r="BM4610"/>
      <c r="BN4610"/>
    </row>
    <row r="4611" spans="61:66" x14ac:dyDescent="0.25">
      <c r="BI4611"/>
      <c r="BJ4611"/>
      <c r="BK4611"/>
      <c r="BL4611"/>
      <c r="BM4611"/>
      <c r="BN4611"/>
    </row>
    <row r="4612" spans="61:66" x14ac:dyDescent="0.25">
      <c r="BI4612"/>
      <c r="BJ4612"/>
      <c r="BK4612"/>
      <c r="BL4612"/>
      <c r="BM4612"/>
      <c r="BN4612"/>
    </row>
    <row r="4613" spans="61:66" x14ac:dyDescent="0.25">
      <c r="BI4613"/>
      <c r="BJ4613"/>
      <c r="BK4613"/>
      <c r="BL4613"/>
      <c r="BM4613"/>
      <c r="BN4613"/>
    </row>
    <row r="4614" spans="61:66" x14ac:dyDescent="0.25">
      <c r="BI4614"/>
      <c r="BJ4614"/>
      <c r="BK4614"/>
      <c r="BL4614"/>
      <c r="BM4614"/>
      <c r="BN4614"/>
    </row>
    <row r="4615" spans="61:66" x14ac:dyDescent="0.25">
      <c r="BI4615"/>
      <c r="BJ4615"/>
      <c r="BK4615"/>
      <c r="BL4615"/>
      <c r="BM4615"/>
      <c r="BN4615"/>
    </row>
    <row r="4616" spans="61:66" x14ac:dyDescent="0.25">
      <c r="BI4616"/>
      <c r="BJ4616"/>
      <c r="BK4616"/>
      <c r="BL4616"/>
      <c r="BM4616"/>
      <c r="BN4616"/>
    </row>
    <row r="4617" spans="61:66" x14ac:dyDescent="0.25">
      <c r="BI4617"/>
      <c r="BJ4617"/>
      <c r="BK4617"/>
      <c r="BL4617"/>
      <c r="BM4617"/>
      <c r="BN4617"/>
    </row>
    <row r="4618" spans="61:66" x14ac:dyDescent="0.25">
      <c r="BI4618"/>
      <c r="BJ4618"/>
      <c r="BK4618"/>
      <c r="BL4618"/>
      <c r="BM4618"/>
      <c r="BN4618"/>
    </row>
    <row r="4619" spans="61:66" x14ac:dyDescent="0.25">
      <c r="BI4619"/>
      <c r="BJ4619"/>
      <c r="BK4619"/>
      <c r="BL4619"/>
      <c r="BM4619"/>
      <c r="BN4619"/>
    </row>
    <row r="4620" spans="61:66" x14ac:dyDescent="0.25">
      <c r="BI4620"/>
      <c r="BJ4620"/>
      <c r="BK4620"/>
      <c r="BL4620"/>
      <c r="BM4620"/>
      <c r="BN4620"/>
    </row>
    <row r="4621" spans="61:66" x14ac:dyDescent="0.25">
      <c r="BI4621"/>
      <c r="BJ4621"/>
      <c r="BK4621"/>
      <c r="BL4621"/>
      <c r="BM4621"/>
      <c r="BN4621"/>
    </row>
    <row r="4622" spans="61:66" x14ac:dyDescent="0.25">
      <c r="BI4622"/>
      <c r="BJ4622"/>
      <c r="BK4622"/>
      <c r="BL4622"/>
      <c r="BM4622"/>
      <c r="BN4622"/>
    </row>
    <row r="4623" spans="61:66" x14ac:dyDescent="0.25">
      <c r="BI4623"/>
      <c r="BJ4623"/>
      <c r="BK4623"/>
      <c r="BL4623"/>
      <c r="BM4623"/>
      <c r="BN4623"/>
    </row>
    <row r="4624" spans="61:66" x14ac:dyDescent="0.25">
      <c r="BI4624"/>
      <c r="BJ4624"/>
      <c r="BK4624"/>
      <c r="BL4624"/>
      <c r="BM4624"/>
      <c r="BN4624"/>
    </row>
    <row r="4625" spans="61:66" x14ac:dyDescent="0.25">
      <c r="BI4625"/>
      <c r="BJ4625"/>
      <c r="BK4625"/>
      <c r="BL4625"/>
      <c r="BM4625"/>
      <c r="BN4625"/>
    </row>
    <row r="4626" spans="61:66" x14ac:dyDescent="0.25">
      <c r="BI4626"/>
      <c r="BJ4626"/>
      <c r="BK4626"/>
      <c r="BL4626"/>
      <c r="BM4626"/>
      <c r="BN4626"/>
    </row>
    <row r="4627" spans="61:66" x14ac:dyDescent="0.25">
      <c r="BI4627"/>
      <c r="BJ4627"/>
      <c r="BK4627"/>
      <c r="BL4627"/>
      <c r="BM4627"/>
      <c r="BN4627"/>
    </row>
    <row r="4628" spans="61:66" x14ac:dyDescent="0.25">
      <c r="BI4628"/>
      <c r="BJ4628"/>
      <c r="BK4628"/>
      <c r="BL4628"/>
      <c r="BM4628"/>
      <c r="BN4628"/>
    </row>
    <row r="4629" spans="61:66" x14ac:dyDescent="0.25">
      <c r="BI4629"/>
      <c r="BJ4629"/>
      <c r="BK4629"/>
      <c r="BL4629"/>
      <c r="BM4629"/>
      <c r="BN4629"/>
    </row>
    <row r="4630" spans="61:66" x14ac:dyDescent="0.25">
      <c r="BI4630"/>
      <c r="BJ4630"/>
      <c r="BK4630"/>
      <c r="BL4630"/>
      <c r="BM4630"/>
      <c r="BN4630"/>
    </row>
    <row r="4631" spans="61:66" x14ac:dyDescent="0.25">
      <c r="BI4631"/>
      <c r="BJ4631"/>
      <c r="BK4631"/>
      <c r="BL4631"/>
      <c r="BM4631"/>
      <c r="BN4631"/>
    </row>
    <row r="4632" spans="61:66" x14ac:dyDescent="0.25">
      <c r="BI4632"/>
      <c r="BJ4632"/>
      <c r="BK4632"/>
      <c r="BL4632"/>
      <c r="BM4632"/>
      <c r="BN4632"/>
    </row>
    <row r="4633" spans="61:66" x14ac:dyDescent="0.25">
      <c r="BI4633"/>
      <c r="BJ4633"/>
      <c r="BK4633"/>
      <c r="BL4633"/>
      <c r="BM4633"/>
      <c r="BN4633"/>
    </row>
    <row r="4634" spans="61:66" x14ac:dyDescent="0.25">
      <c r="BI4634"/>
      <c r="BJ4634"/>
      <c r="BK4634"/>
      <c r="BL4634"/>
      <c r="BM4634"/>
      <c r="BN4634"/>
    </row>
    <row r="4635" spans="61:66" x14ac:dyDescent="0.25">
      <c r="BI4635"/>
      <c r="BJ4635"/>
      <c r="BK4635"/>
      <c r="BL4635"/>
      <c r="BM4635"/>
      <c r="BN4635"/>
    </row>
    <row r="4636" spans="61:66" x14ac:dyDescent="0.25">
      <c r="BI4636"/>
      <c r="BJ4636"/>
      <c r="BK4636"/>
      <c r="BL4636"/>
      <c r="BM4636"/>
      <c r="BN4636"/>
    </row>
    <row r="4637" spans="61:66" x14ac:dyDescent="0.25">
      <c r="BI4637"/>
      <c r="BJ4637"/>
      <c r="BK4637"/>
      <c r="BL4637"/>
      <c r="BM4637"/>
      <c r="BN4637"/>
    </row>
    <row r="4638" spans="61:66" x14ac:dyDescent="0.25">
      <c r="BI4638"/>
      <c r="BJ4638"/>
      <c r="BK4638"/>
      <c r="BL4638"/>
      <c r="BM4638"/>
      <c r="BN4638"/>
    </row>
    <row r="4639" spans="61:66" x14ac:dyDescent="0.25">
      <c r="BI4639"/>
      <c r="BJ4639"/>
      <c r="BK4639"/>
      <c r="BL4639"/>
      <c r="BM4639"/>
      <c r="BN4639"/>
    </row>
    <row r="4640" spans="61:66" x14ac:dyDescent="0.25">
      <c r="BI4640"/>
      <c r="BJ4640"/>
      <c r="BK4640"/>
      <c r="BL4640"/>
      <c r="BM4640"/>
      <c r="BN4640"/>
    </row>
    <row r="4641" spans="61:66" x14ac:dyDescent="0.25">
      <c r="BI4641"/>
      <c r="BJ4641"/>
      <c r="BK4641"/>
      <c r="BL4641"/>
      <c r="BM4641"/>
      <c r="BN4641"/>
    </row>
    <row r="4642" spans="61:66" x14ac:dyDescent="0.25">
      <c r="BI4642"/>
      <c r="BJ4642"/>
      <c r="BK4642"/>
      <c r="BL4642"/>
      <c r="BM4642"/>
      <c r="BN4642"/>
    </row>
    <row r="4643" spans="61:66" x14ac:dyDescent="0.25">
      <c r="BI4643"/>
      <c r="BJ4643"/>
      <c r="BK4643"/>
      <c r="BL4643"/>
      <c r="BM4643"/>
      <c r="BN4643"/>
    </row>
    <row r="4644" spans="61:66" x14ac:dyDescent="0.25">
      <c r="BI4644"/>
      <c r="BJ4644"/>
      <c r="BK4644"/>
      <c r="BL4644"/>
      <c r="BM4644"/>
      <c r="BN4644"/>
    </row>
    <row r="4645" spans="61:66" x14ac:dyDescent="0.25">
      <c r="BI4645"/>
      <c r="BJ4645"/>
      <c r="BK4645"/>
      <c r="BL4645"/>
      <c r="BM4645"/>
      <c r="BN4645"/>
    </row>
    <row r="4646" spans="61:66" x14ac:dyDescent="0.25">
      <c r="BI4646"/>
      <c r="BJ4646"/>
      <c r="BK4646"/>
      <c r="BL4646"/>
      <c r="BM4646"/>
      <c r="BN4646"/>
    </row>
    <row r="4647" spans="61:66" x14ac:dyDescent="0.25">
      <c r="BI4647"/>
      <c r="BJ4647"/>
      <c r="BK4647"/>
      <c r="BL4647"/>
      <c r="BM4647"/>
      <c r="BN4647"/>
    </row>
    <row r="4648" spans="61:66" x14ac:dyDescent="0.25">
      <c r="BI4648"/>
      <c r="BJ4648"/>
      <c r="BK4648"/>
      <c r="BL4648"/>
      <c r="BM4648"/>
      <c r="BN4648"/>
    </row>
    <row r="4649" spans="61:66" x14ac:dyDescent="0.25">
      <c r="BI4649"/>
      <c r="BJ4649"/>
      <c r="BK4649"/>
      <c r="BL4649"/>
      <c r="BM4649"/>
      <c r="BN4649"/>
    </row>
    <row r="4650" spans="61:66" x14ac:dyDescent="0.25">
      <c r="BI4650"/>
      <c r="BJ4650"/>
      <c r="BK4650"/>
      <c r="BL4650"/>
      <c r="BM4650"/>
      <c r="BN4650"/>
    </row>
    <row r="4651" spans="61:66" x14ac:dyDescent="0.25">
      <c r="BI4651"/>
      <c r="BJ4651"/>
      <c r="BK4651"/>
      <c r="BL4651"/>
      <c r="BM4651"/>
      <c r="BN4651"/>
    </row>
    <row r="4652" spans="61:66" x14ac:dyDescent="0.25">
      <c r="BI4652"/>
      <c r="BJ4652"/>
      <c r="BK4652"/>
      <c r="BL4652"/>
      <c r="BM4652"/>
      <c r="BN4652"/>
    </row>
    <row r="4653" spans="61:66" x14ac:dyDescent="0.25">
      <c r="BI4653"/>
      <c r="BJ4653"/>
      <c r="BK4653"/>
      <c r="BL4653"/>
      <c r="BM4653"/>
      <c r="BN4653"/>
    </row>
    <row r="4654" spans="61:66" x14ac:dyDescent="0.25">
      <c r="BI4654"/>
      <c r="BJ4654"/>
      <c r="BK4654"/>
      <c r="BL4654"/>
      <c r="BM4654"/>
      <c r="BN4654"/>
    </row>
    <row r="4655" spans="61:66" x14ac:dyDescent="0.25">
      <c r="BI4655"/>
      <c r="BJ4655"/>
      <c r="BK4655"/>
      <c r="BL4655"/>
      <c r="BM4655"/>
      <c r="BN4655"/>
    </row>
    <row r="4656" spans="61:66" x14ac:dyDescent="0.25">
      <c r="BI4656"/>
      <c r="BJ4656"/>
      <c r="BK4656"/>
      <c r="BL4656"/>
      <c r="BM4656"/>
      <c r="BN4656"/>
    </row>
    <row r="4657" spans="61:66" x14ac:dyDescent="0.25">
      <c r="BI4657"/>
      <c r="BJ4657"/>
      <c r="BK4657"/>
      <c r="BL4657"/>
      <c r="BM4657"/>
      <c r="BN4657"/>
    </row>
    <row r="4658" spans="61:66" x14ac:dyDescent="0.25">
      <c r="BI4658"/>
      <c r="BJ4658"/>
      <c r="BK4658"/>
      <c r="BL4658"/>
      <c r="BM4658"/>
      <c r="BN4658"/>
    </row>
    <row r="4659" spans="61:66" x14ac:dyDescent="0.25">
      <c r="BI4659"/>
      <c r="BJ4659"/>
      <c r="BK4659"/>
      <c r="BL4659"/>
      <c r="BM4659"/>
      <c r="BN4659"/>
    </row>
    <row r="4660" spans="61:66" x14ac:dyDescent="0.25">
      <c r="BI4660"/>
      <c r="BJ4660"/>
      <c r="BK4660"/>
      <c r="BL4660"/>
      <c r="BM4660"/>
      <c r="BN4660"/>
    </row>
    <row r="4661" spans="61:66" x14ac:dyDescent="0.25">
      <c r="BI4661"/>
      <c r="BJ4661"/>
      <c r="BK4661"/>
      <c r="BL4661"/>
      <c r="BM4661"/>
      <c r="BN4661"/>
    </row>
    <row r="4662" spans="61:66" x14ac:dyDescent="0.25">
      <c r="BI4662"/>
      <c r="BJ4662"/>
      <c r="BK4662"/>
      <c r="BL4662"/>
      <c r="BM4662"/>
      <c r="BN4662"/>
    </row>
    <row r="4663" spans="61:66" x14ac:dyDescent="0.25">
      <c r="BI4663"/>
      <c r="BJ4663"/>
      <c r="BK4663"/>
      <c r="BL4663"/>
      <c r="BM4663"/>
      <c r="BN4663"/>
    </row>
    <row r="4664" spans="61:66" x14ac:dyDescent="0.25">
      <c r="BI4664"/>
      <c r="BJ4664"/>
      <c r="BK4664"/>
      <c r="BL4664"/>
      <c r="BM4664"/>
      <c r="BN4664"/>
    </row>
    <row r="4665" spans="61:66" x14ac:dyDescent="0.25">
      <c r="BI4665"/>
      <c r="BJ4665"/>
      <c r="BK4665"/>
      <c r="BL4665"/>
      <c r="BM4665"/>
      <c r="BN4665"/>
    </row>
    <row r="4666" spans="61:66" x14ac:dyDescent="0.25">
      <c r="BI4666"/>
      <c r="BJ4666"/>
      <c r="BK4666"/>
      <c r="BL4666"/>
      <c r="BM4666"/>
      <c r="BN4666"/>
    </row>
    <row r="4667" spans="61:66" x14ac:dyDescent="0.25">
      <c r="BI4667"/>
      <c r="BJ4667"/>
      <c r="BK4667"/>
      <c r="BL4667"/>
      <c r="BM4667"/>
      <c r="BN4667"/>
    </row>
    <row r="4668" spans="61:66" x14ac:dyDescent="0.25">
      <c r="BI4668"/>
      <c r="BJ4668"/>
      <c r="BK4668"/>
      <c r="BL4668"/>
      <c r="BM4668"/>
      <c r="BN4668"/>
    </row>
    <row r="4669" spans="61:66" x14ac:dyDescent="0.25">
      <c r="BI4669"/>
      <c r="BJ4669"/>
      <c r="BK4669"/>
      <c r="BL4669"/>
      <c r="BM4669"/>
      <c r="BN4669"/>
    </row>
    <row r="4670" spans="61:66" x14ac:dyDescent="0.25">
      <c r="BI4670"/>
      <c r="BJ4670"/>
      <c r="BK4670"/>
      <c r="BL4670"/>
      <c r="BM4670"/>
      <c r="BN4670"/>
    </row>
    <row r="4671" spans="61:66" x14ac:dyDescent="0.25">
      <c r="BI4671"/>
      <c r="BJ4671"/>
      <c r="BK4671"/>
      <c r="BL4671"/>
      <c r="BM4671"/>
      <c r="BN4671"/>
    </row>
    <row r="4672" spans="61:66" x14ac:dyDescent="0.25">
      <c r="BI4672"/>
      <c r="BJ4672"/>
      <c r="BK4672"/>
      <c r="BL4672"/>
      <c r="BM4672"/>
      <c r="BN4672"/>
    </row>
    <row r="4673" spans="61:66" x14ac:dyDescent="0.25">
      <c r="BI4673"/>
      <c r="BJ4673"/>
      <c r="BK4673"/>
      <c r="BL4673"/>
      <c r="BM4673"/>
      <c r="BN4673"/>
    </row>
    <row r="4674" spans="61:66" x14ac:dyDescent="0.25">
      <c r="BI4674"/>
      <c r="BJ4674"/>
      <c r="BK4674"/>
      <c r="BL4674"/>
      <c r="BM4674"/>
      <c r="BN4674"/>
    </row>
    <row r="4675" spans="61:66" x14ac:dyDescent="0.25">
      <c r="BI4675"/>
      <c r="BJ4675"/>
      <c r="BK4675"/>
      <c r="BL4675"/>
      <c r="BM4675"/>
      <c r="BN4675"/>
    </row>
    <row r="4676" spans="61:66" x14ac:dyDescent="0.25">
      <c r="BI4676"/>
      <c r="BJ4676"/>
      <c r="BK4676"/>
      <c r="BL4676"/>
      <c r="BM4676"/>
      <c r="BN4676"/>
    </row>
    <row r="4677" spans="61:66" x14ac:dyDescent="0.25">
      <c r="BI4677"/>
      <c r="BJ4677"/>
      <c r="BK4677"/>
      <c r="BL4677"/>
      <c r="BM4677"/>
      <c r="BN4677"/>
    </row>
    <row r="4678" spans="61:66" x14ac:dyDescent="0.25">
      <c r="BI4678"/>
      <c r="BJ4678"/>
      <c r="BK4678"/>
      <c r="BL4678"/>
      <c r="BM4678"/>
      <c r="BN4678"/>
    </row>
    <row r="4679" spans="61:66" x14ac:dyDescent="0.25">
      <c r="BI4679"/>
      <c r="BJ4679"/>
      <c r="BK4679"/>
      <c r="BL4679"/>
      <c r="BM4679"/>
      <c r="BN4679"/>
    </row>
    <row r="4680" spans="61:66" x14ac:dyDescent="0.25">
      <c r="BI4680"/>
      <c r="BJ4680"/>
      <c r="BK4680"/>
      <c r="BL4680"/>
      <c r="BM4680"/>
      <c r="BN4680"/>
    </row>
    <row r="4681" spans="61:66" x14ac:dyDescent="0.25">
      <c r="BI4681"/>
      <c r="BJ4681"/>
      <c r="BK4681"/>
      <c r="BL4681"/>
      <c r="BM4681"/>
      <c r="BN4681"/>
    </row>
    <row r="4682" spans="61:66" x14ac:dyDescent="0.25">
      <c r="BI4682"/>
      <c r="BJ4682"/>
      <c r="BK4682"/>
      <c r="BL4682"/>
      <c r="BM4682"/>
      <c r="BN4682"/>
    </row>
    <row r="4683" spans="61:66" x14ac:dyDescent="0.25">
      <c r="BI4683"/>
      <c r="BJ4683"/>
      <c r="BK4683"/>
      <c r="BL4683"/>
      <c r="BM4683"/>
      <c r="BN4683"/>
    </row>
    <row r="4684" spans="61:66" x14ac:dyDescent="0.25">
      <c r="BI4684"/>
      <c r="BJ4684"/>
      <c r="BK4684"/>
      <c r="BL4684"/>
      <c r="BM4684"/>
      <c r="BN4684"/>
    </row>
    <row r="4685" spans="61:66" x14ac:dyDescent="0.25">
      <c r="BI4685"/>
      <c r="BJ4685"/>
      <c r="BK4685"/>
      <c r="BL4685"/>
      <c r="BM4685"/>
      <c r="BN4685"/>
    </row>
    <row r="4686" spans="61:66" x14ac:dyDescent="0.25">
      <c r="BI4686"/>
      <c r="BJ4686"/>
      <c r="BK4686"/>
      <c r="BL4686"/>
      <c r="BM4686"/>
      <c r="BN4686"/>
    </row>
    <row r="4687" spans="61:66" x14ac:dyDescent="0.25">
      <c r="BI4687"/>
      <c r="BJ4687"/>
      <c r="BK4687"/>
      <c r="BL4687"/>
      <c r="BM4687"/>
      <c r="BN4687"/>
    </row>
    <row r="4688" spans="61:66" x14ac:dyDescent="0.25">
      <c r="BI4688"/>
      <c r="BJ4688"/>
      <c r="BK4688"/>
      <c r="BL4688"/>
      <c r="BM4688"/>
      <c r="BN4688"/>
    </row>
    <row r="4689" spans="61:66" x14ac:dyDescent="0.25">
      <c r="BI4689"/>
      <c r="BJ4689"/>
      <c r="BK4689"/>
      <c r="BL4689"/>
      <c r="BM4689"/>
      <c r="BN4689"/>
    </row>
    <row r="4690" spans="61:66" x14ac:dyDescent="0.25">
      <c r="BI4690"/>
      <c r="BJ4690"/>
      <c r="BK4690"/>
      <c r="BL4690"/>
      <c r="BM4690"/>
      <c r="BN4690"/>
    </row>
    <row r="4691" spans="61:66" x14ac:dyDescent="0.25">
      <c r="BI4691"/>
      <c r="BJ4691"/>
      <c r="BK4691"/>
      <c r="BL4691"/>
      <c r="BM4691"/>
      <c r="BN4691"/>
    </row>
    <row r="4692" spans="61:66" x14ac:dyDescent="0.25">
      <c r="BI4692"/>
      <c r="BJ4692"/>
      <c r="BK4692"/>
      <c r="BL4692"/>
      <c r="BM4692"/>
      <c r="BN4692"/>
    </row>
    <row r="4693" spans="61:66" x14ac:dyDescent="0.25">
      <c r="BI4693"/>
      <c r="BJ4693"/>
      <c r="BK4693"/>
      <c r="BL4693"/>
      <c r="BM4693"/>
      <c r="BN4693"/>
    </row>
    <row r="4694" spans="61:66" x14ac:dyDescent="0.25">
      <c r="BI4694"/>
      <c r="BJ4694"/>
      <c r="BK4694"/>
      <c r="BL4694"/>
      <c r="BM4694"/>
      <c r="BN4694"/>
    </row>
    <row r="4695" spans="61:66" x14ac:dyDescent="0.25">
      <c r="BI4695"/>
      <c r="BJ4695"/>
      <c r="BK4695"/>
      <c r="BL4695"/>
      <c r="BM4695"/>
      <c r="BN4695"/>
    </row>
    <row r="4696" spans="61:66" x14ac:dyDescent="0.25">
      <c r="BI4696"/>
      <c r="BJ4696"/>
      <c r="BK4696"/>
      <c r="BL4696"/>
      <c r="BM4696"/>
      <c r="BN4696"/>
    </row>
    <row r="4697" spans="61:66" x14ac:dyDescent="0.25">
      <c r="BI4697"/>
      <c r="BJ4697"/>
      <c r="BK4697"/>
      <c r="BL4697"/>
      <c r="BM4697"/>
      <c r="BN4697"/>
    </row>
    <row r="4698" spans="61:66" x14ac:dyDescent="0.25">
      <c r="BI4698"/>
      <c r="BJ4698"/>
      <c r="BK4698"/>
      <c r="BL4698"/>
      <c r="BM4698"/>
      <c r="BN4698"/>
    </row>
    <row r="4699" spans="61:66" x14ac:dyDescent="0.25">
      <c r="BI4699"/>
      <c r="BJ4699"/>
      <c r="BK4699"/>
      <c r="BL4699"/>
      <c r="BM4699"/>
      <c r="BN4699"/>
    </row>
    <row r="4700" spans="61:66" x14ac:dyDescent="0.25">
      <c r="BI4700"/>
      <c r="BJ4700"/>
      <c r="BK4700"/>
      <c r="BL4700"/>
      <c r="BM4700"/>
      <c r="BN4700"/>
    </row>
    <row r="4701" spans="61:66" x14ac:dyDescent="0.25">
      <c r="BI4701"/>
      <c r="BJ4701"/>
      <c r="BK4701"/>
      <c r="BL4701"/>
      <c r="BM4701"/>
      <c r="BN4701"/>
    </row>
    <row r="4702" spans="61:66" x14ac:dyDescent="0.25">
      <c r="BI4702"/>
      <c r="BJ4702"/>
      <c r="BK4702"/>
      <c r="BL4702"/>
      <c r="BM4702"/>
      <c r="BN4702"/>
    </row>
    <row r="4703" spans="61:66" x14ac:dyDescent="0.25">
      <c r="BI4703"/>
      <c r="BJ4703"/>
      <c r="BK4703"/>
      <c r="BL4703"/>
      <c r="BM4703"/>
      <c r="BN4703"/>
    </row>
    <row r="4704" spans="61:66" x14ac:dyDescent="0.25">
      <c r="BI4704"/>
      <c r="BJ4704"/>
      <c r="BK4704"/>
      <c r="BL4704"/>
      <c r="BM4704"/>
      <c r="BN4704"/>
    </row>
    <row r="4705" spans="61:66" x14ac:dyDescent="0.25">
      <c r="BI4705"/>
      <c r="BJ4705"/>
      <c r="BK4705"/>
      <c r="BL4705"/>
      <c r="BM4705"/>
      <c r="BN4705"/>
    </row>
    <row r="4706" spans="61:66" x14ac:dyDescent="0.25">
      <c r="BI4706"/>
      <c r="BJ4706"/>
      <c r="BK4706"/>
      <c r="BL4706"/>
      <c r="BM4706"/>
      <c r="BN4706"/>
    </row>
    <row r="4707" spans="61:66" x14ac:dyDescent="0.25">
      <c r="BI4707"/>
      <c r="BJ4707"/>
      <c r="BK4707"/>
      <c r="BL4707"/>
      <c r="BM4707"/>
      <c r="BN4707"/>
    </row>
    <row r="4708" spans="61:66" x14ac:dyDescent="0.25">
      <c r="BI4708"/>
      <c r="BJ4708"/>
      <c r="BK4708"/>
      <c r="BL4708"/>
      <c r="BM4708"/>
      <c r="BN4708"/>
    </row>
    <row r="4709" spans="61:66" x14ac:dyDescent="0.25">
      <c r="BI4709"/>
      <c r="BJ4709"/>
      <c r="BK4709"/>
      <c r="BL4709"/>
      <c r="BM4709"/>
      <c r="BN4709"/>
    </row>
    <row r="4710" spans="61:66" x14ac:dyDescent="0.25">
      <c r="BI4710"/>
      <c r="BJ4710"/>
      <c r="BK4710"/>
      <c r="BL4710"/>
      <c r="BM4710"/>
      <c r="BN4710"/>
    </row>
    <row r="4711" spans="61:66" x14ac:dyDescent="0.25">
      <c r="BI4711"/>
      <c r="BJ4711"/>
      <c r="BK4711"/>
      <c r="BL4711"/>
      <c r="BM4711"/>
      <c r="BN4711"/>
    </row>
    <row r="4712" spans="61:66" x14ac:dyDescent="0.25">
      <c r="BI4712"/>
      <c r="BJ4712"/>
      <c r="BK4712"/>
      <c r="BL4712"/>
      <c r="BM4712"/>
      <c r="BN4712"/>
    </row>
    <row r="4713" spans="61:66" x14ac:dyDescent="0.25">
      <c r="BI4713"/>
      <c r="BJ4713"/>
      <c r="BK4713"/>
      <c r="BL4713"/>
      <c r="BM4713"/>
      <c r="BN4713"/>
    </row>
    <row r="4714" spans="61:66" x14ac:dyDescent="0.25">
      <c r="BI4714"/>
      <c r="BJ4714"/>
      <c r="BK4714"/>
      <c r="BL4714"/>
      <c r="BM4714"/>
      <c r="BN4714"/>
    </row>
    <row r="4715" spans="61:66" x14ac:dyDescent="0.25">
      <c r="BI4715"/>
      <c r="BJ4715"/>
      <c r="BK4715"/>
      <c r="BL4715"/>
      <c r="BM4715"/>
      <c r="BN4715"/>
    </row>
    <row r="4716" spans="61:66" x14ac:dyDescent="0.25">
      <c r="BI4716"/>
      <c r="BJ4716"/>
      <c r="BK4716"/>
      <c r="BL4716"/>
      <c r="BM4716"/>
      <c r="BN4716"/>
    </row>
    <row r="4717" spans="61:66" x14ac:dyDescent="0.25">
      <c r="BI4717"/>
      <c r="BJ4717"/>
      <c r="BK4717"/>
      <c r="BL4717"/>
      <c r="BM4717"/>
      <c r="BN4717"/>
    </row>
    <row r="4718" spans="61:66" x14ac:dyDescent="0.25">
      <c r="BI4718"/>
      <c r="BJ4718"/>
      <c r="BK4718"/>
      <c r="BL4718"/>
      <c r="BM4718"/>
      <c r="BN4718"/>
    </row>
    <row r="4719" spans="61:66" x14ac:dyDescent="0.25">
      <c r="BI4719"/>
      <c r="BJ4719"/>
      <c r="BK4719"/>
      <c r="BL4719"/>
      <c r="BM4719"/>
      <c r="BN4719"/>
    </row>
    <row r="4720" spans="61:66" x14ac:dyDescent="0.25">
      <c r="BI4720"/>
      <c r="BJ4720"/>
      <c r="BK4720"/>
      <c r="BL4720"/>
      <c r="BM4720"/>
      <c r="BN4720"/>
    </row>
    <row r="4721" spans="61:66" x14ac:dyDescent="0.25">
      <c r="BI4721"/>
      <c r="BJ4721"/>
      <c r="BK4721"/>
      <c r="BL4721"/>
      <c r="BM4721"/>
      <c r="BN4721"/>
    </row>
    <row r="4722" spans="61:66" x14ac:dyDescent="0.25">
      <c r="BI4722"/>
      <c r="BJ4722"/>
      <c r="BK4722"/>
      <c r="BL4722"/>
      <c r="BM4722"/>
      <c r="BN4722"/>
    </row>
    <row r="4723" spans="61:66" x14ac:dyDescent="0.25">
      <c r="BI4723"/>
      <c r="BJ4723"/>
      <c r="BK4723"/>
      <c r="BL4723"/>
      <c r="BM4723"/>
      <c r="BN4723"/>
    </row>
    <row r="4724" spans="61:66" x14ac:dyDescent="0.25">
      <c r="BI4724"/>
      <c r="BJ4724"/>
      <c r="BK4724"/>
      <c r="BL4724"/>
      <c r="BM4724"/>
      <c r="BN4724"/>
    </row>
    <row r="4725" spans="61:66" x14ac:dyDescent="0.25">
      <c r="BI4725"/>
      <c r="BJ4725"/>
      <c r="BK4725"/>
      <c r="BL4725"/>
      <c r="BM4725"/>
      <c r="BN4725"/>
    </row>
    <row r="4726" spans="61:66" x14ac:dyDescent="0.25">
      <c r="BI4726"/>
      <c r="BJ4726"/>
      <c r="BK4726"/>
      <c r="BL4726"/>
      <c r="BM4726"/>
      <c r="BN4726"/>
    </row>
    <row r="4727" spans="61:66" x14ac:dyDescent="0.25">
      <c r="BI4727"/>
      <c r="BJ4727"/>
      <c r="BK4727"/>
      <c r="BL4727"/>
      <c r="BM4727"/>
      <c r="BN4727"/>
    </row>
    <row r="4728" spans="61:66" x14ac:dyDescent="0.25">
      <c r="BI4728"/>
      <c r="BJ4728"/>
      <c r="BK4728"/>
      <c r="BL4728"/>
      <c r="BM4728"/>
      <c r="BN4728"/>
    </row>
    <row r="4729" spans="61:66" x14ac:dyDescent="0.25">
      <c r="BI4729"/>
      <c r="BJ4729"/>
      <c r="BK4729"/>
      <c r="BL4729"/>
      <c r="BM4729"/>
      <c r="BN4729"/>
    </row>
    <row r="4730" spans="61:66" x14ac:dyDescent="0.25">
      <c r="BI4730"/>
      <c r="BJ4730"/>
      <c r="BK4730"/>
      <c r="BL4730"/>
      <c r="BM4730"/>
      <c r="BN4730"/>
    </row>
    <row r="4731" spans="61:66" x14ac:dyDescent="0.25">
      <c r="BI4731"/>
      <c r="BJ4731"/>
      <c r="BK4731"/>
      <c r="BL4731"/>
      <c r="BM4731"/>
      <c r="BN4731"/>
    </row>
    <row r="4732" spans="61:66" x14ac:dyDescent="0.25">
      <c r="BI4732"/>
      <c r="BJ4732"/>
      <c r="BK4732"/>
      <c r="BL4732"/>
      <c r="BM4732"/>
      <c r="BN4732"/>
    </row>
    <row r="4733" spans="61:66" x14ac:dyDescent="0.25">
      <c r="BI4733"/>
      <c r="BJ4733"/>
      <c r="BK4733"/>
      <c r="BL4733"/>
      <c r="BM4733"/>
      <c r="BN4733"/>
    </row>
    <row r="4734" spans="61:66" x14ac:dyDescent="0.25">
      <c r="BI4734"/>
      <c r="BJ4734"/>
      <c r="BK4734"/>
      <c r="BL4734"/>
      <c r="BM4734"/>
      <c r="BN4734"/>
    </row>
    <row r="4735" spans="61:66" x14ac:dyDescent="0.25">
      <c r="BI4735"/>
      <c r="BJ4735"/>
      <c r="BK4735"/>
      <c r="BL4735"/>
      <c r="BM4735"/>
      <c r="BN4735"/>
    </row>
    <row r="4736" spans="61:66" x14ac:dyDescent="0.25">
      <c r="BI4736"/>
      <c r="BJ4736"/>
      <c r="BK4736"/>
      <c r="BL4736"/>
      <c r="BM4736"/>
      <c r="BN4736"/>
    </row>
    <row r="4737" spans="61:66" x14ac:dyDescent="0.25">
      <c r="BI4737"/>
      <c r="BJ4737"/>
      <c r="BK4737"/>
      <c r="BL4737"/>
      <c r="BM4737"/>
      <c r="BN4737"/>
    </row>
    <row r="4738" spans="61:66" x14ac:dyDescent="0.25">
      <c r="BI4738"/>
      <c r="BJ4738"/>
      <c r="BK4738"/>
      <c r="BL4738"/>
      <c r="BM4738"/>
      <c r="BN4738"/>
    </row>
    <row r="4739" spans="61:66" x14ac:dyDescent="0.25">
      <c r="BI4739"/>
      <c r="BJ4739"/>
      <c r="BK4739"/>
      <c r="BL4739"/>
      <c r="BM4739"/>
      <c r="BN4739"/>
    </row>
    <row r="4740" spans="61:66" x14ac:dyDescent="0.25">
      <c r="BI4740"/>
      <c r="BJ4740"/>
      <c r="BK4740"/>
      <c r="BL4740"/>
      <c r="BM4740"/>
      <c r="BN4740"/>
    </row>
    <row r="4741" spans="61:66" x14ac:dyDescent="0.25">
      <c r="BI4741"/>
      <c r="BJ4741"/>
      <c r="BK4741"/>
      <c r="BL4741"/>
      <c r="BM4741"/>
      <c r="BN4741"/>
    </row>
    <row r="4742" spans="61:66" x14ac:dyDescent="0.25">
      <c r="BI4742"/>
      <c r="BJ4742"/>
      <c r="BK4742"/>
      <c r="BL4742"/>
      <c r="BM4742"/>
      <c r="BN4742"/>
    </row>
    <row r="4743" spans="61:66" x14ac:dyDescent="0.25">
      <c r="BI4743"/>
      <c r="BJ4743"/>
      <c r="BK4743"/>
      <c r="BL4743"/>
      <c r="BM4743"/>
      <c r="BN4743"/>
    </row>
    <row r="4744" spans="61:66" x14ac:dyDescent="0.25">
      <c r="BI4744"/>
      <c r="BJ4744"/>
      <c r="BK4744"/>
      <c r="BL4744"/>
      <c r="BM4744"/>
      <c r="BN4744"/>
    </row>
    <row r="4745" spans="61:66" x14ac:dyDescent="0.25">
      <c r="BI4745"/>
      <c r="BJ4745"/>
      <c r="BK4745"/>
      <c r="BL4745"/>
      <c r="BM4745"/>
      <c r="BN4745"/>
    </row>
    <row r="4746" spans="61:66" x14ac:dyDescent="0.25">
      <c r="BI4746"/>
      <c r="BJ4746"/>
      <c r="BK4746"/>
      <c r="BL4746"/>
      <c r="BM4746"/>
      <c r="BN4746"/>
    </row>
    <row r="4747" spans="61:66" x14ac:dyDescent="0.25">
      <c r="BI4747"/>
      <c r="BJ4747"/>
      <c r="BK4747"/>
      <c r="BL4747"/>
      <c r="BM4747"/>
      <c r="BN4747"/>
    </row>
    <row r="4748" spans="61:66" x14ac:dyDescent="0.25">
      <c r="BI4748"/>
      <c r="BJ4748"/>
      <c r="BK4748"/>
      <c r="BL4748"/>
      <c r="BM4748"/>
      <c r="BN4748"/>
    </row>
    <row r="4749" spans="61:66" x14ac:dyDescent="0.25">
      <c r="BI4749"/>
      <c r="BJ4749"/>
      <c r="BK4749"/>
      <c r="BL4749"/>
      <c r="BM4749"/>
      <c r="BN4749"/>
    </row>
    <row r="4750" spans="61:66" x14ac:dyDescent="0.25">
      <c r="BI4750"/>
      <c r="BJ4750"/>
      <c r="BK4750"/>
      <c r="BL4750"/>
      <c r="BM4750"/>
      <c r="BN4750"/>
    </row>
    <row r="4751" spans="61:66" x14ac:dyDescent="0.25">
      <c r="BI4751"/>
      <c r="BJ4751"/>
      <c r="BK4751"/>
      <c r="BL4751"/>
      <c r="BM4751"/>
      <c r="BN4751"/>
    </row>
    <row r="4752" spans="61:66" x14ac:dyDescent="0.25">
      <c r="BI4752"/>
      <c r="BJ4752"/>
      <c r="BK4752"/>
      <c r="BL4752"/>
      <c r="BM4752"/>
      <c r="BN4752"/>
    </row>
    <row r="4753" spans="61:66" x14ac:dyDescent="0.25">
      <c r="BI4753"/>
      <c r="BJ4753"/>
      <c r="BK4753"/>
      <c r="BL4753"/>
      <c r="BM4753"/>
      <c r="BN4753"/>
    </row>
    <row r="4754" spans="61:66" x14ac:dyDescent="0.25">
      <c r="BI4754"/>
      <c r="BJ4754"/>
      <c r="BK4754"/>
      <c r="BL4754"/>
      <c r="BM4754"/>
      <c r="BN4754"/>
    </row>
    <row r="4755" spans="61:66" x14ac:dyDescent="0.25">
      <c r="BI4755"/>
      <c r="BJ4755"/>
      <c r="BK4755"/>
      <c r="BL4755"/>
      <c r="BM4755"/>
      <c r="BN4755"/>
    </row>
    <row r="4756" spans="61:66" x14ac:dyDescent="0.25">
      <c r="BI4756"/>
      <c r="BJ4756"/>
      <c r="BK4756"/>
      <c r="BL4756"/>
      <c r="BM4756"/>
      <c r="BN4756"/>
    </row>
    <row r="4757" spans="61:66" x14ac:dyDescent="0.25">
      <c r="BI4757"/>
      <c r="BJ4757"/>
      <c r="BK4757"/>
      <c r="BL4757"/>
      <c r="BM4757"/>
      <c r="BN4757"/>
    </row>
    <row r="4758" spans="61:66" x14ac:dyDescent="0.25">
      <c r="BI4758"/>
      <c r="BJ4758"/>
      <c r="BK4758"/>
      <c r="BL4758"/>
      <c r="BM4758"/>
      <c r="BN4758"/>
    </row>
    <row r="4759" spans="61:66" x14ac:dyDescent="0.25">
      <c r="BI4759"/>
      <c r="BJ4759"/>
      <c r="BK4759"/>
      <c r="BL4759"/>
      <c r="BM4759"/>
      <c r="BN4759"/>
    </row>
    <row r="4760" spans="61:66" x14ac:dyDescent="0.25">
      <c r="BI4760"/>
      <c r="BJ4760"/>
      <c r="BK4760"/>
      <c r="BL4760"/>
      <c r="BM4760"/>
      <c r="BN4760"/>
    </row>
    <row r="4761" spans="61:66" x14ac:dyDescent="0.25">
      <c r="BI4761"/>
      <c r="BJ4761"/>
      <c r="BK4761"/>
      <c r="BL4761"/>
      <c r="BM4761"/>
      <c r="BN4761"/>
    </row>
    <row r="4762" spans="61:66" x14ac:dyDescent="0.25">
      <c r="BI4762"/>
      <c r="BJ4762"/>
      <c r="BK4762"/>
      <c r="BL4762"/>
      <c r="BM4762"/>
      <c r="BN4762"/>
    </row>
    <row r="4763" spans="61:66" x14ac:dyDescent="0.25">
      <c r="BI4763"/>
      <c r="BJ4763"/>
      <c r="BK4763"/>
      <c r="BL4763"/>
      <c r="BM4763"/>
      <c r="BN4763"/>
    </row>
    <row r="4764" spans="61:66" x14ac:dyDescent="0.25">
      <c r="BI4764"/>
      <c r="BJ4764"/>
      <c r="BK4764"/>
      <c r="BL4764"/>
      <c r="BM4764"/>
      <c r="BN4764"/>
    </row>
    <row r="4765" spans="61:66" x14ac:dyDescent="0.25">
      <c r="BI4765"/>
      <c r="BJ4765"/>
      <c r="BK4765"/>
      <c r="BL4765"/>
      <c r="BM4765"/>
      <c r="BN4765"/>
    </row>
    <row r="4766" spans="61:66" x14ac:dyDescent="0.25">
      <c r="BI4766"/>
      <c r="BJ4766"/>
      <c r="BK4766"/>
      <c r="BL4766"/>
      <c r="BM4766"/>
      <c r="BN4766"/>
    </row>
    <row r="4767" spans="61:66" x14ac:dyDescent="0.25">
      <c r="BI4767"/>
      <c r="BJ4767"/>
      <c r="BK4767"/>
      <c r="BL4767"/>
      <c r="BM4767"/>
      <c r="BN4767"/>
    </row>
    <row r="4768" spans="61:66" x14ac:dyDescent="0.25">
      <c r="BI4768"/>
      <c r="BJ4768"/>
      <c r="BK4768"/>
      <c r="BL4768"/>
      <c r="BM4768"/>
      <c r="BN4768"/>
    </row>
    <row r="4769" spans="61:66" x14ac:dyDescent="0.25">
      <c r="BI4769"/>
      <c r="BJ4769"/>
      <c r="BK4769"/>
      <c r="BL4769"/>
      <c r="BM4769"/>
      <c r="BN4769"/>
    </row>
    <row r="4770" spans="61:66" x14ac:dyDescent="0.25">
      <c r="BI4770"/>
      <c r="BJ4770"/>
      <c r="BK4770"/>
      <c r="BL4770"/>
      <c r="BM4770"/>
      <c r="BN4770"/>
    </row>
    <row r="4771" spans="61:66" x14ac:dyDescent="0.25">
      <c r="BI4771"/>
      <c r="BJ4771"/>
      <c r="BK4771"/>
      <c r="BL4771"/>
      <c r="BM4771"/>
      <c r="BN4771"/>
    </row>
    <row r="4772" spans="61:66" x14ac:dyDescent="0.25">
      <c r="BI4772"/>
      <c r="BJ4772"/>
      <c r="BK4772"/>
      <c r="BL4772"/>
      <c r="BM4772"/>
      <c r="BN4772"/>
    </row>
    <row r="4773" spans="61:66" x14ac:dyDescent="0.25">
      <c r="BI4773"/>
      <c r="BJ4773"/>
      <c r="BK4773"/>
      <c r="BL4773"/>
      <c r="BM4773"/>
      <c r="BN4773"/>
    </row>
    <row r="4774" spans="61:66" x14ac:dyDescent="0.25">
      <c r="BI4774"/>
      <c r="BJ4774"/>
      <c r="BK4774"/>
      <c r="BL4774"/>
      <c r="BM4774"/>
      <c r="BN4774"/>
    </row>
    <row r="4775" spans="61:66" x14ac:dyDescent="0.25">
      <c r="BI4775"/>
      <c r="BJ4775"/>
      <c r="BK4775"/>
      <c r="BL4775"/>
      <c r="BM4775"/>
      <c r="BN4775"/>
    </row>
    <row r="4776" spans="61:66" x14ac:dyDescent="0.25">
      <c r="BI4776"/>
      <c r="BJ4776"/>
      <c r="BK4776"/>
      <c r="BL4776"/>
      <c r="BM4776"/>
      <c r="BN4776"/>
    </row>
    <row r="4777" spans="61:66" x14ac:dyDescent="0.25">
      <c r="BI4777"/>
      <c r="BJ4777"/>
      <c r="BK4777"/>
      <c r="BL4777"/>
      <c r="BM4777"/>
      <c r="BN4777"/>
    </row>
    <row r="4778" spans="61:66" x14ac:dyDescent="0.25">
      <c r="BI4778"/>
      <c r="BJ4778"/>
      <c r="BK4778"/>
      <c r="BL4778"/>
      <c r="BM4778"/>
      <c r="BN4778"/>
    </row>
    <row r="4779" spans="61:66" x14ac:dyDescent="0.25">
      <c r="BI4779"/>
      <c r="BJ4779"/>
      <c r="BK4779"/>
      <c r="BL4779"/>
      <c r="BM4779"/>
      <c r="BN4779"/>
    </row>
    <row r="4780" spans="61:66" x14ac:dyDescent="0.25">
      <c r="BI4780"/>
      <c r="BJ4780"/>
      <c r="BK4780"/>
      <c r="BL4780"/>
      <c r="BM4780"/>
      <c r="BN4780"/>
    </row>
    <row r="4781" spans="61:66" x14ac:dyDescent="0.25">
      <c r="BI4781"/>
      <c r="BJ4781"/>
      <c r="BK4781"/>
      <c r="BL4781"/>
      <c r="BM4781"/>
      <c r="BN4781"/>
    </row>
    <row r="4782" spans="61:66" x14ac:dyDescent="0.25">
      <c r="BI4782"/>
      <c r="BJ4782"/>
      <c r="BK4782"/>
      <c r="BL4782"/>
      <c r="BM4782"/>
      <c r="BN4782"/>
    </row>
    <row r="4783" spans="61:66" x14ac:dyDescent="0.25">
      <c r="BI4783"/>
      <c r="BJ4783"/>
      <c r="BK4783"/>
      <c r="BL4783"/>
      <c r="BM4783"/>
      <c r="BN4783"/>
    </row>
    <row r="4784" spans="61:66" x14ac:dyDescent="0.25">
      <c r="BI4784"/>
      <c r="BJ4784"/>
      <c r="BK4784"/>
      <c r="BL4784"/>
      <c r="BM4784"/>
      <c r="BN4784"/>
    </row>
    <row r="4785" spans="61:66" x14ac:dyDescent="0.25">
      <c r="BI4785"/>
      <c r="BJ4785"/>
      <c r="BK4785"/>
      <c r="BL4785"/>
      <c r="BM4785"/>
      <c r="BN4785"/>
    </row>
    <row r="4786" spans="61:66" x14ac:dyDescent="0.25">
      <c r="BI4786"/>
      <c r="BJ4786"/>
      <c r="BK4786"/>
      <c r="BL4786"/>
      <c r="BM4786"/>
      <c r="BN4786"/>
    </row>
    <row r="4787" spans="61:66" x14ac:dyDescent="0.25">
      <c r="BI4787"/>
      <c r="BJ4787"/>
      <c r="BK4787"/>
      <c r="BL4787"/>
      <c r="BM4787"/>
      <c r="BN4787"/>
    </row>
    <row r="4788" spans="61:66" x14ac:dyDescent="0.25">
      <c r="BI4788"/>
      <c r="BJ4788"/>
      <c r="BK4788"/>
      <c r="BL4788"/>
      <c r="BM4788"/>
      <c r="BN4788"/>
    </row>
    <row r="4789" spans="61:66" x14ac:dyDescent="0.25">
      <c r="BI4789"/>
      <c r="BJ4789"/>
      <c r="BK4789"/>
      <c r="BL4789"/>
      <c r="BM4789"/>
      <c r="BN4789"/>
    </row>
    <row r="4790" spans="61:66" x14ac:dyDescent="0.25">
      <c r="BI4790"/>
      <c r="BJ4790"/>
      <c r="BK4790"/>
      <c r="BL4790"/>
      <c r="BM4790"/>
      <c r="BN4790"/>
    </row>
    <row r="4791" spans="61:66" x14ac:dyDescent="0.25">
      <c r="BI4791"/>
      <c r="BJ4791"/>
      <c r="BK4791"/>
      <c r="BL4791"/>
      <c r="BM4791"/>
      <c r="BN4791"/>
    </row>
    <row r="4792" spans="61:66" x14ac:dyDescent="0.25">
      <c r="BI4792"/>
      <c r="BJ4792"/>
      <c r="BK4792"/>
      <c r="BL4792"/>
      <c r="BM4792"/>
      <c r="BN4792"/>
    </row>
    <row r="4793" spans="61:66" x14ac:dyDescent="0.25">
      <c r="BI4793"/>
      <c r="BJ4793"/>
      <c r="BK4793"/>
      <c r="BL4793"/>
      <c r="BM4793"/>
      <c r="BN4793"/>
    </row>
    <row r="4794" spans="61:66" x14ac:dyDescent="0.25">
      <c r="BI4794"/>
      <c r="BJ4794"/>
      <c r="BK4794"/>
      <c r="BL4794"/>
      <c r="BM4794"/>
      <c r="BN4794"/>
    </row>
    <row r="4795" spans="61:66" x14ac:dyDescent="0.25">
      <c r="BI4795"/>
      <c r="BJ4795"/>
      <c r="BK4795"/>
      <c r="BL4795"/>
      <c r="BM4795"/>
      <c r="BN4795"/>
    </row>
    <row r="4796" spans="61:66" x14ac:dyDescent="0.25">
      <c r="BI4796"/>
      <c r="BJ4796"/>
      <c r="BK4796"/>
      <c r="BL4796"/>
      <c r="BM4796"/>
      <c r="BN4796"/>
    </row>
    <row r="4797" spans="61:66" x14ac:dyDescent="0.25">
      <c r="BI4797"/>
      <c r="BJ4797"/>
      <c r="BK4797"/>
      <c r="BL4797"/>
      <c r="BM4797"/>
      <c r="BN4797"/>
    </row>
    <row r="4798" spans="61:66" x14ac:dyDescent="0.25">
      <c r="BI4798"/>
      <c r="BJ4798"/>
      <c r="BK4798"/>
      <c r="BL4798"/>
      <c r="BM4798"/>
      <c r="BN4798"/>
    </row>
    <row r="4799" spans="61:66" x14ac:dyDescent="0.25">
      <c r="BI4799"/>
      <c r="BJ4799"/>
      <c r="BK4799"/>
      <c r="BL4799"/>
      <c r="BM4799"/>
      <c r="BN4799"/>
    </row>
    <row r="4800" spans="61:66" x14ac:dyDescent="0.25">
      <c r="BI4800"/>
      <c r="BJ4800"/>
      <c r="BK4800"/>
      <c r="BL4800"/>
      <c r="BM4800"/>
      <c r="BN4800"/>
    </row>
    <row r="4801" spans="61:66" x14ac:dyDescent="0.25">
      <c r="BI4801"/>
      <c r="BJ4801"/>
      <c r="BK4801"/>
      <c r="BL4801"/>
      <c r="BM4801"/>
      <c r="BN4801"/>
    </row>
    <row r="4802" spans="61:66" x14ac:dyDescent="0.25">
      <c r="BI4802"/>
      <c r="BJ4802"/>
      <c r="BK4802"/>
      <c r="BL4802"/>
      <c r="BM4802"/>
      <c r="BN4802"/>
    </row>
    <row r="4803" spans="61:66" x14ac:dyDescent="0.25">
      <c r="BI4803"/>
      <c r="BJ4803"/>
      <c r="BK4803"/>
      <c r="BL4803"/>
      <c r="BM4803"/>
      <c r="BN4803"/>
    </row>
    <row r="4804" spans="61:66" x14ac:dyDescent="0.25">
      <c r="BI4804"/>
      <c r="BJ4804"/>
      <c r="BK4804"/>
      <c r="BL4804"/>
      <c r="BM4804"/>
      <c r="BN4804"/>
    </row>
    <row r="4805" spans="61:66" x14ac:dyDescent="0.25">
      <c r="BI4805"/>
      <c r="BJ4805"/>
      <c r="BK4805"/>
      <c r="BL4805"/>
      <c r="BM4805"/>
      <c r="BN4805"/>
    </row>
    <row r="4806" spans="61:66" x14ac:dyDescent="0.25">
      <c r="BI4806"/>
      <c r="BJ4806"/>
      <c r="BK4806"/>
      <c r="BL4806"/>
      <c r="BM4806"/>
      <c r="BN4806"/>
    </row>
    <row r="4807" spans="61:66" x14ac:dyDescent="0.25">
      <c r="BI4807"/>
      <c r="BJ4807"/>
      <c r="BK4807"/>
      <c r="BL4807"/>
      <c r="BM4807"/>
      <c r="BN4807"/>
    </row>
    <row r="4808" spans="61:66" x14ac:dyDescent="0.25">
      <c r="BI4808"/>
      <c r="BJ4808"/>
      <c r="BK4808"/>
      <c r="BL4808"/>
      <c r="BM4808"/>
      <c r="BN4808"/>
    </row>
    <row r="4809" spans="61:66" x14ac:dyDescent="0.25">
      <c r="BI4809"/>
      <c r="BJ4809"/>
      <c r="BK4809"/>
      <c r="BL4809"/>
      <c r="BM4809"/>
      <c r="BN4809"/>
    </row>
    <row r="4810" spans="61:66" x14ac:dyDescent="0.25">
      <c r="BI4810"/>
      <c r="BJ4810"/>
      <c r="BK4810"/>
      <c r="BL4810"/>
      <c r="BM4810"/>
      <c r="BN4810"/>
    </row>
    <row r="4811" spans="61:66" x14ac:dyDescent="0.25">
      <c r="BI4811"/>
      <c r="BJ4811"/>
      <c r="BK4811"/>
      <c r="BL4811"/>
      <c r="BM4811"/>
      <c r="BN4811"/>
    </row>
    <row r="4812" spans="61:66" x14ac:dyDescent="0.25">
      <c r="BI4812"/>
      <c r="BJ4812"/>
      <c r="BK4812"/>
      <c r="BL4812"/>
      <c r="BM4812"/>
      <c r="BN4812"/>
    </row>
    <row r="4813" spans="61:66" x14ac:dyDescent="0.25">
      <c r="BI4813"/>
      <c r="BJ4813"/>
      <c r="BK4813"/>
      <c r="BL4813"/>
      <c r="BM4813"/>
      <c r="BN4813"/>
    </row>
    <row r="4814" spans="61:66" x14ac:dyDescent="0.25">
      <c r="BI4814"/>
      <c r="BJ4814"/>
      <c r="BK4814"/>
      <c r="BL4814"/>
      <c r="BM4814"/>
      <c r="BN4814"/>
    </row>
    <row r="4815" spans="61:66" x14ac:dyDescent="0.25">
      <c r="BI4815"/>
      <c r="BJ4815"/>
      <c r="BK4815"/>
      <c r="BL4815"/>
      <c r="BM4815"/>
      <c r="BN4815"/>
    </row>
    <row r="4816" spans="61:66" x14ac:dyDescent="0.25">
      <c r="BI4816"/>
      <c r="BJ4816"/>
      <c r="BK4816"/>
      <c r="BL4816"/>
      <c r="BM4816"/>
      <c r="BN4816"/>
    </row>
    <row r="4817" spans="61:66" x14ac:dyDescent="0.25">
      <c r="BI4817"/>
      <c r="BJ4817"/>
      <c r="BK4817"/>
      <c r="BL4817"/>
      <c r="BM4817"/>
      <c r="BN4817"/>
    </row>
    <row r="4818" spans="61:66" x14ac:dyDescent="0.25">
      <c r="BI4818"/>
      <c r="BJ4818"/>
      <c r="BK4818"/>
      <c r="BL4818"/>
      <c r="BM4818"/>
      <c r="BN4818"/>
    </row>
    <row r="4819" spans="61:66" x14ac:dyDescent="0.25">
      <c r="BI4819"/>
      <c r="BJ4819"/>
      <c r="BK4819"/>
      <c r="BL4819"/>
      <c r="BM4819"/>
      <c r="BN4819"/>
    </row>
    <row r="4820" spans="61:66" x14ac:dyDescent="0.25">
      <c r="BI4820"/>
      <c r="BJ4820"/>
      <c r="BK4820"/>
      <c r="BL4820"/>
      <c r="BM4820"/>
      <c r="BN4820"/>
    </row>
    <row r="4821" spans="61:66" x14ac:dyDescent="0.25">
      <c r="BI4821"/>
      <c r="BJ4821"/>
      <c r="BK4821"/>
      <c r="BL4821"/>
      <c r="BM4821"/>
      <c r="BN4821"/>
    </row>
    <row r="4822" spans="61:66" x14ac:dyDescent="0.25">
      <c r="BI4822"/>
      <c r="BJ4822"/>
      <c r="BK4822"/>
      <c r="BL4822"/>
      <c r="BM4822"/>
      <c r="BN4822"/>
    </row>
    <row r="4823" spans="61:66" x14ac:dyDescent="0.25">
      <c r="BI4823"/>
      <c r="BJ4823"/>
      <c r="BK4823"/>
      <c r="BL4823"/>
      <c r="BM4823"/>
      <c r="BN4823"/>
    </row>
    <row r="4824" spans="61:66" x14ac:dyDescent="0.25">
      <c r="BI4824"/>
      <c r="BJ4824"/>
      <c r="BK4824"/>
      <c r="BL4824"/>
      <c r="BM4824"/>
      <c r="BN4824"/>
    </row>
    <row r="4825" spans="61:66" x14ac:dyDescent="0.25">
      <c r="BI4825"/>
      <c r="BJ4825"/>
      <c r="BK4825"/>
      <c r="BL4825"/>
      <c r="BM4825"/>
      <c r="BN4825"/>
    </row>
    <row r="4826" spans="61:66" x14ac:dyDescent="0.25">
      <c r="BI4826"/>
      <c r="BJ4826"/>
      <c r="BK4826"/>
      <c r="BL4826"/>
      <c r="BM4826"/>
      <c r="BN4826"/>
    </row>
    <row r="4827" spans="61:66" x14ac:dyDescent="0.25">
      <c r="BI4827"/>
      <c r="BJ4827"/>
      <c r="BK4827"/>
      <c r="BL4827"/>
      <c r="BM4827"/>
      <c r="BN4827"/>
    </row>
    <row r="4828" spans="61:66" x14ac:dyDescent="0.25">
      <c r="BI4828"/>
      <c r="BJ4828"/>
      <c r="BK4828"/>
      <c r="BL4828"/>
      <c r="BM4828"/>
      <c r="BN4828"/>
    </row>
    <row r="4829" spans="61:66" x14ac:dyDescent="0.25">
      <c r="BI4829"/>
      <c r="BJ4829"/>
      <c r="BK4829"/>
      <c r="BL4829"/>
      <c r="BM4829"/>
      <c r="BN4829"/>
    </row>
    <row r="4830" spans="61:66" x14ac:dyDescent="0.25">
      <c r="BI4830"/>
      <c r="BJ4830"/>
      <c r="BK4830"/>
      <c r="BL4830"/>
      <c r="BM4830"/>
      <c r="BN4830"/>
    </row>
    <row r="4831" spans="61:66" x14ac:dyDescent="0.25">
      <c r="BI4831"/>
      <c r="BJ4831"/>
      <c r="BK4831"/>
      <c r="BL4831"/>
      <c r="BM4831"/>
      <c r="BN4831"/>
    </row>
    <row r="4832" spans="61:66" x14ac:dyDescent="0.25">
      <c r="BI4832"/>
      <c r="BJ4832"/>
      <c r="BK4832"/>
      <c r="BL4832"/>
      <c r="BM4832"/>
      <c r="BN4832"/>
    </row>
    <row r="4833" spans="61:66" x14ac:dyDescent="0.25">
      <c r="BI4833"/>
      <c r="BJ4833"/>
      <c r="BK4833"/>
      <c r="BL4833"/>
      <c r="BM4833"/>
      <c r="BN4833"/>
    </row>
    <row r="4834" spans="61:66" x14ac:dyDescent="0.25">
      <c r="BI4834"/>
      <c r="BJ4834"/>
      <c r="BK4834"/>
      <c r="BL4834"/>
      <c r="BM4834"/>
      <c r="BN4834"/>
    </row>
    <row r="4835" spans="61:66" x14ac:dyDescent="0.25">
      <c r="BI4835"/>
      <c r="BJ4835"/>
      <c r="BK4835"/>
      <c r="BL4835"/>
      <c r="BM4835"/>
      <c r="BN4835"/>
    </row>
    <row r="4836" spans="61:66" x14ac:dyDescent="0.25">
      <c r="BI4836"/>
      <c r="BJ4836"/>
      <c r="BK4836"/>
      <c r="BL4836"/>
      <c r="BM4836"/>
      <c r="BN4836"/>
    </row>
    <row r="4837" spans="61:66" x14ac:dyDescent="0.25">
      <c r="BI4837"/>
      <c r="BJ4837"/>
      <c r="BK4837"/>
      <c r="BL4837"/>
      <c r="BM4837"/>
      <c r="BN4837"/>
    </row>
    <row r="4838" spans="61:66" x14ac:dyDescent="0.25">
      <c r="BI4838"/>
      <c r="BJ4838"/>
      <c r="BK4838"/>
      <c r="BL4838"/>
      <c r="BM4838"/>
      <c r="BN4838"/>
    </row>
    <row r="4839" spans="61:66" x14ac:dyDescent="0.25">
      <c r="BI4839"/>
      <c r="BJ4839"/>
      <c r="BK4839"/>
      <c r="BL4839"/>
      <c r="BM4839"/>
      <c r="BN4839"/>
    </row>
    <row r="4840" spans="61:66" x14ac:dyDescent="0.25">
      <c r="BI4840"/>
      <c r="BJ4840"/>
      <c r="BK4840"/>
      <c r="BL4840"/>
      <c r="BM4840"/>
      <c r="BN4840"/>
    </row>
    <row r="4841" spans="61:66" x14ac:dyDescent="0.25">
      <c r="BI4841"/>
      <c r="BJ4841"/>
      <c r="BK4841"/>
      <c r="BL4841"/>
      <c r="BM4841"/>
      <c r="BN4841"/>
    </row>
    <row r="4842" spans="61:66" x14ac:dyDescent="0.25">
      <c r="BI4842"/>
      <c r="BJ4842"/>
      <c r="BK4842"/>
      <c r="BL4842"/>
      <c r="BM4842"/>
      <c r="BN4842"/>
    </row>
    <row r="4843" spans="61:66" x14ac:dyDescent="0.25">
      <c r="BI4843"/>
      <c r="BJ4843"/>
      <c r="BK4843"/>
      <c r="BL4843"/>
      <c r="BM4843"/>
      <c r="BN4843"/>
    </row>
    <row r="4844" spans="61:66" x14ac:dyDescent="0.25">
      <c r="BI4844"/>
      <c r="BJ4844"/>
      <c r="BK4844"/>
      <c r="BL4844"/>
      <c r="BM4844"/>
      <c r="BN4844"/>
    </row>
    <row r="4845" spans="61:66" x14ac:dyDescent="0.25">
      <c r="BI4845"/>
      <c r="BJ4845"/>
      <c r="BK4845"/>
      <c r="BL4845"/>
      <c r="BM4845"/>
      <c r="BN4845"/>
    </row>
    <row r="4846" spans="61:66" x14ac:dyDescent="0.25">
      <c r="BI4846"/>
      <c r="BJ4846"/>
      <c r="BK4846"/>
      <c r="BL4846"/>
      <c r="BM4846"/>
      <c r="BN4846"/>
    </row>
    <row r="4847" spans="61:66" x14ac:dyDescent="0.25">
      <c r="BI4847"/>
      <c r="BJ4847"/>
      <c r="BK4847"/>
      <c r="BL4847"/>
      <c r="BM4847"/>
      <c r="BN4847"/>
    </row>
    <row r="4848" spans="61:66" x14ac:dyDescent="0.25">
      <c r="BI4848"/>
      <c r="BJ4848"/>
      <c r="BK4848"/>
      <c r="BL4848"/>
      <c r="BM4848"/>
      <c r="BN4848"/>
    </row>
    <row r="4849" spans="61:66" x14ac:dyDescent="0.25">
      <c r="BI4849"/>
      <c r="BJ4849"/>
      <c r="BK4849"/>
      <c r="BL4849"/>
      <c r="BM4849"/>
      <c r="BN4849"/>
    </row>
    <row r="4850" spans="61:66" x14ac:dyDescent="0.25">
      <c r="BI4850"/>
      <c r="BJ4850"/>
      <c r="BK4850"/>
      <c r="BL4850"/>
      <c r="BM4850"/>
      <c r="BN4850"/>
    </row>
    <row r="4851" spans="61:66" x14ac:dyDescent="0.25">
      <c r="BI4851"/>
      <c r="BJ4851"/>
      <c r="BK4851"/>
      <c r="BL4851"/>
      <c r="BM4851"/>
      <c r="BN4851"/>
    </row>
    <row r="4852" spans="61:66" x14ac:dyDescent="0.25">
      <c r="BI4852"/>
      <c r="BJ4852"/>
      <c r="BK4852"/>
      <c r="BL4852"/>
      <c r="BM4852"/>
      <c r="BN4852"/>
    </row>
    <row r="4853" spans="61:66" x14ac:dyDescent="0.25">
      <c r="BI4853"/>
      <c r="BJ4853"/>
      <c r="BK4853"/>
      <c r="BL4853"/>
      <c r="BM4853"/>
      <c r="BN4853"/>
    </row>
    <row r="4854" spans="61:66" x14ac:dyDescent="0.25">
      <c r="BI4854"/>
      <c r="BJ4854"/>
      <c r="BK4854"/>
      <c r="BL4854"/>
      <c r="BM4854"/>
      <c r="BN4854"/>
    </row>
    <row r="4855" spans="61:66" x14ac:dyDescent="0.25">
      <c r="BI4855"/>
      <c r="BJ4855"/>
      <c r="BK4855"/>
      <c r="BL4855"/>
      <c r="BM4855"/>
      <c r="BN4855"/>
    </row>
    <row r="4856" spans="61:66" x14ac:dyDescent="0.25">
      <c r="BI4856"/>
      <c r="BJ4856"/>
      <c r="BK4856"/>
      <c r="BL4856"/>
      <c r="BM4856"/>
      <c r="BN4856"/>
    </row>
    <row r="4857" spans="61:66" x14ac:dyDescent="0.25">
      <c r="BI4857"/>
      <c r="BJ4857"/>
      <c r="BK4857"/>
      <c r="BL4857"/>
      <c r="BM4857"/>
      <c r="BN4857"/>
    </row>
    <row r="4858" spans="61:66" x14ac:dyDescent="0.25">
      <c r="BI4858"/>
      <c r="BJ4858"/>
      <c r="BK4858"/>
      <c r="BL4858"/>
      <c r="BM4858"/>
      <c r="BN4858"/>
    </row>
    <row r="4859" spans="61:66" x14ac:dyDescent="0.25">
      <c r="BI4859"/>
      <c r="BJ4859"/>
      <c r="BK4859"/>
      <c r="BL4859"/>
      <c r="BM4859"/>
      <c r="BN4859"/>
    </row>
    <row r="4860" spans="61:66" x14ac:dyDescent="0.25">
      <c r="BI4860"/>
      <c r="BJ4860"/>
      <c r="BK4860"/>
      <c r="BL4860"/>
      <c r="BM4860"/>
      <c r="BN4860"/>
    </row>
    <row r="4861" spans="61:66" x14ac:dyDescent="0.25">
      <c r="BI4861"/>
      <c r="BJ4861"/>
      <c r="BK4861"/>
      <c r="BL4861"/>
      <c r="BM4861"/>
      <c r="BN4861"/>
    </row>
    <row r="4862" spans="61:66" x14ac:dyDescent="0.25">
      <c r="BI4862"/>
      <c r="BJ4862"/>
      <c r="BK4862"/>
      <c r="BL4862"/>
      <c r="BM4862"/>
      <c r="BN4862"/>
    </row>
    <row r="4863" spans="61:66" x14ac:dyDescent="0.25">
      <c r="BI4863"/>
      <c r="BJ4863"/>
      <c r="BK4863"/>
      <c r="BL4863"/>
      <c r="BM4863"/>
      <c r="BN4863"/>
    </row>
    <row r="4864" spans="61:66" x14ac:dyDescent="0.25">
      <c r="BI4864"/>
      <c r="BJ4864"/>
      <c r="BK4864"/>
      <c r="BL4864"/>
      <c r="BM4864"/>
      <c r="BN4864"/>
    </row>
    <row r="4865" spans="61:66" x14ac:dyDescent="0.25">
      <c r="BI4865"/>
      <c r="BJ4865"/>
      <c r="BK4865"/>
      <c r="BL4865"/>
      <c r="BM4865"/>
      <c r="BN4865"/>
    </row>
    <row r="4866" spans="61:66" x14ac:dyDescent="0.25">
      <c r="BI4866"/>
      <c r="BJ4866"/>
      <c r="BK4866"/>
      <c r="BL4866"/>
      <c r="BM4866"/>
      <c r="BN4866"/>
    </row>
    <row r="4867" spans="61:66" x14ac:dyDescent="0.25">
      <c r="BI4867"/>
      <c r="BJ4867"/>
      <c r="BK4867"/>
      <c r="BL4867"/>
      <c r="BM4867"/>
      <c r="BN4867"/>
    </row>
    <row r="4868" spans="61:66" x14ac:dyDescent="0.25">
      <c r="BI4868"/>
      <c r="BJ4868"/>
      <c r="BK4868"/>
      <c r="BL4868"/>
      <c r="BM4868"/>
      <c r="BN4868"/>
    </row>
    <row r="4869" spans="61:66" x14ac:dyDescent="0.25">
      <c r="BI4869"/>
      <c r="BJ4869"/>
      <c r="BK4869"/>
      <c r="BL4869"/>
      <c r="BM4869"/>
      <c r="BN4869"/>
    </row>
    <row r="4870" spans="61:66" x14ac:dyDescent="0.25">
      <c r="BI4870"/>
      <c r="BJ4870"/>
      <c r="BK4870"/>
      <c r="BL4870"/>
      <c r="BM4870"/>
      <c r="BN4870"/>
    </row>
    <row r="4871" spans="61:66" x14ac:dyDescent="0.25">
      <c r="BI4871"/>
      <c r="BJ4871"/>
      <c r="BK4871"/>
      <c r="BL4871"/>
      <c r="BM4871"/>
      <c r="BN4871"/>
    </row>
    <row r="4872" spans="61:66" x14ac:dyDescent="0.25">
      <c r="BI4872"/>
      <c r="BJ4872"/>
      <c r="BK4872"/>
      <c r="BL4872"/>
      <c r="BM4872"/>
      <c r="BN4872"/>
    </row>
    <row r="4873" spans="61:66" x14ac:dyDescent="0.25">
      <c r="BI4873"/>
      <c r="BJ4873"/>
      <c r="BK4873"/>
      <c r="BL4873"/>
      <c r="BM4873"/>
      <c r="BN4873"/>
    </row>
    <row r="4874" spans="61:66" x14ac:dyDescent="0.25">
      <c r="BI4874"/>
      <c r="BJ4874"/>
      <c r="BK4874"/>
      <c r="BL4874"/>
      <c r="BM4874"/>
      <c r="BN4874"/>
    </row>
    <row r="4875" spans="61:66" x14ac:dyDescent="0.25">
      <c r="BI4875"/>
      <c r="BJ4875"/>
      <c r="BK4875"/>
      <c r="BL4875"/>
      <c r="BM4875"/>
      <c r="BN4875"/>
    </row>
    <row r="4876" spans="61:66" x14ac:dyDescent="0.25">
      <c r="BI4876"/>
      <c r="BJ4876"/>
      <c r="BK4876"/>
      <c r="BL4876"/>
      <c r="BM4876"/>
      <c r="BN4876"/>
    </row>
    <row r="4877" spans="61:66" x14ac:dyDescent="0.25">
      <c r="BI4877"/>
      <c r="BJ4877"/>
      <c r="BK4877"/>
      <c r="BL4877"/>
      <c r="BM4877"/>
      <c r="BN4877"/>
    </row>
    <row r="4878" spans="61:66" x14ac:dyDescent="0.25">
      <c r="BI4878"/>
      <c r="BJ4878"/>
      <c r="BK4878"/>
      <c r="BL4878"/>
      <c r="BM4878"/>
      <c r="BN4878"/>
    </row>
    <row r="4879" spans="61:66" x14ac:dyDescent="0.25">
      <c r="BI4879"/>
      <c r="BJ4879"/>
      <c r="BK4879"/>
      <c r="BL4879"/>
      <c r="BM4879"/>
      <c r="BN4879"/>
    </row>
    <row r="4880" spans="61:66" x14ac:dyDescent="0.25">
      <c r="BI4880"/>
      <c r="BJ4880"/>
      <c r="BK4880"/>
      <c r="BL4880"/>
      <c r="BM4880"/>
      <c r="BN4880"/>
    </row>
    <row r="4881" spans="61:66" x14ac:dyDescent="0.25">
      <c r="BI4881"/>
      <c r="BJ4881"/>
      <c r="BK4881"/>
      <c r="BL4881"/>
      <c r="BM4881"/>
      <c r="BN4881"/>
    </row>
    <row r="4882" spans="61:66" x14ac:dyDescent="0.25">
      <c r="BI4882"/>
      <c r="BJ4882"/>
      <c r="BK4882"/>
      <c r="BL4882"/>
      <c r="BM4882"/>
      <c r="BN4882"/>
    </row>
    <row r="4883" spans="61:66" x14ac:dyDescent="0.25">
      <c r="BI4883"/>
      <c r="BJ4883"/>
      <c r="BK4883"/>
      <c r="BL4883"/>
      <c r="BM4883"/>
      <c r="BN4883"/>
    </row>
    <row r="4884" spans="61:66" x14ac:dyDescent="0.25">
      <c r="BI4884"/>
      <c r="BJ4884"/>
      <c r="BK4884"/>
      <c r="BL4884"/>
      <c r="BM4884"/>
      <c r="BN4884"/>
    </row>
    <row r="4885" spans="61:66" x14ac:dyDescent="0.25">
      <c r="BI4885"/>
      <c r="BJ4885"/>
      <c r="BK4885"/>
      <c r="BL4885"/>
      <c r="BM4885"/>
      <c r="BN4885"/>
    </row>
    <row r="4886" spans="61:66" x14ac:dyDescent="0.25">
      <c r="BI4886"/>
      <c r="BJ4886"/>
      <c r="BK4886"/>
      <c r="BL4886"/>
      <c r="BM4886"/>
      <c r="BN4886"/>
    </row>
    <row r="4887" spans="61:66" x14ac:dyDescent="0.25">
      <c r="BI4887"/>
      <c r="BJ4887"/>
      <c r="BK4887"/>
      <c r="BL4887"/>
      <c r="BM4887"/>
      <c r="BN4887"/>
    </row>
    <row r="4888" spans="61:66" x14ac:dyDescent="0.25">
      <c r="BI4888"/>
      <c r="BJ4888"/>
      <c r="BK4888"/>
      <c r="BL4888"/>
      <c r="BM4888"/>
      <c r="BN4888"/>
    </row>
    <row r="4889" spans="61:66" x14ac:dyDescent="0.25">
      <c r="BI4889"/>
      <c r="BJ4889"/>
      <c r="BK4889"/>
      <c r="BL4889"/>
      <c r="BM4889"/>
      <c r="BN4889"/>
    </row>
    <row r="4890" spans="61:66" x14ac:dyDescent="0.25">
      <c r="BI4890"/>
      <c r="BJ4890"/>
      <c r="BK4890"/>
      <c r="BL4890"/>
      <c r="BM4890"/>
      <c r="BN4890"/>
    </row>
    <row r="4891" spans="61:66" x14ac:dyDescent="0.25">
      <c r="BI4891"/>
      <c r="BJ4891"/>
      <c r="BK4891"/>
      <c r="BL4891"/>
      <c r="BM4891"/>
      <c r="BN4891"/>
    </row>
    <row r="4892" spans="61:66" x14ac:dyDescent="0.25">
      <c r="BI4892"/>
      <c r="BJ4892"/>
      <c r="BK4892"/>
      <c r="BL4892"/>
      <c r="BM4892"/>
      <c r="BN4892"/>
    </row>
    <row r="4893" spans="61:66" x14ac:dyDescent="0.25">
      <c r="BI4893"/>
      <c r="BJ4893"/>
      <c r="BK4893"/>
      <c r="BL4893"/>
      <c r="BM4893"/>
      <c r="BN4893"/>
    </row>
    <row r="4894" spans="61:66" x14ac:dyDescent="0.25">
      <c r="BI4894"/>
      <c r="BJ4894"/>
      <c r="BK4894"/>
      <c r="BL4894"/>
      <c r="BM4894"/>
      <c r="BN4894"/>
    </row>
    <row r="4895" spans="61:66" x14ac:dyDescent="0.25">
      <c r="BI4895"/>
      <c r="BJ4895"/>
      <c r="BK4895"/>
      <c r="BL4895"/>
      <c r="BM4895"/>
      <c r="BN4895"/>
    </row>
    <row r="4896" spans="61:66" x14ac:dyDescent="0.25">
      <c r="BI4896"/>
      <c r="BJ4896"/>
      <c r="BK4896"/>
      <c r="BL4896"/>
      <c r="BM4896"/>
      <c r="BN4896"/>
    </row>
    <row r="4897" spans="61:66" x14ac:dyDescent="0.25">
      <c r="BI4897"/>
      <c r="BJ4897"/>
      <c r="BK4897"/>
      <c r="BL4897"/>
      <c r="BM4897"/>
      <c r="BN4897"/>
    </row>
    <row r="4898" spans="61:66" x14ac:dyDescent="0.25">
      <c r="BI4898"/>
      <c r="BJ4898"/>
      <c r="BK4898"/>
      <c r="BL4898"/>
      <c r="BM4898"/>
      <c r="BN4898"/>
    </row>
    <row r="4899" spans="61:66" x14ac:dyDescent="0.25">
      <c r="BI4899"/>
      <c r="BJ4899"/>
      <c r="BK4899"/>
      <c r="BL4899"/>
      <c r="BM4899"/>
      <c r="BN4899"/>
    </row>
    <row r="4900" spans="61:66" x14ac:dyDescent="0.25">
      <c r="BI4900"/>
      <c r="BJ4900"/>
      <c r="BK4900"/>
      <c r="BL4900"/>
      <c r="BM4900"/>
      <c r="BN4900"/>
    </row>
    <row r="4901" spans="61:66" x14ac:dyDescent="0.25">
      <c r="BI4901"/>
      <c r="BJ4901"/>
      <c r="BK4901"/>
      <c r="BL4901"/>
      <c r="BM4901"/>
      <c r="BN4901"/>
    </row>
    <row r="4902" spans="61:66" x14ac:dyDescent="0.25">
      <c r="BI4902"/>
      <c r="BJ4902"/>
      <c r="BK4902"/>
      <c r="BL4902"/>
      <c r="BM4902"/>
      <c r="BN4902"/>
    </row>
    <row r="4903" spans="61:66" x14ac:dyDescent="0.25">
      <c r="BI4903"/>
      <c r="BJ4903"/>
      <c r="BK4903"/>
      <c r="BL4903"/>
      <c r="BM4903"/>
      <c r="BN4903"/>
    </row>
    <row r="4904" spans="61:66" x14ac:dyDescent="0.25">
      <c r="BI4904"/>
      <c r="BJ4904"/>
      <c r="BK4904"/>
      <c r="BL4904"/>
      <c r="BM4904"/>
      <c r="BN4904"/>
    </row>
    <row r="4905" spans="61:66" x14ac:dyDescent="0.25">
      <c r="BI4905"/>
      <c r="BJ4905"/>
      <c r="BK4905"/>
      <c r="BL4905"/>
      <c r="BM4905"/>
      <c r="BN4905"/>
    </row>
    <row r="4906" spans="61:66" x14ac:dyDescent="0.25">
      <c r="BI4906"/>
      <c r="BJ4906"/>
      <c r="BK4906"/>
      <c r="BL4906"/>
      <c r="BM4906"/>
      <c r="BN4906"/>
    </row>
    <row r="4907" spans="61:66" x14ac:dyDescent="0.25">
      <c r="BI4907"/>
      <c r="BJ4907"/>
      <c r="BK4907"/>
      <c r="BL4907"/>
      <c r="BM4907"/>
      <c r="BN4907"/>
    </row>
    <row r="4908" spans="61:66" x14ac:dyDescent="0.25">
      <c r="BI4908"/>
      <c r="BJ4908"/>
      <c r="BK4908"/>
      <c r="BL4908"/>
      <c r="BM4908"/>
      <c r="BN4908"/>
    </row>
    <row r="4909" spans="61:66" x14ac:dyDescent="0.25">
      <c r="BI4909"/>
      <c r="BJ4909"/>
      <c r="BK4909"/>
      <c r="BL4909"/>
      <c r="BM4909"/>
      <c r="BN4909"/>
    </row>
    <row r="4910" spans="61:66" x14ac:dyDescent="0.25">
      <c r="BI4910"/>
      <c r="BJ4910"/>
      <c r="BK4910"/>
      <c r="BL4910"/>
      <c r="BM4910"/>
      <c r="BN4910"/>
    </row>
    <row r="4911" spans="61:66" x14ac:dyDescent="0.25">
      <c r="BI4911"/>
      <c r="BJ4911"/>
      <c r="BK4911"/>
      <c r="BL4911"/>
      <c r="BM4911"/>
      <c r="BN4911"/>
    </row>
    <row r="4912" spans="61:66" x14ac:dyDescent="0.25">
      <c r="BI4912"/>
      <c r="BJ4912"/>
      <c r="BK4912"/>
      <c r="BL4912"/>
      <c r="BM4912"/>
      <c r="BN4912"/>
    </row>
    <row r="4913" spans="61:66" x14ac:dyDescent="0.25">
      <c r="BI4913"/>
      <c r="BJ4913"/>
      <c r="BK4913"/>
      <c r="BL4913"/>
      <c r="BM4913"/>
      <c r="BN4913"/>
    </row>
    <row r="4914" spans="61:66" x14ac:dyDescent="0.25">
      <c r="BI4914"/>
      <c r="BJ4914"/>
      <c r="BK4914"/>
      <c r="BL4914"/>
      <c r="BM4914"/>
      <c r="BN4914"/>
    </row>
    <row r="4915" spans="61:66" x14ac:dyDescent="0.25">
      <c r="BI4915"/>
      <c r="BJ4915"/>
      <c r="BK4915"/>
      <c r="BL4915"/>
      <c r="BM4915"/>
      <c r="BN4915"/>
    </row>
    <row r="4916" spans="61:66" x14ac:dyDescent="0.25">
      <c r="BI4916"/>
      <c r="BJ4916"/>
      <c r="BK4916"/>
      <c r="BL4916"/>
      <c r="BM4916"/>
      <c r="BN4916"/>
    </row>
    <row r="4917" spans="61:66" x14ac:dyDescent="0.25">
      <c r="BI4917"/>
      <c r="BJ4917"/>
      <c r="BK4917"/>
      <c r="BL4917"/>
      <c r="BM4917"/>
      <c r="BN4917"/>
    </row>
    <row r="4918" spans="61:66" x14ac:dyDescent="0.25">
      <c r="BI4918"/>
      <c r="BJ4918"/>
      <c r="BK4918"/>
      <c r="BL4918"/>
      <c r="BM4918"/>
      <c r="BN4918"/>
    </row>
    <row r="4919" spans="61:66" x14ac:dyDescent="0.25">
      <c r="BI4919"/>
      <c r="BJ4919"/>
      <c r="BK4919"/>
      <c r="BL4919"/>
      <c r="BM4919"/>
      <c r="BN4919"/>
    </row>
    <row r="4920" spans="61:66" x14ac:dyDescent="0.25">
      <c r="BI4920"/>
      <c r="BJ4920"/>
      <c r="BK4920"/>
      <c r="BL4920"/>
      <c r="BM4920"/>
      <c r="BN4920"/>
    </row>
    <row r="4921" spans="61:66" x14ac:dyDescent="0.25">
      <c r="BI4921"/>
      <c r="BJ4921"/>
      <c r="BK4921"/>
      <c r="BL4921"/>
      <c r="BM4921"/>
      <c r="BN4921"/>
    </row>
    <row r="4922" spans="61:66" x14ac:dyDescent="0.25">
      <c r="BI4922"/>
      <c r="BJ4922"/>
      <c r="BK4922"/>
      <c r="BL4922"/>
      <c r="BM4922"/>
      <c r="BN4922"/>
    </row>
    <row r="4923" spans="61:66" x14ac:dyDescent="0.25">
      <c r="BI4923"/>
      <c r="BJ4923"/>
      <c r="BK4923"/>
      <c r="BL4923"/>
      <c r="BM4923"/>
      <c r="BN4923"/>
    </row>
    <row r="4924" spans="61:66" x14ac:dyDescent="0.25">
      <c r="BI4924"/>
      <c r="BJ4924"/>
      <c r="BK4924"/>
      <c r="BL4924"/>
      <c r="BM4924"/>
      <c r="BN4924"/>
    </row>
    <row r="4925" spans="61:66" x14ac:dyDescent="0.25">
      <c r="BI4925"/>
      <c r="BJ4925"/>
      <c r="BK4925"/>
      <c r="BL4925"/>
      <c r="BM4925"/>
      <c r="BN4925"/>
    </row>
    <row r="4926" spans="61:66" x14ac:dyDescent="0.25">
      <c r="BI4926"/>
      <c r="BJ4926"/>
      <c r="BK4926"/>
      <c r="BL4926"/>
      <c r="BM4926"/>
      <c r="BN4926"/>
    </row>
    <row r="4927" spans="61:66" x14ac:dyDescent="0.25">
      <c r="BI4927"/>
      <c r="BJ4927"/>
      <c r="BK4927"/>
      <c r="BL4927"/>
      <c r="BM4927"/>
      <c r="BN4927"/>
    </row>
    <row r="4928" spans="61:66" x14ac:dyDescent="0.25">
      <c r="BI4928"/>
      <c r="BJ4928"/>
      <c r="BK4928"/>
      <c r="BL4928"/>
      <c r="BM4928"/>
      <c r="BN4928"/>
    </row>
    <row r="4929" spans="61:66" x14ac:dyDescent="0.25">
      <c r="BI4929"/>
      <c r="BJ4929"/>
      <c r="BK4929"/>
      <c r="BL4929"/>
      <c r="BM4929"/>
      <c r="BN4929"/>
    </row>
    <row r="4930" spans="61:66" x14ac:dyDescent="0.25">
      <c r="BI4930"/>
      <c r="BJ4930"/>
      <c r="BK4930"/>
      <c r="BL4930"/>
      <c r="BM4930"/>
      <c r="BN4930"/>
    </row>
    <row r="4931" spans="61:66" x14ac:dyDescent="0.25">
      <c r="BI4931"/>
      <c r="BJ4931"/>
      <c r="BK4931"/>
      <c r="BL4931"/>
      <c r="BM4931"/>
      <c r="BN4931"/>
    </row>
    <row r="4932" spans="61:66" x14ac:dyDescent="0.25">
      <c r="BI4932"/>
      <c r="BJ4932"/>
      <c r="BK4932"/>
      <c r="BL4932"/>
      <c r="BM4932"/>
      <c r="BN4932"/>
    </row>
    <row r="4933" spans="61:66" x14ac:dyDescent="0.25">
      <c r="BI4933"/>
      <c r="BJ4933"/>
      <c r="BK4933"/>
      <c r="BL4933"/>
      <c r="BM4933"/>
      <c r="BN4933"/>
    </row>
    <row r="4934" spans="61:66" x14ac:dyDescent="0.25">
      <c r="BI4934"/>
      <c r="BJ4934"/>
      <c r="BK4934"/>
      <c r="BL4934"/>
      <c r="BM4934"/>
      <c r="BN4934"/>
    </row>
    <row r="4935" spans="61:66" x14ac:dyDescent="0.25">
      <c r="BI4935"/>
      <c r="BJ4935"/>
      <c r="BK4935"/>
      <c r="BL4935"/>
      <c r="BM4935"/>
      <c r="BN4935"/>
    </row>
    <row r="4936" spans="61:66" x14ac:dyDescent="0.25">
      <c r="BI4936"/>
      <c r="BJ4936"/>
      <c r="BK4936"/>
      <c r="BL4936"/>
      <c r="BM4936"/>
      <c r="BN4936"/>
    </row>
    <row r="4937" spans="61:66" x14ac:dyDescent="0.25">
      <c r="BI4937"/>
      <c r="BJ4937"/>
      <c r="BK4937"/>
      <c r="BL4937"/>
      <c r="BM4937"/>
      <c r="BN4937"/>
    </row>
    <row r="4938" spans="61:66" x14ac:dyDescent="0.25">
      <c r="BI4938"/>
      <c r="BJ4938"/>
      <c r="BK4938"/>
      <c r="BL4938"/>
      <c r="BM4938"/>
      <c r="BN4938"/>
    </row>
    <row r="4939" spans="61:66" x14ac:dyDescent="0.25">
      <c r="BI4939"/>
      <c r="BJ4939"/>
      <c r="BK4939"/>
      <c r="BL4939"/>
      <c r="BM4939"/>
      <c r="BN4939"/>
    </row>
    <row r="4940" spans="61:66" x14ac:dyDescent="0.25">
      <c r="BI4940"/>
      <c r="BJ4940"/>
      <c r="BK4940"/>
      <c r="BL4940"/>
      <c r="BM4940"/>
      <c r="BN4940"/>
    </row>
    <row r="4941" spans="61:66" x14ac:dyDescent="0.25">
      <c r="BI4941"/>
      <c r="BJ4941"/>
      <c r="BK4941"/>
      <c r="BL4941"/>
      <c r="BM4941"/>
      <c r="BN4941"/>
    </row>
    <row r="4942" spans="61:66" x14ac:dyDescent="0.25">
      <c r="BI4942"/>
      <c r="BJ4942"/>
      <c r="BK4942"/>
      <c r="BL4942"/>
      <c r="BM4942"/>
      <c r="BN4942"/>
    </row>
    <row r="4943" spans="61:66" x14ac:dyDescent="0.25">
      <c r="BI4943"/>
      <c r="BJ4943"/>
      <c r="BK4943"/>
      <c r="BL4943"/>
      <c r="BM4943"/>
      <c r="BN4943"/>
    </row>
    <row r="4944" spans="61:66" x14ac:dyDescent="0.25">
      <c r="BI4944"/>
      <c r="BJ4944"/>
      <c r="BK4944"/>
      <c r="BL4944"/>
      <c r="BM4944"/>
      <c r="BN4944"/>
    </row>
    <row r="4945" spans="61:66" x14ac:dyDescent="0.25">
      <c r="BI4945"/>
      <c r="BJ4945"/>
      <c r="BK4945"/>
      <c r="BL4945"/>
      <c r="BM4945"/>
      <c r="BN4945"/>
    </row>
    <row r="4946" spans="61:66" x14ac:dyDescent="0.25">
      <c r="BI4946"/>
      <c r="BJ4946"/>
      <c r="BK4946"/>
      <c r="BL4946"/>
      <c r="BM4946"/>
      <c r="BN4946"/>
    </row>
    <row r="4947" spans="61:66" x14ac:dyDescent="0.25">
      <c r="BI4947"/>
      <c r="BJ4947"/>
      <c r="BK4947"/>
      <c r="BL4947"/>
      <c r="BM4947"/>
      <c r="BN4947"/>
    </row>
    <row r="4948" spans="61:66" x14ac:dyDescent="0.25">
      <c r="BI4948"/>
      <c r="BJ4948"/>
      <c r="BK4948"/>
      <c r="BL4948"/>
      <c r="BM4948"/>
      <c r="BN4948"/>
    </row>
    <row r="4949" spans="61:66" x14ac:dyDescent="0.25">
      <c r="BI4949"/>
      <c r="BJ4949"/>
      <c r="BK4949"/>
      <c r="BL4949"/>
      <c r="BM4949"/>
      <c r="BN4949"/>
    </row>
    <row r="4950" spans="61:66" x14ac:dyDescent="0.25">
      <c r="BI4950"/>
      <c r="BJ4950"/>
      <c r="BK4950"/>
      <c r="BL4950"/>
      <c r="BM4950"/>
      <c r="BN4950"/>
    </row>
    <row r="4951" spans="61:66" x14ac:dyDescent="0.25">
      <c r="BI4951"/>
      <c r="BJ4951"/>
      <c r="BK4951"/>
      <c r="BL4951"/>
      <c r="BM4951"/>
      <c r="BN4951"/>
    </row>
    <row r="4952" spans="61:66" x14ac:dyDescent="0.25">
      <c r="BI4952"/>
      <c r="BJ4952"/>
      <c r="BK4952"/>
      <c r="BL4952"/>
      <c r="BM4952"/>
      <c r="BN4952"/>
    </row>
    <row r="4953" spans="61:66" x14ac:dyDescent="0.25">
      <c r="BI4953"/>
      <c r="BJ4953"/>
      <c r="BK4953"/>
      <c r="BL4953"/>
      <c r="BM4953"/>
      <c r="BN4953"/>
    </row>
    <row r="4954" spans="61:66" x14ac:dyDescent="0.25">
      <c r="BI4954"/>
      <c r="BJ4954"/>
      <c r="BK4954"/>
      <c r="BL4954"/>
      <c r="BM4954"/>
      <c r="BN4954"/>
    </row>
    <row r="4955" spans="61:66" x14ac:dyDescent="0.25">
      <c r="BI4955"/>
      <c r="BJ4955"/>
      <c r="BK4955"/>
      <c r="BL4955"/>
      <c r="BM4955"/>
      <c r="BN4955"/>
    </row>
    <row r="4956" spans="61:66" x14ac:dyDescent="0.25">
      <c r="BI4956"/>
      <c r="BJ4956"/>
      <c r="BK4956"/>
      <c r="BL4956"/>
      <c r="BM4956"/>
      <c r="BN4956"/>
    </row>
    <row r="4957" spans="61:66" x14ac:dyDescent="0.25">
      <c r="BI4957"/>
      <c r="BJ4957"/>
      <c r="BK4957"/>
      <c r="BL4957"/>
      <c r="BM4957"/>
      <c r="BN4957"/>
    </row>
    <row r="4958" spans="61:66" x14ac:dyDescent="0.25">
      <c r="BI4958"/>
      <c r="BJ4958"/>
      <c r="BK4958"/>
      <c r="BL4958"/>
      <c r="BM4958"/>
      <c r="BN4958"/>
    </row>
    <row r="4959" spans="61:66" x14ac:dyDescent="0.25">
      <c r="BI4959"/>
      <c r="BJ4959"/>
      <c r="BK4959"/>
      <c r="BL4959"/>
      <c r="BM4959"/>
      <c r="BN4959"/>
    </row>
    <row r="4960" spans="61:66" x14ac:dyDescent="0.25">
      <c r="BI4960"/>
      <c r="BJ4960"/>
      <c r="BK4960"/>
      <c r="BL4960"/>
      <c r="BM4960"/>
      <c r="BN4960"/>
    </row>
    <row r="4961" spans="61:66" x14ac:dyDescent="0.25">
      <c r="BI4961"/>
      <c r="BJ4961"/>
      <c r="BK4961"/>
      <c r="BL4961"/>
      <c r="BM4961"/>
      <c r="BN4961"/>
    </row>
    <row r="4962" spans="61:66" x14ac:dyDescent="0.25">
      <c r="BI4962"/>
      <c r="BJ4962"/>
      <c r="BK4962"/>
      <c r="BL4962"/>
      <c r="BM4962"/>
      <c r="BN4962"/>
    </row>
    <row r="4963" spans="61:66" x14ac:dyDescent="0.25">
      <c r="BI4963"/>
      <c r="BJ4963"/>
      <c r="BK4963"/>
      <c r="BL4963"/>
      <c r="BM4963"/>
      <c r="BN4963"/>
    </row>
    <row r="4964" spans="61:66" x14ac:dyDescent="0.25">
      <c r="BI4964"/>
      <c r="BJ4964"/>
      <c r="BK4964"/>
      <c r="BL4964"/>
      <c r="BM4964"/>
      <c r="BN4964"/>
    </row>
    <row r="4965" spans="61:66" x14ac:dyDescent="0.25">
      <c r="BI4965"/>
      <c r="BJ4965"/>
      <c r="BK4965"/>
      <c r="BL4965"/>
      <c r="BM4965"/>
      <c r="BN4965"/>
    </row>
    <row r="4966" spans="61:66" x14ac:dyDescent="0.25">
      <c r="BI4966"/>
      <c r="BJ4966"/>
      <c r="BK4966"/>
      <c r="BL4966"/>
      <c r="BM4966"/>
      <c r="BN4966"/>
    </row>
    <row r="4967" spans="61:66" x14ac:dyDescent="0.25">
      <c r="BI4967"/>
      <c r="BJ4967"/>
      <c r="BK4967"/>
      <c r="BL4967"/>
      <c r="BM4967"/>
      <c r="BN4967"/>
    </row>
    <row r="4968" spans="61:66" x14ac:dyDescent="0.25">
      <c r="BI4968"/>
      <c r="BJ4968"/>
      <c r="BK4968"/>
      <c r="BL4968"/>
      <c r="BM4968"/>
      <c r="BN4968"/>
    </row>
    <row r="4969" spans="61:66" x14ac:dyDescent="0.25">
      <c r="BI4969"/>
      <c r="BJ4969"/>
      <c r="BK4969"/>
      <c r="BL4969"/>
      <c r="BM4969"/>
      <c r="BN4969"/>
    </row>
    <row r="4970" spans="61:66" x14ac:dyDescent="0.25">
      <c r="BI4970"/>
      <c r="BJ4970"/>
      <c r="BK4970"/>
      <c r="BL4970"/>
      <c r="BM4970"/>
      <c r="BN4970"/>
    </row>
    <row r="4971" spans="61:66" x14ac:dyDescent="0.25">
      <c r="BI4971"/>
      <c r="BJ4971"/>
      <c r="BK4971"/>
      <c r="BL4971"/>
      <c r="BM4971"/>
      <c r="BN4971"/>
    </row>
    <row r="4972" spans="61:66" x14ac:dyDescent="0.25">
      <c r="BI4972"/>
      <c r="BJ4972"/>
      <c r="BK4972"/>
      <c r="BL4972"/>
      <c r="BM4972"/>
      <c r="BN4972"/>
    </row>
    <row r="4973" spans="61:66" x14ac:dyDescent="0.25">
      <c r="BI4973"/>
      <c r="BJ4973"/>
      <c r="BK4973"/>
      <c r="BL4973"/>
      <c r="BM4973"/>
      <c r="BN4973"/>
    </row>
    <row r="4974" spans="61:66" x14ac:dyDescent="0.25">
      <c r="BI4974"/>
      <c r="BJ4974"/>
      <c r="BK4974"/>
      <c r="BL4974"/>
      <c r="BM4974"/>
      <c r="BN4974"/>
    </row>
    <row r="4975" spans="61:66" x14ac:dyDescent="0.25">
      <c r="BI4975"/>
      <c r="BJ4975"/>
      <c r="BK4975"/>
      <c r="BL4975"/>
      <c r="BM4975"/>
      <c r="BN4975"/>
    </row>
    <row r="4976" spans="61:66" x14ac:dyDescent="0.25">
      <c r="BI4976"/>
      <c r="BJ4976"/>
      <c r="BK4976"/>
      <c r="BL4976"/>
      <c r="BM4976"/>
      <c r="BN4976"/>
    </row>
    <row r="4977" spans="61:66" x14ac:dyDescent="0.25">
      <c r="BI4977"/>
      <c r="BJ4977"/>
      <c r="BK4977"/>
      <c r="BL4977"/>
      <c r="BM4977"/>
      <c r="BN4977"/>
    </row>
    <row r="4978" spans="61:66" x14ac:dyDescent="0.25">
      <c r="BI4978"/>
      <c r="BJ4978"/>
      <c r="BK4978"/>
      <c r="BL4978"/>
      <c r="BM4978"/>
      <c r="BN4978"/>
    </row>
    <row r="4979" spans="61:66" x14ac:dyDescent="0.25">
      <c r="BI4979"/>
      <c r="BJ4979"/>
      <c r="BK4979"/>
      <c r="BL4979"/>
      <c r="BM4979"/>
      <c r="BN4979"/>
    </row>
    <row r="4980" spans="61:66" x14ac:dyDescent="0.25">
      <c r="BI4980"/>
      <c r="BJ4980"/>
      <c r="BK4980"/>
      <c r="BL4980"/>
      <c r="BM4980"/>
      <c r="BN4980"/>
    </row>
    <row r="4981" spans="61:66" x14ac:dyDescent="0.25">
      <c r="BI4981"/>
      <c r="BJ4981"/>
      <c r="BK4981"/>
      <c r="BL4981"/>
      <c r="BM4981"/>
      <c r="BN4981"/>
    </row>
    <row r="4982" spans="61:66" x14ac:dyDescent="0.25">
      <c r="BI4982"/>
      <c r="BJ4982"/>
      <c r="BK4982"/>
      <c r="BL4982"/>
      <c r="BM4982"/>
      <c r="BN4982"/>
    </row>
    <row r="4983" spans="61:66" x14ac:dyDescent="0.25">
      <c r="BI4983"/>
      <c r="BJ4983"/>
      <c r="BK4983"/>
      <c r="BL4983"/>
      <c r="BM4983"/>
      <c r="BN4983"/>
    </row>
    <row r="4984" spans="61:66" x14ac:dyDescent="0.25">
      <c r="BI4984"/>
      <c r="BJ4984"/>
      <c r="BK4984"/>
      <c r="BL4984"/>
      <c r="BM4984"/>
      <c r="BN4984"/>
    </row>
    <row r="4985" spans="61:66" x14ac:dyDescent="0.25">
      <c r="BI4985"/>
      <c r="BJ4985"/>
      <c r="BK4985"/>
      <c r="BL4985"/>
      <c r="BM4985"/>
      <c r="BN4985"/>
    </row>
    <row r="4986" spans="61:66" x14ac:dyDescent="0.25">
      <c r="BI4986"/>
      <c r="BJ4986"/>
      <c r="BK4986"/>
      <c r="BL4986"/>
      <c r="BM4986"/>
      <c r="BN4986"/>
    </row>
    <row r="4987" spans="61:66" x14ac:dyDescent="0.25">
      <c r="BI4987"/>
      <c r="BJ4987"/>
      <c r="BK4987"/>
      <c r="BL4987"/>
      <c r="BM4987"/>
      <c r="BN4987"/>
    </row>
    <row r="4988" spans="61:66" x14ac:dyDescent="0.25">
      <c r="BI4988"/>
      <c r="BJ4988"/>
      <c r="BK4988"/>
      <c r="BL4988"/>
      <c r="BM4988"/>
      <c r="BN4988"/>
    </row>
    <row r="4989" spans="61:66" x14ac:dyDescent="0.25">
      <c r="BI4989"/>
      <c r="BJ4989"/>
      <c r="BK4989"/>
      <c r="BL4989"/>
      <c r="BM4989"/>
      <c r="BN4989"/>
    </row>
    <row r="4990" spans="61:66" x14ac:dyDescent="0.25">
      <c r="BI4990"/>
      <c r="BJ4990"/>
      <c r="BK4990"/>
      <c r="BL4990"/>
      <c r="BM4990"/>
      <c r="BN4990"/>
    </row>
    <row r="4991" spans="61:66" x14ac:dyDescent="0.25">
      <c r="BI4991"/>
      <c r="BJ4991"/>
      <c r="BK4991"/>
      <c r="BL4991"/>
      <c r="BM4991"/>
      <c r="BN4991"/>
    </row>
    <row r="4992" spans="61:66" x14ac:dyDescent="0.25">
      <c r="BI4992"/>
      <c r="BJ4992"/>
      <c r="BK4992"/>
      <c r="BL4992"/>
      <c r="BM4992"/>
      <c r="BN4992"/>
    </row>
    <row r="4993" spans="61:66" x14ac:dyDescent="0.25">
      <c r="BI4993"/>
      <c r="BJ4993"/>
      <c r="BK4993"/>
      <c r="BL4993"/>
      <c r="BM4993"/>
      <c r="BN4993"/>
    </row>
    <row r="4994" spans="61:66" x14ac:dyDescent="0.25">
      <c r="BI4994"/>
      <c r="BJ4994"/>
      <c r="BK4994"/>
      <c r="BL4994"/>
      <c r="BM4994"/>
      <c r="BN4994"/>
    </row>
    <row r="4995" spans="61:66" x14ac:dyDescent="0.25">
      <c r="BI4995"/>
      <c r="BJ4995"/>
      <c r="BK4995"/>
      <c r="BL4995"/>
      <c r="BM4995"/>
      <c r="BN4995"/>
    </row>
    <row r="4996" spans="61:66" x14ac:dyDescent="0.25">
      <c r="BI4996"/>
      <c r="BJ4996"/>
      <c r="BK4996"/>
      <c r="BL4996"/>
      <c r="BM4996"/>
      <c r="BN4996"/>
    </row>
    <row r="4997" spans="61:66" x14ac:dyDescent="0.25">
      <c r="BI4997"/>
      <c r="BJ4997"/>
      <c r="BK4997"/>
      <c r="BL4997"/>
      <c r="BM4997"/>
      <c r="BN4997"/>
    </row>
    <row r="4998" spans="61:66" x14ac:dyDescent="0.25">
      <c r="BI4998"/>
      <c r="BJ4998"/>
      <c r="BK4998"/>
      <c r="BL4998"/>
      <c r="BM4998"/>
      <c r="BN4998"/>
    </row>
    <row r="4999" spans="61:66" x14ac:dyDescent="0.25">
      <c r="BI4999"/>
      <c r="BJ4999"/>
      <c r="BK4999"/>
      <c r="BL4999"/>
      <c r="BM4999"/>
      <c r="BN4999"/>
    </row>
    <row r="5000" spans="61:66" x14ac:dyDescent="0.25">
      <c r="BI5000"/>
      <c r="BJ5000"/>
      <c r="BK5000"/>
      <c r="BL5000"/>
      <c r="BM5000"/>
      <c r="BN5000"/>
    </row>
    <row r="5001" spans="61:66" x14ac:dyDescent="0.25">
      <c r="BI5001"/>
      <c r="BJ5001"/>
      <c r="BK5001"/>
      <c r="BL5001"/>
      <c r="BM5001"/>
      <c r="BN5001"/>
    </row>
    <row r="5002" spans="61:66" x14ac:dyDescent="0.25">
      <c r="BI5002"/>
      <c r="BJ5002"/>
      <c r="BK5002"/>
      <c r="BL5002"/>
      <c r="BM5002"/>
      <c r="BN5002"/>
    </row>
    <row r="5003" spans="61:66" x14ac:dyDescent="0.25">
      <c r="BI5003"/>
      <c r="BJ5003"/>
      <c r="BK5003"/>
      <c r="BL5003"/>
      <c r="BM5003"/>
      <c r="BN5003"/>
    </row>
    <row r="5004" spans="61:66" x14ac:dyDescent="0.25">
      <c r="BI5004"/>
      <c r="BJ5004"/>
      <c r="BK5004"/>
      <c r="BL5004"/>
      <c r="BM5004"/>
      <c r="BN5004"/>
    </row>
    <row r="5005" spans="61:66" x14ac:dyDescent="0.25">
      <c r="BI5005"/>
      <c r="BJ5005"/>
      <c r="BK5005"/>
      <c r="BL5005"/>
      <c r="BM5005"/>
      <c r="BN5005"/>
    </row>
    <row r="5006" spans="61:66" x14ac:dyDescent="0.25">
      <c r="BI5006"/>
      <c r="BJ5006"/>
      <c r="BK5006"/>
      <c r="BL5006"/>
      <c r="BM5006"/>
      <c r="BN5006"/>
    </row>
    <row r="5007" spans="61:66" x14ac:dyDescent="0.25">
      <c r="BI5007"/>
      <c r="BJ5007"/>
      <c r="BK5007"/>
      <c r="BL5007"/>
      <c r="BM5007"/>
      <c r="BN5007"/>
    </row>
    <row r="5008" spans="61:66" x14ac:dyDescent="0.25">
      <c r="BI5008"/>
      <c r="BJ5008"/>
      <c r="BK5008"/>
      <c r="BL5008"/>
      <c r="BM5008"/>
      <c r="BN5008"/>
    </row>
    <row r="5009" spans="61:66" x14ac:dyDescent="0.25">
      <c r="BI5009"/>
      <c r="BJ5009"/>
      <c r="BK5009"/>
      <c r="BL5009"/>
      <c r="BM5009"/>
      <c r="BN5009"/>
    </row>
    <row r="5010" spans="61:66" x14ac:dyDescent="0.25">
      <c r="BI5010"/>
      <c r="BJ5010"/>
      <c r="BK5010"/>
      <c r="BL5010"/>
      <c r="BM5010"/>
      <c r="BN5010"/>
    </row>
    <row r="5011" spans="61:66" x14ac:dyDescent="0.25">
      <c r="BI5011"/>
      <c r="BJ5011"/>
      <c r="BK5011"/>
      <c r="BL5011"/>
      <c r="BM5011"/>
      <c r="BN5011"/>
    </row>
    <row r="5012" spans="61:66" x14ac:dyDescent="0.25">
      <c r="BI5012"/>
      <c r="BJ5012"/>
      <c r="BK5012"/>
      <c r="BL5012"/>
      <c r="BM5012"/>
      <c r="BN5012"/>
    </row>
    <row r="5013" spans="61:66" x14ac:dyDescent="0.25">
      <c r="BI5013"/>
      <c r="BJ5013"/>
      <c r="BK5013"/>
      <c r="BL5013"/>
      <c r="BM5013"/>
      <c r="BN5013"/>
    </row>
    <row r="5014" spans="61:66" x14ac:dyDescent="0.25">
      <c r="BI5014"/>
      <c r="BJ5014"/>
      <c r="BK5014"/>
      <c r="BL5014"/>
      <c r="BM5014"/>
      <c r="BN5014"/>
    </row>
    <row r="5015" spans="61:66" x14ac:dyDescent="0.25">
      <c r="BI5015"/>
      <c r="BJ5015"/>
      <c r="BK5015"/>
      <c r="BL5015"/>
      <c r="BM5015"/>
      <c r="BN5015"/>
    </row>
    <row r="5016" spans="61:66" x14ac:dyDescent="0.25">
      <c r="BI5016"/>
      <c r="BJ5016"/>
      <c r="BK5016"/>
      <c r="BL5016"/>
      <c r="BM5016"/>
      <c r="BN5016"/>
    </row>
    <row r="5017" spans="61:66" x14ac:dyDescent="0.25">
      <c r="BI5017"/>
      <c r="BJ5017"/>
      <c r="BK5017"/>
      <c r="BL5017"/>
      <c r="BM5017"/>
      <c r="BN5017"/>
    </row>
    <row r="5018" spans="61:66" x14ac:dyDescent="0.25">
      <c r="BI5018"/>
      <c r="BJ5018"/>
      <c r="BK5018"/>
      <c r="BL5018"/>
      <c r="BM5018"/>
      <c r="BN5018"/>
    </row>
    <row r="5019" spans="61:66" x14ac:dyDescent="0.25">
      <c r="BI5019"/>
      <c r="BJ5019"/>
      <c r="BK5019"/>
      <c r="BL5019"/>
      <c r="BM5019"/>
      <c r="BN5019"/>
    </row>
    <row r="5020" spans="61:66" x14ac:dyDescent="0.25">
      <c r="BI5020"/>
      <c r="BJ5020"/>
      <c r="BK5020"/>
      <c r="BL5020"/>
      <c r="BM5020"/>
      <c r="BN5020"/>
    </row>
    <row r="5021" spans="61:66" x14ac:dyDescent="0.25">
      <c r="BI5021"/>
      <c r="BJ5021"/>
      <c r="BK5021"/>
      <c r="BL5021"/>
      <c r="BM5021"/>
      <c r="BN5021"/>
    </row>
    <row r="5022" spans="61:66" x14ac:dyDescent="0.25">
      <c r="BI5022"/>
      <c r="BJ5022"/>
      <c r="BK5022"/>
      <c r="BL5022"/>
      <c r="BM5022"/>
      <c r="BN5022"/>
    </row>
    <row r="5023" spans="61:66" x14ac:dyDescent="0.25">
      <c r="BI5023"/>
      <c r="BJ5023"/>
      <c r="BK5023"/>
      <c r="BL5023"/>
      <c r="BM5023"/>
      <c r="BN5023"/>
    </row>
    <row r="5024" spans="61:66" x14ac:dyDescent="0.25">
      <c r="BI5024"/>
      <c r="BJ5024"/>
      <c r="BK5024"/>
      <c r="BL5024"/>
      <c r="BM5024"/>
      <c r="BN5024"/>
    </row>
    <row r="5025" spans="61:66" x14ac:dyDescent="0.25">
      <c r="BI5025"/>
      <c r="BJ5025"/>
      <c r="BK5025"/>
      <c r="BL5025"/>
      <c r="BM5025"/>
      <c r="BN5025"/>
    </row>
    <row r="5026" spans="61:66" x14ac:dyDescent="0.25">
      <c r="BI5026"/>
      <c r="BJ5026"/>
      <c r="BK5026"/>
      <c r="BL5026"/>
      <c r="BM5026"/>
      <c r="BN5026"/>
    </row>
    <row r="5027" spans="61:66" x14ac:dyDescent="0.25">
      <c r="BI5027"/>
      <c r="BJ5027"/>
      <c r="BK5027"/>
      <c r="BL5027"/>
      <c r="BM5027"/>
      <c r="BN5027"/>
    </row>
    <row r="5028" spans="61:66" x14ac:dyDescent="0.25">
      <c r="BI5028"/>
      <c r="BJ5028"/>
      <c r="BK5028"/>
      <c r="BL5028"/>
      <c r="BM5028"/>
      <c r="BN5028"/>
    </row>
    <row r="5029" spans="61:66" x14ac:dyDescent="0.25">
      <c r="BI5029"/>
      <c r="BJ5029"/>
      <c r="BK5029"/>
      <c r="BL5029"/>
      <c r="BM5029"/>
      <c r="BN5029"/>
    </row>
    <row r="5030" spans="61:66" x14ac:dyDescent="0.25">
      <c r="BI5030"/>
      <c r="BJ5030"/>
      <c r="BK5030"/>
      <c r="BL5030"/>
      <c r="BM5030"/>
      <c r="BN5030"/>
    </row>
    <row r="5031" spans="61:66" x14ac:dyDescent="0.25">
      <c r="BI5031"/>
      <c r="BJ5031"/>
      <c r="BK5031"/>
      <c r="BL5031"/>
      <c r="BM5031"/>
      <c r="BN5031"/>
    </row>
    <row r="5032" spans="61:66" x14ac:dyDescent="0.25">
      <c r="BI5032"/>
      <c r="BJ5032"/>
      <c r="BK5032"/>
      <c r="BL5032"/>
      <c r="BM5032"/>
      <c r="BN5032"/>
    </row>
    <row r="5033" spans="61:66" x14ac:dyDescent="0.25">
      <c r="BI5033"/>
      <c r="BJ5033"/>
      <c r="BK5033"/>
      <c r="BL5033"/>
      <c r="BM5033"/>
      <c r="BN5033"/>
    </row>
    <row r="5034" spans="61:66" x14ac:dyDescent="0.25">
      <c r="BI5034"/>
      <c r="BJ5034"/>
      <c r="BK5034"/>
      <c r="BL5034"/>
      <c r="BM5034"/>
      <c r="BN5034"/>
    </row>
    <row r="5035" spans="61:66" x14ac:dyDescent="0.25">
      <c r="BI5035"/>
      <c r="BJ5035"/>
      <c r="BK5035"/>
      <c r="BL5035"/>
      <c r="BM5035"/>
      <c r="BN5035"/>
    </row>
    <row r="5036" spans="61:66" x14ac:dyDescent="0.25">
      <c r="BI5036"/>
      <c r="BJ5036"/>
      <c r="BK5036"/>
      <c r="BL5036"/>
      <c r="BM5036"/>
      <c r="BN5036"/>
    </row>
    <row r="5037" spans="61:66" x14ac:dyDescent="0.25">
      <c r="BI5037"/>
      <c r="BJ5037"/>
      <c r="BK5037"/>
      <c r="BL5037"/>
      <c r="BM5037"/>
      <c r="BN5037"/>
    </row>
    <row r="5038" spans="61:66" x14ac:dyDescent="0.25">
      <c r="BI5038"/>
      <c r="BJ5038"/>
      <c r="BK5038"/>
      <c r="BL5038"/>
      <c r="BM5038"/>
      <c r="BN5038"/>
    </row>
    <row r="5039" spans="61:66" x14ac:dyDescent="0.25">
      <c r="BI5039"/>
      <c r="BJ5039"/>
      <c r="BK5039"/>
      <c r="BL5039"/>
      <c r="BM5039"/>
      <c r="BN5039"/>
    </row>
    <row r="5040" spans="61:66" x14ac:dyDescent="0.25">
      <c r="BI5040"/>
      <c r="BJ5040"/>
      <c r="BK5040"/>
      <c r="BL5040"/>
      <c r="BM5040"/>
      <c r="BN5040"/>
    </row>
    <row r="5041" spans="61:66" x14ac:dyDescent="0.25">
      <c r="BI5041"/>
      <c r="BJ5041"/>
      <c r="BK5041"/>
      <c r="BL5041"/>
      <c r="BM5041"/>
      <c r="BN5041"/>
    </row>
    <row r="5042" spans="61:66" x14ac:dyDescent="0.25">
      <c r="BI5042"/>
      <c r="BJ5042"/>
      <c r="BK5042"/>
      <c r="BL5042"/>
      <c r="BM5042"/>
      <c r="BN5042"/>
    </row>
    <row r="5043" spans="61:66" x14ac:dyDescent="0.25">
      <c r="BI5043"/>
      <c r="BJ5043"/>
      <c r="BK5043"/>
      <c r="BL5043"/>
      <c r="BM5043"/>
      <c r="BN5043"/>
    </row>
    <row r="5044" spans="61:66" x14ac:dyDescent="0.25">
      <c r="BI5044"/>
      <c r="BJ5044"/>
      <c r="BK5044"/>
      <c r="BL5044"/>
      <c r="BM5044"/>
      <c r="BN5044"/>
    </row>
    <row r="5045" spans="61:66" x14ac:dyDescent="0.25">
      <c r="BI5045"/>
      <c r="BJ5045"/>
      <c r="BK5045"/>
      <c r="BL5045"/>
      <c r="BM5045"/>
      <c r="BN5045"/>
    </row>
    <row r="5046" spans="61:66" x14ac:dyDescent="0.25">
      <c r="BI5046"/>
      <c r="BJ5046"/>
      <c r="BK5046"/>
      <c r="BL5046"/>
      <c r="BM5046"/>
      <c r="BN5046"/>
    </row>
    <row r="5047" spans="61:66" x14ac:dyDescent="0.25">
      <c r="BI5047"/>
      <c r="BJ5047"/>
      <c r="BK5047"/>
      <c r="BL5047"/>
      <c r="BM5047"/>
      <c r="BN5047"/>
    </row>
    <row r="5048" spans="61:66" x14ac:dyDescent="0.25">
      <c r="BI5048"/>
      <c r="BJ5048"/>
      <c r="BK5048"/>
      <c r="BL5048"/>
      <c r="BM5048"/>
      <c r="BN5048"/>
    </row>
    <row r="5049" spans="61:66" x14ac:dyDescent="0.25">
      <c r="BI5049"/>
      <c r="BJ5049"/>
      <c r="BK5049"/>
      <c r="BL5049"/>
      <c r="BM5049"/>
      <c r="BN5049"/>
    </row>
    <row r="5050" spans="61:66" x14ac:dyDescent="0.25">
      <c r="BI5050"/>
      <c r="BJ5050"/>
      <c r="BK5050"/>
      <c r="BL5050"/>
      <c r="BM5050"/>
      <c r="BN5050"/>
    </row>
    <row r="5051" spans="61:66" x14ac:dyDescent="0.25">
      <c r="BI5051"/>
      <c r="BJ5051"/>
      <c r="BK5051"/>
      <c r="BL5051"/>
      <c r="BM5051"/>
      <c r="BN5051"/>
    </row>
    <row r="5052" spans="61:66" x14ac:dyDescent="0.25">
      <c r="BI5052"/>
      <c r="BJ5052"/>
      <c r="BK5052"/>
      <c r="BL5052"/>
      <c r="BM5052"/>
      <c r="BN5052"/>
    </row>
    <row r="5053" spans="61:66" x14ac:dyDescent="0.25">
      <c r="BI5053"/>
      <c r="BJ5053"/>
      <c r="BK5053"/>
      <c r="BL5053"/>
      <c r="BM5053"/>
      <c r="BN5053"/>
    </row>
    <row r="5054" spans="61:66" x14ac:dyDescent="0.25">
      <c r="BI5054"/>
      <c r="BJ5054"/>
      <c r="BK5054"/>
      <c r="BL5054"/>
      <c r="BM5054"/>
      <c r="BN5054"/>
    </row>
    <row r="5055" spans="61:66" x14ac:dyDescent="0.25">
      <c r="BI5055"/>
      <c r="BJ5055"/>
      <c r="BK5055"/>
      <c r="BL5055"/>
      <c r="BM5055"/>
      <c r="BN5055"/>
    </row>
    <row r="5056" spans="61:66" x14ac:dyDescent="0.25">
      <c r="BI5056"/>
      <c r="BJ5056"/>
      <c r="BK5056"/>
      <c r="BL5056"/>
      <c r="BM5056"/>
      <c r="BN5056"/>
    </row>
    <row r="5057" spans="61:66" x14ac:dyDescent="0.25">
      <c r="BI5057"/>
      <c r="BJ5057"/>
      <c r="BK5057"/>
      <c r="BL5057"/>
      <c r="BM5057"/>
      <c r="BN5057"/>
    </row>
    <row r="5058" spans="61:66" x14ac:dyDescent="0.25">
      <c r="BI5058"/>
      <c r="BJ5058"/>
      <c r="BK5058"/>
      <c r="BL5058"/>
      <c r="BM5058"/>
      <c r="BN5058"/>
    </row>
    <row r="5059" spans="61:66" x14ac:dyDescent="0.25">
      <c r="BI5059"/>
      <c r="BJ5059"/>
      <c r="BK5059"/>
      <c r="BL5059"/>
      <c r="BM5059"/>
      <c r="BN5059"/>
    </row>
    <row r="5060" spans="61:66" x14ac:dyDescent="0.25">
      <c r="BI5060"/>
      <c r="BJ5060"/>
      <c r="BK5060"/>
      <c r="BL5060"/>
      <c r="BM5060"/>
      <c r="BN5060"/>
    </row>
    <row r="5061" spans="61:66" x14ac:dyDescent="0.25">
      <c r="BI5061"/>
      <c r="BJ5061"/>
      <c r="BK5061"/>
      <c r="BL5061"/>
      <c r="BM5061"/>
      <c r="BN5061"/>
    </row>
    <row r="5062" spans="61:66" x14ac:dyDescent="0.25">
      <c r="BI5062"/>
      <c r="BJ5062"/>
      <c r="BK5062"/>
      <c r="BL5062"/>
      <c r="BM5062"/>
      <c r="BN5062"/>
    </row>
    <row r="5063" spans="61:66" x14ac:dyDescent="0.25">
      <c r="BI5063"/>
      <c r="BJ5063"/>
      <c r="BK5063"/>
      <c r="BL5063"/>
      <c r="BM5063"/>
      <c r="BN5063"/>
    </row>
    <row r="5064" spans="61:66" x14ac:dyDescent="0.25">
      <c r="BI5064"/>
      <c r="BJ5064"/>
      <c r="BK5064"/>
      <c r="BL5064"/>
      <c r="BM5064"/>
      <c r="BN5064"/>
    </row>
    <row r="5065" spans="61:66" x14ac:dyDescent="0.25">
      <c r="BI5065"/>
      <c r="BJ5065"/>
      <c r="BK5065"/>
      <c r="BL5065"/>
      <c r="BM5065"/>
      <c r="BN5065"/>
    </row>
    <row r="5066" spans="61:66" x14ac:dyDescent="0.25">
      <c r="BI5066"/>
      <c r="BJ5066"/>
      <c r="BK5066"/>
      <c r="BL5066"/>
      <c r="BM5066"/>
      <c r="BN5066"/>
    </row>
    <row r="5067" spans="61:66" x14ac:dyDescent="0.25">
      <c r="BI5067"/>
      <c r="BJ5067"/>
      <c r="BK5067"/>
      <c r="BL5067"/>
      <c r="BM5067"/>
      <c r="BN5067"/>
    </row>
    <row r="5068" spans="61:66" x14ac:dyDescent="0.25">
      <c r="BI5068"/>
      <c r="BJ5068"/>
      <c r="BK5068"/>
      <c r="BL5068"/>
      <c r="BM5068"/>
      <c r="BN5068"/>
    </row>
    <row r="5069" spans="61:66" x14ac:dyDescent="0.25">
      <c r="BI5069"/>
      <c r="BJ5069"/>
      <c r="BK5069"/>
      <c r="BL5069"/>
      <c r="BM5069"/>
      <c r="BN5069"/>
    </row>
    <row r="5070" spans="61:66" x14ac:dyDescent="0.25">
      <c r="BI5070"/>
      <c r="BJ5070"/>
      <c r="BK5070"/>
      <c r="BL5070"/>
      <c r="BM5070"/>
      <c r="BN5070"/>
    </row>
    <row r="5071" spans="61:66" x14ac:dyDescent="0.25">
      <c r="BI5071"/>
      <c r="BJ5071"/>
      <c r="BK5071"/>
      <c r="BL5071"/>
      <c r="BM5071"/>
      <c r="BN5071"/>
    </row>
    <row r="5072" spans="61:66" x14ac:dyDescent="0.25">
      <c r="BI5072"/>
      <c r="BJ5072"/>
      <c r="BK5072"/>
      <c r="BL5072"/>
      <c r="BM5072"/>
      <c r="BN5072"/>
    </row>
    <row r="5073" spans="61:66" x14ac:dyDescent="0.25">
      <c r="BI5073"/>
      <c r="BJ5073"/>
      <c r="BK5073"/>
      <c r="BL5073"/>
      <c r="BM5073"/>
      <c r="BN5073"/>
    </row>
    <row r="5074" spans="61:66" x14ac:dyDescent="0.25">
      <c r="BI5074"/>
      <c r="BJ5074"/>
      <c r="BK5074"/>
      <c r="BL5074"/>
      <c r="BM5074"/>
      <c r="BN5074"/>
    </row>
    <row r="5075" spans="61:66" x14ac:dyDescent="0.25">
      <c r="BI5075"/>
      <c r="BJ5075"/>
      <c r="BK5075"/>
      <c r="BL5075"/>
      <c r="BM5075"/>
      <c r="BN5075"/>
    </row>
    <row r="5076" spans="61:66" x14ac:dyDescent="0.25">
      <c r="BI5076"/>
      <c r="BJ5076"/>
      <c r="BK5076"/>
      <c r="BL5076"/>
      <c r="BM5076"/>
      <c r="BN5076"/>
    </row>
    <row r="5077" spans="61:66" x14ac:dyDescent="0.25">
      <c r="BI5077"/>
      <c r="BJ5077"/>
      <c r="BK5077"/>
      <c r="BL5077"/>
      <c r="BM5077"/>
      <c r="BN5077"/>
    </row>
    <row r="5078" spans="61:66" x14ac:dyDescent="0.25">
      <c r="BI5078"/>
      <c r="BJ5078"/>
      <c r="BK5078"/>
      <c r="BL5078"/>
      <c r="BM5078"/>
      <c r="BN5078"/>
    </row>
    <row r="5079" spans="61:66" x14ac:dyDescent="0.25">
      <c r="BI5079"/>
      <c r="BJ5079"/>
      <c r="BK5079"/>
      <c r="BL5079"/>
      <c r="BM5079"/>
      <c r="BN5079"/>
    </row>
    <row r="5080" spans="61:66" x14ac:dyDescent="0.25">
      <c r="BI5080"/>
      <c r="BJ5080"/>
      <c r="BK5080"/>
      <c r="BL5080"/>
      <c r="BM5080"/>
      <c r="BN5080"/>
    </row>
    <row r="5081" spans="61:66" x14ac:dyDescent="0.25">
      <c r="BI5081"/>
      <c r="BJ5081"/>
      <c r="BK5081"/>
      <c r="BL5081"/>
      <c r="BM5081"/>
      <c r="BN5081"/>
    </row>
    <row r="5082" spans="61:66" x14ac:dyDescent="0.25">
      <c r="BI5082"/>
      <c r="BJ5082"/>
      <c r="BK5082"/>
      <c r="BL5082"/>
      <c r="BM5082"/>
      <c r="BN5082"/>
    </row>
    <row r="5083" spans="61:66" x14ac:dyDescent="0.25">
      <c r="BI5083"/>
      <c r="BJ5083"/>
      <c r="BK5083"/>
      <c r="BL5083"/>
      <c r="BM5083"/>
      <c r="BN5083"/>
    </row>
    <row r="5084" spans="61:66" x14ac:dyDescent="0.25">
      <c r="BI5084"/>
      <c r="BJ5084"/>
      <c r="BK5084"/>
      <c r="BL5084"/>
      <c r="BM5084"/>
      <c r="BN5084"/>
    </row>
    <row r="5085" spans="61:66" x14ac:dyDescent="0.25">
      <c r="BI5085"/>
      <c r="BJ5085"/>
      <c r="BK5085"/>
      <c r="BL5085"/>
      <c r="BM5085"/>
      <c r="BN5085"/>
    </row>
    <row r="5086" spans="61:66" x14ac:dyDescent="0.25">
      <c r="BI5086"/>
      <c r="BJ5086"/>
      <c r="BK5086"/>
      <c r="BL5086"/>
      <c r="BM5086"/>
      <c r="BN5086"/>
    </row>
    <row r="5087" spans="61:66" x14ac:dyDescent="0.25">
      <c r="BI5087"/>
      <c r="BJ5087"/>
      <c r="BK5087"/>
      <c r="BL5087"/>
      <c r="BM5087"/>
      <c r="BN5087"/>
    </row>
    <row r="5088" spans="61:66" x14ac:dyDescent="0.25">
      <c r="BI5088"/>
      <c r="BJ5088"/>
      <c r="BK5088"/>
      <c r="BL5088"/>
      <c r="BM5088"/>
      <c r="BN5088"/>
    </row>
    <row r="5089" spans="61:66" x14ac:dyDescent="0.25">
      <c r="BI5089"/>
      <c r="BJ5089"/>
      <c r="BK5089"/>
      <c r="BL5089"/>
      <c r="BM5089"/>
      <c r="BN5089"/>
    </row>
    <row r="5090" spans="61:66" x14ac:dyDescent="0.25">
      <c r="BI5090"/>
      <c r="BJ5090"/>
      <c r="BK5090"/>
      <c r="BL5090"/>
      <c r="BM5090"/>
      <c r="BN5090"/>
    </row>
    <row r="5091" spans="61:66" x14ac:dyDescent="0.25">
      <c r="BI5091"/>
      <c r="BJ5091"/>
      <c r="BK5091"/>
      <c r="BL5091"/>
      <c r="BM5091"/>
      <c r="BN5091"/>
    </row>
    <row r="5092" spans="61:66" x14ac:dyDescent="0.25">
      <c r="BI5092"/>
      <c r="BJ5092"/>
      <c r="BK5092"/>
      <c r="BL5092"/>
      <c r="BM5092"/>
      <c r="BN5092"/>
    </row>
    <row r="5093" spans="61:66" x14ac:dyDescent="0.25">
      <c r="BI5093"/>
      <c r="BJ5093"/>
      <c r="BK5093"/>
      <c r="BL5093"/>
      <c r="BM5093"/>
      <c r="BN5093"/>
    </row>
    <row r="5094" spans="61:66" x14ac:dyDescent="0.25">
      <c r="BI5094"/>
      <c r="BJ5094"/>
      <c r="BK5094"/>
      <c r="BL5094"/>
      <c r="BM5094"/>
      <c r="BN5094"/>
    </row>
    <row r="5095" spans="61:66" x14ac:dyDescent="0.25">
      <c r="BI5095"/>
      <c r="BJ5095"/>
      <c r="BK5095"/>
      <c r="BL5095"/>
      <c r="BM5095"/>
      <c r="BN5095"/>
    </row>
    <row r="5096" spans="61:66" x14ac:dyDescent="0.25">
      <c r="BI5096"/>
      <c r="BJ5096"/>
      <c r="BK5096"/>
      <c r="BL5096"/>
      <c r="BM5096"/>
      <c r="BN5096"/>
    </row>
    <row r="5097" spans="61:66" x14ac:dyDescent="0.25">
      <c r="BI5097"/>
      <c r="BJ5097"/>
      <c r="BK5097"/>
      <c r="BL5097"/>
      <c r="BM5097"/>
      <c r="BN5097"/>
    </row>
    <row r="5098" spans="61:66" x14ac:dyDescent="0.25">
      <c r="BI5098"/>
      <c r="BJ5098"/>
      <c r="BK5098"/>
      <c r="BL5098"/>
      <c r="BM5098"/>
      <c r="BN5098"/>
    </row>
    <row r="5099" spans="61:66" x14ac:dyDescent="0.25">
      <c r="BI5099"/>
      <c r="BJ5099"/>
      <c r="BK5099"/>
      <c r="BL5099"/>
      <c r="BM5099"/>
      <c r="BN5099"/>
    </row>
    <row r="5100" spans="61:66" x14ac:dyDescent="0.25">
      <c r="BI5100"/>
      <c r="BJ5100"/>
      <c r="BK5100"/>
      <c r="BL5100"/>
      <c r="BM5100"/>
      <c r="BN5100"/>
    </row>
    <row r="5101" spans="61:66" x14ac:dyDescent="0.25">
      <c r="BI5101"/>
      <c r="BJ5101"/>
      <c r="BK5101"/>
      <c r="BL5101"/>
      <c r="BM5101"/>
      <c r="BN5101"/>
    </row>
    <row r="5102" spans="61:66" x14ac:dyDescent="0.25">
      <c r="BI5102"/>
      <c r="BJ5102"/>
      <c r="BK5102"/>
      <c r="BL5102"/>
      <c r="BM5102"/>
      <c r="BN5102"/>
    </row>
    <row r="5103" spans="61:66" x14ac:dyDescent="0.25">
      <c r="BI5103"/>
      <c r="BJ5103"/>
      <c r="BK5103"/>
      <c r="BL5103"/>
      <c r="BM5103"/>
      <c r="BN5103"/>
    </row>
    <row r="5104" spans="61:66" x14ac:dyDescent="0.25">
      <c r="BI5104"/>
      <c r="BJ5104"/>
      <c r="BK5104"/>
      <c r="BL5104"/>
      <c r="BM5104"/>
      <c r="BN5104"/>
    </row>
    <row r="5105" spans="61:66" x14ac:dyDescent="0.25">
      <c r="BI5105"/>
      <c r="BJ5105"/>
      <c r="BK5105"/>
      <c r="BL5105"/>
      <c r="BM5105"/>
      <c r="BN5105"/>
    </row>
    <row r="5106" spans="61:66" x14ac:dyDescent="0.25">
      <c r="BI5106"/>
      <c r="BJ5106"/>
      <c r="BK5106"/>
      <c r="BL5106"/>
      <c r="BM5106"/>
      <c r="BN5106"/>
    </row>
    <row r="5107" spans="61:66" x14ac:dyDescent="0.25">
      <c r="BI5107"/>
      <c r="BJ5107"/>
      <c r="BK5107"/>
      <c r="BL5107"/>
      <c r="BM5107"/>
      <c r="BN5107"/>
    </row>
    <row r="5108" spans="61:66" x14ac:dyDescent="0.25">
      <c r="BI5108"/>
      <c r="BJ5108"/>
      <c r="BK5108"/>
      <c r="BL5108"/>
      <c r="BM5108"/>
      <c r="BN5108"/>
    </row>
    <row r="5109" spans="61:66" x14ac:dyDescent="0.25">
      <c r="BI5109"/>
      <c r="BJ5109"/>
      <c r="BK5109"/>
      <c r="BL5109"/>
      <c r="BM5109"/>
      <c r="BN5109"/>
    </row>
    <row r="5110" spans="61:66" x14ac:dyDescent="0.25">
      <c r="BI5110"/>
      <c r="BJ5110"/>
      <c r="BK5110"/>
      <c r="BL5110"/>
      <c r="BM5110"/>
      <c r="BN5110"/>
    </row>
    <row r="5111" spans="61:66" x14ac:dyDescent="0.25">
      <c r="BI5111"/>
      <c r="BJ5111"/>
      <c r="BK5111"/>
      <c r="BL5111"/>
      <c r="BM5111"/>
      <c r="BN5111"/>
    </row>
    <row r="5112" spans="61:66" x14ac:dyDescent="0.25">
      <c r="BI5112"/>
      <c r="BJ5112"/>
      <c r="BK5112"/>
      <c r="BL5112"/>
      <c r="BM5112"/>
      <c r="BN5112"/>
    </row>
    <row r="5113" spans="61:66" x14ac:dyDescent="0.25">
      <c r="BI5113"/>
      <c r="BJ5113"/>
      <c r="BK5113"/>
      <c r="BL5113"/>
      <c r="BM5113"/>
      <c r="BN5113"/>
    </row>
    <row r="5114" spans="61:66" x14ac:dyDescent="0.25">
      <c r="BI5114"/>
      <c r="BJ5114"/>
      <c r="BK5114"/>
      <c r="BL5114"/>
      <c r="BM5114"/>
      <c r="BN5114"/>
    </row>
    <row r="5115" spans="61:66" x14ac:dyDescent="0.25">
      <c r="BI5115"/>
      <c r="BJ5115"/>
      <c r="BK5115"/>
      <c r="BL5115"/>
      <c r="BM5115"/>
      <c r="BN5115"/>
    </row>
    <row r="5116" spans="61:66" x14ac:dyDescent="0.25">
      <c r="BI5116"/>
      <c r="BJ5116"/>
      <c r="BK5116"/>
      <c r="BL5116"/>
      <c r="BM5116"/>
      <c r="BN5116"/>
    </row>
    <row r="5117" spans="61:66" x14ac:dyDescent="0.25">
      <c r="BI5117"/>
      <c r="BJ5117"/>
      <c r="BK5117"/>
      <c r="BL5117"/>
      <c r="BM5117"/>
      <c r="BN5117"/>
    </row>
    <row r="5118" spans="61:66" x14ac:dyDescent="0.25">
      <c r="BI5118"/>
      <c r="BJ5118"/>
      <c r="BK5118"/>
      <c r="BL5118"/>
      <c r="BM5118"/>
      <c r="BN5118"/>
    </row>
    <row r="5119" spans="61:66" x14ac:dyDescent="0.25">
      <c r="BI5119"/>
      <c r="BJ5119"/>
      <c r="BK5119"/>
      <c r="BL5119"/>
      <c r="BM5119"/>
      <c r="BN5119"/>
    </row>
    <row r="5120" spans="61:66" x14ac:dyDescent="0.25">
      <c r="BI5120"/>
      <c r="BJ5120"/>
      <c r="BK5120"/>
      <c r="BL5120"/>
      <c r="BM5120"/>
      <c r="BN5120"/>
    </row>
    <row r="5121" spans="61:66" x14ac:dyDescent="0.25">
      <c r="BI5121"/>
      <c r="BJ5121"/>
      <c r="BK5121"/>
      <c r="BL5121"/>
      <c r="BM5121"/>
      <c r="BN5121"/>
    </row>
    <row r="5122" spans="61:66" x14ac:dyDescent="0.25">
      <c r="BI5122"/>
      <c r="BJ5122"/>
      <c r="BK5122"/>
      <c r="BL5122"/>
      <c r="BM5122"/>
      <c r="BN5122"/>
    </row>
    <row r="5123" spans="61:66" x14ac:dyDescent="0.25">
      <c r="BI5123"/>
      <c r="BJ5123"/>
      <c r="BK5123"/>
      <c r="BL5123"/>
      <c r="BM5123"/>
      <c r="BN5123"/>
    </row>
    <row r="5124" spans="61:66" x14ac:dyDescent="0.25">
      <c r="BI5124"/>
      <c r="BJ5124"/>
      <c r="BK5124"/>
      <c r="BL5124"/>
      <c r="BM5124"/>
      <c r="BN5124"/>
    </row>
    <row r="5125" spans="61:66" x14ac:dyDescent="0.25">
      <c r="BI5125"/>
      <c r="BJ5125"/>
      <c r="BK5125"/>
      <c r="BL5125"/>
      <c r="BM5125"/>
      <c r="BN5125"/>
    </row>
    <row r="5126" spans="61:66" x14ac:dyDescent="0.25">
      <c r="BI5126"/>
      <c r="BJ5126"/>
      <c r="BK5126"/>
      <c r="BL5126"/>
      <c r="BM5126"/>
      <c r="BN5126"/>
    </row>
    <row r="5127" spans="61:66" x14ac:dyDescent="0.25">
      <c r="BI5127"/>
      <c r="BJ5127"/>
      <c r="BK5127"/>
      <c r="BL5127"/>
      <c r="BM5127"/>
      <c r="BN5127"/>
    </row>
    <row r="5128" spans="61:66" x14ac:dyDescent="0.25">
      <c r="BI5128"/>
      <c r="BJ5128"/>
      <c r="BK5128"/>
      <c r="BL5128"/>
      <c r="BM5128"/>
      <c r="BN5128"/>
    </row>
    <row r="5129" spans="61:66" x14ac:dyDescent="0.25">
      <c r="BI5129"/>
      <c r="BJ5129"/>
      <c r="BK5129"/>
      <c r="BL5129"/>
      <c r="BM5129"/>
      <c r="BN5129"/>
    </row>
    <row r="5130" spans="61:66" x14ac:dyDescent="0.25">
      <c r="BI5130"/>
      <c r="BJ5130"/>
      <c r="BK5130"/>
      <c r="BL5130"/>
      <c r="BM5130"/>
      <c r="BN5130"/>
    </row>
    <row r="5131" spans="61:66" x14ac:dyDescent="0.25">
      <c r="BI5131"/>
      <c r="BJ5131"/>
      <c r="BK5131"/>
      <c r="BL5131"/>
      <c r="BM5131"/>
      <c r="BN5131"/>
    </row>
    <row r="5132" spans="61:66" x14ac:dyDescent="0.25">
      <c r="BI5132"/>
      <c r="BJ5132"/>
      <c r="BK5132"/>
      <c r="BL5132"/>
      <c r="BM5132"/>
      <c r="BN5132"/>
    </row>
    <row r="5133" spans="61:66" x14ac:dyDescent="0.25">
      <c r="BI5133"/>
      <c r="BJ5133"/>
      <c r="BK5133"/>
      <c r="BL5133"/>
      <c r="BM5133"/>
      <c r="BN5133"/>
    </row>
    <row r="5134" spans="61:66" x14ac:dyDescent="0.25">
      <c r="BI5134"/>
      <c r="BJ5134"/>
      <c r="BK5134"/>
      <c r="BL5134"/>
      <c r="BM5134"/>
      <c r="BN5134"/>
    </row>
    <row r="5135" spans="61:66" x14ac:dyDescent="0.25">
      <c r="BI5135"/>
      <c r="BJ5135"/>
      <c r="BK5135"/>
      <c r="BL5135"/>
      <c r="BM5135"/>
      <c r="BN5135"/>
    </row>
    <row r="5136" spans="61:66" x14ac:dyDescent="0.25">
      <c r="BI5136"/>
      <c r="BJ5136"/>
      <c r="BK5136"/>
      <c r="BL5136"/>
      <c r="BM5136"/>
      <c r="BN5136"/>
    </row>
    <row r="5137" spans="61:66" x14ac:dyDescent="0.25">
      <c r="BI5137"/>
      <c r="BJ5137"/>
      <c r="BK5137"/>
      <c r="BL5137"/>
      <c r="BM5137"/>
      <c r="BN5137"/>
    </row>
    <row r="5138" spans="61:66" x14ac:dyDescent="0.25">
      <c r="BI5138"/>
      <c r="BJ5138"/>
      <c r="BK5138"/>
      <c r="BL5138"/>
      <c r="BM5138"/>
      <c r="BN5138"/>
    </row>
    <row r="5139" spans="61:66" x14ac:dyDescent="0.25">
      <c r="BI5139"/>
      <c r="BJ5139"/>
      <c r="BK5139"/>
      <c r="BL5139"/>
      <c r="BM5139"/>
      <c r="BN5139"/>
    </row>
    <row r="5140" spans="61:66" x14ac:dyDescent="0.25">
      <c r="BI5140"/>
      <c r="BJ5140"/>
      <c r="BK5140"/>
      <c r="BL5140"/>
      <c r="BM5140"/>
      <c r="BN5140"/>
    </row>
    <row r="5141" spans="61:66" x14ac:dyDescent="0.25">
      <c r="BI5141"/>
      <c r="BJ5141"/>
      <c r="BK5141"/>
      <c r="BL5141"/>
      <c r="BM5141"/>
      <c r="BN5141"/>
    </row>
    <row r="5142" spans="61:66" x14ac:dyDescent="0.25">
      <c r="BI5142"/>
      <c r="BJ5142"/>
      <c r="BK5142"/>
      <c r="BL5142"/>
      <c r="BM5142"/>
      <c r="BN5142"/>
    </row>
    <row r="5143" spans="61:66" x14ac:dyDescent="0.25">
      <c r="BI5143"/>
      <c r="BJ5143"/>
      <c r="BK5143"/>
      <c r="BL5143"/>
      <c r="BM5143"/>
      <c r="BN5143"/>
    </row>
    <row r="5144" spans="61:66" x14ac:dyDescent="0.25">
      <c r="BI5144"/>
      <c r="BJ5144"/>
      <c r="BK5144"/>
      <c r="BL5144"/>
      <c r="BM5144"/>
      <c r="BN5144"/>
    </row>
    <row r="5145" spans="61:66" x14ac:dyDescent="0.25">
      <c r="BI5145"/>
      <c r="BJ5145"/>
      <c r="BK5145"/>
      <c r="BL5145"/>
      <c r="BM5145"/>
      <c r="BN5145"/>
    </row>
    <row r="5146" spans="61:66" x14ac:dyDescent="0.25">
      <c r="BI5146"/>
      <c r="BJ5146"/>
      <c r="BK5146"/>
      <c r="BL5146"/>
      <c r="BM5146"/>
      <c r="BN5146"/>
    </row>
    <row r="5147" spans="61:66" x14ac:dyDescent="0.25">
      <c r="BI5147"/>
      <c r="BJ5147"/>
      <c r="BK5147"/>
      <c r="BL5147"/>
      <c r="BM5147"/>
      <c r="BN5147"/>
    </row>
    <row r="5148" spans="61:66" x14ac:dyDescent="0.25">
      <c r="BI5148"/>
      <c r="BJ5148"/>
      <c r="BK5148"/>
      <c r="BL5148"/>
      <c r="BM5148"/>
      <c r="BN5148"/>
    </row>
    <row r="5149" spans="61:66" x14ac:dyDescent="0.25">
      <c r="BI5149"/>
      <c r="BJ5149"/>
      <c r="BK5149"/>
      <c r="BL5149"/>
      <c r="BM5149"/>
      <c r="BN5149"/>
    </row>
    <row r="5150" spans="61:66" x14ac:dyDescent="0.25">
      <c r="BI5150"/>
      <c r="BJ5150"/>
      <c r="BK5150"/>
      <c r="BL5150"/>
      <c r="BM5150"/>
      <c r="BN5150"/>
    </row>
    <row r="5151" spans="61:66" x14ac:dyDescent="0.25">
      <c r="BI5151"/>
      <c r="BJ5151"/>
      <c r="BK5151"/>
      <c r="BL5151"/>
      <c r="BM5151"/>
      <c r="BN5151"/>
    </row>
    <row r="5152" spans="61:66" x14ac:dyDescent="0.25">
      <c r="BI5152"/>
      <c r="BJ5152"/>
      <c r="BK5152"/>
      <c r="BL5152"/>
      <c r="BM5152"/>
      <c r="BN5152"/>
    </row>
    <row r="5153" spans="61:66" x14ac:dyDescent="0.25">
      <c r="BI5153"/>
      <c r="BJ5153"/>
      <c r="BK5153"/>
      <c r="BL5153"/>
      <c r="BM5153"/>
      <c r="BN5153"/>
    </row>
    <row r="5154" spans="61:66" x14ac:dyDescent="0.25">
      <c r="BI5154"/>
      <c r="BJ5154"/>
      <c r="BK5154"/>
      <c r="BL5154"/>
      <c r="BM5154"/>
      <c r="BN5154"/>
    </row>
    <row r="5155" spans="61:66" x14ac:dyDescent="0.25">
      <c r="BI5155"/>
      <c r="BJ5155"/>
      <c r="BK5155"/>
      <c r="BL5155"/>
      <c r="BM5155"/>
      <c r="BN5155"/>
    </row>
    <row r="5156" spans="61:66" x14ac:dyDescent="0.25">
      <c r="BI5156"/>
      <c r="BJ5156"/>
      <c r="BK5156"/>
      <c r="BL5156"/>
      <c r="BM5156"/>
      <c r="BN5156"/>
    </row>
    <row r="5157" spans="61:66" x14ac:dyDescent="0.25">
      <c r="BI5157"/>
      <c r="BJ5157"/>
      <c r="BK5157"/>
      <c r="BL5157"/>
      <c r="BM5157"/>
      <c r="BN5157"/>
    </row>
    <row r="5158" spans="61:66" x14ac:dyDescent="0.25">
      <c r="BI5158"/>
      <c r="BJ5158"/>
      <c r="BK5158"/>
      <c r="BL5158"/>
      <c r="BM5158"/>
      <c r="BN5158"/>
    </row>
    <row r="5159" spans="61:66" x14ac:dyDescent="0.25">
      <c r="BI5159"/>
      <c r="BJ5159"/>
      <c r="BK5159"/>
      <c r="BL5159"/>
      <c r="BM5159"/>
      <c r="BN5159"/>
    </row>
    <row r="5160" spans="61:66" x14ac:dyDescent="0.25">
      <c r="BI5160"/>
      <c r="BJ5160"/>
      <c r="BK5160"/>
      <c r="BL5160"/>
      <c r="BM5160"/>
      <c r="BN5160"/>
    </row>
    <row r="5161" spans="61:66" x14ac:dyDescent="0.25">
      <c r="BI5161"/>
      <c r="BJ5161"/>
      <c r="BK5161"/>
      <c r="BL5161"/>
      <c r="BM5161"/>
      <c r="BN5161"/>
    </row>
    <row r="5162" spans="61:66" x14ac:dyDescent="0.25">
      <c r="BI5162"/>
      <c r="BJ5162"/>
      <c r="BK5162"/>
      <c r="BL5162"/>
      <c r="BM5162"/>
      <c r="BN5162"/>
    </row>
    <row r="5163" spans="61:66" x14ac:dyDescent="0.25">
      <c r="BI5163"/>
      <c r="BJ5163"/>
      <c r="BK5163"/>
      <c r="BL5163"/>
      <c r="BM5163"/>
      <c r="BN5163"/>
    </row>
    <row r="5164" spans="61:66" x14ac:dyDescent="0.25">
      <c r="BI5164"/>
      <c r="BJ5164"/>
      <c r="BK5164"/>
      <c r="BL5164"/>
      <c r="BM5164"/>
      <c r="BN5164"/>
    </row>
    <row r="5165" spans="61:66" x14ac:dyDescent="0.25">
      <c r="BI5165"/>
      <c r="BJ5165"/>
      <c r="BK5165"/>
      <c r="BL5165"/>
      <c r="BM5165"/>
      <c r="BN5165"/>
    </row>
    <row r="5166" spans="61:66" x14ac:dyDescent="0.25">
      <c r="BI5166"/>
      <c r="BJ5166"/>
      <c r="BK5166"/>
      <c r="BL5166"/>
      <c r="BM5166"/>
      <c r="BN5166"/>
    </row>
    <row r="5167" spans="61:66" x14ac:dyDescent="0.25">
      <c r="BI5167"/>
      <c r="BJ5167"/>
      <c r="BK5167"/>
      <c r="BL5167"/>
      <c r="BM5167"/>
      <c r="BN5167"/>
    </row>
    <row r="5168" spans="61:66" x14ac:dyDescent="0.25">
      <c r="BI5168"/>
      <c r="BJ5168"/>
      <c r="BK5168"/>
      <c r="BL5168"/>
      <c r="BM5168"/>
      <c r="BN5168"/>
    </row>
    <row r="5169" spans="61:66" x14ac:dyDescent="0.25">
      <c r="BI5169"/>
      <c r="BJ5169"/>
      <c r="BK5169"/>
      <c r="BL5169"/>
      <c r="BM5169"/>
      <c r="BN5169"/>
    </row>
    <row r="5170" spans="61:66" x14ac:dyDescent="0.25">
      <c r="BI5170"/>
      <c r="BJ5170"/>
      <c r="BK5170"/>
      <c r="BL5170"/>
      <c r="BM5170"/>
      <c r="BN5170"/>
    </row>
    <row r="5171" spans="61:66" x14ac:dyDescent="0.25">
      <c r="BI5171"/>
      <c r="BJ5171"/>
      <c r="BK5171"/>
      <c r="BL5171"/>
      <c r="BM5171"/>
      <c r="BN5171"/>
    </row>
    <row r="5172" spans="61:66" x14ac:dyDescent="0.25">
      <c r="BI5172"/>
      <c r="BJ5172"/>
      <c r="BK5172"/>
      <c r="BL5172"/>
      <c r="BM5172"/>
      <c r="BN5172"/>
    </row>
    <row r="5173" spans="61:66" x14ac:dyDescent="0.25">
      <c r="BI5173"/>
      <c r="BJ5173"/>
      <c r="BK5173"/>
      <c r="BL5173"/>
      <c r="BM5173"/>
      <c r="BN5173"/>
    </row>
    <row r="5174" spans="61:66" x14ac:dyDescent="0.25">
      <c r="BI5174"/>
      <c r="BJ5174"/>
      <c r="BK5174"/>
      <c r="BL5174"/>
      <c r="BM5174"/>
      <c r="BN5174"/>
    </row>
    <row r="5175" spans="61:66" x14ac:dyDescent="0.25">
      <c r="BI5175"/>
      <c r="BJ5175"/>
      <c r="BK5175"/>
      <c r="BL5175"/>
      <c r="BM5175"/>
      <c r="BN5175"/>
    </row>
    <row r="5176" spans="61:66" x14ac:dyDescent="0.25">
      <c r="BI5176"/>
      <c r="BJ5176"/>
      <c r="BK5176"/>
      <c r="BL5176"/>
      <c r="BM5176"/>
      <c r="BN5176"/>
    </row>
    <row r="5177" spans="61:66" x14ac:dyDescent="0.25">
      <c r="BI5177"/>
      <c r="BJ5177"/>
      <c r="BK5177"/>
      <c r="BL5177"/>
      <c r="BM5177"/>
      <c r="BN5177"/>
    </row>
    <row r="5178" spans="61:66" x14ac:dyDescent="0.25">
      <c r="BI5178"/>
      <c r="BJ5178"/>
      <c r="BK5178"/>
      <c r="BL5178"/>
      <c r="BM5178"/>
      <c r="BN5178"/>
    </row>
    <row r="5179" spans="61:66" x14ac:dyDescent="0.25">
      <c r="BI5179"/>
      <c r="BJ5179"/>
      <c r="BK5179"/>
      <c r="BL5179"/>
      <c r="BM5179"/>
      <c r="BN5179"/>
    </row>
    <row r="5180" spans="61:66" x14ac:dyDescent="0.25">
      <c r="BI5180"/>
      <c r="BJ5180"/>
      <c r="BK5180"/>
      <c r="BL5180"/>
      <c r="BM5180"/>
      <c r="BN5180"/>
    </row>
    <row r="5181" spans="61:66" x14ac:dyDescent="0.25">
      <c r="BI5181"/>
      <c r="BJ5181"/>
      <c r="BK5181"/>
      <c r="BL5181"/>
      <c r="BM5181"/>
      <c r="BN5181"/>
    </row>
    <row r="5182" spans="61:66" x14ac:dyDescent="0.25">
      <c r="BI5182"/>
      <c r="BJ5182"/>
      <c r="BK5182"/>
      <c r="BL5182"/>
      <c r="BM5182"/>
      <c r="BN5182"/>
    </row>
    <row r="5183" spans="61:66" x14ac:dyDescent="0.25">
      <c r="BI5183"/>
      <c r="BJ5183"/>
      <c r="BK5183"/>
      <c r="BL5183"/>
      <c r="BM5183"/>
      <c r="BN5183"/>
    </row>
    <row r="5184" spans="61:66" x14ac:dyDescent="0.25">
      <c r="BI5184"/>
      <c r="BJ5184"/>
      <c r="BK5184"/>
      <c r="BL5184"/>
      <c r="BM5184"/>
      <c r="BN5184"/>
    </row>
    <row r="5185" spans="61:66" x14ac:dyDescent="0.25">
      <c r="BI5185"/>
      <c r="BJ5185"/>
      <c r="BK5185"/>
      <c r="BL5185"/>
      <c r="BM5185"/>
      <c r="BN5185"/>
    </row>
    <row r="5186" spans="61:66" x14ac:dyDescent="0.25">
      <c r="BI5186"/>
      <c r="BJ5186"/>
      <c r="BK5186"/>
      <c r="BL5186"/>
      <c r="BM5186"/>
      <c r="BN5186"/>
    </row>
    <row r="5187" spans="61:66" x14ac:dyDescent="0.25">
      <c r="BI5187"/>
      <c r="BJ5187"/>
      <c r="BK5187"/>
      <c r="BL5187"/>
      <c r="BM5187"/>
      <c r="BN5187"/>
    </row>
    <row r="5188" spans="61:66" x14ac:dyDescent="0.25">
      <c r="BI5188"/>
      <c r="BJ5188"/>
      <c r="BK5188"/>
      <c r="BL5188"/>
      <c r="BM5188"/>
      <c r="BN5188"/>
    </row>
    <row r="5189" spans="61:66" x14ac:dyDescent="0.25">
      <c r="BI5189"/>
      <c r="BJ5189"/>
      <c r="BK5189"/>
      <c r="BL5189"/>
      <c r="BM5189"/>
      <c r="BN5189"/>
    </row>
    <row r="5190" spans="61:66" x14ac:dyDescent="0.25">
      <c r="BI5190"/>
      <c r="BJ5190"/>
      <c r="BK5190"/>
      <c r="BL5190"/>
      <c r="BM5190"/>
      <c r="BN5190"/>
    </row>
    <row r="5191" spans="61:66" x14ac:dyDescent="0.25">
      <c r="BI5191"/>
      <c r="BJ5191"/>
      <c r="BK5191"/>
      <c r="BL5191"/>
      <c r="BM5191"/>
      <c r="BN5191"/>
    </row>
    <row r="5192" spans="61:66" x14ac:dyDescent="0.25">
      <c r="BI5192"/>
      <c r="BJ5192"/>
      <c r="BK5192"/>
      <c r="BL5192"/>
      <c r="BM5192"/>
      <c r="BN5192"/>
    </row>
    <row r="5193" spans="61:66" x14ac:dyDescent="0.25">
      <c r="BI5193"/>
      <c r="BJ5193"/>
      <c r="BK5193"/>
      <c r="BL5193"/>
      <c r="BM5193"/>
      <c r="BN5193"/>
    </row>
    <row r="5194" spans="61:66" x14ac:dyDescent="0.25">
      <c r="BI5194"/>
      <c r="BJ5194"/>
      <c r="BK5194"/>
      <c r="BL5194"/>
      <c r="BM5194"/>
      <c r="BN5194"/>
    </row>
    <row r="5195" spans="61:66" x14ac:dyDescent="0.25">
      <c r="BI5195"/>
      <c r="BJ5195"/>
      <c r="BK5195"/>
      <c r="BL5195"/>
      <c r="BM5195"/>
      <c r="BN5195"/>
    </row>
    <row r="5196" spans="61:66" x14ac:dyDescent="0.25">
      <c r="BI5196"/>
      <c r="BJ5196"/>
      <c r="BK5196"/>
      <c r="BL5196"/>
      <c r="BM5196"/>
      <c r="BN5196"/>
    </row>
    <row r="5197" spans="61:66" x14ac:dyDescent="0.25">
      <c r="BI5197"/>
      <c r="BJ5197"/>
      <c r="BK5197"/>
      <c r="BL5197"/>
      <c r="BM5197"/>
      <c r="BN5197"/>
    </row>
    <row r="5198" spans="61:66" x14ac:dyDescent="0.25">
      <c r="BI5198"/>
      <c r="BJ5198"/>
      <c r="BK5198"/>
      <c r="BL5198"/>
      <c r="BM5198"/>
      <c r="BN5198"/>
    </row>
    <row r="5199" spans="61:66" x14ac:dyDescent="0.25">
      <c r="BI5199"/>
      <c r="BJ5199"/>
      <c r="BK5199"/>
      <c r="BL5199"/>
      <c r="BM5199"/>
      <c r="BN5199"/>
    </row>
    <row r="5200" spans="61:66" x14ac:dyDescent="0.25">
      <c r="BI5200"/>
      <c r="BJ5200"/>
      <c r="BK5200"/>
      <c r="BL5200"/>
      <c r="BM5200"/>
      <c r="BN5200"/>
    </row>
    <row r="5201" spans="61:66" x14ac:dyDescent="0.25">
      <c r="BI5201"/>
      <c r="BJ5201"/>
      <c r="BK5201"/>
      <c r="BL5201"/>
      <c r="BM5201"/>
      <c r="BN5201"/>
    </row>
    <row r="5202" spans="61:66" x14ac:dyDescent="0.25">
      <c r="BI5202"/>
      <c r="BJ5202"/>
      <c r="BK5202"/>
      <c r="BL5202"/>
      <c r="BM5202"/>
      <c r="BN5202"/>
    </row>
    <row r="5203" spans="61:66" x14ac:dyDescent="0.25">
      <c r="BI5203"/>
      <c r="BJ5203"/>
      <c r="BK5203"/>
      <c r="BL5203"/>
      <c r="BM5203"/>
      <c r="BN5203"/>
    </row>
    <row r="5204" spans="61:66" x14ac:dyDescent="0.25">
      <c r="BI5204"/>
      <c r="BJ5204"/>
      <c r="BK5204"/>
      <c r="BL5204"/>
      <c r="BM5204"/>
      <c r="BN5204"/>
    </row>
    <row r="5205" spans="61:66" x14ac:dyDescent="0.25">
      <c r="BI5205"/>
      <c r="BJ5205"/>
      <c r="BK5205"/>
      <c r="BL5205"/>
      <c r="BM5205"/>
      <c r="BN5205"/>
    </row>
    <row r="5206" spans="61:66" x14ac:dyDescent="0.25">
      <c r="BI5206"/>
      <c r="BJ5206"/>
      <c r="BK5206"/>
      <c r="BL5206"/>
      <c r="BM5206"/>
      <c r="BN5206"/>
    </row>
    <row r="5207" spans="61:66" x14ac:dyDescent="0.25">
      <c r="BI5207"/>
      <c r="BJ5207"/>
      <c r="BK5207"/>
      <c r="BL5207"/>
      <c r="BM5207"/>
      <c r="BN5207"/>
    </row>
    <row r="5208" spans="61:66" x14ac:dyDescent="0.25">
      <c r="BI5208"/>
      <c r="BJ5208"/>
      <c r="BK5208"/>
      <c r="BL5208"/>
      <c r="BM5208"/>
      <c r="BN5208"/>
    </row>
    <row r="5209" spans="61:66" x14ac:dyDescent="0.25">
      <c r="BI5209"/>
      <c r="BJ5209"/>
      <c r="BK5209"/>
      <c r="BL5209"/>
      <c r="BM5209"/>
      <c r="BN5209"/>
    </row>
    <row r="5210" spans="61:66" x14ac:dyDescent="0.25">
      <c r="BI5210"/>
      <c r="BJ5210"/>
      <c r="BK5210"/>
      <c r="BL5210"/>
      <c r="BM5210"/>
      <c r="BN5210"/>
    </row>
    <row r="5211" spans="61:66" x14ac:dyDescent="0.25">
      <c r="BI5211"/>
      <c r="BJ5211"/>
      <c r="BK5211"/>
      <c r="BL5211"/>
      <c r="BM5211"/>
      <c r="BN5211"/>
    </row>
    <row r="5212" spans="61:66" x14ac:dyDescent="0.25">
      <c r="BI5212"/>
      <c r="BJ5212"/>
      <c r="BK5212"/>
      <c r="BL5212"/>
      <c r="BM5212"/>
      <c r="BN5212"/>
    </row>
    <row r="5213" spans="61:66" x14ac:dyDescent="0.25">
      <c r="BI5213"/>
      <c r="BJ5213"/>
      <c r="BK5213"/>
      <c r="BL5213"/>
      <c r="BM5213"/>
      <c r="BN5213"/>
    </row>
    <row r="5214" spans="61:66" x14ac:dyDescent="0.25">
      <c r="BI5214"/>
      <c r="BJ5214"/>
      <c r="BK5214"/>
      <c r="BL5214"/>
      <c r="BM5214"/>
      <c r="BN5214"/>
    </row>
    <row r="5215" spans="61:66" x14ac:dyDescent="0.25">
      <c r="BI5215"/>
      <c r="BJ5215"/>
      <c r="BK5215"/>
      <c r="BL5215"/>
      <c r="BM5215"/>
      <c r="BN5215"/>
    </row>
    <row r="5216" spans="61:66" x14ac:dyDescent="0.25">
      <c r="BI5216"/>
      <c r="BJ5216"/>
      <c r="BK5216"/>
      <c r="BL5216"/>
      <c r="BM5216"/>
      <c r="BN5216"/>
    </row>
    <row r="5217" spans="61:66" x14ac:dyDescent="0.25">
      <c r="BI5217"/>
      <c r="BJ5217"/>
      <c r="BK5217"/>
      <c r="BL5217"/>
      <c r="BM5217"/>
      <c r="BN5217"/>
    </row>
    <row r="5218" spans="61:66" x14ac:dyDescent="0.25">
      <c r="BI5218"/>
      <c r="BJ5218"/>
      <c r="BK5218"/>
      <c r="BL5218"/>
      <c r="BM5218"/>
      <c r="BN5218"/>
    </row>
    <row r="5219" spans="61:66" x14ac:dyDescent="0.25">
      <c r="BI5219"/>
      <c r="BJ5219"/>
      <c r="BK5219"/>
      <c r="BL5219"/>
      <c r="BM5219"/>
      <c r="BN5219"/>
    </row>
    <row r="5220" spans="61:66" x14ac:dyDescent="0.25">
      <c r="BI5220"/>
      <c r="BJ5220"/>
      <c r="BK5220"/>
      <c r="BL5220"/>
      <c r="BM5220"/>
      <c r="BN5220"/>
    </row>
    <row r="5221" spans="61:66" x14ac:dyDescent="0.25">
      <c r="BI5221"/>
      <c r="BJ5221"/>
      <c r="BK5221"/>
      <c r="BL5221"/>
      <c r="BM5221"/>
      <c r="BN5221"/>
    </row>
    <row r="5222" spans="61:66" x14ac:dyDescent="0.25">
      <c r="BI5222"/>
      <c r="BJ5222"/>
      <c r="BK5222"/>
      <c r="BL5222"/>
      <c r="BM5222"/>
      <c r="BN5222"/>
    </row>
    <row r="5223" spans="61:66" x14ac:dyDescent="0.25">
      <c r="BI5223"/>
      <c r="BJ5223"/>
      <c r="BK5223"/>
      <c r="BL5223"/>
      <c r="BM5223"/>
      <c r="BN5223"/>
    </row>
    <row r="5224" spans="61:66" x14ac:dyDescent="0.25">
      <c r="BI5224"/>
      <c r="BJ5224"/>
      <c r="BK5224"/>
      <c r="BL5224"/>
      <c r="BM5224"/>
      <c r="BN5224"/>
    </row>
    <row r="5225" spans="61:66" x14ac:dyDescent="0.25">
      <c r="BI5225"/>
      <c r="BJ5225"/>
      <c r="BK5225"/>
      <c r="BL5225"/>
      <c r="BM5225"/>
      <c r="BN5225"/>
    </row>
    <row r="5226" spans="61:66" x14ac:dyDescent="0.25">
      <c r="BI5226"/>
      <c r="BJ5226"/>
      <c r="BK5226"/>
      <c r="BL5226"/>
      <c r="BM5226"/>
      <c r="BN5226"/>
    </row>
    <row r="5227" spans="61:66" x14ac:dyDescent="0.25">
      <c r="BI5227"/>
      <c r="BJ5227"/>
      <c r="BK5227"/>
      <c r="BL5227"/>
      <c r="BM5227"/>
      <c r="BN5227"/>
    </row>
    <row r="5228" spans="61:66" x14ac:dyDescent="0.25">
      <c r="BI5228"/>
      <c r="BJ5228"/>
      <c r="BK5228"/>
      <c r="BL5228"/>
      <c r="BM5228"/>
      <c r="BN5228"/>
    </row>
    <row r="5229" spans="61:66" x14ac:dyDescent="0.25">
      <c r="BI5229"/>
      <c r="BJ5229"/>
      <c r="BK5229"/>
      <c r="BL5229"/>
      <c r="BM5229"/>
      <c r="BN5229"/>
    </row>
    <row r="5230" spans="61:66" x14ac:dyDescent="0.25">
      <c r="BI5230"/>
      <c r="BJ5230"/>
      <c r="BK5230"/>
      <c r="BL5230"/>
      <c r="BM5230"/>
      <c r="BN5230"/>
    </row>
    <row r="5231" spans="61:66" x14ac:dyDescent="0.25">
      <c r="BI5231"/>
      <c r="BJ5231"/>
      <c r="BK5231"/>
      <c r="BL5231"/>
      <c r="BM5231"/>
      <c r="BN5231"/>
    </row>
    <row r="5232" spans="61:66" x14ac:dyDescent="0.25">
      <c r="BI5232"/>
      <c r="BJ5232"/>
      <c r="BK5232"/>
      <c r="BL5232"/>
      <c r="BM5232"/>
      <c r="BN5232"/>
    </row>
    <row r="5233" spans="61:66" x14ac:dyDescent="0.25">
      <c r="BI5233"/>
      <c r="BJ5233"/>
      <c r="BK5233"/>
      <c r="BL5233"/>
      <c r="BM5233"/>
      <c r="BN5233"/>
    </row>
    <row r="5234" spans="61:66" x14ac:dyDescent="0.25">
      <c r="BI5234"/>
      <c r="BJ5234"/>
      <c r="BK5234"/>
      <c r="BL5234"/>
      <c r="BM5234"/>
      <c r="BN5234"/>
    </row>
    <row r="5235" spans="61:66" x14ac:dyDescent="0.25">
      <c r="BI5235"/>
      <c r="BJ5235"/>
      <c r="BK5235"/>
      <c r="BL5235"/>
      <c r="BM5235"/>
      <c r="BN5235"/>
    </row>
    <row r="5236" spans="61:66" x14ac:dyDescent="0.25">
      <c r="BI5236"/>
      <c r="BJ5236"/>
      <c r="BK5236"/>
      <c r="BL5236"/>
      <c r="BM5236"/>
      <c r="BN5236"/>
    </row>
    <row r="5237" spans="61:66" x14ac:dyDescent="0.25">
      <c r="BI5237"/>
      <c r="BJ5237"/>
      <c r="BK5237"/>
      <c r="BL5237"/>
      <c r="BM5237"/>
      <c r="BN5237"/>
    </row>
    <row r="5238" spans="61:66" x14ac:dyDescent="0.25">
      <c r="BI5238"/>
      <c r="BJ5238"/>
      <c r="BK5238"/>
      <c r="BL5238"/>
      <c r="BM5238"/>
      <c r="BN5238"/>
    </row>
    <row r="5239" spans="61:66" x14ac:dyDescent="0.25">
      <c r="BI5239"/>
      <c r="BJ5239"/>
      <c r="BK5239"/>
      <c r="BL5239"/>
      <c r="BM5239"/>
      <c r="BN5239"/>
    </row>
    <row r="5240" spans="61:66" x14ac:dyDescent="0.25">
      <c r="BI5240"/>
      <c r="BJ5240"/>
      <c r="BK5240"/>
      <c r="BL5240"/>
      <c r="BM5240"/>
      <c r="BN5240"/>
    </row>
    <row r="5241" spans="61:66" x14ac:dyDescent="0.25">
      <c r="BI5241"/>
      <c r="BJ5241"/>
      <c r="BK5241"/>
      <c r="BL5241"/>
      <c r="BM5241"/>
      <c r="BN5241"/>
    </row>
    <row r="5242" spans="61:66" x14ac:dyDescent="0.25">
      <c r="BI5242"/>
      <c r="BJ5242"/>
      <c r="BK5242"/>
      <c r="BL5242"/>
      <c r="BM5242"/>
      <c r="BN5242"/>
    </row>
    <row r="5243" spans="61:66" x14ac:dyDescent="0.25">
      <c r="BI5243"/>
      <c r="BJ5243"/>
      <c r="BK5243"/>
      <c r="BL5243"/>
      <c r="BM5243"/>
      <c r="BN5243"/>
    </row>
    <row r="5244" spans="61:66" x14ac:dyDescent="0.25">
      <c r="BI5244"/>
      <c r="BJ5244"/>
      <c r="BK5244"/>
      <c r="BL5244"/>
      <c r="BM5244"/>
      <c r="BN5244"/>
    </row>
    <row r="5245" spans="61:66" x14ac:dyDescent="0.25">
      <c r="BI5245"/>
      <c r="BJ5245"/>
      <c r="BK5245"/>
      <c r="BL5245"/>
      <c r="BM5245"/>
      <c r="BN5245"/>
    </row>
    <row r="5246" spans="61:66" x14ac:dyDescent="0.25">
      <c r="BI5246"/>
      <c r="BJ5246"/>
      <c r="BK5246"/>
      <c r="BL5246"/>
      <c r="BM5246"/>
      <c r="BN5246"/>
    </row>
    <row r="5247" spans="61:66" x14ac:dyDescent="0.25">
      <c r="BI5247"/>
      <c r="BJ5247"/>
      <c r="BK5247"/>
      <c r="BL5247"/>
      <c r="BM5247"/>
      <c r="BN5247"/>
    </row>
    <row r="5248" spans="61:66" x14ac:dyDescent="0.25">
      <c r="BI5248"/>
      <c r="BJ5248"/>
      <c r="BK5248"/>
      <c r="BL5248"/>
      <c r="BM5248"/>
      <c r="BN5248"/>
    </row>
    <row r="5249" spans="61:66" x14ac:dyDescent="0.25">
      <c r="BI5249"/>
      <c r="BJ5249"/>
      <c r="BK5249"/>
      <c r="BL5249"/>
      <c r="BM5249"/>
      <c r="BN5249"/>
    </row>
    <row r="5250" spans="61:66" x14ac:dyDescent="0.25">
      <c r="BI5250"/>
      <c r="BJ5250"/>
      <c r="BK5250"/>
      <c r="BL5250"/>
      <c r="BM5250"/>
      <c r="BN5250"/>
    </row>
    <row r="5251" spans="61:66" x14ac:dyDescent="0.25">
      <c r="BI5251"/>
      <c r="BJ5251"/>
      <c r="BK5251"/>
      <c r="BL5251"/>
      <c r="BM5251"/>
      <c r="BN5251"/>
    </row>
    <row r="5252" spans="61:66" x14ac:dyDescent="0.25">
      <c r="BI5252"/>
      <c r="BJ5252"/>
      <c r="BK5252"/>
      <c r="BL5252"/>
      <c r="BM5252"/>
      <c r="BN5252"/>
    </row>
    <row r="5253" spans="61:66" x14ac:dyDescent="0.25">
      <c r="BI5253"/>
      <c r="BJ5253"/>
      <c r="BK5253"/>
      <c r="BL5253"/>
      <c r="BM5253"/>
      <c r="BN5253"/>
    </row>
    <row r="5254" spans="61:66" x14ac:dyDescent="0.25">
      <c r="BI5254"/>
      <c r="BJ5254"/>
      <c r="BK5254"/>
      <c r="BL5254"/>
      <c r="BM5254"/>
      <c r="BN5254"/>
    </row>
    <row r="5255" spans="61:66" x14ac:dyDescent="0.25">
      <c r="BI5255"/>
      <c r="BJ5255"/>
      <c r="BK5255"/>
      <c r="BL5255"/>
      <c r="BM5255"/>
      <c r="BN5255"/>
    </row>
    <row r="5256" spans="61:66" x14ac:dyDescent="0.25">
      <c r="BI5256"/>
      <c r="BJ5256"/>
      <c r="BK5256"/>
      <c r="BL5256"/>
      <c r="BM5256"/>
      <c r="BN5256"/>
    </row>
    <row r="5257" spans="61:66" x14ac:dyDescent="0.25">
      <c r="BI5257"/>
      <c r="BJ5257"/>
      <c r="BK5257"/>
      <c r="BL5257"/>
      <c r="BM5257"/>
      <c r="BN5257"/>
    </row>
    <row r="5258" spans="61:66" x14ac:dyDescent="0.25">
      <c r="BI5258"/>
      <c r="BJ5258"/>
      <c r="BK5258"/>
      <c r="BL5258"/>
      <c r="BM5258"/>
      <c r="BN5258"/>
    </row>
    <row r="5259" spans="61:66" x14ac:dyDescent="0.25">
      <c r="BI5259"/>
      <c r="BJ5259"/>
      <c r="BK5259"/>
      <c r="BL5259"/>
      <c r="BM5259"/>
      <c r="BN5259"/>
    </row>
    <row r="5260" spans="61:66" x14ac:dyDescent="0.25">
      <c r="BI5260"/>
      <c r="BJ5260"/>
      <c r="BK5260"/>
      <c r="BL5260"/>
      <c r="BM5260"/>
      <c r="BN5260"/>
    </row>
    <row r="5261" spans="61:66" x14ac:dyDescent="0.25">
      <c r="BI5261"/>
      <c r="BJ5261"/>
      <c r="BK5261"/>
      <c r="BL5261"/>
      <c r="BM5261"/>
      <c r="BN5261"/>
    </row>
    <row r="5262" spans="61:66" x14ac:dyDescent="0.25">
      <c r="BI5262"/>
      <c r="BJ5262"/>
      <c r="BK5262"/>
      <c r="BL5262"/>
      <c r="BM5262"/>
      <c r="BN5262"/>
    </row>
    <row r="5263" spans="61:66" x14ac:dyDescent="0.25">
      <c r="BI5263"/>
      <c r="BJ5263"/>
      <c r="BK5263"/>
      <c r="BL5263"/>
      <c r="BM5263"/>
      <c r="BN5263"/>
    </row>
    <row r="5264" spans="61:66" x14ac:dyDescent="0.25">
      <c r="BI5264"/>
      <c r="BJ5264"/>
      <c r="BK5264"/>
      <c r="BL5264"/>
      <c r="BM5264"/>
      <c r="BN5264"/>
    </row>
    <row r="5265" spans="61:66" x14ac:dyDescent="0.25">
      <c r="BI5265"/>
      <c r="BJ5265"/>
      <c r="BK5265"/>
      <c r="BL5265"/>
      <c r="BM5265"/>
      <c r="BN5265"/>
    </row>
    <row r="5266" spans="61:66" x14ac:dyDescent="0.25">
      <c r="BI5266"/>
      <c r="BJ5266"/>
      <c r="BK5266"/>
      <c r="BL5266"/>
      <c r="BM5266"/>
      <c r="BN5266"/>
    </row>
    <row r="5267" spans="61:66" x14ac:dyDescent="0.25">
      <c r="BI5267"/>
      <c r="BJ5267"/>
      <c r="BK5267"/>
      <c r="BL5267"/>
      <c r="BM5267"/>
      <c r="BN5267"/>
    </row>
    <row r="5268" spans="61:66" x14ac:dyDescent="0.25">
      <c r="BI5268"/>
      <c r="BJ5268"/>
      <c r="BK5268"/>
      <c r="BL5268"/>
      <c r="BM5268"/>
      <c r="BN5268"/>
    </row>
    <row r="5269" spans="61:66" x14ac:dyDescent="0.25">
      <c r="BI5269"/>
      <c r="BJ5269"/>
      <c r="BK5269"/>
      <c r="BL5269"/>
      <c r="BM5269"/>
      <c r="BN5269"/>
    </row>
    <row r="5270" spans="61:66" x14ac:dyDescent="0.25">
      <c r="BI5270"/>
      <c r="BJ5270"/>
      <c r="BK5270"/>
      <c r="BL5270"/>
      <c r="BM5270"/>
      <c r="BN5270"/>
    </row>
    <row r="5271" spans="61:66" x14ac:dyDescent="0.25">
      <c r="BI5271"/>
      <c r="BJ5271"/>
      <c r="BK5271"/>
      <c r="BL5271"/>
      <c r="BM5271"/>
      <c r="BN5271"/>
    </row>
    <row r="5272" spans="61:66" x14ac:dyDescent="0.25">
      <c r="BI5272"/>
      <c r="BJ5272"/>
      <c r="BK5272"/>
      <c r="BL5272"/>
      <c r="BM5272"/>
      <c r="BN5272"/>
    </row>
    <row r="5273" spans="61:66" x14ac:dyDescent="0.25">
      <c r="BI5273"/>
      <c r="BJ5273"/>
      <c r="BK5273"/>
      <c r="BL5273"/>
      <c r="BM5273"/>
      <c r="BN5273"/>
    </row>
    <row r="5274" spans="61:66" x14ac:dyDescent="0.25">
      <c r="BI5274"/>
      <c r="BJ5274"/>
      <c r="BK5274"/>
      <c r="BL5274"/>
      <c r="BM5274"/>
      <c r="BN5274"/>
    </row>
    <row r="5275" spans="61:66" x14ac:dyDescent="0.25">
      <c r="BI5275"/>
      <c r="BJ5275"/>
      <c r="BK5275"/>
      <c r="BL5275"/>
      <c r="BM5275"/>
      <c r="BN5275"/>
    </row>
    <row r="5276" spans="61:66" x14ac:dyDescent="0.25">
      <c r="BI5276"/>
      <c r="BJ5276"/>
      <c r="BK5276"/>
      <c r="BL5276"/>
      <c r="BM5276"/>
      <c r="BN5276"/>
    </row>
    <row r="5277" spans="61:66" x14ac:dyDescent="0.25">
      <c r="BI5277"/>
      <c r="BJ5277"/>
      <c r="BK5277"/>
      <c r="BL5277"/>
      <c r="BM5277"/>
      <c r="BN5277"/>
    </row>
    <row r="5278" spans="61:66" x14ac:dyDescent="0.25">
      <c r="BI5278"/>
      <c r="BJ5278"/>
      <c r="BK5278"/>
      <c r="BL5278"/>
      <c r="BM5278"/>
      <c r="BN5278"/>
    </row>
    <row r="5279" spans="61:66" x14ac:dyDescent="0.25">
      <c r="BI5279"/>
      <c r="BJ5279"/>
      <c r="BK5279"/>
      <c r="BL5279"/>
      <c r="BM5279"/>
      <c r="BN5279"/>
    </row>
    <row r="5280" spans="61:66" x14ac:dyDescent="0.25">
      <c r="BI5280"/>
      <c r="BJ5280"/>
      <c r="BK5280"/>
      <c r="BL5280"/>
      <c r="BM5280"/>
      <c r="BN5280"/>
    </row>
    <row r="5281" spans="61:66" x14ac:dyDescent="0.25">
      <c r="BI5281"/>
      <c r="BJ5281"/>
      <c r="BK5281"/>
      <c r="BL5281"/>
      <c r="BM5281"/>
      <c r="BN5281"/>
    </row>
    <row r="5282" spans="61:66" x14ac:dyDescent="0.25">
      <c r="BI5282"/>
      <c r="BJ5282"/>
      <c r="BK5282"/>
      <c r="BL5282"/>
      <c r="BM5282"/>
      <c r="BN5282"/>
    </row>
    <row r="5283" spans="61:66" x14ac:dyDescent="0.25">
      <c r="BI5283"/>
      <c r="BJ5283"/>
      <c r="BK5283"/>
      <c r="BL5283"/>
      <c r="BM5283"/>
      <c r="BN5283"/>
    </row>
    <row r="5284" spans="61:66" x14ac:dyDescent="0.25">
      <c r="BI5284"/>
      <c r="BJ5284"/>
      <c r="BK5284"/>
      <c r="BL5284"/>
      <c r="BM5284"/>
      <c r="BN5284"/>
    </row>
    <row r="5285" spans="61:66" x14ac:dyDescent="0.25">
      <c r="BI5285"/>
      <c r="BJ5285"/>
      <c r="BK5285"/>
      <c r="BL5285"/>
      <c r="BM5285"/>
      <c r="BN5285"/>
    </row>
    <row r="5286" spans="61:66" x14ac:dyDescent="0.25">
      <c r="BI5286"/>
      <c r="BJ5286"/>
      <c r="BK5286"/>
      <c r="BL5286"/>
      <c r="BM5286"/>
      <c r="BN5286"/>
    </row>
    <row r="5287" spans="61:66" x14ac:dyDescent="0.25">
      <c r="BI5287"/>
      <c r="BJ5287"/>
      <c r="BK5287"/>
      <c r="BL5287"/>
      <c r="BM5287"/>
      <c r="BN5287"/>
    </row>
    <row r="5288" spans="61:66" x14ac:dyDescent="0.25">
      <c r="BI5288"/>
      <c r="BJ5288"/>
      <c r="BK5288"/>
      <c r="BL5288"/>
      <c r="BM5288"/>
      <c r="BN5288"/>
    </row>
    <row r="5289" spans="61:66" x14ac:dyDescent="0.25">
      <c r="BI5289"/>
      <c r="BJ5289"/>
      <c r="BK5289"/>
      <c r="BL5289"/>
      <c r="BM5289"/>
      <c r="BN5289"/>
    </row>
    <row r="5290" spans="61:66" x14ac:dyDescent="0.25">
      <c r="BI5290"/>
      <c r="BJ5290"/>
      <c r="BK5290"/>
      <c r="BL5290"/>
      <c r="BM5290"/>
      <c r="BN5290"/>
    </row>
    <row r="5291" spans="61:66" x14ac:dyDescent="0.25">
      <c r="BI5291"/>
      <c r="BJ5291"/>
      <c r="BK5291"/>
      <c r="BL5291"/>
      <c r="BM5291"/>
      <c r="BN5291"/>
    </row>
    <row r="5292" spans="61:66" x14ac:dyDescent="0.25">
      <c r="BI5292"/>
      <c r="BJ5292"/>
      <c r="BK5292"/>
      <c r="BL5292"/>
      <c r="BM5292"/>
      <c r="BN5292"/>
    </row>
    <row r="5293" spans="61:66" x14ac:dyDescent="0.25">
      <c r="BI5293"/>
      <c r="BJ5293"/>
      <c r="BK5293"/>
      <c r="BL5293"/>
      <c r="BM5293"/>
      <c r="BN5293"/>
    </row>
    <row r="5294" spans="61:66" x14ac:dyDescent="0.25">
      <c r="BI5294"/>
      <c r="BJ5294"/>
      <c r="BK5294"/>
      <c r="BL5294"/>
      <c r="BM5294"/>
      <c r="BN5294"/>
    </row>
    <row r="5295" spans="61:66" x14ac:dyDescent="0.25">
      <c r="BI5295"/>
      <c r="BJ5295"/>
      <c r="BK5295"/>
      <c r="BL5295"/>
      <c r="BM5295"/>
      <c r="BN5295"/>
    </row>
    <row r="5296" spans="61:66" x14ac:dyDescent="0.25">
      <c r="BI5296"/>
      <c r="BJ5296"/>
      <c r="BK5296"/>
      <c r="BL5296"/>
      <c r="BM5296"/>
      <c r="BN5296"/>
    </row>
    <row r="5297" spans="61:66" x14ac:dyDescent="0.25">
      <c r="BI5297"/>
      <c r="BJ5297"/>
      <c r="BK5297"/>
      <c r="BL5297"/>
      <c r="BM5297"/>
      <c r="BN5297"/>
    </row>
    <row r="5298" spans="61:66" x14ac:dyDescent="0.25">
      <c r="BI5298"/>
      <c r="BJ5298"/>
      <c r="BK5298"/>
      <c r="BL5298"/>
      <c r="BM5298"/>
      <c r="BN5298"/>
    </row>
    <row r="5299" spans="61:66" x14ac:dyDescent="0.25">
      <c r="BI5299"/>
      <c r="BJ5299"/>
      <c r="BK5299"/>
      <c r="BL5299"/>
      <c r="BM5299"/>
      <c r="BN5299"/>
    </row>
    <row r="5300" spans="61:66" x14ac:dyDescent="0.25">
      <c r="BI5300"/>
      <c r="BJ5300"/>
      <c r="BK5300"/>
      <c r="BL5300"/>
      <c r="BM5300"/>
      <c r="BN5300"/>
    </row>
    <row r="5301" spans="61:66" x14ac:dyDescent="0.25">
      <c r="BI5301"/>
      <c r="BJ5301"/>
      <c r="BK5301"/>
      <c r="BL5301"/>
      <c r="BM5301"/>
      <c r="BN5301"/>
    </row>
    <row r="5302" spans="61:66" x14ac:dyDescent="0.25">
      <c r="BI5302"/>
      <c r="BJ5302"/>
      <c r="BK5302"/>
      <c r="BL5302"/>
      <c r="BM5302"/>
      <c r="BN5302"/>
    </row>
    <row r="5303" spans="61:66" x14ac:dyDescent="0.25">
      <c r="BI5303"/>
      <c r="BJ5303"/>
      <c r="BK5303"/>
      <c r="BL5303"/>
      <c r="BM5303"/>
      <c r="BN5303"/>
    </row>
    <row r="5304" spans="61:66" x14ac:dyDescent="0.25">
      <c r="BI5304"/>
      <c r="BJ5304"/>
      <c r="BK5304"/>
      <c r="BL5304"/>
      <c r="BM5304"/>
      <c r="BN5304"/>
    </row>
    <row r="5305" spans="61:66" x14ac:dyDescent="0.25">
      <c r="BI5305"/>
      <c r="BJ5305"/>
      <c r="BK5305"/>
      <c r="BL5305"/>
      <c r="BM5305"/>
      <c r="BN5305"/>
    </row>
    <row r="5306" spans="61:66" x14ac:dyDescent="0.25">
      <c r="BI5306"/>
      <c r="BJ5306"/>
      <c r="BK5306"/>
      <c r="BL5306"/>
      <c r="BM5306"/>
      <c r="BN5306"/>
    </row>
    <row r="5307" spans="61:66" x14ac:dyDescent="0.25">
      <c r="BI5307"/>
      <c r="BJ5307"/>
      <c r="BK5307"/>
      <c r="BL5307"/>
      <c r="BM5307"/>
      <c r="BN5307"/>
    </row>
    <row r="5308" spans="61:66" x14ac:dyDescent="0.25">
      <c r="BI5308"/>
      <c r="BJ5308"/>
      <c r="BK5308"/>
      <c r="BL5308"/>
      <c r="BM5308"/>
      <c r="BN5308"/>
    </row>
    <row r="5309" spans="61:66" x14ac:dyDescent="0.25">
      <c r="BI5309"/>
      <c r="BJ5309"/>
      <c r="BK5309"/>
      <c r="BL5309"/>
      <c r="BM5309"/>
      <c r="BN5309"/>
    </row>
    <row r="5310" spans="61:66" x14ac:dyDescent="0.25">
      <c r="BI5310"/>
      <c r="BJ5310"/>
      <c r="BK5310"/>
      <c r="BL5310"/>
      <c r="BM5310"/>
      <c r="BN5310"/>
    </row>
    <row r="5311" spans="61:66" x14ac:dyDescent="0.25">
      <c r="BI5311"/>
      <c r="BJ5311"/>
      <c r="BK5311"/>
      <c r="BL5311"/>
      <c r="BM5311"/>
      <c r="BN5311"/>
    </row>
    <row r="5312" spans="61:66" x14ac:dyDescent="0.25">
      <c r="BI5312"/>
      <c r="BJ5312"/>
      <c r="BK5312"/>
      <c r="BL5312"/>
      <c r="BM5312"/>
      <c r="BN5312"/>
    </row>
    <row r="5313" spans="61:66" x14ac:dyDescent="0.25">
      <c r="BI5313"/>
      <c r="BJ5313"/>
      <c r="BK5313"/>
      <c r="BL5313"/>
      <c r="BM5313"/>
      <c r="BN5313"/>
    </row>
    <row r="5314" spans="61:66" x14ac:dyDescent="0.25">
      <c r="BI5314"/>
      <c r="BJ5314"/>
      <c r="BK5314"/>
      <c r="BL5314"/>
      <c r="BM5314"/>
      <c r="BN5314"/>
    </row>
    <row r="5315" spans="61:66" x14ac:dyDescent="0.25">
      <c r="BI5315"/>
      <c r="BJ5315"/>
      <c r="BK5315"/>
      <c r="BL5315"/>
      <c r="BM5315"/>
      <c r="BN5315"/>
    </row>
    <row r="5316" spans="61:66" x14ac:dyDescent="0.25">
      <c r="BI5316"/>
      <c r="BJ5316"/>
      <c r="BK5316"/>
      <c r="BL5316"/>
      <c r="BM5316"/>
      <c r="BN5316"/>
    </row>
    <row r="5317" spans="61:66" x14ac:dyDescent="0.25">
      <c r="BI5317"/>
      <c r="BJ5317"/>
      <c r="BK5317"/>
      <c r="BL5317"/>
      <c r="BM5317"/>
      <c r="BN5317"/>
    </row>
    <row r="5318" spans="61:66" x14ac:dyDescent="0.25">
      <c r="BI5318"/>
      <c r="BJ5318"/>
      <c r="BK5318"/>
      <c r="BL5318"/>
      <c r="BM5318"/>
      <c r="BN5318"/>
    </row>
    <row r="5319" spans="61:66" x14ac:dyDescent="0.25">
      <c r="BI5319"/>
      <c r="BJ5319"/>
      <c r="BK5319"/>
      <c r="BL5319"/>
      <c r="BM5319"/>
      <c r="BN5319"/>
    </row>
    <row r="5320" spans="61:66" x14ac:dyDescent="0.25">
      <c r="BI5320"/>
      <c r="BJ5320"/>
      <c r="BK5320"/>
      <c r="BL5320"/>
      <c r="BM5320"/>
      <c r="BN5320"/>
    </row>
    <row r="5321" spans="61:66" x14ac:dyDescent="0.25">
      <c r="BI5321"/>
      <c r="BJ5321"/>
      <c r="BK5321"/>
      <c r="BL5321"/>
      <c r="BM5321"/>
      <c r="BN5321"/>
    </row>
    <row r="5322" spans="61:66" x14ac:dyDescent="0.25">
      <c r="BI5322"/>
      <c r="BJ5322"/>
      <c r="BK5322"/>
      <c r="BL5322"/>
      <c r="BM5322"/>
      <c r="BN5322"/>
    </row>
    <row r="5323" spans="61:66" x14ac:dyDescent="0.25">
      <c r="BI5323"/>
      <c r="BJ5323"/>
      <c r="BK5323"/>
      <c r="BL5323"/>
      <c r="BM5323"/>
      <c r="BN5323"/>
    </row>
    <row r="5324" spans="61:66" x14ac:dyDescent="0.25">
      <c r="BI5324"/>
      <c r="BJ5324"/>
      <c r="BK5324"/>
      <c r="BL5324"/>
      <c r="BM5324"/>
      <c r="BN5324"/>
    </row>
    <row r="5325" spans="61:66" x14ac:dyDescent="0.25">
      <c r="BI5325"/>
      <c r="BJ5325"/>
      <c r="BK5325"/>
      <c r="BL5325"/>
      <c r="BM5325"/>
      <c r="BN5325"/>
    </row>
    <row r="5326" spans="61:66" x14ac:dyDescent="0.25">
      <c r="BI5326"/>
      <c r="BJ5326"/>
      <c r="BK5326"/>
      <c r="BL5326"/>
      <c r="BM5326"/>
      <c r="BN5326"/>
    </row>
    <row r="5327" spans="61:66" x14ac:dyDescent="0.25">
      <c r="BI5327"/>
      <c r="BJ5327"/>
      <c r="BK5327"/>
      <c r="BL5327"/>
      <c r="BM5327"/>
      <c r="BN5327"/>
    </row>
    <row r="5328" spans="61:66" x14ac:dyDescent="0.25">
      <c r="BI5328"/>
      <c r="BJ5328"/>
      <c r="BK5328"/>
      <c r="BL5328"/>
      <c r="BM5328"/>
      <c r="BN5328"/>
    </row>
    <row r="5329" spans="61:66" x14ac:dyDescent="0.25">
      <c r="BI5329"/>
      <c r="BJ5329"/>
      <c r="BK5329"/>
      <c r="BL5329"/>
      <c r="BM5329"/>
      <c r="BN5329"/>
    </row>
    <row r="5330" spans="61:66" x14ac:dyDescent="0.25">
      <c r="BI5330"/>
      <c r="BJ5330"/>
      <c r="BK5330"/>
      <c r="BL5330"/>
      <c r="BM5330"/>
      <c r="BN5330"/>
    </row>
    <row r="5331" spans="61:66" x14ac:dyDescent="0.25">
      <c r="BI5331"/>
      <c r="BJ5331"/>
      <c r="BK5331"/>
      <c r="BL5331"/>
      <c r="BM5331"/>
      <c r="BN5331"/>
    </row>
    <row r="5332" spans="61:66" x14ac:dyDescent="0.25">
      <c r="BI5332"/>
      <c r="BJ5332"/>
      <c r="BK5332"/>
      <c r="BL5332"/>
      <c r="BM5332"/>
      <c r="BN5332"/>
    </row>
    <row r="5333" spans="61:66" x14ac:dyDescent="0.25">
      <c r="BI5333"/>
      <c r="BJ5333"/>
      <c r="BK5333"/>
      <c r="BL5333"/>
      <c r="BM5333"/>
      <c r="BN5333"/>
    </row>
    <row r="5334" spans="61:66" x14ac:dyDescent="0.25">
      <c r="BI5334"/>
      <c r="BJ5334"/>
      <c r="BK5334"/>
      <c r="BL5334"/>
      <c r="BM5334"/>
      <c r="BN5334"/>
    </row>
    <row r="5335" spans="61:66" x14ac:dyDescent="0.25">
      <c r="BI5335"/>
      <c r="BJ5335"/>
      <c r="BK5335"/>
      <c r="BL5335"/>
      <c r="BM5335"/>
      <c r="BN5335"/>
    </row>
    <row r="5336" spans="61:66" x14ac:dyDescent="0.25">
      <c r="BI5336"/>
      <c r="BJ5336"/>
      <c r="BK5336"/>
      <c r="BL5336"/>
      <c r="BM5336"/>
      <c r="BN5336"/>
    </row>
    <row r="5337" spans="61:66" x14ac:dyDescent="0.25">
      <c r="BI5337"/>
      <c r="BJ5337"/>
      <c r="BK5337"/>
      <c r="BL5337"/>
      <c r="BM5337"/>
      <c r="BN5337"/>
    </row>
    <row r="5338" spans="61:66" x14ac:dyDescent="0.25">
      <c r="BI5338"/>
      <c r="BJ5338"/>
      <c r="BK5338"/>
      <c r="BL5338"/>
      <c r="BM5338"/>
      <c r="BN5338"/>
    </row>
    <row r="5339" spans="61:66" x14ac:dyDescent="0.25">
      <c r="BI5339"/>
      <c r="BJ5339"/>
      <c r="BK5339"/>
      <c r="BL5339"/>
      <c r="BM5339"/>
      <c r="BN5339"/>
    </row>
    <row r="5340" spans="61:66" x14ac:dyDescent="0.25">
      <c r="BI5340"/>
      <c r="BJ5340"/>
      <c r="BK5340"/>
      <c r="BL5340"/>
      <c r="BM5340"/>
      <c r="BN5340"/>
    </row>
    <row r="5341" spans="61:66" x14ac:dyDescent="0.25">
      <c r="BI5341"/>
      <c r="BJ5341"/>
      <c r="BK5341"/>
      <c r="BL5341"/>
      <c r="BM5341"/>
      <c r="BN5341"/>
    </row>
    <row r="5342" spans="61:66" x14ac:dyDescent="0.25">
      <c r="BI5342"/>
      <c r="BJ5342"/>
      <c r="BK5342"/>
      <c r="BL5342"/>
      <c r="BM5342"/>
      <c r="BN5342"/>
    </row>
    <row r="5343" spans="61:66" x14ac:dyDescent="0.25">
      <c r="BI5343"/>
      <c r="BJ5343"/>
      <c r="BK5343"/>
      <c r="BL5343"/>
      <c r="BM5343"/>
      <c r="BN5343"/>
    </row>
    <row r="5344" spans="61:66" x14ac:dyDescent="0.25">
      <c r="BI5344"/>
      <c r="BJ5344"/>
      <c r="BK5344"/>
      <c r="BL5344"/>
      <c r="BM5344"/>
      <c r="BN5344"/>
    </row>
    <row r="5345" spans="61:66" x14ac:dyDescent="0.25">
      <c r="BI5345"/>
      <c r="BJ5345"/>
      <c r="BK5345"/>
      <c r="BL5345"/>
      <c r="BM5345"/>
      <c r="BN5345"/>
    </row>
    <row r="5346" spans="61:66" x14ac:dyDescent="0.25">
      <c r="BI5346"/>
      <c r="BJ5346"/>
      <c r="BK5346"/>
      <c r="BL5346"/>
      <c r="BM5346"/>
      <c r="BN5346"/>
    </row>
    <row r="5347" spans="61:66" x14ac:dyDescent="0.25">
      <c r="BI5347"/>
      <c r="BJ5347"/>
      <c r="BK5347"/>
      <c r="BL5347"/>
      <c r="BM5347"/>
      <c r="BN5347"/>
    </row>
    <row r="5348" spans="61:66" x14ac:dyDescent="0.25">
      <c r="BI5348"/>
      <c r="BJ5348"/>
      <c r="BK5348"/>
      <c r="BL5348"/>
      <c r="BM5348"/>
      <c r="BN5348"/>
    </row>
    <row r="5349" spans="61:66" x14ac:dyDescent="0.25">
      <c r="BI5349"/>
      <c r="BJ5349"/>
      <c r="BK5349"/>
      <c r="BL5349"/>
      <c r="BM5349"/>
      <c r="BN5349"/>
    </row>
    <row r="5350" spans="61:66" x14ac:dyDescent="0.25">
      <c r="BI5350"/>
      <c r="BJ5350"/>
      <c r="BK5350"/>
      <c r="BL5350"/>
      <c r="BM5350"/>
      <c r="BN5350"/>
    </row>
    <row r="5351" spans="61:66" x14ac:dyDescent="0.25">
      <c r="BI5351"/>
      <c r="BJ5351"/>
      <c r="BK5351"/>
      <c r="BL5351"/>
      <c r="BM5351"/>
      <c r="BN5351"/>
    </row>
    <row r="5352" spans="61:66" x14ac:dyDescent="0.25">
      <c r="BI5352"/>
      <c r="BJ5352"/>
      <c r="BK5352"/>
      <c r="BL5352"/>
      <c r="BM5352"/>
      <c r="BN5352"/>
    </row>
    <row r="5353" spans="61:66" x14ac:dyDescent="0.25">
      <c r="BI5353"/>
      <c r="BJ5353"/>
      <c r="BK5353"/>
      <c r="BL5353"/>
      <c r="BM5353"/>
      <c r="BN5353"/>
    </row>
    <row r="5354" spans="61:66" x14ac:dyDescent="0.25">
      <c r="BI5354"/>
      <c r="BJ5354"/>
      <c r="BK5354"/>
      <c r="BL5354"/>
      <c r="BM5354"/>
      <c r="BN5354"/>
    </row>
    <row r="5355" spans="61:66" x14ac:dyDescent="0.25">
      <c r="BI5355"/>
      <c r="BJ5355"/>
      <c r="BK5355"/>
      <c r="BL5355"/>
      <c r="BM5355"/>
      <c r="BN5355"/>
    </row>
    <row r="5356" spans="61:66" x14ac:dyDescent="0.25">
      <c r="BI5356"/>
      <c r="BJ5356"/>
      <c r="BK5356"/>
      <c r="BL5356"/>
      <c r="BM5356"/>
      <c r="BN5356"/>
    </row>
    <row r="5357" spans="61:66" x14ac:dyDescent="0.25">
      <c r="BI5357"/>
      <c r="BJ5357"/>
      <c r="BK5357"/>
      <c r="BL5357"/>
      <c r="BM5357"/>
      <c r="BN5357"/>
    </row>
    <row r="5358" spans="61:66" x14ac:dyDescent="0.25">
      <c r="BI5358"/>
      <c r="BJ5358"/>
      <c r="BK5358"/>
      <c r="BL5358"/>
      <c r="BM5358"/>
      <c r="BN5358"/>
    </row>
    <row r="5359" spans="61:66" x14ac:dyDescent="0.25">
      <c r="BI5359"/>
      <c r="BJ5359"/>
      <c r="BK5359"/>
      <c r="BL5359"/>
      <c r="BM5359"/>
      <c r="BN5359"/>
    </row>
    <row r="5360" spans="61:66" x14ac:dyDescent="0.25">
      <c r="BI5360"/>
      <c r="BJ5360"/>
      <c r="BK5360"/>
      <c r="BL5360"/>
      <c r="BM5360"/>
      <c r="BN5360"/>
    </row>
    <row r="5361" spans="61:66" x14ac:dyDescent="0.25">
      <c r="BI5361"/>
      <c r="BJ5361"/>
      <c r="BK5361"/>
      <c r="BL5361"/>
      <c r="BM5361"/>
      <c r="BN5361"/>
    </row>
    <row r="5362" spans="61:66" x14ac:dyDescent="0.25">
      <c r="BI5362"/>
      <c r="BJ5362"/>
      <c r="BK5362"/>
      <c r="BL5362"/>
      <c r="BM5362"/>
      <c r="BN5362"/>
    </row>
    <row r="5363" spans="61:66" x14ac:dyDescent="0.25">
      <c r="BI5363"/>
      <c r="BJ5363"/>
      <c r="BK5363"/>
      <c r="BL5363"/>
      <c r="BM5363"/>
      <c r="BN5363"/>
    </row>
    <row r="5364" spans="61:66" x14ac:dyDescent="0.25">
      <c r="BI5364"/>
      <c r="BJ5364"/>
      <c r="BK5364"/>
      <c r="BL5364"/>
      <c r="BM5364"/>
      <c r="BN5364"/>
    </row>
    <row r="5365" spans="61:66" x14ac:dyDescent="0.25">
      <c r="BI5365"/>
      <c r="BJ5365"/>
      <c r="BK5365"/>
      <c r="BL5365"/>
      <c r="BM5365"/>
      <c r="BN5365"/>
    </row>
    <row r="5366" spans="61:66" x14ac:dyDescent="0.25">
      <c r="BI5366"/>
      <c r="BJ5366"/>
      <c r="BK5366"/>
      <c r="BL5366"/>
      <c r="BM5366"/>
      <c r="BN5366"/>
    </row>
    <row r="5367" spans="61:66" x14ac:dyDescent="0.25">
      <c r="BI5367"/>
      <c r="BJ5367"/>
      <c r="BK5367"/>
      <c r="BL5367"/>
      <c r="BM5367"/>
      <c r="BN5367"/>
    </row>
    <row r="5368" spans="61:66" x14ac:dyDescent="0.25">
      <c r="BI5368"/>
      <c r="BJ5368"/>
      <c r="BK5368"/>
      <c r="BL5368"/>
      <c r="BM5368"/>
      <c r="BN5368"/>
    </row>
    <row r="5369" spans="61:66" x14ac:dyDescent="0.25">
      <c r="BI5369"/>
      <c r="BJ5369"/>
      <c r="BK5369"/>
      <c r="BL5369"/>
      <c r="BM5369"/>
      <c r="BN5369"/>
    </row>
    <row r="5370" spans="61:66" x14ac:dyDescent="0.25">
      <c r="BI5370"/>
      <c r="BJ5370"/>
      <c r="BK5370"/>
      <c r="BL5370"/>
      <c r="BM5370"/>
      <c r="BN5370"/>
    </row>
    <row r="5371" spans="61:66" x14ac:dyDescent="0.25">
      <c r="BI5371"/>
      <c r="BJ5371"/>
      <c r="BK5371"/>
      <c r="BL5371"/>
      <c r="BM5371"/>
      <c r="BN5371"/>
    </row>
    <row r="5372" spans="61:66" x14ac:dyDescent="0.25">
      <c r="BI5372"/>
      <c r="BJ5372"/>
      <c r="BK5372"/>
      <c r="BL5372"/>
      <c r="BM5372"/>
      <c r="BN5372"/>
    </row>
    <row r="5373" spans="61:66" x14ac:dyDescent="0.25">
      <c r="BI5373"/>
      <c r="BJ5373"/>
      <c r="BK5373"/>
      <c r="BL5373"/>
      <c r="BM5373"/>
      <c r="BN5373"/>
    </row>
    <row r="5374" spans="61:66" x14ac:dyDescent="0.25">
      <c r="BI5374"/>
      <c r="BJ5374"/>
      <c r="BK5374"/>
      <c r="BL5374"/>
      <c r="BM5374"/>
      <c r="BN5374"/>
    </row>
    <row r="5375" spans="61:66" x14ac:dyDescent="0.25">
      <c r="BI5375"/>
      <c r="BJ5375"/>
      <c r="BK5375"/>
      <c r="BL5375"/>
      <c r="BM5375"/>
      <c r="BN5375"/>
    </row>
    <row r="5376" spans="61:66" x14ac:dyDescent="0.25">
      <c r="BI5376"/>
      <c r="BJ5376"/>
      <c r="BK5376"/>
      <c r="BL5376"/>
      <c r="BM5376"/>
      <c r="BN5376"/>
    </row>
    <row r="5377" spans="61:66" x14ac:dyDescent="0.25">
      <c r="BI5377"/>
      <c r="BJ5377"/>
      <c r="BK5377"/>
      <c r="BL5377"/>
      <c r="BM5377"/>
      <c r="BN5377"/>
    </row>
    <row r="5378" spans="61:66" x14ac:dyDescent="0.25">
      <c r="BI5378"/>
      <c r="BJ5378"/>
      <c r="BK5378"/>
      <c r="BL5378"/>
      <c r="BM5378"/>
      <c r="BN5378"/>
    </row>
    <row r="5379" spans="61:66" x14ac:dyDescent="0.25">
      <c r="BI5379"/>
      <c r="BJ5379"/>
      <c r="BK5379"/>
      <c r="BL5379"/>
      <c r="BM5379"/>
      <c r="BN5379"/>
    </row>
    <row r="5380" spans="61:66" x14ac:dyDescent="0.25">
      <c r="BI5380"/>
      <c r="BJ5380"/>
      <c r="BK5380"/>
      <c r="BL5380"/>
      <c r="BM5380"/>
      <c r="BN5380"/>
    </row>
    <row r="5381" spans="61:66" x14ac:dyDescent="0.25">
      <c r="BI5381"/>
      <c r="BJ5381"/>
      <c r="BK5381"/>
      <c r="BL5381"/>
      <c r="BM5381"/>
      <c r="BN5381"/>
    </row>
    <row r="5382" spans="61:66" x14ac:dyDescent="0.25">
      <c r="BI5382"/>
      <c r="BJ5382"/>
      <c r="BK5382"/>
      <c r="BL5382"/>
      <c r="BM5382"/>
      <c r="BN5382"/>
    </row>
    <row r="5383" spans="61:66" x14ac:dyDescent="0.25">
      <c r="BI5383"/>
      <c r="BJ5383"/>
      <c r="BK5383"/>
      <c r="BL5383"/>
      <c r="BM5383"/>
      <c r="BN5383"/>
    </row>
    <row r="5384" spans="61:66" x14ac:dyDescent="0.25">
      <c r="BI5384"/>
      <c r="BJ5384"/>
      <c r="BK5384"/>
      <c r="BL5384"/>
      <c r="BM5384"/>
      <c r="BN5384"/>
    </row>
    <row r="5385" spans="61:66" x14ac:dyDescent="0.25">
      <c r="BI5385"/>
      <c r="BJ5385"/>
      <c r="BK5385"/>
      <c r="BL5385"/>
      <c r="BM5385"/>
      <c r="BN5385"/>
    </row>
    <row r="5386" spans="61:66" x14ac:dyDescent="0.25">
      <c r="BI5386"/>
      <c r="BJ5386"/>
      <c r="BK5386"/>
      <c r="BL5386"/>
      <c r="BM5386"/>
      <c r="BN5386"/>
    </row>
    <row r="5387" spans="61:66" x14ac:dyDescent="0.25">
      <c r="BI5387"/>
      <c r="BJ5387"/>
      <c r="BK5387"/>
      <c r="BL5387"/>
      <c r="BM5387"/>
      <c r="BN5387"/>
    </row>
    <row r="5388" spans="61:66" x14ac:dyDescent="0.25">
      <c r="BI5388"/>
      <c r="BJ5388"/>
      <c r="BK5388"/>
      <c r="BL5388"/>
      <c r="BM5388"/>
      <c r="BN5388"/>
    </row>
    <row r="5389" spans="61:66" x14ac:dyDescent="0.25">
      <c r="BI5389"/>
      <c r="BJ5389"/>
      <c r="BK5389"/>
      <c r="BL5389"/>
      <c r="BM5389"/>
      <c r="BN5389"/>
    </row>
    <row r="5390" spans="61:66" x14ac:dyDescent="0.25">
      <c r="BI5390"/>
      <c r="BJ5390"/>
      <c r="BK5390"/>
      <c r="BL5390"/>
      <c r="BM5390"/>
      <c r="BN5390"/>
    </row>
    <row r="5391" spans="61:66" x14ac:dyDescent="0.25">
      <c r="BI5391"/>
      <c r="BJ5391"/>
      <c r="BK5391"/>
      <c r="BL5391"/>
      <c r="BM5391"/>
      <c r="BN5391"/>
    </row>
    <row r="5392" spans="61:66" x14ac:dyDescent="0.25">
      <c r="BI5392"/>
      <c r="BJ5392"/>
      <c r="BK5392"/>
      <c r="BL5392"/>
      <c r="BM5392"/>
      <c r="BN5392"/>
    </row>
    <row r="5393" spans="61:66" x14ac:dyDescent="0.25">
      <c r="BI5393"/>
      <c r="BJ5393"/>
      <c r="BK5393"/>
      <c r="BL5393"/>
      <c r="BM5393"/>
      <c r="BN5393"/>
    </row>
    <row r="5394" spans="61:66" x14ac:dyDescent="0.25">
      <c r="BI5394"/>
      <c r="BJ5394"/>
      <c r="BK5394"/>
      <c r="BL5394"/>
      <c r="BM5394"/>
      <c r="BN5394"/>
    </row>
    <row r="5395" spans="61:66" x14ac:dyDescent="0.25">
      <c r="BI5395"/>
      <c r="BJ5395"/>
      <c r="BK5395"/>
      <c r="BL5395"/>
      <c r="BM5395"/>
      <c r="BN5395"/>
    </row>
    <row r="5396" spans="61:66" x14ac:dyDescent="0.25">
      <c r="BI5396"/>
      <c r="BJ5396"/>
      <c r="BK5396"/>
      <c r="BL5396"/>
      <c r="BM5396"/>
      <c r="BN5396"/>
    </row>
    <row r="5397" spans="61:66" x14ac:dyDescent="0.25">
      <c r="BI5397"/>
      <c r="BJ5397"/>
      <c r="BK5397"/>
      <c r="BL5397"/>
      <c r="BM5397"/>
      <c r="BN5397"/>
    </row>
    <row r="5398" spans="61:66" x14ac:dyDescent="0.25">
      <c r="BI5398"/>
      <c r="BJ5398"/>
      <c r="BK5398"/>
      <c r="BL5398"/>
      <c r="BM5398"/>
      <c r="BN5398"/>
    </row>
    <row r="5399" spans="61:66" x14ac:dyDescent="0.25">
      <c r="BI5399"/>
      <c r="BJ5399"/>
      <c r="BK5399"/>
      <c r="BL5399"/>
      <c r="BM5399"/>
      <c r="BN5399"/>
    </row>
    <row r="5400" spans="61:66" x14ac:dyDescent="0.25">
      <c r="BI5400"/>
      <c r="BJ5400"/>
      <c r="BK5400"/>
      <c r="BL5400"/>
      <c r="BM5400"/>
      <c r="BN5400"/>
    </row>
    <row r="5401" spans="61:66" x14ac:dyDescent="0.25">
      <c r="BI5401"/>
      <c r="BJ5401"/>
      <c r="BK5401"/>
      <c r="BL5401"/>
      <c r="BM5401"/>
      <c r="BN5401"/>
    </row>
    <row r="5402" spans="61:66" x14ac:dyDescent="0.25">
      <c r="BI5402"/>
      <c r="BJ5402"/>
      <c r="BK5402"/>
      <c r="BL5402"/>
      <c r="BM5402"/>
      <c r="BN5402"/>
    </row>
    <row r="5403" spans="61:66" x14ac:dyDescent="0.25">
      <c r="BI5403"/>
      <c r="BJ5403"/>
      <c r="BK5403"/>
      <c r="BL5403"/>
      <c r="BM5403"/>
      <c r="BN5403"/>
    </row>
    <row r="5404" spans="61:66" x14ac:dyDescent="0.25">
      <c r="BI5404"/>
      <c r="BJ5404"/>
      <c r="BK5404"/>
      <c r="BL5404"/>
      <c r="BM5404"/>
      <c r="BN5404"/>
    </row>
    <row r="5405" spans="61:66" x14ac:dyDescent="0.25">
      <c r="BI5405"/>
      <c r="BJ5405"/>
      <c r="BK5405"/>
      <c r="BL5405"/>
      <c r="BM5405"/>
      <c r="BN5405"/>
    </row>
    <row r="5406" spans="61:66" x14ac:dyDescent="0.25">
      <c r="BI5406"/>
      <c r="BJ5406"/>
      <c r="BK5406"/>
      <c r="BL5406"/>
      <c r="BM5406"/>
      <c r="BN5406"/>
    </row>
    <row r="5407" spans="61:66" x14ac:dyDescent="0.25">
      <c r="BI5407"/>
      <c r="BJ5407"/>
      <c r="BK5407"/>
      <c r="BL5407"/>
      <c r="BM5407"/>
      <c r="BN5407"/>
    </row>
    <row r="5408" spans="61:66" x14ac:dyDescent="0.25">
      <c r="BI5408"/>
      <c r="BJ5408"/>
      <c r="BK5408"/>
      <c r="BL5408"/>
      <c r="BM5408"/>
      <c r="BN5408"/>
    </row>
    <row r="5409" spans="61:66" x14ac:dyDescent="0.25">
      <c r="BI5409"/>
      <c r="BJ5409"/>
      <c r="BK5409"/>
      <c r="BL5409"/>
      <c r="BM5409"/>
      <c r="BN5409"/>
    </row>
    <row r="5410" spans="61:66" x14ac:dyDescent="0.25">
      <c r="BI5410"/>
      <c r="BJ5410"/>
      <c r="BK5410"/>
      <c r="BL5410"/>
      <c r="BM5410"/>
      <c r="BN5410"/>
    </row>
    <row r="5411" spans="61:66" x14ac:dyDescent="0.25">
      <c r="BI5411"/>
      <c r="BJ5411"/>
      <c r="BK5411"/>
      <c r="BL5411"/>
      <c r="BM5411"/>
      <c r="BN5411"/>
    </row>
    <row r="5412" spans="61:66" x14ac:dyDescent="0.25">
      <c r="BI5412"/>
      <c r="BJ5412"/>
      <c r="BK5412"/>
      <c r="BL5412"/>
      <c r="BM5412"/>
      <c r="BN5412"/>
    </row>
    <row r="5413" spans="61:66" x14ac:dyDescent="0.25">
      <c r="BI5413"/>
      <c r="BJ5413"/>
      <c r="BK5413"/>
      <c r="BL5413"/>
      <c r="BM5413"/>
      <c r="BN5413"/>
    </row>
    <row r="5414" spans="61:66" x14ac:dyDescent="0.25">
      <c r="BI5414"/>
      <c r="BJ5414"/>
      <c r="BK5414"/>
      <c r="BL5414"/>
      <c r="BM5414"/>
      <c r="BN5414"/>
    </row>
    <row r="5415" spans="61:66" x14ac:dyDescent="0.25">
      <c r="BI5415"/>
      <c r="BJ5415"/>
      <c r="BK5415"/>
      <c r="BL5415"/>
      <c r="BM5415"/>
      <c r="BN5415"/>
    </row>
    <row r="5416" spans="61:66" x14ac:dyDescent="0.25">
      <c r="BI5416"/>
      <c r="BJ5416"/>
      <c r="BK5416"/>
      <c r="BL5416"/>
      <c r="BM5416"/>
      <c r="BN5416"/>
    </row>
    <row r="5417" spans="61:66" x14ac:dyDescent="0.25">
      <c r="BI5417"/>
      <c r="BJ5417"/>
      <c r="BK5417"/>
      <c r="BL5417"/>
      <c r="BM5417"/>
      <c r="BN5417"/>
    </row>
    <row r="5418" spans="61:66" x14ac:dyDescent="0.25">
      <c r="BI5418"/>
      <c r="BJ5418"/>
      <c r="BK5418"/>
      <c r="BL5418"/>
      <c r="BM5418"/>
      <c r="BN5418"/>
    </row>
    <row r="5419" spans="61:66" x14ac:dyDescent="0.25">
      <c r="BI5419"/>
      <c r="BJ5419"/>
      <c r="BK5419"/>
      <c r="BL5419"/>
      <c r="BM5419"/>
      <c r="BN5419"/>
    </row>
    <row r="5420" spans="61:66" x14ac:dyDescent="0.25">
      <c r="BI5420"/>
      <c r="BJ5420"/>
      <c r="BK5420"/>
      <c r="BL5420"/>
      <c r="BM5420"/>
      <c r="BN5420"/>
    </row>
    <row r="5421" spans="61:66" x14ac:dyDescent="0.25">
      <c r="BI5421"/>
      <c r="BJ5421"/>
      <c r="BK5421"/>
      <c r="BL5421"/>
      <c r="BM5421"/>
      <c r="BN5421"/>
    </row>
    <row r="5422" spans="61:66" x14ac:dyDescent="0.25">
      <c r="BI5422"/>
      <c r="BJ5422"/>
      <c r="BK5422"/>
      <c r="BL5422"/>
      <c r="BM5422"/>
      <c r="BN5422"/>
    </row>
    <row r="5423" spans="61:66" x14ac:dyDescent="0.25">
      <c r="BI5423"/>
      <c r="BJ5423"/>
      <c r="BK5423"/>
      <c r="BL5423"/>
      <c r="BM5423"/>
      <c r="BN5423"/>
    </row>
    <row r="5424" spans="61:66" x14ac:dyDescent="0.25">
      <c r="BI5424"/>
      <c r="BJ5424"/>
      <c r="BK5424"/>
      <c r="BL5424"/>
      <c r="BM5424"/>
      <c r="BN5424"/>
    </row>
    <row r="5425" spans="61:66" x14ac:dyDescent="0.25">
      <c r="BI5425"/>
      <c r="BJ5425"/>
      <c r="BK5425"/>
      <c r="BL5425"/>
      <c r="BM5425"/>
      <c r="BN5425"/>
    </row>
    <row r="5426" spans="61:66" x14ac:dyDescent="0.25">
      <c r="BI5426"/>
      <c r="BJ5426"/>
      <c r="BK5426"/>
      <c r="BL5426"/>
      <c r="BM5426"/>
      <c r="BN5426"/>
    </row>
    <row r="5427" spans="61:66" x14ac:dyDescent="0.25">
      <c r="BI5427"/>
      <c r="BJ5427"/>
      <c r="BK5427"/>
      <c r="BL5427"/>
      <c r="BM5427"/>
      <c r="BN5427"/>
    </row>
    <row r="5428" spans="61:66" x14ac:dyDescent="0.25">
      <c r="BI5428"/>
      <c r="BJ5428"/>
      <c r="BK5428"/>
      <c r="BL5428"/>
      <c r="BM5428"/>
      <c r="BN5428"/>
    </row>
    <row r="5429" spans="61:66" x14ac:dyDescent="0.25">
      <c r="BI5429"/>
      <c r="BJ5429"/>
      <c r="BK5429"/>
      <c r="BL5429"/>
      <c r="BM5429"/>
      <c r="BN5429"/>
    </row>
    <row r="5430" spans="61:66" x14ac:dyDescent="0.25">
      <c r="BI5430"/>
      <c r="BJ5430"/>
      <c r="BK5430"/>
      <c r="BL5430"/>
      <c r="BM5430"/>
      <c r="BN5430"/>
    </row>
    <row r="5431" spans="61:66" x14ac:dyDescent="0.25">
      <c r="BI5431"/>
      <c r="BJ5431"/>
      <c r="BK5431"/>
      <c r="BL5431"/>
      <c r="BM5431"/>
      <c r="BN5431"/>
    </row>
    <row r="5432" spans="61:66" x14ac:dyDescent="0.25">
      <c r="BI5432"/>
      <c r="BJ5432"/>
      <c r="BK5432"/>
      <c r="BL5432"/>
      <c r="BM5432"/>
      <c r="BN5432"/>
    </row>
    <row r="5433" spans="61:66" x14ac:dyDescent="0.25">
      <c r="BI5433"/>
      <c r="BJ5433"/>
      <c r="BK5433"/>
      <c r="BL5433"/>
      <c r="BM5433"/>
      <c r="BN5433"/>
    </row>
    <row r="5434" spans="61:66" x14ac:dyDescent="0.25">
      <c r="BI5434"/>
      <c r="BJ5434"/>
      <c r="BK5434"/>
      <c r="BL5434"/>
      <c r="BM5434"/>
      <c r="BN5434"/>
    </row>
    <row r="5435" spans="61:66" x14ac:dyDescent="0.25">
      <c r="BI5435"/>
      <c r="BJ5435"/>
      <c r="BK5435"/>
      <c r="BL5435"/>
      <c r="BM5435"/>
      <c r="BN5435"/>
    </row>
    <row r="5436" spans="61:66" x14ac:dyDescent="0.25">
      <c r="BI5436"/>
      <c r="BJ5436"/>
      <c r="BK5436"/>
      <c r="BL5436"/>
      <c r="BM5436"/>
      <c r="BN5436"/>
    </row>
    <row r="5437" spans="61:66" x14ac:dyDescent="0.25">
      <c r="BI5437"/>
      <c r="BJ5437"/>
      <c r="BK5437"/>
      <c r="BL5437"/>
      <c r="BM5437"/>
      <c r="BN5437"/>
    </row>
    <row r="5438" spans="61:66" x14ac:dyDescent="0.25">
      <c r="BI5438"/>
      <c r="BJ5438"/>
      <c r="BK5438"/>
      <c r="BL5438"/>
      <c r="BM5438"/>
      <c r="BN5438"/>
    </row>
    <row r="5439" spans="61:66" x14ac:dyDescent="0.25">
      <c r="BI5439"/>
      <c r="BJ5439"/>
      <c r="BK5439"/>
      <c r="BL5439"/>
      <c r="BM5439"/>
      <c r="BN5439"/>
    </row>
    <row r="5440" spans="61:66" x14ac:dyDescent="0.25">
      <c r="BI5440"/>
      <c r="BJ5440"/>
      <c r="BK5440"/>
      <c r="BL5440"/>
      <c r="BM5440"/>
      <c r="BN5440"/>
    </row>
    <row r="5441" spans="61:66" x14ac:dyDescent="0.25">
      <c r="BI5441"/>
      <c r="BJ5441"/>
      <c r="BK5441"/>
      <c r="BL5441"/>
      <c r="BM5441"/>
      <c r="BN5441"/>
    </row>
    <row r="5442" spans="61:66" x14ac:dyDescent="0.25">
      <c r="BI5442"/>
      <c r="BJ5442"/>
      <c r="BK5442"/>
      <c r="BL5442"/>
      <c r="BM5442"/>
      <c r="BN5442"/>
    </row>
    <row r="5443" spans="61:66" x14ac:dyDescent="0.25">
      <c r="BI5443"/>
      <c r="BJ5443"/>
      <c r="BK5443"/>
      <c r="BL5443"/>
      <c r="BM5443"/>
      <c r="BN5443"/>
    </row>
    <row r="5444" spans="61:66" x14ac:dyDescent="0.25">
      <c r="BI5444"/>
      <c r="BJ5444"/>
      <c r="BK5444"/>
      <c r="BL5444"/>
      <c r="BM5444"/>
      <c r="BN5444"/>
    </row>
    <row r="5445" spans="61:66" x14ac:dyDescent="0.25">
      <c r="BI5445"/>
      <c r="BJ5445"/>
      <c r="BK5445"/>
      <c r="BL5445"/>
      <c r="BM5445"/>
      <c r="BN5445"/>
    </row>
    <row r="5446" spans="61:66" x14ac:dyDescent="0.25">
      <c r="BI5446"/>
      <c r="BJ5446"/>
      <c r="BK5446"/>
      <c r="BL5446"/>
      <c r="BM5446"/>
      <c r="BN5446"/>
    </row>
    <row r="5447" spans="61:66" x14ac:dyDescent="0.25">
      <c r="BI5447"/>
      <c r="BJ5447"/>
      <c r="BK5447"/>
      <c r="BL5447"/>
      <c r="BM5447"/>
      <c r="BN5447"/>
    </row>
    <row r="5448" spans="61:66" x14ac:dyDescent="0.25">
      <c r="BI5448"/>
      <c r="BJ5448"/>
      <c r="BK5448"/>
      <c r="BL5448"/>
      <c r="BM5448"/>
      <c r="BN5448"/>
    </row>
    <row r="5449" spans="61:66" x14ac:dyDescent="0.25">
      <c r="BI5449"/>
      <c r="BJ5449"/>
      <c r="BK5449"/>
      <c r="BL5449"/>
      <c r="BM5449"/>
      <c r="BN5449"/>
    </row>
    <row r="5450" spans="61:66" x14ac:dyDescent="0.25">
      <c r="BI5450"/>
      <c r="BJ5450"/>
      <c r="BK5450"/>
      <c r="BL5450"/>
      <c r="BM5450"/>
      <c r="BN5450"/>
    </row>
    <row r="5451" spans="61:66" x14ac:dyDescent="0.25">
      <c r="BI5451"/>
      <c r="BJ5451"/>
      <c r="BK5451"/>
      <c r="BL5451"/>
      <c r="BM5451"/>
      <c r="BN5451"/>
    </row>
    <row r="5452" spans="61:66" x14ac:dyDescent="0.25">
      <c r="BI5452"/>
      <c r="BJ5452"/>
      <c r="BK5452"/>
      <c r="BL5452"/>
      <c r="BM5452"/>
      <c r="BN5452"/>
    </row>
    <row r="5453" spans="61:66" x14ac:dyDescent="0.25">
      <c r="BI5453"/>
      <c r="BJ5453"/>
      <c r="BK5453"/>
      <c r="BL5453"/>
      <c r="BM5453"/>
      <c r="BN5453"/>
    </row>
    <row r="5454" spans="61:66" x14ac:dyDescent="0.25">
      <c r="BI5454"/>
      <c r="BJ5454"/>
      <c r="BK5454"/>
      <c r="BL5454"/>
      <c r="BM5454"/>
      <c r="BN5454"/>
    </row>
    <row r="5455" spans="61:66" x14ac:dyDescent="0.25">
      <c r="BI5455"/>
      <c r="BJ5455"/>
      <c r="BK5455"/>
      <c r="BL5455"/>
      <c r="BM5455"/>
      <c r="BN5455"/>
    </row>
    <row r="5456" spans="61:66" x14ac:dyDescent="0.25">
      <c r="BI5456"/>
      <c r="BJ5456"/>
      <c r="BK5456"/>
      <c r="BL5456"/>
      <c r="BM5456"/>
      <c r="BN5456"/>
    </row>
    <row r="5457" spans="61:66" x14ac:dyDescent="0.25">
      <c r="BI5457"/>
      <c r="BJ5457"/>
      <c r="BK5457"/>
      <c r="BL5457"/>
      <c r="BM5457"/>
      <c r="BN5457"/>
    </row>
    <row r="5458" spans="61:66" x14ac:dyDescent="0.25">
      <c r="BI5458"/>
      <c r="BJ5458"/>
      <c r="BK5458"/>
      <c r="BL5458"/>
      <c r="BM5458"/>
      <c r="BN5458"/>
    </row>
    <row r="5459" spans="61:66" x14ac:dyDescent="0.25">
      <c r="BI5459"/>
      <c r="BJ5459"/>
      <c r="BK5459"/>
      <c r="BL5459"/>
      <c r="BM5459"/>
      <c r="BN5459"/>
    </row>
    <row r="5460" spans="61:66" x14ac:dyDescent="0.25">
      <c r="BI5460"/>
      <c r="BJ5460"/>
      <c r="BK5460"/>
      <c r="BL5460"/>
      <c r="BM5460"/>
      <c r="BN5460"/>
    </row>
    <row r="5461" spans="61:66" x14ac:dyDescent="0.25">
      <c r="BI5461"/>
      <c r="BJ5461"/>
      <c r="BK5461"/>
      <c r="BL5461"/>
      <c r="BM5461"/>
      <c r="BN5461"/>
    </row>
    <row r="5462" spans="61:66" x14ac:dyDescent="0.25">
      <c r="BI5462"/>
      <c r="BJ5462"/>
      <c r="BK5462"/>
      <c r="BL5462"/>
      <c r="BM5462"/>
      <c r="BN5462"/>
    </row>
    <row r="5463" spans="61:66" x14ac:dyDescent="0.25">
      <c r="BI5463"/>
      <c r="BJ5463"/>
      <c r="BK5463"/>
      <c r="BL5463"/>
      <c r="BM5463"/>
      <c r="BN5463"/>
    </row>
    <row r="5464" spans="61:66" x14ac:dyDescent="0.25">
      <c r="BI5464"/>
      <c r="BJ5464"/>
      <c r="BK5464"/>
      <c r="BL5464"/>
      <c r="BM5464"/>
      <c r="BN5464"/>
    </row>
    <row r="5465" spans="61:66" x14ac:dyDescent="0.25">
      <c r="BI5465"/>
      <c r="BJ5465"/>
      <c r="BK5465"/>
      <c r="BL5465"/>
      <c r="BM5465"/>
      <c r="BN5465"/>
    </row>
    <row r="5466" spans="61:66" x14ac:dyDescent="0.25">
      <c r="BI5466"/>
      <c r="BJ5466"/>
      <c r="BK5466"/>
      <c r="BL5466"/>
      <c r="BM5466"/>
      <c r="BN5466"/>
    </row>
    <row r="5467" spans="61:66" x14ac:dyDescent="0.25">
      <c r="BI5467"/>
      <c r="BJ5467"/>
      <c r="BK5467"/>
      <c r="BL5467"/>
      <c r="BM5467"/>
      <c r="BN5467"/>
    </row>
    <row r="5468" spans="61:66" x14ac:dyDescent="0.25">
      <c r="BI5468"/>
      <c r="BJ5468"/>
      <c r="BK5468"/>
      <c r="BL5468"/>
      <c r="BM5468"/>
      <c r="BN5468"/>
    </row>
    <row r="5469" spans="61:66" x14ac:dyDescent="0.25">
      <c r="BI5469"/>
      <c r="BJ5469"/>
      <c r="BK5469"/>
      <c r="BL5469"/>
      <c r="BM5469"/>
      <c r="BN5469"/>
    </row>
    <row r="5470" spans="61:66" x14ac:dyDescent="0.25">
      <c r="BI5470"/>
      <c r="BJ5470"/>
      <c r="BK5470"/>
      <c r="BL5470"/>
      <c r="BM5470"/>
      <c r="BN5470"/>
    </row>
    <row r="5471" spans="61:66" x14ac:dyDescent="0.25">
      <c r="BI5471"/>
      <c r="BJ5471"/>
      <c r="BK5471"/>
      <c r="BL5471"/>
      <c r="BM5471"/>
      <c r="BN5471"/>
    </row>
    <row r="5472" spans="61:66" x14ac:dyDescent="0.25">
      <c r="BI5472"/>
      <c r="BJ5472"/>
      <c r="BK5472"/>
      <c r="BL5472"/>
      <c r="BM5472"/>
      <c r="BN5472"/>
    </row>
    <row r="5473" spans="61:66" x14ac:dyDescent="0.25">
      <c r="BI5473"/>
      <c r="BJ5473"/>
      <c r="BK5473"/>
      <c r="BL5473"/>
      <c r="BM5473"/>
      <c r="BN5473"/>
    </row>
    <row r="5474" spans="61:66" x14ac:dyDescent="0.25">
      <c r="BI5474"/>
      <c r="BJ5474"/>
      <c r="BK5474"/>
      <c r="BL5474"/>
      <c r="BM5474"/>
      <c r="BN5474"/>
    </row>
    <row r="5475" spans="61:66" x14ac:dyDescent="0.25">
      <c r="BI5475"/>
      <c r="BJ5475"/>
      <c r="BK5475"/>
      <c r="BL5475"/>
      <c r="BM5475"/>
      <c r="BN5475"/>
    </row>
    <row r="5476" spans="61:66" x14ac:dyDescent="0.25">
      <c r="BI5476"/>
      <c r="BJ5476"/>
      <c r="BK5476"/>
      <c r="BL5476"/>
      <c r="BM5476"/>
      <c r="BN5476"/>
    </row>
    <row r="5477" spans="61:66" x14ac:dyDescent="0.25">
      <c r="BI5477"/>
      <c r="BJ5477"/>
      <c r="BK5477"/>
      <c r="BL5477"/>
      <c r="BM5477"/>
      <c r="BN5477"/>
    </row>
    <row r="5478" spans="61:66" x14ac:dyDescent="0.25">
      <c r="BI5478"/>
      <c r="BJ5478"/>
      <c r="BK5478"/>
      <c r="BL5478"/>
      <c r="BM5478"/>
      <c r="BN5478"/>
    </row>
    <row r="5479" spans="61:66" x14ac:dyDescent="0.25">
      <c r="BI5479"/>
      <c r="BJ5479"/>
      <c r="BK5479"/>
      <c r="BL5479"/>
      <c r="BM5479"/>
      <c r="BN5479"/>
    </row>
    <row r="5480" spans="61:66" x14ac:dyDescent="0.25">
      <c r="BI5480"/>
      <c r="BJ5480"/>
      <c r="BK5480"/>
      <c r="BL5480"/>
      <c r="BM5480"/>
      <c r="BN5480"/>
    </row>
    <row r="5481" spans="61:66" x14ac:dyDescent="0.25">
      <c r="BI5481"/>
      <c r="BJ5481"/>
      <c r="BK5481"/>
      <c r="BL5481"/>
      <c r="BM5481"/>
      <c r="BN5481"/>
    </row>
    <row r="5482" spans="61:66" x14ac:dyDescent="0.25">
      <c r="BI5482"/>
      <c r="BJ5482"/>
      <c r="BK5482"/>
      <c r="BL5482"/>
      <c r="BM5482"/>
      <c r="BN5482"/>
    </row>
    <row r="5483" spans="61:66" x14ac:dyDescent="0.25">
      <c r="BI5483"/>
      <c r="BJ5483"/>
      <c r="BK5483"/>
      <c r="BL5483"/>
      <c r="BM5483"/>
      <c r="BN5483"/>
    </row>
    <row r="5484" spans="61:66" x14ac:dyDescent="0.25">
      <c r="BI5484"/>
      <c r="BJ5484"/>
      <c r="BK5484"/>
      <c r="BL5484"/>
      <c r="BM5484"/>
      <c r="BN5484"/>
    </row>
    <row r="5485" spans="61:66" x14ac:dyDescent="0.25">
      <c r="BI5485"/>
      <c r="BJ5485"/>
      <c r="BK5485"/>
      <c r="BL5485"/>
      <c r="BM5485"/>
      <c r="BN5485"/>
    </row>
    <row r="5486" spans="61:66" x14ac:dyDescent="0.25">
      <c r="BI5486"/>
      <c r="BJ5486"/>
      <c r="BK5486"/>
      <c r="BL5486"/>
      <c r="BM5486"/>
      <c r="BN5486"/>
    </row>
    <row r="5487" spans="61:66" x14ac:dyDescent="0.25">
      <c r="BI5487"/>
      <c r="BJ5487"/>
      <c r="BK5487"/>
      <c r="BL5487"/>
      <c r="BM5487"/>
      <c r="BN5487"/>
    </row>
    <row r="5488" spans="61:66" x14ac:dyDescent="0.25">
      <c r="BI5488"/>
      <c r="BJ5488"/>
      <c r="BK5488"/>
      <c r="BL5488"/>
      <c r="BM5488"/>
      <c r="BN5488"/>
    </row>
    <row r="5489" spans="61:66" x14ac:dyDescent="0.25">
      <c r="BI5489"/>
      <c r="BJ5489"/>
      <c r="BK5489"/>
      <c r="BL5489"/>
      <c r="BM5489"/>
      <c r="BN5489"/>
    </row>
    <row r="5490" spans="61:66" x14ac:dyDescent="0.25">
      <c r="BI5490"/>
      <c r="BJ5490"/>
      <c r="BK5490"/>
      <c r="BL5490"/>
      <c r="BM5490"/>
      <c r="BN5490"/>
    </row>
    <row r="5491" spans="61:66" x14ac:dyDescent="0.25">
      <c r="BI5491"/>
      <c r="BJ5491"/>
      <c r="BK5491"/>
      <c r="BL5491"/>
      <c r="BM5491"/>
      <c r="BN5491"/>
    </row>
    <row r="5492" spans="61:66" x14ac:dyDescent="0.25">
      <c r="BI5492"/>
      <c r="BJ5492"/>
      <c r="BK5492"/>
      <c r="BL5492"/>
      <c r="BM5492"/>
      <c r="BN5492"/>
    </row>
    <row r="5493" spans="61:66" x14ac:dyDescent="0.25">
      <c r="BI5493"/>
      <c r="BJ5493"/>
      <c r="BK5493"/>
      <c r="BL5493"/>
      <c r="BM5493"/>
      <c r="BN5493"/>
    </row>
    <row r="5494" spans="61:66" x14ac:dyDescent="0.25">
      <c r="BI5494"/>
      <c r="BJ5494"/>
      <c r="BK5494"/>
      <c r="BL5494"/>
      <c r="BM5494"/>
      <c r="BN5494"/>
    </row>
    <row r="5495" spans="61:66" x14ac:dyDescent="0.25">
      <c r="BI5495"/>
      <c r="BJ5495"/>
      <c r="BK5495"/>
      <c r="BL5495"/>
      <c r="BM5495"/>
      <c r="BN5495"/>
    </row>
    <row r="5496" spans="61:66" x14ac:dyDescent="0.25">
      <c r="BI5496"/>
      <c r="BJ5496"/>
      <c r="BK5496"/>
      <c r="BL5496"/>
      <c r="BM5496"/>
      <c r="BN5496"/>
    </row>
    <row r="5497" spans="61:66" x14ac:dyDescent="0.25">
      <c r="BI5497"/>
      <c r="BJ5497"/>
      <c r="BK5497"/>
      <c r="BL5497"/>
      <c r="BM5497"/>
      <c r="BN5497"/>
    </row>
    <row r="5498" spans="61:66" x14ac:dyDescent="0.25">
      <c r="BI5498"/>
      <c r="BJ5498"/>
      <c r="BK5498"/>
      <c r="BL5498"/>
      <c r="BM5498"/>
      <c r="BN5498"/>
    </row>
    <row r="5499" spans="61:66" x14ac:dyDescent="0.25">
      <c r="BI5499"/>
      <c r="BJ5499"/>
      <c r="BK5499"/>
      <c r="BL5499"/>
      <c r="BM5499"/>
      <c r="BN5499"/>
    </row>
    <row r="5500" spans="61:66" x14ac:dyDescent="0.25">
      <c r="BI5500"/>
      <c r="BJ5500"/>
      <c r="BK5500"/>
      <c r="BL5500"/>
      <c r="BM5500"/>
      <c r="BN5500"/>
    </row>
    <row r="5501" spans="61:66" x14ac:dyDescent="0.25">
      <c r="BI5501"/>
      <c r="BJ5501"/>
      <c r="BK5501"/>
      <c r="BL5501"/>
      <c r="BM5501"/>
      <c r="BN5501"/>
    </row>
    <row r="5502" spans="61:66" x14ac:dyDescent="0.25">
      <c r="BI5502"/>
      <c r="BJ5502"/>
      <c r="BK5502"/>
      <c r="BL5502"/>
      <c r="BM5502"/>
      <c r="BN5502"/>
    </row>
    <row r="5503" spans="61:66" x14ac:dyDescent="0.25">
      <c r="BI5503"/>
      <c r="BJ5503"/>
      <c r="BK5503"/>
      <c r="BL5503"/>
      <c r="BM5503"/>
      <c r="BN5503"/>
    </row>
    <row r="5504" spans="61:66" x14ac:dyDescent="0.25">
      <c r="BI5504"/>
      <c r="BJ5504"/>
      <c r="BK5504"/>
      <c r="BL5504"/>
      <c r="BM5504"/>
      <c r="BN5504"/>
    </row>
    <row r="5505" spans="61:66" x14ac:dyDescent="0.25">
      <c r="BI5505"/>
      <c r="BJ5505"/>
      <c r="BK5505"/>
      <c r="BL5505"/>
      <c r="BM5505"/>
      <c r="BN5505"/>
    </row>
    <row r="5506" spans="61:66" x14ac:dyDescent="0.25">
      <c r="BI5506"/>
      <c r="BJ5506"/>
      <c r="BK5506"/>
      <c r="BL5506"/>
      <c r="BM5506"/>
      <c r="BN5506"/>
    </row>
    <row r="5507" spans="61:66" x14ac:dyDescent="0.25">
      <c r="BI5507"/>
      <c r="BJ5507"/>
      <c r="BK5507"/>
      <c r="BL5507"/>
      <c r="BM5507"/>
      <c r="BN5507"/>
    </row>
    <row r="5508" spans="61:66" x14ac:dyDescent="0.25">
      <c r="BI5508"/>
      <c r="BJ5508"/>
      <c r="BK5508"/>
      <c r="BL5508"/>
      <c r="BM5508"/>
      <c r="BN5508"/>
    </row>
    <row r="5509" spans="61:66" x14ac:dyDescent="0.25">
      <c r="BI5509"/>
      <c r="BJ5509"/>
      <c r="BK5509"/>
      <c r="BL5509"/>
      <c r="BM5509"/>
      <c r="BN5509"/>
    </row>
    <row r="5510" spans="61:66" x14ac:dyDescent="0.25">
      <c r="BI5510"/>
      <c r="BJ5510"/>
      <c r="BK5510"/>
      <c r="BL5510"/>
      <c r="BM5510"/>
      <c r="BN5510"/>
    </row>
    <row r="5511" spans="61:66" x14ac:dyDescent="0.25">
      <c r="BI5511"/>
      <c r="BJ5511"/>
      <c r="BK5511"/>
      <c r="BL5511"/>
      <c r="BM5511"/>
      <c r="BN5511"/>
    </row>
    <row r="5512" spans="61:66" x14ac:dyDescent="0.25">
      <c r="BI5512"/>
      <c r="BJ5512"/>
      <c r="BK5512"/>
      <c r="BL5512"/>
      <c r="BM5512"/>
      <c r="BN5512"/>
    </row>
    <row r="5513" spans="61:66" x14ac:dyDescent="0.25">
      <c r="BI5513"/>
      <c r="BJ5513"/>
      <c r="BK5513"/>
      <c r="BL5513"/>
      <c r="BM5513"/>
      <c r="BN5513"/>
    </row>
    <row r="5514" spans="61:66" x14ac:dyDescent="0.25">
      <c r="BI5514"/>
      <c r="BJ5514"/>
      <c r="BK5514"/>
      <c r="BL5514"/>
      <c r="BM5514"/>
      <c r="BN5514"/>
    </row>
    <row r="5515" spans="61:66" x14ac:dyDescent="0.25">
      <c r="BI5515"/>
      <c r="BJ5515"/>
      <c r="BK5515"/>
      <c r="BL5515"/>
      <c r="BM5515"/>
      <c r="BN5515"/>
    </row>
    <row r="5516" spans="61:66" x14ac:dyDescent="0.25">
      <c r="BI5516"/>
      <c r="BJ5516"/>
      <c r="BK5516"/>
      <c r="BL5516"/>
      <c r="BM5516"/>
      <c r="BN5516"/>
    </row>
    <row r="5517" spans="61:66" x14ac:dyDescent="0.25">
      <c r="BI5517"/>
      <c r="BJ5517"/>
      <c r="BK5517"/>
      <c r="BL5517"/>
      <c r="BM5517"/>
      <c r="BN5517"/>
    </row>
    <row r="5518" spans="61:66" x14ac:dyDescent="0.25">
      <c r="BI5518"/>
      <c r="BJ5518"/>
      <c r="BK5518"/>
      <c r="BL5518"/>
      <c r="BM5518"/>
      <c r="BN5518"/>
    </row>
    <row r="5519" spans="61:66" x14ac:dyDescent="0.25">
      <c r="BI5519"/>
      <c r="BJ5519"/>
      <c r="BK5519"/>
      <c r="BL5519"/>
      <c r="BM5519"/>
      <c r="BN5519"/>
    </row>
    <row r="5520" spans="61:66" x14ac:dyDescent="0.25">
      <c r="BI5520"/>
      <c r="BJ5520"/>
      <c r="BK5520"/>
      <c r="BL5520"/>
      <c r="BM5520"/>
      <c r="BN5520"/>
    </row>
    <row r="5521" spans="61:66" x14ac:dyDescent="0.25">
      <c r="BI5521"/>
      <c r="BJ5521"/>
      <c r="BK5521"/>
      <c r="BL5521"/>
      <c r="BM5521"/>
      <c r="BN5521"/>
    </row>
    <row r="5522" spans="61:66" x14ac:dyDescent="0.25">
      <c r="BI5522"/>
      <c r="BJ5522"/>
      <c r="BK5522"/>
      <c r="BL5522"/>
      <c r="BM5522"/>
      <c r="BN5522"/>
    </row>
    <row r="5523" spans="61:66" x14ac:dyDescent="0.25">
      <c r="BI5523"/>
      <c r="BJ5523"/>
      <c r="BK5523"/>
      <c r="BL5523"/>
      <c r="BM5523"/>
      <c r="BN5523"/>
    </row>
    <row r="5524" spans="61:66" x14ac:dyDescent="0.25">
      <c r="BI5524"/>
      <c r="BJ5524"/>
      <c r="BK5524"/>
      <c r="BL5524"/>
      <c r="BM5524"/>
      <c r="BN5524"/>
    </row>
    <row r="5525" spans="61:66" x14ac:dyDescent="0.25">
      <c r="BI5525"/>
      <c r="BJ5525"/>
      <c r="BK5525"/>
      <c r="BL5525"/>
      <c r="BM5525"/>
      <c r="BN5525"/>
    </row>
    <row r="5526" spans="61:66" x14ac:dyDescent="0.25">
      <c r="BI5526"/>
      <c r="BJ5526"/>
      <c r="BK5526"/>
      <c r="BL5526"/>
      <c r="BM5526"/>
      <c r="BN5526"/>
    </row>
    <row r="5527" spans="61:66" x14ac:dyDescent="0.25">
      <c r="BI5527"/>
      <c r="BJ5527"/>
      <c r="BK5527"/>
      <c r="BL5527"/>
      <c r="BM5527"/>
      <c r="BN5527"/>
    </row>
    <row r="5528" spans="61:66" x14ac:dyDescent="0.25">
      <c r="BI5528"/>
      <c r="BJ5528"/>
      <c r="BK5528"/>
      <c r="BL5528"/>
      <c r="BM5528"/>
      <c r="BN5528"/>
    </row>
    <row r="5529" spans="61:66" x14ac:dyDescent="0.25">
      <c r="BI5529"/>
      <c r="BJ5529"/>
      <c r="BK5529"/>
      <c r="BL5529"/>
      <c r="BM5529"/>
      <c r="BN5529"/>
    </row>
    <row r="5530" spans="61:66" x14ac:dyDescent="0.25">
      <c r="BI5530"/>
      <c r="BJ5530"/>
      <c r="BK5530"/>
      <c r="BL5530"/>
      <c r="BM5530"/>
      <c r="BN5530"/>
    </row>
    <row r="5531" spans="61:66" x14ac:dyDescent="0.25">
      <c r="BI5531"/>
      <c r="BJ5531"/>
      <c r="BK5531"/>
      <c r="BL5531"/>
      <c r="BM5531"/>
      <c r="BN5531"/>
    </row>
    <row r="5532" spans="61:66" x14ac:dyDescent="0.25">
      <c r="BI5532"/>
      <c r="BJ5532"/>
      <c r="BK5532"/>
      <c r="BL5532"/>
      <c r="BM5532"/>
      <c r="BN5532"/>
    </row>
    <row r="5533" spans="61:66" x14ac:dyDescent="0.25">
      <c r="BI5533"/>
      <c r="BJ5533"/>
      <c r="BK5533"/>
      <c r="BL5533"/>
      <c r="BM5533"/>
      <c r="BN5533"/>
    </row>
    <row r="5534" spans="61:66" x14ac:dyDescent="0.25">
      <c r="BI5534"/>
      <c r="BJ5534"/>
      <c r="BK5534"/>
      <c r="BL5534"/>
      <c r="BM5534"/>
      <c r="BN5534"/>
    </row>
    <row r="5535" spans="61:66" x14ac:dyDescent="0.25">
      <c r="BI5535"/>
      <c r="BJ5535"/>
      <c r="BK5535"/>
      <c r="BL5535"/>
      <c r="BM5535"/>
      <c r="BN5535"/>
    </row>
    <row r="5536" spans="61:66" x14ac:dyDescent="0.25">
      <c r="BI5536"/>
      <c r="BJ5536"/>
      <c r="BK5536"/>
      <c r="BL5536"/>
      <c r="BM5536"/>
      <c r="BN5536"/>
    </row>
    <row r="5537" spans="61:66" x14ac:dyDescent="0.25">
      <c r="BI5537"/>
      <c r="BJ5537"/>
      <c r="BK5537"/>
      <c r="BL5537"/>
      <c r="BM5537"/>
      <c r="BN5537"/>
    </row>
    <row r="5538" spans="61:66" x14ac:dyDescent="0.25">
      <c r="BI5538"/>
      <c r="BJ5538"/>
      <c r="BK5538"/>
      <c r="BL5538"/>
      <c r="BM5538"/>
      <c r="BN5538"/>
    </row>
    <row r="5539" spans="61:66" x14ac:dyDescent="0.25">
      <c r="BI5539"/>
      <c r="BJ5539"/>
      <c r="BK5539"/>
      <c r="BL5539"/>
      <c r="BM5539"/>
      <c r="BN5539"/>
    </row>
    <row r="5540" spans="61:66" x14ac:dyDescent="0.25">
      <c r="BI5540"/>
      <c r="BJ5540"/>
      <c r="BK5540"/>
      <c r="BL5540"/>
      <c r="BM5540"/>
      <c r="BN5540"/>
    </row>
    <row r="5541" spans="61:66" x14ac:dyDescent="0.25">
      <c r="BI5541"/>
      <c r="BJ5541"/>
      <c r="BK5541"/>
      <c r="BL5541"/>
      <c r="BM5541"/>
      <c r="BN5541"/>
    </row>
    <row r="5542" spans="61:66" x14ac:dyDescent="0.25">
      <c r="BI5542"/>
      <c r="BJ5542"/>
      <c r="BK5542"/>
      <c r="BL5542"/>
      <c r="BM5542"/>
      <c r="BN5542"/>
    </row>
    <row r="5543" spans="61:66" x14ac:dyDescent="0.25">
      <c r="BI5543"/>
      <c r="BJ5543"/>
      <c r="BK5543"/>
      <c r="BL5543"/>
      <c r="BM5543"/>
      <c r="BN5543"/>
    </row>
    <row r="5544" spans="61:66" x14ac:dyDescent="0.25">
      <c r="BI5544"/>
      <c r="BJ5544"/>
      <c r="BK5544"/>
      <c r="BL5544"/>
      <c r="BM5544"/>
      <c r="BN5544"/>
    </row>
    <row r="5545" spans="61:66" x14ac:dyDescent="0.25">
      <c r="BI5545"/>
      <c r="BJ5545"/>
      <c r="BK5545"/>
      <c r="BL5545"/>
      <c r="BM5545"/>
      <c r="BN5545"/>
    </row>
    <row r="5546" spans="61:66" x14ac:dyDescent="0.25">
      <c r="BI5546"/>
      <c r="BJ5546"/>
      <c r="BK5546"/>
      <c r="BL5546"/>
      <c r="BM5546"/>
      <c r="BN5546"/>
    </row>
    <row r="5547" spans="61:66" x14ac:dyDescent="0.25">
      <c r="BI5547"/>
      <c r="BJ5547"/>
      <c r="BK5547"/>
      <c r="BL5547"/>
      <c r="BM5547"/>
      <c r="BN5547"/>
    </row>
    <row r="5548" spans="61:66" x14ac:dyDescent="0.25">
      <c r="BI5548"/>
      <c r="BJ5548"/>
      <c r="BK5548"/>
      <c r="BL5548"/>
      <c r="BM5548"/>
      <c r="BN5548"/>
    </row>
    <row r="5549" spans="61:66" x14ac:dyDescent="0.25">
      <c r="BI5549"/>
      <c r="BJ5549"/>
      <c r="BK5549"/>
      <c r="BL5549"/>
      <c r="BM5549"/>
      <c r="BN5549"/>
    </row>
    <row r="5550" spans="61:66" x14ac:dyDescent="0.25">
      <c r="BI5550"/>
      <c r="BJ5550"/>
      <c r="BK5550"/>
      <c r="BL5550"/>
      <c r="BM5550"/>
      <c r="BN5550"/>
    </row>
    <row r="5551" spans="61:66" x14ac:dyDescent="0.25">
      <c r="BI5551"/>
      <c r="BJ5551"/>
      <c r="BK5551"/>
      <c r="BL5551"/>
      <c r="BM5551"/>
      <c r="BN5551"/>
    </row>
    <row r="5552" spans="61:66" x14ac:dyDescent="0.25">
      <c r="BI5552"/>
      <c r="BJ5552"/>
      <c r="BK5552"/>
      <c r="BL5552"/>
      <c r="BM5552"/>
      <c r="BN5552"/>
    </row>
    <row r="5553" spans="61:66" x14ac:dyDescent="0.25">
      <c r="BI5553"/>
      <c r="BJ5553"/>
      <c r="BK5553"/>
      <c r="BL5553"/>
      <c r="BM5553"/>
      <c r="BN5553"/>
    </row>
    <row r="5554" spans="61:66" x14ac:dyDescent="0.25">
      <c r="BI5554"/>
      <c r="BJ5554"/>
      <c r="BK5554"/>
      <c r="BL5554"/>
      <c r="BM5554"/>
      <c r="BN5554"/>
    </row>
    <row r="5555" spans="61:66" x14ac:dyDescent="0.25">
      <c r="BI5555"/>
      <c r="BJ5555"/>
      <c r="BK5555"/>
      <c r="BL5555"/>
      <c r="BM5555"/>
      <c r="BN5555"/>
    </row>
    <row r="5556" spans="61:66" x14ac:dyDescent="0.25">
      <c r="BI5556"/>
      <c r="BJ5556"/>
      <c r="BK5556"/>
      <c r="BL5556"/>
      <c r="BM5556"/>
      <c r="BN5556"/>
    </row>
    <row r="5557" spans="61:66" x14ac:dyDescent="0.25">
      <c r="BI5557"/>
      <c r="BJ5557"/>
      <c r="BK5557"/>
      <c r="BL5557"/>
      <c r="BM5557"/>
      <c r="BN5557"/>
    </row>
    <row r="5558" spans="61:66" x14ac:dyDescent="0.25">
      <c r="BI5558"/>
      <c r="BJ5558"/>
      <c r="BK5558"/>
      <c r="BL5558"/>
      <c r="BM5558"/>
      <c r="BN5558"/>
    </row>
    <row r="5559" spans="61:66" x14ac:dyDescent="0.25">
      <c r="BI5559"/>
      <c r="BJ5559"/>
      <c r="BK5559"/>
      <c r="BL5559"/>
      <c r="BM5559"/>
      <c r="BN5559"/>
    </row>
    <row r="5560" spans="61:66" x14ac:dyDescent="0.25">
      <c r="BI5560"/>
      <c r="BJ5560"/>
      <c r="BK5560"/>
      <c r="BL5560"/>
      <c r="BM5560"/>
      <c r="BN5560"/>
    </row>
    <row r="5561" spans="61:66" x14ac:dyDescent="0.25">
      <c r="BI5561"/>
      <c r="BJ5561"/>
      <c r="BK5561"/>
      <c r="BL5561"/>
      <c r="BM5561"/>
      <c r="BN5561"/>
    </row>
    <row r="5562" spans="61:66" x14ac:dyDescent="0.25">
      <c r="BI5562"/>
      <c r="BJ5562"/>
      <c r="BK5562"/>
      <c r="BL5562"/>
      <c r="BM5562"/>
      <c r="BN5562"/>
    </row>
    <row r="5563" spans="61:66" x14ac:dyDescent="0.25">
      <c r="BI5563"/>
      <c r="BJ5563"/>
      <c r="BK5563"/>
      <c r="BL5563"/>
      <c r="BM5563"/>
      <c r="BN5563"/>
    </row>
    <row r="5564" spans="61:66" x14ac:dyDescent="0.25">
      <c r="BI5564"/>
      <c r="BJ5564"/>
      <c r="BK5564"/>
      <c r="BL5564"/>
      <c r="BM5564"/>
      <c r="BN5564"/>
    </row>
    <row r="5565" spans="61:66" x14ac:dyDescent="0.25">
      <c r="BI5565"/>
      <c r="BJ5565"/>
      <c r="BK5565"/>
      <c r="BL5565"/>
      <c r="BM5565"/>
      <c r="BN5565"/>
    </row>
    <row r="5566" spans="61:66" x14ac:dyDescent="0.25">
      <c r="BI5566"/>
      <c r="BJ5566"/>
      <c r="BK5566"/>
      <c r="BL5566"/>
      <c r="BM5566"/>
      <c r="BN5566"/>
    </row>
    <row r="5567" spans="61:66" x14ac:dyDescent="0.25">
      <c r="BI5567"/>
      <c r="BJ5567"/>
      <c r="BK5567"/>
      <c r="BL5567"/>
      <c r="BM5567"/>
      <c r="BN5567"/>
    </row>
    <row r="5568" spans="61:66" x14ac:dyDescent="0.25">
      <c r="BI5568"/>
      <c r="BJ5568"/>
      <c r="BK5568"/>
      <c r="BL5568"/>
      <c r="BM5568"/>
      <c r="BN5568"/>
    </row>
    <row r="5569" spans="61:66" x14ac:dyDescent="0.25">
      <c r="BI5569"/>
      <c r="BJ5569"/>
      <c r="BK5569"/>
      <c r="BL5569"/>
      <c r="BM5569"/>
      <c r="BN5569"/>
    </row>
    <row r="5570" spans="61:66" x14ac:dyDescent="0.25">
      <c r="BI5570"/>
      <c r="BJ5570"/>
      <c r="BK5570"/>
      <c r="BL5570"/>
      <c r="BM5570"/>
      <c r="BN5570"/>
    </row>
    <row r="5571" spans="61:66" x14ac:dyDescent="0.25">
      <c r="BI5571"/>
      <c r="BJ5571"/>
      <c r="BK5571"/>
      <c r="BL5571"/>
      <c r="BM5571"/>
      <c r="BN5571"/>
    </row>
    <row r="5572" spans="61:66" x14ac:dyDescent="0.25">
      <c r="BI5572"/>
      <c r="BJ5572"/>
      <c r="BK5572"/>
      <c r="BL5572"/>
      <c r="BM5572"/>
      <c r="BN5572"/>
    </row>
    <row r="5573" spans="61:66" x14ac:dyDescent="0.25">
      <c r="BI5573"/>
      <c r="BJ5573"/>
      <c r="BK5573"/>
      <c r="BL5573"/>
      <c r="BM5573"/>
      <c r="BN5573"/>
    </row>
    <row r="5574" spans="61:66" x14ac:dyDescent="0.25">
      <c r="BI5574"/>
      <c r="BJ5574"/>
      <c r="BK5574"/>
      <c r="BL5574"/>
      <c r="BM5574"/>
      <c r="BN5574"/>
    </row>
    <row r="5575" spans="61:66" x14ac:dyDescent="0.25">
      <c r="BI5575"/>
      <c r="BJ5575"/>
      <c r="BK5575"/>
      <c r="BL5575"/>
      <c r="BM5575"/>
      <c r="BN5575"/>
    </row>
    <row r="5576" spans="61:66" x14ac:dyDescent="0.25">
      <c r="BI5576"/>
      <c r="BJ5576"/>
      <c r="BK5576"/>
      <c r="BL5576"/>
      <c r="BM5576"/>
      <c r="BN5576"/>
    </row>
    <row r="5577" spans="61:66" x14ac:dyDescent="0.25">
      <c r="BI5577"/>
      <c r="BJ5577"/>
      <c r="BK5577"/>
      <c r="BL5577"/>
      <c r="BM5577"/>
      <c r="BN5577"/>
    </row>
    <row r="5578" spans="61:66" x14ac:dyDescent="0.25">
      <c r="BI5578"/>
      <c r="BJ5578"/>
      <c r="BK5578"/>
      <c r="BL5578"/>
      <c r="BM5578"/>
      <c r="BN5578"/>
    </row>
    <row r="5579" spans="61:66" x14ac:dyDescent="0.25">
      <c r="BI5579"/>
      <c r="BJ5579"/>
      <c r="BK5579"/>
      <c r="BL5579"/>
      <c r="BM5579"/>
      <c r="BN5579"/>
    </row>
    <row r="5580" spans="61:66" x14ac:dyDescent="0.25">
      <c r="BI5580"/>
      <c r="BJ5580"/>
      <c r="BK5580"/>
      <c r="BL5580"/>
      <c r="BM5580"/>
      <c r="BN5580"/>
    </row>
    <row r="5581" spans="61:66" x14ac:dyDescent="0.25">
      <c r="BI5581"/>
      <c r="BJ5581"/>
      <c r="BK5581"/>
      <c r="BL5581"/>
      <c r="BM5581"/>
      <c r="BN5581"/>
    </row>
    <row r="5582" spans="61:66" x14ac:dyDescent="0.25">
      <c r="BI5582"/>
      <c r="BJ5582"/>
      <c r="BK5582"/>
      <c r="BL5582"/>
      <c r="BM5582"/>
      <c r="BN5582"/>
    </row>
    <row r="5583" spans="61:66" x14ac:dyDescent="0.25">
      <c r="BI5583"/>
      <c r="BJ5583"/>
      <c r="BK5583"/>
      <c r="BL5583"/>
      <c r="BM5583"/>
      <c r="BN5583"/>
    </row>
    <row r="5584" spans="61:66" x14ac:dyDescent="0.25">
      <c r="BI5584"/>
      <c r="BJ5584"/>
      <c r="BK5584"/>
      <c r="BL5584"/>
      <c r="BM5584"/>
      <c r="BN5584"/>
    </row>
    <row r="5585" spans="61:66" x14ac:dyDescent="0.25">
      <c r="BI5585"/>
      <c r="BJ5585"/>
      <c r="BK5585"/>
      <c r="BL5585"/>
      <c r="BM5585"/>
      <c r="BN5585"/>
    </row>
    <row r="5586" spans="61:66" x14ac:dyDescent="0.25">
      <c r="BI5586"/>
      <c r="BJ5586"/>
      <c r="BK5586"/>
      <c r="BL5586"/>
      <c r="BM5586"/>
      <c r="BN5586"/>
    </row>
    <row r="5587" spans="61:66" x14ac:dyDescent="0.25">
      <c r="BI5587"/>
      <c r="BJ5587"/>
      <c r="BK5587"/>
      <c r="BL5587"/>
      <c r="BM5587"/>
      <c r="BN5587"/>
    </row>
    <row r="5588" spans="61:66" x14ac:dyDescent="0.25">
      <c r="BI5588"/>
      <c r="BJ5588"/>
      <c r="BK5588"/>
      <c r="BL5588"/>
      <c r="BM5588"/>
      <c r="BN5588"/>
    </row>
    <row r="5589" spans="61:66" x14ac:dyDescent="0.25">
      <c r="BI5589"/>
      <c r="BJ5589"/>
      <c r="BK5589"/>
      <c r="BL5589"/>
      <c r="BM5589"/>
      <c r="BN5589"/>
    </row>
    <row r="5590" spans="61:66" x14ac:dyDescent="0.25">
      <c r="BI5590"/>
      <c r="BJ5590"/>
      <c r="BK5590"/>
      <c r="BL5590"/>
      <c r="BM5590"/>
      <c r="BN5590"/>
    </row>
    <row r="5591" spans="61:66" x14ac:dyDescent="0.25">
      <c r="BI5591"/>
      <c r="BJ5591"/>
      <c r="BK5591"/>
      <c r="BL5591"/>
      <c r="BM5591"/>
      <c r="BN5591"/>
    </row>
    <row r="5592" spans="61:66" x14ac:dyDescent="0.25">
      <c r="BI5592"/>
      <c r="BJ5592"/>
      <c r="BK5592"/>
      <c r="BL5592"/>
      <c r="BM5592"/>
      <c r="BN5592"/>
    </row>
    <row r="5593" spans="61:66" x14ac:dyDescent="0.25">
      <c r="BI5593"/>
      <c r="BJ5593"/>
      <c r="BK5593"/>
      <c r="BL5593"/>
      <c r="BM5593"/>
      <c r="BN5593"/>
    </row>
    <row r="5594" spans="61:66" x14ac:dyDescent="0.25">
      <c r="BI5594"/>
      <c r="BJ5594"/>
      <c r="BK5594"/>
      <c r="BL5594"/>
      <c r="BM5594"/>
      <c r="BN5594"/>
    </row>
    <row r="5595" spans="61:66" x14ac:dyDescent="0.25">
      <c r="BI5595"/>
      <c r="BJ5595"/>
      <c r="BK5595"/>
      <c r="BL5595"/>
      <c r="BM5595"/>
      <c r="BN5595"/>
    </row>
    <row r="5596" spans="61:66" x14ac:dyDescent="0.25">
      <c r="BI5596"/>
      <c r="BJ5596"/>
      <c r="BK5596"/>
      <c r="BL5596"/>
      <c r="BM5596"/>
      <c r="BN5596"/>
    </row>
    <row r="5597" spans="61:66" x14ac:dyDescent="0.25">
      <c r="BI5597"/>
      <c r="BJ5597"/>
      <c r="BK5597"/>
      <c r="BL5597"/>
      <c r="BM5597"/>
      <c r="BN5597"/>
    </row>
    <row r="5598" spans="61:66" x14ac:dyDescent="0.25">
      <c r="BI5598"/>
      <c r="BJ5598"/>
      <c r="BK5598"/>
      <c r="BL5598"/>
      <c r="BM5598"/>
      <c r="BN5598"/>
    </row>
    <row r="5599" spans="61:66" x14ac:dyDescent="0.25">
      <c r="BI5599"/>
      <c r="BJ5599"/>
      <c r="BK5599"/>
      <c r="BL5599"/>
      <c r="BM5599"/>
      <c r="BN5599"/>
    </row>
    <row r="5600" spans="61:66" x14ac:dyDescent="0.25">
      <c r="BI5600"/>
      <c r="BJ5600"/>
      <c r="BK5600"/>
      <c r="BL5600"/>
      <c r="BM5600"/>
      <c r="BN5600"/>
    </row>
    <row r="5601" spans="61:66" x14ac:dyDescent="0.25">
      <c r="BI5601"/>
      <c r="BJ5601"/>
      <c r="BK5601"/>
      <c r="BL5601"/>
      <c r="BM5601"/>
      <c r="BN5601"/>
    </row>
    <row r="5602" spans="61:66" x14ac:dyDescent="0.25">
      <c r="BI5602"/>
      <c r="BJ5602"/>
      <c r="BK5602"/>
      <c r="BL5602"/>
      <c r="BM5602"/>
      <c r="BN5602"/>
    </row>
    <row r="5603" spans="61:66" x14ac:dyDescent="0.25">
      <c r="BI5603"/>
      <c r="BJ5603"/>
      <c r="BK5603"/>
      <c r="BL5603"/>
      <c r="BM5603"/>
      <c r="BN5603"/>
    </row>
    <row r="5604" spans="61:66" x14ac:dyDescent="0.25">
      <c r="BI5604"/>
      <c r="BJ5604"/>
      <c r="BK5604"/>
      <c r="BL5604"/>
      <c r="BM5604"/>
      <c r="BN5604"/>
    </row>
    <row r="5605" spans="61:66" x14ac:dyDescent="0.25">
      <c r="BI5605"/>
      <c r="BJ5605"/>
      <c r="BK5605"/>
      <c r="BL5605"/>
      <c r="BM5605"/>
      <c r="BN5605"/>
    </row>
    <row r="5606" spans="61:66" x14ac:dyDescent="0.25">
      <c r="BI5606"/>
      <c r="BJ5606"/>
      <c r="BK5606"/>
      <c r="BL5606"/>
      <c r="BM5606"/>
      <c r="BN5606"/>
    </row>
    <row r="5607" spans="61:66" x14ac:dyDescent="0.25">
      <c r="BI5607"/>
      <c r="BJ5607"/>
      <c r="BK5607"/>
      <c r="BL5607"/>
      <c r="BM5607"/>
      <c r="BN5607"/>
    </row>
    <row r="5608" spans="61:66" x14ac:dyDescent="0.25">
      <c r="BI5608"/>
      <c r="BJ5608"/>
      <c r="BK5608"/>
      <c r="BL5608"/>
      <c r="BM5608"/>
      <c r="BN5608"/>
    </row>
    <row r="5609" spans="61:66" x14ac:dyDescent="0.25">
      <c r="BI5609"/>
      <c r="BJ5609"/>
      <c r="BK5609"/>
      <c r="BL5609"/>
      <c r="BM5609"/>
      <c r="BN5609"/>
    </row>
    <row r="5610" spans="61:66" x14ac:dyDescent="0.25">
      <c r="BI5610"/>
      <c r="BJ5610"/>
      <c r="BK5610"/>
      <c r="BL5610"/>
      <c r="BM5610"/>
      <c r="BN5610"/>
    </row>
    <row r="5611" spans="61:66" x14ac:dyDescent="0.25">
      <c r="BI5611"/>
      <c r="BJ5611"/>
      <c r="BK5611"/>
      <c r="BL5611"/>
      <c r="BM5611"/>
      <c r="BN5611"/>
    </row>
    <row r="5612" spans="61:66" x14ac:dyDescent="0.25">
      <c r="BI5612"/>
      <c r="BJ5612"/>
      <c r="BK5612"/>
      <c r="BL5612"/>
      <c r="BM5612"/>
      <c r="BN5612"/>
    </row>
    <row r="5613" spans="61:66" x14ac:dyDescent="0.25">
      <c r="BI5613"/>
      <c r="BJ5613"/>
      <c r="BK5613"/>
      <c r="BL5613"/>
      <c r="BM5613"/>
      <c r="BN5613"/>
    </row>
    <row r="5614" spans="61:66" x14ac:dyDescent="0.25">
      <c r="BI5614"/>
      <c r="BJ5614"/>
      <c r="BK5614"/>
      <c r="BL5614"/>
      <c r="BM5614"/>
      <c r="BN5614"/>
    </row>
    <row r="5615" spans="61:66" x14ac:dyDescent="0.25">
      <c r="BI5615"/>
      <c r="BJ5615"/>
      <c r="BK5615"/>
      <c r="BL5615"/>
      <c r="BM5615"/>
      <c r="BN5615"/>
    </row>
    <row r="5616" spans="61:66" x14ac:dyDescent="0.25">
      <c r="BI5616"/>
      <c r="BJ5616"/>
      <c r="BK5616"/>
      <c r="BL5616"/>
      <c r="BM5616"/>
      <c r="BN5616"/>
    </row>
    <row r="5617" spans="61:66" x14ac:dyDescent="0.25">
      <c r="BI5617"/>
      <c r="BJ5617"/>
      <c r="BK5617"/>
      <c r="BL5617"/>
      <c r="BM5617"/>
      <c r="BN5617"/>
    </row>
    <row r="5618" spans="61:66" x14ac:dyDescent="0.25">
      <c r="BI5618"/>
      <c r="BJ5618"/>
      <c r="BK5618"/>
      <c r="BL5618"/>
      <c r="BM5618"/>
      <c r="BN5618"/>
    </row>
    <row r="5619" spans="61:66" x14ac:dyDescent="0.25">
      <c r="BI5619"/>
      <c r="BJ5619"/>
      <c r="BK5619"/>
      <c r="BL5619"/>
      <c r="BM5619"/>
      <c r="BN5619"/>
    </row>
    <row r="5620" spans="61:66" x14ac:dyDescent="0.25">
      <c r="BI5620"/>
      <c r="BJ5620"/>
      <c r="BK5620"/>
      <c r="BL5620"/>
      <c r="BM5620"/>
      <c r="BN5620"/>
    </row>
    <row r="5621" spans="61:66" x14ac:dyDescent="0.25">
      <c r="BI5621"/>
      <c r="BJ5621"/>
      <c r="BK5621"/>
      <c r="BL5621"/>
      <c r="BM5621"/>
      <c r="BN5621"/>
    </row>
    <row r="5622" spans="61:66" x14ac:dyDescent="0.25">
      <c r="BI5622"/>
      <c r="BJ5622"/>
      <c r="BK5622"/>
      <c r="BL5622"/>
      <c r="BM5622"/>
      <c r="BN5622"/>
    </row>
    <row r="5623" spans="61:66" x14ac:dyDescent="0.25">
      <c r="BI5623"/>
      <c r="BJ5623"/>
      <c r="BK5623"/>
      <c r="BL5623"/>
      <c r="BM5623"/>
      <c r="BN5623"/>
    </row>
    <row r="5624" spans="61:66" x14ac:dyDescent="0.25">
      <c r="BI5624"/>
      <c r="BJ5624"/>
      <c r="BK5624"/>
      <c r="BL5624"/>
      <c r="BM5624"/>
      <c r="BN5624"/>
    </row>
    <row r="5625" spans="61:66" x14ac:dyDescent="0.25">
      <c r="BI5625"/>
      <c r="BJ5625"/>
      <c r="BK5625"/>
      <c r="BL5625"/>
      <c r="BM5625"/>
      <c r="BN5625"/>
    </row>
    <row r="5626" spans="61:66" x14ac:dyDescent="0.25">
      <c r="BI5626"/>
      <c r="BJ5626"/>
      <c r="BK5626"/>
      <c r="BL5626"/>
      <c r="BM5626"/>
      <c r="BN5626"/>
    </row>
    <row r="5627" spans="61:66" x14ac:dyDescent="0.25">
      <c r="BI5627"/>
      <c r="BJ5627"/>
      <c r="BK5627"/>
      <c r="BL5627"/>
      <c r="BM5627"/>
      <c r="BN5627"/>
    </row>
    <row r="5628" spans="61:66" x14ac:dyDescent="0.25">
      <c r="BI5628"/>
      <c r="BJ5628"/>
      <c r="BK5628"/>
      <c r="BL5628"/>
      <c r="BM5628"/>
      <c r="BN5628"/>
    </row>
    <row r="5629" spans="61:66" x14ac:dyDescent="0.25">
      <c r="BI5629"/>
      <c r="BJ5629"/>
      <c r="BK5629"/>
      <c r="BL5629"/>
      <c r="BM5629"/>
      <c r="BN5629"/>
    </row>
    <row r="5630" spans="61:66" x14ac:dyDescent="0.25">
      <c r="BI5630"/>
      <c r="BJ5630"/>
      <c r="BK5630"/>
      <c r="BL5630"/>
      <c r="BM5630"/>
      <c r="BN5630"/>
    </row>
    <row r="5631" spans="61:66" x14ac:dyDescent="0.25">
      <c r="BI5631"/>
      <c r="BJ5631"/>
      <c r="BK5631"/>
      <c r="BL5631"/>
      <c r="BM5631"/>
      <c r="BN5631"/>
    </row>
    <row r="5632" spans="61:66" x14ac:dyDescent="0.25">
      <c r="BI5632"/>
      <c r="BJ5632"/>
      <c r="BK5632"/>
      <c r="BL5632"/>
      <c r="BM5632"/>
      <c r="BN5632"/>
    </row>
    <row r="5633" spans="61:66" x14ac:dyDescent="0.25">
      <c r="BI5633"/>
      <c r="BJ5633"/>
      <c r="BK5633"/>
      <c r="BL5633"/>
      <c r="BM5633"/>
      <c r="BN5633"/>
    </row>
    <row r="5634" spans="61:66" x14ac:dyDescent="0.25">
      <c r="BI5634"/>
      <c r="BJ5634"/>
      <c r="BK5634"/>
      <c r="BL5634"/>
      <c r="BM5634"/>
      <c r="BN5634"/>
    </row>
    <row r="5635" spans="61:66" x14ac:dyDescent="0.25">
      <c r="BI5635"/>
      <c r="BJ5635"/>
      <c r="BK5635"/>
      <c r="BL5635"/>
      <c r="BM5635"/>
      <c r="BN5635"/>
    </row>
    <row r="5636" spans="61:66" x14ac:dyDescent="0.25">
      <c r="BI5636"/>
      <c r="BJ5636"/>
      <c r="BK5636"/>
      <c r="BL5636"/>
      <c r="BM5636"/>
      <c r="BN5636"/>
    </row>
    <row r="5637" spans="61:66" x14ac:dyDescent="0.25">
      <c r="BI5637"/>
      <c r="BJ5637"/>
      <c r="BK5637"/>
      <c r="BL5637"/>
      <c r="BM5637"/>
      <c r="BN5637"/>
    </row>
    <row r="5638" spans="61:66" x14ac:dyDescent="0.25">
      <c r="BI5638"/>
      <c r="BJ5638"/>
      <c r="BK5638"/>
      <c r="BL5638"/>
      <c r="BM5638"/>
      <c r="BN5638"/>
    </row>
    <row r="5639" spans="61:66" x14ac:dyDescent="0.25">
      <c r="BI5639"/>
      <c r="BJ5639"/>
      <c r="BK5639"/>
      <c r="BL5639"/>
      <c r="BM5639"/>
      <c r="BN5639"/>
    </row>
    <row r="5640" spans="61:66" x14ac:dyDescent="0.25">
      <c r="BI5640"/>
      <c r="BJ5640"/>
      <c r="BK5640"/>
      <c r="BL5640"/>
      <c r="BM5640"/>
      <c r="BN5640"/>
    </row>
    <row r="5641" spans="61:66" x14ac:dyDescent="0.25">
      <c r="BI5641"/>
      <c r="BJ5641"/>
      <c r="BK5641"/>
      <c r="BL5641"/>
      <c r="BM5641"/>
      <c r="BN5641"/>
    </row>
    <row r="5642" spans="61:66" x14ac:dyDescent="0.25">
      <c r="BI5642"/>
      <c r="BJ5642"/>
      <c r="BK5642"/>
      <c r="BL5642"/>
      <c r="BM5642"/>
      <c r="BN5642"/>
    </row>
    <row r="5643" spans="61:66" x14ac:dyDescent="0.25">
      <c r="BI5643"/>
      <c r="BJ5643"/>
      <c r="BK5643"/>
      <c r="BL5643"/>
      <c r="BM5643"/>
      <c r="BN5643"/>
    </row>
    <row r="5644" spans="61:66" x14ac:dyDescent="0.25">
      <c r="BI5644"/>
      <c r="BJ5644"/>
      <c r="BK5644"/>
      <c r="BL5644"/>
      <c r="BM5644"/>
      <c r="BN5644"/>
    </row>
    <row r="5645" spans="61:66" x14ac:dyDescent="0.25">
      <c r="BI5645"/>
      <c r="BJ5645"/>
      <c r="BK5645"/>
      <c r="BL5645"/>
      <c r="BM5645"/>
      <c r="BN5645"/>
    </row>
    <row r="5646" spans="61:66" x14ac:dyDescent="0.25">
      <c r="BI5646"/>
      <c r="BJ5646"/>
      <c r="BK5646"/>
      <c r="BL5646"/>
      <c r="BM5646"/>
      <c r="BN5646"/>
    </row>
    <row r="5647" spans="61:66" x14ac:dyDescent="0.25">
      <c r="BI5647"/>
      <c r="BJ5647"/>
      <c r="BK5647"/>
      <c r="BL5647"/>
      <c r="BM5647"/>
      <c r="BN5647"/>
    </row>
    <row r="5648" spans="61:66" x14ac:dyDescent="0.25">
      <c r="BI5648"/>
      <c r="BJ5648"/>
      <c r="BK5648"/>
      <c r="BL5648"/>
      <c r="BM5648"/>
      <c r="BN5648"/>
    </row>
    <row r="5649" spans="61:66" x14ac:dyDescent="0.25">
      <c r="BI5649"/>
      <c r="BJ5649"/>
      <c r="BK5649"/>
      <c r="BL5649"/>
      <c r="BM5649"/>
      <c r="BN5649"/>
    </row>
    <row r="5650" spans="61:66" x14ac:dyDescent="0.25">
      <c r="BI5650"/>
      <c r="BJ5650"/>
      <c r="BK5650"/>
      <c r="BL5650"/>
      <c r="BM5650"/>
      <c r="BN5650"/>
    </row>
    <row r="5651" spans="61:66" x14ac:dyDescent="0.25">
      <c r="BI5651"/>
      <c r="BJ5651"/>
      <c r="BK5651"/>
      <c r="BL5651"/>
      <c r="BM5651"/>
      <c r="BN5651"/>
    </row>
    <row r="5652" spans="61:66" x14ac:dyDescent="0.25">
      <c r="BI5652"/>
      <c r="BJ5652"/>
      <c r="BK5652"/>
      <c r="BL5652"/>
      <c r="BM5652"/>
      <c r="BN5652"/>
    </row>
    <row r="5653" spans="61:66" x14ac:dyDescent="0.25">
      <c r="BI5653"/>
      <c r="BJ5653"/>
      <c r="BK5653"/>
      <c r="BL5653"/>
      <c r="BM5653"/>
      <c r="BN5653"/>
    </row>
    <row r="5654" spans="61:66" x14ac:dyDescent="0.25">
      <c r="BI5654"/>
      <c r="BJ5654"/>
      <c r="BK5654"/>
      <c r="BL5654"/>
      <c r="BM5654"/>
      <c r="BN5654"/>
    </row>
    <row r="5655" spans="61:66" x14ac:dyDescent="0.25">
      <c r="BI5655"/>
      <c r="BJ5655"/>
      <c r="BK5655"/>
      <c r="BL5655"/>
      <c r="BM5655"/>
      <c r="BN5655"/>
    </row>
    <row r="5656" spans="61:66" x14ac:dyDescent="0.25">
      <c r="BI5656"/>
      <c r="BJ5656"/>
      <c r="BK5656"/>
      <c r="BL5656"/>
      <c r="BM5656"/>
      <c r="BN5656"/>
    </row>
    <row r="5657" spans="61:66" x14ac:dyDescent="0.25">
      <c r="BI5657"/>
      <c r="BJ5657"/>
      <c r="BK5657"/>
      <c r="BL5657"/>
      <c r="BM5657"/>
      <c r="BN5657"/>
    </row>
    <row r="5658" spans="61:66" x14ac:dyDescent="0.25">
      <c r="BI5658"/>
      <c r="BJ5658"/>
      <c r="BK5658"/>
      <c r="BL5658"/>
      <c r="BM5658"/>
      <c r="BN5658"/>
    </row>
    <row r="5659" spans="61:66" x14ac:dyDescent="0.25">
      <c r="BI5659"/>
      <c r="BJ5659"/>
      <c r="BK5659"/>
      <c r="BL5659"/>
      <c r="BM5659"/>
      <c r="BN5659"/>
    </row>
    <row r="5660" spans="61:66" x14ac:dyDescent="0.25">
      <c r="BI5660"/>
      <c r="BJ5660"/>
      <c r="BK5660"/>
      <c r="BL5660"/>
      <c r="BM5660"/>
      <c r="BN5660"/>
    </row>
    <row r="5661" spans="61:66" x14ac:dyDescent="0.25">
      <c r="BI5661"/>
      <c r="BJ5661"/>
      <c r="BK5661"/>
      <c r="BL5661"/>
      <c r="BM5661"/>
      <c r="BN5661"/>
    </row>
    <row r="5662" spans="61:66" x14ac:dyDescent="0.25">
      <c r="BI5662"/>
      <c r="BJ5662"/>
      <c r="BK5662"/>
      <c r="BL5662"/>
      <c r="BM5662"/>
      <c r="BN5662"/>
    </row>
    <row r="5663" spans="61:66" x14ac:dyDescent="0.25">
      <c r="BI5663"/>
      <c r="BJ5663"/>
      <c r="BK5663"/>
      <c r="BL5663"/>
      <c r="BM5663"/>
      <c r="BN5663"/>
    </row>
    <row r="5664" spans="61:66" x14ac:dyDescent="0.25">
      <c r="BI5664"/>
      <c r="BJ5664"/>
      <c r="BK5664"/>
      <c r="BL5664"/>
      <c r="BM5664"/>
      <c r="BN5664"/>
    </row>
    <row r="5665" spans="61:66" x14ac:dyDescent="0.25">
      <c r="BI5665"/>
      <c r="BJ5665"/>
      <c r="BK5665"/>
      <c r="BL5665"/>
      <c r="BM5665"/>
      <c r="BN5665"/>
    </row>
    <row r="5666" spans="61:66" x14ac:dyDescent="0.25">
      <c r="BI5666"/>
      <c r="BJ5666"/>
      <c r="BK5666"/>
      <c r="BL5666"/>
      <c r="BM5666"/>
      <c r="BN5666"/>
    </row>
    <row r="5667" spans="61:66" x14ac:dyDescent="0.25">
      <c r="BI5667"/>
      <c r="BJ5667"/>
      <c r="BK5667"/>
      <c r="BL5667"/>
      <c r="BM5667"/>
      <c r="BN5667"/>
    </row>
    <row r="5668" spans="61:66" x14ac:dyDescent="0.25">
      <c r="BI5668"/>
      <c r="BJ5668"/>
      <c r="BK5668"/>
      <c r="BL5668"/>
      <c r="BM5668"/>
      <c r="BN5668"/>
    </row>
    <row r="5669" spans="61:66" x14ac:dyDescent="0.25">
      <c r="BI5669"/>
      <c r="BJ5669"/>
      <c r="BK5669"/>
      <c r="BL5669"/>
      <c r="BM5669"/>
      <c r="BN5669"/>
    </row>
    <row r="5670" spans="61:66" x14ac:dyDescent="0.25">
      <c r="BI5670"/>
      <c r="BJ5670"/>
      <c r="BK5670"/>
      <c r="BL5670"/>
      <c r="BM5670"/>
      <c r="BN5670"/>
    </row>
    <row r="5671" spans="61:66" x14ac:dyDescent="0.25">
      <c r="BI5671"/>
      <c r="BJ5671"/>
      <c r="BK5671"/>
      <c r="BL5671"/>
      <c r="BM5671"/>
      <c r="BN5671"/>
    </row>
    <row r="5672" spans="61:66" x14ac:dyDescent="0.25">
      <c r="BI5672"/>
      <c r="BJ5672"/>
      <c r="BK5672"/>
      <c r="BL5672"/>
      <c r="BM5672"/>
      <c r="BN5672"/>
    </row>
    <row r="5673" spans="61:66" x14ac:dyDescent="0.25">
      <c r="BI5673"/>
      <c r="BJ5673"/>
      <c r="BK5673"/>
      <c r="BL5673"/>
      <c r="BM5673"/>
      <c r="BN5673"/>
    </row>
    <row r="5674" spans="61:66" x14ac:dyDescent="0.25">
      <c r="BI5674"/>
      <c r="BJ5674"/>
      <c r="BK5674"/>
      <c r="BL5674"/>
      <c r="BM5674"/>
      <c r="BN5674"/>
    </row>
    <row r="5675" spans="61:66" x14ac:dyDescent="0.25">
      <c r="BI5675"/>
      <c r="BJ5675"/>
      <c r="BK5675"/>
      <c r="BL5675"/>
      <c r="BM5675"/>
      <c r="BN5675"/>
    </row>
    <row r="5676" spans="61:66" x14ac:dyDescent="0.25">
      <c r="BI5676"/>
      <c r="BJ5676"/>
      <c r="BK5676"/>
      <c r="BL5676"/>
      <c r="BM5676"/>
      <c r="BN5676"/>
    </row>
    <row r="5677" spans="61:66" x14ac:dyDescent="0.25">
      <c r="BI5677"/>
      <c r="BJ5677"/>
      <c r="BK5677"/>
      <c r="BL5677"/>
      <c r="BM5677"/>
      <c r="BN5677"/>
    </row>
    <row r="5678" spans="61:66" x14ac:dyDescent="0.25">
      <c r="BI5678"/>
      <c r="BJ5678"/>
      <c r="BK5678"/>
      <c r="BL5678"/>
      <c r="BM5678"/>
      <c r="BN5678"/>
    </row>
    <row r="5679" spans="61:66" x14ac:dyDescent="0.25">
      <c r="BI5679"/>
      <c r="BJ5679"/>
      <c r="BK5679"/>
      <c r="BL5679"/>
      <c r="BM5679"/>
      <c r="BN5679"/>
    </row>
    <row r="5680" spans="61:66" x14ac:dyDescent="0.25">
      <c r="BI5680"/>
      <c r="BJ5680"/>
      <c r="BK5680"/>
      <c r="BL5680"/>
      <c r="BM5680"/>
      <c r="BN5680"/>
    </row>
    <row r="5681" spans="61:66" x14ac:dyDescent="0.25">
      <c r="BI5681"/>
      <c r="BJ5681"/>
      <c r="BK5681"/>
      <c r="BL5681"/>
      <c r="BM5681"/>
      <c r="BN5681"/>
    </row>
    <row r="5682" spans="61:66" x14ac:dyDescent="0.25">
      <c r="BI5682"/>
      <c r="BJ5682"/>
      <c r="BK5682"/>
      <c r="BL5682"/>
      <c r="BM5682"/>
      <c r="BN5682"/>
    </row>
    <row r="5683" spans="61:66" x14ac:dyDescent="0.25">
      <c r="BI5683"/>
      <c r="BJ5683"/>
      <c r="BK5683"/>
      <c r="BL5683"/>
      <c r="BM5683"/>
      <c r="BN5683"/>
    </row>
    <row r="5684" spans="61:66" x14ac:dyDescent="0.25">
      <c r="BI5684"/>
      <c r="BJ5684"/>
      <c r="BK5684"/>
      <c r="BL5684"/>
      <c r="BM5684"/>
      <c r="BN5684"/>
    </row>
    <row r="5685" spans="61:66" x14ac:dyDescent="0.25">
      <c r="BI5685"/>
      <c r="BJ5685"/>
      <c r="BK5685"/>
      <c r="BL5685"/>
      <c r="BM5685"/>
      <c r="BN5685"/>
    </row>
    <row r="5686" spans="61:66" x14ac:dyDescent="0.25">
      <c r="BI5686"/>
      <c r="BJ5686"/>
      <c r="BK5686"/>
      <c r="BL5686"/>
      <c r="BM5686"/>
      <c r="BN5686"/>
    </row>
    <row r="5687" spans="61:66" x14ac:dyDescent="0.25">
      <c r="BI5687"/>
      <c r="BJ5687"/>
      <c r="BK5687"/>
      <c r="BL5687"/>
      <c r="BM5687"/>
      <c r="BN5687"/>
    </row>
    <row r="5688" spans="61:66" x14ac:dyDescent="0.25">
      <c r="BI5688"/>
      <c r="BJ5688"/>
      <c r="BK5688"/>
      <c r="BL5688"/>
      <c r="BM5688"/>
      <c r="BN5688"/>
    </row>
    <row r="5689" spans="61:66" x14ac:dyDescent="0.25">
      <c r="BI5689"/>
      <c r="BJ5689"/>
      <c r="BK5689"/>
      <c r="BL5689"/>
      <c r="BM5689"/>
      <c r="BN5689"/>
    </row>
    <row r="5690" spans="61:66" x14ac:dyDescent="0.25">
      <c r="BI5690"/>
      <c r="BJ5690"/>
      <c r="BK5690"/>
      <c r="BL5690"/>
      <c r="BM5690"/>
      <c r="BN5690"/>
    </row>
    <row r="5691" spans="61:66" x14ac:dyDescent="0.25">
      <c r="BI5691"/>
      <c r="BJ5691"/>
      <c r="BK5691"/>
      <c r="BL5691"/>
      <c r="BM5691"/>
      <c r="BN5691"/>
    </row>
    <row r="5692" spans="61:66" x14ac:dyDescent="0.25">
      <c r="BI5692"/>
      <c r="BJ5692"/>
      <c r="BK5692"/>
      <c r="BL5692"/>
      <c r="BM5692"/>
      <c r="BN5692"/>
    </row>
    <row r="5693" spans="61:66" x14ac:dyDescent="0.25">
      <c r="BI5693"/>
      <c r="BJ5693"/>
      <c r="BK5693"/>
      <c r="BL5693"/>
      <c r="BM5693"/>
      <c r="BN5693"/>
    </row>
    <row r="5694" spans="61:66" x14ac:dyDescent="0.25">
      <c r="BI5694"/>
      <c r="BJ5694"/>
      <c r="BK5694"/>
      <c r="BL5694"/>
      <c r="BM5694"/>
      <c r="BN5694"/>
    </row>
    <row r="5695" spans="61:66" x14ac:dyDescent="0.25">
      <c r="BI5695"/>
      <c r="BJ5695"/>
      <c r="BK5695"/>
      <c r="BL5695"/>
      <c r="BM5695"/>
      <c r="BN5695"/>
    </row>
    <row r="5696" spans="61:66" x14ac:dyDescent="0.25">
      <c r="BI5696"/>
      <c r="BJ5696"/>
      <c r="BK5696"/>
      <c r="BL5696"/>
      <c r="BM5696"/>
      <c r="BN5696"/>
    </row>
    <row r="5697" spans="61:66" x14ac:dyDescent="0.25">
      <c r="BI5697"/>
      <c r="BJ5697"/>
      <c r="BK5697"/>
      <c r="BL5697"/>
      <c r="BM5697"/>
      <c r="BN5697"/>
    </row>
    <row r="5698" spans="61:66" x14ac:dyDescent="0.25">
      <c r="BI5698"/>
      <c r="BJ5698"/>
      <c r="BK5698"/>
      <c r="BL5698"/>
      <c r="BM5698"/>
      <c r="BN5698"/>
    </row>
    <row r="5699" spans="61:66" x14ac:dyDescent="0.25">
      <c r="BI5699"/>
      <c r="BJ5699"/>
      <c r="BK5699"/>
      <c r="BL5699"/>
      <c r="BM5699"/>
      <c r="BN5699"/>
    </row>
    <row r="5700" spans="61:66" x14ac:dyDescent="0.25">
      <c r="BI5700"/>
      <c r="BJ5700"/>
      <c r="BK5700"/>
      <c r="BL5700"/>
      <c r="BM5700"/>
      <c r="BN5700"/>
    </row>
    <row r="5701" spans="61:66" x14ac:dyDescent="0.25">
      <c r="BI5701"/>
      <c r="BJ5701"/>
      <c r="BK5701"/>
      <c r="BL5701"/>
      <c r="BM5701"/>
      <c r="BN5701"/>
    </row>
    <row r="5702" spans="61:66" x14ac:dyDescent="0.25">
      <c r="BI5702"/>
      <c r="BJ5702"/>
      <c r="BK5702"/>
      <c r="BL5702"/>
      <c r="BM5702"/>
      <c r="BN5702"/>
    </row>
    <row r="5703" spans="61:66" x14ac:dyDescent="0.25">
      <c r="BI5703"/>
      <c r="BJ5703"/>
      <c r="BK5703"/>
      <c r="BL5703"/>
      <c r="BM5703"/>
      <c r="BN5703"/>
    </row>
    <row r="5704" spans="61:66" x14ac:dyDescent="0.25">
      <c r="BI5704"/>
      <c r="BJ5704"/>
      <c r="BK5704"/>
      <c r="BL5704"/>
      <c r="BM5704"/>
      <c r="BN5704"/>
    </row>
    <row r="5705" spans="61:66" x14ac:dyDescent="0.25">
      <c r="BI5705"/>
      <c r="BJ5705"/>
      <c r="BK5705"/>
      <c r="BL5705"/>
      <c r="BM5705"/>
      <c r="BN5705"/>
    </row>
    <row r="5706" spans="61:66" x14ac:dyDescent="0.25">
      <c r="BI5706"/>
      <c r="BJ5706"/>
      <c r="BK5706"/>
      <c r="BL5706"/>
      <c r="BM5706"/>
      <c r="BN5706"/>
    </row>
    <row r="5707" spans="61:66" x14ac:dyDescent="0.25">
      <c r="BI5707"/>
      <c r="BJ5707"/>
      <c r="BK5707"/>
      <c r="BL5707"/>
      <c r="BM5707"/>
      <c r="BN5707"/>
    </row>
    <row r="5708" spans="61:66" x14ac:dyDescent="0.25">
      <c r="BI5708"/>
      <c r="BJ5708"/>
      <c r="BK5708"/>
      <c r="BL5708"/>
      <c r="BM5708"/>
      <c r="BN5708"/>
    </row>
    <row r="5709" spans="61:66" x14ac:dyDescent="0.25">
      <c r="BI5709"/>
      <c r="BJ5709"/>
      <c r="BK5709"/>
      <c r="BL5709"/>
      <c r="BM5709"/>
      <c r="BN5709"/>
    </row>
    <row r="5710" spans="61:66" x14ac:dyDescent="0.25">
      <c r="BI5710"/>
      <c r="BJ5710"/>
      <c r="BK5710"/>
      <c r="BL5710"/>
      <c r="BM5710"/>
      <c r="BN5710"/>
    </row>
    <row r="5711" spans="61:66" x14ac:dyDescent="0.25">
      <c r="BI5711"/>
      <c r="BJ5711"/>
      <c r="BK5711"/>
      <c r="BL5711"/>
      <c r="BM5711"/>
      <c r="BN5711"/>
    </row>
    <row r="5712" spans="61:66" x14ac:dyDescent="0.25">
      <c r="BI5712"/>
      <c r="BJ5712"/>
      <c r="BK5712"/>
      <c r="BL5712"/>
      <c r="BM5712"/>
      <c r="BN5712"/>
    </row>
    <row r="5713" spans="61:66" x14ac:dyDescent="0.25">
      <c r="BI5713"/>
      <c r="BJ5713"/>
      <c r="BK5713"/>
      <c r="BL5713"/>
      <c r="BM5713"/>
      <c r="BN5713"/>
    </row>
    <row r="5714" spans="61:66" x14ac:dyDescent="0.25">
      <c r="BI5714"/>
      <c r="BJ5714"/>
      <c r="BK5714"/>
      <c r="BL5714"/>
      <c r="BM5714"/>
      <c r="BN5714"/>
    </row>
    <row r="5715" spans="61:66" x14ac:dyDescent="0.25">
      <c r="BI5715"/>
      <c r="BJ5715"/>
      <c r="BK5715"/>
      <c r="BL5715"/>
      <c r="BM5715"/>
      <c r="BN5715"/>
    </row>
    <row r="5716" spans="61:66" x14ac:dyDescent="0.25">
      <c r="BI5716"/>
      <c r="BJ5716"/>
      <c r="BK5716"/>
      <c r="BL5716"/>
      <c r="BM5716"/>
      <c r="BN5716"/>
    </row>
    <row r="5717" spans="61:66" x14ac:dyDescent="0.25">
      <c r="BI5717"/>
      <c r="BJ5717"/>
      <c r="BK5717"/>
      <c r="BL5717"/>
      <c r="BM5717"/>
      <c r="BN5717"/>
    </row>
    <row r="5718" spans="61:66" x14ac:dyDescent="0.25">
      <c r="BI5718"/>
      <c r="BJ5718"/>
      <c r="BK5718"/>
      <c r="BL5718"/>
      <c r="BM5718"/>
      <c r="BN5718"/>
    </row>
    <row r="5719" spans="61:66" x14ac:dyDescent="0.25">
      <c r="BI5719"/>
      <c r="BJ5719"/>
      <c r="BK5719"/>
      <c r="BL5719"/>
      <c r="BM5719"/>
      <c r="BN5719"/>
    </row>
    <row r="5720" spans="61:66" x14ac:dyDescent="0.25">
      <c r="BI5720"/>
      <c r="BJ5720"/>
      <c r="BK5720"/>
      <c r="BL5720"/>
      <c r="BM5720"/>
      <c r="BN5720"/>
    </row>
    <row r="5721" spans="61:66" x14ac:dyDescent="0.25">
      <c r="BI5721"/>
      <c r="BJ5721"/>
      <c r="BK5721"/>
      <c r="BL5721"/>
      <c r="BM5721"/>
      <c r="BN5721"/>
    </row>
    <row r="5722" spans="61:66" x14ac:dyDescent="0.25">
      <c r="BI5722"/>
      <c r="BJ5722"/>
      <c r="BK5722"/>
      <c r="BL5722"/>
      <c r="BM5722"/>
      <c r="BN5722"/>
    </row>
    <row r="5723" spans="61:66" x14ac:dyDescent="0.25">
      <c r="BI5723"/>
      <c r="BJ5723"/>
      <c r="BK5723"/>
      <c r="BL5723"/>
      <c r="BM5723"/>
      <c r="BN5723"/>
    </row>
    <row r="5724" spans="61:66" x14ac:dyDescent="0.25">
      <c r="BI5724"/>
      <c r="BJ5724"/>
      <c r="BK5724"/>
      <c r="BL5724"/>
      <c r="BM5724"/>
      <c r="BN5724"/>
    </row>
    <row r="5725" spans="61:66" x14ac:dyDescent="0.25">
      <c r="BI5725"/>
      <c r="BJ5725"/>
      <c r="BK5725"/>
      <c r="BL5725"/>
      <c r="BM5725"/>
      <c r="BN5725"/>
    </row>
    <row r="5726" spans="61:66" x14ac:dyDescent="0.25">
      <c r="BI5726"/>
      <c r="BJ5726"/>
      <c r="BK5726"/>
      <c r="BL5726"/>
      <c r="BM5726"/>
      <c r="BN5726"/>
    </row>
    <row r="5727" spans="61:66" x14ac:dyDescent="0.25">
      <c r="BI5727"/>
      <c r="BJ5727"/>
      <c r="BK5727"/>
      <c r="BL5727"/>
      <c r="BM5727"/>
      <c r="BN5727"/>
    </row>
    <row r="5728" spans="61:66" x14ac:dyDescent="0.25">
      <c r="BI5728"/>
      <c r="BJ5728"/>
      <c r="BK5728"/>
      <c r="BL5728"/>
      <c r="BM5728"/>
      <c r="BN5728"/>
    </row>
    <row r="5729" spans="61:66" x14ac:dyDescent="0.25">
      <c r="BI5729"/>
      <c r="BJ5729"/>
      <c r="BK5729"/>
      <c r="BL5729"/>
      <c r="BM5729"/>
      <c r="BN5729"/>
    </row>
    <row r="5730" spans="61:66" x14ac:dyDescent="0.25">
      <c r="BI5730"/>
      <c r="BJ5730"/>
      <c r="BK5730"/>
      <c r="BL5730"/>
      <c r="BM5730"/>
      <c r="BN5730"/>
    </row>
    <row r="5731" spans="61:66" x14ac:dyDescent="0.25">
      <c r="BI5731"/>
      <c r="BJ5731"/>
      <c r="BK5731"/>
      <c r="BL5731"/>
      <c r="BM5731"/>
      <c r="BN5731"/>
    </row>
    <row r="5732" spans="61:66" x14ac:dyDescent="0.25">
      <c r="BI5732"/>
      <c r="BJ5732"/>
      <c r="BK5732"/>
      <c r="BL5732"/>
      <c r="BM5732"/>
      <c r="BN5732"/>
    </row>
    <row r="5733" spans="61:66" x14ac:dyDescent="0.25">
      <c r="BI5733"/>
      <c r="BJ5733"/>
      <c r="BK5733"/>
      <c r="BL5733"/>
      <c r="BM5733"/>
      <c r="BN5733"/>
    </row>
    <row r="5734" spans="61:66" x14ac:dyDescent="0.25">
      <c r="BI5734"/>
      <c r="BJ5734"/>
      <c r="BK5734"/>
      <c r="BL5734"/>
      <c r="BM5734"/>
      <c r="BN5734"/>
    </row>
    <row r="5735" spans="61:66" x14ac:dyDescent="0.25">
      <c r="BI5735"/>
      <c r="BJ5735"/>
      <c r="BK5735"/>
      <c r="BL5735"/>
      <c r="BM5735"/>
      <c r="BN5735"/>
    </row>
    <row r="5736" spans="61:66" x14ac:dyDescent="0.25">
      <c r="BI5736"/>
      <c r="BJ5736"/>
      <c r="BK5736"/>
      <c r="BL5736"/>
      <c r="BM5736"/>
      <c r="BN5736"/>
    </row>
    <row r="5737" spans="61:66" x14ac:dyDescent="0.25">
      <c r="BI5737"/>
      <c r="BJ5737"/>
      <c r="BK5737"/>
      <c r="BL5737"/>
      <c r="BM5737"/>
      <c r="BN5737"/>
    </row>
    <row r="5738" spans="61:66" x14ac:dyDescent="0.25">
      <c r="BI5738"/>
      <c r="BJ5738"/>
      <c r="BK5738"/>
      <c r="BL5738"/>
      <c r="BM5738"/>
      <c r="BN5738"/>
    </row>
    <row r="5739" spans="61:66" x14ac:dyDescent="0.25">
      <c r="BI5739"/>
      <c r="BJ5739"/>
      <c r="BK5739"/>
      <c r="BL5739"/>
      <c r="BM5739"/>
      <c r="BN5739"/>
    </row>
    <row r="5740" spans="61:66" x14ac:dyDescent="0.25">
      <c r="BI5740"/>
      <c r="BJ5740"/>
      <c r="BK5740"/>
      <c r="BL5740"/>
      <c r="BM5740"/>
      <c r="BN5740"/>
    </row>
    <row r="5741" spans="61:66" x14ac:dyDescent="0.25">
      <c r="BI5741"/>
      <c r="BJ5741"/>
      <c r="BK5741"/>
      <c r="BL5741"/>
      <c r="BM5741"/>
      <c r="BN5741"/>
    </row>
    <row r="5742" spans="61:66" x14ac:dyDescent="0.25">
      <c r="BI5742"/>
      <c r="BJ5742"/>
      <c r="BK5742"/>
      <c r="BL5742"/>
      <c r="BM5742"/>
      <c r="BN5742"/>
    </row>
    <row r="5743" spans="61:66" x14ac:dyDescent="0.25">
      <c r="BI5743"/>
      <c r="BJ5743"/>
      <c r="BK5743"/>
      <c r="BL5743"/>
      <c r="BM5743"/>
      <c r="BN5743"/>
    </row>
    <row r="5744" spans="61:66" x14ac:dyDescent="0.25">
      <c r="BI5744"/>
      <c r="BJ5744"/>
      <c r="BK5744"/>
      <c r="BL5744"/>
      <c r="BM5744"/>
      <c r="BN5744"/>
    </row>
    <row r="5745" spans="61:66" x14ac:dyDescent="0.25">
      <c r="BI5745"/>
      <c r="BJ5745"/>
      <c r="BK5745"/>
      <c r="BL5745"/>
      <c r="BM5745"/>
      <c r="BN5745"/>
    </row>
    <row r="5746" spans="61:66" x14ac:dyDescent="0.25">
      <c r="BI5746"/>
      <c r="BJ5746"/>
      <c r="BK5746"/>
      <c r="BL5746"/>
      <c r="BM5746"/>
      <c r="BN5746"/>
    </row>
    <row r="5747" spans="61:66" x14ac:dyDescent="0.25">
      <c r="BI5747"/>
      <c r="BJ5747"/>
      <c r="BK5747"/>
      <c r="BL5747"/>
      <c r="BM5747"/>
      <c r="BN5747"/>
    </row>
    <row r="5748" spans="61:66" x14ac:dyDescent="0.25">
      <c r="BI5748"/>
      <c r="BJ5748"/>
      <c r="BK5748"/>
      <c r="BL5748"/>
      <c r="BM5748"/>
      <c r="BN5748"/>
    </row>
    <row r="5749" spans="61:66" x14ac:dyDescent="0.25">
      <c r="BI5749"/>
      <c r="BJ5749"/>
      <c r="BK5749"/>
      <c r="BL5749"/>
      <c r="BM5749"/>
      <c r="BN5749"/>
    </row>
    <row r="5750" spans="61:66" x14ac:dyDescent="0.25">
      <c r="BI5750"/>
      <c r="BJ5750"/>
      <c r="BK5750"/>
      <c r="BL5750"/>
      <c r="BM5750"/>
      <c r="BN5750"/>
    </row>
    <row r="5751" spans="61:66" x14ac:dyDescent="0.25">
      <c r="BI5751"/>
      <c r="BJ5751"/>
      <c r="BK5751"/>
      <c r="BL5751"/>
      <c r="BM5751"/>
      <c r="BN5751"/>
    </row>
    <row r="5752" spans="61:66" x14ac:dyDescent="0.25">
      <c r="BI5752"/>
      <c r="BJ5752"/>
      <c r="BK5752"/>
      <c r="BL5752"/>
      <c r="BM5752"/>
      <c r="BN5752"/>
    </row>
    <row r="5753" spans="61:66" x14ac:dyDescent="0.25">
      <c r="BI5753"/>
      <c r="BJ5753"/>
      <c r="BK5753"/>
      <c r="BL5753"/>
      <c r="BM5753"/>
      <c r="BN5753"/>
    </row>
    <row r="5754" spans="61:66" x14ac:dyDescent="0.25">
      <c r="BI5754"/>
      <c r="BJ5754"/>
      <c r="BK5754"/>
      <c r="BL5754"/>
      <c r="BM5754"/>
      <c r="BN5754"/>
    </row>
    <row r="5755" spans="61:66" x14ac:dyDescent="0.25">
      <c r="BI5755"/>
      <c r="BJ5755"/>
      <c r="BK5755"/>
      <c r="BL5755"/>
      <c r="BM5755"/>
      <c r="BN5755"/>
    </row>
    <row r="5756" spans="61:66" x14ac:dyDescent="0.25">
      <c r="BI5756"/>
      <c r="BJ5756"/>
      <c r="BK5756"/>
      <c r="BL5756"/>
      <c r="BM5756"/>
      <c r="BN5756"/>
    </row>
    <row r="5757" spans="61:66" x14ac:dyDescent="0.25">
      <c r="BI5757"/>
      <c r="BJ5757"/>
      <c r="BK5757"/>
      <c r="BL5757"/>
      <c r="BM5757"/>
      <c r="BN5757"/>
    </row>
    <row r="5758" spans="61:66" x14ac:dyDescent="0.25">
      <c r="BI5758"/>
      <c r="BJ5758"/>
      <c r="BK5758"/>
      <c r="BL5758"/>
      <c r="BM5758"/>
      <c r="BN5758"/>
    </row>
    <row r="5759" spans="61:66" x14ac:dyDescent="0.25">
      <c r="BI5759"/>
      <c r="BJ5759"/>
      <c r="BK5759"/>
      <c r="BL5759"/>
      <c r="BM5759"/>
      <c r="BN5759"/>
    </row>
    <row r="5760" spans="61:66" x14ac:dyDescent="0.25">
      <c r="BI5760"/>
      <c r="BJ5760"/>
      <c r="BK5760"/>
      <c r="BL5760"/>
      <c r="BM5760"/>
      <c r="BN5760"/>
    </row>
    <row r="5761" spans="61:66" x14ac:dyDescent="0.25">
      <c r="BI5761"/>
      <c r="BJ5761"/>
      <c r="BK5761"/>
      <c r="BL5761"/>
      <c r="BM5761"/>
      <c r="BN5761"/>
    </row>
    <row r="5762" spans="61:66" x14ac:dyDescent="0.25">
      <c r="BI5762"/>
      <c r="BJ5762"/>
      <c r="BK5762"/>
      <c r="BL5762"/>
      <c r="BM5762"/>
      <c r="BN5762"/>
    </row>
    <row r="5763" spans="61:66" x14ac:dyDescent="0.25">
      <c r="BI5763"/>
      <c r="BJ5763"/>
      <c r="BK5763"/>
      <c r="BL5763"/>
      <c r="BM5763"/>
      <c r="BN5763"/>
    </row>
    <row r="5764" spans="61:66" x14ac:dyDescent="0.25">
      <c r="BI5764"/>
      <c r="BJ5764"/>
      <c r="BK5764"/>
      <c r="BL5764"/>
      <c r="BM5764"/>
      <c r="BN5764"/>
    </row>
    <row r="5765" spans="61:66" x14ac:dyDescent="0.25">
      <c r="BI5765"/>
      <c r="BJ5765"/>
      <c r="BK5765"/>
      <c r="BL5765"/>
      <c r="BM5765"/>
      <c r="BN5765"/>
    </row>
    <row r="5766" spans="61:66" x14ac:dyDescent="0.25">
      <c r="BI5766"/>
      <c r="BJ5766"/>
      <c r="BK5766"/>
      <c r="BL5766"/>
      <c r="BM5766"/>
      <c r="BN5766"/>
    </row>
    <row r="5767" spans="61:66" x14ac:dyDescent="0.25">
      <c r="BI5767"/>
      <c r="BJ5767"/>
      <c r="BK5767"/>
      <c r="BL5767"/>
      <c r="BM5767"/>
      <c r="BN5767"/>
    </row>
    <row r="5768" spans="61:66" x14ac:dyDescent="0.25">
      <c r="BI5768"/>
      <c r="BJ5768"/>
      <c r="BK5768"/>
      <c r="BL5768"/>
      <c r="BM5768"/>
      <c r="BN5768"/>
    </row>
    <row r="5769" spans="61:66" x14ac:dyDescent="0.25">
      <c r="BI5769"/>
      <c r="BJ5769"/>
      <c r="BK5769"/>
      <c r="BL5769"/>
      <c r="BM5769"/>
      <c r="BN5769"/>
    </row>
    <row r="5770" spans="61:66" x14ac:dyDescent="0.25">
      <c r="BI5770"/>
      <c r="BJ5770"/>
      <c r="BK5770"/>
      <c r="BL5770"/>
      <c r="BM5770"/>
      <c r="BN5770"/>
    </row>
    <row r="5771" spans="61:66" x14ac:dyDescent="0.25">
      <c r="BI5771"/>
      <c r="BJ5771"/>
      <c r="BK5771"/>
      <c r="BL5771"/>
      <c r="BM5771"/>
      <c r="BN5771"/>
    </row>
    <row r="5772" spans="61:66" x14ac:dyDescent="0.25">
      <c r="BI5772"/>
      <c r="BJ5772"/>
      <c r="BK5772"/>
      <c r="BL5772"/>
      <c r="BM5772"/>
      <c r="BN5772"/>
    </row>
    <row r="5773" spans="61:66" x14ac:dyDescent="0.25">
      <c r="BI5773"/>
      <c r="BJ5773"/>
      <c r="BK5773"/>
      <c r="BL5773"/>
      <c r="BM5773"/>
      <c r="BN5773"/>
    </row>
    <row r="5774" spans="61:66" x14ac:dyDescent="0.25">
      <c r="BI5774"/>
      <c r="BJ5774"/>
      <c r="BK5774"/>
      <c r="BL5774"/>
      <c r="BM5774"/>
      <c r="BN5774"/>
    </row>
    <row r="5775" spans="61:66" x14ac:dyDescent="0.25">
      <c r="BI5775"/>
      <c r="BJ5775"/>
      <c r="BK5775"/>
      <c r="BL5775"/>
      <c r="BM5775"/>
      <c r="BN5775"/>
    </row>
    <row r="5776" spans="61:66" x14ac:dyDescent="0.25">
      <c r="BI5776"/>
      <c r="BJ5776"/>
      <c r="BK5776"/>
      <c r="BL5776"/>
      <c r="BM5776"/>
      <c r="BN5776"/>
    </row>
    <row r="5777" spans="61:66" x14ac:dyDescent="0.25">
      <c r="BI5777"/>
      <c r="BJ5777"/>
      <c r="BK5777"/>
      <c r="BL5777"/>
      <c r="BM5777"/>
      <c r="BN5777"/>
    </row>
    <row r="5778" spans="61:66" x14ac:dyDescent="0.25">
      <c r="BI5778"/>
      <c r="BJ5778"/>
      <c r="BK5778"/>
      <c r="BL5778"/>
      <c r="BM5778"/>
      <c r="BN5778"/>
    </row>
    <row r="5779" spans="61:66" x14ac:dyDescent="0.25">
      <c r="BI5779"/>
      <c r="BJ5779"/>
      <c r="BK5779"/>
      <c r="BL5779"/>
      <c r="BM5779"/>
      <c r="BN5779"/>
    </row>
    <row r="5780" spans="61:66" x14ac:dyDescent="0.25">
      <c r="BI5780"/>
      <c r="BJ5780"/>
      <c r="BK5780"/>
      <c r="BL5780"/>
      <c r="BM5780"/>
      <c r="BN5780"/>
    </row>
    <row r="5781" spans="61:66" x14ac:dyDescent="0.25">
      <c r="BI5781"/>
      <c r="BJ5781"/>
      <c r="BK5781"/>
      <c r="BL5781"/>
      <c r="BM5781"/>
      <c r="BN5781"/>
    </row>
    <row r="5782" spans="61:66" x14ac:dyDescent="0.25">
      <c r="BI5782"/>
      <c r="BJ5782"/>
      <c r="BK5782"/>
      <c r="BL5782"/>
      <c r="BM5782"/>
      <c r="BN5782"/>
    </row>
    <row r="5783" spans="61:66" x14ac:dyDescent="0.25">
      <c r="BI5783"/>
      <c r="BJ5783"/>
      <c r="BK5783"/>
      <c r="BL5783"/>
      <c r="BM5783"/>
      <c r="BN5783"/>
    </row>
    <row r="5784" spans="61:66" x14ac:dyDescent="0.25">
      <c r="BI5784"/>
      <c r="BJ5784"/>
      <c r="BK5784"/>
      <c r="BL5784"/>
      <c r="BM5784"/>
      <c r="BN5784"/>
    </row>
    <row r="5785" spans="61:66" x14ac:dyDescent="0.25">
      <c r="BI5785"/>
      <c r="BJ5785"/>
      <c r="BK5785"/>
      <c r="BL5785"/>
      <c r="BM5785"/>
      <c r="BN5785"/>
    </row>
    <row r="5786" spans="61:66" x14ac:dyDescent="0.25">
      <c r="BI5786"/>
      <c r="BJ5786"/>
      <c r="BK5786"/>
      <c r="BL5786"/>
      <c r="BM5786"/>
      <c r="BN5786"/>
    </row>
    <row r="5787" spans="61:66" x14ac:dyDescent="0.25">
      <c r="BI5787"/>
      <c r="BJ5787"/>
      <c r="BK5787"/>
      <c r="BL5787"/>
      <c r="BM5787"/>
      <c r="BN5787"/>
    </row>
    <row r="5788" spans="61:66" x14ac:dyDescent="0.25">
      <c r="BI5788"/>
      <c r="BJ5788"/>
      <c r="BK5788"/>
      <c r="BL5788"/>
      <c r="BM5788"/>
      <c r="BN5788"/>
    </row>
    <row r="5789" spans="61:66" x14ac:dyDescent="0.25">
      <c r="BI5789"/>
      <c r="BJ5789"/>
      <c r="BK5789"/>
      <c r="BL5789"/>
      <c r="BM5789"/>
      <c r="BN5789"/>
    </row>
    <row r="5790" spans="61:66" x14ac:dyDescent="0.25">
      <c r="BI5790"/>
      <c r="BJ5790"/>
      <c r="BK5790"/>
      <c r="BL5790"/>
      <c r="BM5790"/>
      <c r="BN5790"/>
    </row>
    <row r="5791" spans="61:66" x14ac:dyDescent="0.25">
      <c r="BI5791"/>
      <c r="BJ5791"/>
      <c r="BK5791"/>
      <c r="BL5791"/>
      <c r="BM5791"/>
      <c r="BN5791"/>
    </row>
    <row r="5792" spans="61:66" x14ac:dyDescent="0.25">
      <c r="BI5792"/>
      <c r="BJ5792"/>
      <c r="BK5792"/>
      <c r="BL5792"/>
      <c r="BM5792"/>
      <c r="BN5792"/>
    </row>
    <row r="5793" spans="61:66" x14ac:dyDescent="0.25">
      <c r="BI5793"/>
      <c r="BJ5793"/>
      <c r="BK5793"/>
      <c r="BL5793"/>
      <c r="BM5793"/>
      <c r="BN5793"/>
    </row>
    <row r="5794" spans="61:66" x14ac:dyDescent="0.25">
      <c r="BI5794"/>
      <c r="BJ5794"/>
      <c r="BK5794"/>
      <c r="BL5794"/>
      <c r="BM5794"/>
      <c r="BN5794"/>
    </row>
    <row r="5795" spans="61:66" x14ac:dyDescent="0.25">
      <c r="BI5795"/>
      <c r="BJ5795"/>
      <c r="BK5795"/>
      <c r="BL5795"/>
      <c r="BM5795"/>
      <c r="BN5795"/>
    </row>
    <row r="5796" spans="61:66" x14ac:dyDescent="0.25">
      <c r="BI5796"/>
      <c r="BJ5796"/>
      <c r="BK5796"/>
      <c r="BL5796"/>
      <c r="BM5796"/>
      <c r="BN5796"/>
    </row>
    <row r="5797" spans="61:66" x14ac:dyDescent="0.25">
      <c r="BI5797"/>
      <c r="BJ5797"/>
      <c r="BK5797"/>
      <c r="BL5797"/>
      <c r="BM5797"/>
      <c r="BN5797"/>
    </row>
    <row r="5798" spans="61:66" x14ac:dyDescent="0.25">
      <c r="BI5798"/>
      <c r="BJ5798"/>
      <c r="BK5798"/>
      <c r="BL5798"/>
      <c r="BM5798"/>
      <c r="BN5798"/>
    </row>
    <row r="5799" spans="61:66" x14ac:dyDescent="0.25">
      <c r="BI5799"/>
      <c r="BJ5799"/>
      <c r="BK5799"/>
      <c r="BL5799"/>
      <c r="BM5799"/>
      <c r="BN5799"/>
    </row>
    <row r="5800" spans="61:66" x14ac:dyDescent="0.25">
      <c r="BI5800"/>
      <c r="BJ5800"/>
      <c r="BK5800"/>
      <c r="BL5800"/>
      <c r="BM5800"/>
      <c r="BN5800"/>
    </row>
    <row r="5801" spans="61:66" x14ac:dyDescent="0.25">
      <c r="BI5801"/>
      <c r="BJ5801"/>
      <c r="BK5801"/>
      <c r="BL5801"/>
      <c r="BM5801"/>
      <c r="BN5801"/>
    </row>
    <row r="5802" spans="61:66" x14ac:dyDescent="0.25">
      <c r="BI5802"/>
      <c r="BJ5802"/>
      <c r="BK5802"/>
      <c r="BL5802"/>
      <c r="BM5802"/>
      <c r="BN5802"/>
    </row>
    <row r="5803" spans="61:66" x14ac:dyDescent="0.25">
      <c r="BI5803"/>
      <c r="BJ5803"/>
      <c r="BK5803"/>
      <c r="BL5803"/>
      <c r="BM5803"/>
      <c r="BN5803"/>
    </row>
    <row r="5804" spans="61:66" x14ac:dyDescent="0.25">
      <c r="BI5804"/>
      <c r="BJ5804"/>
      <c r="BK5804"/>
      <c r="BL5804"/>
      <c r="BM5804"/>
      <c r="BN5804"/>
    </row>
    <row r="5805" spans="61:66" x14ac:dyDescent="0.25">
      <c r="BI5805"/>
      <c r="BJ5805"/>
      <c r="BK5805"/>
      <c r="BL5805"/>
      <c r="BM5805"/>
      <c r="BN5805"/>
    </row>
    <row r="5806" spans="61:66" x14ac:dyDescent="0.25">
      <c r="BI5806"/>
      <c r="BJ5806"/>
      <c r="BK5806"/>
      <c r="BL5806"/>
      <c r="BM5806"/>
      <c r="BN5806"/>
    </row>
    <row r="5807" spans="61:66" x14ac:dyDescent="0.25">
      <c r="BI5807"/>
      <c r="BJ5807"/>
      <c r="BK5807"/>
      <c r="BL5807"/>
      <c r="BM5807"/>
      <c r="BN5807"/>
    </row>
    <row r="5808" spans="61:66" x14ac:dyDescent="0.25">
      <c r="BI5808"/>
      <c r="BJ5808"/>
      <c r="BK5808"/>
      <c r="BL5808"/>
      <c r="BM5808"/>
      <c r="BN5808"/>
    </row>
    <row r="5809" spans="61:66" x14ac:dyDescent="0.25">
      <c r="BI5809"/>
      <c r="BJ5809"/>
      <c r="BK5809"/>
      <c r="BL5809"/>
      <c r="BM5809"/>
      <c r="BN5809"/>
    </row>
    <row r="5810" spans="61:66" x14ac:dyDescent="0.25">
      <c r="BI5810"/>
      <c r="BJ5810"/>
      <c r="BK5810"/>
      <c r="BL5810"/>
      <c r="BM5810"/>
      <c r="BN5810"/>
    </row>
    <row r="5811" spans="61:66" x14ac:dyDescent="0.25">
      <c r="BI5811"/>
      <c r="BJ5811"/>
      <c r="BK5811"/>
      <c r="BL5811"/>
      <c r="BM5811"/>
      <c r="BN5811"/>
    </row>
    <row r="5812" spans="61:66" x14ac:dyDescent="0.25">
      <c r="BI5812"/>
      <c r="BJ5812"/>
      <c r="BK5812"/>
      <c r="BL5812"/>
      <c r="BM5812"/>
      <c r="BN5812"/>
    </row>
    <row r="5813" spans="61:66" x14ac:dyDescent="0.25">
      <c r="BI5813"/>
      <c r="BJ5813"/>
      <c r="BK5813"/>
      <c r="BL5813"/>
      <c r="BM5813"/>
      <c r="BN5813"/>
    </row>
    <row r="5814" spans="61:66" x14ac:dyDescent="0.25">
      <c r="BI5814"/>
      <c r="BJ5814"/>
      <c r="BK5814"/>
      <c r="BL5814"/>
      <c r="BM5814"/>
      <c r="BN5814"/>
    </row>
    <row r="5815" spans="61:66" x14ac:dyDescent="0.25">
      <c r="BI5815"/>
      <c r="BJ5815"/>
      <c r="BK5815"/>
      <c r="BL5815"/>
      <c r="BM5815"/>
      <c r="BN5815"/>
    </row>
    <row r="5816" spans="61:66" x14ac:dyDescent="0.25">
      <c r="BI5816"/>
      <c r="BJ5816"/>
      <c r="BK5816"/>
      <c r="BL5816"/>
      <c r="BM5816"/>
      <c r="BN5816"/>
    </row>
    <row r="5817" spans="61:66" x14ac:dyDescent="0.25">
      <c r="BI5817"/>
      <c r="BJ5817"/>
      <c r="BK5817"/>
      <c r="BL5817"/>
      <c r="BM5817"/>
      <c r="BN5817"/>
    </row>
    <row r="5818" spans="61:66" x14ac:dyDescent="0.25">
      <c r="BI5818"/>
      <c r="BJ5818"/>
      <c r="BK5818"/>
      <c r="BL5818"/>
      <c r="BM5818"/>
      <c r="BN5818"/>
    </row>
    <row r="5819" spans="61:66" x14ac:dyDescent="0.25">
      <c r="BI5819"/>
      <c r="BJ5819"/>
      <c r="BK5819"/>
      <c r="BL5819"/>
      <c r="BM5819"/>
      <c r="BN5819"/>
    </row>
    <row r="5820" spans="61:66" x14ac:dyDescent="0.25">
      <c r="BI5820"/>
      <c r="BJ5820"/>
      <c r="BK5820"/>
      <c r="BL5820"/>
      <c r="BM5820"/>
      <c r="BN5820"/>
    </row>
    <row r="5821" spans="61:66" x14ac:dyDescent="0.25">
      <c r="BI5821"/>
      <c r="BJ5821"/>
      <c r="BK5821"/>
      <c r="BL5821"/>
      <c r="BM5821"/>
      <c r="BN5821"/>
    </row>
    <row r="5822" spans="61:66" x14ac:dyDescent="0.25">
      <c r="BI5822"/>
      <c r="BJ5822"/>
      <c r="BK5822"/>
      <c r="BL5822"/>
      <c r="BM5822"/>
      <c r="BN5822"/>
    </row>
    <row r="5823" spans="61:66" x14ac:dyDescent="0.25">
      <c r="BI5823"/>
      <c r="BJ5823"/>
      <c r="BK5823"/>
      <c r="BL5823"/>
      <c r="BM5823"/>
      <c r="BN5823"/>
    </row>
    <row r="5824" spans="61:66" x14ac:dyDescent="0.25">
      <c r="BI5824"/>
      <c r="BJ5824"/>
      <c r="BK5824"/>
      <c r="BL5824"/>
      <c r="BM5824"/>
      <c r="BN5824"/>
    </row>
    <row r="5825" spans="61:66" x14ac:dyDescent="0.25">
      <c r="BI5825"/>
      <c r="BJ5825"/>
      <c r="BK5825"/>
      <c r="BL5825"/>
      <c r="BM5825"/>
      <c r="BN5825"/>
    </row>
    <row r="5826" spans="61:66" x14ac:dyDescent="0.25">
      <c r="BI5826"/>
      <c r="BJ5826"/>
      <c r="BK5826"/>
      <c r="BL5826"/>
      <c r="BM5826"/>
      <c r="BN5826"/>
    </row>
    <row r="5827" spans="61:66" x14ac:dyDescent="0.25">
      <c r="BI5827"/>
      <c r="BJ5827"/>
      <c r="BK5827"/>
      <c r="BL5827"/>
      <c r="BM5827"/>
      <c r="BN5827"/>
    </row>
    <row r="5828" spans="61:66" x14ac:dyDescent="0.25">
      <c r="BI5828"/>
      <c r="BJ5828"/>
      <c r="BK5828"/>
      <c r="BL5828"/>
      <c r="BM5828"/>
      <c r="BN5828"/>
    </row>
    <row r="5829" spans="61:66" x14ac:dyDescent="0.25">
      <c r="BI5829"/>
      <c r="BJ5829"/>
      <c r="BK5829"/>
      <c r="BL5829"/>
      <c r="BM5829"/>
      <c r="BN5829"/>
    </row>
    <row r="5830" spans="61:66" x14ac:dyDescent="0.25">
      <c r="BI5830"/>
      <c r="BJ5830"/>
      <c r="BK5830"/>
      <c r="BL5830"/>
      <c r="BM5830"/>
      <c r="BN5830"/>
    </row>
    <row r="5831" spans="61:66" x14ac:dyDescent="0.25">
      <c r="BI5831"/>
      <c r="BJ5831"/>
      <c r="BK5831"/>
      <c r="BL5831"/>
      <c r="BM5831"/>
      <c r="BN5831"/>
    </row>
    <row r="5832" spans="61:66" x14ac:dyDescent="0.25">
      <c r="BI5832"/>
      <c r="BJ5832"/>
      <c r="BK5832"/>
      <c r="BL5832"/>
      <c r="BM5832"/>
      <c r="BN5832"/>
    </row>
    <row r="5833" spans="61:66" x14ac:dyDescent="0.25">
      <c r="BI5833"/>
      <c r="BJ5833"/>
      <c r="BK5833"/>
      <c r="BL5833"/>
      <c r="BM5833"/>
      <c r="BN5833"/>
    </row>
    <row r="5834" spans="61:66" x14ac:dyDescent="0.25">
      <c r="BI5834"/>
      <c r="BJ5834"/>
      <c r="BK5834"/>
      <c r="BL5834"/>
      <c r="BM5834"/>
      <c r="BN5834"/>
    </row>
    <row r="5835" spans="61:66" x14ac:dyDescent="0.25">
      <c r="BI5835"/>
      <c r="BJ5835"/>
      <c r="BK5835"/>
      <c r="BL5835"/>
      <c r="BM5835"/>
      <c r="BN5835"/>
    </row>
    <row r="5836" spans="61:66" x14ac:dyDescent="0.25">
      <c r="BI5836"/>
      <c r="BJ5836"/>
      <c r="BK5836"/>
      <c r="BL5836"/>
      <c r="BM5836"/>
      <c r="BN5836"/>
    </row>
    <row r="5837" spans="61:66" x14ac:dyDescent="0.25">
      <c r="BI5837"/>
      <c r="BJ5837"/>
      <c r="BK5837"/>
      <c r="BL5837"/>
      <c r="BM5837"/>
      <c r="BN5837"/>
    </row>
    <row r="5838" spans="61:66" x14ac:dyDescent="0.25">
      <c r="BI5838"/>
      <c r="BJ5838"/>
      <c r="BK5838"/>
      <c r="BL5838"/>
      <c r="BM5838"/>
      <c r="BN5838"/>
    </row>
    <row r="5839" spans="61:66" x14ac:dyDescent="0.25">
      <c r="BI5839"/>
      <c r="BJ5839"/>
      <c r="BK5839"/>
      <c r="BL5839"/>
      <c r="BM5839"/>
      <c r="BN5839"/>
    </row>
    <row r="5840" spans="61:66" x14ac:dyDescent="0.25">
      <c r="BI5840"/>
      <c r="BJ5840"/>
      <c r="BK5840"/>
      <c r="BL5840"/>
      <c r="BM5840"/>
      <c r="BN5840"/>
    </row>
    <row r="5841" spans="61:66" x14ac:dyDescent="0.25">
      <c r="BI5841"/>
      <c r="BJ5841"/>
      <c r="BK5841"/>
      <c r="BL5841"/>
      <c r="BM5841"/>
      <c r="BN5841"/>
    </row>
    <row r="5842" spans="61:66" x14ac:dyDescent="0.25">
      <c r="BI5842"/>
      <c r="BJ5842"/>
      <c r="BK5842"/>
      <c r="BL5842"/>
      <c r="BM5842"/>
      <c r="BN5842"/>
    </row>
    <row r="5843" spans="61:66" x14ac:dyDescent="0.25">
      <c r="BI5843"/>
      <c r="BJ5843"/>
      <c r="BK5843"/>
      <c r="BL5843"/>
      <c r="BM5843"/>
      <c r="BN5843"/>
    </row>
    <row r="5844" spans="61:66" x14ac:dyDescent="0.25">
      <c r="BI5844"/>
      <c r="BJ5844"/>
      <c r="BK5844"/>
      <c r="BL5844"/>
      <c r="BM5844"/>
      <c r="BN5844"/>
    </row>
    <row r="5845" spans="61:66" x14ac:dyDescent="0.25">
      <c r="BI5845"/>
      <c r="BJ5845"/>
      <c r="BK5845"/>
      <c r="BL5845"/>
      <c r="BM5845"/>
      <c r="BN5845"/>
    </row>
    <row r="5846" spans="61:66" x14ac:dyDescent="0.25">
      <c r="BI5846"/>
      <c r="BJ5846"/>
      <c r="BK5846"/>
      <c r="BL5846"/>
      <c r="BM5846"/>
      <c r="BN5846"/>
    </row>
    <row r="5847" spans="61:66" x14ac:dyDescent="0.25">
      <c r="BI5847"/>
      <c r="BJ5847"/>
      <c r="BK5847"/>
      <c r="BL5847"/>
      <c r="BM5847"/>
      <c r="BN5847"/>
    </row>
    <row r="5848" spans="61:66" x14ac:dyDescent="0.25">
      <c r="BI5848"/>
      <c r="BJ5848"/>
      <c r="BK5848"/>
      <c r="BL5848"/>
      <c r="BM5848"/>
      <c r="BN5848"/>
    </row>
    <row r="5849" spans="61:66" x14ac:dyDescent="0.25">
      <c r="BI5849"/>
      <c r="BJ5849"/>
      <c r="BK5849"/>
      <c r="BL5849"/>
      <c r="BM5849"/>
      <c r="BN5849"/>
    </row>
    <row r="5850" spans="61:66" x14ac:dyDescent="0.25">
      <c r="BI5850"/>
      <c r="BJ5850"/>
      <c r="BK5850"/>
      <c r="BL5850"/>
      <c r="BM5850"/>
      <c r="BN5850"/>
    </row>
    <row r="5851" spans="61:66" x14ac:dyDescent="0.25">
      <c r="BI5851"/>
      <c r="BJ5851"/>
      <c r="BK5851"/>
      <c r="BL5851"/>
      <c r="BM5851"/>
      <c r="BN5851"/>
    </row>
    <row r="5852" spans="61:66" x14ac:dyDescent="0.25">
      <c r="BI5852"/>
      <c r="BJ5852"/>
      <c r="BK5852"/>
      <c r="BL5852"/>
      <c r="BM5852"/>
      <c r="BN5852"/>
    </row>
    <row r="5853" spans="61:66" x14ac:dyDescent="0.25">
      <c r="BI5853"/>
      <c r="BJ5853"/>
      <c r="BK5853"/>
      <c r="BL5853"/>
      <c r="BM5853"/>
      <c r="BN5853"/>
    </row>
    <row r="5854" spans="61:66" x14ac:dyDescent="0.25">
      <c r="BI5854"/>
      <c r="BJ5854"/>
      <c r="BK5854"/>
      <c r="BL5854"/>
      <c r="BM5854"/>
      <c r="BN5854"/>
    </row>
    <row r="5855" spans="61:66" x14ac:dyDescent="0.25">
      <c r="BI5855"/>
      <c r="BJ5855"/>
      <c r="BK5855"/>
      <c r="BL5855"/>
      <c r="BM5855"/>
      <c r="BN5855"/>
    </row>
    <row r="5856" spans="61:66" x14ac:dyDescent="0.25">
      <c r="BI5856"/>
      <c r="BJ5856"/>
      <c r="BK5856"/>
      <c r="BL5856"/>
      <c r="BM5856"/>
      <c r="BN5856"/>
    </row>
    <row r="5857" spans="61:66" x14ac:dyDescent="0.25">
      <c r="BI5857"/>
      <c r="BJ5857"/>
      <c r="BK5857"/>
      <c r="BL5857"/>
      <c r="BM5857"/>
      <c r="BN5857"/>
    </row>
    <row r="5858" spans="61:66" x14ac:dyDescent="0.25">
      <c r="BI5858"/>
      <c r="BJ5858"/>
      <c r="BK5858"/>
      <c r="BL5858"/>
      <c r="BM5858"/>
      <c r="BN5858"/>
    </row>
    <row r="5859" spans="61:66" x14ac:dyDescent="0.25">
      <c r="BI5859"/>
      <c r="BJ5859"/>
      <c r="BK5859"/>
      <c r="BL5859"/>
      <c r="BM5859"/>
      <c r="BN5859"/>
    </row>
    <row r="5860" spans="61:66" x14ac:dyDescent="0.25">
      <c r="BI5860"/>
      <c r="BJ5860"/>
      <c r="BK5860"/>
      <c r="BL5860"/>
      <c r="BM5860"/>
      <c r="BN5860"/>
    </row>
    <row r="5861" spans="61:66" x14ac:dyDescent="0.25">
      <c r="BI5861"/>
      <c r="BJ5861"/>
      <c r="BK5861"/>
      <c r="BL5861"/>
      <c r="BM5861"/>
      <c r="BN5861"/>
    </row>
    <row r="5862" spans="61:66" x14ac:dyDescent="0.25">
      <c r="BI5862"/>
      <c r="BJ5862"/>
      <c r="BK5862"/>
      <c r="BL5862"/>
      <c r="BM5862"/>
      <c r="BN5862"/>
    </row>
    <row r="5863" spans="61:66" x14ac:dyDescent="0.25">
      <c r="BI5863"/>
      <c r="BJ5863"/>
      <c r="BK5863"/>
      <c r="BL5863"/>
      <c r="BM5863"/>
      <c r="BN5863"/>
    </row>
    <row r="5864" spans="61:66" x14ac:dyDescent="0.25">
      <c r="BI5864"/>
      <c r="BJ5864"/>
      <c r="BK5864"/>
      <c r="BL5864"/>
      <c r="BM5864"/>
      <c r="BN5864"/>
    </row>
    <row r="5865" spans="61:66" x14ac:dyDescent="0.25">
      <c r="BI5865"/>
      <c r="BJ5865"/>
      <c r="BK5865"/>
      <c r="BL5865"/>
      <c r="BM5865"/>
      <c r="BN5865"/>
    </row>
    <row r="5866" spans="61:66" x14ac:dyDescent="0.25">
      <c r="BI5866"/>
      <c r="BJ5866"/>
      <c r="BK5866"/>
      <c r="BL5866"/>
      <c r="BM5866"/>
      <c r="BN5866"/>
    </row>
    <row r="5867" spans="61:66" x14ac:dyDescent="0.25">
      <c r="BI5867"/>
      <c r="BJ5867"/>
      <c r="BK5867"/>
      <c r="BL5867"/>
      <c r="BM5867"/>
      <c r="BN5867"/>
    </row>
    <row r="5868" spans="61:66" x14ac:dyDescent="0.25">
      <c r="BI5868"/>
      <c r="BJ5868"/>
      <c r="BK5868"/>
      <c r="BL5868"/>
      <c r="BM5868"/>
      <c r="BN5868"/>
    </row>
    <row r="5869" spans="61:66" x14ac:dyDescent="0.25">
      <c r="BI5869"/>
      <c r="BJ5869"/>
      <c r="BK5869"/>
      <c r="BL5869"/>
      <c r="BM5869"/>
      <c r="BN5869"/>
    </row>
    <row r="5870" spans="61:66" x14ac:dyDescent="0.25">
      <c r="BI5870"/>
      <c r="BJ5870"/>
      <c r="BK5870"/>
      <c r="BL5870"/>
      <c r="BM5870"/>
      <c r="BN5870"/>
    </row>
    <row r="5871" spans="61:66" x14ac:dyDescent="0.25">
      <c r="BI5871"/>
      <c r="BJ5871"/>
      <c r="BK5871"/>
      <c r="BL5871"/>
      <c r="BM5871"/>
      <c r="BN5871"/>
    </row>
    <row r="5872" spans="61:66" x14ac:dyDescent="0.25">
      <c r="BI5872"/>
      <c r="BJ5872"/>
      <c r="BK5872"/>
      <c r="BL5872"/>
      <c r="BM5872"/>
      <c r="BN5872"/>
    </row>
    <row r="5873" spans="61:66" x14ac:dyDescent="0.25">
      <c r="BI5873"/>
      <c r="BJ5873"/>
      <c r="BK5873"/>
      <c r="BL5873"/>
      <c r="BM5873"/>
      <c r="BN5873"/>
    </row>
    <row r="5874" spans="61:66" x14ac:dyDescent="0.25">
      <c r="BI5874"/>
      <c r="BJ5874"/>
      <c r="BK5874"/>
      <c r="BL5874"/>
      <c r="BM5874"/>
      <c r="BN5874"/>
    </row>
    <row r="5875" spans="61:66" x14ac:dyDescent="0.25">
      <c r="BI5875"/>
      <c r="BJ5875"/>
      <c r="BK5875"/>
      <c r="BL5875"/>
      <c r="BM5875"/>
      <c r="BN5875"/>
    </row>
    <row r="5876" spans="61:66" x14ac:dyDescent="0.25">
      <c r="BI5876"/>
      <c r="BJ5876"/>
      <c r="BK5876"/>
      <c r="BL5876"/>
      <c r="BM5876"/>
      <c r="BN5876"/>
    </row>
    <row r="5877" spans="61:66" x14ac:dyDescent="0.25">
      <c r="BI5877"/>
      <c r="BJ5877"/>
      <c r="BK5877"/>
      <c r="BL5877"/>
      <c r="BM5877"/>
      <c r="BN5877"/>
    </row>
    <row r="5878" spans="61:66" x14ac:dyDescent="0.25">
      <c r="BI5878"/>
      <c r="BJ5878"/>
      <c r="BK5878"/>
      <c r="BL5878"/>
      <c r="BM5878"/>
      <c r="BN5878"/>
    </row>
    <row r="5879" spans="61:66" x14ac:dyDescent="0.25">
      <c r="BI5879"/>
      <c r="BJ5879"/>
      <c r="BK5879"/>
      <c r="BL5879"/>
      <c r="BM5879"/>
      <c r="BN5879"/>
    </row>
    <row r="5880" spans="61:66" x14ac:dyDescent="0.25">
      <c r="BI5880"/>
      <c r="BJ5880"/>
      <c r="BK5880"/>
      <c r="BL5880"/>
      <c r="BM5880"/>
      <c r="BN5880"/>
    </row>
    <row r="5881" spans="61:66" x14ac:dyDescent="0.25">
      <c r="BI5881"/>
      <c r="BJ5881"/>
      <c r="BK5881"/>
      <c r="BL5881"/>
      <c r="BM5881"/>
      <c r="BN5881"/>
    </row>
    <row r="5882" spans="61:66" x14ac:dyDescent="0.25">
      <c r="BI5882"/>
      <c r="BJ5882"/>
      <c r="BK5882"/>
      <c r="BL5882"/>
      <c r="BM5882"/>
      <c r="BN5882"/>
    </row>
    <row r="5883" spans="61:66" x14ac:dyDescent="0.25">
      <c r="BI5883"/>
      <c r="BJ5883"/>
      <c r="BK5883"/>
      <c r="BL5883"/>
      <c r="BM5883"/>
      <c r="BN5883"/>
    </row>
    <row r="5884" spans="61:66" x14ac:dyDescent="0.25">
      <c r="BI5884"/>
      <c r="BJ5884"/>
      <c r="BK5884"/>
      <c r="BL5884"/>
      <c r="BM5884"/>
      <c r="BN5884"/>
    </row>
    <row r="5885" spans="61:66" x14ac:dyDescent="0.25">
      <c r="BI5885"/>
      <c r="BJ5885"/>
      <c r="BK5885"/>
      <c r="BL5885"/>
      <c r="BM5885"/>
      <c r="BN5885"/>
    </row>
    <row r="5886" spans="61:66" x14ac:dyDescent="0.25">
      <c r="BI5886"/>
      <c r="BJ5886"/>
      <c r="BK5886"/>
      <c r="BL5886"/>
      <c r="BM5886"/>
      <c r="BN5886"/>
    </row>
    <row r="5887" spans="61:66" x14ac:dyDescent="0.25">
      <c r="BI5887"/>
      <c r="BJ5887"/>
      <c r="BK5887"/>
      <c r="BL5887"/>
      <c r="BM5887"/>
      <c r="BN5887"/>
    </row>
    <row r="5888" spans="61:66" x14ac:dyDescent="0.25">
      <c r="BI5888"/>
      <c r="BJ5888"/>
      <c r="BK5888"/>
      <c r="BL5888"/>
      <c r="BM5888"/>
      <c r="BN5888"/>
    </row>
    <row r="5889" spans="61:66" x14ac:dyDescent="0.25">
      <c r="BI5889"/>
      <c r="BJ5889"/>
      <c r="BK5889"/>
      <c r="BL5889"/>
      <c r="BM5889"/>
      <c r="BN5889"/>
    </row>
    <row r="5890" spans="61:66" x14ac:dyDescent="0.25">
      <c r="BI5890"/>
      <c r="BJ5890"/>
      <c r="BK5890"/>
      <c r="BL5890"/>
      <c r="BM5890"/>
      <c r="BN5890"/>
    </row>
    <row r="5891" spans="61:66" x14ac:dyDescent="0.25">
      <c r="BI5891"/>
      <c r="BJ5891"/>
      <c r="BK5891"/>
      <c r="BL5891"/>
      <c r="BM5891"/>
      <c r="BN5891"/>
    </row>
    <row r="5892" spans="61:66" x14ac:dyDescent="0.25">
      <c r="BI5892"/>
      <c r="BJ5892"/>
      <c r="BK5892"/>
      <c r="BL5892"/>
      <c r="BM5892"/>
      <c r="BN5892"/>
    </row>
    <row r="5893" spans="61:66" x14ac:dyDescent="0.25">
      <c r="BI5893"/>
      <c r="BJ5893"/>
      <c r="BK5893"/>
      <c r="BL5893"/>
      <c r="BM5893"/>
      <c r="BN5893"/>
    </row>
    <row r="5894" spans="61:66" x14ac:dyDescent="0.25">
      <c r="BI5894"/>
      <c r="BJ5894"/>
      <c r="BK5894"/>
      <c r="BL5894"/>
      <c r="BM5894"/>
      <c r="BN5894"/>
    </row>
    <row r="5895" spans="61:66" x14ac:dyDescent="0.25">
      <c r="BI5895"/>
      <c r="BJ5895"/>
      <c r="BK5895"/>
      <c r="BL5895"/>
      <c r="BM5895"/>
      <c r="BN5895"/>
    </row>
    <row r="5896" spans="61:66" x14ac:dyDescent="0.25">
      <c r="BI5896"/>
      <c r="BJ5896"/>
      <c r="BK5896"/>
      <c r="BL5896"/>
      <c r="BM5896"/>
      <c r="BN5896"/>
    </row>
    <row r="5897" spans="61:66" x14ac:dyDescent="0.25">
      <c r="BI5897"/>
      <c r="BJ5897"/>
      <c r="BK5897"/>
      <c r="BL5897"/>
      <c r="BM5897"/>
      <c r="BN5897"/>
    </row>
    <row r="5898" spans="61:66" x14ac:dyDescent="0.25">
      <c r="BI5898"/>
      <c r="BJ5898"/>
      <c r="BK5898"/>
      <c r="BL5898"/>
      <c r="BM5898"/>
      <c r="BN5898"/>
    </row>
    <row r="5899" spans="61:66" x14ac:dyDescent="0.25">
      <c r="BI5899"/>
      <c r="BJ5899"/>
      <c r="BK5899"/>
      <c r="BL5899"/>
      <c r="BM5899"/>
      <c r="BN5899"/>
    </row>
    <row r="5900" spans="61:66" x14ac:dyDescent="0.25">
      <c r="BI5900"/>
      <c r="BJ5900"/>
      <c r="BK5900"/>
      <c r="BL5900"/>
      <c r="BM5900"/>
      <c r="BN5900"/>
    </row>
    <row r="5901" spans="61:66" x14ac:dyDescent="0.25">
      <c r="BI5901"/>
      <c r="BJ5901"/>
      <c r="BK5901"/>
      <c r="BL5901"/>
      <c r="BM5901"/>
      <c r="BN5901"/>
    </row>
    <row r="5902" spans="61:66" x14ac:dyDescent="0.25">
      <c r="BI5902"/>
      <c r="BJ5902"/>
      <c r="BK5902"/>
      <c r="BL5902"/>
      <c r="BM5902"/>
      <c r="BN5902"/>
    </row>
    <row r="5903" spans="61:66" x14ac:dyDescent="0.25">
      <c r="BI5903"/>
      <c r="BJ5903"/>
      <c r="BK5903"/>
      <c r="BL5903"/>
      <c r="BM5903"/>
      <c r="BN5903"/>
    </row>
    <row r="5904" spans="61:66" x14ac:dyDescent="0.25">
      <c r="BI5904"/>
      <c r="BJ5904"/>
      <c r="BK5904"/>
      <c r="BL5904"/>
      <c r="BM5904"/>
      <c r="BN5904"/>
    </row>
    <row r="5905" spans="61:66" x14ac:dyDescent="0.25">
      <c r="BI5905"/>
      <c r="BJ5905"/>
      <c r="BK5905"/>
      <c r="BL5905"/>
      <c r="BM5905"/>
      <c r="BN5905"/>
    </row>
    <row r="5906" spans="61:66" x14ac:dyDescent="0.25">
      <c r="BI5906"/>
      <c r="BJ5906"/>
      <c r="BK5906"/>
      <c r="BL5906"/>
      <c r="BM5906"/>
      <c r="BN5906"/>
    </row>
    <row r="5907" spans="61:66" x14ac:dyDescent="0.25">
      <c r="BI5907"/>
      <c r="BJ5907"/>
      <c r="BK5907"/>
      <c r="BL5907"/>
      <c r="BM5907"/>
      <c r="BN5907"/>
    </row>
    <row r="5908" spans="61:66" x14ac:dyDescent="0.25">
      <c r="BI5908"/>
      <c r="BJ5908"/>
      <c r="BK5908"/>
      <c r="BL5908"/>
      <c r="BM5908"/>
      <c r="BN5908"/>
    </row>
    <row r="5909" spans="61:66" x14ac:dyDescent="0.25">
      <c r="BI5909"/>
      <c r="BJ5909"/>
      <c r="BK5909"/>
      <c r="BL5909"/>
      <c r="BM5909"/>
      <c r="BN5909"/>
    </row>
    <row r="5910" spans="61:66" x14ac:dyDescent="0.25">
      <c r="BI5910"/>
      <c r="BJ5910"/>
      <c r="BK5910"/>
      <c r="BL5910"/>
      <c r="BM5910"/>
      <c r="BN5910"/>
    </row>
    <row r="5911" spans="61:66" x14ac:dyDescent="0.25">
      <c r="BI5911"/>
      <c r="BJ5911"/>
      <c r="BK5911"/>
      <c r="BL5911"/>
      <c r="BM5911"/>
      <c r="BN5911"/>
    </row>
    <row r="5912" spans="61:66" x14ac:dyDescent="0.25">
      <c r="BI5912"/>
      <c r="BJ5912"/>
      <c r="BK5912"/>
      <c r="BL5912"/>
      <c r="BM5912"/>
      <c r="BN5912"/>
    </row>
    <row r="5913" spans="61:66" x14ac:dyDescent="0.25">
      <c r="BI5913"/>
      <c r="BJ5913"/>
      <c r="BK5913"/>
      <c r="BL5913"/>
      <c r="BM5913"/>
      <c r="BN5913"/>
    </row>
    <row r="5914" spans="61:66" x14ac:dyDescent="0.25">
      <c r="BI5914"/>
      <c r="BJ5914"/>
      <c r="BK5914"/>
      <c r="BL5914"/>
      <c r="BM5914"/>
      <c r="BN5914"/>
    </row>
    <row r="5915" spans="61:66" x14ac:dyDescent="0.25">
      <c r="BI5915"/>
      <c r="BJ5915"/>
      <c r="BK5915"/>
      <c r="BL5915"/>
      <c r="BM5915"/>
      <c r="BN5915"/>
    </row>
    <row r="5916" spans="61:66" x14ac:dyDescent="0.25">
      <c r="BI5916"/>
      <c r="BJ5916"/>
      <c r="BK5916"/>
      <c r="BL5916"/>
      <c r="BM5916"/>
      <c r="BN5916"/>
    </row>
    <row r="5917" spans="61:66" x14ac:dyDescent="0.25">
      <c r="BI5917"/>
      <c r="BJ5917"/>
      <c r="BK5917"/>
      <c r="BL5917"/>
      <c r="BM5917"/>
      <c r="BN5917"/>
    </row>
    <row r="5918" spans="61:66" x14ac:dyDescent="0.25">
      <c r="BI5918"/>
      <c r="BJ5918"/>
      <c r="BK5918"/>
      <c r="BL5918"/>
      <c r="BM5918"/>
      <c r="BN5918"/>
    </row>
    <row r="5919" spans="61:66" x14ac:dyDescent="0.25">
      <c r="BI5919"/>
      <c r="BJ5919"/>
      <c r="BK5919"/>
      <c r="BL5919"/>
      <c r="BM5919"/>
      <c r="BN5919"/>
    </row>
    <row r="5920" spans="61:66" x14ac:dyDescent="0.25">
      <c r="BI5920"/>
      <c r="BJ5920"/>
      <c r="BK5920"/>
      <c r="BL5920"/>
      <c r="BM5920"/>
      <c r="BN5920"/>
    </row>
    <row r="5921" spans="61:66" x14ac:dyDescent="0.25">
      <c r="BI5921"/>
      <c r="BJ5921"/>
      <c r="BK5921"/>
      <c r="BL5921"/>
      <c r="BM5921"/>
      <c r="BN5921"/>
    </row>
    <row r="5922" spans="61:66" x14ac:dyDescent="0.25">
      <c r="BI5922"/>
      <c r="BJ5922"/>
      <c r="BK5922"/>
      <c r="BL5922"/>
      <c r="BM5922"/>
      <c r="BN5922"/>
    </row>
    <row r="5923" spans="61:66" x14ac:dyDescent="0.25">
      <c r="BI5923"/>
      <c r="BJ5923"/>
      <c r="BK5923"/>
      <c r="BL5923"/>
      <c r="BM5923"/>
      <c r="BN5923"/>
    </row>
    <row r="5924" spans="61:66" x14ac:dyDescent="0.25">
      <c r="BI5924"/>
      <c r="BJ5924"/>
      <c r="BK5924"/>
      <c r="BL5924"/>
      <c r="BM5924"/>
      <c r="BN5924"/>
    </row>
    <row r="5925" spans="61:66" x14ac:dyDescent="0.25">
      <c r="BI5925"/>
      <c r="BJ5925"/>
      <c r="BK5925"/>
      <c r="BL5925"/>
      <c r="BM5925"/>
      <c r="BN5925"/>
    </row>
    <row r="5926" spans="61:66" x14ac:dyDescent="0.25">
      <c r="BI5926"/>
      <c r="BJ5926"/>
      <c r="BK5926"/>
      <c r="BL5926"/>
      <c r="BM5926"/>
      <c r="BN5926"/>
    </row>
    <row r="5927" spans="61:66" x14ac:dyDescent="0.25">
      <c r="BI5927"/>
      <c r="BJ5927"/>
      <c r="BK5927"/>
      <c r="BL5927"/>
      <c r="BM5927"/>
      <c r="BN5927"/>
    </row>
    <row r="5928" spans="61:66" x14ac:dyDescent="0.25">
      <c r="BI5928"/>
      <c r="BJ5928"/>
      <c r="BK5928"/>
      <c r="BL5928"/>
      <c r="BM5928"/>
      <c r="BN5928"/>
    </row>
    <row r="5929" spans="61:66" x14ac:dyDescent="0.25">
      <c r="BI5929"/>
      <c r="BJ5929"/>
      <c r="BK5929"/>
      <c r="BL5929"/>
      <c r="BM5929"/>
      <c r="BN5929"/>
    </row>
    <row r="5930" spans="61:66" x14ac:dyDescent="0.25">
      <c r="BI5930"/>
      <c r="BJ5930"/>
      <c r="BK5930"/>
      <c r="BL5930"/>
      <c r="BM5930"/>
      <c r="BN5930"/>
    </row>
    <row r="5931" spans="61:66" x14ac:dyDescent="0.25">
      <c r="BI5931"/>
      <c r="BJ5931"/>
      <c r="BK5931"/>
      <c r="BL5931"/>
      <c r="BM5931"/>
      <c r="BN5931"/>
    </row>
    <row r="5932" spans="61:66" x14ac:dyDescent="0.25">
      <c r="BI5932"/>
      <c r="BJ5932"/>
      <c r="BK5932"/>
      <c r="BL5932"/>
      <c r="BM5932"/>
      <c r="BN5932"/>
    </row>
    <row r="5933" spans="61:66" x14ac:dyDescent="0.25">
      <c r="BI5933"/>
      <c r="BJ5933"/>
      <c r="BK5933"/>
      <c r="BL5933"/>
      <c r="BM5933"/>
      <c r="BN5933"/>
    </row>
    <row r="5934" spans="61:66" x14ac:dyDescent="0.25">
      <c r="BI5934"/>
      <c r="BJ5934"/>
      <c r="BK5934"/>
      <c r="BL5934"/>
      <c r="BM5934"/>
      <c r="BN5934"/>
    </row>
    <row r="5935" spans="61:66" x14ac:dyDescent="0.25">
      <c r="BI5935"/>
      <c r="BJ5935"/>
      <c r="BK5935"/>
      <c r="BL5935"/>
      <c r="BM5935"/>
      <c r="BN5935"/>
    </row>
    <row r="5936" spans="61:66" x14ac:dyDescent="0.25">
      <c r="BI5936"/>
      <c r="BJ5936"/>
      <c r="BK5936"/>
      <c r="BL5936"/>
      <c r="BM5936"/>
      <c r="BN5936"/>
    </row>
    <row r="5937" spans="61:66" x14ac:dyDescent="0.25">
      <c r="BI5937"/>
      <c r="BJ5937"/>
      <c r="BK5937"/>
      <c r="BL5937"/>
      <c r="BM5937"/>
      <c r="BN5937"/>
    </row>
    <row r="5938" spans="61:66" x14ac:dyDescent="0.25">
      <c r="BI5938"/>
      <c r="BJ5938"/>
      <c r="BK5938"/>
      <c r="BL5938"/>
      <c r="BM5938"/>
      <c r="BN5938"/>
    </row>
    <row r="5939" spans="61:66" x14ac:dyDescent="0.25">
      <c r="BI5939"/>
      <c r="BJ5939"/>
      <c r="BK5939"/>
      <c r="BL5939"/>
      <c r="BM5939"/>
      <c r="BN5939"/>
    </row>
    <row r="5940" spans="61:66" x14ac:dyDescent="0.25">
      <c r="BI5940"/>
      <c r="BJ5940"/>
      <c r="BK5940"/>
      <c r="BL5940"/>
      <c r="BM5940"/>
      <c r="BN5940"/>
    </row>
    <row r="5941" spans="61:66" x14ac:dyDescent="0.25">
      <c r="BI5941"/>
      <c r="BJ5941"/>
      <c r="BK5941"/>
      <c r="BL5941"/>
      <c r="BM5941"/>
      <c r="BN5941"/>
    </row>
    <row r="5942" spans="61:66" x14ac:dyDescent="0.25">
      <c r="BI5942"/>
      <c r="BJ5942"/>
      <c r="BK5942"/>
      <c r="BL5942"/>
      <c r="BM5942"/>
      <c r="BN5942"/>
    </row>
    <row r="5943" spans="61:66" x14ac:dyDescent="0.25">
      <c r="BI5943"/>
      <c r="BJ5943"/>
      <c r="BK5943"/>
      <c r="BL5943"/>
      <c r="BM5943"/>
      <c r="BN5943"/>
    </row>
    <row r="5944" spans="61:66" x14ac:dyDescent="0.25">
      <c r="BI5944"/>
      <c r="BJ5944"/>
      <c r="BK5944"/>
      <c r="BL5944"/>
      <c r="BM5944"/>
      <c r="BN5944"/>
    </row>
    <row r="5945" spans="61:66" x14ac:dyDescent="0.25">
      <c r="BI5945"/>
      <c r="BJ5945"/>
      <c r="BK5945"/>
      <c r="BL5945"/>
      <c r="BM5945"/>
      <c r="BN5945"/>
    </row>
    <row r="5946" spans="61:66" x14ac:dyDescent="0.25">
      <c r="BI5946"/>
      <c r="BJ5946"/>
      <c r="BK5946"/>
      <c r="BL5946"/>
      <c r="BM5946"/>
      <c r="BN5946"/>
    </row>
    <row r="5947" spans="61:66" x14ac:dyDescent="0.25">
      <c r="BI5947"/>
      <c r="BJ5947"/>
      <c r="BK5947"/>
      <c r="BL5947"/>
      <c r="BM5947"/>
      <c r="BN5947"/>
    </row>
    <row r="5948" spans="61:66" x14ac:dyDescent="0.25">
      <c r="BI5948"/>
      <c r="BJ5948"/>
      <c r="BK5948"/>
      <c r="BL5948"/>
      <c r="BM5948"/>
      <c r="BN5948"/>
    </row>
    <row r="5949" spans="61:66" x14ac:dyDescent="0.25">
      <c r="BI5949"/>
      <c r="BJ5949"/>
      <c r="BK5949"/>
      <c r="BL5949"/>
      <c r="BM5949"/>
      <c r="BN5949"/>
    </row>
    <row r="5950" spans="61:66" x14ac:dyDescent="0.25">
      <c r="BI5950"/>
      <c r="BJ5950"/>
      <c r="BK5950"/>
      <c r="BL5950"/>
      <c r="BM5950"/>
      <c r="BN5950"/>
    </row>
    <row r="5951" spans="61:66" x14ac:dyDescent="0.25">
      <c r="BI5951"/>
      <c r="BJ5951"/>
      <c r="BK5951"/>
      <c r="BL5951"/>
      <c r="BM5951"/>
      <c r="BN5951"/>
    </row>
    <row r="5952" spans="61:66" x14ac:dyDescent="0.25">
      <c r="BI5952"/>
      <c r="BJ5952"/>
      <c r="BK5952"/>
      <c r="BL5952"/>
      <c r="BM5952"/>
      <c r="BN5952"/>
    </row>
    <row r="5953" spans="61:66" x14ac:dyDescent="0.25">
      <c r="BI5953"/>
      <c r="BJ5953"/>
      <c r="BK5953"/>
      <c r="BL5953"/>
      <c r="BM5953"/>
      <c r="BN5953"/>
    </row>
    <row r="5954" spans="61:66" x14ac:dyDescent="0.25">
      <c r="BI5954"/>
      <c r="BJ5954"/>
      <c r="BK5954"/>
      <c r="BL5954"/>
      <c r="BM5954"/>
      <c r="BN5954"/>
    </row>
    <row r="5955" spans="61:66" x14ac:dyDescent="0.25">
      <c r="BI5955"/>
      <c r="BJ5955"/>
      <c r="BK5955"/>
      <c r="BL5955"/>
      <c r="BM5955"/>
      <c r="BN5955"/>
    </row>
    <row r="5956" spans="61:66" x14ac:dyDescent="0.25">
      <c r="BI5956"/>
      <c r="BJ5956"/>
      <c r="BK5956"/>
      <c r="BL5956"/>
      <c r="BM5956"/>
      <c r="BN5956"/>
    </row>
    <row r="5957" spans="61:66" x14ac:dyDescent="0.25">
      <c r="BI5957"/>
      <c r="BJ5957"/>
      <c r="BK5957"/>
      <c r="BL5957"/>
      <c r="BM5957"/>
      <c r="BN5957"/>
    </row>
    <row r="5958" spans="61:66" x14ac:dyDescent="0.25">
      <c r="BI5958"/>
      <c r="BJ5958"/>
      <c r="BK5958"/>
      <c r="BL5958"/>
      <c r="BM5958"/>
      <c r="BN5958"/>
    </row>
    <row r="5959" spans="61:66" x14ac:dyDescent="0.25">
      <c r="BI5959"/>
      <c r="BJ5959"/>
      <c r="BK5959"/>
      <c r="BL5959"/>
      <c r="BM5959"/>
      <c r="BN5959"/>
    </row>
    <row r="5960" spans="61:66" x14ac:dyDescent="0.25">
      <c r="BI5960"/>
      <c r="BJ5960"/>
      <c r="BK5960"/>
      <c r="BL5960"/>
      <c r="BM5960"/>
      <c r="BN5960"/>
    </row>
    <row r="5961" spans="61:66" x14ac:dyDescent="0.25">
      <c r="BI5961"/>
      <c r="BJ5961"/>
      <c r="BK5961"/>
      <c r="BL5961"/>
      <c r="BM5961"/>
      <c r="BN5961"/>
    </row>
    <row r="5962" spans="61:66" x14ac:dyDescent="0.25">
      <c r="BI5962"/>
      <c r="BJ5962"/>
      <c r="BK5962"/>
      <c r="BL5962"/>
      <c r="BM5962"/>
      <c r="BN5962"/>
    </row>
    <row r="5963" spans="61:66" x14ac:dyDescent="0.25">
      <c r="BI5963"/>
      <c r="BJ5963"/>
      <c r="BK5963"/>
      <c r="BL5963"/>
      <c r="BM5963"/>
      <c r="BN5963"/>
    </row>
    <row r="5964" spans="61:66" x14ac:dyDescent="0.25">
      <c r="BI5964"/>
      <c r="BJ5964"/>
      <c r="BK5964"/>
      <c r="BL5964"/>
      <c r="BM5964"/>
      <c r="BN5964"/>
    </row>
    <row r="5965" spans="61:66" x14ac:dyDescent="0.25">
      <c r="BI5965"/>
      <c r="BJ5965"/>
      <c r="BK5965"/>
      <c r="BL5965"/>
      <c r="BM5965"/>
      <c r="BN5965"/>
    </row>
    <row r="5966" spans="61:66" x14ac:dyDescent="0.25">
      <c r="BI5966"/>
      <c r="BJ5966"/>
      <c r="BK5966"/>
      <c r="BL5966"/>
      <c r="BM5966"/>
      <c r="BN5966"/>
    </row>
    <row r="5967" spans="61:66" x14ac:dyDescent="0.25">
      <c r="BI5967"/>
      <c r="BJ5967"/>
      <c r="BK5967"/>
      <c r="BL5967"/>
      <c r="BM5967"/>
      <c r="BN5967"/>
    </row>
    <row r="5968" spans="61:66" x14ac:dyDescent="0.25">
      <c r="BI5968"/>
      <c r="BJ5968"/>
      <c r="BK5968"/>
      <c r="BL5968"/>
      <c r="BM5968"/>
      <c r="BN5968"/>
    </row>
    <row r="5969" spans="61:66" x14ac:dyDescent="0.25">
      <c r="BI5969"/>
      <c r="BJ5969"/>
      <c r="BK5969"/>
      <c r="BL5969"/>
      <c r="BM5969"/>
      <c r="BN5969"/>
    </row>
    <row r="5970" spans="61:66" x14ac:dyDescent="0.25">
      <c r="BI5970"/>
      <c r="BJ5970"/>
      <c r="BK5970"/>
      <c r="BL5970"/>
      <c r="BM5970"/>
      <c r="BN5970"/>
    </row>
    <row r="5971" spans="61:66" x14ac:dyDescent="0.25">
      <c r="BI5971"/>
      <c r="BJ5971"/>
      <c r="BK5971"/>
      <c r="BL5971"/>
      <c r="BM5971"/>
      <c r="BN5971"/>
    </row>
    <row r="5972" spans="61:66" x14ac:dyDescent="0.25">
      <c r="BI5972"/>
      <c r="BJ5972"/>
      <c r="BK5972"/>
      <c r="BL5972"/>
      <c r="BM5972"/>
      <c r="BN5972"/>
    </row>
    <row r="5973" spans="61:66" x14ac:dyDescent="0.25">
      <c r="BI5973"/>
      <c r="BJ5973"/>
      <c r="BK5973"/>
      <c r="BL5973"/>
      <c r="BM5973"/>
      <c r="BN5973"/>
    </row>
    <row r="5974" spans="61:66" x14ac:dyDescent="0.25">
      <c r="BI5974"/>
      <c r="BJ5974"/>
      <c r="BK5974"/>
      <c r="BL5974"/>
      <c r="BM5974"/>
      <c r="BN5974"/>
    </row>
    <row r="5975" spans="61:66" x14ac:dyDescent="0.25">
      <c r="BI5975"/>
      <c r="BJ5975"/>
      <c r="BK5975"/>
      <c r="BL5975"/>
      <c r="BM5975"/>
      <c r="BN5975"/>
    </row>
    <row r="5976" spans="61:66" x14ac:dyDescent="0.25">
      <c r="BI5976"/>
      <c r="BJ5976"/>
      <c r="BK5976"/>
      <c r="BL5976"/>
      <c r="BM5976"/>
      <c r="BN5976"/>
    </row>
    <row r="5977" spans="61:66" x14ac:dyDescent="0.25">
      <c r="BI5977"/>
      <c r="BJ5977"/>
      <c r="BK5977"/>
      <c r="BL5977"/>
      <c r="BM5977"/>
      <c r="BN5977"/>
    </row>
    <row r="5978" spans="61:66" x14ac:dyDescent="0.25">
      <c r="BI5978"/>
      <c r="BJ5978"/>
      <c r="BK5978"/>
      <c r="BL5978"/>
      <c r="BM5978"/>
      <c r="BN5978"/>
    </row>
    <row r="5979" spans="61:66" x14ac:dyDescent="0.25">
      <c r="BI5979"/>
      <c r="BJ5979"/>
      <c r="BK5979"/>
      <c r="BL5979"/>
      <c r="BM5979"/>
      <c r="BN5979"/>
    </row>
    <row r="5980" spans="61:66" x14ac:dyDescent="0.25">
      <c r="BI5980"/>
      <c r="BJ5980"/>
      <c r="BK5980"/>
      <c r="BL5980"/>
      <c r="BM5980"/>
      <c r="BN5980"/>
    </row>
    <row r="5981" spans="61:66" x14ac:dyDescent="0.25">
      <c r="BI5981"/>
      <c r="BJ5981"/>
      <c r="BK5981"/>
      <c r="BL5981"/>
      <c r="BM5981"/>
      <c r="BN5981"/>
    </row>
    <row r="5982" spans="61:66" x14ac:dyDescent="0.25">
      <c r="BI5982"/>
      <c r="BJ5982"/>
      <c r="BK5982"/>
      <c r="BL5982"/>
      <c r="BM5982"/>
      <c r="BN5982"/>
    </row>
    <row r="5983" spans="61:66" x14ac:dyDescent="0.25">
      <c r="BI5983"/>
      <c r="BJ5983"/>
      <c r="BK5983"/>
      <c r="BL5983"/>
      <c r="BM5983"/>
      <c r="BN5983"/>
    </row>
    <row r="5984" spans="61:66" x14ac:dyDescent="0.25">
      <c r="BI5984"/>
      <c r="BJ5984"/>
      <c r="BK5984"/>
      <c r="BL5984"/>
      <c r="BM5984"/>
      <c r="BN5984"/>
    </row>
    <row r="5985" spans="61:66" x14ac:dyDescent="0.25">
      <c r="BI5985"/>
      <c r="BJ5985"/>
      <c r="BK5985"/>
      <c r="BL5985"/>
      <c r="BM5985"/>
      <c r="BN5985"/>
    </row>
    <row r="5986" spans="61:66" x14ac:dyDescent="0.25">
      <c r="BI5986"/>
      <c r="BJ5986"/>
      <c r="BK5986"/>
      <c r="BL5986"/>
      <c r="BM5986"/>
      <c r="BN5986"/>
    </row>
    <row r="5987" spans="61:66" x14ac:dyDescent="0.25">
      <c r="BI5987"/>
      <c r="BJ5987"/>
      <c r="BK5987"/>
      <c r="BL5987"/>
      <c r="BM5987"/>
      <c r="BN5987"/>
    </row>
    <row r="5988" spans="61:66" x14ac:dyDescent="0.25">
      <c r="BI5988"/>
      <c r="BJ5988"/>
      <c r="BK5988"/>
      <c r="BL5988"/>
      <c r="BM5988"/>
      <c r="BN5988"/>
    </row>
    <row r="5989" spans="61:66" x14ac:dyDescent="0.25">
      <c r="BI5989"/>
      <c r="BJ5989"/>
      <c r="BK5989"/>
      <c r="BL5989"/>
      <c r="BM5989"/>
      <c r="BN5989"/>
    </row>
    <row r="5990" spans="61:66" x14ac:dyDescent="0.25">
      <c r="BI5990"/>
      <c r="BJ5990"/>
      <c r="BK5990"/>
      <c r="BL5990"/>
      <c r="BM5990"/>
      <c r="BN5990"/>
    </row>
    <row r="5991" spans="61:66" x14ac:dyDescent="0.25">
      <c r="BI5991"/>
      <c r="BJ5991"/>
      <c r="BK5991"/>
      <c r="BL5991"/>
      <c r="BM5991"/>
      <c r="BN5991"/>
    </row>
    <row r="5992" spans="61:66" x14ac:dyDescent="0.25">
      <c r="BI5992"/>
      <c r="BJ5992"/>
      <c r="BK5992"/>
      <c r="BL5992"/>
      <c r="BM5992"/>
      <c r="BN5992"/>
    </row>
    <row r="5993" spans="61:66" x14ac:dyDescent="0.25">
      <c r="BI5993"/>
      <c r="BJ5993"/>
      <c r="BK5993"/>
      <c r="BL5993"/>
      <c r="BM5993"/>
      <c r="BN5993"/>
    </row>
    <row r="5994" spans="61:66" x14ac:dyDescent="0.25">
      <c r="BI5994"/>
      <c r="BJ5994"/>
      <c r="BK5994"/>
      <c r="BL5994"/>
      <c r="BM5994"/>
      <c r="BN5994"/>
    </row>
    <row r="5995" spans="61:66" x14ac:dyDescent="0.25">
      <c r="BI5995"/>
      <c r="BJ5995"/>
      <c r="BK5995"/>
      <c r="BL5995"/>
      <c r="BM5995"/>
      <c r="BN5995"/>
    </row>
    <row r="5996" spans="61:66" x14ac:dyDescent="0.25">
      <c r="BI5996"/>
      <c r="BJ5996"/>
      <c r="BK5996"/>
      <c r="BL5996"/>
      <c r="BM5996"/>
      <c r="BN5996"/>
    </row>
    <row r="5997" spans="61:66" x14ac:dyDescent="0.25">
      <c r="BI5997"/>
      <c r="BJ5997"/>
      <c r="BK5997"/>
      <c r="BL5997"/>
      <c r="BM5997"/>
      <c r="BN5997"/>
    </row>
    <row r="5998" spans="61:66" x14ac:dyDescent="0.25">
      <c r="BI5998"/>
      <c r="BJ5998"/>
      <c r="BK5998"/>
      <c r="BL5998"/>
      <c r="BM5998"/>
      <c r="BN5998"/>
    </row>
    <row r="5999" spans="61:66" x14ac:dyDescent="0.25">
      <c r="BI5999"/>
      <c r="BJ5999"/>
      <c r="BK5999"/>
      <c r="BL5999"/>
      <c r="BM5999"/>
      <c r="BN5999"/>
    </row>
    <row r="6000" spans="61:66" x14ac:dyDescent="0.25">
      <c r="BI6000"/>
      <c r="BJ6000"/>
      <c r="BK6000"/>
      <c r="BL6000"/>
      <c r="BM6000"/>
      <c r="BN6000"/>
    </row>
    <row r="6001" spans="61:66" x14ac:dyDescent="0.25">
      <c r="BI6001"/>
      <c r="BJ6001"/>
      <c r="BK6001"/>
      <c r="BL6001"/>
      <c r="BM6001"/>
      <c r="BN6001"/>
    </row>
    <row r="6002" spans="61:66" x14ac:dyDescent="0.25">
      <c r="BI6002"/>
      <c r="BJ6002"/>
      <c r="BK6002"/>
      <c r="BL6002"/>
      <c r="BM6002"/>
      <c r="BN6002"/>
    </row>
    <row r="6003" spans="61:66" x14ac:dyDescent="0.25">
      <c r="BI6003"/>
      <c r="BJ6003"/>
      <c r="BK6003"/>
      <c r="BL6003"/>
      <c r="BM6003"/>
      <c r="BN6003"/>
    </row>
    <row r="6004" spans="61:66" x14ac:dyDescent="0.25">
      <c r="BI6004"/>
      <c r="BJ6004"/>
      <c r="BK6004"/>
      <c r="BL6004"/>
      <c r="BM6004"/>
      <c r="BN6004"/>
    </row>
    <row r="6005" spans="61:66" x14ac:dyDescent="0.25">
      <c r="BI6005"/>
      <c r="BJ6005"/>
      <c r="BK6005"/>
      <c r="BL6005"/>
      <c r="BM6005"/>
      <c r="BN6005"/>
    </row>
    <row r="6006" spans="61:66" x14ac:dyDescent="0.25">
      <c r="BI6006"/>
      <c r="BJ6006"/>
      <c r="BK6006"/>
      <c r="BL6006"/>
      <c r="BM6006"/>
      <c r="BN6006"/>
    </row>
    <row r="6007" spans="61:66" x14ac:dyDescent="0.25">
      <c r="BI6007"/>
      <c r="BJ6007"/>
      <c r="BK6007"/>
      <c r="BL6007"/>
      <c r="BM6007"/>
      <c r="BN6007"/>
    </row>
    <row r="6008" spans="61:66" x14ac:dyDescent="0.25">
      <c r="BI6008"/>
      <c r="BJ6008"/>
      <c r="BK6008"/>
      <c r="BL6008"/>
      <c r="BM6008"/>
      <c r="BN6008"/>
    </row>
    <row r="6009" spans="61:66" x14ac:dyDescent="0.25">
      <c r="BI6009"/>
      <c r="BJ6009"/>
      <c r="BK6009"/>
      <c r="BL6009"/>
      <c r="BM6009"/>
      <c r="BN6009"/>
    </row>
    <row r="6010" spans="61:66" x14ac:dyDescent="0.25">
      <c r="BI6010"/>
      <c r="BJ6010"/>
      <c r="BK6010"/>
      <c r="BL6010"/>
      <c r="BM6010"/>
      <c r="BN6010"/>
    </row>
    <row r="6011" spans="61:66" x14ac:dyDescent="0.25">
      <c r="BI6011"/>
      <c r="BJ6011"/>
      <c r="BK6011"/>
      <c r="BL6011"/>
      <c r="BM6011"/>
      <c r="BN6011"/>
    </row>
    <row r="6012" spans="61:66" x14ac:dyDescent="0.25">
      <c r="BI6012"/>
      <c r="BJ6012"/>
      <c r="BK6012"/>
      <c r="BL6012"/>
      <c r="BM6012"/>
      <c r="BN6012"/>
    </row>
    <row r="6013" spans="61:66" x14ac:dyDescent="0.25">
      <c r="BI6013"/>
      <c r="BJ6013"/>
      <c r="BK6013"/>
      <c r="BL6013"/>
      <c r="BM6013"/>
      <c r="BN6013"/>
    </row>
    <row r="6014" spans="61:66" x14ac:dyDescent="0.25">
      <c r="BI6014"/>
      <c r="BJ6014"/>
      <c r="BK6014"/>
      <c r="BL6014"/>
      <c r="BM6014"/>
      <c r="BN6014"/>
    </row>
    <row r="6015" spans="61:66" x14ac:dyDescent="0.25">
      <c r="BI6015"/>
      <c r="BJ6015"/>
      <c r="BK6015"/>
      <c r="BL6015"/>
      <c r="BM6015"/>
      <c r="BN6015"/>
    </row>
    <row r="6016" spans="61:66" x14ac:dyDescent="0.25">
      <c r="BI6016"/>
      <c r="BJ6016"/>
      <c r="BK6016"/>
      <c r="BL6016"/>
      <c r="BM6016"/>
      <c r="BN6016"/>
    </row>
    <row r="6017" spans="61:66" x14ac:dyDescent="0.25">
      <c r="BI6017"/>
      <c r="BJ6017"/>
      <c r="BK6017"/>
      <c r="BL6017"/>
      <c r="BM6017"/>
      <c r="BN6017"/>
    </row>
    <row r="6018" spans="61:66" x14ac:dyDescent="0.25">
      <c r="BI6018"/>
      <c r="BJ6018"/>
      <c r="BK6018"/>
      <c r="BL6018"/>
      <c r="BM6018"/>
      <c r="BN6018"/>
    </row>
    <row r="6019" spans="61:66" x14ac:dyDescent="0.25">
      <c r="BI6019"/>
      <c r="BJ6019"/>
      <c r="BK6019"/>
      <c r="BL6019"/>
      <c r="BM6019"/>
      <c r="BN6019"/>
    </row>
    <row r="6020" spans="61:66" x14ac:dyDescent="0.25">
      <c r="BI6020"/>
      <c r="BJ6020"/>
      <c r="BK6020"/>
      <c r="BL6020"/>
      <c r="BM6020"/>
      <c r="BN6020"/>
    </row>
    <row r="6021" spans="61:66" x14ac:dyDescent="0.25">
      <c r="BI6021"/>
      <c r="BJ6021"/>
      <c r="BK6021"/>
      <c r="BL6021"/>
      <c r="BM6021"/>
      <c r="BN6021"/>
    </row>
    <row r="6022" spans="61:66" x14ac:dyDescent="0.25">
      <c r="BI6022"/>
      <c r="BJ6022"/>
      <c r="BK6022"/>
      <c r="BL6022"/>
      <c r="BM6022"/>
      <c r="BN6022"/>
    </row>
    <row r="6023" spans="61:66" x14ac:dyDescent="0.25">
      <c r="BI6023"/>
      <c r="BJ6023"/>
      <c r="BK6023"/>
      <c r="BL6023"/>
      <c r="BM6023"/>
      <c r="BN6023"/>
    </row>
    <row r="6024" spans="61:66" x14ac:dyDescent="0.25">
      <c r="BI6024"/>
      <c r="BJ6024"/>
      <c r="BK6024"/>
      <c r="BL6024"/>
      <c r="BM6024"/>
      <c r="BN6024"/>
    </row>
    <row r="6025" spans="61:66" x14ac:dyDescent="0.25">
      <c r="BI6025"/>
      <c r="BJ6025"/>
      <c r="BK6025"/>
      <c r="BL6025"/>
      <c r="BM6025"/>
      <c r="BN6025"/>
    </row>
    <row r="6026" spans="61:66" x14ac:dyDescent="0.25">
      <c r="BI6026"/>
      <c r="BJ6026"/>
      <c r="BK6026"/>
      <c r="BL6026"/>
      <c r="BM6026"/>
      <c r="BN6026"/>
    </row>
    <row r="6027" spans="61:66" x14ac:dyDescent="0.25">
      <c r="BI6027"/>
      <c r="BJ6027"/>
      <c r="BK6027"/>
      <c r="BL6027"/>
      <c r="BM6027"/>
      <c r="BN6027"/>
    </row>
    <row r="6028" spans="61:66" x14ac:dyDescent="0.25">
      <c r="BI6028"/>
      <c r="BJ6028"/>
      <c r="BK6028"/>
      <c r="BL6028"/>
      <c r="BM6028"/>
      <c r="BN6028"/>
    </row>
    <row r="6029" spans="61:66" x14ac:dyDescent="0.25">
      <c r="BI6029"/>
      <c r="BJ6029"/>
      <c r="BK6029"/>
      <c r="BL6029"/>
      <c r="BM6029"/>
      <c r="BN6029"/>
    </row>
    <row r="6030" spans="61:66" x14ac:dyDescent="0.25">
      <c r="BI6030"/>
      <c r="BJ6030"/>
      <c r="BK6030"/>
      <c r="BL6030"/>
      <c r="BM6030"/>
      <c r="BN6030"/>
    </row>
    <row r="6031" spans="61:66" x14ac:dyDescent="0.25">
      <c r="BI6031"/>
      <c r="BJ6031"/>
      <c r="BK6031"/>
      <c r="BL6031"/>
      <c r="BM6031"/>
      <c r="BN6031"/>
    </row>
    <row r="6032" spans="61:66" x14ac:dyDescent="0.25">
      <c r="BI6032"/>
      <c r="BJ6032"/>
      <c r="BK6032"/>
      <c r="BL6032"/>
      <c r="BM6032"/>
      <c r="BN6032"/>
    </row>
    <row r="6033" spans="61:66" x14ac:dyDescent="0.25">
      <c r="BI6033"/>
      <c r="BJ6033"/>
      <c r="BK6033"/>
      <c r="BL6033"/>
      <c r="BM6033"/>
      <c r="BN6033"/>
    </row>
    <row r="6034" spans="61:66" x14ac:dyDescent="0.25">
      <c r="BI6034"/>
      <c r="BJ6034"/>
      <c r="BK6034"/>
      <c r="BL6034"/>
      <c r="BM6034"/>
      <c r="BN6034"/>
    </row>
    <row r="6035" spans="61:66" x14ac:dyDescent="0.25">
      <c r="BI6035"/>
      <c r="BJ6035"/>
      <c r="BK6035"/>
      <c r="BL6035"/>
      <c r="BM6035"/>
      <c r="BN6035"/>
    </row>
    <row r="6036" spans="61:66" x14ac:dyDescent="0.25">
      <c r="BI6036"/>
      <c r="BJ6036"/>
      <c r="BK6036"/>
      <c r="BL6036"/>
      <c r="BM6036"/>
      <c r="BN6036"/>
    </row>
    <row r="6037" spans="61:66" x14ac:dyDescent="0.25">
      <c r="BI6037"/>
      <c r="BJ6037"/>
      <c r="BK6037"/>
      <c r="BL6037"/>
      <c r="BM6037"/>
      <c r="BN6037"/>
    </row>
    <row r="6038" spans="61:66" x14ac:dyDescent="0.25">
      <c r="BI6038"/>
      <c r="BJ6038"/>
      <c r="BK6038"/>
      <c r="BL6038"/>
      <c r="BM6038"/>
      <c r="BN6038"/>
    </row>
    <row r="6039" spans="61:66" x14ac:dyDescent="0.25">
      <c r="BI6039"/>
      <c r="BJ6039"/>
      <c r="BK6039"/>
      <c r="BL6039"/>
      <c r="BM6039"/>
      <c r="BN6039"/>
    </row>
    <row r="6040" spans="61:66" x14ac:dyDescent="0.25">
      <c r="BI6040"/>
      <c r="BJ6040"/>
      <c r="BK6040"/>
      <c r="BL6040"/>
      <c r="BM6040"/>
      <c r="BN6040"/>
    </row>
    <row r="6041" spans="61:66" x14ac:dyDescent="0.25">
      <c r="BI6041"/>
      <c r="BJ6041"/>
      <c r="BK6041"/>
      <c r="BL6041"/>
      <c r="BM6041"/>
      <c r="BN6041"/>
    </row>
    <row r="6042" spans="61:66" x14ac:dyDescent="0.25">
      <c r="BI6042"/>
      <c r="BJ6042"/>
      <c r="BK6042"/>
      <c r="BL6042"/>
      <c r="BM6042"/>
      <c r="BN6042"/>
    </row>
    <row r="6043" spans="61:66" x14ac:dyDescent="0.25">
      <c r="BI6043"/>
      <c r="BJ6043"/>
      <c r="BK6043"/>
      <c r="BL6043"/>
      <c r="BM6043"/>
      <c r="BN6043"/>
    </row>
    <row r="6044" spans="61:66" x14ac:dyDescent="0.25">
      <c r="BI6044"/>
      <c r="BJ6044"/>
      <c r="BK6044"/>
      <c r="BL6044"/>
      <c r="BM6044"/>
      <c r="BN6044"/>
    </row>
    <row r="6045" spans="61:66" x14ac:dyDescent="0.25">
      <c r="BI6045"/>
      <c r="BJ6045"/>
      <c r="BK6045"/>
      <c r="BL6045"/>
      <c r="BM6045"/>
      <c r="BN6045"/>
    </row>
    <row r="6046" spans="61:66" x14ac:dyDescent="0.25">
      <c r="BI6046"/>
      <c r="BJ6046"/>
      <c r="BK6046"/>
      <c r="BL6046"/>
      <c r="BM6046"/>
      <c r="BN6046"/>
    </row>
    <row r="6047" spans="61:66" x14ac:dyDescent="0.25">
      <c r="BI6047"/>
      <c r="BJ6047"/>
      <c r="BK6047"/>
      <c r="BL6047"/>
      <c r="BM6047"/>
      <c r="BN6047"/>
    </row>
    <row r="6048" spans="61:66" x14ac:dyDescent="0.25">
      <c r="BI6048"/>
      <c r="BJ6048"/>
      <c r="BK6048"/>
      <c r="BL6048"/>
      <c r="BM6048"/>
      <c r="BN6048"/>
    </row>
    <row r="6049" spans="61:66" x14ac:dyDescent="0.25">
      <c r="BI6049"/>
      <c r="BJ6049"/>
      <c r="BK6049"/>
      <c r="BL6049"/>
      <c r="BM6049"/>
      <c r="BN6049"/>
    </row>
    <row r="6050" spans="61:66" x14ac:dyDescent="0.25">
      <c r="BI6050"/>
      <c r="BJ6050"/>
      <c r="BK6050"/>
      <c r="BL6050"/>
      <c r="BM6050"/>
      <c r="BN6050"/>
    </row>
    <row r="6051" spans="61:66" x14ac:dyDescent="0.25">
      <c r="BI6051"/>
      <c r="BJ6051"/>
      <c r="BK6051"/>
      <c r="BL6051"/>
      <c r="BM6051"/>
      <c r="BN6051"/>
    </row>
    <row r="6052" spans="61:66" x14ac:dyDescent="0.25">
      <c r="BI6052"/>
      <c r="BJ6052"/>
      <c r="BK6052"/>
      <c r="BL6052"/>
      <c r="BM6052"/>
      <c r="BN6052"/>
    </row>
    <row r="6053" spans="61:66" x14ac:dyDescent="0.25">
      <c r="BI6053"/>
      <c r="BJ6053"/>
      <c r="BK6053"/>
      <c r="BL6053"/>
      <c r="BM6053"/>
      <c r="BN6053"/>
    </row>
    <row r="6054" spans="61:66" x14ac:dyDescent="0.25">
      <c r="BI6054"/>
      <c r="BJ6054"/>
      <c r="BK6054"/>
      <c r="BL6054"/>
      <c r="BM6054"/>
      <c r="BN6054"/>
    </row>
    <row r="6055" spans="61:66" x14ac:dyDescent="0.25">
      <c r="BI6055"/>
      <c r="BJ6055"/>
      <c r="BK6055"/>
      <c r="BL6055"/>
      <c r="BM6055"/>
      <c r="BN6055"/>
    </row>
    <row r="6056" spans="61:66" x14ac:dyDescent="0.25">
      <c r="BI6056"/>
      <c r="BJ6056"/>
      <c r="BK6056"/>
      <c r="BL6056"/>
      <c r="BM6056"/>
      <c r="BN6056"/>
    </row>
    <row r="6057" spans="61:66" x14ac:dyDescent="0.25">
      <c r="BI6057"/>
      <c r="BJ6057"/>
      <c r="BK6057"/>
      <c r="BL6057"/>
      <c r="BM6057"/>
      <c r="BN6057"/>
    </row>
    <row r="6058" spans="61:66" x14ac:dyDescent="0.25">
      <c r="BI6058"/>
      <c r="BJ6058"/>
      <c r="BK6058"/>
      <c r="BL6058"/>
      <c r="BM6058"/>
      <c r="BN6058"/>
    </row>
    <row r="6059" spans="61:66" x14ac:dyDescent="0.25">
      <c r="BI6059"/>
      <c r="BJ6059"/>
      <c r="BK6059"/>
      <c r="BL6059"/>
      <c r="BM6059"/>
      <c r="BN6059"/>
    </row>
    <row r="6060" spans="61:66" x14ac:dyDescent="0.25">
      <c r="BI6060"/>
      <c r="BJ6060"/>
      <c r="BK6060"/>
      <c r="BL6060"/>
      <c r="BM6060"/>
      <c r="BN6060"/>
    </row>
    <row r="6061" spans="61:66" x14ac:dyDescent="0.25">
      <c r="BI6061"/>
      <c r="BJ6061"/>
      <c r="BK6061"/>
      <c r="BL6061"/>
      <c r="BM6061"/>
      <c r="BN6061"/>
    </row>
    <row r="6062" spans="61:66" x14ac:dyDescent="0.25">
      <c r="BI6062"/>
      <c r="BJ6062"/>
      <c r="BK6062"/>
      <c r="BL6062"/>
      <c r="BM6062"/>
      <c r="BN6062"/>
    </row>
    <row r="6063" spans="61:66" x14ac:dyDescent="0.25">
      <c r="BI6063"/>
      <c r="BJ6063"/>
      <c r="BK6063"/>
      <c r="BL6063"/>
      <c r="BM6063"/>
      <c r="BN6063"/>
    </row>
    <row r="6064" spans="61:66" x14ac:dyDescent="0.25">
      <c r="BI6064"/>
      <c r="BJ6064"/>
      <c r="BK6064"/>
      <c r="BL6064"/>
      <c r="BM6064"/>
      <c r="BN6064"/>
    </row>
    <row r="6065" spans="61:66" x14ac:dyDescent="0.25">
      <c r="BI6065"/>
      <c r="BJ6065"/>
      <c r="BK6065"/>
      <c r="BL6065"/>
      <c r="BM6065"/>
      <c r="BN6065"/>
    </row>
    <row r="6066" spans="61:66" x14ac:dyDescent="0.25">
      <c r="BI6066"/>
      <c r="BJ6066"/>
      <c r="BK6066"/>
      <c r="BL6066"/>
      <c r="BM6066"/>
      <c r="BN6066"/>
    </row>
    <row r="6067" spans="61:66" x14ac:dyDescent="0.25">
      <c r="BI6067"/>
      <c r="BJ6067"/>
      <c r="BK6067"/>
      <c r="BL6067"/>
      <c r="BM6067"/>
      <c r="BN6067"/>
    </row>
    <row r="6068" spans="61:66" x14ac:dyDescent="0.25">
      <c r="BI6068"/>
      <c r="BJ6068"/>
      <c r="BK6068"/>
      <c r="BL6068"/>
      <c r="BM6068"/>
      <c r="BN6068"/>
    </row>
    <row r="6069" spans="61:66" x14ac:dyDescent="0.25">
      <c r="BI6069"/>
      <c r="BJ6069"/>
      <c r="BK6069"/>
      <c r="BL6069"/>
      <c r="BM6069"/>
      <c r="BN6069"/>
    </row>
    <row r="6070" spans="61:66" x14ac:dyDescent="0.25">
      <c r="BI6070"/>
      <c r="BJ6070"/>
      <c r="BK6070"/>
      <c r="BL6070"/>
      <c r="BM6070"/>
      <c r="BN6070"/>
    </row>
    <row r="6071" spans="61:66" x14ac:dyDescent="0.25">
      <c r="BI6071"/>
      <c r="BJ6071"/>
      <c r="BK6071"/>
      <c r="BL6071"/>
      <c r="BM6071"/>
      <c r="BN6071"/>
    </row>
    <row r="6072" spans="61:66" x14ac:dyDescent="0.25">
      <c r="BI6072"/>
      <c r="BJ6072"/>
      <c r="BK6072"/>
      <c r="BL6072"/>
      <c r="BM6072"/>
      <c r="BN6072"/>
    </row>
    <row r="6073" spans="61:66" x14ac:dyDescent="0.25">
      <c r="BI6073"/>
      <c r="BJ6073"/>
      <c r="BK6073"/>
      <c r="BL6073"/>
      <c r="BM6073"/>
      <c r="BN6073"/>
    </row>
    <row r="6074" spans="61:66" x14ac:dyDescent="0.25">
      <c r="BI6074"/>
      <c r="BJ6074"/>
      <c r="BK6074"/>
      <c r="BL6074"/>
      <c r="BM6074"/>
      <c r="BN6074"/>
    </row>
    <row r="6075" spans="61:66" x14ac:dyDescent="0.25">
      <c r="BI6075"/>
      <c r="BJ6075"/>
      <c r="BK6075"/>
      <c r="BL6075"/>
      <c r="BM6075"/>
      <c r="BN6075"/>
    </row>
    <row r="6076" spans="61:66" x14ac:dyDescent="0.25">
      <c r="BI6076"/>
      <c r="BJ6076"/>
      <c r="BK6076"/>
      <c r="BL6076"/>
      <c r="BM6076"/>
      <c r="BN6076"/>
    </row>
    <row r="6077" spans="61:66" x14ac:dyDescent="0.25">
      <c r="BI6077"/>
      <c r="BJ6077"/>
      <c r="BK6077"/>
      <c r="BL6077"/>
      <c r="BM6077"/>
      <c r="BN6077"/>
    </row>
    <row r="6078" spans="61:66" x14ac:dyDescent="0.25">
      <c r="BI6078"/>
      <c r="BJ6078"/>
      <c r="BK6078"/>
      <c r="BL6078"/>
      <c r="BM6078"/>
      <c r="BN6078"/>
    </row>
    <row r="6079" spans="61:66" x14ac:dyDescent="0.25">
      <c r="BI6079"/>
      <c r="BJ6079"/>
      <c r="BK6079"/>
      <c r="BL6079"/>
      <c r="BM6079"/>
      <c r="BN6079"/>
    </row>
    <row r="6080" spans="61:66" x14ac:dyDescent="0.25">
      <c r="BI6080"/>
      <c r="BJ6080"/>
      <c r="BK6080"/>
      <c r="BL6080"/>
      <c r="BM6080"/>
      <c r="BN6080"/>
    </row>
    <row r="6081" spans="61:66" x14ac:dyDescent="0.25">
      <c r="BI6081"/>
      <c r="BJ6081"/>
      <c r="BK6081"/>
      <c r="BL6081"/>
      <c r="BM6081"/>
      <c r="BN6081"/>
    </row>
    <row r="6082" spans="61:66" x14ac:dyDescent="0.25">
      <c r="BI6082"/>
      <c r="BJ6082"/>
      <c r="BK6082"/>
      <c r="BL6082"/>
      <c r="BM6082"/>
      <c r="BN6082"/>
    </row>
    <row r="6083" spans="61:66" x14ac:dyDescent="0.25">
      <c r="BI6083"/>
      <c r="BJ6083"/>
      <c r="BK6083"/>
      <c r="BL6083"/>
      <c r="BM6083"/>
      <c r="BN6083"/>
    </row>
    <row r="6084" spans="61:66" x14ac:dyDescent="0.25">
      <c r="BI6084"/>
      <c r="BJ6084"/>
      <c r="BK6084"/>
      <c r="BL6084"/>
      <c r="BM6084"/>
      <c r="BN6084"/>
    </row>
    <row r="6085" spans="61:66" x14ac:dyDescent="0.25">
      <c r="BI6085"/>
      <c r="BJ6085"/>
      <c r="BK6085"/>
      <c r="BL6085"/>
      <c r="BM6085"/>
      <c r="BN6085"/>
    </row>
    <row r="6086" spans="61:66" x14ac:dyDescent="0.25">
      <c r="BI6086"/>
      <c r="BJ6086"/>
      <c r="BK6086"/>
      <c r="BL6086"/>
      <c r="BM6086"/>
      <c r="BN6086"/>
    </row>
    <row r="6087" spans="61:66" x14ac:dyDescent="0.25">
      <c r="BI6087"/>
      <c r="BJ6087"/>
      <c r="BK6087"/>
      <c r="BL6087"/>
      <c r="BM6087"/>
      <c r="BN6087"/>
    </row>
    <row r="6088" spans="61:66" x14ac:dyDescent="0.25">
      <c r="BI6088"/>
      <c r="BJ6088"/>
      <c r="BK6088"/>
      <c r="BL6088"/>
      <c r="BM6088"/>
      <c r="BN6088"/>
    </row>
    <row r="6089" spans="61:66" x14ac:dyDescent="0.25">
      <c r="BI6089"/>
      <c r="BJ6089"/>
      <c r="BK6089"/>
      <c r="BL6089"/>
      <c r="BM6089"/>
      <c r="BN6089"/>
    </row>
    <row r="6090" spans="61:66" x14ac:dyDescent="0.25">
      <c r="BI6090"/>
      <c r="BJ6090"/>
      <c r="BK6090"/>
      <c r="BL6090"/>
      <c r="BM6090"/>
      <c r="BN6090"/>
    </row>
    <row r="6091" spans="61:66" x14ac:dyDescent="0.25">
      <c r="BI6091"/>
      <c r="BJ6091"/>
      <c r="BK6091"/>
      <c r="BL6091"/>
      <c r="BM6091"/>
      <c r="BN6091"/>
    </row>
    <row r="6092" spans="61:66" x14ac:dyDescent="0.25">
      <c r="BI6092"/>
      <c r="BJ6092"/>
      <c r="BK6092"/>
      <c r="BL6092"/>
      <c r="BM6092"/>
      <c r="BN6092"/>
    </row>
    <row r="6093" spans="61:66" x14ac:dyDescent="0.25">
      <c r="BI6093"/>
      <c r="BJ6093"/>
      <c r="BK6093"/>
      <c r="BL6093"/>
      <c r="BM6093"/>
      <c r="BN6093"/>
    </row>
    <row r="6094" spans="61:66" x14ac:dyDescent="0.25">
      <c r="BI6094"/>
      <c r="BJ6094"/>
      <c r="BK6094"/>
      <c r="BL6094"/>
      <c r="BM6094"/>
      <c r="BN6094"/>
    </row>
    <row r="6095" spans="61:66" x14ac:dyDescent="0.25">
      <c r="BI6095"/>
      <c r="BJ6095"/>
      <c r="BK6095"/>
      <c r="BL6095"/>
      <c r="BM6095"/>
      <c r="BN6095"/>
    </row>
    <row r="6096" spans="61:66" x14ac:dyDescent="0.25">
      <c r="BI6096"/>
      <c r="BJ6096"/>
      <c r="BK6096"/>
      <c r="BL6096"/>
      <c r="BM6096"/>
      <c r="BN6096"/>
    </row>
    <row r="6097" spans="61:66" x14ac:dyDescent="0.25">
      <c r="BI6097"/>
      <c r="BJ6097"/>
      <c r="BK6097"/>
      <c r="BL6097"/>
      <c r="BM6097"/>
      <c r="BN6097"/>
    </row>
    <row r="6098" spans="61:66" x14ac:dyDescent="0.25">
      <c r="BI6098"/>
      <c r="BJ6098"/>
      <c r="BK6098"/>
      <c r="BL6098"/>
      <c r="BM6098"/>
      <c r="BN6098"/>
    </row>
    <row r="6099" spans="61:66" x14ac:dyDescent="0.25">
      <c r="BI6099"/>
      <c r="BJ6099"/>
      <c r="BK6099"/>
      <c r="BL6099"/>
      <c r="BM6099"/>
      <c r="BN6099"/>
    </row>
    <row r="6100" spans="61:66" x14ac:dyDescent="0.25">
      <c r="BI6100"/>
      <c r="BJ6100"/>
      <c r="BK6100"/>
      <c r="BL6100"/>
      <c r="BM6100"/>
      <c r="BN6100"/>
    </row>
    <row r="6101" spans="61:66" x14ac:dyDescent="0.25">
      <c r="BI6101"/>
      <c r="BJ6101"/>
      <c r="BK6101"/>
      <c r="BL6101"/>
      <c r="BM6101"/>
      <c r="BN6101"/>
    </row>
    <row r="6102" spans="61:66" x14ac:dyDescent="0.25">
      <c r="BI6102"/>
      <c r="BJ6102"/>
      <c r="BK6102"/>
      <c r="BL6102"/>
      <c r="BM6102"/>
      <c r="BN6102"/>
    </row>
    <row r="6103" spans="61:66" x14ac:dyDescent="0.25">
      <c r="BI6103"/>
      <c r="BJ6103"/>
      <c r="BK6103"/>
      <c r="BL6103"/>
      <c r="BM6103"/>
      <c r="BN6103"/>
    </row>
    <row r="6104" spans="61:66" x14ac:dyDescent="0.25">
      <c r="BI6104"/>
      <c r="BJ6104"/>
      <c r="BK6104"/>
      <c r="BL6104"/>
      <c r="BM6104"/>
      <c r="BN6104"/>
    </row>
    <row r="6105" spans="61:66" x14ac:dyDescent="0.25">
      <c r="BI6105"/>
      <c r="BJ6105"/>
      <c r="BK6105"/>
      <c r="BL6105"/>
      <c r="BM6105"/>
      <c r="BN6105"/>
    </row>
    <row r="6106" spans="61:66" x14ac:dyDescent="0.25">
      <c r="BI6106"/>
      <c r="BJ6106"/>
      <c r="BK6106"/>
      <c r="BL6106"/>
      <c r="BM6106"/>
      <c r="BN6106"/>
    </row>
    <row r="6107" spans="61:66" x14ac:dyDescent="0.25">
      <c r="BI6107"/>
      <c r="BJ6107"/>
      <c r="BK6107"/>
      <c r="BL6107"/>
      <c r="BM6107"/>
      <c r="BN6107"/>
    </row>
    <row r="6108" spans="61:66" x14ac:dyDescent="0.25">
      <c r="BI6108"/>
      <c r="BJ6108"/>
      <c r="BK6108"/>
      <c r="BL6108"/>
      <c r="BM6108"/>
      <c r="BN6108"/>
    </row>
    <row r="6109" spans="61:66" x14ac:dyDescent="0.25">
      <c r="BI6109"/>
      <c r="BJ6109"/>
      <c r="BK6109"/>
      <c r="BL6109"/>
      <c r="BM6109"/>
      <c r="BN6109"/>
    </row>
    <row r="6110" spans="61:66" x14ac:dyDescent="0.25">
      <c r="BI6110"/>
      <c r="BJ6110"/>
      <c r="BK6110"/>
      <c r="BL6110"/>
      <c r="BM6110"/>
      <c r="BN6110"/>
    </row>
    <row r="6111" spans="61:66" x14ac:dyDescent="0.25">
      <c r="BI6111"/>
      <c r="BJ6111"/>
      <c r="BK6111"/>
      <c r="BL6111"/>
      <c r="BM6111"/>
      <c r="BN6111"/>
    </row>
    <row r="6112" spans="61:66" x14ac:dyDescent="0.25">
      <c r="BI6112"/>
      <c r="BJ6112"/>
      <c r="BK6112"/>
      <c r="BL6112"/>
      <c r="BM6112"/>
      <c r="BN6112"/>
    </row>
    <row r="6113" spans="61:66" x14ac:dyDescent="0.25">
      <c r="BI6113"/>
      <c r="BJ6113"/>
      <c r="BK6113"/>
      <c r="BL6113"/>
      <c r="BM6113"/>
      <c r="BN6113"/>
    </row>
    <row r="6114" spans="61:66" x14ac:dyDescent="0.25">
      <c r="BI6114"/>
      <c r="BJ6114"/>
      <c r="BK6114"/>
      <c r="BL6114"/>
      <c r="BM6114"/>
      <c r="BN6114"/>
    </row>
    <row r="6115" spans="61:66" x14ac:dyDescent="0.25">
      <c r="BI6115"/>
      <c r="BJ6115"/>
      <c r="BK6115"/>
      <c r="BL6115"/>
      <c r="BM6115"/>
      <c r="BN6115"/>
    </row>
    <row r="6116" spans="61:66" x14ac:dyDescent="0.25">
      <c r="BI6116"/>
      <c r="BJ6116"/>
      <c r="BK6116"/>
      <c r="BL6116"/>
      <c r="BM6116"/>
      <c r="BN6116"/>
    </row>
    <row r="6117" spans="61:66" x14ac:dyDescent="0.25">
      <c r="BI6117"/>
      <c r="BJ6117"/>
      <c r="BK6117"/>
      <c r="BL6117"/>
      <c r="BM6117"/>
      <c r="BN6117"/>
    </row>
    <row r="6118" spans="61:66" x14ac:dyDescent="0.25">
      <c r="BI6118"/>
      <c r="BJ6118"/>
      <c r="BK6118"/>
      <c r="BL6118"/>
      <c r="BM6118"/>
      <c r="BN6118"/>
    </row>
    <row r="6119" spans="61:66" x14ac:dyDescent="0.25">
      <c r="BI6119"/>
      <c r="BJ6119"/>
      <c r="BK6119"/>
      <c r="BL6119"/>
      <c r="BM6119"/>
      <c r="BN6119"/>
    </row>
    <row r="6120" spans="61:66" x14ac:dyDescent="0.25">
      <c r="BI6120"/>
      <c r="BJ6120"/>
      <c r="BK6120"/>
      <c r="BL6120"/>
      <c r="BM6120"/>
      <c r="BN6120"/>
    </row>
    <row r="6121" spans="61:66" x14ac:dyDescent="0.25">
      <c r="BI6121"/>
      <c r="BJ6121"/>
      <c r="BK6121"/>
      <c r="BL6121"/>
      <c r="BM6121"/>
      <c r="BN6121"/>
    </row>
    <row r="6122" spans="61:66" x14ac:dyDescent="0.25">
      <c r="BI6122"/>
      <c r="BJ6122"/>
      <c r="BK6122"/>
      <c r="BL6122"/>
      <c r="BM6122"/>
      <c r="BN6122"/>
    </row>
    <row r="6123" spans="61:66" x14ac:dyDescent="0.25">
      <c r="BI6123"/>
      <c r="BJ6123"/>
      <c r="BK6123"/>
      <c r="BL6123"/>
      <c r="BM6123"/>
      <c r="BN6123"/>
    </row>
    <row r="6124" spans="61:66" x14ac:dyDescent="0.25">
      <c r="BI6124"/>
      <c r="BJ6124"/>
      <c r="BK6124"/>
      <c r="BL6124"/>
      <c r="BM6124"/>
      <c r="BN6124"/>
    </row>
    <row r="6125" spans="61:66" x14ac:dyDescent="0.25">
      <c r="BI6125"/>
      <c r="BJ6125"/>
      <c r="BK6125"/>
      <c r="BL6125"/>
      <c r="BM6125"/>
      <c r="BN6125"/>
    </row>
    <row r="6126" spans="61:66" x14ac:dyDescent="0.25">
      <c r="BI6126"/>
      <c r="BJ6126"/>
      <c r="BK6126"/>
      <c r="BL6126"/>
      <c r="BM6126"/>
      <c r="BN6126"/>
    </row>
    <row r="6127" spans="61:66" x14ac:dyDescent="0.25">
      <c r="BI6127"/>
      <c r="BJ6127"/>
      <c r="BK6127"/>
      <c r="BL6127"/>
      <c r="BM6127"/>
      <c r="BN6127"/>
    </row>
    <row r="6128" spans="61:66" x14ac:dyDescent="0.25">
      <c r="BI6128"/>
      <c r="BJ6128"/>
      <c r="BK6128"/>
      <c r="BL6128"/>
      <c r="BM6128"/>
      <c r="BN6128"/>
    </row>
    <row r="6129" spans="61:66" x14ac:dyDescent="0.25">
      <c r="BI6129"/>
      <c r="BJ6129"/>
      <c r="BK6129"/>
      <c r="BL6129"/>
      <c r="BM6129"/>
      <c r="BN6129"/>
    </row>
    <row r="6130" spans="61:66" x14ac:dyDescent="0.25">
      <c r="BI6130"/>
      <c r="BJ6130"/>
      <c r="BK6130"/>
      <c r="BL6130"/>
      <c r="BM6130"/>
      <c r="BN6130"/>
    </row>
    <row r="6131" spans="61:66" x14ac:dyDescent="0.25">
      <c r="BI6131"/>
      <c r="BJ6131"/>
      <c r="BK6131"/>
      <c r="BL6131"/>
      <c r="BM6131"/>
      <c r="BN6131"/>
    </row>
    <row r="6132" spans="61:66" x14ac:dyDescent="0.25">
      <c r="BI6132"/>
      <c r="BJ6132"/>
      <c r="BK6132"/>
      <c r="BL6132"/>
      <c r="BM6132"/>
      <c r="BN6132"/>
    </row>
    <row r="6133" spans="61:66" x14ac:dyDescent="0.25">
      <c r="BI6133"/>
      <c r="BJ6133"/>
      <c r="BK6133"/>
      <c r="BL6133"/>
      <c r="BM6133"/>
      <c r="BN6133"/>
    </row>
    <row r="6134" spans="61:66" x14ac:dyDescent="0.25">
      <c r="BI6134"/>
      <c r="BJ6134"/>
      <c r="BK6134"/>
      <c r="BL6134"/>
      <c r="BM6134"/>
      <c r="BN6134"/>
    </row>
    <row r="6135" spans="61:66" x14ac:dyDescent="0.25">
      <c r="BI6135"/>
      <c r="BJ6135"/>
      <c r="BK6135"/>
      <c r="BL6135"/>
      <c r="BM6135"/>
      <c r="BN6135"/>
    </row>
    <row r="6136" spans="61:66" x14ac:dyDescent="0.25">
      <c r="BI6136"/>
      <c r="BJ6136"/>
      <c r="BK6136"/>
      <c r="BL6136"/>
      <c r="BM6136"/>
      <c r="BN6136"/>
    </row>
    <row r="6137" spans="61:66" x14ac:dyDescent="0.25">
      <c r="BI6137"/>
      <c r="BJ6137"/>
      <c r="BK6137"/>
      <c r="BL6137"/>
      <c r="BM6137"/>
      <c r="BN6137"/>
    </row>
    <row r="6138" spans="61:66" x14ac:dyDescent="0.25">
      <c r="BI6138"/>
      <c r="BJ6138"/>
      <c r="BK6138"/>
      <c r="BL6138"/>
      <c r="BM6138"/>
      <c r="BN6138"/>
    </row>
    <row r="6139" spans="61:66" x14ac:dyDescent="0.25">
      <c r="BI6139"/>
      <c r="BJ6139"/>
      <c r="BK6139"/>
      <c r="BL6139"/>
      <c r="BM6139"/>
      <c r="BN6139"/>
    </row>
    <row r="6140" spans="61:66" x14ac:dyDescent="0.25">
      <c r="BI6140"/>
      <c r="BJ6140"/>
      <c r="BK6140"/>
      <c r="BL6140"/>
      <c r="BM6140"/>
      <c r="BN6140"/>
    </row>
    <row r="6141" spans="61:66" x14ac:dyDescent="0.25">
      <c r="BI6141"/>
      <c r="BJ6141"/>
      <c r="BK6141"/>
      <c r="BL6141"/>
      <c r="BM6141"/>
      <c r="BN6141"/>
    </row>
    <row r="6142" spans="61:66" x14ac:dyDescent="0.25">
      <c r="BI6142"/>
      <c r="BJ6142"/>
      <c r="BK6142"/>
      <c r="BL6142"/>
      <c r="BM6142"/>
      <c r="BN6142"/>
    </row>
    <row r="6143" spans="61:66" x14ac:dyDescent="0.25">
      <c r="BI6143"/>
      <c r="BJ6143"/>
      <c r="BK6143"/>
      <c r="BL6143"/>
      <c r="BM6143"/>
      <c r="BN6143"/>
    </row>
    <row r="6144" spans="61:66" x14ac:dyDescent="0.25">
      <c r="BI6144"/>
      <c r="BJ6144"/>
      <c r="BK6144"/>
      <c r="BL6144"/>
      <c r="BM6144"/>
      <c r="BN6144"/>
    </row>
    <row r="6145" spans="61:66" x14ac:dyDescent="0.25">
      <c r="BI6145"/>
      <c r="BJ6145"/>
      <c r="BK6145"/>
      <c r="BL6145"/>
      <c r="BM6145"/>
      <c r="BN6145"/>
    </row>
    <row r="6146" spans="61:66" x14ac:dyDescent="0.25">
      <c r="BI6146"/>
      <c r="BJ6146"/>
      <c r="BK6146"/>
      <c r="BL6146"/>
      <c r="BM6146"/>
      <c r="BN6146"/>
    </row>
    <row r="6147" spans="61:66" x14ac:dyDescent="0.25">
      <c r="BI6147"/>
      <c r="BJ6147"/>
      <c r="BK6147"/>
      <c r="BL6147"/>
      <c r="BM6147"/>
      <c r="BN6147"/>
    </row>
    <row r="6148" spans="61:66" x14ac:dyDescent="0.25">
      <c r="BI6148"/>
      <c r="BJ6148"/>
      <c r="BK6148"/>
      <c r="BL6148"/>
      <c r="BM6148"/>
      <c r="BN6148"/>
    </row>
    <row r="6149" spans="61:66" x14ac:dyDescent="0.25">
      <c r="BI6149"/>
      <c r="BJ6149"/>
      <c r="BK6149"/>
      <c r="BL6149"/>
      <c r="BM6149"/>
      <c r="BN6149"/>
    </row>
    <row r="6150" spans="61:66" x14ac:dyDescent="0.25">
      <c r="BI6150"/>
      <c r="BJ6150"/>
      <c r="BK6150"/>
      <c r="BL6150"/>
      <c r="BM6150"/>
      <c r="BN6150"/>
    </row>
    <row r="6151" spans="61:66" x14ac:dyDescent="0.25">
      <c r="BI6151"/>
      <c r="BJ6151"/>
      <c r="BK6151"/>
      <c r="BL6151"/>
      <c r="BM6151"/>
      <c r="BN6151"/>
    </row>
    <row r="6152" spans="61:66" x14ac:dyDescent="0.25">
      <c r="BI6152"/>
      <c r="BJ6152"/>
      <c r="BK6152"/>
      <c r="BL6152"/>
      <c r="BM6152"/>
      <c r="BN6152"/>
    </row>
    <row r="6153" spans="61:66" x14ac:dyDescent="0.25">
      <c r="BI6153"/>
      <c r="BJ6153"/>
      <c r="BK6153"/>
      <c r="BL6153"/>
      <c r="BM6153"/>
      <c r="BN6153"/>
    </row>
    <row r="6154" spans="61:66" x14ac:dyDescent="0.25">
      <c r="BI6154"/>
      <c r="BJ6154"/>
      <c r="BK6154"/>
      <c r="BL6154"/>
      <c r="BM6154"/>
      <c r="BN6154"/>
    </row>
    <row r="6155" spans="61:66" x14ac:dyDescent="0.25">
      <c r="BI6155"/>
      <c r="BJ6155"/>
      <c r="BK6155"/>
      <c r="BL6155"/>
      <c r="BM6155"/>
      <c r="BN6155"/>
    </row>
    <row r="6156" spans="61:66" x14ac:dyDescent="0.25">
      <c r="BI6156"/>
      <c r="BJ6156"/>
      <c r="BK6156"/>
      <c r="BL6156"/>
      <c r="BM6156"/>
      <c r="BN6156"/>
    </row>
    <row r="6157" spans="61:66" x14ac:dyDescent="0.25">
      <c r="BI6157"/>
      <c r="BJ6157"/>
      <c r="BK6157"/>
      <c r="BL6157"/>
      <c r="BM6157"/>
      <c r="BN6157"/>
    </row>
    <row r="6158" spans="61:66" x14ac:dyDescent="0.25">
      <c r="BI6158"/>
      <c r="BJ6158"/>
      <c r="BK6158"/>
      <c r="BL6158"/>
      <c r="BM6158"/>
      <c r="BN6158"/>
    </row>
    <row r="6159" spans="61:66" x14ac:dyDescent="0.25">
      <c r="BI6159"/>
      <c r="BJ6159"/>
      <c r="BK6159"/>
      <c r="BL6159"/>
      <c r="BM6159"/>
      <c r="BN6159"/>
    </row>
    <row r="6160" spans="61:66" x14ac:dyDescent="0.25">
      <c r="BI6160"/>
      <c r="BJ6160"/>
      <c r="BK6160"/>
      <c r="BL6160"/>
      <c r="BM6160"/>
      <c r="BN6160"/>
    </row>
    <row r="6161" spans="61:66" x14ac:dyDescent="0.25">
      <c r="BI6161"/>
      <c r="BJ6161"/>
      <c r="BK6161"/>
      <c r="BL6161"/>
      <c r="BM6161"/>
      <c r="BN6161"/>
    </row>
    <row r="6162" spans="61:66" x14ac:dyDescent="0.25">
      <c r="BI6162"/>
      <c r="BJ6162"/>
      <c r="BK6162"/>
      <c r="BL6162"/>
      <c r="BM6162"/>
      <c r="BN6162"/>
    </row>
    <row r="6163" spans="61:66" x14ac:dyDescent="0.25">
      <c r="BI6163"/>
      <c r="BJ6163"/>
      <c r="BK6163"/>
      <c r="BL6163"/>
      <c r="BM6163"/>
      <c r="BN6163"/>
    </row>
    <row r="6164" spans="61:66" x14ac:dyDescent="0.25">
      <c r="BI6164"/>
      <c r="BJ6164"/>
      <c r="BK6164"/>
      <c r="BL6164"/>
      <c r="BM6164"/>
      <c r="BN6164"/>
    </row>
    <row r="6165" spans="61:66" x14ac:dyDescent="0.25">
      <c r="BI6165"/>
      <c r="BJ6165"/>
      <c r="BK6165"/>
      <c r="BL6165"/>
      <c r="BM6165"/>
      <c r="BN6165"/>
    </row>
    <row r="6166" spans="61:66" x14ac:dyDescent="0.25">
      <c r="BI6166"/>
      <c r="BJ6166"/>
      <c r="BK6166"/>
      <c r="BL6166"/>
      <c r="BM6166"/>
      <c r="BN6166"/>
    </row>
    <row r="6167" spans="61:66" x14ac:dyDescent="0.25">
      <c r="BI6167"/>
      <c r="BJ6167"/>
      <c r="BK6167"/>
      <c r="BL6167"/>
      <c r="BM6167"/>
      <c r="BN6167"/>
    </row>
    <row r="6168" spans="61:66" x14ac:dyDescent="0.25">
      <c r="BI6168"/>
      <c r="BJ6168"/>
      <c r="BK6168"/>
      <c r="BL6168"/>
      <c r="BM6168"/>
      <c r="BN6168"/>
    </row>
    <row r="6169" spans="61:66" x14ac:dyDescent="0.25">
      <c r="BI6169"/>
      <c r="BJ6169"/>
      <c r="BK6169"/>
      <c r="BL6169"/>
      <c r="BM6169"/>
      <c r="BN6169"/>
    </row>
    <row r="6170" spans="61:66" x14ac:dyDescent="0.25">
      <c r="BI6170"/>
      <c r="BJ6170"/>
      <c r="BK6170"/>
      <c r="BL6170"/>
      <c r="BM6170"/>
      <c r="BN6170"/>
    </row>
    <row r="6171" spans="61:66" x14ac:dyDescent="0.25">
      <c r="BI6171"/>
      <c r="BJ6171"/>
      <c r="BK6171"/>
      <c r="BL6171"/>
      <c r="BM6171"/>
      <c r="BN6171"/>
    </row>
    <row r="6172" spans="61:66" x14ac:dyDescent="0.25">
      <c r="BI6172"/>
      <c r="BJ6172"/>
      <c r="BK6172"/>
      <c r="BL6172"/>
      <c r="BM6172"/>
      <c r="BN6172"/>
    </row>
    <row r="6173" spans="61:66" x14ac:dyDescent="0.25">
      <c r="BI6173"/>
      <c r="BJ6173"/>
      <c r="BK6173"/>
      <c r="BL6173"/>
      <c r="BM6173"/>
      <c r="BN6173"/>
    </row>
    <row r="6174" spans="61:66" x14ac:dyDescent="0.25">
      <c r="BI6174"/>
      <c r="BJ6174"/>
      <c r="BK6174"/>
      <c r="BL6174"/>
      <c r="BM6174"/>
      <c r="BN6174"/>
    </row>
    <row r="6175" spans="61:66" x14ac:dyDescent="0.25">
      <c r="BI6175"/>
      <c r="BJ6175"/>
      <c r="BK6175"/>
      <c r="BL6175"/>
      <c r="BM6175"/>
      <c r="BN6175"/>
    </row>
    <row r="6176" spans="61:66" x14ac:dyDescent="0.25">
      <c r="BI6176"/>
      <c r="BJ6176"/>
      <c r="BK6176"/>
      <c r="BL6176"/>
      <c r="BM6176"/>
      <c r="BN6176"/>
    </row>
    <row r="6177" spans="61:66" x14ac:dyDescent="0.25">
      <c r="BI6177"/>
      <c r="BJ6177"/>
      <c r="BK6177"/>
      <c r="BL6177"/>
      <c r="BM6177"/>
      <c r="BN6177"/>
    </row>
    <row r="6178" spans="61:66" x14ac:dyDescent="0.25">
      <c r="BI6178"/>
      <c r="BJ6178"/>
      <c r="BK6178"/>
      <c r="BL6178"/>
      <c r="BM6178"/>
      <c r="BN6178"/>
    </row>
    <row r="6179" spans="61:66" x14ac:dyDescent="0.25">
      <c r="BI6179"/>
      <c r="BJ6179"/>
      <c r="BK6179"/>
      <c r="BL6179"/>
      <c r="BM6179"/>
      <c r="BN6179"/>
    </row>
    <row r="6180" spans="61:66" x14ac:dyDescent="0.25">
      <c r="BI6180"/>
      <c r="BJ6180"/>
      <c r="BK6180"/>
      <c r="BL6180"/>
      <c r="BM6180"/>
      <c r="BN6180"/>
    </row>
    <row r="6181" spans="61:66" x14ac:dyDescent="0.25">
      <c r="BI6181"/>
      <c r="BJ6181"/>
      <c r="BK6181"/>
      <c r="BL6181"/>
      <c r="BM6181"/>
      <c r="BN6181"/>
    </row>
    <row r="6182" spans="61:66" x14ac:dyDescent="0.25">
      <c r="BI6182"/>
      <c r="BJ6182"/>
      <c r="BK6182"/>
      <c r="BL6182"/>
      <c r="BM6182"/>
      <c r="BN6182"/>
    </row>
    <row r="6183" spans="61:66" x14ac:dyDescent="0.25">
      <c r="BI6183"/>
      <c r="BJ6183"/>
      <c r="BK6183"/>
      <c r="BL6183"/>
      <c r="BM6183"/>
      <c r="BN6183"/>
    </row>
    <row r="6184" spans="61:66" x14ac:dyDescent="0.25">
      <c r="BI6184"/>
      <c r="BJ6184"/>
      <c r="BK6184"/>
      <c r="BL6184"/>
      <c r="BM6184"/>
      <c r="BN6184"/>
    </row>
    <row r="6185" spans="61:66" x14ac:dyDescent="0.25">
      <c r="BI6185"/>
      <c r="BJ6185"/>
      <c r="BK6185"/>
      <c r="BL6185"/>
      <c r="BM6185"/>
      <c r="BN6185"/>
    </row>
    <row r="6186" spans="61:66" x14ac:dyDescent="0.25">
      <c r="BI6186"/>
      <c r="BJ6186"/>
      <c r="BK6186"/>
      <c r="BL6186"/>
      <c r="BM6186"/>
      <c r="BN6186"/>
    </row>
    <row r="6187" spans="61:66" x14ac:dyDescent="0.25">
      <c r="BI6187"/>
      <c r="BJ6187"/>
      <c r="BK6187"/>
      <c r="BL6187"/>
      <c r="BM6187"/>
      <c r="BN6187"/>
    </row>
    <row r="6188" spans="61:66" x14ac:dyDescent="0.25">
      <c r="BI6188"/>
      <c r="BJ6188"/>
      <c r="BK6188"/>
      <c r="BL6188"/>
      <c r="BM6188"/>
      <c r="BN6188"/>
    </row>
    <row r="6189" spans="61:66" x14ac:dyDescent="0.25">
      <c r="BI6189"/>
      <c r="BJ6189"/>
      <c r="BK6189"/>
      <c r="BL6189"/>
      <c r="BM6189"/>
      <c r="BN6189"/>
    </row>
    <row r="6190" spans="61:66" x14ac:dyDescent="0.25">
      <c r="BI6190"/>
      <c r="BJ6190"/>
      <c r="BK6190"/>
      <c r="BL6190"/>
      <c r="BM6190"/>
      <c r="BN6190"/>
    </row>
    <row r="6191" spans="61:66" x14ac:dyDescent="0.25">
      <c r="BI6191"/>
      <c r="BJ6191"/>
      <c r="BK6191"/>
      <c r="BL6191"/>
      <c r="BM6191"/>
      <c r="BN6191"/>
    </row>
    <row r="6192" spans="61:66" x14ac:dyDescent="0.25">
      <c r="BI6192"/>
      <c r="BJ6192"/>
      <c r="BK6192"/>
      <c r="BL6192"/>
      <c r="BM6192"/>
      <c r="BN6192"/>
    </row>
    <row r="6193" spans="61:66" x14ac:dyDescent="0.25">
      <c r="BI6193"/>
      <c r="BJ6193"/>
      <c r="BK6193"/>
      <c r="BL6193"/>
      <c r="BM6193"/>
      <c r="BN6193"/>
    </row>
    <row r="6194" spans="61:66" x14ac:dyDescent="0.25">
      <c r="BI6194"/>
      <c r="BJ6194"/>
      <c r="BK6194"/>
      <c r="BL6194"/>
      <c r="BM6194"/>
      <c r="BN6194"/>
    </row>
    <row r="6195" spans="61:66" x14ac:dyDescent="0.25">
      <c r="BI6195"/>
      <c r="BJ6195"/>
      <c r="BK6195"/>
      <c r="BL6195"/>
      <c r="BM6195"/>
      <c r="BN6195"/>
    </row>
    <row r="6196" spans="61:66" x14ac:dyDescent="0.25">
      <c r="BI6196"/>
      <c r="BJ6196"/>
      <c r="BK6196"/>
      <c r="BL6196"/>
      <c r="BM6196"/>
      <c r="BN6196"/>
    </row>
    <row r="6197" spans="61:66" x14ac:dyDescent="0.25">
      <c r="BI6197"/>
      <c r="BJ6197"/>
      <c r="BK6197"/>
      <c r="BL6197"/>
      <c r="BM6197"/>
      <c r="BN6197"/>
    </row>
    <row r="6198" spans="61:66" x14ac:dyDescent="0.25">
      <c r="BI6198"/>
      <c r="BJ6198"/>
      <c r="BK6198"/>
      <c r="BL6198"/>
      <c r="BM6198"/>
      <c r="BN6198"/>
    </row>
    <row r="6199" spans="61:66" x14ac:dyDescent="0.25">
      <c r="BI6199"/>
      <c r="BJ6199"/>
      <c r="BK6199"/>
      <c r="BL6199"/>
      <c r="BM6199"/>
      <c r="BN6199"/>
    </row>
    <row r="6200" spans="61:66" x14ac:dyDescent="0.25">
      <c r="BI6200"/>
      <c r="BJ6200"/>
      <c r="BK6200"/>
      <c r="BL6200"/>
      <c r="BM6200"/>
      <c r="BN6200"/>
    </row>
    <row r="6201" spans="61:66" x14ac:dyDescent="0.25">
      <c r="BI6201"/>
      <c r="BJ6201"/>
      <c r="BK6201"/>
      <c r="BL6201"/>
      <c r="BM6201"/>
      <c r="BN6201"/>
    </row>
    <row r="6202" spans="61:66" x14ac:dyDescent="0.25">
      <c r="BI6202"/>
      <c r="BJ6202"/>
      <c r="BK6202"/>
      <c r="BL6202"/>
      <c r="BM6202"/>
      <c r="BN6202"/>
    </row>
    <row r="6203" spans="61:66" x14ac:dyDescent="0.25">
      <c r="BI6203"/>
      <c r="BJ6203"/>
      <c r="BK6203"/>
      <c r="BL6203"/>
      <c r="BM6203"/>
      <c r="BN6203"/>
    </row>
    <row r="6204" spans="61:66" x14ac:dyDescent="0.25">
      <c r="BI6204"/>
      <c r="BJ6204"/>
      <c r="BK6204"/>
      <c r="BL6204"/>
      <c r="BM6204"/>
      <c r="BN6204"/>
    </row>
    <row r="6205" spans="61:66" x14ac:dyDescent="0.25">
      <c r="BI6205"/>
      <c r="BJ6205"/>
      <c r="BK6205"/>
      <c r="BL6205"/>
      <c r="BM6205"/>
      <c r="BN6205"/>
    </row>
    <row r="6206" spans="61:66" x14ac:dyDescent="0.25">
      <c r="BI6206"/>
      <c r="BJ6206"/>
      <c r="BK6206"/>
      <c r="BL6206"/>
      <c r="BM6206"/>
      <c r="BN6206"/>
    </row>
    <row r="6207" spans="61:66" x14ac:dyDescent="0.25">
      <c r="BI6207"/>
      <c r="BJ6207"/>
      <c r="BK6207"/>
      <c r="BL6207"/>
      <c r="BM6207"/>
      <c r="BN6207"/>
    </row>
    <row r="6208" spans="61:66" x14ac:dyDescent="0.25">
      <c r="BI6208"/>
      <c r="BJ6208"/>
      <c r="BK6208"/>
      <c r="BL6208"/>
      <c r="BM6208"/>
      <c r="BN6208"/>
    </row>
    <row r="6209" spans="61:66" x14ac:dyDescent="0.25">
      <c r="BI6209"/>
      <c r="BJ6209"/>
      <c r="BK6209"/>
      <c r="BL6209"/>
      <c r="BM6209"/>
      <c r="BN6209"/>
    </row>
    <row r="6210" spans="61:66" x14ac:dyDescent="0.25">
      <c r="BI6210"/>
      <c r="BJ6210"/>
      <c r="BK6210"/>
      <c r="BL6210"/>
      <c r="BM6210"/>
      <c r="BN6210"/>
    </row>
    <row r="6211" spans="61:66" x14ac:dyDescent="0.25">
      <c r="BI6211"/>
      <c r="BJ6211"/>
      <c r="BK6211"/>
      <c r="BL6211"/>
      <c r="BM6211"/>
      <c r="BN6211"/>
    </row>
    <row r="6212" spans="61:66" x14ac:dyDescent="0.25">
      <c r="BI6212"/>
      <c r="BJ6212"/>
      <c r="BK6212"/>
      <c r="BL6212"/>
      <c r="BM6212"/>
      <c r="BN6212"/>
    </row>
    <row r="6213" spans="61:66" x14ac:dyDescent="0.25">
      <c r="BI6213"/>
      <c r="BJ6213"/>
      <c r="BK6213"/>
      <c r="BL6213"/>
      <c r="BM6213"/>
      <c r="BN6213"/>
    </row>
    <row r="6214" spans="61:66" x14ac:dyDescent="0.25">
      <c r="BI6214"/>
      <c r="BJ6214"/>
      <c r="BK6214"/>
      <c r="BL6214"/>
      <c r="BM6214"/>
      <c r="BN6214"/>
    </row>
    <row r="6215" spans="61:66" x14ac:dyDescent="0.25">
      <c r="BI6215"/>
      <c r="BJ6215"/>
      <c r="BK6215"/>
      <c r="BL6215"/>
      <c r="BM6215"/>
      <c r="BN6215"/>
    </row>
    <row r="6216" spans="61:66" x14ac:dyDescent="0.25">
      <c r="BI6216"/>
      <c r="BJ6216"/>
      <c r="BK6216"/>
      <c r="BL6216"/>
      <c r="BM6216"/>
      <c r="BN6216"/>
    </row>
    <row r="6217" spans="61:66" x14ac:dyDescent="0.25">
      <c r="BI6217"/>
      <c r="BJ6217"/>
      <c r="BK6217"/>
      <c r="BL6217"/>
      <c r="BM6217"/>
      <c r="BN6217"/>
    </row>
    <row r="6218" spans="61:66" x14ac:dyDescent="0.25">
      <c r="BI6218"/>
      <c r="BJ6218"/>
      <c r="BK6218"/>
      <c r="BL6218"/>
      <c r="BM6218"/>
      <c r="BN6218"/>
    </row>
    <row r="6219" spans="61:66" x14ac:dyDescent="0.25">
      <c r="BI6219"/>
      <c r="BJ6219"/>
      <c r="BK6219"/>
      <c r="BL6219"/>
      <c r="BM6219"/>
      <c r="BN6219"/>
    </row>
    <row r="6220" spans="61:66" x14ac:dyDescent="0.25">
      <c r="BI6220"/>
      <c r="BJ6220"/>
      <c r="BK6220"/>
      <c r="BL6220"/>
      <c r="BM6220"/>
      <c r="BN6220"/>
    </row>
    <row r="6221" spans="61:66" x14ac:dyDescent="0.25">
      <c r="BI6221"/>
      <c r="BJ6221"/>
      <c r="BK6221"/>
      <c r="BL6221"/>
      <c r="BM6221"/>
      <c r="BN6221"/>
    </row>
    <row r="6222" spans="61:66" x14ac:dyDescent="0.25">
      <c r="BI6222"/>
      <c r="BJ6222"/>
      <c r="BK6222"/>
      <c r="BL6222"/>
      <c r="BM6222"/>
      <c r="BN6222"/>
    </row>
    <row r="6223" spans="61:66" x14ac:dyDescent="0.25">
      <c r="BI6223"/>
      <c r="BJ6223"/>
      <c r="BK6223"/>
      <c r="BL6223"/>
      <c r="BM6223"/>
      <c r="BN6223"/>
    </row>
    <row r="6224" spans="61:66" x14ac:dyDescent="0.25">
      <c r="BI6224"/>
      <c r="BJ6224"/>
      <c r="BK6224"/>
      <c r="BL6224"/>
      <c r="BM6224"/>
      <c r="BN6224"/>
    </row>
    <row r="6225" spans="61:66" x14ac:dyDescent="0.25">
      <c r="BI6225"/>
      <c r="BJ6225"/>
      <c r="BK6225"/>
      <c r="BL6225"/>
      <c r="BM6225"/>
      <c r="BN6225"/>
    </row>
    <row r="6226" spans="61:66" x14ac:dyDescent="0.25">
      <c r="BI6226"/>
      <c r="BJ6226"/>
      <c r="BK6226"/>
      <c r="BL6226"/>
      <c r="BM6226"/>
      <c r="BN6226"/>
    </row>
    <row r="6227" spans="61:66" x14ac:dyDescent="0.25">
      <c r="BI6227"/>
      <c r="BJ6227"/>
      <c r="BK6227"/>
      <c r="BL6227"/>
      <c r="BM6227"/>
      <c r="BN6227"/>
    </row>
    <row r="6228" spans="61:66" x14ac:dyDescent="0.25">
      <c r="BI6228"/>
      <c r="BJ6228"/>
      <c r="BK6228"/>
      <c r="BL6228"/>
      <c r="BM6228"/>
      <c r="BN6228"/>
    </row>
    <row r="6229" spans="61:66" x14ac:dyDescent="0.25">
      <c r="BI6229"/>
      <c r="BJ6229"/>
      <c r="BK6229"/>
      <c r="BL6229"/>
      <c r="BM6229"/>
      <c r="BN6229"/>
    </row>
    <row r="6230" spans="61:66" x14ac:dyDescent="0.25">
      <c r="BI6230"/>
      <c r="BJ6230"/>
      <c r="BK6230"/>
      <c r="BL6230"/>
      <c r="BM6230"/>
      <c r="BN6230"/>
    </row>
    <row r="6231" spans="61:66" x14ac:dyDescent="0.25">
      <c r="BI6231"/>
      <c r="BJ6231"/>
      <c r="BK6231"/>
      <c r="BL6231"/>
      <c r="BM6231"/>
      <c r="BN6231"/>
    </row>
    <row r="6232" spans="61:66" x14ac:dyDescent="0.25">
      <c r="BI6232"/>
      <c r="BJ6232"/>
      <c r="BK6232"/>
      <c r="BL6232"/>
      <c r="BM6232"/>
      <c r="BN6232"/>
    </row>
    <row r="6233" spans="61:66" x14ac:dyDescent="0.25">
      <c r="BI6233"/>
      <c r="BJ6233"/>
      <c r="BK6233"/>
      <c r="BL6233"/>
      <c r="BM6233"/>
      <c r="BN6233"/>
    </row>
    <row r="6234" spans="61:66" x14ac:dyDescent="0.25">
      <c r="BI6234"/>
      <c r="BJ6234"/>
      <c r="BK6234"/>
      <c r="BL6234"/>
      <c r="BM6234"/>
      <c r="BN6234"/>
    </row>
    <row r="6235" spans="61:66" x14ac:dyDescent="0.25">
      <c r="BI6235"/>
      <c r="BJ6235"/>
      <c r="BK6235"/>
      <c r="BL6235"/>
      <c r="BM6235"/>
      <c r="BN6235"/>
    </row>
    <row r="6236" spans="61:66" x14ac:dyDescent="0.25">
      <c r="BI6236"/>
      <c r="BJ6236"/>
      <c r="BK6236"/>
      <c r="BL6236"/>
      <c r="BM6236"/>
      <c r="BN6236"/>
    </row>
    <row r="6237" spans="61:66" x14ac:dyDescent="0.25">
      <c r="BI6237"/>
      <c r="BJ6237"/>
      <c r="BK6237"/>
      <c r="BL6237"/>
      <c r="BM6237"/>
      <c r="BN6237"/>
    </row>
    <row r="6238" spans="61:66" x14ac:dyDescent="0.25">
      <c r="BI6238"/>
      <c r="BJ6238"/>
      <c r="BK6238"/>
      <c r="BL6238"/>
      <c r="BM6238"/>
      <c r="BN6238"/>
    </row>
    <row r="6239" spans="61:66" x14ac:dyDescent="0.25">
      <c r="BI6239"/>
      <c r="BJ6239"/>
      <c r="BK6239"/>
      <c r="BL6239"/>
      <c r="BM6239"/>
      <c r="BN6239"/>
    </row>
    <row r="6240" spans="61:66" x14ac:dyDescent="0.25">
      <c r="BI6240"/>
      <c r="BJ6240"/>
      <c r="BK6240"/>
      <c r="BL6240"/>
      <c r="BM6240"/>
      <c r="BN6240"/>
    </row>
    <row r="6241" spans="61:66" x14ac:dyDescent="0.25">
      <c r="BI6241"/>
      <c r="BJ6241"/>
      <c r="BK6241"/>
      <c r="BL6241"/>
      <c r="BM6241"/>
      <c r="BN6241"/>
    </row>
    <row r="6242" spans="61:66" x14ac:dyDescent="0.25">
      <c r="BI6242"/>
      <c r="BJ6242"/>
      <c r="BK6242"/>
      <c r="BL6242"/>
      <c r="BM6242"/>
      <c r="BN6242"/>
    </row>
    <row r="6243" spans="61:66" x14ac:dyDescent="0.25">
      <c r="BI6243"/>
      <c r="BJ6243"/>
      <c r="BK6243"/>
      <c r="BL6243"/>
      <c r="BM6243"/>
      <c r="BN6243"/>
    </row>
    <row r="6244" spans="61:66" x14ac:dyDescent="0.25">
      <c r="BI6244"/>
      <c r="BJ6244"/>
      <c r="BK6244"/>
      <c r="BL6244"/>
      <c r="BM6244"/>
      <c r="BN6244"/>
    </row>
    <row r="6245" spans="61:66" x14ac:dyDescent="0.25">
      <c r="BI6245"/>
      <c r="BJ6245"/>
      <c r="BK6245"/>
      <c r="BL6245"/>
      <c r="BM6245"/>
      <c r="BN6245"/>
    </row>
    <row r="6246" spans="61:66" x14ac:dyDescent="0.25">
      <c r="BI6246"/>
      <c r="BJ6246"/>
      <c r="BK6246"/>
      <c r="BL6246"/>
      <c r="BM6246"/>
      <c r="BN6246"/>
    </row>
    <row r="6247" spans="61:66" x14ac:dyDescent="0.25">
      <c r="BI6247"/>
      <c r="BJ6247"/>
      <c r="BK6247"/>
      <c r="BL6247"/>
      <c r="BM6247"/>
      <c r="BN6247"/>
    </row>
    <row r="6248" spans="61:66" x14ac:dyDescent="0.25">
      <c r="BI6248"/>
      <c r="BJ6248"/>
      <c r="BK6248"/>
      <c r="BL6248"/>
      <c r="BM6248"/>
      <c r="BN6248"/>
    </row>
    <row r="6249" spans="61:66" x14ac:dyDescent="0.25">
      <c r="BI6249"/>
      <c r="BJ6249"/>
      <c r="BK6249"/>
      <c r="BL6249"/>
      <c r="BM6249"/>
      <c r="BN6249"/>
    </row>
    <row r="6250" spans="61:66" x14ac:dyDescent="0.25">
      <c r="BI6250"/>
      <c r="BJ6250"/>
      <c r="BK6250"/>
      <c r="BL6250"/>
      <c r="BM6250"/>
      <c r="BN6250"/>
    </row>
    <row r="6251" spans="61:66" x14ac:dyDescent="0.25">
      <c r="BI6251"/>
      <c r="BJ6251"/>
      <c r="BK6251"/>
      <c r="BL6251"/>
      <c r="BM6251"/>
      <c r="BN6251"/>
    </row>
    <row r="6252" spans="61:66" x14ac:dyDescent="0.25">
      <c r="BI6252"/>
      <c r="BJ6252"/>
      <c r="BK6252"/>
      <c r="BL6252"/>
      <c r="BM6252"/>
      <c r="BN6252"/>
    </row>
    <row r="6253" spans="61:66" x14ac:dyDescent="0.25">
      <c r="BI6253"/>
      <c r="BJ6253"/>
      <c r="BK6253"/>
      <c r="BL6253"/>
      <c r="BM6253"/>
      <c r="BN6253"/>
    </row>
    <row r="6254" spans="61:66" x14ac:dyDescent="0.25">
      <c r="BI6254"/>
      <c r="BJ6254"/>
      <c r="BK6254"/>
      <c r="BL6254"/>
      <c r="BM6254"/>
      <c r="BN6254"/>
    </row>
    <row r="6255" spans="61:66" x14ac:dyDescent="0.25">
      <c r="BI6255"/>
      <c r="BJ6255"/>
      <c r="BK6255"/>
      <c r="BL6255"/>
      <c r="BM6255"/>
      <c r="BN6255"/>
    </row>
    <row r="6256" spans="61:66" x14ac:dyDescent="0.25">
      <c r="BI6256"/>
      <c r="BJ6256"/>
      <c r="BK6256"/>
      <c r="BL6256"/>
      <c r="BM6256"/>
      <c r="BN6256"/>
    </row>
    <row r="6257" spans="61:66" x14ac:dyDescent="0.25">
      <c r="BI6257"/>
      <c r="BJ6257"/>
      <c r="BK6257"/>
      <c r="BL6257"/>
      <c r="BM6257"/>
      <c r="BN6257"/>
    </row>
    <row r="6258" spans="61:66" x14ac:dyDescent="0.25">
      <c r="BI6258"/>
      <c r="BJ6258"/>
      <c r="BK6258"/>
      <c r="BL6258"/>
      <c r="BM6258"/>
      <c r="BN6258"/>
    </row>
    <row r="6259" spans="61:66" x14ac:dyDescent="0.25">
      <c r="BI6259"/>
      <c r="BJ6259"/>
      <c r="BK6259"/>
      <c r="BL6259"/>
      <c r="BM6259"/>
      <c r="BN6259"/>
    </row>
    <row r="6260" spans="61:66" x14ac:dyDescent="0.25">
      <c r="BI6260"/>
      <c r="BJ6260"/>
      <c r="BK6260"/>
      <c r="BL6260"/>
      <c r="BM6260"/>
      <c r="BN6260"/>
    </row>
    <row r="6261" spans="61:66" x14ac:dyDescent="0.25">
      <c r="BI6261"/>
      <c r="BJ6261"/>
      <c r="BK6261"/>
      <c r="BL6261"/>
      <c r="BM6261"/>
      <c r="BN6261"/>
    </row>
    <row r="6262" spans="61:66" x14ac:dyDescent="0.25">
      <c r="BI6262"/>
      <c r="BJ6262"/>
      <c r="BK6262"/>
      <c r="BL6262"/>
      <c r="BM6262"/>
      <c r="BN6262"/>
    </row>
    <row r="6263" spans="61:66" x14ac:dyDescent="0.25">
      <c r="BI6263"/>
      <c r="BJ6263"/>
      <c r="BK6263"/>
      <c r="BL6263"/>
      <c r="BM6263"/>
      <c r="BN6263"/>
    </row>
    <row r="6264" spans="61:66" x14ac:dyDescent="0.25">
      <c r="BI6264"/>
      <c r="BJ6264"/>
      <c r="BK6264"/>
      <c r="BL6264"/>
      <c r="BM6264"/>
      <c r="BN6264"/>
    </row>
    <row r="6265" spans="61:66" x14ac:dyDescent="0.25">
      <c r="BI6265"/>
      <c r="BJ6265"/>
      <c r="BK6265"/>
      <c r="BL6265"/>
      <c r="BM6265"/>
      <c r="BN6265"/>
    </row>
    <row r="6266" spans="61:66" x14ac:dyDescent="0.25">
      <c r="BI6266"/>
      <c r="BJ6266"/>
      <c r="BK6266"/>
      <c r="BL6266"/>
      <c r="BM6266"/>
      <c r="BN6266"/>
    </row>
    <row r="6267" spans="61:66" x14ac:dyDescent="0.25">
      <c r="BI6267"/>
      <c r="BJ6267"/>
      <c r="BK6267"/>
      <c r="BL6267"/>
      <c r="BM6267"/>
      <c r="BN6267"/>
    </row>
    <row r="6268" spans="61:66" x14ac:dyDescent="0.25">
      <c r="BI6268"/>
      <c r="BJ6268"/>
      <c r="BK6268"/>
      <c r="BL6268"/>
      <c r="BM6268"/>
      <c r="BN6268"/>
    </row>
    <row r="6269" spans="61:66" x14ac:dyDescent="0.25">
      <c r="BI6269"/>
      <c r="BJ6269"/>
      <c r="BK6269"/>
      <c r="BL6269"/>
      <c r="BM6269"/>
      <c r="BN6269"/>
    </row>
    <row r="6270" spans="61:66" x14ac:dyDescent="0.25">
      <c r="BI6270"/>
      <c r="BJ6270"/>
      <c r="BK6270"/>
      <c r="BL6270"/>
      <c r="BM6270"/>
      <c r="BN6270"/>
    </row>
    <row r="6271" spans="61:66" x14ac:dyDescent="0.25">
      <c r="BI6271"/>
      <c r="BJ6271"/>
      <c r="BK6271"/>
      <c r="BL6271"/>
      <c r="BM6271"/>
      <c r="BN6271"/>
    </row>
    <row r="6272" spans="61:66" x14ac:dyDescent="0.25">
      <c r="BI6272"/>
      <c r="BJ6272"/>
      <c r="BK6272"/>
      <c r="BL6272"/>
      <c r="BM6272"/>
      <c r="BN6272"/>
    </row>
    <row r="6273" spans="61:66" x14ac:dyDescent="0.25">
      <c r="BI6273"/>
      <c r="BJ6273"/>
      <c r="BK6273"/>
      <c r="BL6273"/>
      <c r="BM6273"/>
      <c r="BN6273"/>
    </row>
    <row r="6274" spans="61:66" x14ac:dyDescent="0.25">
      <c r="BI6274"/>
      <c r="BJ6274"/>
      <c r="BK6274"/>
      <c r="BL6274"/>
      <c r="BM6274"/>
      <c r="BN6274"/>
    </row>
    <row r="6275" spans="61:66" x14ac:dyDescent="0.25">
      <c r="BI6275"/>
      <c r="BJ6275"/>
      <c r="BK6275"/>
      <c r="BL6275"/>
      <c r="BM6275"/>
      <c r="BN6275"/>
    </row>
    <row r="6276" spans="61:66" x14ac:dyDescent="0.25">
      <c r="BI6276"/>
      <c r="BJ6276"/>
      <c r="BK6276"/>
      <c r="BL6276"/>
      <c r="BM6276"/>
      <c r="BN6276"/>
    </row>
    <row r="6277" spans="61:66" x14ac:dyDescent="0.25">
      <c r="BI6277"/>
      <c r="BJ6277"/>
      <c r="BK6277"/>
      <c r="BL6277"/>
      <c r="BM6277"/>
      <c r="BN6277"/>
    </row>
    <row r="6278" spans="61:66" x14ac:dyDescent="0.25">
      <c r="BI6278"/>
      <c r="BJ6278"/>
      <c r="BK6278"/>
      <c r="BL6278"/>
      <c r="BM6278"/>
      <c r="BN6278"/>
    </row>
    <row r="6279" spans="61:66" x14ac:dyDescent="0.25">
      <c r="BI6279"/>
      <c r="BJ6279"/>
      <c r="BK6279"/>
      <c r="BL6279"/>
      <c r="BM6279"/>
      <c r="BN6279"/>
    </row>
    <row r="6280" spans="61:66" x14ac:dyDescent="0.25">
      <c r="BI6280"/>
      <c r="BJ6280"/>
      <c r="BK6280"/>
      <c r="BL6280"/>
      <c r="BM6280"/>
      <c r="BN6280"/>
    </row>
    <row r="6281" spans="61:66" x14ac:dyDescent="0.25">
      <c r="BI6281"/>
      <c r="BJ6281"/>
      <c r="BK6281"/>
      <c r="BL6281"/>
      <c r="BM6281"/>
      <c r="BN6281"/>
    </row>
    <row r="6282" spans="61:66" x14ac:dyDescent="0.25">
      <c r="BI6282"/>
      <c r="BJ6282"/>
      <c r="BK6282"/>
      <c r="BL6282"/>
      <c r="BM6282"/>
      <c r="BN6282"/>
    </row>
    <row r="6283" spans="61:66" x14ac:dyDescent="0.25">
      <c r="BI6283"/>
      <c r="BJ6283"/>
      <c r="BK6283"/>
      <c r="BL6283"/>
      <c r="BM6283"/>
      <c r="BN6283"/>
    </row>
    <row r="6284" spans="61:66" x14ac:dyDescent="0.25">
      <c r="BI6284"/>
      <c r="BJ6284"/>
      <c r="BK6284"/>
      <c r="BL6284"/>
      <c r="BM6284"/>
      <c r="BN6284"/>
    </row>
    <row r="6285" spans="61:66" x14ac:dyDescent="0.25">
      <c r="BI6285"/>
      <c r="BJ6285"/>
      <c r="BK6285"/>
      <c r="BL6285"/>
      <c r="BM6285"/>
      <c r="BN6285"/>
    </row>
    <row r="6286" spans="61:66" x14ac:dyDescent="0.25">
      <c r="BI6286"/>
      <c r="BJ6286"/>
      <c r="BK6286"/>
      <c r="BL6286"/>
      <c r="BM6286"/>
      <c r="BN6286"/>
    </row>
    <row r="6287" spans="61:66" x14ac:dyDescent="0.25">
      <c r="BI6287"/>
      <c r="BJ6287"/>
      <c r="BK6287"/>
      <c r="BL6287"/>
      <c r="BM6287"/>
      <c r="BN6287"/>
    </row>
    <row r="6288" spans="61:66" x14ac:dyDescent="0.25">
      <c r="BI6288"/>
      <c r="BJ6288"/>
      <c r="BK6288"/>
      <c r="BL6288"/>
      <c r="BM6288"/>
      <c r="BN6288"/>
    </row>
    <row r="6289" spans="61:66" x14ac:dyDescent="0.25">
      <c r="BI6289"/>
      <c r="BJ6289"/>
      <c r="BK6289"/>
      <c r="BL6289"/>
      <c r="BM6289"/>
      <c r="BN6289"/>
    </row>
    <row r="6290" spans="61:66" x14ac:dyDescent="0.25">
      <c r="BI6290"/>
      <c r="BJ6290"/>
      <c r="BK6290"/>
      <c r="BL6290"/>
      <c r="BM6290"/>
      <c r="BN6290"/>
    </row>
    <row r="6291" spans="61:66" x14ac:dyDescent="0.25">
      <c r="BI6291"/>
      <c r="BJ6291"/>
      <c r="BK6291"/>
      <c r="BL6291"/>
      <c r="BM6291"/>
      <c r="BN6291"/>
    </row>
    <row r="6292" spans="61:66" x14ac:dyDescent="0.25">
      <c r="BI6292"/>
      <c r="BJ6292"/>
      <c r="BK6292"/>
      <c r="BL6292"/>
      <c r="BM6292"/>
      <c r="BN6292"/>
    </row>
    <row r="6293" spans="61:66" x14ac:dyDescent="0.25">
      <c r="BI6293"/>
      <c r="BJ6293"/>
      <c r="BK6293"/>
      <c r="BL6293"/>
      <c r="BM6293"/>
      <c r="BN6293"/>
    </row>
    <row r="6294" spans="61:66" x14ac:dyDescent="0.25">
      <c r="BI6294"/>
      <c r="BJ6294"/>
      <c r="BK6294"/>
      <c r="BL6294"/>
      <c r="BM6294"/>
      <c r="BN6294"/>
    </row>
    <row r="6295" spans="61:66" x14ac:dyDescent="0.25">
      <c r="BI6295"/>
      <c r="BJ6295"/>
      <c r="BK6295"/>
      <c r="BL6295"/>
      <c r="BM6295"/>
      <c r="BN6295"/>
    </row>
    <row r="6296" spans="61:66" x14ac:dyDescent="0.25">
      <c r="BI6296"/>
      <c r="BJ6296"/>
      <c r="BK6296"/>
      <c r="BL6296"/>
      <c r="BM6296"/>
      <c r="BN6296"/>
    </row>
    <row r="6297" spans="61:66" x14ac:dyDescent="0.25">
      <c r="BI6297"/>
      <c r="BJ6297"/>
      <c r="BK6297"/>
      <c r="BL6297"/>
      <c r="BM6297"/>
      <c r="BN6297"/>
    </row>
    <row r="6298" spans="61:66" x14ac:dyDescent="0.25">
      <c r="BI6298"/>
      <c r="BJ6298"/>
      <c r="BK6298"/>
      <c r="BL6298"/>
      <c r="BM6298"/>
      <c r="BN6298"/>
    </row>
    <row r="6299" spans="61:66" x14ac:dyDescent="0.25">
      <c r="BI6299"/>
      <c r="BJ6299"/>
      <c r="BK6299"/>
      <c r="BL6299"/>
      <c r="BM6299"/>
      <c r="BN6299"/>
    </row>
    <row r="6300" spans="61:66" x14ac:dyDescent="0.25">
      <c r="BI6300"/>
      <c r="BJ6300"/>
      <c r="BK6300"/>
      <c r="BL6300"/>
      <c r="BM6300"/>
      <c r="BN6300"/>
    </row>
    <row r="6301" spans="61:66" x14ac:dyDescent="0.25">
      <c r="BI6301"/>
      <c r="BJ6301"/>
      <c r="BK6301"/>
      <c r="BL6301"/>
      <c r="BM6301"/>
      <c r="BN6301"/>
    </row>
    <row r="6302" spans="61:66" x14ac:dyDescent="0.25">
      <c r="BI6302"/>
      <c r="BJ6302"/>
      <c r="BK6302"/>
      <c r="BL6302"/>
      <c r="BM6302"/>
      <c r="BN6302"/>
    </row>
    <row r="6303" spans="61:66" x14ac:dyDescent="0.25">
      <c r="BI6303"/>
      <c r="BJ6303"/>
      <c r="BK6303"/>
      <c r="BL6303"/>
      <c r="BM6303"/>
      <c r="BN6303"/>
    </row>
    <row r="6304" spans="61:66" x14ac:dyDescent="0.25">
      <c r="BI6304"/>
      <c r="BJ6304"/>
      <c r="BK6304"/>
      <c r="BL6304"/>
      <c r="BM6304"/>
      <c r="BN6304"/>
    </row>
    <row r="6305" spans="61:66" x14ac:dyDescent="0.25">
      <c r="BI6305"/>
      <c r="BJ6305"/>
      <c r="BK6305"/>
      <c r="BL6305"/>
      <c r="BM6305"/>
      <c r="BN6305"/>
    </row>
    <row r="6306" spans="61:66" x14ac:dyDescent="0.25">
      <c r="BI6306"/>
      <c r="BJ6306"/>
      <c r="BK6306"/>
      <c r="BL6306"/>
      <c r="BM6306"/>
      <c r="BN6306"/>
    </row>
    <row r="6307" spans="61:66" x14ac:dyDescent="0.25">
      <c r="BI6307"/>
      <c r="BJ6307"/>
      <c r="BK6307"/>
      <c r="BL6307"/>
      <c r="BM6307"/>
      <c r="BN6307"/>
    </row>
    <row r="6308" spans="61:66" x14ac:dyDescent="0.25">
      <c r="BI6308"/>
      <c r="BJ6308"/>
      <c r="BK6308"/>
      <c r="BL6308"/>
      <c r="BM6308"/>
      <c r="BN6308"/>
    </row>
    <row r="6309" spans="61:66" x14ac:dyDescent="0.25">
      <c r="BI6309"/>
      <c r="BJ6309"/>
      <c r="BK6309"/>
      <c r="BL6309"/>
      <c r="BM6309"/>
      <c r="BN6309"/>
    </row>
    <row r="6310" spans="61:66" x14ac:dyDescent="0.25">
      <c r="BI6310"/>
      <c r="BJ6310"/>
      <c r="BK6310"/>
      <c r="BL6310"/>
      <c r="BM6310"/>
      <c r="BN6310"/>
    </row>
    <row r="6311" spans="61:66" x14ac:dyDescent="0.25">
      <c r="BI6311"/>
      <c r="BJ6311"/>
      <c r="BK6311"/>
      <c r="BL6311"/>
      <c r="BM6311"/>
      <c r="BN6311"/>
    </row>
    <row r="6312" spans="61:66" x14ac:dyDescent="0.25">
      <c r="BI6312"/>
      <c r="BJ6312"/>
      <c r="BK6312"/>
      <c r="BL6312"/>
      <c r="BM6312"/>
      <c r="BN6312"/>
    </row>
    <row r="6313" spans="61:66" x14ac:dyDescent="0.25">
      <c r="BI6313"/>
      <c r="BJ6313"/>
      <c r="BK6313"/>
      <c r="BL6313"/>
      <c r="BM6313"/>
      <c r="BN6313"/>
    </row>
    <row r="6314" spans="61:66" x14ac:dyDescent="0.25">
      <c r="BI6314"/>
      <c r="BJ6314"/>
      <c r="BK6314"/>
      <c r="BL6314"/>
      <c r="BM6314"/>
      <c r="BN6314"/>
    </row>
    <row r="6315" spans="61:66" x14ac:dyDescent="0.25">
      <c r="BI6315"/>
      <c r="BJ6315"/>
      <c r="BK6315"/>
      <c r="BL6315"/>
      <c r="BM6315"/>
      <c r="BN6315"/>
    </row>
    <row r="6316" spans="61:66" x14ac:dyDescent="0.25">
      <c r="BI6316"/>
      <c r="BJ6316"/>
      <c r="BK6316"/>
      <c r="BL6316"/>
      <c r="BM6316"/>
      <c r="BN6316"/>
    </row>
    <row r="6317" spans="61:66" x14ac:dyDescent="0.25">
      <c r="BI6317"/>
      <c r="BJ6317"/>
      <c r="BK6317"/>
      <c r="BL6317"/>
      <c r="BM6317"/>
      <c r="BN6317"/>
    </row>
    <row r="6318" spans="61:66" x14ac:dyDescent="0.25">
      <c r="BI6318"/>
      <c r="BJ6318"/>
      <c r="BK6318"/>
      <c r="BL6318"/>
      <c r="BM6318"/>
      <c r="BN6318"/>
    </row>
    <row r="6319" spans="61:66" x14ac:dyDescent="0.25">
      <c r="BI6319"/>
      <c r="BJ6319"/>
      <c r="BK6319"/>
      <c r="BL6319"/>
      <c r="BM6319"/>
      <c r="BN6319"/>
    </row>
    <row r="6320" spans="61:66" x14ac:dyDescent="0.25">
      <c r="BI6320"/>
      <c r="BJ6320"/>
      <c r="BK6320"/>
      <c r="BL6320"/>
      <c r="BM6320"/>
      <c r="BN6320"/>
    </row>
    <row r="6321" spans="61:66" x14ac:dyDescent="0.25">
      <c r="BI6321"/>
      <c r="BJ6321"/>
      <c r="BK6321"/>
      <c r="BL6321"/>
      <c r="BM6321"/>
      <c r="BN6321"/>
    </row>
    <row r="6322" spans="61:66" x14ac:dyDescent="0.25">
      <c r="BI6322"/>
      <c r="BJ6322"/>
      <c r="BK6322"/>
      <c r="BL6322"/>
      <c r="BM6322"/>
      <c r="BN6322"/>
    </row>
    <row r="6323" spans="61:66" x14ac:dyDescent="0.25">
      <c r="BI6323"/>
      <c r="BJ6323"/>
      <c r="BK6323"/>
      <c r="BL6323"/>
      <c r="BM6323"/>
      <c r="BN6323"/>
    </row>
    <row r="6324" spans="61:66" x14ac:dyDescent="0.25">
      <c r="BI6324"/>
      <c r="BJ6324"/>
      <c r="BK6324"/>
      <c r="BL6324"/>
      <c r="BM6324"/>
      <c r="BN6324"/>
    </row>
    <row r="6325" spans="61:66" x14ac:dyDescent="0.25">
      <c r="BI6325"/>
      <c r="BJ6325"/>
      <c r="BK6325"/>
      <c r="BL6325"/>
      <c r="BM6325"/>
      <c r="BN6325"/>
    </row>
    <row r="6326" spans="61:66" x14ac:dyDescent="0.25">
      <c r="BI6326"/>
      <c r="BJ6326"/>
      <c r="BK6326"/>
      <c r="BL6326"/>
      <c r="BM6326"/>
      <c r="BN6326"/>
    </row>
    <row r="6327" spans="61:66" x14ac:dyDescent="0.25">
      <c r="BI6327"/>
      <c r="BJ6327"/>
      <c r="BK6327"/>
      <c r="BL6327"/>
      <c r="BM6327"/>
      <c r="BN6327"/>
    </row>
    <row r="6328" spans="61:66" x14ac:dyDescent="0.25">
      <c r="BI6328"/>
      <c r="BJ6328"/>
      <c r="BK6328"/>
      <c r="BL6328"/>
      <c r="BM6328"/>
      <c r="BN6328"/>
    </row>
    <row r="6329" spans="61:66" x14ac:dyDescent="0.25">
      <c r="BI6329"/>
      <c r="BJ6329"/>
      <c r="BK6329"/>
      <c r="BL6329"/>
      <c r="BM6329"/>
      <c r="BN6329"/>
    </row>
    <row r="6330" spans="61:66" x14ac:dyDescent="0.25">
      <c r="BI6330"/>
      <c r="BJ6330"/>
      <c r="BK6330"/>
      <c r="BL6330"/>
      <c r="BM6330"/>
      <c r="BN6330"/>
    </row>
    <row r="6331" spans="61:66" x14ac:dyDescent="0.25">
      <c r="BI6331"/>
      <c r="BJ6331"/>
      <c r="BK6331"/>
      <c r="BL6331"/>
      <c r="BM6331"/>
      <c r="BN6331"/>
    </row>
    <row r="6332" spans="61:66" x14ac:dyDescent="0.25">
      <c r="BI6332"/>
      <c r="BJ6332"/>
      <c r="BK6332"/>
      <c r="BL6332"/>
      <c r="BM6332"/>
      <c r="BN6332"/>
    </row>
    <row r="6333" spans="61:66" x14ac:dyDescent="0.25">
      <c r="BI6333"/>
      <c r="BJ6333"/>
      <c r="BK6333"/>
      <c r="BL6333"/>
      <c r="BM6333"/>
      <c r="BN6333"/>
    </row>
    <row r="6334" spans="61:66" x14ac:dyDescent="0.25">
      <c r="BI6334"/>
      <c r="BJ6334"/>
      <c r="BK6334"/>
      <c r="BL6334"/>
      <c r="BM6334"/>
      <c r="BN6334"/>
    </row>
    <row r="6335" spans="61:66" x14ac:dyDescent="0.25">
      <c r="BI6335"/>
      <c r="BJ6335"/>
      <c r="BK6335"/>
      <c r="BL6335"/>
      <c r="BM6335"/>
      <c r="BN6335"/>
    </row>
    <row r="6336" spans="61:66" x14ac:dyDescent="0.25">
      <c r="BI6336"/>
      <c r="BJ6336"/>
      <c r="BK6336"/>
      <c r="BL6336"/>
      <c r="BM6336"/>
      <c r="BN6336"/>
    </row>
    <row r="6337" spans="61:66" x14ac:dyDescent="0.25">
      <c r="BI6337"/>
      <c r="BJ6337"/>
      <c r="BK6337"/>
      <c r="BL6337"/>
      <c r="BM6337"/>
      <c r="BN6337"/>
    </row>
    <row r="6338" spans="61:66" x14ac:dyDescent="0.25">
      <c r="BI6338"/>
      <c r="BJ6338"/>
      <c r="BK6338"/>
      <c r="BL6338"/>
      <c r="BM6338"/>
      <c r="BN6338"/>
    </row>
    <row r="6339" spans="61:66" x14ac:dyDescent="0.25">
      <c r="BI6339"/>
      <c r="BJ6339"/>
      <c r="BK6339"/>
      <c r="BL6339"/>
      <c r="BM6339"/>
      <c r="BN6339"/>
    </row>
    <row r="6340" spans="61:66" x14ac:dyDescent="0.25">
      <c r="BI6340"/>
      <c r="BJ6340"/>
      <c r="BK6340"/>
      <c r="BL6340"/>
      <c r="BM6340"/>
      <c r="BN6340"/>
    </row>
    <row r="6341" spans="61:66" x14ac:dyDescent="0.25">
      <c r="BI6341"/>
      <c r="BJ6341"/>
      <c r="BK6341"/>
      <c r="BL6341"/>
      <c r="BM6341"/>
      <c r="BN6341"/>
    </row>
    <row r="6342" spans="61:66" x14ac:dyDescent="0.25">
      <c r="BI6342"/>
      <c r="BJ6342"/>
      <c r="BK6342"/>
      <c r="BL6342"/>
      <c r="BM6342"/>
      <c r="BN6342"/>
    </row>
    <row r="6343" spans="61:66" x14ac:dyDescent="0.25">
      <c r="BI6343"/>
      <c r="BJ6343"/>
      <c r="BK6343"/>
      <c r="BL6343"/>
      <c r="BM6343"/>
      <c r="BN6343"/>
    </row>
    <row r="6344" spans="61:66" x14ac:dyDescent="0.25">
      <c r="BI6344"/>
      <c r="BJ6344"/>
      <c r="BK6344"/>
      <c r="BL6344"/>
      <c r="BM6344"/>
      <c r="BN6344"/>
    </row>
    <row r="6345" spans="61:66" x14ac:dyDescent="0.25">
      <c r="BI6345"/>
      <c r="BJ6345"/>
      <c r="BK6345"/>
      <c r="BL6345"/>
      <c r="BM6345"/>
      <c r="BN6345"/>
    </row>
    <row r="6346" spans="61:66" x14ac:dyDescent="0.25">
      <c r="BI6346"/>
      <c r="BJ6346"/>
      <c r="BK6346"/>
      <c r="BL6346"/>
      <c r="BM6346"/>
      <c r="BN6346"/>
    </row>
    <row r="6347" spans="61:66" x14ac:dyDescent="0.25">
      <c r="BI6347"/>
      <c r="BJ6347"/>
      <c r="BK6347"/>
      <c r="BL6347"/>
      <c r="BM6347"/>
      <c r="BN6347"/>
    </row>
    <row r="6348" spans="61:66" x14ac:dyDescent="0.25">
      <c r="BI6348"/>
      <c r="BJ6348"/>
      <c r="BK6348"/>
      <c r="BL6348"/>
      <c r="BM6348"/>
      <c r="BN6348"/>
    </row>
    <row r="6349" spans="61:66" x14ac:dyDescent="0.25">
      <c r="BI6349"/>
      <c r="BJ6349"/>
      <c r="BK6349"/>
      <c r="BL6349"/>
      <c r="BM6349"/>
      <c r="BN6349"/>
    </row>
    <row r="6350" spans="61:66" x14ac:dyDescent="0.25">
      <c r="BI6350"/>
      <c r="BJ6350"/>
      <c r="BK6350"/>
      <c r="BL6350"/>
      <c r="BM6350"/>
      <c r="BN6350"/>
    </row>
    <row r="6351" spans="61:66" x14ac:dyDescent="0.25">
      <c r="BI6351"/>
      <c r="BJ6351"/>
      <c r="BK6351"/>
      <c r="BL6351"/>
      <c r="BM6351"/>
      <c r="BN6351"/>
    </row>
    <row r="6352" spans="61:66" x14ac:dyDescent="0.25">
      <c r="BI6352"/>
      <c r="BJ6352"/>
      <c r="BK6352"/>
      <c r="BL6352"/>
      <c r="BM6352"/>
      <c r="BN6352"/>
    </row>
    <row r="6353" spans="61:66" x14ac:dyDescent="0.25">
      <c r="BI6353"/>
      <c r="BJ6353"/>
      <c r="BK6353"/>
      <c r="BL6353"/>
      <c r="BM6353"/>
      <c r="BN6353"/>
    </row>
    <row r="6354" spans="61:66" x14ac:dyDescent="0.25">
      <c r="BI6354"/>
      <c r="BJ6354"/>
      <c r="BK6354"/>
      <c r="BL6354"/>
      <c r="BM6354"/>
      <c r="BN6354"/>
    </row>
    <row r="6355" spans="61:66" x14ac:dyDescent="0.25">
      <c r="BI6355"/>
      <c r="BJ6355"/>
      <c r="BK6355"/>
      <c r="BL6355"/>
      <c r="BM6355"/>
      <c r="BN6355"/>
    </row>
    <row r="6356" spans="61:66" x14ac:dyDescent="0.25">
      <c r="BI6356"/>
      <c r="BJ6356"/>
      <c r="BK6356"/>
      <c r="BL6356"/>
      <c r="BM6356"/>
      <c r="BN6356"/>
    </row>
    <row r="6357" spans="61:66" x14ac:dyDescent="0.25">
      <c r="BI6357"/>
      <c r="BJ6357"/>
      <c r="BK6357"/>
      <c r="BL6357"/>
      <c r="BM6357"/>
      <c r="BN6357"/>
    </row>
    <row r="6358" spans="61:66" x14ac:dyDescent="0.25">
      <c r="BI6358"/>
      <c r="BJ6358"/>
      <c r="BK6358"/>
      <c r="BL6358"/>
      <c r="BM6358"/>
      <c r="BN6358"/>
    </row>
    <row r="6359" spans="61:66" x14ac:dyDescent="0.25">
      <c r="BI6359"/>
      <c r="BJ6359"/>
      <c r="BK6359"/>
      <c r="BL6359"/>
      <c r="BM6359"/>
      <c r="BN6359"/>
    </row>
    <row r="6360" spans="61:66" x14ac:dyDescent="0.25">
      <c r="BI6360"/>
      <c r="BJ6360"/>
      <c r="BK6360"/>
      <c r="BL6360"/>
      <c r="BM6360"/>
      <c r="BN6360"/>
    </row>
    <row r="6361" spans="61:66" x14ac:dyDescent="0.25">
      <c r="BI6361"/>
      <c r="BJ6361"/>
      <c r="BK6361"/>
      <c r="BL6361"/>
      <c r="BM6361"/>
      <c r="BN6361"/>
    </row>
    <row r="6362" spans="61:66" x14ac:dyDescent="0.25">
      <c r="BI6362"/>
      <c r="BJ6362"/>
      <c r="BK6362"/>
      <c r="BL6362"/>
      <c r="BM6362"/>
      <c r="BN6362"/>
    </row>
    <row r="6363" spans="61:66" x14ac:dyDescent="0.25">
      <c r="BI6363"/>
      <c r="BJ6363"/>
      <c r="BK6363"/>
      <c r="BL6363"/>
      <c r="BM6363"/>
      <c r="BN6363"/>
    </row>
    <row r="6364" spans="61:66" x14ac:dyDescent="0.25">
      <c r="BI6364"/>
      <c r="BJ6364"/>
      <c r="BK6364"/>
      <c r="BL6364"/>
      <c r="BM6364"/>
      <c r="BN6364"/>
    </row>
    <row r="6365" spans="61:66" x14ac:dyDescent="0.25">
      <c r="BI6365"/>
      <c r="BJ6365"/>
      <c r="BK6365"/>
      <c r="BL6365"/>
      <c r="BM6365"/>
      <c r="BN6365"/>
    </row>
    <row r="6366" spans="61:66" x14ac:dyDescent="0.25">
      <c r="BI6366"/>
      <c r="BJ6366"/>
      <c r="BK6366"/>
      <c r="BL6366"/>
      <c r="BM6366"/>
      <c r="BN6366"/>
    </row>
    <row r="6367" spans="61:66" x14ac:dyDescent="0.25">
      <c r="BI6367"/>
      <c r="BJ6367"/>
      <c r="BK6367"/>
      <c r="BL6367"/>
      <c r="BM6367"/>
      <c r="BN6367"/>
    </row>
    <row r="6368" spans="61:66" x14ac:dyDescent="0.25">
      <c r="BI6368"/>
      <c r="BJ6368"/>
      <c r="BK6368"/>
      <c r="BL6368"/>
      <c r="BM6368"/>
      <c r="BN6368"/>
    </row>
    <row r="6369" spans="61:66" x14ac:dyDescent="0.25">
      <c r="BI6369"/>
      <c r="BJ6369"/>
      <c r="BK6369"/>
      <c r="BL6369"/>
      <c r="BM6369"/>
      <c r="BN6369"/>
    </row>
    <row r="6370" spans="61:66" x14ac:dyDescent="0.25">
      <c r="BI6370"/>
      <c r="BJ6370"/>
      <c r="BK6370"/>
      <c r="BL6370"/>
      <c r="BM6370"/>
      <c r="BN6370"/>
    </row>
    <row r="6371" spans="61:66" x14ac:dyDescent="0.25">
      <c r="BI6371"/>
      <c r="BJ6371"/>
      <c r="BK6371"/>
      <c r="BL6371"/>
      <c r="BM6371"/>
      <c r="BN6371"/>
    </row>
    <row r="6372" spans="61:66" x14ac:dyDescent="0.25">
      <c r="BI6372"/>
      <c r="BJ6372"/>
      <c r="BK6372"/>
      <c r="BL6372"/>
      <c r="BM6372"/>
      <c r="BN6372"/>
    </row>
    <row r="6373" spans="61:66" x14ac:dyDescent="0.25">
      <c r="BI6373"/>
      <c r="BJ6373"/>
      <c r="BK6373"/>
      <c r="BL6373"/>
      <c r="BM6373"/>
      <c r="BN6373"/>
    </row>
    <row r="6374" spans="61:66" x14ac:dyDescent="0.25">
      <c r="BI6374"/>
      <c r="BJ6374"/>
      <c r="BK6374"/>
      <c r="BL6374"/>
      <c r="BM6374"/>
      <c r="BN6374"/>
    </row>
    <row r="6375" spans="61:66" x14ac:dyDescent="0.25">
      <c r="BI6375"/>
      <c r="BJ6375"/>
      <c r="BK6375"/>
      <c r="BL6375"/>
      <c r="BM6375"/>
      <c r="BN6375"/>
    </row>
    <row r="6376" spans="61:66" x14ac:dyDescent="0.25">
      <c r="BI6376"/>
      <c r="BJ6376"/>
      <c r="BK6376"/>
      <c r="BL6376"/>
      <c r="BM6376"/>
      <c r="BN6376"/>
    </row>
    <row r="6377" spans="61:66" x14ac:dyDescent="0.25">
      <c r="BI6377"/>
      <c r="BJ6377"/>
      <c r="BK6377"/>
      <c r="BL6377"/>
      <c r="BM6377"/>
      <c r="BN6377"/>
    </row>
    <row r="6378" spans="61:66" x14ac:dyDescent="0.25">
      <c r="BI6378"/>
      <c r="BJ6378"/>
      <c r="BK6378"/>
      <c r="BL6378"/>
      <c r="BM6378"/>
      <c r="BN6378"/>
    </row>
    <row r="6379" spans="61:66" x14ac:dyDescent="0.25">
      <c r="BI6379"/>
      <c r="BJ6379"/>
      <c r="BK6379"/>
      <c r="BL6379"/>
      <c r="BM6379"/>
      <c r="BN6379"/>
    </row>
    <row r="6380" spans="61:66" x14ac:dyDescent="0.25">
      <c r="BI6380"/>
      <c r="BJ6380"/>
      <c r="BK6380"/>
      <c r="BL6380"/>
      <c r="BM6380"/>
      <c r="BN6380"/>
    </row>
    <row r="6381" spans="61:66" x14ac:dyDescent="0.25">
      <c r="BI6381"/>
      <c r="BJ6381"/>
      <c r="BK6381"/>
      <c r="BL6381"/>
      <c r="BM6381"/>
      <c r="BN6381"/>
    </row>
    <row r="6382" spans="61:66" x14ac:dyDescent="0.25">
      <c r="BI6382"/>
      <c r="BJ6382"/>
      <c r="BK6382"/>
      <c r="BL6382"/>
      <c r="BM6382"/>
      <c r="BN6382"/>
    </row>
    <row r="6383" spans="61:66" x14ac:dyDescent="0.25">
      <c r="BI6383"/>
      <c r="BJ6383"/>
      <c r="BK6383"/>
      <c r="BL6383"/>
      <c r="BM6383"/>
      <c r="BN6383"/>
    </row>
    <row r="6384" spans="61:66" x14ac:dyDescent="0.25">
      <c r="BI6384"/>
      <c r="BJ6384"/>
      <c r="BK6384"/>
      <c r="BL6384"/>
      <c r="BM6384"/>
      <c r="BN6384"/>
    </row>
    <row r="6385" spans="61:66" x14ac:dyDescent="0.25">
      <c r="BI6385"/>
      <c r="BJ6385"/>
      <c r="BK6385"/>
      <c r="BL6385"/>
      <c r="BM6385"/>
      <c r="BN6385"/>
    </row>
    <row r="6386" spans="61:66" x14ac:dyDescent="0.25">
      <c r="BI6386"/>
      <c r="BJ6386"/>
      <c r="BK6386"/>
      <c r="BL6386"/>
      <c r="BM6386"/>
      <c r="BN6386"/>
    </row>
    <row r="6387" spans="61:66" x14ac:dyDescent="0.25">
      <c r="BI6387"/>
      <c r="BJ6387"/>
      <c r="BK6387"/>
      <c r="BL6387"/>
      <c r="BM6387"/>
      <c r="BN6387"/>
    </row>
    <row r="6388" spans="61:66" x14ac:dyDescent="0.25">
      <c r="BI6388"/>
      <c r="BJ6388"/>
      <c r="BK6388"/>
      <c r="BL6388"/>
      <c r="BM6388"/>
      <c r="BN6388"/>
    </row>
    <row r="6389" spans="61:66" x14ac:dyDescent="0.25">
      <c r="BI6389"/>
      <c r="BJ6389"/>
      <c r="BK6389"/>
      <c r="BL6389"/>
      <c r="BM6389"/>
      <c r="BN6389"/>
    </row>
    <row r="6390" spans="61:66" x14ac:dyDescent="0.25">
      <c r="BI6390"/>
      <c r="BJ6390"/>
      <c r="BK6390"/>
      <c r="BL6390"/>
      <c r="BM6390"/>
      <c r="BN6390"/>
    </row>
    <row r="6391" spans="61:66" x14ac:dyDescent="0.25">
      <c r="BI6391"/>
      <c r="BJ6391"/>
      <c r="BK6391"/>
      <c r="BL6391"/>
      <c r="BM6391"/>
      <c r="BN6391"/>
    </row>
    <row r="6392" spans="61:66" x14ac:dyDescent="0.25">
      <c r="BI6392"/>
      <c r="BJ6392"/>
      <c r="BK6392"/>
      <c r="BL6392"/>
      <c r="BM6392"/>
      <c r="BN6392"/>
    </row>
    <row r="6393" spans="61:66" x14ac:dyDescent="0.25">
      <c r="BI6393"/>
      <c r="BJ6393"/>
      <c r="BK6393"/>
      <c r="BL6393"/>
      <c r="BM6393"/>
      <c r="BN6393"/>
    </row>
    <row r="6394" spans="61:66" x14ac:dyDescent="0.25">
      <c r="BI6394"/>
      <c r="BJ6394"/>
      <c r="BK6394"/>
      <c r="BL6394"/>
      <c r="BM6394"/>
      <c r="BN6394"/>
    </row>
    <row r="6395" spans="61:66" x14ac:dyDescent="0.25">
      <c r="BI6395"/>
      <c r="BJ6395"/>
      <c r="BK6395"/>
      <c r="BL6395"/>
      <c r="BM6395"/>
      <c r="BN6395"/>
    </row>
    <row r="6396" spans="61:66" x14ac:dyDescent="0.25">
      <c r="BI6396"/>
      <c r="BJ6396"/>
      <c r="BK6396"/>
      <c r="BL6396"/>
      <c r="BM6396"/>
      <c r="BN6396"/>
    </row>
    <row r="6397" spans="61:66" x14ac:dyDescent="0.25">
      <c r="BI6397"/>
      <c r="BJ6397"/>
      <c r="BK6397"/>
      <c r="BL6397"/>
      <c r="BM6397"/>
      <c r="BN6397"/>
    </row>
    <row r="6398" spans="61:66" x14ac:dyDescent="0.25">
      <c r="BI6398"/>
      <c r="BJ6398"/>
      <c r="BK6398"/>
      <c r="BL6398"/>
      <c r="BM6398"/>
      <c r="BN6398"/>
    </row>
    <row r="6399" spans="61:66" x14ac:dyDescent="0.25">
      <c r="BI6399"/>
      <c r="BJ6399"/>
      <c r="BK6399"/>
      <c r="BL6399"/>
      <c r="BM6399"/>
      <c r="BN6399"/>
    </row>
    <row r="6400" spans="61:66" x14ac:dyDescent="0.25">
      <c r="BI6400"/>
      <c r="BJ6400"/>
      <c r="BK6400"/>
      <c r="BL6400"/>
      <c r="BM6400"/>
      <c r="BN6400"/>
    </row>
    <row r="6401" spans="61:66" x14ac:dyDescent="0.25">
      <c r="BI6401"/>
      <c r="BJ6401"/>
      <c r="BK6401"/>
      <c r="BL6401"/>
      <c r="BM6401"/>
      <c r="BN6401"/>
    </row>
    <row r="6402" spans="61:66" x14ac:dyDescent="0.25">
      <c r="BI6402"/>
      <c r="BJ6402"/>
      <c r="BK6402"/>
      <c r="BL6402"/>
      <c r="BM6402"/>
      <c r="BN6402"/>
    </row>
    <row r="6403" spans="61:66" x14ac:dyDescent="0.25">
      <c r="BI6403"/>
      <c r="BJ6403"/>
      <c r="BK6403"/>
      <c r="BL6403"/>
      <c r="BM6403"/>
      <c r="BN6403"/>
    </row>
    <row r="6404" spans="61:66" x14ac:dyDescent="0.25">
      <c r="BI6404"/>
      <c r="BJ6404"/>
      <c r="BK6404"/>
      <c r="BL6404"/>
      <c r="BM6404"/>
      <c r="BN6404"/>
    </row>
    <row r="6405" spans="61:66" x14ac:dyDescent="0.25">
      <c r="BI6405"/>
      <c r="BJ6405"/>
      <c r="BK6405"/>
      <c r="BL6405"/>
      <c r="BM6405"/>
      <c r="BN6405"/>
    </row>
    <row r="6406" spans="61:66" x14ac:dyDescent="0.25">
      <c r="BI6406"/>
      <c r="BJ6406"/>
      <c r="BK6406"/>
      <c r="BL6406"/>
      <c r="BM6406"/>
      <c r="BN6406"/>
    </row>
    <row r="6407" spans="61:66" x14ac:dyDescent="0.25">
      <c r="BI6407"/>
      <c r="BJ6407"/>
      <c r="BK6407"/>
      <c r="BL6407"/>
      <c r="BM6407"/>
      <c r="BN6407"/>
    </row>
    <row r="6408" spans="61:66" x14ac:dyDescent="0.25">
      <c r="BI6408"/>
      <c r="BJ6408"/>
      <c r="BK6408"/>
      <c r="BL6408"/>
      <c r="BM6408"/>
      <c r="BN6408"/>
    </row>
    <row r="6409" spans="61:66" x14ac:dyDescent="0.25">
      <c r="BI6409"/>
      <c r="BJ6409"/>
      <c r="BK6409"/>
      <c r="BL6409"/>
      <c r="BM6409"/>
      <c r="BN6409"/>
    </row>
    <row r="6410" spans="61:66" x14ac:dyDescent="0.25">
      <c r="BI6410"/>
      <c r="BJ6410"/>
      <c r="BK6410"/>
      <c r="BL6410"/>
      <c r="BM6410"/>
      <c r="BN6410"/>
    </row>
    <row r="6411" spans="61:66" x14ac:dyDescent="0.25">
      <c r="BI6411"/>
      <c r="BJ6411"/>
      <c r="BK6411"/>
      <c r="BL6411"/>
      <c r="BM6411"/>
      <c r="BN6411"/>
    </row>
    <row r="6412" spans="61:66" x14ac:dyDescent="0.25">
      <c r="BI6412"/>
      <c r="BJ6412"/>
      <c r="BK6412"/>
      <c r="BL6412"/>
      <c r="BM6412"/>
      <c r="BN6412"/>
    </row>
    <row r="6413" spans="61:66" x14ac:dyDescent="0.25">
      <c r="BI6413"/>
      <c r="BJ6413"/>
      <c r="BK6413"/>
      <c r="BL6413"/>
      <c r="BM6413"/>
      <c r="BN6413"/>
    </row>
    <row r="6414" spans="61:66" x14ac:dyDescent="0.25">
      <c r="BI6414"/>
      <c r="BJ6414"/>
      <c r="BK6414"/>
      <c r="BL6414"/>
      <c r="BM6414"/>
      <c r="BN6414"/>
    </row>
    <row r="6415" spans="61:66" x14ac:dyDescent="0.25">
      <c r="BI6415"/>
      <c r="BJ6415"/>
      <c r="BK6415"/>
      <c r="BL6415"/>
      <c r="BM6415"/>
      <c r="BN6415"/>
    </row>
    <row r="6416" spans="61:66" x14ac:dyDescent="0.25">
      <c r="BI6416"/>
      <c r="BJ6416"/>
      <c r="BK6416"/>
      <c r="BL6416"/>
      <c r="BM6416"/>
      <c r="BN6416"/>
    </row>
    <row r="6417" spans="61:66" x14ac:dyDescent="0.25">
      <c r="BI6417"/>
      <c r="BJ6417"/>
      <c r="BK6417"/>
      <c r="BL6417"/>
      <c r="BM6417"/>
      <c r="BN6417"/>
    </row>
    <row r="6418" spans="61:66" x14ac:dyDescent="0.25">
      <c r="BI6418"/>
      <c r="BJ6418"/>
      <c r="BK6418"/>
      <c r="BL6418"/>
      <c r="BM6418"/>
      <c r="BN6418"/>
    </row>
    <row r="6419" spans="61:66" x14ac:dyDescent="0.25">
      <c r="BI6419"/>
      <c r="BJ6419"/>
      <c r="BK6419"/>
      <c r="BL6419"/>
      <c r="BM6419"/>
      <c r="BN6419"/>
    </row>
    <row r="6420" spans="61:66" x14ac:dyDescent="0.25">
      <c r="BI6420"/>
      <c r="BJ6420"/>
      <c r="BK6420"/>
      <c r="BL6420"/>
      <c r="BM6420"/>
      <c r="BN6420"/>
    </row>
    <row r="6421" spans="61:66" x14ac:dyDescent="0.25">
      <c r="BI6421"/>
      <c r="BJ6421"/>
      <c r="BK6421"/>
      <c r="BL6421"/>
      <c r="BM6421"/>
      <c r="BN6421"/>
    </row>
    <row r="6422" spans="61:66" x14ac:dyDescent="0.25">
      <c r="BI6422"/>
      <c r="BJ6422"/>
      <c r="BK6422"/>
      <c r="BL6422"/>
      <c r="BM6422"/>
      <c r="BN6422"/>
    </row>
    <row r="6423" spans="61:66" x14ac:dyDescent="0.25">
      <c r="BI6423"/>
      <c r="BJ6423"/>
      <c r="BK6423"/>
      <c r="BL6423"/>
      <c r="BM6423"/>
      <c r="BN6423"/>
    </row>
    <row r="6424" spans="61:66" x14ac:dyDescent="0.25">
      <c r="BI6424"/>
      <c r="BJ6424"/>
      <c r="BK6424"/>
      <c r="BL6424"/>
      <c r="BM6424"/>
      <c r="BN6424"/>
    </row>
    <row r="6425" spans="61:66" x14ac:dyDescent="0.25">
      <c r="BI6425"/>
      <c r="BJ6425"/>
      <c r="BK6425"/>
      <c r="BL6425"/>
      <c r="BM6425"/>
      <c r="BN6425"/>
    </row>
    <row r="6426" spans="61:66" x14ac:dyDescent="0.25">
      <c r="BI6426"/>
      <c r="BJ6426"/>
      <c r="BK6426"/>
      <c r="BL6426"/>
      <c r="BM6426"/>
      <c r="BN6426"/>
    </row>
    <row r="6427" spans="61:66" x14ac:dyDescent="0.25">
      <c r="BI6427"/>
      <c r="BJ6427"/>
      <c r="BK6427"/>
      <c r="BL6427"/>
      <c r="BM6427"/>
      <c r="BN6427"/>
    </row>
    <row r="6428" spans="61:66" x14ac:dyDescent="0.25">
      <c r="BI6428"/>
      <c r="BJ6428"/>
      <c r="BK6428"/>
      <c r="BL6428"/>
      <c r="BM6428"/>
      <c r="BN6428"/>
    </row>
    <row r="6429" spans="61:66" x14ac:dyDescent="0.25">
      <c r="BI6429"/>
      <c r="BJ6429"/>
      <c r="BK6429"/>
      <c r="BL6429"/>
      <c r="BM6429"/>
      <c r="BN6429"/>
    </row>
    <row r="6430" spans="61:66" x14ac:dyDescent="0.25">
      <c r="BI6430"/>
      <c r="BJ6430"/>
      <c r="BK6430"/>
      <c r="BL6430"/>
      <c r="BM6430"/>
      <c r="BN6430"/>
    </row>
    <row r="6431" spans="61:66" x14ac:dyDescent="0.25">
      <c r="BI6431"/>
      <c r="BJ6431"/>
      <c r="BK6431"/>
      <c r="BL6431"/>
      <c r="BM6431"/>
      <c r="BN6431"/>
    </row>
    <row r="6432" spans="61:66" x14ac:dyDescent="0.25">
      <c r="BI6432"/>
      <c r="BJ6432"/>
      <c r="BK6432"/>
      <c r="BL6432"/>
      <c r="BM6432"/>
      <c r="BN6432"/>
    </row>
    <row r="6433" spans="61:66" x14ac:dyDescent="0.25">
      <c r="BI6433"/>
      <c r="BJ6433"/>
      <c r="BK6433"/>
      <c r="BL6433"/>
      <c r="BM6433"/>
      <c r="BN6433"/>
    </row>
    <row r="6434" spans="61:66" x14ac:dyDescent="0.25">
      <c r="BI6434"/>
      <c r="BJ6434"/>
      <c r="BK6434"/>
      <c r="BL6434"/>
      <c r="BM6434"/>
      <c r="BN6434"/>
    </row>
    <row r="6435" spans="61:66" x14ac:dyDescent="0.25">
      <c r="BI6435"/>
      <c r="BJ6435"/>
      <c r="BK6435"/>
      <c r="BL6435"/>
      <c r="BM6435"/>
      <c r="BN6435"/>
    </row>
    <row r="6436" spans="61:66" x14ac:dyDescent="0.25">
      <c r="BI6436"/>
      <c r="BJ6436"/>
      <c r="BK6436"/>
      <c r="BL6436"/>
      <c r="BM6436"/>
      <c r="BN6436"/>
    </row>
    <row r="6437" spans="61:66" x14ac:dyDescent="0.25">
      <c r="BI6437"/>
      <c r="BJ6437"/>
      <c r="BK6437"/>
      <c r="BL6437"/>
      <c r="BM6437"/>
      <c r="BN6437"/>
    </row>
    <row r="6438" spans="61:66" x14ac:dyDescent="0.25">
      <c r="BI6438"/>
      <c r="BJ6438"/>
      <c r="BK6438"/>
      <c r="BL6438"/>
      <c r="BM6438"/>
      <c r="BN6438"/>
    </row>
    <row r="6439" spans="61:66" x14ac:dyDescent="0.25">
      <c r="BI6439"/>
      <c r="BJ6439"/>
      <c r="BK6439"/>
      <c r="BL6439"/>
      <c r="BM6439"/>
      <c r="BN6439"/>
    </row>
    <row r="6440" spans="61:66" x14ac:dyDescent="0.25">
      <c r="BI6440"/>
      <c r="BJ6440"/>
      <c r="BK6440"/>
      <c r="BL6440"/>
      <c r="BM6440"/>
      <c r="BN6440"/>
    </row>
    <row r="6441" spans="61:66" x14ac:dyDescent="0.25">
      <c r="BI6441"/>
      <c r="BJ6441"/>
      <c r="BK6441"/>
      <c r="BL6441"/>
      <c r="BM6441"/>
      <c r="BN6441"/>
    </row>
    <row r="6442" spans="61:66" x14ac:dyDescent="0.25">
      <c r="BI6442"/>
      <c r="BJ6442"/>
      <c r="BK6442"/>
      <c r="BL6442"/>
      <c r="BM6442"/>
      <c r="BN6442"/>
    </row>
    <row r="6443" spans="61:66" x14ac:dyDescent="0.25">
      <c r="BI6443"/>
      <c r="BJ6443"/>
      <c r="BK6443"/>
      <c r="BL6443"/>
      <c r="BM6443"/>
      <c r="BN6443"/>
    </row>
    <row r="6444" spans="61:66" x14ac:dyDescent="0.25">
      <c r="BI6444"/>
      <c r="BJ6444"/>
      <c r="BK6444"/>
      <c r="BL6444"/>
      <c r="BM6444"/>
      <c r="BN6444"/>
    </row>
    <row r="6445" spans="61:66" x14ac:dyDescent="0.25">
      <c r="BI6445"/>
      <c r="BJ6445"/>
      <c r="BK6445"/>
      <c r="BL6445"/>
      <c r="BM6445"/>
      <c r="BN6445"/>
    </row>
    <row r="6446" spans="61:66" x14ac:dyDescent="0.25">
      <c r="BI6446"/>
      <c r="BJ6446"/>
      <c r="BK6446"/>
      <c r="BL6446"/>
      <c r="BM6446"/>
      <c r="BN6446"/>
    </row>
    <row r="6447" spans="61:66" x14ac:dyDescent="0.25">
      <c r="BI6447"/>
      <c r="BJ6447"/>
      <c r="BK6447"/>
      <c r="BL6447"/>
      <c r="BM6447"/>
      <c r="BN6447"/>
    </row>
    <row r="6448" spans="61:66" x14ac:dyDescent="0.25">
      <c r="BI6448"/>
      <c r="BJ6448"/>
      <c r="BK6448"/>
      <c r="BL6448"/>
      <c r="BM6448"/>
      <c r="BN6448"/>
    </row>
    <row r="6449" spans="61:66" x14ac:dyDescent="0.25">
      <c r="BI6449"/>
      <c r="BJ6449"/>
      <c r="BK6449"/>
      <c r="BL6449"/>
      <c r="BM6449"/>
      <c r="BN6449"/>
    </row>
    <row r="6450" spans="61:66" x14ac:dyDescent="0.25">
      <c r="BI6450"/>
      <c r="BJ6450"/>
      <c r="BK6450"/>
      <c r="BL6450"/>
      <c r="BM6450"/>
      <c r="BN6450"/>
    </row>
    <row r="6451" spans="61:66" x14ac:dyDescent="0.25">
      <c r="BI6451"/>
      <c r="BJ6451"/>
      <c r="BK6451"/>
      <c r="BL6451"/>
      <c r="BM6451"/>
      <c r="BN6451"/>
    </row>
    <row r="6452" spans="61:66" x14ac:dyDescent="0.25">
      <c r="BI6452"/>
      <c r="BJ6452"/>
      <c r="BK6452"/>
      <c r="BL6452"/>
      <c r="BM6452"/>
      <c r="BN6452"/>
    </row>
    <row r="6453" spans="61:66" x14ac:dyDescent="0.25">
      <c r="BI6453"/>
      <c r="BJ6453"/>
      <c r="BK6453"/>
      <c r="BL6453"/>
      <c r="BM6453"/>
      <c r="BN6453"/>
    </row>
    <row r="6454" spans="61:66" x14ac:dyDescent="0.25">
      <c r="BI6454"/>
      <c r="BJ6454"/>
      <c r="BK6454"/>
      <c r="BL6454"/>
      <c r="BM6454"/>
      <c r="BN6454"/>
    </row>
    <row r="6455" spans="61:66" x14ac:dyDescent="0.25">
      <c r="BI6455"/>
      <c r="BJ6455"/>
      <c r="BK6455"/>
      <c r="BL6455"/>
      <c r="BM6455"/>
      <c r="BN6455"/>
    </row>
    <row r="6456" spans="61:66" x14ac:dyDescent="0.25">
      <c r="BI6456"/>
      <c r="BJ6456"/>
      <c r="BK6456"/>
      <c r="BL6456"/>
      <c r="BM6456"/>
      <c r="BN6456"/>
    </row>
    <row r="6457" spans="61:66" x14ac:dyDescent="0.25">
      <c r="BI6457"/>
      <c r="BJ6457"/>
      <c r="BK6457"/>
      <c r="BL6457"/>
      <c r="BM6457"/>
      <c r="BN6457"/>
    </row>
    <row r="6458" spans="61:66" x14ac:dyDescent="0.25">
      <c r="BI6458"/>
      <c r="BJ6458"/>
      <c r="BK6458"/>
      <c r="BL6458"/>
      <c r="BM6458"/>
      <c r="BN6458"/>
    </row>
    <row r="6459" spans="61:66" x14ac:dyDescent="0.25">
      <c r="BI6459"/>
      <c r="BJ6459"/>
      <c r="BK6459"/>
      <c r="BL6459"/>
      <c r="BM6459"/>
      <c r="BN6459"/>
    </row>
    <row r="6460" spans="61:66" x14ac:dyDescent="0.25">
      <c r="BI6460"/>
      <c r="BJ6460"/>
      <c r="BK6460"/>
      <c r="BL6460"/>
      <c r="BM6460"/>
      <c r="BN6460"/>
    </row>
    <row r="6461" spans="61:66" x14ac:dyDescent="0.25">
      <c r="BI6461"/>
      <c r="BJ6461"/>
      <c r="BK6461"/>
      <c r="BL6461"/>
      <c r="BM6461"/>
      <c r="BN6461"/>
    </row>
    <row r="6462" spans="61:66" x14ac:dyDescent="0.25">
      <c r="BI6462"/>
      <c r="BJ6462"/>
      <c r="BK6462"/>
      <c r="BL6462"/>
      <c r="BM6462"/>
      <c r="BN6462"/>
    </row>
    <row r="6463" spans="61:66" x14ac:dyDescent="0.25">
      <c r="BI6463"/>
      <c r="BJ6463"/>
      <c r="BK6463"/>
      <c r="BL6463"/>
      <c r="BM6463"/>
      <c r="BN6463"/>
    </row>
    <row r="6464" spans="61:66" x14ac:dyDescent="0.25">
      <c r="BI6464"/>
      <c r="BJ6464"/>
      <c r="BK6464"/>
      <c r="BL6464"/>
      <c r="BM6464"/>
      <c r="BN6464"/>
    </row>
    <row r="6465" spans="61:66" x14ac:dyDescent="0.25">
      <c r="BI6465"/>
      <c r="BJ6465"/>
      <c r="BK6465"/>
      <c r="BL6465"/>
      <c r="BM6465"/>
      <c r="BN6465"/>
    </row>
    <row r="6466" spans="61:66" x14ac:dyDescent="0.25">
      <c r="BI6466"/>
      <c r="BJ6466"/>
      <c r="BK6466"/>
      <c r="BL6466"/>
      <c r="BM6466"/>
      <c r="BN6466"/>
    </row>
    <row r="6467" spans="61:66" x14ac:dyDescent="0.25">
      <c r="BI6467"/>
      <c r="BJ6467"/>
      <c r="BK6467"/>
      <c r="BL6467"/>
      <c r="BM6467"/>
      <c r="BN6467"/>
    </row>
    <row r="6468" spans="61:66" x14ac:dyDescent="0.25">
      <c r="BI6468"/>
      <c r="BJ6468"/>
      <c r="BK6468"/>
      <c r="BL6468"/>
      <c r="BM6468"/>
      <c r="BN6468"/>
    </row>
    <row r="6469" spans="61:66" x14ac:dyDescent="0.25">
      <c r="BI6469"/>
      <c r="BJ6469"/>
      <c r="BK6469"/>
      <c r="BL6469"/>
      <c r="BM6469"/>
      <c r="BN6469"/>
    </row>
    <row r="6470" spans="61:66" x14ac:dyDescent="0.25">
      <c r="BI6470"/>
      <c r="BJ6470"/>
      <c r="BK6470"/>
      <c r="BL6470"/>
      <c r="BM6470"/>
      <c r="BN6470"/>
    </row>
    <row r="6471" spans="61:66" x14ac:dyDescent="0.25">
      <c r="BI6471"/>
      <c r="BJ6471"/>
      <c r="BK6471"/>
      <c r="BL6471"/>
      <c r="BM6471"/>
      <c r="BN6471"/>
    </row>
    <row r="6472" spans="61:66" x14ac:dyDescent="0.25">
      <c r="BI6472"/>
      <c r="BJ6472"/>
      <c r="BK6472"/>
      <c r="BL6472"/>
      <c r="BM6472"/>
      <c r="BN6472"/>
    </row>
    <row r="6473" spans="61:66" x14ac:dyDescent="0.25">
      <c r="BI6473"/>
      <c r="BJ6473"/>
      <c r="BK6473"/>
      <c r="BL6473"/>
      <c r="BM6473"/>
      <c r="BN6473"/>
    </row>
    <row r="6474" spans="61:66" x14ac:dyDescent="0.25">
      <c r="BI6474"/>
      <c r="BJ6474"/>
      <c r="BK6474"/>
      <c r="BL6474"/>
      <c r="BM6474"/>
      <c r="BN6474"/>
    </row>
    <row r="6475" spans="61:66" x14ac:dyDescent="0.25">
      <c r="BI6475"/>
      <c r="BJ6475"/>
      <c r="BK6475"/>
      <c r="BL6475"/>
      <c r="BM6475"/>
      <c r="BN6475"/>
    </row>
    <row r="6476" spans="61:66" x14ac:dyDescent="0.25">
      <c r="BI6476"/>
      <c r="BJ6476"/>
      <c r="BK6476"/>
      <c r="BL6476"/>
      <c r="BM6476"/>
      <c r="BN6476"/>
    </row>
    <row r="6477" spans="61:66" x14ac:dyDescent="0.25">
      <c r="BI6477"/>
      <c r="BJ6477"/>
      <c r="BK6477"/>
      <c r="BL6477"/>
      <c r="BM6477"/>
      <c r="BN6477"/>
    </row>
    <row r="6478" spans="61:66" x14ac:dyDescent="0.25">
      <c r="BI6478"/>
      <c r="BJ6478"/>
      <c r="BK6478"/>
      <c r="BL6478"/>
      <c r="BM6478"/>
      <c r="BN6478"/>
    </row>
    <row r="6479" spans="61:66" x14ac:dyDescent="0.25">
      <c r="BI6479"/>
      <c r="BJ6479"/>
      <c r="BK6479"/>
      <c r="BL6479"/>
      <c r="BM6479"/>
      <c r="BN6479"/>
    </row>
    <row r="6480" spans="61:66" x14ac:dyDescent="0.25">
      <c r="BI6480"/>
      <c r="BJ6480"/>
      <c r="BK6480"/>
      <c r="BL6480"/>
      <c r="BM6480"/>
      <c r="BN6480"/>
    </row>
    <row r="6481" spans="61:66" x14ac:dyDescent="0.25">
      <c r="BI6481"/>
      <c r="BJ6481"/>
      <c r="BK6481"/>
      <c r="BL6481"/>
      <c r="BM6481"/>
      <c r="BN6481"/>
    </row>
    <row r="6482" spans="61:66" x14ac:dyDescent="0.25">
      <c r="BI6482"/>
      <c r="BJ6482"/>
      <c r="BK6482"/>
      <c r="BL6482"/>
      <c r="BM6482"/>
      <c r="BN6482"/>
    </row>
    <row r="6483" spans="61:66" x14ac:dyDescent="0.25">
      <c r="BI6483"/>
      <c r="BJ6483"/>
      <c r="BK6483"/>
      <c r="BL6483"/>
      <c r="BM6483"/>
      <c r="BN6483"/>
    </row>
    <row r="6484" spans="61:66" x14ac:dyDescent="0.25">
      <c r="BI6484"/>
      <c r="BJ6484"/>
      <c r="BK6484"/>
      <c r="BL6484"/>
      <c r="BM6484"/>
      <c r="BN6484"/>
    </row>
    <row r="6485" spans="61:66" x14ac:dyDescent="0.25">
      <c r="BI6485"/>
      <c r="BJ6485"/>
      <c r="BK6485"/>
      <c r="BL6485"/>
      <c r="BM6485"/>
      <c r="BN6485"/>
    </row>
    <row r="6486" spans="61:66" x14ac:dyDescent="0.25">
      <c r="BI6486"/>
      <c r="BJ6486"/>
      <c r="BK6486"/>
      <c r="BL6486"/>
      <c r="BM6486"/>
      <c r="BN6486"/>
    </row>
    <row r="6487" spans="61:66" x14ac:dyDescent="0.25">
      <c r="BI6487"/>
      <c r="BJ6487"/>
      <c r="BK6487"/>
      <c r="BL6487"/>
      <c r="BM6487"/>
      <c r="BN6487"/>
    </row>
    <row r="6488" spans="61:66" x14ac:dyDescent="0.25">
      <c r="BI6488"/>
      <c r="BJ6488"/>
      <c r="BK6488"/>
      <c r="BL6488"/>
      <c r="BM6488"/>
      <c r="BN6488"/>
    </row>
    <row r="6489" spans="61:66" x14ac:dyDescent="0.25">
      <c r="BI6489"/>
      <c r="BJ6489"/>
      <c r="BK6489"/>
      <c r="BL6489"/>
      <c r="BM6489"/>
      <c r="BN6489"/>
    </row>
    <row r="6490" spans="61:66" x14ac:dyDescent="0.25">
      <c r="BI6490"/>
      <c r="BJ6490"/>
      <c r="BK6490"/>
      <c r="BL6490"/>
      <c r="BM6490"/>
      <c r="BN6490"/>
    </row>
    <row r="6491" spans="61:66" x14ac:dyDescent="0.25">
      <c r="BI6491"/>
      <c r="BJ6491"/>
      <c r="BK6491"/>
      <c r="BL6491"/>
      <c r="BM6491"/>
      <c r="BN6491"/>
    </row>
    <row r="6492" spans="61:66" x14ac:dyDescent="0.25">
      <c r="BI6492"/>
      <c r="BJ6492"/>
      <c r="BK6492"/>
      <c r="BL6492"/>
      <c r="BM6492"/>
      <c r="BN6492"/>
    </row>
    <row r="6493" spans="61:66" x14ac:dyDescent="0.25">
      <c r="BI6493"/>
      <c r="BJ6493"/>
      <c r="BK6493"/>
      <c r="BL6493"/>
      <c r="BM6493"/>
      <c r="BN6493"/>
    </row>
    <row r="6494" spans="61:66" x14ac:dyDescent="0.25">
      <c r="BI6494"/>
      <c r="BJ6494"/>
      <c r="BK6494"/>
      <c r="BL6494"/>
      <c r="BM6494"/>
      <c r="BN6494"/>
    </row>
    <row r="6495" spans="61:66" x14ac:dyDescent="0.25">
      <c r="BI6495"/>
      <c r="BJ6495"/>
      <c r="BK6495"/>
      <c r="BL6495"/>
      <c r="BM6495"/>
      <c r="BN6495"/>
    </row>
    <row r="6496" spans="61:66" x14ac:dyDescent="0.25">
      <c r="BI6496"/>
      <c r="BJ6496"/>
      <c r="BK6496"/>
      <c r="BL6496"/>
      <c r="BM6496"/>
      <c r="BN6496"/>
    </row>
    <row r="6497" spans="61:66" x14ac:dyDescent="0.25">
      <c r="BI6497"/>
      <c r="BJ6497"/>
      <c r="BK6497"/>
      <c r="BL6497"/>
      <c r="BM6497"/>
      <c r="BN6497"/>
    </row>
    <row r="6498" spans="61:66" x14ac:dyDescent="0.25">
      <c r="BI6498"/>
      <c r="BJ6498"/>
      <c r="BK6498"/>
      <c r="BL6498"/>
      <c r="BM6498"/>
      <c r="BN6498"/>
    </row>
    <row r="6499" spans="61:66" x14ac:dyDescent="0.25">
      <c r="BI6499"/>
      <c r="BJ6499"/>
      <c r="BK6499"/>
      <c r="BL6499"/>
      <c r="BM6499"/>
      <c r="BN6499"/>
    </row>
    <row r="6500" spans="61:66" x14ac:dyDescent="0.25">
      <c r="BI6500"/>
      <c r="BJ6500"/>
      <c r="BK6500"/>
      <c r="BL6500"/>
      <c r="BM6500"/>
      <c r="BN6500"/>
    </row>
    <row r="6501" spans="61:66" x14ac:dyDescent="0.25">
      <c r="BI6501"/>
      <c r="BJ6501"/>
      <c r="BK6501"/>
      <c r="BL6501"/>
      <c r="BM6501"/>
      <c r="BN6501"/>
    </row>
    <row r="6502" spans="61:66" x14ac:dyDescent="0.25">
      <c r="BI6502"/>
      <c r="BJ6502"/>
      <c r="BK6502"/>
      <c r="BL6502"/>
      <c r="BM6502"/>
      <c r="BN6502"/>
    </row>
    <row r="6503" spans="61:66" x14ac:dyDescent="0.25">
      <c r="BI6503"/>
      <c r="BJ6503"/>
      <c r="BK6503"/>
      <c r="BL6503"/>
      <c r="BM6503"/>
      <c r="BN6503"/>
    </row>
    <row r="6504" spans="61:66" x14ac:dyDescent="0.25">
      <c r="BI6504"/>
      <c r="BJ6504"/>
      <c r="BK6504"/>
      <c r="BL6504"/>
      <c r="BM6504"/>
      <c r="BN6504"/>
    </row>
    <row r="6505" spans="61:66" x14ac:dyDescent="0.25">
      <c r="BI6505"/>
      <c r="BJ6505"/>
      <c r="BK6505"/>
      <c r="BL6505"/>
      <c r="BM6505"/>
      <c r="BN6505"/>
    </row>
    <row r="6506" spans="61:66" x14ac:dyDescent="0.25">
      <c r="BI6506"/>
      <c r="BJ6506"/>
      <c r="BK6506"/>
      <c r="BL6506"/>
      <c r="BM6506"/>
      <c r="BN6506"/>
    </row>
    <row r="6507" spans="61:66" x14ac:dyDescent="0.25">
      <c r="BI6507"/>
      <c r="BJ6507"/>
      <c r="BK6507"/>
      <c r="BL6507"/>
      <c r="BM6507"/>
      <c r="BN6507"/>
    </row>
    <row r="6508" spans="61:66" x14ac:dyDescent="0.25">
      <c r="BI6508"/>
      <c r="BJ6508"/>
      <c r="BK6508"/>
      <c r="BL6508"/>
      <c r="BM6508"/>
      <c r="BN6508"/>
    </row>
    <row r="6509" spans="61:66" x14ac:dyDescent="0.25">
      <c r="BI6509"/>
      <c r="BJ6509"/>
      <c r="BK6509"/>
      <c r="BL6509"/>
      <c r="BM6509"/>
      <c r="BN6509"/>
    </row>
    <row r="6510" spans="61:66" x14ac:dyDescent="0.25">
      <c r="BI6510"/>
      <c r="BJ6510"/>
      <c r="BK6510"/>
      <c r="BL6510"/>
      <c r="BM6510"/>
      <c r="BN6510"/>
    </row>
    <row r="6511" spans="61:66" x14ac:dyDescent="0.25">
      <c r="BI6511"/>
      <c r="BJ6511"/>
      <c r="BK6511"/>
      <c r="BL6511"/>
      <c r="BM6511"/>
      <c r="BN6511"/>
    </row>
    <row r="6512" spans="61:66" x14ac:dyDescent="0.25">
      <c r="BI6512"/>
      <c r="BJ6512"/>
      <c r="BK6512"/>
      <c r="BL6512"/>
      <c r="BM6512"/>
      <c r="BN6512"/>
    </row>
    <row r="6513" spans="61:66" x14ac:dyDescent="0.25">
      <c r="BI6513"/>
      <c r="BJ6513"/>
      <c r="BK6513"/>
      <c r="BL6513"/>
      <c r="BM6513"/>
      <c r="BN6513"/>
    </row>
    <row r="6514" spans="61:66" x14ac:dyDescent="0.25">
      <c r="BI6514"/>
      <c r="BJ6514"/>
      <c r="BK6514"/>
      <c r="BL6514"/>
      <c r="BM6514"/>
      <c r="BN6514"/>
    </row>
    <row r="6515" spans="61:66" x14ac:dyDescent="0.25">
      <c r="BI6515"/>
      <c r="BJ6515"/>
      <c r="BK6515"/>
      <c r="BL6515"/>
      <c r="BM6515"/>
      <c r="BN6515"/>
    </row>
    <row r="6516" spans="61:66" x14ac:dyDescent="0.25">
      <c r="BI6516"/>
      <c r="BJ6516"/>
      <c r="BK6516"/>
      <c r="BL6516"/>
      <c r="BM6516"/>
      <c r="BN6516"/>
    </row>
    <row r="6517" spans="61:66" x14ac:dyDescent="0.25">
      <c r="BI6517"/>
      <c r="BJ6517"/>
      <c r="BK6517"/>
      <c r="BL6517"/>
      <c r="BM6517"/>
      <c r="BN6517"/>
    </row>
    <row r="6518" spans="61:66" x14ac:dyDescent="0.25">
      <c r="BI6518"/>
      <c r="BJ6518"/>
      <c r="BK6518"/>
      <c r="BL6518"/>
      <c r="BM6518"/>
      <c r="BN6518"/>
    </row>
    <row r="6519" spans="61:66" x14ac:dyDescent="0.25">
      <c r="BI6519"/>
      <c r="BJ6519"/>
      <c r="BK6519"/>
      <c r="BL6519"/>
      <c r="BM6519"/>
      <c r="BN6519"/>
    </row>
    <row r="6520" spans="61:66" x14ac:dyDescent="0.25">
      <c r="BI6520"/>
      <c r="BJ6520"/>
      <c r="BK6520"/>
      <c r="BL6520"/>
      <c r="BM6520"/>
      <c r="BN6520"/>
    </row>
    <row r="6521" spans="61:66" x14ac:dyDescent="0.25">
      <c r="BI6521"/>
      <c r="BJ6521"/>
      <c r="BK6521"/>
      <c r="BL6521"/>
      <c r="BM6521"/>
      <c r="BN6521"/>
    </row>
    <row r="6522" spans="61:66" x14ac:dyDescent="0.25">
      <c r="BI6522"/>
      <c r="BJ6522"/>
      <c r="BK6522"/>
      <c r="BL6522"/>
      <c r="BM6522"/>
      <c r="BN6522"/>
    </row>
    <row r="6523" spans="61:66" x14ac:dyDescent="0.25">
      <c r="BI6523"/>
      <c r="BJ6523"/>
      <c r="BK6523"/>
      <c r="BL6523"/>
      <c r="BM6523"/>
      <c r="BN6523"/>
    </row>
    <row r="6524" spans="61:66" x14ac:dyDescent="0.25">
      <c r="BI6524"/>
      <c r="BJ6524"/>
      <c r="BK6524"/>
      <c r="BL6524"/>
      <c r="BM6524"/>
      <c r="BN6524"/>
    </row>
    <row r="6525" spans="61:66" x14ac:dyDescent="0.25">
      <c r="BI6525"/>
      <c r="BJ6525"/>
      <c r="BK6525"/>
      <c r="BL6525"/>
      <c r="BM6525"/>
      <c r="BN6525"/>
    </row>
    <row r="6526" spans="61:66" x14ac:dyDescent="0.25">
      <c r="BI6526"/>
      <c r="BJ6526"/>
      <c r="BK6526"/>
      <c r="BL6526"/>
      <c r="BM6526"/>
      <c r="BN6526"/>
    </row>
    <row r="6527" spans="61:66" x14ac:dyDescent="0.25">
      <c r="BI6527"/>
      <c r="BJ6527"/>
      <c r="BK6527"/>
      <c r="BL6527"/>
      <c r="BM6527"/>
      <c r="BN6527"/>
    </row>
    <row r="6528" spans="61:66" x14ac:dyDescent="0.25">
      <c r="BI6528"/>
      <c r="BJ6528"/>
      <c r="BK6528"/>
      <c r="BL6528"/>
      <c r="BM6528"/>
      <c r="BN6528"/>
    </row>
    <row r="6529" spans="61:66" x14ac:dyDescent="0.25">
      <c r="BI6529"/>
      <c r="BJ6529"/>
      <c r="BK6529"/>
      <c r="BL6529"/>
      <c r="BM6529"/>
      <c r="BN6529"/>
    </row>
    <row r="6530" spans="61:66" x14ac:dyDescent="0.25">
      <c r="BI6530"/>
      <c r="BJ6530"/>
      <c r="BK6530"/>
      <c r="BL6530"/>
      <c r="BM6530"/>
      <c r="BN6530"/>
    </row>
    <row r="6531" spans="61:66" x14ac:dyDescent="0.25">
      <c r="BI6531"/>
      <c r="BJ6531"/>
      <c r="BK6531"/>
      <c r="BL6531"/>
      <c r="BM6531"/>
      <c r="BN6531"/>
    </row>
    <row r="6532" spans="61:66" x14ac:dyDescent="0.25">
      <c r="BI6532"/>
      <c r="BJ6532"/>
      <c r="BK6532"/>
      <c r="BL6532"/>
      <c r="BM6532"/>
      <c r="BN6532"/>
    </row>
    <row r="6533" spans="61:66" x14ac:dyDescent="0.25">
      <c r="BI6533"/>
      <c r="BJ6533"/>
      <c r="BK6533"/>
      <c r="BL6533"/>
      <c r="BM6533"/>
      <c r="BN6533"/>
    </row>
    <row r="6534" spans="61:66" x14ac:dyDescent="0.25">
      <c r="BI6534"/>
      <c r="BJ6534"/>
      <c r="BK6534"/>
      <c r="BL6534"/>
      <c r="BM6534"/>
      <c r="BN6534"/>
    </row>
    <row r="6535" spans="61:66" x14ac:dyDescent="0.25">
      <c r="BI6535"/>
      <c r="BJ6535"/>
      <c r="BK6535"/>
      <c r="BL6535"/>
      <c r="BM6535"/>
      <c r="BN6535"/>
    </row>
    <row r="6536" spans="61:66" x14ac:dyDescent="0.25">
      <c r="BI6536"/>
      <c r="BJ6536"/>
      <c r="BK6536"/>
      <c r="BL6536"/>
      <c r="BM6536"/>
      <c r="BN6536"/>
    </row>
    <row r="6537" spans="61:66" x14ac:dyDescent="0.25">
      <c r="BI6537"/>
      <c r="BJ6537"/>
      <c r="BK6537"/>
      <c r="BL6537"/>
      <c r="BM6537"/>
      <c r="BN6537"/>
    </row>
    <row r="6538" spans="61:66" x14ac:dyDescent="0.25">
      <c r="BI6538"/>
      <c r="BJ6538"/>
      <c r="BK6538"/>
      <c r="BL6538"/>
      <c r="BM6538"/>
      <c r="BN6538"/>
    </row>
    <row r="6539" spans="61:66" x14ac:dyDescent="0.25">
      <c r="BI6539"/>
      <c r="BJ6539"/>
      <c r="BK6539"/>
      <c r="BL6539"/>
      <c r="BM6539"/>
      <c r="BN6539"/>
    </row>
    <row r="6540" spans="61:66" x14ac:dyDescent="0.25">
      <c r="BI6540"/>
      <c r="BJ6540"/>
      <c r="BK6540"/>
      <c r="BL6540"/>
      <c r="BM6540"/>
      <c r="BN6540"/>
    </row>
    <row r="6541" spans="61:66" x14ac:dyDescent="0.25">
      <c r="BI6541"/>
      <c r="BJ6541"/>
      <c r="BK6541"/>
      <c r="BL6541"/>
      <c r="BM6541"/>
      <c r="BN6541"/>
    </row>
    <row r="6542" spans="61:66" x14ac:dyDescent="0.25">
      <c r="BI6542"/>
      <c r="BJ6542"/>
      <c r="BK6542"/>
      <c r="BL6542"/>
      <c r="BM6542"/>
      <c r="BN6542"/>
    </row>
    <row r="6543" spans="61:66" x14ac:dyDescent="0.25">
      <c r="BI6543"/>
      <c r="BJ6543"/>
      <c r="BK6543"/>
      <c r="BL6543"/>
      <c r="BM6543"/>
      <c r="BN6543"/>
    </row>
    <row r="6544" spans="61:66" x14ac:dyDescent="0.25">
      <c r="BI6544"/>
      <c r="BJ6544"/>
      <c r="BK6544"/>
      <c r="BL6544"/>
      <c r="BM6544"/>
      <c r="BN6544"/>
    </row>
    <row r="6545" spans="61:66" x14ac:dyDescent="0.25">
      <c r="BI6545"/>
      <c r="BJ6545"/>
      <c r="BK6545"/>
      <c r="BL6545"/>
      <c r="BM6545"/>
      <c r="BN6545"/>
    </row>
    <row r="6546" spans="61:66" x14ac:dyDescent="0.25">
      <c r="BI6546"/>
      <c r="BJ6546"/>
      <c r="BK6546"/>
      <c r="BL6546"/>
      <c r="BM6546"/>
      <c r="BN6546"/>
    </row>
    <row r="6547" spans="61:66" x14ac:dyDescent="0.25">
      <c r="BI6547"/>
      <c r="BJ6547"/>
      <c r="BK6547"/>
      <c r="BL6547"/>
      <c r="BM6547"/>
      <c r="BN6547"/>
    </row>
    <row r="6548" spans="61:66" x14ac:dyDescent="0.25">
      <c r="BI6548"/>
      <c r="BJ6548"/>
      <c r="BK6548"/>
      <c r="BL6548"/>
      <c r="BM6548"/>
      <c r="BN6548"/>
    </row>
    <row r="6549" spans="61:66" x14ac:dyDescent="0.25">
      <c r="BI6549"/>
      <c r="BJ6549"/>
      <c r="BK6549"/>
      <c r="BL6549"/>
      <c r="BM6549"/>
      <c r="BN6549"/>
    </row>
    <row r="6550" spans="61:66" x14ac:dyDescent="0.25">
      <c r="BI6550"/>
      <c r="BJ6550"/>
      <c r="BK6550"/>
      <c r="BL6550"/>
      <c r="BM6550"/>
      <c r="BN6550"/>
    </row>
    <row r="6551" spans="61:66" x14ac:dyDescent="0.25">
      <c r="BI6551"/>
      <c r="BJ6551"/>
      <c r="BK6551"/>
      <c r="BL6551"/>
      <c r="BM6551"/>
      <c r="BN6551"/>
    </row>
    <row r="6552" spans="61:66" x14ac:dyDescent="0.25">
      <c r="BI6552"/>
      <c r="BJ6552"/>
      <c r="BK6552"/>
      <c r="BL6552"/>
      <c r="BM6552"/>
      <c r="BN6552"/>
    </row>
    <row r="6553" spans="61:66" x14ac:dyDescent="0.25">
      <c r="BI6553"/>
      <c r="BJ6553"/>
      <c r="BK6553"/>
      <c r="BL6553"/>
      <c r="BM6553"/>
      <c r="BN6553"/>
    </row>
    <row r="6554" spans="61:66" x14ac:dyDescent="0.25">
      <c r="BI6554"/>
      <c r="BJ6554"/>
      <c r="BK6554"/>
      <c r="BL6554"/>
      <c r="BM6554"/>
      <c r="BN6554"/>
    </row>
    <row r="6555" spans="61:66" x14ac:dyDescent="0.25">
      <c r="BI6555"/>
      <c r="BJ6555"/>
      <c r="BK6555"/>
      <c r="BL6555"/>
      <c r="BM6555"/>
      <c r="BN6555"/>
    </row>
    <row r="6556" spans="61:66" x14ac:dyDescent="0.25">
      <c r="BI6556"/>
      <c r="BJ6556"/>
      <c r="BK6556"/>
      <c r="BL6556"/>
      <c r="BM6556"/>
      <c r="BN6556"/>
    </row>
    <row r="6557" spans="61:66" x14ac:dyDescent="0.25">
      <c r="BI6557"/>
      <c r="BJ6557"/>
      <c r="BK6557"/>
      <c r="BL6557"/>
      <c r="BM6557"/>
      <c r="BN6557"/>
    </row>
    <row r="6558" spans="61:66" x14ac:dyDescent="0.25">
      <c r="BI6558"/>
      <c r="BJ6558"/>
      <c r="BK6558"/>
      <c r="BL6558"/>
      <c r="BM6558"/>
      <c r="BN6558"/>
    </row>
    <row r="6559" spans="61:66" x14ac:dyDescent="0.25">
      <c r="BI6559"/>
      <c r="BJ6559"/>
      <c r="BK6559"/>
      <c r="BL6559"/>
      <c r="BM6559"/>
      <c r="BN6559"/>
    </row>
    <row r="6560" spans="61:66" x14ac:dyDescent="0.25">
      <c r="BI6560"/>
      <c r="BJ6560"/>
      <c r="BK6560"/>
      <c r="BL6560"/>
      <c r="BM6560"/>
      <c r="BN6560"/>
    </row>
    <row r="6561" spans="61:66" x14ac:dyDescent="0.25">
      <c r="BI6561"/>
      <c r="BJ6561"/>
      <c r="BK6561"/>
      <c r="BL6561"/>
      <c r="BM6561"/>
      <c r="BN6561"/>
    </row>
    <row r="6562" spans="61:66" x14ac:dyDescent="0.25">
      <c r="BI6562"/>
      <c r="BJ6562"/>
      <c r="BK6562"/>
      <c r="BL6562"/>
      <c r="BM6562"/>
      <c r="BN6562"/>
    </row>
    <row r="6563" spans="61:66" x14ac:dyDescent="0.25">
      <c r="BI6563"/>
      <c r="BJ6563"/>
      <c r="BK6563"/>
      <c r="BL6563"/>
      <c r="BM6563"/>
      <c r="BN6563"/>
    </row>
    <row r="6564" spans="61:66" x14ac:dyDescent="0.25">
      <c r="BI6564"/>
      <c r="BJ6564"/>
      <c r="BK6564"/>
      <c r="BL6564"/>
      <c r="BM6564"/>
      <c r="BN6564"/>
    </row>
    <row r="6565" spans="61:66" x14ac:dyDescent="0.25">
      <c r="BI6565"/>
      <c r="BJ6565"/>
      <c r="BK6565"/>
      <c r="BL6565"/>
      <c r="BM6565"/>
      <c r="BN6565"/>
    </row>
    <row r="6566" spans="61:66" x14ac:dyDescent="0.25">
      <c r="BI6566"/>
      <c r="BJ6566"/>
      <c r="BK6566"/>
      <c r="BL6566"/>
      <c r="BM6566"/>
      <c r="BN6566"/>
    </row>
    <row r="6567" spans="61:66" x14ac:dyDescent="0.25">
      <c r="BI6567"/>
      <c r="BJ6567"/>
      <c r="BK6567"/>
      <c r="BL6567"/>
      <c r="BM6567"/>
      <c r="BN6567"/>
    </row>
    <row r="6568" spans="61:66" x14ac:dyDescent="0.25">
      <c r="BI6568"/>
      <c r="BJ6568"/>
      <c r="BK6568"/>
      <c r="BL6568"/>
      <c r="BM6568"/>
      <c r="BN6568"/>
    </row>
    <row r="6569" spans="61:66" x14ac:dyDescent="0.25">
      <c r="BI6569"/>
      <c r="BJ6569"/>
      <c r="BK6569"/>
      <c r="BL6569"/>
      <c r="BM6569"/>
      <c r="BN6569"/>
    </row>
    <row r="6570" spans="61:66" x14ac:dyDescent="0.25">
      <c r="BI6570"/>
      <c r="BJ6570"/>
      <c r="BK6570"/>
      <c r="BL6570"/>
      <c r="BM6570"/>
      <c r="BN6570"/>
    </row>
    <row r="6571" spans="61:66" x14ac:dyDescent="0.25">
      <c r="BI6571"/>
      <c r="BJ6571"/>
      <c r="BK6571"/>
      <c r="BL6571"/>
      <c r="BM6571"/>
      <c r="BN6571"/>
    </row>
    <row r="6572" spans="61:66" x14ac:dyDescent="0.25">
      <c r="BI6572"/>
      <c r="BJ6572"/>
      <c r="BK6572"/>
      <c r="BL6572"/>
      <c r="BM6572"/>
      <c r="BN6572"/>
    </row>
    <row r="6573" spans="61:66" x14ac:dyDescent="0.25">
      <c r="BI6573"/>
      <c r="BJ6573"/>
      <c r="BK6573"/>
      <c r="BL6573"/>
      <c r="BM6573"/>
      <c r="BN6573"/>
    </row>
    <row r="6574" spans="61:66" x14ac:dyDescent="0.25">
      <c r="BI6574"/>
      <c r="BJ6574"/>
      <c r="BK6574"/>
      <c r="BL6574"/>
      <c r="BM6574"/>
      <c r="BN6574"/>
    </row>
    <row r="6575" spans="61:66" x14ac:dyDescent="0.25">
      <c r="BI6575"/>
      <c r="BJ6575"/>
      <c r="BK6575"/>
      <c r="BL6575"/>
      <c r="BM6575"/>
      <c r="BN6575"/>
    </row>
    <row r="6576" spans="61:66" x14ac:dyDescent="0.25">
      <c r="BI6576"/>
      <c r="BJ6576"/>
      <c r="BK6576"/>
      <c r="BL6576"/>
      <c r="BM6576"/>
      <c r="BN6576"/>
    </row>
    <row r="6577" spans="61:66" x14ac:dyDescent="0.25">
      <c r="BI6577"/>
      <c r="BJ6577"/>
      <c r="BK6577"/>
      <c r="BL6577"/>
      <c r="BM6577"/>
      <c r="BN6577"/>
    </row>
    <row r="6578" spans="61:66" x14ac:dyDescent="0.25">
      <c r="BI6578"/>
      <c r="BJ6578"/>
      <c r="BK6578"/>
      <c r="BL6578"/>
      <c r="BM6578"/>
      <c r="BN6578"/>
    </row>
    <row r="6579" spans="61:66" x14ac:dyDescent="0.25">
      <c r="BI6579"/>
      <c r="BJ6579"/>
      <c r="BK6579"/>
      <c r="BL6579"/>
      <c r="BM6579"/>
      <c r="BN6579"/>
    </row>
    <row r="6580" spans="61:66" x14ac:dyDescent="0.25">
      <c r="BI6580"/>
      <c r="BJ6580"/>
      <c r="BK6580"/>
      <c r="BL6580"/>
      <c r="BM6580"/>
      <c r="BN6580"/>
    </row>
    <row r="6581" spans="61:66" x14ac:dyDescent="0.25">
      <c r="BI6581"/>
      <c r="BJ6581"/>
      <c r="BK6581"/>
      <c r="BL6581"/>
      <c r="BM6581"/>
      <c r="BN6581"/>
    </row>
    <row r="6582" spans="61:66" x14ac:dyDescent="0.25">
      <c r="BI6582"/>
      <c r="BJ6582"/>
      <c r="BK6582"/>
      <c r="BL6582"/>
      <c r="BM6582"/>
      <c r="BN6582"/>
    </row>
    <row r="6583" spans="61:66" x14ac:dyDescent="0.25">
      <c r="BI6583"/>
      <c r="BJ6583"/>
      <c r="BK6583"/>
      <c r="BL6583"/>
      <c r="BM6583"/>
      <c r="BN6583"/>
    </row>
    <row r="6584" spans="61:66" x14ac:dyDescent="0.25">
      <c r="BI6584"/>
      <c r="BJ6584"/>
      <c r="BK6584"/>
      <c r="BL6584"/>
      <c r="BM6584"/>
      <c r="BN6584"/>
    </row>
    <row r="6585" spans="61:66" x14ac:dyDescent="0.25">
      <c r="BI6585"/>
      <c r="BJ6585"/>
      <c r="BK6585"/>
      <c r="BL6585"/>
      <c r="BM6585"/>
      <c r="BN6585"/>
    </row>
    <row r="6586" spans="61:66" x14ac:dyDescent="0.25">
      <c r="BI6586"/>
      <c r="BJ6586"/>
      <c r="BK6586"/>
      <c r="BL6586"/>
      <c r="BM6586"/>
      <c r="BN6586"/>
    </row>
    <row r="6587" spans="61:66" x14ac:dyDescent="0.25">
      <c r="BI6587"/>
      <c r="BJ6587"/>
      <c r="BK6587"/>
      <c r="BL6587"/>
      <c r="BM6587"/>
      <c r="BN6587"/>
    </row>
    <row r="6588" spans="61:66" x14ac:dyDescent="0.25">
      <c r="BI6588"/>
      <c r="BJ6588"/>
      <c r="BK6588"/>
      <c r="BL6588"/>
      <c r="BM6588"/>
      <c r="BN6588"/>
    </row>
    <row r="6589" spans="61:66" x14ac:dyDescent="0.25">
      <c r="BI6589"/>
      <c r="BJ6589"/>
      <c r="BK6589"/>
      <c r="BL6589"/>
      <c r="BM6589"/>
      <c r="BN6589"/>
    </row>
    <row r="6590" spans="61:66" x14ac:dyDescent="0.25">
      <c r="BI6590"/>
      <c r="BJ6590"/>
      <c r="BK6590"/>
      <c r="BL6590"/>
      <c r="BM6590"/>
      <c r="BN6590"/>
    </row>
    <row r="6591" spans="61:66" x14ac:dyDescent="0.25">
      <c r="BI6591"/>
      <c r="BJ6591"/>
      <c r="BK6591"/>
      <c r="BL6591"/>
      <c r="BM6591"/>
      <c r="BN6591"/>
    </row>
    <row r="6592" spans="61:66" x14ac:dyDescent="0.25">
      <c r="BI6592"/>
      <c r="BJ6592"/>
      <c r="BK6592"/>
      <c r="BL6592"/>
      <c r="BM6592"/>
      <c r="BN6592"/>
    </row>
    <row r="6593" spans="61:66" x14ac:dyDescent="0.25">
      <c r="BI6593"/>
      <c r="BJ6593"/>
      <c r="BK6593"/>
      <c r="BL6593"/>
      <c r="BM6593"/>
      <c r="BN6593"/>
    </row>
    <row r="6594" spans="61:66" x14ac:dyDescent="0.25">
      <c r="BI6594"/>
      <c r="BJ6594"/>
      <c r="BK6594"/>
      <c r="BL6594"/>
      <c r="BM6594"/>
      <c r="BN6594"/>
    </row>
    <row r="6595" spans="61:66" x14ac:dyDescent="0.25">
      <c r="BI6595"/>
      <c r="BJ6595"/>
      <c r="BK6595"/>
      <c r="BL6595"/>
      <c r="BM6595"/>
      <c r="BN6595"/>
    </row>
    <row r="6596" spans="61:66" x14ac:dyDescent="0.25">
      <c r="BI6596"/>
      <c r="BJ6596"/>
      <c r="BK6596"/>
      <c r="BL6596"/>
      <c r="BM6596"/>
      <c r="BN6596"/>
    </row>
    <row r="6597" spans="61:66" x14ac:dyDescent="0.25">
      <c r="BI6597"/>
      <c r="BJ6597"/>
      <c r="BK6597"/>
      <c r="BL6597"/>
      <c r="BM6597"/>
      <c r="BN6597"/>
    </row>
    <row r="6598" spans="61:66" x14ac:dyDescent="0.25">
      <c r="BI6598"/>
      <c r="BJ6598"/>
      <c r="BK6598"/>
      <c r="BL6598"/>
      <c r="BM6598"/>
      <c r="BN6598"/>
    </row>
    <row r="6599" spans="61:66" x14ac:dyDescent="0.25">
      <c r="BI6599"/>
      <c r="BJ6599"/>
      <c r="BK6599"/>
      <c r="BL6599"/>
      <c r="BM6599"/>
      <c r="BN6599"/>
    </row>
    <row r="6600" spans="61:66" x14ac:dyDescent="0.25">
      <c r="BI6600"/>
      <c r="BJ6600"/>
      <c r="BK6600"/>
      <c r="BL6600"/>
      <c r="BM6600"/>
      <c r="BN6600"/>
    </row>
    <row r="6601" spans="61:66" x14ac:dyDescent="0.25">
      <c r="BI6601"/>
      <c r="BJ6601"/>
      <c r="BK6601"/>
      <c r="BL6601"/>
      <c r="BM6601"/>
      <c r="BN6601"/>
    </row>
    <row r="6602" spans="61:66" x14ac:dyDescent="0.25">
      <c r="BI6602"/>
      <c r="BJ6602"/>
      <c r="BK6602"/>
      <c r="BL6602"/>
      <c r="BM6602"/>
      <c r="BN6602"/>
    </row>
    <row r="6603" spans="61:66" x14ac:dyDescent="0.25">
      <c r="BI6603"/>
      <c r="BJ6603"/>
      <c r="BK6603"/>
      <c r="BL6603"/>
      <c r="BM6603"/>
      <c r="BN6603"/>
    </row>
    <row r="6604" spans="61:66" x14ac:dyDescent="0.25">
      <c r="BI6604"/>
      <c r="BJ6604"/>
      <c r="BK6604"/>
      <c r="BL6604"/>
      <c r="BM6604"/>
      <c r="BN6604"/>
    </row>
    <row r="6605" spans="61:66" x14ac:dyDescent="0.25">
      <c r="BI6605"/>
      <c r="BJ6605"/>
      <c r="BK6605"/>
      <c r="BL6605"/>
      <c r="BM6605"/>
      <c r="BN6605"/>
    </row>
    <row r="6606" spans="61:66" x14ac:dyDescent="0.25">
      <c r="BI6606"/>
      <c r="BJ6606"/>
      <c r="BK6606"/>
      <c r="BL6606"/>
      <c r="BM6606"/>
      <c r="BN6606"/>
    </row>
    <row r="6607" spans="61:66" x14ac:dyDescent="0.25">
      <c r="BI6607"/>
      <c r="BJ6607"/>
      <c r="BK6607"/>
      <c r="BL6607"/>
      <c r="BM6607"/>
      <c r="BN6607"/>
    </row>
    <row r="6608" spans="61:66" x14ac:dyDescent="0.25">
      <c r="BI6608"/>
      <c r="BJ6608"/>
      <c r="BK6608"/>
      <c r="BL6608"/>
      <c r="BM6608"/>
      <c r="BN6608"/>
    </row>
    <row r="6609" spans="61:66" x14ac:dyDescent="0.25">
      <c r="BI6609"/>
      <c r="BJ6609"/>
      <c r="BK6609"/>
      <c r="BL6609"/>
      <c r="BM6609"/>
      <c r="BN6609"/>
    </row>
    <row r="6610" spans="61:66" x14ac:dyDescent="0.25">
      <c r="BI6610"/>
      <c r="BJ6610"/>
      <c r="BK6610"/>
      <c r="BL6610"/>
      <c r="BM6610"/>
      <c r="BN6610"/>
    </row>
    <row r="6611" spans="61:66" x14ac:dyDescent="0.25">
      <c r="BI6611"/>
      <c r="BJ6611"/>
      <c r="BK6611"/>
      <c r="BL6611"/>
      <c r="BM6611"/>
      <c r="BN6611"/>
    </row>
    <row r="6612" spans="61:66" x14ac:dyDescent="0.25">
      <c r="BI6612"/>
      <c r="BJ6612"/>
      <c r="BK6612"/>
      <c r="BL6612"/>
      <c r="BM6612"/>
      <c r="BN6612"/>
    </row>
    <row r="6613" spans="61:66" x14ac:dyDescent="0.25">
      <c r="BI6613"/>
      <c r="BJ6613"/>
      <c r="BK6613"/>
      <c r="BL6613"/>
      <c r="BM6613"/>
      <c r="BN6613"/>
    </row>
    <row r="6614" spans="61:66" x14ac:dyDescent="0.25">
      <c r="BI6614"/>
      <c r="BJ6614"/>
      <c r="BK6614"/>
      <c r="BL6614"/>
      <c r="BM6614"/>
      <c r="BN6614"/>
    </row>
    <row r="6615" spans="61:66" x14ac:dyDescent="0.25">
      <c r="BI6615"/>
      <c r="BJ6615"/>
      <c r="BK6615"/>
      <c r="BL6615"/>
      <c r="BM6615"/>
      <c r="BN6615"/>
    </row>
    <row r="6616" spans="61:66" x14ac:dyDescent="0.25">
      <c r="BI6616"/>
      <c r="BJ6616"/>
      <c r="BK6616"/>
      <c r="BL6616"/>
      <c r="BM6616"/>
      <c r="BN6616"/>
    </row>
    <row r="6617" spans="61:66" x14ac:dyDescent="0.25">
      <c r="BI6617"/>
      <c r="BJ6617"/>
      <c r="BK6617"/>
      <c r="BL6617"/>
      <c r="BM6617"/>
      <c r="BN6617"/>
    </row>
    <row r="6618" spans="61:66" x14ac:dyDescent="0.25">
      <c r="BI6618"/>
      <c r="BJ6618"/>
      <c r="BK6618"/>
      <c r="BL6618"/>
      <c r="BM6618"/>
      <c r="BN6618"/>
    </row>
    <row r="6619" spans="61:66" x14ac:dyDescent="0.25">
      <c r="BI6619"/>
      <c r="BJ6619"/>
      <c r="BK6619"/>
      <c r="BL6619"/>
      <c r="BM6619"/>
      <c r="BN6619"/>
    </row>
    <row r="6620" spans="61:66" x14ac:dyDescent="0.25">
      <c r="BI6620"/>
      <c r="BJ6620"/>
      <c r="BK6620"/>
      <c r="BL6620"/>
      <c r="BM6620"/>
      <c r="BN6620"/>
    </row>
    <row r="6621" spans="61:66" x14ac:dyDescent="0.25">
      <c r="BI6621"/>
      <c r="BJ6621"/>
      <c r="BK6621"/>
      <c r="BL6621"/>
      <c r="BM6621"/>
      <c r="BN6621"/>
    </row>
    <row r="6622" spans="61:66" x14ac:dyDescent="0.25">
      <c r="BI6622"/>
      <c r="BJ6622"/>
      <c r="BK6622"/>
      <c r="BL6622"/>
      <c r="BM6622"/>
      <c r="BN6622"/>
    </row>
    <row r="6623" spans="61:66" x14ac:dyDescent="0.25">
      <c r="BI6623"/>
      <c r="BJ6623"/>
      <c r="BK6623"/>
      <c r="BL6623"/>
      <c r="BM6623"/>
      <c r="BN6623"/>
    </row>
    <row r="6624" spans="61:66" x14ac:dyDescent="0.25">
      <c r="BI6624"/>
      <c r="BJ6624"/>
      <c r="BK6624"/>
      <c r="BL6624"/>
      <c r="BM6624"/>
      <c r="BN6624"/>
    </row>
    <row r="6625" spans="61:66" x14ac:dyDescent="0.25">
      <c r="BI6625"/>
      <c r="BJ6625"/>
      <c r="BK6625"/>
      <c r="BL6625"/>
      <c r="BM6625"/>
      <c r="BN6625"/>
    </row>
    <row r="6626" spans="61:66" x14ac:dyDescent="0.25">
      <c r="BI6626"/>
      <c r="BJ6626"/>
      <c r="BK6626"/>
      <c r="BL6626"/>
      <c r="BM6626"/>
      <c r="BN6626"/>
    </row>
    <row r="6627" spans="61:66" x14ac:dyDescent="0.25">
      <c r="BI6627"/>
      <c r="BJ6627"/>
      <c r="BK6627"/>
      <c r="BL6627"/>
      <c r="BM6627"/>
      <c r="BN6627"/>
    </row>
    <row r="6628" spans="61:66" x14ac:dyDescent="0.25">
      <c r="BI6628"/>
      <c r="BJ6628"/>
      <c r="BK6628"/>
      <c r="BL6628"/>
      <c r="BM6628"/>
      <c r="BN6628"/>
    </row>
    <row r="6629" spans="61:66" x14ac:dyDescent="0.25">
      <c r="BI6629"/>
      <c r="BJ6629"/>
      <c r="BK6629"/>
      <c r="BL6629"/>
      <c r="BM6629"/>
      <c r="BN6629"/>
    </row>
    <row r="6630" spans="61:66" x14ac:dyDescent="0.25">
      <c r="BI6630"/>
      <c r="BJ6630"/>
      <c r="BK6630"/>
      <c r="BL6630"/>
      <c r="BM6630"/>
      <c r="BN6630"/>
    </row>
    <row r="6631" spans="61:66" x14ac:dyDescent="0.25">
      <c r="BI6631"/>
      <c r="BJ6631"/>
      <c r="BK6631"/>
      <c r="BL6631"/>
      <c r="BM6631"/>
      <c r="BN6631"/>
    </row>
    <row r="6632" spans="61:66" x14ac:dyDescent="0.25">
      <c r="BI6632"/>
      <c r="BJ6632"/>
      <c r="BK6632"/>
      <c r="BL6632"/>
      <c r="BM6632"/>
      <c r="BN6632"/>
    </row>
    <row r="6633" spans="61:66" x14ac:dyDescent="0.25">
      <c r="BI6633"/>
      <c r="BJ6633"/>
      <c r="BK6633"/>
      <c r="BL6633"/>
      <c r="BM6633"/>
      <c r="BN6633"/>
    </row>
    <row r="6634" spans="61:66" x14ac:dyDescent="0.25">
      <c r="BI6634"/>
      <c r="BJ6634"/>
      <c r="BK6634"/>
      <c r="BL6634"/>
      <c r="BM6634"/>
      <c r="BN6634"/>
    </row>
    <row r="6635" spans="61:66" x14ac:dyDescent="0.25">
      <c r="BI6635"/>
      <c r="BJ6635"/>
      <c r="BK6635"/>
      <c r="BL6635"/>
      <c r="BM6635"/>
      <c r="BN6635"/>
    </row>
    <row r="6636" spans="61:66" x14ac:dyDescent="0.25">
      <c r="BI6636"/>
      <c r="BJ6636"/>
      <c r="BK6636"/>
      <c r="BL6636"/>
      <c r="BM6636"/>
      <c r="BN6636"/>
    </row>
    <row r="6637" spans="61:66" x14ac:dyDescent="0.25">
      <c r="BI6637"/>
      <c r="BJ6637"/>
      <c r="BK6637"/>
      <c r="BL6637"/>
      <c r="BM6637"/>
      <c r="BN6637"/>
    </row>
    <row r="6638" spans="61:66" x14ac:dyDescent="0.25">
      <c r="BI6638"/>
      <c r="BJ6638"/>
      <c r="BK6638"/>
      <c r="BL6638"/>
      <c r="BM6638"/>
      <c r="BN6638"/>
    </row>
    <row r="6639" spans="61:66" x14ac:dyDescent="0.25">
      <c r="BI6639"/>
      <c r="BJ6639"/>
      <c r="BK6639"/>
      <c r="BL6639"/>
      <c r="BM6639"/>
      <c r="BN6639"/>
    </row>
    <row r="6640" spans="61:66" x14ac:dyDescent="0.25">
      <c r="BI6640"/>
      <c r="BJ6640"/>
      <c r="BK6640"/>
      <c r="BL6640"/>
      <c r="BM6640"/>
      <c r="BN6640"/>
    </row>
    <row r="6641" spans="61:66" x14ac:dyDescent="0.25">
      <c r="BI6641"/>
      <c r="BJ6641"/>
      <c r="BK6641"/>
      <c r="BL6641"/>
      <c r="BM6641"/>
      <c r="BN6641"/>
    </row>
    <row r="6642" spans="61:66" x14ac:dyDescent="0.25">
      <c r="BI6642"/>
      <c r="BJ6642"/>
      <c r="BK6642"/>
      <c r="BL6642"/>
      <c r="BM6642"/>
      <c r="BN6642"/>
    </row>
    <row r="6643" spans="61:66" x14ac:dyDescent="0.25">
      <c r="BI6643"/>
      <c r="BJ6643"/>
      <c r="BK6643"/>
      <c r="BL6643"/>
      <c r="BM6643"/>
      <c r="BN6643"/>
    </row>
    <row r="6644" spans="61:66" x14ac:dyDescent="0.25">
      <c r="BI6644"/>
      <c r="BJ6644"/>
      <c r="BK6644"/>
      <c r="BL6644"/>
      <c r="BM6644"/>
      <c r="BN6644"/>
    </row>
    <row r="6645" spans="61:66" x14ac:dyDescent="0.25">
      <c r="BI6645"/>
      <c r="BJ6645"/>
      <c r="BK6645"/>
      <c r="BL6645"/>
      <c r="BM6645"/>
      <c r="BN6645"/>
    </row>
    <row r="6646" spans="61:66" x14ac:dyDescent="0.25">
      <c r="BI6646"/>
      <c r="BJ6646"/>
      <c r="BK6646"/>
      <c r="BL6646"/>
      <c r="BM6646"/>
      <c r="BN6646"/>
    </row>
    <row r="6647" spans="61:66" x14ac:dyDescent="0.25">
      <c r="BI6647"/>
      <c r="BJ6647"/>
      <c r="BK6647"/>
      <c r="BL6647"/>
      <c r="BM6647"/>
      <c r="BN6647"/>
    </row>
    <row r="6648" spans="61:66" x14ac:dyDescent="0.25">
      <c r="BI6648"/>
      <c r="BJ6648"/>
      <c r="BK6648"/>
      <c r="BL6648"/>
      <c r="BM6648"/>
      <c r="BN6648"/>
    </row>
    <row r="6649" spans="61:66" x14ac:dyDescent="0.25">
      <c r="BI6649"/>
      <c r="BJ6649"/>
      <c r="BK6649"/>
      <c r="BL6649"/>
      <c r="BM6649"/>
      <c r="BN6649"/>
    </row>
    <row r="6650" spans="61:66" x14ac:dyDescent="0.25">
      <c r="BI6650"/>
      <c r="BJ6650"/>
      <c r="BK6650"/>
      <c r="BL6650"/>
      <c r="BM6650"/>
      <c r="BN6650"/>
    </row>
    <row r="6651" spans="61:66" x14ac:dyDescent="0.25">
      <c r="BI6651"/>
      <c r="BJ6651"/>
      <c r="BK6651"/>
      <c r="BL6651"/>
      <c r="BM6651"/>
      <c r="BN6651"/>
    </row>
    <row r="6652" spans="61:66" x14ac:dyDescent="0.25">
      <c r="BI6652"/>
      <c r="BJ6652"/>
      <c r="BK6652"/>
      <c r="BL6652"/>
      <c r="BM6652"/>
      <c r="BN6652"/>
    </row>
    <row r="6653" spans="61:66" x14ac:dyDescent="0.25">
      <c r="BI6653"/>
      <c r="BJ6653"/>
      <c r="BK6653"/>
      <c r="BL6653"/>
      <c r="BM6653"/>
      <c r="BN6653"/>
    </row>
    <row r="6654" spans="61:66" x14ac:dyDescent="0.25">
      <c r="BI6654"/>
      <c r="BJ6654"/>
      <c r="BK6654"/>
      <c r="BL6654"/>
      <c r="BM6654"/>
      <c r="BN6654"/>
    </row>
    <row r="6655" spans="61:66" x14ac:dyDescent="0.25">
      <c r="BI6655"/>
      <c r="BJ6655"/>
      <c r="BK6655"/>
      <c r="BL6655"/>
      <c r="BM6655"/>
      <c r="BN6655"/>
    </row>
    <row r="6656" spans="61:66" x14ac:dyDescent="0.25">
      <c r="BI6656"/>
      <c r="BJ6656"/>
      <c r="BK6656"/>
      <c r="BL6656"/>
      <c r="BM6656"/>
      <c r="BN6656"/>
    </row>
    <row r="6657" spans="61:66" x14ac:dyDescent="0.25">
      <c r="BI6657"/>
      <c r="BJ6657"/>
      <c r="BK6657"/>
      <c r="BL6657"/>
      <c r="BM6657"/>
      <c r="BN6657"/>
    </row>
    <row r="6658" spans="61:66" x14ac:dyDescent="0.25">
      <c r="BI6658"/>
      <c r="BJ6658"/>
      <c r="BK6658"/>
      <c r="BL6658"/>
      <c r="BM6658"/>
      <c r="BN6658"/>
    </row>
    <row r="6659" spans="61:66" x14ac:dyDescent="0.25">
      <c r="BI6659"/>
      <c r="BJ6659"/>
      <c r="BK6659"/>
      <c r="BL6659"/>
      <c r="BM6659"/>
      <c r="BN6659"/>
    </row>
    <row r="6660" spans="61:66" x14ac:dyDescent="0.25">
      <c r="BI6660"/>
      <c r="BJ6660"/>
      <c r="BK6660"/>
      <c r="BL6660"/>
      <c r="BM6660"/>
      <c r="BN6660"/>
    </row>
    <row r="6661" spans="61:66" x14ac:dyDescent="0.25">
      <c r="BI6661"/>
      <c r="BJ6661"/>
      <c r="BK6661"/>
      <c r="BL6661"/>
      <c r="BM6661"/>
      <c r="BN6661"/>
    </row>
    <row r="6662" spans="61:66" x14ac:dyDescent="0.25">
      <c r="BI6662"/>
      <c r="BJ6662"/>
      <c r="BK6662"/>
      <c r="BL6662"/>
      <c r="BM6662"/>
      <c r="BN6662"/>
    </row>
    <row r="6663" spans="61:66" x14ac:dyDescent="0.25">
      <c r="BI6663"/>
      <c r="BJ6663"/>
      <c r="BK6663"/>
      <c r="BL6663"/>
      <c r="BM6663"/>
      <c r="BN6663"/>
    </row>
    <row r="6664" spans="61:66" x14ac:dyDescent="0.25">
      <c r="BI6664"/>
      <c r="BJ6664"/>
      <c r="BK6664"/>
      <c r="BL6664"/>
      <c r="BM6664"/>
      <c r="BN6664"/>
    </row>
    <row r="6665" spans="61:66" x14ac:dyDescent="0.25">
      <c r="BI6665"/>
      <c r="BJ6665"/>
      <c r="BK6665"/>
      <c r="BL6665"/>
      <c r="BM6665"/>
      <c r="BN6665"/>
    </row>
    <row r="6666" spans="61:66" x14ac:dyDescent="0.25">
      <c r="BI6666"/>
      <c r="BJ6666"/>
      <c r="BK6666"/>
      <c r="BL6666"/>
      <c r="BM6666"/>
      <c r="BN6666"/>
    </row>
    <row r="6667" spans="61:66" x14ac:dyDescent="0.25">
      <c r="BI6667"/>
      <c r="BJ6667"/>
      <c r="BK6667"/>
      <c r="BL6667"/>
      <c r="BM6667"/>
      <c r="BN6667"/>
    </row>
    <row r="6668" spans="61:66" x14ac:dyDescent="0.25">
      <c r="BI6668"/>
      <c r="BJ6668"/>
      <c r="BK6668"/>
      <c r="BL6668"/>
      <c r="BM6668"/>
      <c r="BN6668"/>
    </row>
    <row r="6669" spans="61:66" x14ac:dyDescent="0.25">
      <c r="BI6669"/>
      <c r="BJ6669"/>
      <c r="BK6669"/>
      <c r="BL6669"/>
      <c r="BM6669"/>
      <c r="BN6669"/>
    </row>
    <row r="6670" spans="61:66" x14ac:dyDescent="0.25">
      <c r="BI6670"/>
      <c r="BJ6670"/>
      <c r="BK6670"/>
      <c r="BL6670"/>
      <c r="BM6670"/>
      <c r="BN6670"/>
    </row>
    <row r="6671" spans="61:66" x14ac:dyDescent="0.25">
      <c r="BI6671"/>
      <c r="BJ6671"/>
      <c r="BK6671"/>
      <c r="BL6671"/>
      <c r="BM6671"/>
      <c r="BN6671"/>
    </row>
    <row r="6672" spans="61:66" x14ac:dyDescent="0.25">
      <c r="BI6672"/>
      <c r="BJ6672"/>
      <c r="BK6672"/>
      <c r="BL6672"/>
      <c r="BM6672"/>
      <c r="BN6672"/>
    </row>
    <row r="6673" spans="61:66" x14ac:dyDescent="0.25">
      <c r="BI6673"/>
      <c r="BJ6673"/>
      <c r="BK6673"/>
      <c r="BL6673"/>
      <c r="BM6673"/>
      <c r="BN6673"/>
    </row>
    <row r="6674" spans="61:66" x14ac:dyDescent="0.25">
      <c r="BI6674"/>
      <c r="BJ6674"/>
      <c r="BK6674"/>
      <c r="BL6674"/>
      <c r="BM6674"/>
      <c r="BN6674"/>
    </row>
    <row r="6675" spans="61:66" x14ac:dyDescent="0.25">
      <c r="BI6675"/>
      <c r="BJ6675"/>
      <c r="BK6675"/>
      <c r="BL6675"/>
      <c r="BM6675"/>
      <c r="BN6675"/>
    </row>
    <row r="6676" spans="61:66" x14ac:dyDescent="0.25">
      <c r="BI6676"/>
      <c r="BJ6676"/>
      <c r="BK6676"/>
      <c r="BL6676"/>
      <c r="BM6676"/>
      <c r="BN6676"/>
    </row>
    <row r="6677" spans="61:66" x14ac:dyDescent="0.25">
      <c r="BI6677"/>
      <c r="BJ6677"/>
      <c r="BK6677"/>
      <c r="BL6677"/>
      <c r="BM6677"/>
      <c r="BN6677"/>
    </row>
    <row r="6678" spans="61:66" x14ac:dyDescent="0.25">
      <c r="BI6678"/>
      <c r="BJ6678"/>
      <c r="BK6678"/>
      <c r="BL6678"/>
      <c r="BM6678"/>
      <c r="BN6678"/>
    </row>
    <row r="6679" spans="61:66" x14ac:dyDescent="0.25">
      <c r="BI6679"/>
      <c r="BJ6679"/>
      <c r="BK6679"/>
      <c r="BL6679"/>
      <c r="BM6679"/>
      <c r="BN6679"/>
    </row>
    <row r="6680" spans="61:66" x14ac:dyDescent="0.25">
      <c r="BI6680"/>
      <c r="BJ6680"/>
      <c r="BK6680"/>
      <c r="BL6680"/>
      <c r="BM6680"/>
      <c r="BN6680"/>
    </row>
    <row r="6681" spans="61:66" x14ac:dyDescent="0.25">
      <c r="BI6681"/>
      <c r="BJ6681"/>
      <c r="BK6681"/>
      <c r="BL6681"/>
      <c r="BM6681"/>
      <c r="BN6681"/>
    </row>
    <row r="6682" spans="61:66" x14ac:dyDescent="0.25">
      <c r="BI6682"/>
      <c r="BJ6682"/>
      <c r="BK6682"/>
      <c r="BL6682"/>
      <c r="BM6682"/>
      <c r="BN6682"/>
    </row>
    <row r="6683" spans="61:66" x14ac:dyDescent="0.25">
      <c r="BI6683"/>
      <c r="BJ6683"/>
      <c r="BK6683"/>
      <c r="BL6683"/>
      <c r="BM6683"/>
      <c r="BN6683"/>
    </row>
    <row r="6684" spans="61:66" x14ac:dyDescent="0.25">
      <c r="BI6684"/>
      <c r="BJ6684"/>
      <c r="BK6684"/>
      <c r="BL6684"/>
      <c r="BM6684"/>
      <c r="BN6684"/>
    </row>
    <row r="6685" spans="61:66" x14ac:dyDescent="0.25">
      <c r="BI6685"/>
      <c r="BJ6685"/>
      <c r="BK6685"/>
      <c r="BL6685"/>
      <c r="BM6685"/>
      <c r="BN6685"/>
    </row>
    <row r="6686" spans="61:66" x14ac:dyDescent="0.25">
      <c r="BI6686"/>
      <c r="BJ6686"/>
      <c r="BK6686"/>
      <c r="BL6686"/>
      <c r="BM6686"/>
      <c r="BN6686"/>
    </row>
    <row r="6687" spans="61:66" x14ac:dyDescent="0.25">
      <c r="BI6687"/>
      <c r="BJ6687"/>
      <c r="BK6687"/>
      <c r="BL6687"/>
      <c r="BM6687"/>
      <c r="BN6687"/>
    </row>
    <row r="6688" spans="61:66" x14ac:dyDescent="0.25">
      <c r="BI6688"/>
      <c r="BJ6688"/>
      <c r="BK6688"/>
      <c r="BL6688"/>
      <c r="BM6688"/>
      <c r="BN6688"/>
    </row>
    <row r="6689" spans="61:66" x14ac:dyDescent="0.25">
      <c r="BI6689"/>
      <c r="BJ6689"/>
      <c r="BK6689"/>
      <c r="BL6689"/>
      <c r="BM6689"/>
      <c r="BN6689"/>
    </row>
    <row r="6690" spans="61:66" x14ac:dyDescent="0.25">
      <c r="BI6690"/>
      <c r="BJ6690"/>
      <c r="BK6690"/>
      <c r="BL6690"/>
      <c r="BM6690"/>
      <c r="BN6690"/>
    </row>
    <row r="6691" spans="61:66" x14ac:dyDescent="0.25">
      <c r="BI6691"/>
      <c r="BJ6691"/>
      <c r="BK6691"/>
      <c r="BL6691"/>
      <c r="BM6691"/>
      <c r="BN6691"/>
    </row>
    <row r="6692" spans="61:66" x14ac:dyDescent="0.25">
      <c r="BI6692"/>
      <c r="BJ6692"/>
      <c r="BK6692"/>
      <c r="BL6692"/>
      <c r="BM6692"/>
      <c r="BN6692"/>
    </row>
    <row r="6693" spans="61:66" x14ac:dyDescent="0.25">
      <c r="BI6693"/>
      <c r="BJ6693"/>
      <c r="BK6693"/>
      <c r="BL6693"/>
      <c r="BM6693"/>
      <c r="BN6693"/>
    </row>
    <row r="6694" spans="61:66" x14ac:dyDescent="0.25">
      <c r="BI6694"/>
      <c r="BJ6694"/>
      <c r="BK6694"/>
      <c r="BL6694"/>
      <c r="BM6694"/>
      <c r="BN6694"/>
    </row>
    <row r="6695" spans="61:66" x14ac:dyDescent="0.25">
      <c r="BI6695"/>
      <c r="BJ6695"/>
      <c r="BK6695"/>
      <c r="BL6695"/>
      <c r="BM6695"/>
      <c r="BN6695"/>
    </row>
    <row r="6696" spans="61:66" x14ac:dyDescent="0.25">
      <c r="BI6696"/>
      <c r="BJ6696"/>
      <c r="BK6696"/>
      <c r="BL6696"/>
      <c r="BM6696"/>
      <c r="BN6696"/>
    </row>
    <row r="6697" spans="61:66" x14ac:dyDescent="0.25">
      <c r="BI6697"/>
      <c r="BJ6697"/>
      <c r="BK6697"/>
      <c r="BL6697"/>
      <c r="BM6697"/>
      <c r="BN6697"/>
    </row>
    <row r="6698" spans="61:66" x14ac:dyDescent="0.25">
      <c r="BI6698"/>
      <c r="BJ6698"/>
      <c r="BK6698"/>
      <c r="BL6698"/>
      <c r="BM6698"/>
      <c r="BN6698"/>
    </row>
    <row r="6699" spans="61:66" x14ac:dyDescent="0.25">
      <c r="BI6699"/>
      <c r="BJ6699"/>
      <c r="BK6699"/>
      <c r="BL6699"/>
      <c r="BM6699"/>
      <c r="BN6699"/>
    </row>
    <row r="6700" spans="61:66" x14ac:dyDescent="0.25">
      <c r="BI6700"/>
      <c r="BJ6700"/>
      <c r="BK6700"/>
      <c r="BL6700"/>
      <c r="BM6700"/>
      <c r="BN6700"/>
    </row>
    <row r="6701" spans="61:66" x14ac:dyDescent="0.25">
      <c r="BI6701"/>
      <c r="BJ6701"/>
      <c r="BK6701"/>
      <c r="BL6701"/>
      <c r="BM6701"/>
      <c r="BN6701"/>
    </row>
    <row r="6702" spans="61:66" x14ac:dyDescent="0.25">
      <c r="BI6702"/>
      <c r="BJ6702"/>
      <c r="BK6702"/>
      <c r="BL6702"/>
      <c r="BM6702"/>
      <c r="BN6702"/>
    </row>
    <row r="6703" spans="61:66" x14ac:dyDescent="0.25">
      <c r="BI6703"/>
      <c r="BJ6703"/>
      <c r="BK6703"/>
      <c r="BL6703"/>
      <c r="BM6703"/>
      <c r="BN6703"/>
    </row>
    <row r="6704" spans="61:66" x14ac:dyDescent="0.25">
      <c r="BI6704"/>
      <c r="BJ6704"/>
      <c r="BK6704"/>
      <c r="BL6704"/>
      <c r="BM6704"/>
      <c r="BN6704"/>
    </row>
    <row r="6705" spans="61:66" x14ac:dyDescent="0.25">
      <c r="BI6705"/>
      <c r="BJ6705"/>
      <c r="BK6705"/>
      <c r="BL6705"/>
      <c r="BM6705"/>
      <c r="BN6705"/>
    </row>
    <row r="6706" spans="61:66" x14ac:dyDescent="0.25">
      <c r="BI6706"/>
      <c r="BJ6706"/>
      <c r="BK6706"/>
      <c r="BL6706"/>
      <c r="BM6706"/>
      <c r="BN6706"/>
    </row>
    <row r="6707" spans="61:66" x14ac:dyDescent="0.25">
      <c r="BI6707"/>
      <c r="BJ6707"/>
      <c r="BK6707"/>
      <c r="BL6707"/>
      <c r="BM6707"/>
      <c r="BN6707"/>
    </row>
    <row r="6708" spans="61:66" x14ac:dyDescent="0.25">
      <c r="BI6708"/>
      <c r="BJ6708"/>
      <c r="BK6708"/>
      <c r="BL6708"/>
      <c r="BM6708"/>
      <c r="BN6708"/>
    </row>
    <row r="6709" spans="61:66" x14ac:dyDescent="0.25">
      <c r="BI6709"/>
      <c r="BJ6709"/>
      <c r="BK6709"/>
      <c r="BL6709"/>
      <c r="BM6709"/>
      <c r="BN6709"/>
    </row>
    <row r="6710" spans="61:66" x14ac:dyDescent="0.25">
      <c r="BI6710"/>
      <c r="BJ6710"/>
      <c r="BK6710"/>
      <c r="BL6710"/>
      <c r="BM6710"/>
      <c r="BN6710"/>
    </row>
    <row r="6711" spans="61:66" x14ac:dyDescent="0.25">
      <c r="BI6711"/>
      <c r="BJ6711"/>
      <c r="BK6711"/>
      <c r="BL6711"/>
      <c r="BM6711"/>
      <c r="BN6711"/>
    </row>
    <row r="6712" spans="61:66" x14ac:dyDescent="0.25">
      <c r="BI6712"/>
      <c r="BJ6712"/>
      <c r="BK6712"/>
      <c r="BL6712"/>
      <c r="BM6712"/>
      <c r="BN6712"/>
    </row>
    <row r="6713" spans="61:66" x14ac:dyDescent="0.25">
      <c r="BI6713"/>
      <c r="BJ6713"/>
      <c r="BK6713"/>
      <c r="BL6713"/>
      <c r="BM6713"/>
      <c r="BN6713"/>
    </row>
    <row r="6714" spans="61:66" x14ac:dyDescent="0.25">
      <c r="BI6714"/>
      <c r="BJ6714"/>
      <c r="BK6714"/>
      <c r="BL6714"/>
      <c r="BM6714"/>
      <c r="BN6714"/>
    </row>
    <row r="6715" spans="61:66" x14ac:dyDescent="0.25">
      <c r="BI6715"/>
      <c r="BJ6715"/>
      <c r="BK6715"/>
      <c r="BL6715"/>
      <c r="BM6715"/>
      <c r="BN6715"/>
    </row>
    <row r="6716" spans="61:66" x14ac:dyDescent="0.25">
      <c r="BI6716"/>
      <c r="BJ6716"/>
      <c r="BK6716"/>
      <c r="BL6716"/>
      <c r="BM6716"/>
      <c r="BN6716"/>
    </row>
    <row r="6717" spans="61:66" x14ac:dyDescent="0.25">
      <c r="BI6717"/>
      <c r="BJ6717"/>
      <c r="BK6717"/>
      <c r="BL6717"/>
      <c r="BM6717"/>
      <c r="BN6717"/>
    </row>
    <row r="6718" spans="61:66" x14ac:dyDescent="0.25">
      <c r="BI6718"/>
      <c r="BJ6718"/>
      <c r="BK6718"/>
      <c r="BL6718"/>
      <c r="BM6718"/>
      <c r="BN6718"/>
    </row>
    <row r="6719" spans="61:66" x14ac:dyDescent="0.25">
      <c r="BI6719"/>
      <c r="BJ6719"/>
      <c r="BK6719"/>
      <c r="BL6719"/>
      <c r="BM6719"/>
      <c r="BN6719"/>
    </row>
    <row r="6720" spans="61:66" x14ac:dyDescent="0.25">
      <c r="BI6720"/>
      <c r="BJ6720"/>
      <c r="BK6720"/>
      <c r="BL6720"/>
      <c r="BM6720"/>
      <c r="BN6720"/>
    </row>
    <row r="6721" spans="61:66" x14ac:dyDescent="0.25">
      <c r="BI6721"/>
      <c r="BJ6721"/>
      <c r="BK6721"/>
      <c r="BL6721"/>
      <c r="BM6721"/>
      <c r="BN6721"/>
    </row>
    <row r="6722" spans="61:66" x14ac:dyDescent="0.25">
      <c r="BI6722"/>
      <c r="BJ6722"/>
      <c r="BK6722"/>
      <c r="BL6722"/>
      <c r="BM6722"/>
      <c r="BN6722"/>
    </row>
    <row r="6723" spans="61:66" x14ac:dyDescent="0.25">
      <c r="BI6723"/>
      <c r="BJ6723"/>
      <c r="BK6723"/>
      <c r="BL6723"/>
      <c r="BM6723"/>
      <c r="BN6723"/>
    </row>
    <row r="6724" spans="61:66" x14ac:dyDescent="0.25">
      <c r="BI6724"/>
      <c r="BJ6724"/>
      <c r="BK6724"/>
      <c r="BL6724"/>
      <c r="BM6724"/>
      <c r="BN6724"/>
    </row>
    <row r="6725" spans="61:66" x14ac:dyDescent="0.25">
      <c r="BI6725"/>
      <c r="BJ6725"/>
      <c r="BK6725"/>
      <c r="BL6725"/>
      <c r="BM6725"/>
      <c r="BN6725"/>
    </row>
    <row r="6726" spans="61:66" x14ac:dyDescent="0.25">
      <c r="BI6726"/>
      <c r="BJ6726"/>
      <c r="BK6726"/>
      <c r="BL6726"/>
      <c r="BM6726"/>
      <c r="BN6726"/>
    </row>
    <row r="6727" spans="61:66" x14ac:dyDescent="0.25">
      <c r="BI6727"/>
      <c r="BJ6727"/>
      <c r="BK6727"/>
      <c r="BL6727"/>
      <c r="BM6727"/>
      <c r="BN6727"/>
    </row>
    <row r="6728" spans="61:66" x14ac:dyDescent="0.25">
      <c r="BI6728"/>
      <c r="BJ6728"/>
      <c r="BK6728"/>
      <c r="BL6728"/>
      <c r="BM6728"/>
      <c r="BN6728"/>
    </row>
    <row r="6729" spans="61:66" x14ac:dyDescent="0.25">
      <c r="BI6729"/>
      <c r="BJ6729"/>
      <c r="BK6729"/>
      <c r="BL6729"/>
      <c r="BM6729"/>
      <c r="BN6729"/>
    </row>
    <row r="6730" spans="61:66" x14ac:dyDescent="0.25">
      <c r="BI6730"/>
      <c r="BJ6730"/>
      <c r="BK6730"/>
      <c r="BL6730"/>
      <c r="BM6730"/>
      <c r="BN6730"/>
    </row>
    <row r="6731" spans="61:66" x14ac:dyDescent="0.25">
      <c r="BI6731"/>
      <c r="BJ6731"/>
      <c r="BK6731"/>
      <c r="BL6731"/>
      <c r="BM6731"/>
      <c r="BN6731"/>
    </row>
    <row r="6732" spans="61:66" x14ac:dyDescent="0.25">
      <c r="BI6732"/>
      <c r="BJ6732"/>
      <c r="BK6732"/>
      <c r="BL6732"/>
      <c r="BM6732"/>
      <c r="BN6732"/>
    </row>
    <row r="6733" spans="61:66" x14ac:dyDescent="0.25">
      <c r="BI6733"/>
      <c r="BJ6733"/>
      <c r="BK6733"/>
      <c r="BL6733"/>
      <c r="BM6733"/>
      <c r="BN6733"/>
    </row>
    <row r="6734" spans="61:66" x14ac:dyDescent="0.25">
      <c r="BI6734"/>
      <c r="BJ6734"/>
      <c r="BK6734"/>
      <c r="BL6734"/>
      <c r="BM6734"/>
      <c r="BN6734"/>
    </row>
    <row r="6735" spans="61:66" x14ac:dyDescent="0.25">
      <c r="BI6735"/>
      <c r="BJ6735"/>
      <c r="BK6735"/>
      <c r="BL6735"/>
      <c r="BM6735"/>
      <c r="BN6735"/>
    </row>
    <row r="6736" spans="61:66" x14ac:dyDescent="0.25">
      <c r="BI6736"/>
      <c r="BJ6736"/>
      <c r="BK6736"/>
      <c r="BL6736"/>
      <c r="BM6736"/>
      <c r="BN6736"/>
    </row>
    <row r="6737" spans="61:66" x14ac:dyDescent="0.25">
      <c r="BI6737"/>
      <c r="BJ6737"/>
      <c r="BK6737"/>
      <c r="BL6737"/>
      <c r="BM6737"/>
      <c r="BN6737"/>
    </row>
    <row r="6738" spans="61:66" x14ac:dyDescent="0.25">
      <c r="BI6738"/>
      <c r="BJ6738"/>
      <c r="BK6738"/>
      <c r="BL6738"/>
      <c r="BM6738"/>
      <c r="BN6738"/>
    </row>
    <row r="6739" spans="61:66" x14ac:dyDescent="0.25">
      <c r="BI6739"/>
      <c r="BJ6739"/>
      <c r="BK6739"/>
      <c r="BL6739"/>
      <c r="BM6739"/>
      <c r="BN6739"/>
    </row>
    <row r="6740" spans="61:66" x14ac:dyDescent="0.25">
      <c r="BI6740"/>
      <c r="BJ6740"/>
      <c r="BK6740"/>
      <c r="BL6740"/>
      <c r="BM6740"/>
      <c r="BN6740"/>
    </row>
    <row r="6741" spans="61:66" x14ac:dyDescent="0.25">
      <c r="BI6741"/>
      <c r="BJ6741"/>
      <c r="BK6741"/>
      <c r="BL6741"/>
      <c r="BM6741"/>
      <c r="BN6741"/>
    </row>
    <row r="6742" spans="61:66" x14ac:dyDescent="0.25">
      <c r="BI6742"/>
      <c r="BJ6742"/>
      <c r="BK6742"/>
      <c r="BL6742"/>
      <c r="BM6742"/>
      <c r="BN6742"/>
    </row>
    <row r="6743" spans="61:66" x14ac:dyDescent="0.25">
      <c r="BI6743"/>
      <c r="BJ6743"/>
      <c r="BK6743"/>
      <c r="BL6743"/>
      <c r="BM6743"/>
      <c r="BN6743"/>
    </row>
    <row r="6744" spans="61:66" x14ac:dyDescent="0.25">
      <c r="BI6744"/>
      <c r="BJ6744"/>
      <c r="BK6744"/>
      <c r="BL6744"/>
      <c r="BM6744"/>
      <c r="BN6744"/>
    </row>
    <row r="6745" spans="61:66" x14ac:dyDescent="0.25">
      <c r="BI6745"/>
      <c r="BJ6745"/>
      <c r="BK6745"/>
      <c r="BL6745"/>
      <c r="BM6745"/>
      <c r="BN6745"/>
    </row>
    <row r="6746" spans="61:66" x14ac:dyDescent="0.25">
      <c r="BI6746"/>
      <c r="BJ6746"/>
      <c r="BK6746"/>
      <c r="BL6746"/>
      <c r="BM6746"/>
      <c r="BN6746"/>
    </row>
    <row r="6747" spans="61:66" x14ac:dyDescent="0.25">
      <c r="BI6747"/>
      <c r="BJ6747"/>
      <c r="BK6747"/>
      <c r="BL6747"/>
      <c r="BM6747"/>
      <c r="BN6747"/>
    </row>
    <row r="6748" spans="61:66" x14ac:dyDescent="0.25">
      <c r="BI6748"/>
      <c r="BJ6748"/>
      <c r="BK6748"/>
      <c r="BL6748"/>
      <c r="BM6748"/>
      <c r="BN6748"/>
    </row>
    <row r="6749" spans="61:66" x14ac:dyDescent="0.25">
      <c r="BI6749"/>
      <c r="BJ6749"/>
      <c r="BK6749"/>
      <c r="BL6749"/>
      <c r="BM6749"/>
      <c r="BN6749"/>
    </row>
    <row r="6750" spans="61:66" x14ac:dyDescent="0.25">
      <c r="BI6750"/>
      <c r="BJ6750"/>
      <c r="BK6750"/>
      <c r="BL6750"/>
      <c r="BM6750"/>
      <c r="BN6750"/>
    </row>
    <row r="6751" spans="61:66" x14ac:dyDescent="0.25">
      <c r="BI6751"/>
      <c r="BJ6751"/>
      <c r="BK6751"/>
      <c r="BL6751"/>
      <c r="BM6751"/>
      <c r="BN6751"/>
    </row>
    <row r="6752" spans="61:66" x14ac:dyDescent="0.25">
      <c r="BI6752"/>
      <c r="BJ6752"/>
      <c r="BK6752"/>
      <c r="BL6752"/>
      <c r="BM6752"/>
      <c r="BN6752"/>
    </row>
    <row r="6753" spans="61:66" x14ac:dyDescent="0.25">
      <c r="BI6753"/>
      <c r="BJ6753"/>
      <c r="BK6753"/>
      <c r="BL6753"/>
      <c r="BM6753"/>
      <c r="BN6753"/>
    </row>
    <row r="6754" spans="61:66" x14ac:dyDescent="0.25">
      <c r="BI6754"/>
      <c r="BJ6754"/>
      <c r="BK6754"/>
      <c r="BL6754"/>
      <c r="BM6754"/>
      <c r="BN6754"/>
    </row>
    <row r="6755" spans="61:66" x14ac:dyDescent="0.25">
      <c r="BI6755"/>
      <c r="BJ6755"/>
      <c r="BK6755"/>
      <c r="BL6755"/>
      <c r="BM6755"/>
      <c r="BN6755"/>
    </row>
    <row r="6756" spans="61:66" x14ac:dyDescent="0.25">
      <c r="BI6756"/>
      <c r="BJ6756"/>
      <c r="BK6756"/>
      <c r="BL6756"/>
      <c r="BM6756"/>
      <c r="BN6756"/>
    </row>
    <row r="6757" spans="61:66" x14ac:dyDescent="0.25">
      <c r="BI6757"/>
      <c r="BJ6757"/>
      <c r="BK6757"/>
      <c r="BL6757"/>
      <c r="BM6757"/>
      <c r="BN6757"/>
    </row>
    <row r="6758" spans="61:66" x14ac:dyDescent="0.25">
      <c r="BI6758"/>
      <c r="BJ6758"/>
      <c r="BK6758"/>
      <c r="BL6758"/>
      <c r="BM6758"/>
      <c r="BN6758"/>
    </row>
    <row r="6759" spans="61:66" x14ac:dyDescent="0.25">
      <c r="BI6759"/>
      <c r="BJ6759"/>
      <c r="BK6759"/>
      <c r="BL6759"/>
      <c r="BM6759"/>
      <c r="BN6759"/>
    </row>
    <row r="6760" spans="61:66" x14ac:dyDescent="0.25">
      <c r="BI6760"/>
      <c r="BJ6760"/>
      <c r="BK6760"/>
      <c r="BL6760"/>
      <c r="BM6760"/>
      <c r="BN6760"/>
    </row>
    <row r="6761" spans="61:66" x14ac:dyDescent="0.25">
      <c r="BI6761"/>
      <c r="BJ6761"/>
      <c r="BK6761"/>
      <c r="BL6761"/>
      <c r="BM6761"/>
      <c r="BN6761"/>
    </row>
    <row r="6762" spans="61:66" x14ac:dyDescent="0.25">
      <c r="BI6762"/>
      <c r="BJ6762"/>
      <c r="BK6762"/>
      <c r="BL6762"/>
      <c r="BM6762"/>
      <c r="BN6762"/>
    </row>
    <row r="6763" spans="61:66" x14ac:dyDescent="0.25">
      <c r="BI6763"/>
      <c r="BJ6763"/>
      <c r="BK6763"/>
      <c r="BL6763"/>
      <c r="BM6763"/>
      <c r="BN6763"/>
    </row>
    <row r="6764" spans="61:66" x14ac:dyDescent="0.25">
      <c r="BI6764"/>
      <c r="BJ6764"/>
      <c r="BK6764"/>
      <c r="BL6764"/>
      <c r="BM6764"/>
      <c r="BN6764"/>
    </row>
    <row r="6765" spans="61:66" x14ac:dyDescent="0.25">
      <c r="BI6765"/>
      <c r="BJ6765"/>
      <c r="BK6765"/>
      <c r="BL6765"/>
      <c r="BM6765"/>
      <c r="BN6765"/>
    </row>
    <row r="6766" spans="61:66" x14ac:dyDescent="0.25">
      <c r="BI6766"/>
      <c r="BJ6766"/>
      <c r="BK6766"/>
      <c r="BL6766"/>
      <c r="BM6766"/>
      <c r="BN6766"/>
    </row>
    <row r="6767" spans="61:66" x14ac:dyDescent="0.25">
      <c r="BI6767"/>
      <c r="BJ6767"/>
      <c r="BK6767"/>
      <c r="BL6767"/>
      <c r="BM6767"/>
      <c r="BN6767"/>
    </row>
    <row r="6768" spans="61:66" x14ac:dyDescent="0.25">
      <c r="BI6768"/>
      <c r="BJ6768"/>
      <c r="BK6768"/>
      <c r="BL6768"/>
      <c r="BM6768"/>
      <c r="BN6768"/>
    </row>
    <row r="6769" spans="61:66" x14ac:dyDescent="0.25">
      <c r="BI6769"/>
      <c r="BJ6769"/>
      <c r="BK6769"/>
      <c r="BL6769"/>
      <c r="BM6769"/>
      <c r="BN6769"/>
    </row>
    <row r="6770" spans="61:66" x14ac:dyDescent="0.25">
      <c r="BI6770"/>
      <c r="BJ6770"/>
      <c r="BK6770"/>
      <c r="BL6770"/>
      <c r="BM6770"/>
      <c r="BN6770"/>
    </row>
    <row r="6771" spans="61:66" x14ac:dyDescent="0.25">
      <c r="BI6771"/>
      <c r="BJ6771"/>
      <c r="BK6771"/>
      <c r="BL6771"/>
      <c r="BM6771"/>
      <c r="BN6771"/>
    </row>
    <row r="6772" spans="61:66" x14ac:dyDescent="0.25">
      <c r="BI6772"/>
      <c r="BJ6772"/>
      <c r="BK6772"/>
      <c r="BL6772"/>
      <c r="BM6772"/>
      <c r="BN6772"/>
    </row>
    <row r="6773" spans="61:66" x14ac:dyDescent="0.25">
      <c r="BI6773"/>
      <c r="BJ6773"/>
      <c r="BK6773"/>
      <c r="BL6773"/>
      <c r="BM6773"/>
      <c r="BN6773"/>
    </row>
    <row r="6774" spans="61:66" x14ac:dyDescent="0.25">
      <c r="BI6774"/>
      <c r="BJ6774"/>
      <c r="BK6774"/>
      <c r="BL6774"/>
      <c r="BM6774"/>
      <c r="BN6774"/>
    </row>
    <row r="6775" spans="61:66" x14ac:dyDescent="0.25">
      <c r="BI6775"/>
      <c r="BJ6775"/>
      <c r="BK6775"/>
      <c r="BL6775"/>
      <c r="BM6775"/>
      <c r="BN6775"/>
    </row>
    <row r="6776" spans="61:66" x14ac:dyDescent="0.25">
      <c r="BI6776"/>
      <c r="BJ6776"/>
      <c r="BK6776"/>
      <c r="BL6776"/>
      <c r="BM6776"/>
      <c r="BN6776"/>
    </row>
    <row r="6777" spans="61:66" x14ac:dyDescent="0.25">
      <c r="BI6777"/>
      <c r="BJ6777"/>
      <c r="BK6777"/>
      <c r="BL6777"/>
      <c r="BM6777"/>
      <c r="BN6777"/>
    </row>
    <row r="6778" spans="61:66" x14ac:dyDescent="0.25">
      <c r="BI6778"/>
      <c r="BJ6778"/>
      <c r="BK6778"/>
      <c r="BL6778"/>
      <c r="BM6778"/>
      <c r="BN6778"/>
    </row>
    <row r="6779" spans="61:66" x14ac:dyDescent="0.25">
      <c r="BI6779"/>
      <c r="BJ6779"/>
      <c r="BK6779"/>
      <c r="BL6779"/>
      <c r="BM6779"/>
      <c r="BN6779"/>
    </row>
    <row r="6780" spans="61:66" x14ac:dyDescent="0.25">
      <c r="BI6780"/>
      <c r="BJ6780"/>
      <c r="BK6780"/>
      <c r="BL6780"/>
      <c r="BM6780"/>
      <c r="BN6780"/>
    </row>
    <row r="6781" spans="61:66" x14ac:dyDescent="0.25">
      <c r="BI6781"/>
      <c r="BJ6781"/>
      <c r="BK6781"/>
      <c r="BL6781"/>
      <c r="BM6781"/>
      <c r="BN6781"/>
    </row>
    <row r="6782" spans="61:66" x14ac:dyDescent="0.25">
      <c r="BI6782"/>
      <c r="BJ6782"/>
      <c r="BK6782"/>
      <c r="BL6782"/>
      <c r="BM6782"/>
      <c r="BN6782"/>
    </row>
    <row r="6783" spans="61:66" x14ac:dyDescent="0.25">
      <c r="BI6783"/>
      <c r="BJ6783"/>
      <c r="BK6783"/>
      <c r="BL6783"/>
      <c r="BM6783"/>
      <c r="BN6783"/>
    </row>
    <row r="6784" spans="61:66" x14ac:dyDescent="0.25">
      <c r="BI6784"/>
      <c r="BJ6784"/>
      <c r="BK6784"/>
      <c r="BL6784"/>
      <c r="BM6784"/>
      <c r="BN6784"/>
    </row>
    <row r="6785" spans="61:66" x14ac:dyDescent="0.25">
      <c r="BI6785"/>
      <c r="BJ6785"/>
      <c r="BK6785"/>
      <c r="BL6785"/>
      <c r="BM6785"/>
      <c r="BN6785"/>
    </row>
    <row r="6786" spans="61:66" x14ac:dyDescent="0.25">
      <c r="BI6786"/>
      <c r="BJ6786"/>
      <c r="BK6786"/>
      <c r="BL6786"/>
      <c r="BM6786"/>
      <c r="BN6786"/>
    </row>
    <row r="6787" spans="61:66" x14ac:dyDescent="0.25">
      <c r="BI6787"/>
      <c r="BJ6787"/>
      <c r="BK6787"/>
      <c r="BL6787"/>
      <c r="BM6787"/>
      <c r="BN6787"/>
    </row>
    <row r="6788" spans="61:66" x14ac:dyDescent="0.25">
      <c r="BI6788"/>
      <c r="BJ6788"/>
      <c r="BK6788"/>
      <c r="BL6788"/>
      <c r="BM6788"/>
      <c r="BN6788"/>
    </row>
    <row r="6789" spans="61:66" x14ac:dyDescent="0.25">
      <c r="BI6789"/>
      <c r="BJ6789"/>
      <c r="BK6789"/>
      <c r="BL6789"/>
      <c r="BM6789"/>
      <c r="BN6789"/>
    </row>
    <row r="6790" spans="61:66" x14ac:dyDescent="0.25">
      <c r="BI6790"/>
      <c r="BJ6790"/>
      <c r="BK6790"/>
      <c r="BL6790"/>
      <c r="BM6790"/>
      <c r="BN6790"/>
    </row>
    <row r="6791" spans="61:66" x14ac:dyDescent="0.25">
      <c r="BI6791"/>
      <c r="BJ6791"/>
      <c r="BK6791"/>
      <c r="BL6791"/>
      <c r="BM6791"/>
      <c r="BN6791"/>
    </row>
    <row r="6792" spans="61:66" x14ac:dyDescent="0.25">
      <c r="BI6792"/>
      <c r="BJ6792"/>
      <c r="BK6792"/>
      <c r="BL6792"/>
      <c r="BM6792"/>
      <c r="BN6792"/>
    </row>
    <row r="6793" spans="61:66" x14ac:dyDescent="0.25">
      <c r="BI6793"/>
      <c r="BJ6793"/>
      <c r="BK6793"/>
      <c r="BL6793"/>
      <c r="BM6793"/>
      <c r="BN6793"/>
    </row>
    <row r="6794" spans="61:66" x14ac:dyDescent="0.25">
      <c r="BI6794"/>
      <c r="BJ6794"/>
      <c r="BK6794"/>
      <c r="BL6794"/>
      <c r="BM6794"/>
      <c r="BN6794"/>
    </row>
    <row r="6795" spans="61:66" x14ac:dyDescent="0.25">
      <c r="BI6795"/>
      <c r="BJ6795"/>
      <c r="BK6795"/>
      <c r="BL6795"/>
      <c r="BM6795"/>
      <c r="BN6795"/>
    </row>
    <row r="6796" spans="61:66" x14ac:dyDescent="0.25">
      <c r="BI6796"/>
      <c r="BJ6796"/>
      <c r="BK6796"/>
      <c r="BL6796"/>
      <c r="BM6796"/>
      <c r="BN6796"/>
    </row>
    <row r="6797" spans="61:66" x14ac:dyDescent="0.25">
      <c r="BI6797"/>
      <c r="BJ6797"/>
      <c r="BK6797"/>
      <c r="BL6797"/>
      <c r="BM6797"/>
      <c r="BN6797"/>
    </row>
    <row r="6798" spans="61:66" x14ac:dyDescent="0.25">
      <c r="BI6798"/>
      <c r="BJ6798"/>
      <c r="BK6798"/>
      <c r="BL6798"/>
      <c r="BM6798"/>
      <c r="BN6798"/>
    </row>
    <row r="6799" spans="61:66" x14ac:dyDescent="0.25">
      <c r="BI6799"/>
      <c r="BJ6799"/>
      <c r="BK6799"/>
      <c r="BL6799"/>
      <c r="BM6799"/>
      <c r="BN6799"/>
    </row>
    <row r="6800" spans="61:66" x14ac:dyDescent="0.25">
      <c r="BI6800"/>
      <c r="BJ6800"/>
      <c r="BK6800"/>
      <c r="BL6800"/>
      <c r="BM6800"/>
      <c r="BN6800"/>
    </row>
    <row r="6801" spans="61:66" x14ac:dyDescent="0.25">
      <c r="BI6801"/>
      <c r="BJ6801"/>
      <c r="BK6801"/>
      <c r="BL6801"/>
      <c r="BM6801"/>
      <c r="BN6801"/>
    </row>
    <row r="6802" spans="61:66" x14ac:dyDescent="0.25">
      <c r="BI6802"/>
      <c r="BJ6802"/>
      <c r="BK6802"/>
      <c r="BL6802"/>
      <c r="BM6802"/>
      <c r="BN6802"/>
    </row>
    <row r="6803" spans="61:66" x14ac:dyDescent="0.25">
      <c r="BI6803"/>
      <c r="BJ6803"/>
      <c r="BK6803"/>
      <c r="BL6803"/>
      <c r="BM6803"/>
      <c r="BN6803"/>
    </row>
    <row r="6804" spans="61:66" x14ac:dyDescent="0.25">
      <c r="BI6804"/>
      <c r="BJ6804"/>
      <c r="BK6804"/>
      <c r="BL6804"/>
      <c r="BM6804"/>
      <c r="BN6804"/>
    </row>
    <row r="6805" spans="61:66" x14ac:dyDescent="0.25">
      <c r="BI6805"/>
      <c r="BJ6805"/>
      <c r="BK6805"/>
      <c r="BL6805"/>
      <c r="BM6805"/>
      <c r="BN6805"/>
    </row>
    <row r="6806" spans="61:66" x14ac:dyDescent="0.25">
      <c r="BI6806"/>
      <c r="BJ6806"/>
      <c r="BK6806"/>
      <c r="BL6806"/>
      <c r="BM6806"/>
      <c r="BN6806"/>
    </row>
    <row r="6807" spans="61:66" x14ac:dyDescent="0.25">
      <c r="BI6807"/>
      <c r="BJ6807"/>
      <c r="BK6807"/>
      <c r="BL6807"/>
      <c r="BM6807"/>
      <c r="BN6807"/>
    </row>
    <row r="6808" spans="61:66" x14ac:dyDescent="0.25">
      <c r="BI6808"/>
      <c r="BJ6808"/>
      <c r="BK6808"/>
      <c r="BL6808"/>
      <c r="BM6808"/>
      <c r="BN6808"/>
    </row>
    <row r="6809" spans="61:66" x14ac:dyDescent="0.25">
      <c r="BI6809"/>
      <c r="BJ6809"/>
      <c r="BK6809"/>
      <c r="BL6809"/>
      <c r="BM6809"/>
      <c r="BN6809"/>
    </row>
    <row r="6810" spans="61:66" x14ac:dyDescent="0.25">
      <c r="BI6810"/>
      <c r="BJ6810"/>
      <c r="BK6810"/>
      <c r="BL6810"/>
      <c r="BM6810"/>
      <c r="BN6810"/>
    </row>
    <row r="6811" spans="61:66" x14ac:dyDescent="0.25">
      <c r="BI6811"/>
      <c r="BJ6811"/>
      <c r="BK6811"/>
      <c r="BL6811"/>
      <c r="BM6811"/>
      <c r="BN6811"/>
    </row>
    <row r="6812" spans="61:66" x14ac:dyDescent="0.25">
      <c r="BI6812"/>
      <c r="BJ6812"/>
      <c r="BK6812"/>
      <c r="BL6812"/>
      <c r="BM6812"/>
      <c r="BN6812"/>
    </row>
    <row r="6813" spans="61:66" x14ac:dyDescent="0.25">
      <c r="BI6813"/>
      <c r="BJ6813"/>
      <c r="BK6813"/>
      <c r="BL6813"/>
      <c r="BM6813"/>
      <c r="BN6813"/>
    </row>
    <row r="6814" spans="61:66" x14ac:dyDescent="0.25">
      <c r="BI6814"/>
      <c r="BJ6814"/>
      <c r="BK6814"/>
      <c r="BL6814"/>
      <c r="BM6814"/>
      <c r="BN6814"/>
    </row>
    <row r="6815" spans="61:66" x14ac:dyDescent="0.25">
      <c r="BI6815"/>
      <c r="BJ6815"/>
      <c r="BK6815"/>
      <c r="BL6815"/>
      <c r="BM6815"/>
      <c r="BN6815"/>
    </row>
    <row r="6816" spans="61:66" x14ac:dyDescent="0.25">
      <c r="BI6816"/>
      <c r="BJ6816"/>
      <c r="BK6816"/>
      <c r="BL6816"/>
      <c r="BM6816"/>
      <c r="BN6816"/>
    </row>
    <row r="6817" spans="61:66" x14ac:dyDescent="0.25">
      <c r="BI6817"/>
      <c r="BJ6817"/>
      <c r="BK6817"/>
      <c r="BL6817"/>
      <c r="BM6817"/>
      <c r="BN6817"/>
    </row>
    <row r="6818" spans="61:66" x14ac:dyDescent="0.25">
      <c r="BI6818"/>
      <c r="BJ6818"/>
      <c r="BK6818"/>
      <c r="BL6818"/>
      <c r="BM6818"/>
      <c r="BN6818"/>
    </row>
    <row r="6819" spans="61:66" x14ac:dyDescent="0.25">
      <c r="BI6819"/>
      <c r="BJ6819"/>
      <c r="BK6819"/>
      <c r="BL6819"/>
      <c r="BM6819"/>
      <c r="BN6819"/>
    </row>
    <row r="6820" spans="61:66" x14ac:dyDescent="0.25">
      <c r="BI6820"/>
      <c r="BJ6820"/>
      <c r="BK6820"/>
      <c r="BL6820"/>
      <c r="BM6820"/>
      <c r="BN6820"/>
    </row>
    <row r="6821" spans="61:66" x14ac:dyDescent="0.25">
      <c r="BI6821"/>
      <c r="BJ6821"/>
      <c r="BK6821"/>
      <c r="BL6821"/>
      <c r="BM6821"/>
      <c r="BN6821"/>
    </row>
    <row r="6822" spans="61:66" x14ac:dyDescent="0.25">
      <c r="BI6822"/>
      <c r="BJ6822"/>
      <c r="BK6822"/>
      <c r="BL6822"/>
      <c r="BM6822"/>
      <c r="BN6822"/>
    </row>
    <row r="6823" spans="61:66" x14ac:dyDescent="0.25">
      <c r="BI6823"/>
      <c r="BJ6823"/>
      <c r="BK6823"/>
      <c r="BL6823"/>
      <c r="BM6823"/>
      <c r="BN6823"/>
    </row>
    <row r="6824" spans="61:66" x14ac:dyDescent="0.25">
      <c r="BI6824"/>
      <c r="BJ6824"/>
      <c r="BK6824"/>
      <c r="BL6824"/>
      <c r="BM6824"/>
      <c r="BN6824"/>
    </row>
    <row r="6825" spans="61:66" x14ac:dyDescent="0.25">
      <c r="BI6825"/>
      <c r="BJ6825"/>
      <c r="BK6825"/>
      <c r="BL6825"/>
      <c r="BM6825"/>
      <c r="BN6825"/>
    </row>
    <row r="6826" spans="61:66" x14ac:dyDescent="0.25">
      <c r="BI6826"/>
      <c r="BJ6826"/>
      <c r="BK6826"/>
      <c r="BL6826"/>
      <c r="BM6826"/>
      <c r="BN6826"/>
    </row>
    <row r="6827" spans="61:66" x14ac:dyDescent="0.25">
      <c r="BI6827"/>
      <c r="BJ6827"/>
      <c r="BK6827"/>
      <c r="BL6827"/>
      <c r="BM6827"/>
      <c r="BN6827"/>
    </row>
    <row r="6828" spans="61:66" x14ac:dyDescent="0.25">
      <c r="BI6828"/>
      <c r="BJ6828"/>
      <c r="BK6828"/>
      <c r="BL6828"/>
      <c r="BM6828"/>
      <c r="BN6828"/>
    </row>
    <row r="6829" spans="61:66" x14ac:dyDescent="0.25">
      <c r="BI6829"/>
      <c r="BJ6829"/>
      <c r="BK6829"/>
      <c r="BL6829"/>
      <c r="BM6829"/>
      <c r="BN6829"/>
    </row>
    <row r="6830" spans="61:66" x14ac:dyDescent="0.25">
      <c r="BI6830"/>
      <c r="BJ6830"/>
      <c r="BK6830"/>
      <c r="BL6830"/>
      <c r="BM6830"/>
      <c r="BN6830"/>
    </row>
    <row r="6831" spans="61:66" x14ac:dyDescent="0.25">
      <c r="BI6831"/>
      <c r="BJ6831"/>
      <c r="BK6831"/>
      <c r="BL6831"/>
      <c r="BM6831"/>
      <c r="BN6831"/>
    </row>
    <row r="6832" spans="61:66" x14ac:dyDescent="0.25">
      <c r="BI6832"/>
      <c r="BJ6832"/>
      <c r="BK6832"/>
      <c r="BL6832"/>
      <c r="BM6832"/>
      <c r="BN6832"/>
    </row>
    <row r="6833" spans="61:66" x14ac:dyDescent="0.25">
      <c r="BI6833"/>
      <c r="BJ6833"/>
      <c r="BK6833"/>
      <c r="BL6833"/>
      <c r="BM6833"/>
      <c r="BN6833"/>
    </row>
    <row r="6834" spans="61:66" x14ac:dyDescent="0.25">
      <c r="BI6834"/>
      <c r="BJ6834"/>
      <c r="BK6834"/>
      <c r="BL6834"/>
      <c r="BM6834"/>
      <c r="BN6834"/>
    </row>
    <row r="6835" spans="61:66" x14ac:dyDescent="0.25">
      <c r="BI6835"/>
      <c r="BJ6835"/>
      <c r="BK6835"/>
      <c r="BL6835"/>
      <c r="BM6835"/>
      <c r="BN6835"/>
    </row>
    <row r="6836" spans="61:66" x14ac:dyDescent="0.25">
      <c r="BI6836"/>
      <c r="BJ6836"/>
      <c r="BK6836"/>
      <c r="BL6836"/>
      <c r="BM6836"/>
      <c r="BN6836"/>
    </row>
    <row r="6837" spans="61:66" x14ac:dyDescent="0.25">
      <c r="BI6837"/>
      <c r="BJ6837"/>
      <c r="BK6837"/>
      <c r="BL6837"/>
      <c r="BM6837"/>
      <c r="BN6837"/>
    </row>
    <row r="6838" spans="61:66" x14ac:dyDescent="0.25">
      <c r="BI6838"/>
      <c r="BJ6838"/>
      <c r="BK6838"/>
      <c r="BL6838"/>
      <c r="BM6838"/>
      <c r="BN6838"/>
    </row>
    <row r="6839" spans="61:66" x14ac:dyDescent="0.25">
      <c r="BI6839"/>
      <c r="BJ6839"/>
      <c r="BK6839"/>
      <c r="BL6839"/>
      <c r="BM6839"/>
      <c r="BN6839"/>
    </row>
    <row r="6840" spans="61:66" x14ac:dyDescent="0.25">
      <c r="BI6840"/>
      <c r="BJ6840"/>
      <c r="BK6840"/>
      <c r="BL6840"/>
      <c r="BM6840"/>
      <c r="BN6840"/>
    </row>
    <row r="6841" spans="61:66" x14ac:dyDescent="0.25">
      <c r="BI6841"/>
      <c r="BJ6841"/>
      <c r="BK6841"/>
      <c r="BL6841"/>
      <c r="BM6841"/>
      <c r="BN6841"/>
    </row>
    <row r="6842" spans="61:66" x14ac:dyDescent="0.25">
      <c r="BI6842"/>
      <c r="BJ6842"/>
      <c r="BK6842"/>
      <c r="BL6842"/>
      <c r="BM6842"/>
      <c r="BN6842"/>
    </row>
    <row r="6843" spans="61:66" x14ac:dyDescent="0.25">
      <c r="BI6843"/>
      <c r="BJ6843"/>
      <c r="BK6843"/>
      <c r="BL6843"/>
      <c r="BM6843"/>
      <c r="BN6843"/>
    </row>
    <row r="6844" spans="61:66" x14ac:dyDescent="0.25">
      <c r="BI6844"/>
      <c r="BJ6844"/>
      <c r="BK6844"/>
      <c r="BL6844"/>
      <c r="BM6844"/>
      <c r="BN6844"/>
    </row>
    <row r="6845" spans="61:66" x14ac:dyDescent="0.25">
      <c r="BI6845"/>
      <c r="BJ6845"/>
      <c r="BK6845"/>
      <c r="BL6845"/>
      <c r="BM6845"/>
      <c r="BN6845"/>
    </row>
    <row r="6846" spans="61:66" x14ac:dyDescent="0.25">
      <c r="BI6846"/>
      <c r="BJ6846"/>
      <c r="BK6846"/>
      <c r="BL6846"/>
      <c r="BM6846"/>
      <c r="BN6846"/>
    </row>
    <row r="6847" spans="61:66" x14ac:dyDescent="0.25">
      <c r="BI6847"/>
      <c r="BJ6847"/>
      <c r="BK6847"/>
      <c r="BL6847"/>
      <c r="BM6847"/>
      <c r="BN6847"/>
    </row>
    <row r="6848" spans="61:66" x14ac:dyDescent="0.25">
      <c r="BI6848"/>
      <c r="BJ6848"/>
      <c r="BK6848"/>
      <c r="BL6848"/>
      <c r="BM6848"/>
      <c r="BN6848"/>
    </row>
    <row r="6849" spans="61:66" x14ac:dyDescent="0.25">
      <c r="BI6849"/>
      <c r="BJ6849"/>
      <c r="BK6849"/>
      <c r="BL6849"/>
      <c r="BM6849"/>
      <c r="BN6849"/>
    </row>
    <row r="6850" spans="61:66" x14ac:dyDescent="0.25">
      <c r="BI6850"/>
      <c r="BJ6850"/>
      <c r="BK6850"/>
      <c r="BL6850"/>
      <c r="BM6850"/>
      <c r="BN6850"/>
    </row>
    <row r="6851" spans="61:66" x14ac:dyDescent="0.25">
      <c r="BI6851"/>
      <c r="BJ6851"/>
      <c r="BK6851"/>
      <c r="BL6851"/>
      <c r="BM6851"/>
      <c r="BN6851"/>
    </row>
    <row r="6852" spans="61:66" x14ac:dyDescent="0.25">
      <c r="BI6852"/>
      <c r="BJ6852"/>
      <c r="BK6852"/>
      <c r="BL6852"/>
      <c r="BM6852"/>
      <c r="BN6852"/>
    </row>
    <row r="6853" spans="61:66" x14ac:dyDescent="0.25">
      <c r="BI6853"/>
      <c r="BJ6853"/>
      <c r="BK6853"/>
      <c r="BL6853"/>
      <c r="BM6853"/>
      <c r="BN6853"/>
    </row>
    <row r="6854" spans="61:66" x14ac:dyDescent="0.25">
      <c r="BI6854"/>
      <c r="BJ6854"/>
      <c r="BK6854"/>
      <c r="BL6854"/>
      <c r="BM6854"/>
      <c r="BN6854"/>
    </row>
    <row r="6855" spans="61:66" x14ac:dyDescent="0.25">
      <c r="BI6855"/>
      <c r="BJ6855"/>
      <c r="BK6855"/>
      <c r="BL6855"/>
      <c r="BM6855"/>
      <c r="BN6855"/>
    </row>
    <row r="6856" spans="61:66" x14ac:dyDescent="0.25">
      <c r="BI6856"/>
      <c r="BJ6856"/>
      <c r="BK6856"/>
      <c r="BL6856"/>
      <c r="BM6856"/>
      <c r="BN6856"/>
    </row>
    <row r="6857" spans="61:66" x14ac:dyDescent="0.25">
      <c r="BI6857"/>
      <c r="BJ6857"/>
      <c r="BK6857"/>
      <c r="BL6857"/>
      <c r="BM6857"/>
      <c r="BN6857"/>
    </row>
    <row r="6858" spans="61:66" x14ac:dyDescent="0.25">
      <c r="BI6858"/>
      <c r="BJ6858"/>
      <c r="BK6858"/>
      <c r="BL6858"/>
      <c r="BM6858"/>
      <c r="BN6858"/>
    </row>
    <row r="6859" spans="61:66" x14ac:dyDescent="0.25">
      <c r="BI6859"/>
      <c r="BJ6859"/>
      <c r="BK6859"/>
      <c r="BL6859"/>
      <c r="BM6859"/>
      <c r="BN6859"/>
    </row>
    <row r="6860" spans="61:66" x14ac:dyDescent="0.25">
      <c r="BI6860"/>
      <c r="BJ6860"/>
      <c r="BK6860"/>
      <c r="BL6860"/>
      <c r="BM6860"/>
      <c r="BN6860"/>
    </row>
    <row r="6861" spans="61:66" x14ac:dyDescent="0.25">
      <c r="BI6861"/>
      <c r="BJ6861"/>
      <c r="BK6861"/>
      <c r="BL6861"/>
      <c r="BM6861"/>
      <c r="BN6861"/>
    </row>
    <row r="6862" spans="61:66" x14ac:dyDescent="0.25">
      <c r="BI6862"/>
      <c r="BJ6862"/>
      <c r="BK6862"/>
      <c r="BL6862"/>
      <c r="BM6862"/>
      <c r="BN6862"/>
    </row>
    <row r="6863" spans="61:66" x14ac:dyDescent="0.25">
      <c r="BI6863"/>
      <c r="BJ6863"/>
      <c r="BK6863"/>
      <c r="BL6863"/>
      <c r="BM6863"/>
      <c r="BN6863"/>
    </row>
    <row r="6864" spans="61:66" x14ac:dyDescent="0.25">
      <c r="BI6864"/>
      <c r="BJ6864"/>
      <c r="BK6864"/>
      <c r="BL6864"/>
      <c r="BM6864"/>
      <c r="BN6864"/>
    </row>
    <row r="6865" spans="61:66" x14ac:dyDescent="0.25">
      <c r="BI6865"/>
      <c r="BJ6865"/>
      <c r="BK6865"/>
      <c r="BL6865"/>
      <c r="BM6865"/>
      <c r="BN6865"/>
    </row>
    <row r="6866" spans="61:66" x14ac:dyDescent="0.25">
      <c r="BI6866"/>
      <c r="BJ6866"/>
      <c r="BK6866"/>
      <c r="BL6866"/>
      <c r="BM6866"/>
      <c r="BN6866"/>
    </row>
    <row r="6867" spans="61:66" x14ac:dyDescent="0.25">
      <c r="BI6867"/>
      <c r="BJ6867"/>
      <c r="BK6867"/>
      <c r="BL6867"/>
      <c r="BM6867"/>
      <c r="BN6867"/>
    </row>
    <row r="6868" spans="61:66" x14ac:dyDescent="0.25">
      <c r="BI6868"/>
      <c r="BJ6868"/>
      <c r="BK6868"/>
      <c r="BL6868"/>
      <c r="BM6868"/>
      <c r="BN6868"/>
    </row>
    <row r="6869" spans="61:66" x14ac:dyDescent="0.25">
      <c r="BI6869"/>
      <c r="BJ6869"/>
      <c r="BK6869"/>
      <c r="BL6869"/>
      <c r="BM6869"/>
      <c r="BN6869"/>
    </row>
    <row r="6870" spans="61:66" x14ac:dyDescent="0.25">
      <c r="BI6870"/>
      <c r="BJ6870"/>
      <c r="BK6870"/>
      <c r="BL6870"/>
      <c r="BM6870"/>
      <c r="BN6870"/>
    </row>
    <row r="6871" spans="61:66" x14ac:dyDescent="0.25">
      <c r="BI6871"/>
      <c r="BJ6871"/>
      <c r="BK6871"/>
      <c r="BL6871"/>
      <c r="BM6871"/>
      <c r="BN6871"/>
    </row>
    <row r="6872" spans="61:66" x14ac:dyDescent="0.25">
      <c r="BI6872"/>
      <c r="BJ6872"/>
      <c r="BK6872"/>
      <c r="BL6872"/>
      <c r="BM6872"/>
      <c r="BN6872"/>
    </row>
    <row r="6873" spans="61:66" x14ac:dyDescent="0.25">
      <c r="BI6873"/>
      <c r="BJ6873"/>
      <c r="BK6873"/>
      <c r="BL6873"/>
      <c r="BM6873"/>
      <c r="BN6873"/>
    </row>
    <row r="6874" spans="61:66" x14ac:dyDescent="0.25">
      <c r="BI6874"/>
      <c r="BJ6874"/>
      <c r="BK6874"/>
      <c r="BL6874"/>
      <c r="BM6874"/>
      <c r="BN6874"/>
    </row>
    <row r="6875" spans="61:66" x14ac:dyDescent="0.25">
      <c r="BI6875"/>
      <c r="BJ6875"/>
      <c r="BK6875"/>
      <c r="BL6875"/>
      <c r="BM6875"/>
      <c r="BN6875"/>
    </row>
    <row r="6876" spans="61:66" x14ac:dyDescent="0.25">
      <c r="BI6876"/>
      <c r="BJ6876"/>
      <c r="BK6876"/>
      <c r="BL6876"/>
      <c r="BM6876"/>
      <c r="BN6876"/>
    </row>
    <row r="6877" spans="61:66" x14ac:dyDescent="0.25">
      <c r="BI6877"/>
      <c r="BJ6877"/>
      <c r="BK6877"/>
      <c r="BL6877"/>
      <c r="BM6877"/>
      <c r="BN6877"/>
    </row>
    <row r="6878" spans="61:66" x14ac:dyDescent="0.25">
      <c r="BI6878"/>
      <c r="BJ6878"/>
      <c r="BK6878"/>
      <c r="BL6878"/>
      <c r="BM6878"/>
      <c r="BN6878"/>
    </row>
    <row r="6879" spans="61:66" x14ac:dyDescent="0.25">
      <c r="BI6879"/>
      <c r="BJ6879"/>
      <c r="BK6879"/>
      <c r="BL6879"/>
      <c r="BM6879"/>
      <c r="BN6879"/>
    </row>
    <row r="6880" spans="61:66" x14ac:dyDescent="0.25">
      <c r="BI6880"/>
      <c r="BJ6880"/>
      <c r="BK6880"/>
      <c r="BL6880"/>
      <c r="BM6880"/>
      <c r="BN6880"/>
    </row>
    <row r="6881" spans="61:66" x14ac:dyDescent="0.25">
      <c r="BI6881"/>
      <c r="BJ6881"/>
      <c r="BK6881"/>
      <c r="BL6881"/>
      <c r="BM6881"/>
      <c r="BN6881"/>
    </row>
    <row r="6882" spans="61:66" x14ac:dyDescent="0.25">
      <c r="BI6882"/>
      <c r="BJ6882"/>
      <c r="BK6882"/>
      <c r="BL6882"/>
      <c r="BM6882"/>
      <c r="BN6882"/>
    </row>
    <row r="6883" spans="61:66" x14ac:dyDescent="0.25">
      <c r="BI6883"/>
      <c r="BJ6883"/>
      <c r="BK6883"/>
      <c r="BL6883"/>
      <c r="BM6883"/>
      <c r="BN6883"/>
    </row>
    <row r="6884" spans="61:66" x14ac:dyDescent="0.25">
      <c r="BI6884"/>
      <c r="BJ6884"/>
      <c r="BK6884"/>
      <c r="BL6884"/>
      <c r="BM6884"/>
      <c r="BN6884"/>
    </row>
    <row r="6885" spans="61:66" x14ac:dyDescent="0.25">
      <c r="BI6885"/>
      <c r="BJ6885"/>
      <c r="BK6885"/>
      <c r="BL6885"/>
      <c r="BM6885"/>
      <c r="BN6885"/>
    </row>
    <row r="6886" spans="61:66" x14ac:dyDescent="0.25">
      <c r="BI6886"/>
      <c r="BJ6886"/>
      <c r="BK6886"/>
      <c r="BL6886"/>
      <c r="BM6886"/>
      <c r="BN6886"/>
    </row>
    <row r="6887" spans="61:66" x14ac:dyDescent="0.25">
      <c r="BI6887"/>
      <c r="BJ6887"/>
      <c r="BK6887"/>
      <c r="BL6887"/>
      <c r="BM6887"/>
      <c r="BN6887"/>
    </row>
    <row r="6888" spans="61:66" x14ac:dyDescent="0.25">
      <c r="BI6888"/>
      <c r="BJ6888"/>
      <c r="BK6888"/>
      <c r="BL6888"/>
      <c r="BM6888"/>
      <c r="BN6888"/>
    </row>
    <row r="6889" spans="61:66" x14ac:dyDescent="0.25">
      <c r="BI6889"/>
      <c r="BJ6889"/>
      <c r="BK6889"/>
      <c r="BL6889"/>
      <c r="BM6889"/>
      <c r="BN6889"/>
    </row>
    <row r="6890" spans="61:66" x14ac:dyDescent="0.25">
      <c r="BI6890"/>
      <c r="BJ6890"/>
      <c r="BK6890"/>
      <c r="BL6890"/>
      <c r="BM6890"/>
      <c r="BN6890"/>
    </row>
    <row r="6891" spans="61:66" x14ac:dyDescent="0.25">
      <c r="BI6891"/>
      <c r="BJ6891"/>
      <c r="BK6891"/>
      <c r="BL6891"/>
      <c r="BM6891"/>
      <c r="BN6891"/>
    </row>
    <row r="6892" spans="61:66" x14ac:dyDescent="0.25">
      <c r="BI6892"/>
      <c r="BJ6892"/>
      <c r="BK6892"/>
      <c r="BL6892"/>
      <c r="BM6892"/>
      <c r="BN6892"/>
    </row>
    <row r="6893" spans="61:66" x14ac:dyDescent="0.25">
      <c r="BI6893"/>
      <c r="BJ6893"/>
      <c r="BK6893"/>
      <c r="BL6893"/>
      <c r="BM6893"/>
      <c r="BN6893"/>
    </row>
    <row r="6894" spans="61:66" x14ac:dyDescent="0.25">
      <c r="BI6894"/>
      <c r="BJ6894"/>
      <c r="BK6894"/>
      <c r="BL6894"/>
      <c r="BM6894"/>
      <c r="BN6894"/>
    </row>
    <row r="6895" spans="61:66" x14ac:dyDescent="0.25">
      <c r="BI6895"/>
      <c r="BJ6895"/>
      <c r="BK6895"/>
      <c r="BL6895"/>
      <c r="BM6895"/>
      <c r="BN6895"/>
    </row>
    <row r="6896" spans="61:66" x14ac:dyDescent="0.25">
      <c r="BI6896"/>
      <c r="BJ6896"/>
      <c r="BK6896"/>
      <c r="BL6896"/>
      <c r="BM6896"/>
      <c r="BN6896"/>
    </row>
    <row r="6897" spans="61:66" x14ac:dyDescent="0.25">
      <c r="BI6897"/>
      <c r="BJ6897"/>
      <c r="BK6897"/>
      <c r="BL6897"/>
      <c r="BM6897"/>
      <c r="BN6897"/>
    </row>
    <row r="6898" spans="61:66" x14ac:dyDescent="0.25">
      <c r="BI6898"/>
      <c r="BJ6898"/>
      <c r="BK6898"/>
      <c r="BL6898"/>
      <c r="BM6898"/>
      <c r="BN6898"/>
    </row>
    <row r="6899" spans="61:66" x14ac:dyDescent="0.25">
      <c r="BI6899"/>
      <c r="BJ6899"/>
      <c r="BK6899"/>
      <c r="BL6899"/>
      <c r="BM6899"/>
      <c r="BN6899"/>
    </row>
    <row r="6900" spans="61:66" x14ac:dyDescent="0.25">
      <c r="BI6900"/>
      <c r="BJ6900"/>
      <c r="BK6900"/>
      <c r="BL6900"/>
      <c r="BM6900"/>
      <c r="BN6900"/>
    </row>
    <row r="6901" spans="61:66" x14ac:dyDescent="0.25">
      <c r="BI6901"/>
      <c r="BJ6901"/>
      <c r="BK6901"/>
      <c r="BL6901"/>
      <c r="BM6901"/>
      <c r="BN6901"/>
    </row>
    <row r="6902" spans="61:66" x14ac:dyDescent="0.25">
      <c r="BI6902"/>
      <c r="BJ6902"/>
      <c r="BK6902"/>
      <c r="BL6902"/>
      <c r="BM6902"/>
      <c r="BN6902"/>
    </row>
    <row r="6903" spans="61:66" x14ac:dyDescent="0.25">
      <c r="BI6903"/>
      <c r="BJ6903"/>
      <c r="BK6903"/>
      <c r="BL6903"/>
      <c r="BM6903"/>
      <c r="BN6903"/>
    </row>
    <row r="6904" spans="61:66" x14ac:dyDescent="0.25">
      <c r="BI6904"/>
      <c r="BJ6904"/>
      <c r="BK6904"/>
      <c r="BL6904"/>
      <c r="BM6904"/>
      <c r="BN6904"/>
    </row>
    <row r="6905" spans="61:66" x14ac:dyDescent="0.25">
      <c r="BI6905"/>
      <c r="BJ6905"/>
      <c r="BK6905"/>
      <c r="BL6905"/>
      <c r="BM6905"/>
      <c r="BN6905"/>
    </row>
    <row r="6906" spans="61:66" x14ac:dyDescent="0.25">
      <c r="BI6906"/>
      <c r="BJ6906"/>
      <c r="BK6906"/>
      <c r="BL6906"/>
      <c r="BM6906"/>
      <c r="BN6906"/>
    </row>
    <row r="6907" spans="61:66" x14ac:dyDescent="0.25">
      <c r="BI6907"/>
      <c r="BJ6907"/>
      <c r="BK6907"/>
      <c r="BL6907"/>
      <c r="BM6907"/>
      <c r="BN6907"/>
    </row>
    <row r="6908" spans="61:66" x14ac:dyDescent="0.25">
      <c r="BI6908"/>
      <c r="BJ6908"/>
      <c r="BK6908"/>
      <c r="BL6908"/>
      <c r="BM6908"/>
      <c r="BN6908"/>
    </row>
    <row r="6909" spans="61:66" x14ac:dyDescent="0.25">
      <c r="BI6909"/>
      <c r="BJ6909"/>
      <c r="BK6909"/>
      <c r="BL6909"/>
      <c r="BM6909"/>
      <c r="BN6909"/>
    </row>
    <row r="6910" spans="61:66" x14ac:dyDescent="0.25">
      <c r="BI6910"/>
      <c r="BJ6910"/>
      <c r="BK6910"/>
      <c r="BL6910"/>
      <c r="BM6910"/>
      <c r="BN6910"/>
    </row>
    <row r="6911" spans="61:66" x14ac:dyDescent="0.25">
      <c r="BI6911"/>
      <c r="BJ6911"/>
      <c r="BK6911"/>
      <c r="BL6911"/>
      <c r="BM6911"/>
      <c r="BN6911"/>
    </row>
    <row r="6912" spans="61:66" x14ac:dyDescent="0.25">
      <c r="BI6912"/>
      <c r="BJ6912"/>
      <c r="BK6912"/>
      <c r="BL6912"/>
      <c r="BM6912"/>
      <c r="BN6912"/>
    </row>
    <row r="6913" spans="61:66" x14ac:dyDescent="0.25">
      <c r="BI6913"/>
      <c r="BJ6913"/>
      <c r="BK6913"/>
      <c r="BL6913"/>
      <c r="BM6913"/>
      <c r="BN6913"/>
    </row>
    <row r="6914" spans="61:66" x14ac:dyDescent="0.25">
      <c r="BI6914"/>
      <c r="BJ6914"/>
      <c r="BK6914"/>
      <c r="BL6914"/>
      <c r="BM6914"/>
      <c r="BN6914"/>
    </row>
    <row r="6915" spans="61:66" x14ac:dyDescent="0.25">
      <c r="BI6915"/>
      <c r="BJ6915"/>
      <c r="BK6915"/>
      <c r="BL6915"/>
      <c r="BM6915"/>
      <c r="BN6915"/>
    </row>
    <row r="6916" spans="61:66" x14ac:dyDescent="0.25">
      <c r="BI6916"/>
      <c r="BJ6916"/>
      <c r="BK6916"/>
      <c r="BL6916"/>
      <c r="BM6916"/>
      <c r="BN6916"/>
    </row>
    <row r="6917" spans="61:66" x14ac:dyDescent="0.25">
      <c r="BI6917"/>
      <c r="BJ6917"/>
      <c r="BK6917"/>
      <c r="BL6917"/>
      <c r="BM6917"/>
      <c r="BN6917"/>
    </row>
    <row r="6918" spans="61:66" x14ac:dyDescent="0.25">
      <c r="BI6918"/>
      <c r="BJ6918"/>
      <c r="BK6918"/>
      <c r="BL6918"/>
      <c r="BM6918"/>
      <c r="BN6918"/>
    </row>
    <row r="6919" spans="61:66" x14ac:dyDescent="0.25">
      <c r="BI6919"/>
      <c r="BJ6919"/>
      <c r="BK6919"/>
      <c r="BL6919"/>
      <c r="BM6919"/>
      <c r="BN6919"/>
    </row>
    <row r="6920" spans="61:66" x14ac:dyDescent="0.25">
      <c r="BI6920"/>
      <c r="BJ6920"/>
      <c r="BK6920"/>
      <c r="BL6920"/>
      <c r="BM6920"/>
      <c r="BN6920"/>
    </row>
    <row r="6921" spans="61:66" x14ac:dyDescent="0.25">
      <c r="BI6921"/>
      <c r="BJ6921"/>
      <c r="BK6921"/>
      <c r="BL6921"/>
      <c r="BM6921"/>
      <c r="BN6921"/>
    </row>
    <row r="6922" spans="61:66" x14ac:dyDescent="0.25">
      <c r="BI6922"/>
      <c r="BJ6922"/>
      <c r="BK6922"/>
      <c r="BL6922"/>
      <c r="BM6922"/>
      <c r="BN6922"/>
    </row>
    <row r="6923" spans="61:66" x14ac:dyDescent="0.25">
      <c r="BI6923"/>
      <c r="BJ6923"/>
      <c r="BK6923"/>
      <c r="BL6923"/>
      <c r="BM6923"/>
      <c r="BN6923"/>
    </row>
    <row r="6924" spans="61:66" x14ac:dyDescent="0.25">
      <c r="BI6924"/>
      <c r="BJ6924"/>
      <c r="BK6924"/>
      <c r="BL6924"/>
      <c r="BM6924"/>
      <c r="BN6924"/>
    </row>
    <row r="6925" spans="61:66" x14ac:dyDescent="0.25">
      <c r="BI6925"/>
      <c r="BJ6925"/>
      <c r="BK6925"/>
      <c r="BL6925"/>
      <c r="BM6925"/>
      <c r="BN6925"/>
    </row>
    <row r="6926" spans="61:66" x14ac:dyDescent="0.25">
      <c r="BI6926"/>
      <c r="BJ6926"/>
      <c r="BK6926"/>
      <c r="BL6926"/>
      <c r="BM6926"/>
      <c r="BN6926"/>
    </row>
    <row r="6927" spans="61:66" x14ac:dyDescent="0.25">
      <c r="BI6927"/>
      <c r="BJ6927"/>
      <c r="BK6927"/>
      <c r="BL6927"/>
      <c r="BM6927"/>
      <c r="BN6927"/>
    </row>
    <row r="6928" spans="61:66" x14ac:dyDescent="0.25">
      <c r="BI6928"/>
      <c r="BJ6928"/>
      <c r="BK6928"/>
      <c r="BL6928"/>
      <c r="BM6928"/>
      <c r="BN6928"/>
    </row>
    <row r="6929" spans="61:66" x14ac:dyDescent="0.25">
      <c r="BI6929"/>
      <c r="BJ6929"/>
      <c r="BK6929"/>
      <c r="BL6929"/>
      <c r="BM6929"/>
      <c r="BN6929"/>
    </row>
    <row r="6930" spans="61:66" x14ac:dyDescent="0.25">
      <c r="BI6930"/>
      <c r="BJ6930"/>
      <c r="BK6930"/>
      <c r="BL6930"/>
      <c r="BM6930"/>
      <c r="BN6930"/>
    </row>
    <row r="6931" spans="61:66" x14ac:dyDescent="0.25">
      <c r="BI6931"/>
      <c r="BJ6931"/>
      <c r="BK6931"/>
      <c r="BL6931"/>
      <c r="BM6931"/>
      <c r="BN6931"/>
    </row>
    <row r="6932" spans="61:66" x14ac:dyDescent="0.25">
      <c r="BI6932"/>
      <c r="BJ6932"/>
      <c r="BK6932"/>
      <c r="BL6932"/>
      <c r="BM6932"/>
      <c r="BN6932"/>
    </row>
    <row r="6933" spans="61:66" x14ac:dyDescent="0.25">
      <c r="BI6933"/>
      <c r="BJ6933"/>
      <c r="BK6933"/>
      <c r="BL6933"/>
      <c r="BM6933"/>
      <c r="BN6933"/>
    </row>
    <row r="6934" spans="61:66" x14ac:dyDescent="0.25">
      <c r="BI6934"/>
      <c r="BJ6934"/>
      <c r="BK6934"/>
      <c r="BL6934"/>
      <c r="BM6934"/>
      <c r="BN6934"/>
    </row>
    <row r="6935" spans="61:66" x14ac:dyDescent="0.25">
      <c r="BI6935"/>
      <c r="BJ6935"/>
      <c r="BK6935"/>
      <c r="BL6935"/>
      <c r="BM6935"/>
      <c r="BN6935"/>
    </row>
    <row r="6936" spans="61:66" x14ac:dyDescent="0.25">
      <c r="BI6936"/>
      <c r="BJ6936"/>
      <c r="BK6936"/>
      <c r="BL6936"/>
      <c r="BM6936"/>
      <c r="BN6936"/>
    </row>
    <row r="6937" spans="61:66" x14ac:dyDescent="0.25">
      <c r="BI6937"/>
      <c r="BJ6937"/>
      <c r="BK6937"/>
      <c r="BL6937"/>
      <c r="BM6937"/>
      <c r="BN6937"/>
    </row>
    <row r="6938" spans="61:66" x14ac:dyDescent="0.25">
      <c r="BI6938"/>
      <c r="BJ6938"/>
      <c r="BK6938"/>
      <c r="BL6938"/>
      <c r="BM6938"/>
      <c r="BN6938"/>
    </row>
    <row r="6939" spans="61:66" x14ac:dyDescent="0.25">
      <c r="BI6939"/>
      <c r="BJ6939"/>
      <c r="BK6939"/>
      <c r="BL6939"/>
      <c r="BM6939"/>
      <c r="BN6939"/>
    </row>
    <row r="6940" spans="61:66" x14ac:dyDescent="0.25">
      <c r="BI6940"/>
      <c r="BJ6940"/>
      <c r="BK6940"/>
      <c r="BL6940"/>
      <c r="BM6940"/>
      <c r="BN6940"/>
    </row>
    <row r="6941" spans="61:66" x14ac:dyDescent="0.25">
      <c r="BI6941"/>
      <c r="BJ6941"/>
      <c r="BK6941"/>
      <c r="BL6941"/>
      <c r="BM6941"/>
      <c r="BN6941"/>
    </row>
    <row r="6942" spans="61:66" x14ac:dyDescent="0.25">
      <c r="BI6942"/>
      <c r="BJ6942"/>
      <c r="BK6942"/>
      <c r="BL6942"/>
      <c r="BM6942"/>
      <c r="BN6942"/>
    </row>
    <row r="6943" spans="61:66" x14ac:dyDescent="0.25">
      <c r="BI6943"/>
      <c r="BJ6943"/>
      <c r="BK6943"/>
      <c r="BL6943"/>
      <c r="BM6943"/>
      <c r="BN6943"/>
    </row>
    <row r="6944" spans="61:66" x14ac:dyDescent="0.25">
      <c r="BI6944"/>
      <c r="BJ6944"/>
      <c r="BK6944"/>
      <c r="BL6944"/>
      <c r="BM6944"/>
      <c r="BN6944"/>
    </row>
    <row r="6945" spans="61:66" x14ac:dyDescent="0.25">
      <c r="BI6945"/>
      <c r="BJ6945"/>
      <c r="BK6945"/>
      <c r="BL6945"/>
      <c r="BM6945"/>
      <c r="BN6945"/>
    </row>
    <row r="6946" spans="61:66" x14ac:dyDescent="0.25">
      <c r="BI6946"/>
      <c r="BJ6946"/>
      <c r="BK6946"/>
      <c r="BL6946"/>
      <c r="BM6946"/>
      <c r="BN6946"/>
    </row>
    <row r="6947" spans="61:66" x14ac:dyDescent="0.25">
      <c r="BI6947"/>
      <c r="BJ6947"/>
      <c r="BK6947"/>
      <c r="BL6947"/>
      <c r="BM6947"/>
      <c r="BN6947"/>
    </row>
    <row r="6948" spans="61:66" x14ac:dyDescent="0.25">
      <c r="BI6948"/>
      <c r="BJ6948"/>
      <c r="BK6948"/>
      <c r="BL6948"/>
      <c r="BM6948"/>
      <c r="BN6948"/>
    </row>
    <row r="6949" spans="61:66" x14ac:dyDescent="0.25">
      <c r="BI6949"/>
      <c r="BJ6949"/>
      <c r="BK6949"/>
      <c r="BL6949"/>
      <c r="BM6949"/>
      <c r="BN6949"/>
    </row>
    <row r="6950" spans="61:66" x14ac:dyDescent="0.25">
      <c r="BI6950"/>
      <c r="BJ6950"/>
      <c r="BK6950"/>
      <c r="BL6950"/>
      <c r="BM6950"/>
      <c r="BN6950"/>
    </row>
    <row r="6951" spans="61:66" x14ac:dyDescent="0.25">
      <c r="BI6951"/>
      <c r="BJ6951"/>
      <c r="BK6951"/>
      <c r="BL6951"/>
      <c r="BM6951"/>
      <c r="BN6951"/>
    </row>
    <row r="6952" spans="61:66" x14ac:dyDescent="0.25">
      <c r="BI6952"/>
      <c r="BJ6952"/>
      <c r="BK6952"/>
      <c r="BL6952"/>
      <c r="BM6952"/>
      <c r="BN6952"/>
    </row>
    <row r="6953" spans="61:66" x14ac:dyDescent="0.25">
      <c r="BI6953"/>
      <c r="BJ6953"/>
      <c r="BK6953"/>
      <c r="BL6953"/>
      <c r="BM6953"/>
      <c r="BN6953"/>
    </row>
    <row r="6954" spans="61:66" x14ac:dyDescent="0.25">
      <c r="BI6954"/>
      <c r="BJ6954"/>
      <c r="BK6954"/>
      <c r="BL6954"/>
      <c r="BM6954"/>
      <c r="BN6954"/>
    </row>
    <row r="6955" spans="61:66" x14ac:dyDescent="0.25">
      <c r="BI6955"/>
      <c r="BJ6955"/>
      <c r="BK6955"/>
      <c r="BL6955"/>
      <c r="BM6955"/>
      <c r="BN6955"/>
    </row>
    <row r="6956" spans="61:66" x14ac:dyDescent="0.25">
      <c r="BI6956"/>
      <c r="BJ6956"/>
      <c r="BK6956"/>
      <c r="BL6956"/>
      <c r="BM6956"/>
      <c r="BN6956"/>
    </row>
    <row r="6957" spans="61:66" x14ac:dyDescent="0.25">
      <c r="BI6957"/>
      <c r="BJ6957"/>
      <c r="BK6957"/>
      <c r="BL6957"/>
      <c r="BM6957"/>
      <c r="BN6957"/>
    </row>
    <row r="6958" spans="61:66" x14ac:dyDescent="0.25">
      <c r="BI6958"/>
      <c r="BJ6958"/>
      <c r="BK6958"/>
      <c r="BL6958"/>
      <c r="BM6958"/>
      <c r="BN6958"/>
    </row>
    <row r="6959" spans="61:66" x14ac:dyDescent="0.25">
      <c r="BI6959"/>
      <c r="BJ6959"/>
      <c r="BK6959"/>
      <c r="BL6959"/>
      <c r="BM6959"/>
      <c r="BN6959"/>
    </row>
    <row r="6960" spans="61:66" x14ac:dyDescent="0.25">
      <c r="BI6960"/>
      <c r="BJ6960"/>
      <c r="BK6960"/>
      <c r="BL6960"/>
      <c r="BM6960"/>
      <c r="BN6960"/>
    </row>
    <row r="6961" spans="61:66" x14ac:dyDescent="0.25">
      <c r="BI6961"/>
      <c r="BJ6961"/>
      <c r="BK6961"/>
      <c r="BL6961"/>
      <c r="BM6961"/>
      <c r="BN6961"/>
    </row>
    <row r="6962" spans="61:66" x14ac:dyDescent="0.25">
      <c r="BI6962"/>
      <c r="BJ6962"/>
      <c r="BK6962"/>
      <c r="BL6962"/>
      <c r="BM6962"/>
      <c r="BN6962"/>
    </row>
    <row r="6963" spans="61:66" x14ac:dyDescent="0.25">
      <c r="BI6963"/>
      <c r="BJ6963"/>
      <c r="BK6963"/>
      <c r="BL6963"/>
      <c r="BM6963"/>
      <c r="BN6963"/>
    </row>
    <row r="6964" spans="61:66" x14ac:dyDescent="0.25">
      <c r="BI6964"/>
      <c r="BJ6964"/>
      <c r="BK6964"/>
      <c r="BL6964"/>
      <c r="BM6964"/>
      <c r="BN6964"/>
    </row>
    <row r="6965" spans="61:66" x14ac:dyDescent="0.25">
      <c r="BI6965"/>
      <c r="BJ6965"/>
      <c r="BK6965"/>
      <c r="BL6965"/>
      <c r="BM6965"/>
      <c r="BN6965"/>
    </row>
    <row r="6966" spans="61:66" x14ac:dyDescent="0.25">
      <c r="BI6966"/>
      <c r="BJ6966"/>
      <c r="BK6966"/>
      <c r="BL6966"/>
      <c r="BM6966"/>
      <c r="BN6966"/>
    </row>
    <row r="6967" spans="61:66" x14ac:dyDescent="0.25">
      <c r="BI6967"/>
      <c r="BJ6967"/>
      <c r="BK6967"/>
      <c r="BL6967"/>
      <c r="BM6967"/>
      <c r="BN6967"/>
    </row>
    <row r="6968" spans="61:66" x14ac:dyDescent="0.25">
      <c r="BI6968"/>
      <c r="BJ6968"/>
      <c r="BK6968"/>
      <c r="BL6968"/>
      <c r="BM6968"/>
      <c r="BN6968"/>
    </row>
    <row r="6969" spans="61:66" x14ac:dyDescent="0.25">
      <c r="BI6969"/>
      <c r="BJ6969"/>
      <c r="BK6969"/>
      <c r="BL6969"/>
      <c r="BM6969"/>
      <c r="BN6969"/>
    </row>
    <row r="6970" spans="61:66" x14ac:dyDescent="0.25">
      <c r="BI6970"/>
      <c r="BJ6970"/>
      <c r="BK6970"/>
      <c r="BL6970"/>
      <c r="BM6970"/>
      <c r="BN6970"/>
    </row>
    <row r="6971" spans="61:66" x14ac:dyDescent="0.25">
      <c r="BI6971"/>
      <c r="BJ6971"/>
      <c r="BK6971"/>
      <c r="BL6971"/>
      <c r="BM6971"/>
      <c r="BN6971"/>
    </row>
    <row r="6972" spans="61:66" x14ac:dyDescent="0.25">
      <c r="BI6972"/>
      <c r="BJ6972"/>
      <c r="BK6972"/>
      <c r="BL6972"/>
      <c r="BM6972"/>
      <c r="BN6972"/>
    </row>
    <row r="6973" spans="61:66" x14ac:dyDescent="0.25">
      <c r="BI6973"/>
      <c r="BJ6973"/>
      <c r="BK6973"/>
      <c r="BL6973"/>
      <c r="BM6973"/>
      <c r="BN6973"/>
    </row>
    <row r="6974" spans="61:66" x14ac:dyDescent="0.25">
      <c r="BI6974"/>
      <c r="BJ6974"/>
      <c r="BK6974"/>
      <c r="BL6974"/>
      <c r="BM6974"/>
      <c r="BN6974"/>
    </row>
    <row r="6975" spans="61:66" x14ac:dyDescent="0.25">
      <c r="BI6975"/>
      <c r="BJ6975"/>
      <c r="BK6975"/>
      <c r="BL6975"/>
      <c r="BM6975"/>
      <c r="BN6975"/>
    </row>
    <row r="6976" spans="61:66" x14ac:dyDescent="0.25">
      <c r="BI6976"/>
      <c r="BJ6976"/>
      <c r="BK6976"/>
      <c r="BL6976"/>
      <c r="BM6976"/>
      <c r="BN6976"/>
    </row>
    <row r="6977" spans="61:66" x14ac:dyDescent="0.25">
      <c r="BI6977"/>
      <c r="BJ6977"/>
      <c r="BK6977"/>
      <c r="BL6977"/>
      <c r="BM6977"/>
      <c r="BN6977"/>
    </row>
    <row r="6978" spans="61:66" x14ac:dyDescent="0.25">
      <c r="BI6978"/>
      <c r="BJ6978"/>
      <c r="BK6978"/>
      <c r="BL6978"/>
      <c r="BM6978"/>
      <c r="BN6978"/>
    </row>
    <row r="6979" spans="61:66" x14ac:dyDescent="0.25">
      <c r="BI6979"/>
      <c r="BJ6979"/>
      <c r="BK6979"/>
      <c r="BL6979"/>
      <c r="BM6979"/>
      <c r="BN6979"/>
    </row>
    <row r="6980" spans="61:66" x14ac:dyDescent="0.25">
      <c r="BI6980"/>
      <c r="BJ6980"/>
      <c r="BK6980"/>
      <c r="BL6980"/>
      <c r="BM6980"/>
      <c r="BN6980"/>
    </row>
    <row r="6981" spans="61:66" x14ac:dyDescent="0.25">
      <c r="BI6981"/>
      <c r="BJ6981"/>
      <c r="BK6981"/>
      <c r="BL6981"/>
      <c r="BM6981"/>
      <c r="BN6981"/>
    </row>
    <row r="6982" spans="61:66" x14ac:dyDescent="0.25">
      <c r="BI6982"/>
      <c r="BJ6982"/>
      <c r="BK6982"/>
      <c r="BL6982"/>
      <c r="BM6982"/>
      <c r="BN6982"/>
    </row>
    <row r="6983" spans="61:66" x14ac:dyDescent="0.25">
      <c r="BI6983"/>
      <c r="BJ6983"/>
      <c r="BK6983"/>
      <c r="BL6983"/>
      <c r="BM6983"/>
      <c r="BN6983"/>
    </row>
    <row r="6984" spans="61:66" x14ac:dyDescent="0.25">
      <c r="BI6984"/>
      <c r="BJ6984"/>
      <c r="BK6984"/>
      <c r="BL6984"/>
      <c r="BM6984"/>
      <c r="BN6984"/>
    </row>
    <row r="6985" spans="61:66" x14ac:dyDescent="0.25">
      <c r="BI6985"/>
      <c r="BJ6985"/>
      <c r="BK6985"/>
      <c r="BL6985"/>
      <c r="BM6985"/>
      <c r="BN6985"/>
    </row>
    <row r="6986" spans="61:66" x14ac:dyDescent="0.25">
      <c r="BI6986"/>
      <c r="BJ6986"/>
      <c r="BK6986"/>
      <c r="BL6986"/>
      <c r="BM6986"/>
      <c r="BN6986"/>
    </row>
    <row r="6987" spans="61:66" x14ac:dyDescent="0.25">
      <c r="BI6987"/>
      <c r="BJ6987"/>
      <c r="BK6987"/>
      <c r="BL6987"/>
      <c r="BM6987"/>
      <c r="BN6987"/>
    </row>
    <row r="6988" spans="61:66" x14ac:dyDescent="0.25">
      <c r="BI6988"/>
      <c r="BJ6988"/>
      <c r="BK6988"/>
      <c r="BL6988"/>
      <c r="BM6988"/>
      <c r="BN6988"/>
    </row>
    <row r="6989" spans="61:66" x14ac:dyDescent="0.25">
      <c r="BI6989"/>
      <c r="BJ6989"/>
      <c r="BK6989"/>
      <c r="BL6989"/>
      <c r="BM6989"/>
      <c r="BN6989"/>
    </row>
    <row r="6990" spans="61:66" x14ac:dyDescent="0.25">
      <c r="BI6990"/>
      <c r="BJ6990"/>
      <c r="BK6990"/>
      <c r="BL6990"/>
      <c r="BM6990"/>
      <c r="BN6990"/>
    </row>
    <row r="6991" spans="61:66" x14ac:dyDescent="0.25">
      <c r="BI6991"/>
      <c r="BJ6991"/>
      <c r="BK6991"/>
      <c r="BL6991"/>
      <c r="BM6991"/>
      <c r="BN6991"/>
    </row>
    <row r="6992" spans="61:66" x14ac:dyDescent="0.25">
      <c r="BI6992"/>
      <c r="BJ6992"/>
      <c r="BK6992"/>
      <c r="BL6992"/>
      <c r="BM6992"/>
      <c r="BN6992"/>
    </row>
    <row r="6993" spans="61:66" x14ac:dyDescent="0.25">
      <c r="BI6993"/>
      <c r="BJ6993"/>
      <c r="BK6993"/>
      <c r="BL6993"/>
      <c r="BM6993"/>
      <c r="BN6993"/>
    </row>
    <row r="6994" spans="61:66" x14ac:dyDescent="0.25">
      <c r="BI6994"/>
      <c r="BJ6994"/>
      <c r="BK6994"/>
      <c r="BL6994"/>
      <c r="BM6994"/>
      <c r="BN6994"/>
    </row>
    <row r="6995" spans="61:66" x14ac:dyDescent="0.25">
      <c r="BI6995"/>
      <c r="BJ6995"/>
      <c r="BK6995"/>
      <c r="BL6995"/>
      <c r="BM6995"/>
      <c r="BN6995"/>
    </row>
    <row r="6996" spans="61:66" x14ac:dyDescent="0.25">
      <c r="BI6996"/>
      <c r="BJ6996"/>
      <c r="BK6996"/>
      <c r="BL6996"/>
      <c r="BM6996"/>
      <c r="BN6996"/>
    </row>
    <row r="6997" spans="61:66" x14ac:dyDescent="0.25">
      <c r="BI6997"/>
      <c r="BJ6997"/>
      <c r="BK6997"/>
      <c r="BL6997"/>
      <c r="BM6997"/>
      <c r="BN6997"/>
    </row>
    <row r="6998" spans="61:66" x14ac:dyDescent="0.25">
      <c r="BI6998"/>
      <c r="BJ6998"/>
      <c r="BK6998"/>
      <c r="BL6998"/>
      <c r="BM6998"/>
      <c r="BN6998"/>
    </row>
    <row r="6999" spans="61:66" x14ac:dyDescent="0.25">
      <c r="BI6999"/>
      <c r="BJ6999"/>
      <c r="BK6999"/>
      <c r="BL6999"/>
      <c r="BM6999"/>
      <c r="BN6999"/>
    </row>
    <row r="7000" spans="61:66" x14ac:dyDescent="0.25">
      <c r="BI7000"/>
      <c r="BJ7000"/>
      <c r="BK7000"/>
      <c r="BL7000"/>
      <c r="BM7000"/>
      <c r="BN7000"/>
    </row>
    <row r="7001" spans="61:66" x14ac:dyDescent="0.25">
      <c r="BI7001"/>
      <c r="BJ7001"/>
      <c r="BK7001"/>
      <c r="BL7001"/>
      <c r="BM7001"/>
      <c r="BN7001"/>
    </row>
    <row r="7002" spans="61:66" x14ac:dyDescent="0.25">
      <c r="BI7002"/>
      <c r="BJ7002"/>
      <c r="BK7002"/>
      <c r="BL7002"/>
      <c r="BM7002"/>
      <c r="BN7002"/>
    </row>
    <row r="7003" spans="61:66" x14ac:dyDescent="0.25">
      <c r="BI7003"/>
      <c r="BJ7003"/>
      <c r="BK7003"/>
      <c r="BL7003"/>
      <c r="BM7003"/>
      <c r="BN7003"/>
    </row>
    <row r="7004" spans="61:66" x14ac:dyDescent="0.25">
      <c r="BI7004"/>
      <c r="BJ7004"/>
      <c r="BK7004"/>
      <c r="BL7004"/>
      <c r="BM7004"/>
      <c r="BN7004"/>
    </row>
    <row r="7005" spans="61:66" x14ac:dyDescent="0.25">
      <c r="BI7005"/>
      <c r="BJ7005"/>
      <c r="BK7005"/>
      <c r="BL7005"/>
      <c r="BM7005"/>
      <c r="BN7005"/>
    </row>
    <row r="7006" spans="61:66" x14ac:dyDescent="0.25">
      <c r="BI7006"/>
      <c r="BJ7006"/>
      <c r="BK7006"/>
      <c r="BL7006"/>
      <c r="BM7006"/>
      <c r="BN7006"/>
    </row>
    <row r="7007" spans="61:66" x14ac:dyDescent="0.25">
      <c r="BI7007"/>
      <c r="BJ7007"/>
      <c r="BK7007"/>
      <c r="BL7007"/>
      <c r="BM7007"/>
      <c r="BN7007"/>
    </row>
    <row r="7008" spans="61:66" x14ac:dyDescent="0.25">
      <c r="BI7008"/>
      <c r="BJ7008"/>
      <c r="BK7008"/>
      <c r="BL7008"/>
      <c r="BM7008"/>
      <c r="BN7008"/>
    </row>
    <row r="7009" spans="61:66" x14ac:dyDescent="0.25">
      <c r="BI7009"/>
      <c r="BJ7009"/>
      <c r="BK7009"/>
      <c r="BL7009"/>
      <c r="BM7009"/>
      <c r="BN7009"/>
    </row>
    <row r="7010" spans="61:66" x14ac:dyDescent="0.25">
      <c r="BI7010"/>
      <c r="BJ7010"/>
      <c r="BK7010"/>
      <c r="BL7010"/>
      <c r="BM7010"/>
      <c r="BN7010"/>
    </row>
    <row r="7011" spans="61:66" x14ac:dyDescent="0.25">
      <c r="BI7011"/>
      <c r="BJ7011"/>
      <c r="BK7011"/>
      <c r="BL7011"/>
      <c r="BM7011"/>
      <c r="BN7011"/>
    </row>
    <row r="7012" spans="61:66" x14ac:dyDescent="0.25">
      <c r="BI7012"/>
      <c r="BJ7012"/>
      <c r="BK7012"/>
      <c r="BL7012"/>
      <c r="BM7012"/>
      <c r="BN7012"/>
    </row>
    <row r="7013" spans="61:66" x14ac:dyDescent="0.25">
      <c r="BI7013"/>
      <c r="BJ7013"/>
      <c r="BK7013"/>
      <c r="BL7013"/>
      <c r="BM7013"/>
      <c r="BN7013"/>
    </row>
    <row r="7014" spans="61:66" x14ac:dyDescent="0.25">
      <c r="BI7014"/>
      <c r="BJ7014"/>
      <c r="BK7014"/>
      <c r="BL7014"/>
      <c r="BM7014"/>
      <c r="BN7014"/>
    </row>
    <row r="7015" spans="61:66" x14ac:dyDescent="0.25">
      <c r="BI7015"/>
      <c r="BJ7015"/>
      <c r="BK7015"/>
      <c r="BL7015"/>
      <c r="BM7015"/>
      <c r="BN7015"/>
    </row>
    <row r="7016" spans="61:66" x14ac:dyDescent="0.25">
      <c r="BI7016"/>
      <c r="BJ7016"/>
      <c r="BK7016"/>
      <c r="BL7016"/>
      <c r="BM7016"/>
      <c r="BN7016"/>
    </row>
    <row r="7017" spans="61:66" x14ac:dyDescent="0.25">
      <c r="BI7017"/>
      <c r="BJ7017"/>
      <c r="BK7017"/>
      <c r="BL7017"/>
      <c r="BM7017"/>
      <c r="BN7017"/>
    </row>
    <row r="7018" spans="61:66" x14ac:dyDescent="0.25">
      <c r="BI7018"/>
      <c r="BJ7018"/>
      <c r="BK7018"/>
      <c r="BL7018"/>
      <c r="BM7018"/>
      <c r="BN7018"/>
    </row>
    <row r="7019" spans="61:66" x14ac:dyDescent="0.25">
      <c r="BI7019"/>
      <c r="BJ7019"/>
      <c r="BK7019"/>
      <c r="BL7019"/>
      <c r="BM7019"/>
      <c r="BN7019"/>
    </row>
    <row r="7020" spans="61:66" x14ac:dyDescent="0.25">
      <c r="BI7020"/>
      <c r="BJ7020"/>
      <c r="BK7020"/>
      <c r="BL7020"/>
      <c r="BM7020"/>
      <c r="BN7020"/>
    </row>
    <row r="7021" spans="61:66" x14ac:dyDescent="0.25">
      <c r="BI7021"/>
      <c r="BJ7021"/>
      <c r="BK7021"/>
      <c r="BL7021"/>
      <c r="BM7021"/>
      <c r="BN7021"/>
    </row>
    <row r="7022" spans="61:66" x14ac:dyDescent="0.25">
      <c r="BI7022"/>
      <c r="BJ7022"/>
      <c r="BK7022"/>
      <c r="BL7022"/>
      <c r="BM7022"/>
      <c r="BN7022"/>
    </row>
    <row r="7023" spans="61:66" x14ac:dyDescent="0.25">
      <c r="BI7023"/>
      <c r="BJ7023"/>
      <c r="BK7023"/>
      <c r="BL7023"/>
      <c r="BM7023"/>
      <c r="BN7023"/>
    </row>
    <row r="7024" spans="61:66" x14ac:dyDescent="0.25">
      <c r="BI7024"/>
      <c r="BJ7024"/>
      <c r="BK7024"/>
      <c r="BL7024"/>
      <c r="BM7024"/>
      <c r="BN7024"/>
    </row>
    <row r="7025" spans="61:66" x14ac:dyDescent="0.25">
      <c r="BI7025"/>
      <c r="BJ7025"/>
      <c r="BK7025"/>
      <c r="BL7025"/>
      <c r="BM7025"/>
      <c r="BN7025"/>
    </row>
    <row r="7026" spans="61:66" x14ac:dyDescent="0.25">
      <c r="BI7026"/>
      <c r="BJ7026"/>
      <c r="BK7026"/>
      <c r="BL7026"/>
      <c r="BM7026"/>
      <c r="BN7026"/>
    </row>
    <row r="7027" spans="61:66" x14ac:dyDescent="0.25">
      <c r="BI7027"/>
      <c r="BJ7027"/>
      <c r="BK7027"/>
      <c r="BL7027"/>
      <c r="BM7027"/>
      <c r="BN7027"/>
    </row>
    <row r="7028" spans="61:66" x14ac:dyDescent="0.25">
      <c r="BI7028"/>
      <c r="BJ7028"/>
      <c r="BK7028"/>
      <c r="BL7028"/>
      <c r="BM7028"/>
      <c r="BN7028"/>
    </row>
    <row r="7029" spans="61:66" x14ac:dyDescent="0.25">
      <c r="BI7029"/>
      <c r="BJ7029"/>
      <c r="BK7029"/>
      <c r="BL7029"/>
      <c r="BM7029"/>
      <c r="BN7029"/>
    </row>
    <row r="7030" spans="61:66" x14ac:dyDescent="0.25">
      <c r="BI7030"/>
      <c r="BJ7030"/>
      <c r="BK7030"/>
      <c r="BL7030"/>
      <c r="BM7030"/>
      <c r="BN7030"/>
    </row>
    <row r="7031" spans="61:66" x14ac:dyDescent="0.25">
      <c r="BI7031"/>
      <c r="BJ7031"/>
      <c r="BK7031"/>
      <c r="BL7031"/>
      <c r="BM7031"/>
      <c r="BN7031"/>
    </row>
    <row r="7032" spans="61:66" x14ac:dyDescent="0.25">
      <c r="BI7032"/>
      <c r="BJ7032"/>
      <c r="BK7032"/>
      <c r="BL7032"/>
      <c r="BM7032"/>
      <c r="BN7032"/>
    </row>
    <row r="7033" spans="61:66" x14ac:dyDescent="0.25">
      <c r="BI7033"/>
      <c r="BJ7033"/>
      <c r="BK7033"/>
      <c r="BL7033"/>
      <c r="BM7033"/>
      <c r="BN7033"/>
    </row>
    <row r="7034" spans="61:66" x14ac:dyDescent="0.25">
      <c r="BI7034"/>
      <c r="BJ7034"/>
      <c r="BK7034"/>
      <c r="BL7034"/>
      <c r="BM7034"/>
      <c r="BN7034"/>
    </row>
    <row r="7035" spans="61:66" x14ac:dyDescent="0.25">
      <c r="BI7035"/>
      <c r="BJ7035"/>
      <c r="BK7035"/>
      <c r="BL7035"/>
      <c r="BM7035"/>
      <c r="BN7035"/>
    </row>
    <row r="7036" spans="61:66" x14ac:dyDescent="0.25">
      <c r="BI7036"/>
      <c r="BJ7036"/>
      <c r="BK7036"/>
      <c r="BL7036"/>
      <c r="BM7036"/>
      <c r="BN7036"/>
    </row>
    <row r="7037" spans="61:66" x14ac:dyDescent="0.25">
      <c r="BI7037"/>
      <c r="BJ7037"/>
      <c r="BK7037"/>
      <c r="BL7037"/>
      <c r="BM7037"/>
      <c r="BN7037"/>
    </row>
    <row r="7038" spans="61:66" x14ac:dyDescent="0.25">
      <c r="BI7038"/>
      <c r="BJ7038"/>
      <c r="BK7038"/>
      <c r="BL7038"/>
      <c r="BM7038"/>
      <c r="BN7038"/>
    </row>
    <row r="7039" spans="61:66" x14ac:dyDescent="0.25">
      <c r="BI7039"/>
      <c r="BJ7039"/>
      <c r="BK7039"/>
      <c r="BL7039"/>
      <c r="BM7039"/>
      <c r="BN7039"/>
    </row>
    <row r="7040" spans="61:66" x14ac:dyDescent="0.25">
      <c r="BI7040"/>
      <c r="BJ7040"/>
      <c r="BK7040"/>
      <c r="BL7040"/>
      <c r="BM7040"/>
      <c r="BN7040"/>
    </row>
    <row r="7041" spans="61:66" x14ac:dyDescent="0.25">
      <c r="BI7041"/>
      <c r="BJ7041"/>
      <c r="BK7041"/>
      <c r="BL7041"/>
      <c r="BM7041"/>
      <c r="BN7041"/>
    </row>
    <row r="7042" spans="61:66" x14ac:dyDescent="0.25">
      <c r="BI7042"/>
      <c r="BJ7042"/>
      <c r="BK7042"/>
      <c r="BL7042"/>
      <c r="BM7042"/>
      <c r="BN7042"/>
    </row>
    <row r="7043" spans="61:66" x14ac:dyDescent="0.25">
      <c r="BI7043"/>
      <c r="BJ7043"/>
      <c r="BK7043"/>
      <c r="BL7043"/>
      <c r="BM7043"/>
      <c r="BN7043"/>
    </row>
    <row r="7044" spans="61:66" x14ac:dyDescent="0.25">
      <c r="BI7044"/>
      <c r="BJ7044"/>
      <c r="BK7044"/>
      <c r="BL7044"/>
      <c r="BM7044"/>
      <c r="BN7044"/>
    </row>
    <row r="7045" spans="61:66" x14ac:dyDescent="0.25">
      <c r="BI7045"/>
      <c r="BJ7045"/>
      <c r="BK7045"/>
      <c r="BL7045"/>
      <c r="BM7045"/>
      <c r="BN7045"/>
    </row>
    <row r="7046" spans="61:66" x14ac:dyDescent="0.25">
      <c r="BI7046"/>
      <c r="BJ7046"/>
      <c r="BK7046"/>
      <c r="BL7046"/>
      <c r="BM7046"/>
      <c r="BN7046"/>
    </row>
    <row r="7047" spans="61:66" x14ac:dyDescent="0.25">
      <c r="BI7047"/>
      <c r="BJ7047"/>
      <c r="BK7047"/>
      <c r="BL7047"/>
      <c r="BM7047"/>
      <c r="BN7047"/>
    </row>
    <row r="7048" spans="61:66" x14ac:dyDescent="0.25">
      <c r="BI7048"/>
      <c r="BJ7048"/>
      <c r="BK7048"/>
      <c r="BL7048"/>
      <c r="BM7048"/>
      <c r="BN7048"/>
    </row>
    <row r="7049" spans="61:66" x14ac:dyDescent="0.25">
      <c r="BI7049"/>
      <c r="BJ7049"/>
      <c r="BK7049"/>
      <c r="BL7049"/>
      <c r="BM7049"/>
      <c r="BN7049"/>
    </row>
    <row r="7050" spans="61:66" x14ac:dyDescent="0.25">
      <c r="BI7050"/>
      <c r="BJ7050"/>
      <c r="BK7050"/>
      <c r="BL7050"/>
      <c r="BM7050"/>
      <c r="BN7050"/>
    </row>
    <row r="7051" spans="61:66" x14ac:dyDescent="0.25">
      <c r="BI7051"/>
      <c r="BJ7051"/>
      <c r="BK7051"/>
      <c r="BL7051"/>
      <c r="BM7051"/>
      <c r="BN7051"/>
    </row>
    <row r="7052" spans="61:66" x14ac:dyDescent="0.25">
      <c r="BI7052"/>
      <c r="BJ7052"/>
      <c r="BK7052"/>
      <c r="BL7052"/>
      <c r="BM7052"/>
      <c r="BN7052"/>
    </row>
    <row r="7053" spans="61:66" x14ac:dyDescent="0.25">
      <c r="BI7053"/>
      <c r="BJ7053"/>
      <c r="BK7053"/>
      <c r="BL7053"/>
      <c r="BM7053"/>
      <c r="BN7053"/>
    </row>
    <row r="7054" spans="61:66" x14ac:dyDescent="0.25">
      <c r="BI7054"/>
      <c r="BJ7054"/>
      <c r="BK7054"/>
      <c r="BL7054"/>
      <c r="BM7054"/>
      <c r="BN7054"/>
    </row>
    <row r="7055" spans="61:66" x14ac:dyDescent="0.25">
      <c r="BI7055"/>
      <c r="BJ7055"/>
      <c r="BK7055"/>
      <c r="BL7055"/>
      <c r="BM7055"/>
      <c r="BN7055"/>
    </row>
    <row r="7056" spans="61:66" x14ac:dyDescent="0.25">
      <c r="BI7056"/>
      <c r="BJ7056"/>
      <c r="BK7056"/>
      <c r="BL7056"/>
      <c r="BM7056"/>
      <c r="BN7056"/>
    </row>
    <row r="7057" spans="61:66" x14ac:dyDescent="0.25">
      <c r="BI7057"/>
      <c r="BJ7057"/>
      <c r="BK7057"/>
      <c r="BL7057"/>
      <c r="BM7057"/>
      <c r="BN7057"/>
    </row>
    <row r="7058" spans="61:66" x14ac:dyDescent="0.25">
      <c r="BI7058"/>
      <c r="BJ7058"/>
      <c r="BK7058"/>
      <c r="BL7058"/>
      <c r="BM7058"/>
      <c r="BN7058"/>
    </row>
    <row r="7059" spans="61:66" x14ac:dyDescent="0.25">
      <c r="BI7059"/>
      <c r="BJ7059"/>
      <c r="BK7059"/>
      <c r="BL7059"/>
      <c r="BM7059"/>
      <c r="BN7059"/>
    </row>
    <row r="7060" spans="61:66" x14ac:dyDescent="0.25">
      <c r="BI7060"/>
      <c r="BJ7060"/>
      <c r="BK7060"/>
      <c r="BL7060"/>
      <c r="BM7060"/>
      <c r="BN7060"/>
    </row>
    <row r="7061" spans="61:66" x14ac:dyDescent="0.25">
      <c r="BI7061"/>
      <c r="BJ7061"/>
      <c r="BK7061"/>
      <c r="BL7061"/>
      <c r="BM7061"/>
      <c r="BN7061"/>
    </row>
    <row r="7062" spans="61:66" x14ac:dyDescent="0.25">
      <c r="BI7062"/>
      <c r="BJ7062"/>
      <c r="BK7062"/>
      <c r="BL7062"/>
      <c r="BM7062"/>
      <c r="BN7062"/>
    </row>
    <row r="7063" spans="61:66" x14ac:dyDescent="0.25">
      <c r="BI7063"/>
      <c r="BJ7063"/>
      <c r="BK7063"/>
      <c r="BL7063"/>
      <c r="BM7063"/>
      <c r="BN7063"/>
    </row>
    <row r="7064" spans="61:66" x14ac:dyDescent="0.25">
      <c r="BI7064"/>
      <c r="BJ7064"/>
      <c r="BK7064"/>
      <c r="BL7064"/>
      <c r="BM7064"/>
      <c r="BN7064"/>
    </row>
    <row r="7065" spans="61:66" x14ac:dyDescent="0.25">
      <c r="BI7065"/>
      <c r="BJ7065"/>
      <c r="BK7065"/>
      <c r="BL7065"/>
      <c r="BM7065"/>
      <c r="BN7065"/>
    </row>
    <row r="7066" spans="61:66" x14ac:dyDescent="0.25">
      <c r="BI7066"/>
      <c r="BJ7066"/>
      <c r="BK7066"/>
      <c r="BL7066"/>
      <c r="BM7066"/>
      <c r="BN7066"/>
    </row>
    <row r="7067" spans="61:66" x14ac:dyDescent="0.25">
      <c r="BI7067"/>
      <c r="BJ7067"/>
      <c r="BK7067"/>
      <c r="BL7067"/>
      <c r="BM7067"/>
      <c r="BN7067"/>
    </row>
    <row r="7068" spans="61:66" x14ac:dyDescent="0.25">
      <c r="BI7068"/>
      <c r="BJ7068"/>
      <c r="BK7068"/>
      <c r="BL7068"/>
      <c r="BM7068"/>
      <c r="BN7068"/>
    </row>
    <row r="7069" spans="61:66" x14ac:dyDescent="0.25">
      <c r="BI7069"/>
      <c r="BJ7069"/>
      <c r="BK7069"/>
      <c r="BL7069"/>
      <c r="BM7069"/>
      <c r="BN7069"/>
    </row>
    <row r="7070" spans="61:66" x14ac:dyDescent="0.25">
      <c r="BI7070"/>
      <c r="BJ7070"/>
      <c r="BK7070"/>
      <c r="BL7070"/>
      <c r="BM7070"/>
      <c r="BN7070"/>
    </row>
    <row r="7071" spans="61:66" x14ac:dyDescent="0.25">
      <c r="BI7071"/>
      <c r="BJ7071"/>
      <c r="BK7071"/>
      <c r="BL7071"/>
      <c r="BM7071"/>
      <c r="BN7071"/>
    </row>
    <row r="7072" spans="61:66" x14ac:dyDescent="0.25">
      <c r="BI7072"/>
      <c r="BJ7072"/>
      <c r="BK7072"/>
      <c r="BL7072"/>
      <c r="BM7072"/>
      <c r="BN7072"/>
    </row>
    <row r="7073" spans="61:66" x14ac:dyDescent="0.25">
      <c r="BI7073"/>
      <c r="BJ7073"/>
      <c r="BK7073"/>
      <c r="BL7073"/>
      <c r="BM7073"/>
      <c r="BN7073"/>
    </row>
    <row r="7074" spans="61:66" x14ac:dyDescent="0.25">
      <c r="BI7074"/>
      <c r="BJ7074"/>
      <c r="BK7074"/>
      <c r="BL7074"/>
      <c r="BM7074"/>
      <c r="BN7074"/>
    </row>
    <row r="7075" spans="61:66" x14ac:dyDescent="0.25">
      <c r="BI7075"/>
      <c r="BJ7075"/>
      <c r="BK7075"/>
      <c r="BL7075"/>
      <c r="BM7075"/>
      <c r="BN7075"/>
    </row>
    <row r="7076" spans="61:66" x14ac:dyDescent="0.25">
      <c r="BI7076"/>
      <c r="BJ7076"/>
      <c r="BK7076"/>
      <c r="BL7076"/>
      <c r="BM7076"/>
      <c r="BN7076"/>
    </row>
    <row r="7077" spans="61:66" x14ac:dyDescent="0.25">
      <c r="BI7077"/>
      <c r="BJ7077"/>
      <c r="BK7077"/>
      <c r="BL7077"/>
      <c r="BM7077"/>
      <c r="BN7077"/>
    </row>
    <row r="7078" spans="61:66" x14ac:dyDescent="0.25">
      <c r="BI7078"/>
      <c r="BJ7078"/>
      <c r="BK7078"/>
      <c r="BL7078"/>
      <c r="BM7078"/>
      <c r="BN7078"/>
    </row>
    <row r="7079" spans="61:66" x14ac:dyDescent="0.25">
      <c r="BI7079"/>
      <c r="BJ7079"/>
      <c r="BK7079"/>
      <c r="BL7079"/>
      <c r="BM7079"/>
      <c r="BN7079"/>
    </row>
    <row r="7080" spans="61:66" x14ac:dyDescent="0.25">
      <c r="BI7080"/>
      <c r="BJ7080"/>
      <c r="BK7080"/>
      <c r="BL7080"/>
      <c r="BM7080"/>
      <c r="BN7080"/>
    </row>
    <row r="7081" spans="61:66" x14ac:dyDescent="0.25">
      <c r="BI7081"/>
      <c r="BJ7081"/>
      <c r="BK7081"/>
      <c r="BL7081"/>
      <c r="BM7081"/>
      <c r="BN7081"/>
    </row>
    <row r="7082" spans="61:66" x14ac:dyDescent="0.25">
      <c r="BI7082"/>
      <c r="BJ7082"/>
      <c r="BK7082"/>
      <c r="BL7082"/>
      <c r="BM7082"/>
      <c r="BN7082"/>
    </row>
    <row r="7083" spans="61:66" x14ac:dyDescent="0.25">
      <c r="BI7083"/>
      <c r="BJ7083"/>
      <c r="BK7083"/>
      <c r="BL7083"/>
      <c r="BM7083"/>
      <c r="BN7083"/>
    </row>
    <row r="7084" spans="61:66" x14ac:dyDescent="0.25">
      <c r="BI7084"/>
      <c r="BJ7084"/>
      <c r="BK7084"/>
      <c r="BL7084"/>
      <c r="BM7084"/>
      <c r="BN7084"/>
    </row>
    <row r="7085" spans="61:66" x14ac:dyDescent="0.25">
      <c r="BI7085"/>
      <c r="BJ7085"/>
      <c r="BK7085"/>
      <c r="BL7085"/>
      <c r="BM7085"/>
      <c r="BN7085"/>
    </row>
    <row r="7086" spans="61:66" x14ac:dyDescent="0.25">
      <c r="BI7086"/>
      <c r="BJ7086"/>
      <c r="BK7086"/>
      <c r="BL7086"/>
      <c r="BM7086"/>
      <c r="BN7086"/>
    </row>
    <row r="7087" spans="61:66" x14ac:dyDescent="0.25">
      <c r="BI7087"/>
      <c r="BJ7087"/>
      <c r="BK7087"/>
      <c r="BL7087"/>
      <c r="BM7087"/>
      <c r="BN7087"/>
    </row>
    <row r="7088" spans="61:66" x14ac:dyDescent="0.25">
      <c r="BI7088"/>
      <c r="BJ7088"/>
      <c r="BK7088"/>
      <c r="BL7088"/>
      <c r="BM7088"/>
      <c r="BN7088"/>
    </row>
    <row r="7089" spans="61:66" x14ac:dyDescent="0.25">
      <c r="BI7089"/>
      <c r="BJ7089"/>
      <c r="BK7089"/>
      <c r="BL7089"/>
      <c r="BM7089"/>
      <c r="BN7089"/>
    </row>
    <row r="7090" spans="61:66" x14ac:dyDescent="0.25">
      <c r="BI7090"/>
      <c r="BJ7090"/>
      <c r="BK7090"/>
      <c r="BL7090"/>
      <c r="BM7090"/>
      <c r="BN7090"/>
    </row>
    <row r="7091" spans="61:66" x14ac:dyDescent="0.25">
      <c r="BI7091"/>
      <c r="BJ7091"/>
      <c r="BK7091"/>
      <c r="BL7091"/>
      <c r="BM7091"/>
      <c r="BN7091"/>
    </row>
    <row r="7092" spans="61:66" x14ac:dyDescent="0.25">
      <c r="BI7092"/>
      <c r="BJ7092"/>
      <c r="BK7092"/>
      <c r="BL7092"/>
      <c r="BM7092"/>
      <c r="BN7092"/>
    </row>
    <row r="7093" spans="61:66" x14ac:dyDescent="0.25">
      <c r="BI7093"/>
      <c r="BJ7093"/>
      <c r="BK7093"/>
      <c r="BL7093"/>
      <c r="BM7093"/>
      <c r="BN7093"/>
    </row>
    <row r="7094" spans="61:66" x14ac:dyDescent="0.25">
      <c r="BI7094"/>
      <c r="BJ7094"/>
      <c r="BK7094"/>
      <c r="BL7094"/>
      <c r="BM7094"/>
      <c r="BN7094"/>
    </row>
    <row r="7095" spans="61:66" x14ac:dyDescent="0.25">
      <c r="BI7095"/>
      <c r="BJ7095"/>
      <c r="BK7095"/>
      <c r="BL7095"/>
      <c r="BM7095"/>
      <c r="BN7095"/>
    </row>
    <row r="7096" spans="61:66" x14ac:dyDescent="0.25">
      <c r="BI7096"/>
      <c r="BJ7096"/>
      <c r="BK7096"/>
      <c r="BL7096"/>
      <c r="BM7096"/>
      <c r="BN7096"/>
    </row>
    <row r="7097" spans="61:66" x14ac:dyDescent="0.25">
      <c r="BI7097"/>
      <c r="BJ7097"/>
      <c r="BK7097"/>
      <c r="BL7097"/>
      <c r="BM7097"/>
      <c r="BN7097"/>
    </row>
    <row r="7098" spans="61:66" x14ac:dyDescent="0.25">
      <c r="BI7098"/>
      <c r="BJ7098"/>
      <c r="BK7098"/>
      <c r="BL7098"/>
      <c r="BM7098"/>
      <c r="BN7098"/>
    </row>
    <row r="7099" spans="61:66" x14ac:dyDescent="0.25">
      <c r="BI7099"/>
      <c r="BJ7099"/>
      <c r="BK7099"/>
      <c r="BL7099"/>
      <c r="BM7099"/>
      <c r="BN7099"/>
    </row>
    <row r="7100" spans="61:66" x14ac:dyDescent="0.25">
      <c r="BI7100"/>
      <c r="BJ7100"/>
      <c r="BK7100"/>
      <c r="BL7100"/>
      <c r="BM7100"/>
      <c r="BN7100"/>
    </row>
    <row r="7101" spans="61:66" x14ac:dyDescent="0.25">
      <c r="BI7101"/>
      <c r="BJ7101"/>
      <c r="BK7101"/>
      <c r="BL7101"/>
      <c r="BM7101"/>
      <c r="BN7101"/>
    </row>
    <row r="7102" spans="61:66" x14ac:dyDescent="0.25">
      <c r="BI7102"/>
      <c r="BJ7102"/>
      <c r="BK7102"/>
      <c r="BL7102"/>
      <c r="BM7102"/>
      <c r="BN7102"/>
    </row>
    <row r="7103" spans="61:66" x14ac:dyDescent="0.25">
      <c r="BI7103"/>
      <c r="BJ7103"/>
      <c r="BK7103"/>
      <c r="BL7103"/>
      <c r="BM7103"/>
      <c r="BN7103"/>
    </row>
    <row r="7104" spans="61:66" x14ac:dyDescent="0.25">
      <c r="BI7104"/>
      <c r="BJ7104"/>
      <c r="BK7104"/>
      <c r="BL7104"/>
      <c r="BM7104"/>
      <c r="BN7104"/>
    </row>
    <row r="7105" spans="61:66" x14ac:dyDescent="0.25">
      <c r="BI7105"/>
      <c r="BJ7105"/>
      <c r="BK7105"/>
      <c r="BL7105"/>
      <c r="BM7105"/>
      <c r="BN7105"/>
    </row>
    <row r="7106" spans="61:66" x14ac:dyDescent="0.25">
      <c r="BI7106"/>
      <c r="BJ7106"/>
      <c r="BK7106"/>
      <c r="BL7106"/>
      <c r="BM7106"/>
      <c r="BN7106"/>
    </row>
    <row r="7107" spans="61:66" x14ac:dyDescent="0.25">
      <c r="BI7107"/>
      <c r="BJ7107"/>
      <c r="BK7107"/>
      <c r="BL7107"/>
      <c r="BM7107"/>
      <c r="BN7107"/>
    </row>
    <row r="7108" spans="61:66" x14ac:dyDescent="0.25">
      <c r="BI7108"/>
      <c r="BJ7108"/>
      <c r="BK7108"/>
      <c r="BL7108"/>
      <c r="BM7108"/>
      <c r="BN7108"/>
    </row>
    <row r="7109" spans="61:66" x14ac:dyDescent="0.25">
      <c r="BI7109"/>
      <c r="BJ7109"/>
      <c r="BK7109"/>
      <c r="BL7109"/>
      <c r="BM7109"/>
      <c r="BN7109"/>
    </row>
    <row r="7110" spans="61:66" x14ac:dyDescent="0.25">
      <c r="BI7110"/>
      <c r="BJ7110"/>
      <c r="BK7110"/>
      <c r="BL7110"/>
      <c r="BM7110"/>
      <c r="BN7110"/>
    </row>
    <row r="7111" spans="61:66" x14ac:dyDescent="0.25">
      <c r="BI7111"/>
      <c r="BJ7111"/>
      <c r="BK7111"/>
      <c r="BL7111"/>
      <c r="BM7111"/>
      <c r="BN7111"/>
    </row>
    <row r="7112" spans="61:66" x14ac:dyDescent="0.25">
      <c r="BI7112"/>
      <c r="BJ7112"/>
      <c r="BK7112"/>
      <c r="BL7112"/>
      <c r="BM7112"/>
      <c r="BN7112"/>
    </row>
    <row r="7113" spans="61:66" x14ac:dyDescent="0.25">
      <c r="BI7113"/>
      <c r="BJ7113"/>
      <c r="BK7113"/>
      <c r="BL7113"/>
      <c r="BM7113"/>
      <c r="BN7113"/>
    </row>
    <row r="7114" spans="61:66" x14ac:dyDescent="0.25">
      <c r="BI7114"/>
      <c r="BJ7114"/>
      <c r="BK7114"/>
      <c r="BL7114"/>
      <c r="BM7114"/>
      <c r="BN7114"/>
    </row>
    <row r="7115" spans="61:66" x14ac:dyDescent="0.25">
      <c r="BI7115"/>
      <c r="BJ7115"/>
      <c r="BK7115"/>
      <c r="BL7115"/>
      <c r="BM7115"/>
      <c r="BN7115"/>
    </row>
    <row r="7116" spans="61:66" x14ac:dyDescent="0.25">
      <c r="BI7116"/>
      <c r="BJ7116"/>
      <c r="BK7116"/>
      <c r="BL7116"/>
      <c r="BM7116"/>
      <c r="BN7116"/>
    </row>
    <row r="7117" spans="61:66" x14ac:dyDescent="0.25">
      <c r="BI7117"/>
      <c r="BJ7117"/>
      <c r="BK7117"/>
      <c r="BL7117"/>
      <c r="BM7117"/>
      <c r="BN7117"/>
    </row>
    <row r="7118" spans="61:66" x14ac:dyDescent="0.25">
      <c r="BI7118"/>
      <c r="BJ7118"/>
      <c r="BK7118"/>
      <c r="BL7118"/>
      <c r="BM7118"/>
      <c r="BN7118"/>
    </row>
    <row r="7119" spans="61:66" x14ac:dyDescent="0.25">
      <c r="BI7119"/>
      <c r="BJ7119"/>
      <c r="BK7119"/>
      <c r="BL7119"/>
      <c r="BM7119"/>
      <c r="BN7119"/>
    </row>
    <row r="7120" spans="61:66" x14ac:dyDescent="0.25">
      <c r="BI7120"/>
      <c r="BJ7120"/>
      <c r="BK7120"/>
      <c r="BL7120"/>
      <c r="BM7120"/>
      <c r="BN7120"/>
    </row>
    <row r="7121" spans="61:66" x14ac:dyDescent="0.25">
      <c r="BI7121"/>
      <c r="BJ7121"/>
      <c r="BK7121"/>
      <c r="BL7121"/>
      <c r="BM7121"/>
      <c r="BN7121"/>
    </row>
    <row r="7122" spans="61:66" x14ac:dyDescent="0.25">
      <c r="BI7122"/>
      <c r="BJ7122"/>
      <c r="BK7122"/>
      <c r="BL7122"/>
      <c r="BM7122"/>
      <c r="BN7122"/>
    </row>
    <row r="7123" spans="61:66" x14ac:dyDescent="0.25">
      <c r="BI7123"/>
      <c r="BJ7123"/>
      <c r="BK7123"/>
      <c r="BL7123"/>
      <c r="BM7123"/>
      <c r="BN7123"/>
    </row>
    <row r="7124" spans="61:66" x14ac:dyDescent="0.25">
      <c r="BI7124"/>
      <c r="BJ7124"/>
      <c r="BK7124"/>
      <c r="BL7124"/>
      <c r="BM7124"/>
      <c r="BN7124"/>
    </row>
    <row r="7125" spans="61:66" x14ac:dyDescent="0.25">
      <c r="BI7125"/>
      <c r="BJ7125"/>
      <c r="BK7125"/>
      <c r="BL7125"/>
      <c r="BM7125"/>
      <c r="BN7125"/>
    </row>
    <row r="7126" spans="61:66" x14ac:dyDescent="0.25">
      <c r="BI7126"/>
      <c r="BJ7126"/>
      <c r="BK7126"/>
      <c r="BL7126"/>
      <c r="BM7126"/>
      <c r="BN7126"/>
    </row>
    <row r="7127" spans="61:66" x14ac:dyDescent="0.25">
      <c r="BI7127"/>
      <c r="BJ7127"/>
      <c r="BK7127"/>
      <c r="BL7127"/>
      <c r="BM7127"/>
      <c r="BN7127"/>
    </row>
    <row r="7128" spans="61:66" x14ac:dyDescent="0.25">
      <c r="BI7128"/>
      <c r="BJ7128"/>
      <c r="BK7128"/>
      <c r="BL7128"/>
      <c r="BM7128"/>
      <c r="BN7128"/>
    </row>
    <row r="7129" spans="61:66" x14ac:dyDescent="0.25">
      <c r="BI7129"/>
      <c r="BJ7129"/>
      <c r="BK7129"/>
      <c r="BL7129"/>
      <c r="BM7129"/>
      <c r="BN7129"/>
    </row>
    <row r="7130" spans="61:66" x14ac:dyDescent="0.25">
      <c r="BI7130"/>
      <c r="BJ7130"/>
      <c r="BK7130"/>
      <c r="BL7130"/>
      <c r="BM7130"/>
      <c r="BN7130"/>
    </row>
    <row r="7131" spans="61:66" x14ac:dyDescent="0.25">
      <c r="BI7131"/>
      <c r="BJ7131"/>
      <c r="BK7131"/>
      <c r="BL7131"/>
      <c r="BM7131"/>
      <c r="BN7131"/>
    </row>
    <row r="7132" spans="61:66" x14ac:dyDescent="0.25">
      <c r="BI7132"/>
      <c r="BJ7132"/>
      <c r="BK7132"/>
      <c r="BL7132"/>
      <c r="BM7132"/>
      <c r="BN7132"/>
    </row>
    <row r="7133" spans="61:66" x14ac:dyDescent="0.25">
      <c r="BI7133"/>
      <c r="BJ7133"/>
      <c r="BK7133"/>
      <c r="BL7133"/>
      <c r="BM7133"/>
      <c r="BN7133"/>
    </row>
    <row r="7134" spans="61:66" x14ac:dyDescent="0.25">
      <c r="BI7134"/>
      <c r="BJ7134"/>
      <c r="BK7134"/>
      <c r="BL7134"/>
      <c r="BM7134"/>
      <c r="BN7134"/>
    </row>
    <row r="7135" spans="61:66" x14ac:dyDescent="0.25">
      <c r="BI7135"/>
      <c r="BJ7135"/>
      <c r="BK7135"/>
      <c r="BL7135"/>
      <c r="BM7135"/>
      <c r="BN7135"/>
    </row>
    <row r="7136" spans="61:66" x14ac:dyDescent="0.25">
      <c r="BI7136"/>
      <c r="BJ7136"/>
      <c r="BK7136"/>
      <c r="BL7136"/>
      <c r="BM7136"/>
      <c r="BN7136"/>
    </row>
    <row r="7137" spans="61:66" x14ac:dyDescent="0.25">
      <c r="BI7137"/>
      <c r="BJ7137"/>
      <c r="BK7137"/>
      <c r="BL7137"/>
      <c r="BM7137"/>
      <c r="BN7137"/>
    </row>
    <row r="7138" spans="61:66" x14ac:dyDescent="0.25">
      <c r="BI7138"/>
      <c r="BJ7138"/>
      <c r="BK7138"/>
      <c r="BL7138"/>
      <c r="BM7138"/>
      <c r="BN7138"/>
    </row>
    <row r="7139" spans="61:66" x14ac:dyDescent="0.25">
      <c r="BI7139"/>
      <c r="BJ7139"/>
      <c r="BK7139"/>
      <c r="BL7139"/>
      <c r="BM7139"/>
      <c r="BN7139"/>
    </row>
    <row r="7140" spans="61:66" x14ac:dyDescent="0.25">
      <c r="BI7140"/>
      <c r="BJ7140"/>
      <c r="BK7140"/>
      <c r="BL7140"/>
      <c r="BM7140"/>
      <c r="BN7140"/>
    </row>
    <row r="7141" spans="61:66" x14ac:dyDescent="0.25">
      <c r="BI7141"/>
      <c r="BJ7141"/>
      <c r="BK7141"/>
      <c r="BL7141"/>
      <c r="BM7141"/>
      <c r="BN7141"/>
    </row>
    <row r="7142" spans="61:66" x14ac:dyDescent="0.25">
      <c r="BI7142"/>
      <c r="BJ7142"/>
      <c r="BK7142"/>
      <c r="BL7142"/>
      <c r="BM7142"/>
      <c r="BN7142"/>
    </row>
    <row r="7143" spans="61:66" x14ac:dyDescent="0.25">
      <c r="BI7143"/>
      <c r="BJ7143"/>
      <c r="BK7143"/>
      <c r="BL7143"/>
      <c r="BM7143"/>
      <c r="BN7143"/>
    </row>
    <row r="7144" spans="61:66" x14ac:dyDescent="0.25">
      <c r="BI7144"/>
      <c r="BJ7144"/>
      <c r="BK7144"/>
      <c r="BL7144"/>
      <c r="BM7144"/>
      <c r="BN7144"/>
    </row>
    <row r="7145" spans="61:66" x14ac:dyDescent="0.25">
      <c r="BI7145"/>
      <c r="BJ7145"/>
      <c r="BK7145"/>
      <c r="BL7145"/>
      <c r="BM7145"/>
      <c r="BN7145"/>
    </row>
    <row r="7146" spans="61:66" x14ac:dyDescent="0.25">
      <c r="BI7146"/>
      <c r="BJ7146"/>
      <c r="BK7146"/>
      <c r="BL7146"/>
      <c r="BM7146"/>
      <c r="BN7146"/>
    </row>
    <row r="7147" spans="61:66" x14ac:dyDescent="0.25">
      <c r="BI7147"/>
      <c r="BJ7147"/>
      <c r="BK7147"/>
      <c r="BL7147"/>
      <c r="BM7147"/>
      <c r="BN7147"/>
    </row>
    <row r="7148" spans="61:66" x14ac:dyDescent="0.25">
      <c r="BI7148"/>
      <c r="BJ7148"/>
      <c r="BK7148"/>
      <c r="BL7148"/>
      <c r="BM7148"/>
      <c r="BN7148"/>
    </row>
    <row r="7149" spans="61:66" x14ac:dyDescent="0.25">
      <c r="BI7149"/>
      <c r="BJ7149"/>
      <c r="BK7149"/>
      <c r="BL7149"/>
      <c r="BM7149"/>
      <c r="BN7149"/>
    </row>
    <row r="7150" spans="61:66" x14ac:dyDescent="0.25">
      <c r="BI7150"/>
      <c r="BJ7150"/>
      <c r="BK7150"/>
      <c r="BL7150"/>
      <c r="BM7150"/>
      <c r="BN7150"/>
    </row>
    <row r="7151" spans="61:66" x14ac:dyDescent="0.25">
      <c r="BI7151"/>
      <c r="BJ7151"/>
      <c r="BK7151"/>
      <c r="BL7151"/>
      <c r="BM7151"/>
      <c r="BN7151"/>
    </row>
    <row r="7152" spans="61:66" x14ac:dyDescent="0.25">
      <c r="BI7152"/>
      <c r="BJ7152"/>
      <c r="BK7152"/>
      <c r="BL7152"/>
      <c r="BM7152"/>
      <c r="BN7152"/>
    </row>
    <row r="7153" spans="61:66" x14ac:dyDescent="0.25">
      <c r="BI7153"/>
      <c r="BJ7153"/>
      <c r="BK7153"/>
      <c r="BL7153"/>
      <c r="BM7153"/>
      <c r="BN7153"/>
    </row>
    <row r="7154" spans="61:66" x14ac:dyDescent="0.25">
      <c r="BI7154"/>
      <c r="BJ7154"/>
      <c r="BK7154"/>
      <c r="BL7154"/>
      <c r="BM7154"/>
      <c r="BN7154"/>
    </row>
    <row r="7155" spans="61:66" x14ac:dyDescent="0.25">
      <c r="BI7155"/>
      <c r="BJ7155"/>
      <c r="BK7155"/>
      <c r="BL7155"/>
      <c r="BM7155"/>
      <c r="BN7155"/>
    </row>
    <row r="7156" spans="61:66" x14ac:dyDescent="0.25">
      <c r="BI7156"/>
      <c r="BJ7156"/>
      <c r="BK7156"/>
      <c r="BL7156"/>
      <c r="BM7156"/>
      <c r="BN7156"/>
    </row>
    <row r="7157" spans="61:66" x14ac:dyDescent="0.25">
      <c r="BI7157"/>
      <c r="BJ7157"/>
      <c r="BK7157"/>
      <c r="BL7157"/>
      <c r="BM7157"/>
      <c r="BN7157"/>
    </row>
    <row r="7158" spans="61:66" x14ac:dyDescent="0.25">
      <c r="BI7158"/>
      <c r="BJ7158"/>
      <c r="BK7158"/>
      <c r="BL7158"/>
      <c r="BM7158"/>
      <c r="BN7158"/>
    </row>
    <row r="7159" spans="61:66" x14ac:dyDescent="0.25">
      <c r="BI7159"/>
      <c r="BJ7159"/>
      <c r="BK7159"/>
      <c r="BL7159"/>
      <c r="BM7159"/>
      <c r="BN7159"/>
    </row>
    <row r="7160" spans="61:66" x14ac:dyDescent="0.25">
      <c r="BI7160"/>
      <c r="BJ7160"/>
      <c r="BK7160"/>
      <c r="BL7160"/>
      <c r="BM7160"/>
      <c r="BN7160"/>
    </row>
    <row r="7161" spans="61:66" x14ac:dyDescent="0.25">
      <c r="BI7161"/>
      <c r="BJ7161"/>
      <c r="BK7161"/>
      <c r="BL7161"/>
      <c r="BM7161"/>
      <c r="BN7161"/>
    </row>
    <row r="7162" spans="61:66" x14ac:dyDescent="0.25">
      <c r="BI7162"/>
      <c r="BJ7162"/>
      <c r="BK7162"/>
      <c r="BL7162"/>
      <c r="BM7162"/>
      <c r="BN7162"/>
    </row>
    <row r="7163" spans="61:66" x14ac:dyDescent="0.25">
      <c r="BI7163"/>
      <c r="BJ7163"/>
      <c r="BK7163"/>
      <c r="BL7163"/>
      <c r="BM7163"/>
      <c r="BN7163"/>
    </row>
    <row r="7164" spans="61:66" x14ac:dyDescent="0.25">
      <c r="BI7164"/>
      <c r="BJ7164"/>
      <c r="BK7164"/>
      <c r="BL7164"/>
      <c r="BM7164"/>
      <c r="BN7164"/>
    </row>
    <row r="7165" spans="61:66" x14ac:dyDescent="0.25">
      <c r="BI7165"/>
      <c r="BJ7165"/>
      <c r="BK7165"/>
      <c r="BL7165"/>
      <c r="BM7165"/>
      <c r="BN7165"/>
    </row>
    <row r="7166" spans="61:66" x14ac:dyDescent="0.25">
      <c r="BI7166"/>
      <c r="BJ7166"/>
      <c r="BK7166"/>
      <c r="BL7166"/>
      <c r="BM7166"/>
      <c r="BN7166"/>
    </row>
    <row r="7167" spans="61:66" x14ac:dyDescent="0.25">
      <c r="BI7167"/>
      <c r="BJ7167"/>
      <c r="BK7167"/>
      <c r="BL7167"/>
      <c r="BM7167"/>
      <c r="BN7167"/>
    </row>
    <row r="7168" spans="61:66" x14ac:dyDescent="0.25">
      <c r="BI7168"/>
      <c r="BJ7168"/>
      <c r="BK7168"/>
      <c r="BL7168"/>
      <c r="BM7168"/>
      <c r="BN7168"/>
    </row>
    <row r="7169" spans="61:66" x14ac:dyDescent="0.25">
      <c r="BI7169"/>
      <c r="BJ7169"/>
      <c r="BK7169"/>
      <c r="BL7169"/>
      <c r="BM7169"/>
      <c r="BN7169"/>
    </row>
    <row r="7170" spans="61:66" x14ac:dyDescent="0.25">
      <c r="BI7170"/>
      <c r="BJ7170"/>
      <c r="BK7170"/>
      <c r="BL7170"/>
      <c r="BM7170"/>
      <c r="BN7170"/>
    </row>
    <row r="7171" spans="61:66" x14ac:dyDescent="0.25">
      <c r="BI7171"/>
      <c r="BJ7171"/>
      <c r="BK7171"/>
      <c r="BL7171"/>
      <c r="BM7171"/>
      <c r="BN7171"/>
    </row>
    <row r="7172" spans="61:66" x14ac:dyDescent="0.25">
      <c r="BI7172"/>
      <c r="BJ7172"/>
      <c r="BK7172"/>
      <c r="BL7172"/>
      <c r="BM7172"/>
      <c r="BN7172"/>
    </row>
    <row r="7173" spans="61:66" x14ac:dyDescent="0.25">
      <c r="BI7173"/>
      <c r="BJ7173"/>
      <c r="BK7173"/>
      <c r="BL7173"/>
      <c r="BM7173"/>
      <c r="BN7173"/>
    </row>
    <row r="7174" spans="61:66" x14ac:dyDescent="0.25">
      <c r="BI7174"/>
      <c r="BJ7174"/>
      <c r="BK7174"/>
      <c r="BL7174"/>
      <c r="BM7174"/>
      <c r="BN7174"/>
    </row>
    <row r="7175" spans="61:66" x14ac:dyDescent="0.25">
      <c r="BI7175"/>
      <c r="BJ7175"/>
      <c r="BK7175"/>
      <c r="BL7175"/>
      <c r="BM7175"/>
      <c r="BN7175"/>
    </row>
    <row r="7176" spans="61:66" x14ac:dyDescent="0.25">
      <c r="BI7176"/>
      <c r="BJ7176"/>
      <c r="BK7176"/>
      <c r="BL7176"/>
      <c r="BM7176"/>
      <c r="BN7176"/>
    </row>
    <row r="7177" spans="61:66" x14ac:dyDescent="0.25">
      <c r="BI7177"/>
      <c r="BJ7177"/>
      <c r="BK7177"/>
      <c r="BL7177"/>
      <c r="BM7177"/>
      <c r="BN7177"/>
    </row>
    <row r="7178" spans="61:66" x14ac:dyDescent="0.25">
      <c r="BI7178"/>
      <c r="BJ7178"/>
      <c r="BK7178"/>
      <c r="BL7178"/>
      <c r="BM7178"/>
      <c r="BN7178"/>
    </row>
    <row r="7179" spans="61:66" x14ac:dyDescent="0.25">
      <c r="BI7179"/>
      <c r="BJ7179"/>
      <c r="BK7179"/>
      <c r="BL7179"/>
      <c r="BM7179"/>
      <c r="BN7179"/>
    </row>
    <row r="7180" spans="61:66" x14ac:dyDescent="0.25">
      <c r="BI7180"/>
      <c r="BJ7180"/>
      <c r="BK7180"/>
      <c r="BL7180"/>
      <c r="BM7180"/>
      <c r="BN7180"/>
    </row>
    <row r="7181" spans="61:66" x14ac:dyDescent="0.25">
      <c r="BI7181"/>
      <c r="BJ7181"/>
      <c r="BK7181"/>
      <c r="BL7181"/>
      <c r="BM7181"/>
      <c r="BN7181"/>
    </row>
    <row r="7182" spans="61:66" x14ac:dyDescent="0.25">
      <c r="BI7182"/>
      <c r="BJ7182"/>
      <c r="BK7182"/>
      <c r="BL7182"/>
      <c r="BM7182"/>
      <c r="BN7182"/>
    </row>
    <row r="7183" spans="61:66" x14ac:dyDescent="0.25">
      <c r="BI7183"/>
      <c r="BJ7183"/>
      <c r="BK7183"/>
      <c r="BL7183"/>
      <c r="BM7183"/>
      <c r="BN7183"/>
    </row>
    <row r="7184" spans="61:66" x14ac:dyDescent="0.25">
      <c r="BI7184"/>
      <c r="BJ7184"/>
      <c r="BK7184"/>
      <c r="BL7184"/>
      <c r="BM7184"/>
      <c r="BN7184"/>
    </row>
    <row r="7185" spans="61:66" x14ac:dyDescent="0.25">
      <c r="BI7185"/>
      <c r="BJ7185"/>
      <c r="BK7185"/>
      <c r="BL7185"/>
      <c r="BM7185"/>
      <c r="BN7185"/>
    </row>
    <row r="7186" spans="61:66" x14ac:dyDescent="0.25">
      <c r="BI7186"/>
      <c r="BJ7186"/>
      <c r="BK7186"/>
      <c r="BL7186"/>
      <c r="BM7186"/>
      <c r="BN7186"/>
    </row>
    <row r="7187" spans="61:66" x14ac:dyDescent="0.25">
      <c r="BI7187"/>
      <c r="BJ7187"/>
      <c r="BK7187"/>
      <c r="BL7187"/>
      <c r="BM7187"/>
      <c r="BN7187"/>
    </row>
    <row r="7188" spans="61:66" x14ac:dyDescent="0.25">
      <c r="BI7188"/>
      <c r="BJ7188"/>
      <c r="BK7188"/>
      <c r="BL7188"/>
      <c r="BM7188"/>
      <c r="BN7188"/>
    </row>
    <row r="7189" spans="61:66" x14ac:dyDescent="0.25">
      <c r="BI7189"/>
      <c r="BJ7189"/>
      <c r="BK7189"/>
      <c r="BL7189"/>
      <c r="BM7189"/>
      <c r="BN7189"/>
    </row>
    <row r="7190" spans="61:66" x14ac:dyDescent="0.25">
      <c r="BI7190"/>
      <c r="BJ7190"/>
      <c r="BK7190"/>
      <c r="BL7190"/>
      <c r="BM7190"/>
      <c r="BN7190"/>
    </row>
    <row r="7191" spans="61:66" x14ac:dyDescent="0.25">
      <c r="BI7191"/>
      <c r="BJ7191"/>
      <c r="BK7191"/>
      <c r="BL7191"/>
      <c r="BM7191"/>
      <c r="BN7191"/>
    </row>
    <row r="7192" spans="61:66" x14ac:dyDescent="0.25">
      <c r="BI7192"/>
      <c r="BJ7192"/>
      <c r="BK7192"/>
      <c r="BL7192"/>
      <c r="BM7192"/>
      <c r="BN7192"/>
    </row>
    <row r="7193" spans="61:66" x14ac:dyDescent="0.25">
      <c r="BI7193"/>
      <c r="BJ7193"/>
      <c r="BK7193"/>
      <c r="BL7193"/>
      <c r="BM7193"/>
      <c r="BN7193"/>
    </row>
    <row r="7194" spans="61:66" x14ac:dyDescent="0.25">
      <c r="BI7194"/>
      <c r="BJ7194"/>
      <c r="BK7194"/>
      <c r="BL7194"/>
      <c r="BM7194"/>
      <c r="BN7194"/>
    </row>
    <row r="7195" spans="61:66" x14ac:dyDescent="0.25">
      <c r="BI7195"/>
      <c r="BJ7195"/>
      <c r="BK7195"/>
      <c r="BL7195"/>
      <c r="BM7195"/>
      <c r="BN7195"/>
    </row>
    <row r="7196" spans="61:66" x14ac:dyDescent="0.25">
      <c r="BI7196"/>
      <c r="BJ7196"/>
      <c r="BK7196"/>
      <c r="BL7196"/>
      <c r="BM7196"/>
      <c r="BN7196"/>
    </row>
    <row r="7197" spans="61:66" x14ac:dyDescent="0.25">
      <c r="BI7197"/>
      <c r="BJ7197"/>
      <c r="BK7197"/>
      <c r="BL7197"/>
      <c r="BM7197"/>
      <c r="BN7197"/>
    </row>
    <row r="7198" spans="61:66" x14ac:dyDescent="0.25">
      <c r="BI7198"/>
      <c r="BJ7198"/>
      <c r="BK7198"/>
      <c r="BL7198"/>
      <c r="BM7198"/>
      <c r="BN7198"/>
    </row>
    <row r="7199" spans="61:66" x14ac:dyDescent="0.25">
      <c r="BI7199"/>
      <c r="BJ7199"/>
      <c r="BK7199"/>
      <c r="BL7199"/>
      <c r="BM7199"/>
      <c r="BN7199"/>
    </row>
    <row r="7200" spans="61:66" x14ac:dyDescent="0.25">
      <c r="BI7200"/>
      <c r="BJ7200"/>
      <c r="BK7200"/>
      <c r="BL7200"/>
      <c r="BM7200"/>
      <c r="BN7200"/>
    </row>
    <row r="7201" spans="61:66" x14ac:dyDescent="0.25">
      <c r="BI7201"/>
      <c r="BJ7201"/>
      <c r="BK7201"/>
      <c r="BL7201"/>
      <c r="BM7201"/>
      <c r="BN7201"/>
    </row>
    <row r="7202" spans="61:66" x14ac:dyDescent="0.25">
      <c r="BI7202"/>
      <c r="BJ7202"/>
      <c r="BK7202"/>
      <c r="BL7202"/>
      <c r="BM7202"/>
      <c r="BN7202"/>
    </row>
    <row r="7203" spans="61:66" x14ac:dyDescent="0.25">
      <c r="BI7203"/>
      <c r="BJ7203"/>
      <c r="BK7203"/>
      <c r="BL7203"/>
      <c r="BM7203"/>
      <c r="BN7203"/>
    </row>
    <row r="7204" spans="61:66" x14ac:dyDescent="0.25">
      <c r="BI7204"/>
      <c r="BJ7204"/>
      <c r="BK7204"/>
      <c r="BL7204"/>
      <c r="BM7204"/>
      <c r="BN7204"/>
    </row>
    <row r="7205" spans="61:66" x14ac:dyDescent="0.25">
      <c r="BI7205"/>
      <c r="BJ7205"/>
      <c r="BK7205"/>
      <c r="BL7205"/>
      <c r="BM7205"/>
      <c r="BN7205"/>
    </row>
    <row r="7206" spans="61:66" x14ac:dyDescent="0.25">
      <c r="BI7206"/>
      <c r="BJ7206"/>
      <c r="BK7206"/>
      <c r="BL7206"/>
      <c r="BM7206"/>
      <c r="BN7206"/>
    </row>
    <row r="7207" spans="61:66" x14ac:dyDescent="0.25">
      <c r="BI7207"/>
      <c r="BJ7207"/>
      <c r="BK7207"/>
      <c r="BL7207"/>
      <c r="BM7207"/>
      <c r="BN7207"/>
    </row>
    <row r="7208" spans="61:66" x14ac:dyDescent="0.25">
      <c r="BI7208"/>
      <c r="BJ7208"/>
      <c r="BK7208"/>
      <c r="BL7208"/>
      <c r="BM7208"/>
      <c r="BN7208"/>
    </row>
    <row r="7209" spans="61:66" x14ac:dyDescent="0.25">
      <c r="BI7209"/>
      <c r="BJ7209"/>
      <c r="BK7209"/>
      <c r="BL7209"/>
      <c r="BM7209"/>
      <c r="BN7209"/>
    </row>
    <row r="7210" spans="61:66" x14ac:dyDescent="0.25">
      <c r="BI7210"/>
      <c r="BJ7210"/>
      <c r="BK7210"/>
      <c r="BL7210"/>
      <c r="BM7210"/>
      <c r="BN7210"/>
    </row>
    <row r="7211" spans="61:66" x14ac:dyDescent="0.25">
      <c r="BI7211"/>
      <c r="BJ7211"/>
      <c r="BK7211"/>
      <c r="BL7211"/>
      <c r="BM7211"/>
      <c r="BN7211"/>
    </row>
    <row r="7212" spans="61:66" x14ac:dyDescent="0.25">
      <c r="BI7212"/>
      <c r="BJ7212"/>
      <c r="BK7212"/>
      <c r="BL7212"/>
      <c r="BM7212"/>
      <c r="BN7212"/>
    </row>
    <row r="7213" spans="61:66" x14ac:dyDescent="0.25">
      <c r="BI7213"/>
      <c r="BJ7213"/>
      <c r="BK7213"/>
      <c r="BL7213"/>
      <c r="BM7213"/>
      <c r="BN7213"/>
    </row>
    <row r="7214" spans="61:66" x14ac:dyDescent="0.25">
      <c r="BI7214"/>
      <c r="BJ7214"/>
      <c r="BK7214"/>
      <c r="BL7214"/>
      <c r="BM7214"/>
      <c r="BN7214"/>
    </row>
    <row r="7215" spans="61:66" x14ac:dyDescent="0.25">
      <c r="BI7215"/>
      <c r="BJ7215"/>
      <c r="BK7215"/>
      <c r="BL7215"/>
      <c r="BM7215"/>
      <c r="BN7215"/>
    </row>
    <row r="7216" spans="61:66" x14ac:dyDescent="0.25">
      <c r="BI7216"/>
      <c r="BJ7216"/>
      <c r="BK7216"/>
      <c r="BL7216"/>
      <c r="BM7216"/>
      <c r="BN7216"/>
    </row>
    <row r="7217" spans="61:66" x14ac:dyDescent="0.25">
      <c r="BI7217"/>
      <c r="BJ7217"/>
      <c r="BK7217"/>
      <c r="BL7217"/>
      <c r="BM7217"/>
      <c r="BN7217"/>
    </row>
    <row r="7218" spans="61:66" x14ac:dyDescent="0.25">
      <c r="BI7218"/>
      <c r="BJ7218"/>
      <c r="BK7218"/>
      <c r="BL7218"/>
      <c r="BM7218"/>
      <c r="BN7218"/>
    </row>
    <row r="7219" spans="61:66" x14ac:dyDescent="0.25">
      <c r="BI7219"/>
      <c r="BJ7219"/>
      <c r="BK7219"/>
      <c r="BL7219"/>
      <c r="BM7219"/>
      <c r="BN7219"/>
    </row>
    <row r="7220" spans="61:66" x14ac:dyDescent="0.25">
      <c r="BI7220"/>
      <c r="BJ7220"/>
      <c r="BK7220"/>
      <c r="BL7220"/>
      <c r="BM7220"/>
      <c r="BN7220"/>
    </row>
    <row r="7221" spans="61:66" x14ac:dyDescent="0.25">
      <c r="BI7221"/>
      <c r="BJ7221"/>
      <c r="BK7221"/>
      <c r="BL7221"/>
      <c r="BM7221"/>
      <c r="BN7221"/>
    </row>
    <row r="7222" spans="61:66" x14ac:dyDescent="0.25">
      <c r="BI7222"/>
      <c r="BJ7222"/>
      <c r="BK7222"/>
      <c r="BL7222"/>
      <c r="BM7222"/>
      <c r="BN7222"/>
    </row>
    <row r="7223" spans="61:66" x14ac:dyDescent="0.25">
      <c r="BI7223"/>
      <c r="BJ7223"/>
      <c r="BK7223"/>
      <c r="BL7223"/>
      <c r="BM7223"/>
      <c r="BN7223"/>
    </row>
    <row r="7224" spans="61:66" x14ac:dyDescent="0.25">
      <c r="BI7224"/>
      <c r="BJ7224"/>
      <c r="BK7224"/>
      <c r="BL7224"/>
      <c r="BM7224"/>
      <c r="BN7224"/>
    </row>
    <row r="7225" spans="61:66" x14ac:dyDescent="0.25">
      <c r="BI7225"/>
      <c r="BJ7225"/>
      <c r="BK7225"/>
      <c r="BL7225"/>
      <c r="BM7225"/>
      <c r="BN7225"/>
    </row>
    <row r="7226" spans="61:66" x14ac:dyDescent="0.25">
      <c r="BI7226"/>
      <c r="BJ7226"/>
      <c r="BK7226"/>
      <c r="BL7226"/>
      <c r="BM7226"/>
      <c r="BN7226"/>
    </row>
    <row r="7227" spans="61:66" x14ac:dyDescent="0.25">
      <c r="BI7227"/>
      <c r="BJ7227"/>
      <c r="BK7227"/>
      <c r="BL7227"/>
      <c r="BM7227"/>
      <c r="BN7227"/>
    </row>
    <row r="7228" spans="61:66" x14ac:dyDescent="0.25">
      <c r="BI7228"/>
      <c r="BJ7228"/>
      <c r="BK7228"/>
      <c r="BL7228"/>
      <c r="BM7228"/>
      <c r="BN7228"/>
    </row>
    <row r="7229" spans="61:66" x14ac:dyDescent="0.25">
      <c r="BI7229"/>
      <c r="BJ7229"/>
      <c r="BK7229"/>
      <c r="BL7229"/>
      <c r="BM7229"/>
      <c r="BN7229"/>
    </row>
    <row r="7230" spans="61:66" x14ac:dyDescent="0.25">
      <c r="BI7230"/>
      <c r="BJ7230"/>
      <c r="BK7230"/>
      <c r="BL7230"/>
      <c r="BM7230"/>
      <c r="BN7230"/>
    </row>
    <row r="7231" spans="61:66" x14ac:dyDescent="0.25">
      <c r="BI7231"/>
      <c r="BJ7231"/>
      <c r="BK7231"/>
      <c r="BL7231"/>
      <c r="BM7231"/>
      <c r="BN7231"/>
    </row>
    <row r="7232" spans="61:66" x14ac:dyDescent="0.25">
      <c r="BI7232"/>
      <c r="BJ7232"/>
      <c r="BK7232"/>
      <c r="BL7232"/>
      <c r="BM7232"/>
      <c r="BN7232"/>
    </row>
    <row r="7233" spans="61:66" x14ac:dyDescent="0.25">
      <c r="BI7233"/>
      <c r="BJ7233"/>
      <c r="BK7233"/>
      <c r="BL7233"/>
      <c r="BM7233"/>
      <c r="BN7233"/>
    </row>
    <row r="7234" spans="61:66" x14ac:dyDescent="0.25">
      <c r="BI7234"/>
      <c r="BJ7234"/>
      <c r="BK7234"/>
      <c r="BL7234"/>
      <c r="BM7234"/>
      <c r="BN7234"/>
    </row>
    <row r="7235" spans="61:66" x14ac:dyDescent="0.25">
      <c r="BI7235"/>
      <c r="BJ7235"/>
      <c r="BK7235"/>
      <c r="BL7235"/>
      <c r="BM7235"/>
      <c r="BN7235"/>
    </row>
    <row r="7236" spans="61:66" x14ac:dyDescent="0.25">
      <c r="BI7236"/>
      <c r="BJ7236"/>
      <c r="BK7236"/>
      <c r="BL7236"/>
      <c r="BM7236"/>
      <c r="BN7236"/>
    </row>
    <row r="7237" spans="61:66" x14ac:dyDescent="0.25">
      <c r="BI7237"/>
      <c r="BJ7237"/>
      <c r="BK7237"/>
      <c r="BL7237"/>
      <c r="BM7237"/>
      <c r="BN7237"/>
    </row>
    <row r="7238" spans="61:66" x14ac:dyDescent="0.25">
      <c r="BI7238"/>
      <c r="BJ7238"/>
      <c r="BK7238"/>
      <c r="BL7238"/>
      <c r="BM7238"/>
      <c r="BN7238"/>
    </row>
    <row r="7239" spans="61:66" x14ac:dyDescent="0.25">
      <c r="BI7239"/>
      <c r="BJ7239"/>
      <c r="BK7239"/>
      <c r="BL7239"/>
      <c r="BM7239"/>
      <c r="BN7239"/>
    </row>
    <row r="7240" spans="61:66" x14ac:dyDescent="0.25">
      <c r="BI7240"/>
      <c r="BJ7240"/>
      <c r="BK7240"/>
      <c r="BL7240"/>
      <c r="BM7240"/>
      <c r="BN7240"/>
    </row>
    <row r="7241" spans="61:66" x14ac:dyDescent="0.25">
      <c r="BI7241"/>
      <c r="BJ7241"/>
      <c r="BK7241"/>
      <c r="BL7241"/>
      <c r="BM7241"/>
      <c r="BN7241"/>
    </row>
    <row r="7242" spans="61:66" x14ac:dyDescent="0.25">
      <c r="BI7242"/>
      <c r="BJ7242"/>
      <c r="BK7242"/>
      <c r="BL7242"/>
      <c r="BM7242"/>
      <c r="BN7242"/>
    </row>
    <row r="7243" spans="61:66" x14ac:dyDescent="0.25">
      <c r="BI7243"/>
      <c r="BJ7243"/>
      <c r="BK7243"/>
      <c r="BL7243"/>
      <c r="BM7243"/>
      <c r="BN7243"/>
    </row>
    <row r="7244" spans="61:66" x14ac:dyDescent="0.25">
      <c r="BI7244"/>
      <c r="BJ7244"/>
      <c r="BK7244"/>
      <c r="BL7244"/>
      <c r="BM7244"/>
      <c r="BN7244"/>
    </row>
    <row r="7245" spans="61:66" x14ac:dyDescent="0.25">
      <c r="BI7245"/>
      <c r="BJ7245"/>
      <c r="BK7245"/>
      <c r="BL7245"/>
      <c r="BM7245"/>
      <c r="BN7245"/>
    </row>
    <row r="7246" spans="61:66" x14ac:dyDescent="0.25">
      <c r="BI7246"/>
      <c r="BJ7246"/>
      <c r="BK7246"/>
      <c r="BL7246"/>
      <c r="BM7246"/>
      <c r="BN7246"/>
    </row>
    <row r="7247" spans="61:66" x14ac:dyDescent="0.25">
      <c r="BI7247"/>
      <c r="BJ7247"/>
      <c r="BK7247"/>
      <c r="BL7247"/>
      <c r="BM7247"/>
      <c r="BN7247"/>
    </row>
    <row r="7248" spans="61:66" x14ac:dyDescent="0.25">
      <c r="BI7248"/>
      <c r="BJ7248"/>
      <c r="BK7248"/>
      <c r="BL7248"/>
      <c r="BM7248"/>
      <c r="BN7248"/>
    </row>
    <row r="7249" spans="61:66" x14ac:dyDescent="0.25">
      <c r="BI7249"/>
      <c r="BJ7249"/>
      <c r="BK7249"/>
      <c r="BL7249"/>
      <c r="BM7249"/>
      <c r="BN7249"/>
    </row>
    <row r="7250" spans="61:66" x14ac:dyDescent="0.25">
      <c r="BI7250"/>
      <c r="BJ7250"/>
      <c r="BK7250"/>
      <c r="BL7250"/>
      <c r="BM7250"/>
      <c r="BN7250"/>
    </row>
    <row r="7251" spans="61:66" x14ac:dyDescent="0.25">
      <c r="BI7251"/>
      <c r="BJ7251"/>
      <c r="BK7251"/>
      <c r="BL7251"/>
      <c r="BM7251"/>
      <c r="BN7251"/>
    </row>
    <row r="7252" spans="61:66" x14ac:dyDescent="0.25">
      <c r="BI7252"/>
      <c r="BJ7252"/>
      <c r="BK7252"/>
      <c r="BL7252"/>
      <c r="BM7252"/>
      <c r="BN7252"/>
    </row>
    <row r="7253" spans="61:66" x14ac:dyDescent="0.25">
      <c r="BI7253"/>
      <c r="BJ7253"/>
      <c r="BK7253"/>
      <c r="BL7253"/>
      <c r="BM7253"/>
      <c r="BN7253"/>
    </row>
    <row r="7254" spans="61:66" x14ac:dyDescent="0.25">
      <c r="BI7254"/>
      <c r="BJ7254"/>
      <c r="BK7254"/>
      <c r="BL7254"/>
      <c r="BM7254"/>
      <c r="BN7254"/>
    </row>
    <row r="7255" spans="61:66" x14ac:dyDescent="0.25">
      <c r="BI7255"/>
      <c r="BJ7255"/>
      <c r="BK7255"/>
      <c r="BL7255"/>
      <c r="BM7255"/>
      <c r="BN7255"/>
    </row>
    <row r="7256" spans="61:66" x14ac:dyDescent="0.25">
      <c r="BI7256"/>
      <c r="BJ7256"/>
      <c r="BK7256"/>
      <c r="BL7256"/>
      <c r="BM7256"/>
      <c r="BN7256"/>
    </row>
    <row r="7257" spans="61:66" x14ac:dyDescent="0.25">
      <c r="BI7257"/>
      <c r="BJ7257"/>
      <c r="BK7257"/>
      <c r="BL7257"/>
      <c r="BM7257"/>
      <c r="BN7257"/>
    </row>
    <row r="7258" spans="61:66" x14ac:dyDescent="0.25">
      <c r="BI7258"/>
      <c r="BJ7258"/>
      <c r="BK7258"/>
      <c r="BL7258"/>
      <c r="BM7258"/>
      <c r="BN7258"/>
    </row>
    <row r="7259" spans="61:66" x14ac:dyDescent="0.25">
      <c r="BI7259"/>
      <c r="BJ7259"/>
      <c r="BK7259"/>
      <c r="BL7259"/>
      <c r="BM7259"/>
      <c r="BN7259"/>
    </row>
    <row r="7260" spans="61:66" x14ac:dyDescent="0.25">
      <c r="BI7260"/>
      <c r="BJ7260"/>
      <c r="BK7260"/>
      <c r="BL7260"/>
      <c r="BM7260"/>
      <c r="BN7260"/>
    </row>
    <row r="7261" spans="61:66" x14ac:dyDescent="0.25">
      <c r="BI7261"/>
      <c r="BJ7261"/>
      <c r="BK7261"/>
      <c r="BL7261"/>
      <c r="BM7261"/>
      <c r="BN7261"/>
    </row>
    <row r="7262" spans="61:66" x14ac:dyDescent="0.25">
      <c r="BI7262"/>
      <c r="BJ7262"/>
      <c r="BK7262"/>
      <c r="BL7262"/>
      <c r="BM7262"/>
      <c r="BN7262"/>
    </row>
    <row r="7263" spans="61:66" x14ac:dyDescent="0.25">
      <c r="BI7263"/>
      <c r="BJ7263"/>
      <c r="BK7263"/>
      <c r="BL7263"/>
      <c r="BM7263"/>
      <c r="BN7263"/>
    </row>
    <row r="7264" spans="61:66" x14ac:dyDescent="0.25">
      <c r="BI7264"/>
      <c r="BJ7264"/>
      <c r="BK7264"/>
      <c r="BL7264"/>
      <c r="BM7264"/>
      <c r="BN7264"/>
    </row>
    <row r="7265" spans="61:66" x14ac:dyDescent="0.25">
      <c r="BI7265"/>
      <c r="BJ7265"/>
      <c r="BK7265"/>
      <c r="BL7265"/>
      <c r="BM7265"/>
      <c r="BN7265"/>
    </row>
    <row r="7266" spans="61:66" x14ac:dyDescent="0.25">
      <c r="BI7266"/>
      <c r="BJ7266"/>
      <c r="BK7266"/>
      <c r="BL7266"/>
      <c r="BM7266"/>
      <c r="BN7266"/>
    </row>
    <row r="7267" spans="61:66" x14ac:dyDescent="0.25">
      <c r="BI7267"/>
      <c r="BJ7267"/>
      <c r="BK7267"/>
      <c r="BL7267"/>
      <c r="BM7267"/>
      <c r="BN7267"/>
    </row>
    <row r="7268" spans="61:66" x14ac:dyDescent="0.25">
      <c r="BI7268"/>
      <c r="BJ7268"/>
      <c r="BK7268"/>
      <c r="BL7268"/>
      <c r="BM7268"/>
      <c r="BN7268"/>
    </row>
    <row r="7269" spans="61:66" x14ac:dyDescent="0.25">
      <c r="BI7269"/>
      <c r="BJ7269"/>
      <c r="BK7269"/>
      <c r="BL7269"/>
      <c r="BM7269"/>
      <c r="BN7269"/>
    </row>
    <row r="7270" spans="61:66" x14ac:dyDescent="0.25">
      <c r="BI7270"/>
      <c r="BJ7270"/>
      <c r="BK7270"/>
      <c r="BL7270"/>
      <c r="BM7270"/>
      <c r="BN7270"/>
    </row>
    <row r="7271" spans="61:66" x14ac:dyDescent="0.25">
      <c r="BI7271"/>
      <c r="BJ7271"/>
      <c r="BK7271"/>
      <c r="BL7271"/>
      <c r="BM7271"/>
      <c r="BN7271"/>
    </row>
    <row r="7272" spans="61:66" x14ac:dyDescent="0.25">
      <c r="BI7272"/>
      <c r="BJ7272"/>
      <c r="BK7272"/>
      <c r="BL7272"/>
      <c r="BM7272"/>
      <c r="BN7272"/>
    </row>
    <row r="7273" spans="61:66" x14ac:dyDescent="0.25">
      <c r="BI7273"/>
      <c r="BJ7273"/>
      <c r="BK7273"/>
      <c r="BL7273"/>
      <c r="BM7273"/>
      <c r="BN7273"/>
    </row>
    <row r="7274" spans="61:66" x14ac:dyDescent="0.25">
      <c r="BI7274"/>
      <c r="BJ7274"/>
      <c r="BK7274"/>
      <c r="BL7274"/>
      <c r="BM7274"/>
      <c r="BN7274"/>
    </row>
    <row r="7275" spans="61:66" x14ac:dyDescent="0.25">
      <c r="BI7275"/>
      <c r="BJ7275"/>
      <c r="BK7275"/>
      <c r="BL7275"/>
      <c r="BM7275"/>
      <c r="BN7275"/>
    </row>
    <row r="7276" spans="61:66" x14ac:dyDescent="0.25">
      <c r="BI7276"/>
      <c r="BJ7276"/>
      <c r="BK7276"/>
      <c r="BL7276"/>
      <c r="BM7276"/>
      <c r="BN7276"/>
    </row>
    <row r="7277" spans="61:66" x14ac:dyDescent="0.25">
      <c r="BI7277"/>
      <c r="BJ7277"/>
      <c r="BK7277"/>
      <c r="BL7277"/>
      <c r="BM7277"/>
      <c r="BN7277"/>
    </row>
    <row r="7278" spans="61:66" x14ac:dyDescent="0.25">
      <c r="BI7278"/>
      <c r="BJ7278"/>
      <c r="BK7278"/>
      <c r="BL7278"/>
      <c r="BM7278"/>
      <c r="BN7278"/>
    </row>
    <row r="7279" spans="61:66" x14ac:dyDescent="0.25">
      <c r="BI7279"/>
      <c r="BJ7279"/>
      <c r="BK7279"/>
      <c r="BL7279"/>
      <c r="BM7279"/>
      <c r="BN7279"/>
    </row>
    <row r="7280" spans="61:66" x14ac:dyDescent="0.25">
      <c r="BI7280"/>
      <c r="BJ7280"/>
      <c r="BK7280"/>
      <c r="BL7280"/>
      <c r="BM7280"/>
      <c r="BN7280"/>
    </row>
    <row r="7281" spans="61:66" x14ac:dyDescent="0.25">
      <c r="BI7281"/>
      <c r="BJ7281"/>
      <c r="BK7281"/>
      <c r="BL7281"/>
      <c r="BM7281"/>
      <c r="BN7281"/>
    </row>
    <row r="7282" spans="61:66" x14ac:dyDescent="0.25">
      <c r="BI7282"/>
      <c r="BJ7282"/>
      <c r="BK7282"/>
      <c r="BL7282"/>
      <c r="BM7282"/>
      <c r="BN7282"/>
    </row>
    <row r="7283" spans="61:66" x14ac:dyDescent="0.25">
      <c r="BI7283"/>
      <c r="BJ7283"/>
      <c r="BK7283"/>
      <c r="BL7283"/>
      <c r="BM7283"/>
      <c r="BN7283"/>
    </row>
    <row r="7284" spans="61:66" x14ac:dyDescent="0.25">
      <c r="BI7284"/>
      <c r="BJ7284"/>
      <c r="BK7284"/>
      <c r="BL7284"/>
      <c r="BM7284"/>
      <c r="BN7284"/>
    </row>
    <row r="7285" spans="61:66" x14ac:dyDescent="0.25">
      <c r="BI7285"/>
      <c r="BJ7285"/>
      <c r="BK7285"/>
      <c r="BL7285"/>
      <c r="BM7285"/>
      <c r="BN7285"/>
    </row>
    <row r="7286" spans="61:66" x14ac:dyDescent="0.25">
      <c r="BI7286"/>
      <c r="BJ7286"/>
      <c r="BK7286"/>
      <c r="BL7286"/>
      <c r="BM7286"/>
      <c r="BN7286"/>
    </row>
    <row r="7287" spans="61:66" x14ac:dyDescent="0.25">
      <c r="BI7287"/>
      <c r="BJ7287"/>
      <c r="BK7287"/>
      <c r="BL7287"/>
      <c r="BM7287"/>
      <c r="BN7287"/>
    </row>
    <row r="7288" spans="61:66" x14ac:dyDescent="0.25">
      <c r="BI7288"/>
      <c r="BJ7288"/>
      <c r="BK7288"/>
      <c r="BL7288"/>
      <c r="BM7288"/>
      <c r="BN7288"/>
    </row>
    <row r="7289" spans="61:66" x14ac:dyDescent="0.25">
      <c r="BI7289"/>
      <c r="BJ7289"/>
      <c r="BK7289"/>
      <c r="BL7289"/>
      <c r="BM7289"/>
      <c r="BN7289"/>
    </row>
    <row r="7290" spans="61:66" x14ac:dyDescent="0.25">
      <c r="BI7290"/>
      <c r="BJ7290"/>
      <c r="BK7290"/>
      <c r="BL7290"/>
      <c r="BM7290"/>
      <c r="BN7290"/>
    </row>
    <row r="7291" spans="61:66" x14ac:dyDescent="0.25">
      <c r="BI7291"/>
      <c r="BJ7291"/>
      <c r="BK7291"/>
      <c r="BL7291"/>
      <c r="BM7291"/>
      <c r="BN7291"/>
    </row>
    <row r="7292" spans="61:66" x14ac:dyDescent="0.25">
      <c r="BI7292"/>
      <c r="BJ7292"/>
      <c r="BK7292"/>
      <c r="BL7292"/>
      <c r="BM7292"/>
      <c r="BN7292"/>
    </row>
    <row r="7293" spans="61:66" x14ac:dyDescent="0.25">
      <c r="BI7293"/>
      <c r="BJ7293"/>
      <c r="BK7293"/>
      <c r="BL7293"/>
      <c r="BM7293"/>
      <c r="BN7293"/>
    </row>
    <row r="7294" spans="61:66" x14ac:dyDescent="0.25">
      <c r="BI7294"/>
      <c r="BJ7294"/>
      <c r="BK7294"/>
      <c r="BL7294"/>
      <c r="BM7294"/>
      <c r="BN7294"/>
    </row>
    <row r="7295" spans="61:66" x14ac:dyDescent="0.25">
      <c r="BI7295"/>
      <c r="BJ7295"/>
      <c r="BK7295"/>
      <c r="BL7295"/>
      <c r="BM7295"/>
      <c r="BN7295"/>
    </row>
    <row r="7296" spans="61:66" x14ac:dyDescent="0.25">
      <c r="BI7296"/>
      <c r="BJ7296"/>
      <c r="BK7296"/>
      <c r="BL7296"/>
      <c r="BM7296"/>
      <c r="BN7296"/>
    </row>
    <row r="7297" spans="61:66" x14ac:dyDescent="0.25">
      <c r="BI7297"/>
      <c r="BJ7297"/>
      <c r="BK7297"/>
      <c r="BL7297"/>
      <c r="BM7297"/>
      <c r="BN7297"/>
    </row>
    <row r="7298" spans="61:66" x14ac:dyDescent="0.25">
      <c r="BI7298"/>
      <c r="BJ7298"/>
      <c r="BK7298"/>
      <c r="BL7298"/>
      <c r="BM7298"/>
      <c r="BN7298"/>
    </row>
    <row r="7299" spans="61:66" x14ac:dyDescent="0.25">
      <c r="BI7299"/>
      <c r="BJ7299"/>
      <c r="BK7299"/>
      <c r="BL7299"/>
      <c r="BM7299"/>
      <c r="BN7299"/>
    </row>
    <row r="7300" spans="61:66" x14ac:dyDescent="0.25">
      <c r="BI7300"/>
      <c r="BJ7300"/>
      <c r="BK7300"/>
      <c r="BL7300"/>
      <c r="BM7300"/>
      <c r="BN7300"/>
    </row>
    <row r="7301" spans="61:66" x14ac:dyDescent="0.25">
      <c r="BI7301"/>
      <c r="BJ7301"/>
      <c r="BK7301"/>
      <c r="BL7301"/>
      <c r="BM7301"/>
      <c r="BN7301"/>
    </row>
    <row r="7302" spans="61:66" x14ac:dyDescent="0.25">
      <c r="BI7302"/>
      <c r="BJ7302"/>
      <c r="BK7302"/>
      <c r="BL7302"/>
      <c r="BM7302"/>
      <c r="BN7302"/>
    </row>
    <row r="7303" spans="61:66" x14ac:dyDescent="0.25">
      <c r="BI7303"/>
      <c r="BJ7303"/>
      <c r="BK7303"/>
      <c r="BL7303"/>
      <c r="BM7303"/>
      <c r="BN7303"/>
    </row>
    <row r="7304" spans="61:66" x14ac:dyDescent="0.25">
      <c r="BI7304"/>
      <c r="BJ7304"/>
      <c r="BK7304"/>
      <c r="BL7304"/>
      <c r="BM7304"/>
      <c r="BN7304"/>
    </row>
    <row r="7305" spans="61:66" x14ac:dyDescent="0.25">
      <c r="BI7305"/>
      <c r="BJ7305"/>
      <c r="BK7305"/>
      <c r="BL7305"/>
      <c r="BM7305"/>
      <c r="BN7305"/>
    </row>
    <row r="7306" spans="61:66" x14ac:dyDescent="0.25">
      <c r="BI7306"/>
      <c r="BJ7306"/>
      <c r="BK7306"/>
      <c r="BL7306"/>
      <c r="BM7306"/>
      <c r="BN7306"/>
    </row>
    <row r="7307" spans="61:66" x14ac:dyDescent="0.25">
      <c r="BI7307"/>
      <c r="BJ7307"/>
      <c r="BK7307"/>
      <c r="BL7307"/>
      <c r="BM7307"/>
      <c r="BN7307"/>
    </row>
    <row r="7308" spans="61:66" x14ac:dyDescent="0.25">
      <c r="BI7308"/>
      <c r="BJ7308"/>
      <c r="BK7308"/>
      <c r="BL7308"/>
      <c r="BM7308"/>
      <c r="BN7308"/>
    </row>
    <row r="7309" spans="61:66" x14ac:dyDescent="0.25">
      <c r="BI7309"/>
      <c r="BJ7309"/>
      <c r="BK7309"/>
      <c r="BL7309"/>
      <c r="BM7309"/>
      <c r="BN7309"/>
    </row>
    <row r="7310" spans="61:66" x14ac:dyDescent="0.25">
      <c r="BI7310"/>
      <c r="BJ7310"/>
      <c r="BK7310"/>
      <c r="BL7310"/>
      <c r="BM7310"/>
      <c r="BN7310"/>
    </row>
    <row r="7311" spans="61:66" x14ac:dyDescent="0.25">
      <c r="BI7311"/>
      <c r="BJ7311"/>
      <c r="BK7311"/>
      <c r="BL7311"/>
      <c r="BM7311"/>
      <c r="BN7311"/>
    </row>
    <row r="7312" spans="61:66" x14ac:dyDescent="0.25">
      <c r="BI7312"/>
      <c r="BJ7312"/>
      <c r="BK7312"/>
      <c r="BL7312"/>
      <c r="BM7312"/>
      <c r="BN7312"/>
    </row>
    <row r="7313" spans="61:66" x14ac:dyDescent="0.25">
      <c r="BI7313"/>
      <c r="BJ7313"/>
      <c r="BK7313"/>
      <c r="BL7313"/>
      <c r="BM7313"/>
      <c r="BN7313"/>
    </row>
    <row r="7314" spans="61:66" x14ac:dyDescent="0.25">
      <c r="BI7314"/>
      <c r="BJ7314"/>
      <c r="BK7314"/>
      <c r="BL7314"/>
      <c r="BM7314"/>
      <c r="BN7314"/>
    </row>
    <row r="7315" spans="61:66" x14ac:dyDescent="0.25">
      <c r="BI7315"/>
      <c r="BJ7315"/>
      <c r="BK7315"/>
      <c r="BL7315"/>
      <c r="BM7315"/>
      <c r="BN7315"/>
    </row>
    <row r="7316" spans="61:66" x14ac:dyDescent="0.25">
      <c r="BI7316"/>
      <c r="BJ7316"/>
      <c r="BK7316"/>
      <c r="BL7316"/>
      <c r="BM7316"/>
      <c r="BN7316"/>
    </row>
    <row r="7317" spans="61:66" x14ac:dyDescent="0.25">
      <c r="BI7317"/>
      <c r="BJ7317"/>
      <c r="BK7317"/>
      <c r="BL7317"/>
      <c r="BM7317"/>
      <c r="BN7317"/>
    </row>
    <row r="7318" spans="61:66" x14ac:dyDescent="0.25">
      <c r="BI7318"/>
      <c r="BJ7318"/>
      <c r="BK7318"/>
      <c r="BL7318"/>
      <c r="BM7318"/>
      <c r="BN7318"/>
    </row>
    <row r="7319" spans="61:66" x14ac:dyDescent="0.25">
      <c r="BI7319"/>
      <c r="BJ7319"/>
      <c r="BK7319"/>
      <c r="BL7319"/>
      <c r="BM7319"/>
      <c r="BN7319"/>
    </row>
    <row r="7320" spans="61:66" x14ac:dyDescent="0.25">
      <c r="BI7320"/>
      <c r="BJ7320"/>
      <c r="BK7320"/>
      <c r="BL7320"/>
      <c r="BM7320"/>
      <c r="BN7320"/>
    </row>
    <row r="7321" spans="61:66" x14ac:dyDescent="0.25">
      <c r="BI7321"/>
      <c r="BJ7321"/>
      <c r="BK7321"/>
      <c r="BL7321"/>
      <c r="BM7321"/>
      <c r="BN7321"/>
    </row>
    <row r="7322" spans="61:66" x14ac:dyDescent="0.25">
      <c r="BI7322"/>
      <c r="BJ7322"/>
      <c r="BK7322"/>
      <c r="BL7322"/>
      <c r="BM7322"/>
      <c r="BN7322"/>
    </row>
    <row r="7323" spans="61:66" x14ac:dyDescent="0.25">
      <c r="BI7323"/>
      <c r="BJ7323"/>
      <c r="BK7323"/>
      <c r="BL7323"/>
      <c r="BM7323"/>
      <c r="BN7323"/>
    </row>
    <row r="7324" spans="61:66" x14ac:dyDescent="0.25">
      <c r="BI7324"/>
      <c r="BJ7324"/>
      <c r="BK7324"/>
      <c r="BL7324"/>
      <c r="BM7324"/>
      <c r="BN7324"/>
    </row>
    <row r="7325" spans="61:66" x14ac:dyDescent="0.25">
      <c r="BI7325"/>
      <c r="BJ7325"/>
      <c r="BK7325"/>
      <c r="BL7325"/>
      <c r="BM7325"/>
      <c r="BN7325"/>
    </row>
    <row r="7326" spans="61:66" x14ac:dyDescent="0.25">
      <c r="BI7326"/>
      <c r="BJ7326"/>
      <c r="BK7326"/>
      <c r="BL7326"/>
      <c r="BM7326"/>
      <c r="BN7326"/>
    </row>
    <row r="7327" spans="61:66" x14ac:dyDescent="0.25">
      <c r="BI7327"/>
      <c r="BJ7327"/>
      <c r="BK7327"/>
      <c r="BL7327"/>
      <c r="BM7327"/>
      <c r="BN7327"/>
    </row>
    <row r="7328" spans="61:66" x14ac:dyDescent="0.25">
      <c r="BI7328"/>
      <c r="BJ7328"/>
      <c r="BK7328"/>
      <c r="BL7328"/>
      <c r="BM7328"/>
      <c r="BN7328"/>
    </row>
    <row r="7329" spans="61:66" x14ac:dyDescent="0.25">
      <c r="BI7329"/>
      <c r="BJ7329"/>
      <c r="BK7329"/>
      <c r="BL7329"/>
      <c r="BM7329"/>
      <c r="BN7329"/>
    </row>
    <row r="7330" spans="61:66" x14ac:dyDescent="0.25">
      <c r="BI7330"/>
      <c r="BJ7330"/>
      <c r="BK7330"/>
      <c r="BL7330"/>
      <c r="BM7330"/>
      <c r="BN7330"/>
    </row>
    <row r="7331" spans="61:66" x14ac:dyDescent="0.25">
      <c r="BI7331"/>
      <c r="BJ7331"/>
      <c r="BK7331"/>
      <c r="BL7331"/>
      <c r="BM7331"/>
      <c r="BN7331"/>
    </row>
    <row r="7332" spans="61:66" x14ac:dyDescent="0.25">
      <c r="BI7332"/>
      <c r="BJ7332"/>
      <c r="BK7332"/>
      <c r="BL7332"/>
      <c r="BM7332"/>
      <c r="BN7332"/>
    </row>
    <row r="7333" spans="61:66" x14ac:dyDescent="0.25">
      <c r="BI7333"/>
      <c r="BJ7333"/>
      <c r="BK7333"/>
      <c r="BL7333"/>
      <c r="BM7333"/>
      <c r="BN7333"/>
    </row>
    <row r="7334" spans="61:66" x14ac:dyDescent="0.25">
      <c r="BI7334"/>
      <c r="BJ7334"/>
      <c r="BK7334"/>
      <c r="BL7334"/>
      <c r="BM7334"/>
      <c r="BN7334"/>
    </row>
    <row r="7335" spans="61:66" x14ac:dyDescent="0.25">
      <c r="BI7335"/>
      <c r="BJ7335"/>
      <c r="BK7335"/>
      <c r="BL7335"/>
      <c r="BM7335"/>
      <c r="BN7335"/>
    </row>
    <row r="7336" spans="61:66" x14ac:dyDescent="0.25">
      <c r="BI7336"/>
      <c r="BJ7336"/>
      <c r="BK7336"/>
      <c r="BL7336"/>
      <c r="BM7336"/>
      <c r="BN7336"/>
    </row>
    <row r="7337" spans="61:66" x14ac:dyDescent="0.25">
      <c r="BI7337"/>
      <c r="BJ7337"/>
      <c r="BK7337"/>
      <c r="BL7337"/>
      <c r="BM7337"/>
      <c r="BN7337"/>
    </row>
    <row r="7338" spans="61:66" x14ac:dyDescent="0.25">
      <c r="BI7338"/>
      <c r="BJ7338"/>
      <c r="BK7338"/>
      <c r="BL7338"/>
      <c r="BM7338"/>
      <c r="BN7338"/>
    </row>
    <row r="7339" spans="61:66" x14ac:dyDescent="0.25">
      <c r="BI7339"/>
      <c r="BJ7339"/>
      <c r="BK7339"/>
      <c r="BL7339"/>
      <c r="BM7339"/>
      <c r="BN7339"/>
    </row>
    <row r="7340" spans="61:66" x14ac:dyDescent="0.25">
      <c r="BI7340"/>
      <c r="BJ7340"/>
      <c r="BK7340"/>
      <c r="BL7340"/>
      <c r="BM7340"/>
      <c r="BN7340"/>
    </row>
    <row r="7341" spans="61:66" x14ac:dyDescent="0.25">
      <c r="BI7341"/>
      <c r="BJ7341"/>
      <c r="BK7341"/>
      <c r="BL7341"/>
      <c r="BM7341"/>
      <c r="BN7341"/>
    </row>
    <row r="7342" spans="61:66" x14ac:dyDescent="0.25">
      <c r="BI7342"/>
      <c r="BJ7342"/>
      <c r="BK7342"/>
      <c r="BL7342"/>
      <c r="BM7342"/>
      <c r="BN7342"/>
    </row>
    <row r="7343" spans="61:66" x14ac:dyDescent="0.25">
      <c r="BI7343"/>
      <c r="BJ7343"/>
      <c r="BK7343"/>
      <c r="BL7343"/>
      <c r="BM7343"/>
      <c r="BN7343"/>
    </row>
    <row r="7344" spans="61:66" x14ac:dyDescent="0.25">
      <c r="BI7344"/>
      <c r="BJ7344"/>
      <c r="BK7344"/>
      <c r="BL7344"/>
      <c r="BM7344"/>
      <c r="BN7344"/>
    </row>
    <row r="7345" spans="61:66" x14ac:dyDescent="0.25">
      <c r="BI7345"/>
      <c r="BJ7345"/>
      <c r="BK7345"/>
      <c r="BL7345"/>
      <c r="BM7345"/>
      <c r="BN7345"/>
    </row>
    <row r="7346" spans="61:66" x14ac:dyDescent="0.25">
      <c r="BI7346"/>
      <c r="BJ7346"/>
      <c r="BK7346"/>
      <c r="BL7346"/>
      <c r="BM7346"/>
      <c r="BN7346"/>
    </row>
    <row r="7347" spans="61:66" x14ac:dyDescent="0.25">
      <c r="BI7347"/>
      <c r="BJ7347"/>
      <c r="BK7347"/>
      <c r="BL7347"/>
      <c r="BM7347"/>
      <c r="BN7347"/>
    </row>
    <row r="7348" spans="61:66" x14ac:dyDescent="0.25">
      <c r="BI7348"/>
      <c r="BJ7348"/>
      <c r="BK7348"/>
      <c r="BL7348"/>
      <c r="BM7348"/>
      <c r="BN7348"/>
    </row>
    <row r="7349" spans="61:66" x14ac:dyDescent="0.25">
      <c r="BI7349"/>
      <c r="BJ7349"/>
      <c r="BK7349"/>
      <c r="BL7349"/>
      <c r="BM7349"/>
      <c r="BN7349"/>
    </row>
    <row r="7350" spans="61:66" x14ac:dyDescent="0.25">
      <c r="BI7350"/>
      <c r="BJ7350"/>
      <c r="BK7350"/>
      <c r="BL7350"/>
      <c r="BM7350"/>
      <c r="BN7350"/>
    </row>
    <row r="7351" spans="61:66" x14ac:dyDescent="0.25">
      <c r="BI7351"/>
      <c r="BJ7351"/>
      <c r="BK7351"/>
      <c r="BL7351"/>
      <c r="BM7351"/>
      <c r="BN7351"/>
    </row>
    <row r="7352" spans="61:66" x14ac:dyDescent="0.25">
      <c r="BI7352"/>
      <c r="BJ7352"/>
      <c r="BK7352"/>
      <c r="BL7352"/>
      <c r="BM7352"/>
      <c r="BN7352"/>
    </row>
    <row r="7353" spans="61:66" x14ac:dyDescent="0.25">
      <c r="BI7353"/>
      <c r="BJ7353"/>
      <c r="BK7353"/>
      <c r="BL7353"/>
      <c r="BM7353"/>
      <c r="BN7353"/>
    </row>
    <row r="7354" spans="61:66" x14ac:dyDescent="0.25">
      <c r="BI7354"/>
      <c r="BJ7354"/>
      <c r="BK7354"/>
      <c r="BL7354"/>
      <c r="BM7354"/>
      <c r="BN7354"/>
    </row>
    <row r="7355" spans="61:66" x14ac:dyDescent="0.25">
      <c r="BI7355"/>
      <c r="BJ7355"/>
      <c r="BK7355"/>
      <c r="BL7355"/>
      <c r="BM7355"/>
      <c r="BN7355"/>
    </row>
    <row r="7356" spans="61:66" x14ac:dyDescent="0.25">
      <c r="BI7356"/>
      <c r="BJ7356"/>
      <c r="BK7356"/>
      <c r="BL7356"/>
      <c r="BM7356"/>
      <c r="BN7356"/>
    </row>
    <row r="7357" spans="61:66" x14ac:dyDescent="0.25">
      <c r="BI7357"/>
      <c r="BJ7357"/>
      <c r="BK7357"/>
      <c r="BL7357"/>
      <c r="BM7357"/>
      <c r="BN7357"/>
    </row>
    <row r="7358" spans="61:66" x14ac:dyDescent="0.25">
      <c r="BI7358"/>
      <c r="BJ7358"/>
      <c r="BK7358"/>
      <c r="BL7358"/>
      <c r="BM7358"/>
      <c r="BN7358"/>
    </row>
    <row r="7359" spans="61:66" x14ac:dyDescent="0.25">
      <c r="BI7359"/>
      <c r="BJ7359"/>
      <c r="BK7359"/>
      <c r="BL7359"/>
      <c r="BM7359"/>
      <c r="BN7359"/>
    </row>
    <row r="7360" spans="61:66" x14ac:dyDescent="0.25">
      <c r="BI7360"/>
      <c r="BJ7360"/>
      <c r="BK7360"/>
      <c r="BL7360"/>
      <c r="BM7360"/>
      <c r="BN7360"/>
    </row>
    <row r="7361" spans="61:66" x14ac:dyDescent="0.25">
      <c r="BI7361"/>
      <c r="BJ7361"/>
      <c r="BK7361"/>
      <c r="BL7361"/>
      <c r="BM7361"/>
      <c r="BN7361"/>
    </row>
    <row r="7362" spans="61:66" x14ac:dyDescent="0.25">
      <c r="BI7362"/>
      <c r="BJ7362"/>
      <c r="BK7362"/>
      <c r="BL7362"/>
      <c r="BM7362"/>
      <c r="BN7362"/>
    </row>
    <row r="7363" spans="61:66" x14ac:dyDescent="0.25">
      <c r="BI7363"/>
      <c r="BJ7363"/>
      <c r="BK7363"/>
      <c r="BL7363"/>
      <c r="BM7363"/>
      <c r="BN7363"/>
    </row>
    <row r="7364" spans="61:66" x14ac:dyDescent="0.25">
      <c r="BI7364"/>
      <c r="BJ7364"/>
      <c r="BK7364"/>
      <c r="BL7364"/>
      <c r="BM7364"/>
      <c r="BN7364"/>
    </row>
    <row r="7365" spans="61:66" x14ac:dyDescent="0.25">
      <c r="BI7365"/>
      <c r="BJ7365"/>
      <c r="BK7365"/>
      <c r="BL7365"/>
      <c r="BM7365"/>
      <c r="BN7365"/>
    </row>
    <row r="7366" spans="61:66" x14ac:dyDescent="0.25">
      <c r="BI7366"/>
      <c r="BJ7366"/>
      <c r="BK7366"/>
      <c r="BL7366"/>
      <c r="BM7366"/>
      <c r="BN7366"/>
    </row>
    <row r="7367" spans="61:66" x14ac:dyDescent="0.25">
      <c r="BI7367"/>
      <c r="BJ7367"/>
      <c r="BK7367"/>
      <c r="BL7367"/>
      <c r="BM7367"/>
      <c r="BN7367"/>
    </row>
    <row r="7368" spans="61:66" x14ac:dyDescent="0.25">
      <c r="BI7368"/>
      <c r="BJ7368"/>
      <c r="BK7368"/>
      <c r="BL7368"/>
      <c r="BM7368"/>
      <c r="BN7368"/>
    </row>
    <row r="7369" spans="61:66" x14ac:dyDescent="0.25">
      <c r="BI7369"/>
      <c r="BJ7369"/>
      <c r="BK7369"/>
      <c r="BL7369"/>
      <c r="BM7369"/>
      <c r="BN7369"/>
    </row>
    <row r="7370" spans="61:66" x14ac:dyDescent="0.25">
      <c r="BI7370"/>
      <c r="BJ7370"/>
      <c r="BK7370"/>
      <c r="BL7370"/>
      <c r="BM7370"/>
      <c r="BN7370"/>
    </row>
    <row r="7371" spans="61:66" x14ac:dyDescent="0.25">
      <c r="BI7371"/>
      <c r="BJ7371"/>
      <c r="BK7371"/>
      <c r="BL7371"/>
      <c r="BM7371"/>
      <c r="BN7371"/>
    </row>
    <row r="7372" spans="61:66" x14ac:dyDescent="0.25">
      <c r="BI7372"/>
      <c r="BJ7372"/>
      <c r="BK7372"/>
      <c r="BL7372"/>
      <c r="BM7372"/>
      <c r="BN7372"/>
    </row>
    <row r="7373" spans="61:66" x14ac:dyDescent="0.25">
      <c r="BI7373"/>
      <c r="BJ7373"/>
      <c r="BK7373"/>
      <c r="BL7373"/>
      <c r="BM7373"/>
      <c r="BN7373"/>
    </row>
    <row r="7374" spans="61:66" x14ac:dyDescent="0.25">
      <c r="BI7374"/>
      <c r="BJ7374"/>
      <c r="BK7374"/>
      <c r="BL7374"/>
      <c r="BM7374"/>
      <c r="BN7374"/>
    </row>
    <row r="7375" spans="61:66" x14ac:dyDescent="0.25">
      <c r="BI7375"/>
      <c r="BJ7375"/>
      <c r="BK7375"/>
      <c r="BL7375"/>
      <c r="BM7375"/>
      <c r="BN7375"/>
    </row>
    <row r="7376" spans="61:66" x14ac:dyDescent="0.25">
      <c r="BI7376"/>
      <c r="BJ7376"/>
      <c r="BK7376"/>
      <c r="BL7376"/>
      <c r="BM7376"/>
      <c r="BN7376"/>
    </row>
    <row r="7377" spans="61:66" x14ac:dyDescent="0.25">
      <c r="BI7377"/>
      <c r="BJ7377"/>
      <c r="BK7377"/>
      <c r="BL7377"/>
      <c r="BM7377"/>
      <c r="BN7377"/>
    </row>
    <row r="7378" spans="61:66" x14ac:dyDescent="0.25">
      <c r="BI7378"/>
      <c r="BJ7378"/>
      <c r="BK7378"/>
      <c r="BL7378"/>
      <c r="BM7378"/>
      <c r="BN7378"/>
    </row>
    <row r="7379" spans="61:66" x14ac:dyDescent="0.25">
      <c r="BI7379"/>
      <c r="BJ7379"/>
      <c r="BK7379"/>
      <c r="BL7379"/>
      <c r="BM7379"/>
      <c r="BN7379"/>
    </row>
    <row r="7380" spans="61:66" x14ac:dyDescent="0.25">
      <c r="BI7380"/>
      <c r="BJ7380"/>
      <c r="BK7380"/>
      <c r="BL7380"/>
      <c r="BM7380"/>
      <c r="BN7380"/>
    </row>
    <row r="7381" spans="61:66" x14ac:dyDescent="0.25">
      <c r="BI7381"/>
      <c r="BJ7381"/>
      <c r="BK7381"/>
      <c r="BL7381"/>
      <c r="BM7381"/>
      <c r="BN7381"/>
    </row>
    <row r="7382" spans="61:66" x14ac:dyDescent="0.25">
      <c r="BI7382"/>
      <c r="BJ7382"/>
      <c r="BK7382"/>
      <c r="BL7382"/>
      <c r="BM7382"/>
      <c r="BN7382"/>
    </row>
    <row r="7383" spans="61:66" x14ac:dyDescent="0.25">
      <c r="BI7383"/>
      <c r="BJ7383"/>
      <c r="BK7383"/>
      <c r="BL7383"/>
      <c r="BM7383"/>
      <c r="BN7383"/>
    </row>
    <row r="7384" spans="61:66" x14ac:dyDescent="0.25">
      <c r="BI7384"/>
      <c r="BJ7384"/>
      <c r="BK7384"/>
      <c r="BL7384"/>
      <c r="BM7384"/>
      <c r="BN7384"/>
    </row>
    <row r="7385" spans="61:66" x14ac:dyDescent="0.25">
      <c r="BI7385"/>
      <c r="BJ7385"/>
      <c r="BK7385"/>
      <c r="BL7385"/>
      <c r="BM7385"/>
      <c r="BN7385"/>
    </row>
    <row r="7386" spans="61:66" x14ac:dyDescent="0.25">
      <c r="BI7386"/>
      <c r="BJ7386"/>
      <c r="BK7386"/>
      <c r="BL7386"/>
      <c r="BM7386"/>
      <c r="BN7386"/>
    </row>
    <row r="7387" spans="61:66" x14ac:dyDescent="0.25">
      <c r="BI7387"/>
      <c r="BJ7387"/>
      <c r="BK7387"/>
      <c r="BL7387"/>
      <c r="BM7387"/>
      <c r="BN7387"/>
    </row>
    <row r="7388" spans="61:66" x14ac:dyDescent="0.25">
      <c r="BI7388"/>
      <c r="BJ7388"/>
      <c r="BK7388"/>
      <c r="BL7388"/>
      <c r="BM7388"/>
      <c r="BN7388"/>
    </row>
    <row r="7389" spans="61:66" x14ac:dyDescent="0.25">
      <c r="BI7389"/>
      <c r="BJ7389"/>
      <c r="BK7389"/>
      <c r="BL7389"/>
      <c r="BM7389"/>
      <c r="BN7389"/>
    </row>
    <row r="7390" spans="61:66" x14ac:dyDescent="0.25">
      <c r="BI7390"/>
      <c r="BJ7390"/>
      <c r="BK7390"/>
      <c r="BL7390"/>
      <c r="BM7390"/>
      <c r="BN7390"/>
    </row>
    <row r="7391" spans="61:66" x14ac:dyDescent="0.25">
      <c r="BI7391"/>
      <c r="BJ7391"/>
      <c r="BK7391"/>
      <c r="BL7391"/>
      <c r="BM7391"/>
      <c r="BN7391"/>
    </row>
    <row r="7392" spans="61:66" x14ac:dyDescent="0.25">
      <c r="BI7392"/>
      <c r="BJ7392"/>
      <c r="BK7392"/>
      <c r="BL7392"/>
      <c r="BM7392"/>
      <c r="BN7392"/>
    </row>
    <row r="7393" spans="61:66" x14ac:dyDescent="0.25">
      <c r="BI7393"/>
      <c r="BJ7393"/>
      <c r="BK7393"/>
      <c r="BL7393"/>
      <c r="BM7393"/>
      <c r="BN7393"/>
    </row>
    <row r="7394" spans="61:66" x14ac:dyDescent="0.25">
      <c r="BI7394"/>
      <c r="BJ7394"/>
      <c r="BK7394"/>
      <c r="BL7394"/>
      <c r="BM7394"/>
      <c r="BN7394"/>
    </row>
    <row r="7395" spans="61:66" x14ac:dyDescent="0.25">
      <c r="BI7395"/>
      <c r="BJ7395"/>
      <c r="BK7395"/>
      <c r="BL7395"/>
      <c r="BM7395"/>
      <c r="BN7395"/>
    </row>
    <row r="7396" spans="61:66" x14ac:dyDescent="0.25">
      <c r="BI7396"/>
      <c r="BJ7396"/>
      <c r="BK7396"/>
      <c r="BL7396"/>
      <c r="BM7396"/>
      <c r="BN7396"/>
    </row>
    <row r="7397" spans="61:66" x14ac:dyDescent="0.25">
      <c r="BI7397"/>
      <c r="BJ7397"/>
      <c r="BK7397"/>
      <c r="BL7397"/>
      <c r="BM7397"/>
      <c r="BN7397"/>
    </row>
    <row r="7398" spans="61:66" x14ac:dyDescent="0.25">
      <c r="BI7398"/>
      <c r="BJ7398"/>
      <c r="BK7398"/>
      <c r="BL7398"/>
      <c r="BM7398"/>
      <c r="BN7398"/>
    </row>
    <row r="7399" spans="61:66" x14ac:dyDescent="0.25">
      <c r="BI7399"/>
      <c r="BJ7399"/>
      <c r="BK7399"/>
      <c r="BL7399"/>
      <c r="BM7399"/>
      <c r="BN7399"/>
    </row>
    <row r="7400" spans="61:66" x14ac:dyDescent="0.25">
      <c r="BI7400"/>
      <c r="BJ7400"/>
      <c r="BK7400"/>
      <c r="BL7400"/>
      <c r="BM7400"/>
      <c r="BN7400"/>
    </row>
    <row r="7401" spans="61:66" x14ac:dyDescent="0.25">
      <c r="BI7401"/>
      <c r="BJ7401"/>
      <c r="BK7401"/>
      <c r="BL7401"/>
      <c r="BM7401"/>
      <c r="BN7401"/>
    </row>
    <row r="7402" spans="61:66" x14ac:dyDescent="0.25">
      <c r="BI7402"/>
      <c r="BJ7402"/>
      <c r="BK7402"/>
      <c r="BL7402"/>
      <c r="BM7402"/>
      <c r="BN7402"/>
    </row>
    <row r="7403" spans="61:66" x14ac:dyDescent="0.25">
      <c r="BI7403"/>
      <c r="BJ7403"/>
      <c r="BK7403"/>
      <c r="BL7403"/>
      <c r="BM7403"/>
      <c r="BN7403"/>
    </row>
    <row r="7404" spans="61:66" x14ac:dyDescent="0.25">
      <c r="BI7404"/>
      <c r="BJ7404"/>
      <c r="BK7404"/>
      <c r="BL7404"/>
      <c r="BM7404"/>
      <c r="BN7404"/>
    </row>
    <row r="7405" spans="61:66" x14ac:dyDescent="0.25">
      <c r="BI7405"/>
      <c r="BJ7405"/>
      <c r="BK7405"/>
      <c r="BL7405"/>
      <c r="BM7405"/>
      <c r="BN7405"/>
    </row>
    <row r="7406" spans="61:66" x14ac:dyDescent="0.25">
      <c r="BI7406"/>
      <c r="BJ7406"/>
      <c r="BK7406"/>
      <c r="BL7406"/>
      <c r="BM7406"/>
      <c r="BN7406"/>
    </row>
    <row r="7407" spans="61:66" x14ac:dyDescent="0.25">
      <c r="BI7407"/>
      <c r="BJ7407"/>
      <c r="BK7407"/>
      <c r="BL7407"/>
      <c r="BM7407"/>
      <c r="BN7407"/>
    </row>
    <row r="7408" spans="61:66" x14ac:dyDescent="0.25">
      <c r="BI7408"/>
      <c r="BJ7408"/>
      <c r="BK7408"/>
      <c r="BL7408"/>
      <c r="BM7408"/>
      <c r="BN7408"/>
    </row>
    <row r="7409" spans="61:66" x14ac:dyDescent="0.25">
      <c r="BI7409"/>
      <c r="BJ7409"/>
      <c r="BK7409"/>
      <c r="BL7409"/>
      <c r="BM7409"/>
      <c r="BN7409"/>
    </row>
    <row r="7410" spans="61:66" x14ac:dyDescent="0.25">
      <c r="BI7410"/>
      <c r="BJ7410"/>
      <c r="BK7410"/>
      <c r="BL7410"/>
      <c r="BM7410"/>
      <c r="BN7410"/>
    </row>
    <row r="7411" spans="61:66" x14ac:dyDescent="0.25">
      <c r="BI7411"/>
      <c r="BJ7411"/>
      <c r="BK7411"/>
      <c r="BL7411"/>
      <c r="BM7411"/>
      <c r="BN7411"/>
    </row>
    <row r="7412" spans="61:66" x14ac:dyDescent="0.25">
      <c r="BI7412"/>
      <c r="BJ7412"/>
      <c r="BK7412"/>
      <c r="BL7412"/>
      <c r="BM7412"/>
      <c r="BN7412"/>
    </row>
    <row r="7413" spans="61:66" x14ac:dyDescent="0.25">
      <c r="BI7413"/>
      <c r="BJ7413"/>
      <c r="BK7413"/>
      <c r="BL7413"/>
      <c r="BM7413"/>
      <c r="BN7413"/>
    </row>
    <row r="7414" spans="61:66" x14ac:dyDescent="0.25">
      <c r="BI7414"/>
      <c r="BJ7414"/>
      <c r="BK7414"/>
      <c r="BL7414"/>
      <c r="BM7414"/>
      <c r="BN7414"/>
    </row>
    <row r="7415" spans="61:66" x14ac:dyDescent="0.25">
      <c r="BI7415"/>
      <c r="BJ7415"/>
      <c r="BK7415"/>
      <c r="BL7415"/>
      <c r="BM7415"/>
      <c r="BN7415"/>
    </row>
    <row r="7416" spans="61:66" x14ac:dyDescent="0.25">
      <c r="BI7416"/>
      <c r="BJ7416"/>
      <c r="BK7416"/>
      <c r="BL7416"/>
      <c r="BM7416"/>
      <c r="BN7416"/>
    </row>
    <row r="7417" spans="61:66" x14ac:dyDescent="0.25">
      <c r="BI7417"/>
      <c r="BJ7417"/>
      <c r="BK7417"/>
      <c r="BL7417"/>
      <c r="BM7417"/>
      <c r="BN7417"/>
    </row>
    <row r="7418" spans="61:66" x14ac:dyDescent="0.25">
      <c r="BI7418"/>
      <c r="BJ7418"/>
      <c r="BK7418"/>
      <c r="BL7418"/>
      <c r="BM7418"/>
      <c r="BN7418"/>
    </row>
    <row r="7419" spans="61:66" x14ac:dyDescent="0.25">
      <c r="BI7419"/>
      <c r="BJ7419"/>
      <c r="BK7419"/>
      <c r="BL7419"/>
      <c r="BM7419"/>
      <c r="BN7419"/>
    </row>
    <row r="7420" spans="61:66" x14ac:dyDescent="0.25">
      <c r="BI7420"/>
      <c r="BJ7420"/>
      <c r="BK7420"/>
      <c r="BL7420"/>
      <c r="BM7420"/>
      <c r="BN7420"/>
    </row>
    <row r="7421" spans="61:66" x14ac:dyDescent="0.25">
      <c r="BI7421"/>
      <c r="BJ7421"/>
      <c r="BK7421"/>
      <c r="BL7421"/>
      <c r="BM7421"/>
      <c r="BN7421"/>
    </row>
    <row r="7422" spans="61:66" x14ac:dyDescent="0.25">
      <c r="BI7422"/>
      <c r="BJ7422"/>
      <c r="BK7422"/>
      <c r="BL7422"/>
      <c r="BM7422"/>
      <c r="BN7422"/>
    </row>
    <row r="7423" spans="61:66" x14ac:dyDescent="0.25">
      <c r="BI7423"/>
      <c r="BJ7423"/>
      <c r="BK7423"/>
      <c r="BL7423"/>
      <c r="BM7423"/>
      <c r="BN7423"/>
    </row>
    <row r="7424" spans="61:66" x14ac:dyDescent="0.25">
      <c r="BI7424"/>
      <c r="BJ7424"/>
      <c r="BK7424"/>
      <c r="BL7424"/>
      <c r="BM7424"/>
      <c r="BN7424"/>
    </row>
    <row r="7425" spans="61:66" x14ac:dyDescent="0.25">
      <c r="BI7425"/>
      <c r="BJ7425"/>
      <c r="BK7425"/>
      <c r="BL7425"/>
      <c r="BM7425"/>
      <c r="BN7425"/>
    </row>
    <row r="7426" spans="61:66" x14ac:dyDescent="0.25">
      <c r="BI7426"/>
      <c r="BJ7426"/>
      <c r="BK7426"/>
      <c r="BL7426"/>
      <c r="BM7426"/>
      <c r="BN7426"/>
    </row>
    <row r="7427" spans="61:66" x14ac:dyDescent="0.25">
      <c r="BI7427"/>
      <c r="BJ7427"/>
      <c r="BK7427"/>
      <c r="BL7427"/>
      <c r="BM7427"/>
      <c r="BN7427"/>
    </row>
    <row r="7428" spans="61:66" x14ac:dyDescent="0.25">
      <c r="BI7428"/>
      <c r="BJ7428"/>
      <c r="BK7428"/>
      <c r="BL7428"/>
      <c r="BM7428"/>
      <c r="BN7428"/>
    </row>
    <row r="7429" spans="61:66" x14ac:dyDescent="0.25">
      <c r="BI7429"/>
      <c r="BJ7429"/>
      <c r="BK7429"/>
      <c r="BL7429"/>
      <c r="BM7429"/>
      <c r="BN7429"/>
    </row>
    <row r="7430" spans="61:66" x14ac:dyDescent="0.25">
      <c r="BI7430"/>
      <c r="BJ7430"/>
      <c r="BK7430"/>
      <c r="BL7430"/>
      <c r="BM7430"/>
      <c r="BN7430"/>
    </row>
    <row r="7431" spans="61:66" x14ac:dyDescent="0.25">
      <c r="BI7431"/>
      <c r="BJ7431"/>
      <c r="BK7431"/>
      <c r="BL7431"/>
      <c r="BM7431"/>
      <c r="BN7431"/>
    </row>
    <row r="7432" spans="61:66" x14ac:dyDescent="0.25">
      <c r="BI7432"/>
      <c r="BJ7432"/>
      <c r="BK7432"/>
      <c r="BL7432"/>
      <c r="BM7432"/>
      <c r="BN7432"/>
    </row>
    <row r="7433" spans="61:66" x14ac:dyDescent="0.25">
      <c r="BI7433"/>
      <c r="BJ7433"/>
      <c r="BK7433"/>
      <c r="BL7433"/>
      <c r="BM7433"/>
      <c r="BN7433"/>
    </row>
    <row r="7434" spans="61:66" x14ac:dyDescent="0.25">
      <c r="BI7434"/>
      <c r="BJ7434"/>
      <c r="BK7434"/>
      <c r="BL7434"/>
      <c r="BM7434"/>
      <c r="BN7434"/>
    </row>
    <row r="7435" spans="61:66" x14ac:dyDescent="0.25">
      <c r="BI7435"/>
      <c r="BJ7435"/>
      <c r="BK7435"/>
      <c r="BL7435"/>
      <c r="BM7435"/>
      <c r="BN7435"/>
    </row>
    <row r="7436" spans="61:66" x14ac:dyDescent="0.25">
      <c r="BI7436"/>
      <c r="BJ7436"/>
      <c r="BK7436"/>
      <c r="BL7436"/>
      <c r="BM7436"/>
      <c r="BN7436"/>
    </row>
    <row r="7437" spans="61:66" x14ac:dyDescent="0.25">
      <c r="BI7437"/>
      <c r="BJ7437"/>
      <c r="BK7437"/>
      <c r="BL7437"/>
      <c r="BM7437"/>
      <c r="BN7437"/>
    </row>
    <row r="7438" spans="61:66" x14ac:dyDescent="0.25">
      <c r="BI7438"/>
      <c r="BJ7438"/>
      <c r="BK7438"/>
      <c r="BL7438"/>
      <c r="BM7438"/>
      <c r="BN7438"/>
    </row>
    <row r="7439" spans="61:66" x14ac:dyDescent="0.25">
      <c r="BI7439"/>
      <c r="BJ7439"/>
      <c r="BK7439"/>
      <c r="BL7439"/>
      <c r="BM7439"/>
      <c r="BN7439"/>
    </row>
    <row r="7440" spans="61:66" x14ac:dyDescent="0.25">
      <c r="BI7440"/>
      <c r="BJ7440"/>
      <c r="BK7440"/>
      <c r="BL7440"/>
      <c r="BM7440"/>
      <c r="BN7440"/>
    </row>
    <row r="7441" spans="61:66" x14ac:dyDescent="0.25">
      <c r="BI7441"/>
      <c r="BJ7441"/>
      <c r="BK7441"/>
      <c r="BL7441"/>
      <c r="BM7441"/>
      <c r="BN7441"/>
    </row>
    <row r="7442" spans="61:66" x14ac:dyDescent="0.25">
      <c r="BI7442"/>
      <c r="BJ7442"/>
      <c r="BK7442"/>
      <c r="BL7442"/>
      <c r="BM7442"/>
      <c r="BN7442"/>
    </row>
    <row r="7443" spans="61:66" x14ac:dyDescent="0.25">
      <c r="BI7443"/>
      <c r="BJ7443"/>
      <c r="BK7443"/>
      <c r="BL7443"/>
      <c r="BM7443"/>
      <c r="BN7443"/>
    </row>
    <row r="7444" spans="61:66" x14ac:dyDescent="0.25">
      <c r="BI7444"/>
      <c r="BJ7444"/>
      <c r="BK7444"/>
      <c r="BL7444"/>
      <c r="BM7444"/>
      <c r="BN7444"/>
    </row>
    <row r="7445" spans="61:66" x14ac:dyDescent="0.25">
      <c r="BI7445"/>
      <c r="BJ7445"/>
      <c r="BK7445"/>
      <c r="BL7445"/>
      <c r="BM7445"/>
      <c r="BN7445"/>
    </row>
    <row r="7446" spans="61:66" x14ac:dyDescent="0.25">
      <c r="BI7446"/>
      <c r="BJ7446"/>
      <c r="BK7446"/>
      <c r="BL7446"/>
      <c r="BM7446"/>
      <c r="BN7446"/>
    </row>
    <row r="7447" spans="61:66" x14ac:dyDescent="0.25">
      <c r="BI7447"/>
      <c r="BJ7447"/>
      <c r="BK7447"/>
      <c r="BL7447"/>
      <c r="BM7447"/>
      <c r="BN7447"/>
    </row>
    <row r="7448" spans="61:66" x14ac:dyDescent="0.25">
      <c r="BI7448"/>
      <c r="BJ7448"/>
      <c r="BK7448"/>
      <c r="BL7448"/>
      <c r="BM7448"/>
      <c r="BN7448"/>
    </row>
    <row r="7449" spans="61:66" x14ac:dyDescent="0.25">
      <c r="BI7449"/>
      <c r="BJ7449"/>
      <c r="BK7449"/>
      <c r="BL7449"/>
      <c r="BM7449"/>
      <c r="BN7449"/>
    </row>
    <row r="7450" spans="61:66" x14ac:dyDescent="0.25">
      <c r="BI7450"/>
      <c r="BJ7450"/>
      <c r="BK7450"/>
      <c r="BL7450"/>
      <c r="BM7450"/>
      <c r="BN7450"/>
    </row>
    <row r="7451" spans="61:66" x14ac:dyDescent="0.25">
      <c r="BI7451"/>
      <c r="BJ7451"/>
      <c r="BK7451"/>
      <c r="BL7451"/>
      <c r="BM7451"/>
      <c r="BN7451"/>
    </row>
    <row r="7452" spans="61:66" x14ac:dyDescent="0.25">
      <c r="BI7452"/>
      <c r="BJ7452"/>
      <c r="BK7452"/>
      <c r="BL7452"/>
      <c r="BM7452"/>
      <c r="BN7452"/>
    </row>
    <row r="7453" spans="61:66" x14ac:dyDescent="0.25">
      <c r="BI7453"/>
      <c r="BJ7453"/>
      <c r="BK7453"/>
      <c r="BL7453"/>
      <c r="BM7453"/>
      <c r="BN7453"/>
    </row>
    <row r="7454" spans="61:66" x14ac:dyDescent="0.25">
      <c r="BI7454"/>
      <c r="BJ7454"/>
      <c r="BK7454"/>
      <c r="BL7454"/>
      <c r="BM7454"/>
      <c r="BN7454"/>
    </row>
    <row r="7455" spans="61:66" x14ac:dyDescent="0.25">
      <c r="BI7455"/>
      <c r="BJ7455"/>
      <c r="BK7455"/>
      <c r="BL7455"/>
      <c r="BM7455"/>
      <c r="BN7455"/>
    </row>
    <row r="7456" spans="61:66" x14ac:dyDescent="0.25">
      <c r="BI7456"/>
      <c r="BJ7456"/>
      <c r="BK7456"/>
      <c r="BL7456"/>
      <c r="BM7456"/>
      <c r="BN7456"/>
    </row>
    <row r="7457" spans="61:66" x14ac:dyDescent="0.25">
      <c r="BI7457"/>
      <c r="BJ7457"/>
      <c r="BK7457"/>
      <c r="BL7457"/>
      <c r="BM7457"/>
      <c r="BN7457"/>
    </row>
    <row r="7458" spans="61:66" x14ac:dyDescent="0.25">
      <c r="BI7458"/>
      <c r="BJ7458"/>
      <c r="BK7458"/>
      <c r="BL7458"/>
      <c r="BM7458"/>
      <c r="BN7458"/>
    </row>
    <row r="7459" spans="61:66" x14ac:dyDescent="0.25">
      <c r="BI7459"/>
      <c r="BJ7459"/>
      <c r="BK7459"/>
      <c r="BL7459"/>
      <c r="BM7459"/>
      <c r="BN7459"/>
    </row>
    <row r="7460" spans="61:66" x14ac:dyDescent="0.25">
      <c r="BI7460"/>
      <c r="BJ7460"/>
      <c r="BK7460"/>
      <c r="BL7460"/>
      <c r="BM7460"/>
      <c r="BN7460"/>
    </row>
    <row r="7461" spans="61:66" x14ac:dyDescent="0.25">
      <c r="BI7461"/>
      <c r="BJ7461"/>
      <c r="BK7461"/>
      <c r="BL7461"/>
      <c r="BM7461"/>
      <c r="BN7461"/>
    </row>
    <row r="7462" spans="61:66" x14ac:dyDescent="0.25">
      <c r="BI7462"/>
      <c r="BJ7462"/>
      <c r="BK7462"/>
      <c r="BL7462"/>
      <c r="BM7462"/>
      <c r="BN7462"/>
    </row>
    <row r="7463" spans="61:66" x14ac:dyDescent="0.25">
      <c r="BI7463"/>
      <c r="BJ7463"/>
      <c r="BK7463"/>
      <c r="BL7463"/>
      <c r="BM7463"/>
      <c r="BN7463"/>
    </row>
    <row r="7464" spans="61:66" x14ac:dyDescent="0.25">
      <c r="BI7464"/>
      <c r="BJ7464"/>
      <c r="BK7464"/>
      <c r="BL7464"/>
      <c r="BM7464"/>
      <c r="BN7464"/>
    </row>
    <row r="7465" spans="61:66" x14ac:dyDescent="0.25">
      <c r="BI7465"/>
      <c r="BJ7465"/>
      <c r="BK7465"/>
      <c r="BL7465"/>
      <c r="BM7465"/>
      <c r="BN7465"/>
    </row>
    <row r="7466" spans="61:66" x14ac:dyDescent="0.25">
      <c r="BI7466"/>
      <c r="BJ7466"/>
      <c r="BK7466"/>
      <c r="BL7466"/>
      <c r="BM7466"/>
      <c r="BN7466"/>
    </row>
    <row r="7467" spans="61:66" x14ac:dyDescent="0.25">
      <c r="BI7467"/>
      <c r="BJ7467"/>
      <c r="BK7467"/>
      <c r="BL7467"/>
      <c r="BM7467"/>
      <c r="BN7467"/>
    </row>
    <row r="7468" spans="61:66" x14ac:dyDescent="0.25">
      <c r="BI7468"/>
      <c r="BJ7468"/>
      <c r="BK7468"/>
      <c r="BL7468"/>
      <c r="BM7468"/>
      <c r="BN7468"/>
    </row>
    <row r="7469" spans="61:66" x14ac:dyDescent="0.25">
      <c r="BI7469"/>
      <c r="BJ7469"/>
      <c r="BK7469"/>
      <c r="BL7469"/>
      <c r="BM7469"/>
      <c r="BN7469"/>
    </row>
    <row r="7470" spans="61:66" x14ac:dyDescent="0.25">
      <c r="BI7470"/>
      <c r="BJ7470"/>
      <c r="BK7470"/>
      <c r="BL7470"/>
      <c r="BM7470"/>
      <c r="BN7470"/>
    </row>
    <row r="7471" spans="61:66" x14ac:dyDescent="0.25">
      <c r="BI7471"/>
      <c r="BJ7471"/>
      <c r="BK7471"/>
      <c r="BL7471"/>
      <c r="BM7471"/>
      <c r="BN7471"/>
    </row>
    <row r="7472" spans="61:66" x14ac:dyDescent="0.25">
      <c r="BI7472"/>
      <c r="BJ7472"/>
      <c r="BK7472"/>
      <c r="BL7472"/>
      <c r="BM7472"/>
      <c r="BN7472"/>
    </row>
    <row r="7473" spans="61:66" x14ac:dyDescent="0.25">
      <c r="BI7473"/>
      <c r="BJ7473"/>
      <c r="BK7473"/>
      <c r="BL7473"/>
      <c r="BM7473"/>
      <c r="BN7473"/>
    </row>
    <row r="7474" spans="61:66" x14ac:dyDescent="0.25">
      <c r="BI7474"/>
      <c r="BJ7474"/>
      <c r="BK7474"/>
      <c r="BL7474"/>
      <c r="BM7474"/>
      <c r="BN7474"/>
    </row>
    <row r="7475" spans="61:66" x14ac:dyDescent="0.25">
      <c r="BI7475"/>
      <c r="BJ7475"/>
      <c r="BK7475"/>
      <c r="BL7475"/>
      <c r="BM7475"/>
      <c r="BN7475"/>
    </row>
    <row r="7476" spans="61:66" x14ac:dyDescent="0.25">
      <c r="BI7476"/>
      <c r="BJ7476"/>
      <c r="BK7476"/>
      <c r="BL7476"/>
      <c r="BM7476"/>
      <c r="BN7476"/>
    </row>
    <row r="7477" spans="61:66" x14ac:dyDescent="0.25">
      <c r="BI7477"/>
      <c r="BJ7477"/>
      <c r="BK7477"/>
      <c r="BL7477"/>
      <c r="BM7477"/>
      <c r="BN7477"/>
    </row>
    <row r="7478" spans="61:66" x14ac:dyDescent="0.25">
      <c r="BI7478"/>
      <c r="BJ7478"/>
      <c r="BK7478"/>
      <c r="BL7478"/>
      <c r="BM7478"/>
      <c r="BN7478"/>
    </row>
    <row r="7479" spans="61:66" x14ac:dyDescent="0.25">
      <c r="BI7479"/>
      <c r="BJ7479"/>
      <c r="BK7479"/>
      <c r="BL7479"/>
      <c r="BM7479"/>
      <c r="BN7479"/>
    </row>
    <row r="7480" spans="61:66" x14ac:dyDescent="0.25">
      <c r="BI7480"/>
      <c r="BJ7480"/>
      <c r="BK7480"/>
      <c r="BL7480"/>
      <c r="BM7480"/>
      <c r="BN7480"/>
    </row>
    <row r="7481" spans="61:66" x14ac:dyDescent="0.25">
      <c r="BI7481"/>
      <c r="BJ7481"/>
      <c r="BK7481"/>
      <c r="BL7481"/>
      <c r="BM7481"/>
      <c r="BN7481"/>
    </row>
    <row r="7482" spans="61:66" x14ac:dyDescent="0.25">
      <c r="BI7482"/>
      <c r="BJ7482"/>
      <c r="BK7482"/>
      <c r="BL7482"/>
      <c r="BM7482"/>
      <c r="BN7482"/>
    </row>
    <row r="7483" spans="61:66" x14ac:dyDescent="0.25">
      <c r="BI7483"/>
      <c r="BJ7483"/>
      <c r="BK7483"/>
      <c r="BL7483"/>
      <c r="BM7483"/>
      <c r="BN7483"/>
    </row>
    <row r="7484" spans="61:66" x14ac:dyDescent="0.25">
      <c r="BI7484"/>
      <c r="BJ7484"/>
      <c r="BK7484"/>
      <c r="BL7484"/>
      <c r="BM7484"/>
      <c r="BN7484"/>
    </row>
    <row r="7485" spans="61:66" x14ac:dyDescent="0.25">
      <c r="BI7485"/>
      <c r="BJ7485"/>
      <c r="BK7485"/>
      <c r="BL7485"/>
      <c r="BM7485"/>
      <c r="BN7485"/>
    </row>
    <row r="7486" spans="61:66" x14ac:dyDescent="0.25">
      <c r="BI7486"/>
      <c r="BJ7486"/>
      <c r="BK7486"/>
      <c r="BL7486"/>
      <c r="BM7486"/>
      <c r="BN7486"/>
    </row>
    <row r="7487" spans="61:66" x14ac:dyDescent="0.25">
      <c r="BI7487"/>
      <c r="BJ7487"/>
      <c r="BK7487"/>
      <c r="BL7487"/>
      <c r="BM7487"/>
      <c r="BN7487"/>
    </row>
    <row r="7488" spans="61:66" x14ac:dyDescent="0.25">
      <c r="BI7488"/>
      <c r="BJ7488"/>
      <c r="BK7488"/>
      <c r="BL7488"/>
      <c r="BM7488"/>
      <c r="BN7488"/>
    </row>
    <row r="7489" spans="61:66" x14ac:dyDescent="0.25">
      <c r="BI7489"/>
      <c r="BJ7489"/>
      <c r="BK7489"/>
      <c r="BL7489"/>
      <c r="BM7489"/>
      <c r="BN7489"/>
    </row>
    <row r="7490" spans="61:66" x14ac:dyDescent="0.25">
      <c r="BI7490"/>
      <c r="BJ7490"/>
      <c r="BK7490"/>
      <c r="BL7490"/>
      <c r="BM7490"/>
      <c r="BN7490"/>
    </row>
    <row r="7491" spans="61:66" x14ac:dyDescent="0.25">
      <c r="BI7491"/>
      <c r="BJ7491"/>
      <c r="BK7491"/>
      <c r="BL7491"/>
      <c r="BM7491"/>
      <c r="BN7491"/>
    </row>
    <row r="7492" spans="61:66" x14ac:dyDescent="0.25">
      <c r="BI7492"/>
      <c r="BJ7492"/>
      <c r="BK7492"/>
      <c r="BL7492"/>
      <c r="BM7492"/>
      <c r="BN7492"/>
    </row>
    <row r="7493" spans="61:66" x14ac:dyDescent="0.25">
      <c r="BI7493"/>
      <c r="BJ7493"/>
      <c r="BK7493"/>
      <c r="BL7493"/>
      <c r="BM7493"/>
      <c r="BN7493"/>
    </row>
    <row r="7494" spans="61:66" x14ac:dyDescent="0.25">
      <c r="BI7494"/>
      <c r="BJ7494"/>
      <c r="BK7494"/>
      <c r="BL7494"/>
      <c r="BM7494"/>
      <c r="BN7494"/>
    </row>
    <row r="7495" spans="61:66" x14ac:dyDescent="0.25">
      <c r="BI7495"/>
      <c r="BJ7495"/>
      <c r="BK7495"/>
      <c r="BL7495"/>
      <c r="BM7495"/>
      <c r="BN7495"/>
    </row>
    <row r="7496" spans="61:66" x14ac:dyDescent="0.25">
      <c r="BI7496"/>
      <c r="BJ7496"/>
      <c r="BK7496"/>
      <c r="BL7496"/>
      <c r="BM7496"/>
      <c r="BN7496"/>
    </row>
    <row r="7497" spans="61:66" x14ac:dyDescent="0.25">
      <c r="BI7497"/>
      <c r="BJ7497"/>
      <c r="BK7497"/>
      <c r="BL7497"/>
      <c r="BM7497"/>
      <c r="BN7497"/>
    </row>
    <row r="7498" spans="61:66" x14ac:dyDescent="0.25">
      <c r="BI7498"/>
      <c r="BJ7498"/>
      <c r="BK7498"/>
      <c r="BL7498"/>
      <c r="BM7498"/>
      <c r="BN7498"/>
    </row>
    <row r="7499" spans="61:66" x14ac:dyDescent="0.25">
      <c r="BI7499"/>
      <c r="BJ7499"/>
      <c r="BK7499"/>
      <c r="BL7499"/>
      <c r="BM7499"/>
      <c r="BN7499"/>
    </row>
    <row r="7500" spans="61:66" x14ac:dyDescent="0.25">
      <c r="BI7500"/>
      <c r="BJ7500"/>
      <c r="BK7500"/>
      <c r="BL7500"/>
      <c r="BM7500"/>
      <c r="BN7500"/>
    </row>
    <row r="7501" spans="61:66" x14ac:dyDescent="0.25">
      <c r="BI7501"/>
      <c r="BJ7501"/>
      <c r="BK7501"/>
      <c r="BL7501"/>
      <c r="BM7501"/>
      <c r="BN7501"/>
    </row>
    <row r="7502" spans="61:66" x14ac:dyDescent="0.25">
      <c r="BI7502"/>
      <c r="BJ7502"/>
      <c r="BK7502"/>
      <c r="BL7502"/>
      <c r="BM7502"/>
      <c r="BN7502"/>
    </row>
    <row r="7503" spans="61:66" x14ac:dyDescent="0.25">
      <c r="BI7503"/>
      <c r="BJ7503"/>
      <c r="BK7503"/>
      <c r="BL7503"/>
      <c r="BM7503"/>
      <c r="BN7503"/>
    </row>
    <row r="7504" spans="61:66" x14ac:dyDescent="0.25">
      <c r="BI7504"/>
      <c r="BJ7504"/>
      <c r="BK7504"/>
      <c r="BL7504"/>
      <c r="BM7504"/>
      <c r="BN7504"/>
    </row>
    <row r="7505" spans="61:66" x14ac:dyDescent="0.25">
      <c r="BI7505"/>
      <c r="BJ7505"/>
      <c r="BK7505"/>
      <c r="BL7505"/>
      <c r="BM7505"/>
      <c r="BN7505"/>
    </row>
    <row r="7506" spans="61:66" x14ac:dyDescent="0.25">
      <c r="BI7506"/>
      <c r="BJ7506"/>
      <c r="BK7506"/>
      <c r="BL7506"/>
      <c r="BM7506"/>
      <c r="BN7506"/>
    </row>
    <row r="7507" spans="61:66" x14ac:dyDescent="0.25">
      <c r="BI7507"/>
      <c r="BJ7507"/>
      <c r="BK7507"/>
      <c r="BL7507"/>
      <c r="BM7507"/>
      <c r="BN7507"/>
    </row>
    <row r="7508" spans="61:66" x14ac:dyDescent="0.25">
      <c r="BI7508"/>
      <c r="BJ7508"/>
      <c r="BK7508"/>
      <c r="BL7508"/>
      <c r="BM7508"/>
      <c r="BN7508"/>
    </row>
    <row r="7509" spans="61:66" x14ac:dyDescent="0.25">
      <c r="BI7509"/>
      <c r="BJ7509"/>
      <c r="BK7509"/>
      <c r="BL7509"/>
      <c r="BM7509"/>
      <c r="BN7509"/>
    </row>
    <row r="7510" spans="61:66" x14ac:dyDescent="0.25">
      <c r="BI7510"/>
      <c r="BJ7510"/>
      <c r="BK7510"/>
      <c r="BL7510"/>
      <c r="BM7510"/>
      <c r="BN7510"/>
    </row>
    <row r="7511" spans="61:66" x14ac:dyDescent="0.25">
      <c r="BI7511"/>
      <c r="BJ7511"/>
      <c r="BK7511"/>
      <c r="BL7511"/>
      <c r="BM7511"/>
      <c r="BN7511"/>
    </row>
    <row r="7512" spans="61:66" x14ac:dyDescent="0.25">
      <c r="BI7512"/>
      <c r="BJ7512"/>
      <c r="BK7512"/>
      <c r="BL7512"/>
      <c r="BM7512"/>
      <c r="BN7512"/>
    </row>
    <row r="7513" spans="61:66" x14ac:dyDescent="0.25">
      <c r="BI7513"/>
      <c r="BJ7513"/>
      <c r="BK7513"/>
      <c r="BL7513"/>
      <c r="BM7513"/>
      <c r="BN7513"/>
    </row>
    <row r="7514" spans="61:66" x14ac:dyDescent="0.25">
      <c r="BI7514"/>
      <c r="BJ7514"/>
      <c r="BK7514"/>
      <c r="BL7514"/>
      <c r="BM7514"/>
      <c r="BN7514"/>
    </row>
    <row r="7515" spans="61:66" x14ac:dyDescent="0.25">
      <c r="BI7515"/>
      <c r="BJ7515"/>
      <c r="BK7515"/>
      <c r="BL7515"/>
      <c r="BM7515"/>
      <c r="BN7515"/>
    </row>
    <row r="7516" spans="61:66" x14ac:dyDescent="0.25">
      <c r="BI7516"/>
      <c r="BJ7516"/>
      <c r="BK7516"/>
      <c r="BL7516"/>
      <c r="BM7516"/>
      <c r="BN7516"/>
    </row>
    <row r="7517" spans="61:66" x14ac:dyDescent="0.25">
      <c r="BI7517"/>
      <c r="BJ7517"/>
      <c r="BK7517"/>
      <c r="BL7517"/>
      <c r="BM7517"/>
      <c r="BN7517"/>
    </row>
    <row r="7518" spans="61:66" x14ac:dyDescent="0.25">
      <c r="BI7518"/>
      <c r="BJ7518"/>
      <c r="BK7518"/>
      <c r="BL7518"/>
      <c r="BM7518"/>
      <c r="BN7518"/>
    </row>
    <row r="7519" spans="61:66" x14ac:dyDescent="0.25">
      <c r="BI7519"/>
      <c r="BJ7519"/>
      <c r="BK7519"/>
      <c r="BL7519"/>
      <c r="BM7519"/>
      <c r="BN7519"/>
    </row>
    <row r="7520" spans="61:66" x14ac:dyDescent="0.25">
      <c r="BI7520"/>
      <c r="BJ7520"/>
      <c r="BK7520"/>
      <c r="BL7520"/>
      <c r="BM7520"/>
      <c r="BN7520"/>
    </row>
    <row r="7521" spans="61:66" x14ac:dyDescent="0.25">
      <c r="BI7521"/>
      <c r="BJ7521"/>
      <c r="BK7521"/>
      <c r="BL7521"/>
      <c r="BM7521"/>
      <c r="BN7521"/>
    </row>
    <row r="7522" spans="61:66" x14ac:dyDescent="0.25">
      <c r="BI7522"/>
      <c r="BJ7522"/>
      <c r="BK7522"/>
      <c r="BL7522"/>
      <c r="BM7522"/>
      <c r="BN7522"/>
    </row>
    <row r="7523" spans="61:66" x14ac:dyDescent="0.25">
      <c r="BI7523"/>
      <c r="BJ7523"/>
      <c r="BK7523"/>
      <c r="BL7523"/>
      <c r="BM7523"/>
      <c r="BN7523"/>
    </row>
    <row r="7524" spans="61:66" x14ac:dyDescent="0.25">
      <c r="BI7524"/>
      <c r="BJ7524"/>
      <c r="BK7524"/>
      <c r="BL7524"/>
      <c r="BM7524"/>
      <c r="BN7524"/>
    </row>
    <row r="7525" spans="61:66" x14ac:dyDescent="0.25">
      <c r="BI7525"/>
      <c r="BJ7525"/>
      <c r="BK7525"/>
      <c r="BL7525"/>
      <c r="BM7525"/>
      <c r="BN7525"/>
    </row>
    <row r="7526" spans="61:66" x14ac:dyDescent="0.25">
      <c r="BI7526"/>
      <c r="BJ7526"/>
      <c r="BK7526"/>
      <c r="BL7526"/>
      <c r="BM7526"/>
      <c r="BN7526"/>
    </row>
    <row r="7527" spans="61:66" x14ac:dyDescent="0.25">
      <c r="BI7527"/>
      <c r="BJ7527"/>
      <c r="BK7527"/>
      <c r="BL7527"/>
      <c r="BM7527"/>
      <c r="BN7527"/>
    </row>
    <row r="7528" spans="61:66" x14ac:dyDescent="0.25">
      <c r="BI7528"/>
      <c r="BJ7528"/>
      <c r="BK7528"/>
      <c r="BL7528"/>
      <c r="BM7528"/>
      <c r="BN7528"/>
    </row>
    <row r="7529" spans="61:66" x14ac:dyDescent="0.25">
      <c r="BI7529"/>
      <c r="BJ7529"/>
      <c r="BK7529"/>
      <c r="BL7529"/>
      <c r="BM7529"/>
      <c r="BN7529"/>
    </row>
    <row r="7530" spans="61:66" x14ac:dyDescent="0.25">
      <c r="BI7530"/>
      <c r="BJ7530"/>
      <c r="BK7530"/>
      <c r="BL7530"/>
      <c r="BM7530"/>
      <c r="BN7530"/>
    </row>
    <row r="7531" spans="61:66" x14ac:dyDescent="0.25">
      <c r="BI7531"/>
      <c r="BJ7531"/>
      <c r="BK7531"/>
      <c r="BL7531"/>
      <c r="BM7531"/>
      <c r="BN7531"/>
    </row>
    <row r="7532" spans="61:66" x14ac:dyDescent="0.25">
      <c r="BI7532"/>
      <c r="BJ7532"/>
      <c r="BK7532"/>
      <c r="BL7532"/>
      <c r="BM7532"/>
      <c r="BN7532"/>
    </row>
    <row r="7533" spans="61:66" x14ac:dyDescent="0.25">
      <c r="BI7533"/>
      <c r="BJ7533"/>
      <c r="BK7533"/>
      <c r="BL7533"/>
      <c r="BM7533"/>
      <c r="BN7533"/>
    </row>
    <row r="7534" spans="61:66" x14ac:dyDescent="0.25">
      <c r="BI7534"/>
      <c r="BJ7534"/>
      <c r="BK7534"/>
      <c r="BL7534"/>
      <c r="BM7534"/>
      <c r="BN7534"/>
    </row>
    <row r="7535" spans="61:66" x14ac:dyDescent="0.25">
      <c r="BI7535"/>
      <c r="BJ7535"/>
      <c r="BK7535"/>
      <c r="BL7535"/>
      <c r="BM7535"/>
      <c r="BN7535"/>
    </row>
    <row r="7536" spans="61:66" x14ac:dyDescent="0.25">
      <c r="BI7536"/>
      <c r="BJ7536"/>
      <c r="BK7536"/>
      <c r="BL7536"/>
      <c r="BM7536"/>
      <c r="BN7536"/>
    </row>
    <row r="7537" spans="61:66" x14ac:dyDescent="0.25">
      <c r="BI7537"/>
      <c r="BJ7537"/>
      <c r="BK7537"/>
      <c r="BL7537"/>
      <c r="BM7537"/>
      <c r="BN7537"/>
    </row>
    <row r="7538" spans="61:66" x14ac:dyDescent="0.25">
      <c r="BI7538"/>
      <c r="BJ7538"/>
      <c r="BK7538"/>
      <c r="BL7538"/>
      <c r="BM7538"/>
      <c r="BN7538"/>
    </row>
    <row r="7539" spans="61:66" x14ac:dyDescent="0.25">
      <c r="BI7539"/>
      <c r="BJ7539"/>
      <c r="BK7539"/>
      <c r="BL7539"/>
      <c r="BM7539"/>
      <c r="BN7539"/>
    </row>
    <row r="7540" spans="61:66" x14ac:dyDescent="0.25">
      <c r="BI7540"/>
      <c r="BJ7540"/>
      <c r="BK7540"/>
      <c r="BL7540"/>
      <c r="BM7540"/>
      <c r="BN7540"/>
    </row>
    <row r="7541" spans="61:66" x14ac:dyDescent="0.25">
      <c r="BI7541"/>
      <c r="BJ7541"/>
      <c r="BK7541"/>
      <c r="BL7541"/>
      <c r="BM7541"/>
      <c r="BN7541"/>
    </row>
    <row r="7542" spans="61:66" x14ac:dyDescent="0.25">
      <c r="BI7542"/>
      <c r="BJ7542"/>
      <c r="BK7542"/>
      <c r="BL7542"/>
      <c r="BM7542"/>
      <c r="BN7542"/>
    </row>
    <row r="7543" spans="61:66" x14ac:dyDescent="0.25">
      <c r="BI7543"/>
      <c r="BJ7543"/>
      <c r="BK7543"/>
      <c r="BL7543"/>
      <c r="BM7543"/>
      <c r="BN7543"/>
    </row>
    <row r="7544" spans="61:66" x14ac:dyDescent="0.25">
      <c r="BI7544"/>
      <c r="BJ7544"/>
      <c r="BK7544"/>
      <c r="BL7544"/>
      <c r="BM7544"/>
      <c r="BN7544"/>
    </row>
    <row r="7545" spans="61:66" x14ac:dyDescent="0.25">
      <c r="BI7545"/>
      <c r="BJ7545"/>
      <c r="BK7545"/>
      <c r="BL7545"/>
      <c r="BM7545"/>
      <c r="BN7545"/>
    </row>
    <row r="7546" spans="61:66" x14ac:dyDescent="0.25">
      <c r="BI7546"/>
      <c r="BJ7546"/>
      <c r="BK7546"/>
      <c r="BL7546"/>
      <c r="BM7546"/>
      <c r="BN7546"/>
    </row>
    <row r="7547" spans="61:66" x14ac:dyDescent="0.25">
      <c r="BI7547"/>
      <c r="BJ7547"/>
      <c r="BK7547"/>
      <c r="BL7547"/>
      <c r="BM7547"/>
      <c r="BN7547"/>
    </row>
    <row r="7548" spans="61:66" x14ac:dyDescent="0.25">
      <c r="BI7548"/>
      <c r="BJ7548"/>
      <c r="BK7548"/>
      <c r="BL7548"/>
      <c r="BM7548"/>
      <c r="BN7548"/>
    </row>
    <row r="7549" spans="61:66" x14ac:dyDescent="0.25">
      <c r="BI7549"/>
      <c r="BJ7549"/>
      <c r="BK7549"/>
      <c r="BL7549"/>
      <c r="BM7549"/>
      <c r="BN7549"/>
    </row>
    <row r="7550" spans="61:66" x14ac:dyDescent="0.25">
      <c r="BI7550"/>
      <c r="BJ7550"/>
      <c r="BK7550"/>
      <c r="BL7550"/>
      <c r="BM7550"/>
      <c r="BN7550"/>
    </row>
    <row r="7551" spans="61:66" x14ac:dyDescent="0.25">
      <c r="BI7551"/>
      <c r="BJ7551"/>
      <c r="BK7551"/>
      <c r="BL7551"/>
      <c r="BM7551"/>
      <c r="BN7551"/>
    </row>
    <row r="7552" spans="61:66" x14ac:dyDescent="0.25">
      <c r="BI7552"/>
      <c r="BJ7552"/>
      <c r="BK7552"/>
      <c r="BL7552"/>
      <c r="BM7552"/>
      <c r="BN7552"/>
    </row>
    <row r="7553" spans="61:66" x14ac:dyDescent="0.25">
      <c r="BI7553"/>
      <c r="BJ7553"/>
      <c r="BK7553"/>
      <c r="BL7553"/>
      <c r="BM7553"/>
      <c r="BN7553"/>
    </row>
    <row r="7554" spans="61:66" x14ac:dyDescent="0.25">
      <c r="BI7554"/>
      <c r="BJ7554"/>
      <c r="BK7554"/>
      <c r="BL7554"/>
      <c r="BM7554"/>
      <c r="BN7554"/>
    </row>
    <row r="7555" spans="61:66" x14ac:dyDescent="0.25">
      <c r="BI7555"/>
      <c r="BJ7555"/>
      <c r="BK7555"/>
      <c r="BL7555"/>
      <c r="BM7555"/>
      <c r="BN7555"/>
    </row>
    <row r="7556" spans="61:66" x14ac:dyDescent="0.25">
      <c r="BI7556"/>
      <c r="BJ7556"/>
      <c r="BK7556"/>
      <c r="BL7556"/>
      <c r="BM7556"/>
      <c r="BN7556"/>
    </row>
    <row r="7557" spans="61:66" x14ac:dyDescent="0.25">
      <c r="BI7557"/>
      <c r="BJ7557"/>
      <c r="BK7557"/>
      <c r="BL7557"/>
      <c r="BM7557"/>
      <c r="BN7557"/>
    </row>
    <row r="7558" spans="61:66" x14ac:dyDescent="0.25">
      <c r="BI7558"/>
      <c r="BJ7558"/>
      <c r="BK7558"/>
      <c r="BL7558"/>
      <c r="BM7558"/>
      <c r="BN7558"/>
    </row>
    <row r="7559" spans="61:66" x14ac:dyDescent="0.25">
      <c r="BI7559"/>
      <c r="BJ7559"/>
      <c r="BK7559"/>
      <c r="BL7559"/>
      <c r="BM7559"/>
      <c r="BN7559"/>
    </row>
    <row r="7560" spans="61:66" x14ac:dyDescent="0.25">
      <c r="BI7560"/>
      <c r="BJ7560"/>
      <c r="BK7560"/>
      <c r="BL7560"/>
      <c r="BM7560"/>
      <c r="BN7560"/>
    </row>
    <row r="7561" spans="61:66" x14ac:dyDescent="0.25">
      <c r="BI7561"/>
      <c r="BJ7561"/>
      <c r="BK7561"/>
      <c r="BL7561"/>
      <c r="BM7561"/>
      <c r="BN7561"/>
    </row>
    <row r="7562" spans="61:66" x14ac:dyDescent="0.25">
      <c r="BI7562"/>
      <c r="BJ7562"/>
      <c r="BK7562"/>
      <c r="BL7562"/>
      <c r="BM7562"/>
      <c r="BN7562"/>
    </row>
    <row r="7563" spans="61:66" x14ac:dyDescent="0.25">
      <c r="BI7563"/>
      <c r="BJ7563"/>
      <c r="BK7563"/>
      <c r="BL7563"/>
      <c r="BM7563"/>
      <c r="BN7563"/>
    </row>
    <row r="7564" spans="61:66" x14ac:dyDescent="0.25">
      <c r="BI7564"/>
      <c r="BJ7564"/>
      <c r="BK7564"/>
      <c r="BL7564"/>
      <c r="BM7564"/>
      <c r="BN7564"/>
    </row>
    <row r="7565" spans="61:66" x14ac:dyDescent="0.25">
      <c r="BI7565"/>
      <c r="BJ7565"/>
      <c r="BK7565"/>
      <c r="BL7565"/>
      <c r="BM7565"/>
      <c r="BN7565"/>
    </row>
    <row r="7566" spans="61:66" x14ac:dyDescent="0.25">
      <c r="BI7566"/>
      <c r="BJ7566"/>
      <c r="BK7566"/>
      <c r="BL7566"/>
      <c r="BM7566"/>
      <c r="BN7566"/>
    </row>
    <row r="7567" spans="61:66" x14ac:dyDescent="0.25">
      <c r="BI7567"/>
      <c r="BJ7567"/>
      <c r="BK7567"/>
      <c r="BL7567"/>
      <c r="BM7567"/>
      <c r="BN7567"/>
    </row>
    <row r="7568" spans="61:66" x14ac:dyDescent="0.25">
      <c r="BI7568"/>
      <c r="BJ7568"/>
      <c r="BK7568"/>
      <c r="BL7568"/>
      <c r="BM7568"/>
      <c r="BN7568"/>
    </row>
    <row r="7569" spans="61:66" x14ac:dyDescent="0.25">
      <c r="BI7569"/>
      <c r="BJ7569"/>
      <c r="BK7569"/>
      <c r="BL7569"/>
      <c r="BM7569"/>
      <c r="BN7569"/>
    </row>
    <row r="7570" spans="61:66" x14ac:dyDescent="0.25">
      <c r="BI7570"/>
      <c r="BJ7570"/>
      <c r="BK7570"/>
      <c r="BL7570"/>
      <c r="BM7570"/>
      <c r="BN7570"/>
    </row>
    <row r="7571" spans="61:66" x14ac:dyDescent="0.25">
      <c r="BI7571"/>
      <c r="BJ7571"/>
      <c r="BK7571"/>
      <c r="BL7571"/>
      <c r="BM7571"/>
      <c r="BN7571"/>
    </row>
    <row r="7572" spans="61:66" x14ac:dyDescent="0.25">
      <c r="BI7572"/>
      <c r="BJ7572"/>
      <c r="BK7572"/>
      <c r="BL7572"/>
      <c r="BM7572"/>
      <c r="BN7572"/>
    </row>
    <row r="7573" spans="61:66" x14ac:dyDescent="0.25">
      <c r="BI7573"/>
      <c r="BJ7573"/>
      <c r="BK7573"/>
      <c r="BL7573"/>
      <c r="BM7573"/>
      <c r="BN7573"/>
    </row>
    <row r="7574" spans="61:66" x14ac:dyDescent="0.25">
      <c r="BI7574"/>
      <c r="BJ7574"/>
      <c r="BK7574"/>
      <c r="BL7574"/>
      <c r="BM7574"/>
      <c r="BN7574"/>
    </row>
    <row r="7575" spans="61:66" x14ac:dyDescent="0.25">
      <c r="BI7575"/>
      <c r="BJ7575"/>
      <c r="BK7575"/>
      <c r="BL7575"/>
      <c r="BM7575"/>
      <c r="BN7575"/>
    </row>
    <row r="7576" spans="61:66" x14ac:dyDescent="0.25">
      <c r="BI7576"/>
      <c r="BJ7576"/>
      <c r="BK7576"/>
      <c r="BL7576"/>
      <c r="BM7576"/>
      <c r="BN7576"/>
    </row>
    <row r="7577" spans="61:66" x14ac:dyDescent="0.25">
      <c r="BI7577"/>
      <c r="BJ7577"/>
      <c r="BK7577"/>
      <c r="BL7577"/>
      <c r="BM7577"/>
      <c r="BN7577"/>
    </row>
    <row r="7578" spans="61:66" x14ac:dyDescent="0.25">
      <c r="BI7578"/>
      <c r="BJ7578"/>
      <c r="BK7578"/>
      <c r="BL7578"/>
      <c r="BM7578"/>
      <c r="BN7578"/>
    </row>
    <row r="7579" spans="61:66" x14ac:dyDescent="0.25">
      <c r="BI7579"/>
      <c r="BJ7579"/>
      <c r="BK7579"/>
      <c r="BL7579"/>
      <c r="BM7579"/>
      <c r="BN7579"/>
    </row>
    <row r="7580" spans="61:66" x14ac:dyDescent="0.25">
      <c r="BI7580"/>
      <c r="BJ7580"/>
      <c r="BK7580"/>
      <c r="BL7580"/>
      <c r="BM7580"/>
      <c r="BN7580"/>
    </row>
    <row r="7581" spans="61:66" x14ac:dyDescent="0.25">
      <c r="BI7581"/>
      <c r="BJ7581"/>
      <c r="BK7581"/>
      <c r="BL7581"/>
      <c r="BM7581"/>
      <c r="BN7581"/>
    </row>
    <row r="7582" spans="61:66" x14ac:dyDescent="0.25">
      <c r="BI7582"/>
      <c r="BJ7582"/>
      <c r="BK7582"/>
      <c r="BL7582"/>
      <c r="BM7582"/>
      <c r="BN7582"/>
    </row>
    <row r="7583" spans="61:66" x14ac:dyDescent="0.25">
      <c r="BI7583"/>
      <c r="BJ7583"/>
      <c r="BK7583"/>
      <c r="BL7583"/>
      <c r="BM7583"/>
      <c r="BN7583"/>
    </row>
    <row r="7584" spans="61:66" x14ac:dyDescent="0.25">
      <c r="BI7584"/>
      <c r="BJ7584"/>
      <c r="BK7584"/>
      <c r="BL7584"/>
      <c r="BM7584"/>
      <c r="BN7584"/>
    </row>
    <row r="7585" spans="61:66" x14ac:dyDescent="0.25">
      <c r="BI7585"/>
      <c r="BJ7585"/>
      <c r="BK7585"/>
      <c r="BL7585"/>
      <c r="BM7585"/>
      <c r="BN7585"/>
    </row>
    <row r="7586" spans="61:66" x14ac:dyDescent="0.25">
      <c r="BI7586"/>
      <c r="BJ7586"/>
      <c r="BK7586"/>
      <c r="BL7586"/>
      <c r="BM7586"/>
      <c r="BN7586"/>
    </row>
    <row r="7587" spans="61:66" x14ac:dyDescent="0.25">
      <c r="BI7587"/>
      <c r="BJ7587"/>
      <c r="BK7587"/>
      <c r="BL7587"/>
      <c r="BM7587"/>
      <c r="BN7587"/>
    </row>
    <row r="7588" spans="61:66" x14ac:dyDescent="0.25">
      <c r="BI7588"/>
      <c r="BJ7588"/>
      <c r="BK7588"/>
      <c r="BL7588"/>
      <c r="BM7588"/>
      <c r="BN7588"/>
    </row>
    <row r="7589" spans="61:66" x14ac:dyDescent="0.25">
      <c r="BI7589"/>
      <c r="BJ7589"/>
      <c r="BK7589"/>
      <c r="BL7589"/>
      <c r="BM7589"/>
      <c r="BN7589"/>
    </row>
    <row r="7590" spans="61:66" x14ac:dyDescent="0.25">
      <c r="BI7590"/>
      <c r="BJ7590"/>
      <c r="BK7590"/>
      <c r="BL7590"/>
      <c r="BM7590"/>
      <c r="BN7590"/>
    </row>
    <row r="7591" spans="61:66" x14ac:dyDescent="0.25">
      <c r="BI7591"/>
      <c r="BJ7591"/>
      <c r="BK7591"/>
      <c r="BL7591"/>
      <c r="BM7591"/>
      <c r="BN7591"/>
    </row>
    <row r="7592" spans="61:66" x14ac:dyDescent="0.25">
      <c r="BI7592"/>
      <c r="BJ7592"/>
      <c r="BK7592"/>
      <c r="BL7592"/>
      <c r="BM7592"/>
      <c r="BN7592"/>
    </row>
    <row r="7593" spans="61:66" x14ac:dyDescent="0.25">
      <c r="BI7593"/>
      <c r="BJ7593"/>
      <c r="BK7593"/>
      <c r="BL7593"/>
      <c r="BM7593"/>
      <c r="BN7593"/>
    </row>
    <row r="7594" spans="61:66" x14ac:dyDescent="0.25">
      <c r="BI7594"/>
      <c r="BJ7594"/>
      <c r="BK7594"/>
      <c r="BL7594"/>
      <c r="BM7594"/>
      <c r="BN7594"/>
    </row>
    <row r="7595" spans="61:66" x14ac:dyDescent="0.25">
      <c r="BI7595"/>
      <c r="BJ7595"/>
      <c r="BK7595"/>
      <c r="BL7595"/>
      <c r="BM7595"/>
      <c r="BN7595"/>
    </row>
    <row r="7596" spans="61:66" x14ac:dyDescent="0.25">
      <c r="BI7596"/>
      <c r="BJ7596"/>
      <c r="BK7596"/>
      <c r="BL7596"/>
      <c r="BM7596"/>
      <c r="BN7596"/>
    </row>
    <row r="7597" spans="61:66" x14ac:dyDescent="0.25">
      <c r="BI7597"/>
      <c r="BJ7597"/>
      <c r="BK7597"/>
      <c r="BL7597"/>
      <c r="BM7597"/>
      <c r="BN7597"/>
    </row>
    <row r="7598" spans="61:66" x14ac:dyDescent="0.25">
      <c r="BI7598"/>
      <c r="BJ7598"/>
      <c r="BK7598"/>
      <c r="BL7598"/>
      <c r="BM7598"/>
      <c r="BN7598"/>
    </row>
    <row r="7599" spans="61:66" x14ac:dyDescent="0.25">
      <c r="BI7599"/>
      <c r="BJ7599"/>
      <c r="BK7599"/>
      <c r="BL7599"/>
      <c r="BM7599"/>
      <c r="BN7599"/>
    </row>
    <row r="7600" spans="61:66" x14ac:dyDescent="0.25">
      <c r="BI7600"/>
      <c r="BJ7600"/>
      <c r="BK7600"/>
      <c r="BL7600"/>
      <c r="BM7600"/>
      <c r="BN7600"/>
    </row>
    <row r="7601" spans="61:66" x14ac:dyDescent="0.25">
      <c r="BI7601"/>
      <c r="BJ7601"/>
      <c r="BK7601"/>
      <c r="BL7601"/>
      <c r="BM7601"/>
      <c r="BN7601"/>
    </row>
    <row r="7602" spans="61:66" x14ac:dyDescent="0.25">
      <c r="BI7602"/>
      <c r="BJ7602"/>
      <c r="BK7602"/>
      <c r="BL7602"/>
      <c r="BM7602"/>
      <c r="BN7602"/>
    </row>
    <row r="7603" spans="61:66" x14ac:dyDescent="0.25">
      <c r="BI7603"/>
      <c r="BJ7603"/>
      <c r="BK7603"/>
      <c r="BL7603"/>
      <c r="BM7603"/>
      <c r="BN7603"/>
    </row>
    <row r="7604" spans="61:66" x14ac:dyDescent="0.25">
      <c r="BI7604"/>
      <c r="BJ7604"/>
      <c r="BK7604"/>
      <c r="BL7604"/>
      <c r="BM7604"/>
      <c r="BN7604"/>
    </row>
    <row r="7605" spans="61:66" x14ac:dyDescent="0.25">
      <c r="BI7605"/>
      <c r="BJ7605"/>
      <c r="BK7605"/>
      <c r="BL7605"/>
      <c r="BM7605"/>
      <c r="BN7605"/>
    </row>
    <row r="7606" spans="61:66" x14ac:dyDescent="0.25">
      <c r="BI7606"/>
      <c r="BJ7606"/>
      <c r="BK7606"/>
      <c r="BL7606"/>
      <c r="BM7606"/>
      <c r="BN7606"/>
    </row>
    <row r="7607" spans="61:66" x14ac:dyDescent="0.25">
      <c r="BI7607"/>
      <c r="BJ7607"/>
      <c r="BK7607"/>
      <c r="BL7607"/>
      <c r="BM7607"/>
      <c r="BN7607"/>
    </row>
    <row r="7608" spans="61:66" x14ac:dyDescent="0.25">
      <c r="BI7608"/>
      <c r="BJ7608"/>
      <c r="BK7608"/>
      <c r="BL7608"/>
      <c r="BM7608"/>
      <c r="BN7608"/>
    </row>
    <row r="7609" spans="61:66" x14ac:dyDescent="0.25">
      <c r="BI7609"/>
      <c r="BJ7609"/>
      <c r="BK7609"/>
      <c r="BL7609"/>
      <c r="BM7609"/>
      <c r="BN7609"/>
    </row>
    <row r="7610" spans="61:66" x14ac:dyDescent="0.25">
      <c r="BI7610"/>
      <c r="BJ7610"/>
      <c r="BK7610"/>
      <c r="BL7610"/>
      <c r="BM7610"/>
      <c r="BN7610"/>
    </row>
    <row r="7611" spans="61:66" x14ac:dyDescent="0.25">
      <c r="BI7611"/>
      <c r="BJ7611"/>
      <c r="BK7611"/>
      <c r="BL7611"/>
      <c r="BM7611"/>
      <c r="BN7611"/>
    </row>
    <row r="7612" spans="61:66" x14ac:dyDescent="0.25">
      <c r="BI7612"/>
      <c r="BJ7612"/>
      <c r="BK7612"/>
      <c r="BL7612"/>
      <c r="BM7612"/>
      <c r="BN7612"/>
    </row>
    <row r="7613" spans="61:66" x14ac:dyDescent="0.25">
      <c r="BI7613"/>
      <c r="BJ7613"/>
      <c r="BK7613"/>
      <c r="BL7613"/>
      <c r="BM7613"/>
      <c r="BN7613"/>
    </row>
    <row r="7614" spans="61:66" x14ac:dyDescent="0.25">
      <c r="BI7614"/>
      <c r="BJ7614"/>
      <c r="BK7614"/>
      <c r="BL7614"/>
      <c r="BM7614"/>
      <c r="BN7614"/>
    </row>
    <row r="7615" spans="61:66" x14ac:dyDescent="0.25">
      <c r="BI7615"/>
      <c r="BJ7615"/>
      <c r="BK7615"/>
      <c r="BL7615"/>
      <c r="BM7615"/>
      <c r="BN7615"/>
    </row>
    <row r="7616" spans="61:66" x14ac:dyDescent="0.25">
      <c r="BI7616"/>
      <c r="BJ7616"/>
      <c r="BK7616"/>
      <c r="BL7616"/>
      <c r="BM7616"/>
      <c r="BN7616"/>
    </row>
    <row r="7617" spans="61:66" x14ac:dyDescent="0.25">
      <c r="BI7617"/>
      <c r="BJ7617"/>
      <c r="BK7617"/>
      <c r="BL7617"/>
      <c r="BM7617"/>
      <c r="BN7617"/>
    </row>
    <row r="7618" spans="61:66" x14ac:dyDescent="0.25">
      <c r="BI7618"/>
      <c r="BJ7618"/>
      <c r="BK7618"/>
      <c r="BL7618"/>
      <c r="BM7618"/>
      <c r="BN7618"/>
    </row>
    <row r="7619" spans="61:66" x14ac:dyDescent="0.25">
      <c r="BI7619"/>
      <c r="BJ7619"/>
      <c r="BK7619"/>
      <c r="BL7619"/>
      <c r="BM7619"/>
      <c r="BN7619"/>
    </row>
    <row r="7620" spans="61:66" x14ac:dyDescent="0.25">
      <c r="BI7620"/>
      <c r="BJ7620"/>
      <c r="BK7620"/>
      <c r="BL7620"/>
      <c r="BM7620"/>
      <c r="BN7620"/>
    </row>
    <row r="7621" spans="61:66" x14ac:dyDescent="0.25">
      <c r="BI7621"/>
      <c r="BJ7621"/>
      <c r="BK7621"/>
      <c r="BL7621"/>
      <c r="BM7621"/>
      <c r="BN7621"/>
    </row>
    <row r="7622" spans="61:66" x14ac:dyDescent="0.25">
      <c r="BI7622"/>
      <c r="BJ7622"/>
      <c r="BK7622"/>
      <c r="BL7622"/>
      <c r="BM7622"/>
      <c r="BN7622"/>
    </row>
    <row r="7623" spans="61:66" x14ac:dyDescent="0.25">
      <c r="BI7623"/>
      <c r="BJ7623"/>
      <c r="BK7623"/>
      <c r="BL7623"/>
      <c r="BM7623"/>
      <c r="BN7623"/>
    </row>
    <row r="7624" spans="61:66" x14ac:dyDescent="0.25">
      <c r="BI7624"/>
      <c r="BJ7624"/>
      <c r="BK7624"/>
      <c r="BL7624"/>
      <c r="BM7624"/>
      <c r="BN7624"/>
    </row>
    <row r="7625" spans="61:66" x14ac:dyDescent="0.25">
      <c r="BI7625"/>
      <c r="BJ7625"/>
      <c r="BK7625"/>
      <c r="BL7625"/>
      <c r="BM7625"/>
      <c r="BN7625"/>
    </row>
    <row r="7626" spans="61:66" x14ac:dyDescent="0.25">
      <c r="BI7626"/>
      <c r="BJ7626"/>
      <c r="BK7626"/>
      <c r="BL7626"/>
      <c r="BM7626"/>
      <c r="BN7626"/>
    </row>
    <row r="7627" spans="61:66" x14ac:dyDescent="0.25">
      <c r="BI7627"/>
      <c r="BJ7627"/>
      <c r="BK7627"/>
      <c r="BL7627"/>
      <c r="BM7627"/>
      <c r="BN7627"/>
    </row>
    <row r="7628" spans="61:66" x14ac:dyDescent="0.25">
      <c r="BI7628"/>
      <c r="BJ7628"/>
      <c r="BK7628"/>
      <c r="BL7628"/>
      <c r="BM7628"/>
      <c r="BN7628"/>
    </row>
    <row r="7629" spans="61:66" x14ac:dyDescent="0.25">
      <c r="BI7629"/>
      <c r="BJ7629"/>
      <c r="BK7629"/>
      <c r="BL7629"/>
      <c r="BM7629"/>
      <c r="BN7629"/>
    </row>
    <row r="7630" spans="61:66" x14ac:dyDescent="0.25">
      <c r="BI7630"/>
      <c r="BJ7630"/>
      <c r="BK7630"/>
      <c r="BL7630"/>
      <c r="BM7630"/>
      <c r="BN7630"/>
    </row>
    <row r="7631" spans="61:66" x14ac:dyDescent="0.25">
      <c r="BI7631"/>
      <c r="BJ7631"/>
      <c r="BK7631"/>
      <c r="BL7631"/>
      <c r="BM7631"/>
      <c r="BN7631"/>
    </row>
    <row r="7632" spans="61:66" x14ac:dyDescent="0.25">
      <c r="BI7632"/>
      <c r="BJ7632"/>
      <c r="BK7632"/>
      <c r="BL7632"/>
      <c r="BM7632"/>
      <c r="BN7632"/>
    </row>
    <row r="7633" spans="61:66" x14ac:dyDescent="0.25">
      <c r="BI7633"/>
      <c r="BJ7633"/>
      <c r="BK7633"/>
      <c r="BL7633"/>
      <c r="BM7633"/>
      <c r="BN7633"/>
    </row>
    <row r="7634" spans="61:66" x14ac:dyDescent="0.25">
      <c r="BI7634"/>
      <c r="BJ7634"/>
      <c r="BK7634"/>
      <c r="BL7634"/>
      <c r="BM7634"/>
      <c r="BN7634"/>
    </row>
    <row r="7635" spans="61:66" x14ac:dyDescent="0.25">
      <c r="BI7635"/>
      <c r="BJ7635"/>
      <c r="BK7635"/>
      <c r="BL7635"/>
      <c r="BM7635"/>
      <c r="BN7635"/>
    </row>
    <row r="7636" spans="61:66" x14ac:dyDescent="0.25">
      <c r="BI7636"/>
      <c r="BJ7636"/>
      <c r="BK7636"/>
      <c r="BL7636"/>
      <c r="BM7636"/>
      <c r="BN7636"/>
    </row>
    <row r="7637" spans="61:66" x14ac:dyDescent="0.25">
      <c r="BI7637"/>
      <c r="BJ7637"/>
      <c r="BK7637"/>
      <c r="BL7637"/>
      <c r="BM7637"/>
      <c r="BN7637"/>
    </row>
    <row r="7638" spans="61:66" x14ac:dyDescent="0.25">
      <c r="BI7638"/>
      <c r="BJ7638"/>
      <c r="BK7638"/>
      <c r="BL7638"/>
      <c r="BM7638"/>
      <c r="BN7638"/>
    </row>
    <row r="7639" spans="61:66" x14ac:dyDescent="0.25">
      <c r="BI7639"/>
      <c r="BJ7639"/>
      <c r="BK7639"/>
      <c r="BL7639"/>
      <c r="BM7639"/>
      <c r="BN7639"/>
    </row>
    <row r="7640" spans="61:66" x14ac:dyDescent="0.25">
      <c r="BI7640"/>
      <c r="BJ7640"/>
      <c r="BK7640"/>
      <c r="BL7640"/>
      <c r="BM7640"/>
      <c r="BN7640"/>
    </row>
    <row r="7641" spans="61:66" x14ac:dyDescent="0.25">
      <c r="BI7641"/>
      <c r="BJ7641"/>
      <c r="BK7641"/>
      <c r="BL7641"/>
      <c r="BM7641"/>
      <c r="BN7641"/>
    </row>
    <row r="7642" spans="61:66" x14ac:dyDescent="0.25">
      <c r="BI7642"/>
      <c r="BJ7642"/>
      <c r="BK7642"/>
      <c r="BL7642"/>
      <c r="BM7642"/>
      <c r="BN7642"/>
    </row>
    <row r="7643" spans="61:66" x14ac:dyDescent="0.25">
      <c r="BI7643"/>
      <c r="BJ7643"/>
      <c r="BK7643"/>
      <c r="BL7643"/>
      <c r="BM7643"/>
      <c r="BN7643"/>
    </row>
    <row r="7644" spans="61:66" x14ac:dyDescent="0.25">
      <c r="BI7644"/>
      <c r="BJ7644"/>
      <c r="BK7644"/>
      <c r="BL7644"/>
      <c r="BM7644"/>
      <c r="BN7644"/>
    </row>
    <row r="7645" spans="61:66" x14ac:dyDescent="0.25">
      <c r="BI7645"/>
      <c r="BJ7645"/>
      <c r="BK7645"/>
      <c r="BL7645"/>
      <c r="BM7645"/>
      <c r="BN7645"/>
    </row>
    <row r="7646" spans="61:66" x14ac:dyDescent="0.25">
      <c r="BI7646"/>
      <c r="BJ7646"/>
      <c r="BK7646"/>
      <c r="BL7646"/>
      <c r="BM7646"/>
      <c r="BN7646"/>
    </row>
    <row r="7647" spans="61:66" x14ac:dyDescent="0.25">
      <c r="BI7647"/>
      <c r="BJ7647"/>
      <c r="BK7647"/>
      <c r="BL7647"/>
      <c r="BM7647"/>
      <c r="BN7647"/>
    </row>
    <row r="7648" spans="61:66" x14ac:dyDescent="0.25">
      <c r="BI7648"/>
      <c r="BJ7648"/>
      <c r="BK7648"/>
      <c r="BL7648"/>
      <c r="BM7648"/>
      <c r="BN7648"/>
    </row>
    <row r="7649" spans="61:66" x14ac:dyDescent="0.25">
      <c r="BI7649"/>
      <c r="BJ7649"/>
      <c r="BK7649"/>
      <c r="BL7649"/>
      <c r="BM7649"/>
      <c r="BN7649"/>
    </row>
    <row r="7650" spans="61:66" x14ac:dyDescent="0.25">
      <c r="BI7650"/>
      <c r="BJ7650"/>
      <c r="BK7650"/>
      <c r="BL7650"/>
      <c r="BM7650"/>
      <c r="BN7650"/>
    </row>
    <row r="7651" spans="61:66" x14ac:dyDescent="0.25">
      <c r="BI7651"/>
      <c r="BJ7651"/>
      <c r="BK7651"/>
      <c r="BL7651"/>
      <c r="BM7651"/>
      <c r="BN7651"/>
    </row>
    <row r="7652" spans="61:66" x14ac:dyDescent="0.25">
      <c r="BI7652"/>
      <c r="BJ7652"/>
      <c r="BK7652"/>
      <c r="BL7652"/>
      <c r="BM7652"/>
      <c r="BN7652"/>
    </row>
    <row r="7653" spans="61:66" x14ac:dyDescent="0.25">
      <c r="BI7653"/>
      <c r="BJ7653"/>
      <c r="BK7653"/>
      <c r="BL7653"/>
      <c r="BM7653"/>
      <c r="BN7653"/>
    </row>
    <row r="7654" spans="61:66" x14ac:dyDescent="0.25">
      <c r="BI7654"/>
      <c r="BJ7654"/>
      <c r="BK7654"/>
      <c r="BL7654"/>
      <c r="BM7654"/>
      <c r="BN7654"/>
    </row>
    <row r="7655" spans="61:66" x14ac:dyDescent="0.25">
      <c r="BI7655"/>
      <c r="BJ7655"/>
      <c r="BK7655"/>
      <c r="BL7655"/>
      <c r="BM7655"/>
      <c r="BN7655"/>
    </row>
    <row r="7656" spans="61:66" x14ac:dyDescent="0.25">
      <c r="BI7656"/>
      <c r="BJ7656"/>
      <c r="BK7656"/>
      <c r="BL7656"/>
      <c r="BM7656"/>
      <c r="BN7656"/>
    </row>
    <row r="7657" spans="61:66" x14ac:dyDescent="0.25">
      <c r="BI7657"/>
      <c r="BJ7657"/>
      <c r="BK7657"/>
      <c r="BL7657"/>
      <c r="BM7657"/>
      <c r="BN7657"/>
    </row>
    <row r="7658" spans="61:66" x14ac:dyDescent="0.25">
      <c r="BI7658"/>
      <c r="BJ7658"/>
      <c r="BK7658"/>
      <c r="BL7658"/>
      <c r="BM7658"/>
      <c r="BN7658"/>
    </row>
    <row r="7659" spans="61:66" x14ac:dyDescent="0.25">
      <c r="BI7659"/>
      <c r="BJ7659"/>
      <c r="BK7659"/>
      <c r="BL7659"/>
      <c r="BM7659"/>
      <c r="BN7659"/>
    </row>
    <row r="7660" spans="61:66" x14ac:dyDescent="0.25">
      <c r="BI7660"/>
      <c r="BJ7660"/>
      <c r="BK7660"/>
      <c r="BL7660"/>
      <c r="BM7660"/>
      <c r="BN7660"/>
    </row>
    <row r="7661" spans="61:66" x14ac:dyDescent="0.25">
      <c r="BI7661"/>
      <c r="BJ7661"/>
      <c r="BK7661"/>
      <c r="BL7661"/>
      <c r="BM7661"/>
      <c r="BN7661"/>
    </row>
    <row r="7662" spans="61:66" x14ac:dyDescent="0.25">
      <c r="BI7662"/>
      <c r="BJ7662"/>
      <c r="BK7662"/>
      <c r="BL7662"/>
      <c r="BM7662"/>
      <c r="BN7662"/>
    </row>
    <row r="7663" spans="61:66" x14ac:dyDescent="0.25">
      <c r="BI7663"/>
      <c r="BJ7663"/>
      <c r="BK7663"/>
      <c r="BL7663"/>
      <c r="BM7663"/>
      <c r="BN7663"/>
    </row>
    <row r="7664" spans="61:66" x14ac:dyDescent="0.25">
      <c r="BI7664"/>
      <c r="BJ7664"/>
      <c r="BK7664"/>
      <c r="BL7664"/>
      <c r="BM7664"/>
      <c r="BN7664"/>
    </row>
    <row r="7665" spans="61:66" x14ac:dyDescent="0.25">
      <c r="BI7665"/>
      <c r="BJ7665"/>
      <c r="BK7665"/>
      <c r="BL7665"/>
      <c r="BM7665"/>
      <c r="BN7665"/>
    </row>
    <row r="7666" spans="61:66" x14ac:dyDescent="0.25">
      <c r="BI7666"/>
      <c r="BJ7666"/>
      <c r="BK7666"/>
      <c r="BL7666"/>
      <c r="BM7666"/>
      <c r="BN7666"/>
    </row>
    <row r="7667" spans="61:66" x14ac:dyDescent="0.25">
      <c r="BI7667"/>
      <c r="BJ7667"/>
      <c r="BK7667"/>
      <c r="BL7667"/>
      <c r="BM7667"/>
      <c r="BN7667"/>
    </row>
    <row r="7668" spans="61:66" x14ac:dyDescent="0.25">
      <c r="BI7668"/>
      <c r="BJ7668"/>
      <c r="BK7668"/>
      <c r="BL7668"/>
      <c r="BM7668"/>
      <c r="BN7668"/>
    </row>
    <row r="7669" spans="61:66" x14ac:dyDescent="0.25">
      <c r="BI7669"/>
      <c r="BJ7669"/>
      <c r="BK7669"/>
      <c r="BL7669"/>
      <c r="BM7669"/>
      <c r="BN7669"/>
    </row>
    <row r="7670" spans="61:66" x14ac:dyDescent="0.25">
      <c r="BI7670"/>
      <c r="BJ7670"/>
      <c r="BK7670"/>
      <c r="BL7670"/>
      <c r="BM7670"/>
      <c r="BN7670"/>
    </row>
    <row r="7671" spans="61:66" x14ac:dyDescent="0.25">
      <c r="BI7671"/>
      <c r="BJ7671"/>
      <c r="BK7671"/>
      <c r="BL7671"/>
      <c r="BM7671"/>
      <c r="BN7671"/>
    </row>
    <row r="7672" spans="61:66" x14ac:dyDescent="0.25">
      <c r="BI7672"/>
      <c r="BJ7672"/>
      <c r="BK7672"/>
      <c r="BL7672"/>
      <c r="BM7672"/>
      <c r="BN7672"/>
    </row>
    <row r="7673" spans="61:66" x14ac:dyDescent="0.25">
      <c r="BI7673"/>
      <c r="BJ7673"/>
      <c r="BK7673"/>
      <c r="BL7673"/>
      <c r="BM7673"/>
      <c r="BN7673"/>
    </row>
    <row r="7674" spans="61:66" x14ac:dyDescent="0.25">
      <c r="BI7674"/>
      <c r="BJ7674"/>
      <c r="BK7674"/>
      <c r="BL7674"/>
      <c r="BM7674"/>
      <c r="BN7674"/>
    </row>
    <row r="7675" spans="61:66" x14ac:dyDescent="0.25">
      <c r="BI7675"/>
      <c r="BJ7675"/>
      <c r="BK7675"/>
      <c r="BL7675"/>
      <c r="BM7675"/>
      <c r="BN7675"/>
    </row>
    <row r="7676" spans="61:66" x14ac:dyDescent="0.25">
      <c r="BI7676"/>
      <c r="BJ7676"/>
      <c r="BK7676"/>
      <c r="BL7676"/>
      <c r="BM7676"/>
      <c r="BN7676"/>
    </row>
    <row r="7677" spans="61:66" x14ac:dyDescent="0.25">
      <c r="BI7677"/>
      <c r="BJ7677"/>
      <c r="BK7677"/>
      <c r="BL7677"/>
      <c r="BM7677"/>
      <c r="BN7677"/>
    </row>
    <row r="7678" spans="61:66" x14ac:dyDescent="0.25">
      <c r="BI7678"/>
      <c r="BJ7678"/>
      <c r="BK7678"/>
      <c r="BL7678"/>
      <c r="BM7678"/>
      <c r="BN7678"/>
    </row>
    <row r="7679" spans="61:66" x14ac:dyDescent="0.25">
      <c r="BI7679"/>
      <c r="BJ7679"/>
      <c r="BK7679"/>
      <c r="BL7679"/>
      <c r="BM7679"/>
      <c r="BN7679"/>
    </row>
    <row r="7680" spans="61:66" x14ac:dyDescent="0.25">
      <c r="BI7680"/>
      <c r="BJ7680"/>
      <c r="BK7680"/>
      <c r="BL7680"/>
      <c r="BM7680"/>
      <c r="BN7680"/>
    </row>
    <row r="7681" spans="61:66" x14ac:dyDescent="0.25">
      <c r="BI7681"/>
      <c r="BJ7681"/>
      <c r="BK7681"/>
      <c r="BL7681"/>
      <c r="BM7681"/>
      <c r="BN7681"/>
    </row>
    <row r="7682" spans="61:66" x14ac:dyDescent="0.25">
      <c r="BI7682"/>
      <c r="BJ7682"/>
      <c r="BK7682"/>
      <c r="BL7682"/>
      <c r="BM7682"/>
      <c r="BN7682"/>
    </row>
    <row r="7683" spans="61:66" x14ac:dyDescent="0.25">
      <c r="BI7683"/>
      <c r="BJ7683"/>
      <c r="BK7683"/>
      <c r="BL7683"/>
      <c r="BM7683"/>
      <c r="BN7683"/>
    </row>
    <row r="7684" spans="61:66" x14ac:dyDescent="0.25">
      <c r="BI7684"/>
      <c r="BJ7684"/>
      <c r="BK7684"/>
      <c r="BL7684"/>
      <c r="BM7684"/>
      <c r="BN7684"/>
    </row>
    <row r="7685" spans="61:66" x14ac:dyDescent="0.25">
      <c r="BI7685"/>
      <c r="BJ7685"/>
      <c r="BK7685"/>
      <c r="BL7685"/>
      <c r="BM7685"/>
      <c r="BN7685"/>
    </row>
    <row r="7686" spans="61:66" x14ac:dyDescent="0.25">
      <c r="BI7686"/>
      <c r="BJ7686"/>
      <c r="BK7686"/>
      <c r="BL7686"/>
      <c r="BM7686"/>
      <c r="BN7686"/>
    </row>
    <row r="7687" spans="61:66" x14ac:dyDescent="0.25">
      <c r="BI7687"/>
      <c r="BJ7687"/>
      <c r="BK7687"/>
      <c r="BL7687"/>
      <c r="BM7687"/>
      <c r="BN7687"/>
    </row>
    <row r="7688" spans="61:66" x14ac:dyDescent="0.25">
      <c r="BI7688"/>
      <c r="BJ7688"/>
      <c r="BK7688"/>
      <c r="BL7688"/>
      <c r="BM7688"/>
      <c r="BN7688"/>
    </row>
    <row r="7689" spans="61:66" x14ac:dyDescent="0.25">
      <c r="BI7689"/>
      <c r="BJ7689"/>
      <c r="BK7689"/>
      <c r="BL7689"/>
      <c r="BM7689"/>
      <c r="BN7689"/>
    </row>
    <row r="7690" spans="61:66" x14ac:dyDescent="0.25">
      <c r="BI7690"/>
      <c r="BJ7690"/>
      <c r="BK7690"/>
      <c r="BL7690"/>
      <c r="BM7690"/>
      <c r="BN7690"/>
    </row>
    <row r="7691" spans="61:66" x14ac:dyDescent="0.25">
      <c r="BI7691"/>
      <c r="BJ7691"/>
      <c r="BK7691"/>
      <c r="BL7691"/>
      <c r="BM7691"/>
      <c r="BN7691"/>
    </row>
    <row r="7692" spans="61:66" x14ac:dyDescent="0.25">
      <c r="BI7692"/>
      <c r="BJ7692"/>
      <c r="BK7692"/>
      <c r="BL7692"/>
      <c r="BM7692"/>
      <c r="BN7692"/>
    </row>
    <row r="7693" spans="61:66" x14ac:dyDescent="0.25">
      <c r="BI7693"/>
      <c r="BJ7693"/>
      <c r="BK7693"/>
      <c r="BL7693"/>
      <c r="BM7693"/>
      <c r="BN7693"/>
    </row>
    <row r="7694" spans="61:66" x14ac:dyDescent="0.25">
      <c r="BI7694"/>
      <c r="BJ7694"/>
      <c r="BK7694"/>
      <c r="BL7694"/>
      <c r="BM7694"/>
      <c r="BN7694"/>
    </row>
    <row r="7695" spans="61:66" x14ac:dyDescent="0.25">
      <c r="BI7695"/>
      <c r="BJ7695"/>
      <c r="BK7695"/>
      <c r="BL7695"/>
      <c r="BM7695"/>
      <c r="BN7695"/>
    </row>
    <row r="7696" spans="61:66" x14ac:dyDescent="0.25">
      <c r="BI7696"/>
      <c r="BJ7696"/>
      <c r="BK7696"/>
      <c r="BL7696"/>
      <c r="BM7696"/>
      <c r="BN7696"/>
    </row>
    <row r="7697" spans="61:66" x14ac:dyDescent="0.25">
      <c r="BI7697"/>
      <c r="BJ7697"/>
      <c r="BK7697"/>
      <c r="BL7697"/>
      <c r="BM7697"/>
      <c r="BN7697"/>
    </row>
    <row r="7698" spans="61:66" x14ac:dyDescent="0.25">
      <c r="BI7698"/>
      <c r="BJ7698"/>
      <c r="BK7698"/>
      <c r="BL7698"/>
      <c r="BM7698"/>
      <c r="BN7698"/>
    </row>
    <row r="7699" spans="61:66" x14ac:dyDescent="0.25">
      <c r="BI7699"/>
      <c r="BJ7699"/>
      <c r="BK7699"/>
      <c r="BL7699"/>
      <c r="BM7699"/>
      <c r="BN7699"/>
    </row>
    <row r="7700" spans="61:66" x14ac:dyDescent="0.25">
      <c r="BI7700"/>
      <c r="BJ7700"/>
      <c r="BK7700"/>
      <c r="BL7700"/>
      <c r="BM7700"/>
      <c r="BN7700"/>
    </row>
    <row r="7701" spans="61:66" x14ac:dyDescent="0.25">
      <c r="BI7701"/>
      <c r="BJ7701"/>
      <c r="BK7701"/>
      <c r="BL7701"/>
      <c r="BM7701"/>
      <c r="BN7701"/>
    </row>
    <row r="7702" spans="61:66" x14ac:dyDescent="0.25">
      <c r="BI7702"/>
      <c r="BJ7702"/>
      <c r="BK7702"/>
      <c r="BL7702"/>
      <c r="BM7702"/>
      <c r="BN7702"/>
    </row>
    <row r="7703" spans="61:66" x14ac:dyDescent="0.25">
      <c r="BI7703"/>
      <c r="BJ7703"/>
      <c r="BK7703"/>
      <c r="BL7703"/>
      <c r="BM7703"/>
      <c r="BN7703"/>
    </row>
    <row r="7704" spans="61:66" x14ac:dyDescent="0.25">
      <c r="BI7704"/>
      <c r="BJ7704"/>
      <c r="BK7704"/>
      <c r="BL7704"/>
      <c r="BM7704"/>
      <c r="BN7704"/>
    </row>
    <row r="7705" spans="61:66" x14ac:dyDescent="0.25">
      <c r="BI7705"/>
      <c r="BJ7705"/>
      <c r="BK7705"/>
      <c r="BL7705"/>
      <c r="BM7705"/>
      <c r="BN7705"/>
    </row>
    <row r="7706" spans="61:66" x14ac:dyDescent="0.25">
      <c r="BI7706"/>
      <c r="BJ7706"/>
      <c r="BK7706"/>
      <c r="BL7706"/>
      <c r="BM7706"/>
      <c r="BN7706"/>
    </row>
    <row r="7707" spans="61:66" x14ac:dyDescent="0.25">
      <c r="BI7707"/>
      <c r="BJ7707"/>
      <c r="BK7707"/>
      <c r="BL7707"/>
      <c r="BM7707"/>
      <c r="BN7707"/>
    </row>
    <row r="7708" spans="61:66" x14ac:dyDescent="0.25">
      <c r="BI7708"/>
      <c r="BJ7708"/>
      <c r="BK7708"/>
      <c r="BL7708"/>
      <c r="BM7708"/>
      <c r="BN7708"/>
    </row>
    <row r="7709" spans="61:66" x14ac:dyDescent="0.25">
      <c r="BI7709"/>
      <c r="BJ7709"/>
      <c r="BK7709"/>
      <c r="BL7709"/>
      <c r="BM7709"/>
      <c r="BN7709"/>
    </row>
    <row r="7710" spans="61:66" x14ac:dyDescent="0.25">
      <c r="BI7710"/>
      <c r="BJ7710"/>
      <c r="BK7710"/>
      <c r="BL7710"/>
      <c r="BM7710"/>
      <c r="BN7710"/>
    </row>
    <row r="7711" spans="61:66" x14ac:dyDescent="0.25">
      <c r="BI7711"/>
      <c r="BJ7711"/>
      <c r="BK7711"/>
      <c r="BL7711"/>
      <c r="BM7711"/>
      <c r="BN7711"/>
    </row>
    <row r="7712" spans="61:66" x14ac:dyDescent="0.25">
      <c r="BI7712"/>
      <c r="BJ7712"/>
      <c r="BK7712"/>
      <c r="BL7712"/>
      <c r="BM7712"/>
      <c r="BN7712"/>
    </row>
    <row r="7713" spans="61:66" x14ac:dyDescent="0.25">
      <c r="BI7713"/>
      <c r="BJ7713"/>
      <c r="BK7713"/>
      <c r="BL7713"/>
      <c r="BM7713"/>
      <c r="BN7713"/>
    </row>
    <row r="7714" spans="61:66" x14ac:dyDescent="0.25">
      <c r="BI7714"/>
      <c r="BJ7714"/>
      <c r="BK7714"/>
      <c r="BL7714"/>
      <c r="BM7714"/>
      <c r="BN7714"/>
    </row>
    <row r="7715" spans="61:66" x14ac:dyDescent="0.25">
      <c r="BI7715"/>
      <c r="BJ7715"/>
      <c r="BK7715"/>
      <c r="BL7715"/>
      <c r="BM7715"/>
      <c r="BN7715"/>
    </row>
    <row r="7716" spans="61:66" x14ac:dyDescent="0.25">
      <c r="BI7716"/>
      <c r="BJ7716"/>
      <c r="BK7716"/>
      <c r="BL7716"/>
      <c r="BM7716"/>
      <c r="BN7716"/>
    </row>
    <row r="7717" spans="61:66" x14ac:dyDescent="0.25">
      <c r="BI7717"/>
      <c r="BJ7717"/>
      <c r="BK7717"/>
      <c r="BL7717"/>
      <c r="BM7717"/>
      <c r="BN7717"/>
    </row>
    <row r="7718" spans="61:66" x14ac:dyDescent="0.25">
      <c r="BI7718"/>
      <c r="BJ7718"/>
      <c r="BK7718"/>
      <c r="BL7718"/>
      <c r="BM7718"/>
      <c r="BN7718"/>
    </row>
    <row r="7719" spans="61:66" x14ac:dyDescent="0.25">
      <c r="BI7719"/>
      <c r="BJ7719"/>
      <c r="BK7719"/>
      <c r="BL7719"/>
      <c r="BM7719"/>
      <c r="BN7719"/>
    </row>
    <row r="7720" spans="61:66" x14ac:dyDescent="0.25">
      <c r="BI7720"/>
      <c r="BJ7720"/>
      <c r="BK7720"/>
      <c r="BL7720"/>
      <c r="BM7720"/>
      <c r="BN7720"/>
    </row>
    <row r="7721" spans="61:66" x14ac:dyDescent="0.25">
      <c r="BI7721"/>
      <c r="BJ7721"/>
      <c r="BK7721"/>
      <c r="BL7721"/>
      <c r="BM7721"/>
      <c r="BN7721"/>
    </row>
    <row r="7722" spans="61:66" x14ac:dyDescent="0.25">
      <c r="BI7722"/>
      <c r="BJ7722"/>
      <c r="BK7722"/>
      <c r="BL7722"/>
      <c r="BM7722"/>
      <c r="BN7722"/>
    </row>
    <row r="7723" spans="61:66" x14ac:dyDescent="0.25">
      <c r="BI7723"/>
      <c r="BJ7723"/>
      <c r="BK7723"/>
      <c r="BL7723"/>
      <c r="BM7723"/>
      <c r="BN7723"/>
    </row>
    <row r="7724" spans="61:66" x14ac:dyDescent="0.25">
      <c r="BI7724"/>
      <c r="BJ7724"/>
      <c r="BK7724"/>
      <c r="BL7724"/>
      <c r="BM7724"/>
      <c r="BN7724"/>
    </row>
    <row r="7725" spans="61:66" x14ac:dyDescent="0.25">
      <c r="BI7725"/>
      <c r="BJ7725"/>
      <c r="BK7725"/>
      <c r="BL7725"/>
      <c r="BM7725"/>
      <c r="BN7725"/>
    </row>
    <row r="7726" spans="61:66" x14ac:dyDescent="0.25">
      <c r="BI7726"/>
      <c r="BJ7726"/>
      <c r="BK7726"/>
      <c r="BL7726"/>
      <c r="BM7726"/>
      <c r="BN7726"/>
    </row>
    <row r="7727" spans="61:66" x14ac:dyDescent="0.25">
      <c r="BI7727"/>
      <c r="BJ7727"/>
      <c r="BK7727"/>
      <c r="BL7727"/>
      <c r="BM7727"/>
      <c r="BN7727"/>
    </row>
    <row r="7728" spans="61:66" x14ac:dyDescent="0.25">
      <c r="BI7728"/>
      <c r="BJ7728"/>
      <c r="BK7728"/>
      <c r="BL7728"/>
      <c r="BM7728"/>
      <c r="BN7728"/>
    </row>
    <row r="7729" spans="61:66" x14ac:dyDescent="0.25">
      <c r="BI7729"/>
      <c r="BJ7729"/>
      <c r="BK7729"/>
      <c r="BL7729"/>
      <c r="BM7729"/>
      <c r="BN7729"/>
    </row>
    <row r="7730" spans="61:66" x14ac:dyDescent="0.25">
      <c r="BI7730"/>
      <c r="BJ7730"/>
      <c r="BK7730"/>
      <c r="BL7730"/>
      <c r="BM7730"/>
      <c r="BN7730"/>
    </row>
    <row r="7731" spans="61:66" x14ac:dyDescent="0.25">
      <c r="BI7731"/>
      <c r="BJ7731"/>
      <c r="BK7731"/>
      <c r="BL7731"/>
      <c r="BM7731"/>
      <c r="BN7731"/>
    </row>
    <row r="7732" spans="61:66" x14ac:dyDescent="0.25">
      <c r="BI7732"/>
      <c r="BJ7732"/>
      <c r="BK7732"/>
      <c r="BL7732"/>
      <c r="BM7732"/>
      <c r="BN7732"/>
    </row>
    <row r="7733" spans="61:66" x14ac:dyDescent="0.25">
      <c r="BI7733"/>
      <c r="BJ7733"/>
      <c r="BK7733"/>
      <c r="BL7733"/>
      <c r="BM7733"/>
      <c r="BN7733"/>
    </row>
    <row r="7734" spans="61:66" x14ac:dyDescent="0.25">
      <c r="BI7734"/>
      <c r="BJ7734"/>
      <c r="BK7734"/>
      <c r="BL7734"/>
      <c r="BM7734"/>
      <c r="BN7734"/>
    </row>
    <row r="7735" spans="61:66" x14ac:dyDescent="0.25">
      <c r="BI7735"/>
      <c r="BJ7735"/>
      <c r="BK7735"/>
      <c r="BL7735"/>
      <c r="BM7735"/>
      <c r="BN7735"/>
    </row>
    <row r="7736" spans="61:66" x14ac:dyDescent="0.25">
      <c r="BI7736"/>
      <c r="BJ7736"/>
      <c r="BK7736"/>
      <c r="BL7736"/>
      <c r="BM7736"/>
      <c r="BN7736"/>
    </row>
    <row r="7737" spans="61:66" x14ac:dyDescent="0.25">
      <c r="BI7737"/>
      <c r="BJ7737"/>
      <c r="BK7737"/>
      <c r="BL7737"/>
      <c r="BM7737"/>
      <c r="BN7737"/>
    </row>
    <row r="7738" spans="61:66" x14ac:dyDescent="0.25">
      <c r="BI7738"/>
      <c r="BJ7738"/>
      <c r="BK7738"/>
      <c r="BL7738"/>
      <c r="BM7738"/>
      <c r="BN7738"/>
    </row>
    <row r="7739" spans="61:66" x14ac:dyDescent="0.25">
      <c r="BI7739"/>
      <c r="BJ7739"/>
      <c r="BK7739"/>
      <c r="BL7739"/>
      <c r="BM7739"/>
      <c r="BN7739"/>
    </row>
    <row r="7740" spans="61:66" x14ac:dyDescent="0.25">
      <c r="BI7740"/>
      <c r="BJ7740"/>
      <c r="BK7740"/>
      <c r="BL7740"/>
      <c r="BM7740"/>
      <c r="BN7740"/>
    </row>
    <row r="7741" spans="61:66" x14ac:dyDescent="0.25">
      <c r="BI7741"/>
      <c r="BJ7741"/>
      <c r="BK7741"/>
      <c r="BL7741"/>
      <c r="BM7741"/>
      <c r="BN7741"/>
    </row>
    <row r="7742" spans="61:66" x14ac:dyDescent="0.25">
      <c r="BI7742"/>
      <c r="BJ7742"/>
      <c r="BK7742"/>
      <c r="BL7742"/>
      <c r="BM7742"/>
      <c r="BN7742"/>
    </row>
    <row r="7743" spans="61:66" x14ac:dyDescent="0.25">
      <c r="BI7743"/>
      <c r="BJ7743"/>
      <c r="BK7743"/>
      <c r="BL7743"/>
      <c r="BM7743"/>
      <c r="BN7743"/>
    </row>
    <row r="7744" spans="61:66" x14ac:dyDescent="0.25">
      <c r="BI7744"/>
      <c r="BJ7744"/>
      <c r="BK7744"/>
      <c r="BL7744"/>
      <c r="BM7744"/>
      <c r="BN7744"/>
    </row>
    <row r="7745" spans="61:66" x14ac:dyDescent="0.25">
      <c r="BI7745"/>
      <c r="BJ7745"/>
      <c r="BK7745"/>
      <c r="BL7745"/>
      <c r="BM7745"/>
      <c r="BN7745"/>
    </row>
    <row r="7746" spans="61:66" x14ac:dyDescent="0.25">
      <c r="BI7746"/>
      <c r="BJ7746"/>
      <c r="BK7746"/>
      <c r="BL7746"/>
      <c r="BM7746"/>
      <c r="BN7746"/>
    </row>
    <row r="7747" spans="61:66" x14ac:dyDescent="0.25">
      <c r="BI7747"/>
      <c r="BJ7747"/>
      <c r="BK7747"/>
      <c r="BL7747"/>
      <c r="BM7747"/>
      <c r="BN7747"/>
    </row>
    <row r="7748" spans="61:66" x14ac:dyDescent="0.25">
      <c r="BI7748"/>
      <c r="BJ7748"/>
      <c r="BK7748"/>
      <c r="BL7748"/>
      <c r="BM7748"/>
      <c r="BN7748"/>
    </row>
    <row r="7749" spans="61:66" x14ac:dyDescent="0.25">
      <c r="BI7749"/>
      <c r="BJ7749"/>
      <c r="BK7749"/>
      <c r="BL7749"/>
      <c r="BM7749"/>
      <c r="BN7749"/>
    </row>
    <row r="7750" spans="61:66" x14ac:dyDescent="0.25">
      <c r="BI7750"/>
      <c r="BJ7750"/>
      <c r="BK7750"/>
      <c r="BL7750"/>
      <c r="BM7750"/>
      <c r="BN7750"/>
    </row>
    <row r="7751" spans="61:66" x14ac:dyDescent="0.25">
      <c r="BI7751"/>
      <c r="BJ7751"/>
      <c r="BK7751"/>
      <c r="BL7751"/>
      <c r="BM7751"/>
      <c r="BN7751"/>
    </row>
    <row r="7752" spans="61:66" x14ac:dyDescent="0.25">
      <c r="BI7752"/>
      <c r="BJ7752"/>
      <c r="BK7752"/>
      <c r="BL7752"/>
      <c r="BM7752"/>
      <c r="BN7752"/>
    </row>
    <row r="7753" spans="61:66" x14ac:dyDescent="0.25">
      <c r="BI7753"/>
      <c r="BJ7753"/>
      <c r="BK7753"/>
      <c r="BL7753"/>
      <c r="BM7753"/>
      <c r="BN7753"/>
    </row>
    <row r="7754" spans="61:66" x14ac:dyDescent="0.25">
      <c r="BI7754"/>
      <c r="BJ7754"/>
      <c r="BK7754"/>
      <c r="BL7754"/>
      <c r="BM7754"/>
      <c r="BN7754"/>
    </row>
    <row r="7755" spans="61:66" x14ac:dyDescent="0.25">
      <c r="BI7755"/>
      <c r="BJ7755"/>
      <c r="BK7755"/>
      <c r="BL7755"/>
      <c r="BM7755"/>
      <c r="BN7755"/>
    </row>
    <row r="7756" spans="61:66" x14ac:dyDescent="0.25">
      <c r="BI7756"/>
      <c r="BJ7756"/>
      <c r="BK7756"/>
      <c r="BL7756"/>
      <c r="BM7756"/>
      <c r="BN7756"/>
    </row>
    <row r="7757" spans="61:66" x14ac:dyDescent="0.25">
      <c r="BI7757"/>
      <c r="BJ7757"/>
      <c r="BK7757"/>
      <c r="BL7757"/>
      <c r="BM7757"/>
      <c r="BN7757"/>
    </row>
    <row r="7758" spans="61:66" x14ac:dyDescent="0.25">
      <c r="BI7758"/>
      <c r="BJ7758"/>
      <c r="BK7758"/>
      <c r="BL7758"/>
      <c r="BM7758"/>
      <c r="BN7758"/>
    </row>
    <row r="7759" spans="61:66" x14ac:dyDescent="0.25">
      <c r="BI7759"/>
      <c r="BJ7759"/>
      <c r="BK7759"/>
      <c r="BL7759"/>
      <c r="BM7759"/>
      <c r="BN7759"/>
    </row>
    <row r="7760" spans="61:66" x14ac:dyDescent="0.25">
      <c r="BI7760"/>
      <c r="BJ7760"/>
      <c r="BK7760"/>
      <c r="BL7760"/>
      <c r="BM7760"/>
      <c r="BN7760"/>
    </row>
    <row r="7761" spans="61:66" x14ac:dyDescent="0.25">
      <c r="BI7761"/>
      <c r="BJ7761"/>
      <c r="BK7761"/>
      <c r="BL7761"/>
      <c r="BM7761"/>
      <c r="BN7761"/>
    </row>
    <row r="7762" spans="61:66" x14ac:dyDescent="0.25">
      <c r="BI7762"/>
      <c r="BJ7762"/>
      <c r="BK7762"/>
      <c r="BL7762"/>
      <c r="BM7762"/>
      <c r="BN7762"/>
    </row>
    <row r="7763" spans="61:66" x14ac:dyDescent="0.25">
      <c r="BI7763"/>
      <c r="BJ7763"/>
      <c r="BK7763"/>
      <c r="BL7763"/>
      <c r="BM7763"/>
      <c r="BN7763"/>
    </row>
    <row r="7764" spans="61:66" x14ac:dyDescent="0.25">
      <c r="BI7764"/>
      <c r="BJ7764"/>
      <c r="BK7764"/>
      <c r="BL7764"/>
      <c r="BM7764"/>
      <c r="BN7764"/>
    </row>
    <row r="7765" spans="61:66" x14ac:dyDescent="0.25">
      <c r="BI7765"/>
      <c r="BJ7765"/>
      <c r="BK7765"/>
      <c r="BL7765"/>
      <c r="BM7765"/>
      <c r="BN7765"/>
    </row>
    <row r="7766" spans="61:66" x14ac:dyDescent="0.25">
      <c r="BI7766"/>
      <c r="BJ7766"/>
      <c r="BK7766"/>
      <c r="BL7766"/>
      <c r="BM7766"/>
      <c r="BN7766"/>
    </row>
    <row r="7767" spans="61:66" x14ac:dyDescent="0.25">
      <c r="BI7767"/>
      <c r="BJ7767"/>
      <c r="BK7767"/>
      <c r="BL7767"/>
      <c r="BM7767"/>
      <c r="BN7767"/>
    </row>
    <row r="7768" spans="61:66" x14ac:dyDescent="0.25">
      <c r="BI7768"/>
      <c r="BJ7768"/>
      <c r="BK7768"/>
      <c r="BL7768"/>
      <c r="BM7768"/>
      <c r="BN7768"/>
    </row>
    <row r="7769" spans="61:66" x14ac:dyDescent="0.25">
      <c r="BI7769"/>
      <c r="BJ7769"/>
      <c r="BK7769"/>
      <c r="BL7769"/>
      <c r="BM7769"/>
      <c r="BN7769"/>
    </row>
    <row r="7770" spans="61:66" x14ac:dyDescent="0.25">
      <c r="BI7770"/>
      <c r="BJ7770"/>
      <c r="BK7770"/>
      <c r="BL7770"/>
      <c r="BM7770"/>
      <c r="BN7770"/>
    </row>
    <row r="7771" spans="61:66" x14ac:dyDescent="0.25">
      <c r="BI7771"/>
      <c r="BJ7771"/>
      <c r="BK7771"/>
      <c r="BL7771"/>
      <c r="BM7771"/>
      <c r="BN7771"/>
    </row>
    <row r="7772" spans="61:66" x14ac:dyDescent="0.25">
      <c r="BI7772"/>
      <c r="BJ7772"/>
      <c r="BK7772"/>
      <c r="BL7772"/>
      <c r="BM7772"/>
      <c r="BN7772"/>
    </row>
    <row r="7773" spans="61:66" x14ac:dyDescent="0.25">
      <c r="BI7773"/>
      <c r="BJ7773"/>
      <c r="BK7773"/>
      <c r="BL7773"/>
      <c r="BM7773"/>
      <c r="BN7773"/>
    </row>
    <row r="7774" spans="61:66" x14ac:dyDescent="0.25">
      <c r="BI7774"/>
      <c r="BJ7774"/>
      <c r="BK7774"/>
      <c r="BL7774"/>
      <c r="BM7774"/>
      <c r="BN7774"/>
    </row>
    <row r="7775" spans="61:66" x14ac:dyDescent="0.25">
      <c r="BI7775"/>
      <c r="BJ7775"/>
      <c r="BK7775"/>
      <c r="BL7775"/>
      <c r="BM7775"/>
      <c r="BN7775"/>
    </row>
    <row r="7776" spans="61:66" x14ac:dyDescent="0.25">
      <c r="BI7776"/>
      <c r="BJ7776"/>
      <c r="BK7776"/>
      <c r="BL7776"/>
      <c r="BM7776"/>
      <c r="BN7776"/>
    </row>
    <row r="7777" spans="61:66" x14ac:dyDescent="0.25">
      <c r="BI7777"/>
      <c r="BJ7777"/>
      <c r="BK7777"/>
      <c r="BL7777"/>
      <c r="BM7777"/>
      <c r="BN7777"/>
    </row>
    <row r="7778" spans="61:66" x14ac:dyDescent="0.25">
      <c r="BI7778"/>
      <c r="BJ7778"/>
      <c r="BK7778"/>
      <c r="BL7778"/>
      <c r="BM7778"/>
      <c r="BN7778"/>
    </row>
    <row r="7779" spans="61:66" x14ac:dyDescent="0.25">
      <c r="BI7779"/>
      <c r="BJ7779"/>
      <c r="BK7779"/>
      <c r="BL7779"/>
      <c r="BM7779"/>
      <c r="BN7779"/>
    </row>
    <row r="7780" spans="61:66" x14ac:dyDescent="0.25">
      <c r="BI7780"/>
      <c r="BJ7780"/>
      <c r="BK7780"/>
      <c r="BL7780"/>
      <c r="BM7780"/>
      <c r="BN7780"/>
    </row>
    <row r="7781" spans="61:66" x14ac:dyDescent="0.25">
      <c r="BI7781"/>
      <c r="BJ7781"/>
      <c r="BK7781"/>
      <c r="BL7781"/>
      <c r="BM7781"/>
      <c r="BN7781"/>
    </row>
    <row r="7782" spans="61:66" x14ac:dyDescent="0.25">
      <c r="BI7782"/>
      <c r="BJ7782"/>
      <c r="BK7782"/>
      <c r="BL7782"/>
      <c r="BM7782"/>
      <c r="BN7782"/>
    </row>
    <row r="7783" spans="61:66" x14ac:dyDescent="0.25">
      <c r="BI7783"/>
      <c r="BJ7783"/>
      <c r="BK7783"/>
      <c r="BL7783"/>
      <c r="BM7783"/>
      <c r="BN7783"/>
    </row>
    <row r="7784" spans="61:66" x14ac:dyDescent="0.25">
      <c r="BI7784"/>
      <c r="BJ7784"/>
      <c r="BK7784"/>
      <c r="BL7784"/>
      <c r="BM7784"/>
      <c r="BN7784"/>
    </row>
    <row r="7785" spans="61:66" x14ac:dyDescent="0.25">
      <c r="BI7785"/>
      <c r="BJ7785"/>
      <c r="BK7785"/>
      <c r="BL7785"/>
      <c r="BM7785"/>
      <c r="BN7785"/>
    </row>
    <row r="7786" spans="61:66" x14ac:dyDescent="0.25">
      <c r="BI7786"/>
      <c r="BJ7786"/>
      <c r="BK7786"/>
      <c r="BL7786"/>
      <c r="BM7786"/>
      <c r="BN7786"/>
    </row>
    <row r="7787" spans="61:66" x14ac:dyDescent="0.25">
      <c r="BI7787"/>
      <c r="BJ7787"/>
      <c r="BK7787"/>
      <c r="BL7787"/>
      <c r="BM7787"/>
      <c r="BN7787"/>
    </row>
    <row r="7788" spans="61:66" x14ac:dyDescent="0.25">
      <c r="BI7788"/>
      <c r="BJ7788"/>
      <c r="BK7788"/>
      <c r="BL7788"/>
      <c r="BM7788"/>
      <c r="BN7788"/>
    </row>
    <row r="7789" spans="61:66" x14ac:dyDescent="0.25">
      <c r="BI7789"/>
      <c r="BJ7789"/>
      <c r="BK7789"/>
      <c r="BL7789"/>
      <c r="BM7789"/>
      <c r="BN7789"/>
    </row>
    <row r="7790" spans="61:66" x14ac:dyDescent="0.25">
      <c r="BI7790"/>
      <c r="BJ7790"/>
      <c r="BK7790"/>
      <c r="BL7790"/>
      <c r="BM7790"/>
      <c r="BN7790"/>
    </row>
    <row r="7791" spans="61:66" x14ac:dyDescent="0.25">
      <c r="BI7791"/>
      <c r="BJ7791"/>
      <c r="BK7791"/>
      <c r="BL7791"/>
      <c r="BM7791"/>
      <c r="BN7791"/>
    </row>
    <row r="7792" spans="61:66" x14ac:dyDescent="0.25">
      <c r="BI7792"/>
      <c r="BJ7792"/>
      <c r="BK7792"/>
      <c r="BL7792"/>
      <c r="BM7792"/>
      <c r="BN7792"/>
    </row>
    <row r="7793" spans="61:66" x14ac:dyDescent="0.25">
      <c r="BI7793"/>
      <c r="BJ7793"/>
      <c r="BK7793"/>
      <c r="BL7793"/>
      <c r="BM7793"/>
      <c r="BN7793"/>
    </row>
    <row r="7794" spans="61:66" x14ac:dyDescent="0.25">
      <c r="BI7794"/>
      <c r="BJ7794"/>
      <c r="BK7794"/>
      <c r="BL7794"/>
      <c r="BM7794"/>
      <c r="BN7794"/>
    </row>
    <row r="7795" spans="61:66" x14ac:dyDescent="0.25">
      <c r="BI7795"/>
      <c r="BJ7795"/>
      <c r="BK7795"/>
      <c r="BL7795"/>
      <c r="BM7795"/>
      <c r="BN7795"/>
    </row>
    <row r="7796" spans="61:66" x14ac:dyDescent="0.25">
      <c r="BI7796"/>
      <c r="BJ7796"/>
      <c r="BK7796"/>
      <c r="BL7796"/>
      <c r="BM7796"/>
      <c r="BN7796"/>
    </row>
    <row r="7797" spans="61:66" x14ac:dyDescent="0.25">
      <c r="BI7797"/>
      <c r="BJ7797"/>
      <c r="BK7797"/>
      <c r="BL7797"/>
      <c r="BM7797"/>
      <c r="BN7797"/>
    </row>
    <row r="7798" spans="61:66" x14ac:dyDescent="0.25">
      <c r="BI7798"/>
      <c r="BJ7798"/>
      <c r="BK7798"/>
      <c r="BL7798"/>
      <c r="BM7798"/>
      <c r="BN7798"/>
    </row>
    <row r="7799" spans="61:66" x14ac:dyDescent="0.25">
      <c r="BI7799"/>
      <c r="BJ7799"/>
      <c r="BK7799"/>
      <c r="BL7799"/>
      <c r="BM7799"/>
      <c r="BN7799"/>
    </row>
    <row r="7800" spans="61:66" x14ac:dyDescent="0.25">
      <c r="BI7800"/>
      <c r="BJ7800"/>
      <c r="BK7800"/>
      <c r="BL7800"/>
      <c r="BM7800"/>
      <c r="BN7800"/>
    </row>
    <row r="7801" spans="61:66" x14ac:dyDescent="0.25">
      <c r="BI7801"/>
      <c r="BJ7801"/>
      <c r="BK7801"/>
      <c r="BL7801"/>
      <c r="BM7801"/>
      <c r="BN7801"/>
    </row>
    <row r="7802" spans="61:66" x14ac:dyDescent="0.25">
      <c r="BI7802"/>
      <c r="BJ7802"/>
      <c r="BK7802"/>
      <c r="BL7802"/>
      <c r="BM7802"/>
      <c r="BN7802"/>
    </row>
    <row r="7803" spans="61:66" x14ac:dyDescent="0.25">
      <c r="BI7803"/>
      <c r="BJ7803"/>
      <c r="BK7803"/>
      <c r="BL7803"/>
      <c r="BM7803"/>
      <c r="BN7803"/>
    </row>
    <row r="7804" spans="61:66" x14ac:dyDescent="0.25">
      <c r="BI7804"/>
      <c r="BJ7804"/>
      <c r="BK7804"/>
      <c r="BL7804"/>
      <c r="BM7804"/>
      <c r="BN7804"/>
    </row>
    <row r="7805" spans="61:66" x14ac:dyDescent="0.25">
      <c r="BI7805"/>
      <c r="BJ7805"/>
      <c r="BK7805"/>
      <c r="BL7805"/>
      <c r="BM7805"/>
      <c r="BN7805"/>
    </row>
    <row r="7806" spans="61:66" x14ac:dyDescent="0.25">
      <c r="BI7806"/>
      <c r="BJ7806"/>
      <c r="BK7806"/>
      <c r="BL7806"/>
      <c r="BM7806"/>
      <c r="BN7806"/>
    </row>
    <row r="7807" spans="61:66" x14ac:dyDescent="0.25">
      <c r="BI7807"/>
      <c r="BJ7807"/>
      <c r="BK7807"/>
      <c r="BL7807"/>
      <c r="BM7807"/>
      <c r="BN7807"/>
    </row>
    <row r="7808" spans="61:66" x14ac:dyDescent="0.25">
      <c r="BI7808"/>
      <c r="BJ7808"/>
      <c r="BK7808"/>
      <c r="BL7808"/>
      <c r="BM7808"/>
      <c r="BN7808"/>
    </row>
    <row r="7809" spans="61:66" x14ac:dyDescent="0.25">
      <c r="BI7809"/>
      <c r="BJ7809"/>
      <c r="BK7809"/>
      <c r="BL7809"/>
      <c r="BM7809"/>
      <c r="BN7809"/>
    </row>
    <row r="7810" spans="61:66" x14ac:dyDescent="0.25">
      <c r="BI7810"/>
      <c r="BJ7810"/>
      <c r="BK7810"/>
      <c r="BL7810"/>
      <c r="BM7810"/>
      <c r="BN7810"/>
    </row>
    <row r="7811" spans="61:66" x14ac:dyDescent="0.25">
      <c r="BI7811"/>
      <c r="BJ7811"/>
      <c r="BK7811"/>
      <c r="BL7811"/>
      <c r="BM7811"/>
      <c r="BN7811"/>
    </row>
    <row r="7812" spans="61:66" x14ac:dyDescent="0.25">
      <c r="BI7812"/>
      <c r="BJ7812"/>
      <c r="BK7812"/>
      <c r="BL7812"/>
      <c r="BM7812"/>
      <c r="BN7812"/>
    </row>
    <row r="7813" spans="61:66" x14ac:dyDescent="0.25">
      <c r="BI7813"/>
      <c r="BJ7813"/>
      <c r="BK7813"/>
      <c r="BL7813"/>
      <c r="BM7813"/>
      <c r="BN7813"/>
    </row>
    <row r="7814" spans="61:66" x14ac:dyDescent="0.25">
      <c r="BI7814"/>
      <c r="BJ7814"/>
      <c r="BK7814"/>
      <c r="BL7814"/>
      <c r="BM7814"/>
      <c r="BN7814"/>
    </row>
    <row r="7815" spans="61:66" x14ac:dyDescent="0.25">
      <c r="BI7815"/>
      <c r="BJ7815"/>
      <c r="BK7815"/>
      <c r="BL7815"/>
      <c r="BM7815"/>
      <c r="BN7815"/>
    </row>
    <row r="7816" spans="61:66" x14ac:dyDescent="0.25">
      <c r="BI7816"/>
      <c r="BJ7816"/>
      <c r="BK7816"/>
      <c r="BL7816"/>
      <c r="BM7816"/>
      <c r="BN7816"/>
    </row>
    <row r="7817" spans="61:66" x14ac:dyDescent="0.25">
      <c r="BI7817"/>
      <c r="BJ7817"/>
      <c r="BK7817"/>
      <c r="BL7817"/>
      <c r="BM7817"/>
      <c r="BN7817"/>
    </row>
    <row r="7818" spans="61:66" x14ac:dyDescent="0.25">
      <c r="BI7818"/>
      <c r="BJ7818"/>
      <c r="BK7818"/>
      <c r="BL7818"/>
      <c r="BM7818"/>
      <c r="BN7818"/>
    </row>
    <row r="7819" spans="61:66" x14ac:dyDescent="0.25">
      <c r="BI7819"/>
      <c r="BJ7819"/>
      <c r="BK7819"/>
      <c r="BL7819"/>
      <c r="BM7819"/>
      <c r="BN7819"/>
    </row>
    <row r="7820" spans="61:66" x14ac:dyDescent="0.25">
      <c r="BI7820"/>
      <c r="BJ7820"/>
      <c r="BK7820"/>
      <c r="BL7820"/>
      <c r="BM7820"/>
      <c r="BN7820"/>
    </row>
    <row r="7821" spans="61:66" x14ac:dyDescent="0.25">
      <c r="BI7821"/>
      <c r="BJ7821"/>
      <c r="BK7821"/>
      <c r="BL7821"/>
      <c r="BM7821"/>
      <c r="BN7821"/>
    </row>
    <row r="7822" spans="61:66" x14ac:dyDescent="0.25">
      <c r="BI7822"/>
      <c r="BJ7822"/>
      <c r="BK7822"/>
      <c r="BL7822"/>
      <c r="BM7822"/>
      <c r="BN7822"/>
    </row>
    <row r="7823" spans="61:66" x14ac:dyDescent="0.25">
      <c r="BI7823"/>
      <c r="BJ7823"/>
      <c r="BK7823"/>
      <c r="BL7823"/>
      <c r="BM7823"/>
      <c r="BN7823"/>
    </row>
    <row r="7824" spans="61:66" x14ac:dyDescent="0.25">
      <c r="BI7824"/>
      <c r="BJ7824"/>
      <c r="BK7824"/>
      <c r="BL7824"/>
      <c r="BM7824"/>
      <c r="BN7824"/>
    </row>
    <row r="7825" spans="61:66" x14ac:dyDescent="0.25">
      <c r="BI7825"/>
      <c r="BJ7825"/>
      <c r="BK7825"/>
      <c r="BL7825"/>
      <c r="BM7825"/>
      <c r="BN7825"/>
    </row>
    <row r="7826" spans="61:66" x14ac:dyDescent="0.25">
      <c r="BI7826"/>
      <c r="BJ7826"/>
      <c r="BK7826"/>
      <c r="BL7826"/>
      <c r="BM7826"/>
      <c r="BN7826"/>
    </row>
    <row r="7827" spans="61:66" x14ac:dyDescent="0.25">
      <c r="BI7827"/>
      <c r="BJ7827"/>
      <c r="BK7827"/>
      <c r="BL7827"/>
      <c r="BM7827"/>
      <c r="BN7827"/>
    </row>
    <row r="7828" spans="61:66" x14ac:dyDescent="0.25">
      <c r="BI7828"/>
      <c r="BJ7828"/>
      <c r="BK7828"/>
      <c r="BL7828"/>
      <c r="BM7828"/>
      <c r="BN7828"/>
    </row>
    <row r="7829" spans="61:66" x14ac:dyDescent="0.25">
      <c r="BI7829"/>
      <c r="BJ7829"/>
      <c r="BK7829"/>
      <c r="BL7829"/>
      <c r="BM7829"/>
      <c r="BN7829"/>
    </row>
    <row r="7830" spans="61:66" x14ac:dyDescent="0.25">
      <c r="BI7830"/>
      <c r="BJ7830"/>
      <c r="BK7830"/>
      <c r="BL7830"/>
      <c r="BM7830"/>
      <c r="BN7830"/>
    </row>
    <row r="7831" spans="61:66" x14ac:dyDescent="0.25">
      <c r="BI7831"/>
      <c r="BJ7831"/>
      <c r="BK7831"/>
      <c r="BL7831"/>
      <c r="BM7831"/>
      <c r="BN7831"/>
    </row>
    <row r="7832" spans="61:66" x14ac:dyDescent="0.25">
      <c r="BI7832"/>
      <c r="BJ7832"/>
      <c r="BK7832"/>
      <c r="BL7832"/>
      <c r="BM7832"/>
      <c r="BN7832"/>
    </row>
    <row r="7833" spans="61:66" x14ac:dyDescent="0.25">
      <c r="BI7833"/>
      <c r="BJ7833"/>
      <c r="BK7833"/>
      <c r="BL7833"/>
      <c r="BM7833"/>
      <c r="BN7833"/>
    </row>
    <row r="7834" spans="61:66" x14ac:dyDescent="0.25">
      <c r="BI7834"/>
      <c r="BJ7834"/>
      <c r="BK7834"/>
      <c r="BL7834"/>
      <c r="BM7834"/>
      <c r="BN7834"/>
    </row>
    <row r="7835" spans="61:66" x14ac:dyDescent="0.25">
      <c r="BI7835"/>
      <c r="BJ7835"/>
      <c r="BK7835"/>
      <c r="BL7835"/>
      <c r="BM7835"/>
      <c r="BN7835"/>
    </row>
    <row r="7836" spans="61:66" x14ac:dyDescent="0.25">
      <c r="BI7836"/>
      <c r="BJ7836"/>
      <c r="BK7836"/>
      <c r="BL7836"/>
      <c r="BM7836"/>
      <c r="BN7836"/>
    </row>
    <row r="7837" spans="61:66" x14ac:dyDescent="0.25">
      <c r="BI7837"/>
      <c r="BJ7837"/>
      <c r="BK7837"/>
      <c r="BL7837"/>
      <c r="BM7837"/>
      <c r="BN7837"/>
    </row>
    <row r="7838" spans="61:66" x14ac:dyDescent="0.25">
      <c r="BI7838"/>
      <c r="BJ7838"/>
      <c r="BK7838"/>
      <c r="BL7838"/>
      <c r="BM7838"/>
      <c r="BN7838"/>
    </row>
    <row r="7839" spans="61:66" x14ac:dyDescent="0.25">
      <c r="BI7839"/>
      <c r="BJ7839"/>
      <c r="BK7839"/>
      <c r="BL7839"/>
      <c r="BM7839"/>
      <c r="BN7839"/>
    </row>
    <row r="7840" spans="61:66" x14ac:dyDescent="0.25">
      <c r="BI7840"/>
      <c r="BJ7840"/>
      <c r="BK7840"/>
      <c r="BL7840"/>
      <c r="BM7840"/>
      <c r="BN7840"/>
    </row>
    <row r="7841" spans="61:66" x14ac:dyDescent="0.25">
      <c r="BI7841"/>
      <c r="BJ7841"/>
      <c r="BK7841"/>
      <c r="BL7841"/>
      <c r="BM7841"/>
      <c r="BN7841"/>
    </row>
    <row r="7842" spans="61:66" x14ac:dyDescent="0.25">
      <c r="BI7842"/>
      <c r="BJ7842"/>
      <c r="BK7842"/>
      <c r="BL7842"/>
      <c r="BM7842"/>
      <c r="BN7842"/>
    </row>
    <row r="7843" spans="61:66" x14ac:dyDescent="0.25">
      <c r="BI7843"/>
      <c r="BJ7843"/>
      <c r="BK7843"/>
      <c r="BL7843"/>
      <c r="BM7843"/>
      <c r="BN7843"/>
    </row>
    <row r="7844" spans="61:66" x14ac:dyDescent="0.25">
      <c r="BI7844"/>
      <c r="BJ7844"/>
      <c r="BK7844"/>
      <c r="BL7844"/>
      <c r="BM7844"/>
      <c r="BN7844"/>
    </row>
    <row r="7845" spans="61:66" x14ac:dyDescent="0.25">
      <c r="BI7845"/>
      <c r="BJ7845"/>
      <c r="BK7845"/>
      <c r="BL7845"/>
      <c r="BM7845"/>
      <c r="BN7845"/>
    </row>
    <row r="7846" spans="61:66" x14ac:dyDescent="0.25">
      <c r="BI7846"/>
      <c r="BJ7846"/>
      <c r="BK7846"/>
      <c r="BL7846"/>
      <c r="BM7846"/>
      <c r="BN7846"/>
    </row>
    <row r="7847" spans="61:66" x14ac:dyDescent="0.25">
      <c r="BI7847"/>
      <c r="BJ7847"/>
      <c r="BK7847"/>
      <c r="BL7847"/>
      <c r="BM7847"/>
      <c r="BN7847"/>
    </row>
    <row r="7848" spans="61:66" x14ac:dyDescent="0.25">
      <c r="BI7848"/>
      <c r="BJ7848"/>
      <c r="BK7848"/>
      <c r="BL7848"/>
      <c r="BM7848"/>
      <c r="BN7848"/>
    </row>
    <row r="7849" spans="61:66" x14ac:dyDescent="0.25">
      <c r="BI7849"/>
      <c r="BJ7849"/>
      <c r="BK7849"/>
      <c r="BL7849"/>
      <c r="BM7849"/>
      <c r="BN7849"/>
    </row>
    <row r="7850" spans="61:66" x14ac:dyDescent="0.25">
      <c r="BI7850"/>
      <c r="BJ7850"/>
      <c r="BK7850"/>
      <c r="BL7850"/>
      <c r="BM7850"/>
      <c r="BN7850"/>
    </row>
    <row r="7851" spans="61:66" x14ac:dyDescent="0.25">
      <c r="BI7851"/>
      <c r="BJ7851"/>
      <c r="BK7851"/>
      <c r="BL7851"/>
      <c r="BM7851"/>
      <c r="BN7851"/>
    </row>
    <row r="7852" spans="61:66" x14ac:dyDescent="0.25">
      <c r="BI7852"/>
      <c r="BJ7852"/>
      <c r="BK7852"/>
      <c r="BL7852"/>
      <c r="BM7852"/>
      <c r="BN7852"/>
    </row>
    <row r="7853" spans="61:66" x14ac:dyDescent="0.25">
      <c r="BI7853"/>
      <c r="BJ7853"/>
      <c r="BK7853"/>
      <c r="BL7853"/>
      <c r="BM7853"/>
      <c r="BN7853"/>
    </row>
    <row r="7854" spans="61:66" x14ac:dyDescent="0.25">
      <c r="BI7854"/>
      <c r="BJ7854"/>
      <c r="BK7854"/>
      <c r="BL7854"/>
      <c r="BM7854"/>
      <c r="BN7854"/>
    </row>
    <row r="7855" spans="61:66" x14ac:dyDescent="0.25">
      <c r="BI7855"/>
      <c r="BJ7855"/>
      <c r="BK7855"/>
      <c r="BL7855"/>
      <c r="BM7855"/>
      <c r="BN7855"/>
    </row>
    <row r="7856" spans="61:66" x14ac:dyDescent="0.25">
      <c r="BI7856"/>
      <c r="BJ7856"/>
      <c r="BK7856"/>
      <c r="BL7856"/>
      <c r="BM7856"/>
      <c r="BN7856"/>
    </row>
    <row r="7857" spans="61:66" x14ac:dyDescent="0.25">
      <c r="BI7857"/>
      <c r="BJ7857"/>
      <c r="BK7857"/>
      <c r="BL7857"/>
      <c r="BM7857"/>
      <c r="BN7857"/>
    </row>
    <row r="7858" spans="61:66" x14ac:dyDescent="0.25">
      <c r="BI7858"/>
      <c r="BJ7858"/>
      <c r="BK7858"/>
      <c r="BL7858"/>
      <c r="BM7858"/>
      <c r="BN7858"/>
    </row>
    <row r="7859" spans="61:66" x14ac:dyDescent="0.25">
      <c r="BI7859"/>
      <c r="BJ7859"/>
      <c r="BK7859"/>
      <c r="BL7859"/>
      <c r="BM7859"/>
      <c r="BN7859"/>
    </row>
    <row r="7860" spans="61:66" x14ac:dyDescent="0.25">
      <c r="BI7860"/>
      <c r="BJ7860"/>
      <c r="BK7860"/>
      <c r="BL7860"/>
      <c r="BM7860"/>
      <c r="BN7860"/>
    </row>
    <row r="7861" spans="61:66" x14ac:dyDescent="0.25">
      <c r="BI7861"/>
      <c r="BJ7861"/>
      <c r="BK7861"/>
      <c r="BL7861"/>
      <c r="BM7861"/>
      <c r="BN7861"/>
    </row>
    <row r="7862" spans="61:66" x14ac:dyDescent="0.25">
      <c r="BI7862"/>
      <c r="BJ7862"/>
      <c r="BK7862"/>
      <c r="BL7862"/>
      <c r="BM7862"/>
      <c r="BN7862"/>
    </row>
    <row r="7863" spans="61:66" x14ac:dyDescent="0.25">
      <c r="BI7863"/>
      <c r="BJ7863"/>
      <c r="BK7863"/>
      <c r="BL7863"/>
      <c r="BM7863"/>
      <c r="BN7863"/>
    </row>
    <row r="7864" spans="61:66" x14ac:dyDescent="0.25">
      <c r="BI7864"/>
      <c r="BJ7864"/>
      <c r="BK7864"/>
      <c r="BL7864"/>
      <c r="BM7864"/>
      <c r="BN7864"/>
    </row>
    <row r="7865" spans="61:66" x14ac:dyDescent="0.25">
      <c r="BI7865"/>
      <c r="BJ7865"/>
      <c r="BK7865"/>
      <c r="BL7865"/>
      <c r="BM7865"/>
      <c r="BN7865"/>
    </row>
    <row r="7866" spans="61:66" x14ac:dyDescent="0.25">
      <c r="BI7866"/>
      <c r="BJ7866"/>
      <c r="BK7866"/>
      <c r="BL7866"/>
      <c r="BM7866"/>
      <c r="BN7866"/>
    </row>
    <row r="7867" spans="61:66" x14ac:dyDescent="0.25">
      <c r="BI7867"/>
      <c r="BJ7867"/>
      <c r="BK7867"/>
      <c r="BL7867"/>
      <c r="BM7867"/>
      <c r="BN7867"/>
    </row>
    <row r="7868" spans="61:66" x14ac:dyDescent="0.25">
      <c r="BI7868"/>
      <c r="BJ7868"/>
      <c r="BK7868"/>
      <c r="BL7868"/>
      <c r="BM7868"/>
      <c r="BN7868"/>
    </row>
    <row r="7869" spans="61:66" x14ac:dyDescent="0.25">
      <c r="BI7869"/>
      <c r="BJ7869"/>
      <c r="BK7869"/>
      <c r="BL7869"/>
      <c r="BM7869"/>
      <c r="BN7869"/>
    </row>
    <row r="7870" spans="61:66" x14ac:dyDescent="0.25">
      <c r="BI7870"/>
      <c r="BJ7870"/>
      <c r="BK7870"/>
      <c r="BL7870"/>
      <c r="BM7870"/>
      <c r="BN7870"/>
    </row>
    <row r="7871" spans="61:66" x14ac:dyDescent="0.25">
      <c r="BI7871"/>
      <c r="BJ7871"/>
      <c r="BK7871"/>
      <c r="BL7871"/>
      <c r="BM7871"/>
      <c r="BN7871"/>
    </row>
    <row r="7872" spans="61:66" x14ac:dyDescent="0.25">
      <c r="BI7872"/>
      <c r="BJ7872"/>
      <c r="BK7872"/>
      <c r="BL7872"/>
      <c r="BM7872"/>
      <c r="BN7872"/>
    </row>
    <row r="7873" spans="61:66" x14ac:dyDescent="0.25">
      <c r="BI7873"/>
      <c r="BJ7873"/>
      <c r="BK7873"/>
      <c r="BL7873"/>
      <c r="BM7873"/>
      <c r="BN7873"/>
    </row>
    <row r="7874" spans="61:66" x14ac:dyDescent="0.25">
      <c r="BI7874"/>
      <c r="BJ7874"/>
      <c r="BK7874"/>
      <c r="BL7874"/>
      <c r="BM7874"/>
      <c r="BN7874"/>
    </row>
    <row r="7875" spans="61:66" x14ac:dyDescent="0.25">
      <c r="BI7875"/>
      <c r="BJ7875"/>
      <c r="BK7875"/>
      <c r="BL7875"/>
      <c r="BM7875"/>
      <c r="BN7875"/>
    </row>
    <row r="7876" spans="61:66" x14ac:dyDescent="0.25">
      <c r="BI7876"/>
      <c r="BJ7876"/>
      <c r="BK7876"/>
      <c r="BL7876"/>
      <c r="BM7876"/>
      <c r="BN7876"/>
    </row>
    <row r="7877" spans="61:66" x14ac:dyDescent="0.25">
      <c r="BI7877"/>
      <c r="BJ7877"/>
      <c r="BK7877"/>
      <c r="BL7877"/>
      <c r="BM7877"/>
      <c r="BN7877"/>
    </row>
    <row r="7878" spans="61:66" x14ac:dyDescent="0.25">
      <c r="BI7878"/>
      <c r="BJ7878"/>
      <c r="BK7878"/>
      <c r="BL7878"/>
      <c r="BM7878"/>
      <c r="BN7878"/>
    </row>
    <row r="7879" spans="61:66" x14ac:dyDescent="0.25">
      <c r="BI7879"/>
      <c r="BJ7879"/>
      <c r="BK7879"/>
      <c r="BL7879"/>
      <c r="BM7879"/>
      <c r="BN7879"/>
    </row>
    <row r="7880" spans="61:66" x14ac:dyDescent="0.25">
      <c r="BI7880"/>
      <c r="BJ7880"/>
      <c r="BK7880"/>
      <c r="BL7880"/>
      <c r="BM7880"/>
      <c r="BN7880"/>
    </row>
    <row r="7881" spans="61:66" x14ac:dyDescent="0.25">
      <c r="BI7881"/>
      <c r="BJ7881"/>
      <c r="BK7881"/>
      <c r="BL7881"/>
      <c r="BM7881"/>
      <c r="BN7881"/>
    </row>
    <row r="7882" spans="61:66" x14ac:dyDescent="0.25">
      <c r="BI7882"/>
      <c r="BJ7882"/>
      <c r="BK7882"/>
      <c r="BL7882"/>
      <c r="BM7882"/>
      <c r="BN7882"/>
    </row>
    <row r="7883" spans="61:66" x14ac:dyDescent="0.25">
      <c r="BI7883"/>
      <c r="BJ7883"/>
      <c r="BK7883"/>
      <c r="BL7883"/>
      <c r="BM7883"/>
      <c r="BN7883"/>
    </row>
    <row r="7884" spans="61:66" x14ac:dyDescent="0.25">
      <c r="BI7884"/>
      <c r="BJ7884"/>
      <c r="BK7884"/>
      <c r="BL7884"/>
      <c r="BM7884"/>
      <c r="BN7884"/>
    </row>
    <row r="7885" spans="61:66" x14ac:dyDescent="0.25">
      <c r="BI7885"/>
      <c r="BJ7885"/>
      <c r="BK7885"/>
      <c r="BL7885"/>
      <c r="BM7885"/>
      <c r="BN7885"/>
    </row>
    <row r="7886" spans="61:66" x14ac:dyDescent="0.25">
      <c r="BI7886"/>
      <c r="BJ7886"/>
      <c r="BK7886"/>
      <c r="BL7886"/>
      <c r="BM7886"/>
      <c r="BN7886"/>
    </row>
    <row r="7887" spans="61:66" x14ac:dyDescent="0.25">
      <c r="BI7887"/>
      <c r="BJ7887"/>
      <c r="BK7887"/>
      <c r="BL7887"/>
      <c r="BM7887"/>
      <c r="BN7887"/>
    </row>
    <row r="7888" spans="61:66" x14ac:dyDescent="0.25">
      <c r="BI7888"/>
      <c r="BJ7888"/>
      <c r="BK7888"/>
      <c r="BL7888"/>
      <c r="BM7888"/>
      <c r="BN7888"/>
    </row>
    <row r="7889" spans="61:66" x14ac:dyDescent="0.25">
      <c r="BI7889"/>
      <c r="BJ7889"/>
      <c r="BK7889"/>
      <c r="BL7889"/>
      <c r="BM7889"/>
      <c r="BN7889"/>
    </row>
    <row r="7890" spans="61:66" x14ac:dyDescent="0.25">
      <c r="BI7890"/>
      <c r="BJ7890"/>
      <c r="BK7890"/>
      <c r="BL7890"/>
      <c r="BM7890"/>
      <c r="BN7890"/>
    </row>
    <row r="7891" spans="61:66" x14ac:dyDescent="0.25">
      <c r="BI7891"/>
      <c r="BJ7891"/>
      <c r="BK7891"/>
      <c r="BL7891"/>
      <c r="BM7891"/>
      <c r="BN7891"/>
    </row>
    <row r="7892" spans="61:66" x14ac:dyDescent="0.25">
      <c r="BI7892"/>
      <c r="BJ7892"/>
      <c r="BK7892"/>
      <c r="BL7892"/>
      <c r="BM7892"/>
      <c r="BN7892"/>
    </row>
    <row r="7893" spans="61:66" x14ac:dyDescent="0.25">
      <c r="BI7893"/>
      <c r="BJ7893"/>
      <c r="BK7893"/>
      <c r="BL7893"/>
      <c r="BM7893"/>
      <c r="BN7893"/>
    </row>
    <row r="7894" spans="61:66" x14ac:dyDescent="0.25">
      <c r="BI7894"/>
      <c r="BJ7894"/>
      <c r="BK7894"/>
      <c r="BL7894"/>
      <c r="BM7894"/>
      <c r="BN7894"/>
    </row>
    <row r="7895" spans="61:66" x14ac:dyDescent="0.25">
      <c r="BI7895"/>
      <c r="BJ7895"/>
      <c r="BK7895"/>
      <c r="BL7895"/>
      <c r="BM7895"/>
      <c r="BN7895"/>
    </row>
    <row r="7896" spans="61:66" x14ac:dyDescent="0.25">
      <c r="BI7896"/>
      <c r="BJ7896"/>
      <c r="BK7896"/>
      <c r="BL7896"/>
      <c r="BM7896"/>
      <c r="BN7896"/>
    </row>
    <row r="7897" spans="61:66" x14ac:dyDescent="0.25">
      <c r="BI7897"/>
      <c r="BJ7897"/>
      <c r="BK7897"/>
      <c r="BL7897"/>
      <c r="BM7897"/>
      <c r="BN7897"/>
    </row>
    <row r="7898" spans="61:66" x14ac:dyDescent="0.25">
      <c r="BI7898"/>
      <c r="BJ7898"/>
      <c r="BK7898"/>
      <c r="BL7898"/>
      <c r="BM7898"/>
      <c r="BN7898"/>
    </row>
    <row r="7899" spans="61:66" x14ac:dyDescent="0.25">
      <c r="BI7899"/>
      <c r="BJ7899"/>
      <c r="BK7899"/>
      <c r="BL7899"/>
      <c r="BM7899"/>
      <c r="BN7899"/>
    </row>
    <row r="7900" spans="61:66" x14ac:dyDescent="0.25">
      <c r="BI7900"/>
      <c r="BJ7900"/>
      <c r="BK7900"/>
      <c r="BL7900"/>
      <c r="BM7900"/>
      <c r="BN7900"/>
    </row>
    <row r="7901" spans="61:66" x14ac:dyDescent="0.25">
      <c r="BI7901"/>
      <c r="BJ7901"/>
      <c r="BK7901"/>
      <c r="BL7901"/>
      <c r="BM7901"/>
      <c r="BN7901"/>
    </row>
    <row r="7902" spans="61:66" x14ac:dyDescent="0.25">
      <c r="BI7902"/>
      <c r="BJ7902"/>
      <c r="BK7902"/>
      <c r="BL7902"/>
      <c r="BM7902"/>
      <c r="BN7902"/>
    </row>
    <row r="7903" spans="61:66" x14ac:dyDescent="0.25">
      <c r="BI7903"/>
      <c r="BJ7903"/>
      <c r="BK7903"/>
      <c r="BL7903"/>
      <c r="BM7903"/>
      <c r="BN7903"/>
    </row>
    <row r="7904" spans="61:66" x14ac:dyDescent="0.25">
      <c r="BI7904"/>
      <c r="BJ7904"/>
      <c r="BK7904"/>
      <c r="BL7904"/>
      <c r="BM7904"/>
      <c r="BN7904"/>
    </row>
    <row r="7905" spans="61:66" x14ac:dyDescent="0.25">
      <c r="BI7905"/>
      <c r="BJ7905"/>
      <c r="BK7905"/>
      <c r="BL7905"/>
      <c r="BM7905"/>
      <c r="BN7905"/>
    </row>
    <row r="7906" spans="61:66" x14ac:dyDescent="0.25">
      <c r="BI7906"/>
      <c r="BJ7906"/>
      <c r="BK7906"/>
      <c r="BL7906"/>
      <c r="BM7906"/>
      <c r="BN7906"/>
    </row>
    <row r="7907" spans="61:66" x14ac:dyDescent="0.25">
      <c r="BI7907"/>
      <c r="BJ7907"/>
      <c r="BK7907"/>
      <c r="BL7907"/>
      <c r="BM7907"/>
      <c r="BN7907"/>
    </row>
    <row r="7908" spans="61:66" x14ac:dyDescent="0.25">
      <c r="BI7908"/>
      <c r="BJ7908"/>
      <c r="BK7908"/>
      <c r="BL7908"/>
      <c r="BM7908"/>
      <c r="BN7908"/>
    </row>
    <row r="7909" spans="61:66" x14ac:dyDescent="0.25">
      <c r="BI7909"/>
      <c r="BJ7909"/>
      <c r="BK7909"/>
      <c r="BL7909"/>
      <c r="BM7909"/>
      <c r="BN7909"/>
    </row>
    <row r="7910" spans="61:66" x14ac:dyDescent="0.25">
      <c r="BI7910"/>
      <c r="BJ7910"/>
      <c r="BK7910"/>
      <c r="BL7910"/>
      <c r="BM7910"/>
      <c r="BN7910"/>
    </row>
    <row r="7911" spans="61:66" x14ac:dyDescent="0.25">
      <c r="BI7911"/>
      <c r="BJ7911"/>
      <c r="BK7911"/>
      <c r="BL7911"/>
      <c r="BM7911"/>
      <c r="BN7911"/>
    </row>
    <row r="7912" spans="61:66" x14ac:dyDescent="0.25">
      <c r="BI7912"/>
      <c r="BJ7912"/>
      <c r="BK7912"/>
      <c r="BL7912"/>
      <c r="BM7912"/>
      <c r="BN7912"/>
    </row>
    <row r="7913" spans="61:66" x14ac:dyDescent="0.25">
      <c r="BI7913"/>
      <c r="BJ7913"/>
      <c r="BK7913"/>
      <c r="BL7913"/>
      <c r="BM7913"/>
      <c r="BN7913"/>
    </row>
    <row r="7914" spans="61:66" x14ac:dyDescent="0.25">
      <c r="BI7914"/>
      <c r="BJ7914"/>
      <c r="BK7914"/>
      <c r="BL7914"/>
      <c r="BM7914"/>
      <c r="BN7914"/>
    </row>
    <row r="7915" spans="61:66" x14ac:dyDescent="0.25">
      <c r="BI7915"/>
      <c r="BJ7915"/>
      <c r="BK7915"/>
      <c r="BL7915"/>
      <c r="BM7915"/>
      <c r="BN7915"/>
    </row>
    <row r="7916" spans="61:66" x14ac:dyDescent="0.25">
      <c r="BI7916"/>
      <c r="BJ7916"/>
      <c r="BK7916"/>
      <c r="BL7916"/>
      <c r="BM7916"/>
      <c r="BN7916"/>
    </row>
    <row r="7917" spans="61:66" x14ac:dyDescent="0.25">
      <c r="BI7917"/>
      <c r="BJ7917"/>
      <c r="BK7917"/>
      <c r="BL7917"/>
      <c r="BM7917"/>
      <c r="BN7917"/>
    </row>
    <row r="7918" spans="61:66" x14ac:dyDescent="0.25">
      <c r="BI7918"/>
      <c r="BJ7918"/>
      <c r="BK7918"/>
      <c r="BL7918"/>
      <c r="BM7918"/>
      <c r="BN7918"/>
    </row>
    <row r="7919" spans="61:66" x14ac:dyDescent="0.25">
      <c r="BI7919"/>
      <c r="BJ7919"/>
      <c r="BK7919"/>
      <c r="BL7919"/>
      <c r="BM7919"/>
      <c r="BN7919"/>
    </row>
    <row r="7920" spans="61:66" x14ac:dyDescent="0.25">
      <c r="BI7920"/>
      <c r="BJ7920"/>
      <c r="BK7920"/>
      <c r="BL7920"/>
      <c r="BM7920"/>
      <c r="BN7920"/>
    </row>
    <row r="7921" spans="61:66" x14ac:dyDescent="0.25">
      <c r="BI7921"/>
      <c r="BJ7921"/>
      <c r="BK7921"/>
      <c r="BL7921"/>
      <c r="BM7921"/>
      <c r="BN7921"/>
    </row>
    <row r="7922" spans="61:66" x14ac:dyDescent="0.25">
      <c r="BI7922"/>
      <c r="BJ7922"/>
      <c r="BK7922"/>
      <c r="BL7922"/>
      <c r="BM7922"/>
      <c r="BN7922"/>
    </row>
    <row r="7923" spans="61:66" x14ac:dyDescent="0.25">
      <c r="BI7923"/>
      <c r="BJ7923"/>
      <c r="BK7923"/>
      <c r="BL7923"/>
      <c r="BM7923"/>
      <c r="BN7923"/>
    </row>
    <row r="7924" spans="61:66" x14ac:dyDescent="0.25">
      <c r="BI7924"/>
      <c r="BJ7924"/>
      <c r="BK7924"/>
      <c r="BL7924"/>
      <c r="BM7924"/>
      <c r="BN7924"/>
    </row>
    <row r="7925" spans="61:66" x14ac:dyDescent="0.25">
      <c r="BI7925"/>
      <c r="BJ7925"/>
      <c r="BK7925"/>
      <c r="BL7925"/>
      <c r="BM7925"/>
      <c r="BN7925"/>
    </row>
    <row r="7926" spans="61:66" x14ac:dyDescent="0.25">
      <c r="BI7926"/>
      <c r="BJ7926"/>
      <c r="BK7926"/>
      <c r="BL7926"/>
      <c r="BM7926"/>
      <c r="BN7926"/>
    </row>
    <row r="7927" spans="61:66" x14ac:dyDescent="0.25">
      <c r="BI7927"/>
      <c r="BJ7927"/>
      <c r="BK7927"/>
      <c r="BL7927"/>
      <c r="BM7927"/>
      <c r="BN7927"/>
    </row>
    <row r="7928" spans="61:66" x14ac:dyDescent="0.25">
      <c r="BI7928"/>
      <c r="BJ7928"/>
      <c r="BK7928"/>
      <c r="BL7928"/>
      <c r="BM7928"/>
      <c r="BN7928"/>
    </row>
    <row r="7929" spans="61:66" x14ac:dyDescent="0.25">
      <c r="BI7929"/>
      <c r="BJ7929"/>
      <c r="BK7929"/>
      <c r="BL7929"/>
      <c r="BM7929"/>
      <c r="BN7929"/>
    </row>
    <row r="7930" spans="61:66" x14ac:dyDescent="0.25">
      <c r="BI7930"/>
      <c r="BJ7930"/>
      <c r="BK7930"/>
      <c r="BL7930"/>
      <c r="BM7930"/>
      <c r="BN7930"/>
    </row>
    <row r="7931" spans="61:66" x14ac:dyDescent="0.25">
      <c r="BI7931"/>
      <c r="BJ7931"/>
      <c r="BK7931"/>
      <c r="BL7931"/>
      <c r="BM7931"/>
      <c r="BN7931"/>
    </row>
    <row r="7932" spans="61:66" x14ac:dyDescent="0.25">
      <c r="BI7932"/>
      <c r="BJ7932"/>
      <c r="BK7932"/>
      <c r="BL7932"/>
      <c r="BM7932"/>
      <c r="BN7932"/>
    </row>
    <row r="7933" spans="61:66" x14ac:dyDescent="0.25">
      <c r="BI7933"/>
      <c r="BJ7933"/>
      <c r="BK7933"/>
      <c r="BL7933"/>
      <c r="BM7933"/>
      <c r="BN7933"/>
    </row>
    <row r="7934" spans="61:66" x14ac:dyDescent="0.25">
      <c r="BI7934"/>
      <c r="BJ7934"/>
      <c r="BK7934"/>
      <c r="BL7934"/>
      <c r="BM7934"/>
      <c r="BN7934"/>
    </row>
    <row r="7935" spans="61:66" x14ac:dyDescent="0.25">
      <c r="BI7935"/>
      <c r="BJ7935"/>
      <c r="BK7935"/>
      <c r="BL7935"/>
      <c r="BM7935"/>
      <c r="BN7935"/>
    </row>
    <row r="7936" spans="61:66" x14ac:dyDescent="0.25">
      <c r="BI7936"/>
      <c r="BJ7936"/>
      <c r="BK7936"/>
      <c r="BL7936"/>
      <c r="BM7936"/>
      <c r="BN7936"/>
    </row>
    <row r="7937" spans="61:66" x14ac:dyDescent="0.25">
      <c r="BI7937"/>
      <c r="BJ7937"/>
      <c r="BK7937"/>
      <c r="BL7937"/>
      <c r="BM7937"/>
      <c r="BN7937"/>
    </row>
    <row r="7938" spans="61:66" x14ac:dyDescent="0.25">
      <c r="BI7938"/>
      <c r="BJ7938"/>
      <c r="BK7938"/>
      <c r="BL7938"/>
      <c r="BM7938"/>
      <c r="BN7938"/>
    </row>
    <row r="7939" spans="61:66" x14ac:dyDescent="0.25">
      <c r="BI7939"/>
      <c r="BJ7939"/>
      <c r="BK7939"/>
      <c r="BL7939"/>
      <c r="BM7939"/>
      <c r="BN7939"/>
    </row>
    <row r="7940" spans="61:66" x14ac:dyDescent="0.25">
      <c r="BI7940"/>
      <c r="BJ7940"/>
      <c r="BK7940"/>
      <c r="BL7940"/>
      <c r="BM7940"/>
      <c r="BN7940"/>
    </row>
    <row r="7941" spans="61:66" x14ac:dyDescent="0.25">
      <c r="BI7941"/>
      <c r="BJ7941"/>
      <c r="BK7941"/>
      <c r="BL7941"/>
      <c r="BM7941"/>
      <c r="BN7941"/>
    </row>
    <row r="7942" spans="61:66" x14ac:dyDescent="0.25">
      <c r="BI7942"/>
      <c r="BJ7942"/>
      <c r="BK7942"/>
      <c r="BL7942"/>
      <c r="BM7942"/>
      <c r="BN7942"/>
    </row>
    <row r="7943" spans="61:66" x14ac:dyDescent="0.25">
      <c r="BI7943"/>
      <c r="BJ7943"/>
      <c r="BK7943"/>
      <c r="BL7943"/>
      <c r="BM7943"/>
      <c r="BN7943"/>
    </row>
    <row r="7944" spans="61:66" x14ac:dyDescent="0.25">
      <c r="BI7944"/>
      <c r="BJ7944"/>
      <c r="BK7944"/>
      <c r="BL7944"/>
      <c r="BM7944"/>
      <c r="BN7944"/>
    </row>
    <row r="7945" spans="61:66" x14ac:dyDescent="0.25">
      <c r="BI7945"/>
      <c r="BJ7945"/>
      <c r="BK7945"/>
      <c r="BL7945"/>
      <c r="BM7945"/>
      <c r="BN7945"/>
    </row>
    <row r="7946" spans="61:66" x14ac:dyDescent="0.25">
      <c r="BI7946"/>
      <c r="BJ7946"/>
      <c r="BK7946"/>
      <c r="BL7946"/>
      <c r="BM7946"/>
      <c r="BN7946"/>
    </row>
    <row r="7947" spans="61:66" x14ac:dyDescent="0.25">
      <c r="BI7947"/>
      <c r="BJ7947"/>
      <c r="BK7947"/>
      <c r="BL7947"/>
      <c r="BM7947"/>
      <c r="BN7947"/>
    </row>
    <row r="7948" spans="61:66" x14ac:dyDescent="0.25">
      <c r="BI7948"/>
      <c r="BJ7948"/>
      <c r="BK7948"/>
      <c r="BL7948"/>
      <c r="BM7948"/>
      <c r="BN7948"/>
    </row>
    <row r="7949" spans="61:66" x14ac:dyDescent="0.25">
      <c r="BI7949"/>
      <c r="BJ7949"/>
      <c r="BK7949"/>
      <c r="BL7949"/>
      <c r="BM7949"/>
      <c r="BN7949"/>
    </row>
    <row r="7950" spans="61:66" x14ac:dyDescent="0.25">
      <c r="BI7950"/>
      <c r="BJ7950"/>
      <c r="BK7950"/>
      <c r="BL7950"/>
      <c r="BM7950"/>
      <c r="BN7950"/>
    </row>
    <row r="7951" spans="61:66" x14ac:dyDescent="0.25">
      <c r="BI7951"/>
      <c r="BJ7951"/>
      <c r="BK7951"/>
      <c r="BL7951"/>
      <c r="BM7951"/>
      <c r="BN7951"/>
    </row>
    <row r="7952" spans="61:66" x14ac:dyDescent="0.25">
      <c r="BI7952"/>
      <c r="BJ7952"/>
      <c r="BK7952"/>
      <c r="BL7952"/>
      <c r="BM7952"/>
      <c r="BN7952"/>
    </row>
    <row r="7953" spans="61:66" x14ac:dyDescent="0.25">
      <c r="BI7953"/>
      <c r="BJ7953"/>
      <c r="BK7953"/>
      <c r="BL7953"/>
      <c r="BM7953"/>
      <c r="BN7953"/>
    </row>
    <row r="7954" spans="61:66" x14ac:dyDescent="0.25">
      <c r="BI7954"/>
      <c r="BJ7954"/>
      <c r="BK7954"/>
      <c r="BL7954"/>
      <c r="BM7954"/>
      <c r="BN7954"/>
    </row>
    <row r="7955" spans="61:66" x14ac:dyDescent="0.25">
      <c r="BI7955"/>
      <c r="BJ7955"/>
      <c r="BK7955"/>
      <c r="BL7955"/>
      <c r="BM7955"/>
      <c r="BN7955"/>
    </row>
    <row r="7956" spans="61:66" x14ac:dyDescent="0.25">
      <c r="BI7956"/>
      <c r="BJ7956"/>
      <c r="BK7956"/>
      <c r="BL7956"/>
      <c r="BM7956"/>
      <c r="BN7956"/>
    </row>
    <row r="7957" spans="61:66" x14ac:dyDescent="0.25">
      <c r="BI7957"/>
      <c r="BJ7957"/>
      <c r="BK7957"/>
      <c r="BL7957"/>
      <c r="BM7957"/>
      <c r="BN7957"/>
    </row>
    <row r="7958" spans="61:66" x14ac:dyDescent="0.25">
      <c r="BI7958"/>
      <c r="BJ7958"/>
      <c r="BK7958"/>
      <c r="BL7958"/>
      <c r="BM7958"/>
      <c r="BN7958"/>
    </row>
    <row r="7959" spans="61:66" x14ac:dyDescent="0.25">
      <c r="BI7959"/>
      <c r="BJ7959"/>
      <c r="BK7959"/>
      <c r="BL7959"/>
      <c r="BM7959"/>
      <c r="BN7959"/>
    </row>
    <row r="7960" spans="61:66" x14ac:dyDescent="0.25">
      <c r="BI7960"/>
      <c r="BJ7960"/>
      <c r="BK7960"/>
      <c r="BL7960"/>
      <c r="BM7960"/>
      <c r="BN7960"/>
    </row>
    <row r="7961" spans="61:66" x14ac:dyDescent="0.25">
      <c r="BI7961"/>
      <c r="BJ7961"/>
      <c r="BK7961"/>
      <c r="BL7961"/>
      <c r="BM7961"/>
      <c r="BN7961"/>
    </row>
    <row r="7962" spans="61:66" x14ac:dyDescent="0.25">
      <c r="BI7962"/>
      <c r="BJ7962"/>
      <c r="BK7962"/>
      <c r="BL7962"/>
      <c r="BM7962"/>
      <c r="BN7962"/>
    </row>
    <row r="7963" spans="61:66" x14ac:dyDescent="0.25">
      <c r="BI7963"/>
      <c r="BJ7963"/>
      <c r="BK7963"/>
      <c r="BL7963"/>
      <c r="BM7963"/>
      <c r="BN7963"/>
    </row>
    <row r="7964" spans="61:66" x14ac:dyDescent="0.25">
      <c r="BI7964"/>
      <c r="BJ7964"/>
      <c r="BK7964"/>
      <c r="BL7964"/>
      <c r="BM7964"/>
      <c r="BN7964"/>
    </row>
    <row r="7965" spans="61:66" x14ac:dyDescent="0.25">
      <c r="BI7965"/>
      <c r="BJ7965"/>
      <c r="BK7965"/>
      <c r="BL7965"/>
      <c r="BM7965"/>
      <c r="BN7965"/>
    </row>
    <row r="7966" spans="61:66" x14ac:dyDescent="0.25">
      <c r="BI7966"/>
      <c r="BJ7966"/>
      <c r="BK7966"/>
      <c r="BL7966"/>
      <c r="BM7966"/>
      <c r="BN7966"/>
    </row>
    <row r="7967" spans="61:66" x14ac:dyDescent="0.25">
      <c r="BI7967"/>
      <c r="BJ7967"/>
      <c r="BK7967"/>
      <c r="BL7967"/>
      <c r="BM7967"/>
      <c r="BN7967"/>
    </row>
    <row r="7968" spans="61:66" x14ac:dyDescent="0.25">
      <c r="BI7968"/>
      <c r="BJ7968"/>
      <c r="BK7968"/>
      <c r="BL7968"/>
      <c r="BM7968"/>
      <c r="BN7968"/>
    </row>
    <row r="7969" spans="61:66" x14ac:dyDescent="0.25">
      <c r="BI7969"/>
      <c r="BJ7969"/>
      <c r="BK7969"/>
      <c r="BL7969"/>
      <c r="BM7969"/>
      <c r="BN7969"/>
    </row>
    <row r="7970" spans="61:66" x14ac:dyDescent="0.25">
      <c r="BI7970"/>
      <c r="BJ7970"/>
      <c r="BK7970"/>
      <c r="BL7970"/>
      <c r="BM7970"/>
      <c r="BN7970"/>
    </row>
    <row r="7971" spans="61:66" x14ac:dyDescent="0.25">
      <c r="BI7971"/>
      <c r="BJ7971"/>
      <c r="BK7971"/>
      <c r="BL7971"/>
      <c r="BM7971"/>
      <c r="BN7971"/>
    </row>
    <row r="7972" spans="61:66" x14ac:dyDescent="0.25">
      <c r="BI7972"/>
      <c r="BJ7972"/>
      <c r="BK7972"/>
      <c r="BL7972"/>
      <c r="BM7972"/>
      <c r="BN7972"/>
    </row>
    <row r="7973" spans="61:66" x14ac:dyDescent="0.25">
      <c r="BI7973"/>
      <c r="BJ7973"/>
      <c r="BK7973"/>
      <c r="BL7973"/>
      <c r="BM7973"/>
      <c r="BN7973"/>
    </row>
    <row r="7974" spans="61:66" x14ac:dyDescent="0.25">
      <c r="BI7974"/>
      <c r="BJ7974"/>
      <c r="BK7974"/>
      <c r="BL7974"/>
      <c r="BM7974"/>
      <c r="BN7974"/>
    </row>
    <row r="7975" spans="61:66" x14ac:dyDescent="0.25">
      <c r="BI7975"/>
      <c r="BJ7975"/>
      <c r="BK7975"/>
      <c r="BL7975"/>
      <c r="BM7975"/>
      <c r="BN7975"/>
    </row>
    <row r="7976" spans="61:66" x14ac:dyDescent="0.25">
      <c r="BI7976"/>
      <c r="BJ7976"/>
      <c r="BK7976"/>
      <c r="BL7976"/>
      <c r="BM7976"/>
      <c r="BN7976"/>
    </row>
    <row r="7977" spans="61:66" x14ac:dyDescent="0.25">
      <c r="BI7977"/>
      <c r="BJ7977"/>
      <c r="BK7977"/>
      <c r="BL7977"/>
      <c r="BM7977"/>
      <c r="BN7977"/>
    </row>
    <row r="7978" spans="61:66" x14ac:dyDescent="0.25">
      <c r="BI7978"/>
      <c r="BJ7978"/>
      <c r="BK7978"/>
      <c r="BL7978"/>
      <c r="BM7978"/>
      <c r="BN7978"/>
    </row>
    <row r="7979" spans="61:66" x14ac:dyDescent="0.25">
      <c r="BI7979"/>
      <c r="BJ7979"/>
      <c r="BK7979"/>
      <c r="BL7979"/>
      <c r="BM7979"/>
      <c r="BN7979"/>
    </row>
    <row r="7980" spans="61:66" x14ac:dyDescent="0.25">
      <c r="BI7980"/>
      <c r="BJ7980"/>
      <c r="BK7980"/>
      <c r="BL7980"/>
      <c r="BM7980"/>
      <c r="BN7980"/>
    </row>
    <row r="7981" spans="61:66" x14ac:dyDescent="0.25">
      <c r="BI7981"/>
      <c r="BJ7981"/>
      <c r="BK7981"/>
      <c r="BL7981"/>
      <c r="BM7981"/>
      <c r="BN7981"/>
    </row>
    <row r="7982" spans="61:66" x14ac:dyDescent="0.25">
      <c r="BI7982"/>
      <c r="BJ7982"/>
      <c r="BK7982"/>
      <c r="BL7982"/>
      <c r="BM7982"/>
      <c r="BN7982"/>
    </row>
    <row r="7983" spans="61:66" x14ac:dyDescent="0.25">
      <c r="BI7983"/>
      <c r="BJ7983"/>
      <c r="BK7983"/>
      <c r="BL7983"/>
      <c r="BM7983"/>
      <c r="BN7983"/>
    </row>
    <row r="7984" spans="61:66" x14ac:dyDescent="0.25">
      <c r="BI7984"/>
      <c r="BJ7984"/>
      <c r="BK7984"/>
      <c r="BL7984"/>
      <c r="BM7984"/>
      <c r="BN7984"/>
    </row>
    <row r="7985" spans="61:66" x14ac:dyDescent="0.25">
      <c r="BI7985"/>
      <c r="BJ7985"/>
      <c r="BK7985"/>
      <c r="BL7985"/>
      <c r="BM7985"/>
      <c r="BN7985"/>
    </row>
    <row r="7986" spans="61:66" x14ac:dyDescent="0.25">
      <c r="BI7986"/>
      <c r="BJ7986"/>
      <c r="BK7986"/>
      <c r="BL7986"/>
      <c r="BM7986"/>
      <c r="BN7986"/>
    </row>
    <row r="7987" spans="61:66" x14ac:dyDescent="0.25">
      <c r="BI7987"/>
      <c r="BJ7987"/>
      <c r="BK7987"/>
      <c r="BL7987"/>
      <c r="BM7987"/>
      <c r="BN7987"/>
    </row>
    <row r="7988" spans="61:66" x14ac:dyDescent="0.25">
      <c r="BI7988"/>
      <c r="BJ7988"/>
      <c r="BK7988"/>
      <c r="BL7988"/>
      <c r="BM7988"/>
      <c r="BN7988"/>
    </row>
    <row r="7989" spans="61:66" x14ac:dyDescent="0.25">
      <c r="BI7989"/>
      <c r="BJ7989"/>
      <c r="BK7989"/>
      <c r="BL7989"/>
      <c r="BM7989"/>
      <c r="BN7989"/>
    </row>
    <row r="7990" spans="61:66" x14ac:dyDescent="0.25">
      <c r="BI7990"/>
      <c r="BJ7990"/>
      <c r="BK7990"/>
      <c r="BL7990"/>
      <c r="BM7990"/>
      <c r="BN7990"/>
    </row>
    <row r="7991" spans="61:66" x14ac:dyDescent="0.25">
      <c r="BI7991"/>
      <c r="BJ7991"/>
      <c r="BK7991"/>
      <c r="BL7991"/>
      <c r="BM7991"/>
      <c r="BN7991"/>
    </row>
    <row r="7992" spans="61:66" x14ac:dyDescent="0.25">
      <c r="BI7992"/>
      <c r="BJ7992"/>
      <c r="BK7992"/>
      <c r="BL7992"/>
      <c r="BM7992"/>
      <c r="BN7992"/>
    </row>
    <row r="7993" spans="61:66" x14ac:dyDescent="0.25">
      <c r="BI7993"/>
      <c r="BJ7993"/>
      <c r="BK7993"/>
      <c r="BL7993"/>
      <c r="BM7993"/>
      <c r="BN7993"/>
    </row>
    <row r="7994" spans="61:66" x14ac:dyDescent="0.25">
      <c r="BI7994"/>
      <c r="BJ7994"/>
      <c r="BK7994"/>
      <c r="BL7994"/>
      <c r="BM7994"/>
      <c r="BN7994"/>
    </row>
    <row r="7995" spans="61:66" x14ac:dyDescent="0.25">
      <c r="BI7995"/>
      <c r="BJ7995"/>
      <c r="BK7995"/>
      <c r="BL7995"/>
      <c r="BM7995"/>
      <c r="BN7995"/>
    </row>
    <row r="7996" spans="61:66" x14ac:dyDescent="0.25">
      <c r="BI7996"/>
      <c r="BJ7996"/>
      <c r="BK7996"/>
      <c r="BL7996"/>
      <c r="BM7996"/>
      <c r="BN7996"/>
    </row>
    <row r="7997" spans="61:66" x14ac:dyDescent="0.25">
      <c r="BI7997"/>
      <c r="BJ7997"/>
      <c r="BK7997"/>
      <c r="BL7997"/>
      <c r="BM7997"/>
      <c r="BN7997"/>
    </row>
    <row r="7998" spans="61:66" x14ac:dyDescent="0.25">
      <c r="BI7998"/>
      <c r="BJ7998"/>
      <c r="BK7998"/>
      <c r="BL7998"/>
      <c r="BM7998"/>
      <c r="BN7998"/>
    </row>
    <row r="7999" spans="61:66" x14ac:dyDescent="0.25">
      <c r="BI7999"/>
      <c r="BJ7999"/>
      <c r="BK7999"/>
      <c r="BL7999"/>
      <c r="BM7999"/>
      <c r="BN7999"/>
    </row>
    <row r="8000" spans="61:66" x14ac:dyDescent="0.25">
      <c r="BI8000"/>
      <c r="BJ8000"/>
      <c r="BK8000"/>
      <c r="BL8000"/>
      <c r="BM8000"/>
      <c r="BN8000"/>
    </row>
    <row r="8001" spans="61:66" x14ac:dyDescent="0.25">
      <c r="BI8001"/>
      <c r="BJ8001"/>
      <c r="BK8001"/>
      <c r="BL8001"/>
      <c r="BM8001"/>
      <c r="BN8001"/>
    </row>
    <row r="8002" spans="61:66" x14ac:dyDescent="0.25">
      <c r="BI8002"/>
      <c r="BJ8002"/>
      <c r="BK8002"/>
      <c r="BL8002"/>
      <c r="BM8002"/>
      <c r="BN8002"/>
    </row>
    <row r="8003" spans="61:66" x14ac:dyDescent="0.25">
      <c r="BI8003"/>
      <c r="BJ8003"/>
      <c r="BK8003"/>
      <c r="BL8003"/>
      <c r="BM8003"/>
      <c r="BN8003"/>
    </row>
    <row r="8004" spans="61:66" x14ac:dyDescent="0.25">
      <c r="BI8004"/>
      <c r="BJ8004"/>
      <c r="BK8004"/>
      <c r="BL8004"/>
      <c r="BM8004"/>
      <c r="BN8004"/>
    </row>
    <row r="8005" spans="61:66" x14ac:dyDescent="0.25">
      <c r="BI8005"/>
      <c r="BJ8005"/>
      <c r="BK8005"/>
      <c r="BL8005"/>
      <c r="BM8005"/>
      <c r="BN8005"/>
    </row>
    <row r="8006" spans="61:66" x14ac:dyDescent="0.25">
      <c r="BI8006"/>
      <c r="BJ8006"/>
      <c r="BK8006"/>
      <c r="BL8006"/>
      <c r="BM8006"/>
      <c r="BN8006"/>
    </row>
    <row r="8007" spans="61:66" x14ac:dyDescent="0.25">
      <c r="BI8007"/>
      <c r="BJ8007"/>
      <c r="BK8007"/>
      <c r="BL8007"/>
      <c r="BM8007"/>
      <c r="BN8007"/>
    </row>
    <row r="8008" spans="61:66" x14ac:dyDescent="0.25">
      <c r="BI8008"/>
      <c r="BJ8008"/>
      <c r="BK8008"/>
      <c r="BL8008"/>
      <c r="BM8008"/>
      <c r="BN8008"/>
    </row>
    <row r="8009" spans="61:66" x14ac:dyDescent="0.25">
      <c r="BI8009"/>
      <c r="BJ8009"/>
      <c r="BK8009"/>
      <c r="BL8009"/>
      <c r="BM8009"/>
      <c r="BN8009"/>
    </row>
    <row r="8010" spans="61:66" x14ac:dyDescent="0.25">
      <c r="BI8010"/>
      <c r="BJ8010"/>
      <c r="BK8010"/>
      <c r="BL8010"/>
      <c r="BM8010"/>
      <c r="BN8010"/>
    </row>
    <row r="8011" spans="61:66" x14ac:dyDescent="0.25">
      <c r="BI8011"/>
      <c r="BJ8011"/>
      <c r="BK8011"/>
      <c r="BL8011"/>
      <c r="BM8011"/>
      <c r="BN8011"/>
    </row>
    <row r="8012" spans="61:66" x14ac:dyDescent="0.25">
      <c r="BI8012"/>
      <c r="BJ8012"/>
      <c r="BK8012"/>
      <c r="BL8012"/>
      <c r="BM8012"/>
      <c r="BN8012"/>
    </row>
    <row r="8013" spans="61:66" x14ac:dyDescent="0.25">
      <c r="BI8013"/>
      <c r="BJ8013"/>
      <c r="BK8013"/>
      <c r="BL8013"/>
      <c r="BM8013"/>
      <c r="BN8013"/>
    </row>
    <row r="8014" spans="61:66" x14ac:dyDescent="0.25">
      <c r="BI8014"/>
      <c r="BJ8014"/>
      <c r="BK8014"/>
      <c r="BL8014"/>
      <c r="BM8014"/>
      <c r="BN8014"/>
    </row>
    <row r="8015" spans="61:66" x14ac:dyDescent="0.25">
      <c r="BI8015"/>
      <c r="BJ8015"/>
      <c r="BK8015"/>
      <c r="BL8015"/>
      <c r="BM8015"/>
      <c r="BN8015"/>
    </row>
    <row r="8016" spans="61:66" x14ac:dyDescent="0.25">
      <c r="BI8016"/>
      <c r="BJ8016"/>
      <c r="BK8016"/>
      <c r="BL8016"/>
      <c r="BM8016"/>
      <c r="BN8016"/>
    </row>
    <row r="8017" spans="61:66" x14ac:dyDescent="0.25">
      <c r="BI8017"/>
      <c r="BJ8017"/>
      <c r="BK8017"/>
      <c r="BL8017"/>
      <c r="BM8017"/>
      <c r="BN8017"/>
    </row>
    <row r="8018" spans="61:66" x14ac:dyDescent="0.25">
      <c r="BI8018"/>
      <c r="BJ8018"/>
      <c r="BK8018"/>
      <c r="BL8018"/>
      <c r="BM8018"/>
      <c r="BN8018"/>
    </row>
    <row r="8019" spans="61:66" x14ac:dyDescent="0.25">
      <c r="BI8019"/>
      <c r="BJ8019"/>
      <c r="BK8019"/>
      <c r="BL8019"/>
      <c r="BM8019"/>
      <c r="BN8019"/>
    </row>
    <row r="8020" spans="61:66" x14ac:dyDescent="0.25">
      <c r="BI8020"/>
      <c r="BJ8020"/>
      <c r="BK8020"/>
      <c r="BL8020"/>
      <c r="BM8020"/>
      <c r="BN8020"/>
    </row>
    <row r="8021" spans="61:66" x14ac:dyDescent="0.25">
      <c r="BI8021"/>
      <c r="BJ8021"/>
      <c r="BK8021"/>
      <c r="BL8021"/>
      <c r="BM8021"/>
      <c r="BN8021"/>
    </row>
    <row r="8022" spans="61:66" x14ac:dyDescent="0.25">
      <c r="BI8022"/>
      <c r="BJ8022"/>
      <c r="BK8022"/>
      <c r="BL8022"/>
      <c r="BM8022"/>
      <c r="BN8022"/>
    </row>
    <row r="8023" spans="61:66" x14ac:dyDescent="0.25">
      <c r="BI8023"/>
      <c r="BJ8023"/>
      <c r="BK8023"/>
      <c r="BL8023"/>
      <c r="BM8023"/>
      <c r="BN8023"/>
    </row>
    <row r="8024" spans="61:66" x14ac:dyDescent="0.25">
      <c r="BI8024"/>
      <c r="BJ8024"/>
      <c r="BK8024"/>
      <c r="BL8024"/>
      <c r="BM8024"/>
      <c r="BN8024"/>
    </row>
    <row r="8025" spans="61:66" x14ac:dyDescent="0.25">
      <c r="BI8025"/>
      <c r="BJ8025"/>
      <c r="BK8025"/>
      <c r="BL8025"/>
      <c r="BM8025"/>
      <c r="BN8025"/>
    </row>
    <row r="8026" spans="61:66" x14ac:dyDescent="0.25">
      <c r="BI8026"/>
      <c r="BJ8026"/>
      <c r="BK8026"/>
      <c r="BL8026"/>
      <c r="BM8026"/>
      <c r="BN8026"/>
    </row>
    <row r="8027" spans="61:66" x14ac:dyDescent="0.25">
      <c r="BI8027"/>
      <c r="BJ8027"/>
      <c r="BK8027"/>
      <c r="BL8027"/>
      <c r="BM8027"/>
      <c r="BN8027"/>
    </row>
    <row r="8028" spans="61:66" x14ac:dyDescent="0.25">
      <c r="BI8028"/>
      <c r="BJ8028"/>
      <c r="BK8028"/>
      <c r="BL8028"/>
      <c r="BM8028"/>
      <c r="BN8028"/>
    </row>
    <row r="8029" spans="61:66" x14ac:dyDescent="0.25">
      <c r="BI8029"/>
      <c r="BJ8029"/>
      <c r="BK8029"/>
      <c r="BL8029"/>
      <c r="BM8029"/>
      <c r="BN8029"/>
    </row>
    <row r="8030" spans="61:66" x14ac:dyDescent="0.25">
      <c r="BI8030"/>
      <c r="BJ8030"/>
      <c r="BK8030"/>
      <c r="BL8030"/>
      <c r="BM8030"/>
      <c r="BN8030"/>
    </row>
    <row r="8031" spans="61:66" x14ac:dyDescent="0.25">
      <c r="BI8031"/>
      <c r="BJ8031"/>
      <c r="BK8031"/>
      <c r="BL8031"/>
      <c r="BM8031"/>
      <c r="BN8031"/>
    </row>
    <row r="8032" spans="61:66" x14ac:dyDescent="0.25">
      <c r="BI8032"/>
      <c r="BJ8032"/>
      <c r="BK8032"/>
      <c r="BL8032"/>
      <c r="BM8032"/>
      <c r="BN8032"/>
    </row>
    <row r="8033" spans="61:66" x14ac:dyDescent="0.25">
      <c r="BI8033"/>
      <c r="BJ8033"/>
      <c r="BK8033"/>
      <c r="BL8033"/>
      <c r="BM8033"/>
      <c r="BN8033"/>
    </row>
    <row r="8034" spans="61:66" x14ac:dyDescent="0.25">
      <c r="BI8034"/>
      <c r="BJ8034"/>
      <c r="BK8034"/>
      <c r="BL8034"/>
      <c r="BM8034"/>
      <c r="BN8034"/>
    </row>
    <row r="8035" spans="61:66" x14ac:dyDescent="0.25">
      <c r="BI8035"/>
      <c r="BJ8035"/>
      <c r="BK8035"/>
      <c r="BL8035"/>
      <c r="BM8035"/>
      <c r="BN8035"/>
    </row>
    <row r="8036" spans="61:66" x14ac:dyDescent="0.25">
      <c r="BI8036"/>
      <c r="BJ8036"/>
      <c r="BK8036"/>
      <c r="BL8036"/>
      <c r="BM8036"/>
      <c r="BN8036"/>
    </row>
    <row r="8037" spans="61:66" x14ac:dyDescent="0.25">
      <c r="BI8037"/>
      <c r="BJ8037"/>
      <c r="BK8037"/>
      <c r="BL8037"/>
      <c r="BM8037"/>
      <c r="BN8037"/>
    </row>
    <row r="8038" spans="61:66" x14ac:dyDescent="0.25">
      <c r="BI8038"/>
      <c r="BJ8038"/>
      <c r="BK8038"/>
      <c r="BL8038"/>
      <c r="BM8038"/>
      <c r="BN8038"/>
    </row>
    <row r="8039" spans="61:66" x14ac:dyDescent="0.25">
      <c r="BI8039"/>
      <c r="BJ8039"/>
      <c r="BK8039"/>
      <c r="BL8039"/>
      <c r="BM8039"/>
      <c r="BN8039"/>
    </row>
    <row r="8040" spans="61:66" x14ac:dyDescent="0.25">
      <c r="BI8040"/>
      <c r="BJ8040"/>
      <c r="BK8040"/>
      <c r="BL8040"/>
      <c r="BM8040"/>
      <c r="BN8040"/>
    </row>
    <row r="8041" spans="61:66" x14ac:dyDescent="0.25">
      <c r="BI8041"/>
      <c r="BJ8041"/>
      <c r="BK8041"/>
      <c r="BL8041"/>
      <c r="BM8041"/>
      <c r="BN8041"/>
    </row>
    <row r="8042" spans="61:66" x14ac:dyDescent="0.25">
      <c r="BI8042"/>
      <c r="BJ8042"/>
      <c r="BK8042"/>
      <c r="BL8042"/>
      <c r="BM8042"/>
      <c r="BN8042"/>
    </row>
    <row r="8043" spans="61:66" x14ac:dyDescent="0.25">
      <c r="BI8043"/>
      <c r="BJ8043"/>
      <c r="BK8043"/>
      <c r="BL8043"/>
      <c r="BM8043"/>
      <c r="BN8043"/>
    </row>
    <row r="8044" spans="61:66" x14ac:dyDescent="0.25">
      <c r="BI8044"/>
      <c r="BJ8044"/>
      <c r="BK8044"/>
      <c r="BL8044"/>
      <c r="BM8044"/>
      <c r="BN8044"/>
    </row>
    <row r="8045" spans="61:66" x14ac:dyDescent="0.25">
      <c r="BI8045"/>
      <c r="BJ8045"/>
      <c r="BK8045"/>
      <c r="BL8045"/>
      <c r="BM8045"/>
      <c r="BN8045"/>
    </row>
    <row r="8046" spans="61:66" x14ac:dyDescent="0.25">
      <c r="BI8046"/>
      <c r="BJ8046"/>
      <c r="BK8046"/>
      <c r="BL8046"/>
      <c r="BM8046"/>
      <c r="BN8046"/>
    </row>
    <row r="8047" spans="61:66" x14ac:dyDescent="0.25">
      <c r="BI8047"/>
      <c r="BJ8047"/>
      <c r="BK8047"/>
      <c r="BL8047"/>
      <c r="BM8047"/>
      <c r="BN8047"/>
    </row>
    <row r="8048" spans="61:66" x14ac:dyDescent="0.25">
      <c r="BI8048"/>
      <c r="BJ8048"/>
      <c r="BK8048"/>
      <c r="BL8048"/>
      <c r="BM8048"/>
      <c r="BN8048"/>
    </row>
    <row r="8049" spans="61:66" x14ac:dyDescent="0.25">
      <c r="BI8049"/>
      <c r="BJ8049"/>
      <c r="BK8049"/>
      <c r="BL8049"/>
      <c r="BM8049"/>
      <c r="BN8049"/>
    </row>
    <row r="8050" spans="61:66" x14ac:dyDescent="0.25">
      <c r="BI8050"/>
      <c r="BJ8050"/>
      <c r="BK8050"/>
      <c r="BL8050"/>
      <c r="BM8050"/>
      <c r="BN8050"/>
    </row>
    <row r="8051" spans="61:66" x14ac:dyDescent="0.25">
      <c r="BI8051"/>
      <c r="BJ8051"/>
      <c r="BK8051"/>
      <c r="BL8051"/>
      <c r="BM8051"/>
      <c r="BN8051"/>
    </row>
    <row r="8052" spans="61:66" x14ac:dyDescent="0.25">
      <c r="BI8052"/>
      <c r="BJ8052"/>
      <c r="BK8052"/>
      <c r="BL8052"/>
      <c r="BM8052"/>
      <c r="BN8052"/>
    </row>
    <row r="8053" spans="61:66" x14ac:dyDescent="0.25">
      <c r="BI8053"/>
      <c r="BJ8053"/>
      <c r="BK8053"/>
      <c r="BL8053"/>
      <c r="BM8053"/>
      <c r="BN8053"/>
    </row>
    <row r="8054" spans="61:66" x14ac:dyDescent="0.25">
      <c r="BI8054"/>
      <c r="BJ8054"/>
      <c r="BK8054"/>
      <c r="BL8054"/>
      <c r="BM8054"/>
      <c r="BN8054"/>
    </row>
    <row r="8055" spans="61:66" x14ac:dyDescent="0.25">
      <c r="BI8055"/>
      <c r="BJ8055"/>
      <c r="BK8055"/>
      <c r="BL8055"/>
      <c r="BM8055"/>
      <c r="BN8055"/>
    </row>
    <row r="8056" spans="61:66" x14ac:dyDescent="0.25">
      <c r="BI8056"/>
      <c r="BJ8056"/>
      <c r="BK8056"/>
      <c r="BL8056"/>
      <c r="BM8056"/>
      <c r="BN8056"/>
    </row>
    <row r="8057" spans="61:66" x14ac:dyDescent="0.25">
      <c r="BI8057"/>
      <c r="BJ8057"/>
      <c r="BK8057"/>
      <c r="BL8057"/>
      <c r="BM8057"/>
      <c r="BN8057"/>
    </row>
    <row r="8058" spans="61:66" x14ac:dyDescent="0.25">
      <c r="BI8058"/>
      <c r="BJ8058"/>
      <c r="BK8058"/>
      <c r="BL8058"/>
      <c r="BM8058"/>
      <c r="BN8058"/>
    </row>
    <row r="8059" spans="61:66" x14ac:dyDescent="0.25">
      <c r="BI8059"/>
      <c r="BJ8059"/>
      <c r="BK8059"/>
      <c r="BL8059"/>
      <c r="BM8059"/>
      <c r="BN8059"/>
    </row>
    <row r="8060" spans="61:66" x14ac:dyDescent="0.25">
      <c r="BI8060"/>
      <c r="BJ8060"/>
      <c r="BK8060"/>
      <c r="BL8060"/>
      <c r="BM8060"/>
      <c r="BN8060"/>
    </row>
    <row r="8061" spans="61:66" x14ac:dyDescent="0.25">
      <c r="BI8061"/>
      <c r="BJ8061"/>
      <c r="BK8061"/>
      <c r="BL8061"/>
      <c r="BM8061"/>
      <c r="BN8061"/>
    </row>
    <row r="8062" spans="61:66" x14ac:dyDescent="0.25">
      <c r="BI8062"/>
      <c r="BJ8062"/>
      <c r="BK8062"/>
      <c r="BL8062"/>
      <c r="BM8062"/>
      <c r="BN8062"/>
    </row>
    <row r="8063" spans="61:66" x14ac:dyDescent="0.25">
      <c r="BI8063"/>
      <c r="BJ8063"/>
      <c r="BK8063"/>
      <c r="BL8063"/>
      <c r="BM8063"/>
      <c r="BN8063"/>
    </row>
    <row r="8064" spans="61:66" x14ac:dyDescent="0.25">
      <c r="BI8064"/>
      <c r="BJ8064"/>
      <c r="BK8064"/>
      <c r="BL8064"/>
      <c r="BM8064"/>
      <c r="BN8064"/>
    </row>
    <row r="8065" spans="61:66" x14ac:dyDescent="0.25">
      <c r="BI8065"/>
      <c r="BJ8065"/>
      <c r="BK8065"/>
      <c r="BL8065"/>
      <c r="BM8065"/>
      <c r="BN8065"/>
    </row>
    <row r="8066" spans="61:66" x14ac:dyDescent="0.25">
      <c r="BI8066"/>
      <c r="BJ8066"/>
      <c r="BK8066"/>
      <c r="BL8066"/>
      <c r="BM8066"/>
      <c r="BN8066"/>
    </row>
    <row r="8067" spans="61:66" x14ac:dyDescent="0.25">
      <c r="BI8067"/>
      <c r="BJ8067"/>
      <c r="BK8067"/>
      <c r="BL8067"/>
      <c r="BM8067"/>
      <c r="BN8067"/>
    </row>
    <row r="8068" spans="61:66" x14ac:dyDescent="0.25">
      <c r="BI8068"/>
      <c r="BJ8068"/>
      <c r="BK8068"/>
      <c r="BL8068"/>
      <c r="BM8068"/>
      <c r="BN8068"/>
    </row>
    <row r="8069" spans="61:66" x14ac:dyDescent="0.25">
      <c r="BI8069"/>
      <c r="BJ8069"/>
      <c r="BK8069"/>
      <c r="BL8069"/>
      <c r="BM8069"/>
      <c r="BN8069"/>
    </row>
    <row r="8070" spans="61:66" x14ac:dyDescent="0.25">
      <c r="BI8070"/>
      <c r="BJ8070"/>
      <c r="BK8070"/>
      <c r="BL8070"/>
      <c r="BM8070"/>
      <c r="BN8070"/>
    </row>
    <row r="8071" spans="61:66" x14ac:dyDescent="0.25">
      <c r="BI8071"/>
      <c r="BJ8071"/>
      <c r="BK8071"/>
      <c r="BL8071"/>
      <c r="BM8071"/>
      <c r="BN8071"/>
    </row>
    <row r="8072" spans="61:66" x14ac:dyDescent="0.25">
      <c r="BI8072"/>
      <c r="BJ8072"/>
      <c r="BK8072"/>
      <c r="BL8072"/>
      <c r="BM8072"/>
      <c r="BN8072"/>
    </row>
    <row r="8073" spans="61:66" x14ac:dyDescent="0.25">
      <c r="BI8073"/>
      <c r="BJ8073"/>
      <c r="BK8073"/>
      <c r="BL8073"/>
      <c r="BM8073"/>
      <c r="BN8073"/>
    </row>
    <row r="8074" spans="61:66" x14ac:dyDescent="0.25">
      <c r="BI8074"/>
      <c r="BJ8074"/>
      <c r="BK8074"/>
      <c r="BL8074"/>
      <c r="BM8074"/>
      <c r="BN8074"/>
    </row>
    <row r="8075" spans="61:66" x14ac:dyDescent="0.25">
      <c r="BI8075"/>
      <c r="BJ8075"/>
      <c r="BK8075"/>
      <c r="BL8075"/>
      <c r="BM8075"/>
      <c r="BN8075"/>
    </row>
    <row r="8076" spans="61:66" x14ac:dyDescent="0.25">
      <c r="BI8076"/>
      <c r="BJ8076"/>
      <c r="BK8076"/>
      <c r="BL8076"/>
      <c r="BM8076"/>
      <c r="BN8076"/>
    </row>
    <row r="8077" spans="61:66" x14ac:dyDescent="0.25">
      <c r="BI8077"/>
      <c r="BJ8077"/>
      <c r="BK8077"/>
      <c r="BL8077"/>
      <c r="BM8077"/>
      <c r="BN8077"/>
    </row>
    <row r="8078" spans="61:66" x14ac:dyDescent="0.25">
      <c r="BI8078"/>
      <c r="BJ8078"/>
      <c r="BK8078"/>
      <c r="BL8078"/>
      <c r="BM8078"/>
      <c r="BN8078"/>
    </row>
    <row r="8079" spans="61:66" x14ac:dyDescent="0.25">
      <c r="BI8079"/>
      <c r="BJ8079"/>
      <c r="BK8079"/>
      <c r="BL8079"/>
      <c r="BM8079"/>
      <c r="BN8079"/>
    </row>
    <row r="8080" spans="61:66" x14ac:dyDescent="0.25">
      <c r="BI8080"/>
      <c r="BJ8080"/>
      <c r="BK8080"/>
      <c r="BL8080"/>
      <c r="BM8080"/>
      <c r="BN8080"/>
    </row>
    <row r="8081" spans="61:66" x14ac:dyDescent="0.25">
      <c r="BI8081"/>
      <c r="BJ8081"/>
      <c r="BK8081"/>
      <c r="BL8081"/>
      <c r="BM8081"/>
      <c r="BN8081"/>
    </row>
    <row r="8082" spans="61:66" x14ac:dyDescent="0.25">
      <c r="BI8082"/>
      <c r="BJ8082"/>
      <c r="BK8082"/>
      <c r="BL8082"/>
      <c r="BM8082"/>
      <c r="BN8082"/>
    </row>
    <row r="8083" spans="61:66" x14ac:dyDescent="0.25">
      <c r="BI8083"/>
      <c r="BJ8083"/>
      <c r="BK8083"/>
      <c r="BL8083"/>
      <c r="BM8083"/>
      <c r="BN8083"/>
    </row>
    <row r="8084" spans="61:66" x14ac:dyDescent="0.25">
      <c r="BI8084"/>
      <c r="BJ8084"/>
      <c r="BK8084"/>
      <c r="BL8084"/>
      <c r="BM8084"/>
      <c r="BN8084"/>
    </row>
    <row r="8085" spans="61:66" x14ac:dyDescent="0.25">
      <c r="BI8085"/>
      <c r="BJ8085"/>
      <c r="BK8085"/>
      <c r="BL8085"/>
      <c r="BM8085"/>
      <c r="BN8085"/>
    </row>
    <row r="8086" spans="61:66" x14ac:dyDescent="0.25">
      <c r="BI8086"/>
      <c r="BJ8086"/>
      <c r="BK8086"/>
      <c r="BL8086"/>
      <c r="BM8086"/>
      <c r="BN8086"/>
    </row>
    <row r="8087" spans="61:66" x14ac:dyDescent="0.25">
      <c r="BI8087"/>
      <c r="BJ8087"/>
      <c r="BK8087"/>
      <c r="BL8087"/>
      <c r="BM8087"/>
      <c r="BN8087"/>
    </row>
    <row r="8088" spans="61:66" x14ac:dyDescent="0.25">
      <c r="BI8088"/>
      <c r="BJ8088"/>
      <c r="BK8088"/>
      <c r="BL8088"/>
      <c r="BM8088"/>
      <c r="BN8088"/>
    </row>
    <row r="8089" spans="61:66" x14ac:dyDescent="0.25">
      <c r="BI8089"/>
      <c r="BJ8089"/>
      <c r="BK8089"/>
      <c r="BL8089"/>
      <c r="BM8089"/>
      <c r="BN8089"/>
    </row>
    <row r="8090" spans="61:66" x14ac:dyDescent="0.25">
      <c r="BI8090"/>
      <c r="BJ8090"/>
      <c r="BK8090"/>
      <c r="BL8090"/>
      <c r="BM8090"/>
      <c r="BN8090"/>
    </row>
    <row r="8091" spans="61:66" x14ac:dyDescent="0.25">
      <c r="BI8091"/>
      <c r="BJ8091"/>
      <c r="BK8091"/>
      <c r="BL8091"/>
      <c r="BM8091"/>
      <c r="BN8091"/>
    </row>
    <row r="8092" spans="61:66" x14ac:dyDescent="0.25">
      <c r="BI8092"/>
      <c r="BJ8092"/>
      <c r="BK8092"/>
      <c r="BL8092"/>
      <c r="BM8092"/>
      <c r="BN8092"/>
    </row>
    <row r="8093" spans="61:66" x14ac:dyDescent="0.25">
      <c r="BI8093"/>
      <c r="BJ8093"/>
      <c r="BK8093"/>
      <c r="BL8093"/>
      <c r="BM8093"/>
      <c r="BN8093"/>
    </row>
    <row r="8094" spans="61:66" x14ac:dyDescent="0.25">
      <c r="BI8094"/>
      <c r="BJ8094"/>
      <c r="BK8094"/>
      <c r="BL8094"/>
      <c r="BM8094"/>
      <c r="BN8094"/>
    </row>
    <row r="8095" spans="61:66" x14ac:dyDescent="0.25">
      <c r="BI8095"/>
      <c r="BJ8095"/>
      <c r="BK8095"/>
      <c r="BL8095"/>
      <c r="BM8095"/>
      <c r="BN8095"/>
    </row>
    <row r="8096" spans="61:66" x14ac:dyDescent="0.25">
      <c r="BI8096"/>
      <c r="BJ8096"/>
      <c r="BK8096"/>
      <c r="BL8096"/>
      <c r="BM8096"/>
      <c r="BN8096"/>
    </row>
    <row r="8097" spans="61:66" x14ac:dyDescent="0.25">
      <c r="BI8097"/>
      <c r="BJ8097"/>
      <c r="BK8097"/>
      <c r="BL8097"/>
      <c r="BM8097"/>
      <c r="BN8097"/>
    </row>
    <row r="8098" spans="61:66" x14ac:dyDescent="0.25">
      <c r="BI8098"/>
      <c r="BJ8098"/>
      <c r="BK8098"/>
      <c r="BL8098"/>
      <c r="BM8098"/>
      <c r="BN8098"/>
    </row>
    <row r="8099" spans="61:66" x14ac:dyDescent="0.25">
      <c r="BI8099"/>
      <c r="BJ8099"/>
      <c r="BK8099"/>
      <c r="BL8099"/>
      <c r="BM8099"/>
      <c r="BN8099"/>
    </row>
    <row r="8100" spans="61:66" x14ac:dyDescent="0.25">
      <c r="BI8100"/>
      <c r="BJ8100"/>
      <c r="BK8100"/>
      <c r="BL8100"/>
      <c r="BM8100"/>
      <c r="BN8100"/>
    </row>
    <row r="8101" spans="61:66" x14ac:dyDescent="0.25">
      <c r="BI8101"/>
      <c r="BJ8101"/>
      <c r="BK8101"/>
      <c r="BL8101"/>
      <c r="BM8101"/>
      <c r="BN8101"/>
    </row>
    <row r="8102" spans="61:66" x14ac:dyDescent="0.25">
      <c r="BI8102"/>
      <c r="BJ8102"/>
      <c r="BK8102"/>
      <c r="BL8102"/>
      <c r="BM8102"/>
      <c r="BN8102"/>
    </row>
    <row r="8103" spans="61:66" x14ac:dyDescent="0.25">
      <c r="BI8103"/>
      <c r="BJ8103"/>
      <c r="BK8103"/>
      <c r="BL8103"/>
      <c r="BM8103"/>
      <c r="BN8103"/>
    </row>
    <row r="8104" spans="61:66" x14ac:dyDescent="0.25">
      <c r="BI8104"/>
      <c r="BJ8104"/>
      <c r="BK8104"/>
      <c r="BL8104"/>
      <c r="BM8104"/>
      <c r="BN8104"/>
    </row>
    <row r="8105" spans="61:66" x14ac:dyDescent="0.25">
      <c r="BI8105"/>
      <c r="BJ8105"/>
      <c r="BK8105"/>
      <c r="BL8105"/>
      <c r="BM8105"/>
      <c r="BN8105"/>
    </row>
    <row r="8106" spans="61:66" x14ac:dyDescent="0.25">
      <c r="BI8106"/>
      <c r="BJ8106"/>
      <c r="BK8106"/>
      <c r="BL8106"/>
      <c r="BM8106"/>
      <c r="BN8106"/>
    </row>
    <row r="8107" spans="61:66" x14ac:dyDescent="0.25">
      <c r="BI8107"/>
      <c r="BJ8107"/>
      <c r="BK8107"/>
      <c r="BL8107"/>
      <c r="BM8107"/>
      <c r="BN8107"/>
    </row>
    <row r="8108" spans="61:66" x14ac:dyDescent="0.25">
      <c r="BI8108"/>
      <c r="BJ8108"/>
      <c r="BK8108"/>
      <c r="BL8108"/>
      <c r="BM8108"/>
      <c r="BN8108"/>
    </row>
    <row r="8109" spans="61:66" x14ac:dyDescent="0.25">
      <c r="BI8109"/>
      <c r="BJ8109"/>
      <c r="BK8109"/>
      <c r="BL8109"/>
      <c r="BM8109"/>
      <c r="BN8109"/>
    </row>
    <row r="8110" spans="61:66" x14ac:dyDescent="0.25">
      <c r="BI8110"/>
      <c r="BJ8110"/>
      <c r="BK8110"/>
      <c r="BL8110"/>
      <c r="BM8110"/>
      <c r="BN8110"/>
    </row>
    <row r="8111" spans="61:66" x14ac:dyDescent="0.25">
      <c r="BI8111"/>
      <c r="BJ8111"/>
      <c r="BK8111"/>
      <c r="BL8111"/>
      <c r="BM8111"/>
      <c r="BN8111"/>
    </row>
    <row r="8112" spans="61:66" x14ac:dyDescent="0.25">
      <c r="BI8112"/>
      <c r="BJ8112"/>
      <c r="BK8112"/>
      <c r="BL8112"/>
      <c r="BM8112"/>
      <c r="BN8112"/>
    </row>
    <row r="8113" spans="61:66" x14ac:dyDescent="0.25">
      <c r="BI8113"/>
      <c r="BJ8113"/>
      <c r="BK8113"/>
      <c r="BL8113"/>
      <c r="BM8113"/>
      <c r="BN8113"/>
    </row>
    <row r="8114" spans="61:66" x14ac:dyDescent="0.25">
      <c r="BI8114"/>
      <c r="BJ8114"/>
      <c r="BK8114"/>
      <c r="BL8114"/>
      <c r="BM8114"/>
      <c r="BN8114"/>
    </row>
    <row r="8115" spans="61:66" x14ac:dyDescent="0.25">
      <c r="BI8115"/>
      <c r="BJ8115"/>
      <c r="BK8115"/>
      <c r="BL8115"/>
      <c r="BM8115"/>
      <c r="BN8115"/>
    </row>
    <row r="8116" spans="61:66" x14ac:dyDescent="0.25">
      <c r="BI8116"/>
      <c r="BJ8116"/>
      <c r="BK8116"/>
      <c r="BL8116"/>
      <c r="BM8116"/>
      <c r="BN8116"/>
    </row>
    <row r="8117" spans="61:66" x14ac:dyDescent="0.25">
      <c r="BI8117"/>
      <c r="BJ8117"/>
      <c r="BK8117"/>
      <c r="BL8117"/>
      <c r="BM8117"/>
      <c r="BN8117"/>
    </row>
    <row r="8118" spans="61:66" x14ac:dyDescent="0.25">
      <c r="BI8118"/>
      <c r="BJ8118"/>
      <c r="BK8118"/>
      <c r="BL8118"/>
      <c r="BM8118"/>
      <c r="BN8118"/>
    </row>
    <row r="8119" spans="61:66" x14ac:dyDescent="0.25">
      <c r="BI8119"/>
      <c r="BJ8119"/>
      <c r="BK8119"/>
      <c r="BL8119"/>
      <c r="BM8119"/>
      <c r="BN8119"/>
    </row>
    <row r="8120" spans="61:66" x14ac:dyDescent="0.25">
      <c r="BI8120"/>
      <c r="BJ8120"/>
      <c r="BK8120"/>
      <c r="BL8120"/>
      <c r="BM8120"/>
      <c r="BN8120"/>
    </row>
    <row r="8121" spans="61:66" x14ac:dyDescent="0.25">
      <c r="BI8121"/>
      <c r="BJ8121"/>
      <c r="BK8121"/>
      <c r="BL8121"/>
      <c r="BM8121"/>
      <c r="BN8121"/>
    </row>
    <row r="8122" spans="61:66" x14ac:dyDescent="0.25">
      <c r="BI8122"/>
      <c r="BJ8122"/>
      <c r="BK8122"/>
      <c r="BL8122"/>
      <c r="BM8122"/>
      <c r="BN8122"/>
    </row>
    <row r="8123" spans="61:66" x14ac:dyDescent="0.25">
      <c r="BI8123"/>
      <c r="BJ8123"/>
      <c r="BK8123"/>
      <c r="BL8123"/>
      <c r="BM8123"/>
      <c r="BN8123"/>
    </row>
    <row r="8124" spans="61:66" x14ac:dyDescent="0.25">
      <c r="BI8124"/>
      <c r="BJ8124"/>
      <c r="BK8124"/>
      <c r="BL8124"/>
      <c r="BM8124"/>
      <c r="BN8124"/>
    </row>
    <row r="8125" spans="61:66" x14ac:dyDescent="0.25">
      <c r="BI8125"/>
      <c r="BJ8125"/>
      <c r="BK8125"/>
      <c r="BL8125"/>
      <c r="BM8125"/>
      <c r="BN8125"/>
    </row>
    <row r="8126" spans="61:66" x14ac:dyDescent="0.25">
      <c r="BI8126"/>
      <c r="BJ8126"/>
      <c r="BK8126"/>
      <c r="BL8126"/>
      <c r="BM8126"/>
      <c r="BN8126"/>
    </row>
    <row r="8127" spans="61:66" x14ac:dyDescent="0.25">
      <c r="BI8127"/>
      <c r="BJ8127"/>
      <c r="BK8127"/>
      <c r="BL8127"/>
      <c r="BM8127"/>
      <c r="BN8127"/>
    </row>
    <row r="8128" spans="61:66" x14ac:dyDescent="0.25">
      <c r="BI8128"/>
      <c r="BJ8128"/>
      <c r="BK8128"/>
      <c r="BL8128"/>
      <c r="BM8128"/>
      <c r="BN8128"/>
    </row>
    <row r="8129" spans="61:66" x14ac:dyDescent="0.25">
      <c r="BI8129"/>
      <c r="BJ8129"/>
      <c r="BK8129"/>
      <c r="BL8129"/>
      <c r="BM8129"/>
      <c r="BN8129"/>
    </row>
    <row r="8130" spans="61:66" x14ac:dyDescent="0.25">
      <c r="BI8130"/>
      <c r="BJ8130"/>
      <c r="BK8130"/>
      <c r="BL8130"/>
      <c r="BM8130"/>
      <c r="BN8130"/>
    </row>
    <row r="8131" spans="61:66" x14ac:dyDescent="0.25">
      <c r="BI8131"/>
      <c r="BJ8131"/>
      <c r="BK8131"/>
      <c r="BL8131"/>
      <c r="BM8131"/>
      <c r="BN8131"/>
    </row>
    <row r="8132" spans="61:66" x14ac:dyDescent="0.25">
      <c r="BI8132"/>
      <c r="BJ8132"/>
      <c r="BK8132"/>
      <c r="BL8132"/>
      <c r="BM8132"/>
      <c r="BN8132"/>
    </row>
    <row r="8133" spans="61:66" x14ac:dyDescent="0.25">
      <c r="BI8133"/>
      <c r="BJ8133"/>
      <c r="BK8133"/>
      <c r="BL8133"/>
      <c r="BM8133"/>
      <c r="BN8133"/>
    </row>
    <row r="8134" spans="61:66" x14ac:dyDescent="0.25">
      <c r="BI8134"/>
      <c r="BJ8134"/>
      <c r="BK8134"/>
      <c r="BL8134"/>
      <c r="BM8134"/>
      <c r="BN8134"/>
    </row>
    <row r="8135" spans="61:66" x14ac:dyDescent="0.25">
      <c r="BI8135"/>
      <c r="BJ8135"/>
      <c r="BK8135"/>
      <c r="BL8135"/>
      <c r="BM8135"/>
      <c r="BN8135"/>
    </row>
    <row r="8136" spans="61:66" x14ac:dyDescent="0.25">
      <c r="BI8136"/>
      <c r="BJ8136"/>
      <c r="BK8136"/>
      <c r="BL8136"/>
      <c r="BM8136"/>
      <c r="BN8136"/>
    </row>
    <row r="8137" spans="61:66" x14ac:dyDescent="0.25">
      <c r="BI8137"/>
      <c r="BJ8137"/>
      <c r="BK8137"/>
      <c r="BL8137"/>
      <c r="BM8137"/>
      <c r="BN8137"/>
    </row>
    <row r="8138" spans="61:66" x14ac:dyDescent="0.25">
      <c r="BI8138"/>
      <c r="BJ8138"/>
      <c r="BK8138"/>
      <c r="BL8138"/>
      <c r="BM8138"/>
      <c r="BN8138"/>
    </row>
    <row r="8139" spans="61:66" x14ac:dyDescent="0.25">
      <c r="BI8139"/>
      <c r="BJ8139"/>
      <c r="BK8139"/>
      <c r="BL8139"/>
      <c r="BM8139"/>
      <c r="BN8139"/>
    </row>
    <row r="8140" spans="61:66" x14ac:dyDescent="0.25">
      <c r="BI8140"/>
      <c r="BJ8140"/>
      <c r="BK8140"/>
      <c r="BL8140"/>
      <c r="BM8140"/>
      <c r="BN8140"/>
    </row>
    <row r="8141" spans="61:66" x14ac:dyDescent="0.25">
      <c r="BI8141"/>
      <c r="BJ8141"/>
      <c r="BK8141"/>
      <c r="BL8141"/>
      <c r="BM8141"/>
      <c r="BN8141"/>
    </row>
    <row r="8142" spans="61:66" x14ac:dyDescent="0.25">
      <c r="BI8142"/>
      <c r="BJ8142"/>
      <c r="BK8142"/>
      <c r="BL8142"/>
      <c r="BM8142"/>
      <c r="BN8142"/>
    </row>
    <row r="8143" spans="61:66" x14ac:dyDescent="0.25">
      <c r="BI8143"/>
      <c r="BJ8143"/>
      <c r="BK8143"/>
      <c r="BL8143"/>
      <c r="BM8143"/>
      <c r="BN8143"/>
    </row>
    <row r="8144" spans="61:66" x14ac:dyDescent="0.25">
      <c r="BI8144"/>
      <c r="BJ8144"/>
      <c r="BK8144"/>
      <c r="BL8144"/>
      <c r="BM8144"/>
      <c r="BN8144"/>
    </row>
    <row r="8145" spans="61:66" x14ac:dyDescent="0.25">
      <c r="BI8145"/>
      <c r="BJ8145"/>
      <c r="BK8145"/>
      <c r="BL8145"/>
      <c r="BM8145"/>
      <c r="BN8145"/>
    </row>
    <row r="8146" spans="61:66" x14ac:dyDescent="0.25">
      <c r="BI8146"/>
      <c r="BJ8146"/>
      <c r="BK8146"/>
      <c r="BL8146"/>
      <c r="BM8146"/>
      <c r="BN8146"/>
    </row>
    <row r="8147" spans="61:66" x14ac:dyDescent="0.25">
      <c r="BI8147"/>
      <c r="BJ8147"/>
      <c r="BK8147"/>
      <c r="BL8147"/>
      <c r="BM8147"/>
      <c r="BN8147"/>
    </row>
    <row r="8148" spans="61:66" x14ac:dyDescent="0.25">
      <c r="BI8148"/>
      <c r="BJ8148"/>
      <c r="BK8148"/>
      <c r="BL8148"/>
      <c r="BM8148"/>
      <c r="BN8148"/>
    </row>
    <row r="8149" spans="61:66" x14ac:dyDescent="0.25">
      <c r="BI8149"/>
      <c r="BJ8149"/>
      <c r="BK8149"/>
      <c r="BL8149"/>
      <c r="BM8149"/>
      <c r="BN8149"/>
    </row>
    <row r="8150" spans="61:66" x14ac:dyDescent="0.25">
      <c r="BI8150"/>
      <c r="BJ8150"/>
      <c r="BK8150"/>
      <c r="BL8150"/>
      <c r="BM8150"/>
      <c r="BN8150"/>
    </row>
    <row r="8151" spans="61:66" x14ac:dyDescent="0.25">
      <c r="BI8151"/>
      <c r="BJ8151"/>
      <c r="BK8151"/>
      <c r="BL8151"/>
      <c r="BM8151"/>
      <c r="BN8151"/>
    </row>
    <row r="8152" spans="61:66" x14ac:dyDescent="0.25">
      <c r="BI8152"/>
      <c r="BJ8152"/>
      <c r="BK8152"/>
      <c r="BL8152"/>
      <c r="BM8152"/>
      <c r="BN8152"/>
    </row>
    <row r="8153" spans="61:66" x14ac:dyDescent="0.25">
      <c r="BI8153"/>
      <c r="BJ8153"/>
      <c r="BK8153"/>
      <c r="BL8153"/>
      <c r="BM8153"/>
      <c r="BN8153"/>
    </row>
    <row r="8154" spans="61:66" x14ac:dyDescent="0.25">
      <c r="BI8154"/>
      <c r="BJ8154"/>
      <c r="BK8154"/>
      <c r="BL8154"/>
      <c r="BM8154"/>
      <c r="BN8154"/>
    </row>
    <row r="8155" spans="61:66" x14ac:dyDescent="0.25">
      <c r="BI8155"/>
      <c r="BJ8155"/>
      <c r="BK8155"/>
      <c r="BL8155"/>
      <c r="BM8155"/>
      <c r="BN8155"/>
    </row>
    <row r="8156" spans="61:66" x14ac:dyDescent="0.25">
      <c r="BI8156"/>
      <c r="BJ8156"/>
      <c r="BK8156"/>
      <c r="BL8156"/>
      <c r="BM8156"/>
      <c r="BN8156"/>
    </row>
    <row r="8157" spans="61:66" x14ac:dyDescent="0.25">
      <c r="BI8157"/>
      <c r="BJ8157"/>
      <c r="BK8157"/>
      <c r="BL8157"/>
      <c r="BM8157"/>
      <c r="BN8157"/>
    </row>
    <row r="8158" spans="61:66" x14ac:dyDescent="0.25">
      <c r="BI8158"/>
      <c r="BJ8158"/>
      <c r="BK8158"/>
      <c r="BL8158"/>
      <c r="BM8158"/>
      <c r="BN8158"/>
    </row>
    <row r="8159" spans="61:66" x14ac:dyDescent="0.25">
      <c r="BI8159"/>
      <c r="BJ8159"/>
      <c r="BK8159"/>
      <c r="BL8159"/>
      <c r="BM8159"/>
      <c r="BN8159"/>
    </row>
    <row r="8160" spans="61:66" x14ac:dyDescent="0.25">
      <c r="BI8160"/>
      <c r="BJ8160"/>
      <c r="BK8160"/>
      <c r="BL8160"/>
      <c r="BM8160"/>
      <c r="BN8160"/>
    </row>
    <row r="8161" spans="61:66" x14ac:dyDescent="0.25">
      <c r="BI8161"/>
      <c r="BJ8161"/>
      <c r="BK8161"/>
      <c r="BL8161"/>
      <c r="BM8161"/>
      <c r="BN8161"/>
    </row>
    <row r="8162" spans="61:66" x14ac:dyDescent="0.25">
      <c r="BI8162"/>
      <c r="BJ8162"/>
      <c r="BK8162"/>
      <c r="BL8162"/>
      <c r="BM8162"/>
      <c r="BN8162"/>
    </row>
    <row r="8163" spans="61:66" x14ac:dyDescent="0.25">
      <c r="BI8163"/>
      <c r="BJ8163"/>
      <c r="BK8163"/>
      <c r="BL8163"/>
      <c r="BM8163"/>
      <c r="BN8163"/>
    </row>
    <row r="8164" spans="61:66" x14ac:dyDescent="0.25">
      <c r="BI8164"/>
      <c r="BJ8164"/>
      <c r="BK8164"/>
      <c r="BL8164"/>
      <c r="BM8164"/>
      <c r="BN8164"/>
    </row>
    <row r="8165" spans="61:66" x14ac:dyDescent="0.25">
      <c r="BI8165"/>
      <c r="BJ8165"/>
      <c r="BK8165"/>
      <c r="BL8165"/>
      <c r="BM8165"/>
      <c r="BN8165"/>
    </row>
    <row r="8166" spans="61:66" x14ac:dyDescent="0.25">
      <c r="BI8166"/>
      <c r="BJ8166"/>
      <c r="BK8166"/>
      <c r="BL8166"/>
      <c r="BM8166"/>
      <c r="BN8166"/>
    </row>
    <row r="8167" spans="61:66" x14ac:dyDescent="0.25">
      <c r="BI8167"/>
      <c r="BJ8167"/>
      <c r="BK8167"/>
      <c r="BL8167"/>
      <c r="BM8167"/>
      <c r="BN8167"/>
    </row>
    <row r="8168" spans="61:66" x14ac:dyDescent="0.25">
      <c r="BI8168"/>
      <c r="BJ8168"/>
      <c r="BK8168"/>
      <c r="BL8168"/>
      <c r="BM8168"/>
      <c r="BN8168"/>
    </row>
    <row r="8169" spans="61:66" x14ac:dyDescent="0.25">
      <c r="BI8169"/>
      <c r="BJ8169"/>
      <c r="BK8169"/>
      <c r="BL8169"/>
      <c r="BM8169"/>
      <c r="BN8169"/>
    </row>
    <row r="8170" spans="61:66" x14ac:dyDescent="0.25">
      <c r="BI8170"/>
      <c r="BJ8170"/>
      <c r="BK8170"/>
      <c r="BL8170"/>
      <c r="BM8170"/>
      <c r="BN8170"/>
    </row>
    <row r="8171" spans="61:66" x14ac:dyDescent="0.25">
      <c r="BI8171"/>
      <c r="BJ8171"/>
      <c r="BK8171"/>
      <c r="BL8171"/>
      <c r="BM8171"/>
      <c r="BN8171"/>
    </row>
    <row r="8172" spans="61:66" x14ac:dyDescent="0.25">
      <c r="BI8172"/>
      <c r="BJ8172"/>
      <c r="BK8172"/>
      <c r="BL8172"/>
      <c r="BM8172"/>
      <c r="BN8172"/>
    </row>
    <row r="8173" spans="61:66" x14ac:dyDescent="0.25">
      <c r="BI8173"/>
      <c r="BJ8173"/>
      <c r="BK8173"/>
      <c r="BL8173"/>
      <c r="BM8173"/>
      <c r="BN8173"/>
    </row>
    <row r="8174" spans="61:66" x14ac:dyDescent="0.25">
      <c r="BI8174"/>
      <c r="BJ8174"/>
      <c r="BK8174"/>
      <c r="BL8174"/>
      <c r="BM8174"/>
      <c r="BN8174"/>
    </row>
    <row r="8175" spans="61:66" x14ac:dyDescent="0.25">
      <c r="BI8175"/>
      <c r="BJ8175"/>
      <c r="BK8175"/>
      <c r="BL8175"/>
      <c r="BM8175"/>
      <c r="BN8175"/>
    </row>
    <row r="8176" spans="61:66" x14ac:dyDescent="0.25">
      <c r="BI8176"/>
      <c r="BJ8176"/>
      <c r="BK8176"/>
      <c r="BL8176"/>
      <c r="BM8176"/>
      <c r="BN8176"/>
    </row>
    <row r="8177" spans="61:66" x14ac:dyDescent="0.25">
      <c r="BI8177"/>
      <c r="BJ8177"/>
      <c r="BK8177"/>
      <c r="BL8177"/>
      <c r="BM8177"/>
      <c r="BN8177"/>
    </row>
    <row r="8178" spans="61:66" x14ac:dyDescent="0.25">
      <c r="BI8178"/>
      <c r="BJ8178"/>
      <c r="BK8178"/>
      <c r="BL8178"/>
      <c r="BM8178"/>
      <c r="BN8178"/>
    </row>
    <row r="8179" spans="61:66" x14ac:dyDescent="0.25">
      <c r="BI8179"/>
      <c r="BJ8179"/>
      <c r="BK8179"/>
      <c r="BL8179"/>
      <c r="BM8179"/>
      <c r="BN8179"/>
    </row>
    <row r="8180" spans="61:66" x14ac:dyDescent="0.25">
      <c r="BI8180"/>
      <c r="BJ8180"/>
      <c r="BK8180"/>
      <c r="BL8180"/>
      <c r="BM8180"/>
      <c r="BN8180"/>
    </row>
    <row r="8181" spans="61:66" x14ac:dyDescent="0.25">
      <c r="BI8181"/>
      <c r="BJ8181"/>
      <c r="BK8181"/>
      <c r="BL8181"/>
      <c r="BM8181"/>
      <c r="BN8181"/>
    </row>
    <row r="8182" spans="61:66" x14ac:dyDescent="0.25">
      <c r="BI8182"/>
      <c r="BJ8182"/>
      <c r="BK8182"/>
      <c r="BL8182"/>
      <c r="BM8182"/>
      <c r="BN8182"/>
    </row>
    <row r="8183" spans="61:66" x14ac:dyDescent="0.25">
      <c r="BI8183"/>
      <c r="BJ8183"/>
      <c r="BK8183"/>
      <c r="BL8183"/>
      <c r="BM8183"/>
      <c r="BN8183"/>
    </row>
    <row r="8184" spans="61:66" x14ac:dyDescent="0.25">
      <c r="BI8184"/>
      <c r="BJ8184"/>
      <c r="BK8184"/>
      <c r="BL8184"/>
      <c r="BM8184"/>
      <c r="BN8184"/>
    </row>
    <row r="8185" spans="61:66" x14ac:dyDescent="0.25">
      <c r="BI8185"/>
      <c r="BJ8185"/>
      <c r="BK8185"/>
      <c r="BL8185"/>
      <c r="BM8185"/>
      <c r="BN8185"/>
    </row>
    <row r="8186" spans="61:66" x14ac:dyDescent="0.25">
      <c r="BI8186"/>
      <c r="BJ8186"/>
      <c r="BK8186"/>
      <c r="BL8186"/>
      <c r="BM8186"/>
      <c r="BN8186"/>
    </row>
    <row r="8187" spans="61:66" x14ac:dyDescent="0.25">
      <c r="BI8187"/>
      <c r="BJ8187"/>
      <c r="BK8187"/>
      <c r="BL8187"/>
      <c r="BM8187"/>
      <c r="BN8187"/>
    </row>
    <row r="8188" spans="61:66" x14ac:dyDescent="0.25">
      <c r="BI8188"/>
      <c r="BJ8188"/>
      <c r="BK8188"/>
      <c r="BL8188"/>
      <c r="BM8188"/>
      <c r="BN8188"/>
    </row>
    <row r="8189" spans="61:66" x14ac:dyDescent="0.25">
      <c r="BI8189"/>
      <c r="BJ8189"/>
      <c r="BK8189"/>
      <c r="BL8189"/>
      <c r="BM8189"/>
      <c r="BN8189"/>
    </row>
    <row r="8190" spans="61:66" x14ac:dyDescent="0.25">
      <c r="BI8190"/>
      <c r="BJ8190"/>
      <c r="BK8190"/>
      <c r="BL8190"/>
      <c r="BM8190"/>
      <c r="BN8190"/>
    </row>
    <row r="8191" spans="61:66" x14ac:dyDescent="0.25">
      <c r="BI8191"/>
      <c r="BJ8191"/>
      <c r="BK8191"/>
      <c r="BL8191"/>
      <c r="BM8191"/>
      <c r="BN8191"/>
    </row>
    <row r="8192" spans="61:66" x14ac:dyDescent="0.25">
      <c r="BI8192"/>
      <c r="BJ8192"/>
      <c r="BK8192"/>
      <c r="BL8192"/>
      <c r="BM8192"/>
      <c r="BN8192"/>
    </row>
    <row r="8193" spans="61:66" x14ac:dyDescent="0.25">
      <c r="BI8193"/>
      <c r="BJ8193"/>
      <c r="BK8193"/>
      <c r="BL8193"/>
      <c r="BM8193"/>
      <c r="BN8193"/>
    </row>
    <row r="8194" spans="61:66" x14ac:dyDescent="0.25">
      <c r="BI8194"/>
      <c r="BJ8194"/>
      <c r="BK8194"/>
      <c r="BL8194"/>
      <c r="BM8194"/>
      <c r="BN8194"/>
    </row>
    <row r="8195" spans="61:66" x14ac:dyDescent="0.25">
      <c r="BI8195"/>
      <c r="BJ8195"/>
      <c r="BK8195"/>
      <c r="BL8195"/>
      <c r="BM8195"/>
      <c r="BN8195"/>
    </row>
    <row r="8196" spans="61:66" x14ac:dyDescent="0.25">
      <c r="BI8196"/>
      <c r="BJ8196"/>
      <c r="BK8196"/>
      <c r="BL8196"/>
      <c r="BM8196"/>
      <c r="BN8196"/>
    </row>
    <row r="8197" spans="61:66" x14ac:dyDescent="0.25">
      <c r="BI8197"/>
      <c r="BJ8197"/>
      <c r="BK8197"/>
      <c r="BL8197"/>
      <c r="BM8197"/>
      <c r="BN8197"/>
    </row>
    <row r="8198" spans="61:66" x14ac:dyDescent="0.25">
      <c r="BI8198"/>
      <c r="BJ8198"/>
      <c r="BK8198"/>
      <c r="BL8198"/>
      <c r="BM8198"/>
      <c r="BN8198"/>
    </row>
    <row r="8199" spans="61:66" x14ac:dyDescent="0.25">
      <c r="BI8199"/>
      <c r="BJ8199"/>
      <c r="BK8199"/>
      <c r="BL8199"/>
      <c r="BM8199"/>
      <c r="BN8199"/>
    </row>
    <row r="8200" spans="61:66" x14ac:dyDescent="0.25">
      <c r="BI8200"/>
      <c r="BJ8200"/>
      <c r="BK8200"/>
      <c r="BL8200"/>
      <c r="BM8200"/>
      <c r="BN8200"/>
    </row>
    <row r="8201" spans="61:66" x14ac:dyDescent="0.25">
      <c r="BI8201"/>
      <c r="BJ8201"/>
      <c r="BK8201"/>
      <c r="BL8201"/>
      <c r="BM8201"/>
      <c r="BN8201"/>
    </row>
    <row r="8202" spans="61:66" x14ac:dyDescent="0.25">
      <c r="BI8202"/>
      <c r="BJ8202"/>
      <c r="BK8202"/>
      <c r="BL8202"/>
      <c r="BM8202"/>
      <c r="BN8202"/>
    </row>
    <row r="8203" spans="61:66" x14ac:dyDescent="0.25">
      <c r="BI8203"/>
      <c r="BJ8203"/>
      <c r="BK8203"/>
      <c r="BL8203"/>
      <c r="BM8203"/>
      <c r="BN8203"/>
    </row>
    <row r="8204" spans="61:66" x14ac:dyDescent="0.25">
      <c r="BI8204"/>
      <c r="BJ8204"/>
      <c r="BK8204"/>
      <c r="BL8204"/>
      <c r="BM8204"/>
      <c r="BN8204"/>
    </row>
    <row r="8205" spans="61:66" x14ac:dyDescent="0.25">
      <c r="BI8205"/>
      <c r="BJ8205"/>
      <c r="BK8205"/>
      <c r="BL8205"/>
      <c r="BM8205"/>
      <c r="BN8205"/>
    </row>
    <row r="8206" spans="61:66" x14ac:dyDescent="0.25">
      <c r="BI8206"/>
      <c r="BJ8206"/>
      <c r="BK8206"/>
      <c r="BL8206"/>
      <c r="BM8206"/>
      <c r="BN8206"/>
    </row>
    <row r="8207" spans="61:66" x14ac:dyDescent="0.25">
      <c r="BI8207"/>
      <c r="BJ8207"/>
      <c r="BK8207"/>
      <c r="BL8207"/>
      <c r="BM8207"/>
      <c r="BN8207"/>
    </row>
    <row r="8208" spans="61:66" x14ac:dyDescent="0.25">
      <c r="BI8208"/>
      <c r="BJ8208"/>
      <c r="BK8208"/>
      <c r="BL8208"/>
      <c r="BM8208"/>
      <c r="BN8208"/>
    </row>
    <row r="8209" spans="61:66" x14ac:dyDescent="0.25">
      <c r="BI8209"/>
      <c r="BJ8209"/>
      <c r="BK8209"/>
      <c r="BL8209"/>
      <c r="BM8209"/>
      <c r="BN8209"/>
    </row>
    <row r="8210" spans="61:66" x14ac:dyDescent="0.25">
      <c r="BI8210"/>
      <c r="BJ8210"/>
      <c r="BK8210"/>
      <c r="BL8210"/>
      <c r="BM8210"/>
      <c r="BN8210"/>
    </row>
    <row r="8211" spans="61:66" x14ac:dyDescent="0.25">
      <c r="BI8211"/>
      <c r="BJ8211"/>
      <c r="BK8211"/>
      <c r="BL8211"/>
      <c r="BM8211"/>
      <c r="BN8211"/>
    </row>
    <row r="8212" spans="61:66" x14ac:dyDescent="0.25">
      <c r="BI8212"/>
      <c r="BJ8212"/>
      <c r="BK8212"/>
      <c r="BL8212"/>
      <c r="BM8212"/>
      <c r="BN8212"/>
    </row>
    <row r="8213" spans="61:66" x14ac:dyDescent="0.25">
      <c r="BI8213"/>
      <c r="BJ8213"/>
      <c r="BK8213"/>
      <c r="BL8213"/>
      <c r="BM8213"/>
      <c r="BN8213"/>
    </row>
    <row r="8214" spans="61:66" x14ac:dyDescent="0.25">
      <c r="BI8214"/>
      <c r="BJ8214"/>
      <c r="BK8214"/>
      <c r="BL8214"/>
      <c r="BM8214"/>
      <c r="BN8214"/>
    </row>
    <row r="8215" spans="61:66" x14ac:dyDescent="0.25">
      <c r="BI8215"/>
      <c r="BJ8215"/>
      <c r="BK8215"/>
      <c r="BL8215"/>
      <c r="BM8215"/>
      <c r="BN8215"/>
    </row>
    <row r="8216" spans="61:66" x14ac:dyDescent="0.25">
      <c r="BI8216"/>
      <c r="BJ8216"/>
      <c r="BK8216"/>
      <c r="BL8216"/>
      <c r="BM8216"/>
      <c r="BN8216"/>
    </row>
    <row r="8217" spans="61:66" x14ac:dyDescent="0.25">
      <c r="BI8217"/>
      <c r="BJ8217"/>
      <c r="BK8217"/>
      <c r="BL8217"/>
      <c r="BM8217"/>
      <c r="BN8217"/>
    </row>
    <row r="8218" spans="61:66" x14ac:dyDescent="0.25">
      <c r="BI8218"/>
      <c r="BJ8218"/>
      <c r="BK8218"/>
      <c r="BL8218"/>
      <c r="BM8218"/>
      <c r="BN8218"/>
    </row>
    <row r="8219" spans="61:66" x14ac:dyDescent="0.25">
      <c r="BI8219"/>
      <c r="BJ8219"/>
      <c r="BK8219"/>
      <c r="BL8219"/>
      <c r="BM8219"/>
      <c r="BN8219"/>
    </row>
    <row r="8220" spans="61:66" x14ac:dyDescent="0.25">
      <c r="BI8220"/>
      <c r="BJ8220"/>
      <c r="BK8220"/>
      <c r="BL8220"/>
      <c r="BM8220"/>
      <c r="BN8220"/>
    </row>
    <row r="8221" spans="61:66" x14ac:dyDescent="0.25">
      <c r="BI8221"/>
      <c r="BJ8221"/>
      <c r="BK8221"/>
      <c r="BL8221"/>
      <c r="BM8221"/>
      <c r="BN8221"/>
    </row>
    <row r="8222" spans="61:66" x14ac:dyDescent="0.25">
      <c r="BI8222"/>
      <c r="BJ8222"/>
      <c r="BK8222"/>
      <c r="BL8222"/>
      <c r="BM8222"/>
      <c r="BN8222"/>
    </row>
    <row r="8223" spans="61:66" x14ac:dyDescent="0.25">
      <c r="BI8223"/>
      <c r="BJ8223"/>
      <c r="BK8223"/>
      <c r="BL8223"/>
      <c r="BM8223"/>
      <c r="BN8223"/>
    </row>
    <row r="8224" spans="61:66" x14ac:dyDescent="0.25">
      <c r="BI8224"/>
      <c r="BJ8224"/>
      <c r="BK8224"/>
      <c r="BL8224"/>
      <c r="BM8224"/>
      <c r="BN8224"/>
    </row>
    <row r="8225" spans="61:66" x14ac:dyDescent="0.25">
      <c r="BI8225"/>
      <c r="BJ8225"/>
      <c r="BK8225"/>
      <c r="BL8225"/>
      <c r="BM8225"/>
      <c r="BN8225"/>
    </row>
    <row r="8226" spans="61:66" x14ac:dyDescent="0.25">
      <c r="BI8226"/>
      <c r="BJ8226"/>
      <c r="BK8226"/>
      <c r="BL8226"/>
      <c r="BM8226"/>
      <c r="BN8226"/>
    </row>
    <row r="8227" spans="61:66" x14ac:dyDescent="0.25">
      <c r="BI8227"/>
      <c r="BJ8227"/>
      <c r="BK8227"/>
      <c r="BL8227"/>
      <c r="BM8227"/>
      <c r="BN8227"/>
    </row>
    <row r="8228" spans="61:66" x14ac:dyDescent="0.25">
      <c r="BI8228"/>
      <c r="BJ8228"/>
      <c r="BK8228"/>
      <c r="BL8228"/>
      <c r="BM8228"/>
      <c r="BN8228"/>
    </row>
    <row r="8229" spans="61:66" x14ac:dyDescent="0.25">
      <c r="BI8229"/>
      <c r="BJ8229"/>
      <c r="BK8229"/>
      <c r="BL8229"/>
      <c r="BM8229"/>
      <c r="BN8229"/>
    </row>
    <row r="8230" spans="61:66" x14ac:dyDescent="0.25">
      <c r="BI8230"/>
      <c r="BJ8230"/>
      <c r="BK8230"/>
      <c r="BL8230"/>
      <c r="BM8230"/>
      <c r="BN8230"/>
    </row>
    <row r="8231" spans="61:66" x14ac:dyDescent="0.25">
      <c r="BI8231"/>
      <c r="BJ8231"/>
      <c r="BK8231"/>
      <c r="BL8231"/>
      <c r="BM8231"/>
      <c r="BN8231"/>
    </row>
    <row r="8232" spans="61:66" x14ac:dyDescent="0.25">
      <c r="BI8232"/>
      <c r="BJ8232"/>
      <c r="BK8232"/>
      <c r="BL8232"/>
      <c r="BM8232"/>
      <c r="BN8232"/>
    </row>
    <row r="8233" spans="61:66" x14ac:dyDescent="0.25">
      <c r="BI8233"/>
      <c r="BJ8233"/>
      <c r="BK8233"/>
      <c r="BL8233"/>
      <c r="BM8233"/>
      <c r="BN8233"/>
    </row>
    <row r="8234" spans="61:66" x14ac:dyDescent="0.25">
      <c r="BI8234"/>
      <c r="BJ8234"/>
      <c r="BK8234"/>
      <c r="BL8234"/>
      <c r="BM8234"/>
      <c r="BN8234"/>
    </row>
    <row r="8235" spans="61:66" x14ac:dyDescent="0.25">
      <c r="BI8235"/>
      <c r="BJ8235"/>
      <c r="BK8235"/>
      <c r="BL8235"/>
      <c r="BM8235"/>
      <c r="BN8235"/>
    </row>
    <row r="8236" spans="61:66" x14ac:dyDescent="0.25">
      <c r="BI8236"/>
      <c r="BJ8236"/>
      <c r="BK8236"/>
      <c r="BL8236"/>
      <c r="BM8236"/>
      <c r="BN8236"/>
    </row>
    <row r="8237" spans="61:66" x14ac:dyDescent="0.25">
      <c r="BI8237"/>
      <c r="BJ8237"/>
      <c r="BK8237"/>
      <c r="BL8237"/>
      <c r="BM8237"/>
      <c r="BN8237"/>
    </row>
    <row r="8238" spans="61:66" x14ac:dyDescent="0.25">
      <c r="BI8238"/>
      <c r="BJ8238"/>
      <c r="BK8238"/>
      <c r="BL8238"/>
      <c r="BM8238"/>
      <c r="BN8238"/>
    </row>
    <row r="8239" spans="61:66" x14ac:dyDescent="0.25">
      <c r="BI8239"/>
      <c r="BJ8239"/>
      <c r="BK8239"/>
      <c r="BL8239"/>
      <c r="BM8239"/>
      <c r="BN8239"/>
    </row>
    <row r="8240" spans="61:66" x14ac:dyDescent="0.25">
      <c r="BI8240"/>
      <c r="BJ8240"/>
      <c r="BK8240"/>
      <c r="BL8240"/>
      <c r="BM8240"/>
      <c r="BN8240"/>
    </row>
    <row r="8241" spans="61:66" x14ac:dyDescent="0.25">
      <c r="BI8241"/>
      <c r="BJ8241"/>
      <c r="BK8241"/>
      <c r="BL8241"/>
      <c r="BM8241"/>
      <c r="BN8241"/>
    </row>
    <row r="8242" spans="61:66" x14ac:dyDescent="0.25">
      <c r="BI8242"/>
      <c r="BJ8242"/>
      <c r="BK8242"/>
      <c r="BL8242"/>
      <c r="BM8242"/>
      <c r="BN8242"/>
    </row>
    <row r="8243" spans="61:66" x14ac:dyDescent="0.25">
      <c r="BI8243"/>
      <c r="BJ8243"/>
      <c r="BK8243"/>
      <c r="BL8243"/>
      <c r="BM8243"/>
      <c r="BN8243"/>
    </row>
    <row r="8244" spans="61:66" x14ac:dyDescent="0.25">
      <c r="BI8244"/>
      <c r="BJ8244"/>
      <c r="BK8244"/>
      <c r="BL8244"/>
      <c r="BM8244"/>
      <c r="BN8244"/>
    </row>
    <row r="8245" spans="61:66" x14ac:dyDescent="0.25">
      <c r="BI8245"/>
      <c r="BJ8245"/>
      <c r="BK8245"/>
      <c r="BL8245"/>
      <c r="BM8245"/>
      <c r="BN8245"/>
    </row>
    <row r="8246" spans="61:66" x14ac:dyDescent="0.25">
      <c r="BI8246"/>
      <c r="BJ8246"/>
      <c r="BK8246"/>
      <c r="BL8246"/>
      <c r="BM8246"/>
      <c r="BN8246"/>
    </row>
    <row r="8247" spans="61:66" x14ac:dyDescent="0.25">
      <c r="BI8247"/>
      <c r="BJ8247"/>
      <c r="BK8247"/>
      <c r="BL8247"/>
      <c r="BM8247"/>
      <c r="BN8247"/>
    </row>
    <row r="8248" spans="61:66" x14ac:dyDescent="0.25">
      <c r="BI8248"/>
      <c r="BJ8248"/>
      <c r="BK8248"/>
      <c r="BL8248"/>
      <c r="BM8248"/>
      <c r="BN8248"/>
    </row>
    <row r="8249" spans="61:66" x14ac:dyDescent="0.25">
      <c r="BI8249"/>
      <c r="BJ8249"/>
      <c r="BK8249"/>
      <c r="BL8249"/>
      <c r="BM8249"/>
      <c r="BN8249"/>
    </row>
    <row r="8250" spans="61:66" x14ac:dyDescent="0.25">
      <c r="BI8250"/>
      <c r="BJ8250"/>
      <c r="BK8250"/>
      <c r="BL8250"/>
      <c r="BM8250"/>
      <c r="BN8250"/>
    </row>
    <row r="8251" spans="61:66" x14ac:dyDescent="0.25">
      <c r="BI8251"/>
      <c r="BJ8251"/>
      <c r="BK8251"/>
      <c r="BL8251"/>
      <c r="BM8251"/>
      <c r="BN8251"/>
    </row>
    <row r="8252" spans="61:66" x14ac:dyDescent="0.25">
      <c r="BI8252"/>
      <c r="BJ8252"/>
      <c r="BK8252"/>
      <c r="BL8252"/>
      <c r="BM8252"/>
      <c r="BN8252"/>
    </row>
    <row r="8253" spans="61:66" x14ac:dyDescent="0.25">
      <c r="BI8253"/>
      <c r="BJ8253"/>
      <c r="BK8253"/>
      <c r="BL8253"/>
      <c r="BM8253"/>
      <c r="BN8253"/>
    </row>
    <row r="8254" spans="61:66" x14ac:dyDescent="0.25">
      <c r="BI8254"/>
      <c r="BJ8254"/>
      <c r="BK8254"/>
      <c r="BL8254"/>
      <c r="BM8254"/>
      <c r="BN8254"/>
    </row>
    <row r="8255" spans="61:66" x14ac:dyDescent="0.25">
      <c r="BI8255"/>
      <c r="BJ8255"/>
      <c r="BK8255"/>
      <c r="BL8255"/>
      <c r="BM8255"/>
      <c r="BN8255"/>
    </row>
    <row r="8256" spans="61:66" x14ac:dyDescent="0.25">
      <c r="BI8256"/>
      <c r="BJ8256"/>
      <c r="BK8256"/>
      <c r="BL8256"/>
      <c r="BM8256"/>
      <c r="BN8256"/>
    </row>
    <row r="8257" spans="61:66" x14ac:dyDescent="0.25">
      <c r="BI8257"/>
      <c r="BJ8257"/>
      <c r="BK8257"/>
      <c r="BL8257"/>
      <c r="BM8257"/>
      <c r="BN8257"/>
    </row>
    <row r="8258" spans="61:66" x14ac:dyDescent="0.25">
      <c r="BI8258"/>
      <c r="BJ8258"/>
      <c r="BK8258"/>
      <c r="BL8258"/>
      <c r="BM8258"/>
      <c r="BN8258"/>
    </row>
    <row r="8259" spans="61:66" x14ac:dyDescent="0.25">
      <c r="BI8259"/>
      <c r="BJ8259"/>
      <c r="BK8259"/>
      <c r="BL8259"/>
      <c r="BM8259"/>
      <c r="BN8259"/>
    </row>
    <row r="8260" spans="61:66" x14ac:dyDescent="0.25">
      <c r="BI8260"/>
      <c r="BJ8260"/>
      <c r="BK8260"/>
      <c r="BL8260"/>
      <c r="BM8260"/>
      <c r="BN8260"/>
    </row>
    <row r="8261" spans="61:66" x14ac:dyDescent="0.25">
      <c r="BI8261"/>
      <c r="BJ8261"/>
      <c r="BK8261"/>
      <c r="BL8261"/>
      <c r="BM8261"/>
      <c r="BN8261"/>
    </row>
    <row r="8262" spans="61:66" x14ac:dyDescent="0.25">
      <c r="BI8262"/>
      <c r="BJ8262"/>
      <c r="BK8262"/>
      <c r="BL8262"/>
      <c r="BM8262"/>
      <c r="BN8262"/>
    </row>
    <row r="8263" spans="61:66" x14ac:dyDescent="0.25">
      <c r="BI8263"/>
      <c r="BJ8263"/>
      <c r="BK8263"/>
      <c r="BL8263"/>
      <c r="BM8263"/>
      <c r="BN8263"/>
    </row>
    <row r="8264" spans="61:66" x14ac:dyDescent="0.25">
      <c r="BI8264"/>
      <c r="BJ8264"/>
      <c r="BK8264"/>
      <c r="BL8264"/>
      <c r="BM8264"/>
      <c r="BN8264"/>
    </row>
    <row r="8265" spans="61:66" x14ac:dyDescent="0.25">
      <c r="BI8265"/>
      <c r="BJ8265"/>
      <c r="BK8265"/>
      <c r="BL8265"/>
      <c r="BM8265"/>
      <c r="BN8265"/>
    </row>
    <row r="8266" spans="61:66" x14ac:dyDescent="0.25">
      <c r="BI8266"/>
      <c r="BJ8266"/>
      <c r="BK8266"/>
      <c r="BL8266"/>
      <c r="BM8266"/>
      <c r="BN8266"/>
    </row>
    <row r="8267" spans="61:66" x14ac:dyDescent="0.25">
      <c r="BI8267"/>
      <c r="BJ8267"/>
      <c r="BK8267"/>
      <c r="BL8267"/>
      <c r="BM8267"/>
      <c r="BN8267"/>
    </row>
    <row r="8268" spans="61:66" x14ac:dyDescent="0.25">
      <c r="BI8268"/>
      <c r="BJ8268"/>
      <c r="BK8268"/>
      <c r="BL8268"/>
      <c r="BM8268"/>
      <c r="BN8268"/>
    </row>
    <row r="8269" spans="61:66" x14ac:dyDescent="0.25">
      <c r="BI8269"/>
      <c r="BJ8269"/>
      <c r="BK8269"/>
      <c r="BL8269"/>
      <c r="BM8269"/>
      <c r="BN8269"/>
    </row>
    <row r="8270" spans="61:66" x14ac:dyDescent="0.25">
      <c r="BI8270"/>
      <c r="BJ8270"/>
      <c r="BK8270"/>
      <c r="BL8270"/>
      <c r="BM8270"/>
      <c r="BN8270"/>
    </row>
    <row r="8271" spans="61:66" x14ac:dyDescent="0.25">
      <c r="BI8271"/>
      <c r="BJ8271"/>
      <c r="BK8271"/>
      <c r="BL8271"/>
      <c r="BM8271"/>
      <c r="BN8271"/>
    </row>
    <row r="8272" spans="61:66" x14ac:dyDescent="0.25">
      <c r="BI8272"/>
      <c r="BJ8272"/>
      <c r="BK8272"/>
      <c r="BL8272"/>
      <c r="BM8272"/>
      <c r="BN8272"/>
    </row>
    <row r="8273" spans="61:66" x14ac:dyDescent="0.25">
      <c r="BI8273"/>
      <c r="BJ8273"/>
      <c r="BK8273"/>
      <c r="BL8273"/>
      <c r="BM8273"/>
      <c r="BN8273"/>
    </row>
    <row r="8274" spans="61:66" x14ac:dyDescent="0.25">
      <c r="BI8274"/>
      <c r="BJ8274"/>
      <c r="BK8274"/>
      <c r="BL8274"/>
      <c r="BM8274"/>
      <c r="BN8274"/>
    </row>
    <row r="8275" spans="61:66" x14ac:dyDescent="0.25">
      <c r="BI8275"/>
      <c r="BJ8275"/>
      <c r="BK8275"/>
      <c r="BL8275"/>
      <c r="BM8275"/>
      <c r="BN8275"/>
    </row>
    <row r="8276" spans="61:66" x14ac:dyDescent="0.25">
      <c r="BI8276"/>
      <c r="BJ8276"/>
      <c r="BK8276"/>
      <c r="BL8276"/>
      <c r="BM8276"/>
      <c r="BN8276"/>
    </row>
    <row r="8277" spans="61:66" x14ac:dyDescent="0.25">
      <c r="BI8277"/>
      <c r="BJ8277"/>
      <c r="BK8277"/>
      <c r="BL8277"/>
      <c r="BM8277"/>
      <c r="BN8277"/>
    </row>
    <row r="8278" spans="61:66" x14ac:dyDescent="0.25">
      <c r="BI8278"/>
      <c r="BJ8278"/>
      <c r="BK8278"/>
      <c r="BL8278"/>
      <c r="BM8278"/>
      <c r="BN8278"/>
    </row>
    <row r="8279" spans="61:66" x14ac:dyDescent="0.25">
      <c r="BI8279"/>
      <c r="BJ8279"/>
      <c r="BK8279"/>
      <c r="BL8279"/>
      <c r="BM8279"/>
      <c r="BN8279"/>
    </row>
    <row r="8280" spans="61:66" x14ac:dyDescent="0.25">
      <c r="BI8280"/>
      <c r="BJ8280"/>
      <c r="BK8280"/>
      <c r="BL8280"/>
      <c r="BM8280"/>
      <c r="BN8280"/>
    </row>
    <row r="8281" spans="61:66" x14ac:dyDescent="0.25">
      <c r="BI8281"/>
      <c r="BJ8281"/>
      <c r="BK8281"/>
      <c r="BL8281"/>
      <c r="BM8281"/>
      <c r="BN8281"/>
    </row>
    <row r="8282" spans="61:66" x14ac:dyDescent="0.25">
      <c r="BI8282"/>
      <c r="BJ8282"/>
      <c r="BK8282"/>
      <c r="BL8282"/>
      <c r="BM8282"/>
      <c r="BN8282"/>
    </row>
    <row r="8283" spans="61:66" x14ac:dyDescent="0.25">
      <c r="BI8283"/>
      <c r="BJ8283"/>
      <c r="BK8283"/>
      <c r="BL8283"/>
      <c r="BM8283"/>
      <c r="BN8283"/>
    </row>
    <row r="8284" spans="61:66" x14ac:dyDescent="0.25">
      <c r="BI8284"/>
      <c r="BJ8284"/>
      <c r="BK8284"/>
      <c r="BL8284"/>
      <c r="BM8284"/>
      <c r="BN8284"/>
    </row>
    <row r="8285" spans="61:66" x14ac:dyDescent="0.25">
      <c r="BI8285"/>
      <c r="BJ8285"/>
      <c r="BK8285"/>
      <c r="BL8285"/>
      <c r="BM8285"/>
      <c r="BN8285"/>
    </row>
    <row r="8286" spans="61:66" x14ac:dyDescent="0.25">
      <c r="BI8286"/>
      <c r="BJ8286"/>
      <c r="BK8286"/>
      <c r="BL8286"/>
      <c r="BM8286"/>
      <c r="BN8286"/>
    </row>
    <row r="8287" spans="61:66" x14ac:dyDescent="0.25">
      <c r="BI8287"/>
      <c r="BJ8287"/>
      <c r="BK8287"/>
      <c r="BL8287"/>
      <c r="BM8287"/>
      <c r="BN8287"/>
    </row>
    <row r="8288" spans="61:66" x14ac:dyDescent="0.25">
      <c r="BI8288"/>
      <c r="BJ8288"/>
      <c r="BK8288"/>
      <c r="BL8288"/>
      <c r="BM8288"/>
      <c r="BN8288"/>
    </row>
    <row r="8289" spans="61:66" x14ac:dyDescent="0.25">
      <c r="BI8289"/>
      <c r="BJ8289"/>
      <c r="BK8289"/>
      <c r="BL8289"/>
      <c r="BM8289"/>
      <c r="BN8289"/>
    </row>
    <row r="8290" spans="61:66" x14ac:dyDescent="0.25">
      <c r="BI8290"/>
      <c r="BJ8290"/>
      <c r="BK8290"/>
      <c r="BL8290"/>
      <c r="BM8290"/>
      <c r="BN8290"/>
    </row>
    <row r="8291" spans="61:66" x14ac:dyDescent="0.25">
      <c r="BI8291"/>
      <c r="BJ8291"/>
      <c r="BK8291"/>
      <c r="BL8291"/>
      <c r="BM8291"/>
      <c r="BN8291"/>
    </row>
    <row r="8292" spans="61:66" x14ac:dyDescent="0.25">
      <c r="BI8292"/>
      <c r="BJ8292"/>
      <c r="BK8292"/>
      <c r="BL8292"/>
      <c r="BM8292"/>
      <c r="BN8292"/>
    </row>
    <row r="8293" spans="61:66" x14ac:dyDescent="0.25">
      <c r="BI8293"/>
      <c r="BJ8293"/>
      <c r="BK8293"/>
      <c r="BL8293"/>
      <c r="BM8293"/>
      <c r="BN8293"/>
    </row>
    <row r="8294" spans="61:66" x14ac:dyDescent="0.25">
      <c r="BI8294"/>
      <c r="BJ8294"/>
      <c r="BK8294"/>
      <c r="BL8294"/>
      <c r="BM8294"/>
      <c r="BN8294"/>
    </row>
    <row r="8295" spans="61:66" x14ac:dyDescent="0.25">
      <c r="BI8295"/>
      <c r="BJ8295"/>
      <c r="BK8295"/>
      <c r="BL8295"/>
      <c r="BM8295"/>
      <c r="BN8295"/>
    </row>
    <row r="8296" spans="61:66" x14ac:dyDescent="0.25">
      <c r="BI8296"/>
      <c r="BJ8296"/>
      <c r="BK8296"/>
      <c r="BL8296"/>
      <c r="BM8296"/>
      <c r="BN8296"/>
    </row>
    <row r="8297" spans="61:66" x14ac:dyDescent="0.25">
      <c r="BI8297"/>
      <c r="BJ8297"/>
      <c r="BK8297"/>
      <c r="BL8297"/>
      <c r="BM8297"/>
      <c r="BN8297"/>
    </row>
    <row r="8298" spans="61:66" x14ac:dyDescent="0.25">
      <c r="BI8298"/>
      <c r="BJ8298"/>
      <c r="BK8298"/>
      <c r="BL8298"/>
      <c r="BM8298"/>
      <c r="BN8298"/>
    </row>
    <row r="8299" spans="61:66" x14ac:dyDescent="0.25">
      <c r="BI8299"/>
      <c r="BJ8299"/>
      <c r="BK8299"/>
      <c r="BL8299"/>
      <c r="BM8299"/>
      <c r="BN8299"/>
    </row>
    <row r="8300" spans="61:66" x14ac:dyDescent="0.25">
      <c r="BI8300"/>
      <c r="BJ8300"/>
      <c r="BK8300"/>
      <c r="BL8300"/>
      <c r="BM8300"/>
      <c r="BN8300"/>
    </row>
    <row r="8301" spans="61:66" x14ac:dyDescent="0.25">
      <c r="BI8301"/>
      <c r="BJ8301"/>
      <c r="BK8301"/>
      <c r="BL8301"/>
      <c r="BM8301"/>
      <c r="BN8301"/>
    </row>
    <row r="8302" spans="61:66" x14ac:dyDescent="0.25">
      <c r="BI8302"/>
      <c r="BJ8302"/>
      <c r="BK8302"/>
      <c r="BL8302"/>
      <c r="BM8302"/>
      <c r="BN8302"/>
    </row>
    <row r="8303" spans="61:66" x14ac:dyDescent="0.25">
      <c r="BI8303"/>
      <c r="BJ8303"/>
      <c r="BK8303"/>
      <c r="BL8303"/>
      <c r="BM8303"/>
      <c r="BN8303"/>
    </row>
    <row r="8304" spans="61:66" x14ac:dyDescent="0.25">
      <c r="BI8304"/>
      <c r="BJ8304"/>
      <c r="BK8304"/>
      <c r="BL8304"/>
      <c r="BM8304"/>
      <c r="BN8304"/>
    </row>
    <row r="8305" spans="61:66" x14ac:dyDescent="0.25">
      <c r="BI8305"/>
      <c r="BJ8305"/>
      <c r="BK8305"/>
      <c r="BL8305"/>
      <c r="BM8305"/>
      <c r="BN8305"/>
    </row>
    <row r="8306" spans="61:66" x14ac:dyDescent="0.25">
      <c r="BI8306"/>
      <c r="BJ8306"/>
      <c r="BK8306"/>
      <c r="BL8306"/>
      <c r="BM8306"/>
      <c r="BN8306"/>
    </row>
    <row r="8307" spans="61:66" x14ac:dyDescent="0.25">
      <c r="BI8307"/>
      <c r="BJ8307"/>
      <c r="BK8307"/>
      <c r="BL8307"/>
      <c r="BM8307"/>
      <c r="BN8307"/>
    </row>
    <row r="8308" spans="61:66" x14ac:dyDescent="0.25">
      <c r="BI8308"/>
      <c r="BJ8308"/>
      <c r="BK8308"/>
      <c r="BL8308"/>
      <c r="BM8308"/>
      <c r="BN8308"/>
    </row>
    <row r="8309" spans="61:66" x14ac:dyDescent="0.25">
      <c r="BI8309"/>
      <c r="BJ8309"/>
      <c r="BK8309"/>
      <c r="BL8309"/>
      <c r="BM8309"/>
      <c r="BN8309"/>
    </row>
    <row r="8310" spans="61:66" x14ac:dyDescent="0.25">
      <c r="BI8310"/>
      <c r="BJ8310"/>
      <c r="BK8310"/>
      <c r="BL8310"/>
      <c r="BM8310"/>
      <c r="BN8310"/>
    </row>
    <row r="8311" spans="61:66" x14ac:dyDescent="0.25">
      <c r="BI8311"/>
      <c r="BJ8311"/>
      <c r="BK8311"/>
      <c r="BL8311"/>
      <c r="BM8311"/>
      <c r="BN8311"/>
    </row>
    <row r="8312" spans="61:66" x14ac:dyDescent="0.25">
      <c r="BI8312"/>
      <c r="BJ8312"/>
      <c r="BK8312"/>
      <c r="BL8312"/>
      <c r="BM8312"/>
      <c r="BN8312"/>
    </row>
    <row r="8313" spans="61:66" x14ac:dyDescent="0.25">
      <c r="BI8313"/>
      <c r="BJ8313"/>
      <c r="BK8313"/>
      <c r="BL8313"/>
      <c r="BM8313"/>
      <c r="BN8313"/>
    </row>
    <row r="8314" spans="61:66" x14ac:dyDescent="0.25">
      <c r="BI8314"/>
      <c r="BJ8314"/>
      <c r="BK8314"/>
      <c r="BL8314"/>
      <c r="BM8314"/>
      <c r="BN8314"/>
    </row>
    <row r="8315" spans="61:66" x14ac:dyDescent="0.25">
      <c r="BI8315"/>
      <c r="BJ8315"/>
      <c r="BK8315"/>
      <c r="BL8315"/>
      <c r="BM8315"/>
      <c r="BN8315"/>
    </row>
    <row r="8316" spans="61:66" x14ac:dyDescent="0.25">
      <c r="BI8316"/>
      <c r="BJ8316"/>
      <c r="BK8316"/>
      <c r="BL8316"/>
      <c r="BM8316"/>
      <c r="BN8316"/>
    </row>
    <row r="8317" spans="61:66" x14ac:dyDescent="0.25">
      <c r="BI8317"/>
      <c r="BJ8317"/>
      <c r="BK8317"/>
      <c r="BL8317"/>
      <c r="BM8317"/>
      <c r="BN8317"/>
    </row>
    <row r="8318" spans="61:66" x14ac:dyDescent="0.25">
      <c r="BI8318"/>
      <c r="BJ8318"/>
      <c r="BK8318"/>
      <c r="BL8318"/>
      <c r="BM8318"/>
      <c r="BN8318"/>
    </row>
    <row r="8319" spans="61:66" x14ac:dyDescent="0.25">
      <c r="BI8319"/>
      <c r="BJ8319"/>
      <c r="BK8319"/>
      <c r="BL8319"/>
      <c r="BM8319"/>
      <c r="BN8319"/>
    </row>
    <row r="8320" spans="61:66" x14ac:dyDescent="0.25">
      <c r="BI8320"/>
      <c r="BJ8320"/>
      <c r="BK8320"/>
      <c r="BL8320"/>
      <c r="BM8320"/>
      <c r="BN8320"/>
    </row>
    <row r="8321" spans="61:66" x14ac:dyDescent="0.25">
      <c r="BI8321"/>
      <c r="BJ8321"/>
      <c r="BK8321"/>
      <c r="BL8321"/>
      <c r="BM8321"/>
      <c r="BN8321"/>
    </row>
    <row r="8322" spans="61:66" x14ac:dyDescent="0.25">
      <c r="BI8322"/>
      <c r="BJ8322"/>
      <c r="BK8322"/>
      <c r="BL8322"/>
      <c r="BM8322"/>
      <c r="BN8322"/>
    </row>
    <row r="8323" spans="61:66" x14ac:dyDescent="0.25">
      <c r="BI8323"/>
      <c r="BJ8323"/>
      <c r="BK8323"/>
      <c r="BL8323"/>
      <c r="BM8323"/>
      <c r="BN8323"/>
    </row>
    <row r="8324" spans="61:66" x14ac:dyDescent="0.25">
      <c r="BI8324"/>
      <c r="BJ8324"/>
      <c r="BK8324"/>
      <c r="BL8324"/>
      <c r="BM8324"/>
      <c r="BN8324"/>
    </row>
    <row r="8325" spans="61:66" x14ac:dyDescent="0.25">
      <c r="BI8325"/>
      <c r="BJ8325"/>
      <c r="BK8325"/>
      <c r="BL8325"/>
      <c r="BM8325"/>
      <c r="BN8325"/>
    </row>
    <row r="8326" spans="61:66" x14ac:dyDescent="0.25">
      <c r="BI8326"/>
      <c r="BJ8326"/>
      <c r="BK8326"/>
      <c r="BL8326"/>
      <c r="BM8326"/>
      <c r="BN8326"/>
    </row>
    <row r="8327" spans="61:66" x14ac:dyDescent="0.25">
      <c r="BI8327"/>
      <c r="BJ8327"/>
      <c r="BK8327"/>
      <c r="BL8327"/>
      <c r="BM8327"/>
      <c r="BN8327"/>
    </row>
    <row r="8328" spans="61:66" x14ac:dyDescent="0.25">
      <c r="BI8328"/>
      <c r="BJ8328"/>
      <c r="BK8328"/>
      <c r="BL8328"/>
      <c r="BM8328"/>
      <c r="BN8328"/>
    </row>
    <row r="8329" spans="61:66" x14ac:dyDescent="0.25">
      <c r="BI8329"/>
      <c r="BJ8329"/>
      <c r="BK8329"/>
      <c r="BL8329"/>
      <c r="BM8329"/>
      <c r="BN8329"/>
    </row>
    <row r="8330" spans="61:66" x14ac:dyDescent="0.25">
      <c r="BI8330"/>
      <c r="BJ8330"/>
      <c r="BK8330"/>
      <c r="BL8330"/>
      <c r="BM8330"/>
      <c r="BN8330"/>
    </row>
    <row r="8331" spans="61:66" x14ac:dyDescent="0.25">
      <c r="BI8331"/>
      <c r="BJ8331"/>
      <c r="BK8331"/>
      <c r="BL8331"/>
      <c r="BM8331"/>
      <c r="BN8331"/>
    </row>
    <row r="8332" spans="61:66" x14ac:dyDescent="0.25">
      <c r="BI8332"/>
      <c r="BJ8332"/>
      <c r="BK8332"/>
      <c r="BL8332"/>
      <c r="BM8332"/>
      <c r="BN8332"/>
    </row>
    <row r="8333" spans="61:66" x14ac:dyDescent="0.25">
      <c r="BI8333"/>
      <c r="BJ8333"/>
      <c r="BK8333"/>
      <c r="BL8333"/>
      <c r="BM8333"/>
      <c r="BN8333"/>
    </row>
    <row r="8334" spans="61:66" x14ac:dyDescent="0.25">
      <c r="BI8334"/>
      <c r="BJ8334"/>
      <c r="BK8334"/>
      <c r="BL8334"/>
      <c r="BM8334"/>
      <c r="BN8334"/>
    </row>
    <row r="8335" spans="61:66" x14ac:dyDescent="0.25">
      <c r="BI8335"/>
      <c r="BJ8335"/>
      <c r="BK8335"/>
      <c r="BL8335"/>
      <c r="BM8335"/>
      <c r="BN8335"/>
    </row>
    <row r="8336" spans="61:66" x14ac:dyDescent="0.25">
      <c r="BI8336"/>
      <c r="BJ8336"/>
      <c r="BK8336"/>
      <c r="BL8336"/>
      <c r="BM8336"/>
      <c r="BN8336"/>
    </row>
    <row r="8337" spans="61:66" x14ac:dyDescent="0.25">
      <c r="BI8337"/>
      <c r="BJ8337"/>
      <c r="BK8337"/>
      <c r="BL8337"/>
      <c r="BM8337"/>
      <c r="BN8337"/>
    </row>
    <row r="8338" spans="61:66" x14ac:dyDescent="0.25">
      <c r="BI8338"/>
      <c r="BJ8338"/>
      <c r="BK8338"/>
      <c r="BL8338"/>
      <c r="BM8338"/>
      <c r="BN8338"/>
    </row>
    <row r="8339" spans="61:66" x14ac:dyDescent="0.25">
      <c r="BI8339"/>
      <c r="BJ8339"/>
      <c r="BK8339"/>
      <c r="BL8339"/>
      <c r="BM8339"/>
      <c r="BN8339"/>
    </row>
    <row r="8340" spans="61:66" x14ac:dyDescent="0.25">
      <c r="BI8340"/>
      <c r="BJ8340"/>
      <c r="BK8340"/>
      <c r="BL8340"/>
      <c r="BM8340"/>
      <c r="BN8340"/>
    </row>
    <row r="8341" spans="61:66" x14ac:dyDescent="0.25">
      <c r="BI8341"/>
      <c r="BJ8341"/>
      <c r="BK8341"/>
      <c r="BL8341"/>
      <c r="BM8341"/>
      <c r="BN8341"/>
    </row>
    <row r="8342" spans="61:66" x14ac:dyDescent="0.25">
      <c r="BI8342"/>
      <c r="BJ8342"/>
      <c r="BK8342"/>
      <c r="BL8342"/>
      <c r="BM8342"/>
      <c r="BN8342"/>
    </row>
    <row r="8343" spans="61:66" x14ac:dyDescent="0.25">
      <c r="BI8343"/>
      <c r="BJ8343"/>
      <c r="BK8343"/>
      <c r="BL8343"/>
      <c r="BM8343"/>
      <c r="BN8343"/>
    </row>
    <row r="8344" spans="61:66" x14ac:dyDescent="0.25">
      <c r="BI8344"/>
      <c r="BJ8344"/>
      <c r="BK8344"/>
      <c r="BL8344"/>
      <c r="BM8344"/>
      <c r="BN8344"/>
    </row>
    <row r="8345" spans="61:66" x14ac:dyDescent="0.25">
      <c r="BI8345"/>
      <c r="BJ8345"/>
      <c r="BK8345"/>
      <c r="BL8345"/>
      <c r="BM8345"/>
      <c r="BN8345"/>
    </row>
    <row r="8346" spans="61:66" x14ac:dyDescent="0.25">
      <c r="BI8346"/>
      <c r="BJ8346"/>
      <c r="BK8346"/>
      <c r="BL8346"/>
      <c r="BM8346"/>
      <c r="BN8346"/>
    </row>
    <row r="8347" spans="61:66" x14ac:dyDescent="0.25">
      <c r="BI8347"/>
      <c r="BJ8347"/>
      <c r="BK8347"/>
      <c r="BL8347"/>
      <c r="BM8347"/>
      <c r="BN8347"/>
    </row>
    <row r="8348" spans="61:66" x14ac:dyDescent="0.25">
      <c r="BI8348"/>
      <c r="BJ8348"/>
      <c r="BK8348"/>
      <c r="BL8348"/>
      <c r="BM8348"/>
      <c r="BN8348"/>
    </row>
    <row r="8349" spans="61:66" x14ac:dyDescent="0.25">
      <c r="BI8349"/>
      <c r="BJ8349"/>
      <c r="BK8349"/>
      <c r="BL8349"/>
      <c r="BM8349"/>
      <c r="BN8349"/>
    </row>
    <row r="8350" spans="61:66" x14ac:dyDescent="0.25">
      <c r="BI8350"/>
      <c r="BJ8350"/>
      <c r="BK8350"/>
      <c r="BL8350"/>
      <c r="BM8350"/>
      <c r="BN8350"/>
    </row>
    <row r="8351" spans="61:66" x14ac:dyDescent="0.25">
      <c r="BI8351"/>
      <c r="BJ8351"/>
      <c r="BK8351"/>
      <c r="BL8351"/>
      <c r="BM8351"/>
      <c r="BN8351"/>
    </row>
    <row r="8352" spans="61:66" x14ac:dyDescent="0.25">
      <c r="BI8352"/>
      <c r="BJ8352"/>
      <c r="BK8352"/>
      <c r="BL8352"/>
      <c r="BM8352"/>
      <c r="BN8352"/>
    </row>
    <row r="8353" spans="61:66" x14ac:dyDescent="0.25">
      <c r="BI8353"/>
      <c r="BJ8353"/>
      <c r="BK8353"/>
      <c r="BL8353"/>
      <c r="BM8353"/>
      <c r="BN8353"/>
    </row>
    <row r="8354" spans="61:66" x14ac:dyDescent="0.25">
      <c r="BI8354"/>
      <c r="BJ8354"/>
      <c r="BK8354"/>
      <c r="BL8354"/>
      <c r="BM8354"/>
      <c r="BN8354"/>
    </row>
    <row r="8355" spans="61:66" x14ac:dyDescent="0.25">
      <c r="BI8355"/>
      <c r="BJ8355"/>
      <c r="BK8355"/>
      <c r="BL8355"/>
      <c r="BM8355"/>
      <c r="BN8355"/>
    </row>
    <row r="8356" spans="61:66" x14ac:dyDescent="0.25">
      <c r="BI8356"/>
      <c r="BJ8356"/>
      <c r="BK8356"/>
      <c r="BL8356"/>
      <c r="BM8356"/>
      <c r="BN8356"/>
    </row>
    <row r="8357" spans="61:66" x14ac:dyDescent="0.25">
      <c r="BI8357"/>
      <c r="BJ8357"/>
      <c r="BK8357"/>
      <c r="BL8357"/>
      <c r="BM8357"/>
      <c r="BN8357"/>
    </row>
    <row r="8358" spans="61:66" x14ac:dyDescent="0.25">
      <c r="BI8358"/>
      <c r="BJ8358"/>
      <c r="BK8358"/>
      <c r="BL8358"/>
      <c r="BM8358"/>
      <c r="BN8358"/>
    </row>
    <row r="8359" spans="61:66" x14ac:dyDescent="0.25">
      <c r="BI8359"/>
      <c r="BJ8359"/>
      <c r="BK8359"/>
      <c r="BL8359"/>
      <c r="BM8359"/>
      <c r="BN8359"/>
    </row>
    <row r="8360" spans="61:66" x14ac:dyDescent="0.25">
      <c r="BI8360"/>
      <c r="BJ8360"/>
      <c r="BK8360"/>
      <c r="BL8360"/>
      <c r="BM8360"/>
      <c r="BN8360"/>
    </row>
    <row r="8361" spans="61:66" x14ac:dyDescent="0.25">
      <c r="BI8361"/>
      <c r="BJ8361"/>
      <c r="BK8361"/>
      <c r="BL8361"/>
      <c r="BM8361"/>
      <c r="BN8361"/>
    </row>
    <row r="8362" spans="61:66" x14ac:dyDescent="0.25">
      <c r="BI8362"/>
      <c r="BJ8362"/>
      <c r="BK8362"/>
      <c r="BL8362"/>
      <c r="BM8362"/>
      <c r="BN8362"/>
    </row>
    <row r="8363" spans="61:66" x14ac:dyDescent="0.25">
      <c r="BI8363"/>
      <c r="BJ8363"/>
      <c r="BK8363"/>
      <c r="BL8363"/>
      <c r="BM8363"/>
      <c r="BN8363"/>
    </row>
    <row r="8364" spans="61:66" x14ac:dyDescent="0.25">
      <c r="BI8364"/>
      <c r="BJ8364"/>
      <c r="BK8364"/>
      <c r="BL8364"/>
      <c r="BM8364"/>
      <c r="BN8364"/>
    </row>
    <row r="8365" spans="61:66" x14ac:dyDescent="0.25">
      <c r="BI8365"/>
      <c r="BJ8365"/>
      <c r="BK8365"/>
      <c r="BL8365"/>
      <c r="BM8365"/>
      <c r="BN8365"/>
    </row>
    <row r="8366" spans="61:66" x14ac:dyDescent="0.25">
      <c r="BI8366"/>
      <c r="BJ8366"/>
      <c r="BK8366"/>
      <c r="BL8366"/>
      <c r="BM8366"/>
      <c r="BN8366"/>
    </row>
    <row r="8367" spans="61:66" x14ac:dyDescent="0.25">
      <c r="BI8367"/>
      <c r="BJ8367"/>
      <c r="BK8367"/>
      <c r="BL8367"/>
      <c r="BM8367"/>
      <c r="BN8367"/>
    </row>
    <row r="8368" spans="61:66" x14ac:dyDescent="0.25">
      <c r="BI8368"/>
      <c r="BJ8368"/>
      <c r="BK8368"/>
      <c r="BL8368"/>
      <c r="BM8368"/>
      <c r="BN8368"/>
    </row>
    <row r="8369" spans="61:66" x14ac:dyDescent="0.25">
      <c r="BI8369"/>
      <c r="BJ8369"/>
      <c r="BK8369"/>
      <c r="BL8369"/>
      <c r="BM8369"/>
      <c r="BN8369"/>
    </row>
    <row r="8370" spans="61:66" x14ac:dyDescent="0.25">
      <c r="BI8370"/>
      <c r="BJ8370"/>
      <c r="BK8370"/>
      <c r="BL8370"/>
      <c r="BM8370"/>
      <c r="BN8370"/>
    </row>
    <row r="8371" spans="61:66" x14ac:dyDescent="0.25">
      <c r="BI8371"/>
      <c r="BJ8371"/>
      <c r="BK8371"/>
      <c r="BL8371"/>
      <c r="BM8371"/>
      <c r="BN8371"/>
    </row>
    <row r="8372" spans="61:66" x14ac:dyDescent="0.25">
      <c r="BI8372"/>
      <c r="BJ8372"/>
      <c r="BK8372"/>
      <c r="BL8372"/>
      <c r="BM8372"/>
      <c r="BN8372"/>
    </row>
    <row r="8373" spans="61:66" x14ac:dyDescent="0.25">
      <c r="BI8373"/>
      <c r="BJ8373"/>
      <c r="BK8373"/>
      <c r="BL8373"/>
      <c r="BM8373"/>
      <c r="BN8373"/>
    </row>
    <row r="8374" spans="61:66" x14ac:dyDescent="0.25">
      <c r="BI8374"/>
      <c r="BJ8374"/>
      <c r="BK8374"/>
      <c r="BL8374"/>
      <c r="BM8374"/>
      <c r="BN8374"/>
    </row>
    <row r="8375" spans="61:66" x14ac:dyDescent="0.25">
      <c r="BI8375"/>
      <c r="BJ8375"/>
      <c r="BK8375"/>
      <c r="BL8375"/>
      <c r="BM8375"/>
      <c r="BN8375"/>
    </row>
    <row r="8376" spans="61:66" x14ac:dyDescent="0.25">
      <c r="BI8376"/>
      <c r="BJ8376"/>
      <c r="BK8376"/>
      <c r="BL8376"/>
      <c r="BM8376"/>
      <c r="BN8376"/>
    </row>
    <row r="8377" spans="61:66" x14ac:dyDescent="0.25">
      <c r="BI8377"/>
      <c r="BJ8377"/>
      <c r="BK8377"/>
      <c r="BL8377"/>
      <c r="BM8377"/>
      <c r="BN8377"/>
    </row>
    <row r="8378" spans="61:66" x14ac:dyDescent="0.25">
      <c r="BI8378"/>
      <c r="BJ8378"/>
      <c r="BK8378"/>
      <c r="BL8378"/>
      <c r="BM8378"/>
      <c r="BN8378"/>
    </row>
    <row r="8379" spans="61:66" x14ac:dyDescent="0.25">
      <c r="BI8379"/>
      <c r="BJ8379"/>
      <c r="BK8379"/>
      <c r="BL8379"/>
      <c r="BM8379"/>
      <c r="BN8379"/>
    </row>
    <row r="8380" spans="61:66" x14ac:dyDescent="0.25">
      <c r="BI8380"/>
      <c r="BJ8380"/>
      <c r="BK8380"/>
      <c r="BL8380"/>
      <c r="BM8380"/>
      <c r="BN8380"/>
    </row>
    <row r="8381" spans="61:66" x14ac:dyDescent="0.25">
      <c r="BI8381"/>
      <c r="BJ8381"/>
      <c r="BK8381"/>
      <c r="BL8381"/>
      <c r="BM8381"/>
      <c r="BN8381"/>
    </row>
    <row r="8382" spans="61:66" x14ac:dyDescent="0.25">
      <c r="BI8382"/>
      <c r="BJ8382"/>
      <c r="BK8382"/>
      <c r="BL8382"/>
      <c r="BM8382"/>
      <c r="BN8382"/>
    </row>
    <row r="8383" spans="61:66" x14ac:dyDescent="0.25">
      <c r="BI8383"/>
      <c r="BJ8383"/>
      <c r="BK8383"/>
      <c r="BL8383"/>
      <c r="BM8383"/>
      <c r="BN8383"/>
    </row>
    <row r="8384" spans="61:66" x14ac:dyDescent="0.25">
      <c r="BI8384"/>
      <c r="BJ8384"/>
      <c r="BK8384"/>
      <c r="BL8384"/>
      <c r="BM8384"/>
      <c r="BN8384"/>
    </row>
    <row r="8385" spans="61:66" x14ac:dyDescent="0.25">
      <c r="BI8385"/>
      <c r="BJ8385"/>
      <c r="BK8385"/>
      <c r="BL8385"/>
      <c r="BM8385"/>
      <c r="BN8385"/>
    </row>
    <row r="8386" spans="61:66" x14ac:dyDescent="0.25">
      <c r="BI8386"/>
      <c r="BJ8386"/>
      <c r="BK8386"/>
      <c r="BL8386"/>
      <c r="BM8386"/>
      <c r="BN8386"/>
    </row>
    <row r="8387" spans="61:66" x14ac:dyDescent="0.25">
      <c r="BI8387"/>
      <c r="BJ8387"/>
      <c r="BK8387"/>
      <c r="BL8387"/>
      <c r="BM8387"/>
      <c r="BN8387"/>
    </row>
    <row r="8388" spans="61:66" x14ac:dyDescent="0.25">
      <c r="BI8388"/>
      <c r="BJ8388"/>
      <c r="BK8388"/>
      <c r="BL8388"/>
      <c r="BM8388"/>
      <c r="BN8388"/>
    </row>
    <row r="8389" spans="61:66" x14ac:dyDescent="0.25">
      <c r="BI8389"/>
      <c r="BJ8389"/>
      <c r="BK8389"/>
      <c r="BL8389"/>
      <c r="BM8389"/>
      <c r="BN8389"/>
    </row>
    <row r="8390" spans="61:66" x14ac:dyDescent="0.25">
      <c r="BI8390"/>
      <c r="BJ8390"/>
      <c r="BK8390"/>
      <c r="BL8390"/>
      <c r="BM8390"/>
      <c r="BN8390"/>
    </row>
    <row r="8391" spans="61:66" x14ac:dyDescent="0.25">
      <c r="BI8391"/>
      <c r="BJ8391"/>
      <c r="BK8391"/>
      <c r="BL8391"/>
      <c r="BM8391"/>
      <c r="BN8391"/>
    </row>
    <row r="8392" spans="61:66" x14ac:dyDescent="0.25">
      <c r="BI8392"/>
      <c r="BJ8392"/>
      <c r="BK8392"/>
      <c r="BL8392"/>
      <c r="BM8392"/>
      <c r="BN8392"/>
    </row>
    <row r="8393" spans="61:66" x14ac:dyDescent="0.25">
      <c r="BI8393"/>
      <c r="BJ8393"/>
      <c r="BK8393"/>
      <c r="BL8393"/>
      <c r="BM8393"/>
      <c r="BN8393"/>
    </row>
    <row r="8394" spans="61:66" x14ac:dyDescent="0.25">
      <c r="BI8394"/>
      <c r="BJ8394"/>
      <c r="BK8394"/>
      <c r="BL8394"/>
      <c r="BM8394"/>
      <c r="BN8394"/>
    </row>
    <row r="8395" spans="61:66" x14ac:dyDescent="0.25">
      <c r="BI8395"/>
      <c r="BJ8395"/>
      <c r="BK8395"/>
      <c r="BL8395"/>
      <c r="BM8395"/>
      <c r="BN8395"/>
    </row>
    <row r="8396" spans="61:66" x14ac:dyDescent="0.25">
      <c r="BI8396"/>
      <c r="BJ8396"/>
      <c r="BK8396"/>
      <c r="BL8396"/>
      <c r="BM8396"/>
      <c r="BN8396"/>
    </row>
    <row r="8397" spans="61:66" x14ac:dyDescent="0.25">
      <c r="BI8397"/>
      <c r="BJ8397"/>
      <c r="BK8397"/>
      <c r="BL8397"/>
      <c r="BM8397"/>
      <c r="BN8397"/>
    </row>
    <row r="8398" spans="61:66" x14ac:dyDescent="0.25">
      <c r="BI8398"/>
      <c r="BJ8398"/>
      <c r="BK8398"/>
      <c r="BL8398"/>
      <c r="BM8398"/>
      <c r="BN8398"/>
    </row>
    <row r="8399" spans="61:66" x14ac:dyDescent="0.25">
      <c r="BI8399"/>
      <c r="BJ8399"/>
      <c r="BK8399"/>
      <c r="BL8399"/>
      <c r="BM8399"/>
      <c r="BN8399"/>
    </row>
    <row r="8400" spans="61:66" x14ac:dyDescent="0.25">
      <c r="BI8400"/>
      <c r="BJ8400"/>
      <c r="BK8400"/>
      <c r="BL8400"/>
      <c r="BM8400"/>
      <c r="BN8400"/>
    </row>
    <row r="8401" spans="61:66" x14ac:dyDescent="0.25">
      <c r="BI8401"/>
      <c r="BJ8401"/>
      <c r="BK8401"/>
      <c r="BL8401"/>
      <c r="BM8401"/>
      <c r="BN8401"/>
    </row>
    <row r="8402" spans="61:66" x14ac:dyDescent="0.25">
      <c r="BI8402"/>
      <c r="BJ8402"/>
      <c r="BK8402"/>
      <c r="BL8402"/>
      <c r="BM8402"/>
      <c r="BN8402"/>
    </row>
    <row r="8403" spans="61:66" x14ac:dyDescent="0.25">
      <c r="BI8403"/>
      <c r="BJ8403"/>
      <c r="BK8403"/>
      <c r="BL8403"/>
      <c r="BM8403"/>
      <c r="BN8403"/>
    </row>
    <row r="8404" spans="61:66" x14ac:dyDescent="0.25">
      <c r="BI8404"/>
      <c r="BJ8404"/>
      <c r="BK8404"/>
      <c r="BL8404"/>
      <c r="BM8404"/>
      <c r="BN8404"/>
    </row>
    <row r="8405" spans="61:66" x14ac:dyDescent="0.25">
      <c r="BI8405"/>
      <c r="BJ8405"/>
      <c r="BK8405"/>
      <c r="BL8405"/>
      <c r="BM8405"/>
      <c r="BN8405"/>
    </row>
    <row r="8406" spans="61:66" x14ac:dyDescent="0.25">
      <c r="BI8406"/>
      <c r="BJ8406"/>
      <c r="BK8406"/>
      <c r="BL8406"/>
      <c r="BM8406"/>
      <c r="BN8406"/>
    </row>
    <row r="8407" spans="61:66" x14ac:dyDescent="0.25">
      <c r="BI8407"/>
      <c r="BJ8407"/>
      <c r="BK8407"/>
      <c r="BL8407"/>
      <c r="BM8407"/>
      <c r="BN8407"/>
    </row>
    <row r="8408" spans="61:66" x14ac:dyDescent="0.25">
      <c r="BI8408"/>
      <c r="BJ8408"/>
      <c r="BK8408"/>
      <c r="BL8408"/>
      <c r="BM8408"/>
      <c r="BN8408"/>
    </row>
    <row r="8409" spans="61:66" x14ac:dyDescent="0.25">
      <c r="BI8409"/>
      <c r="BJ8409"/>
      <c r="BK8409"/>
      <c r="BL8409"/>
      <c r="BM8409"/>
      <c r="BN8409"/>
    </row>
    <row r="8410" spans="61:66" x14ac:dyDescent="0.25">
      <c r="BI8410"/>
      <c r="BJ8410"/>
      <c r="BK8410"/>
      <c r="BL8410"/>
      <c r="BM8410"/>
      <c r="BN8410"/>
    </row>
    <row r="8411" spans="61:66" x14ac:dyDescent="0.25">
      <c r="BI8411"/>
      <c r="BJ8411"/>
      <c r="BK8411"/>
      <c r="BL8411"/>
      <c r="BM8411"/>
      <c r="BN8411"/>
    </row>
    <row r="8412" spans="61:66" x14ac:dyDescent="0.25">
      <c r="BI8412"/>
      <c r="BJ8412"/>
      <c r="BK8412"/>
      <c r="BL8412"/>
      <c r="BM8412"/>
      <c r="BN8412"/>
    </row>
    <row r="8413" spans="61:66" x14ac:dyDescent="0.25">
      <c r="BI8413"/>
      <c r="BJ8413"/>
      <c r="BK8413"/>
      <c r="BL8413"/>
      <c r="BM8413"/>
      <c r="BN8413"/>
    </row>
    <row r="8414" spans="61:66" x14ac:dyDescent="0.25">
      <c r="BI8414"/>
      <c r="BJ8414"/>
      <c r="BK8414"/>
      <c r="BL8414"/>
      <c r="BM8414"/>
      <c r="BN8414"/>
    </row>
    <row r="8415" spans="61:66" x14ac:dyDescent="0.25">
      <c r="BI8415"/>
      <c r="BJ8415"/>
      <c r="BK8415"/>
      <c r="BL8415"/>
      <c r="BM8415"/>
      <c r="BN8415"/>
    </row>
    <row r="8416" spans="61:66" x14ac:dyDescent="0.25">
      <c r="BI8416"/>
      <c r="BJ8416"/>
      <c r="BK8416"/>
      <c r="BL8416"/>
      <c r="BM8416"/>
      <c r="BN8416"/>
    </row>
    <row r="8417" spans="61:66" x14ac:dyDescent="0.25">
      <c r="BI8417"/>
      <c r="BJ8417"/>
      <c r="BK8417"/>
      <c r="BL8417"/>
      <c r="BM8417"/>
      <c r="BN8417"/>
    </row>
    <row r="8418" spans="61:66" x14ac:dyDescent="0.25">
      <c r="BI8418"/>
      <c r="BJ8418"/>
      <c r="BK8418"/>
      <c r="BL8418"/>
      <c r="BM8418"/>
      <c r="BN8418"/>
    </row>
    <row r="8419" spans="61:66" x14ac:dyDescent="0.25">
      <c r="BI8419"/>
      <c r="BJ8419"/>
      <c r="BK8419"/>
      <c r="BL8419"/>
      <c r="BM8419"/>
      <c r="BN8419"/>
    </row>
    <row r="8420" spans="61:66" x14ac:dyDescent="0.25">
      <c r="BI8420"/>
      <c r="BJ8420"/>
      <c r="BK8420"/>
      <c r="BL8420"/>
      <c r="BM8420"/>
      <c r="BN8420"/>
    </row>
    <row r="8421" spans="61:66" x14ac:dyDescent="0.25">
      <c r="BI8421"/>
      <c r="BJ8421"/>
      <c r="BK8421"/>
      <c r="BL8421"/>
      <c r="BM8421"/>
      <c r="BN8421"/>
    </row>
    <row r="8422" spans="61:66" x14ac:dyDescent="0.25">
      <c r="BI8422"/>
      <c r="BJ8422"/>
      <c r="BK8422"/>
      <c r="BL8422"/>
      <c r="BM8422"/>
      <c r="BN8422"/>
    </row>
    <row r="8423" spans="61:66" x14ac:dyDescent="0.25">
      <c r="BI8423"/>
      <c r="BJ8423"/>
      <c r="BK8423"/>
      <c r="BL8423"/>
      <c r="BM8423"/>
      <c r="BN8423"/>
    </row>
    <row r="8424" spans="61:66" x14ac:dyDescent="0.25">
      <c r="BI8424"/>
      <c r="BJ8424"/>
      <c r="BK8424"/>
      <c r="BL8424"/>
      <c r="BM8424"/>
      <c r="BN8424"/>
    </row>
    <row r="8425" spans="61:66" x14ac:dyDescent="0.25">
      <c r="BI8425"/>
      <c r="BJ8425"/>
      <c r="BK8425"/>
      <c r="BL8425"/>
      <c r="BM8425"/>
      <c r="BN8425"/>
    </row>
    <row r="8426" spans="61:66" x14ac:dyDescent="0.25">
      <c r="BI8426"/>
      <c r="BJ8426"/>
      <c r="BK8426"/>
      <c r="BL8426"/>
      <c r="BM8426"/>
      <c r="BN8426"/>
    </row>
    <row r="8427" spans="61:66" x14ac:dyDescent="0.25">
      <c r="BI8427"/>
      <c r="BJ8427"/>
      <c r="BK8427"/>
      <c r="BL8427"/>
      <c r="BM8427"/>
      <c r="BN8427"/>
    </row>
    <row r="8428" spans="61:66" x14ac:dyDescent="0.25">
      <c r="BI8428"/>
      <c r="BJ8428"/>
      <c r="BK8428"/>
      <c r="BL8428"/>
      <c r="BM8428"/>
      <c r="BN8428"/>
    </row>
    <row r="8429" spans="61:66" x14ac:dyDescent="0.25">
      <c r="BI8429"/>
      <c r="BJ8429"/>
      <c r="BK8429"/>
      <c r="BL8429"/>
      <c r="BM8429"/>
      <c r="BN8429"/>
    </row>
    <row r="8430" spans="61:66" x14ac:dyDescent="0.25">
      <c r="BI8430"/>
      <c r="BJ8430"/>
      <c r="BK8430"/>
      <c r="BL8430"/>
      <c r="BM8430"/>
      <c r="BN8430"/>
    </row>
    <row r="8431" spans="61:66" x14ac:dyDescent="0.25">
      <c r="BI8431"/>
      <c r="BJ8431"/>
      <c r="BK8431"/>
      <c r="BL8431"/>
      <c r="BM8431"/>
      <c r="BN8431"/>
    </row>
    <row r="8432" spans="61:66" x14ac:dyDescent="0.25">
      <c r="BI8432"/>
      <c r="BJ8432"/>
      <c r="BK8432"/>
      <c r="BL8432"/>
      <c r="BM8432"/>
      <c r="BN8432"/>
    </row>
    <row r="8433" spans="61:66" x14ac:dyDescent="0.25">
      <c r="BI8433"/>
      <c r="BJ8433"/>
      <c r="BK8433"/>
      <c r="BL8433"/>
      <c r="BM8433"/>
      <c r="BN8433"/>
    </row>
    <row r="8434" spans="61:66" x14ac:dyDescent="0.25">
      <c r="BI8434"/>
      <c r="BJ8434"/>
      <c r="BK8434"/>
      <c r="BL8434"/>
      <c r="BM8434"/>
      <c r="BN8434"/>
    </row>
    <row r="8435" spans="61:66" x14ac:dyDescent="0.25">
      <c r="BI8435"/>
      <c r="BJ8435"/>
      <c r="BK8435"/>
      <c r="BL8435"/>
      <c r="BM8435"/>
      <c r="BN8435"/>
    </row>
    <row r="8436" spans="61:66" x14ac:dyDescent="0.25">
      <c r="BI8436"/>
      <c r="BJ8436"/>
      <c r="BK8436"/>
      <c r="BL8436"/>
      <c r="BM8436"/>
      <c r="BN8436"/>
    </row>
    <row r="8437" spans="61:66" x14ac:dyDescent="0.25">
      <c r="BI8437"/>
      <c r="BJ8437"/>
      <c r="BK8437"/>
      <c r="BL8437"/>
      <c r="BM8437"/>
      <c r="BN8437"/>
    </row>
    <row r="8438" spans="61:66" x14ac:dyDescent="0.25">
      <c r="BI8438"/>
      <c r="BJ8438"/>
      <c r="BK8438"/>
      <c r="BL8438"/>
      <c r="BM8438"/>
      <c r="BN8438"/>
    </row>
    <row r="8439" spans="61:66" x14ac:dyDescent="0.25">
      <c r="BI8439"/>
      <c r="BJ8439"/>
      <c r="BK8439"/>
      <c r="BL8439"/>
      <c r="BM8439"/>
      <c r="BN8439"/>
    </row>
    <row r="8440" spans="61:66" x14ac:dyDescent="0.25">
      <c r="BI8440"/>
      <c r="BJ8440"/>
      <c r="BK8440"/>
      <c r="BL8440"/>
      <c r="BM8440"/>
      <c r="BN8440"/>
    </row>
    <row r="8441" spans="61:66" x14ac:dyDescent="0.25">
      <c r="BI8441"/>
      <c r="BJ8441"/>
      <c r="BK8441"/>
      <c r="BL8441"/>
      <c r="BM8441"/>
      <c r="BN8441"/>
    </row>
    <row r="8442" spans="61:66" x14ac:dyDescent="0.25">
      <c r="BI8442"/>
      <c r="BJ8442"/>
      <c r="BK8442"/>
      <c r="BL8442"/>
      <c r="BM8442"/>
      <c r="BN8442"/>
    </row>
    <row r="8443" spans="61:66" x14ac:dyDescent="0.25">
      <c r="BI8443"/>
      <c r="BJ8443"/>
      <c r="BK8443"/>
      <c r="BL8443"/>
      <c r="BM8443"/>
      <c r="BN8443"/>
    </row>
    <row r="8444" spans="61:66" x14ac:dyDescent="0.25">
      <c r="BI8444"/>
      <c r="BJ8444"/>
      <c r="BK8444"/>
      <c r="BL8444"/>
      <c r="BM8444"/>
      <c r="BN8444"/>
    </row>
    <row r="8445" spans="61:66" x14ac:dyDescent="0.25">
      <c r="BI8445"/>
      <c r="BJ8445"/>
      <c r="BK8445"/>
      <c r="BL8445"/>
      <c r="BM8445"/>
      <c r="BN8445"/>
    </row>
    <row r="8446" spans="61:66" x14ac:dyDescent="0.25">
      <c r="BI8446"/>
      <c r="BJ8446"/>
      <c r="BK8446"/>
      <c r="BL8446"/>
      <c r="BM8446"/>
      <c r="BN8446"/>
    </row>
    <row r="8447" spans="61:66" x14ac:dyDescent="0.25">
      <c r="BI8447"/>
      <c r="BJ8447"/>
      <c r="BK8447"/>
      <c r="BL8447"/>
      <c r="BM8447"/>
      <c r="BN8447"/>
    </row>
    <row r="8448" spans="61:66" x14ac:dyDescent="0.25">
      <c r="BI8448"/>
      <c r="BJ8448"/>
      <c r="BK8448"/>
      <c r="BL8448"/>
      <c r="BM8448"/>
      <c r="BN8448"/>
    </row>
    <row r="8449" spans="61:66" x14ac:dyDescent="0.25">
      <c r="BI8449"/>
      <c r="BJ8449"/>
      <c r="BK8449"/>
      <c r="BL8449"/>
      <c r="BM8449"/>
      <c r="BN8449"/>
    </row>
    <row r="8450" spans="61:66" x14ac:dyDescent="0.25">
      <c r="BI8450"/>
      <c r="BJ8450"/>
      <c r="BK8450"/>
      <c r="BL8450"/>
      <c r="BM8450"/>
      <c r="BN8450"/>
    </row>
    <row r="8451" spans="61:66" x14ac:dyDescent="0.25">
      <c r="BI8451"/>
      <c r="BJ8451"/>
      <c r="BK8451"/>
      <c r="BL8451"/>
      <c r="BM8451"/>
      <c r="BN8451"/>
    </row>
    <row r="8452" spans="61:66" x14ac:dyDescent="0.25">
      <c r="BI8452"/>
      <c r="BJ8452"/>
      <c r="BK8452"/>
      <c r="BL8452"/>
      <c r="BM8452"/>
      <c r="BN8452"/>
    </row>
    <row r="8453" spans="61:66" x14ac:dyDescent="0.25">
      <c r="BI8453"/>
      <c r="BJ8453"/>
      <c r="BK8453"/>
      <c r="BL8453"/>
      <c r="BM8453"/>
      <c r="BN8453"/>
    </row>
    <row r="8454" spans="61:66" x14ac:dyDescent="0.25">
      <c r="BI8454"/>
      <c r="BJ8454"/>
      <c r="BK8454"/>
      <c r="BL8454"/>
      <c r="BM8454"/>
      <c r="BN8454"/>
    </row>
    <row r="8455" spans="61:66" x14ac:dyDescent="0.25">
      <c r="BI8455"/>
      <c r="BJ8455"/>
      <c r="BK8455"/>
      <c r="BL8455"/>
      <c r="BM8455"/>
      <c r="BN8455"/>
    </row>
    <row r="8456" spans="61:66" x14ac:dyDescent="0.25">
      <c r="BI8456"/>
      <c r="BJ8456"/>
      <c r="BK8456"/>
      <c r="BL8456"/>
      <c r="BM8456"/>
      <c r="BN8456"/>
    </row>
    <row r="8457" spans="61:66" x14ac:dyDescent="0.25">
      <c r="BI8457"/>
      <c r="BJ8457"/>
      <c r="BK8457"/>
      <c r="BL8457"/>
      <c r="BM8457"/>
      <c r="BN8457"/>
    </row>
    <row r="8458" spans="61:66" x14ac:dyDescent="0.25">
      <c r="BI8458"/>
      <c r="BJ8458"/>
      <c r="BK8458"/>
      <c r="BL8458"/>
      <c r="BM8458"/>
      <c r="BN8458"/>
    </row>
    <row r="8459" spans="61:66" x14ac:dyDescent="0.25">
      <c r="BI8459"/>
      <c r="BJ8459"/>
      <c r="BK8459"/>
      <c r="BL8459"/>
      <c r="BM8459"/>
      <c r="BN8459"/>
    </row>
    <row r="8460" spans="61:66" x14ac:dyDescent="0.25">
      <c r="BI8460"/>
      <c r="BJ8460"/>
      <c r="BK8460"/>
      <c r="BL8460"/>
      <c r="BM8460"/>
      <c r="BN8460"/>
    </row>
    <row r="8461" spans="61:66" x14ac:dyDescent="0.25">
      <c r="BI8461"/>
      <c r="BJ8461"/>
      <c r="BK8461"/>
      <c r="BL8461"/>
      <c r="BM8461"/>
      <c r="BN8461"/>
    </row>
    <row r="8462" spans="61:66" x14ac:dyDescent="0.25">
      <c r="BI8462"/>
      <c r="BJ8462"/>
      <c r="BK8462"/>
      <c r="BL8462"/>
      <c r="BM8462"/>
      <c r="BN8462"/>
    </row>
    <row r="8463" spans="61:66" x14ac:dyDescent="0.25">
      <c r="BI8463"/>
      <c r="BJ8463"/>
      <c r="BK8463"/>
      <c r="BL8463"/>
      <c r="BM8463"/>
      <c r="BN8463"/>
    </row>
    <row r="8464" spans="61:66" x14ac:dyDescent="0.25">
      <c r="BI8464"/>
      <c r="BJ8464"/>
      <c r="BK8464"/>
      <c r="BL8464"/>
      <c r="BM8464"/>
      <c r="BN8464"/>
    </row>
    <row r="8465" spans="61:66" x14ac:dyDescent="0.25">
      <c r="BI8465"/>
      <c r="BJ8465"/>
      <c r="BK8465"/>
      <c r="BL8465"/>
      <c r="BM8465"/>
      <c r="BN8465"/>
    </row>
    <row r="8466" spans="61:66" x14ac:dyDescent="0.25">
      <c r="BI8466"/>
      <c r="BJ8466"/>
      <c r="BK8466"/>
      <c r="BL8466"/>
      <c r="BM8466"/>
      <c r="BN8466"/>
    </row>
    <row r="8467" spans="61:66" x14ac:dyDescent="0.25">
      <c r="BI8467"/>
      <c r="BJ8467"/>
      <c r="BK8467"/>
      <c r="BL8467"/>
      <c r="BM8467"/>
      <c r="BN8467"/>
    </row>
    <row r="8468" spans="61:66" x14ac:dyDescent="0.25">
      <c r="BI8468"/>
      <c r="BJ8468"/>
      <c r="BK8468"/>
      <c r="BL8468"/>
      <c r="BM8468"/>
      <c r="BN8468"/>
    </row>
    <row r="8469" spans="61:66" x14ac:dyDescent="0.25">
      <c r="BI8469"/>
      <c r="BJ8469"/>
      <c r="BK8469"/>
      <c r="BL8469"/>
      <c r="BM8469"/>
      <c r="BN8469"/>
    </row>
    <row r="8470" spans="61:66" x14ac:dyDescent="0.25">
      <c r="BI8470"/>
      <c r="BJ8470"/>
      <c r="BK8470"/>
      <c r="BL8470"/>
      <c r="BM8470"/>
      <c r="BN8470"/>
    </row>
    <row r="8471" spans="61:66" x14ac:dyDescent="0.25">
      <c r="BI8471"/>
      <c r="BJ8471"/>
      <c r="BK8471"/>
      <c r="BL8471"/>
      <c r="BM8471"/>
      <c r="BN8471"/>
    </row>
    <row r="8472" spans="61:66" x14ac:dyDescent="0.25">
      <c r="BI8472"/>
      <c r="BJ8472"/>
      <c r="BK8472"/>
      <c r="BL8472"/>
      <c r="BM8472"/>
      <c r="BN8472"/>
    </row>
    <row r="8473" spans="61:66" x14ac:dyDescent="0.25">
      <c r="BI8473"/>
      <c r="BJ8473"/>
      <c r="BK8473"/>
      <c r="BL8473"/>
      <c r="BM8473"/>
      <c r="BN8473"/>
    </row>
    <row r="8474" spans="61:66" x14ac:dyDescent="0.25">
      <c r="BI8474"/>
      <c r="BJ8474"/>
      <c r="BK8474"/>
      <c r="BL8474"/>
      <c r="BM8474"/>
      <c r="BN8474"/>
    </row>
    <row r="8475" spans="61:66" x14ac:dyDescent="0.25">
      <c r="BI8475"/>
      <c r="BJ8475"/>
      <c r="BK8475"/>
      <c r="BL8475"/>
      <c r="BM8475"/>
      <c r="BN8475"/>
    </row>
    <row r="8476" spans="61:66" x14ac:dyDescent="0.25">
      <c r="BI8476"/>
      <c r="BJ8476"/>
      <c r="BK8476"/>
      <c r="BL8476"/>
      <c r="BM8476"/>
      <c r="BN8476"/>
    </row>
    <row r="8477" spans="61:66" x14ac:dyDescent="0.25">
      <c r="BI8477"/>
      <c r="BJ8477"/>
      <c r="BK8477"/>
      <c r="BL8477"/>
      <c r="BM8477"/>
      <c r="BN8477"/>
    </row>
    <row r="8478" spans="61:66" x14ac:dyDescent="0.25">
      <c r="BI8478"/>
      <c r="BJ8478"/>
      <c r="BK8478"/>
      <c r="BL8478"/>
      <c r="BM8478"/>
      <c r="BN8478"/>
    </row>
    <row r="8479" spans="61:66" x14ac:dyDescent="0.25">
      <c r="BI8479"/>
      <c r="BJ8479"/>
      <c r="BK8479"/>
      <c r="BL8479"/>
      <c r="BM8479"/>
      <c r="BN8479"/>
    </row>
    <row r="8480" spans="61:66" x14ac:dyDescent="0.25">
      <c r="BI8480"/>
      <c r="BJ8480"/>
      <c r="BK8480"/>
      <c r="BL8480"/>
      <c r="BM8480"/>
      <c r="BN8480"/>
    </row>
    <row r="8481" spans="61:66" x14ac:dyDescent="0.25">
      <c r="BI8481"/>
      <c r="BJ8481"/>
      <c r="BK8481"/>
      <c r="BL8481"/>
      <c r="BM8481"/>
      <c r="BN8481"/>
    </row>
    <row r="8482" spans="61:66" x14ac:dyDescent="0.25">
      <c r="BI8482"/>
      <c r="BJ8482"/>
      <c r="BK8482"/>
      <c r="BL8482"/>
      <c r="BM8482"/>
      <c r="BN8482"/>
    </row>
    <row r="8483" spans="61:66" x14ac:dyDescent="0.25">
      <c r="BI8483"/>
      <c r="BJ8483"/>
      <c r="BK8483"/>
      <c r="BL8483"/>
      <c r="BM8483"/>
      <c r="BN8483"/>
    </row>
    <row r="8484" spans="61:66" x14ac:dyDescent="0.25">
      <c r="BI8484"/>
      <c r="BJ8484"/>
      <c r="BK8484"/>
      <c r="BL8484"/>
      <c r="BM8484"/>
      <c r="BN8484"/>
    </row>
    <row r="8485" spans="61:66" x14ac:dyDescent="0.25">
      <c r="BI8485"/>
      <c r="BJ8485"/>
      <c r="BK8485"/>
      <c r="BL8485"/>
      <c r="BM8485"/>
      <c r="BN8485"/>
    </row>
    <row r="8486" spans="61:66" x14ac:dyDescent="0.25">
      <c r="BI8486"/>
      <c r="BJ8486"/>
      <c r="BK8486"/>
      <c r="BL8486"/>
      <c r="BM8486"/>
      <c r="BN8486"/>
    </row>
    <row r="8487" spans="61:66" x14ac:dyDescent="0.25">
      <c r="BI8487"/>
      <c r="BJ8487"/>
      <c r="BK8487"/>
      <c r="BL8487"/>
      <c r="BM8487"/>
      <c r="BN8487"/>
    </row>
    <row r="8488" spans="61:66" x14ac:dyDescent="0.25">
      <c r="BI8488"/>
      <c r="BJ8488"/>
      <c r="BK8488"/>
      <c r="BL8488"/>
      <c r="BM8488"/>
      <c r="BN8488"/>
    </row>
    <row r="8489" spans="61:66" x14ac:dyDescent="0.25">
      <c r="BI8489"/>
      <c r="BJ8489"/>
      <c r="BK8489"/>
      <c r="BL8489"/>
      <c r="BM8489"/>
      <c r="BN8489"/>
    </row>
    <row r="8490" spans="61:66" x14ac:dyDescent="0.25">
      <c r="BI8490"/>
      <c r="BJ8490"/>
      <c r="BK8490"/>
      <c r="BL8490"/>
      <c r="BM8490"/>
      <c r="BN8490"/>
    </row>
    <row r="8491" spans="61:66" x14ac:dyDescent="0.25">
      <c r="BI8491"/>
      <c r="BJ8491"/>
      <c r="BK8491"/>
      <c r="BL8491"/>
      <c r="BM8491"/>
      <c r="BN8491"/>
    </row>
    <row r="8492" spans="61:66" x14ac:dyDescent="0.25">
      <c r="BI8492"/>
      <c r="BJ8492"/>
      <c r="BK8492"/>
      <c r="BL8492"/>
      <c r="BM8492"/>
      <c r="BN8492"/>
    </row>
    <row r="8493" spans="61:66" x14ac:dyDescent="0.25">
      <c r="BI8493"/>
      <c r="BJ8493"/>
      <c r="BK8493"/>
      <c r="BL8493"/>
      <c r="BM8493"/>
      <c r="BN8493"/>
    </row>
    <row r="8494" spans="61:66" x14ac:dyDescent="0.25">
      <c r="BI8494"/>
      <c r="BJ8494"/>
      <c r="BK8494"/>
      <c r="BL8494"/>
      <c r="BM8494"/>
      <c r="BN8494"/>
    </row>
    <row r="8495" spans="61:66" x14ac:dyDescent="0.25">
      <c r="BI8495"/>
      <c r="BJ8495"/>
      <c r="BK8495"/>
      <c r="BL8495"/>
      <c r="BM8495"/>
      <c r="BN8495"/>
    </row>
    <row r="8496" spans="61:66" x14ac:dyDescent="0.25">
      <c r="BI8496"/>
      <c r="BJ8496"/>
      <c r="BK8496"/>
      <c r="BL8496"/>
      <c r="BM8496"/>
      <c r="BN8496"/>
    </row>
    <row r="8497" spans="61:66" x14ac:dyDescent="0.25">
      <c r="BI8497"/>
      <c r="BJ8497"/>
      <c r="BK8497"/>
      <c r="BL8497"/>
      <c r="BM8497"/>
      <c r="BN8497"/>
    </row>
    <row r="8498" spans="61:66" x14ac:dyDescent="0.25">
      <c r="BI8498"/>
      <c r="BJ8498"/>
      <c r="BK8498"/>
      <c r="BL8498"/>
      <c r="BM8498"/>
      <c r="BN8498"/>
    </row>
    <row r="8499" spans="61:66" x14ac:dyDescent="0.25">
      <c r="BI8499"/>
      <c r="BJ8499"/>
      <c r="BK8499"/>
      <c r="BL8499"/>
      <c r="BM8499"/>
      <c r="BN8499"/>
    </row>
    <row r="8500" spans="61:66" x14ac:dyDescent="0.25">
      <c r="BI8500"/>
      <c r="BJ8500"/>
      <c r="BK8500"/>
      <c r="BL8500"/>
      <c r="BM8500"/>
      <c r="BN8500"/>
    </row>
    <row r="8501" spans="61:66" x14ac:dyDescent="0.25">
      <c r="BI8501"/>
      <c r="BJ8501"/>
      <c r="BK8501"/>
      <c r="BL8501"/>
      <c r="BM8501"/>
      <c r="BN8501"/>
    </row>
    <row r="8502" spans="61:66" x14ac:dyDescent="0.25">
      <c r="BI8502"/>
      <c r="BJ8502"/>
      <c r="BK8502"/>
      <c r="BL8502"/>
      <c r="BM8502"/>
      <c r="BN8502"/>
    </row>
    <row r="8503" spans="61:66" x14ac:dyDescent="0.25">
      <c r="BI8503"/>
      <c r="BJ8503"/>
      <c r="BK8503"/>
      <c r="BL8503"/>
      <c r="BM8503"/>
      <c r="BN8503"/>
    </row>
    <row r="8504" spans="61:66" x14ac:dyDescent="0.25">
      <c r="BI8504"/>
      <c r="BJ8504"/>
      <c r="BK8504"/>
      <c r="BL8504"/>
      <c r="BM8504"/>
      <c r="BN8504"/>
    </row>
    <row r="8505" spans="61:66" x14ac:dyDescent="0.25">
      <c r="BI8505"/>
      <c r="BJ8505"/>
      <c r="BK8505"/>
      <c r="BL8505"/>
      <c r="BM8505"/>
      <c r="BN8505"/>
    </row>
    <row r="8506" spans="61:66" x14ac:dyDescent="0.25">
      <c r="BI8506"/>
      <c r="BJ8506"/>
      <c r="BK8506"/>
      <c r="BL8506"/>
      <c r="BM8506"/>
      <c r="BN8506"/>
    </row>
    <row r="8507" spans="61:66" x14ac:dyDescent="0.25">
      <c r="BI8507"/>
      <c r="BJ8507"/>
      <c r="BK8507"/>
      <c r="BL8507"/>
      <c r="BM8507"/>
      <c r="BN8507"/>
    </row>
    <row r="8508" spans="61:66" x14ac:dyDescent="0.25">
      <c r="BI8508"/>
      <c r="BJ8508"/>
      <c r="BK8508"/>
      <c r="BL8508"/>
      <c r="BM8508"/>
      <c r="BN8508"/>
    </row>
    <row r="8509" spans="61:66" x14ac:dyDescent="0.25">
      <c r="BI8509"/>
      <c r="BJ8509"/>
      <c r="BK8509"/>
      <c r="BL8509"/>
      <c r="BM8509"/>
      <c r="BN8509"/>
    </row>
    <row r="8510" spans="61:66" x14ac:dyDescent="0.25">
      <c r="BI8510"/>
      <c r="BJ8510"/>
      <c r="BK8510"/>
      <c r="BL8510"/>
      <c r="BM8510"/>
      <c r="BN8510"/>
    </row>
    <row r="8511" spans="61:66" x14ac:dyDescent="0.25">
      <c r="BI8511"/>
      <c r="BJ8511"/>
      <c r="BK8511"/>
      <c r="BL8511"/>
      <c r="BM8511"/>
      <c r="BN8511"/>
    </row>
    <row r="8512" spans="61:66" x14ac:dyDescent="0.25">
      <c r="BI8512"/>
      <c r="BJ8512"/>
      <c r="BK8512"/>
      <c r="BL8512"/>
      <c r="BM8512"/>
      <c r="BN8512"/>
    </row>
    <row r="8513" spans="61:66" x14ac:dyDescent="0.25">
      <c r="BI8513"/>
      <c r="BJ8513"/>
      <c r="BK8513"/>
      <c r="BL8513"/>
      <c r="BM8513"/>
      <c r="BN8513"/>
    </row>
    <row r="8514" spans="61:66" x14ac:dyDescent="0.25">
      <c r="BI8514"/>
      <c r="BJ8514"/>
      <c r="BK8514"/>
      <c r="BL8514"/>
      <c r="BM8514"/>
      <c r="BN8514"/>
    </row>
    <row r="8515" spans="61:66" x14ac:dyDescent="0.25">
      <c r="BI8515"/>
      <c r="BJ8515"/>
      <c r="BK8515"/>
      <c r="BL8515"/>
      <c r="BM8515"/>
      <c r="BN8515"/>
    </row>
    <row r="8516" spans="61:66" x14ac:dyDescent="0.25">
      <c r="BI8516"/>
      <c r="BJ8516"/>
      <c r="BK8516"/>
      <c r="BL8516"/>
      <c r="BM8516"/>
      <c r="BN8516"/>
    </row>
    <row r="8517" spans="61:66" x14ac:dyDescent="0.25">
      <c r="BI8517"/>
      <c r="BJ8517"/>
      <c r="BK8517"/>
      <c r="BL8517"/>
      <c r="BM8517"/>
      <c r="BN8517"/>
    </row>
    <row r="8518" spans="61:66" x14ac:dyDescent="0.25">
      <c r="BI8518"/>
      <c r="BJ8518"/>
      <c r="BK8518"/>
      <c r="BL8518"/>
      <c r="BM8518"/>
      <c r="BN8518"/>
    </row>
    <row r="8519" spans="61:66" x14ac:dyDescent="0.25">
      <c r="BI8519"/>
      <c r="BJ8519"/>
      <c r="BK8519"/>
      <c r="BL8519"/>
      <c r="BM8519"/>
      <c r="BN8519"/>
    </row>
    <row r="8520" spans="61:66" x14ac:dyDescent="0.25">
      <c r="BI8520"/>
      <c r="BJ8520"/>
      <c r="BK8520"/>
      <c r="BL8520"/>
      <c r="BM8520"/>
      <c r="BN8520"/>
    </row>
    <row r="8521" spans="61:66" x14ac:dyDescent="0.25">
      <c r="BI8521"/>
      <c r="BJ8521"/>
      <c r="BK8521"/>
      <c r="BL8521"/>
      <c r="BM8521"/>
      <c r="BN8521"/>
    </row>
    <row r="8522" spans="61:66" x14ac:dyDescent="0.25">
      <c r="BI8522"/>
      <c r="BJ8522"/>
      <c r="BK8522"/>
      <c r="BL8522"/>
      <c r="BM8522"/>
      <c r="BN8522"/>
    </row>
    <row r="8523" spans="61:66" x14ac:dyDescent="0.25">
      <c r="BI8523"/>
      <c r="BJ8523"/>
      <c r="BK8523"/>
      <c r="BL8523"/>
      <c r="BM8523"/>
      <c r="BN8523"/>
    </row>
    <row r="8524" spans="61:66" x14ac:dyDescent="0.25">
      <c r="BI8524"/>
      <c r="BJ8524"/>
      <c r="BK8524"/>
      <c r="BL8524"/>
      <c r="BM8524"/>
      <c r="BN8524"/>
    </row>
    <row r="8525" spans="61:66" x14ac:dyDescent="0.25">
      <c r="BI8525"/>
      <c r="BJ8525"/>
      <c r="BK8525"/>
      <c r="BL8525"/>
      <c r="BM8525"/>
      <c r="BN8525"/>
    </row>
    <row r="8526" spans="61:66" x14ac:dyDescent="0.25">
      <c r="BI8526"/>
      <c r="BJ8526"/>
      <c r="BK8526"/>
      <c r="BL8526"/>
      <c r="BM8526"/>
      <c r="BN8526"/>
    </row>
    <row r="8527" spans="61:66" x14ac:dyDescent="0.25">
      <c r="BI8527"/>
      <c r="BJ8527"/>
      <c r="BK8527"/>
      <c r="BL8527"/>
      <c r="BM8527"/>
      <c r="BN8527"/>
    </row>
    <row r="8528" spans="61:66" x14ac:dyDescent="0.25">
      <c r="BI8528"/>
      <c r="BJ8528"/>
      <c r="BK8528"/>
      <c r="BL8528"/>
      <c r="BM8528"/>
      <c r="BN8528"/>
    </row>
    <row r="8529" spans="61:66" x14ac:dyDescent="0.25">
      <c r="BI8529"/>
      <c r="BJ8529"/>
      <c r="BK8529"/>
      <c r="BL8529"/>
      <c r="BM8529"/>
      <c r="BN8529"/>
    </row>
    <row r="8530" spans="61:66" x14ac:dyDescent="0.25">
      <c r="BI8530"/>
      <c r="BJ8530"/>
      <c r="BK8530"/>
      <c r="BL8530"/>
      <c r="BM8530"/>
      <c r="BN8530"/>
    </row>
    <row r="8531" spans="61:66" x14ac:dyDescent="0.25">
      <c r="BI8531"/>
      <c r="BJ8531"/>
      <c r="BK8531"/>
      <c r="BL8531"/>
      <c r="BM8531"/>
      <c r="BN8531"/>
    </row>
    <row r="8532" spans="61:66" x14ac:dyDescent="0.25">
      <c r="BI8532"/>
      <c r="BJ8532"/>
      <c r="BK8532"/>
      <c r="BL8532"/>
      <c r="BM8532"/>
      <c r="BN8532"/>
    </row>
    <row r="8533" spans="61:66" x14ac:dyDescent="0.25">
      <c r="BI8533"/>
      <c r="BJ8533"/>
      <c r="BK8533"/>
      <c r="BL8533"/>
      <c r="BM8533"/>
      <c r="BN8533"/>
    </row>
    <row r="8534" spans="61:66" x14ac:dyDescent="0.25">
      <c r="BI8534"/>
      <c r="BJ8534"/>
      <c r="BK8534"/>
      <c r="BL8534"/>
      <c r="BM8534"/>
      <c r="BN8534"/>
    </row>
    <row r="8535" spans="61:66" x14ac:dyDescent="0.25">
      <c r="BI8535"/>
      <c r="BJ8535"/>
      <c r="BK8535"/>
      <c r="BL8535"/>
      <c r="BM8535"/>
      <c r="BN8535"/>
    </row>
    <row r="8536" spans="61:66" x14ac:dyDescent="0.25">
      <c r="BI8536"/>
      <c r="BJ8536"/>
      <c r="BK8536"/>
      <c r="BL8536"/>
      <c r="BM8536"/>
      <c r="BN8536"/>
    </row>
    <row r="8537" spans="61:66" x14ac:dyDescent="0.25">
      <c r="BI8537"/>
      <c r="BJ8537"/>
      <c r="BK8537"/>
      <c r="BL8537"/>
      <c r="BM8537"/>
      <c r="BN8537"/>
    </row>
    <row r="8538" spans="61:66" x14ac:dyDescent="0.25">
      <c r="BI8538"/>
      <c r="BJ8538"/>
      <c r="BK8538"/>
      <c r="BL8538"/>
      <c r="BM8538"/>
      <c r="BN8538"/>
    </row>
    <row r="8539" spans="61:66" x14ac:dyDescent="0.25">
      <c r="BI8539"/>
      <c r="BJ8539"/>
      <c r="BK8539"/>
      <c r="BL8539"/>
      <c r="BM8539"/>
      <c r="BN8539"/>
    </row>
    <row r="8540" spans="61:66" x14ac:dyDescent="0.25">
      <c r="BI8540"/>
      <c r="BJ8540"/>
      <c r="BK8540"/>
      <c r="BL8540"/>
      <c r="BM8540"/>
      <c r="BN8540"/>
    </row>
    <row r="8541" spans="61:66" x14ac:dyDescent="0.25">
      <c r="BI8541"/>
      <c r="BJ8541"/>
      <c r="BK8541"/>
      <c r="BL8541"/>
      <c r="BM8541"/>
      <c r="BN8541"/>
    </row>
    <row r="8542" spans="61:66" x14ac:dyDescent="0.25">
      <c r="BI8542"/>
      <c r="BJ8542"/>
      <c r="BK8542"/>
      <c r="BL8542"/>
      <c r="BM8542"/>
      <c r="BN8542"/>
    </row>
    <row r="8543" spans="61:66" x14ac:dyDescent="0.25">
      <c r="BI8543"/>
      <c r="BJ8543"/>
      <c r="BK8543"/>
      <c r="BL8543"/>
      <c r="BM8543"/>
      <c r="BN8543"/>
    </row>
    <row r="8544" spans="61:66" x14ac:dyDescent="0.25">
      <c r="BI8544"/>
      <c r="BJ8544"/>
      <c r="BK8544"/>
      <c r="BL8544"/>
      <c r="BM8544"/>
      <c r="BN8544"/>
    </row>
    <row r="8545" spans="61:66" x14ac:dyDescent="0.25">
      <c r="BI8545"/>
      <c r="BJ8545"/>
      <c r="BK8545"/>
      <c r="BL8545"/>
      <c r="BM8545"/>
      <c r="BN8545"/>
    </row>
    <row r="8546" spans="61:66" x14ac:dyDescent="0.25">
      <c r="BI8546"/>
      <c r="BJ8546"/>
      <c r="BK8546"/>
      <c r="BL8546"/>
      <c r="BM8546"/>
      <c r="BN8546"/>
    </row>
    <row r="8547" spans="61:66" x14ac:dyDescent="0.25">
      <c r="BI8547"/>
      <c r="BJ8547"/>
      <c r="BK8547"/>
      <c r="BL8547"/>
      <c r="BM8547"/>
      <c r="BN8547"/>
    </row>
    <row r="8548" spans="61:66" x14ac:dyDescent="0.25">
      <c r="BI8548"/>
      <c r="BJ8548"/>
      <c r="BK8548"/>
      <c r="BL8548"/>
      <c r="BM8548"/>
      <c r="BN8548"/>
    </row>
    <row r="8549" spans="61:66" x14ac:dyDescent="0.25">
      <c r="BI8549"/>
      <c r="BJ8549"/>
      <c r="BK8549"/>
      <c r="BL8549"/>
      <c r="BM8549"/>
      <c r="BN8549"/>
    </row>
    <row r="8550" spans="61:66" x14ac:dyDescent="0.25">
      <c r="BI8550"/>
      <c r="BJ8550"/>
      <c r="BK8550"/>
      <c r="BL8550"/>
      <c r="BM8550"/>
      <c r="BN8550"/>
    </row>
    <row r="8551" spans="61:66" x14ac:dyDescent="0.25">
      <c r="BI8551"/>
      <c r="BJ8551"/>
      <c r="BK8551"/>
      <c r="BL8551"/>
      <c r="BM8551"/>
      <c r="BN8551"/>
    </row>
    <row r="8552" spans="61:66" x14ac:dyDescent="0.25">
      <c r="BI8552"/>
      <c r="BJ8552"/>
      <c r="BK8552"/>
      <c r="BL8552"/>
      <c r="BM8552"/>
      <c r="BN8552"/>
    </row>
    <row r="8553" spans="61:66" x14ac:dyDescent="0.25">
      <c r="BI8553"/>
      <c r="BJ8553"/>
      <c r="BK8553"/>
      <c r="BL8553"/>
      <c r="BM8553"/>
      <c r="BN8553"/>
    </row>
    <row r="8554" spans="61:66" x14ac:dyDescent="0.25">
      <c r="BI8554"/>
      <c r="BJ8554"/>
      <c r="BK8554"/>
      <c r="BL8554"/>
      <c r="BM8554"/>
      <c r="BN8554"/>
    </row>
    <row r="8555" spans="61:66" x14ac:dyDescent="0.25">
      <c r="BI8555"/>
      <c r="BJ8555"/>
      <c r="BK8555"/>
      <c r="BL8555"/>
      <c r="BM8555"/>
      <c r="BN8555"/>
    </row>
    <row r="8556" spans="61:66" x14ac:dyDescent="0.25">
      <c r="BI8556"/>
      <c r="BJ8556"/>
      <c r="BK8556"/>
      <c r="BL8556"/>
      <c r="BM8556"/>
      <c r="BN8556"/>
    </row>
    <row r="8557" spans="61:66" x14ac:dyDescent="0.25">
      <c r="BI8557"/>
      <c r="BJ8557"/>
      <c r="BK8557"/>
      <c r="BL8557"/>
      <c r="BM8557"/>
      <c r="BN8557"/>
    </row>
    <row r="8558" spans="61:66" x14ac:dyDescent="0.25">
      <c r="BI8558"/>
      <c r="BJ8558"/>
      <c r="BK8558"/>
      <c r="BL8558"/>
      <c r="BM8558"/>
      <c r="BN8558"/>
    </row>
    <row r="8559" spans="61:66" x14ac:dyDescent="0.25">
      <c r="BI8559"/>
      <c r="BJ8559"/>
      <c r="BK8559"/>
      <c r="BL8559"/>
      <c r="BM8559"/>
      <c r="BN8559"/>
    </row>
    <row r="8560" spans="61:66" x14ac:dyDescent="0.25">
      <c r="BI8560"/>
      <c r="BJ8560"/>
      <c r="BK8560"/>
      <c r="BL8560"/>
      <c r="BM8560"/>
      <c r="BN8560"/>
    </row>
    <row r="8561" spans="61:66" x14ac:dyDescent="0.25">
      <c r="BI8561"/>
      <c r="BJ8561"/>
      <c r="BK8561"/>
      <c r="BL8561"/>
      <c r="BM8561"/>
      <c r="BN8561"/>
    </row>
    <row r="8562" spans="61:66" x14ac:dyDescent="0.25">
      <c r="BI8562"/>
      <c r="BJ8562"/>
      <c r="BK8562"/>
      <c r="BL8562"/>
      <c r="BM8562"/>
      <c r="BN8562"/>
    </row>
    <row r="8563" spans="61:66" x14ac:dyDescent="0.25">
      <c r="BI8563"/>
      <c r="BJ8563"/>
      <c r="BK8563"/>
      <c r="BL8563"/>
      <c r="BM8563"/>
      <c r="BN8563"/>
    </row>
    <row r="8564" spans="61:66" x14ac:dyDescent="0.25">
      <c r="BI8564"/>
      <c r="BJ8564"/>
      <c r="BK8564"/>
      <c r="BL8564"/>
      <c r="BM8564"/>
      <c r="BN8564"/>
    </row>
    <row r="8565" spans="61:66" x14ac:dyDescent="0.25">
      <c r="BI8565"/>
      <c r="BJ8565"/>
      <c r="BK8565"/>
      <c r="BL8565"/>
      <c r="BM8565"/>
      <c r="BN8565"/>
    </row>
    <row r="8566" spans="61:66" x14ac:dyDescent="0.25">
      <c r="BI8566"/>
      <c r="BJ8566"/>
      <c r="BK8566"/>
      <c r="BL8566"/>
      <c r="BM8566"/>
      <c r="BN8566"/>
    </row>
    <row r="8567" spans="61:66" x14ac:dyDescent="0.25">
      <c r="BI8567"/>
      <c r="BJ8567"/>
      <c r="BK8567"/>
      <c r="BL8567"/>
      <c r="BM8567"/>
      <c r="BN8567"/>
    </row>
    <row r="8568" spans="61:66" x14ac:dyDescent="0.25">
      <c r="BI8568"/>
      <c r="BJ8568"/>
      <c r="BK8568"/>
      <c r="BL8568"/>
      <c r="BM8568"/>
      <c r="BN8568"/>
    </row>
    <row r="8569" spans="61:66" x14ac:dyDescent="0.25">
      <c r="BI8569"/>
      <c r="BJ8569"/>
      <c r="BK8569"/>
      <c r="BL8569"/>
      <c r="BM8569"/>
      <c r="BN8569"/>
    </row>
    <row r="8570" spans="61:66" x14ac:dyDescent="0.25">
      <c r="BI8570"/>
      <c r="BJ8570"/>
      <c r="BK8570"/>
      <c r="BL8570"/>
      <c r="BM8570"/>
      <c r="BN8570"/>
    </row>
    <row r="8571" spans="61:66" x14ac:dyDescent="0.25">
      <c r="BI8571"/>
      <c r="BJ8571"/>
      <c r="BK8571"/>
      <c r="BL8571"/>
      <c r="BM8571"/>
      <c r="BN8571"/>
    </row>
    <row r="8572" spans="61:66" x14ac:dyDescent="0.25">
      <c r="BI8572"/>
      <c r="BJ8572"/>
      <c r="BK8572"/>
      <c r="BL8572"/>
      <c r="BM8572"/>
      <c r="BN8572"/>
    </row>
    <row r="8573" spans="61:66" x14ac:dyDescent="0.25">
      <c r="BI8573"/>
      <c r="BJ8573"/>
      <c r="BK8573"/>
      <c r="BL8573"/>
      <c r="BM8573"/>
      <c r="BN8573"/>
    </row>
    <row r="8574" spans="61:66" x14ac:dyDescent="0.25">
      <c r="BI8574"/>
      <c r="BJ8574"/>
      <c r="BK8574"/>
      <c r="BL8574"/>
      <c r="BM8574"/>
      <c r="BN8574"/>
    </row>
    <row r="8575" spans="61:66" x14ac:dyDescent="0.25">
      <c r="BI8575"/>
      <c r="BJ8575"/>
      <c r="BK8575"/>
      <c r="BL8575"/>
      <c r="BM8575"/>
      <c r="BN8575"/>
    </row>
    <row r="8576" spans="61:66" x14ac:dyDescent="0.25">
      <c r="BI8576"/>
      <c r="BJ8576"/>
      <c r="BK8576"/>
      <c r="BL8576"/>
      <c r="BM8576"/>
      <c r="BN8576"/>
    </row>
    <row r="8577" spans="61:66" x14ac:dyDescent="0.25">
      <c r="BI8577"/>
      <c r="BJ8577"/>
      <c r="BK8577"/>
      <c r="BL8577"/>
      <c r="BM8577"/>
      <c r="BN8577"/>
    </row>
    <row r="8578" spans="61:66" x14ac:dyDescent="0.25">
      <c r="BI8578"/>
      <c r="BJ8578"/>
      <c r="BK8578"/>
      <c r="BL8578"/>
      <c r="BM8578"/>
      <c r="BN8578"/>
    </row>
    <row r="8579" spans="61:66" x14ac:dyDescent="0.25">
      <c r="BI8579"/>
      <c r="BJ8579"/>
      <c r="BK8579"/>
      <c r="BL8579"/>
      <c r="BM8579"/>
      <c r="BN8579"/>
    </row>
    <row r="8580" spans="61:66" x14ac:dyDescent="0.25">
      <c r="BI8580"/>
      <c r="BJ8580"/>
      <c r="BK8580"/>
      <c r="BL8580"/>
      <c r="BM8580"/>
      <c r="BN8580"/>
    </row>
    <row r="8581" spans="61:66" x14ac:dyDescent="0.25">
      <c r="BI8581"/>
      <c r="BJ8581"/>
      <c r="BK8581"/>
      <c r="BL8581"/>
      <c r="BM8581"/>
      <c r="BN8581"/>
    </row>
    <row r="8582" spans="61:66" x14ac:dyDescent="0.25">
      <c r="BI8582"/>
      <c r="BJ8582"/>
      <c r="BK8582"/>
      <c r="BL8582"/>
      <c r="BM8582"/>
      <c r="BN8582"/>
    </row>
    <row r="8583" spans="61:66" x14ac:dyDescent="0.25">
      <c r="BI8583"/>
      <c r="BJ8583"/>
      <c r="BK8583"/>
      <c r="BL8583"/>
      <c r="BM8583"/>
      <c r="BN8583"/>
    </row>
    <row r="8584" spans="61:66" x14ac:dyDescent="0.25">
      <c r="BI8584"/>
      <c r="BJ8584"/>
      <c r="BK8584"/>
      <c r="BL8584"/>
      <c r="BM8584"/>
      <c r="BN8584"/>
    </row>
    <row r="8585" spans="61:66" x14ac:dyDescent="0.25">
      <c r="BI8585"/>
      <c r="BJ8585"/>
      <c r="BK8585"/>
      <c r="BL8585"/>
      <c r="BM8585"/>
      <c r="BN8585"/>
    </row>
    <row r="8586" spans="61:66" x14ac:dyDescent="0.25">
      <c r="BI8586"/>
      <c r="BJ8586"/>
      <c r="BK8586"/>
      <c r="BL8586"/>
      <c r="BM8586"/>
      <c r="BN8586"/>
    </row>
    <row r="8587" spans="61:66" x14ac:dyDescent="0.25">
      <c r="BI8587"/>
      <c r="BJ8587"/>
      <c r="BK8587"/>
      <c r="BL8587"/>
      <c r="BM8587"/>
      <c r="BN8587"/>
    </row>
    <row r="8588" spans="61:66" x14ac:dyDescent="0.25">
      <c r="BI8588"/>
      <c r="BJ8588"/>
      <c r="BK8588"/>
      <c r="BL8588"/>
      <c r="BM8588"/>
      <c r="BN8588"/>
    </row>
    <row r="8589" spans="61:66" x14ac:dyDescent="0.25">
      <c r="BI8589"/>
      <c r="BJ8589"/>
      <c r="BK8589"/>
      <c r="BL8589"/>
      <c r="BM8589"/>
      <c r="BN8589"/>
    </row>
    <row r="8590" spans="61:66" x14ac:dyDescent="0.25">
      <c r="BI8590"/>
      <c r="BJ8590"/>
      <c r="BK8590"/>
      <c r="BL8590"/>
      <c r="BM8590"/>
      <c r="BN8590"/>
    </row>
    <row r="8591" spans="61:66" x14ac:dyDescent="0.25">
      <c r="BI8591"/>
      <c r="BJ8591"/>
      <c r="BK8591"/>
      <c r="BL8591"/>
      <c r="BM8591"/>
      <c r="BN8591"/>
    </row>
    <row r="8592" spans="61:66" x14ac:dyDescent="0.25">
      <c r="BI8592"/>
      <c r="BJ8592"/>
      <c r="BK8592"/>
      <c r="BL8592"/>
      <c r="BM8592"/>
      <c r="BN8592"/>
    </row>
    <row r="8593" spans="61:66" x14ac:dyDescent="0.25">
      <c r="BI8593"/>
      <c r="BJ8593"/>
      <c r="BK8593"/>
      <c r="BL8593"/>
      <c r="BM8593"/>
      <c r="BN8593"/>
    </row>
    <row r="8594" spans="61:66" x14ac:dyDescent="0.25">
      <c r="BI8594"/>
      <c r="BJ8594"/>
      <c r="BK8594"/>
      <c r="BL8594"/>
      <c r="BM8594"/>
      <c r="BN8594"/>
    </row>
    <row r="8595" spans="61:66" x14ac:dyDescent="0.25">
      <c r="BI8595"/>
      <c r="BJ8595"/>
      <c r="BK8595"/>
      <c r="BL8595"/>
      <c r="BM8595"/>
      <c r="BN8595"/>
    </row>
    <row r="8596" spans="61:66" x14ac:dyDescent="0.25">
      <c r="BI8596"/>
      <c r="BJ8596"/>
      <c r="BK8596"/>
      <c r="BL8596"/>
      <c r="BM8596"/>
      <c r="BN8596"/>
    </row>
    <row r="8597" spans="61:66" x14ac:dyDescent="0.25">
      <c r="BI8597"/>
      <c r="BJ8597"/>
      <c r="BK8597"/>
      <c r="BL8597"/>
      <c r="BM8597"/>
      <c r="BN8597"/>
    </row>
    <row r="8598" spans="61:66" x14ac:dyDescent="0.25">
      <c r="BI8598"/>
      <c r="BJ8598"/>
      <c r="BK8598"/>
      <c r="BL8598"/>
      <c r="BM8598"/>
      <c r="BN8598"/>
    </row>
    <row r="8599" spans="61:66" x14ac:dyDescent="0.25">
      <c r="BI8599"/>
      <c r="BJ8599"/>
      <c r="BK8599"/>
      <c r="BL8599"/>
      <c r="BM8599"/>
      <c r="BN8599"/>
    </row>
    <row r="8600" spans="61:66" x14ac:dyDescent="0.25">
      <c r="BI8600"/>
      <c r="BJ8600"/>
      <c r="BK8600"/>
      <c r="BL8600"/>
      <c r="BM8600"/>
      <c r="BN8600"/>
    </row>
    <row r="8601" spans="61:66" x14ac:dyDescent="0.25">
      <c r="BI8601"/>
      <c r="BJ8601"/>
      <c r="BK8601"/>
      <c r="BL8601"/>
      <c r="BM8601"/>
      <c r="BN8601"/>
    </row>
    <row r="8602" spans="61:66" x14ac:dyDescent="0.25">
      <c r="BI8602"/>
      <c r="BJ8602"/>
      <c r="BK8602"/>
      <c r="BL8602"/>
      <c r="BM8602"/>
      <c r="BN8602"/>
    </row>
    <row r="8603" spans="61:66" x14ac:dyDescent="0.25">
      <c r="BI8603"/>
      <c r="BJ8603"/>
      <c r="BK8603"/>
      <c r="BL8603"/>
      <c r="BM8603"/>
      <c r="BN8603"/>
    </row>
    <row r="8604" spans="61:66" x14ac:dyDescent="0.25">
      <c r="BI8604"/>
      <c r="BJ8604"/>
      <c r="BK8604"/>
      <c r="BL8604"/>
      <c r="BM8604"/>
      <c r="BN8604"/>
    </row>
    <row r="8605" spans="61:66" x14ac:dyDescent="0.25">
      <c r="BI8605"/>
      <c r="BJ8605"/>
      <c r="BK8605"/>
      <c r="BL8605"/>
      <c r="BM8605"/>
      <c r="BN8605"/>
    </row>
    <row r="8606" spans="61:66" x14ac:dyDescent="0.25">
      <c r="BI8606"/>
      <c r="BJ8606"/>
      <c r="BK8606"/>
      <c r="BL8606"/>
      <c r="BM8606"/>
      <c r="BN8606"/>
    </row>
    <row r="8607" spans="61:66" x14ac:dyDescent="0.25">
      <c r="BI8607"/>
      <c r="BJ8607"/>
      <c r="BK8607"/>
      <c r="BL8607"/>
      <c r="BM8607"/>
      <c r="BN8607"/>
    </row>
    <row r="8608" spans="61:66" x14ac:dyDescent="0.25">
      <c r="BI8608"/>
      <c r="BJ8608"/>
      <c r="BK8608"/>
      <c r="BL8608"/>
      <c r="BM8608"/>
      <c r="BN8608"/>
    </row>
    <row r="8609" spans="61:66" x14ac:dyDescent="0.25">
      <c r="BI8609"/>
      <c r="BJ8609"/>
      <c r="BK8609"/>
      <c r="BL8609"/>
      <c r="BM8609"/>
      <c r="BN8609"/>
    </row>
    <row r="8610" spans="61:66" x14ac:dyDescent="0.25">
      <c r="BI8610"/>
      <c r="BJ8610"/>
      <c r="BK8610"/>
      <c r="BL8610"/>
      <c r="BM8610"/>
      <c r="BN8610"/>
    </row>
    <row r="8611" spans="61:66" x14ac:dyDescent="0.25">
      <c r="BI8611"/>
      <c r="BJ8611"/>
      <c r="BK8611"/>
      <c r="BL8611"/>
      <c r="BM8611"/>
      <c r="BN8611"/>
    </row>
    <row r="8612" spans="61:66" x14ac:dyDescent="0.25">
      <c r="BI8612"/>
      <c r="BJ8612"/>
      <c r="BK8612"/>
      <c r="BL8612"/>
      <c r="BM8612"/>
      <c r="BN8612"/>
    </row>
    <row r="8613" spans="61:66" x14ac:dyDescent="0.25">
      <c r="BI8613"/>
      <c r="BJ8613"/>
      <c r="BK8613"/>
      <c r="BL8613"/>
      <c r="BM8613"/>
      <c r="BN8613"/>
    </row>
    <row r="8614" spans="61:66" x14ac:dyDescent="0.25">
      <c r="BI8614"/>
      <c r="BJ8614"/>
      <c r="BK8614"/>
      <c r="BL8614"/>
      <c r="BM8614"/>
      <c r="BN8614"/>
    </row>
    <row r="8615" spans="61:66" x14ac:dyDescent="0.25">
      <c r="BI8615"/>
      <c r="BJ8615"/>
      <c r="BK8615"/>
      <c r="BL8615"/>
      <c r="BM8615"/>
      <c r="BN8615"/>
    </row>
    <row r="8616" spans="61:66" x14ac:dyDescent="0.25">
      <c r="BI8616"/>
      <c r="BJ8616"/>
      <c r="BK8616"/>
      <c r="BL8616"/>
      <c r="BM8616"/>
      <c r="BN8616"/>
    </row>
    <row r="8617" spans="61:66" x14ac:dyDescent="0.25">
      <c r="BI8617"/>
      <c r="BJ8617"/>
      <c r="BK8617"/>
      <c r="BL8617"/>
      <c r="BM8617"/>
      <c r="BN8617"/>
    </row>
    <row r="8618" spans="61:66" x14ac:dyDescent="0.25">
      <c r="BI8618"/>
      <c r="BJ8618"/>
      <c r="BK8618"/>
      <c r="BL8618"/>
      <c r="BM8618"/>
      <c r="BN8618"/>
    </row>
    <row r="8619" spans="61:66" x14ac:dyDescent="0.25">
      <c r="BI8619"/>
      <c r="BJ8619"/>
      <c r="BK8619"/>
      <c r="BL8619"/>
      <c r="BM8619"/>
      <c r="BN8619"/>
    </row>
    <row r="8620" spans="61:66" x14ac:dyDescent="0.25">
      <c r="BI8620"/>
      <c r="BJ8620"/>
      <c r="BK8620"/>
      <c r="BL8620"/>
      <c r="BM8620"/>
      <c r="BN8620"/>
    </row>
    <row r="8621" spans="61:66" x14ac:dyDescent="0.25">
      <c r="BI8621"/>
      <c r="BJ8621"/>
      <c r="BK8621"/>
      <c r="BL8621"/>
      <c r="BM8621"/>
      <c r="BN8621"/>
    </row>
    <row r="8622" spans="61:66" x14ac:dyDescent="0.25">
      <c r="BI8622"/>
      <c r="BJ8622"/>
      <c r="BK8622"/>
      <c r="BL8622"/>
      <c r="BM8622"/>
      <c r="BN8622"/>
    </row>
    <row r="8623" spans="61:66" x14ac:dyDescent="0.25">
      <c r="BI8623"/>
      <c r="BJ8623"/>
      <c r="BK8623"/>
      <c r="BL8623"/>
      <c r="BM8623"/>
      <c r="BN8623"/>
    </row>
    <row r="8624" spans="61:66" x14ac:dyDescent="0.25">
      <c r="BI8624"/>
      <c r="BJ8624"/>
      <c r="BK8624"/>
      <c r="BL8624"/>
      <c r="BM8624"/>
      <c r="BN8624"/>
    </row>
    <row r="8625" spans="61:66" x14ac:dyDescent="0.25">
      <c r="BI8625"/>
      <c r="BJ8625"/>
      <c r="BK8625"/>
      <c r="BL8625"/>
      <c r="BM8625"/>
      <c r="BN8625"/>
    </row>
    <row r="8626" spans="61:66" x14ac:dyDescent="0.25">
      <c r="BI8626"/>
      <c r="BJ8626"/>
      <c r="BK8626"/>
      <c r="BL8626"/>
      <c r="BM8626"/>
      <c r="BN8626"/>
    </row>
    <row r="8627" spans="61:66" x14ac:dyDescent="0.25">
      <c r="BI8627"/>
      <c r="BJ8627"/>
      <c r="BK8627"/>
      <c r="BL8627"/>
      <c r="BM8627"/>
      <c r="BN8627"/>
    </row>
    <row r="8628" spans="61:66" x14ac:dyDescent="0.25">
      <c r="BI8628"/>
      <c r="BJ8628"/>
      <c r="BK8628"/>
      <c r="BL8628"/>
      <c r="BM8628"/>
      <c r="BN8628"/>
    </row>
    <row r="8629" spans="61:66" x14ac:dyDescent="0.25">
      <c r="BI8629"/>
      <c r="BJ8629"/>
      <c r="BK8629"/>
      <c r="BL8629"/>
      <c r="BM8629"/>
      <c r="BN8629"/>
    </row>
    <row r="8630" spans="61:66" x14ac:dyDescent="0.25">
      <c r="BI8630"/>
      <c r="BJ8630"/>
      <c r="BK8630"/>
      <c r="BL8630"/>
      <c r="BM8630"/>
      <c r="BN8630"/>
    </row>
    <row r="8631" spans="61:66" x14ac:dyDescent="0.25">
      <c r="BI8631"/>
      <c r="BJ8631"/>
      <c r="BK8631"/>
      <c r="BL8631"/>
      <c r="BM8631"/>
      <c r="BN8631"/>
    </row>
    <row r="8632" spans="61:66" x14ac:dyDescent="0.25">
      <c r="BI8632"/>
      <c r="BJ8632"/>
      <c r="BK8632"/>
      <c r="BL8632"/>
      <c r="BM8632"/>
      <c r="BN8632"/>
    </row>
    <row r="8633" spans="61:66" x14ac:dyDescent="0.25">
      <c r="BI8633"/>
      <c r="BJ8633"/>
      <c r="BK8633"/>
      <c r="BL8633"/>
      <c r="BM8633"/>
      <c r="BN8633"/>
    </row>
    <row r="8634" spans="61:66" x14ac:dyDescent="0.25">
      <c r="BI8634"/>
      <c r="BJ8634"/>
      <c r="BK8634"/>
      <c r="BL8634"/>
      <c r="BM8634"/>
      <c r="BN8634"/>
    </row>
    <row r="8635" spans="61:66" x14ac:dyDescent="0.25">
      <c r="BI8635"/>
      <c r="BJ8635"/>
      <c r="BK8635"/>
      <c r="BL8635"/>
      <c r="BM8635"/>
      <c r="BN8635"/>
    </row>
    <row r="8636" spans="61:66" x14ac:dyDescent="0.25">
      <c r="BI8636"/>
      <c r="BJ8636"/>
      <c r="BK8636"/>
      <c r="BL8636"/>
      <c r="BM8636"/>
      <c r="BN8636"/>
    </row>
    <row r="8637" spans="61:66" x14ac:dyDescent="0.25">
      <c r="BI8637"/>
      <c r="BJ8637"/>
      <c r="BK8637"/>
      <c r="BL8637"/>
      <c r="BM8637"/>
      <c r="BN8637"/>
    </row>
    <row r="8638" spans="61:66" x14ac:dyDescent="0.25">
      <c r="BI8638"/>
      <c r="BJ8638"/>
      <c r="BK8638"/>
      <c r="BL8638"/>
      <c r="BM8638"/>
      <c r="BN8638"/>
    </row>
    <row r="8639" spans="61:66" x14ac:dyDescent="0.25">
      <c r="BI8639"/>
      <c r="BJ8639"/>
      <c r="BK8639"/>
      <c r="BL8639"/>
      <c r="BM8639"/>
      <c r="BN8639"/>
    </row>
    <row r="8640" spans="61:66" x14ac:dyDescent="0.25">
      <c r="BI8640"/>
      <c r="BJ8640"/>
      <c r="BK8640"/>
      <c r="BL8640"/>
      <c r="BM8640"/>
      <c r="BN8640"/>
    </row>
    <row r="8641" spans="61:66" x14ac:dyDescent="0.25">
      <c r="BI8641"/>
      <c r="BJ8641"/>
      <c r="BK8641"/>
      <c r="BL8641"/>
      <c r="BM8641"/>
      <c r="BN8641"/>
    </row>
    <row r="8642" spans="61:66" x14ac:dyDescent="0.25">
      <c r="BI8642"/>
      <c r="BJ8642"/>
      <c r="BK8642"/>
      <c r="BL8642"/>
      <c r="BM8642"/>
      <c r="BN8642"/>
    </row>
    <row r="8643" spans="61:66" x14ac:dyDescent="0.25">
      <c r="BI8643"/>
      <c r="BJ8643"/>
      <c r="BK8643"/>
      <c r="BL8643"/>
      <c r="BM8643"/>
      <c r="BN8643"/>
    </row>
    <row r="8644" spans="61:66" x14ac:dyDescent="0.25">
      <c r="BI8644"/>
      <c r="BJ8644"/>
      <c r="BK8644"/>
      <c r="BL8644"/>
      <c r="BM8644"/>
      <c r="BN8644"/>
    </row>
    <row r="8645" spans="61:66" x14ac:dyDescent="0.25">
      <c r="BI8645"/>
      <c r="BJ8645"/>
      <c r="BK8645"/>
      <c r="BL8645"/>
      <c r="BM8645"/>
      <c r="BN8645"/>
    </row>
    <row r="8646" spans="61:66" x14ac:dyDescent="0.25">
      <c r="BI8646"/>
      <c r="BJ8646"/>
      <c r="BK8646"/>
      <c r="BL8646"/>
      <c r="BM8646"/>
      <c r="BN8646"/>
    </row>
    <row r="8647" spans="61:66" x14ac:dyDescent="0.25">
      <c r="BI8647"/>
      <c r="BJ8647"/>
      <c r="BK8647"/>
      <c r="BL8647"/>
      <c r="BM8647"/>
      <c r="BN8647"/>
    </row>
    <row r="8648" spans="61:66" x14ac:dyDescent="0.25">
      <c r="BI8648"/>
      <c r="BJ8648"/>
      <c r="BK8648"/>
      <c r="BL8648"/>
      <c r="BM8648"/>
      <c r="BN8648"/>
    </row>
    <row r="8649" spans="61:66" x14ac:dyDescent="0.25">
      <c r="BI8649"/>
      <c r="BJ8649"/>
      <c r="BK8649"/>
      <c r="BL8649"/>
      <c r="BM8649"/>
      <c r="BN8649"/>
    </row>
    <row r="8650" spans="61:66" x14ac:dyDescent="0.25">
      <c r="BI8650"/>
      <c r="BJ8650"/>
      <c r="BK8650"/>
      <c r="BL8650"/>
      <c r="BM8650"/>
      <c r="BN8650"/>
    </row>
    <row r="8651" spans="61:66" x14ac:dyDescent="0.25">
      <c r="BI8651"/>
      <c r="BJ8651"/>
      <c r="BK8651"/>
      <c r="BL8651"/>
      <c r="BM8651"/>
      <c r="BN8651"/>
    </row>
    <row r="8652" spans="61:66" x14ac:dyDescent="0.25">
      <c r="BI8652"/>
      <c r="BJ8652"/>
      <c r="BK8652"/>
      <c r="BL8652"/>
      <c r="BM8652"/>
      <c r="BN8652"/>
    </row>
    <row r="8653" spans="61:66" x14ac:dyDescent="0.25">
      <c r="BI8653"/>
      <c r="BJ8653"/>
      <c r="BK8653"/>
      <c r="BL8653"/>
      <c r="BM8653"/>
      <c r="BN8653"/>
    </row>
    <row r="8654" spans="61:66" x14ac:dyDescent="0.25">
      <c r="BI8654"/>
      <c r="BJ8654"/>
      <c r="BK8654"/>
      <c r="BL8654"/>
      <c r="BM8654"/>
      <c r="BN8654"/>
    </row>
    <row r="8655" spans="61:66" x14ac:dyDescent="0.25">
      <c r="BI8655"/>
      <c r="BJ8655"/>
      <c r="BK8655"/>
      <c r="BL8655"/>
      <c r="BM8655"/>
      <c r="BN8655"/>
    </row>
    <row r="8656" spans="61:66" x14ac:dyDescent="0.25">
      <c r="BI8656"/>
      <c r="BJ8656"/>
      <c r="BK8656"/>
      <c r="BL8656"/>
      <c r="BM8656"/>
      <c r="BN8656"/>
    </row>
    <row r="8657" spans="61:66" x14ac:dyDescent="0.25">
      <c r="BI8657"/>
      <c r="BJ8657"/>
      <c r="BK8657"/>
      <c r="BL8657"/>
      <c r="BM8657"/>
      <c r="BN8657"/>
    </row>
    <row r="8658" spans="61:66" x14ac:dyDescent="0.25">
      <c r="BI8658"/>
      <c r="BJ8658"/>
      <c r="BK8658"/>
      <c r="BL8658"/>
      <c r="BM8658"/>
      <c r="BN8658"/>
    </row>
    <row r="8659" spans="61:66" x14ac:dyDescent="0.25">
      <c r="BI8659"/>
      <c r="BJ8659"/>
      <c r="BK8659"/>
      <c r="BL8659"/>
      <c r="BM8659"/>
      <c r="BN8659"/>
    </row>
    <row r="8660" spans="61:66" x14ac:dyDescent="0.25">
      <c r="BI8660"/>
      <c r="BJ8660"/>
      <c r="BK8660"/>
      <c r="BL8660"/>
      <c r="BM8660"/>
      <c r="BN8660"/>
    </row>
    <row r="8661" spans="61:66" x14ac:dyDescent="0.25">
      <c r="BI8661"/>
      <c r="BJ8661"/>
      <c r="BK8661"/>
      <c r="BL8661"/>
      <c r="BM8661"/>
      <c r="BN8661"/>
    </row>
    <row r="8662" spans="61:66" x14ac:dyDescent="0.25">
      <c r="BI8662"/>
      <c r="BJ8662"/>
      <c r="BK8662"/>
      <c r="BL8662"/>
      <c r="BM8662"/>
      <c r="BN8662"/>
    </row>
    <row r="8663" spans="61:66" x14ac:dyDescent="0.25">
      <c r="BI8663"/>
      <c r="BJ8663"/>
      <c r="BK8663"/>
      <c r="BL8663"/>
      <c r="BM8663"/>
      <c r="BN8663"/>
    </row>
    <row r="8664" spans="61:66" x14ac:dyDescent="0.25">
      <c r="BI8664"/>
      <c r="BJ8664"/>
      <c r="BK8664"/>
      <c r="BL8664"/>
      <c r="BM8664"/>
      <c r="BN8664"/>
    </row>
    <row r="8665" spans="61:66" x14ac:dyDescent="0.25">
      <c r="BI8665"/>
      <c r="BJ8665"/>
      <c r="BK8665"/>
      <c r="BL8665"/>
      <c r="BM8665"/>
      <c r="BN8665"/>
    </row>
    <row r="8666" spans="61:66" x14ac:dyDescent="0.25">
      <c r="BI8666"/>
      <c r="BJ8666"/>
      <c r="BK8666"/>
      <c r="BL8666"/>
      <c r="BM8666"/>
      <c r="BN8666"/>
    </row>
    <row r="8667" spans="61:66" x14ac:dyDescent="0.25">
      <c r="BI8667"/>
      <c r="BJ8667"/>
      <c r="BK8667"/>
      <c r="BL8667"/>
      <c r="BM8667"/>
      <c r="BN8667"/>
    </row>
    <row r="8668" spans="61:66" x14ac:dyDescent="0.25">
      <c r="BI8668"/>
      <c r="BJ8668"/>
      <c r="BK8668"/>
      <c r="BL8668"/>
      <c r="BM8668"/>
      <c r="BN8668"/>
    </row>
    <row r="8669" spans="61:66" x14ac:dyDescent="0.25">
      <c r="BI8669"/>
      <c r="BJ8669"/>
      <c r="BK8669"/>
      <c r="BL8669"/>
      <c r="BM8669"/>
      <c r="BN8669"/>
    </row>
    <row r="8670" spans="61:66" x14ac:dyDescent="0.25">
      <c r="BI8670"/>
      <c r="BJ8670"/>
      <c r="BK8670"/>
      <c r="BL8670"/>
      <c r="BM8670"/>
      <c r="BN8670"/>
    </row>
    <row r="8671" spans="61:66" x14ac:dyDescent="0.25">
      <c r="BI8671"/>
      <c r="BJ8671"/>
      <c r="BK8671"/>
      <c r="BL8671"/>
      <c r="BM8671"/>
      <c r="BN8671"/>
    </row>
    <row r="8672" spans="61:66" x14ac:dyDescent="0.25">
      <c r="BI8672"/>
      <c r="BJ8672"/>
      <c r="BK8672"/>
      <c r="BL8672"/>
      <c r="BM8672"/>
      <c r="BN8672"/>
    </row>
    <row r="8673" spans="61:66" x14ac:dyDescent="0.25">
      <c r="BI8673"/>
      <c r="BJ8673"/>
      <c r="BK8673"/>
      <c r="BL8673"/>
      <c r="BM8673"/>
      <c r="BN8673"/>
    </row>
    <row r="8674" spans="61:66" x14ac:dyDescent="0.25">
      <c r="BI8674"/>
      <c r="BJ8674"/>
      <c r="BK8674"/>
      <c r="BL8674"/>
      <c r="BM8674"/>
      <c r="BN8674"/>
    </row>
    <row r="8675" spans="61:66" x14ac:dyDescent="0.25">
      <c r="BI8675"/>
      <c r="BJ8675"/>
      <c r="BK8675"/>
      <c r="BL8675"/>
      <c r="BM8675"/>
      <c r="BN8675"/>
    </row>
    <row r="8676" spans="61:66" x14ac:dyDescent="0.25">
      <c r="BI8676"/>
      <c r="BJ8676"/>
      <c r="BK8676"/>
      <c r="BL8676"/>
      <c r="BM8676"/>
      <c r="BN8676"/>
    </row>
    <row r="8677" spans="61:66" x14ac:dyDescent="0.25">
      <c r="BI8677"/>
      <c r="BJ8677"/>
      <c r="BK8677"/>
      <c r="BL8677"/>
      <c r="BM8677"/>
      <c r="BN8677"/>
    </row>
    <row r="8678" spans="61:66" x14ac:dyDescent="0.25">
      <c r="BI8678"/>
      <c r="BJ8678"/>
      <c r="BK8678"/>
      <c r="BL8678"/>
      <c r="BM8678"/>
      <c r="BN8678"/>
    </row>
    <row r="8679" spans="61:66" x14ac:dyDescent="0.25">
      <c r="BI8679"/>
      <c r="BJ8679"/>
      <c r="BK8679"/>
      <c r="BL8679"/>
      <c r="BM8679"/>
      <c r="BN8679"/>
    </row>
    <row r="8680" spans="61:66" x14ac:dyDescent="0.25">
      <c r="BI8680"/>
      <c r="BJ8680"/>
      <c r="BK8680"/>
      <c r="BL8680"/>
      <c r="BM8680"/>
      <c r="BN8680"/>
    </row>
    <row r="8681" spans="61:66" x14ac:dyDescent="0.25">
      <c r="BI8681"/>
      <c r="BJ8681"/>
      <c r="BK8681"/>
      <c r="BL8681"/>
      <c r="BM8681"/>
      <c r="BN8681"/>
    </row>
    <row r="8682" spans="61:66" x14ac:dyDescent="0.25">
      <c r="BI8682"/>
      <c r="BJ8682"/>
      <c r="BK8682"/>
      <c r="BL8682"/>
      <c r="BM8682"/>
      <c r="BN8682"/>
    </row>
    <row r="8683" spans="61:66" x14ac:dyDescent="0.25">
      <c r="BI8683"/>
      <c r="BJ8683"/>
      <c r="BK8683"/>
      <c r="BL8683"/>
      <c r="BM8683"/>
      <c r="BN8683"/>
    </row>
    <row r="8684" spans="61:66" x14ac:dyDescent="0.25">
      <c r="BI8684"/>
      <c r="BJ8684"/>
      <c r="BK8684"/>
      <c r="BL8684"/>
      <c r="BM8684"/>
      <c r="BN8684"/>
    </row>
    <row r="8685" spans="61:66" x14ac:dyDescent="0.25">
      <c r="BI8685"/>
      <c r="BJ8685"/>
      <c r="BK8685"/>
      <c r="BL8685"/>
      <c r="BM8685"/>
      <c r="BN8685"/>
    </row>
    <row r="8686" spans="61:66" x14ac:dyDescent="0.25">
      <c r="BI8686"/>
      <c r="BJ8686"/>
      <c r="BK8686"/>
      <c r="BL8686"/>
      <c r="BM8686"/>
      <c r="BN8686"/>
    </row>
    <row r="8687" spans="61:66" x14ac:dyDescent="0.25">
      <c r="BI8687"/>
      <c r="BJ8687"/>
      <c r="BK8687"/>
      <c r="BL8687"/>
      <c r="BM8687"/>
      <c r="BN8687"/>
    </row>
    <row r="8688" spans="61:66" x14ac:dyDescent="0.25">
      <c r="BI8688"/>
      <c r="BJ8688"/>
      <c r="BK8688"/>
      <c r="BL8688"/>
      <c r="BM8688"/>
      <c r="BN8688"/>
    </row>
    <row r="8689" spans="61:66" x14ac:dyDescent="0.25">
      <c r="BI8689"/>
      <c r="BJ8689"/>
      <c r="BK8689"/>
      <c r="BL8689"/>
      <c r="BM8689"/>
      <c r="BN8689"/>
    </row>
    <row r="8690" spans="61:66" x14ac:dyDescent="0.25">
      <c r="BI8690"/>
      <c r="BJ8690"/>
      <c r="BK8690"/>
      <c r="BL8690"/>
      <c r="BM8690"/>
      <c r="BN8690"/>
    </row>
    <row r="8691" spans="61:66" x14ac:dyDescent="0.25">
      <c r="BI8691"/>
      <c r="BJ8691"/>
      <c r="BK8691"/>
      <c r="BL8691"/>
      <c r="BM8691"/>
      <c r="BN8691"/>
    </row>
    <row r="8692" spans="61:66" x14ac:dyDescent="0.25">
      <c r="BI8692"/>
      <c r="BJ8692"/>
      <c r="BK8692"/>
      <c r="BL8692"/>
      <c r="BM8692"/>
      <c r="BN8692"/>
    </row>
    <row r="8693" spans="61:66" x14ac:dyDescent="0.25">
      <c r="BI8693"/>
      <c r="BJ8693"/>
      <c r="BK8693"/>
      <c r="BL8693"/>
      <c r="BM8693"/>
      <c r="BN8693"/>
    </row>
    <row r="8694" spans="61:66" x14ac:dyDescent="0.25">
      <c r="BI8694"/>
      <c r="BJ8694"/>
      <c r="BK8694"/>
      <c r="BL8694"/>
      <c r="BM8694"/>
      <c r="BN8694"/>
    </row>
    <row r="8695" spans="61:66" x14ac:dyDescent="0.25">
      <c r="BI8695"/>
      <c r="BJ8695"/>
      <c r="BK8695"/>
      <c r="BL8695"/>
      <c r="BM8695"/>
      <c r="BN8695"/>
    </row>
    <row r="8696" spans="61:66" x14ac:dyDescent="0.25">
      <c r="BI8696"/>
      <c r="BJ8696"/>
      <c r="BK8696"/>
      <c r="BL8696"/>
      <c r="BM8696"/>
      <c r="BN8696"/>
    </row>
    <row r="8697" spans="61:66" x14ac:dyDescent="0.25">
      <c r="BI8697"/>
      <c r="BJ8697"/>
      <c r="BK8697"/>
      <c r="BL8697"/>
      <c r="BM8697"/>
      <c r="BN8697"/>
    </row>
    <row r="8698" spans="61:66" x14ac:dyDescent="0.25">
      <c r="BI8698"/>
      <c r="BJ8698"/>
      <c r="BK8698"/>
      <c r="BL8698"/>
      <c r="BM8698"/>
      <c r="BN8698"/>
    </row>
    <row r="8699" spans="61:66" x14ac:dyDescent="0.25">
      <c r="BI8699"/>
      <c r="BJ8699"/>
      <c r="BK8699"/>
      <c r="BL8699"/>
      <c r="BM8699"/>
      <c r="BN8699"/>
    </row>
    <row r="8700" spans="61:66" x14ac:dyDescent="0.25">
      <c r="BI8700"/>
      <c r="BJ8700"/>
      <c r="BK8700"/>
      <c r="BL8700"/>
      <c r="BM8700"/>
      <c r="BN8700"/>
    </row>
    <row r="8701" spans="61:66" x14ac:dyDescent="0.25">
      <c r="BI8701"/>
      <c r="BJ8701"/>
      <c r="BK8701"/>
      <c r="BL8701"/>
      <c r="BM8701"/>
      <c r="BN8701"/>
    </row>
    <row r="8702" spans="61:66" x14ac:dyDescent="0.25">
      <c r="BI8702"/>
      <c r="BJ8702"/>
      <c r="BK8702"/>
      <c r="BL8702"/>
      <c r="BM8702"/>
      <c r="BN8702"/>
    </row>
    <row r="8703" spans="61:66" x14ac:dyDescent="0.25">
      <c r="BI8703"/>
      <c r="BJ8703"/>
      <c r="BK8703"/>
      <c r="BL8703"/>
      <c r="BM8703"/>
      <c r="BN8703"/>
    </row>
    <row r="8704" spans="61:66" x14ac:dyDescent="0.25">
      <c r="BI8704"/>
      <c r="BJ8704"/>
      <c r="BK8704"/>
      <c r="BL8704"/>
      <c r="BM8704"/>
      <c r="BN8704"/>
    </row>
    <row r="8705" spans="61:66" x14ac:dyDescent="0.25">
      <c r="BI8705"/>
      <c r="BJ8705"/>
      <c r="BK8705"/>
      <c r="BL8705"/>
      <c r="BM8705"/>
      <c r="BN8705"/>
    </row>
    <row r="8706" spans="61:66" x14ac:dyDescent="0.25">
      <c r="BI8706"/>
      <c r="BJ8706"/>
      <c r="BK8706"/>
      <c r="BL8706"/>
      <c r="BM8706"/>
      <c r="BN8706"/>
    </row>
    <row r="8707" spans="61:66" x14ac:dyDescent="0.25">
      <c r="BI8707"/>
      <c r="BJ8707"/>
      <c r="BK8707"/>
      <c r="BL8707"/>
      <c r="BM8707"/>
      <c r="BN8707"/>
    </row>
    <row r="8708" spans="61:66" x14ac:dyDescent="0.25">
      <c r="BI8708"/>
      <c r="BJ8708"/>
      <c r="BK8708"/>
      <c r="BL8708"/>
      <c r="BM8708"/>
      <c r="BN8708"/>
    </row>
    <row r="8709" spans="61:66" x14ac:dyDescent="0.25">
      <c r="BI8709"/>
      <c r="BJ8709"/>
      <c r="BK8709"/>
      <c r="BL8709"/>
      <c r="BM8709"/>
      <c r="BN8709"/>
    </row>
    <row r="8710" spans="61:66" x14ac:dyDescent="0.25">
      <c r="BI8710"/>
      <c r="BJ8710"/>
      <c r="BK8710"/>
      <c r="BL8710"/>
      <c r="BM8710"/>
      <c r="BN8710"/>
    </row>
    <row r="8711" spans="61:66" x14ac:dyDescent="0.25">
      <c r="BI8711"/>
      <c r="BJ8711"/>
      <c r="BK8711"/>
      <c r="BL8711"/>
      <c r="BM8711"/>
      <c r="BN8711"/>
    </row>
    <row r="8712" spans="61:66" x14ac:dyDescent="0.25">
      <c r="BI8712"/>
      <c r="BJ8712"/>
      <c r="BK8712"/>
      <c r="BL8712"/>
      <c r="BM8712"/>
      <c r="BN8712"/>
    </row>
    <row r="8713" spans="61:66" x14ac:dyDescent="0.25">
      <c r="BI8713"/>
      <c r="BJ8713"/>
      <c r="BK8713"/>
      <c r="BL8713"/>
      <c r="BM8713"/>
      <c r="BN8713"/>
    </row>
    <row r="8714" spans="61:66" x14ac:dyDescent="0.25">
      <c r="BI8714"/>
      <c r="BJ8714"/>
      <c r="BK8714"/>
      <c r="BL8714"/>
      <c r="BM8714"/>
      <c r="BN8714"/>
    </row>
    <row r="8715" spans="61:66" x14ac:dyDescent="0.25">
      <c r="BI8715"/>
      <c r="BJ8715"/>
      <c r="BK8715"/>
      <c r="BL8715"/>
      <c r="BM8715"/>
      <c r="BN8715"/>
    </row>
    <row r="8716" spans="61:66" x14ac:dyDescent="0.25">
      <c r="BI8716"/>
      <c r="BJ8716"/>
      <c r="BK8716"/>
      <c r="BL8716"/>
      <c r="BM8716"/>
      <c r="BN8716"/>
    </row>
    <row r="8717" spans="61:66" x14ac:dyDescent="0.25">
      <c r="BI8717"/>
      <c r="BJ8717"/>
      <c r="BK8717"/>
      <c r="BL8717"/>
      <c r="BM8717"/>
      <c r="BN8717"/>
    </row>
    <row r="8718" spans="61:66" x14ac:dyDescent="0.25">
      <c r="BI8718"/>
      <c r="BJ8718"/>
      <c r="BK8718"/>
      <c r="BL8718"/>
      <c r="BM8718"/>
      <c r="BN8718"/>
    </row>
    <row r="8719" spans="61:66" x14ac:dyDescent="0.25">
      <c r="BI8719"/>
      <c r="BJ8719"/>
      <c r="BK8719"/>
      <c r="BL8719"/>
      <c r="BM8719"/>
      <c r="BN8719"/>
    </row>
    <row r="8720" spans="61:66" x14ac:dyDescent="0.25">
      <c r="BI8720"/>
      <c r="BJ8720"/>
      <c r="BK8720"/>
      <c r="BL8720"/>
      <c r="BM8720"/>
      <c r="BN8720"/>
    </row>
    <row r="8721" spans="61:66" x14ac:dyDescent="0.25">
      <c r="BI8721"/>
      <c r="BJ8721"/>
      <c r="BK8721"/>
      <c r="BL8721"/>
      <c r="BM8721"/>
      <c r="BN8721"/>
    </row>
    <row r="8722" spans="61:66" x14ac:dyDescent="0.25">
      <c r="BI8722"/>
      <c r="BJ8722"/>
      <c r="BK8722"/>
      <c r="BL8722"/>
      <c r="BM8722"/>
      <c r="BN8722"/>
    </row>
    <row r="8723" spans="61:66" x14ac:dyDescent="0.25">
      <c r="BI8723"/>
      <c r="BJ8723"/>
      <c r="BK8723"/>
      <c r="BL8723"/>
      <c r="BM8723"/>
      <c r="BN8723"/>
    </row>
    <row r="8724" spans="61:66" x14ac:dyDescent="0.25">
      <c r="BI8724"/>
      <c r="BJ8724"/>
      <c r="BK8724"/>
      <c r="BL8724"/>
      <c r="BM8724"/>
      <c r="BN8724"/>
    </row>
    <row r="8725" spans="61:66" x14ac:dyDescent="0.25">
      <c r="BI8725"/>
      <c r="BJ8725"/>
      <c r="BK8725"/>
      <c r="BL8725"/>
      <c r="BM8725"/>
      <c r="BN8725"/>
    </row>
    <row r="8726" spans="61:66" x14ac:dyDescent="0.25">
      <c r="BI8726"/>
      <c r="BJ8726"/>
      <c r="BK8726"/>
      <c r="BL8726"/>
      <c r="BM8726"/>
      <c r="BN8726"/>
    </row>
    <row r="8727" spans="61:66" x14ac:dyDescent="0.25">
      <c r="BI8727"/>
      <c r="BJ8727"/>
      <c r="BK8727"/>
      <c r="BL8727"/>
      <c r="BM8727"/>
      <c r="BN8727"/>
    </row>
    <row r="8728" spans="61:66" x14ac:dyDescent="0.25">
      <c r="BI8728"/>
      <c r="BJ8728"/>
      <c r="BK8728"/>
      <c r="BL8728"/>
      <c r="BM8728"/>
      <c r="BN8728"/>
    </row>
    <row r="8729" spans="61:66" x14ac:dyDescent="0.25">
      <c r="BI8729"/>
      <c r="BJ8729"/>
      <c r="BK8729"/>
      <c r="BL8729"/>
      <c r="BM8729"/>
      <c r="BN8729"/>
    </row>
    <row r="8730" spans="61:66" x14ac:dyDescent="0.25">
      <c r="BI8730"/>
      <c r="BJ8730"/>
      <c r="BK8730"/>
      <c r="BL8730"/>
      <c r="BM8730"/>
      <c r="BN8730"/>
    </row>
    <row r="8731" spans="61:66" x14ac:dyDescent="0.25">
      <c r="BI8731"/>
      <c r="BJ8731"/>
      <c r="BK8731"/>
      <c r="BL8731"/>
      <c r="BM8731"/>
      <c r="BN8731"/>
    </row>
    <row r="8732" spans="61:66" x14ac:dyDescent="0.25">
      <c r="BI8732"/>
      <c r="BJ8732"/>
      <c r="BK8732"/>
      <c r="BL8732"/>
      <c r="BM8732"/>
      <c r="BN8732"/>
    </row>
    <row r="8733" spans="61:66" x14ac:dyDescent="0.25">
      <c r="BI8733"/>
      <c r="BJ8733"/>
      <c r="BK8733"/>
      <c r="BL8733"/>
      <c r="BM8733"/>
      <c r="BN8733"/>
    </row>
    <row r="8734" spans="61:66" x14ac:dyDescent="0.25">
      <c r="BI8734"/>
      <c r="BJ8734"/>
      <c r="BK8734"/>
      <c r="BL8734"/>
      <c r="BM8734"/>
      <c r="BN8734"/>
    </row>
    <row r="8735" spans="61:66" x14ac:dyDescent="0.25">
      <c r="BI8735"/>
      <c r="BJ8735"/>
      <c r="BK8735"/>
      <c r="BL8735"/>
      <c r="BM8735"/>
      <c r="BN8735"/>
    </row>
    <row r="8736" spans="61:66" x14ac:dyDescent="0.25">
      <c r="BI8736"/>
      <c r="BJ8736"/>
      <c r="BK8736"/>
      <c r="BL8736"/>
      <c r="BM8736"/>
      <c r="BN8736"/>
    </row>
    <row r="8737" spans="61:66" x14ac:dyDescent="0.25">
      <c r="BI8737"/>
      <c r="BJ8737"/>
      <c r="BK8737"/>
      <c r="BL8737"/>
      <c r="BM8737"/>
      <c r="BN8737"/>
    </row>
    <row r="8738" spans="61:66" x14ac:dyDescent="0.25">
      <c r="BI8738"/>
      <c r="BJ8738"/>
      <c r="BK8738"/>
      <c r="BL8738"/>
      <c r="BM8738"/>
      <c r="BN8738"/>
    </row>
    <row r="8739" spans="61:66" x14ac:dyDescent="0.25">
      <c r="BI8739"/>
      <c r="BJ8739"/>
      <c r="BK8739"/>
      <c r="BL8739"/>
      <c r="BM8739"/>
      <c r="BN8739"/>
    </row>
    <row r="8740" spans="61:66" x14ac:dyDescent="0.25">
      <c r="BI8740"/>
      <c r="BJ8740"/>
      <c r="BK8740"/>
      <c r="BL8740"/>
      <c r="BM8740"/>
      <c r="BN8740"/>
    </row>
    <row r="8741" spans="61:66" x14ac:dyDescent="0.25">
      <c r="BI8741"/>
      <c r="BJ8741"/>
      <c r="BK8741"/>
      <c r="BL8741"/>
      <c r="BM8741"/>
      <c r="BN8741"/>
    </row>
    <row r="8742" spans="61:66" x14ac:dyDescent="0.25">
      <c r="BI8742"/>
      <c r="BJ8742"/>
      <c r="BK8742"/>
      <c r="BL8742"/>
      <c r="BM8742"/>
      <c r="BN8742"/>
    </row>
    <row r="8743" spans="61:66" x14ac:dyDescent="0.25">
      <c r="BI8743"/>
      <c r="BJ8743"/>
      <c r="BK8743"/>
      <c r="BL8743"/>
      <c r="BM8743"/>
      <c r="BN8743"/>
    </row>
    <row r="8744" spans="61:66" x14ac:dyDescent="0.25">
      <c r="BI8744"/>
      <c r="BJ8744"/>
      <c r="BK8744"/>
      <c r="BL8744"/>
      <c r="BM8744"/>
      <c r="BN8744"/>
    </row>
    <row r="8745" spans="61:66" x14ac:dyDescent="0.25">
      <c r="BI8745"/>
      <c r="BJ8745"/>
      <c r="BK8745"/>
      <c r="BL8745"/>
      <c r="BM8745"/>
      <c r="BN8745"/>
    </row>
    <row r="8746" spans="61:66" x14ac:dyDescent="0.25">
      <c r="BI8746"/>
      <c r="BJ8746"/>
      <c r="BK8746"/>
      <c r="BL8746"/>
      <c r="BM8746"/>
      <c r="BN8746"/>
    </row>
    <row r="8747" spans="61:66" x14ac:dyDescent="0.25">
      <c r="BI8747"/>
      <c r="BJ8747"/>
      <c r="BK8747"/>
      <c r="BL8747"/>
      <c r="BM8747"/>
      <c r="BN8747"/>
    </row>
    <row r="8748" spans="61:66" x14ac:dyDescent="0.25">
      <c r="BI8748"/>
      <c r="BJ8748"/>
      <c r="BK8748"/>
      <c r="BL8748"/>
      <c r="BM8748"/>
      <c r="BN8748"/>
    </row>
    <row r="8749" spans="61:66" x14ac:dyDescent="0.25">
      <c r="BI8749"/>
      <c r="BJ8749"/>
      <c r="BK8749"/>
      <c r="BL8749"/>
      <c r="BM8749"/>
      <c r="BN8749"/>
    </row>
    <row r="8750" spans="61:66" x14ac:dyDescent="0.25">
      <c r="BI8750"/>
      <c r="BJ8750"/>
      <c r="BK8750"/>
      <c r="BL8750"/>
      <c r="BM8750"/>
      <c r="BN8750"/>
    </row>
    <row r="8751" spans="61:66" x14ac:dyDescent="0.25">
      <c r="BI8751"/>
      <c r="BJ8751"/>
      <c r="BK8751"/>
      <c r="BL8751"/>
      <c r="BM8751"/>
      <c r="BN8751"/>
    </row>
    <row r="8752" spans="61:66" x14ac:dyDescent="0.25">
      <c r="BI8752"/>
      <c r="BJ8752"/>
      <c r="BK8752"/>
      <c r="BL8752"/>
      <c r="BM8752"/>
      <c r="BN8752"/>
    </row>
    <row r="8753" spans="61:66" x14ac:dyDescent="0.25">
      <c r="BI8753"/>
      <c r="BJ8753"/>
      <c r="BK8753"/>
      <c r="BL8753"/>
      <c r="BM8753"/>
      <c r="BN8753"/>
    </row>
    <row r="8754" spans="61:66" x14ac:dyDescent="0.25">
      <c r="BI8754"/>
      <c r="BJ8754"/>
      <c r="BK8754"/>
      <c r="BL8754"/>
      <c r="BM8754"/>
      <c r="BN8754"/>
    </row>
    <row r="8755" spans="61:66" x14ac:dyDescent="0.25">
      <c r="BI8755"/>
      <c r="BJ8755"/>
      <c r="BK8755"/>
      <c r="BL8755"/>
      <c r="BM8755"/>
      <c r="BN8755"/>
    </row>
    <row r="8756" spans="61:66" x14ac:dyDescent="0.25">
      <c r="BI8756"/>
      <c r="BJ8756"/>
      <c r="BK8756"/>
      <c r="BL8756"/>
      <c r="BM8756"/>
      <c r="BN8756"/>
    </row>
    <row r="8757" spans="61:66" x14ac:dyDescent="0.25">
      <c r="BI8757"/>
      <c r="BJ8757"/>
      <c r="BK8757"/>
      <c r="BL8757"/>
      <c r="BM8757"/>
      <c r="BN8757"/>
    </row>
    <row r="8758" spans="61:66" x14ac:dyDescent="0.25">
      <c r="BI8758"/>
      <c r="BJ8758"/>
      <c r="BK8758"/>
      <c r="BL8758"/>
      <c r="BM8758"/>
      <c r="BN8758"/>
    </row>
    <row r="8759" spans="61:66" x14ac:dyDescent="0.25">
      <c r="BI8759"/>
      <c r="BJ8759"/>
      <c r="BK8759"/>
      <c r="BL8759"/>
      <c r="BM8759"/>
      <c r="BN8759"/>
    </row>
    <row r="8760" spans="61:66" x14ac:dyDescent="0.25">
      <c r="BI8760"/>
      <c r="BJ8760"/>
      <c r="BK8760"/>
      <c r="BL8760"/>
      <c r="BM8760"/>
      <c r="BN8760"/>
    </row>
    <row r="8761" spans="61:66" x14ac:dyDescent="0.25">
      <c r="BI8761"/>
      <c r="BJ8761"/>
      <c r="BK8761"/>
      <c r="BL8761"/>
      <c r="BM8761"/>
      <c r="BN8761"/>
    </row>
    <row r="8762" spans="61:66" x14ac:dyDescent="0.25">
      <c r="BI8762"/>
      <c r="BJ8762"/>
      <c r="BK8762"/>
      <c r="BL8762"/>
      <c r="BM8762"/>
      <c r="BN8762"/>
    </row>
    <row r="8763" spans="61:66" x14ac:dyDescent="0.25">
      <c r="BI8763"/>
      <c r="BJ8763"/>
      <c r="BK8763"/>
      <c r="BL8763"/>
      <c r="BM8763"/>
      <c r="BN8763"/>
    </row>
    <row r="8764" spans="61:66" x14ac:dyDescent="0.25">
      <c r="BI8764"/>
      <c r="BJ8764"/>
      <c r="BK8764"/>
      <c r="BL8764"/>
      <c r="BM8764"/>
      <c r="BN8764"/>
    </row>
    <row r="8765" spans="61:66" x14ac:dyDescent="0.25">
      <c r="BI8765"/>
      <c r="BJ8765"/>
      <c r="BK8765"/>
      <c r="BL8765"/>
      <c r="BM8765"/>
      <c r="BN8765"/>
    </row>
    <row r="8766" spans="61:66" x14ac:dyDescent="0.25">
      <c r="BI8766"/>
      <c r="BJ8766"/>
      <c r="BK8766"/>
      <c r="BL8766"/>
      <c r="BM8766"/>
      <c r="BN8766"/>
    </row>
    <row r="8767" spans="61:66" x14ac:dyDescent="0.25">
      <c r="BI8767"/>
      <c r="BJ8767"/>
      <c r="BK8767"/>
      <c r="BL8767"/>
      <c r="BM8767"/>
      <c r="BN8767"/>
    </row>
    <row r="8768" spans="61:66" x14ac:dyDescent="0.25">
      <c r="BI8768"/>
      <c r="BJ8768"/>
      <c r="BK8768"/>
      <c r="BL8768"/>
      <c r="BM8768"/>
      <c r="BN8768"/>
    </row>
    <row r="8769" spans="61:66" x14ac:dyDescent="0.25">
      <c r="BI8769"/>
      <c r="BJ8769"/>
      <c r="BK8769"/>
      <c r="BL8769"/>
      <c r="BM8769"/>
      <c r="BN8769"/>
    </row>
    <row r="8770" spans="61:66" x14ac:dyDescent="0.25">
      <c r="BI8770"/>
      <c r="BJ8770"/>
      <c r="BK8770"/>
      <c r="BL8770"/>
      <c r="BM8770"/>
      <c r="BN8770"/>
    </row>
    <row r="8771" spans="61:66" x14ac:dyDescent="0.25">
      <c r="BI8771"/>
      <c r="BJ8771"/>
      <c r="BK8771"/>
      <c r="BL8771"/>
      <c r="BM8771"/>
      <c r="BN8771"/>
    </row>
    <row r="8772" spans="61:66" x14ac:dyDescent="0.25">
      <c r="BI8772"/>
      <c r="BJ8772"/>
      <c r="BK8772"/>
      <c r="BL8772"/>
      <c r="BM8772"/>
      <c r="BN8772"/>
    </row>
    <row r="8773" spans="61:66" x14ac:dyDescent="0.25">
      <c r="BI8773"/>
      <c r="BJ8773"/>
      <c r="BK8773"/>
      <c r="BL8773"/>
      <c r="BM8773"/>
      <c r="BN8773"/>
    </row>
    <row r="8774" spans="61:66" x14ac:dyDescent="0.25">
      <c r="BI8774"/>
      <c r="BJ8774"/>
      <c r="BK8774"/>
      <c r="BL8774"/>
      <c r="BM8774"/>
      <c r="BN8774"/>
    </row>
    <row r="8775" spans="61:66" x14ac:dyDescent="0.25">
      <c r="BI8775"/>
      <c r="BJ8775"/>
      <c r="BK8775"/>
      <c r="BL8775"/>
      <c r="BM8775"/>
      <c r="BN8775"/>
    </row>
    <row r="8776" spans="61:66" x14ac:dyDescent="0.25">
      <c r="BI8776"/>
      <c r="BJ8776"/>
      <c r="BK8776"/>
      <c r="BL8776"/>
      <c r="BM8776"/>
      <c r="BN8776"/>
    </row>
    <row r="8777" spans="61:66" x14ac:dyDescent="0.25">
      <c r="BI8777"/>
      <c r="BJ8777"/>
      <c r="BK8777"/>
      <c r="BL8777"/>
      <c r="BM8777"/>
      <c r="BN8777"/>
    </row>
    <row r="8778" spans="61:66" x14ac:dyDescent="0.25">
      <c r="BI8778"/>
      <c r="BJ8778"/>
      <c r="BK8778"/>
      <c r="BL8778"/>
      <c r="BM8778"/>
      <c r="BN8778"/>
    </row>
    <row r="8779" spans="61:66" x14ac:dyDescent="0.25">
      <c r="BI8779"/>
      <c r="BJ8779"/>
      <c r="BK8779"/>
      <c r="BL8779"/>
      <c r="BM8779"/>
      <c r="BN8779"/>
    </row>
    <row r="8780" spans="61:66" x14ac:dyDescent="0.25">
      <c r="BI8780"/>
      <c r="BJ8780"/>
      <c r="BK8780"/>
      <c r="BL8780"/>
      <c r="BM8780"/>
      <c r="BN8780"/>
    </row>
    <row r="8781" spans="61:66" x14ac:dyDescent="0.25">
      <c r="BI8781"/>
      <c r="BJ8781"/>
      <c r="BK8781"/>
      <c r="BL8781"/>
      <c r="BM8781"/>
      <c r="BN8781"/>
    </row>
    <row r="8782" spans="61:66" x14ac:dyDescent="0.25">
      <c r="BI8782"/>
      <c r="BJ8782"/>
      <c r="BK8782"/>
      <c r="BL8782"/>
      <c r="BM8782"/>
      <c r="BN8782"/>
    </row>
    <row r="8783" spans="61:66" x14ac:dyDescent="0.25">
      <c r="BI8783"/>
      <c r="BJ8783"/>
      <c r="BK8783"/>
      <c r="BL8783"/>
      <c r="BM8783"/>
      <c r="BN8783"/>
    </row>
    <row r="8784" spans="61:66" x14ac:dyDescent="0.25">
      <c r="BI8784"/>
      <c r="BJ8784"/>
      <c r="BK8784"/>
      <c r="BL8784"/>
      <c r="BM8784"/>
      <c r="BN8784"/>
    </row>
    <row r="8785" spans="61:66" x14ac:dyDescent="0.25">
      <c r="BI8785"/>
      <c r="BJ8785"/>
      <c r="BK8785"/>
      <c r="BL8785"/>
      <c r="BM8785"/>
      <c r="BN8785"/>
    </row>
    <row r="8786" spans="61:66" x14ac:dyDescent="0.25">
      <c r="BI8786"/>
      <c r="BJ8786"/>
      <c r="BK8786"/>
      <c r="BL8786"/>
      <c r="BM8786"/>
      <c r="BN8786"/>
    </row>
    <row r="8787" spans="61:66" x14ac:dyDescent="0.25">
      <c r="BI8787"/>
      <c r="BJ8787"/>
      <c r="BK8787"/>
      <c r="BL8787"/>
      <c r="BM8787"/>
      <c r="BN8787"/>
    </row>
    <row r="8788" spans="61:66" x14ac:dyDescent="0.25">
      <c r="BI8788"/>
      <c r="BJ8788"/>
      <c r="BK8788"/>
      <c r="BL8788"/>
      <c r="BM8788"/>
      <c r="BN8788"/>
    </row>
    <row r="8789" spans="61:66" x14ac:dyDescent="0.25">
      <c r="BI8789"/>
      <c r="BJ8789"/>
      <c r="BK8789"/>
      <c r="BL8789"/>
      <c r="BM8789"/>
      <c r="BN8789"/>
    </row>
    <row r="8790" spans="61:66" x14ac:dyDescent="0.25">
      <c r="BI8790"/>
      <c r="BJ8790"/>
      <c r="BK8790"/>
      <c r="BL8790"/>
      <c r="BM8790"/>
      <c r="BN8790"/>
    </row>
    <row r="8791" spans="61:66" x14ac:dyDescent="0.25">
      <c r="BI8791"/>
      <c r="BJ8791"/>
      <c r="BK8791"/>
      <c r="BL8791"/>
      <c r="BM8791"/>
      <c r="BN8791"/>
    </row>
    <row r="8792" spans="61:66" x14ac:dyDescent="0.25">
      <c r="BI8792"/>
      <c r="BJ8792"/>
      <c r="BK8792"/>
      <c r="BL8792"/>
      <c r="BM8792"/>
      <c r="BN8792"/>
    </row>
    <row r="8793" spans="61:66" x14ac:dyDescent="0.25">
      <c r="BI8793"/>
      <c r="BJ8793"/>
      <c r="BK8793"/>
      <c r="BL8793"/>
      <c r="BM8793"/>
      <c r="BN8793"/>
    </row>
    <row r="8794" spans="61:66" x14ac:dyDescent="0.25">
      <c r="BI8794"/>
      <c r="BJ8794"/>
      <c r="BK8794"/>
      <c r="BL8794"/>
      <c r="BM8794"/>
      <c r="BN8794"/>
    </row>
    <row r="8795" spans="61:66" x14ac:dyDescent="0.25">
      <c r="BI8795"/>
      <c r="BJ8795"/>
      <c r="BK8795"/>
      <c r="BL8795"/>
      <c r="BM8795"/>
      <c r="BN8795"/>
    </row>
    <row r="8796" spans="61:66" x14ac:dyDescent="0.25">
      <c r="BI8796"/>
      <c r="BJ8796"/>
      <c r="BK8796"/>
      <c r="BL8796"/>
      <c r="BM8796"/>
      <c r="BN8796"/>
    </row>
    <row r="8797" spans="61:66" x14ac:dyDescent="0.25">
      <c r="BI8797"/>
      <c r="BJ8797"/>
      <c r="BK8797"/>
      <c r="BL8797"/>
      <c r="BM8797"/>
      <c r="BN8797"/>
    </row>
    <row r="8798" spans="61:66" x14ac:dyDescent="0.25">
      <c r="BI8798"/>
      <c r="BJ8798"/>
      <c r="BK8798"/>
      <c r="BL8798"/>
      <c r="BM8798"/>
      <c r="BN8798"/>
    </row>
    <row r="8799" spans="61:66" x14ac:dyDescent="0.25">
      <c r="BI8799"/>
      <c r="BJ8799"/>
      <c r="BK8799"/>
      <c r="BL8799"/>
      <c r="BM8799"/>
      <c r="BN8799"/>
    </row>
    <row r="8800" spans="61:66" x14ac:dyDescent="0.25">
      <c r="BI8800"/>
      <c r="BJ8800"/>
      <c r="BK8800"/>
      <c r="BL8800"/>
      <c r="BM8800"/>
      <c r="BN8800"/>
    </row>
    <row r="8801" spans="61:66" x14ac:dyDescent="0.25">
      <c r="BI8801"/>
      <c r="BJ8801"/>
      <c r="BK8801"/>
      <c r="BL8801"/>
      <c r="BM8801"/>
      <c r="BN8801"/>
    </row>
    <row r="8802" spans="61:66" x14ac:dyDescent="0.25">
      <c r="BI8802"/>
      <c r="BJ8802"/>
      <c r="BK8802"/>
      <c r="BL8802"/>
      <c r="BM8802"/>
      <c r="BN8802"/>
    </row>
    <row r="8803" spans="61:66" x14ac:dyDescent="0.25">
      <c r="BI8803"/>
      <c r="BJ8803"/>
      <c r="BK8803"/>
      <c r="BL8803"/>
      <c r="BM8803"/>
      <c r="BN8803"/>
    </row>
    <row r="8804" spans="61:66" x14ac:dyDescent="0.25">
      <c r="BI8804"/>
      <c r="BJ8804"/>
      <c r="BK8804"/>
      <c r="BL8804"/>
      <c r="BM8804"/>
      <c r="BN8804"/>
    </row>
    <row r="8805" spans="61:66" x14ac:dyDescent="0.25">
      <c r="BI8805"/>
      <c r="BJ8805"/>
      <c r="BK8805"/>
      <c r="BL8805"/>
      <c r="BM8805"/>
      <c r="BN8805"/>
    </row>
    <row r="8806" spans="61:66" x14ac:dyDescent="0.25">
      <c r="BI8806"/>
      <c r="BJ8806"/>
      <c r="BK8806"/>
      <c r="BL8806"/>
      <c r="BM8806"/>
      <c r="BN8806"/>
    </row>
    <row r="8807" spans="61:66" x14ac:dyDescent="0.25">
      <c r="BI8807"/>
      <c r="BJ8807"/>
      <c r="BK8807"/>
      <c r="BL8807"/>
      <c r="BM8807"/>
      <c r="BN8807"/>
    </row>
    <row r="8808" spans="61:66" x14ac:dyDescent="0.25">
      <c r="BI8808"/>
      <c r="BJ8808"/>
      <c r="BK8808"/>
      <c r="BL8808"/>
      <c r="BM8808"/>
      <c r="BN8808"/>
    </row>
    <row r="8809" spans="61:66" x14ac:dyDescent="0.25">
      <c r="BI8809"/>
      <c r="BJ8809"/>
      <c r="BK8809"/>
      <c r="BL8809"/>
      <c r="BM8809"/>
      <c r="BN8809"/>
    </row>
    <row r="8810" spans="61:66" x14ac:dyDescent="0.25">
      <c r="BI8810"/>
      <c r="BJ8810"/>
      <c r="BK8810"/>
      <c r="BL8810"/>
      <c r="BM8810"/>
      <c r="BN8810"/>
    </row>
    <row r="8811" spans="61:66" x14ac:dyDescent="0.25">
      <c r="BI8811"/>
      <c r="BJ8811"/>
      <c r="BK8811"/>
      <c r="BL8811"/>
      <c r="BM8811"/>
      <c r="BN8811"/>
    </row>
    <row r="8812" spans="61:66" x14ac:dyDescent="0.25">
      <c r="BI8812"/>
      <c r="BJ8812"/>
      <c r="BK8812"/>
      <c r="BL8812"/>
      <c r="BM8812"/>
      <c r="BN8812"/>
    </row>
    <row r="8813" spans="61:66" x14ac:dyDescent="0.25">
      <c r="BI8813"/>
      <c r="BJ8813"/>
      <c r="BK8813"/>
      <c r="BL8813"/>
      <c r="BM8813"/>
      <c r="BN8813"/>
    </row>
    <row r="8814" spans="61:66" x14ac:dyDescent="0.25">
      <c r="BI8814"/>
      <c r="BJ8814"/>
      <c r="BK8814"/>
      <c r="BL8814"/>
      <c r="BM8814"/>
      <c r="BN8814"/>
    </row>
    <row r="8815" spans="61:66" x14ac:dyDescent="0.25">
      <c r="BI8815"/>
      <c r="BJ8815"/>
      <c r="BK8815"/>
      <c r="BL8815"/>
      <c r="BM8815"/>
      <c r="BN8815"/>
    </row>
    <row r="8816" spans="61:66" x14ac:dyDescent="0.25">
      <c r="BI8816"/>
      <c r="BJ8816"/>
      <c r="BK8816"/>
      <c r="BL8816"/>
      <c r="BM8816"/>
      <c r="BN8816"/>
    </row>
    <row r="8817" spans="61:66" x14ac:dyDescent="0.25">
      <c r="BI8817"/>
      <c r="BJ8817"/>
      <c r="BK8817"/>
      <c r="BL8817"/>
      <c r="BM8817"/>
      <c r="BN8817"/>
    </row>
    <row r="8818" spans="61:66" x14ac:dyDescent="0.25">
      <c r="BI8818"/>
      <c r="BJ8818"/>
      <c r="BK8818"/>
      <c r="BL8818"/>
      <c r="BM8818"/>
      <c r="BN8818"/>
    </row>
    <row r="8819" spans="61:66" x14ac:dyDescent="0.25">
      <c r="BI8819"/>
      <c r="BJ8819"/>
      <c r="BK8819"/>
      <c r="BL8819"/>
      <c r="BM8819"/>
      <c r="BN8819"/>
    </row>
    <row r="8820" spans="61:66" x14ac:dyDescent="0.25">
      <c r="BI8820"/>
      <c r="BJ8820"/>
      <c r="BK8820"/>
      <c r="BL8820"/>
      <c r="BM8820"/>
      <c r="BN8820"/>
    </row>
    <row r="8821" spans="61:66" x14ac:dyDescent="0.25">
      <c r="BI8821"/>
      <c r="BJ8821"/>
      <c r="BK8821"/>
      <c r="BL8821"/>
      <c r="BM8821"/>
      <c r="BN8821"/>
    </row>
    <row r="8822" spans="61:66" x14ac:dyDescent="0.25">
      <c r="BI8822"/>
      <c r="BJ8822"/>
      <c r="BK8822"/>
      <c r="BL8822"/>
      <c r="BM8822"/>
      <c r="BN8822"/>
    </row>
    <row r="8823" spans="61:66" x14ac:dyDescent="0.25">
      <c r="BI8823"/>
      <c r="BJ8823"/>
      <c r="BK8823"/>
      <c r="BL8823"/>
      <c r="BM8823"/>
      <c r="BN8823"/>
    </row>
    <row r="8824" spans="61:66" x14ac:dyDescent="0.25">
      <c r="BI8824"/>
      <c r="BJ8824"/>
      <c r="BK8824"/>
      <c r="BL8824"/>
      <c r="BM8824"/>
      <c r="BN8824"/>
    </row>
    <row r="8825" spans="61:66" x14ac:dyDescent="0.25">
      <c r="BI8825"/>
      <c r="BJ8825"/>
      <c r="BK8825"/>
      <c r="BL8825"/>
      <c r="BM8825"/>
      <c r="BN8825"/>
    </row>
    <row r="8826" spans="61:66" x14ac:dyDescent="0.25">
      <c r="BI8826"/>
      <c r="BJ8826"/>
      <c r="BK8826"/>
      <c r="BL8826"/>
      <c r="BM8826"/>
      <c r="BN8826"/>
    </row>
    <row r="8827" spans="61:66" x14ac:dyDescent="0.25">
      <c r="BI8827"/>
      <c r="BJ8827"/>
      <c r="BK8827"/>
      <c r="BL8827"/>
      <c r="BM8827"/>
      <c r="BN8827"/>
    </row>
    <row r="8828" spans="61:66" x14ac:dyDescent="0.25">
      <c r="BI8828"/>
      <c r="BJ8828"/>
      <c r="BK8828"/>
      <c r="BL8828"/>
      <c r="BM8828"/>
      <c r="BN8828"/>
    </row>
    <row r="8829" spans="61:66" x14ac:dyDescent="0.25">
      <c r="BI8829"/>
      <c r="BJ8829"/>
      <c r="BK8829"/>
      <c r="BL8829"/>
      <c r="BM8829"/>
      <c r="BN8829"/>
    </row>
    <row r="8830" spans="61:66" x14ac:dyDescent="0.25">
      <c r="BI8830"/>
      <c r="BJ8830"/>
      <c r="BK8830"/>
      <c r="BL8830"/>
      <c r="BM8830"/>
      <c r="BN8830"/>
    </row>
    <row r="8831" spans="61:66" x14ac:dyDescent="0.25">
      <c r="BI8831"/>
      <c r="BJ8831"/>
      <c r="BK8831"/>
      <c r="BL8831"/>
      <c r="BM8831"/>
      <c r="BN8831"/>
    </row>
    <row r="8832" spans="61:66" x14ac:dyDescent="0.25">
      <c r="BI8832"/>
      <c r="BJ8832"/>
      <c r="BK8832"/>
      <c r="BL8832"/>
      <c r="BM8832"/>
      <c r="BN8832"/>
    </row>
    <row r="8833" spans="61:66" x14ac:dyDescent="0.25">
      <c r="BI8833"/>
      <c r="BJ8833"/>
      <c r="BK8833"/>
      <c r="BL8833"/>
      <c r="BM8833"/>
      <c r="BN8833"/>
    </row>
    <row r="8834" spans="61:66" x14ac:dyDescent="0.25">
      <c r="BI8834"/>
      <c r="BJ8834"/>
      <c r="BK8834"/>
      <c r="BL8834"/>
      <c r="BM8834"/>
      <c r="BN8834"/>
    </row>
    <row r="8835" spans="61:66" x14ac:dyDescent="0.25">
      <c r="BI8835"/>
      <c r="BJ8835"/>
      <c r="BK8835"/>
      <c r="BL8835"/>
      <c r="BM8835"/>
      <c r="BN8835"/>
    </row>
    <row r="8836" spans="61:66" x14ac:dyDescent="0.25">
      <c r="BI8836"/>
      <c r="BJ8836"/>
      <c r="BK8836"/>
      <c r="BL8836"/>
      <c r="BM8836"/>
      <c r="BN8836"/>
    </row>
    <row r="8837" spans="61:66" x14ac:dyDescent="0.25">
      <c r="BI8837"/>
      <c r="BJ8837"/>
      <c r="BK8837"/>
      <c r="BL8837"/>
      <c r="BM8837"/>
      <c r="BN8837"/>
    </row>
    <row r="8838" spans="61:66" x14ac:dyDescent="0.25">
      <c r="BI8838"/>
      <c r="BJ8838"/>
      <c r="BK8838"/>
      <c r="BL8838"/>
      <c r="BM8838"/>
      <c r="BN8838"/>
    </row>
    <row r="8839" spans="61:66" x14ac:dyDescent="0.25">
      <c r="BI8839"/>
      <c r="BJ8839"/>
      <c r="BK8839"/>
      <c r="BL8839"/>
      <c r="BM8839"/>
      <c r="BN8839"/>
    </row>
    <row r="8840" spans="61:66" x14ac:dyDescent="0.25">
      <c r="BI8840"/>
      <c r="BJ8840"/>
      <c r="BK8840"/>
      <c r="BL8840"/>
      <c r="BM8840"/>
      <c r="BN8840"/>
    </row>
    <row r="8841" spans="61:66" x14ac:dyDescent="0.25">
      <c r="BI8841"/>
      <c r="BJ8841"/>
      <c r="BK8841"/>
      <c r="BL8841"/>
      <c r="BM8841"/>
      <c r="BN8841"/>
    </row>
    <row r="8842" spans="61:66" x14ac:dyDescent="0.25">
      <c r="BI8842"/>
      <c r="BJ8842"/>
      <c r="BK8842"/>
      <c r="BL8842"/>
      <c r="BM8842"/>
      <c r="BN8842"/>
    </row>
    <row r="8843" spans="61:66" x14ac:dyDescent="0.25">
      <c r="BI8843"/>
      <c r="BJ8843"/>
      <c r="BK8843"/>
      <c r="BL8843"/>
      <c r="BM8843"/>
      <c r="BN8843"/>
    </row>
    <row r="8844" spans="61:66" x14ac:dyDescent="0.25">
      <c r="BI8844"/>
      <c r="BJ8844"/>
      <c r="BK8844"/>
      <c r="BL8844"/>
      <c r="BM8844"/>
      <c r="BN8844"/>
    </row>
    <row r="8845" spans="61:66" x14ac:dyDescent="0.25">
      <c r="BI8845"/>
      <c r="BJ8845"/>
      <c r="BK8845"/>
      <c r="BL8845"/>
      <c r="BM8845"/>
      <c r="BN8845"/>
    </row>
    <row r="8846" spans="61:66" x14ac:dyDescent="0.25">
      <c r="BI8846"/>
      <c r="BJ8846"/>
      <c r="BK8846"/>
      <c r="BL8846"/>
      <c r="BM8846"/>
      <c r="BN8846"/>
    </row>
    <row r="8847" spans="61:66" x14ac:dyDescent="0.25">
      <c r="BI8847"/>
      <c r="BJ8847"/>
      <c r="BK8847"/>
      <c r="BL8847"/>
      <c r="BM8847"/>
      <c r="BN8847"/>
    </row>
    <row r="8848" spans="61:66" x14ac:dyDescent="0.25">
      <c r="BI8848"/>
      <c r="BJ8848"/>
      <c r="BK8848"/>
      <c r="BL8848"/>
      <c r="BM8848"/>
      <c r="BN8848"/>
    </row>
    <row r="8849" spans="61:66" x14ac:dyDescent="0.25">
      <c r="BI8849"/>
      <c r="BJ8849"/>
      <c r="BK8849"/>
      <c r="BL8849"/>
      <c r="BM8849"/>
      <c r="BN8849"/>
    </row>
    <row r="8850" spans="61:66" x14ac:dyDescent="0.25">
      <c r="BI8850"/>
      <c r="BJ8850"/>
      <c r="BK8850"/>
      <c r="BL8850"/>
      <c r="BM8850"/>
      <c r="BN8850"/>
    </row>
    <row r="8851" spans="61:66" x14ac:dyDescent="0.25">
      <c r="BI8851"/>
      <c r="BJ8851"/>
      <c r="BK8851"/>
      <c r="BL8851"/>
      <c r="BM8851"/>
      <c r="BN8851"/>
    </row>
    <row r="8852" spans="61:66" x14ac:dyDescent="0.25">
      <c r="BI8852"/>
      <c r="BJ8852"/>
      <c r="BK8852"/>
      <c r="BL8852"/>
      <c r="BM8852"/>
      <c r="BN8852"/>
    </row>
    <row r="8853" spans="61:66" x14ac:dyDescent="0.25">
      <c r="BI8853"/>
      <c r="BJ8853"/>
      <c r="BK8853"/>
      <c r="BL8853"/>
      <c r="BM8853"/>
      <c r="BN8853"/>
    </row>
    <row r="8854" spans="61:66" x14ac:dyDescent="0.25">
      <c r="BI8854"/>
      <c r="BJ8854"/>
      <c r="BK8854"/>
      <c r="BL8854"/>
      <c r="BM8854"/>
      <c r="BN8854"/>
    </row>
    <row r="8855" spans="61:66" x14ac:dyDescent="0.25">
      <c r="BI8855"/>
      <c r="BJ8855"/>
      <c r="BK8855"/>
      <c r="BL8855"/>
      <c r="BM8855"/>
      <c r="BN8855"/>
    </row>
    <row r="8856" spans="61:66" x14ac:dyDescent="0.25">
      <c r="BI8856"/>
      <c r="BJ8856"/>
      <c r="BK8856"/>
      <c r="BL8856"/>
      <c r="BM8856"/>
      <c r="BN8856"/>
    </row>
    <row r="8857" spans="61:66" x14ac:dyDescent="0.25">
      <c r="BI8857"/>
      <c r="BJ8857"/>
      <c r="BK8857"/>
      <c r="BL8857"/>
      <c r="BM8857"/>
      <c r="BN8857"/>
    </row>
    <row r="8858" spans="61:66" x14ac:dyDescent="0.25">
      <c r="BI8858"/>
      <c r="BJ8858"/>
      <c r="BK8858"/>
      <c r="BL8858"/>
      <c r="BM8858"/>
      <c r="BN8858"/>
    </row>
    <row r="8859" spans="61:66" x14ac:dyDescent="0.25">
      <c r="BI8859"/>
      <c r="BJ8859"/>
      <c r="BK8859"/>
      <c r="BL8859"/>
      <c r="BM8859"/>
      <c r="BN8859"/>
    </row>
    <row r="8860" spans="61:66" x14ac:dyDescent="0.25">
      <c r="BI8860"/>
      <c r="BJ8860"/>
      <c r="BK8860"/>
      <c r="BL8860"/>
      <c r="BM8860"/>
      <c r="BN8860"/>
    </row>
    <row r="8861" spans="61:66" x14ac:dyDescent="0.25">
      <c r="BI8861"/>
      <c r="BJ8861"/>
      <c r="BK8861"/>
      <c r="BL8861"/>
      <c r="BM8861"/>
      <c r="BN8861"/>
    </row>
    <row r="8862" spans="61:66" x14ac:dyDescent="0.25">
      <c r="BI8862"/>
      <c r="BJ8862"/>
      <c r="BK8862"/>
      <c r="BL8862"/>
      <c r="BM8862"/>
      <c r="BN8862"/>
    </row>
    <row r="8863" spans="61:66" x14ac:dyDescent="0.25">
      <c r="BI8863"/>
      <c r="BJ8863"/>
      <c r="BK8863"/>
      <c r="BL8863"/>
      <c r="BM8863"/>
      <c r="BN8863"/>
    </row>
    <row r="8864" spans="61:66" x14ac:dyDescent="0.25">
      <c r="BI8864"/>
      <c r="BJ8864"/>
      <c r="BK8864"/>
      <c r="BL8864"/>
      <c r="BM8864"/>
      <c r="BN8864"/>
    </row>
    <row r="8865" spans="61:66" x14ac:dyDescent="0.25">
      <c r="BI8865"/>
      <c r="BJ8865"/>
      <c r="BK8865"/>
      <c r="BL8865"/>
      <c r="BM8865"/>
      <c r="BN8865"/>
    </row>
    <row r="8866" spans="61:66" x14ac:dyDescent="0.25">
      <c r="BI8866"/>
      <c r="BJ8866"/>
      <c r="BK8866"/>
      <c r="BL8866"/>
      <c r="BM8866"/>
      <c r="BN8866"/>
    </row>
    <row r="8867" spans="61:66" x14ac:dyDescent="0.25">
      <c r="BI8867"/>
      <c r="BJ8867"/>
      <c r="BK8867"/>
      <c r="BL8867"/>
      <c r="BM8867"/>
      <c r="BN8867"/>
    </row>
    <row r="8868" spans="61:66" x14ac:dyDescent="0.25">
      <c r="BI8868"/>
      <c r="BJ8868"/>
      <c r="BK8868"/>
      <c r="BL8868"/>
      <c r="BM8868"/>
      <c r="BN8868"/>
    </row>
    <row r="8869" spans="61:66" x14ac:dyDescent="0.25">
      <c r="BI8869"/>
      <c r="BJ8869"/>
      <c r="BK8869"/>
      <c r="BL8869"/>
      <c r="BM8869"/>
      <c r="BN8869"/>
    </row>
    <row r="8870" spans="61:66" x14ac:dyDescent="0.25">
      <c r="BI8870"/>
      <c r="BJ8870"/>
      <c r="BK8870"/>
      <c r="BL8870"/>
      <c r="BM8870"/>
      <c r="BN8870"/>
    </row>
    <row r="8871" spans="61:66" x14ac:dyDescent="0.25">
      <c r="BI8871"/>
      <c r="BJ8871"/>
      <c r="BK8871"/>
      <c r="BL8871"/>
      <c r="BM8871"/>
      <c r="BN8871"/>
    </row>
    <row r="8872" spans="61:66" x14ac:dyDescent="0.25">
      <c r="BI8872"/>
      <c r="BJ8872"/>
      <c r="BK8872"/>
      <c r="BL8872"/>
      <c r="BM8872"/>
      <c r="BN8872"/>
    </row>
    <row r="8873" spans="61:66" x14ac:dyDescent="0.25">
      <c r="BI8873"/>
      <c r="BJ8873"/>
      <c r="BK8873"/>
      <c r="BL8873"/>
      <c r="BM8873"/>
      <c r="BN8873"/>
    </row>
    <row r="8874" spans="61:66" x14ac:dyDescent="0.25">
      <c r="BI8874"/>
      <c r="BJ8874"/>
      <c r="BK8874"/>
      <c r="BL8874"/>
      <c r="BM8874"/>
      <c r="BN8874"/>
    </row>
    <row r="8875" spans="61:66" x14ac:dyDescent="0.25">
      <c r="BI8875"/>
      <c r="BJ8875"/>
      <c r="BK8875"/>
      <c r="BL8875"/>
      <c r="BM8875"/>
      <c r="BN8875"/>
    </row>
    <row r="8876" spans="61:66" x14ac:dyDescent="0.25">
      <c r="BI8876"/>
      <c r="BJ8876"/>
      <c r="BK8876"/>
      <c r="BL8876"/>
      <c r="BM8876"/>
      <c r="BN8876"/>
    </row>
    <row r="8877" spans="61:66" x14ac:dyDescent="0.25">
      <c r="BI8877"/>
      <c r="BJ8877"/>
      <c r="BK8877"/>
      <c r="BL8877"/>
      <c r="BM8877"/>
      <c r="BN8877"/>
    </row>
    <row r="8878" spans="61:66" x14ac:dyDescent="0.25">
      <c r="BI8878"/>
      <c r="BJ8878"/>
      <c r="BK8878"/>
      <c r="BL8878"/>
      <c r="BM8878"/>
      <c r="BN8878"/>
    </row>
    <row r="8879" spans="61:66" x14ac:dyDescent="0.25">
      <c r="BI8879"/>
      <c r="BJ8879"/>
      <c r="BK8879"/>
      <c r="BL8879"/>
      <c r="BM8879"/>
      <c r="BN8879"/>
    </row>
    <row r="8880" spans="61:66" x14ac:dyDescent="0.25">
      <c r="BI8880"/>
      <c r="BJ8880"/>
      <c r="BK8880"/>
      <c r="BL8880"/>
      <c r="BM8880"/>
      <c r="BN8880"/>
    </row>
    <row r="8881" spans="61:66" x14ac:dyDescent="0.25">
      <c r="BI8881"/>
      <c r="BJ8881"/>
      <c r="BK8881"/>
      <c r="BL8881"/>
      <c r="BM8881"/>
      <c r="BN8881"/>
    </row>
    <row r="8882" spans="61:66" x14ac:dyDescent="0.25">
      <c r="BI8882"/>
      <c r="BJ8882"/>
      <c r="BK8882"/>
      <c r="BL8882"/>
      <c r="BM8882"/>
      <c r="BN8882"/>
    </row>
    <row r="8883" spans="61:66" x14ac:dyDescent="0.25">
      <c r="BI8883"/>
      <c r="BJ8883"/>
      <c r="BK8883"/>
      <c r="BL8883"/>
      <c r="BM8883"/>
      <c r="BN8883"/>
    </row>
    <row r="8884" spans="61:66" x14ac:dyDescent="0.25">
      <c r="BI8884"/>
      <c r="BJ8884"/>
      <c r="BK8884"/>
      <c r="BL8884"/>
      <c r="BM8884"/>
      <c r="BN8884"/>
    </row>
    <row r="8885" spans="61:66" x14ac:dyDescent="0.25">
      <c r="BI8885"/>
      <c r="BJ8885"/>
      <c r="BK8885"/>
      <c r="BL8885"/>
      <c r="BM8885"/>
      <c r="BN8885"/>
    </row>
    <row r="8886" spans="61:66" x14ac:dyDescent="0.25">
      <c r="BI8886"/>
      <c r="BJ8886"/>
      <c r="BK8886"/>
      <c r="BL8886"/>
      <c r="BM8886"/>
      <c r="BN8886"/>
    </row>
    <row r="8887" spans="61:66" x14ac:dyDescent="0.25">
      <c r="BI8887"/>
      <c r="BJ8887"/>
      <c r="BK8887"/>
      <c r="BL8887"/>
      <c r="BM8887"/>
      <c r="BN8887"/>
    </row>
    <row r="8888" spans="61:66" x14ac:dyDescent="0.25">
      <c r="BI8888"/>
      <c r="BJ8888"/>
      <c r="BK8888"/>
      <c r="BL8888"/>
      <c r="BM8888"/>
      <c r="BN8888"/>
    </row>
    <row r="8889" spans="61:66" x14ac:dyDescent="0.25">
      <c r="BI8889"/>
      <c r="BJ8889"/>
      <c r="BK8889"/>
      <c r="BL8889"/>
      <c r="BM8889"/>
      <c r="BN8889"/>
    </row>
    <row r="8890" spans="61:66" x14ac:dyDescent="0.25">
      <c r="BI8890"/>
      <c r="BJ8890"/>
      <c r="BK8890"/>
      <c r="BL8890"/>
      <c r="BM8890"/>
      <c r="BN8890"/>
    </row>
    <row r="8891" spans="61:66" x14ac:dyDescent="0.25">
      <c r="BI8891"/>
      <c r="BJ8891"/>
      <c r="BK8891"/>
      <c r="BL8891"/>
      <c r="BM8891"/>
      <c r="BN8891"/>
    </row>
    <row r="8892" spans="61:66" x14ac:dyDescent="0.25">
      <c r="BI8892"/>
      <c r="BJ8892"/>
      <c r="BK8892"/>
      <c r="BL8892"/>
      <c r="BM8892"/>
      <c r="BN8892"/>
    </row>
    <row r="8893" spans="61:66" x14ac:dyDescent="0.25">
      <c r="BI8893"/>
      <c r="BJ8893"/>
      <c r="BK8893"/>
      <c r="BL8893"/>
      <c r="BM8893"/>
      <c r="BN8893"/>
    </row>
    <row r="8894" spans="61:66" x14ac:dyDescent="0.25">
      <c r="BI8894"/>
      <c r="BJ8894"/>
      <c r="BK8894"/>
      <c r="BL8894"/>
      <c r="BM8894"/>
      <c r="BN8894"/>
    </row>
    <row r="8895" spans="61:66" x14ac:dyDescent="0.25">
      <c r="BI8895"/>
      <c r="BJ8895"/>
      <c r="BK8895"/>
      <c r="BL8895"/>
      <c r="BM8895"/>
      <c r="BN8895"/>
    </row>
    <row r="8896" spans="61:66" x14ac:dyDescent="0.25">
      <c r="BI8896"/>
      <c r="BJ8896"/>
      <c r="BK8896"/>
      <c r="BL8896"/>
      <c r="BM8896"/>
      <c r="BN8896"/>
    </row>
    <row r="8897" spans="61:66" x14ac:dyDescent="0.25">
      <c r="BI8897"/>
      <c r="BJ8897"/>
      <c r="BK8897"/>
      <c r="BL8897"/>
      <c r="BM8897"/>
      <c r="BN8897"/>
    </row>
    <row r="8898" spans="61:66" x14ac:dyDescent="0.25">
      <c r="BI8898"/>
      <c r="BJ8898"/>
      <c r="BK8898"/>
      <c r="BL8898"/>
      <c r="BM8898"/>
      <c r="BN8898"/>
    </row>
    <row r="8899" spans="61:66" x14ac:dyDescent="0.25">
      <c r="BI8899"/>
      <c r="BJ8899"/>
      <c r="BK8899"/>
      <c r="BL8899"/>
      <c r="BM8899"/>
      <c r="BN8899"/>
    </row>
    <row r="8900" spans="61:66" x14ac:dyDescent="0.25">
      <c r="BI8900"/>
      <c r="BJ8900"/>
      <c r="BK8900"/>
      <c r="BL8900"/>
      <c r="BM8900"/>
      <c r="BN8900"/>
    </row>
    <row r="8901" spans="61:66" x14ac:dyDescent="0.25">
      <c r="BI8901"/>
      <c r="BJ8901"/>
      <c r="BK8901"/>
      <c r="BL8901"/>
      <c r="BM8901"/>
      <c r="BN8901"/>
    </row>
    <row r="8902" spans="61:66" x14ac:dyDescent="0.25">
      <c r="BI8902"/>
      <c r="BJ8902"/>
      <c r="BK8902"/>
      <c r="BL8902"/>
      <c r="BM8902"/>
      <c r="BN8902"/>
    </row>
    <row r="8903" spans="61:66" x14ac:dyDescent="0.25">
      <c r="BI8903"/>
      <c r="BJ8903"/>
      <c r="BK8903"/>
      <c r="BL8903"/>
      <c r="BM8903"/>
      <c r="BN8903"/>
    </row>
    <row r="8904" spans="61:66" x14ac:dyDescent="0.25">
      <c r="BI8904"/>
      <c r="BJ8904"/>
      <c r="BK8904"/>
      <c r="BL8904"/>
      <c r="BM8904"/>
      <c r="BN8904"/>
    </row>
    <row r="8905" spans="61:66" x14ac:dyDescent="0.25">
      <c r="BI8905"/>
      <c r="BJ8905"/>
      <c r="BK8905"/>
      <c r="BL8905"/>
      <c r="BM8905"/>
      <c r="BN8905"/>
    </row>
    <row r="8906" spans="61:66" x14ac:dyDescent="0.25">
      <c r="BI8906"/>
      <c r="BJ8906"/>
      <c r="BK8906"/>
      <c r="BL8906"/>
      <c r="BM8906"/>
      <c r="BN8906"/>
    </row>
    <row r="8907" spans="61:66" x14ac:dyDescent="0.25">
      <c r="BI8907"/>
      <c r="BJ8907"/>
      <c r="BK8907"/>
      <c r="BL8907"/>
      <c r="BM8907"/>
      <c r="BN8907"/>
    </row>
    <row r="8908" spans="61:66" x14ac:dyDescent="0.25">
      <c r="BI8908"/>
      <c r="BJ8908"/>
      <c r="BK8908"/>
      <c r="BL8908"/>
      <c r="BM8908"/>
      <c r="BN8908"/>
    </row>
    <row r="8909" spans="61:66" x14ac:dyDescent="0.25">
      <c r="BI8909"/>
      <c r="BJ8909"/>
      <c r="BK8909"/>
      <c r="BL8909"/>
      <c r="BM8909"/>
      <c r="BN8909"/>
    </row>
    <row r="8910" spans="61:66" x14ac:dyDescent="0.25">
      <c r="BI8910"/>
      <c r="BJ8910"/>
      <c r="BK8910"/>
      <c r="BL8910"/>
      <c r="BM8910"/>
      <c r="BN8910"/>
    </row>
    <row r="8911" spans="61:66" x14ac:dyDescent="0.25">
      <c r="BI8911"/>
      <c r="BJ8911"/>
      <c r="BK8911"/>
      <c r="BL8911"/>
      <c r="BM8911"/>
      <c r="BN8911"/>
    </row>
    <row r="8912" spans="61:66" x14ac:dyDescent="0.25">
      <c r="BI8912"/>
      <c r="BJ8912"/>
      <c r="BK8912"/>
      <c r="BL8912"/>
      <c r="BM8912"/>
      <c r="BN8912"/>
    </row>
    <row r="8913" spans="61:66" x14ac:dyDescent="0.25">
      <c r="BI8913"/>
      <c r="BJ8913"/>
      <c r="BK8913"/>
      <c r="BL8913"/>
      <c r="BM8913"/>
      <c r="BN8913"/>
    </row>
    <row r="8914" spans="61:66" x14ac:dyDescent="0.25">
      <c r="BI8914"/>
      <c r="BJ8914"/>
      <c r="BK8914"/>
      <c r="BL8914"/>
      <c r="BM8914"/>
      <c r="BN8914"/>
    </row>
    <row r="8915" spans="61:66" x14ac:dyDescent="0.25">
      <c r="BI8915"/>
      <c r="BJ8915"/>
      <c r="BK8915"/>
      <c r="BL8915"/>
      <c r="BM8915"/>
      <c r="BN8915"/>
    </row>
    <row r="8916" spans="61:66" x14ac:dyDescent="0.25">
      <c r="BI8916"/>
      <c r="BJ8916"/>
      <c r="BK8916"/>
      <c r="BL8916"/>
      <c r="BM8916"/>
      <c r="BN8916"/>
    </row>
    <row r="8917" spans="61:66" x14ac:dyDescent="0.25">
      <c r="BI8917"/>
      <c r="BJ8917"/>
      <c r="BK8917"/>
      <c r="BL8917"/>
      <c r="BM8917"/>
      <c r="BN8917"/>
    </row>
    <row r="8918" spans="61:66" x14ac:dyDescent="0.25">
      <c r="BI8918"/>
      <c r="BJ8918"/>
      <c r="BK8918"/>
      <c r="BL8918"/>
      <c r="BM8918"/>
      <c r="BN8918"/>
    </row>
    <row r="8919" spans="61:66" x14ac:dyDescent="0.25">
      <c r="BI8919"/>
      <c r="BJ8919"/>
      <c r="BK8919"/>
      <c r="BL8919"/>
      <c r="BM8919"/>
      <c r="BN8919"/>
    </row>
    <row r="8920" spans="61:66" x14ac:dyDescent="0.25">
      <c r="BI8920"/>
      <c r="BJ8920"/>
      <c r="BK8920"/>
      <c r="BL8920"/>
      <c r="BM8920"/>
      <c r="BN8920"/>
    </row>
    <row r="8921" spans="61:66" x14ac:dyDescent="0.25">
      <c r="BI8921"/>
      <c r="BJ8921"/>
      <c r="BK8921"/>
      <c r="BL8921"/>
      <c r="BM8921"/>
      <c r="BN8921"/>
    </row>
    <row r="8922" spans="61:66" x14ac:dyDescent="0.25">
      <c r="BI8922"/>
      <c r="BJ8922"/>
      <c r="BK8922"/>
      <c r="BL8922"/>
      <c r="BM8922"/>
      <c r="BN8922"/>
    </row>
    <row r="8923" spans="61:66" x14ac:dyDescent="0.25">
      <c r="BI8923"/>
      <c r="BJ8923"/>
      <c r="BK8923"/>
      <c r="BL8923"/>
      <c r="BM8923"/>
      <c r="BN8923"/>
    </row>
    <row r="8924" spans="61:66" x14ac:dyDescent="0.25">
      <c r="BI8924"/>
      <c r="BJ8924"/>
      <c r="BK8924"/>
      <c r="BL8924"/>
      <c r="BM8924"/>
      <c r="BN8924"/>
    </row>
    <row r="8925" spans="61:66" x14ac:dyDescent="0.25">
      <c r="BI8925"/>
      <c r="BJ8925"/>
      <c r="BK8925"/>
      <c r="BL8925"/>
      <c r="BM8925"/>
      <c r="BN8925"/>
    </row>
    <row r="8926" spans="61:66" x14ac:dyDescent="0.25">
      <c r="BI8926"/>
      <c r="BJ8926"/>
      <c r="BK8926"/>
      <c r="BL8926"/>
      <c r="BM8926"/>
      <c r="BN8926"/>
    </row>
    <row r="8927" spans="61:66" x14ac:dyDescent="0.25">
      <c r="BI8927"/>
      <c r="BJ8927"/>
      <c r="BK8927"/>
      <c r="BL8927"/>
      <c r="BM8927"/>
      <c r="BN8927"/>
    </row>
    <row r="8928" spans="61:66" x14ac:dyDescent="0.25">
      <c r="BI8928"/>
      <c r="BJ8928"/>
      <c r="BK8928"/>
      <c r="BL8928"/>
      <c r="BM8928"/>
      <c r="BN8928"/>
    </row>
    <row r="8929" spans="61:66" x14ac:dyDescent="0.25">
      <c r="BI8929"/>
      <c r="BJ8929"/>
      <c r="BK8929"/>
      <c r="BL8929"/>
      <c r="BM8929"/>
      <c r="BN8929"/>
    </row>
    <row r="8930" spans="61:66" x14ac:dyDescent="0.25">
      <c r="BI8930"/>
      <c r="BJ8930"/>
      <c r="BK8930"/>
      <c r="BL8930"/>
      <c r="BM8930"/>
      <c r="BN8930"/>
    </row>
    <row r="8931" spans="61:66" x14ac:dyDescent="0.25">
      <c r="BI8931"/>
      <c r="BJ8931"/>
      <c r="BK8931"/>
      <c r="BL8931"/>
      <c r="BM8931"/>
      <c r="BN8931"/>
    </row>
    <row r="8932" spans="61:66" x14ac:dyDescent="0.25">
      <c r="BI8932"/>
      <c r="BJ8932"/>
      <c r="BK8932"/>
      <c r="BL8932"/>
      <c r="BM8932"/>
      <c r="BN8932"/>
    </row>
    <row r="8933" spans="61:66" x14ac:dyDescent="0.25">
      <c r="BI8933"/>
      <c r="BJ8933"/>
      <c r="BK8933"/>
      <c r="BL8933"/>
      <c r="BM8933"/>
      <c r="BN8933"/>
    </row>
    <row r="8934" spans="61:66" x14ac:dyDescent="0.25">
      <c r="BI8934"/>
      <c r="BJ8934"/>
      <c r="BK8934"/>
      <c r="BL8934"/>
      <c r="BM8934"/>
      <c r="BN8934"/>
    </row>
    <row r="8935" spans="61:66" x14ac:dyDescent="0.25">
      <c r="BI8935"/>
      <c r="BJ8935"/>
      <c r="BK8935"/>
      <c r="BL8935"/>
      <c r="BM8935"/>
      <c r="BN8935"/>
    </row>
    <row r="8936" spans="61:66" x14ac:dyDescent="0.25">
      <c r="BI8936"/>
      <c r="BJ8936"/>
      <c r="BK8936"/>
      <c r="BL8936"/>
      <c r="BM8936"/>
      <c r="BN8936"/>
    </row>
    <row r="8937" spans="61:66" x14ac:dyDescent="0.25">
      <c r="BI8937"/>
      <c r="BJ8937"/>
      <c r="BK8937"/>
      <c r="BL8937"/>
      <c r="BM8937"/>
      <c r="BN8937"/>
    </row>
    <row r="8938" spans="61:66" x14ac:dyDescent="0.25">
      <c r="BI8938"/>
      <c r="BJ8938"/>
      <c r="BK8938"/>
      <c r="BL8938"/>
      <c r="BM8938"/>
      <c r="BN8938"/>
    </row>
    <row r="8939" spans="61:66" x14ac:dyDescent="0.25">
      <c r="BI8939"/>
      <c r="BJ8939"/>
      <c r="BK8939"/>
      <c r="BL8939"/>
      <c r="BM8939"/>
      <c r="BN8939"/>
    </row>
    <row r="8940" spans="61:66" x14ac:dyDescent="0.25">
      <c r="BI8940"/>
      <c r="BJ8940"/>
      <c r="BK8940"/>
      <c r="BL8940"/>
      <c r="BM8940"/>
      <c r="BN8940"/>
    </row>
    <row r="8941" spans="61:66" x14ac:dyDescent="0.25">
      <c r="BI8941"/>
      <c r="BJ8941"/>
      <c r="BK8941"/>
      <c r="BL8941"/>
      <c r="BM8941"/>
      <c r="BN8941"/>
    </row>
    <row r="8942" spans="61:66" x14ac:dyDescent="0.25">
      <c r="BI8942"/>
      <c r="BJ8942"/>
      <c r="BK8942"/>
      <c r="BL8942"/>
      <c r="BM8942"/>
      <c r="BN8942"/>
    </row>
    <row r="8943" spans="61:66" x14ac:dyDescent="0.25">
      <c r="BI8943"/>
      <c r="BJ8943"/>
      <c r="BK8943"/>
      <c r="BL8943"/>
      <c r="BM8943"/>
      <c r="BN8943"/>
    </row>
    <row r="8944" spans="61:66" x14ac:dyDescent="0.25">
      <c r="BI8944"/>
      <c r="BJ8944"/>
      <c r="BK8944"/>
      <c r="BL8944"/>
      <c r="BM8944"/>
      <c r="BN8944"/>
    </row>
    <row r="8945" spans="61:66" x14ac:dyDescent="0.25">
      <c r="BI8945"/>
      <c r="BJ8945"/>
      <c r="BK8945"/>
      <c r="BL8945"/>
      <c r="BM8945"/>
      <c r="BN8945"/>
    </row>
    <row r="8946" spans="61:66" x14ac:dyDescent="0.25">
      <c r="BI8946"/>
      <c r="BJ8946"/>
      <c r="BK8946"/>
      <c r="BL8946"/>
      <c r="BM8946"/>
      <c r="BN8946"/>
    </row>
    <row r="8947" spans="61:66" x14ac:dyDescent="0.25">
      <c r="BI8947"/>
      <c r="BJ8947"/>
      <c r="BK8947"/>
      <c r="BL8947"/>
      <c r="BM8947"/>
      <c r="BN8947"/>
    </row>
    <row r="8948" spans="61:66" x14ac:dyDescent="0.25">
      <c r="BI8948"/>
      <c r="BJ8948"/>
      <c r="BK8948"/>
      <c r="BL8948"/>
      <c r="BM8948"/>
      <c r="BN8948"/>
    </row>
    <row r="8949" spans="61:66" x14ac:dyDescent="0.25">
      <c r="BI8949"/>
      <c r="BJ8949"/>
      <c r="BK8949"/>
      <c r="BL8949"/>
      <c r="BM8949"/>
      <c r="BN8949"/>
    </row>
    <row r="8950" spans="61:66" x14ac:dyDescent="0.25">
      <c r="BI8950"/>
      <c r="BJ8950"/>
      <c r="BK8950"/>
      <c r="BL8950"/>
      <c r="BM8950"/>
      <c r="BN8950"/>
    </row>
    <row r="8951" spans="61:66" x14ac:dyDescent="0.25">
      <c r="BI8951"/>
      <c r="BJ8951"/>
      <c r="BK8951"/>
      <c r="BL8951"/>
      <c r="BM8951"/>
      <c r="BN8951"/>
    </row>
    <row r="8952" spans="61:66" x14ac:dyDescent="0.25">
      <c r="BI8952"/>
      <c r="BJ8952"/>
      <c r="BK8952"/>
      <c r="BL8952"/>
      <c r="BM8952"/>
      <c r="BN8952"/>
    </row>
    <row r="8953" spans="61:66" x14ac:dyDescent="0.25">
      <c r="BI8953"/>
      <c r="BJ8953"/>
      <c r="BK8953"/>
      <c r="BL8953"/>
      <c r="BM8953"/>
      <c r="BN8953"/>
    </row>
    <row r="8954" spans="61:66" x14ac:dyDescent="0.25">
      <c r="BI8954"/>
      <c r="BJ8954"/>
      <c r="BK8954"/>
      <c r="BL8954"/>
      <c r="BM8954"/>
      <c r="BN8954"/>
    </row>
    <row r="8955" spans="61:66" x14ac:dyDescent="0.25">
      <c r="BI8955"/>
      <c r="BJ8955"/>
      <c r="BK8955"/>
      <c r="BL8955"/>
      <c r="BM8955"/>
      <c r="BN8955"/>
    </row>
    <row r="8956" spans="61:66" x14ac:dyDescent="0.25">
      <c r="BI8956"/>
      <c r="BJ8956"/>
      <c r="BK8956"/>
      <c r="BL8956"/>
      <c r="BM8956"/>
      <c r="BN8956"/>
    </row>
    <row r="8957" spans="61:66" x14ac:dyDescent="0.25">
      <c r="BI8957"/>
      <c r="BJ8957"/>
      <c r="BK8957"/>
      <c r="BL8957"/>
      <c r="BM8957"/>
      <c r="BN8957"/>
    </row>
    <row r="8958" spans="61:66" x14ac:dyDescent="0.25">
      <c r="BI8958"/>
      <c r="BJ8958"/>
      <c r="BK8958"/>
      <c r="BL8958"/>
      <c r="BM8958"/>
      <c r="BN8958"/>
    </row>
    <row r="8959" spans="61:66" x14ac:dyDescent="0.25">
      <c r="BI8959"/>
      <c r="BJ8959"/>
      <c r="BK8959"/>
      <c r="BL8959"/>
      <c r="BM8959"/>
      <c r="BN8959"/>
    </row>
    <row r="8960" spans="61:66" x14ac:dyDescent="0.25">
      <c r="BI8960"/>
      <c r="BJ8960"/>
      <c r="BK8960"/>
      <c r="BL8960"/>
      <c r="BM8960"/>
      <c r="BN8960"/>
    </row>
    <row r="8961" spans="61:66" x14ac:dyDescent="0.25">
      <c r="BI8961"/>
      <c r="BJ8961"/>
      <c r="BK8961"/>
      <c r="BL8961"/>
      <c r="BM8961"/>
      <c r="BN8961"/>
    </row>
    <row r="8962" spans="61:66" x14ac:dyDescent="0.25">
      <c r="BI8962"/>
      <c r="BJ8962"/>
      <c r="BK8962"/>
      <c r="BL8962"/>
      <c r="BM8962"/>
      <c r="BN8962"/>
    </row>
    <row r="8963" spans="61:66" x14ac:dyDescent="0.25">
      <c r="BI8963"/>
      <c r="BJ8963"/>
      <c r="BK8963"/>
      <c r="BL8963"/>
      <c r="BM8963"/>
      <c r="BN8963"/>
    </row>
    <row r="8964" spans="61:66" x14ac:dyDescent="0.25">
      <c r="BI8964"/>
      <c r="BJ8964"/>
      <c r="BK8964"/>
      <c r="BL8964"/>
      <c r="BM8964"/>
      <c r="BN8964"/>
    </row>
    <row r="8965" spans="61:66" x14ac:dyDescent="0.25">
      <c r="BI8965"/>
      <c r="BJ8965"/>
      <c r="BK8965"/>
      <c r="BL8965"/>
      <c r="BM8965"/>
      <c r="BN8965"/>
    </row>
    <row r="8966" spans="61:66" x14ac:dyDescent="0.25">
      <c r="BI8966"/>
      <c r="BJ8966"/>
      <c r="BK8966"/>
      <c r="BL8966"/>
      <c r="BM8966"/>
      <c r="BN8966"/>
    </row>
    <row r="8967" spans="61:66" x14ac:dyDescent="0.25">
      <c r="BI8967"/>
      <c r="BJ8967"/>
      <c r="BK8967"/>
      <c r="BL8967"/>
      <c r="BM8967"/>
      <c r="BN8967"/>
    </row>
    <row r="8968" spans="61:66" x14ac:dyDescent="0.25">
      <c r="BI8968"/>
      <c r="BJ8968"/>
      <c r="BK8968"/>
      <c r="BL8968"/>
      <c r="BM8968"/>
      <c r="BN8968"/>
    </row>
    <row r="8969" spans="61:66" x14ac:dyDescent="0.25">
      <c r="BI8969"/>
      <c r="BJ8969"/>
      <c r="BK8969"/>
      <c r="BL8969"/>
      <c r="BM8969"/>
      <c r="BN8969"/>
    </row>
    <row r="8970" spans="61:66" x14ac:dyDescent="0.25">
      <c r="BI8970"/>
      <c r="BJ8970"/>
      <c r="BK8970"/>
      <c r="BL8970"/>
      <c r="BM8970"/>
      <c r="BN8970"/>
    </row>
    <row r="8971" spans="61:66" x14ac:dyDescent="0.25">
      <c r="BI8971"/>
      <c r="BJ8971"/>
      <c r="BK8971"/>
      <c r="BL8971"/>
      <c r="BM8971"/>
      <c r="BN8971"/>
    </row>
    <row r="8972" spans="61:66" x14ac:dyDescent="0.25">
      <c r="BI8972"/>
      <c r="BJ8972"/>
      <c r="BK8972"/>
      <c r="BL8972"/>
      <c r="BM8972"/>
      <c r="BN8972"/>
    </row>
    <row r="8973" spans="61:66" x14ac:dyDescent="0.25">
      <c r="BI8973"/>
      <c r="BJ8973"/>
      <c r="BK8973"/>
      <c r="BL8973"/>
      <c r="BM8973"/>
      <c r="BN8973"/>
    </row>
    <row r="8974" spans="61:66" x14ac:dyDescent="0.25">
      <c r="BI8974"/>
      <c r="BJ8974"/>
      <c r="BK8974"/>
      <c r="BL8974"/>
      <c r="BM8974"/>
      <c r="BN8974"/>
    </row>
    <row r="8975" spans="61:66" x14ac:dyDescent="0.25">
      <c r="BI8975"/>
      <c r="BJ8975"/>
      <c r="BK8975"/>
      <c r="BL8975"/>
      <c r="BM8975"/>
      <c r="BN8975"/>
    </row>
    <row r="8976" spans="61:66" x14ac:dyDescent="0.25">
      <c r="BI8976"/>
      <c r="BJ8976"/>
      <c r="BK8976"/>
      <c r="BL8976"/>
      <c r="BM8976"/>
      <c r="BN8976"/>
    </row>
    <row r="8977" spans="61:66" x14ac:dyDescent="0.25">
      <c r="BI8977"/>
      <c r="BJ8977"/>
      <c r="BK8977"/>
      <c r="BL8977"/>
      <c r="BM8977"/>
      <c r="BN8977"/>
    </row>
    <row r="8978" spans="61:66" x14ac:dyDescent="0.25">
      <c r="BI8978"/>
      <c r="BJ8978"/>
      <c r="BK8978"/>
      <c r="BL8978"/>
      <c r="BM8978"/>
      <c r="BN8978"/>
    </row>
    <row r="8979" spans="61:66" x14ac:dyDescent="0.25">
      <c r="BI8979"/>
      <c r="BJ8979"/>
      <c r="BK8979"/>
      <c r="BL8979"/>
      <c r="BM8979"/>
      <c r="BN8979"/>
    </row>
    <row r="8980" spans="61:66" x14ac:dyDescent="0.25">
      <c r="BI8980"/>
      <c r="BJ8980"/>
      <c r="BK8980"/>
      <c r="BL8980"/>
      <c r="BM8980"/>
      <c r="BN8980"/>
    </row>
    <row r="8981" spans="61:66" x14ac:dyDescent="0.25">
      <c r="BI8981"/>
      <c r="BJ8981"/>
      <c r="BK8981"/>
      <c r="BL8981"/>
      <c r="BM8981"/>
      <c r="BN8981"/>
    </row>
    <row r="8982" spans="61:66" x14ac:dyDescent="0.25">
      <c r="BI8982"/>
      <c r="BJ8982"/>
      <c r="BK8982"/>
      <c r="BL8982"/>
      <c r="BM8982"/>
      <c r="BN8982"/>
    </row>
    <row r="8983" spans="61:66" x14ac:dyDescent="0.25">
      <c r="BI8983"/>
      <c r="BJ8983"/>
      <c r="BK8983"/>
      <c r="BL8983"/>
      <c r="BM8983"/>
      <c r="BN8983"/>
    </row>
    <row r="8984" spans="61:66" x14ac:dyDescent="0.25">
      <c r="BI8984"/>
      <c r="BJ8984"/>
      <c r="BK8984"/>
      <c r="BL8984"/>
      <c r="BM8984"/>
      <c r="BN8984"/>
    </row>
    <row r="8985" spans="61:66" x14ac:dyDescent="0.25">
      <c r="BI8985"/>
      <c r="BJ8985"/>
      <c r="BK8985"/>
      <c r="BL8985"/>
      <c r="BM8985"/>
      <c r="BN8985"/>
    </row>
    <row r="8986" spans="61:66" x14ac:dyDescent="0.25">
      <c r="BI8986"/>
      <c r="BJ8986"/>
      <c r="BK8986"/>
      <c r="BL8986"/>
      <c r="BM8986"/>
      <c r="BN8986"/>
    </row>
    <row r="8987" spans="61:66" x14ac:dyDescent="0.25">
      <c r="BI8987"/>
      <c r="BJ8987"/>
      <c r="BK8987"/>
      <c r="BL8987"/>
      <c r="BM8987"/>
      <c r="BN8987"/>
    </row>
    <row r="8988" spans="61:66" x14ac:dyDescent="0.25">
      <c r="BI8988"/>
      <c r="BJ8988"/>
      <c r="BK8988"/>
      <c r="BL8988"/>
      <c r="BM8988"/>
      <c r="BN8988"/>
    </row>
    <row r="8989" spans="61:66" x14ac:dyDescent="0.25">
      <c r="BI8989"/>
      <c r="BJ8989"/>
      <c r="BK8989"/>
      <c r="BL8989"/>
      <c r="BM8989"/>
      <c r="BN8989"/>
    </row>
    <row r="8990" spans="61:66" x14ac:dyDescent="0.25">
      <c r="BI8990"/>
      <c r="BJ8990"/>
      <c r="BK8990"/>
      <c r="BL8990"/>
      <c r="BM8990"/>
      <c r="BN8990"/>
    </row>
    <row r="8991" spans="61:66" x14ac:dyDescent="0.25">
      <c r="BI8991"/>
      <c r="BJ8991"/>
      <c r="BK8991"/>
      <c r="BL8991"/>
      <c r="BM8991"/>
      <c r="BN8991"/>
    </row>
    <row r="8992" spans="61:66" x14ac:dyDescent="0.25">
      <c r="BI8992"/>
      <c r="BJ8992"/>
      <c r="BK8992"/>
      <c r="BL8992"/>
      <c r="BM8992"/>
      <c r="BN8992"/>
    </row>
    <row r="8993" spans="61:66" x14ac:dyDescent="0.25">
      <c r="BI8993"/>
      <c r="BJ8993"/>
      <c r="BK8993"/>
      <c r="BL8993"/>
      <c r="BM8993"/>
      <c r="BN8993"/>
    </row>
    <row r="8994" spans="61:66" x14ac:dyDescent="0.25">
      <c r="BI8994"/>
      <c r="BJ8994"/>
      <c r="BK8994"/>
      <c r="BL8994"/>
      <c r="BM8994"/>
      <c r="BN8994"/>
    </row>
    <row r="8995" spans="61:66" x14ac:dyDescent="0.25">
      <c r="BI8995"/>
      <c r="BJ8995"/>
      <c r="BK8995"/>
      <c r="BL8995"/>
      <c r="BM8995"/>
      <c r="BN8995"/>
    </row>
    <row r="8996" spans="61:66" x14ac:dyDescent="0.25">
      <c r="BI8996"/>
      <c r="BJ8996"/>
      <c r="BK8996"/>
      <c r="BL8996"/>
      <c r="BM8996"/>
      <c r="BN8996"/>
    </row>
    <row r="8997" spans="61:66" x14ac:dyDescent="0.25">
      <c r="BI8997"/>
      <c r="BJ8997"/>
      <c r="BK8997"/>
      <c r="BL8997"/>
      <c r="BM8997"/>
      <c r="BN8997"/>
    </row>
    <row r="8998" spans="61:66" x14ac:dyDescent="0.25">
      <c r="BI8998"/>
      <c r="BJ8998"/>
      <c r="BK8998"/>
      <c r="BL8998"/>
      <c r="BM8998"/>
      <c r="BN8998"/>
    </row>
    <row r="8999" spans="61:66" x14ac:dyDescent="0.25">
      <c r="BI8999"/>
      <c r="BJ8999"/>
      <c r="BK8999"/>
      <c r="BL8999"/>
      <c r="BM8999"/>
      <c r="BN8999"/>
    </row>
    <row r="9000" spans="61:66" x14ac:dyDescent="0.25">
      <c r="BI9000"/>
      <c r="BJ9000"/>
      <c r="BK9000"/>
      <c r="BL9000"/>
      <c r="BM9000"/>
      <c r="BN9000"/>
    </row>
    <row r="9001" spans="61:66" x14ac:dyDescent="0.25">
      <c r="BI9001"/>
      <c r="BJ9001"/>
      <c r="BK9001"/>
      <c r="BL9001"/>
      <c r="BM9001"/>
      <c r="BN9001"/>
    </row>
    <row r="9002" spans="61:66" x14ac:dyDescent="0.25">
      <c r="BI9002"/>
      <c r="BJ9002"/>
      <c r="BK9002"/>
      <c r="BL9002"/>
      <c r="BM9002"/>
      <c r="BN9002"/>
    </row>
    <row r="9003" spans="61:66" x14ac:dyDescent="0.25">
      <c r="BI9003"/>
      <c r="BJ9003"/>
      <c r="BK9003"/>
      <c r="BL9003"/>
      <c r="BM9003"/>
      <c r="BN9003"/>
    </row>
    <row r="9004" spans="61:66" x14ac:dyDescent="0.25">
      <c r="BI9004"/>
      <c r="BJ9004"/>
      <c r="BK9004"/>
      <c r="BL9004"/>
      <c r="BM9004"/>
      <c r="BN9004"/>
    </row>
    <row r="9005" spans="61:66" x14ac:dyDescent="0.25">
      <c r="BI9005"/>
      <c r="BJ9005"/>
      <c r="BK9005"/>
      <c r="BL9005"/>
      <c r="BM9005"/>
      <c r="BN9005"/>
    </row>
    <row r="9006" spans="61:66" x14ac:dyDescent="0.25">
      <c r="BI9006"/>
      <c r="BJ9006"/>
      <c r="BK9006"/>
      <c r="BL9006"/>
      <c r="BM9006"/>
      <c r="BN9006"/>
    </row>
    <row r="9007" spans="61:66" x14ac:dyDescent="0.25">
      <c r="BI9007"/>
      <c r="BJ9007"/>
      <c r="BK9007"/>
      <c r="BL9007"/>
      <c r="BM9007"/>
      <c r="BN9007"/>
    </row>
    <row r="9008" spans="61:66" x14ac:dyDescent="0.25">
      <c r="BI9008"/>
      <c r="BJ9008"/>
      <c r="BK9008"/>
      <c r="BL9008"/>
      <c r="BM9008"/>
      <c r="BN9008"/>
    </row>
    <row r="9009" spans="61:66" x14ac:dyDescent="0.25">
      <c r="BI9009"/>
      <c r="BJ9009"/>
      <c r="BK9009"/>
      <c r="BL9009"/>
      <c r="BM9009"/>
      <c r="BN9009"/>
    </row>
    <row r="9010" spans="61:66" x14ac:dyDescent="0.25">
      <c r="BI9010"/>
      <c r="BJ9010"/>
      <c r="BK9010"/>
      <c r="BL9010"/>
      <c r="BM9010"/>
      <c r="BN9010"/>
    </row>
    <row r="9011" spans="61:66" x14ac:dyDescent="0.25">
      <c r="BI9011"/>
      <c r="BJ9011"/>
      <c r="BK9011"/>
      <c r="BL9011"/>
      <c r="BM9011"/>
      <c r="BN9011"/>
    </row>
    <row r="9012" spans="61:66" x14ac:dyDescent="0.25">
      <c r="BI9012"/>
      <c r="BJ9012"/>
      <c r="BK9012"/>
      <c r="BL9012"/>
      <c r="BM9012"/>
      <c r="BN9012"/>
    </row>
    <row r="9013" spans="61:66" x14ac:dyDescent="0.25">
      <c r="BI9013"/>
      <c r="BJ9013"/>
      <c r="BK9013"/>
      <c r="BL9013"/>
      <c r="BM9013"/>
      <c r="BN9013"/>
    </row>
    <row r="9014" spans="61:66" x14ac:dyDescent="0.25">
      <c r="BI9014"/>
      <c r="BJ9014"/>
      <c r="BK9014"/>
      <c r="BL9014"/>
      <c r="BM9014"/>
      <c r="BN9014"/>
    </row>
    <row r="9015" spans="61:66" x14ac:dyDescent="0.25">
      <c r="BI9015"/>
      <c r="BJ9015"/>
      <c r="BK9015"/>
      <c r="BL9015"/>
      <c r="BM9015"/>
      <c r="BN9015"/>
    </row>
    <row r="9016" spans="61:66" x14ac:dyDescent="0.25">
      <c r="BI9016"/>
      <c r="BJ9016"/>
      <c r="BK9016"/>
      <c r="BL9016"/>
      <c r="BM9016"/>
      <c r="BN9016"/>
    </row>
    <row r="9017" spans="61:66" x14ac:dyDescent="0.25">
      <c r="BI9017"/>
      <c r="BJ9017"/>
      <c r="BK9017"/>
      <c r="BL9017"/>
      <c r="BM9017"/>
      <c r="BN9017"/>
    </row>
    <row r="9018" spans="61:66" x14ac:dyDescent="0.25">
      <c r="BI9018"/>
      <c r="BJ9018"/>
      <c r="BK9018"/>
      <c r="BL9018"/>
      <c r="BM9018"/>
      <c r="BN9018"/>
    </row>
    <row r="9019" spans="61:66" x14ac:dyDescent="0.25">
      <c r="BI9019"/>
      <c r="BJ9019"/>
      <c r="BK9019"/>
      <c r="BL9019"/>
      <c r="BM9019"/>
      <c r="BN9019"/>
    </row>
    <row r="9020" spans="61:66" x14ac:dyDescent="0.25">
      <c r="BI9020"/>
      <c r="BJ9020"/>
      <c r="BK9020"/>
      <c r="BL9020"/>
      <c r="BM9020"/>
      <c r="BN9020"/>
    </row>
    <row r="9021" spans="61:66" x14ac:dyDescent="0.25">
      <c r="BI9021"/>
      <c r="BJ9021"/>
      <c r="BK9021"/>
      <c r="BL9021"/>
      <c r="BM9021"/>
      <c r="BN9021"/>
    </row>
    <row r="9022" spans="61:66" x14ac:dyDescent="0.25">
      <c r="BI9022"/>
      <c r="BJ9022"/>
      <c r="BK9022"/>
      <c r="BL9022"/>
      <c r="BM9022"/>
      <c r="BN9022"/>
    </row>
    <row r="9023" spans="61:66" x14ac:dyDescent="0.25">
      <c r="BI9023"/>
      <c r="BJ9023"/>
      <c r="BK9023"/>
      <c r="BL9023"/>
      <c r="BM9023"/>
      <c r="BN9023"/>
    </row>
    <row r="9024" spans="61:66" x14ac:dyDescent="0.25">
      <c r="BI9024"/>
      <c r="BJ9024"/>
      <c r="BK9024"/>
      <c r="BL9024"/>
      <c r="BM9024"/>
      <c r="BN9024"/>
    </row>
    <row r="9025" spans="61:66" x14ac:dyDescent="0.25">
      <c r="BI9025"/>
      <c r="BJ9025"/>
      <c r="BK9025"/>
      <c r="BL9025"/>
      <c r="BM9025"/>
      <c r="BN9025"/>
    </row>
    <row r="9026" spans="61:66" x14ac:dyDescent="0.25">
      <c r="BI9026"/>
      <c r="BJ9026"/>
      <c r="BK9026"/>
      <c r="BL9026"/>
      <c r="BM9026"/>
      <c r="BN9026"/>
    </row>
    <row r="9027" spans="61:66" x14ac:dyDescent="0.25">
      <c r="BI9027"/>
      <c r="BJ9027"/>
      <c r="BK9027"/>
      <c r="BL9027"/>
      <c r="BM9027"/>
      <c r="BN9027"/>
    </row>
    <row r="9028" spans="61:66" x14ac:dyDescent="0.25">
      <c r="BI9028"/>
      <c r="BJ9028"/>
      <c r="BK9028"/>
      <c r="BL9028"/>
      <c r="BM9028"/>
      <c r="BN9028"/>
    </row>
    <row r="9029" spans="61:66" x14ac:dyDescent="0.25">
      <c r="BI9029"/>
      <c r="BJ9029"/>
      <c r="BK9029"/>
      <c r="BL9029"/>
      <c r="BM9029"/>
      <c r="BN9029"/>
    </row>
    <row r="9030" spans="61:66" x14ac:dyDescent="0.25">
      <c r="BI9030"/>
      <c r="BJ9030"/>
      <c r="BK9030"/>
      <c r="BL9030"/>
      <c r="BM9030"/>
      <c r="BN9030"/>
    </row>
    <row r="9031" spans="61:66" x14ac:dyDescent="0.25">
      <c r="BI9031"/>
      <c r="BJ9031"/>
      <c r="BK9031"/>
      <c r="BL9031"/>
      <c r="BM9031"/>
      <c r="BN9031"/>
    </row>
    <row r="9032" spans="61:66" x14ac:dyDescent="0.25">
      <c r="BI9032"/>
      <c r="BJ9032"/>
      <c r="BK9032"/>
      <c r="BL9032"/>
      <c r="BM9032"/>
      <c r="BN9032"/>
    </row>
    <row r="9033" spans="61:66" x14ac:dyDescent="0.25">
      <c r="BI9033"/>
      <c r="BJ9033"/>
      <c r="BK9033"/>
      <c r="BL9033"/>
      <c r="BM9033"/>
      <c r="BN9033"/>
    </row>
    <row r="9034" spans="61:66" x14ac:dyDescent="0.25">
      <c r="BI9034"/>
      <c r="BJ9034"/>
      <c r="BK9034"/>
      <c r="BL9034"/>
      <c r="BM9034"/>
      <c r="BN9034"/>
    </row>
    <row r="9035" spans="61:66" x14ac:dyDescent="0.25">
      <c r="BI9035"/>
      <c r="BJ9035"/>
      <c r="BK9035"/>
      <c r="BL9035"/>
      <c r="BM9035"/>
      <c r="BN9035"/>
    </row>
    <row r="9036" spans="61:66" x14ac:dyDescent="0.25">
      <c r="BI9036"/>
      <c r="BJ9036"/>
      <c r="BK9036"/>
      <c r="BL9036"/>
      <c r="BM9036"/>
      <c r="BN9036"/>
    </row>
    <row r="9037" spans="61:66" x14ac:dyDescent="0.25">
      <c r="BI9037"/>
      <c r="BJ9037"/>
      <c r="BK9037"/>
      <c r="BL9037"/>
      <c r="BM9037"/>
      <c r="BN9037"/>
    </row>
    <row r="9038" spans="61:66" x14ac:dyDescent="0.25">
      <c r="BI9038"/>
      <c r="BJ9038"/>
      <c r="BK9038"/>
      <c r="BL9038"/>
      <c r="BM9038"/>
      <c r="BN9038"/>
    </row>
    <row r="9039" spans="61:66" x14ac:dyDescent="0.25">
      <c r="BI9039"/>
      <c r="BJ9039"/>
      <c r="BK9039"/>
      <c r="BL9039"/>
      <c r="BM9039"/>
      <c r="BN9039"/>
    </row>
    <row r="9040" spans="61:66" x14ac:dyDescent="0.25">
      <c r="BI9040"/>
      <c r="BJ9040"/>
      <c r="BK9040"/>
      <c r="BL9040"/>
      <c r="BM9040"/>
      <c r="BN9040"/>
    </row>
    <row r="9041" spans="61:66" x14ac:dyDescent="0.25">
      <c r="BI9041"/>
      <c r="BJ9041"/>
      <c r="BK9041"/>
      <c r="BL9041"/>
      <c r="BM9041"/>
      <c r="BN9041"/>
    </row>
    <row r="9042" spans="61:66" x14ac:dyDescent="0.25">
      <c r="BI9042"/>
      <c r="BJ9042"/>
      <c r="BK9042"/>
      <c r="BL9042"/>
      <c r="BM9042"/>
      <c r="BN9042"/>
    </row>
    <row r="9043" spans="61:66" x14ac:dyDescent="0.25">
      <c r="BI9043"/>
      <c r="BJ9043"/>
      <c r="BK9043"/>
      <c r="BL9043"/>
      <c r="BM9043"/>
      <c r="BN9043"/>
    </row>
    <row r="9044" spans="61:66" x14ac:dyDescent="0.25">
      <c r="BI9044"/>
      <c r="BJ9044"/>
      <c r="BK9044"/>
      <c r="BL9044"/>
      <c r="BM9044"/>
      <c r="BN9044"/>
    </row>
    <row r="9045" spans="61:66" x14ac:dyDescent="0.25">
      <c r="BI9045"/>
      <c r="BJ9045"/>
      <c r="BK9045"/>
      <c r="BL9045"/>
      <c r="BM9045"/>
      <c r="BN9045"/>
    </row>
    <row r="9046" spans="61:66" x14ac:dyDescent="0.25">
      <c r="BI9046"/>
      <c r="BJ9046"/>
      <c r="BK9046"/>
      <c r="BL9046"/>
      <c r="BM9046"/>
      <c r="BN9046"/>
    </row>
    <row r="9047" spans="61:66" x14ac:dyDescent="0.25">
      <c r="BI9047"/>
      <c r="BJ9047"/>
      <c r="BK9047"/>
      <c r="BL9047"/>
      <c r="BM9047"/>
      <c r="BN9047"/>
    </row>
    <row r="9048" spans="61:66" x14ac:dyDescent="0.25">
      <c r="BI9048"/>
      <c r="BJ9048"/>
      <c r="BK9048"/>
      <c r="BL9048"/>
      <c r="BM9048"/>
      <c r="BN9048"/>
    </row>
    <row r="9049" spans="61:66" x14ac:dyDescent="0.25">
      <c r="BI9049"/>
      <c r="BJ9049"/>
      <c r="BK9049"/>
      <c r="BL9049"/>
      <c r="BM9049"/>
      <c r="BN9049"/>
    </row>
    <row r="9050" spans="61:66" x14ac:dyDescent="0.25">
      <c r="BI9050"/>
      <c r="BJ9050"/>
      <c r="BK9050"/>
      <c r="BL9050"/>
      <c r="BM9050"/>
      <c r="BN9050"/>
    </row>
    <row r="9051" spans="61:66" x14ac:dyDescent="0.25">
      <c r="BI9051"/>
      <c r="BJ9051"/>
      <c r="BK9051"/>
      <c r="BL9051"/>
      <c r="BM9051"/>
      <c r="BN9051"/>
    </row>
    <row r="9052" spans="61:66" x14ac:dyDescent="0.25">
      <c r="BI9052"/>
      <c r="BJ9052"/>
      <c r="BK9052"/>
      <c r="BL9052"/>
      <c r="BM9052"/>
      <c r="BN9052"/>
    </row>
    <row r="9053" spans="61:66" x14ac:dyDescent="0.25">
      <c r="BI9053"/>
      <c r="BJ9053"/>
      <c r="BK9053"/>
      <c r="BL9053"/>
      <c r="BM9053"/>
      <c r="BN9053"/>
    </row>
    <row r="9054" spans="61:66" x14ac:dyDescent="0.25">
      <c r="BI9054"/>
      <c r="BJ9054"/>
      <c r="BK9054"/>
      <c r="BL9054"/>
      <c r="BM9054"/>
      <c r="BN9054"/>
    </row>
    <row r="9055" spans="61:66" x14ac:dyDescent="0.25">
      <c r="BI9055"/>
      <c r="BJ9055"/>
      <c r="BK9055"/>
      <c r="BL9055"/>
      <c r="BM9055"/>
      <c r="BN9055"/>
    </row>
    <row r="9056" spans="61:66" x14ac:dyDescent="0.25">
      <c r="BI9056"/>
      <c r="BJ9056"/>
      <c r="BK9056"/>
      <c r="BL9056"/>
      <c r="BM9056"/>
      <c r="BN9056"/>
    </row>
    <row r="9057" spans="61:66" x14ac:dyDescent="0.25">
      <c r="BI9057"/>
      <c r="BJ9057"/>
      <c r="BK9057"/>
      <c r="BL9057"/>
      <c r="BM9057"/>
      <c r="BN9057"/>
    </row>
    <row r="9058" spans="61:66" x14ac:dyDescent="0.25">
      <c r="BI9058"/>
      <c r="BJ9058"/>
      <c r="BK9058"/>
      <c r="BL9058"/>
      <c r="BM9058"/>
      <c r="BN9058"/>
    </row>
    <row r="9059" spans="61:66" x14ac:dyDescent="0.25">
      <c r="BI9059"/>
      <c r="BJ9059"/>
      <c r="BK9059"/>
      <c r="BL9059"/>
      <c r="BM9059"/>
      <c r="BN9059"/>
    </row>
    <row r="9060" spans="61:66" x14ac:dyDescent="0.25">
      <c r="BI9060"/>
      <c r="BJ9060"/>
      <c r="BK9060"/>
      <c r="BL9060"/>
      <c r="BM9060"/>
      <c r="BN9060"/>
    </row>
    <row r="9061" spans="61:66" x14ac:dyDescent="0.25">
      <c r="BI9061"/>
      <c r="BJ9061"/>
      <c r="BK9061"/>
      <c r="BL9061"/>
      <c r="BM9061"/>
      <c r="BN9061"/>
    </row>
    <row r="9062" spans="61:66" x14ac:dyDescent="0.25">
      <c r="BI9062"/>
      <c r="BJ9062"/>
      <c r="BK9062"/>
      <c r="BL9062"/>
      <c r="BM9062"/>
      <c r="BN9062"/>
    </row>
    <row r="9063" spans="61:66" x14ac:dyDescent="0.25">
      <c r="BI9063"/>
      <c r="BJ9063"/>
      <c r="BK9063"/>
      <c r="BL9063"/>
      <c r="BM9063"/>
      <c r="BN9063"/>
    </row>
    <row r="9064" spans="61:66" x14ac:dyDescent="0.25">
      <c r="BI9064"/>
      <c r="BJ9064"/>
      <c r="BK9064"/>
      <c r="BL9064"/>
      <c r="BM9064"/>
      <c r="BN9064"/>
    </row>
    <row r="9065" spans="61:66" x14ac:dyDescent="0.25">
      <c r="BI9065"/>
      <c r="BJ9065"/>
      <c r="BK9065"/>
      <c r="BL9065"/>
      <c r="BM9065"/>
      <c r="BN9065"/>
    </row>
    <row r="9066" spans="61:66" x14ac:dyDescent="0.25">
      <c r="BI9066"/>
      <c r="BJ9066"/>
      <c r="BK9066"/>
      <c r="BL9066"/>
      <c r="BM9066"/>
      <c r="BN9066"/>
    </row>
    <row r="9067" spans="61:66" x14ac:dyDescent="0.25">
      <c r="BI9067"/>
      <c r="BJ9067"/>
      <c r="BK9067"/>
      <c r="BL9067"/>
      <c r="BM9067"/>
      <c r="BN9067"/>
    </row>
    <row r="9068" spans="61:66" x14ac:dyDescent="0.25">
      <c r="BI9068"/>
      <c r="BJ9068"/>
      <c r="BK9068"/>
      <c r="BL9068"/>
      <c r="BM9068"/>
      <c r="BN9068"/>
    </row>
    <row r="9069" spans="61:66" x14ac:dyDescent="0.25">
      <c r="BI9069"/>
      <c r="BJ9069"/>
      <c r="BK9069"/>
      <c r="BL9069"/>
      <c r="BM9069"/>
      <c r="BN9069"/>
    </row>
    <row r="9070" spans="61:66" x14ac:dyDescent="0.25">
      <c r="BI9070"/>
      <c r="BJ9070"/>
      <c r="BK9070"/>
      <c r="BL9070"/>
      <c r="BM9070"/>
      <c r="BN9070"/>
    </row>
    <row r="9071" spans="61:66" x14ac:dyDescent="0.25">
      <c r="BI9071"/>
      <c r="BJ9071"/>
      <c r="BK9071"/>
      <c r="BL9071"/>
      <c r="BM9071"/>
      <c r="BN9071"/>
    </row>
    <row r="9072" spans="61:66" x14ac:dyDescent="0.25">
      <c r="BI9072"/>
      <c r="BJ9072"/>
      <c r="BK9072"/>
      <c r="BL9072"/>
      <c r="BM9072"/>
      <c r="BN9072"/>
    </row>
    <row r="9073" spans="61:66" x14ac:dyDescent="0.25">
      <c r="BI9073"/>
      <c r="BJ9073"/>
      <c r="BK9073"/>
      <c r="BL9073"/>
      <c r="BM9073"/>
      <c r="BN9073"/>
    </row>
    <row r="9074" spans="61:66" x14ac:dyDescent="0.25">
      <c r="BI9074"/>
      <c r="BJ9074"/>
      <c r="BK9074"/>
      <c r="BL9074"/>
      <c r="BM9074"/>
      <c r="BN9074"/>
    </row>
    <row r="9075" spans="61:66" x14ac:dyDescent="0.25">
      <c r="BI9075"/>
      <c r="BJ9075"/>
      <c r="BK9075"/>
      <c r="BL9075"/>
      <c r="BM9075"/>
      <c r="BN9075"/>
    </row>
    <row r="9076" spans="61:66" x14ac:dyDescent="0.25">
      <c r="BI9076"/>
      <c r="BJ9076"/>
      <c r="BK9076"/>
      <c r="BL9076"/>
      <c r="BM9076"/>
      <c r="BN9076"/>
    </row>
    <row r="9077" spans="61:66" x14ac:dyDescent="0.25">
      <c r="BI9077"/>
      <c r="BJ9077"/>
      <c r="BK9077"/>
      <c r="BL9077"/>
      <c r="BM9077"/>
      <c r="BN9077"/>
    </row>
    <row r="9078" spans="61:66" x14ac:dyDescent="0.25">
      <c r="BI9078"/>
      <c r="BJ9078"/>
      <c r="BK9078"/>
      <c r="BL9078"/>
      <c r="BM9078"/>
      <c r="BN9078"/>
    </row>
    <row r="9079" spans="61:66" x14ac:dyDescent="0.25">
      <c r="BI9079"/>
      <c r="BJ9079"/>
      <c r="BK9079"/>
      <c r="BL9079"/>
      <c r="BM9079"/>
      <c r="BN9079"/>
    </row>
    <row r="9080" spans="61:66" x14ac:dyDescent="0.25">
      <c r="BI9080"/>
      <c r="BJ9080"/>
      <c r="BK9080"/>
      <c r="BL9080"/>
      <c r="BM9080"/>
      <c r="BN9080"/>
    </row>
    <row r="9081" spans="61:66" x14ac:dyDescent="0.25">
      <c r="BI9081"/>
      <c r="BJ9081"/>
      <c r="BK9081"/>
      <c r="BL9081"/>
      <c r="BM9081"/>
      <c r="BN9081"/>
    </row>
    <row r="9082" spans="61:66" x14ac:dyDescent="0.25">
      <c r="BI9082"/>
      <c r="BJ9082"/>
      <c r="BK9082"/>
      <c r="BL9082"/>
      <c r="BM9082"/>
      <c r="BN9082"/>
    </row>
    <row r="9083" spans="61:66" x14ac:dyDescent="0.25">
      <c r="BI9083"/>
      <c r="BJ9083"/>
      <c r="BK9083"/>
      <c r="BL9083"/>
      <c r="BM9083"/>
      <c r="BN9083"/>
    </row>
    <row r="9084" spans="61:66" x14ac:dyDescent="0.25">
      <c r="BI9084"/>
      <c r="BJ9084"/>
      <c r="BK9084"/>
      <c r="BL9084"/>
      <c r="BM9084"/>
      <c r="BN9084"/>
    </row>
    <row r="9085" spans="61:66" x14ac:dyDescent="0.25">
      <c r="BI9085"/>
      <c r="BJ9085"/>
      <c r="BK9085"/>
      <c r="BL9085"/>
      <c r="BM9085"/>
      <c r="BN9085"/>
    </row>
    <row r="9086" spans="61:66" x14ac:dyDescent="0.25">
      <c r="BI9086"/>
      <c r="BJ9086"/>
      <c r="BK9086"/>
      <c r="BL9086"/>
      <c r="BM9086"/>
      <c r="BN9086"/>
    </row>
    <row r="9087" spans="61:66" x14ac:dyDescent="0.25">
      <c r="BI9087"/>
      <c r="BJ9087"/>
      <c r="BK9087"/>
      <c r="BL9087"/>
      <c r="BM9087"/>
      <c r="BN9087"/>
    </row>
    <row r="9088" spans="61:66" x14ac:dyDescent="0.25">
      <c r="BI9088"/>
      <c r="BJ9088"/>
      <c r="BK9088"/>
      <c r="BL9088"/>
      <c r="BM9088"/>
      <c r="BN9088"/>
    </row>
    <row r="9089" spans="61:66" x14ac:dyDescent="0.25">
      <c r="BI9089"/>
      <c r="BJ9089"/>
      <c r="BK9089"/>
      <c r="BL9089"/>
      <c r="BM9089"/>
      <c r="BN9089"/>
    </row>
    <row r="9090" spans="61:66" x14ac:dyDescent="0.25">
      <c r="BI9090"/>
      <c r="BJ9090"/>
      <c r="BK9090"/>
      <c r="BL9090"/>
      <c r="BM9090"/>
      <c r="BN9090"/>
    </row>
    <row r="9091" spans="61:66" x14ac:dyDescent="0.25">
      <c r="BI9091"/>
      <c r="BJ9091"/>
      <c r="BK9091"/>
      <c r="BL9091"/>
      <c r="BM9091"/>
      <c r="BN9091"/>
    </row>
    <row r="9092" spans="61:66" x14ac:dyDescent="0.25">
      <c r="BI9092"/>
      <c r="BJ9092"/>
      <c r="BK9092"/>
      <c r="BL9092"/>
      <c r="BM9092"/>
      <c r="BN9092"/>
    </row>
    <row r="9093" spans="61:66" x14ac:dyDescent="0.25">
      <c r="BI9093"/>
      <c r="BJ9093"/>
      <c r="BK9093"/>
      <c r="BL9093"/>
      <c r="BM9093"/>
      <c r="BN9093"/>
    </row>
    <row r="9094" spans="61:66" x14ac:dyDescent="0.25">
      <c r="BI9094"/>
      <c r="BJ9094"/>
      <c r="BK9094"/>
      <c r="BL9094"/>
      <c r="BM9094"/>
      <c r="BN9094"/>
    </row>
    <row r="9095" spans="61:66" x14ac:dyDescent="0.25">
      <c r="BI9095"/>
      <c r="BJ9095"/>
      <c r="BK9095"/>
      <c r="BL9095"/>
      <c r="BM9095"/>
      <c r="BN9095"/>
    </row>
    <row r="9096" spans="61:66" x14ac:dyDescent="0.25">
      <c r="BI9096"/>
      <c r="BJ9096"/>
      <c r="BK9096"/>
      <c r="BL9096"/>
      <c r="BM9096"/>
      <c r="BN9096"/>
    </row>
    <row r="9097" spans="61:66" x14ac:dyDescent="0.25">
      <c r="BI9097"/>
      <c r="BJ9097"/>
      <c r="BK9097"/>
      <c r="BL9097"/>
      <c r="BM9097"/>
      <c r="BN9097"/>
    </row>
    <row r="9098" spans="61:66" x14ac:dyDescent="0.25">
      <c r="BI9098"/>
      <c r="BJ9098"/>
      <c r="BK9098"/>
      <c r="BL9098"/>
      <c r="BM9098"/>
      <c r="BN9098"/>
    </row>
    <row r="9099" spans="61:66" x14ac:dyDescent="0.25">
      <c r="BI9099"/>
      <c r="BJ9099"/>
      <c r="BK9099"/>
      <c r="BL9099"/>
      <c r="BM9099"/>
      <c r="BN9099"/>
    </row>
    <row r="9100" spans="61:66" x14ac:dyDescent="0.25">
      <c r="BI9100"/>
      <c r="BJ9100"/>
      <c r="BK9100"/>
      <c r="BL9100"/>
      <c r="BM9100"/>
      <c r="BN9100"/>
    </row>
    <row r="9101" spans="61:66" x14ac:dyDescent="0.25">
      <c r="BI9101"/>
      <c r="BJ9101"/>
      <c r="BK9101"/>
      <c r="BL9101"/>
      <c r="BM9101"/>
      <c r="BN9101"/>
    </row>
    <row r="9102" spans="61:66" x14ac:dyDescent="0.25">
      <c r="BI9102"/>
      <c r="BJ9102"/>
      <c r="BK9102"/>
      <c r="BL9102"/>
      <c r="BM9102"/>
      <c r="BN9102"/>
    </row>
    <row r="9103" spans="61:66" x14ac:dyDescent="0.25">
      <c r="BI9103"/>
      <c r="BJ9103"/>
      <c r="BK9103"/>
      <c r="BL9103"/>
      <c r="BM9103"/>
      <c r="BN9103"/>
    </row>
    <row r="9104" spans="61:66" x14ac:dyDescent="0.25">
      <c r="BI9104"/>
      <c r="BJ9104"/>
      <c r="BK9104"/>
      <c r="BL9104"/>
      <c r="BM9104"/>
      <c r="BN9104"/>
    </row>
    <row r="9105" spans="61:66" x14ac:dyDescent="0.25">
      <c r="BI9105"/>
      <c r="BJ9105"/>
      <c r="BK9105"/>
      <c r="BL9105"/>
      <c r="BM9105"/>
      <c r="BN9105"/>
    </row>
    <row r="9106" spans="61:66" x14ac:dyDescent="0.25">
      <c r="BI9106"/>
      <c r="BJ9106"/>
      <c r="BK9106"/>
      <c r="BL9106"/>
      <c r="BM9106"/>
      <c r="BN9106"/>
    </row>
    <row r="9107" spans="61:66" x14ac:dyDescent="0.25">
      <c r="BI9107"/>
      <c r="BJ9107"/>
      <c r="BK9107"/>
      <c r="BL9107"/>
      <c r="BM9107"/>
      <c r="BN9107"/>
    </row>
    <row r="9108" spans="61:66" x14ac:dyDescent="0.25">
      <c r="BI9108"/>
      <c r="BJ9108"/>
      <c r="BK9108"/>
      <c r="BL9108"/>
      <c r="BM9108"/>
      <c r="BN9108"/>
    </row>
    <row r="9109" spans="61:66" x14ac:dyDescent="0.25">
      <c r="BI9109"/>
      <c r="BJ9109"/>
      <c r="BK9109"/>
      <c r="BL9109"/>
      <c r="BM9109"/>
      <c r="BN9109"/>
    </row>
    <row r="9110" spans="61:66" x14ac:dyDescent="0.25">
      <c r="BI9110"/>
      <c r="BJ9110"/>
      <c r="BK9110"/>
      <c r="BL9110"/>
      <c r="BM9110"/>
      <c r="BN9110"/>
    </row>
    <row r="9111" spans="61:66" x14ac:dyDescent="0.25">
      <c r="BI9111"/>
      <c r="BJ9111"/>
      <c r="BK9111"/>
      <c r="BL9111"/>
      <c r="BM9111"/>
      <c r="BN9111"/>
    </row>
    <row r="9112" spans="61:66" x14ac:dyDescent="0.25">
      <c r="BI9112"/>
      <c r="BJ9112"/>
      <c r="BK9112"/>
      <c r="BL9112"/>
      <c r="BM9112"/>
      <c r="BN9112"/>
    </row>
    <row r="9113" spans="61:66" x14ac:dyDescent="0.25">
      <c r="BI9113"/>
      <c r="BJ9113"/>
      <c r="BK9113"/>
      <c r="BL9113"/>
      <c r="BM9113"/>
      <c r="BN9113"/>
    </row>
    <row r="9114" spans="61:66" x14ac:dyDescent="0.25">
      <c r="BI9114"/>
      <c r="BJ9114"/>
      <c r="BK9114"/>
      <c r="BL9114"/>
      <c r="BM9114"/>
      <c r="BN9114"/>
    </row>
    <row r="9115" spans="61:66" x14ac:dyDescent="0.25">
      <c r="BI9115"/>
      <c r="BJ9115"/>
      <c r="BK9115"/>
      <c r="BL9115"/>
      <c r="BM9115"/>
      <c r="BN9115"/>
    </row>
    <row r="9116" spans="61:66" x14ac:dyDescent="0.25">
      <c r="BI9116"/>
      <c r="BJ9116"/>
      <c r="BK9116"/>
      <c r="BL9116"/>
      <c r="BM9116"/>
      <c r="BN9116"/>
    </row>
    <row r="9117" spans="61:66" x14ac:dyDescent="0.25">
      <c r="BI9117"/>
      <c r="BJ9117"/>
      <c r="BK9117"/>
      <c r="BL9117"/>
      <c r="BM9117"/>
      <c r="BN9117"/>
    </row>
    <row r="9118" spans="61:66" x14ac:dyDescent="0.25">
      <c r="BI9118"/>
      <c r="BJ9118"/>
      <c r="BK9118"/>
      <c r="BL9118"/>
      <c r="BM9118"/>
      <c r="BN9118"/>
    </row>
    <row r="9119" spans="61:66" x14ac:dyDescent="0.25">
      <c r="BI9119"/>
      <c r="BJ9119"/>
      <c r="BK9119"/>
      <c r="BL9119"/>
      <c r="BM9119"/>
      <c r="BN9119"/>
    </row>
    <row r="9120" spans="61:66" x14ac:dyDescent="0.25">
      <c r="BI9120"/>
      <c r="BJ9120"/>
      <c r="BK9120"/>
      <c r="BL9120"/>
      <c r="BM9120"/>
      <c r="BN9120"/>
    </row>
    <row r="9121" spans="61:66" x14ac:dyDescent="0.25">
      <c r="BI9121"/>
      <c r="BJ9121"/>
      <c r="BK9121"/>
      <c r="BL9121"/>
      <c r="BM9121"/>
      <c r="BN9121"/>
    </row>
    <row r="9122" spans="61:66" x14ac:dyDescent="0.25">
      <c r="BI9122"/>
      <c r="BJ9122"/>
      <c r="BK9122"/>
      <c r="BL9122"/>
      <c r="BM9122"/>
      <c r="BN9122"/>
    </row>
    <row r="9123" spans="61:66" x14ac:dyDescent="0.25">
      <c r="BI9123"/>
      <c r="BJ9123"/>
      <c r="BK9123"/>
      <c r="BL9123"/>
      <c r="BM9123"/>
      <c r="BN9123"/>
    </row>
    <row r="9124" spans="61:66" x14ac:dyDescent="0.25">
      <c r="BI9124"/>
      <c r="BJ9124"/>
      <c r="BK9124"/>
      <c r="BL9124"/>
      <c r="BM9124"/>
      <c r="BN9124"/>
    </row>
    <row r="9125" spans="61:66" x14ac:dyDescent="0.25">
      <c r="BI9125"/>
      <c r="BJ9125"/>
      <c r="BK9125"/>
      <c r="BL9125"/>
      <c r="BM9125"/>
      <c r="BN9125"/>
    </row>
    <row r="9126" spans="61:66" x14ac:dyDescent="0.25">
      <c r="BI9126"/>
      <c r="BJ9126"/>
      <c r="BK9126"/>
      <c r="BL9126"/>
      <c r="BM9126"/>
      <c r="BN9126"/>
    </row>
    <row r="9127" spans="61:66" x14ac:dyDescent="0.25">
      <c r="BI9127"/>
      <c r="BJ9127"/>
      <c r="BK9127"/>
      <c r="BL9127"/>
      <c r="BM9127"/>
      <c r="BN9127"/>
    </row>
    <row r="9128" spans="61:66" x14ac:dyDescent="0.25">
      <c r="BI9128"/>
      <c r="BJ9128"/>
      <c r="BK9128"/>
      <c r="BL9128"/>
      <c r="BM9128"/>
      <c r="BN9128"/>
    </row>
    <row r="9129" spans="61:66" x14ac:dyDescent="0.25">
      <c r="BI9129"/>
      <c r="BJ9129"/>
      <c r="BK9129"/>
      <c r="BL9129"/>
      <c r="BM9129"/>
      <c r="BN9129"/>
    </row>
    <row r="9130" spans="61:66" x14ac:dyDescent="0.25">
      <c r="BI9130"/>
      <c r="BJ9130"/>
      <c r="BK9130"/>
      <c r="BL9130"/>
      <c r="BM9130"/>
      <c r="BN9130"/>
    </row>
    <row r="9131" spans="61:66" x14ac:dyDescent="0.25">
      <c r="BI9131"/>
      <c r="BJ9131"/>
      <c r="BK9131"/>
      <c r="BL9131"/>
      <c r="BM9131"/>
      <c r="BN9131"/>
    </row>
    <row r="9132" spans="61:66" x14ac:dyDescent="0.25">
      <c r="BI9132"/>
      <c r="BJ9132"/>
      <c r="BK9132"/>
      <c r="BL9132"/>
      <c r="BM9132"/>
      <c r="BN9132"/>
    </row>
    <row r="9133" spans="61:66" x14ac:dyDescent="0.25">
      <c r="BI9133"/>
      <c r="BJ9133"/>
      <c r="BK9133"/>
      <c r="BL9133"/>
      <c r="BM9133"/>
      <c r="BN9133"/>
    </row>
    <row r="9134" spans="61:66" x14ac:dyDescent="0.25">
      <c r="BI9134"/>
      <c r="BJ9134"/>
      <c r="BK9134"/>
      <c r="BL9134"/>
      <c r="BM9134"/>
      <c r="BN9134"/>
    </row>
    <row r="9135" spans="61:66" x14ac:dyDescent="0.25">
      <c r="BI9135"/>
      <c r="BJ9135"/>
      <c r="BK9135"/>
      <c r="BL9135"/>
      <c r="BM9135"/>
      <c r="BN9135"/>
    </row>
    <row r="9136" spans="61:66" x14ac:dyDescent="0.25">
      <c r="BI9136"/>
      <c r="BJ9136"/>
      <c r="BK9136"/>
      <c r="BL9136"/>
      <c r="BM9136"/>
      <c r="BN9136"/>
    </row>
    <row r="9137" spans="61:66" x14ac:dyDescent="0.25">
      <c r="BI9137"/>
      <c r="BJ9137"/>
      <c r="BK9137"/>
      <c r="BL9137"/>
      <c r="BM9137"/>
      <c r="BN9137"/>
    </row>
    <row r="9138" spans="61:66" x14ac:dyDescent="0.25">
      <c r="BI9138"/>
      <c r="BJ9138"/>
      <c r="BK9138"/>
      <c r="BL9138"/>
      <c r="BM9138"/>
      <c r="BN9138"/>
    </row>
    <row r="9139" spans="61:66" x14ac:dyDescent="0.25">
      <c r="BI9139"/>
      <c r="BJ9139"/>
      <c r="BK9139"/>
      <c r="BL9139"/>
      <c r="BM9139"/>
      <c r="BN9139"/>
    </row>
    <row r="9140" spans="61:66" x14ac:dyDescent="0.25">
      <c r="BI9140"/>
      <c r="BJ9140"/>
      <c r="BK9140"/>
      <c r="BL9140"/>
      <c r="BM9140"/>
      <c r="BN9140"/>
    </row>
    <row r="9141" spans="61:66" x14ac:dyDescent="0.25">
      <c r="BI9141"/>
      <c r="BJ9141"/>
      <c r="BK9141"/>
      <c r="BL9141"/>
      <c r="BM9141"/>
      <c r="BN9141"/>
    </row>
    <row r="9142" spans="61:66" x14ac:dyDescent="0.25">
      <c r="BI9142"/>
      <c r="BJ9142"/>
      <c r="BK9142"/>
      <c r="BL9142"/>
      <c r="BM9142"/>
      <c r="BN9142"/>
    </row>
    <row r="9143" spans="61:66" x14ac:dyDescent="0.25">
      <c r="BI9143"/>
      <c r="BJ9143"/>
      <c r="BK9143"/>
      <c r="BL9143"/>
      <c r="BM9143"/>
      <c r="BN9143"/>
    </row>
    <row r="9144" spans="61:66" x14ac:dyDescent="0.25">
      <c r="BI9144"/>
      <c r="BJ9144"/>
      <c r="BK9144"/>
      <c r="BL9144"/>
      <c r="BM9144"/>
      <c r="BN9144"/>
    </row>
    <row r="9145" spans="61:66" x14ac:dyDescent="0.25">
      <c r="BI9145"/>
      <c r="BJ9145"/>
      <c r="BK9145"/>
      <c r="BL9145"/>
      <c r="BM9145"/>
      <c r="BN9145"/>
    </row>
    <row r="9146" spans="61:66" x14ac:dyDescent="0.25">
      <c r="BI9146"/>
      <c r="BJ9146"/>
      <c r="BK9146"/>
      <c r="BL9146"/>
      <c r="BM9146"/>
      <c r="BN9146"/>
    </row>
    <row r="9147" spans="61:66" x14ac:dyDescent="0.25">
      <c r="BI9147"/>
      <c r="BJ9147"/>
      <c r="BK9147"/>
      <c r="BL9147"/>
      <c r="BM9147"/>
      <c r="BN9147"/>
    </row>
    <row r="9148" spans="61:66" x14ac:dyDescent="0.25">
      <c r="BI9148"/>
      <c r="BJ9148"/>
      <c r="BK9148"/>
      <c r="BL9148"/>
      <c r="BM9148"/>
      <c r="BN9148"/>
    </row>
    <row r="9149" spans="61:66" x14ac:dyDescent="0.25">
      <c r="BI9149"/>
      <c r="BJ9149"/>
      <c r="BK9149"/>
      <c r="BL9149"/>
      <c r="BM9149"/>
      <c r="BN9149"/>
    </row>
    <row r="9150" spans="61:66" x14ac:dyDescent="0.25">
      <c r="BI9150"/>
      <c r="BJ9150"/>
      <c r="BK9150"/>
      <c r="BL9150"/>
      <c r="BM9150"/>
      <c r="BN9150"/>
    </row>
    <row r="9151" spans="61:66" x14ac:dyDescent="0.25">
      <c r="BI9151"/>
      <c r="BJ9151"/>
      <c r="BK9151"/>
      <c r="BL9151"/>
      <c r="BM9151"/>
      <c r="BN9151"/>
    </row>
    <row r="9152" spans="61:66" x14ac:dyDescent="0.25">
      <c r="BI9152"/>
      <c r="BJ9152"/>
      <c r="BK9152"/>
      <c r="BL9152"/>
      <c r="BM9152"/>
      <c r="BN9152"/>
    </row>
    <row r="9153" spans="61:66" x14ac:dyDescent="0.25">
      <c r="BI9153"/>
      <c r="BJ9153"/>
      <c r="BK9153"/>
      <c r="BL9153"/>
      <c r="BM9153"/>
      <c r="BN9153"/>
    </row>
    <row r="9154" spans="61:66" x14ac:dyDescent="0.25">
      <c r="BI9154"/>
      <c r="BJ9154"/>
      <c r="BK9154"/>
      <c r="BL9154"/>
      <c r="BM9154"/>
      <c r="BN9154"/>
    </row>
    <row r="9155" spans="61:66" x14ac:dyDescent="0.25">
      <c r="BI9155"/>
      <c r="BJ9155"/>
      <c r="BK9155"/>
      <c r="BL9155"/>
      <c r="BM9155"/>
      <c r="BN9155"/>
    </row>
    <row r="9156" spans="61:66" x14ac:dyDescent="0.25">
      <c r="BI9156"/>
      <c r="BJ9156"/>
      <c r="BK9156"/>
      <c r="BL9156"/>
      <c r="BM9156"/>
      <c r="BN9156"/>
    </row>
    <row r="9157" spans="61:66" x14ac:dyDescent="0.25">
      <c r="BI9157"/>
      <c r="BJ9157"/>
      <c r="BK9157"/>
      <c r="BL9157"/>
      <c r="BM9157"/>
      <c r="BN9157"/>
    </row>
    <row r="9158" spans="61:66" x14ac:dyDescent="0.25">
      <c r="BI9158"/>
      <c r="BJ9158"/>
      <c r="BK9158"/>
      <c r="BL9158"/>
      <c r="BM9158"/>
      <c r="BN9158"/>
    </row>
    <row r="9159" spans="61:66" x14ac:dyDescent="0.25">
      <c r="BI9159"/>
      <c r="BJ9159"/>
      <c r="BK9159"/>
      <c r="BL9159"/>
      <c r="BM9159"/>
      <c r="BN9159"/>
    </row>
    <row r="9160" spans="61:66" x14ac:dyDescent="0.25">
      <c r="BI9160"/>
      <c r="BJ9160"/>
      <c r="BK9160"/>
      <c r="BL9160"/>
      <c r="BM9160"/>
      <c r="BN9160"/>
    </row>
    <row r="9161" spans="61:66" x14ac:dyDescent="0.25">
      <c r="BI9161"/>
      <c r="BJ9161"/>
      <c r="BK9161"/>
      <c r="BL9161"/>
      <c r="BM9161"/>
      <c r="BN9161"/>
    </row>
    <row r="9162" spans="61:66" x14ac:dyDescent="0.25">
      <c r="BI9162"/>
      <c r="BJ9162"/>
      <c r="BK9162"/>
      <c r="BL9162"/>
      <c r="BM9162"/>
      <c r="BN9162"/>
    </row>
    <row r="9163" spans="61:66" x14ac:dyDescent="0.25">
      <c r="BI9163"/>
      <c r="BJ9163"/>
      <c r="BK9163"/>
      <c r="BL9163"/>
      <c r="BM9163"/>
      <c r="BN9163"/>
    </row>
    <row r="9164" spans="61:66" x14ac:dyDescent="0.25">
      <c r="BI9164"/>
      <c r="BJ9164"/>
      <c r="BK9164"/>
      <c r="BL9164"/>
      <c r="BM9164"/>
      <c r="BN9164"/>
    </row>
    <row r="9165" spans="61:66" x14ac:dyDescent="0.25">
      <c r="BI9165"/>
      <c r="BJ9165"/>
      <c r="BK9165"/>
      <c r="BL9165"/>
      <c r="BM9165"/>
      <c r="BN9165"/>
    </row>
    <row r="9166" spans="61:66" x14ac:dyDescent="0.25">
      <c r="BI9166"/>
      <c r="BJ9166"/>
      <c r="BK9166"/>
      <c r="BL9166"/>
      <c r="BM9166"/>
      <c r="BN9166"/>
    </row>
    <row r="9167" spans="61:66" x14ac:dyDescent="0.25">
      <c r="BI9167"/>
      <c r="BJ9167"/>
      <c r="BK9167"/>
      <c r="BL9167"/>
      <c r="BM9167"/>
      <c r="BN9167"/>
    </row>
    <row r="9168" spans="61:66" x14ac:dyDescent="0.25">
      <c r="BI9168"/>
      <c r="BJ9168"/>
      <c r="BK9168"/>
      <c r="BL9168"/>
      <c r="BM9168"/>
      <c r="BN9168"/>
    </row>
    <row r="9169" spans="61:66" x14ac:dyDescent="0.25">
      <c r="BI9169"/>
      <c r="BJ9169"/>
      <c r="BK9169"/>
      <c r="BL9169"/>
      <c r="BM9169"/>
      <c r="BN9169"/>
    </row>
    <row r="9170" spans="61:66" x14ac:dyDescent="0.25">
      <c r="BI9170"/>
      <c r="BJ9170"/>
      <c r="BK9170"/>
      <c r="BL9170"/>
      <c r="BM9170"/>
      <c r="BN9170"/>
    </row>
    <row r="9171" spans="61:66" x14ac:dyDescent="0.25">
      <c r="BI9171"/>
      <c r="BJ9171"/>
      <c r="BK9171"/>
      <c r="BL9171"/>
      <c r="BM9171"/>
      <c r="BN9171"/>
    </row>
    <row r="9172" spans="61:66" x14ac:dyDescent="0.25">
      <c r="BI9172"/>
      <c r="BJ9172"/>
      <c r="BK9172"/>
      <c r="BL9172"/>
      <c r="BM9172"/>
      <c r="BN9172"/>
    </row>
    <row r="9173" spans="61:66" x14ac:dyDescent="0.25">
      <c r="BI9173"/>
      <c r="BJ9173"/>
      <c r="BK9173"/>
      <c r="BL9173"/>
      <c r="BM9173"/>
      <c r="BN9173"/>
    </row>
    <row r="9174" spans="61:66" x14ac:dyDescent="0.25">
      <c r="BI9174"/>
      <c r="BJ9174"/>
      <c r="BK9174"/>
      <c r="BL9174"/>
      <c r="BM9174"/>
      <c r="BN9174"/>
    </row>
    <row r="9175" spans="61:66" x14ac:dyDescent="0.25">
      <c r="BI9175"/>
      <c r="BJ9175"/>
      <c r="BK9175"/>
      <c r="BL9175"/>
      <c r="BM9175"/>
      <c r="BN9175"/>
    </row>
    <row r="9176" spans="61:66" x14ac:dyDescent="0.25">
      <c r="BI9176"/>
      <c r="BJ9176"/>
      <c r="BK9176"/>
      <c r="BL9176"/>
      <c r="BM9176"/>
      <c r="BN9176"/>
    </row>
    <row r="9177" spans="61:66" x14ac:dyDescent="0.25">
      <c r="BI9177"/>
      <c r="BJ9177"/>
      <c r="BK9177"/>
      <c r="BL9177"/>
      <c r="BM9177"/>
      <c r="BN9177"/>
    </row>
    <row r="9178" spans="61:66" x14ac:dyDescent="0.25">
      <c r="BI9178"/>
      <c r="BJ9178"/>
      <c r="BK9178"/>
      <c r="BL9178"/>
      <c r="BM9178"/>
      <c r="BN9178"/>
    </row>
    <row r="9179" spans="61:66" x14ac:dyDescent="0.25">
      <c r="BI9179"/>
      <c r="BJ9179"/>
      <c r="BK9179"/>
      <c r="BL9179"/>
      <c r="BM9179"/>
      <c r="BN9179"/>
    </row>
    <row r="9180" spans="61:66" x14ac:dyDescent="0.25">
      <c r="BI9180"/>
      <c r="BJ9180"/>
      <c r="BK9180"/>
      <c r="BL9180"/>
      <c r="BM9180"/>
      <c r="BN9180"/>
    </row>
    <row r="9181" spans="61:66" x14ac:dyDescent="0.25">
      <c r="BI9181"/>
      <c r="BJ9181"/>
      <c r="BK9181"/>
      <c r="BL9181"/>
      <c r="BM9181"/>
      <c r="BN9181"/>
    </row>
    <row r="9182" spans="61:66" x14ac:dyDescent="0.25">
      <c r="BI9182"/>
      <c r="BJ9182"/>
      <c r="BK9182"/>
      <c r="BL9182"/>
      <c r="BM9182"/>
      <c r="BN9182"/>
    </row>
    <row r="9183" spans="61:66" x14ac:dyDescent="0.25">
      <c r="BI9183"/>
      <c r="BJ9183"/>
      <c r="BK9183"/>
      <c r="BL9183"/>
      <c r="BM9183"/>
      <c r="BN9183"/>
    </row>
    <row r="9184" spans="61:66" x14ac:dyDescent="0.25">
      <c r="BI9184"/>
      <c r="BJ9184"/>
      <c r="BK9184"/>
      <c r="BL9184"/>
      <c r="BM9184"/>
      <c r="BN9184"/>
    </row>
    <row r="9185" spans="61:66" x14ac:dyDescent="0.25">
      <c r="BI9185"/>
      <c r="BJ9185"/>
      <c r="BK9185"/>
      <c r="BL9185"/>
      <c r="BM9185"/>
      <c r="BN9185"/>
    </row>
    <row r="9186" spans="61:66" x14ac:dyDescent="0.25">
      <c r="BI9186"/>
      <c r="BJ9186"/>
      <c r="BK9186"/>
      <c r="BL9186"/>
      <c r="BM9186"/>
      <c r="BN9186"/>
    </row>
    <row r="9187" spans="61:66" x14ac:dyDescent="0.25">
      <c r="BI9187"/>
      <c r="BJ9187"/>
      <c r="BK9187"/>
      <c r="BL9187"/>
      <c r="BM9187"/>
      <c r="BN9187"/>
    </row>
    <row r="9188" spans="61:66" x14ac:dyDescent="0.25">
      <c r="BI9188"/>
      <c r="BJ9188"/>
      <c r="BK9188"/>
      <c r="BL9188"/>
      <c r="BM9188"/>
      <c r="BN9188"/>
    </row>
    <row r="9189" spans="61:66" x14ac:dyDescent="0.25">
      <c r="BI9189"/>
      <c r="BJ9189"/>
      <c r="BK9189"/>
      <c r="BL9189"/>
      <c r="BM9189"/>
      <c r="BN9189"/>
    </row>
    <row r="9190" spans="61:66" x14ac:dyDescent="0.25">
      <c r="BI9190"/>
      <c r="BJ9190"/>
      <c r="BK9190"/>
      <c r="BL9190"/>
      <c r="BM9190"/>
      <c r="BN9190"/>
    </row>
    <row r="9191" spans="61:66" x14ac:dyDescent="0.25">
      <c r="BI9191"/>
      <c r="BJ9191"/>
      <c r="BK9191"/>
      <c r="BL9191"/>
      <c r="BM9191"/>
      <c r="BN9191"/>
    </row>
    <row r="9192" spans="61:66" x14ac:dyDescent="0.25">
      <c r="BI9192"/>
      <c r="BJ9192"/>
      <c r="BK9192"/>
      <c r="BL9192"/>
      <c r="BM9192"/>
      <c r="BN9192"/>
    </row>
    <row r="9193" spans="61:66" x14ac:dyDescent="0.25">
      <c r="BI9193"/>
      <c r="BJ9193"/>
      <c r="BK9193"/>
      <c r="BL9193"/>
      <c r="BM9193"/>
      <c r="BN9193"/>
    </row>
    <row r="9194" spans="61:66" x14ac:dyDescent="0.25">
      <c r="BI9194"/>
      <c r="BJ9194"/>
      <c r="BK9194"/>
      <c r="BL9194"/>
      <c r="BM9194"/>
      <c r="BN9194"/>
    </row>
    <row r="9195" spans="61:66" x14ac:dyDescent="0.25">
      <c r="BI9195"/>
      <c r="BJ9195"/>
      <c r="BK9195"/>
      <c r="BL9195"/>
      <c r="BM9195"/>
      <c r="BN9195"/>
    </row>
    <row r="9196" spans="61:66" x14ac:dyDescent="0.25">
      <c r="BI9196"/>
      <c r="BJ9196"/>
      <c r="BK9196"/>
      <c r="BL9196"/>
      <c r="BM9196"/>
      <c r="BN9196"/>
    </row>
    <row r="9197" spans="61:66" x14ac:dyDescent="0.25">
      <c r="BI9197"/>
      <c r="BJ9197"/>
      <c r="BK9197"/>
      <c r="BL9197"/>
      <c r="BM9197"/>
      <c r="BN9197"/>
    </row>
    <row r="9198" spans="61:66" x14ac:dyDescent="0.25">
      <c r="BI9198"/>
      <c r="BJ9198"/>
      <c r="BK9198"/>
      <c r="BL9198"/>
      <c r="BM9198"/>
      <c r="BN9198"/>
    </row>
    <row r="9199" spans="61:66" x14ac:dyDescent="0.25">
      <c r="BI9199"/>
      <c r="BJ9199"/>
      <c r="BK9199"/>
      <c r="BL9199"/>
      <c r="BM9199"/>
      <c r="BN9199"/>
    </row>
    <row r="9200" spans="61:66" x14ac:dyDescent="0.25">
      <c r="BI9200"/>
      <c r="BJ9200"/>
      <c r="BK9200"/>
      <c r="BL9200"/>
      <c r="BM9200"/>
      <c r="BN9200"/>
    </row>
    <row r="9201" spans="61:66" x14ac:dyDescent="0.25">
      <c r="BI9201"/>
      <c r="BJ9201"/>
      <c r="BK9201"/>
      <c r="BL9201"/>
      <c r="BM9201"/>
      <c r="BN9201"/>
    </row>
    <row r="9202" spans="61:66" x14ac:dyDescent="0.25">
      <c r="BI9202"/>
      <c r="BJ9202"/>
      <c r="BK9202"/>
      <c r="BL9202"/>
      <c r="BM9202"/>
      <c r="BN9202"/>
    </row>
    <row r="9203" spans="61:66" x14ac:dyDescent="0.25">
      <c r="BI9203"/>
      <c r="BJ9203"/>
      <c r="BK9203"/>
      <c r="BL9203"/>
      <c r="BM9203"/>
      <c r="BN9203"/>
    </row>
    <row r="9204" spans="61:66" x14ac:dyDescent="0.25">
      <c r="BI9204"/>
      <c r="BJ9204"/>
      <c r="BK9204"/>
      <c r="BL9204"/>
      <c r="BM9204"/>
      <c r="BN9204"/>
    </row>
    <row r="9205" spans="61:66" x14ac:dyDescent="0.25">
      <c r="BI9205"/>
      <c r="BJ9205"/>
      <c r="BK9205"/>
      <c r="BL9205"/>
      <c r="BM9205"/>
      <c r="BN9205"/>
    </row>
    <row r="9206" spans="61:66" x14ac:dyDescent="0.25">
      <c r="BI9206"/>
      <c r="BJ9206"/>
      <c r="BK9206"/>
      <c r="BL9206"/>
      <c r="BM9206"/>
      <c r="BN9206"/>
    </row>
    <row r="9207" spans="61:66" x14ac:dyDescent="0.25">
      <c r="BI9207"/>
      <c r="BJ9207"/>
      <c r="BK9207"/>
      <c r="BL9207"/>
      <c r="BM9207"/>
      <c r="BN9207"/>
    </row>
    <row r="9208" spans="61:66" x14ac:dyDescent="0.25">
      <c r="BI9208"/>
      <c r="BJ9208"/>
      <c r="BK9208"/>
      <c r="BL9208"/>
      <c r="BM9208"/>
      <c r="BN9208"/>
    </row>
    <row r="9209" spans="61:66" x14ac:dyDescent="0.25">
      <c r="BI9209"/>
      <c r="BJ9209"/>
      <c r="BK9209"/>
      <c r="BL9209"/>
      <c r="BM9209"/>
      <c r="BN9209"/>
    </row>
    <row r="9210" spans="61:66" x14ac:dyDescent="0.25">
      <c r="BI9210"/>
      <c r="BJ9210"/>
      <c r="BK9210"/>
      <c r="BL9210"/>
      <c r="BM9210"/>
      <c r="BN9210"/>
    </row>
    <row r="9211" spans="61:66" x14ac:dyDescent="0.25">
      <c r="BI9211"/>
      <c r="BJ9211"/>
      <c r="BK9211"/>
      <c r="BL9211"/>
      <c r="BM9211"/>
      <c r="BN9211"/>
    </row>
    <row r="9212" spans="61:66" x14ac:dyDescent="0.25">
      <c r="BI9212"/>
      <c r="BJ9212"/>
      <c r="BK9212"/>
      <c r="BL9212"/>
      <c r="BM9212"/>
      <c r="BN9212"/>
    </row>
    <row r="9213" spans="61:66" x14ac:dyDescent="0.25">
      <c r="BI9213"/>
      <c r="BJ9213"/>
      <c r="BK9213"/>
      <c r="BL9213"/>
      <c r="BM9213"/>
      <c r="BN9213"/>
    </row>
    <row r="9214" spans="61:66" x14ac:dyDescent="0.25">
      <c r="BI9214"/>
      <c r="BJ9214"/>
      <c r="BK9214"/>
      <c r="BL9214"/>
      <c r="BM9214"/>
      <c r="BN9214"/>
    </row>
    <row r="9215" spans="61:66" x14ac:dyDescent="0.25">
      <c r="BI9215"/>
      <c r="BJ9215"/>
      <c r="BK9215"/>
      <c r="BL9215"/>
      <c r="BM9215"/>
      <c r="BN9215"/>
    </row>
    <row r="9216" spans="61:66" x14ac:dyDescent="0.25">
      <c r="BI9216"/>
      <c r="BJ9216"/>
      <c r="BK9216"/>
      <c r="BL9216"/>
      <c r="BM9216"/>
      <c r="BN9216"/>
    </row>
    <row r="9217" spans="61:66" x14ac:dyDescent="0.25">
      <c r="BI9217"/>
      <c r="BJ9217"/>
      <c r="BK9217"/>
      <c r="BL9217"/>
      <c r="BM9217"/>
      <c r="BN9217"/>
    </row>
    <row r="9218" spans="61:66" x14ac:dyDescent="0.25">
      <c r="BI9218"/>
      <c r="BJ9218"/>
      <c r="BK9218"/>
      <c r="BL9218"/>
      <c r="BM9218"/>
      <c r="BN9218"/>
    </row>
    <row r="9219" spans="61:66" x14ac:dyDescent="0.25">
      <c r="BI9219"/>
      <c r="BJ9219"/>
      <c r="BK9219"/>
      <c r="BL9219"/>
      <c r="BM9219"/>
      <c r="BN9219"/>
    </row>
    <row r="9220" spans="61:66" x14ac:dyDescent="0.25">
      <c r="BI9220"/>
      <c r="BJ9220"/>
      <c r="BK9220"/>
      <c r="BL9220"/>
      <c r="BM9220"/>
      <c r="BN9220"/>
    </row>
    <row r="9221" spans="61:66" x14ac:dyDescent="0.25">
      <c r="BI9221"/>
      <c r="BJ9221"/>
      <c r="BK9221"/>
      <c r="BL9221"/>
      <c r="BM9221"/>
      <c r="BN9221"/>
    </row>
    <row r="9222" spans="61:66" x14ac:dyDescent="0.25">
      <c r="BI9222"/>
      <c r="BJ9222"/>
      <c r="BK9222"/>
      <c r="BL9222"/>
      <c r="BM9222"/>
      <c r="BN9222"/>
    </row>
    <row r="9223" spans="61:66" x14ac:dyDescent="0.25">
      <c r="BI9223"/>
      <c r="BJ9223"/>
      <c r="BK9223"/>
      <c r="BL9223"/>
      <c r="BM9223"/>
      <c r="BN9223"/>
    </row>
    <row r="9224" spans="61:66" x14ac:dyDescent="0.25">
      <c r="BI9224"/>
      <c r="BJ9224"/>
      <c r="BK9224"/>
      <c r="BL9224"/>
      <c r="BM9224"/>
      <c r="BN9224"/>
    </row>
    <row r="9225" spans="61:66" x14ac:dyDescent="0.25">
      <c r="BI9225"/>
      <c r="BJ9225"/>
      <c r="BK9225"/>
      <c r="BL9225"/>
      <c r="BM9225"/>
      <c r="BN9225"/>
    </row>
    <row r="9226" spans="61:66" x14ac:dyDescent="0.25">
      <c r="BI9226"/>
      <c r="BJ9226"/>
      <c r="BK9226"/>
      <c r="BL9226"/>
      <c r="BM9226"/>
      <c r="BN9226"/>
    </row>
    <row r="9227" spans="61:66" x14ac:dyDescent="0.25">
      <c r="BI9227"/>
      <c r="BJ9227"/>
      <c r="BK9227"/>
      <c r="BL9227"/>
      <c r="BM9227"/>
      <c r="BN9227"/>
    </row>
    <row r="9228" spans="61:66" x14ac:dyDescent="0.25">
      <c r="BI9228"/>
      <c r="BJ9228"/>
      <c r="BK9228"/>
      <c r="BL9228"/>
      <c r="BM9228"/>
      <c r="BN9228"/>
    </row>
    <row r="9229" spans="61:66" x14ac:dyDescent="0.25">
      <c r="BI9229"/>
      <c r="BJ9229"/>
      <c r="BK9229"/>
      <c r="BL9229"/>
      <c r="BM9229"/>
      <c r="BN9229"/>
    </row>
    <row r="9230" spans="61:66" x14ac:dyDescent="0.25">
      <c r="BI9230"/>
      <c r="BJ9230"/>
      <c r="BK9230"/>
      <c r="BL9230"/>
      <c r="BM9230"/>
      <c r="BN9230"/>
    </row>
    <row r="9231" spans="61:66" x14ac:dyDescent="0.25">
      <c r="BI9231"/>
      <c r="BJ9231"/>
      <c r="BK9231"/>
      <c r="BL9231"/>
      <c r="BM9231"/>
      <c r="BN9231"/>
    </row>
    <row r="9232" spans="61:66" x14ac:dyDescent="0.25">
      <c r="BI9232"/>
      <c r="BJ9232"/>
      <c r="BK9232"/>
      <c r="BL9232"/>
      <c r="BM9232"/>
      <c r="BN9232"/>
    </row>
    <row r="9233" spans="61:66" x14ac:dyDescent="0.25">
      <c r="BI9233"/>
      <c r="BJ9233"/>
      <c r="BK9233"/>
      <c r="BL9233"/>
      <c r="BM9233"/>
      <c r="BN9233"/>
    </row>
    <row r="9234" spans="61:66" x14ac:dyDescent="0.25">
      <c r="BI9234"/>
      <c r="BJ9234"/>
      <c r="BK9234"/>
      <c r="BL9234"/>
      <c r="BM9234"/>
      <c r="BN9234"/>
    </row>
    <row r="9235" spans="61:66" x14ac:dyDescent="0.25">
      <c r="BI9235"/>
      <c r="BJ9235"/>
      <c r="BK9235"/>
      <c r="BL9235"/>
      <c r="BM9235"/>
      <c r="BN9235"/>
    </row>
    <row r="9236" spans="61:66" x14ac:dyDescent="0.25">
      <c r="BI9236"/>
      <c r="BJ9236"/>
      <c r="BK9236"/>
      <c r="BL9236"/>
      <c r="BM9236"/>
      <c r="BN9236"/>
    </row>
    <row r="9237" spans="61:66" x14ac:dyDescent="0.25">
      <c r="BI9237"/>
      <c r="BJ9237"/>
      <c r="BK9237"/>
      <c r="BL9237"/>
      <c r="BM9237"/>
      <c r="BN9237"/>
    </row>
    <row r="9238" spans="61:66" x14ac:dyDescent="0.25">
      <c r="BI9238"/>
      <c r="BJ9238"/>
      <c r="BK9238"/>
      <c r="BL9238"/>
      <c r="BM9238"/>
      <c r="BN9238"/>
    </row>
    <row r="9239" spans="61:66" x14ac:dyDescent="0.25">
      <c r="BI9239"/>
      <c r="BJ9239"/>
      <c r="BK9239"/>
      <c r="BL9239"/>
      <c r="BM9239"/>
      <c r="BN9239"/>
    </row>
    <row r="9240" spans="61:66" x14ac:dyDescent="0.25">
      <c r="BI9240"/>
      <c r="BJ9240"/>
      <c r="BK9240"/>
      <c r="BL9240"/>
      <c r="BM9240"/>
      <c r="BN9240"/>
    </row>
    <row r="9241" spans="61:66" x14ac:dyDescent="0.25">
      <c r="BI9241"/>
      <c r="BJ9241"/>
      <c r="BK9241"/>
      <c r="BL9241"/>
      <c r="BM9241"/>
      <c r="BN9241"/>
    </row>
    <row r="9242" spans="61:66" x14ac:dyDescent="0.25">
      <c r="BI9242"/>
      <c r="BJ9242"/>
      <c r="BK9242"/>
      <c r="BL9242"/>
      <c r="BM9242"/>
      <c r="BN9242"/>
    </row>
    <row r="9243" spans="61:66" x14ac:dyDescent="0.25">
      <c r="BI9243"/>
      <c r="BJ9243"/>
      <c r="BK9243"/>
      <c r="BL9243"/>
      <c r="BM9243"/>
      <c r="BN9243"/>
    </row>
    <row r="9244" spans="61:66" x14ac:dyDescent="0.25">
      <c r="BI9244"/>
      <c r="BJ9244"/>
      <c r="BK9244"/>
      <c r="BL9244"/>
      <c r="BM9244"/>
      <c r="BN9244"/>
    </row>
    <row r="9245" spans="61:66" x14ac:dyDescent="0.25">
      <c r="BI9245"/>
      <c r="BJ9245"/>
      <c r="BK9245"/>
      <c r="BL9245"/>
      <c r="BM9245"/>
      <c r="BN9245"/>
    </row>
    <row r="9246" spans="61:66" x14ac:dyDescent="0.25">
      <c r="BI9246"/>
      <c r="BJ9246"/>
      <c r="BK9246"/>
      <c r="BL9246"/>
      <c r="BM9246"/>
      <c r="BN9246"/>
    </row>
    <row r="9247" spans="61:66" x14ac:dyDescent="0.25">
      <c r="BI9247"/>
      <c r="BJ9247"/>
      <c r="BK9247"/>
      <c r="BL9247"/>
      <c r="BM9247"/>
      <c r="BN9247"/>
    </row>
    <row r="9248" spans="61:66" x14ac:dyDescent="0.25">
      <c r="BI9248"/>
      <c r="BJ9248"/>
      <c r="BK9248"/>
      <c r="BL9248"/>
      <c r="BM9248"/>
      <c r="BN9248"/>
    </row>
    <row r="9249" spans="61:66" x14ac:dyDescent="0.25">
      <c r="BI9249"/>
      <c r="BJ9249"/>
      <c r="BK9249"/>
      <c r="BL9249"/>
      <c r="BM9249"/>
      <c r="BN9249"/>
    </row>
    <row r="9250" spans="61:66" x14ac:dyDescent="0.25">
      <c r="BI9250"/>
      <c r="BJ9250"/>
      <c r="BK9250"/>
      <c r="BL9250"/>
      <c r="BM9250"/>
      <c r="BN9250"/>
    </row>
    <row r="9251" spans="61:66" x14ac:dyDescent="0.25">
      <c r="BI9251"/>
      <c r="BJ9251"/>
      <c r="BK9251"/>
      <c r="BL9251"/>
      <c r="BM9251"/>
      <c r="BN9251"/>
    </row>
    <row r="9252" spans="61:66" x14ac:dyDescent="0.25">
      <c r="BI9252"/>
      <c r="BJ9252"/>
      <c r="BK9252"/>
      <c r="BL9252"/>
      <c r="BM9252"/>
      <c r="BN9252"/>
    </row>
    <row r="9253" spans="61:66" x14ac:dyDescent="0.25">
      <c r="BI9253"/>
      <c r="BJ9253"/>
      <c r="BK9253"/>
      <c r="BL9253"/>
      <c r="BM9253"/>
      <c r="BN9253"/>
    </row>
    <row r="9254" spans="61:66" x14ac:dyDescent="0.25">
      <c r="BI9254"/>
      <c r="BJ9254"/>
      <c r="BK9254"/>
      <c r="BL9254"/>
      <c r="BM9254"/>
      <c r="BN9254"/>
    </row>
    <row r="9255" spans="61:66" x14ac:dyDescent="0.25">
      <c r="BI9255"/>
      <c r="BJ9255"/>
      <c r="BK9255"/>
      <c r="BL9255"/>
      <c r="BM9255"/>
      <c r="BN9255"/>
    </row>
    <row r="9256" spans="61:66" x14ac:dyDescent="0.25">
      <c r="BI9256"/>
      <c r="BJ9256"/>
      <c r="BK9256"/>
      <c r="BL9256"/>
      <c r="BM9256"/>
      <c r="BN9256"/>
    </row>
    <row r="9257" spans="61:66" x14ac:dyDescent="0.25">
      <c r="BI9257"/>
      <c r="BJ9257"/>
      <c r="BK9257"/>
      <c r="BL9257"/>
      <c r="BM9257"/>
      <c r="BN9257"/>
    </row>
    <row r="9258" spans="61:66" x14ac:dyDescent="0.25">
      <c r="BI9258"/>
      <c r="BJ9258"/>
      <c r="BK9258"/>
      <c r="BL9258"/>
      <c r="BM9258"/>
      <c r="BN9258"/>
    </row>
    <row r="9259" spans="61:66" x14ac:dyDescent="0.25">
      <c r="BI9259"/>
      <c r="BJ9259"/>
      <c r="BK9259"/>
      <c r="BL9259"/>
      <c r="BM9259"/>
      <c r="BN9259"/>
    </row>
    <row r="9260" spans="61:66" x14ac:dyDescent="0.25">
      <c r="BI9260"/>
      <c r="BJ9260"/>
      <c r="BK9260"/>
      <c r="BL9260"/>
      <c r="BM9260"/>
      <c r="BN9260"/>
    </row>
    <row r="9261" spans="61:66" x14ac:dyDescent="0.25">
      <c r="BI9261"/>
      <c r="BJ9261"/>
      <c r="BK9261"/>
      <c r="BL9261"/>
      <c r="BM9261"/>
      <c r="BN9261"/>
    </row>
    <row r="9262" spans="61:66" x14ac:dyDescent="0.25">
      <c r="BI9262"/>
      <c r="BJ9262"/>
      <c r="BK9262"/>
      <c r="BL9262"/>
      <c r="BM9262"/>
      <c r="BN9262"/>
    </row>
    <row r="9263" spans="61:66" x14ac:dyDescent="0.25">
      <c r="BI9263"/>
      <c r="BJ9263"/>
      <c r="BK9263"/>
      <c r="BL9263"/>
      <c r="BM9263"/>
      <c r="BN9263"/>
    </row>
    <row r="9264" spans="61:66" x14ac:dyDescent="0.25">
      <c r="BI9264"/>
      <c r="BJ9264"/>
      <c r="BK9264"/>
      <c r="BL9264"/>
      <c r="BM9264"/>
      <c r="BN9264"/>
    </row>
    <row r="9265" spans="61:66" x14ac:dyDescent="0.25">
      <c r="BI9265"/>
      <c r="BJ9265"/>
      <c r="BK9265"/>
      <c r="BL9265"/>
      <c r="BM9265"/>
      <c r="BN9265"/>
    </row>
    <row r="9266" spans="61:66" x14ac:dyDescent="0.25">
      <c r="BI9266"/>
      <c r="BJ9266"/>
      <c r="BK9266"/>
      <c r="BL9266"/>
      <c r="BM9266"/>
      <c r="BN9266"/>
    </row>
    <row r="9267" spans="61:66" x14ac:dyDescent="0.25">
      <c r="BI9267"/>
      <c r="BJ9267"/>
      <c r="BK9267"/>
      <c r="BL9267"/>
      <c r="BM9267"/>
      <c r="BN9267"/>
    </row>
    <row r="9268" spans="61:66" x14ac:dyDescent="0.25">
      <c r="BI9268"/>
      <c r="BJ9268"/>
      <c r="BK9268"/>
      <c r="BL9268"/>
      <c r="BM9268"/>
      <c r="BN9268"/>
    </row>
    <row r="9269" spans="61:66" x14ac:dyDescent="0.25">
      <c r="BI9269"/>
      <c r="BJ9269"/>
      <c r="BK9269"/>
      <c r="BL9269"/>
      <c r="BM9269"/>
      <c r="BN9269"/>
    </row>
    <row r="9270" spans="61:66" x14ac:dyDescent="0.25">
      <c r="BI9270"/>
      <c r="BJ9270"/>
      <c r="BK9270"/>
      <c r="BL9270"/>
      <c r="BM9270"/>
      <c r="BN9270"/>
    </row>
    <row r="9271" spans="61:66" x14ac:dyDescent="0.25">
      <c r="BI9271"/>
      <c r="BJ9271"/>
      <c r="BK9271"/>
      <c r="BL9271"/>
      <c r="BM9271"/>
      <c r="BN9271"/>
    </row>
    <row r="9272" spans="61:66" x14ac:dyDescent="0.25">
      <c r="BI9272"/>
      <c r="BJ9272"/>
      <c r="BK9272"/>
      <c r="BL9272"/>
      <c r="BM9272"/>
      <c r="BN9272"/>
    </row>
    <row r="9273" spans="61:66" x14ac:dyDescent="0.25">
      <c r="BI9273"/>
      <c r="BJ9273"/>
      <c r="BK9273"/>
      <c r="BL9273"/>
      <c r="BM9273"/>
      <c r="BN9273"/>
    </row>
    <row r="9274" spans="61:66" x14ac:dyDescent="0.25">
      <c r="BI9274"/>
      <c r="BJ9274"/>
      <c r="BK9274"/>
      <c r="BL9274"/>
      <c r="BM9274"/>
      <c r="BN9274"/>
    </row>
    <row r="9275" spans="61:66" x14ac:dyDescent="0.25">
      <c r="BI9275"/>
      <c r="BJ9275"/>
      <c r="BK9275"/>
      <c r="BL9275"/>
      <c r="BM9275"/>
      <c r="BN9275"/>
    </row>
    <row r="9276" spans="61:66" x14ac:dyDescent="0.25">
      <c r="BI9276"/>
      <c r="BJ9276"/>
      <c r="BK9276"/>
      <c r="BL9276"/>
      <c r="BM9276"/>
      <c r="BN9276"/>
    </row>
    <row r="9277" spans="61:66" x14ac:dyDescent="0.25">
      <c r="BI9277"/>
      <c r="BJ9277"/>
      <c r="BK9277"/>
      <c r="BL9277"/>
      <c r="BM9277"/>
      <c r="BN9277"/>
    </row>
    <row r="9278" spans="61:66" x14ac:dyDescent="0.25">
      <c r="BI9278"/>
      <c r="BJ9278"/>
      <c r="BK9278"/>
      <c r="BL9278"/>
      <c r="BM9278"/>
      <c r="BN9278"/>
    </row>
    <row r="9279" spans="61:66" x14ac:dyDescent="0.25">
      <c r="BI9279"/>
      <c r="BJ9279"/>
      <c r="BK9279"/>
      <c r="BL9279"/>
      <c r="BM9279"/>
      <c r="BN9279"/>
    </row>
    <row r="9280" spans="61:66" x14ac:dyDescent="0.25">
      <c r="BI9280"/>
      <c r="BJ9280"/>
      <c r="BK9280"/>
      <c r="BL9280"/>
      <c r="BM9280"/>
      <c r="BN9280"/>
    </row>
    <row r="9281" spans="61:66" x14ac:dyDescent="0.25">
      <c r="BI9281"/>
      <c r="BJ9281"/>
      <c r="BK9281"/>
      <c r="BL9281"/>
      <c r="BM9281"/>
      <c r="BN9281"/>
    </row>
    <row r="9282" spans="61:66" x14ac:dyDescent="0.25">
      <c r="BI9282"/>
      <c r="BJ9282"/>
      <c r="BK9282"/>
      <c r="BL9282"/>
      <c r="BM9282"/>
      <c r="BN9282"/>
    </row>
    <row r="9283" spans="61:66" x14ac:dyDescent="0.25">
      <c r="BI9283"/>
      <c r="BJ9283"/>
      <c r="BK9283"/>
      <c r="BL9283"/>
      <c r="BM9283"/>
      <c r="BN9283"/>
    </row>
    <row r="9284" spans="61:66" x14ac:dyDescent="0.25">
      <c r="BI9284"/>
      <c r="BJ9284"/>
      <c r="BK9284"/>
      <c r="BL9284"/>
      <c r="BM9284"/>
      <c r="BN9284"/>
    </row>
    <row r="9285" spans="61:66" x14ac:dyDescent="0.25">
      <c r="BI9285"/>
      <c r="BJ9285"/>
      <c r="BK9285"/>
      <c r="BL9285"/>
      <c r="BM9285"/>
      <c r="BN9285"/>
    </row>
    <row r="9286" spans="61:66" x14ac:dyDescent="0.25">
      <c r="BI9286"/>
      <c r="BJ9286"/>
      <c r="BK9286"/>
      <c r="BL9286"/>
      <c r="BM9286"/>
      <c r="BN9286"/>
    </row>
    <row r="9287" spans="61:66" x14ac:dyDescent="0.25">
      <c r="BI9287"/>
      <c r="BJ9287"/>
      <c r="BK9287"/>
      <c r="BL9287"/>
      <c r="BM9287"/>
      <c r="BN9287"/>
    </row>
    <row r="9288" spans="61:66" x14ac:dyDescent="0.25">
      <c r="BI9288"/>
      <c r="BJ9288"/>
      <c r="BK9288"/>
      <c r="BL9288"/>
      <c r="BM9288"/>
      <c r="BN9288"/>
    </row>
    <row r="9289" spans="61:66" x14ac:dyDescent="0.25">
      <c r="BI9289"/>
      <c r="BJ9289"/>
      <c r="BK9289"/>
      <c r="BL9289"/>
      <c r="BM9289"/>
      <c r="BN9289"/>
    </row>
    <row r="9290" spans="61:66" x14ac:dyDescent="0.25">
      <c r="BI9290"/>
      <c r="BJ9290"/>
      <c r="BK9290"/>
      <c r="BL9290"/>
      <c r="BM9290"/>
      <c r="BN9290"/>
    </row>
    <row r="9291" spans="61:66" x14ac:dyDescent="0.25">
      <c r="BI9291"/>
      <c r="BJ9291"/>
      <c r="BK9291"/>
      <c r="BL9291"/>
      <c r="BM9291"/>
      <c r="BN9291"/>
    </row>
    <row r="9292" spans="61:66" x14ac:dyDescent="0.25">
      <c r="BI9292"/>
      <c r="BJ9292"/>
      <c r="BK9292"/>
      <c r="BL9292"/>
      <c r="BM9292"/>
      <c r="BN9292"/>
    </row>
    <row r="9293" spans="61:66" x14ac:dyDescent="0.25">
      <c r="BI9293"/>
      <c r="BJ9293"/>
      <c r="BK9293"/>
      <c r="BL9293"/>
      <c r="BM9293"/>
      <c r="BN9293"/>
    </row>
    <row r="9294" spans="61:66" x14ac:dyDescent="0.25">
      <c r="BI9294"/>
      <c r="BJ9294"/>
      <c r="BK9294"/>
      <c r="BL9294"/>
      <c r="BM9294"/>
      <c r="BN9294"/>
    </row>
    <row r="9295" spans="61:66" x14ac:dyDescent="0.25">
      <c r="BI9295"/>
      <c r="BJ9295"/>
      <c r="BK9295"/>
      <c r="BL9295"/>
      <c r="BM9295"/>
      <c r="BN9295"/>
    </row>
    <row r="9296" spans="61:66" x14ac:dyDescent="0.25">
      <c r="BI9296"/>
      <c r="BJ9296"/>
      <c r="BK9296"/>
      <c r="BL9296"/>
      <c r="BM9296"/>
      <c r="BN9296"/>
    </row>
    <row r="9297" spans="61:66" x14ac:dyDescent="0.25">
      <c r="BI9297"/>
      <c r="BJ9297"/>
      <c r="BK9297"/>
      <c r="BL9297"/>
      <c r="BM9297"/>
      <c r="BN9297"/>
    </row>
    <row r="9298" spans="61:66" x14ac:dyDescent="0.25">
      <c r="BI9298"/>
      <c r="BJ9298"/>
      <c r="BK9298"/>
      <c r="BL9298"/>
      <c r="BM9298"/>
      <c r="BN9298"/>
    </row>
    <row r="9299" spans="61:66" x14ac:dyDescent="0.25">
      <c r="BI9299"/>
      <c r="BJ9299"/>
      <c r="BK9299"/>
      <c r="BL9299"/>
      <c r="BM9299"/>
      <c r="BN9299"/>
    </row>
    <row r="9300" spans="61:66" x14ac:dyDescent="0.25">
      <c r="BI9300"/>
      <c r="BJ9300"/>
      <c r="BK9300"/>
      <c r="BL9300"/>
      <c r="BM9300"/>
      <c r="BN9300"/>
    </row>
    <row r="9301" spans="61:66" x14ac:dyDescent="0.25">
      <c r="BI9301"/>
      <c r="BJ9301"/>
      <c r="BK9301"/>
      <c r="BL9301"/>
      <c r="BM9301"/>
      <c r="BN9301"/>
    </row>
    <row r="9302" spans="61:66" x14ac:dyDescent="0.25">
      <c r="BI9302"/>
      <c r="BJ9302"/>
      <c r="BK9302"/>
      <c r="BL9302"/>
      <c r="BM9302"/>
      <c r="BN9302"/>
    </row>
    <row r="9303" spans="61:66" x14ac:dyDescent="0.25">
      <c r="BI9303"/>
      <c r="BJ9303"/>
      <c r="BK9303"/>
      <c r="BL9303"/>
      <c r="BM9303"/>
      <c r="BN9303"/>
    </row>
    <row r="9304" spans="61:66" x14ac:dyDescent="0.25">
      <c r="BI9304"/>
      <c r="BJ9304"/>
      <c r="BK9304"/>
      <c r="BL9304"/>
      <c r="BM9304"/>
      <c r="BN9304"/>
    </row>
    <row r="9305" spans="61:66" x14ac:dyDescent="0.25">
      <c r="BI9305"/>
      <c r="BJ9305"/>
      <c r="BK9305"/>
      <c r="BL9305"/>
      <c r="BM9305"/>
      <c r="BN9305"/>
    </row>
    <row r="9306" spans="61:66" x14ac:dyDescent="0.25">
      <c r="BI9306"/>
      <c r="BJ9306"/>
      <c r="BK9306"/>
      <c r="BL9306"/>
      <c r="BM9306"/>
      <c r="BN9306"/>
    </row>
    <row r="9307" spans="61:66" x14ac:dyDescent="0.25">
      <c r="BI9307"/>
      <c r="BJ9307"/>
      <c r="BK9307"/>
      <c r="BL9307"/>
      <c r="BM9307"/>
      <c r="BN9307"/>
    </row>
    <row r="9308" spans="61:66" x14ac:dyDescent="0.25">
      <c r="BI9308"/>
      <c r="BJ9308"/>
      <c r="BK9308"/>
      <c r="BL9308"/>
      <c r="BM9308"/>
      <c r="BN9308"/>
    </row>
    <row r="9309" spans="61:66" x14ac:dyDescent="0.25">
      <c r="BI9309"/>
      <c r="BJ9309"/>
      <c r="BK9309"/>
      <c r="BL9309"/>
      <c r="BM9309"/>
      <c r="BN9309"/>
    </row>
    <row r="9310" spans="61:66" x14ac:dyDescent="0.25">
      <c r="BI9310"/>
      <c r="BJ9310"/>
      <c r="BK9310"/>
      <c r="BL9310"/>
      <c r="BM9310"/>
      <c r="BN9310"/>
    </row>
    <row r="9311" spans="61:66" x14ac:dyDescent="0.25">
      <c r="BI9311"/>
      <c r="BJ9311"/>
      <c r="BK9311"/>
      <c r="BL9311"/>
      <c r="BM9311"/>
      <c r="BN9311"/>
    </row>
    <row r="9312" spans="61:66" x14ac:dyDescent="0.25">
      <c r="BI9312"/>
      <c r="BJ9312"/>
      <c r="BK9312"/>
      <c r="BL9312"/>
      <c r="BM9312"/>
      <c r="BN9312"/>
    </row>
    <row r="9313" spans="61:66" x14ac:dyDescent="0.25">
      <c r="BI9313"/>
      <c r="BJ9313"/>
      <c r="BK9313"/>
      <c r="BL9313"/>
      <c r="BM9313"/>
      <c r="BN9313"/>
    </row>
    <row r="9314" spans="61:66" x14ac:dyDescent="0.25">
      <c r="BI9314"/>
      <c r="BJ9314"/>
      <c r="BK9314"/>
      <c r="BL9314"/>
      <c r="BM9314"/>
      <c r="BN9314"/>
    </row>
    <row r="9315" spans="61:66" x14ac:dyDescent="0.25">
      <c r="BI9315"/>
      <c r="BJ9315"/>
      <c r="BK9315"/>
      <c r="BL9315"/>
      <c r="BM9315"/>
      <c r="BN9315"/>
    </row>
    <row r="9316" spans="61:66" x14ac:dyDescent="0.25">
      <c r="BI9316"/>
      <c r="BJ9316"/>
      <c r="BK9316"/>
      <c r="BL9316"/>
      <c r="BM9316"/>
      <c r="BN9316"/>
    </row>
    <row r="9317" spans="61:66" x14ac:dyDescent="0.25">
      <c r="BI9317"/>
      <c r="BJ9317"/>
      <c r="BK9317"/>
      <c r="BL9317"/>
      <c r="BM9317"/>
      <c r="BN9317"/>
    </row>
    <row r="9318" spans="61:66" x14ac:dyDescent="0.25">
      <c r="BI9318"/>
      <c r="BJ9318"/>
      <c r="BK9318"/>
      <c r="BL9318"/>
      <c r="BM9318"/>
      <c r="BN9318"/>
    </row>
    <row r="9319" spans="61:66" x14ac:dyDescent="0.25">
      <c r="BI9319"/>
      <c r="BJ9319"/>
      <c r="BK9319"/>
      <c r="BL9319"/>
      <c r="BM9319"/>
      <c r="BN9319"/>
    </row>
    <row r="9320" spans="61:66" x14ac:dyDescent="0.25">
      <c r="BI9320"/>
      <c r="BJ9320"/>
      <c r="BK9320"/>
      <c r="BL9320"/>
      <c r="BM9320"/>
      <c r="BN9320"/>
    </row>
    <row r="9321" spans="61:66" x14ac:dyDescent="0.25">
      <c r="BI9321"/>
      <c r="BJ9321"/>
      <c r="BK9321"/>
      <c r="BL9321"/>
      <c r="BM9321"/>
      <c r="BN9321"/>
    </row>
    <row r="9322" spans="61:66" x14ac:dyDescent="0.25">
      <c r="BI9322"/>
      <c r="BJ9322"/>
      <c r="BK9322"/>
      <c r="BL9322"/>
      <c r="BM9322"/>
      <c r="BN9322"/>
    </row>
    <row r="9323" spans="61:66" x14ac:dyDescent="0.25">
      <c r="BI9323"/>
      <c r="BJ9323"/>
      <c r="BK9323"/>
      <c r="BL9323"/>
      <c r="BM9323"/>
      <c r="BN9323"/>
    </row>
    <row r="9324" spans="61:66" x14ac:dyDescent="0.25">
      <c r="BI9324"/>
      <c r="BJ9324"/>
      <c r="BK9324"/>
      <c r="BL9324"/>
      <c r="BM9324"/>
      <c r="BN9324"/>
    </row>
    <row r="9325" spans="61:66" x14ac:dyDescent="0.25">
      <c r="BI9325"/>
      <c r="BJ9325"/>
      <c r="BK9325"/>
      <c r="BL9325"/>
      <c r="BM9325"/>
      <c r="BN9325"/>
    </row>
    <row r="9326" spans="61:66" x14ac:dyDescent="0.25">
      <c r="BI9326"/>
      <c r="BJ9326"/>
      <c r="BK9326"/>
      <c r="BL9326"/>
      <c r="BM9326"/>
      <c r="BN9326"/>
    </row>
    <row r="9327" spans="61:66" x14ac:dyDescent="0.25">
      <c r="BI9327"/>
      <c r="BJ9327"/>
      <c r="BK9327"/>
      <c r="BL9327"/>
      <c r="BM9327"/>
      <c r="BN9327"/>
    </row>
    <row r="9328" spans="61:66" x14ac:dyDescent="0.25">
      <c r="BI9328"/>
      <c r="BJ9328"/>
      <c r="BK9328"/>
      <c r="BL9328"/>
      <c r="BM9328"/>
      <c r="BN9328"/>
    </row>
    <row r="9329" spans="61:66" x14ac:dyDescent="0.25">
      <c r="BI9329"/>
      <c r="BJ9329"/>
      <c r="BK9329"/>
      <c r="BL9329"/>
      <c r="BM9329"/>
      <c r="BN9329"/>
    </row>
    <row r="9330" spans="61:66" x14ac:dyDescent="0.25">
      <c r="BI9330"/>
      <c r="BJ9330"/>
      <c r="BK9330"/>
      <c r="BL9330"/>
      <c r="BM9330"/>
      <c r="BN9330"/>
    </row>
    <row r="9331" spans="61:66" x14ac:dyDescent="0.25">
      <c r="BI9331"/>
      <c r="BJ9331"/>
      <c r="BK9331"/>
      <c r="BL9331"/>
      <c r="BM9331"/>
      <c r="BN9331"/>
    </row>
    <row r="9332" spans="61:66" x14ac:dyDescent="0.25">
      <c r="BI9332"/>
      <c r="BJ9332"/>
      <c r="BK9332"/>
      <c r="BL9332"/>
      <c r="BM9332"/>
      <c r="BN9332"/>
    </row>
    <row r="9333" spans="61:66" x14ac:dyDescent="0.25">
      <c r="BI9333"/>
      <c r="BJ9333"/>
      <c r="BK9333"/>
      <c r="BL9333"/>
      <c r="BM9333"/>
      <c r="BN9333"/>
    </row>
    <row r="9334" spans="61:66" x14ac:dyDescent="0.25">
      <c r="BI9334"/>
      <c r="BJ9334"/>
      <c r="BK9334"/>
      <c r="BL9334"/>
      <c r="BM9334"/>
      <c r="BN9334"/>
    </row>
    <row r="9335" spans="61:66" x14ac:dyDescent="0.25">
      <c r="BI9335"/>
      <c r="BJ9335"/>
      <c r="BK9335"/>
      <c r="BL9335"/>
      <c r="BM9335"/>
      <c r="BN9335"/>
    </row>
    <row r="9336" spans="61:66" x14ac:dyDescent="0.25">
      <c r="BI9336"/>
      <c r="BJ9336"/>
      <c r="BK9336"/>
      <c r="BL9336"/>
      <c r="BM9336"/>
      <c r="BN9336"/>
    </row>
    <row r="9337" spans="61:66" x14ac:dyDescent="0.25">
      <c r="BI9337"/>
      <c r="BJ9337"/>
      <c r="BK9337"/>
      <c r="BL9337"/>
      <c r="BM9337"/>
      <c r="BN9337"/>
    </row>
    <row r="9338" spans="61:66" x14ac:dyDescent="0.25">
      <c r="BI9338"/>
      <c r="BJ9338"/>
      <c r="BK9338"/>
      <c r="BL9338"/>
      <c r="BM9338"/>
      <c r="BN9338"/>
    </row>
    <row r="9339" spans="61:66" x14ac:dyDescent="0.25">
      <c r="BI9339"/>
      <c r="BJ9339"/>
      <c r="BK9339"/>
      <c r="BL9339"/>
      <c r="BM9339"/>
      <c r="BN9339"/>
    </row>
    <row r="9340" spans="61:66" x14ac:dyDescent="0.25">
      <c r="BI9340"/>
      <c r="BJ9340"/>
      <c r="BK9340"/>
      <c r="BL9340"/>
      <c r="BM9340"/>
      <c r="BN9340"/>
    </row>
    <row r="9341" spans="61:66" x14ac:dyDescent="0.25">
      <c r="BI9341"/>
      <c r="BJ9341"/>
      <c r="BK9341"/>
      <c r="BL9341"/>
      <c r="BM9341"/>
      <c r="BN9341"/>
    </row>
    <row r="9342" spans="61:66" x14ac:dyDescent="0.25">
      <c r="BI9342"/>
      <c r="BJ9342"/>
      <c r="BK9342"/>
      <c r="BL9342"/>
      <c r="BM9342"/>
      <c r="BN9342"/>
    </row>
    <row r="9343" spans="61:66" x14ac:dyDescent="0.25">
      <c r="BI9343"/>
      <c r="BJ9343"/>
      <c r="BK9343"/>
      <c r="BL9343"/>
      <c r="BM9343"/>
      <c r="BN9343"/>
    </row>
    <row r="9344" spans="61:66" x14ac:dyDescent="0.25">
      <c r="BI9344"/>
      <c r="BJ9344"/>
      <c r="BK9344"/>
      <c r="BL9344"/>
      <c r="BM9344"/>
      <c r="BN9344"/>
    </row>
    <row r="9345" spans="61:66" x14ac:dyDescent="0.25">
      <c r="BI9345"/>
      <c r="BJ9345"/>
      <c r="BK9345"/>
      <c r="BL9345"/>
      <c r="BM9345"/>
      <c r="BN9345"/>
    </row>
    <row r="9346" spans="61:66" x14ac:dyDescent="0.25">
      <c r="BI9346"/>
      <c r="BJ9346"/>
      <c r="BK9346"/>
      <c r="BL9346"/>
      <c r="BM9346"/>
      <c r="BN9346"/>
    </row>
    <row r="9347" spans="61:66" x14ac:dyDescent="0.25">
      <c r="BI9347"/>
      <c r="BJ9347"/>
      <c r="BK9347"/>
      <c r="BL9347"/>
      <c r="BM9347"/>
      <c r="BN9347"/>
    </row>
    <row r="9348" spans="61:66" x14ac:dyDescent="0.25">
      <c r="BI9348"/>
      <c r="BJ9348"/>
      <c r="BK9348"/>
      <c r="BL9348"/>
      <c r="BM9348"/>
      <c r="BN9348"/>
    </row>
    <row r="9349" spans="61:66" x14ac:dyDescent="0.25">
      <c r="BI9349"/>
      <c r="BJ9349"/>
      <c r="BK9349"/>
      <c r="BL9349"/>
      <c r="BM9349"/>
      <c r="BN9349"/>
    </row>
    <row r="9350" spans="61:66" x14ac:dyDescent="0.25">
      <c r="BI9350"/>
      <c r="BJ9350"/>
      <c r="BK9350"/>
      <c r="BL9350"/>
      <c r="BM9350"/>
      <c r="BN9350"/>
    </row>
    <row r="9351" spans="61:66" x14ac:dyDescent="0.25">
      <c r="BI9351"/>
      <c r="BJ9351"/>
      <c r="BK9351"/>
      <c r="BL9351"/>
      <c r="BM9351"/>
      <c r="BN9351"/>
    </row>
    <row r="9352" spans="61:66" x14ac:dyDescent="0.25">
      <c r="BI9352"/>
      <c r="BJ9352"/>
      <c r="BK9352"/>
      <c r="BL9352"/>
      <c r="BM9352"/>
      <c r="BN9352"/>
    </row>
    <row r="9353" spans="61:66" x14ac:dyDescent="0.25">
      <c r="BI9353"/>
      <c r="BJ9353"/>
      <c r="BK9353"/>
      <c r="BL9353"/>
      <c r="BM9353"/>
      <c r="BN9353"/>
    </row>
    <row r="9354" spans="61:66" x14ac:dyDescent="0.25">
      <c r="BI9354"/>
      <c r="BJ9354"/>
      <c r="BK9354"/>
      <c r="BL9354"/>
      <c r="BM9354"/>
      <c r="BN9354"/>
    </row>
    <row r="9355" spans="61:66" x14ac:dyDescent="0.25">
      <c r="BI9355"/>
      <c r="BJ9355"/>
      <c r="BK9355"/>
      <c r="BL9355"/>
      <c r="BM9355"/>
      <c r="BN9355"/>
    </row>
    <row r="9356" spans="61:66" x14ac:dyDescent="0.25">
      <c r="BI9356"/>
      <c r="BJ9356"/>
      <c r="BK9356"/>
      <c r="BL9356"/>
      <c r="BM9356"/>
      <c r="BN9356"/>
    </row>
    <row r="9357" spans="61:66" x14ac:dyDescent="0.25">
      <c r="BI9357"/>
      <c r="BJ9357"/>
      <c r="BK9357"/>
      <c r="BL9357"/>
      <c r="BM9357"/>
      <c r="BN9357"/>
    </row>
    <row r="9358" spans="61:66" x14ac:dyDescent="0.25">
      <c r="BI9358"/>
      <c r="BJ9358"/>
      <c r="BK9358"/>
      <c r="BL9358"/>
      <c r="BM9358"/>
      <c r="BN9358"/>
    </row>
    <row r="9359" spans="61:66" x14ac:dyDescent="0.25">
      <c r="BI9359"/>
      <c r="BJ9359"/>
      <c r="BK9359"/>
      <c r="BL9359"/>
      <c r="BM9359"/>
      <c r="BN9359"/>
    </row>
    <row r="9360" spans="61:66" x14ac:dyDescent="0.25">
      <c r="BI9360"/>
      <c r="BJ9360"/>
      <c r="BK9360"/>
      <c r="BL9360"/>
      <c r="BM9360"/>
      <c r="BN9360"/>
    </row>
    <row r="9361" spans="61:66" x14ac:dyDescent="0.25">
      <c r="BI9361"/>
      <c r="BJ9361"/>
      <c r="BK9361"/>
      <c r="BL9361"/>
      <c r="BM9361"/>
      <c r="BN9361"/>
    </row>
    <row r="9362" spans="61:66" x14ac:dyDescent="0.25">
      <c r="BI9362"/>
      <c r="BJ9362"/>
      <c r="BK9362"/>
      <c r="BL9362"/>
      <c r="BM9362"/>
      <c r="BN9362"/>
    </row>
    <row r="9363" spans="61:66" x14ac:dyDescent="0.25">
      <c r="BI9363"/>
      <c r="BJ9363"/>
      <c r="BK9363"/>
      <c r="BL9363"/>
      <c r="BM9363"/>
      <c r="BN9363"/>
    </row>
    <row r="9364" spans="61:66" x14ac:dyDescent="0.25">
      <c r="BI9364"/>
      <c r="BJ9364"/>
      <c r="BK9364"/>
      <c r="BL9364"/>
      <c r="BM9364"/>
      <c r="BN9364"/>
    </row>
    <row r="9365" spans="61:66" x14ac:dyDescent="0.25">
      <c r="BI9365"/>
      <c r="BJ9365"/>
      <c r="BK9365"/>
      <c r="BL9365"/>
      <c r="BM9365"/>
      <c r="BN9365"/>
    </row>
    <row r="9366" spans="61:66" x14ac:dyDescent="0.25">
      <c r="BI9366"/>
      <c r="BJ9366"/>
      <c r="BK9366"/>
      <c r="BL9366"/>
      <c r="BM9366"/>
      <c r="BN9366"/>
    </row>
    <row r="9367" spans="61:66" x14ac:dyDescent="0.25">
      <c r="BI9367"/>
      <c r="BJ9367"/>
      <c r="BK9367"/>
      <c r="BL9367"/>
      <c r="BM9367"/>
      <c r="BN9367"/>
    </row>
    <row r="9368" spans="61:66" x14ac:dyDescent="0.25">
      <c r="BI9368"/>
      <c r="BJ9368"/>
      <c r="BK9368"/>
      <c r="BL9368"/>
      <c r="BM9368"/>
      <c r="BN9368"/>
    </row>
    <row r="9369" spans="61:66" x14ac:dyDescent="0.25">
      <c r="BI9369"/>
      <c r="BJ9369"/>
      <c r="BK9369"/>
      <c r="BL9369"/>
      <c r="BM9369"/>
      <c r="BN9369"/>
    </row>
    <row r="9370" spans="61:66" x14ac:dyDescent="0.25">
      <c r="BI9370"/>
      <c r="BJ9370"/>
      <c r="BK9370"/>
      <c r="BL9370"/>
      <c r="BM9370"/>
      <c r="BN9370"/>
    </row>
    <row r="9371" spans="61:66" x14ac:dyDescent="0.25">
      <c r="BI9371"/>
      <c r="BJ9371"/>
      <c r="BK9371"/>
      <c r="BL9371"/>
      <c r="BM9371"/>
      <c r="BN9371"/>
    </row>
    <row r="9372" spans="61:66" x14ac:dyDescent="0.25">
      <c r="BI9372"/>
      <c r="BJ9372"/>
      <c r="BK9372"/>
      <c r="BL9372"/>
      <c r="BM9372"/>
      <c r="BN9372"/>
    </row>
    <row r="9373" spans="61:66" x14ac:dyDescent="0.25">
      <c r="BI9373"/>
      <c r="BJ9373"/>
      <c r="BK9373"/>
      <c r="BL9373"/>
      <c r="BM9373"/>
      <c r="BN9373"/>
    </row>
    <row r="9374" spans="61:66" x14ac:dyDescent="0.25">
      <c r="BI9374"/>
      <c r="BJ9374"/>
      <c r="BK9374"/>
      <c r="BL9374"/>
      <c r="BM9374"/>
      <c r="BN9374"/>
    </row>
    <row r="9375" spans="61:66" x14ac:dyDescent="0.25">
      <c r="BI9375"/>
      <c r="BJ9375"/>
      <c r="BK9375"/>
      <c r="BL9375"/>
      <c r="BM9375"/>
      <c r="BN9375"/>
    </row>
    <row r="9376" spans="61:66" x14ac:dyDescent="0.25">
      <c r="BI9376"/>
      <c r="BJ9376"/>
      <c r="BK9376"/>
      <c r="BL9376"/>
      <c r="BM9376"/>
      <c r="BN9376"/>
    </row>
    <row r="9377" spans="61:66" x14ac:dyDescent="0.25">
      <c r="BI9377"/>
      <c r="BJ9377"/>
      <c r="BK9377"/>
      <c r="BL9377"/>
      <c r="BM9377"/>
      <c r="BN9377"/>
    </row>
    <row r="9378" spans="61:66" x14ac:dyDescent="0.25">
      <c r="BI9378"/>
      <c r="BJ9378"/>
      <c r="BK9378"/>
      <c r="BL9378"/>
      <c r="BM9378"/>
      <c r="BN9378"/>
    </row>
    <row r="9379" spans="61:66" x14ac:dyDescent="0.25">
      <c r="BI9379"/>
      <c r="BJ9379"/>
      <c r="BK9379"/>
      <c r="BL9379"/>
      <c r="BM9379"/>
      <c r="BN9379"/>
    </row>
    <row r="9380" spans="61:66" x14ac:dyDescent="0.25">
      <c r="BI9380"/>
      <c r="BJ9380"/>
      <c r="BK9380"/>
      <c r="BL9380"/>
      <c r="BM9380"/>
      <c r="BN9380"/>
    </row>
    <row r="9381" spans="61:66" x14ac:dyDescent="0.25">
      <c r="BI9381"/>
      <c r="BJ9381"/>
      <c r="BK9381"/>
      <c r="BL9381"/>
      <c r="BM9381"/>
      <c r="BN9381"/>
    </row>
    <row r="9382" spans="61:66" x14ac:dyDescent="0.25">
      <c r="BI9382"/>
      <c r="BJ9382"/>
      <c r="BK9382"/>
      <c r="BL9382"/>
      <c r="BM9382"/>
      <c r="BN9382"/>
    </row>
    <row r="9383" spans="61:66" x14ac:dyDescent="0.25">
      <c r="BI9383"/>
      <c r="BJ9383"/>
      <c r="BK9383"/>
      <c r="BL9383"/>
      <c r="BM9383"/>
      <c r="BN9383"/>
    </row>
    <row r="9384" spans="61:66" x14ac:dyDescent="0.25">
      <c r="BI9384"/>
      <c r="BJ9384"/>
      <c r="BK9384"/>
      <c r="BL9384"/>
      <c r="BM9384"/>
      <c r="BN9384"/>
    </row>
    <row r="9385" spans="61:66" x14ac:dyDescent="0.25">
      <c r="BI9385"/>
      <c r="BJ9385"/>
      <c r="BK9385"/>
      <c r="BL9385"/>
      <c r="BM9385"/>
      <c r="BN9385"/>
    </row>
    <row r="9386" spans="61:66" x14ac:dyDescent="0.25">
      <c r="BI9386"/>
      <c r="BJ9386"/>
      <c r="BK9386"/>
      <c r="BL9386"/>
      <c r="BM9386"/>
      <c r="BN9386"/>
    </row>
    <row r="9387" spans="61:66" x14ac:dyDescent="0.25">
      <c r="BI9387"/>
      <c r="BJ9387"/>
      <c r="BK9387"/>
      <c r="BL9387"/>
      <c r="BM9387"/>
      <c r="BN9387"/>
    </row>
    <row r="9388" spans="61:66" x14ac:dyDescent="0.25">
      <c r="BI9388"/>
      <c r="BJ9388"/>
      <c r="BK9388"/>
      <c r="BL9388"/>
      <c r="BM9388"/>
      <c r="BN9388"/>
    </row>
    <row r="9389" spans="61:66" x14ac:dyDescent="0.25">
      <c r="BI9389"/>
      <c r="BJ9389"/>
      <c r="BK9389"/>
      <c r="BL9389"/>
      <c r="BM9389"/>
      <c r="BN9389"/>
    </row>
    <row r="9390" spans="61:66" x14ac:dyDescent="0.25">
      <c r="BI9390"/>
      <c r="BJ9390"/>
      <c r="BK9390"/>
      <c r="BL9390"/>
      <c r="BM9390"/>
      <c r="BN9390"/>
    </row>
    <row r="9391" spans="61:66" x14ac:dyDescent="0.25">
      <c r="BI9391"/>
      <c r="BJ9391"/>
      <c r="BK9391"/>
      <c r="BL9391"/>
      <c r="BM9391"/>
      <c r="BN9391"/>
    </row>
    <row r="9392" spans="61:66" x14ac:dyDescent="0.25">
      <c r="BI9392"/>
      <c r="BJ9392"/>
      <c r="BK9392"/>
      <c r="BL9392"/>
      <c r="BM9392"/>
      <c r="BN9392"/>
    </row>
    <row r="9393" spans="61:66" x14ac:dyDescent="0.25">
      <c r="BI9393"/>
      <c r="BJ9393"/>
      <c r="BK9393"/>
      <c r="BL9393"/>
      <c r="BM9393"/>
      <c r="BN9393"/>
    </row>
    <row r="9394" spans="61:66" x14ac:dyDescent="0.25">
      <c r="BI9394"/>
      <c r="BJ9394"/>
      <c r="BK9394"/>
      <c r="BL9394"/>
      <c r="BM9394"/>
      <c r="BN9394"/>
    </row>
    <row r="9395" spans="61:66" x14ac:dyDescent="0.25">
      <c r="BI9395"/>
      <c r="BJ9395"/>
      <c r="BK9395"/>
      <c r="BL9395"/>
      <c r="BM9395"/>
      <c r="BN9395"/>
    </row>
    <row r="9396" spans="61:66" x14ac:dyDescent="0.25">
      <c r="BI9396"/>
      <c r="BJ9396"/>
      <c r="BK9396"/>
      <c r="BL9396"/>
      <c r="BM9396"/>
      <c r="BN9396"/>
    </row>
    <row r="9397" spans="61:66" x14ac:dyDescent="0.25">
      <c r="BI9397"/>
      <c r="BJ9397"/>
      <c r="BK9397"/>
      <c r="BL9397"/>
      <c r="BM9397"/>
      <c r="BN9397"/>
    </row>
    <row r="9398" spans="61:66" x14ac:dyDescent="0.25">
      <c r="BI9398"/>
      <c r="BJ9398"/>
      <c r="BK9398"/>
      <c r="BL9398"/>
      <c r="BM9398"/>
      <c r="BN9398"/>
    </row>
    <row r="9399" spans="61:66" x14ac:dyDescent="0.25">
      <c r="BI9399"/>
      <c r="BJ9399"/>
      <c r="BK9399"/>
      <c r="BL9399"/>
      <c r="BM9399"/>
      <c r="BN9399"/>
    </row>
    <row r="9400" spans="61:66" x14ac:dyDescent="0.25">
      <c r="BI9400"/>
      <c r="BJ9400"/>
      <c r="BK9400"/>
      <c r="BL9400"/>
      <c r="BM9400"/>
      <c r="BN9400"/>
    </row>
    <row r="9401" spans="61:66" x14ac:dyDescent="0.25">
      <c r="BI9401"/>
      <c r="BJ9401"/>
      <c r="BK9401"/>
      <c r="BL9401"/>
      <c r="BM9401"/>
      <c r="BN9401"/>
    </row>
    <row r="9402" spans="61:66" x14ac:dyDescent="0.25">
      <c r="BI9402"/>
      <c r="BJ9402"/>
      <c r="BK9402"/>
      <c r="BL9402"/>
      <c r="BM9402"/>
      <c r="BN9402"/>
    </row>
    <row r="9403" spans="61:66" x14ac:dyDescent="0.25">
      <c r="BI9403"/>
      <c r="BJ9403"/>
      <c r="BK9403"/>
      <c r="BL9403"/>
      <c r="BM9403"/>
      <c r="BN9403"/>
    </row>
    <row r="9404" spans="61:66" x14ac:dyDescent="0.25">
      <c r="BI9404"/>
      <c r="BJ9404"/>
      <c r="BK9404"/>
      <c r="BL9404"/>
      <c r="BM9404"/>
      <c r="BN9404"/>
    </row>
    <row r="9405" spans="61:66" x14ac:dyDescent="0.25">
      <c r="BI9405"/>
      <c r="BJ9405"/>
      <c r="BK9405"/>
      <c r="BL9405"/>
      <c r="BM9405"/>
      <c r="BN9405"/>
    </row>
    <row r="9406" spans="61:66" x14ac:dyDescent="0.25">
      <c r="BI9406"/>
      <c r="BJ9406"/>
      <c r="BK9406"/>
      <c r="BL9406"/>
      <c r="BM9406"/>
      <c r="BN9406"/>
    </row>
    <row r="9407" spans="61:66" x14ac:dyDescent="0.25">
      <c r="BI9407"/>
      <c r="BJ9407"/>
      <c r="BK9407"/>
      <c r="BL9407"/>
      <c r="BM9407"/>
      <c r="BN9407"/>
    </row>
    <row r="9408" spans="61:66" x14ac:dyDescent="0.25">
      <c r="BI9408"/>
      <c r="BJ9408"/>
      <c r="BK9408"/>
      <c r="BL9408"/>
      <c r="BM9408"/>
      <c r="BN9408"/>
    </row>
    <row r="9409" spans="61:66" x14ac:dyDescent="0.25">
      <c r="BI9409"/>
      <c r="BJ9409"/>
      <c r="BK9409"/>
      <c r="BL9409"/>
      <c r="BM9409"/>
      <c r="BN9409"/>
    </row>
    <row r="9410" spans="61:66" x14ac:dyDescent="0.25">
      <c r="BI9410"/>
      <c r="BJ9410"/>
      <c r="BK9410"/>
      <c r="BL9410"/>
      <c r="BM9410"/>
      <c r="BN9410"/>
    </row>
    <row r="9411" spans="61:66" x14ac:dyDescent="0.25">
      <c r="BI9411"/>
      <c r="BJ9411"/>
      <c r="BK9411"/>
      <c r="BL9411"/>
      <c r="BM9411"/>
      <c r="BN9411"/>
    </row>
    <row r="9412" spans="61:66" x14ac:dyDescent="0.25">
      <c r="BI9412"/>
      <c r="BJ9412"/>
      <c r="BK9412"/>
      <c r="BL9412"/>
      <c r="BM9412"/>
      <c r="BN9412"/>
    </row>
    <row r="9413" spans="61:66" x14ac:dyDescent="0.25">
      <c r="BI9413"/>
      <c r="BJ9413"/>
      <c r="BK9413"/>
      <c r="BL9413"/>
      <c r="BM9413"/>
      <c r="BN9413"/>
    </row>
    <row r="9414" spans="61:66" x14ac:dyDescent="0.25">
      <c r="BI9414"/>
      <c r="BJ9414"/>
      <c r="BK9414"/>
      <c r="BL9414"/>
      <c r="BM9414"/>
      <c r="BN9414"/>
    </row>
    <row r="9415" spans="61:66" x14ac:dyDescent="0.25">
      <c r="BI9415"/>
      <c r="BJ9415"/>
      <c r="BK9415"/>
      <c r="BL9415"/>
      <c r="BM9415"/>
      <c r="BN9415"/>
    </row>
    <row r="9416" spans="61:66" x14ac:dyDescent="0.25">
      <c r="BI9416"/>
      <c r="BJ9416"/>
      <c r="BK9416"/>
      <c r="BL9416"/>
      <c r="BM9416"/>
      <c r="BN9416"/>
    </row>
    <row r="9417" spans="61:66" x14ac:dyDescent="0.25">
      <c r="BI9417"/>
      <c r="BJ9417"/>
      <c r="BK9417"/>
      <c r="BL9417"/>
      <c r="BM9417"/>
      <c r="BN9417"/>
    </row>
    <row r="9418" spans="61:66" x14ac:dyDescent="0.25">
      <c r="BI9418"/>
      <c r="BJ9418"/>
      <c r="BK9418"/>
      <c r="BL9418"/>
      <c r="BM9418"/>
      <c r="BN9418"/>
    </row>
    <row r="9419" spans="61:66" x14ac:dyDescent="0.25">
      <c r="BI9419"/>
      <c r="BJ9419"/>
      <c r="BK9419"/>
      <c r="BL9419"/>
      <c r="BM9419"/>
      <c r="BN9419"/>
    </row>
    <row r="9420" spans="61:66" x14ac:dyDescent="0.25">
      <c r="BI9420"/>
      <c r="BJ9420"/>
      <c r="BK9420"/>
      <c r="BL9420"/>
      <c r="BM9420"/>
      <c r="BN9420"/>
    </row>
    <row r="9421" spans="61:66" x14ac:dyDescent="0.25">
      <c r="BI9421"/>
      <c r="BJ9421"/>
      <c r="BK9421"/>
      <c r="BL9421"/>
      <c r="BM9421"/>
      <c r="BN9421"/>
    </row>
    <row r="9422" spans="61:66" x14ac:dyDescent="0.25">
      <c r="BI9422"/>
      <c r="BJ9422"/>
      <c r="BK9422"/>
      <c r="BL9422"/>
      <c r="BM9422"/>
      <c r="BN9422"/>
    </row>
    <row r="9423" spans="61:66" x14ac:dyDescent="0.25">
      <c r="BI9423"/>
      <c r="BJ9423"/>
      <c r="BK9423"/>
      <c r="BL9423"/>
      <c r="BM9423"/>
      <c r="BN9423"/>
    </row>
    <row r="9424" spans="61:66" x14ac:dyDescent="0.25">
      <c r="BI9424"/>
      <c r="BJ9424"/>
      <c r="BK9424"/>
      <c r="BL9424"/>
      <c r="BM9424"/>
      <c r="BN9424"/>
    </row>
    <row r="9425" spans="61:66" x14ac:dyDescent="0.25">
      <c r="BI9425"/>
      <c r="BJ9425"/>
      <c r="BK9425"/>
      <c r="BL9425"/>
      <c r="BM9425"/>
      <c r="BN9425"/>
    </row>
    <row r="9426" spans="61:66" x14ac:dyDescent="0.25">
      <c r="BI9426"/>
      <c r="BJ9426"/>
      <c r="BK9426"/>
      <c r="BL9426"/>
      <c r="BM9426"/>
      <c r="BN9426"/>
    </row>
    <row r="9427" spans="61:66" x14ac:dyDescent="0.25">
      <c r="BI9427"/>
      <c r="BJ9427"/>
      <c r="BK9427"/>
      <c r="BL9427"/>
      <c r="BM9427"/>
      <c r="BN9427"/>
    </row>
    <row r="9428" spans="61:66" x14ac:dyDescent="0.25">
      <c r="BI9428"/>
      <c r="BJ9428"/>
      <c r="BK9428"/>
      <c r="BL9428"/>
      <c r="BM9428"/>
      <c r="BN9428"/>
    </row>
    <row r="9429" spans="61:66" x14ac:dyDescent="0.25">
      <c r="BI9429"/>
      <c r="BJ9429"/>
      <c r="BK9429"/>
      <c r="BL9429"/>
      <c r="BM9429"/>
      <c r="BN9429"/>
    </row>
    <row r="9430" spans="61:66" x14ac:dyDescent="0.25">
      <c r="BI9430"/>
      <c r="BJ9430"/>
      <c r="BK9430"/>
      <c r="BL9430"/>
      <c r="BM9430"/>
      <c r="BN9430"/>
    </row>
    <row r="9431" spans="61:66" x14ac:dyDescent="0.25">
      <c r="BI9431"/>
      <c r="BJ9431"/>
      <c r="BK9431"/>
      <c r="BL9431"/>
      <c r="BM9431"/>
      <c r="BN9431"/>
    </row>
    <row r="9432" spans="61:66" x14ac:dyDescent="0.25">
      <c r="BI9432"/>
      <c r="BJ9432"/>
      <c r="BK9432"/>
      <c r="BL9432"/>
      <c r="BM9432"/>
      <c r="BN9432"/>
    </row>
    <row r="9433" spans="61:66" x14ac:dyDescent="0.25">
      <c r="BI9433"/>
      <c r="BJ9433"/>
      <c r="BK9433"/>
      <c r="BL9433"/>
      <c r="BM9433"/>
      <c r="BN9433"/>
    </row>
    <row r="9434" spans="61:66" x14ac:dyDescent="0.25">
      <c r="BI9434"/>
      <c r="BJ9434"/>
      <c r="BK9434"/>
      <c r="BL9434"/>
      <c r="BM9434"/>
      <c r="BN9434"/>
    </row>
    <row r="9435" spans="61:66" x14ac:dyDescent="0.25">
      <c r="BI9435"/>
      <c r="BJ9435"/>
      <c r="BK9435"/>
      <c r="BL9435"/>
      <c r="BM9435"/>
      <c r="BN9435"/>
    </row>
    <row r="9436" spans="61:66" x14ac:dyDescent="0.25">
      <c r="BI9436"/>
      <c r="BJ9436"/>
      <c r="BK9436"/>
      <c r="BL9436"/>
      <c r="BM9436"/>
      <c r="BN9436"/>
    </row>
    <row r="9437" spans="61:66" x14ac:dyDescent="0.25">
      <c r="BI9437"/>
      <c r="BJ9437"/>
      <c r="BK9437"/>
      <c r="BL9437"/>
      <c r="BM9437"/>
      <c r="BN9437"/>
    </row>
    <row r="9438" spans="61:66" x14ac:dyDescent="0.25">
      <c r="BI9438"/>
      <c r="BJ9438"/>
      <c r="BK9438"/>
      <c r="BL9438"/>
      <c r="BM9438"/>
      <c r="BN9438"/>
    </row>
    <row r="9439" spans="61:66" x14ac:dyDescent="0.25">
      <c r="BI9439"/>
      <c r="BJ9439"/>
      <c r="BK9439"/>
      <c r="BL9439"/>
      <c r="BM9439"/>
      <c r="BN9439"/>
    </row>
    <row r="9440" spans="61:66" x14ac:dyDescent="0.25">
      <c r="BI9440"/>
      <c r="BJ9440"/>
      <c r="BK9440"/>
      <c r="BL9440"/>
      <c r="BM9440"/>
      <c r="BN9440"/>
    </row>
    <row r="9441" spans="61:66" x14ac:dyDescent="0.25">
      <c r="BI9441"/>
      <c r="BJ9441"/>
      <c r="BK9441"/>
      <c r="BL9441"/>
      <c r="BM9441"/>
      <c r="BN9441"/>
    </row>
    <row r="9442" spans="61:66" x14ac:dyDescent="0.25">
      <c r="BI9442"/>
      <c r="BJ9442"/>
      <c r="BK9442"/>
      <c r="BL9442"/>
      <c r="BM9442"/>
      <c r="BN9442"/>
    </row>
    <row r="9443" spans="61:66" x14ac:dyDescent="0.25">
      <c r="BI9443"/>
      <c r="BJ9443"/>
      <c r="BK9443"/>
      <c r="BL9443"/>
      <c r="BM9443"/>
      <c r="BN9443"/>
    </row>
    <row r="9444" spans="61:66" x14ac:dyDescent="0.25">
      <c r="BI9444"/>
      <c r="BJ9444"/>
      <c r="BK9444"/>
      <c r="BL9444"/>
      <c r="BM9444"/>
      <c r="BN9444"/>
    </row>
    <row r="9445" spans="61:66" x14ac:dyDescent="0.25">
      <c r="BI9445"/>
      <c r="BJ9445"/>
      <c r="BK9445"/>
      <c r="BL9445"/>
      <c r="BM9445"/>
      <c r="BN9445"/>
    </row>
    <row r="9446" spans="61:66" x14ac:dyDescent="0.25">
      <c r="BI9446"/>
      <c r="BJ9446"/>
      <c r="BK9446"/>
      <c r="BL9446"/>
      <c r="BM9446"/>
      <c r="BN9446"/>
    </row>
    <row r="9447" spans="61:66" x14ac:dyDescent="0.25">
      <c r="BI9447"/>
      <c r="BJ9447"/>
      <c r="BK9447"/>
      <c r="BL9447"/>
      <c r="BM9447"/>
      <c r="BN9447"/>
    </row>
    <row r="9448" spans="61:66" x14ac:dyDescent="0.25">
      <c r="BI9448"/>
      <c r="BJ9448"/>
      <c r="BK9448"/>
      <c r="BL9448"/>
      <c r="BM9448"/>
      <c r="BN9448"/>
    </row>
    <row r="9449" spans="61:66" x14ac:dyDescent="0.25">
      <c r="BI9449"/>
      <c r="BJ9449"/>
      <c r="BK9449"/>
      <c r="BL9449"/>
      <c r="BM9449"/>
      <c r="BN9449"/>
    </row>
    <row r="9450" spans="61:66" x14ac:dyDescent="0.25">
      <c r="BI9450"/>
      <c r="BJ9450"/>
      <c r="BK9450"/>
      <c r="BL9450"/>
      <c r="BM9450"/>
      <c r="BN9450"/>
    </row>
    <row r="9451" spans="61:66" x14ac:dyDescent="0.25">
      <c r="BI9451"/>
      <c r="BJ9451"/>
      <c r="BK9451"/>
      <c r="BL9451"/>
      <c r="BM9451"/>
      <c r="BN9451"/>
    </row>
    <row r="9452" spans="61:66" x14ac:dyDescent="0.25">
      <c r="BI9452"/>
      <c r="BJ9452"/>
      <c r="BK9452"/>
      <c r="BL9452"/>
      <c r="BM9452"/>
      <c r="BN9452"/>
    </row>
    <row r="9453" spans="61:66" x14ac:dyDescent="0.25">
      <c r="BI9453"/>
      <c r="BJ9453"/>
      <c r="BK9453"/>
      <c r="BL9453"/>
      <c r="BM9453"/>
      <c r="BN9453"/>
    </row>
    <row r="9454" spans="61:66" x14ac:dyDescent="0.25">
      <c r="BI9454"/>
      <c r="BJ9454"/>
      <c r="BK9454"/>
      <c r="BL9454"/>
      <c r="BM9454"/>
      <c r="BN9454"/>
    </row>
    <row r="9455" spans="61:66" x14ac:dyDescent="0.25">
      <c r="BI9455"/>
      <c r="BJ9455"/>
      <c r="BK9455"/>
      <c r="BL9455"/>
      <c r="BM9455"/>
      <c r="BN9455"/>
    </row>
    <row r="9456" spans="61:66" x14ac:dyDescent="0.25">
      <c r="BI9456"/>
      <c r="BJ9456"/>
      <c r="BK9456"/>
      <c r="BL9456"/>
      <c r="BM9456"/>
      <c r="BN9456"/>
    </row>
    <row r="9457" spans="61:66" x14ac:dyDescent="0.25">
      <c r="BI9457"/>
      <c r="BJ9457"/>
      <c r="BK9457"/>
      <c r="BL9457"/>
      <c r="BM9457"/>
      <c r="BN9457"/>
    </row>
    <row r="9458" spans="61:66" x14ac:dyDescent="0.25">
      <c r="BI9458"/>
      <c r="BJ9458"/>
      <c r="BK9458"/>
      <c r="BL9458"/>
      <c r="BM9458"/>
      <c r="BN9458"/>
    </row>
    <row r="9459" spans="61:66" x14ac:dyDescent="0.25">
      <c r="BI9459"/>
      <c r="BJ9459"/>
      <c r="BK9459"/>
      <c r="BL9459"/>
      <c r="BM9459"/>
      <c r="BN9459"/>
    </row>
    <row r="9460" spans="61:66" x14ac:dyDescent="0.25">
      <c r="BI9460"/>
      <c r="BJ9460"/>
      <c r="BK9460"/>
      <c r="BL9460"/>
      <c r="BM9460"/>
      <c r="BN9460"/>
    </row>
    <row r="9461" spans="61:66" x14ac:dyDescent="0.25">
      <c r="BI9461"/>
      <c r="BJ9461"/>
      <c r="BK9461"/>
      <c r="BL9461"/>
      <c r="BM9461"/>
      <c r="BN9461"/>
    </row>
    <row r="9462" spans="61:66" x14ac:dyDescent="0.25">
      <c r="BI9462"/>
      <c r="BJ9462"/>
      <c r="BK9462"/>
      <c r="BL9462"/>
      <c r="BM9462"/>
      <c r="BN9462"/>
    </row>
    <row r="9463" spans="61:66" x14ac:dyDescent="0.25">
      <c r="BI9463"/>
      <c r="BJ9463"/>
      <c r="BK9463"/>
      <c r="BL9463"/>
      <c r="BM9463"/>
      <c r="BN9463"/>
    </row>
    <row r="9464" spans="61:66" x14ac:dyDescent="0.25">
      <c r="BI9464"/>
      <c r="BJ9464"/>
      <c r="BK9464"/>
      <c r="BL9464"/>
      <c r="BM9464"/>
      <c r="BN9464"/>
    </row>
    <row r="9465" spans="61:66" x14ac:dyDescent="0.25">
      <c r="BI9465"/>
      <c r="BJ9465"/>
      <c r="BK9465"/>
      <c r="BL9465"/>
      <c r="BM9465"/>
      <c r="BN9465"/>
    </row>
    <row r="9466" spans="61:66" x14ac:dyDescent="0.25">
      <c r="BI9466"/>
      <c r="BJ9466"/>
      <c r="BK9466"/>
      <c r="BL9466"/>
      <c r="BM9466"/>
      <c r="BN9466"/>
    </row>
    <row r="9467" spans="61:66" x14ac:dyDescent="0.25">
      <c r="BI9467"/>
      <c r="BJ9467"/>
      <c r="BK9467"/>
      <c r="BL9467"/>
      <c r="BM9467"/>
      <c r="BN9467"/>
    </row>
    <row r="9468" spans="61:66" x14ac:dyDescent="0.25">
      <c r="BI9468"/>
      <c r="BJ9468"/>
      <c r="BK9468"/>
      <c r="BL9468"/>
      <c r="BM9468"/>
      <c r="BN9468"/>
    </row>
    <row r="9469" spans="61:66" x14ac:dyDescent="0.25">
      <c r="BI9469"/>
      <c r="BJ9469"/>
      <c r="BK9469"/>
      <c r="BL9469"/>
      <c r="BM9469"/>
      <c r="BN9469"/>
    </row>
    <row r="9470" spans="61:66" x14ac:dyDescent="0.25">
      <c r="BI9470"/>
      <c r="BJ9470"/>
      <c r="BK9470"/>
      <c r="BL9470"/>
      <c r="BM9470"/>
      <c r="BN9470"/>
    </row>
    <row r="9471" spans="61:66" x14ac:dyDescent="0.25">
      <c r="BI9471"/>
      <c r="BJ9471"/>
      <c r="BK9471"/>
      <c r="BL9471"/>
      <c r="BM9471"/>
      <c r="BN9471"/>
    </row>
    <row r="9472" spans="61:66" x14ac:dyDescent="0.25">
      <c r="BI9472"/>
      <c r="BJ9472"/>
      <c r="BK9472"/>
      <c r="BL9472"/>
      <c r="BM9472"/>
      <c r="BN9472"/>
    </row>
    <row r="9473" spans="61:66" x14ac:dyDescent="0.25">
      <c r="BI9473"/>
      <c r="BJ9473"/>
      <c r="BK9473"/>
      <c r="BL9473"/>
      <c r="BM9473"/>
      <c r="BN9473"/>
    </row>
    <row r="9474" spans="61:66" x14ac:dyDescent="0.25">
      <c r="BI9474"/>
      <c r="BJ9474"/>
      <c r="BK9474"/>
      <c r="BL9474"/>
      <c r="BM9474"/>
      <c r="BN9474"/>
    </row>
    <row r="9475" spans="61:66" x14ac:dyDescent="0.25">
      <c r="BI9475"/>
      <c r="BJ9475"/>
      <c r="BK9475"/>
      <c r="BL9475"/>
      <c r="BM9475"/>
      <c r="BN9475"/>
    </row>
    <row r="9476" spans="61:66" x14ac:dyDescent="0.25">
      <c r="BI9476"/>
      <c r="BJ9476"/>
      <c r="BK9476"/>
      <c r="BL9476"/>
      <c r="BM9476"/>
      <c r="BN9476"/>
    </row>
    <row r="9477" spans="61:66" x14ac:dyDescent="0.25">
      <c r="BI9477"/>
      <c r="BJ9477"/>
      <c r="BK9477"/>
      <c r="BL9477"/>
      <c r="BM9477"/>
      <c r="BN9477"/>
    </row>
    <row r="9478" spans="61:66" x14ac:dyDescent="0.25">
      <c r="BI9478"/>
      <c r="BJ9478"/>
      <c r="BK9478"/>
      <c r="BL9478"/>
      <c r="BM9478"/>
      <c r="BN9478"/>
    </row>
    <row r="9479" spans="61:66" x14ac:dyDescent="0.25">
      <c r="BI9479"/>
      <c r="BJ9479"/>
      <c r="BK9479"/>
      <c r="BL9479"/>
      <c r="BM9479"/>
      <c r="BN9479"/>
    </row>
    <row r="9480" spans="61:66" x14ac:dyDescent="0.25">
      <c r="BI9480"/>
      <c r="BJ9480"/>
      <c r="BK9480"/>
      <c r="BL9480"/>
      <c r="BM9480"/>
      <c r="BN9480"/>
    </row>
    <row r="9481" spans="61:66" x14ac:dyDescent="0.25">
      <c r="BI9481"/>
      <c r="BJ9481"/>
      <c r="BK9481"/>
      <c r="BL9481"/>
      <c r="BM9481"/>
      <c r="BN9481"/>
    </row>
    <row r="9482" spans="61:66" x14ac:dyDescent="0.25">
      <c r="BI9482"/>
      <c r="BJ9482"/>
      <c r="BK9482"/>
      <c r="BL9482"/>
      <c r="BM9482"/>
      <c r="BN9482"/>
    </row>
    <row r="9483" spans="61:66" x14ac:dyDescent="0.25">
      <c r="BI9483"/>
      <c r="BJ9483"/>
      <c r="BK9483"/>
      <c r="BL9483"/>
      <c r="BM9483"/>
      <c r="BN9483"/>
    </row>
    <row r="9484" spans="61:66" x14ac:dyDescent="0.25">
      <c r="BI9484"/>
      <c r="BJ9484"/>
      <c r="BK9484"/>
      <c r="BL9484"/>
      <c r="BM9484"/>
      <c r="BN9484"/>
    </row>
    <row r="9485" spans="61:66" x14ac:dyDescent="0.25">
      <c r="BI9485"/>
      <c r="BJ9485"/>
      <c r="BK9485"/>
      <c r="BL9485"/>
      <c r="BM9485"/>
      <c r="BN9485"/>
    </row>
    <row r="9486" spans="61:66" x14ac:dyDescent="0.25">
      <c r="BI9486"/>
      <c r="BJ9486"/>
      <c r="BK9486"/>
      <c r="BL9486"/>
      <c r="BM9486"/>
      <c r="BN9486"/>
    </row>
    <row r="9487" spans="61:66" x14ac:dyDescent="0.25">
      <c r="BI9487"/>
      <c r="BJ9487"/>
      <c r="BK9487"/>
      <c r="BL9487"/>
      <c r="BM9487"/>
      <c r="BN9487"/>
    </row>
    <row r="9488" spans="61:66" x14ac:dyDescent="0.25">
      <c r="BI9488"/>
      <c r="BJ9488"/>
      <c r="BK9488"/>
      <c r="BL9488"/>
      <c r="BM9488"/>
      <c r="BN9488"/>
    </row>
    <row r="9489" spans="61:66" x14ac:dyDescent="0.25">
      <c r="BI9489"/>
      <c r="BJ9489"/>
      <c r="BK9489"/>
      <c r="BL9489"/>
      <c r="BM9489"/>
      <c r="BN9489"/>
    </row>
    <row r="9490" spans="61:66" x14ac:dyDescent="0.25">
      <c r="BI9490"/>
      <c r="BJ9490"/>
      <c r="BK9490"/>
      <c r="BL9490"/>
      <c r="BM9490"/>
      <c r="BN9490"/>
    </row>
    <row r="9491" spans="61:66" x14ac:dyDescent="0.25">
      <c r="BI9491"/>
      <c r="BJ9491"/>
      <c r="BK9491"/>
      <c r="BL9491"/>
      <c r="BM9491"/>
      <c r="BN9491"/>
    </row>
    <row r="9492" spans="61:66" x14ac:dyDescent="0.25">
      <c r="BI9492"/>
      <c r="BJ9492"/>
      <c r="BK9492"/>
      <c r="BL9492"/>
      <c r="BM9492"/>
      <c r="BN9492"/>
    </row>
    <row r="9493" spans="61:66" x14ac:dyDescent="0.25">
      <c r="BI9493"/>
      <c r="BJ9493"/>
      <c r="BK9493"/>
      <c r="BL9493"/>
      <c r="BM9493"/>
      <c r="BN9493"/>
    </row>
    <row r="9494" spans="61:66" x14ac:dyDescent="0.25">
      <c r="BI9494"/>
      <c r="BJ9494"/>
      <c r="BK9494"/>
      <c r="BL9494"/>
      <c r="BM9494"/>
      <c r="BN9494"/>
    </row>
    <row r="9495" spans="61:66" x14ac:dyDescent="0.25">
      <c r="BI9495"/>
      <c r="BJ9495"/>
      <c r="BK9495"/>
      <c r="BL9495"/>
      <c r="BM9495"/>
      <c r="BN9495"/>
    </row>
    <row r="9496" spans="61:66" x14ac:dyDescent="0.25">
      <c r="BI9496"/>
      <c r="BJ9496"/>
      <c r="BK9496"/>
      <c r="BL9496"/>
      <c r="BM9496"/>
      <c r="BN9496"/>
    </row>
    <row r="9497" spans="61:66" x14ac:dyDescent="0.25">
      <c r="BI9497"/>
      <c r="BJ9497"/>
      <c r="BK9497"/>
      <c r="BL9497"/>
      <c r="BM9497"/>
      <c r="BN9497"/>
    </row>
    <row r="9498" spans="61:66" x14ac:dyDescent="0.25">
      <c r="BI9498"/>
      <c r="BJ9498"/>
      <c r="BK9498"/>
      <c r="BL9498"/>
      <c r="BM9498"/>
      <c r="BN9498"/>
    </row>
    <row r="9499" spans="61:66" x14ac:dyDescent="0.25">
      <c r="BI9499"/>
      <c r="BJ9499"/>
      <c r="BK9499"/>
      <c r="BL9499"/>
      <c r="BM9499"/>
      <c r="BN9499"/>
    </row>
    <row r="9500" spans="61:66" x14ac:dyDescent="0.25">
      <c r="BI9500"/>
      <c r="BJ9500"/>
      <c r="BK9500"/>
      <c r="BL9500"/>
      <c r="BM9500"/>
      <c r="BN9500"/>
    </row>
    <row r="9501" spans="61:66" x14ac:dyDescent="0.25">
      <c r="BI9501"/>
      <c r="BJ9501"/>
      <c r="BK9501"/>
      <c r="BL9501"/>
      <c r="BM9501"/>
      <c r="BN9501"/>
    </row>
    <row r="9502" spans="61:66" x14ac:dyDescent="0.25">
      <c r="BI9502"/>
      <c r="BJ9502"/>
      <c r="BK9502"/>
      <c r="BL9502"/>
      <c r="BM9502"/>
      <c r="BN9502"/>
    </row>
    <row r="9503" spans="61:66" x14ac:dyDescent="0.25">
      <c r="BI9503"/>
      <c r="BJ9503"/>
      <c r="BK9503"/>
      <c r="BL9503"/>
      <c r="BM9503"/>
      <c r="BN9503"/>
    </row>
    <row r="9504" spans="61:66" x14ac:dyDescent="0.25">
      <c r="BI9504"/>
      <c r="BJ9504"/>
      <c r="BK9504"/>
      <c r="BL9504"/>
      <c r="BM9504"/>
      <c r="BN9504"/>
    </row>
    <row r="9505" spans="61:66" x14ac:dyDescent="0.25">
      <c r="BI9505"/>
      <c r="BJ9505"/>
      <c r="BK9505"/>
      <c r="BL9505"/>
      <c r="BM9505"/>
      <c r="BN9505"/>
    </row>
    <row r="9506" spans="61:66" x14ac:dyDescent="0.25">
      <c r="BI9506"/>
      <c r="BJ9506"/>
      <c r="BK9506"/>
      <c r="BL9506"/>
      <c r="BM9506"/>
      <c r="BN9506"/>
    </row>
    <row r="9507" spans="61:66" x14ac:dyDescent="0.25">
      <c r="BI9507"/>
      <c r="BJ9507"/>
      <c r="BK9507"/>
      <c r="BL9507"/>
      <c r="BM9507"/>
      <c r="BN9507"/>
    </row>
    <row r="9508" spans="61:66" x14ac:dyDescent="0.25">
      <c r="BI9508"/>
      <c r="BJ9508"/>
      <c r="BK9508"/>
      <c r="BL9508"/>
      <c r="BM9508"/>
      <c r="BN9508"/>
    </row>
    <row r="9509" spans="61:66" x14ac:dyDescent="0.25">
      <c r="BI9509"/>
      <c r="BJ9509"/>
      <c r="BK9509"/>
      <c r="BL9509"/>
      <c r="BM9509"/>
      <c r="BN9509"/>
    </row>
    <row r="9510" spans="61:66" x14ac:dyDescent="0.25">
      <c r="BI9510"/>
      <c r="BJ9510"/>
      <c r="BK9510"/>
      <c r="BL9510"/>
      <c r="BM9510"/>
      <c r="BN9510"/>
    </row>
    <row r="9511" spans="61:66" x14ac:dyDescent="0.25">
      <c r="BI9511"/>
      <c r="BJ9511"/>
      <c r="BK9511"/>
      <c r="BL9511"/>
      <c r="BM9511"/>
      <c r="BN9511"/>
    </row>
    <row r="9512" spans="61:66" x14ac:dyDescent="0.25">
      <c r="BI9512"/>
      <c r="BJ9512"/>
      <c r="BK9512"/>
      <c r="BL9512"/>
      <c r="BM9512"/>
      <c r="BN9512"/>
    </row>
    <row r="9513" spans="61:66" x14ac:dyDescent="0.25">
      <c r="BI9513"/>
      <c r="BJ9513"/>
      <c r="BK9513"/>
      <c r="BL9513"/>
      <c r="BM9513"/>
      <c r="BN9513"/>
    </row>
    <row r="9514" spans="61:66" x14ac:dyDescent="0.25">
      <c r="BI9514"/>
      <c r="BJ9514"/>
      <c r="BK9514"/>
      <c r="BL9514"/>
      <c r="BM9514"/>
      <c r="BN9514"/>
    </row>
    <row r="9515" spans="61:66" x14ac:dyDescent="0.25">
      <c r="BI9515"/>
      <c r="BJ9515"/>
      <c r="BK9515"/>
      <c r="BL9515"/>
      <c r="BM9515"/>
      <c r="BN9515"/>
    </row>
    <row r="9516" spans="61:66" x14ac:dyDescent="0.25">
      <c r="BI9516"/>
      <c r="BJ9516"/>
      <c r="BK9516"/>
      <c r="BL9516"/>
      <c r="BM9516"/>
      <c r="BN9516"/>
    </row>
    <row r="9517" spans="61:66" x14ac:dyDescent="0.25">
      <c r="BI9517"/>
      <c r="BJ9517"/>
      <c r="BK9517"/>
      <c r="BL9517"/>
      <c r="BM9517"/>
      <c r="BN9517"/>
    </row>
    <row r="9518" spans="61:66" x14ac:dyDescent="0.25">
      <c r="BI9518"/>
      <c r="BJ9518"/>
      <c r="BK9518"/>
      <c r="BL9518"/>
      <c r="BM9518"/>
      <c r="BN9518"/>
    </row>
    <row r="9519" spans="61:66" x14ac:dyDescent="0.25">
      <c r="BI9519"/>
      <c r="BJ9519"/>
      <c r="BK9519"/>
      <c r="BL9519"/>
      <c r="BM9519"/>
      <c r="BN9519"/>
    </row>
    <row r="9520" spans="61:66" x14ac:dyDescent="0.25">
      <c r="BI9520"/>
      <c r="BJ9520"/>
      <c r="BK9520"/>
      <c r="BL9520"/>
      <c r="BM9520"/>
      <c r="BN9520"/>
    </row>
    <row r="9521" spans="61:66" x14ac:dyDescent="0.25">
      <c r="BI9521"/>
      <c r="BJ9521"/>
      <c r="BK9521"/>
      <c r="BL9521"/>
      <c r="BM9521"/>
      <c r="BN9521"/>
    </row>
    <row r="9522" spans="61:66" x14ac:dyDescent="0.25">
      <c r="BI9522"/>
      <c r="BJ9522"/>
      <c r="BK9522"/>
      <c r="BL9522"/>
      <c r="BM9522"/>
      <c r="BN9522"/>
    </row>
    <row r="9523" spans="61:66" x14ac:dyDescent="0.25">
      <c r="BI9523"/>
      <c r="BJ9523"/>
      <c r="BK9523"/>
      <c r="BL9523"/>
      <c r="BM9523"/>
      <c r="BN9523"/>
    </row>
    <row r="9524" spans="61:66" x14ac:dyDescent="0.25">
      <c r="BI9524"/>
      <c r="BJ9524"/>
      <c r="BK9524"/>
      <c r="BL9524"/>
      <c r="BM9524"/>
      <c r="BN9524"/>
    </row>
    <row r="9525" spans="61:66" x14ac:dyDescent="0.25">
      <c r="BI9525"/>
      <c r="BJ9525"/>
      <c r="BK9525"/>
      <c r="BL9525"/>
      <c r="BM9525"/>
      <c r="BN9525"/>
    </row>
    <row r="9526" spans="61:66" x14ac:dyDescent="0.25">
      <c r="BI9526"/>
      <c r="BJ9526"/>
      <c r="BK9526"/>
      <c r="BL9526"/>
      <c r="BM9526"/>
      <c r="BN9526"/>
    </row>
    <row r="9527" spans="61:66" x14ac:dyDescent="0.25">
      <c r="BI9527"/>
      <c r="BJ9527"/>
      <c r="BK9527"/>
      <c r="BL9527"/>
      <c r="BM9527"/>
      <c r="BN9527"/>
    </row>
    <row r="9528" spans="61:66" x14ac:dyDescent="0.25">
      <c r="BI9528"/>
      <c r="BJ9528"/>
      <c r="BK9528"/>
      <c r="BL9528"/>
      <c r="BM9528"/>
      <c r="BN9528"/>
    </row>
    <row r="9529" spans="61:66" x14ac:dyDescent="0.25">
      <c r="BI9529"/>
      <c r="BJ9529"/>
      <c r="BK9529"/>
      <c r="BL9529"/>
      <c r="BM9529"/>
      <c r="BN9529"/>
    </row>
    <row r="9530" spans="61:66" x14ac:dyDescent="0.25">
      <c r="BI9530"/>
      <c r="BJ9530"/>
      <c r="BK9530"/>
      <c r="BL9530"/>
      <c r="BM9530"/>
      <c r="BN9530"/>
    </row>
    <row r="9531" spans="61:66" x14ac:dyDescent="0.25">
      <c r="BI9531"/>
      <c r="BJ9531"/>
      <c r="BK9531"/>
      <c r="BL9531"/>
      <c r="BM9531"/>
      <c r="BN9531"/>
    </row>
    <row r="9532" spans="61:66" x14ac:dyDescent="0.25">
      <c r="BI9532"/>
      <c r="BJ9532"/>
      <c r="BK9532"/>
      <c r="BL9532"/>
      <c r="BM9532"/>
      <c r="BN9532"/>
    </row>
    <row r="9533" spans="61:66" x14ac:dyDescent="0.25">
      <c r="BI9533"/>
      <c r="BJ9533"/>
      <c r="BK9533"/>
      <c r="BL9533"/>
      <c r="BM9533"/>
      <c r="BN9533"/>
    </row>
    <row r="9534" spans="61:66" x14ac:dyDescent="0.25">
      <c r="BI9534"/>
      <c r="BJ9534"/>
      <c r="BK9534"/>
      <c r="BL9534"/>
      <c r="BM9534"/>
      <c r="BN9534"/>
    </row>
    <row r="9535" spans="61:66" x14ac:dyDescent="0.25">
      <c r="BI9535"/>
      <c r="BJ9535"/>
      <c r="BK9535"/>
      <c r="BL9535"/>
      <c r="BM9535"/>
      <c r="BN9535"/>
    </row>
    <row r="9536" spans="61:66" x14ac:dyDescent="0.25">
      <c r="BI9536"/>
      <c r="BJ9536"/>
      <c r="BK9536"/>
      <c r="BL9536"/>
      <c r="BM9536"/>
      <c r="BN9536"/>
    </row>
    <row r="9537" spans="61:66" x14ac:dyDescent="0.25">
      <c r="BI9537"/>
      <c r="BJ9537"/>
      <c r="BK9537"/>
      <c r="BL9537"/>
      <c r="BM9537"/>
      <c r="BN9537"/>
    </row>
    <row r="9538" spans="61:66" x14ac:dyDescent="0.25">
      <c r="BI9538"/>
      <c r="BJ9538"/>
      <c r="BK9538"/>
      <c r="BL9538"/>
      <c r="BM9538"/>
      <c r="BN9538"/>
    </row>
    <row r="9539" spans="61:66" x14ac:dyDescent="0.25">
      <c r="BI9539"/>
      <c r="BJ9539"/>
      <c r="BK9539"/>
      <c r="BL9539"/>
      <c r="BM9539"/>
      <c r="BN9539"/>
    </row>
    <row r="9540" spans="61:66" x14ac:dyDescent="0.25">
      <c r="BI9540"/>
      <c r="BJ9540"/>
      <c r="BK9540"/>
      <c r="BL9540"/>
      <c r="BM9540"/>
      <c r="BN9540"/>
    </row>
    <row r="9541" spans="61:66" x14ac:dyDescent="0.25">
      <c r="BI9541"/>
      <c r="BJ9541"/>
      <c r="BK9541"/>
      <c r="BL9541"/>
      <c r="BM9541"/>
      <c r="BN9541"/>
    </row>
    <row r="9542" spans="61:66" x14ac:dyDescent="0.25">
      <c r="BI9542"/>
      <c r="BJ9542"/>
      <c r="BK9542"/>
      <c r="BL9542"/>
      <c r="BM9542"/>
      <c r="BN9542"/>
    </row>
    <row r="9543" spans="61:66" x14ac:dyDescent="0.25">
      <c r="BI9543"/>
      <c r="BJ9543"/>
      <c r="BK9543"/>
      <c r="BL9543"/>
      <c r="BM9543"/>
      <c r="BN9543"/>
    </row>
    <row r="9544" spans="61:66" x14ac:dyDescent="0.25">
      <c r="BI9544"/>
      <c r="BJ9544"/>
      <c r="BK9544"/>
      <c r="BL9544"/>
      <c r="BM9544"/>
      <c r="BN9544"/>
    </row>
    <row r="9545" spans="61:66" x14ac:dyDescent="0.25">
      <c r="BI9545"/>
      <c r="BJ9545"/>
      <c r="BK9545"/>
      <c r="BL9545"/>
      <c r="BM9545"/>
      <c r="BN9545"/>
    </row>
    <row r="9546" spans="61:66" x14ac:dyDescent="0.25">
      <c r="BI9546"/>
      <c r="BJ9546"/>
      <c r="BK9546"/>
      <c r="BL9546"/>
      <c r="BM9546"/>
      <c r="BN9546"/>
    </row>
    <row r="9547" spans="61:66" x14ac:dyDescent="0.25">
      <c r="BI9547"/>
      <c r="BJ9547"/>
      <c r="BK9547"/>
      <c r="BL9547"/>
      <c r="BM9547"/>
      <c r="BN9547"/>
    </row>
    <row r="9548" spans="61:66" x14ac:dyDescent="0.25">
      <c r="BI9548"/>
      <c r="BJ9548"/>
      <c r="BK9548"/>
      <c r="BL9548"/>
      <c r="BM9548"/>
      <c r="BN9548"/>
    </row>
    <row r="9549" spans="61:66" x14ac:dyDescent="0.25">
      <c r="BI9549"/>
      <c r="BJ9549"/>
      <c r="BK9549"/>
      <c r="BL9549"/>
      <c r="BM9549"/>
      <c r="BN9549"/>
    </row>
    <row r="9550" spans="61:66" x14ac:dyDescent="0.25">
      <c r="BI9550"/>
      <c r="BJ9550"/>
      <c r="BK9550"/>
      <c r="BL9550"/>
      <c r="BM9550"/>
      <c r="BN9550"/>
    </row>
    <row r="9551" spans="61:66" x14ac:dyDescent="0.25">
      <c r="BI9551"/>
      <c r="BJ9551"/>
      <c r="BK9551"/>
      <c r="BL9551"/>
      <c r="BM9551"/>
      <c r="BN9551"/>
    </row>
    <row r="9552" spans="61:66" x14ac:dyDescent="0.25">
      <c r="BI9552"/>
      <c r="BJ9552"/>
      <c r="BK9552"/>
      <c r="BL9552"/>
      <c r="BM9552"/>
      <c r="BN9552"/>
    </row>
    <row r="9553" spans="61:66" x14ac:dyDescent="0.25">
      <c r="BI9553"/>
      <c r="BJ9553"/>
      <c r="BK9553"/>
      <c r="BL9553"/>
      <c r="BM9553"/>
      <c r="BN9553"/>
    </row>
    <row r="9554" spans="61:66" x14ac:dyDescent="0.25">
      <c r="BI9554"/>
      <c r="BJ9554"/>
      <c r="BK9554"/>
      <c r="BL9554"/>
      <c r="BM9554"/>
      <c r="BN9554"/>
    </row>
    <row r="9555" spans="61:66" x14ac:dyDescent="0.25">
      <c r="BI9555"/>
      <c r="BJ9555"/>
      <c r="BK9555"/>
      <c r="BL9555"/>
      <c r="BM9555"/>
      <c r="BN9555"/>
    </row>
    <row r="9556" spans="61:66" x14ac:dyDescent="0.25">
      <c r="BI9556"/>
      <c r="BJ9556"/>
      <c r="BK9556"/>
      <c r="BL9556"/>
      <c r="BM9556"/>
      <c r="BN9556"/>
    </row>
    <row r="9557" spans="61:66" x14ac:dyDescent="0.25">
      <c r="BI9557"/>
      <c r="BJ9557"/>
      <c r="BK9557"/>
      <c r="BL9557"/>
      <c r="BM9557"/>
      <c r="BN9557"/>
    </row>
    <row r="9558" spans="61:66" x14ac:dyDescent="0.25">
      <c r="BI9558"/>
      <c r="BJ9558"/>
      <c r="BK9558"/>
      <c r="BL9558"/>
      <c r="BM9558"/>
      <c r="BN9558"/>
    </row>
    <row r="9559" spans="61:66" x14ac:dyDescent="0.25">
      <c r="BI9559"/>
      <c r="BJ9559"/>
      <c r="BK9559"/>
      <c r="BL9559"/>
      <c r="BM9559"/>
      <c r="BN9559"/>
    </row>
    <row r="9560" spans="61:66" x14ac:dyDescent="0.25">
      <c r="BI9560"/>
      <c r="BJ9560"/>
      <c r="BK9560"/>
      <c r="BL9560"/>
      <c r="BM9560"/>
      <c r="BN9560"/>
    </row>
    <row r="9561" spans="61:66" x14ac:dyDescent="0.25">
      <c r="BI9561"/>
      <c r="BJ9561"/>
      <c r="BK9561"/>
      <c r="BL9561"/>
      <c r="BM9561"/>
      <c r="BN9561"/>
    </row>
    <row r="9562" spans="61:66" x14ac:dyDescent="0.25">
      <c r="BI9562"/>
      <c r="BJ9562"/>
      <c r="BK9562"/>
      <c r="BL9562"/>
      <c r="BM9562"/>
      <c r="BN9562"/>
    </row>
    <row r="9563" spans="61:66" x14ac:dyDescent="0.25">
      <c r="BI9563"/>
      <c r="BJ9563"/>
      <c r="BK9563"/>
      <c r="BL9563"/>
      <c r="BM9563"/>
      <c r="BN9563"/>
    </row>
    <row r="9564" spans="61:66" x14ac:dyDescent="0.25">
      <c r="BI9564"/>
      <c r="BJ9564"/>
      <c r="BK9564"/>
      <c r="BL9564"/>
      <c r="BM9564"/>
      <c r="BN9564"/>
    </row>
    <row r="9565" spans="61:66" x14ac:dyDescent="0.25">
      <c r="BI9565"/>
      <c r="BJ9565"/>
      <c r="BK9565"/>
      <c r="BL9565"/>
      <c r="BM9565"/>
      <c r="BN9565"/>
    </row>
    <row r="9566" spans="61:66" x14ac:dyDescent="0.25">
      <c r="BI9566"/>
      <c r="BJ9566"/>
      <c r="BK9566"/>
      <c r="BL9566"/>
      <c r="BM9566"/>
      <c r="BN9566"/>
    </row>
    <row r="9567" spans="61:66" x14ac:dyDescent="0.25">
      <c r="BI9567"/>
      <c r="BJ9567"/>
      <c r="BK9567"/>
      <c r="BL9567"/>
      <c r="BM9567"/>
      <c r="BN9567"/>
    </row>
    <row r="9568" spans="61:66" x14ac:dyDescent="0.25">
      <c r="BI9568"/>
      <c r="BJ9568"/>
      <c r="BK9568"/>
      <c r="BL9568"/>
      <c r="BM9568"/>
      <c r="BN9568"/>
    </row>
    <row r="9569" spans="61:66" x14ac:dyDescent="0.25">
      <c r="BI9569"/>
      <c r="BJ9569"/>
      <c r="BK9569"/>
      <c r="BL9569"/>
      <c r="BM9569"/>
      <c r="BN9569"/>
    </row>
    <row r="9570" spans="61:66" x14ac:dyDescent="0.25">
      <c r="BI9570"/>
      <c r="BJ9570"/>
      <c r="BK9570"/>
      <c r="BL9570"/>
      <c r="BM9570"/>
      <c r="BN9570"/>
    </row>
    <row r="9571" spans="61:66" x14ac:dyDescent="0.25">
      <c r="BI9571"/>
      <c r="BJ9571"/>
      <c r="BK9571"/>
      <c r="BL9571"/>
      <c r="BM9571"/>
      <c r="BN9571"/>
    </row>
    <row r="9572" spans="61:66" x14ac:dyDescent="0.25">
      <c r="BI9572"/>
      <c r="BJ9572"/>
      <c r="BK9572"/>
      <c r="BL9572"/>
      <c r="BM9572"/>
      <c r="BN9572"/>
    </row>
    <row r="9573" spans="61:66" x14ac:dyDescent="0.25">
      <c r="BI9573"/>
      <c r="BJ9573"/>
      <c r="BK9573"/>
      <c r="BL9573"/>
      <c r="BM9573"/>
      <c r="BN9573"/>
    </row>
    <row r="9574" spans="61:66" x14ac:dyDescent="0.25">
      <c r="BI9574"/>
      <c r="BJ9574"/>
      <c r="BK9574"/>
      <c r="BL9574"/>
      <c r="BM9574"/>
      <c r="BN9574"/>
    </row>
    <row r="9575" spans="61:66" x14ac:dyDescent="0.25">
      <c r="BI9575"/>
      <c r="BJ9575"/>
      <c r="BK9575"/>
      <c r="BL9575"/>
      <c r="BM9575"/>
      <c r="BN9575"/>
    </row>
    <row r="9576" spans="61:66" x14ac:dyDescent="0.25">
      <c r="BI9576"/>
      <c r="BJ9576"/>
      <c r="BK9576"/>
      <c r="BL9576"/>
      <c r="BM9576"/>
      <c r="BN9576"/>
    </row>
    <row r="9577" spans="61:66" x14ac:dyDescent="0.25">
      <c r="BI9577"/>
      <c r="BJ9577"/>
      <c r="BK9577"/>
      <c r="BL9577"/>
      <c r="BM9577"/>
      <c r="BN9577"/>
    </row>
    <row r="9578" spans="61:66" x14ac:dyDescent="0.25">
      <c r="BI9578"/>
      <c r="BJ9578"/>
      <c r="BK9578"/>
      <c r="BL9578"/>
      <c r="BM9578"/>
      <c r="BN9578"/>
    </row>
    <row r="9579" spans="61:66" x14ac:dyDescent="0.25">
      <c r="BI9579"/>
      <c r="BJ9579"/>
      <c r="BK9579"/>
      <c r="BL9579"/>
      <c r="BM9579"/>
      <c r="BN9579"/>
    </row>
    <row r="9580" spans="61:66" x14ac:dyDescent="0.25">
      <c r="BI9580"/>
      <c r="BJ9580"/>
      <c r="BK9580"/>
      <c r="BL9580"/>
      <c r="BM9580"/>
      <c r="BN9580"/>
    </row>
    <row r="9581" spans="61:66" x14ac:dyDescent="0.25">
      <c r="BI9581"/>
      <c r="BJ9581"/>
      <c r="BK9581"/>
      <c r="BL9581"/>
      <c r="BM9581"/>
      <c r="BN9581"/>
    </row>
    <row r="9582" spans="61:66" x14ac:dyDescent="0.25">
      <c r="BI9582"/>
      <c r="BJ9582"/>
      <c r="BK9582"/>
      <c r="BL9582"/>
      <c r="BM9582"/>
      <c r="BN9582"/>
    </row>
    <row r="9583" spans="61:66" x14ac:dyDescent="0.25">
      <c r="BI9583"/>
      <c r="BJ9583"/>
      <c r="BK9583"/>
      <c r="BL9583"/>
      <c r="BM9583"/>
      <c r="BN9583"/>
    </row>
    <row r="9584" spans="61:66" x14ac:dyDescent="0.25">
      <c r="BI9584"/>
      <c r="BJ9584"/>
      <c r="BK9584"/>
      <c r="BL9584"/>
      <c r="BM9584"/>
      <c r="BN9584"/>
    </row>
    <row r="9585" spans="61:66" x14ac:dyDescent="0.25">
      <c r="BI9585"/>
      <c r="BJ9585"/>
      <c r="BK9585"/>
      <c r="BL9585"/>
      <c r="BM9585"/>
      <c r="BN9585"/>
    </row>
    <row r="9586" spans="61:66" x14ac:dyDescent="0.25">
      <c r="BI9586"/>
      <c r="BJ9586"/>
      <c r="BK9586"/>
      <c r="BL9586"/>
      <c r="BM9586"/>
      <c r="BN9586"/>
    </row>
    <row r="9587" spans="61:66" x14ac:dyDescent="0.25">
      <c r="BI9587"/>
      <c r="BJ9587"/>
      <c r="BK9587"/>
      <c r="BL9587"/>
      <c r="BM9587"/>
      <c r="BN9587"/>
    </row>
    <row r="9588" spans="61:66" x14ac:dyDescent="0.25">
      <c r="BI9588"/>
      <c r="BJ9588"/>
      <c r="BK9588"/>
      <c r="BL9588"/>
      <c r="BM9588"/>
      <c r="BN9588"/>
    </row>
    <row r="9589" spans="61:66" x14ac:dyDescent="0.25">
      <c r="BI9589"/>
      <c r="BJ9589"/>
      <c r="BK9589"/>
      <c r="BL9589"/>
      <c r="BM9589"/>
      <c r="BN9589"/>
    </row>
    <row r="9590" spans="61:66" x14ac:dyDescent="0.25">
      <c r="BI9590"/>
      <c r="BJ9590"/>
      <c r="BK9590"/>
      <c r="BL9590"/>
      <c r="BM9590"/>
      <c r="BN9590"/>
    </row>
    <row r="9591" spans="61:66" x14ac:dyDescent="0.25">
      <c r="BI9591"/>
      <c r="BJ9591"/>
      <c r="BK9591"/>
      <c r="BL9591"/>
      <c r="BM9591"/>
      <c r="BN9591"/>
    </row>
    <row r="9592" spans="61:66" x14ac:dyDescent="0.25">
      <c r="BI9592"/>
      <c r="BJ9592"/>
      <c r="BK9592"/>
      <c r="BL9592"/>
      <c r="BM9592"/>
      <c r="BN9592"/>
    </row>
    <row r="9593" spans="61:66" x14ac:dyDescent="0.25">
      <c r="BI9593"/>
      <c r="BJ9593"/>
      <c r="BK9593"/>
      <c r="BL9593"/>
      <c r="BM9593"/>
      <c r="BN9593"/>
    </row>
    <row r="9594" spans="61:66" x14ac:dyDescent="0.25">
      <c r="BI9594"/>
      <c r="BJ9594"/>
      <c r="BK9594"/>
      <c r="BL9594"/>
      <c r="BM9594"/>
      <c r="BN9594"/>
    </row>
    <row r="9595" spans="61:66" x14ac:dyDescent="0.25">
      <c r="BI9595"/>
      <c r="BJ9595"/>
      <c r="BK9595"/>
      <c r="BL9595"/>
      <c r="BM9595"/>
      <c r="BN9595"/>
    </row>
    <row r="9596" spans="61:66" x14ac:dyDescent="0.25">
      <c r="BI9596"/>
      <c r="BJ9596"/>
      <c r="BK9596"/>
      <c r="BL9596"/>
      <c r="BM9596"/>
      <c r="BN9596"/>
    </row>
    <row r="9597" spans="61:66" x14ac:dyDescent="0.25">
      <c r="BI9597"/>
      <c r="BJ9597"/>
      <c r="BK9597"/>
      <c r="BL9597"/>
      <c r="BM9597"/>
      <c r="BN9597"/>
    </row>
    <row r="9598" spans="61:66" x14ac:dyDescent="0.25">
      <c r="BI9598"/>
      <c r="BJ9598"/>
      <c r="BK9598"/>
      <c r="BL9598"/>
      <c r="BM9598"/>
      <c r="BN9598"/>
    </row>
    <row r="9599" spans="61:66" x14ac:dyDescent="0.25">
      <c r="BI9599"/>
      <c r="BJ9599"/>
      <c r="BK9599"/>
      <c r="BL9599"/>
      <c r="BM9599"/>
      <c r="BN9599"/>
    </row>
    <row r="9600" spans="61:66" x14ac:dyDescent="0.25">
      <c r="BI9600"/>
      <c r="BJ9600"/>
      <c r="BK9600"/>
      <c r="BL9600"/>
      <c r="BM9600"/>
      <c r="BN9600"/>
    </row>
    <row r="9601" spans="61:66" x14ac:dyDescent="0.25">
      <c r="BI9601"/>
      <c r="BJ9601"/>
      <c r="BK9601"/>
      <c r="BL9601"/>
      <c r="BM9601"/>
      <c r="BN9601"/>
    </row>
    <row r="9602" spans="61:66" x14ac:dyDescent="0.25">
      <c r="BI9602"/>
      <c r="BJ9602"/>
      <c r="BK9602"/>
      <c r="BL9602"/>
      <c r="BM9602"/>
      <c r="BN9602"/>
    </row>
    <row r="9603" spans="61:66" x14ac:dyDescent="0.25">
      <c r="BI9603"/>
      <c r="BJ9603"/>
      <c r="BK9603"/>
      <c r="BL9603"/>
      <c r="BM9603"/>
      <c r="BN9603"/>
    </row>
    <row r="9604" spans="61:66" x14ac:dyDescent="0.25">
      <c r="BI9604"/>
      <c r="BJ9604"/>
      <c r="BK9604"/>
      <c r="BL9604"/>
      <c r="BM9604"/>
      <c r="BN9604"/>
    </row>
    <row r="9605" spans="61:66" x14ac:dyDescent="0.25">
      <c r="BI9605"/>
      <c r="BJ9605"/>
      <c r="BK9605"/>
      <c r="BL9605"/>
      <c r="BM9605"/>
      <c r="BN9605"/>
    </row>
    <row r="9606" spans="61:66" x14ac:dyDescent="0.25">
      <c r="BI9606"/>
      <c r="BJ9606"/>
      <c r="BK9606"/>
      <c r="BL9606"/>
      <c r="BM9606"/>
      <c r="BN9606"/>
    </row>
    <row r="9607" spans="61:66" x14ac:dyDescent="0.25">
      <c r="BI9607"/>
      <c r="BJ9607"/>
      <c r="BK9607"/>
      <c r="BL9607"/>
      <c r="BM9607"/>
      <c r="BN9607"/>
    </row>
    <row r="9608" spans="61:66" x14ac:dyDescent="0.25">
      <c r="BI9608"/>
      <c r="BJ9608"/>
      <c r="BK9608"/>
      <c r="BL9608"/>
      <c r="BM9608"/>
      <c r="BN9608"/>
    </row>
    <row r="9609" spans="61:66" x14ac:dyDescent="0.25">
      <c r="BI9609"/>
      <c r="BJ9609"/>
      <c r="BK9609"/>
      <c r="BL9609"/>
      <c r="BM9609"/>
      <c r="BN9609"/>
    </row>
    <row r="9610" spans="61:66" x14ac:dyDescent="0.25">
      <c r="BI9610"/>
      <c r="BJ9610"/>
      <c r="BK9610"/>
      <c r="BL9610"/>
      <c r="BM9610"/>
      <c r="BN9610"/>
    </row>
    <row r="9611" spans="61:66" x14ac:dyDescent="0.25">
      <c r="BI9611"/>
      <c r="BJ9611"/>
      <c r="BK9611"/>
      <c r="BL9611"/>
      <c r="BM9611"/>
      <c r="BN9611"/>
    </row>
    <row r="9612" spans="61:66" x14ac:dyDescent="0.25">
      <c r="BI9612"/>
      <c r="BJ9612"/>
      <c r="BK9612"/>
      <c r="BL9612"/>
      <c r="BM9612"/>
      <c r="BN9612"/>
    </row>
    <row r="9613" spans="61:66" x14ac:dyDescent="0.25">
      <c r="BI9613"/>
      <c r="BJ9613"/>
      <c r="BK9613"/>
      <c r="BL9613"/>
      <c r="BM9613"/>
      <c r="BN9613"/>
    </row>
    <row r="9614" spans="61:66" x14ac:dyDescent="0.25">
      <c r="BI9614"/>
      <c r="BJ9614"/>
      <c r="BK9614"/>
      <c r="BL9614"/>
      <c r="BM9614"/>
      <c r="BN9614"/>
    </row>
    <row r="9615" spans="61:66" x14ac:dyDescent="0.25">
      <c r="BI9615"/>
      <c r="BJ9615"/>
      <c r="BK9615"/>
      <c r="BL9615"/>
      <c r="BM9615"/>
      <c r="BN9615"/>
    </row>
    <row r="9616" spans="61:66" x14ac:dyDescent="0.25">
      <c r="BI9616"/>
      <c r="BJ9616"/>
      <c r="BK9616"/>
      <c r="BL9616"/>
      <c r="BM9616"/>
      <c r="BN9616"/>
    </row>
    <row r="9617" spans="61:66" x14ac:dyDescent="0.25">
      <c r="BI9617"/>
      <c r="BJ9617"/>
      <c r="BK9617"/>
      <c r="BL9617"/>
      <c r="BM9617"/>
      <c r="BN9617"/>
    </row>
    <row r="9618" spans="61:66" x14ac:dyDescent="0.25">
      <c r="BI9618"/>
      <c r="BJ9618"/>
      <c r="BK9618"/>
      <c r="BL9618"/>
      <c r="BM9618"/>
      <c r="BN9618"/>
    </row>
    <row r="9619" spans="61:66" x14ac:dyDescent="0.25">
      <c r="BI9619"/>
      <c r="BJ9619"/>
      <c r="BK9619"/>
      <c r="BL9619"/>
      <c r="BM9619"/>
      <c r="BN9619"/>
    </row>
    <row r="9620" spans="61:66" x14ac:dyDescent="0.25">
      <c r="BI9620"/>
      <c r="BJ9620"/>
      <c r="BK9620"/>
      <c r="BL9620"/>
      <c r="BM9620"/>
      <c r="BN9620"/>
    </row>
    <row r="9621" spans="61:66" x14ac:dyDescent="0.25">
      <c r="BI9621"/>
      <c r="BJ9621"/>
      <c r="BK9621"/>
      <c r="BL9621"/>
      <c r="BM9621"/>
      <c r="BN9621"/>
    </row>
    <row r="9622" spans="61:66" x14ac:dyDescent="0.25">
      <c r="BI9622"/>
      <c r="BJ9622"/>
      <c r="BK9622"/>
      <c r="BL9622"/>
      <c r="BM9622"/>
      <c r="BN9622"/>
    </row>
    <row r="9623" spans="61:66" x14ac:dyDescent="0.25">
      <c r="BI9623"/>
      <c r="BJ9623"/>
      <c r="BK9623"/>
      <c r="BL9623"/>
      <c r="BM9623"/>
      <c r="BN9623"/>
    </row>
    <row r="9624" spans="61:66" x14ac:dyDescent="0.25">
      <c r="BI9624"/>
      <c r="BJ9624"/>
      <c r="BK9624"/>
      <c r="BL9624"/>
      <c r="BM9624"/>
      <c r="BN9624"/>
    </row>
    <row r="9625" spans="61:66" x14ac:dyDescent="0.25">
      <c r="BI9625"/>
      <c r="BJ9625"/>
      <c r="BK9625"/>
      <c r="BL9625"/>
      <c r="BM9625"/>
      <c r="BN9625"/>
    </row>
    <row r="9626" spans="61:66" x14ac:dyDescent="0.25">
      <c r="BI9626"/>
      <c r="BJ9626"/>
      <c r="BK9626"/>
      <c r="BL9626"/>
      <c r="BM9626"/>
      <c r="BN9626"/>
    </row>
    <row r="9627" spans="61:66" x14ac:dyDescent="0.25">
      <c r="BI9627"/>
      <c r="BJ9627"/>
      <c r="BK9627"/>
      <c r="BL9627"/>
      <c r="BM9627"/>
      <c r="BN9627"/>
    </row>
    <row r="9628" spans="61:66" x14ac:dyDescent="0.25">
      <c r="BI9628"/>
      <c r="BJ9628"/>
      <c r="BK9628"/>
      <c r="BL9628"/>
      <c r="BM9628"/>
      <c r="BN9628"/>
    </row>
    <row r="9629" spans="61:66" x14ac:dyDescent="0.25">
      <c r="BI9629"/>
      <c r="BJ9629"/>
      <c r="BK9629"/>
      <c r="BL9629"/>
      <c r="BM9629"/>
      <c r="BN9629"/>
    </row>
    <row r="9630" spans="61:66" x14ac:dyDescent="0.25">
      <c r="BI9630"/>
      <c r="BJ9630"/>
      <c r="BK9630"/>
      <c r="BL9630"/>
      <c r="BM9630"/>
      <c r="BN9630"/>
    </row>
    <row r="9631" spans="61:66" x14ac:dyDescent="0.25">
      <c r="BI9631"/>
      <c r="BJ9631"/>
      <c r="BK9631"/>
      <c r="BL9631"/>
      <c r="BM9631"/>
      <c r="BN9631"/>
    </row>
    <row r="9632" spans="61:66" x14ac:dyDescent="0.25">
      <c r="BI9632"/>
      <c r="BJ9632"/>
      <c r="BK9632"/>
      <c r="BL9632"/>
      <c r="BM9632"/>
      <c r="BN9632"/>
    </row>
    <row r="9633" spans="61:66" x14ac:dyDescent="0.25">
      <c r="BI9633"/>
      <c r="BJ9633"/>
      <c r="BK9633"/>
      <c r="BL9633"/>
      <c r="BM9633"/>
      <c r="BN9633"/>
    </row>
    <row r="9634" spans="61:66" x14ac:dyDescent="0.25">
      <c r="BI9634"/>
      <c r="BJ9634"/>
      <c r="BK9634"/>
      <c r="BL9634"/>
      <c r="BM9634"/>
      <c r="BN9634"/>
    </row>
    <row r="9635" spans="61:66" x14ac:dyDescent="0.25">
      <c r="BI9635"/>
      <c r="BJ9635"/>
      <c r="BK9635"/>
      <c r="BL9635"/>
      <c r="BM9635"/>
      <c r="BN9635"/>
    </row>
    <row r="9636" spans="61:66" x14ac:dyDescent="0.25">
      <c r="BI9636"/>
      <c r="BJ9636"/>
      <c r="BK9636"/>
      <c r="BL9636"/>
      <c r="BM9636"/>
      <c r="BN9636"/>
    </row>
    <row r="9637" spans="61:66" x14ac:dyDescent="0.25">
      <c r="BI9637"/>
      <c r="BJ9637"/>
      <c r="BK9637"/>
      <c r="BL9637"/>
      <c r="BM9637"/>
      <c r="BN9637"/>
    </row>
    <row r="9638" spans="61:66" x14ac:dyDescent="0.25">
      <c r="BI9638"/>
      <c r="BJ9638"/>
      <c r="BK9638"/>
      <c r="BL9638"/>
      <c r="BM9638"/>
      <c r="BN9638"/>
    </row>
    <row r="9639" spans="61:66" x14ac:dyDescent="0.25">
      <c r="BI9639"/>
      <c r="BJ9639"/>
      <c r="BK9639"/>
      <c r="BL9639"/>
      <c r="BM9639"/>
      <c r="BN9639"/>
    </row>
    <row r="9640" spans="61:66" x14ac:dyDescent="0.25">
      <c r="BI9640"/>
      <c r="BJ9640"/>
      <c r="BK9640"/>
      <c r="BL9640"/>
      <c r="BM9640"/>
      <c r="BN9640"/>
    </row>
    <row r="9641" spans="61:66" x14ac:dyDescent="0.25">
      <c r="BI9641"/>
      <c r="BJ9641"/>
      <c r="BK9641"/>
      <c r="BL9641"/>
      <c r="BM9641"/>
      <c r="BN9641"/>
    </row>
    <row r="9642" spans="61:66" x14ac:dyDescent="0.25">
      <c r="BI9642"/>
      <c r="BJ9642"/>
      <c r="BK9642"/>
      <c r="BL9642"/>
      <c r="BM9642"/>
      <c r="BN9642"/>
    </row>
    <row r="9643" spans="61:66" x14ac:dyDescent="0.25">
      <c r="BI9643"/>
      <c r="BJ9643"/>
      <c r="BK9643"/>
      <c r="BL9643"/>
      <c r="BM9643"/>
      <c r="BN9643"/>
    </row>
    <row r="9644" spans="61:66" x14ac:dyDescent="0.25">
      <c r="BI9644"/>
      <c r="BJ9644"/>
      <c r="BK9644"/>
      <c r="BL9644"/>
      <c r="BM9644"/>
      <c r="BN9644"/>
    </row>
    <row r="9645" spans="61:66" x14ac:dyDescent="0.25">
      <c r="BI9645"/>
      <c r="BJ9645"/>
      <c r="BK9645"/>
      <c r="BL9645"/>
      <c r="BM9645"/>
      <c r="BN9645"/>
    </row>
    <row r="9646" spans="61:66" x14ac:dyDescent="0.25">
      <c r="BI9646"/>
      <c r="BJ9646"/>
      <c r="BK9646"/>
      <c r="BL9646"/>
      <c r="BM9646"/>
      <c r="BN9646"/>
    </row>
    <row r="9647" spans="61:66" x14ac:dyDescent="0.25">
      <c r="BI9647"/>
      <c r="BJ9647"/>
      <c r="BK9647"/>
      <c r="BL9647"/>
      <c r="BM9647"/>
      <c r="BN9647"/>
    </row>
    <row r="9648" spans="61:66" x14ac:dyDescent="0.25">
      <c r="BI9648"/>
      <c r="BJ9648"/>
      <c r="BK9648"/>
      <c r="BL9648"/>
      <c r="BM9648"/>
      <c r="BN9648"/>
    </row>
    <row r="9649" spans="61:66" x14ac:dyDescent="0.25">
      <c r="BI9649"/>
      <c r="BJ9649"/>
      <c r="BK9649"/>
      <c r="BL9649"/>
      <c r="BM9649"/>
      <c r="BN9649"/>
    </row>
    <row r="9650" spans="61:66" x14ac:dyDescent="0.25">
      <c r="BI9650"/>
      <c r="BJ9650"/>
      <c r="BK9650"/>
      <c r="BL9650"/>
      <c r="BM9650"/>
      <c r="BN9650"/>
    </row>
    <row r="9651" spans="61:66" x14ac:dyDescent="0.25">
      <c r="BI9651"/>
      <c r="BJ9651"/>
      <c r="BK9651"/>
      <c r="BL9651"/>
      <c r="BM9651"/>
      <c r="BN9651"/>
    </row>
    <row r="9652" spans="61:66" x14ac:dyDescent="0.25">
      <c r="BI9652"/>
      <c r="BJ9652"/>
      <c r="BK9652"/>
      <c r="BL9652"/>
      <c r="BM9652"/>
      <c r="BN9652"/>
    </row>
    <row r="9653" spans="61:66" x14ac:dyDescent="0.25">
      <c r="BI9653"/>
      <c r="BJ9653"/>
      <c r="BK9653"/>
      <c r="BL9653"/>
      <c r="BM9653"/>
      <c r="BN9653"/>
    </row>
    <row r="9654" spans="61:66" x14ac:dyDescent="0.25">
      <c r="BI9654"/>
      <c r="BJ9654"/>
      <c r="BK9654"/>
      <c r="BL9654"/>
      <c r="BM9654"/>
      <c r="BN9654"/>
    </row>
    <row r="9655" spans="61:66" x14ac:dyDescent="0.25">
      <c r="BI9655"/>
      <c r="BJ9655"/>
      <c r="BK9655"/>
      <c r="BL9655"/>
      <c r="BM9655"/>
      <c r="BN9655"/>
    </row>
    <row r="9656" spans="61:66" x14ac:dyDescent="0.25">
      <c r="BI9656"/>
      <c r="BJ9656"/>
      <c r="BK9656"/>
      <c r="BL9656"/>
      <c r="BM9656"/>
      <c r="BN9656"/>
    </row>
    <row r="9657" spans="61:66" x14ac:dyDescent="0.25">
      <c r="BI9657"/>
      <c r="BJ9657"/>
      <c r="BK9657"/>
      <c r="BL9657"/>
      <c r="BM9657"/>
      <c r="BN9657"/>
    </row>
    <row r="9658" spans="61:66" x14ac:dyDescent="0.25">
      <c r="BI9658"/>
      <c r="BJ9658"/>
      <c r="BK9658"/>
      <c r="BL9658"/>
      <c r="BM9658"/>
      <c r="BN9658"/>
    </row>
    <row r="9659" spans="61:66" x14ac:dyDescent="0.25">
      <c r="BI9659"/>
      <c r="BJ9659"/>
      <c r="BK9659"/>
      <c r="BL9659"/>
      <c r="BM9659"/>
      <c r="BN9659"/>
    </row>
    <row r="9660" spans="61:66" x14ac:dyDescent="0.25">
      <c r="BI9660"/>
      <c r="BJ9660"/>
      <c r="BK9660"/>
      <c r="BL9660"/>
      <c r="BM9660"/>
      <c r="BN9660"/>
    </row>
    <row r="9661" spans="61:66" x14ac:dyDescent="0.25">
      <c r="BI9661"/>
      <c r="BJ9661"/>
      <c r="BK9661"/>
      <c r="BL9661"/>
      <c r="BM9661"/>
      <c r="BN9661"/>
    </row>
    <row r="9662" spans="61:66" x14ac:dyDescent="0.25">
      <c r="BI9662"/>
      <c r="BJ9662"/>
      <c r="BK9662"/>
      <c r="BL9662"/>
      <c r="BM9662"/>
      <c r="BN9662"/>
    </row>
    <row r="9663" spans="61:66" x14ac:dyDescent="0.25">
      <c r="BI9663"/>
      <c r="BJ9663"/>
      <c r="BK9663"/>
      <c r="BL9663"/>
      <c r="BM9663"/>
      <c r="BN9663"/>
    </row>
    <row r="9664" spans="61:66" x14ac:dyDescent="0.25">
      <c r="BI9664"/>
      <c r="BJ9664"/>
      <c r="BK9664"/>
      <c r="BL9664"/>
      <c r="BM9664"/>
      <c r="BN9664"/>
    </row>
    <row r="9665" spans="61:66" x14ac:dyDescent="0.25">
      <c r="BI9665"/>
      <c r="BJ9665"/>
      <c r="BK9665"/>
      <c r="BL9665"/>
      <c r="BM9665"/>
      <c r="BN9665"/>
    </row>
    <row r="9666" spans="61:66" x14ac:dyDescent="0.25">
      <c r="BI9666"/>
      <c r="BJ9666"/>
      <c r="BK9666"/>
      <c r="BL9666"/>
      <c r="BM9666"/>
      <c r="BN9666"/>
    </row>
    <row r="9667" spans="61:66" x14ac:dyDescent="0.25">
      <c r="BI9667"/>
      <c r="BJ9667"/>
      <c r="BK9667"/>
      <c r="BL9667"/>
      <c r="BM9667"/>
      <c r="BN9667"/>
    </row>
    <row r="9668" spans="61:66" x14ac:dyDescent="0.25">
      <c r="BI9668"/>
      <c r="BJ9668"/>
      <c r="BK9668"/>
      <c r="BL9668"/>
      <c r="BM9668"/>
      <c r="BN9668"/>
    </row>
    <row r="9669" spans="61:66" x14ac:dyDescent="0.25">
      <c r="BI9669"/>
      <c r="BJ9669"/>
      <c r="BK9669"/>
      <c r="BL9669"/>
      <c r="BM9669"/>
      <c r="BN9669"/>
    </row>
    <row r="9670" spans="61:66" x14ac:dyDescent="0.25">
      <c r="BI9670"/>
      <c r="BJ9670"/>
      <c r="BK9670"/>
      <c r="BL9670"/>
      <c r="BM9670"/>
      <c r="BN9670"/>
    </row>
    <row r="9671" spans="61:66" x14ac:dyDescent="0.25">
      <c r="BI9671"/>
      <c r="BJ9671"/>
      <c r="BK9671"/>
      <c r="BL9671"/>
      <c r="BM9671"/>
      <c r="BN9671"/>
    </row>
    <row r="9672" spans="61:66" x14ac:dyDescent="0.25">
      <c r="BI9672"/>
      <c r="BJ9672"/>
      <c r="BK9672"/>
      <c r="BL9672"/>
      <c r="BM9672"/>
      <c r="BN9672"/>
    </row>
    <row r="9673" spans="61:66" x14ac:dyDescent="0.25">
      <c r="BI9673"/>
      <c r="BJ9673"/>
      <c r="BK9673"/>
      <c r="BL9673"/>
      <c r="BM9673"/>
      <c r="BN9673"/>
    </row>
    <row r="9674" spans="61:66" x14ac:dyDescent="0.25">
      <c r="BI9674"/>
      <c r="BJ9674"/>
      <c r="BK9674"/>
      <c r="BL9674"/>
      <c r="BM9674"/>
      <c r="BN9674"/>
    </row>
    <row r="9675" spans="61:66" x14ac:dyDescent="0.25">
      <c r="BI9675"/>
      <c r="BJ9675"/>
      <c r="BK9675"/>
      <c r="BL9675"/>
      <c r="BM9675"/>
      <c r="BN9675"/>
    </row>
    <row r="9676" spans="61:66" x14ac:dyDescent="0.25">
      <c r="BI9676"/>
      <c r="BJ9676"/>
      <c r="BK9676"/>
      <c r="BL9676"/>
      <c r="BM9676"/>
      <c r="BN9676"/>
    </row>
    <row r="9677" spans="61:66" x14ac:dyDescent="0.25">
      <c r="BI9677"/>
      <c r="BJ9677"/>
      <c r="BK9677"/>
      <c r="BL9677"/>
      <c r="BM9677"/>
      <c r="BN9677"/>
    </row>
    <row r="9678" spans="61:66" x14ac:dyDescent="0.25">
      <c r="BI9678"/>
      <c r="BJ9678"/>
      <c r="BK9678"/>
      <c r="BL9678"/>
      <c r="BM9678"/>
      <c r="BN9678"/>
    </row>
    <row r="9679" spans="61:66" x14ac:dyDescent="0.25">
      <c r="BI9679"/>
      <c r="BJ9679"/>
      <c r="BK9679"/>
      <c r="BL9679"/>
      <c r="BM9679"/>
      <c r="BN9679"/>
    </row>
    <row r="9680" spans="61:66" x14ac:dyDescent="0.25">
      <c r="BI9680"/>
      <c r="BJ9680"/>
      <c r="BK9680"/>
      <c r="BL9680"/>
      <c r="BM9680"/>
      <c r="BN9680"/>
    </row>
    <row r="9681" spans="61:66" x14ac:dyDescent="0.25">
      <c r="BI9681"/>
      <c r="BJ9681"/>
      <c r="BK9681"/>
      <c r="BL9681"/>
      <c r="BM9681"/>
      <c r="BN9681"/>
    </row>
    <row r="9682" spans="61:66" x14ac:dyDescent="0.25">
      <c r="BI9682"/>
      <c r="BJ9682"/>
      <c r="BK9682"/>
      <c r="BL9682"/>
      <c r="BM9682"/>
      <c r="BN9682"/>
    </row>
    <row r="9683" spans="61:66" x14ac:dyDescent="0.25">
      <c r="BI9683"/>
      <c r="BJ9683"/>
      <c r="BK9683"/>
      <c r="BL9683"/>
      <c r="BM9683"/>
      <c r="BN9683"/>
    </row>
    <row r="9684" spans="61:66" x14ac:dyDescent="0.25">
      <c r="BI9684"/>
      <c r="BJ9684"/>
      <c r="BK9684"/>
      <c r="BL9684"/>
      <c r="BM9684"/>
      <c r="BN9684"/>
    </row>
    <row r="9685" spans="61:66" x14ac:dyDescent="0.25">
      <c r="BI9685"/>
      <c r="BJ9685"/>
      <c r="BK9685"/>
      <c r="BL9685"/>
      <c r="BM9685"/>
      <c r="BN9685"/>
    </row>
    <row r="9686" spans="61:66" x14ac:dyDescent="0.25">
      <c r="BI9686"/>
      <c r="BJ9686"/>
      <c r="BK9686"/>
      <c r="BL9686"/>
      <c r="BM9686"/>
      <c r="BN9686"/>
    </row>
    <row r="9687" spans="61:66" x14ac:dyDescent="0.25">
      <c r="BI9687"/>
      <c r="BJ9687"/>
      <c r="BK9687"/>
      <c r="BL9687"/>
      <c r="BM9687"/>
      <c r="BN9687"/>
    </row>
    <row r="9688" spans="61:66" x14ac:dyDescent="0.25">
      <c r="BI9688"/>
      <c r="BJ9688"/>
      <c r="BK9688"/>
      <c r="BL9688"/>
      <c r="BM9688"/>
      <c r="BN9688"/>
    </row>
    <row r="9689" spans="61:66" x14ac:dyDescent="0.25">
      <c r="BI9689"/>
      <c r="BJ9689"/>
      <c r="BK9689"/>
      <c r="BL9689"/>
      <c r="BM9689"/>
      <c r="BN9689"/>
    </row>
    <row r="9690" spans="61:66" x14ac:dyDescent="0.25">
      <c r="BI9690"/>
      <c r="BJ9690"/>
      <c r="BK9690"/>
      <c r="BL9690"/>
      <c r="BM9690"/>
      <c r="BN9690"/>
    </row>
    <row r="9691" spans="61:66" x14ac:dyDescent="0.25">
      <c r="BI9691"/>
      <c r="BJ9691"/>
      <c r="BK9691"/>
      <c r="BL9691"/>
      <c r="BM9691"/>
      <c r="BN9691"/>
    </row>
    <row r="9692" spans="61:66" x14ac:dyDescent="0.25">
      <c r="BI9692"/>
      <c r="BJ9692"/>
      <c r="BK9692"/>
      <c r="BL9692"/>
      <c r="BM9692"/>
      <c r="BN9692"/>
    </row>
    <row r="9693" spans="61:66" x14ac:dyDescent="0.25">
      <c r="BI9693"/>
      <c r="BJ9693"/>
      <c r="BK9693"/>
      <c r="BL9693"/>
      <c r="BM9693"/>
      <c r="BN9693"/>
    </row>
    <row r="9694" spans="61:66" x14ac:dyDescent="0.25">
      <c r="BI9694"/>
      <c r="BJ9694"/>
      <c r="BK9694"/>
      <c r="BL9694"/>
      <c r="BM9694"/>
      <c r="BN9694"/>
    </row>
    <row r="9695" spans="61:66" x14ac:dyDescent="0.25">
      <c r="BI9695"/>
      <c r="BJ9695"/>
      <c r="BK9695"/>
      <c r="BL9695"/>
      <c r="BM9695"/>
      <c r="BN9695"/>
    </row>
    <row r="9696" spans="61:66" x14ac:dyDescent="0.25">
      <c r="BI9696"/>
      <c r="BJ9696"/>
      <c r="BK9696"/>
      <c r="BL9696"/>
      <c r="BM9696"/>
      <c r="BN9696"/>
    </row>
    <row r="9697" spans="61:66" x14ac:dyDescent="0.25">
      <c r="BI9697"/>
      <c r="BJ9697"/>
      <c r="BK9697"/>
      <c r="BL9697"/>
      <c r="BM9697"/>
      <c r="BN9697"/>
    </row>
    <row r="9698" spans="61:66" x14ac:dyDescent="0.25">
      <c r="BI9698"/>
      <c r="BJ9698"/>
      <c r="BK9698"/>
      <c r="BL9698"/>
      <c r="BM9698"/>
      <c r="BN9698"/>
    </row>
    <row r="9699" spans="61:66" x14ac:dyDescent="0.25">
      <c r="BI9699"/>
      <c r="BJ9699"/>
      <c r="BK9699"/>
      <c r="BL9699"/>
      <c r="BM9699"/>
      <c r="BN9699"/>
    </row>
    <row r="9700" spans="61:66" x14ac:dyDescent="0.25">
      <c r="BI9700"/>
      <c r="BJ9700"/>
      <c r="BK9700"/>
      <c r="BL9700"/>
      <c r="BM9700"/>
      <c r="BN9700"/>
    </row>
    <row r="9701" spans="61:66" x14ac:dyDescent="0.25">
      <c r="BI9701"/>
      <c r="BJ9701"/>
      <c r="BK9701"/>
      <c r="BL9701"/>
      <c r="BM9701"/>
      <c r="BN9701"/>
    </row>
    <row r="9702" spans="61:66" x14ac:dyDescent="0.25">
      <c r="BI9702"/>
      <c r="BJ9702"/>
      <c r="BK9702"/>
      <c r="BL9702"/>
      <c r="BM9702"/>
      <c r="BN9702"/>
    </row>
    <row r="9703" spans="61:66" x14ac:dyDescent="0.25">
      <c r="BI9703"/>
      <c r="BJ9703"/>
      <c r="BK9703"/>
      <c r="BL9703"/>
      <c r="BM9703"/>
      <c r="BN9703"/>
    </row>
    <row r="9704" spans="61:66" x14ac:dyDescent="0.25">
      <c r="BI9704"/>
      <c r="BJ9704"/>
      <c r="BK9704"/>
      <c r="BL9704"/>
      <c r="BM9704"/>
      <c r="BN9704"/>
    </row>
    <row r="9705" spans="61:66" x14ac:dyDescent="0.25">
      <c r="BI9705"/>
      <c r="BJ9705"/>
      <c r="BK9705"/>
      <c r="BL9705"/>
      <c r="BM9705"/>
      <c r="BN9705"/>
    </row>
    <row r="9706" spans="61:66" x14ac:dyDescent="0.25">
      <c r="BI9706"/>
      <c r="BJ9706"/>
      <c r="BK9706"/>
      <c r="BL9706"/>
      <c r="BM9706"/>
      <c r="BN9706"/>
    </row>
    <row r="9707" spans="61:66" x14ac:dyDescent="0.25">
      <c r="BI9707"/>
      <c r="BJ9707"/>
      <c r="BK9707"/>
      <c r="BL9707"/>
      <c r="BM9707"/>
      <c r="BN9707"/>
    </row>
    <row r="9708" spans="61:66" x14ac:dyDescent="0.25">
      <c r="BI9708"/>
      <c r="BJ9708"/>
      <c r="BK9708"/>
      <c r="BL9708"/>
      <c r="BM9708"/>
      <c r="BN9708"/>
    </row>
    <row r="9709" spans="61:66" x14ac:dyDescent="0.25">
      <c r="BI9709"/>
      <c r="BJ9709"/>
      <c r="BK9709"/>
      <c r="BL9709"/>
      <c r="BM9709"/>
      <c r="BN9709"/>
    </row>
    <row r="9710" spans="61:66" x14ac:dyDescent="0.25">
      <c r="BI9710"/>
      <c r="BJ9710"/>
      <c r="BK9710"/>
      <c r="BL9710"/>
      <c r="BM9710"/>
      <c r="BN9710"/>
    </row>
    <row r="9711" spans="61:66" x14ac:dyDescent="0.25">
      <c r="BI9711"/>
      <c r="BJ9711"/>
      <c r="BK9711"/>
      <c r="BL9711"/>
      <c r="BM9711"/>
      <c r="BN9711"/>
    </row>
    <row r="9712" spans="61:66" x14ac:dyDescent="0.25">
      <c r="BI9712"/>
      <c r="BJ9712"/>
      <c r="BK9712"/>
      <c r="BL9712"/>
      <c r="BM9712"/>
      <c r="BN9712"/>
    </row>
    <row r="9713" spans="61:66" x14ac:dyDescent="0.25">
      <c r="BI9713"/>
      <c r="BJ9713"/>
      <c r="BK9713"/>
      <c r="BL9713"/>
      <c r="BM9713"/>
      <c r="BN9713"/>
    </row>
    <row r="9714" spans="61:66" x14ac:dyDescent="0.25">
      <c r="BI9714"/>
      <c r="BJ9714"/>
      <c r="BK9714"/>
      <c r="BL9714"/>
      <c r="BM9714"/>
      <c r="BN9714"/>
    </row>
    <row r="9715" spans="61:66" x14ac:dyDescent="0.25">
      <c r="BI9715"/>
      <c r="BJ9715"/>
      <c r="BK9715"/>
      <c r="BL9715"/>
      <c r="BM9715"/>
      <c r="BN9715"/>
    </row>
    <row r="9716" spans="61:66" x14ac:dyDescent="0.25">
      <c r="BI9716"/>
      <c r="BJ9716"/>
      <c r="BK9716"/>
      <c r="BL9716"/>
      <c r="BM9716"/>
      <c r="BN9716"/>
    </row>
    <row r="9717" spans="61:66" x14ac:dyDescent="0.25">
      <c r="BI9717"/>
      <c r="BJ9717"/>
      <c r="BK9717"/>
      <c r="BL9717"/>
      <c r="BM9717"/>
      <c r="BN9717"/>
    </row>
    <row r="9718" spans="61:66" x14ac:dyDescent="0.25">
      <c r="BI9718"/>
      <c r="BJ9718"/>
      <c r="BK9718"/>
      <c r="BL9718"/>
      <c r="BM9718"/>
      <c r="BN9718"/>
    </row>
    <row r="9719" spans="61:66" x14ac:dyDescent="0.25">
      <c r="BI9719"/>
      <c r="BJ9719"/>
      <c r="BK9719"/>
      <c r="BL9719"/>
      <c r="BM9719"/>
      <c r="BN9719"/>
    </row>
    <row r="9720" spans="61:66" x14ac:dyDescent="0.25">
      <c r="BI9720"/>
      <c r="BJ9720"/>
      <c r="BK9720"/>
      <c r="BL9720"/>
      <c r="BM9720"/>
      <c r="BN9720"/>
    </row>
    <row r="9721" spans="61:66" x14ac:dyDescent="0.25">
      <c r="BI9721"/>
      <c r="BJ9721"/>
      <c r="BK9721"/>
      <c r="BL9721"/>
      <c r="BM9721"/>
      <c r="BN9721"/>
    </row>
    <row r="9722" spans="61:66" x14ac:dyDescent="0.25">
      <c r="BI9722"/>
      <c r="BJ9722"/>
      <c r="BK9722"/>
      <c r="BL9722"/>
      <c r="BM9722"/>
      <c r="BN9722"/>
    </row>
    <row r="9723" spans="61:66" x14ac:dyDescent="0.25">
      <c r="BI9723"/>
      <c r="BJ9723"/>
      <c r="BK9723"/>
      <c r="BL9723"/>
      <c r="BM9723"/>
      <c r="BN9723"/>
    </row>
    <row r="9724" spans="61:66" x14ac:dyDescent="0.25">
      <c r="BI9724"/>
      <c r="BJ9724"/>
      <c r="BK9724"/>
      <c r="BL9724"/>
      <c r="BM9724"/>
      <c r="BN9724"/>
    </row>
    <row r="9725" spans="61:66" x14ac:dyDescent="0.25">
      <c r="BI9725"/>
      <c r="BJ9725"/>
      <c r="BK9725"/>
      <c r="BL9725"/>
      <c r="BM9725"/>
      <c r="BN9725"/>
    </row>
    <row r="9726" spans="61:66" x14ac:dyDescent="0.25">
      <c r="BI9726"/>
      <c r="BJ9726"/>
      <c r="BK9726"/>
      <c r="BL9726"/>
      <c r="BM9726"/>
      <c r="BN9726"/>
    </row>
    <row r="9727" spans="61:66" x14ac:dyDescent="0.25">
      <c r="BI9727"/>
      <c r="BJ9727"/>
      <c r="BK9727"/>
      <c r="BL9727"/>
      <c r="BM9727"/>
      <c r="BN9727"/>
    </row>
    <row r="9728" spans="61:66" x14ac:dyDescent="0.25">
      <c r="BI9728"/>
      <c r="BJ9728"/>
      <c r="BK9728"/>
      <c r="BL9728"/>
      <c r="BM9728"/>
      <c r="BN9728"/>
    </row>
    <row r="9729" spans="61:66" x14ac:dyDescent="0.25">
      <c r="BI9729"/>
      <c r="BJ9729"/>
      <c r="BK9729"/>
      <c r="BL9729"/>
      <c r="BM9729"/>
      <c r="BN9729"/>
    </row>
    <row r="9730" spans="61:66" x14ac:dyDescent="0.25">
      <c r="BI9730"/>
      <c r="BJ9730"/>
      <c r="BK9730"/>
      <c r="BL9730"/>
      <c r="BM9730"/>
      <c r="BN9730"/>
    </row>
    <row r="9731" spans="61:66" x14ac:dyDescent="0.25">
      <c r="BI9731"/>
      <c r="BJ9731"/>
      <c r="BK9731"/>
      <c r="BL9731"/>
      <c r="BM9731"/>
      <c r="BN9731"/>
    </row>
    <row r="9732" spans="61:66" x14ac:dyDescent="0.25">
      <c r="BI9732"/>
      <c r="BJ9732"/>
      <c r="BK9732"/>
      <c r="BL9732"/>
      <c r="BM9732"/>
      <c r="BN9732"/>
    </row>
    <row r="9733" spans="61:66" x14ac:dyDescent="0.25">
      <c r="BI9733"/>
      <c r="BJ9733"/>
      <c r="BK9733"/>
      <c r="BL9733"/>
      <c r="BM9733"/>
      <c r="BN9733"/>
    </row>
    <row r="9734" spans="61:66" x14ac:dyDescent="0.25">
      <c r="BI9734"/>
      <c r="BJ9734"/>
      <c r="BK9734"/>
      <c r="BL9734"/>
      <c r="BM9734"/>
      <c r="BN9734"/>
    </row>
    <row r="9735" spans="61:66" x14ac:dyDescent="0.25">
      <c r="BI9735"/>
      <c r="BJ9735"/>
      <c r="BK9735"/>
      <c r="BL9735"/>
      <c r="BM9735"/>
      <c r="BN9735"/>
    </row>
    <row r="9736" spans="61:66" x14ac:dyDescent="0.25">
      <c r="BI9736"/>
      <c r="BJ9736"/>
      <c r="BK9736"/>
      <c r="BL9736"/>
      <c r="BM9736"/>
      <c r="BN9736"/>
    </row>
    <row r="9737" spans="61:66" x14ac:dyDescent="0.25">
      <c r="BI9737"/>
      <c r="BJ9737"/>
      <c r="BK9737"/>
      <c r="BL9737"/>
      <c r="BM9737"/>
      <c r="BN9737"/>
    </row>
    <row r="9738" spans="61:66" x14ac:dyDescent="0.25">
      <c r="BI9738"/>
      <c r="BJ9738"/>
      <c r="BK9738"/>
      <c r="BL9738"/>
      <c r="BM9738"/>
      <c r="BN9738"/>
    </row>
    <row r="9739" spans="61:66" x14ac:dyDescent="0.25">
      <c r="BI9739"/>
      <c r="BJ9739"/>
      <c r="BK9739"/>
      <c r="BL9739"/>
      <c r="BM9739"/>
      <c r="BN9739"/>
    </row>
    <row r="9740" spans="61:66" x14ac:dyDescent="0.25">
      <c r="BI9740"/>
      <c r="BJ9740"/>
      <c r="BK9740"/>
      <c r="BL9740"/>
      <c r="BM9740"/>
      <c r="BN9740"/>
    </row>
    <row r="9741" spans="61:66" x14ac:dyDescent="0.25">
      <c r="BI9741"/>
      <c r="BJ9741"/>
      <c r="BK9741"/>
      <c r="BL9741"/>
      <c r="BM9741"/>
      <c r="BN9741"/>
    </row>
    <row r="9742" spans="61:66" x14ac:dyDescent="0.25">
      <c r="BI9742"/>
      <c r="BJ9742"/>
      <c r="BK9742"/>
      <c r="BL9742"/>
      <c r="BM9742"/>
      <c r="BN9742"/>
    </row>
    <row r="9743" spans="61:66" x14ac:dyDescent="0.25">
      <c r="BI9743"/>
      <c r="BJ9743"/>
      <c r="BK9743"/>
      <c r="BL9743"/>
      <c r="BM9743"/>
      <c r="BN9743"/>
    </row>
    <row r="9744" spans="61:66" x14ac:dyDescent="0.25">
      <c r="BI9744"/>
      <c r="BJ9744"/>
      <c r="BK9744"/>
      <c r="BL9744"/>
      <c r="BM9744"/>
      <c r="BN9744"/>
    </row>
    <row r="9745" spans="61:66" x14ac:dyDescent="0.25">
      <c r="BI9745"/>
      <c r="BJ9745"/>
      <c r="BK9745"/>
      <c r="BL9745"/>
      <c r="BM9745"/>
      <c r="BN9745"/>
    </row>
    <row r="9746" spans="61:66" x14ac:dyDescent="0.25">
      <c r="BI9746"/>
      <c r="BJ9746"/>
      <c r="BK9746"/>
      <c r="BL9746"/>
      <c r="BM9746"/>
      <c r="BN9746"/>
    </row>
    <row r="9747" spans="61:66" x14ac:dyDescent="0.25">
      <c r="BI9747"/>
      <c r="BJ9747"/>
      <c r="BK9747"/>
      <c r="BL9747"/>
      <c r="BM9747"/>
      <c r="BN9747"/>
    </row>
    <row r="9748" spans="61:66" x14ac:dyDescent="0.25">
      <c r="BI9748"/>
      <c r="BJ9748"/>
      <c r="BK9748"/>
      <c r="BL9748"/>
      <c r="BM9748"/>
      <c r="BN9748"/>
    </row>
    <row r="9749" spans="61:66" x14ac:dyDescent="0.25">
      <c r="BI9749"/>
      <c r="BJ9749"/>
      <c r="BK9749"/>
      <c r="BL9749"/>
      <c r="BM9749"/>
      <c r="BN9749"/>
    </row>
    <row r="9750" spans="61:66" x14ac:dyDescent="0.25">
      <c r="BI9750"/>
      <c r="BJ9750"/>
      <c r="BK9750"/>
      <c r="BL9750"/>
      <c r="BM9750"/>
      <c r="BN9750"/>
    </row>
    <row r="9751" spans="61:66" x14ac:dyDescent="0.25">
      <c r="BI9751"/>
      <c r="BJ9751"/>
      <c r="BK9751"/>
      <c r="BL9751"/>
      <c r="BM9751"/>
      <c r="BN9751"/>
    </row>
    <row r="9752" spans="61:66" x14ac:dyDescent="0.25">
      <c r="BI9752"/>
      <c r="BJ9752"/>
      <c r="BK9752"/>
      <c r="BL9752"/>
      <c r="BM9752"/>
      <c r="BN9752"/>
    </row>
    <row r="9753" spans="61:66" x14ac:dyDescent="0.25">
      <c r="BI9753"/>
      <c r="BJ9753"/>
      <c r="BK9753"/>
      <c r="BL9753"/>
      <c r="BM9753"/>
      <c r="BN9753"/>
    </row>
    <row r="9754" spans="61:66" x14ac:dyDescent="0.25">
      <c r="BI9754"/>
      <c r="BJ9754"/>
      <c r="BK9754"/>
      <c r="BL9754"/>
      <c r="BM9754"/>
      <c r="BN9754"/>
    </row>
    <row r="9755" spans="61:66" x14ac:dyDescent="0.25">
      <c r="BI9755"/>
      <c r="BJ9755"/>
      <c r="BK9755"/>
      <c r="BL9755"/>
      <c r="BM9755"/>
      <c r="BN9755"/>
    </row>
    <row r="9756" spans="61:66" x14ac:dyDescent="0.25">
      <c r="BI9756"/>
      <c r="BJ9756"/>
      <c r="BK9756"/>
      <c r="BL9756"/>
      <c r="BM9756"/>
      <c r="BN9756"/>
    </row>
    <row r="9757" spans="61:66" x14ac:dyDescent="0.25">
      <c r="BI9757"/>
      <c r="BJ9757"/>
      <c r="BK9757"/>
      <c r="BL9757"/>
      <c r="BM9757"/>
      <c r="BN9757"/>
    </row>
    <row r="9758" spans="61:66" x14ac:dyDescent="0.25">
      <c r="BI9758"/>
      <c r="BJ9758"/>
      <c r="BK9758"/>
      <c r="BL9758"/>
      <c r="BM9758"/>
      <c r="BN9758"/>
    </row>
    <row r="9759" spans="61:66" x14ac:dyDescent="0.25">
      <c r="BI9759"/>
      <c r="BJ9759"/>
      <c r="BK9759"/>
      <c r="BL9759"/>
      <c r="BM9759"/>
      <c r="BN9759"/>
    </row>
    <row r="9760" spans="61:66" x14ac:dyDescent="0.25">
      <c r="BI9760"/>
      <c r="BJ9760"/>
      <c r="BK9760"/>
      <c r="BL9760"/>
      <c r="BM9760"/>
      <c r="BN9760"/>
    </row>
    <row r="9761" spans="61:66" x14ac:dyDescent="0.25">
      <c r="BI9761"/>
      <c r="BJ9761"/>
      <c r="BK9761"/>
      <c r="BL9761"/>
      <c r="BM9761"/>
      <c r="BN9761"/>
    </row>
    <row r="9762" spans="61:66" x14ac:dyDescent="0.25">
      <c r="BI9762"/>
      <c r="BJ9762"/>
      <c r="BK9762"/>
      <c r="BL9762"/>
      <c r="BM9762"/>
      <c r="BN9762"/>
    </row>
    <row r="9763" spans="61:66" x14ac:dyDescent="0.25">
      <c r="BI9763"/>
      <c r="BJ9763"/>
      <c r="BK9763"/>
      <c r="BL9763"/>
      <c r="BM9763"/>
      <c r="BN9763"/>
    </row>
    <row r="9764" spans="61:66" x14ac:dyDescent="0.25">
      <c r="BI9764"/>
      <c r="BJ9764"/>
      <c r="BK9764"/>
      <c r="BL9764"/>
      <c r="BM9764"/>
      <c r="BN9764"/>
    </row>
    <row r="9765" spans="61:66" x14ac:dyDescent="0.25">
      <c r="BI9765"/>
      <c r="BJ9765"/>
      <c r="BK9765"/>
      <c r="BL9765"/>
      <c r="BM9765"/>
      <c r="BN9765"/>
    </row>
    <row r="9766" spans="61:66" x14ac:dyDescent="0.25">
      <c r="BI9766"/>
      <c r="BJ9766"/>
      <c r="BK9766"/>
      <c r="BL9766"/>
      <c r="BM9766"/>
      <c r="BN9766"/>
    </row>
    <row r="9767" spans="61:66" x14ac:dyDescent="0.25">
      <c r="BI9767"/>
      <c r="BJ9767"/>
      <c r="BK9767"/>
      <c r="BL9767"/>
      <c r="BM9767"/>
      <c r="BN9767"/>
    </row>
    <row r="9768" spans="61:66" x14ac:dyDescent="0.25">
      <c r="BI9768"/>
      <c r="BJ9768"/>
      <c r="BK9768"/>
      <c r="BL9768"/>
      <c r="BM9768"/>
      <c r="BN9768"/>
    </row>
    <row r="9769" spans="61:66" x14ac:dyDescent="0.25">
      <c r="BI9769"/>
      <c r="BJ9769"/>
      <c r="BK9769"/>
      <c r="BL9769"/>
      <c r="BM9769"/>
      <c r="BN9769"/>
    </row>
    <row r="9770" spans="61:66" x14ac:dyDescent="0.25">
      <c r="BI9770"/>
      <c r="BJ9770"/>
      <c r="BK9770"/>
      <c r="BL9770"/>
      <c r="BM9770"/>
      <c r="BN9770"/>
    </row>
    <row r="9771" spans="61:66" x14ac:dyDescent="0.25">
      <c r="BI9771"/>
      <c r="BJ9771"/>
      <c r="BK9771"/>
      <c r="BL9771"/>
      <c r="BM9771"/>
      <c r="BN9771"/>
    </row>
    <row r="9772" spans="61:66" x14ac:dyDescent="0.25">
      <c r="BI9772"/>
      <c r="BJ9772"/>
      <c r="BK9772"/>
      <c r="BL9772"/>
      <c r="BM9772"/>
      <c r="BN9772"/>
    </row>
    <row r="9773" spans="61:66" x14ac:dyDescent="0.25">
      <c r="BI9773"/>
      <c r="BJ9773"/>
      <c r="BK9773"/>
      <c r="BL9773"/>
      <c r="BM9773"/>
      <c r="BN9773"/>
    </row>
    <row r="9774" spans="61:66" x14ac:dyDescent="0.25">
      <c r="BI9774"/>
      <c r="BJ9774"/>
      <c r="BK9774"/>
      <c r="BL9774"/>
      <c r="BM9774"/>
      <c r="BN9774"/>
    </row>
    <row r="9775" spans="61:66" x14ac:dyDescent="0.25">
      <c r="BI9775"/>
      <c r="BJ9775"/>
      <c r="BK9775"/>
      <c r="BL9775"/>
      <c r="BM9775"/>
      <c r="BN9775"/>
    </row>
    <row r="9776" spans="61:66" x14ac:dyDescent="0.25">
      <c r="BI9776"/>
      <c r="BJ9776"/>
      <c r="BK9776"/>
      <c r="BL9776"/>
      <c r="BM9776"/>
      <c r="BN9776"/>
    </row>
    <row r="9777" spans="61:66" x14ac:dyDescent="0.25">
      <c r="BI9777"/>
      <c r="BJ9777"/>
      <c r="BK9777"/>
      <c r="BL9777"/>
      <c r="BM9777"/>
      <c r="BN9777"/>
    </row>
    <row r="9778" spans="61:66" x14ac:dyDescent="0.25">
      <c r="BI9778"/>
      <c r="BJ9778"/>
      <c r="BK9778"/>
      <c r="BL9778"/>
      <c r="BM9778"/>
      <c r="BN9778"/>
    </row>
    <row r="9779" spans="61:66" x14ac:dyDescent="0.25">
      <c r="BI9779"/>
      <c r="BJ9779"/>
      <c r="BK9779"/>
      <c r="BL9779"/>
      <c r="BM9779"/>
      <c r="BN9779"/>
    </row>
    <row r="9780" spans="61:66" x14ac:dyDescent="0.25">
      <c r="BI9780"/>
      <c r="BJ9780"/>
      <c r="BK9780"/>
      <c r="BL9780"/>
      <c r="BM9780"/>
      <c r="BN9780"/>
    </row>
    <row r="9781" spans="61:66" x14ac:dyDescent="0.25">
      <c r="BI9781"/>
      <c r="BJ9781"/>
      <c r="BK9781"/>
      <c r="BL9781"/>
      <c r="BM9781"/>
      <c r="BN9781"/>
    </row>
    <row r="9782" spans="61:66" x14ac:dyDescent="0.25">
      <c r="BI9782"/>
      <c r="BJ9782"/>
      <c r="BK9782"/>
      <c r="BL9782"/>
      <c r="BM9782"/>
      <c r="BN9782"/>
    </row>
    <row r="9783" spans="61:66" x14ac:dyDescent="0.25">
      <c r="BI9783"/>
      <c r="BJ9783"/>
      <c r="BK9783"/>
      <c r="BL9783"/>
      <c r="BM9783"/>
      <c r="BN9783"/>
    </row>
    <row r="9784" spans="61:66" x14ac:dyDescent="0.25">
      <c r="BI9784"/>
      <c r="BJ9784"/>
      <c r="BK9784"/>
      <c r="BL9784"/>
      <c r="BM9784"/>
      <c r="BN9784"/>
    </row>
    <row r="9785" spans="61:66" x14ac:dyDescent="0.25">
      <c r="BI9785"/>
      <c r="BJ9785"/>
      <c r="BK9785"/>
      <c r="BL9785"/>
      <c r="BM9785"/>
      <c r="BN9785"/>
    </row>
    <row r="9786" spans="61:66" x14ac:dyDescent="0.25">
      <c r="BI9786"/>
      <c r="BJ9786"/>
      <c r="BK9786"/>
      <c r="BL9786"/>
      <c r="BM9786"/>
      <c r="BN9786"/>
    </row>
    <row r="9787" spans="61:66" x14ac:dyDescent="0.25">
      <c r="BI9787"/>
      <c r="BJ9787"/>
      <c r="BK9787"/>
      <c r="BL9787"/>
      <c r="BM9787"/>
      <c r="BN9787"/>
    </row>
    <row r="9788" spans="61:66" x14ac:dyDescent="0.25">
      <c r="BI9788"/>
      <c r="BJ9788"/>
      <c r="BK9788"/>
      <c r="BL9788"/>
      <c r="BM9788"/>
      <c r="BN9788"/>
    </row>
    <row r="9789" spans="61:66" x14ac:dyDescent="0.25">
      <c r="BI9789"/>
      <c r="BJ9789"/>
      <c r="BK9789"/>
      <c r="BL9789"/>
      <c r="BM9789"/>
      <c r="BN9789"/>
    </row>
    <row r="9790" spans="61:66" x14ac:dyDescent="0.25">
      <c r="BI9790"/>
      <c r="BJ9790"/>
      <c r="BK9790"/>
      <c r="BL9790"/>
      <c r="BM9790"/>
      <c r="BN9790"/>
    </row>
    <row r="9791" spans="61:66" x14ac:dyDescent="0.25">
      <c r="BI9791"/>
      <c r="BJ9791"/>
      <c r="BK9791"/>
      <c r="BL9791"/>
      <c r="BM9791"/>
      <c r="BN9791"/>
    </row>
    <row r="9792" spans="61:66" x14ac:dyDescent="0.25">
      <c r="BI9792"/>
      <c r="BJ9792"/>
      <c r="BK9792"/>
      <c r="BL9792"/>
      <c r="BM9792"/>
      <c r="BN9792"/>
    </row>
    <row r="9793" spans="61:66" x14ac:dyDescent="0.25">
      <c r="BI9793"/>
      <c r="BJ9793"/>
      <c r="BK9793"/>
      <c r="BL9793"/>
      <c r="BM9793"/>
      <c r="BN9793"/>
    </row>
    <row r="9794" spans="61:66" x14ac:dyDescent="0.25">
      <c r="BI9794"/>
      <c r="BJ9794"/>
      <c r="BK9794"/>
      <c r="BL9794"/>
      <c r="BM9794"/>
      <c r="BN9794"/>
    </row>
    <row r="9795" spans="61:66" x14ac:dyDescent="0.25">
      <c r="BI9795"/>
      <c r="BJ9795"/>
      <c r="BK9795"/>
      <c r="BL9795"/>
      <c r="BM9795"/>
      <c r="BN9795"/>
    </row>
    <row r="9796" spans="61:66" x14ac:dyDescent="0.25">
      <c r="BI9796"/>
      <c r="BJ9796"/>
      <c r="BK9796"/>
      <c r="BL9796"/>
      <c r="BM9796"/>
      <c r="BN9796"/>
    </row>
    <row r="9797" spans="61:66" x14ac:dyDescent="0.25">
      <c r="BI9797"/>
      <c r="BJ9797"/>
      <c r="BK9797"/>
      <c r="BL9797"/>
      <c r="BM9797"/>
      <c r="BN9797"/>
    </row>
    <row r="9798" spans="61:66" x14ac:dyDescent="0.25">
      <c r="BI9798"/>
      <c r="BJ9798"/>
      <c r="BK9798"/>
      <c r="BL9798"/>
      <c r="BM9798"/>
      <c r="BN9798"/>
    </row>
    <row r="9799" spans="61:66" x14ac:dyDescent="0.25">
      <c r="BI9799"/>
      <c r="BJ9799"/>
      <c r="BK9799"/>
      <c r="BL9799"/>
      <c r="BM9799"/>
      <c r="BN9799"/>
    </row>
    <row r="9800" spans="61:66" x14ac:dyDescent="0.25">
      <c r="BI9800"/>
      <c r="BJ9800"/>
      <c r="BK9800"/>
      <c r="BL9800"/>
      <c r="BM9800"/>
      <c r="BN9800"/>
    </row>
    <row r="9801" spans="61:66" x14ac:dyDescent="0.25">
      <c r="BI9801"/>
      <c r="BJ9801"/>
      <c r="BK9801"/>
      <c r="BL9801"/>
      <c r="BM9801"/>
      <c r="BN9801"/>
    </row>
    <row r="9802" spans="61:66" x14ac:dyDescent="0.25">
      <c r="BI9802"/>
      <c r="BJ9802"/>
      <c r="BK9802"/>
      <c r="BL9802"/>
      <c r="BM9802"/>
      <c r="BN9802"/>
    </row>
    <row r="9803" spans="61:66" x14ac:dyDescent="0.25">
      <c r="BI9803"/>
      <c r="BJ9803"/>
      <c r="BK9803"/>
      <c r="BL9803"/>
      <c r="BM9803"/>
      <c r="BN9803"/>
    </row>
    <row r="9804" spans="61:66" x14ac:dyDescent="0.25">
      <c r="BI9804"/>
      <c r="BJ9804"/>
      <c r="BK9804"/>
      <c r="BL9804"/>
      <c r="BM9804"/>
      <c r="BN9804"/>
    </row>
    <row r="9805" spans="61:66" x14ac:dyDescent="0.25">
      <c r="BI9805"/>
      <c r="BJ9805"/>
      <c r="BK9805"/>
      <c r="BL9805"/>
      <c r="BM9805"/>
      <c r="BN9805"/>
    </row>
    <row r="9806" spans="61:66" x14ac:dyDescent="0.25">
      <c r="BI9806"/>
      <c r="BJ9806"/>
      <c r="BK9806"/>
      <c r="BL9806"/>
      <c r="BM9806"/>
      <c r="BN9806"/>
    </row>
    <row r="9807" spans="61:66" x14ac:dyDescent="0.25">
      <c r="BI9807"/>
      <c r="BJ9807"/>
      <c r="BK9807"/>
      <c r="BL9807"/>
      <c r="BM9807"/>
      <c r="BN9807"/>
    </row>
    <row r="9808" spans="61:66" x14ac:dyDescent="0.25">
      <c r="BI9808"/>
      <c r="BJ9808"/>
      <c r="BK9808"/>
      <c r="BL9808"/>
      <c r="BM9808"/>
      <c r="BN9808"/>
    </row>
    <row r="9809" spans="61:66" x14ac:dyDescent="0.25">
      <c r="BI9809"/>
      <c r="BJ9809"/>
      <c r="BK9809"/>
      <c r="BL9809"/>
      <c r="BM9809"/>
      <c r="BN9809"/>
    </row>
    <row r="9810" spans="61:66" x14ac:dyDescent="0.25">
      <c r="BI9810"/>
      <c r="BJ9810"/>
      <c r="BK9810"/>
      <c r="BL9810"/>
      <c r="BM9810"/>
      <c r="BN9810"/>
    </row>
    <row r="9811" spans="61:66" x14ac:dyDescent="0.25">
      <c r="BI9811"/>
      <c r="BJ9811"/>
      <c r="BK9811"/>
      <c r="BL9811"/>
      <c r="BM9811"/>
      <c r="BN9811"/>
    </row>
    <row r="9812" spans="61:66" x14ac:dyDescent="0.25">
      <c r="BI9812"/>
      <c r="BJ9812"/>
      <c r="BK9812"/>
      <c r="BL9812"/>
      <c r="BM9812"/>
      <c r="BN9812"/>
    </row>
    <row r="9813" spans="61:66" x14ac:dyDescent="0.25">
      <c r="BI9813"/>
      <c r="BJ9813"/>
      <c r="BK9813"/>
      <c r="BL9813"/>
      <c r="BM9813"/>
      <c r="BN9813"/>
    </row>
    <row r="9814" spans="61:66" x14ac:dyDescent="0.25">
      <c r="BI9814"/>
      <c r="BJ9814"/>
      <c r="BK9814"/>
      <c r="BL9814"/>
      <c r="BM9814"/>
      <c r="BN9814"/>
    </row>
    <row r="9815" spans="61:66" x14ac:dyDescent="0.25">
      <c r="BI9815"/>
      <c r="BJ9815"/>
      <c r="BK9815"/>
      <c r="BL9815"/>
      <c r="BM9815"/>
      <c r="BN9815"/>
    </row>
    <row r="9816" spans="61:66" x14ac:dyDescent="0.25">
      <c r="BI9816"/>
      <c r="BJ9816"/>
      <c r="BK9816"/>
      <c r="BL9816"/>
      <c r="BM9816"/>
      <c r="BN9816"/>
    </row>
    <row r="9817" spans="61:66" x14ac:dyDescent="0.25">
      <c r="BI9817"/>
      <c r="BJ9817"/>
      <c r="BK9817"/>
      <c r="BL9817"/>
      <c r="BM9817"/>
      <c r="BN9817"/>
    </row>
    <row r="9818" spans="61:66" x14ac:dyDescent="0.25">
      <c r="BI9818"/>
      <c r="BJ9818"/>
      <c r="BK9818"/>
      <c r="BL9818"/>
      <c r="BM9818"/>
      <c r="BN9818"/>
    </row>
    <row r="9819" spans="61:66" x14ac:dyDescent="0.25">
      <c r="BI9819"/>
      <c r="BJ9819"/>
      <c r="BK9819"/>
      <c r="BL9819"/>
      <c r="BM9819"/>
      <c r="BN9819"/>
    </row>
    <row r="9820" spans="61:66" x14ac:dyDescent="0.25">
      <c r="BI9820"/>
      <c r="BJ9820"/>
      <c r="BK9820"/>
      <c r="BL9820"/>
      <c r="BM9820"/>
      <c r="BN9820"/>
    </row>
    <row r="9821" spans="61:66" x14ac:dyDescent="0.25">
      <c r="BI9821"/>
      <c r="BJ9821"/>
      <c r="BK9821"/>
      <c r="BL9821"/>
      <c r="BM9821"/>
      <c r="BN9821"/>
    </row>
    <row r="9822" spans="61:66" x14ac:dyDescent="0.25">
      <c r="BI9822"/>
      <c r="BJ9822"/>
      <c r="BK9822"/>
      <c r="BL9822"/>
      <c r="BM9822"/>
      <c r="BN9822"/>
    </row>
    <row r="9823" spans="61:66" x14ac:dyDescent="0.25">
      <c r="BI9823"/>
      <c r="BJ9823"/>
      <c r="BK9823"/>
      <c r="BL9823"/>
      <c r="BM9823"/>
      <c r="BN9823"/>
    </row>
    <row r="9824" spans="61:66" x14ac:dyDescent="0.25">
      <c r="BI9824"/>
      <c r="BJ9824"/>
      <c r="BK9824"/>
      <c r="BL9824"/>
      <c r="BM9824"/>
      <c r="BN9824"/>
    </row>
    <row r="9825" spans="61:66" x14ac:dyDescent="0.25">
      <c r="BI9825"/>
      <c r="BJ9825"/>
      <c r="BK9825"/>
      <c r="BL9825"/>
      <c r="BM9825"/>
      <c r="BN9825"/>
    </row>
    <row r="9826" spans="61:66" x14ac:dyDescent="0.25">
      <c r="BI9826"/>
      <c r="BJ9826"/>
      <c r="BK9826"/>
      <c r="BL9826"/>
      <c r="BM9826"/>
      <c r="BN9826"/>
    </row>
    <row r="9827" spans="61:66" x14ac:dyDescent="0.25">
      <c r="BI9827"/>
      <c r="BJ9827"/>
      <c r="BK9827"/>
      <c r="BL9827"/>
      <c r="BM9827"/>
      <c r="BN9827"/>
    </row>
    <row r="9828" spans="61:66" x14ac:dyDescent="0.25">
      <c r="BI9828"/>
      <c r="BJ9828"/>
      <c r="BK9828"/>
      <c r="BL9828"/>
      <c r="BM9828"/>
      <c r="BN9828"/>
    </row>
    <row r="9829" spans="61:66" x14ac:dyDescent="0.25">
      <c r="BI9829"/>
      <c r="BJ9829"/>
      <c r="BK9829"/>
      <c r="BL9829"/>
      <c r="BM9829"/>
      <c r="BN9829"/>
    </row>
    <row r="9830" spans="61:66" x14ac:dyDescent="0.25">
      <c r="BI9830"/>
      <c r="BJ9830"/>
      <c r="BK9830"/>
      <c r="BL9830"/>
      <c r="BM9830"/>
      <c r="BN9830"/>
    </row>
    <row r="9831" spans="61:66" x14ac:dyDescent="0.25">
      <c r="BI9831"/>
      <c r="BJ9831"/>
      <c r="BK9831"/>
      <c r="BL9831"/>
      <c r="BM9831"/>
      <c r="BN9831"/>
    </row>
    <row r="9832" spans="61:66" x14ac:dyDescent="0.25">
      <c r="BI9832"/>
      <c r="BJ9832"/>
      <c r="BK9832"/>
      <c r="BL9832"/>
      <c r="BM9832"/>
      <c r="BN9832"/>
    </row>
    <row r="9833" spans="61:66" x14ac:dyDescent="0.25">
      <c r="BI9833"/>
      <c r="BJ9833"/>
      <c r="BK9833"/>
      <c r="BL9833"/>
      <c r="BM9833"/>
      <c r="BN9833"/>
    </row>
    <row r="9834" spans="61:66" x14ac:dyDescent="0.25">
      <c r="BI9834"/>
      <c r="BJ9834"/>
      <c r="BK9834"/>
      <c r="BL9834"/>
      <c r="BM9834"/>
      <c r="BN9834"/>
    </row>
    <row r="9835" spans="61:66" x14ac:dyDescent="0.25">
      <c r="BI9835"/>
      <c r="BJ9835"/>
      <c r="BK9835"/>
      <c r="BL9835"/>
      <c r="BM9835"/>
      <c r="BN9835"/>
    </row>
    <row r="9836" spans="61:66" x14ac:dyDescent="0.25">
      <c r="BI9836"/>
      <c r="BJ9836"/>
      <c r="BK9836"/>
      <c r="BL9836"/>
      <c r="BM9836"/>
      <c r="BN9836"/>
    </row>
    <row r="9837" spans="61:66" x14ac:dyDescent="0.25">
      <c r="BI9837"/>
      <c r="BJ9837"/>
      <c r="BK9837"/>
      <c r="BL9837"/>
      <c r="BM9837"/>
      <c r="BN9837"/>
    </row>
    <row r="9838" spans="61:66" x14ac:dyDescent="0.25">
      <c r="BI9838"/>
      <c r="BJ9838"/>
      <c r="BK9838"/>
      <c r="BL9838"/>
      <c r="BM9838"/>
      <c r="BN9838"/>
    </row>
    <row r="9839" spans="61:66" x14ac:dyDescent="0.25">
      <c r="BI9839"/>
      <c r="BJ9839"/>
      <c r="BK9839"/>
      <c r="BL9839"/>
      <c r="BM9839"/>
      <c r="BN9839"/>
    </row>
    <row r="9840" spans="61:66" x14ac:dyDescent="0.25">
      <c r="BI9840"/>
      <c r="BJ9840"/>
      <c r="BK9840"/>
      <c r="BL9840"/>
      <c r="BM9840"/>
      <c r="BN9840"/>
    </row>
    <row r="9841" spans="61:66" x14ac:dyDescent="0.25">
      <c r="BI9841"/>
      <c r="BJ9841"/>
      <c r="BK9841"/>
      <c r="BL9841"/>
      <c r="BM9841"/>
      <c r="BN9841"/>
    </row>
    <row r="9842" spans="61:66" x14ac:dyDescent="0.25">
      <c r="BI9842"/>
      <c r="BJ9842"/>
      <c r="BK9842"/>
      <c r="BL9842"/>
      <c r="BM9842"/>
      <c r="BN9842"/>
    </row>
    <row r="9843" spans="61:66" x14ac:dyDescent="0.25">
      <c r="BI9843"/>
      <c r="BJ9843"/>
      <c r="BK9843"/>
      <c r="BL9843"/>
      <c r="BM9843"/>
      <c r="BN9843"/>
    </row>
    <row r="9844" spans="61:66" x14ac:dyDescent="0.25">
      <c r="BI9844"/>
      <c r="BJ9844"/>
      <c r="BK9844"/>
      <c r="BL9844"/>
      <c r="BM9844"/>
      <c r="BN9844"/>
    </row>
    <row r="9845" spans="61:66" x14ac:dyDescent="0.25">
      <c r="BI9845"/>
      <c r="BJ9845"/>
      <c r="BK9845"/>
      <c r="BL9845"/>
      <c r="BM9845"/>
      <c r="BN9845"/>
    </row>
    <row r="9846" spans="61:66" x14ac:dyDescent="0.25">
      <c r="BI9846"/>
      <c r="BJ9846"/>
      <c r="BK9846"/>
      <c r="BL9846"/>
      <c r="BM9846"/>
      <c r="BN9846"/>
    </row>
    <row r="9847" spans="61:66" x14ac:dyDescent="0.25">
      <c r="BI9847"/>
      <c r="BJ9847"/>
      <c r="BK9847"/>
      <c r="BL9847"/>
      <c r="BM9847"/>
      <c r="BN9847"/>
    </row>
    <row r="9848" spans="61:66" x14ac:dyDescent="0.25">
      <c r="BI9848"/>
      <c r="BJ9848"/>
      <c r="BK9848"/>
      <c r="BL9848"/>
      <c r="BM9848"/>
      <c r="BN9848"/>
    </row>
    <row r="9849" spans="61:66" x14ac:dyDescent="0.25">
      <c r="BI9849"/>
      <c r="BJ9849"/>
      <c r="BK9849"/>
      <c r="BL9849"/>
      <c r="BM9849"/>
      <c r="BN9849"/>
    </row>
    <row r="9850" spans="61:66" x14ac:dyDescent="0.25">
      <c r="BI9850"/>
      <c r="BJ9850"/>
      <c r="BK9850"/>
      <c r="BL9850"/>
      <c r="BM9850"/>
      <c r="BN9850"/>
    </row>
    <row r="9851" spans="61:66" x14ac:dyDescent="0.25">
      <c r="BI9851"/>
      <c r="BJ9851"/>
      <c r="BK9851"/>
      <c r="BL9851"/>
      <c r="BM9851"/>
      <c r="BN9851"/>
    </row>
    <row r="9852" spans="61:66" x14ac:dyDescent="0.25">
      <c r="BI9852"/>
      <c r="BJ9852"/>
      <c r="BK9852"/>
      <c r="BL9852"/>
      <c r="BM9852"/>
      <c r="BN9852"/>
    </row>
    <row r="9853" spans="61:66" x14ac:dyDescent="0.25">
      <c r="BI9853"/>
      <c r="BJ9853"/>
      <c r="BK9853"/>
      <c r="BL9853"/>
      <c r="BM9853"/>
      <c r="BN9853"/>
    </row>
    <row r="9854" spans="61:66" x14ac:dyDescent="0.25">
      <c r="BI9854"/>
      <c r="BJ9854"/>
      <c r="BK9854"/>
      <c r="BL9854"/>
      <c r="BM9854"/>
      <c r="BN9854"/>
    </row>
    <row r="9855" spans="61:66" x14ac:dyDescent="0.25">
      <c r="BI9855"/>
      <c r="BJ9855"/>
      <c r="BK9855"/>
      <c r="BL9855"/>
      <c r="BM9855"/>
      <c r="BN9855"/>
    </row>
    <row r="9856" spans="61:66" x14ac:dyDescent="0.25">
      <c r="BI9856"/>
      <c r="BJ9856"/>
      <c r="BK9856"/>
      <c r="BL9856"/>
      <c r="BM9856"/>
      <c r="BN9856"/>
    </row>
    <row r="9857" spans="61:66" x14ac:dyDescent="0.25">
      <c r="BI9857"/>
      <c r="BJ9857"/>
      <c r="BK9857"/>
      <c r="BL9857"/>
      <c r="BM9857"/>
      <c r="BN9857"/>
    </row>
    <row r="9858" spans="61:66" x14ac:dyDescent="0.25">
      <c r="BI9858"/>
      <c r="BJ9858"/>
      <c r="BK9858"/>
      <c r="BL9858"/>
      <c r="BM9858"/>
      <c r="BN9858"/>
    </row>
    <row r="9859" spans="61:66" x14ac:dyDescent="0.25">
      <c r="BI9859"/>
      <c r="BJ9859"/>
      <c r="BK9859"/>
      <c r="BL9859"/>
      <c r="BM9859"/>
      <c r="BN9859"/>
    </row>
    <row r="9860" spans="61:66" x14ac:dyDescent="0.25">
      <c r="BI9860"/>
      <c r="BJ9860"/>
      <c r="BK9860"/>
      <c r="BL9860"/>
      <c r="BM9860"/>
      <c r="BN9860"/>
    </row>
    <row r="9861" spans="61:66" x14ac:dyDescent="0.25">
      <c r="BI9861"/>
      <c r="BJ9861"/>
      <c r="BK9861"/>
      <c r="BL9861"/>
      <c r="BM9861"/>
      <c r="BN9861"/>
    </row>
    <row r="9862" spans="61:66" x14ac:dyDescent="0.25">
      <c r="BI9862"/>
      <c r="BJ9862"/>
      <c r="BK9862"/>
      <c r="BL9862"/>
      <c r="BM9862"/>
      <c r="BN9862"/>
    </row>
    <row r="9863" spans="61:66" x14ac:dyDescent="0.25">
      <c r="BI9863"/>
      <c r="BJ9863"/>
      <c r="BK9863"/>
      <c r="BL9863"/>
      <c r="BM9863"/>
      <c r="BN9863"/>
    </row>
    <row r="9864" spans="61:66" x14ac:dyDescent="0.25">
      <c r="BI9864"/>
      <c r="BJ9864"/>
      <c r="BK9864"/>
      <c r="BL9864"/>
      <c r="BM9864"/>
      <c r="BN9864"/>
    </row>
    <row r="9865" spans="61:66" x14ac:dyDescent="0.25">
      <c r="BI9865"/>
      <c r="BJ9865"/>
      <c r="BK9865"/>
      <c r="BL9865"/>
      <c r="BM9865"/>
      <c r="BN9865"/>
    </row>
    <row r="9866" spans="61:66" x14ac:dyDescent="0.25">
      <c r="BI9866"/>
      <c r="BJ9866"/>
      <c r="BK9866"/>
      <c r="BL9866"/>
      <c r="BM9866"/>
      <c r="BN9866"/>
    </row>
    <row r="9867" spans="61:66" x14ac:dyDescent="0.25">
      <c r="BI9867"/>
      <c r="BJ9867"/>
      <c r="BK9867"/>
      <c r="BL9867"/>
      <c r="BM9867"/>
      <c r="BN9867"/>
    </row>
    <row r="9868" spans="61:66" x14ac:dyDescent="0.25">
      <c r="BI9868"/>
      <c r="BJ9868"/>
      <c r="BK9868"/>
      <c r="BL9868"/>
      <c r="BM9868"/>
      <c r="BN9868"/>
    </row>
    <row r="9869" spans="61:66" x14ac:dyDescent="0.25">
      <c r="BI9869"/>
      <c r="BJ9869"/>
      <c r="BK9869"/>
      <c r="BL9869"/>
      <c r="BM9869"/>
      <c r="BN9869"/>
    </row>
    <row r="9870" spans="61:66" x14ac:dyDescent="0.25">
      <c r="BI9870"/>
      <c r="BJ9870"/>
      <c r="BK9870"/>
      <c r="BL9870"/>
      <c r="BM9870"/>
      <c r="BN9870"/>
    </row>
    <row r="9871" spans="61:66" x14ac:dyDescent="0.25">
      <c r="BI9871"/>
      <c r="BJ9871"/>
      <c r="BK9871"/>
      <c r="BL9871"/>
      <c r="BM9871"/>
      <c r="BN9871"/>
    </row>
    <row r="9872" spans="61:66" x14ac:dyDescent="0.25">
      <c r="BI9872"/>
      <c r="BJ9872"/>
      <c r="BK9872"/>
      <c r="BL9872"/>
      <c r="BM9872"/>
      <c r="BN9872"/>
    </row>
    <row r="9873" spans="61:66" x14ac:dyDescent="0.25">
      <c r="BI9873"/>
      <c r="BJ9873"/>
      <c r="BK9873"/>
      <c r="BL9873"/>
      <c r="BM9873"/>
      <c r="BN9873"/>
    </row>
    <row r="9874" spans="61:66" x14ac:dyDescent="0.25">
      <c r="BI9874"/>
      <c r="BJ9874"/>
      <c r="BK9874"/>
      <c r="BL9874"/>
      <c r="BM9874"/>
      <c r="BN9874"/>
    </row>
    <row r="9875" spans="61:66" x14ac:dyDescent="0.25">
      <c r="BI9875"/>
      <c r="BJ9875"/>
      <c r="BK9875"/>
      <c r="BL9875"/>
      <c r="BM9875"/>
      <c r="BN9875"/>
    </row>
    <row r="9876" spans="61:66" x14ac:dyDescent="0.25">
      <c r="BI9876"/>
      <c r="BJ9876"/>
      <c r="BK9876"/>
      <c r="BL9876"/>
      <c r="BM9876"/>
      <c r="BN9876"/>
    </row>
    <row r="9877" spans="61:66" x14ac:dyDescent="0.25">
      <c r="BI9877"/>
      <c r="BJ9877"/>
      <c r="BK9877"/>
      <c r="BL9877"/>
      <c r="BM9877"/>
      <c r="BN9877"/>
    </row>
    <row r="9878" spans="61:66" x14ac:dyDescent="0.25">
      <c r="BI9878"/>
      <c r="BJ9878"/>
      <c r="BK9878"/>
      <c r="BL9878"/>
      <c r="BM9878"/>
      <c r="BN9878"/>
    </row>
    <row r="9879" spans="61:66" x14ac:dyDescent="0.25">
      <c r="BI9879"/>
      <c r="BJ9879"/>
      <c r="BK9879"/>
      <c r="BL9879"/>
      <c r="BM9879"/>
      <c r="BN9879"/>
    </row>
    <row r="9880" spans="61:66" x14ac:dyDescent="0.25">
      <c r="BI9880"/>
      <c r="BJ9880"/>
      <c r="BK9880"/>
      <c r="BL9880"/>
      <c r="BM9880"/>
      <c r="BN9880"/>
    </row>
    <row r="9881" spans="61:66" x14ac:dyDescent="0.25">
      <c r="BI9881"/>
      <c r="BJ9881"/>
      <c r="BK9881"/>
      <c r="BL9881"/>
      <c r="BM9881"/>
      <c r="BN9881"/>
    </row>
    <row r="9882" spans="61:66" x14ac:dyDescent="0.25">
      <c r="BI9882"/>
      <c r="BJ9882"/>
      <c r="BK9882"/>
      <c r="BL9882"/>
      <c r="BM9882"/>
      <c r="BN9882"/>
    </row>
    <row r="9883" spans="61:66" x14ac:dyDescent="0.25">
      <c r="BI9883"/>
      <c r="BJ9883"/>
      <c r="BK9883"/>
      <c r="BL9883"/>
      <c r="BM9883"/>
      <c r="BN9883"/>
    </row>
    <row r="9884" spans="61:66" x14ac:dyDescent="0.25">
      <c r="BI9884"/>
      <c r="BJ9884"/>
      <c r="BK9884"/>
      <c r="BL9884"/>
      <c r="BM9884"/>
      <c r="BN9884"/>
    </row>
    <row r="9885" spans="61:66" x14ac:dyDescent="0.25">
      <c r="BI9885"/>
      <c r="BJ9885"/>
      <c r="BK9885"/>
      <c r="BL9885"/>
      <c r="BM9885"/>
      <c r="BN9885"/>
    </row>
    <row r="9886" spans="61:66" x14ac:dyDescent="0.25">
      <c r="BI9886"/>
      <c r="BJ9886"/>
      <c r="BK9886"/>
      <c r="BL9886"/>
      <c r="BM9886"/>
      <c r="BN9886"/>
    </row>
    <row r="9887" spans="61:66" x14ac:dyDescent="0.25">
      <c r="BI9887"/>
      <c r="BJ9887"/>
      <c r="BK9887"/>
      <c r="BL9887"/>
      <c r="BM9887"/>
      <c r="BN9887"/>
    </row>
    <row r="9888" spans="61:66" x14ac:dyDescent="0.25">
      <c r="BI9888"/>
      <c r="BJ9888"/>
      <c r="BK9888"/>
      <c r="BL9888"/>
      <c r="BM9888"/>
      <c r="BN9888"/>
    </row>
    <row r="9889" spans="61:66" x14ac:dyDescent="0.25">
      <c r="BI9889"/>
      <c r="BJ9889"/>
      <c r="BK9889"/>
      <c r="BL9889"/>
      <c r="BM9889"/>
      <c r="BN9889"/>
    </row>
    <row r="9890" spans="61:66" x14ac:dyDescent="0.25">
      <c r="BI9890"/>
      <c r="BJ9890"/>
      <c r="BK9890"/>
      <c r="BL9890"/>
      <c r="BM9890"/>
      <c r="BN9890"/>
    </row>
    <row r="9891" spans="61:66" x14ac:dyDescent="0.25">
      <c r="BI9891"/>
      <c r="BJ9891"/>
      <c r="BK9891"/>
      <c r="BL9891"/>
      <c r="BM9891"/>
      <c r="BN9891"/>
    </row>
    <row r="9892" spans="61:66" x14ac:dyDescent="0.25">
      <c r="BI9892"/>
      <c r="BJ9892"/>
      <c r="BK9892"/>
      <c r="BL9892"/>
      <c r="BM9892"/>
      <c r="BN9892"/>
    </row>
    <row r="9893" spans="61:66" x14ac:dyDescent="0.25">
      <c r="BI9893"/>
      <c r="BJ9893"/>
      <c r="BK9893"/>
      <c r="BL9893"/>
      <c r="BM9893"/>
      <c r="BN9893"/>
    </row>
    <row r="9894" spans="61:66" x14ac:dyDescent="0.25">
      <c r="BI9894"/>
      <c r="BJ9894"/>
      <c r="BK9894"/>
      <c r="BL9894"/>
      <c r="BM9894"/>
      <c r="BN9894"/>
    </row>
    <row r="9895" spans="61:66" x14ac:dyDescent="0.25">
      <c r="BI9895"/>
      <c r="BJ9895"/>
      <c r="BK9895"/>
      <c r="BL9895"/>
      <c r="BM9895"/>
      <c r="BN9895"/>
    </row>
    <row r="9896" spans="61:66" x14ac:dyDescent="0.25">
      <c r="BI9896"/>
      <c r="BJ9896"/>
      <c r="BK9896"/>
      <c r="BL9896"/>
      <c r="BM9896"/>
      <c r="BN9896"/>
    </row>
    <row r="9897" spans="61:66" x14ac:dyDescent="0.25">
      <c r="BI9897"/>
      <c r="BJ9897"/>
      <c r="BK9897"/>
      <c r="BL9897"/>
      <c r="BM9897"/>
      <c r="BN9897"/>
    </row>
    <row r="9898" spans="61:66" x14ac:dyDescent="0.25">
      <c r="BI9898"/>
      <c r="BJ9898"/>
      <c r="BK9898"/>
      <c r="BL9898"/>
      <c r="BM9898"/>
      <c r="BN9898"/>
    </row>
    <row r="9899" spans="61:66" x14ac:dyDescent="0.25">
      <c r="BI9899"/>
      <c r="BJ9899"/>
      <c r="BK9899"/>
      <c r="BL9899"/>
      <c r="BM9899"/>
      <c r="BN9899"/>
    </row>
    <row r="9900" spans="61:66" x14ac:dyDescent="0.25">
      <c r="BI9900"/>
      <c r="BJ9900"/>
      <c r="BK9900"/>
      <c r="BL9900"/>
      <c r="BM9900"/>
      <c r="BN9900"/>
    </row>
    <row r="9901" spans="61:66" x14ac:dyDescent="0.25">
      <c r="BI9901"/>
      <c r="BJ9901"/>
      <c r="BK9901"/>
      <c r="BL9901"/>
      <c r="BM9901"/>
      <c r="BN9901"/>
    </row>
    <row r="9902" spans="61:66" x14ac:dyDescent="0.25">
      <c r="BI9902"/>
      <c r="BJ9902"/>
      <c r="BK9902"/>
      <c r="BL9902"/>
      <c r="BM9902"/>
      <c r="BN9902"/>
    </row>
    <row r="9903" spans="61:66" x14ac:dyDescent="0.25">
      <c r="BI9903"/>
      <c r="BJ9903"/>
      <c r="BK9903"/>
      <c r="BL9903"/>
      <c r="BM9903"/>
      <c r="BN9903"/>
    </row>
    <row r="9904" spans="61:66" x14ac:dyDescent="0.25">
      <c r="BI9904"/>
      <c r="BJ9904"/>
      <c r="BK9904"/>
      <c r="BL9904"/>
      <c r="BM9904"/>
      <c r="BN9904"/>
    </row>
    <row r="9905" spans="61:66" x14ac:dyDescent="0.25">
      <c r="BI9905"/>
      <c r="BJ9905"/>
      <c r="BK9905"/>
      <c r="BL9905"/>
      <c r="BM9905"/>
      <c r="BN9905"/>
    </row>
    <row r="9906" spans="61:66" x14ac:dyDescent="0.25">
      <c r="BI9906"/>
      <c r="BJ9906"/>
      <c r="BK9906"/>
      <c r="BL9906"/>
      <c r="BM9906"/>
      <c r="BN9906"/>
    </row>
    <row r="9907" spans="61:66" x14ac:dyDescent="0.25">
      <c r="BI9907"/>
      <c r="BJ9907"/>
      <c r="BK9907"/>
      <c r="BL9907"/>
      <c r="BM9907"/>
      <c r="BN9907"/>
    </row>
    <row r="9908" spans="61:66" x14ac:dyDescent="0.25">
      <c r="BI9908"/>
      <c r="BJ9908"/>
      <c r="BK9908"/>
      <c r="BL9908"/>
      <c r="BM9908"/>
      <c r="BN9908"/>
    </row>
    <row r="9909" spans="61:66" x14ac:dyDescent="0.25">
      <c r="BI9909"/>
      <c r="BJ9909"/>
      <c r="BK9909"/>
      <c r="BL9909"/>
      <c r="BM9909"/>
      <c r="BN9909"/>
    </row>
    <row r="9910" spans="61:66" x14ac:dyDescent="0.25">
      <c r="BI9910"/>
      <c r="BJ9910"/>
      <c r="BK9910"/>
      <c r="BL9910"/>
      <c r="BM9910"/>
      <c r="BN9910"/>
    </row>
    <row r="9911" spans="61:66" x14ac:dyDescent="0.25">
      <c r="BI9911"/>
      <c r="BJ9911"/>
      <c r="BK9911"/>
      <c r="BL9911"/>
      <c r="BM9911"/>
      <c r="BN9911"/>
    </row>
    <row r="9912" spans="61:66" x14ac:dyDescent="0.25">
      <c r="BI9912"/>
      <c r="BJ9912"/>
      <c r="BK9912"/>
      <c r="BL9912"/>
      <c r="BM9912"/>
      <c r="BN9912"/>
    </row>
    <row r="9913" spans="61:66" x14ac:dyDescent="0.25">
      <c r="BI9913"/>
      <c r="BJ9913"/>
      <c r="BK9913"/>
      <c r="BL9913"/>
      <c r="BM9913"/>
      <c r="BN9913"/>
    </row>
    <row r="9914" spans="61:66" x14ac:dyDescent="0.25">
      <c r="BI9914"/>
      <c r="BJ9914"/>
      <c r="BK9914"/>
      <c r="BL9914"/>
      <c r="BM9914"/>
      <c r="BN9914"/>
    </row>
    <row r="9915" spans="61:66" x14ac:dyDescent="0.25">
      <c r="BI9915"/>
      <c r="BJ9915"/>
      <c r="BK9915"/>
      <c r="BL9915"/>
      <c r="BM9915"/>
      <c r="BN9915"/>
    </row>
    <row r="9916" spans="61:66" x14ac:dyDescent="0.25">
      <c r="BI9916"/>
      <c r="BJ9916"/>
      <c r="BK9916"/>
      <c r="BL9916"/>
      <c r="BM9916"/>
      <c r="BN9916"/>
    </row>
    <row r="9917" spans="61:66" x14ac:dyDescent="0.25">
      <c r="BI9917"/>
      <c r="BJ9917"/>
      <c r="BK9917"/>
      <c r="BL9917"/>
      <c r="BM9917"/>
      <c r="BN9917"/>
    </row>
    <row r="9918" spans="61:66" x14ac:dyDescent="0.25">
      <c r="BI9918"/>
      <c r="BJ9918"/>
      <c r="BK9918"/>
      <c r="BL9918"/>
      <c r="BM9918"/>
      <c r="BN9918"/>
    </row>
    <row r="9919" spans="61:66" x14ac:dyDescent="0.25">
      <c r="BI9919"/>
      <c r="BJ9919"/>
      <c r="BK9919"/>
      <c r="BL9919"/>
      <c r="BM9919"/>
      <c r="BN9919"/>
    </row>
    <row r="9920" spans="61:66" x14ac:dyDescent="0.25">
      <c r="BI9920"/>
      <c r="BJ9920"/>
      <c r="BK9920"/>
      <c r="BL9920"/>
      <c r="BM9920"/>
      <c r="BN9920"/>
    </row>
    <row r="9921" spans="61:66" x14ac:dyDescent="0.25">
      <c r="BI9921"/>
      <c r="BJ9921"/>
      <c r="BK9921"/>
      <c r="BL9921"/>
      <c r="BM9921"/>
      <c r="BN9921"/>
    </row>
    <row r="9922" spans="61:66" x14ac:dyDescent="0.25">
      <c r="BI9922"/>
      <c r="BJ9922"/>
      <c r="BK9922"/>
      <c r="BL9922"/>
      <c r="BM9922"/>
      <c r="BN9922"/>
    </row>
    <row r="9923" spans="61:66" x14ac:dyDescent="0.25">
      <c r="BI9923"/>
      <c r="BJ9923"/>
      <c r="BK9923"/>
      <c r="BL9923"/>
      <c r="BM9923"/>
      <c r="BN9923"/>
    </row>
    <row r="9924" spans="61:66" x14ac:dyDescent="0.25">
      <c r="BI9924"/>
      <c r="BJ9924"/>
      <c r="BK9924"/>
      <c r="BL9924"/>
      <c r="BM9924"/>
      <c r="BN9924"/>
    </row>
    <row r="9925" spans="61:66" x14ac:dyDescent="0.25">
      <c r="BI9925"/>
      <c r="BJ9925"/>
      <c r="BK9925"/>
      <c r="BL9925"/>
      <c r="BM9925"/>
      <c r="BN9925"/>
    </row>
    <row r="9926" spans="61:66" x14ac:dyDescent="0.25">
      <c r="BI9926"/>
      <c r="BJ9926"/>
      <c r="BK9926"/>
      <c r="BL9926"/>
      <c r="BM9926"/>
      <c r="BN9926"/>
    </row>
    <row r="9927" spans="61:66" x14ac:dyDescent="0.25">
      <c r="BI9927"/>
      <c r="BJ9927"/>
      <c r="BK9927"/>
      <c r="BL9927"/>
      <c r="BM9927"/>
      <c r="BN9927"/>
    </row>
    <row r="9928" spans="61:66" x14ac:dyDescent="0.25">
      <c r="BI9928"/>
      <c r="BJ9928"/>
      <c r="BK9928"/>
      <c r="BL9928"/>
      <c r="BM9928"/>
      <c r="BN9928"/>
    </row>
    <row r="9929" spans="61:66" x14ac:dyDescent="0.25">
      <c r="BI9929"/>
      <c r="BJ9929"/>
      <c r="BK9929"/>
      <c r="BL9929"/>
      <c r="BM9929"/>
      <c r="BN9929"/>
    </row>
    <row r="9930" spans="61:66" x14ac:dyDescent="0.25">
      <c r="BI9930"/>
      <c r="BJ9930"/>
      <c r="BK9930"/>
      <c r="BL9930"/>
      <c r="BM9930"/>
      <c r="BN9930"/>
    </row>
    <row r="9931" spans="61:66" x14ac:dyDescent="0.25">
      <c r="BI9931"/>
      <c r="BJ9931"/>
      <c r="BK9931"/>
      <c r="BL9931"/>
      <c r="BM9931"/>
      <c r="BN9931"/>
    </row>
    <row r="9932" spans="61:66" x14ac:dyDescent="0.25">
      <c r="BI9932"/>
      <c r="BJ9932"/>
      <c r="BK9932"/>
      <c r="BL9932"/>
      <c r="BM9932"/>
      <c r="BN9932"/>
    </row>
    <row r="9933" spans="61:66" x14ac:dyDescent="0.25">
      <c r="BI9933"/>
      <c r="BJ9933"/>
      <c r="BK9933"/>
      <c r="BL9933"/>
      <c r="BM9933"/>
      <c r="BN9933"/>
    </row>
    <row r="9934" spans="61:66" x14ac:dyDescent="0.25">
      <c r="BI9934"/>
      <c r="BJ9934"/>
      <c r="BK9934"/>
      <c r="BL9934"/>
      <c r="BM9934"/>
      <c r="BN9934"/>
    </row>
    <row r="9935" spans="61:66" x14ac:dyDescent="0.25">
      <c r="BI9935"/>
      <c r="BJ9935"/>
      <c r="BK9935"/>
      <c r="BL9935"/>
      <c r="BM9935"/>
      <c r="BN9935"/>
    </row>
    <row r="9936" spans="61:66" x14ac:dyDescent="0.25">
      <c r="BI9936"/>
      <c r="BJ9936"/>
      <c r="BK9936"/>
      <c r="BL9936"/>
      <c r="BM9936"/>
      <c r="BN9936"/>
    </row>
    <row r="9937" spans="61:66" x14ac:dyDescent="0.25">
      <c r="BI9937"/>
      <c r="BJ9937"/>
      <c r="BK9937"/>
      <c r="BL9937"/>
      <c r="BM9937"/>
      <c r="BN9937"/>
    </row>
    <row r="9938" spans="61:66" x14ac:dyDescent="0.25">
      <c r="BI9938"/>
      <c r="BJ9938"/>
      <c r="BK9938"/>
      <c r="BL9938"/>
      <c r="BM9938"/>
      <c r="BN9938"/>
    </row>
    <row r="9939" spans="61:66" x14ac:dyDescent="0.25">
      <c r="BI9939"/>
      <c r="BJ9939"/>
      <c r="BK9939"/>
      <c r="BL9939"/>
      <c r="BM9939"/>
      <c r="BN9939"/>
    </row>
    <row r="9940" spans="61:66" x14ac:dyDescent="0.25">
      <c r="BI9940"/>
      <c r="BJ9940"/>
      <c r="BK9940"/>
      <c r="BL9940"/>
      <c r="BM9940"/>
      <c r="BN9940"/>
    </row>
    <row r="9941" spans="61:66" x14ac:dyDescent="0.25">
      <c r="BI9941"/>
      <c r="BJ9941"/>
      <c r="BK9941"/>
      <c r="BL9941"/>
      <c r="BM9941"/>
      <c r="BN9941"/>
    </row>
    <row r="9942" spans="61:66" x14ac:dyDescent="0.25">
      <c r="BI9942"/>
      <c r="BJ9942"/>
      <c r="BK9942"/>
      <c r="BL9942"/>
      <c r="BM9942"/>
      <c r="BN9942"/>
    </row>
    <row r="9943" spans="61:66" x14ac:dyDescent="0.25">
      <c r="BI9943"/>
      <c r="BJ9943"/>
      <c r="BK9943"/>
      <c r="BL9943"/>
      <c r="BM9943"/>
      <c r="BN9943"/>
    </row>
    <row r="9944" spans="61:66" x14ac:dyDescent="0.25">
      <c r="BI9944"/>
      <c r="BJ9944"/>
      <c r="BK9944"/>
      <c r="BL9944"/>
      <c r="BM9944"/>
      <c r="BN9944"/>
    </row>
    <row r="9945" spans="61:66" x14ac:dyDescent="0.25">
      <c r="BI9945"/>
      <c r="BJ9945"/>
      <c r="BK9945"/>
      <c r="BL9945"/>
      <c r="BM9945"/>
      <c r="BN9945"/>
    </row>
    <row r="9946" spans="61:66" x14ac:dyDescent="0.25">
      <c r="BI9946"/>
      <c r="BJ9946"/>
      <c r="BK9946"/>
      <c r="BL9946"/>
      <c r="BM9946"/>
      <c r="BN9946"/>
    </row>
    <row r="9947" spans="61:66" x14ac:dyDescent="0.25">
      <c r="BI9947"/>
      <c r="BJ9947"/>
      <c r="BK9947"/>
      <c r="BL9947"/>
      <c r="BM9947"/>
      <c r="BN9947"/>
    </row>
    <row r="9948" spans="61:66" x14ac:dyDescent="0.25">
      <c r="BI9948"/>
      <c r="BJ9948"/>
      <c r="BK9948"/>
      <c r="BL9948"/>
      <c r="BM9948"/>
      <c r="BN9948"/>
    </row>
    <row r="9949" spans="61:66" x14ac:dyDescent="0.25">
      <c r="BI9949"/>
      <c r="BJ9949"/>
      <c r="BK9949"/>
      <c r="BL9949"/>
      <c r="BM9949"/>
      <c r="BN9949"/>
    </row>
    <row r="9950" spans="61:66" x14ac:dyDescent="0.25">
      <c r="BI9950"/>
      <c r="BJ9950"/>
      <c r="BK9950"/>
      <c r="BL9950"/>
      <c r="BM9950"/>
      <c r="BN9950"/>
    </row>
    <row r="9951" spans="61:66" x14ac:dyDescent="0.25">
      <c r="BI9951"/>
      <c r="BJ9951"/>
      <c r="BK9951"/>
      <c r="BL9951"/>
      <c r="BM9951"/>
      <c r="BN9951"/>
    </row>
    <row r="9952" spans="61:66" x14ac:dyDescent="0.25">
      <c r="BI9952"/>
      <c r="BJ9952"/>
      <c r="BK9952"/>
      <c r="BL9952"/>
      <c r="BM9952"/>
      <c r="BN9952"/>
    </row>
    <row r="9953" spans="61:66" x14ac:dyDescent="0.25">
      <c r="BI9953"/>
      <c r="BJ9953"/>
      <c r="BK9953"/>
      <c r="BL9953"/>
      <c r="BM9953"/>
      <c r="BN9953"/>
    </row>
    <row r="9954" spans="61:66" x14ac:dyDescent="0.25">
      <c r="BI9954"/>
      <c r="BJ9954"/>
      <c r="BK9954"/>
      <c r="BL9954"/>
      <c r="BM9954"/>
      <c r="BN9954"/>
    </row>
    <row r="9955" spans="61:66" x14ac:dyDescent="0.25">
      <c r="BI9955"/>
      <c r="BJ9955"/>
      <c r="BK9955"/>
      <c r="BL9955"/>
      <c r="BM9955"/>
      <c r="BN9955"/>
    </row>
    <row r="9956" spans="61:66" x14ac:dyDescent="0.25">
      <c r="BI9956"/>
      <c r="BJ9956"/>
      <c r="BK9956"/>
      <c r="BL9956"/>
      <c r="BM9956"/>
      <c r="BN9956"/>
    </row>
    <row r="9957" spans="61:66" x14ac:dyDescent="0.25">
      <c r="BI9957"/>
      <c r="BJ9957"/>
      <c r="BK9957"/>
      <c r="BL9957"/>
      <c r="BM9957"/>
      <c r="BN9957"/>
    </row>
    <row r="9958" spans="61:66" x14ac:dyDescent="0.25">
      <c r="BI9958"/>
      <c r="BJ9958"/>
      <c r="BK9958"/>
      <c r="BL9958"/>
      <c r="BM9958"/>
      <c r="BN9958"/>
    </row>
    <row r="9959" spans="61:66" x14ac:dyDescent="0.25">
      <c r="BI9959"/>
      <c r="BJ9959"/>
      <c r="BK9959"/>
      <c r="BL9959"/>
      <c r="BM9959"/>
      <c r="BN9959"/>
    </row>
    <row r="9960" spans="61:66" x14ac:dyDescent="0.25">
      <c r="BI9960"/>
      <c r="BJ9960"/>
      <c r="BK9960"/>
      <c r="BL9960"/>
      <c r="BM9960"/>
      <c r="BN9960"/>
    </row>
    <row r="9961" spans="61:66" x14ac:dyDescent="0.25">
      <c r="BI9961"/>
      <c r="BJ9961"/>
      <c r="BK9961"/>
      <c r="BL9961"/>
      <c r="BM9961"/>
      <c r="BN9961"/>
    </row>
    <row r="9962" spans="61:66" x14ac:dyDescent="0.25">
      <c r="BI9962"/>
      <c r="BJ9962"/>
      <c r="BK9962"/>
      <c r="BL9962"/>
      <c r="BM9962"/>
      <c r="BN9962"/>
    </row>
    <row r="9963" spans="61:66" x14ac:dyDescent="0.25">
      <c r="BI9963"/>
      <c r="BJ9963"/>
      <c r="BK9963"/>
      <c r="BL9963"/>
      <c r="BM9963"/>
      <c r="BN9963"/>
    </row>
    <row r="9964" spans="61:66" x14ac:dyDescent="0.25">
      <c r="BI9964"/>
      <c r="BJ9964"/>
      <c r="BK9964"/>
      <c r="BL9964"/>
      <c r="BM9964"/>
      <c r="BN9964"/>
    </row>
    <row r="9965" spans="61:66" x14ac:dyDescent="0.25">
      <c r="BI9965"/>
      <c r="BJ9965"/>
      <c r="BK9965"/>
      <c r="BL9965"/>
      <c r="BM9965"/>
      <c r="BN9965"/>
    </row>
    <row r="9966" spans="61:66" x14ac:dyDescent="0.25">
      <c r="BI9966"/>
      <c r="BJ9966"/>
      <c r="BK9966"/>
      <c r="BL9966"/>
      <c r="BM9966"/>
      <c r="BN9966"/>
    </row>
    <row r="9967" spans="61:66" x14ac:dyDescent="0.25">
      <c r="BI9967"/>
      <c r="BJ9967"/>
      <c r="BK9967"/>
      <c r="BL9967"/>
      <c r="BM9967"/>
      <c r="BN9967"/>
    </row>
    <row r="9968" spans="61:66" x14ac:dyDescent="0.25">
      <c r="BI9968"/>
      <c r="BJ9968"/>
      <c r="BK9968"/>
      <c r="BL9968"/>
      <c r="BM9968"/>
      <c r="BN9968"/>
    </row>
    <row r="9969" spans="61:66" x14ac:dyDescent="0.25">
      <c r="BI9969"/>
      <c r="BJ9969"/>
      <c r="BK9969"/>
      <c r="BL9969"/>
      <c r="BM9969"/>
      <c r="BN9969"/>
    </row>
    <row r="9970" spans="61:66" x14ac:dyDescent="0.25">
      <c r="BI9970"/>
      <c r="BJ9970"/>
      <c r="BK9970"/>
      <c r="BL9970"/>
      <c r="BM9970"/>
      <c r="BN9970"/>
    </row>
    <row r="9971" spans="61:66" x14ac:dyDescent="0.25">
      <c r="BI9971"/>
      <c r="BJ9971"/>
      <c r="BK9971"/>
      <c r="BL9971"/>
      <c r="BM9971"/>
      <c r="BN9971"/>
    </row>
    <row r="9972" spans="61:66" x14ac:dyDescent="0.25">
      <c r="BI9972"/>
      <c r="BJ9972"/>
      <c r="BK9972"/>
      <c r="BL9972"/>
      <c r="BM9972"/>
      <c r="BN9972"/>
    </row>
    <row r="9973" spans="61:66" x14ac:dyDescent="0.25">
      <c r="BI9973"/>
      <c r="BJ9973"/>
      <c r="BK9973"/>
      <c r="BL9973"/>
      <c r="BM9973"/>
      <c r="BN9973"/>
    </row>
    <row r="9974" spans="61:66" x14ac:dyDescent="0.25">
      <c r="BI9974"/>
      <c r="BJ9974"/>
      <c r="BK9974"/>
      <c r="BL9974"/>
      <c r="BM9974"/>
      <c r="BN9974"/>
    </row>
    <row r="9975" spans="61:66" x14ac:dyDescent="0.25">
      <c r="BI9975"/>
      <c r="BJ9975"/>
      <c r="BK9975"/>
      <c r="BL9975"/>
      <c r="BM9975"/>
      <c r="BN9975"/>
    </row>
    <row r="9976" spans="61:66" x14ac:dyDescent="0.25">
      <c r="BI9976"/>
      <c r="BJ9976"/>
      <c r="BK9976"/>
      <c r="BL9976"/>
      <c r="BM9976"/>
      <c r="BN9976"/>
    </row>
    <row r="9977" spans="61:66" x14ac:dyDescent="0.25">
      <c r="BI9977"/>
      <c r="BJ9977"/>
      <c r="BK9977"/>
      <c r="BL9977"/>
      <c r="BM9977"/>
      <c r="BN9977"/>
    </row>
    <row r="9978" spans="61:66" x14ac:dyDescent="0.25">
      <c r="BI9978"/>
      <c r="BJ9978"/>
      <c r="BK9978"/>
      <c r="BL9978"/>
      <c r="BM9978"/>
      <c r="BN9978"/>
    </row>
    <row r="9979" spans="61:66" x14ac:dyDescent="0.25">
      <c r="BI9979"/>
      <c r="BJ9979"/>
      <c r="BK9979"/>
      <c r="BL9979"/>
      <c r="BM9979"/>
      <c r="BN9979"/>
    </row>
    <row r="9980" spans="61:66" x14ac:dyDescent="0.25">
      <c r="BI9980"/>
      <c r="BJ9980"/>
      <c r="BK9980"/>
      <c r="BL9980"/>
      <c r="BM9980"/>
      <c r="BN9980"/>
    </row>
    <row r="9981" spans="61:66" x14ac:dyDescent="0.25">
      <c r="BI9981"/>
      <c r="BJ9981"/>
      <c r="BK9981"/>
      <c r="BL9981"/>
      <c r="BM9981"/>
      <c r="BN9981"/>
    </row>
    <row r="9982" spans="61:66" x14ac:dyDescent="0.25">
      <c r="BI9982"/>
      <c r="BJ9982"/>
      <c r="BK9982"/>
      <c r="BL9982"/>
      <c r="BM9982"/>
      <c r="BN9982"/>
    </row>
    <row r="9983" spans="61:66" x14ac:dyDescent="0.25">
      <c r="BI9983"/>
      <c r="BJ9983"/>
      <c r="BK9983"/>
      <c r="BL9983"/>
      <c r="BM9983"/>
      <c r="BN9983"/>
    </row>
    <row r="9984" spans="61:66" x14ac:dyDescent="0.25">
      <c r="BI9984"/>
      <c r="BJ9984"/>
      <c r="BK9984"/>
      <c r="BL9984"/>
      <c r="BM9984"/>
      <c r="BN9984"/>
    </row>
    <row r="9985" spans="61:66" x14ac:dyDescent="0.25">
      <c r="BI9985"/>
      <c r="BJ9985"/>
      <c r="BK9985"/>
      <c r="BL9985"/>
      <c r="BM9985"/>
      <c r="BN9985"/>
    </row>
    <row r="9986" spans="61:66" x14ac:dyDescent="0.25">
      <c r="BI9986"/>
      <c r="BJ9986"/>
      <c r="BK9986"/>
      <c r="BL9986"/>
      <c r="BM9986"/>
      <c r="BN9986"/>
    </row>
    <row r="9987" spans="61:66" x14ac:dyDescent="0.25">
      <c r="BI9987"/>
      <c r="BJ9987"/>
      <c r="BK9987"/>
      <c r="BL9987"/>
      <c r="BM9987"/>
      <c r="BN9987"/>
    </row>
    <row r="9988" spans="61:66" x14ac:dyDescent="0.25">
      <c r="BI9988"/>
      <c r="BJ9988"/>
      <c r="BK9988"/>
      <c r="BL9988"/>
      <c r="BM9988"/>
      <c r="BN9988"/>
    </row>
    <row r="9989" spans="61:66" x14ac:dyDescent="0.25">
      <c r="BI9989"/>
      <c r="BJ9989"/>
      <c r="BK9989"/>
      <c r="BL9989"/>
      <c r="BM9989"/>
      <c r="BN9989"/>
    </row>
    <row r="9990" spans="61:66" x14ac:dyDescent="0.25">
      <c r="BI9990"/>
      <c r="BJ9990"/>
      <c r="BK9990"/>
      <c r="BL9990"/>
      <c r="BM9990"/>
      <c r="BN9990"/>
    </row>
    <row r="9991" spans="61:66" x14ac:dyDescent="0.25">
      <c r="BI9991"/>
      <c r="BJ9991"/>
      <c r="BK9991"/>
      <c r="BL9991"/>
      <c r="BM9991"/>
      <c r="BN9991"/>
    </row>
    <row r="9992" spans="61:66" x14ac:dyDescent="0.25">
      <c r="BI9992"/>
      <c r="BJ9992"/>
      <c r="BK9992"/>
      <c r="BL9992"/>
      <c r="BM9992"/>
      <c r="BN9992"/>
    </row>
    <row r="9993" spans="61:66" x14ac:dyDescent="0.25">
      <c r="BI9993"/>
      <c r="BJ9993"/>
      <c r="BK9993"/>
      <c r="BL9993"/>
      <c r="BM9993"/>
      <c r="BN9993"/>
    </row>
    <row r="9994" spans="61:66" x14ac:dyDescent="0.25">
      <c r="BI9994"/>
      <c r="BJ9994"/>
      <c r="BK9994"/>
      <c r="BL9994"/>
      <c r="BM9994"/>
      <c r="BN9994"/>
    </row>
    <row r="9995" spans="61:66" x14ac:dyDescent="0.25">
      <c r="BI9995"/>
      <c r="BJ9995"/>
      <c r="BK9995"/>
      <c r="BL9995"/>
      <c r="BM9995"/>
      <c r="BN9995"/>
    </row>
    <row r="9996" spans="61:66" x14ac:dyDescent="0.25">
      <c r="BI9996"/>
      <c r="BJ9996"/>
      <c r="BK9996"/>
      <c r="BL9996"/>
      <c r="BM9996"/>
      <c r="BN9996"/>
    </row>
    <row r="9997" spans="61:66" x14ac:dyDescent="0.25">
      <c r="BI9997"/>
      <c r="BJ9997"/>
      <c r="BK9997"/>
      <c r="BL9997"/>
      <c r="BM9997"/>
      <c r="BN9997"/>
    </row>
    <row r="9998" spans="61:66" x14ac:dyDescent="0.25">
      <c r="BI9998"/>
      <c r="BJ9998"/>
      <c r="BK9998"/>
      <c r="BL9998"/>
      <c r="BM9998"/>
      <c r="BN9998"/>
    </row>
    <row r="9999" spans="61:66" x14ac:dyDescent="0.25">
      <c r="BI9999"/>
      <c r="BJ9999"/>
      <c r="BK9999"/>
      <c r="BL9999"/>
      <c r="BM9999"/>
      <c r="BN9999"/>
    </row>
    <row r="10000" spans="61:66" x14ac:dyDescent="0.25">
      <c r="BI10000"/>
      <c r="BJ10000"/>
      <c r="BK10000"/>
      <c r="BL10000"/>
      <c r="BM10000"/>
      <c r="BN10000"/>
    </row>
    <row r="10001" spans="61:66" x14ac:dyDescent="0.25">
      <c r="BI10001"/>
      <c r="BJ10001"/>
      <c r="BK10001"/>
      <c r="BL10001"/>
      <c r="BM10001"/>
      <c r="BN10001"/>
    </row>
    <row r="10002" spans="61:66" x14ac:dyDescent="0.25">
      <c r="BI10002"/>
      <c r="BJ10002"/>
      <c r="BK10002"/>
      <c r="BL10002"/>
      <c r="BM10002"/>
      <c r="BN10002"/>
    </row>
    <row r="10003" spans="61:66" x14ac:dyDescent="0.25">
      <c r="BI10003"/>
      <c r="BJ10003"/>
      <c r="BK10003"/>
      <c r="BL10003"/>
      <c r="BM10003"/>
      <c r="BN10003"/>
    </row>
    <row r="10004" spans="61:66" x14ac:dyDescent="0.25">
      <c r="BI10004"/>
      <c r="BJ10004"/>
      <c r="BK10004"/>
      <c r="BL10004"/>
      <c r="BM10004"/>
      <c r="BN10004"/>
    </row>
    <row r="10005" spans="61:66" x14ac:dyDescent="0.25">
      <c r="BI10005"/>
      <c r="BJ10005"/>
      <c r="BK10005"/>
      <c r="BL10005"/>
      <c r="BM10005"/>
      <c r="BN10005"/>
    </row>
    <row r="10006" spans="61:66" x14ac:dyDescent="0.25">
      <c r="BI10006"/>
      <c r="BJ10006"/>
      <c r="BK10006"/>
      <c r="BL10006"/>
      <c r="BM10006"/>
      <c r="BN10006"/>
    </row>
    <row r="10007" spans="61:66" x14ac:dyDescent="0.25">
      <c r="BI10007"/>
      <c r="BJ10007"/>
      <c r="BK10007"/>
      <c r="BL10007"/>
      <c r="BM10007"/>
      <c r="BN10007"/>
    </row>
    <row r="10008" spans="61:66" x14ac:dyDescent="0.25">
      <c r="BI10008"/>
      <c r="BJ10008"/>
      <c r="BK10008"/>
      <c r="BL10008"/>
      <c r="BM10008"/>
      <c r="BN10008"/>
    </row>
    <row r="10009" spans="61:66" x14ac:dyDescent="0.25">
      <c r="BI10009"/>
      <c r="BJ10009"/>
      <c r="BK10009"/>
      <c r="BL10009"/>
      <c r="BM10009"/>
      <c r="BN10009"/>
    </row>
    <row r="10010" spans="61:66" x14ac:dyDescent="0.25">
      <c r="BI10010"/>
      <c r="BJ10010"/>
      <c r="BK10010"/>
      <c r="BL10010"/>
      <c r="BM10010"/>
      <c r="BN10010"/>
    </row>
    <row r="10011" spans="61:66" x14ac:dyDescent="0.25">
      <c r="BI10011"/>
      <c r="BJ10011"/>
      <c r="BK10011"/>
      <c r="BL10011"/>
      <c r="BM10011"/>
      <c r="BN10011"/>
    </row>
    <row r="10012" spans="61:66" x14ac:dyDescent="0.25">
      <c r="BI10012"/>
      <c r="BJ10012"/>
      <c r="BK10012"/>
      <c r="BL10012"/>
      <c r="BM10012"/>
      <c r="BN10012"/>
    </row>
    <row r="10013" spans="61:66" x14ac:dyDescent="0.25">
      <c r="BI10013"/>
      <c r="BJ10013"/>
      <c r="BK10013"/>
      <c r="BL10013"/>
      <c r="BM10013"/>
      <c r="BN10013"/>
    </row>
    <row r="10014" spans="61:66" x14ac:dyDescent="0.25">
      <c r="BI10014"/>
      <c r="BJ10014"/>
      <c r="BK10014"/>
      <c r="BL10014"/>
      <c r="BM10014"/>
      <c r="BN10014"/>
    </row>
    <row r="10015" spans="61:66" x14ac:dyDescent="0.25">
      <c r="BI10015"/>
      <c r="BJ10015"/>
      <c r="BK10015"/>
      <c r="BL10015"/>
      <c r="BM10015"/>
      <c r="BN10015"/>
    </row>
    <row r="10016" spans="61:66" x14ac:dyDescent="0.25">
      <c r="BI10016"/>
      <c r="BJ10016"/>
      <c r="BK10016"/>
      <c r="BL10016"/>
      <c r="BM10016"/>
      <c r="BN10016"/>
    </row>
    <row r="10017" spans="61:66" x14ac:dyDescent="0.25">
      <c r="BI10017"/>
      <c r="BJ10017"/>
      <c r="BK10017"/>
      <c r="BL10017"/>
      <c r="BM10017"/>
      <c r="BN10017"/>
    </row>
    <row r="10018" spans="61:66" x14ac:dyDescent="0.25">
      <c r="BI10018"/>
      <c r="BJ10018"/>
      <c r="BK10018"/>
      <c r="BL10018"/>
      <c r="BM10018"/>
      <c r="BN10018"/>
    </row>
    <row r="10019" spans="61:66" x14ac:dyDescent="0.25">
      <c r="BI10019"/>
      <c r="BJ10019"/>
      <c r="BK10019"/>
      <c r="BL10019"/>
      <c r="BM10019"/>
      <c r="BN10019"/>
    </row>
    <row r="10020" spans="61:66" x14ac:dyDescent="0.25">
      <c r="BI10020"/>
      <c r="BJ10020"/>
      <c r="BK10020"/>
      <c r="BL10020"/>
      <c r="BM10020"/>
      <c r="BN10020"/>
    </row>
    <row r="10021" spans="61:66" x14ac:dyDescent="0.25">
      <c r="BI10021"/>
      <c r="BJ10021"/>
      <c r="BK10021"/>
      <c r="BL10021"/>
      <c r="BM10021"/>
      <c r="BN10021"/>
    </row>
    <row r="10022" spans="61:66" x14ac:dyDescent="0.25">
      <c r="BI10022"/>
      <c r="BJ10022"/>
      <c r="BK10022"/>
      <c r="BL10022"/>
      <c r="BM10022"/>
      <c r="BN10022"/>
    </row>
    <row r="10023" spans="61:66" x14ac:dyDescent="0.25">
      <c r="BI10023"/>
      <c r="BJ10023"/>
      <c r="BK10023"/>
      <c r="BL10023"/>
      <c r="BM10023"/>
      <c r="BN10023"/>
    </row>
    <row r="10024" spans="61:66" x14ac:dyDescent="0.25">
      <c r="BI10024"/>
      <c r="BJ10024"/>
      <c r="BK10024"/>
      <c r="BL10024"/>
      <c r="BM10024"/>
      <c r="BN10024"/>
    </row>
    <row r="10025" spans="61:66" x14ac:dyDescent="0.25">
      <c r="BI10025"/>
      <c r="BJ10025"/>
      <c r="BK10025"/>
      <c r="BL10025"/>
      <c r="BM10025"/>
      <c r="BN10025"/>
    </row>
    <row r="10026" spans="61:66" x14ac:dyDescent="0.25">
      <c r="BI10026"/>
      <c r="BJ10026"/>
      <c r="BK10026"/>
      <c r="BL10026"/>
      <c r="BM10026"/>
      <c r="BN10026"/>
    </row>
    <row r="10027" spans="61:66" x14ac:dyDescent="0.25">
      <c r="BI10027"/>
      <c r="BJ10027"/>
      <c r="BK10027"/>
      <c r="BL10027"/>
      <c r="BM10027"/>
      <c r="BN10027"/>
    </row>
    <row r="10028" spans="61:66" x14ac:dyDescent="0.25">
      <c r="BI10028"/>
      <c r="BJ10028"/>
      <c r="BK10028"/>
      <c r="BL10028"/>
      <c r="BM10028"/>
      <c r="BN10028"/>
    </row>
    <row r="10029" spans="61:66" x14ac:dyDescent="0.25">
      <c r="BI10029"/>
      <c r="BJ10029"/>
      <c r="BK10029"/>
      <c r="BL10029"/>
      <c r="BM10029"/>
      <c r="BN10029"/>
    </row>
    <row r="10030" spans="61:66" x14ac:dyDescent="0.25">
      <c r="BI10030"/>
      <c r="BJ10030"/>
      <c r="BK10030"/>
      <c r="BL10030"/>
      <c r="BM10030"/>
      <c r="BN10030"/>
    </row>
    <row r="10031" spans="61:66" x14ac:dyDescent="0.25">
      <c r="BI10031"/>
      <c r="BJ10031"/>
      <c r="BK10031"/>
      <c r="BL10031"/>
      <c r="BM10031"/>
      <c r="BN10031"/>
    </row>
    <row r="10032" spans="61:66" x14ac:dyDescent="0.25">
      <c r="BI10032"/>
      <c r="BJ10032"/>
      <c r="BK10032"/>
      <c r="BL10032"/>
      <c r="BM10032"/>
      <c r="BN10032"/>
    </row>
    <row r="10033" spans="61:66" x14ac:dyDescent="0.25">
      <c r="BI10033"/>
      <c r="BJ10033"/>
      <c r="BK10033"/>
      <c r="BL10033"/>
      <c r="BM10033"/>
      <c r="BN10033"/>
    </row>
    <row r="10034" spans="61:66" x14ac:dyDescent="0.25">
      <c r="BI10034"/>
      <c r="BJ10034"/>
      <c r="BK10034"/>
      <c r="BL10034"/>
      <c r="BM10034"/>
      <c r="BN10034"/>
    </row>
    <row r="10035" spans="61:66" x14ac:dyDescent="0.25">
      <c r="BI10035"/>
      <c r="BJ10035"/>
      <c r="BK10035"/>
      <c r="BL10035"/>
      <c r="BM10035"/>
      <c r="BN10035"/>
    </row>
    <row r="10036" spans="61:66" x14ac:dyDescent="0.25">
      <c r="BI10036"/>
      <c r="BJ10036"/>
      <c r="BK10036"/>
      <c r="BL10036"/>
      <c r="BM10036"/>
      <c r="BN10036"/>
    </row>
    <row r="10037" spans="61:66" x14ac:dyDescent="0.25">
      <c r="BI10037"/>
      <c r="BJ10037"/>
      <c r="BK10037"/>
      <c r="BL10037"/>
      <c r="BM10037"/>
      <c r="BN10037"/>
    </row>
    <row r="10038" spans="61:66" x14ac:dyDescent="0.25">
      <c r="BI10038"/>
      <c r="BJ10038"/>
      <c r="BK10038"/>
      <c r="BL10038"/>
      <c r="BM10038"/>
      <c r="BN10038"/>
    </row>
    <row r="10039" spans="61:66" x14ac:dyDescent="0.25">
      <c r="BI10039"/>
      <c r="BJ10039"/>
      <c r="BK10039"/>
      <c r="BL10039"/>
      <c r="BM10039"/>
      <c r="BN10039"/>
    </row>
    <row r="10040" spans="61:66" x14ac:dyDescent="0.25">
      <c r="BI10040"/>
      <c r="BJ10040"/>
      <c r="BK10040"/>
      <c r="BL10040"/>
      <c r="BM10040"/>
      <c r="BN10040"/>
    </row>
    <row r="10041" spans="61:66" x14ac:dyDescent="0.25">
      <c r="BI10041"/>
      <c r="BJ10041"/>
      <c r="BK10041"/>
      <c r="BL10041"/>
      <c r="BM10041"/>
      <c r="BN10041"/>
    </row>
    <row r="10042" spans="61:66" x14ac:dyDescent="0.25">
      <c r="BI10042"/>
      <c r="BJ10042"/>
      <c r="BK10042"/>
      <c r="BL10042"/>
      <c r="BM10042"/>
      <c r="BN10042"/>
    </row>
    <row r="10043" spans="61:66" x14ac:dyDescent="0.25">
      <c r="BI10043"/>
      <c r="BJ10043"/>
      <c r="BK10043"/>
      <c r="BL10043"/>
      <c r="BM10043"/>
      <c r="BN10043"/>
    </row>
    <row r="10044" spans="61:66" x14ac:dyDescent="0.25">
      <c r="BI10044"/>
      <c r="BJ10044"/>
      <c r="BK10044"/>
      <c r="BL10044"/>
      <c r="BM10044"/>
      <c r="BN10044"/>
    </row>
    <row r="10045" spans="61:66" x14ac:dyDescent="0.25">
      <c r="BI10045"/>
      <c r="BJ10045"/>
      <c r="BK10045"/>
      <c r="BL10045"/>
      <c r="BM10045"/>
      <c r="BN10045"/>
    </row>
    <row r="10046" spans="61:66" x14ac:dyDescent="0.25">
      <c r="BI10046"/>
      <c r="BJ10046"/>
      <c r="BK10046"/>
      <c r="BL10046"/>
      <c r="BM10046"/>
      <c r="BN10046"/>
    </row>
    <row r="10047" spans="61:66" x14ac:dyDescent="0.25">
      <c r="BI10047"/>
      <c r="BJ10047"/>
      <c r="BK10047"/>
      <c r="BL10047"/>
      <c r="BM10047"/>
      <c r="BN10047"/>
    </row>
    <row r="10048" spans="61:66" x14ac:dyDescent="0.25">
      <c r="BI10048"/>
      <c r="BJ10048"/>
      <c r="BK10048"/>
      <c r="BL10048"/>
      <c r="BM10048"/>
      <c r="BN10048"/>
    </row>
    <row r="10049" spans="61:66" x14ac:dyDescent="0.25">
      <c r="BI10049"/>
      <c r="BJ10049"/>
      <c r="BK10049"/>
      <c r="BL10049"/>
      <c r="BM10049"/>
      <c r="BN10049"/>
    </row>
    <row r="10050" spans="61:66" x14ac:dyDescent="0.25">
      <c r="BI10050"/>
      <c r="BJ10050"/>
      <c r="BK10050"/>
      <c r="BL10050"/>
      <c r="BM10050"/>
      <c r="BN10050"/>
    </row>
    <row r="10051" spans="61:66" x14ac:dyDescent="0.25">
      <c r="BI10051"/>
      <c r="BJ10051"/>
      <c r="BK10051"/>
      <c r="BL10051"/>
      <c r="BM10051"/>
      <c r="BN10051"/>
    </row>
    <row r="10052" spans="61:66" x14ac:dyDescent="0.25">
      <c r="BI10052"/>
      <c r="BJ10052"/>
      <c r="BK10052"/>
      <c r="BL10052"/>
      <c r="BM10052"/>
      <c r="BN10052"/>
    </row>
    <row r="10053" spans="61:66" x14ac:dyDescent="0.25">
      <c r="BI10053"/>
      <c r="BJ10053"/>
      <c r="BK10053"/>
      <c r="BL10053"/>
      <c r="BM10053"/>
      <c r="BN10053"/>
    </row>
    <row r="10054" spans="61:66" x14ac:dyDescent="0.25">
      <c r="BI10054"/>
      <c r="BJ10054"/>
      <c r="BK10054"/>
      <c r="BL10054"/>
      <c r="BM10054"/>
      <c r="BN10054"/>
    </row>
    <row r="10055" spans="61:66" x14ac:dyDescent="0.25">
      <c r="BI10055"/>
      <c r="BJ10055"/>
      <c r="BK10055"/>
      <c r="BL10055"/>
      <c r="BM10055"/>
      <c r="BN10055"/>
    </row>
    <row r="10056" spans="61:66" x14ac:dyDescent="0.25">
      <c r="BI10056"/>
      <c r="BJ10056"/>
      <c r="BK10056"/>
      <c r="BL10056"/>
      <c r="BM10056"/>
      <c r="BN10056"/>
    </row>
    <row r="10057" spans="61:66" x14ac:dyDescent="0.25">
      <c r="BI10057"/>
      <c r="BJ10057"/>
      <c r="BK10057"/>
      <c r="BL10057"/>
      <c r="BM10057"/>
      <c r="BN10057"/>
    </row>
    <row r="10058" spans="61:66" x14ac:dyDescent="0.25">
      <c r="BI10058"/>
      <c r="BJ10058"/>
      <c r="BK10058"/>
      <c r="BL10058"/>
      <c r="BM10058"/>
      <c r="BN10058"/>
    </row>
    <row r="10059" spans="61:66" x14ac:dyDescent="0.25">
      <c r="BI10059"/>
      <c r="BJ10059"/>
      <c r="BK10059"/>
      <c r="BL10059"/>
      <c r="BM10059"/>
      <c r="BN10059"/>
    </row>
    <row r="10060" spans="61:66" x14ac:dyDescent="0.25">
      <c r="BI10060"/>
      <c r="BJ10060"/>
      <c r="BK10060"/>
      <c r="BL10060"/>
      <c r="BM10060"/>
      <c r="BN10060"/>
    </row>
    <row r="10061" spans="61:66" x14ac:dyDescent="0.25">
      <c r="BI10061"/>
      <c r="BJ10061"/>
      <c r="BK10061"/>
      <c r="BL10061"/>
      <c r="BM10061"/>
      <c r="BN10061"/>
    </row>
    <row r="10062" spans="61:66" x14ac:dyDescent="0.25">
      <c r="BI10062"/>
      <c r="BJ10062"/>
      <c r="BK10062"/>
      <c r="BL10062"/>
      <c r="BM10062"/>
      <c r="BN10062"/>
    </row>
    <row r="10063" spans="61:66" x14ac:dyDescent="0.25">
      <c r="BI10063"/>
      <c r="BJ10063"/>
      <c r="BK10063"/>
      <c r="BL10063"/>
      <c r="BM10063"/>
      <c r="BN10063"/>
    </row>
    <row r="10064" spans="61:66" x14ac:dyDescent="0.25">
      <c r="BI10064"/>
      <c r="BJ10064"/>
      <c r="BK10064"/>
      <c r="BL10064"/>
      <c r="BM10064"/>
      <c r="BN10064"/>
    </row>
    <row r="10065" spans="61:66" x14ac:dyDescent="0.25">
      <c r="BI10065"/>
      <c r="BJ10065"/>
      <c r="BK10065"/>
      <c r="BL10065"/>
      <c r="BM10065"/>
      <c r="BN10065"/>
    </row>
    <row r="10066" spans="61:66" x14ac:dyDescent="0.25">
      <c r="BI10066"/>
      <c r="BJ10066"/>
      <c r="BK10066"/>
      <c r="BL10066"/>
      <c r="BM10066"/>
      <c r="BN10066"/>
    </row>
    <row r="10067" spans="61:66" x14ac:dyDescent="0.25">
      <c r="BI10067"/>
      <c r="BJ10067"/>
      <c r="BK10067"/>
      <c r="BL10067"/>
      <c r="BM10067"/>
      <c r="BN10067"/>
    </row>
    <row r="10068" spans="61:66" x14ac:dyDescent="0.25">
      <c r="BI10068"/>
      <c r="BJ10068"/>
      <c r="BK10068"/>
      <c r="BL10068"/>
      <c r="BM10068"/>
      <c r="BN10068"/>
    </row>
    <row r="10069" spans="61:66" x14ac:dyDescent="0.25">
      <c r="BI10069"/>
      <c r="BJ10069"/>
      <c r="BK10069"/>
      <c r="BL10069"/>
      <c r="BM10069"/>
      <c r="BN10069"/>
    </row>
    <row r="10070" spans="61:66" x14ac:dyDescent="0.25">
      <c r="BI10070"/>
      <c r="BJ10070"/>
      <c r="BK10070"/>
      <c r="BL10070"/>
      <c r="BM10070"/>
      <c r="BN10070"/>
    </row>
    <row r="10071" spans="61:66" x14ac:dyDescent="0.25">
      <c r="BI10071"/>
      <c r="BJ10071"/>
      <c r="BK10071"/>
      <c r="BL10071"/>
      <c r="BM10071"/>
      <c r="BN10071"/>
    </row>
    <row r="10072" spans="61:66" x14ac:dyDescent="0.25">
      <c r="BI10072"/>
      <c r="BJ10072"/>
      <c r="BK10072"/>
      <c r="BL10072"/>
      <c r="BM10072"/>
      <c r="BN10072"/>
    </row>
    <row r="10073" spans="61:66" x14ac:dyDescent="0.25">
      <c r="BI10073"/>
      <c r="BJ10073"/>
      <c r="BK10073"/>
      <c r="BL10073"/>
      <c r="BM10073"/>
      <c r="BN10073"/>
    </row>
    <row r="10074" spans="61:66" x14ac:dyDescent="0.25">
      <c r="BI10074"/>
      <c r="BJ10074"/>
      <c r="BK10074"/>
      <c r="BL10074"/>
      <c r="BM10074"/>
      <c r="BN10074"/>
    </row>
    <row r="10075" spans="61:66" x14ac:dyDescent="0.25">
      <c r="BI10075"/>
      <c r="BJ10075"/>
      <c r="BK10075"/>
      <c r="BL10075"/>
      <c r="BM10075"/>
      <c r="BN10075"/>
    </row>
    <row r="10076" spans="61:66" x14ac:dyDescent="0.25">
      <c r="BI10076"/>
      <c r="BJ10076"/>
      <c r="BK10076"/>
      <c r="BL10076"/>
      <c r="BM10076"/>
      <c r="BN10076"/>
    </row>
    <row r="10077" spans="61:66" x14ac:dyDescent="0.25">
      <c r="BI10077"/>
      <c r="BJ10077"/>
      <c r="BK10077"/>
      <c r="BL10077"/>
      <c r="BM10077"/>
      <c r="BN10077"/>
    </row>
    <row r="10078" spans="61:66" x14ac:dyDescent="0.25">
      <c r="BI10078"/>
      <c r="BJ10078"/>
      <c r="BK10078"/>
      <c r="BL10078"/>
      <c r="BM10078"/>
      <c r="BN10078"/>
    </row>
    <row r="10079" spans="61:66" x14ac:dyDescent="0.25">
      <c r="BI10079"/>
      <c r="BJ10079"/>
      <c r="BK10079"/>
      <c r="BL10079"/>
      <c r="BM10079"/>
      <c r="BN10079"/>
    </row>
    <row r="10080" spans="61:66" x14ac:dyDescent="0.25">
      <c r="BI10080"/>
      <c r="BJ10080"/>
      <c r="BK10080"/>
      <c r="BL10080"/>
      <c r="BM10080"/>
      <c r="BN10080"/>
    </row>
    <row r="10081" spans="61:66" x14ac:dyDescent="0.25">
      <c r="BI10081"/>
      <c r="BJ10081"/>
      <c r="BK10081"/>
      <c r="BL10081"/>
      <c r="BM10081"/>
      <c r="BN10081"/>
    </row>
    <row r="10082" spans="61:66" x14ac:dyDescent="0.25">
      <c r="BI10082"/>
      <c r="BJ10082"/>
      <c r="BK10082"/>
      <c r="BL10082"/>
      <c r="BM10082"/>
      <c r="BN10082"/>
    </row>
    <row r="10083" spans="61:66" x14ac:dyDescent="0.25">
      <c r="BI10083"/>
      <c r="BJ10083"/>
      <c r="BK10083"/>
      <c r="BL10083"/>
      <c r="BM10083"/>
      <c r="BN10083"/>
    </row>
    <row r="10084" spans="61:66" x14ac:dyDescent="0.25">
      <c r="BI10084"/>
      <c r="BJ10084"/>
      <c r="BK10084"/>
      <c r="BL10084"/>
      <c r="BM10084"/>
      <c r="BN10084"/>
    </row>
    <row r="10085" spans="61:66" x14ac:dyDescent="0.25">
      <c r="BI10085"/>
      <c r="BJ10085"/>
      <c r="BK10085"/>
      <c r="BL10085"/>
      <c r="BM10085"/>
      <c r="BN10085"/>
    </row>
    <row r="10086" spans="61:66" x14ac:dyDescent="0.25">
      <c r="BI10086"/>
      <c r="BJ10086"/>
      <c r="BK10086"/>
      <c r="BL10086"/>
      <c r="BM10086"/>
      <c r="BN10086"/>
    </row>
    <row r="10087" spans="61:66" x14ac:dyDescent="0.25">
      <c r="BI10087"/>
      <c r="BJ10087"/>
      <c r="BK10087"/>
      <c r="BL10087"/>
      <c r="BM10087"/>
      <c r="BN10087"/>
    </row>
    <row r="10088" spans="61:66" x14ac:dyDescent="0.25">
      <c r="BI10088"/>
      <c r="BJ10088"/>
      <c r="BK10088"/>
      <c r="BL10088"/>
      <c r="BM10088"/>
      <c r="BN10088"/>
    </row>
    <row r="10089" spans="61:66" x14ac:dyDescent="0.25">
      <c r="BI10089"/>
      <c r="BJ10089"/>
      <c r="BK10089"/>
      <c r="BL10089"/>
      <c r="BM10089"/>
      <c r="BN10089"/>
    </row>
    <row r="10090" spans="61:66" x14ac:dyDescent="0.25">
      <c r="BI10090"/>
      <c r="BJ10090"/>
      <c r="BK10090"/>
      <c r="BL10090"/>
      <c r="BM10090"/>
      <c r="BN10090"/>
    </row>
    <row r="10091" spans="61:66" x14ac:dyDescent="0.25">
      <c r="BI10091"/>
      <c r="BJ10091"/>
      <c r="BK10091"/>
      <c r="BL10091"/>
      <c r="BM10091"/>
      <c r="BN10091"/>
    </row>
    <row r="10092" spans="61:66" x14ac:dyDescent="0.25">
      <c r="BI10092"/>
      <c r="BJ10092"/>
      <c r="BK10092"/>
      <c r="BL10092"/>
      <c r="BM10092"/>
      <c r="BN10092"/>
    </row>
    <row r="10093" spans="61:66" x14ac:dyDescent="0.25">
      <c r="BI10093"/>
      <c r="BJ10093"/>
      <c r="BK10093"/>
      <c r="BL10093"/>
      <c r="BM10093"/>
      <c r="BN10093"/>
    </row>
    <row r="10094" spans="61:66" x14ac:dyDescent="0.25">
      <c r="BI10094"/>
      <c r="BJ10094"/>
      <c r="BK10094"/>
      <c r="BL10094"/>
      <c r="BM10094"/>
      <c r="BN10094"/>
    </row>
    <row r="10095" spans="61:66" x14ac:dyDescent="0.25">
      <c r="BI10095"/>
      <c r="BJ10095"/>
      <c r="BK10095"/>
      <c r="BL10095"/>
      <c r="BM10095"/>
      <c r="BN10095"/>
    </row>
    <row r="10096" spans="61:66" x14ac:dyDescent="0.25">
      <c r="BI10096"/>
      <c r="BJ10096"/>
      <c r="BK10096"/>
      <c r="BL10096"/>
      <c r="BM10096"/>
      <c r="BN10096"/>
    </row>
    <row r="10097" spans="61:66" x14ac:dyDescent="0.25">
      <c r="BI10097"/>
      <c r="BJ10097"/>
      <c r="BK10097"/>
      <c r="BL10097"/>
      <c r="BM10097"/>
      <c r="BN10097"/>
    </row>
    <row r="10098" spans="61:66" x14ac:dyDescent="0.25">
      <c r="BI10098"/>
      <c r="BJ10098"/>
      <c r="BK10098"/>
      <c r="BL10098"/>
      <c r="BM10098"/>
      <c r="BN10098"/>
    </row>
    <row r="10099" spans="61:66" x14ac:dyDescent="0.25">
      <c r="BI10099"/>
      <c r="BJ10099"/>
      <c r="BK10099"/>
      <c r="BL10099"/>
      <c r="BM10099"/>
      <c r="BN10099"/>
    </row>
    <row r="10100" spans="61:66" x14ac:dyDescent="0.25">
      <c r="BI10100"/>
      <c r="BJ10100"/>
      <c r="BK10100"/>
      <c r="BL10100"/>
      <c r="BM10100"/>
      <c r="BN10100"/>
    </row>
    <row r="10101" spans="61:66" x14ac:dyDescent="0.25">
      <c r="BI10101"/>
      <c r="BJ10101"/>
      <c r="BK10101"/>
      <c r="BL10101"/>
      <c r="BM10101"/>
      <c r="BN10101"/>
    </row>
    <row r="10102" spans="61:66" x14ac:dyDescent="0.25">
      <c r="BI10102"/>
      <c r="BJ10102"/>
      <c r="BK10102"/>
      <c r="BL10102"/>
      <c r="BM10102"/>
      <c r="BN10102"/>
    </row>
    <row r="10103" spans="61:66" x14ac:dyDescent="0.25">
      <c r="BI10103"/>
      <c r="BJ10103"/>
      <c r="BK10103"/>
      <c r="BL10103"/>
      <c r="BM10103"/>
      <c r="BN10103"/>
    </row>
    <row r="10104" spans="61:66" x14ac:dyDescent="0.25">
      <c r="BI10104"/>
      <c r="BJ10104"/>
      <c r="BK10104"/>
      <c r="BL10104"/>
      <c r="BM10104"/>
      <c r="BN10104"/>
    </row>
    <row r="10105" spans="61:66" x14ac:dyDescent="0.25">
      <c r="BI10105"/>
      <c r="BJ10105"/>
      <c r="BK10105"/>
      <c r="BL10105"/>
      <c r="BM10105"/>
      <c r="BN10105"/>
    </row>
    <row r="10106" spans="61:66" x14ac:dyDescent="0.25">
      <c r="BI10106"/>
      <c r="BJ10106"/>
      <c r="BK10106"/>
      <c r="BL10106"/>
      <c r="BM10106"/>
      <c r="BN10106"/>
    </row>
    <row r="10107" spans="61:66" x14ac:dyDescent="0.25">
      <c r="BI10107"/>
      <c r="BJ10107"/>
      <c r="BK10107"/>
      <c r="BL10107"/>
      <c r="BM10107"/>
      <c r="BN10107"/>
    </row>
    <row r="10108" spans="61:66" x14ac:dyDescent="0.25">
      <c r="BI10108"/>
      <c r="BJ10108"/>
      <c r="BK10108"/>
      <c r="BL10108"/>
      <c r="BM10108"/>
      <c r="BN10108"/>
    </row>
    <row r="10109" spans="61:66" x14ac:dyDescent="0.25">
      <c r="BI10109"/>
      <c r="BJ10109"/>
      <c r="BK10109"/>
      <c r="BL10109"/>
      <c r="BM10109"/>
      <c r="BN10109"/>
    </row>
    <row r="10110" spans="61:66" x14ac:dyDescent="0.25">
      <c r="BI10110"/>
      <c r="BJ10110"/>
      <c r="BK10110"/>
      <c r="BL10110"/>
      <c r="BM10110"/>
      <c r="BN10110"/>
    </row>
    <row r="10111" spans="61:66" x14ac:dyDescent="0.25">
      <c r="BI10111"/>
      <c r="BJ10111"/>
      <c r="BK10111"/>
      <c r="BL10111"/>
      <c r="BM10111"/>
      <c r="BN10111"/>
    </row>
    <row r="10112" spans="61:66" x14ac:dyDescent="0.25">
      <c r="BI10112"/>
      <c r="BJ10112"/>
      <c r="BK10112"/>
      <c r="BL10112"/>
      <c r="BM10112"/>
      <c r="BN10112"/>
    </row>
    <row r="10113" spans="61:66" x14ac:dyDescent="0.25">
      <c r="BI10113"/>
      <c r="BJ10113"/>
      <c r="BK10113"/>
      <c r="BL10113"/>
      <c r="BM10113"/>
      <c r="BN10113"/>
    </row>
    <row r="10114" spans="61:66" x14ac:dyDescent="0.25">
      <c r="BI10114"/>
      <c r="BJ10114"/>
      <c r="BK10114"/>
      <c r="BL10114"/>
      <c r="BM10114"/>
      <c r="BN10114"/>
    </row>
    <row r="10115" spans="61:66" x14ac:dyDescent="0.25">
      <c r="BI10115"/>
      <c r="BJ10115"/>
      <c r="BK10115"/>
      <c r="BL10115"/>
      <c r="BM10115"/>
      <c r="BN10115"/>
    </row>
    <row r="10116" spans="61:66" x14ac:dyDescent="0.25">
      <c r="BI10116"/>
      <c r="BJ10116"/>
      <c r="BK10116"/>
      <c r="BL10116"/>
      <c r="BM10116"/>
      <c r="BN10116"/>
    </row>
    <row r="10117" spans="61:66" x14ac:dyDescent="0.25">
      <c r="BI10117"/>
      <c r="BJ10117"/>
      <c r="BK10117"/>
      <c r="BL10117"/>
      <c r="BM10117"/>
      <c r="BN10117"/>
    </row>
    <row r="10118" spans="61:66" x14ac:dyDescent="0.25">
      <c r="BI10118"/>
      <c r="BJ10118"/>
      <c r="BK10118"/>
      <c r="BL10118"/>
      <c r="BM10118"/>
      <c r="BN10118"/>
    </row>
    <row r="10119" spans="61:66" x14ac:dyDescent="0.25">
      <c r="BI10119"/>
      <c r="BJ10119"/>
      <c r="BK10119"/>
      <c r="BL10119"/>
      <c r="BM10119"/>
      <c r="BN10119"/>
    </row>
    <row r="10120" spans="61:66" x14ac:dyDescent="0.25">
      <c r="BI10120"/>
      <c r="BJ10120"/>
      <c r="BK10120"/>
      <c r="BL10120"/>
      <c r="BM10120"/>
      <c r="BN10120"/>
    </row>
    <row r="10121" spans="61:66" x14ac:dyDescent="0.25">
      <c r="BI10121"/>
      <c r="BJ10121"/>
      <c r="BK10121"/>
      <c r="BL10121"/>
      <c r="BM10121"/>
      <c r="BN10121"/>
    </row>
    <row r="10122" spans="61:66" x14ac:dyDescent="0.25">
      <c r="BI10122"/>
      <c r="BJ10122"/>
      <c r="BK10122"/>
      <c r="BL10122"/>
      <c r="BM10122"/>
      <c r="BN10122"/>
    </row>
    <row r="10123" spans="61:66" x14ac:dyDescent="0.25">
      <c r="BI10123"/>
      <c r="BJ10123"/>
      <c r="BK10123"/>
      <c r="BL10123"/>
      <c r="BM10123"/>
      <c r="BN10123"/>
    </row>
    <row r="10124" spans="61:66" x14ac:dyDescent="0.25">
      <c r="BI10124"/>
      <c r="BJ10124"/>
      <c r="BK10124"/>
      <c r="BL10124"/>
      <c r="BM10124"/>
      <c r="BN10124"/>
    </row>
    <row r="10125" spans="61:66" x14ac:dyDescent="0.25">
      <c r="BI10125"/>
      <c r="BJ10125"/>
      <c r="BK10125"/>
      <c r="BL10125"/>
      <c r="BM10125"/>
      <c r="BN10125"/>
    </row>
    <row r="10126" spans="61:66" x14ac:dyDescent="0.25">
      <c r="BI10126"/>
      <c r="BJ10126"/>
      <c r="BK10126"/>
      <c r="BL10126"/>
      <c r="BM10126"/>
      <c r="BN10126"/>
    </row>
    <row r="10127" spans="61:66" x14ac:dyDescent="0.25">
      <c r="BI10127"/>
      <c r="BJ10127"/>
      <c r="BK10127"/>
      <c r="BL10127"/>
      <c r="BM10127"/>
      <c r="BN10127"/>
    </row>
    <row r="10128" spans="61:66" x14ac:dyDescent="0.25">
      <c r="BI10128"/>
      <c r="BJ10128"/>
      <c r="BK10128"/>
      <c r="BL10128"/>
      <c r="BM10128"/>
      <c r="BN10128"/>
    </row>
    <row r="10129" spans="61:66" x14ac:dyDescent="0.25">
      <c r="BI10129"/>
      <c r="BJ10129"/>
      <c r="BK10129"/>
      <c r="BL10129"/>
      <c r="BM10129"/>
      <c r="BN10129"/>
    </row>
    <row r="10130" spans="61:66" x14ac:dyDescent="0.25">
      <c r="BI10130"/>
      <c r="BJ10130"/>
      <c r="BK10130"/>
      <c r="BL10130"/>
      <c r="BM10130"/>
      <c r="BN10130"/>
    </row>
    <row r="10131" spans="61:66" x14ac:dyDescent="0.25">
      <c r="BI10131"/>
      <c r="BJ10131"/>
      <c r="BK10131"/>
      <c r="BL10131"/>
      <c r="BM10131"/>
      <c r="BN10131"/>
    </row>
    <row r="10132" spans="61:66" x14ac:dyDescent="0.25">
      <c r="BI10132"/>
      <c r="BJ10132"/>
      <c r="BK10132"/>
      <c r="BL10132"/>
      <c r="BM10132"/>
      <c r="BN10132"/>
    </row>
    <row r="10133" spans="61:66" x14ac:dyDescent="0.25">
      <c r="BI10133"/>
      <c r="BJ10133"/>
      <c r="BK10133"/>
      <c r="BL10133"/>
      <c r="BM10133"/>
      <c r="BN10133"/>
    </row>
    <row r="10134" spans="61:66" x14ac:dyDescent="0.25">
      <c r="BI10134"/>
      <c r="BJ10134"/>
      <c r="BK10134"/>
      <c r="BL10134"/>
      <c r="BM10134"/>
      <c r="BN10134"/>
    </row>
    <row r="10135" spans="61:66" x14ac:dyDescent="0.25">
      <c r="BI10135"/>
      <c r="BJ10135"/>
      <c r="BK10135"/>
      <c r="BL10135"/>
      <c r="BM10135"/>
      <c r="BN10135"/>
    </row>
    <row r="10136" spans="61:66" x14ac:dyDescent="0.25">
      <c r="BI10136"/>
      <c r="BJ10136"/>
      <c r="BK10136"/>
      <c r="BL10136"/>
      <c r="BM10136"/>
      <c r="BN10136"/>
    </row>
    <row r="10137" spans="61:66" x14ac:dyDescent="0.25">
      <c r="BI10137"/>
      <c r="BJ10137"/>
      <c r="BK10137"/>
      <c r="BL10137"/>
      <c r="BM10137"/>
      <c r="BN10137"/>
    </row>
    <row r="10138" spans="61:66" x14ac:dyDescent="0.25">
      <c r="BI10138"/>
      <c r="BJ10138"/>
      <c r="BK10138"/>
      <c r="BL10138"/>
      <c r="BM10138"/>
      <c r="BN10138"/>
    </row>
    <row r="10139" spans="61:66" x14ac:dyDescent="0.25">
      <c r="BI10139"/>
      <c r="BJ10139"/>
      <c r="BK10139"/>
      <c r="BL10139"/>
      <c r="BM10139"/>
      <c r="BN10139"/>
    </row>
    <row r="10140" spans="61:66" x14ac:dyDescent="0.25">
      <c r="BI10140"/>
      <c r="BJ10140"/>
      <c r="BK10140"/>
      <c r="BL10140"/>
      <c r="BM10140"/>
      <c r="BN10140"/>
    </row>
    <row r="10141" spans="61:66" x14ac:dyDescent="0.25">
      <c r="BI10141"/>
      <c r="BJ10141"/>
      <c r="BK10141"/>
      <c r="BL10141"/>
      <c r="BM10141"/>
      <c r="BN10141"/>
    </row>
    <row r="10142" spans="61:66" x14ac:dyDescent="0.25">
      <c r="BI10142"/>
      <c r="BJ10142"/>
      <c r="BK10142"/>
      <c r="BL10142"/>
      <c r="BM10142"/>
      <c r="BN10142"/>
    </row>
    <row r="10143" spans="61:66" x14ac:dyDescent="0.25">
      <c r="BI10143"/>
      <c r="BJ10143"/>
      <c r="BK10143"/>
      <c r="BL10143"/>
      <c r="BM10143"/>
      <c r="BN10143"/>
    </row>
    <row r="10144" spans="61:66" x14ac:dyDescent="0.25">
      <c r="BI10144"/>
      <c r="BJ10144"/>
      <c r="BK10144"/>
      <c r="BL10144"/>
      <c r="BM10144"/>
      <c r="BN10144"/>
    </row>
    <row r="10145" spans="61:66" x14ac:dyDescent="0.25">
      <c r="BI10145"/>
      <c r="BJ10145"/>
      <c r="BK10145"/>
      <c r="BL10145"/>
      <c r="BM10145"/>
      <c r="BN10145"/>
    </row>
    <row r="10146" spans="61:66" x14ac:dyDescent="0.25">
      <c r="BI10146"/>
      <c r="BJ10146"/>
      <c r="BK10146"/>
      <c r="BL10146"/>
      <c r="BM10146"/>
      <c r="BN10146"/>
    </row>
    <row r="10147" spans="61:66" x14ac:dyDescent="0.25">
      <c r="BI10147"/>
      <c r="BJ10147"/>
      <c r="BK10147"/>
      <c r="BL10147"/>
      <c r="BM10147"/>
      <c r="BN10147"/>
    </row>
    <row r="10148" spans="61:66" x14ac:dyDescent="0.25">
      <c r="BI10148"/>
      <c r="BJ10148"/>
      <c r="BK10148"/>
      <c r="BL10148"/>
      <c r="BM10148"/>
      <c r="BN10148"/>
    </row>
    <row r="10149" spans="61:66" x14ac:dyDescent="0.25">
      <c r="BI10149"/>
      <c r="BJ10149"/>
      <c r="BK10149"/>
      <c r="BL10149"/>
      <c r="BM10149"/>
      <c r="BN10149"/>
    </row>
    <row r="10150" spans="61:66" x14ac:dyDescent="0.25">
      <c r="BI10150"/>
      <c r="BJ10150"/>
      <c r="BK10150"/>
      <c r="BL10150"/>
      <c r="BM10150"/>
      <c r="BN10150"/>
    </row>
    <row r="10151" spans="61:66" x14ac:dyDescent="0.25">
      <c r="BI10151"/>
      <c r="BJ10151"/>
      <c r="BK10151"/>
      <c r="BL10151"/>
      <c r="BM10151"/>
      <c r="BN10151"/>
    </row>
    <row r="10152" spans="61:66" x14ac:dyDescent="0.25">
      <c r="BI10152"/>
      <c r="BJ10152"/>
      <c r="BK10152"/>
      <c r="BL10152"/>
      <c r="BM10152"/>
      <c r="BN10152"/>
    </row>
    <row r="10153" spans="61:66" x14ac:dyDescent="0.25">
      <c r="BI10153"/>
      <c r="BJ10153"/>
      <c r="BK10153"/>
      <c r="BL10153"/>
      <c r="BM10153"/>
      <c r="BN10153"/>
    </row>
    <row r="10154" spans="61:66" x14ac:dyDescent="0.25">
      <c r="BI10154"/>
      <c r="BJ10154"/>
      <c r="BK10154"/>
      <c r="BL10154"/>
      <c r="BM10154"/>
      <c r="BN10154"/>
    </row>
    <row r="10155" spans="61:66" x14ac:dyDescent="0.25">
      <c r="BI10155"/>
      <c r="BJ10155"/>
      <c r="BK10155"/>
      <c r="BL10155"/>
      <c r="BM10155"/>
      <c r="BN10155"/>
    </row>
    <row r="10156" spans="61:66" x14ac:dyDescent="0.25">
      <c r="BI10156"/>
      <c r="BJ10156"/>
      <c r="BK10156"/>
      <c r="BL10156"/>
      <c r="BM10156"/>
      <c r="BN10156"/>
    </row>
    <row r="10157" spans="61:66" x14ac:dyDescent="0.25">
      <c r="BI10157"/>
      <c r="BJ10157"/>
      <c r="BK10157"/>
      <c r="BL10157"/>
      <c r="BM10157"/>
      <c r="BN10157"/>
    </row>
    <row r="10158" spans="61:66" x14ac:dyDescent="0.25">
      <c r="BI10158"/>
      <c r="BJ10158"/>
      <c r="BK10158"/>
      <c r="BL10158"/>
      <c r="BM10158"/>
      <c r="BN10158"/>
    </row>
    <row r="10159" spans="61:66" x14ac:dyDescent="0.25">
      <c r="BI10159"/>
      <c r="BJ10159"/>
      <c r="BK10159"/>
      <c r="BL10159"/>
      <c r="BM10159"/>
      <c r="BN10159"/>
    </row>
    <row r="10160" spans="61:66" x14ac:dyDescent="0.25">
      <c r="BI10160"/>
      <c r="BJ10160"/>
      <c r="BK10160"/>
      <c r="BL10160"/>
      <c r="BM10160"/>
      <c r="BN10160"/>
    </row>
    <row r="10161" spans="61:66" x14ac:dyDescent="0.25">
      <c r="BI10161"/>
      <c r="BJ10161"/>
      <c r="BK10161"/>
      <c r="BL10161"/>
      <c r="BM10161"/>
      <c r="BN10161"/>
    </row>
    <row r="10162" spans="61:66" x14ac:dyDescent="0.25">
      <c r="BI10162"/>
      <c r="BJ10162"/>
      <c r="BK10162"/>
      <c r="BL10162"/>
      <c r="BM10162"/>
      <c r="BN10162"/>
    </row>
    <row r="10163" spans="61:66" x14ac:dyDescent="0.25">
      <c r="BI10163"/>
      <c r="BJ10163"/>
      <c r="BK10163"/>
      <c r="BL10163"/>
      <c r="BM10163"/>
      <c r="BN10163"/>
    </row>
    <row r="10164" spans="61:66" x14ac:dyDescent="0.25">
      <c r="BI10164"/>
      <c r="BJ10164"/>
      <c r="BK10164"/>
      <c r="BL10164"/>
      <c r="BM10164"/>
      <c r="BN10164"/>
    </row>
    <row r="10165" spans="61:66" x14ac:dyDescent="0.25">
      <c r="BI10165"/>
      <c r="BJ10165"/>
      <c r="BK10165"/>
      <c r="BL10165"/>
      <c r="BM10165"/>
      <c r="BN10165"/>
    </row>
    <row r="10166" spans="61:66" x14ac:dyDescent="0.25">
      <c r="BI10166"/>
      <c r="BJ10166"/>
      <c r="BK10166"/>
      <c r="BL10166"/>
      <c r="BM10166"/>
      <c r="BN10166"/>
    </row>
    <row r="10167" spans="61:66" x14ac:dyDescent="0.25">
      <c r="BI10167"/>
      <c r="BJ10167"/>
      <c r="BK10167"/>
      <c r="BL10167"/>
      <c r="BM10167"/>
      <c r="BN10167"/>
    </row>
    <row r="10168" spans="61:66" x14ac:dyDescent="0.25">
      <c r="BI10168"/>
      <c r="BJ10168"/>
      <c r="BK10168"/>
      <c r="BL10168"/>
      <c r="BM10168"/>
      <c r="BN10168"/>
    </row>
    <row r="10169" spans="61:66" x14ac:dyDescent="0.25">
      <c r="BI10169"/>
      <c r="BJ10169"/>
      <c r="BK10169"/>
      <c r="BL10169"/>
      <c r="BM10169"/>
      <c r="BN10169"/>
    </row>
    <row r="10170" spans="61:66" x14ac:dyDescent="0.25">
      <c r="BI10170"/>
      <c r="BJ10170"/>
      <c r="BK10170"/>
      <c r="BL10170"/>
      <c r="BM10170"/>
      <c r="BN10170"/>
    </row>
    <row r="10171" spans="61:66" x14ac:dyDescent="0.25">
      <c r="BI10171"/>
      <c r="BJ10171"/>
      <c r="BK10171"/>
      <c r="BL10171"/>
      <c r="BM10171"/>
      <c r="BN10171"/>
    </row>
    <row r="10172" spans="61:66" x14ac:dyDescent="0.25">
      <c r="BI10172"/>
      <c r="BJ10172"/>
      <c r="BK10172"/>
      <c r="BL10172"/>
      <c r="BM10172"/>
      <c r="BN10172"/>
    </row>
    <row r="10173" spans="61:66" x14ac:dyDescent="0.25">
      <c r="BI10173"/>
      <c r="BJ10173"/>
      <c r="BK10173"/>
      <c r="BL10173"/>
      <c r="BM10173"/>
      <c r="BN10173"/>
    </row>
    <row r="10174" spans="61:66" x14ac:dyDescent="0.25">
      <c r="BI10174"/>
      <c r="BJ10174"/>
      <c r="BK10174"/>
      <c r="BL10174"/>
      <c r="BM10174"/>
      <c r="BN10174"/>
    </row>
    <row r="10175" spans="61:66" x14ac:dyDescent="0.25">
      <c r="BI10175"/>
      <c r="BJ10175"/>
      <c r="BK10175"/>
      <c r="BL10175"/>
      <c r="BM10175"/>
      <c r="BN10175"/>
    </row>
    <row r="10176" spans="61:66" x14ac:dyDescent="0.25">
      <c r="BI10176"/>
      <c r="BJ10176"/>
      <c r="BK10176"/>
      <c r="BL10176"/>
      <c r="BM10176"/>
      <c r="BN10176"/>
    </row>
    <row r="10177" spans="61:66" x14ac:dyDescent="0.25">
      <c r="BI10177"/>
      <c r="BJ10177"/>
      <c r="BK10177"/>
      <c r="BL10177"/>
      <c r="BM10177"/>
      <c r="BN10177"/>
    </row>
    <row r="10178" spans="61:66" x14ac:dyDescent="0.25">
      <c r="BI10178"/>
      <c r="BJ10178"/>
      <c r="BK10178"/>
      <c r="BL10178"/>
      <c r="BM10178"/>
      <c r="BN10178"/>
    </row>
    <row r="10179" spans="61:66" x14ac:dyDescent="0.25">
      <c r="BI10179"/>
      <c r="BJ10179"/>
      <c r="BK10179"/>
      <c r="BL10179"/>
      <c r="BM10179"/>
      <c r="BN10179"/>
    </row>
    <row r="10180" spans="61:66" x14ac:dyDescent="0.25">
      <c r="BI10180"/>
      <c r="BJ10180"/>
      <c r="BK10180"/>
      <c r="BL10180"/>
      <c r="BM10180"/>
      <c r="BN10180"/>
    </row>
    <row r="10181" spans="61:66" x14ac:dyDescent="0.25">
      <c r="BI10181"/>
      <c r="BJ10181"/>
      <c r="BK10181"/>
      <c r="BL10181"/>
      <c r="BM10181"/>
      <c r="BN10181"/>
    </row>
    <row r="10182" spans="61:66" x14ac:dyDescent="0.25">
      <c r="BI10182"/>
      <c r="BJ10182"/>
      <c r="BK10182"/>
      <c r="BL10182"/>
      <c r="BM10182"/>
      <c r="BN10182"/>
    </row>
    <row r="10183" spans="61:66" x14ac:dyDescent="0.25">
      <c r="BI10183"/>
      <c r="BJ10183"/>
      <c r="BK10183"/>
      <c r="BL10183"/>
      <c r="BM10183"/>
      <c r="BN10183"/>
    </row>
    <row r="10184" spans="61:66" x14ac:dyDescent="0.25">
      <c r="BI10184"/>
      <c r="BJ10184"/>
      <c r="BK10184"/>
      <c r="BL10184"/>
      <c r="BM10184"/>
      <c r="BN10184"/>
    </row>
    <row r="10185" spans="61:66" x14ac:dyDescent="0.25">
      <c r="BI10185"/>
      <c r="BJ10185"/>
      <c r="BK10185"/>
      <c r="BL10185"/>
      <c r="BM10185"/>
      <c r="BN10185"/>
    </row>
    <row r="10186" spans="61:66" x14ac:dyDescent="0.25">
      <c r="BI10186"/>
      <c r="BJ10186"/>
      <c r="BK10186"/>
      <c r="BL10186"/>
      <c r="BM10186"/>
      <c r="BN10186"/>
    </row>
    <row r="10187" spans="61:66" x14ac:dyDescent="0.25">
      <c r="BI10187"/>
      <c r="BJ10187"/>
      <c r="BK10187"/>
      <c r="BL10187"/>
      <c r="BM10187"/>
      <c r="BN10187"/>
    </row>
    <row r="10188" spans="61:66" x14ac:dyDescent="0.25">
      <c r="BI10188"/>
      <c r="BJ10188"/>
      <c r="BK10188"/>
      <c r="BL10188"/>
      <c r="BM10188"/>
      <c r="BN10188"/>
    </row>
    <row r="10189" spans="61:66" x14ac:dyDescent="0.25">
      <c r="BI10189"/>
      <c r="BJ10189"/>
      <c r="BK10189"/>
      <c r="BL10189"/>
      <c r="BM10189"/>
      <c r="BN10189"/>
    </row>
    <row r="10190" spans="61:66" x14ac:dyDescent="0.25">
      <c r="BI10190"/>
      <c r="BJ10190"/>
      <c r="BK10190"/>
      <c r="BL10190"/>
      <c r="BM10190"/>
      <c r="BN10190"/>
    </row>
    <row r="10191" spans="61:66" x14ac:dyDescent="0.25">
      <c r="BI10191"/>
      <c r="BJ10191"/>
      <c r="BK10191"/>
      <c r="BL10191"/>
      <c r="BM10191"/>
      <c r="BN10191"/>
    </row>
    <row r="10192" spans="61:66" x14ac:dyDescent="0.25">
      <c r="BI10192"/>
      <c r="BJ10192"/>
      <c r="BK10192"/>
      <c r="BL10192"/>
      <c r="BM10192"/>
      <c r="BN10192"/>
    </row>
    <row r="10193" spans="61:66" x14ac:dyDescent="0.25">
      <c r="BI10193"/>
      <c r="BJ10193"/>
      <c r="BK10193"/>
      <c r="BL10193"/>
      <c r="BM10193"/>
      <c r="BN10193"/>
    </row>
    <row r="10194" spans="61:66" x14ac:dyDescent="0.25">
      <c r="BI10194"/>
      <c r="BJ10194"/>
      <c r="BK10194"/>
      <c r="BL10194"/>
      <c r="BM10194"/>
      <c r="BN10194"/>
    </row>
    <row r="10195" spans="61:66" x14ac:dyDescent="0.25">
      <c r="BI10195"/>
      <c r="BJ10195"/>
      <c r="BK10195"/>
      <c r="BL10195"/>
      <c r="BM10195"/>
      <c r="BN10195"/>
    </row>
    <row r="10196" spans="61:66" x14ac:dyDescent="0.25">
      <c r="BI10196"/>
      <c r="BJ10196"/>
      <c r="BK10196"/>
      <c r="BL10196"/>
      <c r="BM10196"/>
      <c r="BN10196"/>
    </row>
    <row r="10197" spans="61:66" x14ac:dyDescent="0.25">
      <c r="BI10197"/>
      <c r="BJ10197"/>
      <c r="BK10197"/>
      <c r="BL10197"/>
      <c r="BM10197"/>
      <c r="BN10197"/>
    </row>
    <row r="10198" spans="61:66" x14ac:dyDescent="0.25">
      <c r="BI10198"/>
      <c r="BJ10198"/>
      <c r="BK10198"/>
      <c r="BL10198"/>
      <c r="BM10198"/>
      <c r="BN10198"/>
    </row>
    <row r="10199" spans="61:66" x14ac:dyDescent="0.25">
      <c r="BI10199"/>
      <c r="BJ10199"/>
      <c r="BK10199"/>
      <c r="BL10199"/>
      <c r="BM10199"/>
      <c r="BN10199"/>
    </row>
    <row r="10200" spans="61:66" x14ac:dyDescent="0.25">
      <c r="BI10200"/>
      <c r="BJ10200"/>
      <c r="BK10200"/>
      <c r="BL10200"/>
      <c r="BM10200"/>
      <c r="BN10200"/>
    </row>
    <row r="10201" spans="61:66" x14ac:dyDescent="0.25">
      <c r="BI10201"/>
      <c r="BJ10201"/>
      <c r="BK10201"/>
      <c r="BL10201"/>
      <c r="BM10201"/>
      <c r="BN10201"/>
    </row>
    <row r="10202" spans="61:66" x14ac:dyDescent="0.25">
      <c r="BI10202"/>
      <c r="BJ10202"/>
      <c r="BK10202"/>
      <c r="BL10202"/>
      <c r="BM10202"/>
      <c r="BN10202"/>
    </row>
    <row r="10203" spans="61:66" x14ac:dyDescent="0.25">
      <c r="BI10203"/>
      <c r="BJ10203"/>
      <c r="BK10203"/>
      <c r="BL10203"/>
      <c r="BM10203"/>
      <c r="BN10203"/>
    </row>
    <row r="10204" spans="61:66" x14ac:dyDescent="0.25">
      <c r="BI10204"/>
      <c r="BJ10204"/>
      <c r="BK10204"/>
      <c r="BL10204"/>
      <c r="BM10204"/>
      <c r="BN10204"/>
    </row>
    <row r="10205" spans="61:66" x14ac:dyDescent="0.25">
      <c r="BI10205"/>
      <c r="BJ10205"/>
      <c r="BK10205"/>
      <c r="BL10205"/>
      <c r="BM10205"/>
      <c r="BN10205"/>
    </row>
    <row r="10206" spans="61:66" x14ac:dyDescent="0.25">
      <c r="BI10206"/>
      <c r="BJ10206"/>
      <c r="BK10206"/>
      <c r="BL10206"/>
      <c r="BM10206"/>
      <c r="BN10206"/>
    </row>
    <row r="10207" spans="61:66" x14ac:dyDescent="0.25">
      <c r="BI10207"/>
      <c r="BJ10207"/>
      <c r="BK10207"/>
      <c r="BL10207"/>
      <c r="BM10207"/>
      <c r="BN10207"/>
    </row>
    <row r="10208" spans="61:66" x14ac:dyDescent="0.25">
      <c r="BI10208"/>
      <c r="BJ10208"/>
      <c r="BK10208"/>
      <c r="BL10208"/>
      <c r="BM10208"/>
      <c r="BN10208"/>
    </row>
    <row r="10209" spans="61:66" x14ac:dyDescent="0.25">
      <c r="BI10209"/>
      <c r="BJ10209"/>
      <c r="BK10209"/>
      <c r="BL10209"/>
      <c r="BM10209"/>
      <c r="BN10209"/>
    </row>
    <row r="10210" spans="61:66" x14ac:dyDescent="0.25">
      <c r="BI10210"/>
      <c r="BJ10210"/>
      <c r="BK10210"/>
      <c r="BL10210"/>
      <c r="BM10210"/>
      <c r="BN10210"/>
    </row>
    <row r="10211" spans="61:66" x14ac:dyDescent="0.25">
      <c r="BI10211"/>
      <c r="BJ10211"/>
      <c r="BK10211"/>
      <c r="BL10211"/>
      <c r="BM10211"/>
      <c r="BN10211"/>
    </row>
    <row r="10212" spans="61:66" x14ac:dyDescent="0.25">
      <c r="BI10212"/>
      <c r="BJ10212"/>
      <c r="BK10212"/>
      <c r="BL10212"/>
      <c r="BM10212"/>
      <c r="BN10212"/>
    </row>
    <row r="10213" spans="61:66" x14ac:dyDescent="0.25">
      <c r="BI10213"/>
      <c r="BJ10213"/>
      <c r="BK10213"/>
      <c r="BL10213"/>
      <c r="BM10213"/>
      <c r="BN10213"/>
    </row>
    <row r="10214" spans="61:66" x14ac:dyDescent="0.25">
      <c r="BI10214"/>
      <c r="BJ10214"/>
      <c r="BK10214"/>
      <c r="BL10214"/>
      <c r="BM10214"/>
      <c r="BN10214"/>
    </row>
    <row r="10215" spans="61:66" x14ac:dyDescent="0.25">
      <c r="BI10215"/>
      <c r="BJ10215"/>
      <c r="BK10215"/>
      <c r="BL10215"/>
      <c r="BM10215"/>
      <c r="BN10215"/>
    </row>
    <row r="10216" spans="61:66" x14ac:dyDescent="0.25">
      <c r="BI10216"/>
      <c r="BJ10216"/>
      <c r="BK10216"/>
      <c r="BL10216"/>
      <c r="BM10216"/>
      <c r="BN10216"/>
    </row>
    <row r="10217" spans="61:66" x14ac:dyDescent="0.25">
      <c r="BI10217"/>
      <c r="BJ10217"/>
      <c r="BK10217"/>
      <c r="BL10217"/>
      <c r="BM10217"/>
      <c r="BN10217"/>
    </row>
    <row r="10218" spans="61:66" x14ac:dyDescent="0.25">
      <c r="BI10218"/>
      <c r="BJ10218"/>
      <c r="BK10218"/>
      <c r="BL10218"/>
      <c r="BM10218"/>
      <c r="BN10218"/>
    </row>
    <row r="10219" spans="61:66" x14ac:dyDescent="0.25">
      <c r="BI10219"/>
      <c r="BJ10219"/>
      <c r="BK10219"/>
      <c r="BL10219"/>
      <c r="BM10219"/>
      <c r="BN10219"/>
    </row>
    <row r="10220" spans="61:66" x14ac:dyDescent="0.25">
      <c r="BI10220"/>
      <c r="BJ10220"/>
      <c r="BK10220"/>
      <c r="BL10220"/>
      <c r="BM10220"/>
      <c r="BN10220"/>
    </row>
    <row r="10221" spans="61:66" x14ac:dyDescent="0.25">
      <c r="BI10221"/>
      <c r="BJ10221"/>
      <c r="BK10221"/>
      <c r="BL10221"/>
      <c r="BM10221"/>
      <c r="BN10221"/>
    </row>
    <row r="10222" spans="61:66" x14ac:dyDescent="0.25">
      <c r="BI10222"/>
      <c r="BJ10222"/>
      <c r="BK10222"/>
      <c r="BL10222"/>
      <c r="BM10222"/>
      <c r="BN10222"/>
    </row>
    <row r="10223" spans="61:66" x14ac:dyDescent="0.25">
      <c r="BI10223"/>
      <c r="BJ10223"/>
      <c r="BK10223"/>
      <c r="BL10223"/>
      <c r="BM10223"/>
      <c r="BN10223"/>
    </row>
    <row r="10224" spans="61:66" x14ac:dyDescent="0.25">
      <c r="BI10224"/>
      <c r="BJ10224"/>
      <c r="BK10224"/>
      <c r="BL10224"/>
      <c r="BM10224"/>
      <c r="BN10224"/>
    </row>
    <row r="10225" spans="61:66" x14ac:dyDescent="0.25">
      <c r="BI10225"/>
      <c r="BJ10225"/>
      <c r="BK10225"/>
      <c r="BL10225"/>
      <c r="BM10225"/>
      <c r="BN10225"/>
    </row>
    <row r="10226" spans="61:66" x14ac:dyDescent="0.25">
      <c r="BI10226"/>
      <c r="BJ10226"/>
      <c r="BK10226"/>
      <c r="BL10226"/>
      <c r="BM10226"/>
      <c r="BN10226"/>
    </row>
    <row r="10227" spans="61:66" x14ac:dyDescent="0.25">
      <c r="BI10227"/>
      <c r="BJ10227"/>
      <c r="BK10227"/>
      <c r="BL10227"/>
      <c r="BM10227"/>
      <c r="BN10227"/>
    </row>
    <row r="10228" spans="61:66" x14ac:dyDescent="0.25">
      <c r="BI10228"/>
      <c r="BJ10228"/>
      <c r="BK10228"/>
      <c r="BL10228"/>
      <c r="BM10228"/>
      <c r="BN10228"/>
    </row>
    <row r="10229" spans="61:66" x14ac:dyDescent="0.25">
      <c r="BI10229"/>
      <c r="BJ10229"/>
      <c r="BK10229"/>
      <c r="BL10229"/>
      <c r="BM10229"/>
      <c r="BN10229"/>
    </row>
    <row r="10230" spans="61:66" x14ac:dyDescent="0.25">
      <c r="BI10230"/>
      <c r="BJ10230"/>
      <c r="BK10230"/>
      <c r="BL10230"/>
      <c r="BM10230"/>
      <c r="BN10230"/>
    </row>
    <row r="10231" spans="61:66" x14ac:dyDescent="0.25">
      <c r="BI10231"/>
      <c r="BJ10231"/>
      <c r="BK10231"/>
      <c r="BL10231"/>
      <c r="BM10231"/>
      <c r="BN10231"/>
    </row>
    <row r="10232" spans="61:66" x14ac:dyDescent="0.25">
      <c r="BI10232"/>
      <c r="BJ10232"/>
      <c r="BK10232"/>
      <c r="BL10232"/>
      <c r="BM10232"/>
      <c r="BN10232"/>
    </row>
    <row r="10233" spans="61:66" x14ac:dyDescent="0.25">
      <c r="BI10233"/>
      <c r="BJ10233"/>
      <c r="BK10233"/>
      <c r="BL10233"/>
      <c r="BM10233"/>
      <c r="BN10233"/>
    </row>
    <row r="10234" spans="61:66" x14ac:dyDescent="0.25">
      <c r="BI10234"/>
      <c r="BJ10234"/>
      <c r="BK10234"/>
      <c r="BL10234"/>
      <c r="BM10234"/>
      <c r="BN10234"/>
    </row>
    <row r="10235" spans="61:66" x14ac:dyDescent="0.25">
      <c r="BI10235"/>
      <c r="BJ10235"/>
      <c r="BK10235"/>
      <c r="BL10235"/>
      <c r="BM10235"/>
      <c r="BN10235"/>
    </row>
    <row r="10236" spans="61:66" x14ac:dyDescent="0.25">
      <c r="BI10236"/>
      <c r="BJ10236"/>
      <c r="BK10236"/>
      <c r="BL10236"/>
      <c r="BM10236"/>
      <c r="BN10236"/>
    </row>
    <row r="10237" spans="61:66" x14ac:dyDescent="0.25">
      <c r="BI10237"/>
      <c r="BJ10237"/>
      <c r="BK10237"/>
      <c r="BL10237"/>
      <c r="BM10237"/>
      <c r="BN10237"/>
    </row>
    <row r="10238" spans="61:66" x14ac:dyDescent="0.25">
      <c r="BI10238"/>
      <c r="BJ10238"/>
      <c r="BK10238"/>
      <c r="BL10238"/>
      <c r="BM10238"/>
      <c r="BN10238"/>
    </row>
    <row r="10239" spans="61:66" x14ac:dyDescent="0.25">
      <c r="BI10239"/>
      <c r="BJ10239"/>
      <c r="BK10239"/>
      <c r="BL10239"/>
      <c r="BM10239"/>
      <c r="BN10239"/>
    </row>
    <row r="10240" spans="61:66" x14ac:dyDescent="0.25">
      <c r="BI10240"/>
      <c r="BJ10240"/>
      <c r="BK10240"/>
      <c r="BL10240"/>
      <c r="BM10240"/>
      <c r="BN10240"/>
    </row>
    <row r="10241" spans="61:66" x14ac:dyDescent="0.25">
      <c r="BI10241"/>
      <c r="BJ10241"/>
      <c r="BK10241"/>
      <c r="BL10241"/>
      <c r="BM10241"/>
      <c r="BN10241"/>
    </row>
    <row r="10242" spans="61:66" x14ac:dyDescent="0.25">
      <c r="BI10242"/>
      <c r="BJ10242"/>
      <c r="BK10242"/>
      <c r="BL10242"/>
      <c r="BM10242"/>
      <c r="BN10242"/>
    </row>
    <row r="10243" spans="61:66" x14ac:dyDescent="0.25">
      <c r="BI10243"/>
      <c r="BJ10243"/>
      <c r="BK10243"/>
      <c r="BL10243"/>
      <c r="BM10243"/>
      <c r="BN10243"/>
    </row>
    <row r="10244" spans="61:66" x14ac:dyDescent="0.25">
      <c r="BI10244"/>
      <c r="BJ10244"/>
      <c r="BK10244"/>
      <c r="BL10244"/>
      <c r="BM10244"/>
      <c r="BN10244"/>
    </row>
    <row r="10245" spans="61:66" x14ac:dyDescent="0.25">
      <c r="BI10245"/>
      <c r="BJ10245"/>
      <c r="BK10245"/>
      <c r="BL10245"/>
      <c r="BM10245"/>
      <c r="BN10245"/>
    </row>
    <row r="10246" spans="61:66" x14ac:dyDescent="0.25">
      <c r="BI10246"/>
      <c r="BJ10246"/>
      <c r="BK10246"/>
      <c r="BL10246"/>
      <c r="BM10246"/>
      <c r="BN10246"/>
    </row>
    <row r="10247" spans="61:66" x14ac:dyDescent="0.25">
      <c r="BI10247"/>
      <c r="BJ10247"/>
      <c r="BK10247"/>
      <c r="BL10247"/>
      <c r="BM10247"/>
      <c r="BN10247"/>
    </row>
    <row r="10248" spans="61:66" x14ac:dyDescent="0.25">
      <c r="BI10248"/>
      <c r="BJ10248"/>
      <c r="BK10248"/>
      <c r="BL10248"/>
      <c r="BM10248"/>
      <c r="BN10248"/>
    </row>
    <row r="10249" spans="61:66" x14ac:dyDescent="0.25">
      <c r="BI10249"/>
      <c r="BJ10249"/>
      <c r="BK10249"/>
      <c r="BL10249"/>
      <c r="BM10249"/>
      <c r="BN10249"/>
    </row>
    <row r="10250" spans="61:66" x14ac:dyDescent="0.25">
      <c r="BI10250"/>
      <c r="BJ10250"/>
      <c r="BK10250"/>
      <c r="BL10250"/>
      <c r="BM10250"/>
      <c r="BN10250"/>
    </row>
    <row r="10251" spans="61:66" x14ac:dyDescent="0.25">
      <c r="BI10251"/>
      <c r="BJ10251"/>
      <c r="BK10251"/>
      <c r="BL10251"/>
      <c r="BM10251"/>
      <c r="BN10251"/>
    </row>
    <row r="10252" spans="61:66" x14ac:dyDescent="0.25">
      <c r="BI10252"/>
      <c r="BJ10252"/>
      <c r="BK10252"/>
      <c r="BL10252"/>
      <c r="BM10252"/>
      <c r="BN10252"/>
    </row>
    <row r="10253" spans="61:66" x14ac:dyDescent="0.25">
      <c r="BI10253"/>
      <c r="BJ10253"/>
      <c r="BK10253"/>
      <c r="BL10253"/>
      <c r="BM10253"/>
      <c r="BN10253"/>
    </row>
    <row r="10254" spans="61:66" x14ac:dyDescent="0.25">
      <c r="BI10254"/>
      <c r="BJ10254"/>
      <c r="BK10254"/>
      <c r="BL10254"/>
      <c r="BM10254"/>
      <c r="BN10254"/>
    </row>
    <row r="10255" spans="61:66" x14ac:dyDescent="0.25">
      <c r="BI10255"/>
      <c r="BJ10255"/>
      <c r="BK10255"/>
      <c r="BL10255"/>
      <c r="BM10255"/>
      <c r="BN10255"/>
    </row>
    <row r="10256" spans="61:66" x14ac:dyDescent="0.25">
      <c r="BI10256"/>
      <c r="BJ10256"/>
      <c r="BK10256"/>
      <c r="BL10256"/>
      <c r="BM10256"/>
      <c r="BN10256"/>
    </row>
    <row r="10257" spans="61:66" x14ac:dyDescent="0.25">
      <c r="BI10257"/>
      <c r="BJ10257"/>
      <c r="BK10257"/>
      <c r="BL10257"/>
      <c r="BM10257"/>
      <c r="BN10257"/>
    </row>
    <row r="10258" spans="61:66" x14ac:dyDescent="0.25">
      <c r="BI10258"/>
      <c r="BJ10258"/>
      <c r="BK10258"/>
      <c r="BL10258"/>
      <c r="BM10258"/>
      <c r="BN10258"/>
    </row>
    <row r="10259" spans="61:66" x14ac:dyDescent="0.25">
      <c r="BI10259"/>
      <c r="BJ10259"/>
      <c r="BK10259"/>
      <c r="BL10259"/>
      <c r="BM10259"/>
      <c r="BN10259"/>
    </row>
    <row r="10260" spans="61:66" x14ac:dyDescent="0.25">
      <c r="BI10260"/>
      <c r="BJ10260"/>
      <c r="BK10260"/>
      <c r="BL10260"/>
      <c r="BM10260"/>
      <c r="BN10260"/>
    </row>
    <row r="10261" spans="61:66" x14ac:dyDescent="0.25">
      <c r="BI10261"/>
      <c r="BJ10261"/>
      <c r="BK10261"/>
      <c r="BL10261"/>
      <c r="BM10261"/>
      <c r="BN10261"/>
    </row>
    <row r="10262" spans="61:66" x14ac:dyDescent="0.25">
      <c r="BI10262"/>
      <c r="BJ10262"/>
      <c r="BK10262"/>
      <c r="BL10262"/>
      <c r="BM10262"/>
      <c r="BN10262"/>
    </row>
    <row r="10263" spans="61:66" x14ac:dyDescent="0.25">
      <c r="BI10263"/>
      <c r="BJ10263"/>
      <c r="BK10263"/>
      <c r="BL10263"/>
      <c r="BM10263"/>
      <c r="BN10263"/>
    </row>
    <row r="10264" spans="61:66" x14ac:dyDescent="0.25">
      <c r="BI10264"/>
      <c r="BJ10264"/>
      <c r="BK10264"/>
      <c r="BL10264"/>
      <c r="BM10264"/>
      <c r="BN10264"/>
    </row>
    <row r="10265" spans="61:66" x14ac:dyDescent="0.25">
      <c r="BI10265"/>
      <c r="BJ10265"/>
      <c r="BK10265"/>
      <c r="BL10265"/>
      <c r="BM10265"/>
      <c r="BN10265"/>
    </row>
    <row r="10266" spans="61:66" x14ac:dyDescent="0.25">
      <c r="BI10266"/>
      <c r="BJ10266"/>
      <c r="BK10266"/>
      <c r="BL10266"/>
      <c r="BM10266"/>
      <c r="BN10266"/>
    </row>
    <row r="10267" spans="61:66" x14ac:dyDescent="0.25">
      <c r="BI10267"/>
      <c r="BJ10267"/>
      <c r="BK10267"/>
      <c r="BL10267"/>
      <c r="BM10267"/>
      <c r="BN10267"/>
    </row>
    <row r="10268" spans="61:66" x14ac:dyDescent="0.25">
      <c r="BI10268"/>
      <c r="BJ10268"/>
      <c r="BK10268"/>
      <c r="BL10268"/>
      <c r="BM10268"/>
      <c r="BN10268"/>
    </row>
    <row r="10269" spans="61:66" x14ac:dyDescent="0.25">
      <c r="BI10269"/>
      <c r="BJ10269"/>
      <c r="BK10269"/>
      <c r="BL10269"/>
      <c r="BM10269"/>
      <c r="BN10269"/>
    </row>
    <row r="10270" spans="61:66" x14ac:dyDescent="0.25">
      <c r="BI10270"/>
      <c r="BJ10270"/>
      <c r="BK10270"/>
      <c r="BL10270"/>
      <c r="BM10270"/>
      <c r="BN10270"/>
    </row>
    <row r="10271" spans="61:66" x14ac:dyDescent="0.25">
      <c r="BI10271"/>
      <c r="BJ10271"/>
      <c r="BK10271"/>
      <c r="BL10271"/>
      <c r="BM10271"/>
      <c r="BN10271"/>
    </row>
    <row r="10272" spans="61:66" x14ac:dyDescent="0.25">
      <c r="BI10272"/>
      <c r="BJ10272"/>
      <c r="BK10272"/>
      <c r="BL10272"/>
      <c r="BM10272"/>
      <c r="BN10272"/>
    </row>
    <row r="10273" spans="61:66" x14ac:dyDescent="0.25">
      <c r="BI10273"/>
      <c r="BJ10273"/>
      <c r="BK10273"/>
      <c r="BL10273"/>
      <c r="BM10273"/>
      <c r="BN10273"/>
    </row>
    <row r="10274" spans="61:66" x14ac:dyDescent="0.25">
      <c r="BI10274"/>
      <c r="BJ10274"/>
      <c r="BK10274"/>
      <c r="BL10274"/>
      <c r="BM10274"/>
      <c r="BN10274"/>
    </row>
    <row r="10275" spans="61:66" x14ac:dyDescent="0.25">
      <c r="BI10275"/>
      <c r="BJ10275"/>
      <c r="BK10275"/>
      <c r="BL10275"/>
      <c r="BM10275"/>
      <c r="BN10275"/>
    </row>
    <row r="10276" spans="61:66" x14ac:dyDescent="0.25">
      <c r="BI10276"/>
      <c r="BJ10276"/>
      <c r="BK10276"/>
      <c r="BL10276"/>
      <c r="BM10276"/>
      <c r="BN10276"/>
    </row>
    <row r="10277" spans="61:66" x14ac:dyDescent="0.25">
      <c r="BI10277"/>
      <c r="BJ10277"/>
      <c r="BK10277"/>
      <c r="BL10277"/>
      <c r="BM10277"/>
      <c r="BN10277"/>
    </row>
    <row r="10278" spans="61:66" x14ac:dyDescent="0.25">
      <c r="BI10278"/>
      <c r="BJ10278"/>
      <c r="BK10278"/>
      <c r="BL10278"/>
      <c r="BM10278"/>
      <c r="BN10278"/>
    </row>
    <row r="10279" spans="61:66" x14ac:dyDescent="0.25">
      <c r="BI10279"/>
      <c r="BJ10279"/>
      <c r="BK10279"/>
      <c r="BL10279"/>
      <c r="BM10279"/>
      <c r="BN10279"/>
    </row>
    <row r="10280" spans="61:66" x14ac:dyDescent="0.25">
      <c r="BI10280"/>
      <c r="BJ10280"/>
      <c r="BK10280"/>
      <c r="BL10280"/>
      <c r="BM10280"/>
      <c r="BN10280"/>
    </row>
    <row r="10281" spans="61:66" x14ac:dyDescent="0.25">
      <c r="BI10281"/>
      <c r="BJ10281"/>
      <c r="BK10281"/>
      <c r="BL10281"/>
      <c r="BM10281"/>
      <c r="BN10281"/>
    </row>
    <row r="10282" spans="61:66" x14ac:dyDescent="0.25">
      <c r="BI10282"/>
      <c r="BJ10282"/>
      <c r="BK10282"/>
      <c r="BL10282"/>
      <c r="BM10282"/>
      <c r="BN10282"/>
    </row>
    <row r="10283" spans="61:66" x14ac:dyDescent="0.25">
      <c r="BI10283"/>
      <c r="BJ10283"/>
      <c r="BK10283"/>
      <c r="BL10283"/>
      <c r="BM10283"/>
      <c r="BN10283"/>
    </row>
    <row r="10284" spans="61:66" x14ac:dyDescent="0.25">
      <c r="BI10284"/>
      <c r="BJ10284"/>
      <c r="BK10284"/>
      <c r="BL10284"/>
      <c r="BM10284"/>
      <c r="BN10284"/>
    </row>
    <row r="10285" spans="61:66" x14ac:dyDescent="0.25">
      <c r="BI10285"/>
      <c r="BJ10285"/>
      <c r="BK10285"/>
      <c r="BL10285"/>
      <c r="BM10285"/>
      <c r="BN10285"/>
    </row>
    <row r="10286" spans="61:66" x14ac:dyDescent="0.25">
      <c r="BI10286"/>
      <c r="BJ10286"/>
      <c r="BK10286"/>
      <c r="BL10286"/>
      <c r="BM10286"/>
      <c r="BN10286"/>
    </row>
    <row r="10287" spans="61:66" x14ac:dyDescent="0.25">
      <c r="BI10287"/>
      <c r="BJ10287"/>
      <c r="BK10287"/>
      <c r="BL10287"/>
      <c r="BM10287"/>
      <c r="BN10287"/>
    </row>
    <row r="10288" spans="61:66" x14ac:dyDescent="0.25">
      <c r="BI10288"/>
      <c r="BJ10288"/>
      <c r="BK10288"/>
      <c r="BL10288"/>
      <c r="BM10288"/>
      <c r="BN10288"/>
    </row>
    <row r="10289" spans="61:66" x14ac:dyDescent="0.25">
      <c r="BI10289"/>
      <c r="BJ10289"/>
      <c r="BK10289"/>
      <c r="BL10289"/>
      <c r="BM10289"/>
      <c r="BN10289"/>
    </row>
    <row r="10290" spans="61:66" x14ac:dyDescent="0.25">
      <c r="BI10290"/>
      <c r="BJ10290"/>
      <c r="BK10290"/>
      <c r="BL10290"/>
      <c r="BM10290"/>
      <c r="BN10290"/>
    </row>
    <row r="10291" spans="61:66" x14ac:dyDescent="0.25">
      <c r="BI10291"/>
      <c r="BJ10291"/>
      <c r="BK10291"/>
      <c r="BL10291"/>
      <c r="BM10291"/>
      <c r="BN10291"/>
    </row>
    <row r="10292" spans="61:66" x14ac:dyDescent="0.25">
      <c r="BI10292"/>
      <c r="BJ10292"/>
      <c r="BK10292"/>
      <c r="BL10292"/>
      <c r="BM10292"/>
      <c r="BN10292"/>
    </row>
    <row r="10293" spans="61:66" x14ac:dyDescent="0.25">
      <c r="BI10293"/>
      <c r="BJ10293"/>
      <c r="BK10293"/>
      <c r="BL10293"/>
      <c r="BM10293"/>
      <c r="BN10293"/>
    </row>
    <row r="10294" spans="61:66" x14ac:dyDescent="0.25">
      <c r="BI10294"/>
      <c r="BJ10294"/>
      <c r="BK10294"/>
      <c r="BL10294"/>
      <c r="BM10294"/>
      <c r="BN10294"/>
    </row>
    <row r="10295" spans="61:66" x14ac:dyDescent="0.25">
      <c r="BI10295"/>
      <c r="BJ10295"/>
      <c r="BK10295"/>
      <c r="BL10295"/>
      <c r="BM10295"/>
      <c r="BN10295"/>
    </row>
    <row r="10296" spans="61:66" x14ac:dyDescent="0.25">
      <c r="BI10296"/>
      <c r="BJ10296"/>
      <c r="BK10296"/>
      <c r="BL10296"/>
      <c r="BM10296"/>
      <c r="BN10296"/>
    </row>
    <row r="10297" spans="61:66" x14ac:dyDescent="0.25">
      <c r="BI10297"/>
      <c r="BJ10297"/>
      <c r="BK10297"/>
      <c r="BL10297"/>
      <c r="BM10297"/>
      <c r="BN10297"/>
    </row>
    <row r="10298" spans="61:66" x14ac:dyDescent="0.25">
      <c r="BI10298"/>
      <c r="BJ10298"/>
      <c r="BK10298"/>
      <c r="BL10298"/>
      <c r="BM10298"/>
      <c r="BN10298"/>
    </row>
    <row r="10299" spans="61:66" x14ac:dyDescent="0.25">
      <c r="BI10299"/>
      <c r="BJ10299"/>
      <c r="BK10299"/>
      <c r="BL10299"/>
      <c r="BM10299"/>
      <c r="BN10299"/>
    </row>
    <row r="10300" spans="61:66" x14ac:dyDescent="0.25">
      <c r="BI10300"/>
      <c r="BJ10300"/>
      <c r="BK10300"/>
      <c r="BL10300"/>
      <c r="BM10300"/>
      <c r="BN10300"/>
    </row>
    <row r="10301" spans="61:66" x14ac:dyDescent="0.25">
      <c r="BI10301"/>
      <c r="BJ10301"/>
      <c r="BK10301"/>
      <c r="BL10301"/>
      <c r="BM10301"/>
      <c r="BN10301"/>
    </row>
    <row r="10302" spans="61:66" x14ac:dyDescent="0.25">
      <c r="BI10302"/>
      <c r="BJ10302"/>
      <c r="BK10302"/>
      <c r="BL10302"/>
      <c r="BM10302"/>
      <c r="BN10302"/>
    </row>
    <row r="10303" spans="61:66" x14ac:dyDescent="0.25">
      <c r="BI10303"/>
      <c r="BJ10303"/>
      <c r="BK10303"/>
      <c r="BL10303"/>
      <c r="BM10303"/>
      <c r="BN10303"/>
    </row>
    <row r="10304" spans="61:66" x14ac:dyDescent="0.25">
      <c r="BI10304"/>
      <c r="BJ10304"/>
      <c r="BK10304"/>
      <c r="BL10304"/>
      <c r="BM10304"/>
      <c r="BN10304"/>
    </row>
    <row r="10305" spans="61:66" x14ac:dyDescent="0.25">
      <c r="BI10305"/>
      <c r="BJ10305"/>
      <c r="BK10305"/>
      <c r="BL10305"/>
      <c r="BM10305"/>
      <c r="BN10305"/>
    </row>
    <row r="10306" spans="61:66" x14ac:dyDescent="0.25">
      <c r="BI10306"/>
      <c r="BJ10306"/>
      <c r="BK10306"/>
      <c r="BL10306"/>
      <c r="BM10306"/>
      <c r="BN10306"/>
    </row>
    <row r="10307" spans="61:66" x14ac:dyDescent="0.25">
      <c r="BI10307"/>
      <c r="BJ10307"/>
      <c r="BK10307"/>
      <c r="BL10307"/>
      <c r="BM10307"/>
      <c r="BN10307"/>
    </row>
    <row r="10308" spans="61:66" x14ac:dyDescent="0.25">
      <c r="BI10308"/>
      <c r="BJ10308"/>
      <c r="BK10308"/>
      <c r="BL10308"/>
      <c r="BM10308"/>
      <c r="BN10308"/>
    </row>
    <row r="10309" spans="61:66" x14ac:dyDescent="0.25">
      <c r="BI10309"/>
      <c r="BJ10309"/>
      <c r="BK10309"/>
      <c r="BL10309"/>
      <c r="BM10309"/>
      <c r="BN10309"/>
    </row>
    <row r="10310" spans="61:66" x14ac:dyDescent="0.25">
      <c r="BI10310"/>
      <c r="BJ10310"/>
      <c r="BK10310"/>
      <c r="BL10310"/>
      <c r="BM10310"/>
      <c r="BN10310"/>
    </row>
    <row r="10311" spans="61:66" x14ac:dyDescent="0.25">
      <c r="BI10311"/>
      <c r="BJ10311"/>
      <c r="BK10311"/>
      <c r="BL10311"/>
      <c r="BM10311"/>
      <c r="BN10311"/>
    </row>
    <row r="10312" spans="61:66" x14ac:dyDescent="0.25">
      <c r="BI10312"/>
      <c r="BJ10312"/>
      <c r="BK10312"/>
      <c r="BL10312"/>
      <c r="BM10312"/>
      <c r="BN10312"/>
    </row>
    <row r="10313" spans="61:66" x14ac:dyDescent="0.25">
      <c r="BI10313"/>
      <c r="BJ10313"/>
      <c r="BK10313"/>
      <c r="BL10313"/>
      <c r="BM10313"/>
      <c r="BN10313"/>
    </row>
    <row r="10314" spans="61:66" x14ac:dyDescent="0.25">
      <c r="BI10314"/>
      <c r="BJ10314"/>
      <c r="BK10314"/>
      <c r="BL10314"/>
      <c r="BM10314"/>
      <c r="BN10314"/>
    </row>
    <row r="10315" spans="61:66" x14ac:dyDescent="0.25">
      <c r="BI10315"/>
      <c r="BJ10315"/>
      <c r="BK10315"/>
      <c r="BL10315"/>
      <c r="BM10315"/>
      <c r="BN10315"/>
    </row>
    <row r="10316" spans="61:66" x14ac:dyDescent="0.25">
      <c r="BI10316"/>
      <c r="BJ10316"/>
      <c r="BK10316"/>
      <c r="BL10316"/>
      <c r="BM10316"/>
      <c r="BN10316"/>
    </row>
    <row r="10317" spans="61:66" x14ac:dyDescent="0.25">
      <c r="BI10317"/>
      <c r="BJ10317"/>
      <c r="BK10317"/>
      <c r="BL10317"/>
      <c r="BM10317"/>
      <c r="BN10317"/>
    </row>
    <row r="10318" spans="61:66" x14ac:dyDescent="0.25">
      <c r="BI10318"/>
      <c r="BJ10318"/>
      <c r="BK10318"/>
      <c r="BL10318"/>
      <c r="BM10318"/>
      <c r="BN10318"/>
    </row>
    <row r="10319" spans="61:66" x14ac:dyDescent="0.25">
      <c r="BI10319"/>
      <c r="BJ10319"/>
      <c r="BK10319"/>
      <c r="BL10319"/>
      <c r="BM10319"/>
      <c r="BN10319"/>
    </row>
    <row r="10320" spans="61:66" x14ac:dyDescent="0.25">
      <c r="BI10320"/>
      <c r="BJ10320"/>
      <c r="BK10320"/>
      <c r="BL10320"/>
      <c r="BM10320"/>
      <c r="BN10320"/>
    </row>
    <row r="10321" spans="61:66" x14ac:dyDescent="0.25">
      <c r="BI10321"/>
      <c r="BJ10321"/>
      <c r="BK10321"/>
      <c r="BL10321"/>
      <c r="BM10321"/>
      <c r="BN10321"/>
    </row>
    <row r="10322" spans="61:66" x14ac:dyDescent="0.25">
      <c r="BI10322"/>
      <c r="BJ10322"/>
      <c r="BK10322"/>
      <c r="BL10322"/>
      <c r="BM10322"/>
      <c r="BN10322"/>
    </row>
    <row r="10323" spans="61:66" x14ac:dyDescent="0.25">
      <c r="BI10323"/>
      <c r="BJ10323"/>
      <c r="BK10323"/>
      <c r="BL10323"/>
      <c r="BM10323"/>
      <c r="BN10323"/>
    </row>
    <row r="10324" spans="61:66" x14ac:dyDescent="0.25">
      <c r="BI10324"/>
      <c r="BJ10324"/>
      <c r="BK10324"/>
      <c r="BL10324"/>
      <c r="BM10324"/>
      <c r="BN10324"/>
    </row>
    <row r="10325" spans="61:66" x14ac:dyDescent="0.25">
      <c r="BI10325"/>
      <c r="BJ10325"/>
      <c r="BK10325"/>
      <c r="BL10325"/>
      <c r="BM10325"/>
      <c r="BN10325"/>
    </row>
    <row r="10326" spans="61:66" x14ac:dyDescent="0.25">
      <c r="BI10326"/>
      <c r="BJ10326"/>
      <c r="BK10326"/>
      <c r="BL10326"/>
      <c r="BM10326"/>
      <c r="BN10326"/>
    </row>
    <row r="10327" spans="61:66" x14ac:dyDescent="0.25">
      <c r="BI10327"/>
      <c r="BJ10327"/>
      <c r="BK10327"/>
      <c r="BL10327"/>
      <c r="BM10327"/>
      <c r="BN10327"/>
    </row>
    <row r="10328" spans="61:66" x14ac:dyDescent="0.25">
      <c r="BI10328"/>
      <c r="BJ10328"/>
      <c r="BK10328"/>
      <c r="BL10328"/>
      <c r="BM10328"/>
      <c r="BN10328"/>
    </row>
    <row r="10329" spans="61:66" x14ac:dyDescent="0.25">
      <c r="BI10329"/>
      <c r="BJ10329"/>
      <c r="BK10329"/>
      <c r="BL10329"/>
      <c r="BM10329"/>
      <c r="BN10329"/>
    </row>
    <row r="10330" spans="61:66" x14ac:dyDescent="0.25">
      <c r="BI10330"/>
      <c r="BJ10330"/>
      <c r="BK10330"/>
      <c r="BL10330"/>
      <c r="BM10330"/>
      <c r="BN10330"/>
    </row>
    <row r="10331" spans="61:66" x14ac:dyDescent="0.25">
      <c r="BI10331"/>
      <c r="BJ10331"/>
      <c r="BK10331"/>
      <c r="BL10331"/>
      <c r="BM10331"/>
      <c r="BN10331"/>
    </row>
    <row r="10332" spans="61:66" x14ac:dyDescent="0.25">
      <c r="BI10332"/>
      <c r="BJ10332"/>
      <c r="BK10332"/>
      <c r="BL10332"/>
      <c r="BM10332"/>
      <c r="BN10332"/>
    </row>
    <row r="10333" spans="61:66" x14ac:dyDescent="0.25">
      <c r="BI10333"/>
      <c r="BJ10333"/>
      <c r="BK10333"/>
      <c r="BL10333"/>
      <c r="BM10333"/>
      <c r="BN10333"/>
    </row>
    <row r="10334" spans="61:66" x14ac:dyDescent="0.25">
      <c r="BI10334"/>
      <c r="BJ10334"/>
      <c r="BK10334"/>
      <c r="BL10334"/>
      <c r="BM10334"/>
      <c r="BN10334"/>
    </row>
    <row r="10335" spans="61:66" x14ac:dyDescent="0.25">
      <c r="BI10335"/>
      <c r="BJ10335"/>
      <c r="BK10335"/>
      <c r="BL10335"/>
      <c r="BM10335"/>
      <c r="BN10335"/>
    </row>
    <row r="10336" spans="61:66" x14ac:dyDescent="0.25">
      <c r="BI10336"/>
      <c r="BJ10336"/>
      <c r="BK10336"/>
      <c r="BL10336"/>
      <c r="BM10336"/>
      <c r="BN10336"/>
    </row>
    <row r="10337" spans="61:66" x14ac:dyDescent="0.25">
      <c r="BI10337"/>
      <c r="BJ10337"/>
      <c r="BK10337"/>
      <c r="BL10337"/>
      <c r="BM10337"/>
      <c r="BN10337"/>
    </row>
    <row r="10338" spans="61:66" x14ac:dyDescent="0.25">
      <c r="BI10338"/>
      <c r="BJ10338"/>
      <c r="BK10338"/>
      <c r="BL10338"/>
      <c r="BM10338"/>
      <c r="BN10338"/>
    </row>
    <row r="10339" spans="61:66" x14ac:dyDescent="0.25">
      <c r="BI10339"/>
      <c r="BJ10339"/>
      <c r="BK10339"/>
      <c r="BL10339"/>
      <c r="BM10339"/>
      <c r="BN10339"/>
    </row>
    <row r="10340" spans="61:66" x14ac:dyDescent="0.25">
      <c r="BI10340"/>
      <c r="BJ10340"/>
      <c r="BK10340"/>
      <c r="BL10340"/>
      <c r="BM10340"/>
      <c r="BN10340"/>
    </row>
    <row r="10341" spans="61:66" x14ac:dyDescent="0.25">
      <c r="BI10341"/>
      <c r="BJ10341"/>
      <c r="BK10341"/>
      <c r="BL10341"/>
      <c r="BM10341"/>
      <c r="BN10341"/>
    </row>
    <row r="10342" spans="61:66" x14ac:dyDescent="0.25">
      <c r="BI10342"/>
      <c r="BJ10342"/>
      <c r="BK10342"/>
      <c r="BL10342"/>
      <c r="BM10342"/>
      <c r="BN10342"/>
    </row>
    <row r="10343" spans="61:66" x14ac:dyDescent="0.25">
      <c r="BI10343"/>
      <c r="BJ10343"/>
      <c r="BK10343"/>
      <c r="BL10343"/>
      <c r="BM10343"/>
      <c r="BN10343"/>
    </row>
    <row r="10344" spans="61:66" x14ac:dyDescent="0.25">
      <c r="BI10344"/>
      <c r="BJ10344"/>
      <c r="BK10344"/>
      <c r="BL10344"/>
      <c r="BM10344"/>
      <c r="BN10344"/>
    </row>
    <row r="10345" spans="61:66" x14ac:dyDescent="0.25">
      <c r="BI10345"/>
      <c r="BJ10345"/>
      <c r="BK10345"/>
      <c r="BL10345"/>
      <c r="BM10345"/>
      <c r="BN10345"/>
    </row>
    <row r="10346" spans="61:66" x14ac:dyDescent="0.25">
      <c r="BI10346"/>
      <c r="BJ10346"/>
      <c r="BK10346"/>
      <c r="BL10346"/>
      <c r="BM10346"/>
      <c r="BN10346"/>
    </row>
    <row r="10347" spans="61:66" x14ac:dyDescent="0.25">
      <c r="BI10347"/>
      <c r="BJ10347"/>
      <c r="BK10347"/>
      <c r="BL10347"/>
      <c r="BM10347"/>
      <c r="BN10347"/>
    </row>
    <row r="10348" spans="61:66" x14ac:dyDescent="0.25">
      <c r="BI10348"/>
      <c r="BJ10348"/>
      <c r="BK10348"/>
      <c r="BL10348"/>
      <c r="BM10348"/>
      <c r="BN10348"/>
    </row>
    <row r="10349" spans="61:66" x14ac:dyDescent="0.25">
      <c r="BI10349"/>
      <c r="BJ10349"/>
      <c r="BK10349"/>
      <c r="BL10349"/>
      <c r="BM10349"/>
      <c r="BN10349"/>
    </row>
    <row r="10350" spans="61:66" x14ac:dyDescent="0.25">
      <c r="BI10350"/>
      <c r="BJ10350"/>
      <c r="BK10350"/>
      <c r="BL10350"/>
      <c r="BM10350"/>
      <c r="BN10350"/>
    </row>
    <row r="10351" spans="61:66" x14ac:dyDescent="0.25">
      <c r="BI10351"/>
      <c r="BJ10351"/>
      <c r="BK10351"/>
      <c r="BL10351"/>
      <c r="BM10351"/>
      <c r="BN10351"/>
    </row>
    <row r="10352" spans="61:66" x14ac:dyDescent="0.25">
      <c r="BI10352"/>
      <c r="BJ10352"/>
      <c r="BK10352"/>
      <c r="BL10352"/>
      <c r="BM10352"/>
      <c r="BN10352"/>
    </row>
    <row r="10353" spans="61:66" x14ac:dyDescent="0.25">
      <c r="BI10353"/>
      <c r="BJ10353"/>
      <c r="BK10353"/>
      <c r="BL10353"/>
      <c r="BM10353"/>
      <c r="BN10353"/>
    </row>
    <row r="10354" spans="61:66" x14ac:dyDescent="0.25">
      <c r="BI10354"/>
      <c r="BJ10354"/>
      <c r="BK10354"/>
      <c r="BL10354"/>
      <c r="BM10354"/>
      <c r="BN10354"/>
    </row>
    <row r="10355" spans="61:66" x14ac:dyDescent="0.25">
      <c r="BI10355"/>
      <c r="BJ10355"/>
      <c r="BK10355"/>
      <c r="BL10355"/>
      <c r="BM10355"/>
      <c r="BN10355"/>
    </row>
    <row r="10356" spans="61:66" x14ac:dyDescent="0.25">
      <c r="BI10356"/>
      <c r="BJ10356"/>
      <c r="BK10356"/>
      <c r="BL10356"/>
      <c r="BM10356"/>
      <c r="BN10356"/>
    </row>
    <row r="10357" spans="61:66" x14ac:dyDescent="0.25">
      <c r="BI10357"/>
      <c r="BJ10357"/>
      <c r="BK10357"/>
      <c r="BL10357"/>
      <c r="BM10357"/>
      <c r="BN10357"/>
    </row>
    <row r="10358" spans="61:66" x14ac:dyDescent="0.25">
      <c r="BI10358"/>
      <c r="BJ10358"/>
      <c r="BK10358"/>
      <c r="BL10358"/>
      <c r="BM10358"/>
      <c r="BN10358"/>
    </row>
    <row r="10359" spans="61:66" x14ac:dyDescent="0.25">
      <c r="BI10359"/>
      <c r="BJ10359"/>
      <c r="BK10359"/>
      <c r="BL10359"/>
      <c r="BM10359"/>
      <c r="BN10359"/>
    </row>
    <row r="10360" spans="61:66" x14ac:dyDescent="0.25">
      <c r="BI10360"/>
      <c r="BJ10360"/>
      <c r="BK10360"/>
      <c r="BL10360"/>
      <c r="BM10360"/>
      <c r="BN10360"/>
    </row>
    <row r="10361" spans="61:66" x14ac:dyDescent="0.25">
      <c r="BI10361"/>
      <c r="BJ10361"/>
      <c r="BK10361"/>
      <c r="BL10361"/>
      <c r="BM10361"/>
      <c r="BN10361"/>
    </row>
    <row r="10362" spans="61:66" x14ac:dyDescent="0.25">
      <c r="BI10362"/>
      <c r="BJ10362"/>
      <c r="BK10362"/>
      <c r="BL10362"/>
      <c r="BM10362"/>
      <c r="BN10362"/>
    </row>
    <row r="10363" spans="61:66" x14ac:dyDescent="0.25">
      <c r="BI10363"/>
      <c r="BJ10363"/>
      <c r="BK10363"/>
      <c r="BL10363"/>
      <c r="BM10363"/>
      <c r="BN10363"/>
    </row>
    <row r="10364" spans="61:66" x14ac:dyDescent="0.25">
      <c r="BI10364"/>
      <c r="BJ10364"/>
      <c r="BK10364"/>
      <c r="BL10364"/>
      <c r="BM10364"/>
      <c r="BN10364"/>
    </row>
    <row r="10365" spans="61:66" x14ac:dyDescent="0.25">
      <c r="BI10365"/>
      <c r="BJ10365"/>
      <c r="BK10365"/>
      <c r="BL10365"/>
      <c r="BM10365"/>
      <c r="BN10365"/>
    </row>
    <row r="10366" spans="61:66" x14ac:dyDescent="0.25">
      <c r="BI10366"/>
      <c r="BJ10366"/>
      <c r="BK10366"/>
      <c r="BL10366"/>
      <c r="BM10366"/>
      <c r="BN10366"/>
    </row>
    <row r="10367" spans="61:66" x14ac:dyDescent="0.25">
      <c r="BI10367"/>
      <c r="BJ10367"/>
      <c r="BK10367"/>
      <c r="BL10367"/>
      <c r="BM10367"/>
      <c r="BN10367"/>
    </row>
    <row r="10368" spans="61:66" x14ac:dyDescent="0.25">
      <c r="BI10368"/>
      <c r="BJ10368"/>
      <c r="BK10368"/>
      <c r="BL10368"/>
      <c r="BM10368"/>
      <c r="BN10368"/>
    </row>
    <row r="10369" spans="61:66" x14ac:dyDescent="0.25">
      <c r="BI10369"/>
      <c r="BJ10369"/>
      <c r="BK10369"/>
      <c r="BL10369"/>
      <c r="BM10369"/>
      <c r="BN10369"/>
    </row>
    <row r="10370" spans="61:66" x14ac:dyDescent="0.25">
      <c r="BI10370"/>
      <c r="BJ10370"/>
      <c r="BK10370"/>
      <c r="BL10370"/>
      <c r="BM10370"/>
      <c r="BN10370"/>
    </row>
    <row r="10371" spans="61:66" x14ac:dyDescent="0.25">
      <c r="BI10371"/>
      <c r="BJ10371"/>
      <c r="BK10371"/>
      <c r="BL10371"/>
      <c r="BM10371"/>
      <c r="BN10371"/>
    </row>
    <row r="10372" spans="61:66" x14ac:dyDescent="0.25">
      <c r="BI10372"/>
      <c r="BJ10372"/>
      <c r="BK10372"/>
      <c r="BL10372"/>
      <c r="BM10372"/>
      <c r="BN10372"/>
    </row>
    <row r="10373" spans="61:66" x14ac:dyDescent="0.25">
      <c r="BI10373"/>
      <c r="BJ10373"/>
      <c r="BK10373"/>
      <c r="BL10373"/>
      <c r="BM10373"/>
      <c r="BN10373"/>
    </row>
    <row r="10374" spans="61:66" x14ac:dyDescent="0.25">
      <c r="BI10374"/>
      <c r="BJ10374"/>
      <c r="BK10374"/>
      <c r="BL10374"/>
      <c r="BM10374"/>
      <c r="BN10374"/>
    </row>
    <row r="10375" spans="61:66" x14ac:dyDescent="0.25">
      <c r="BI10375"/>
      <c r="BJ10375"/>
      <c r="BK10375"/>
      <c r="BL10375"/>
      <c r="BM10375"/>
      <c r="BN10375"/>
    </row>
    <row r="10376" spans="61:66" x14ac:dyDescent="0.25">
      <c r="BI10376"/>
      <c r="BJ10376"/>
      <c r="BK10376"/>
      <c r="BL10376"/>
      <c r="BM10376"/>
      <c r="BN10376"/>
    </row>
    <row r="10377" spans="61:66" x14ac:dyDescent="0.25">
      <c r="BI10377"/>
      <c r="BJ10377"/>
      <c r="BK10377"/>
      <c r="BL10377"/>
      <c r="BM10377"/>
      <c r="BN10377"/>
    </row>
    <row r="10378" spans="61:66" x14ac:dyDescent="0.25">
      <c r="BI10378"/>
      <c r="BJ10378"/>
      <c r="BK10378"/>
      <c r="BL10378"/>
      <c r="BM10378"/>
      <c r="BN10378"/>
    </row>
    <row r="10379" spans="61:66" x14ac:dyDescent="0.25">
      <c r="BI10379"/>
      <c r="BJ10379"/>
      <c r="BK10379"/>
      <c r="BL10379"/>
      <c r="BM10379"/>
      <c r="BN10379"/>
    </row>
    <row r="10380" spans="61:66" x14ac:dyDescent="0.25">
      <c r="BI10380"/>
      <c r="BJ10380"/>
      <c r="BK10380"/>
      <c r="BL10380"/>
      <c r="BM10380"/>
      <c r="BN10380"/>
    </row>
    <row r="10381" spans="61:66" x14ac:dyDescent="0.25">
      <c r="BI10381"/>
      <c r="BJ10381"/>
      <c r="BK10381"/>
      <c r="BL10381"/>
      <c r="BM10381"/>
      <c r="BN10381"/>
    </row>
    <row r="10382" spans="61:66" x14ac:dyDescent="0.25">
      <c r="BI10382"/>
      <c r="BJ10382"/>
      <c r="BK10382"/>
      <c r="BL10382"/>
      <c r="BM10382"/>
      <c r="BN10382"/>
    </row>
    <row r="10383" spans="61:66" x14ac:dyDescent="0.25">
      <c r="BI10383"/>
      <c r="BJ10383"/>
      <c r="BK10383"/>
      <c r="BL10383"/>
      <c r="BM10383"/>
      <c r="BN10383"/>
    </row>
    <row r="10384" spans="61:66" x14ac:dyDescent="0.25">
      <c r="BI10384"/>
      <c r="BJ10384"/>
      <c r="BK10384"/>
      <c r="BL10384"/>
      <c r="BM10384"/>
      <c r="BN10384"/>
    </row>
    <row r="10385" spans="61:66" x14ac:dyDescent="0.25">
      <c r="BI10385"/>
      <c r="BJ10385"/>
      <c r="BK10385"/>
      <c r="BL10385"/>
      <c r="BM10385"/>
      <c r="BN10385"/>
    </row>
    <row r="10386" spans="61:66" x14ac:dyDescent="0.25">
      <c r="BI10386"/>
      <c r="BJ10386"/>
      <c r="BK10386"/>
      <c r="BL10386"/>
      <c r="BM10386"/>
      <c r="BN10386"/>
    </row>
    <row r="10387" spans="61:66" x14ac:dyDescent="0.25">
      <c r="BI10387"/>
      <c r="BJ10387"/>
      <c r="BK10387"/>
      <c r="BL10387"/>
      <c r="BM10387"/>
      <c r="BN10387"/>
    </row>
    <row r="10388" spans="61:66" x14ac:dyDescent="0.25">
      <c r="BI10388"/>
      <c r="BJ10388"/>
      <c r="BK10388"/>
      <c r="BL10388"/>
      <c r="BM10388"/>
      <c r="BN10388"/>
    </row>
    <row r="10389" spans="61:66" x14ac:dyDescent="0.25">
      <c r="BI10389"/>
      <c r="BJ10389"/>
      <c r="BK10389"/>
      <c r="BL10389"/>
      <c r="BM10389"/>
      <c r="BN10389"/>
    </row>
    <row r="10390" spans="61:66" x14ac:dyDescent="0.25">
      <c r="BI10390"/>
      <c r="BJ10390"/>
      <c r="BK10390"/>
      <c r="BL10390"/>
      <c r="BM10390"/>
      <c r="BN10390"/>
    </row>
    <row r="10391" spans="61:66" x14ac:dyDescent="0.25">
      <c r="BI10391"/>
      <c r="BJ10391"/>
      <c r="BK10391"/>
      <c r="BL10391"/>
      <c r="BM10391"/>
      <c r="BN10391"/>
    </row>
    <row r="10392" spans="61:66" x14ac:dyDescent="0.25">
      <c r="BI10392"/>
      <c r="BJ10392"/>
      <c r="BK10392"/>
      <c r="BL10392"/>
      <c r="BM10392"/>
      <c r="BN10392"/>
    </row>
    <row r="10393" spans="61:66" x14ac:dyDescent="0.25">
      <c r="BI10393"/>
      <c r="BJ10393"/>
      <c r="BK10393"/>
      <c r="BL10393"/>
      <c r="BM10393"/>
      <c r="BN10393"/>
    </row>
    <row r="10394" spans="61:66" x14ac:dyDescent="0.25">
      <c r="BI10394"/>
      <c r="BJ10394"/>
      <c r="BK10394"/>
      <c r="BL10394"/>
      <c r="BM10394"/>
      <c r="BN10394"/>
    </row>
    <row r="10395" spans="61:66" x14ac:dyDescent="0.25">
      <c r="BI10395"/>
      <c r="BJ10395"/>
      <c r="BK10395"/>
      <c r="BL10395"/>
      <c r="BM10395"/>
      <c r="BN10395"/>
    </row>
    <row r="10396" spans="61:66" x14ac:dyDescent="0.25">
      <c r="BI10396"/>
      <c r="BJ10396"/>
      <c r="BK10396"/>
      <c r="BL10396"/>
      <c r="BM10396"/>
      <c r="BN10396"/>
    </row>
    <row r="10397" spans="61:66" x14ac:dyDescent="0.25">
      <c r="BI10397"/>
      <c r="BJ10397"/>
      <c r="BK10397"/>
      <c r="BL10397"/>
      <c r="BM10397"/>
      <c r="BN10397"/>
    </row>
    <row r="10398" spans="61:66" x14ac:dyDescent="0.25">
      <c r="BI10398"/>
      <c r="BJ10398"/>
      <c r="BK10398"/>
      <c r="BL10398"/>
      <c r="BM10398"/>
      <c r="BN10398"/>
    </row>
    <row r="10399" spans="61:66" x14ac:dyDescent="0.25">
      <c r="BI10399"/>
      <c r="BJ10399"/>
      <c r="BK10399"/>
      <c r="BL10399"/>
      <c r="BM10399"/>
      <c r="BN10399"/>
    </row>
    <row r="10400" spans="61:66" x14ac:dyDescent="0.25">
      <c r="BI10400"/>
      <c r="BJ10400"/>
      <c r="BK10400"/>
      <c r="BL10400"/>
      <c r="BM10400"/>
      <c r="BN10400"/>
    </row>
    <row r="10401" spans="61:66" x14ac:dyDescent="0.25">
      <c r="BI10401"/>
      <c r="BJ10401"/>
      <c r="BK10401"/>
      <c r="BL10401"/>
      <c r="BM10401"/>
      <c r="BN10401"/>
    </row>
    <row r="10402" spans="61:66" x14ac:dyDescent="0.25">
      <c r="BI10402"/>
      <c r="BJ10402"/>
      <c r="BK10402"/>
      <c r="BL10402"/>
      <c r="BM10402"/>
      <c r="BN10402"/>
    </row>
    <row r="10403" spans="61:66" x14ac:dyDescent="0.25">
      <c r="BI10403"/>
      <c r="BJ10403"/>
      <c r="BK10403"/>
      <c r="BL10403"/>
      <c r="BM10403"/>
      <c r="BN10403"/>
    </row>
    <row r="10404" spans="61:66" x14ac:dyDescent="0.25">
      <c r="BI10404"/>
      <c r="BJ10404"/>
      <c r="BK10404"/>
      <c r="BL10404"/>
      <c r="BM10404"/>
      <c r="BN10404"/>
    </row>
    <row r="10405" spans="61:66" x14ac:dyDescent="0.25">
      <c r="BI10405"/>
      <c r="BJ10405"/>
      <c r="BK10405"/>
      <c r="BL10405"/>
      <c r="BM10405"/>
      <c r="BN10405"/>
    </row>
    <row r="10406" spans="61:66" x14ac:dyDescent="0.25">
      <c r="BI10406"/>
      <c r="BJ10406"/>
      <c r="BK10406"/>
      <c r="BL10406"/>
      <c r="BM10406"/>
      <c r="BN10406"/>
    </row>
    <row r="10407" spans="61:66" x14ac:dyDescent="0.25">
      <c r="BI10407"/>
      <c r="BJ10407"/>
      <c r="BK10407"/>
      <c r="BL10407"/>
      <c r="BM10407"/>
      <c r="BN10407"/>
    </row>
    <row r="10408" spans="61:66" x14ac:dyDescent="0.25">
      <c r="BI10408"/>
      <c r="BJ10408"/>
      <c r="BK10408"/>
      <c r="BL10408"/>
      <c r="BM10408"/>
      <c r="BN10408"/>
    </row>
    <row r="10409" spans="61:66" x14ac:dyDescent="0.25">
      <c r="BI10409"/>
      <c r="BJ10409"/>
      <c r="BK10409"/>
      <c r="BL10409"/>
      <c r="BM10409"/>
      <c r="BN10409"/>
    </row>
    <row r="10410" spans="61:66" x14ac:dyDescent="0.25">
      <c r="BI10410"/>
      <c r="BJ10410"/>
      <c r="BK10410"/>
      <c r="BL10410"/>
      <c r="BM10410"/>
      <c r="BN10410"/>
    </row>
    <row r="10411" spans="61:66" x14ac:dyDescent="0.25">
      <c r="BI10411"/>
      <c r="BJ10411"/>
      <c r="BK10411"/>
      <c r="BL10411"/>
      <c r="BM10411"/>
      <c r="BN10411"/>
    </row>
    <row r="10412" spans="61:66" x14ac:dyDescent="0.25">
      <c r="BI10412"/>
      <c r="BJ10412"/>
      <c r="BK10412"/>
      <c r="BL10412"/>
      <c r="BM10412"/>
      <c r="BN10412"/>
    </row>
    <row r="10413" spans="61:66" x14ac:dyDescent="0.25">
      <c r="BI10413"/>
      <c r="BJ10413"/>
      <c r="BK10413"/>
      <c r="BL10413"/>
      <c r="BM10413"/>
      <c r="BN10413"/>
    </row>
    <row r="10414" spans="61:66" x14ac:dyDescent="0.25">
      <c r="BI10414"/>
      <c r="BJ10414"/>
      <c r="BK10414"/>
      <c r="BL10414"/>
      <c r="BM10414"/>
      <c r="BN10414"/>
    </row>
    <row r="10415" spans="61:66" x14ac:dyDescent="0.25">
      <c r="BI10415"/>
      <c r="BJ10415"/>
      <c r="BK10415"/>
      <c r="BL10415"/>
      <c r="BM10415"/>
      <c r="BN10415"/>
    </row>
    <row r="10416" spans="61:66" x14ac:dyDescent="0.25">
      <c r="BI10416"/>
      <c r="BJ10416"/>
      <c r="BK10416"/>
      <c r="BL10416"/>
      <c r="BM10416"/>
      <c r="BN10416"/>
    </row>
    <row r="10417" spans="61:66" x14ac:dyDescent="0.25">
      <c r="BI10417"/>
      <c r="BJ10417"/>
      <c r="BK10417"/>
      <c r="BL10417"/>
      <c r="BM10417"/>
      <c r="BN10417"/>
    </row>
    <row r="10418" spans="61:66" x14ac:dyDescent="0.25">
      <c r="BI10418"/>
      <c r="BJ10418"/>
      <c r="BK10418"/>
      <c r="BL10418"/>
      <c r="BM10418"/>
      <c r="BN10418"/>
    </row>
    <row r="10419" spans="61:66" x14ac:dyDescent="0.25">
      <c r="BI10419"/>
      <c r="BJ10419"/>
      <c r="BK10419"/>
      <c r="BL10419"/>
      <c r="BM10419"/>
      <c r="BN10419"/>
    </row>
    <row r="10420" spans="61:66" x14ac:dyDescent="0.25">
      <c r="BI10420"/>
      <c r="BJ10420"/>
      <c r="BK10420"/>
      <c r="BL10420"/>
      <c r="BM10420"/>
      <c r="BN10420"/>
    </row>
    <row r="10421" spans="61:66" x14ac:dyDescent="0.25">
      <c r="BI10421"/>
      <c r="BJ10421"/>
      <c r="BK10421"/>
      <c r="BL10421"/>
      <c r="BM10421"/>
      <c r="BN10421"/>
    </row>
    <row r="10422" spans="61:66" x14ac:dyDescent="0.25">
      <c r="BI10422"/>
      <c r="BJ10422"/>
      <c r="BK10422"/>
      <c r="BL10422"/>
      <c r="BM10422"/>
      <c r="BN10422"/>
    </row>
    <row r="10423" spans="61:66" x14ac:dyDescent="0.25">
      <c r="BI10423"/>
      <c r="BJ10423"/>
      <c r="BK10423"/>
      <c r="BL10423"/>
      <c r="BM10423"/>
      <c r="BN10423"/>
    </row>
    <row r="10424" spans="61:66" x14ac:dyDescent="0.25">
      <c r="BI10424"/>
      <c r="BJ10424"/>
      <c r="BK10424"/>
      <c r="BL10424"/>
      <c r="BM10424"/>
      <c r="BN10424"/>
    </row>
    <row r="10425" spans="61:66" x14ac:dyDescent="0.25">
      <c r="BI10425"/>
      <c r="BJ10425"/>
      <c r="BK10425"/>
      <c r="BL10425"/>
      <c r="BM10425"/>
      <c r="BN10425"/>
    </row>
    <row r="10426" spans="61:66" x14ac:dyDescent="0.25">
      <c r="BI10426"/>
      <c r="BJ10426"/>
      <c r="BK10426"/>
      <c r="BL10426"/>
      <c r="BM10426"/>
      <c r="BN10426"/>
    </row>
    <row r="10427" spans="61:66" x14ac:dyDescent="0.25">
      <c r="BI10427"/>
      <c r="BJ10427"/>
      <c r="BK10427"/>
      <c r="BL10427"/>
      <c r="BM10427"/>
      <c r="BN10427"/>
    </row>
    <row r="10428" spans="61:66" x14ac:dyDescent="0.25">
      <c r="BI10428"/>
      <c r="BJ10428"/>
      <c r="BK10428"/>
      <c r="BL10428"/>
      <c r="BM10428"/>
      <c r="BN10428"/>
    </row>
    <row r="10429" spans="61:66" x14ac:dyDescent="0.25">
      <c r="BI10429"/>
      <c r="BJ10429"/>
      <c r="BK10429"/>
      <c r="BL10429"/>
      <c r="BM10429"/>
      <c r="BN10429"/>
    </row>
    <row r="10430" spans="61:66" x14ac:dyDescent="0.25">
      <c r="BI10430"/>
      <c r="BJ10430"/>
      <c r="BK10430"/>
      <c r="BL10430"/>
      <c r="BM10430"/>
      <c r="BN10430"/>
    </row>
    <row r="10431" spans="61:66" x14ac:dyDescent="0.25">
      <c r="BI10431"/>
      <c r="BJ10431"/>
      <c r="BK10431"/>
      <c r="BL10431"/>
      <c r="BM10431"/>
      <c r="BN10431"/>
    </row>
    <row r="10432" spans="61:66" x14ac:dyDescent="0.25">
      <c r="BI10432"/>
      <c r="BJ10432"/>
      <c r="BK10432"/>
      <c r="BL10432"/>
      <c r="BM10432"/>
      <c r="BN10432"/>
    </row>
    <row r="10433" spans="61:66" x14ac:dyDescent="0.25">
      <c r="BI10433"/>
      <c r="BJ10433"/>
      <c r="BK10433"/>
      <c r="BL10433"/>
      <c r="BM10433"/>
      <c r="BN10433"/>
    </row>
    <row r="10434" spans="61:66" x14ac:dyDescent="0.25">
      <c r="BI10434"/>
      <c r="BJ10434"/>
      <c r="BK10434"/>
      <c r="BL10434"/>
      <c r="BM10434"/>
      <c r="BN10434"/>
    </row>
    <row r="10435" spans="61:66" x14ac:dyDescent="0.25">
      <c r="BI10435"/>
      <c r="BJ10435"/>
      <c r="BK10435"/>
      <c r="BL10435"/>
      <c r="BM10435"/>
      <c r="BN10435"/>
    </row>
    <row r="10436" spans="61:66" x14ac:dyDescent="0.25">
      <c r="BI10436"/>
      <c r="BJ10436"/>
      <c r="BK10436"/>
      <c r="BL10436"/>
      <c r="BM10436"/>
      <c r="BN10436"/>
    </row>
    <row r="10437" spans="61:66" x14ac:dyDescent="0.25">
      <c r="BI10437"/>
      <c r="BJ10437"/>
      <c r="BK10437"/>
      <c r="BL10437"/>
      <c r="BM10437"/>
      <c r="BN10437"/>
    </row>
    <row r="10438" spans="61:66" x14ac:dyDescent="0.25">
      <c r="BI10438"/>
      <c r="BJ10438"/>
      <c r="BK10438"/>
      <c r="BL10438"/>
      <c r="BM10438"/>
      <c r="BN10438"/>
    </row>
    <row r="10439" spans="61:66" x14ac:dyDescent="0.25">
      <c r="BI10439"/>
      <c r="BJ10439"/>
      <c r="BK10439"/>
      <c r="BL10439"/>
      <c r="BM10439"/>
      <c r="BN10439"/>
    </row>
    <row r="10440" spans="61:66" x14ac:dyDescent="0.25">
      <c r="BI10440"/>
      <c r="BJ10440"/>
      <c r="BK10440"/>
      <c r="BL10440"/>
      <c r="BM10440"/>
      <c r="BN10440"/>
    </row>
    <row r="10441" spans="61:66" x14ac:dyDescent="0.25">
      <c r="BI10441"/>
      <c r="BJ10441"/>
      <c r="BK10441"/>
      <c r="BL10441"/>
      <c r="BM10441"/>
      <c r="BN10441"/>
    </row>
    <row r="10442" spans="61:66" x14ac:dyDescent="0.25">
      <c r="BI10442"/>
      <c r="BJ10442"/>
      <c r="BK10442"/>
      <c r="BL10442"/>
      <c r="BM10442"/>
      <c r="BN10442"/>
    </row>
    <row r="10443" spans="61:66" x14ac:dyDescent="0.25">
      <c r="BI10443"/>
      <c r="BJ10443"/>
      <c r="BK10443"/>
      <c r="BL10443"/>
      <c r="BM10443"/>
      <c r="BN10443"/>
    </row>
    <row r="10444" spans="61:66" x14ac:dyDescent="0.25">
      <c r="BI10444"/>
      <c r="BJ10444"/>
      <c r="BK10444"/>
      <c r="BL10444"/>
      <c r="BM10444"/>
      <c r="BN10444"/>
    </row>
    <row r="10445" spans="61:66" x14ac:dyDescent="0.25">
      <c r="BI10445"/>
      <c r="BJ10445"/>
      <c r="BK10445"/>
      <c r="BL10445"/>
      <c r="BM10445"/>
      <c r="BN10445"/>
    </row>
    <row r="10446" spans="61:66" x14ac:dyDescent="0.25">
      <c r="BI10446"/>
      <c r="BJ10446"/>
      <c r="BK10446"/>
      <c r="BL10446"/>
      <c r="BM10446"/>
      <c r="BN10446"/>
    </row>
    <row r="10447" spans="61:66" x14ac:dyDescent="0.25">
      <c r="BI10447"/>
      <c r="BJ10447"/>
      <c r="BK10447"/>
      <c r="BL10447"/>
      <c r="BM10447"/>
      <c r="BN10447"/>
    </row>
    <row r="10448" spans="61:66" x14ac:dyDescent="0.25">
      <c r="BI10448"/>
      <c r="BJ10448"/>
      <c r="BK10448"/>
      <c r="BL10448"/>
      <c r="BM10448"/>
      <c r="BN10448"/>
    </row>
    <row r="10449" spans="61:66" x14ac:dyDescent="0.25">
      <c r="BI10449"/>
      <c r="BJ10449"/>
      <c r="BK10449"/>
      <c r="BL10449"/>
      <c r="BM10449"/>
      <c r="BN10449"/>
    </row>
    <row r="10450" spans="61:66" x14ac:dyDescent="0.25">
      <c r="BI10450"/>
      <c r="BJ10450"/>
      <c r="BK10450"/>
      <c r="BL10450"/>
      <c r="BM10450"/>
      <c r="BN10450"/>
    </row>
    <row r="10451" spans="61:66" x14ac:dyDescent="0.25">
      <c r="BI10451"/>
      <c r="BJ10451"/>
      <c r="BK10451"/>
      <c r="BL10451"/>
      <c r="BM10451"/>
      <c r="BN10451"/>
    </row>
    <row r="10452" spans="61:66" x14ac:dyDescent="0.25">
      <c r="BI10452"/>
      <c r="BJ10452"/>
      <c r="BK10452"/>
      <c r="BL10452"/>
      <c r="BM10452"/>
      <c r="BN10452"/>
    </row>
    <row r="10453" spans="61:66" x14ac:dyDescent="0.25">
      <c r="BI10453"/>
      <c r="BJ10453"/>
      <c r="BK10453"/>
      <c r="BL10453"/>
      <c r="BM10453"/>
      <c r="BN10453"/>
    </row>
    <row r="10454" spans="61:66" x14ac:dyDescent="0.25">
      <c r="BI10454"/>
      <c r="BJ10454"/>
      <c r="BK10454"/>
      <c r="BL10454"/>
      <c r="BM10454"/>
      <c r="BN10454"/>
    </row>
    <row r="10455" spans="61:66" x14ac:dyDescent="0.25">
      <c r="BI10455"/>
      <c r="BJ10455"/>
      <c r="BK10455"/>
      <c r="BL10455"/>
      <c r="BM10455"/>
      <c r="BN10455"/>
    </row>
    <row r="10456" spans="61:66" x14ac:dyDescent="0.25">
      <c r="BI10456"/>
      <c r="BJ10456"/>
      <c r="BK10456"/>
      <c r="BL10456"/>
      <c r="BM10456"/>
      <c r="BN10456"/>
    </row>
    <row r="10457" spans="61:66" x14ac:dyDescent="0.25">
      <c r="BI10457"/>
      <c r="BJ10457"/>
      <c r="BK10457"/>
      <c r="BL10457"/>
      <c r="BM10457"/>
      <c r="BN10457"/>
    </row>
    <row r="10458" spans="61:66" x14ac:dyDescent="0.25">
      <c r="BI10458"/>
      <c r="BJ10458"/>
      <c r="BK10458"/>
      <c r="BL10458"/>
      <c r="BM10458"/>
      <c r="BN10458"/>
    </row>
    <row r="10459" spans="61:66" x14ac:dyDescent="0.25">
      <c r="BI10459"/>
      <c r="BJ10459"/>
      <c r="BK10459"/>
      <c r="BL10459"/>
      <c r="BM10459"/>
      <c r="BN10459"/>
    </row>
    <row r="10460" spans="61:66" x14ac:dyDescent="0.25">
      <c r="BI10460"/>
      <c r="BJ10460"/>
      <c r="BK10460"/>
      <c r="BL10460"/>
      <c r="BM10460"/>
      <c r="BN10460"/>
    </row>
    <row r="10461" spans="61:66" x14ac:dyDescent="0.25">
      <c r="BI10461"/>
      <c r="BJ10461"/>
      <c r="BK10461"/>
      <c r="BL10461"/>
      <c r="BM10461"/>
      <c r="BN10461"/>
    </row>
    <row r="10462" spans="61:66" x14ac:dyDescent="0.25">
      <c r="BI10462"/>
      <c r="BJ10462"/>
      <c r="BK10462"/>
      <c r="BL10462"/>
      <c r="BM10462"/>
      <c r="BN10462"/>
    </row>
    <row r="10463" spans="61:66" x14ac:dyDescent="0.25">
      <c r="BI10463"/>
      <c r="BJ10463"/>
      <c r="BK10463"/>
      <c r="BL10463"/>
      <c r="BM10463"/>
      <c r="BN10463"/>
    </row>
    <row r="10464" spans="61:66" x14ac:dyDescent="0.25">
      <c r="BI10464"/>
      <c r="BJ10464"/>
      <c r="BK10464"/>
      <c r="BL10464"/>
      <c r="BM10464"/>
      <c r="BN10464"/>
    </row>
    <row r="10465" spans="61:66" x14ac:dyDescent="0.25">
      <c r="BI10465"/>
      <c r="BJ10465"/>
      <c r="BK10465"/>
      <c r="BL10465"/>
      <c r="BM10465"/>
      <c r="BN10465"/>
    </row>
    <row r="10466" spans="61:66" x14ac:dyDescent="0.25">
      <c r="BI10466"/>
      <c r="BJ10466"/>
      <c r="BK10466"/>
      <c r="BL10466"/>
      <c r="BM10466"/>
      <c r="BN10466"/>
    </row>
    <row r="10467" spans="61:66" x14ac:dyDescent="0.25">
      <c r="BI10467"/>
      <c r="BJ10467"/>
      <c r="BK10467"/>
      <c r="BL10467"/>
      <c r="BM10467"/>
      <c r="BN10467"/>
    </row>
    <row r="10468" spans="61:66" x14ac:dyDescent="0.25">
      <c r="BI10468"/>
      <c r="BJ10468"/>
      <c r="BK10468"/>
      <c r="BL10468"/>
      <c r="BM10468"/>
      <c r="BN10468"/>
    </row>
    <row r="10469" spans="61:66" x14ac:dyDescent="0.25">
      <c r="BI10469"/>
      <c r="BJ10469"/>
      <c r="BK10469"/>
      <c r="BL10469"/>
      <c r="BM10469"/>
      <c r="BN10469"/>
    </row>
    <row r="10470" spans="61:66" x14ac:dyDescent="0.25">
      <c r="BI10470"/>
      <c r="BJ10470"/>
      <c r="BK10470"/>
      <c r="BL10470"/>
      <c r="BM10470"/>
      <c r="BN10470"/>
    </row>
    <row r="10471" spans="61:66" x14ac:dyDescent="0.25">
      <c r="BI10471"/>
      <c r="BJ10471"/>
      <c r="BK10471"/>
      <c r="BL10471"/>
      <c r="BM10471"/>
      <c r="BN10471"/>
    </row>
    <row r="10472" spans="61:66" x14ac:dyDescent="0.25">
      <c r="BI10472"/>
      <c r="BJ10472"/>
      <c r="BK10472"/>
      <c r="BL10472"/>
      <c r="BM10472"/>
      <c r="BN10472"/>
    </row>
    <row r="10473" spans="61:66" x14ac:dyDescent="0.25">
      <c r="BI10473"/>
      <c r="BJ10473"/>
      <c r="BK10473"/>
      <c r="BL10473"/>
      <c r="BM10473"/>
      <c r="BN10473"/>
    </row>
    <row r="10474" spans="61:66" x14ac:dyDescent="0.25">
      <c r="BI10474"/>
      <c r="BJ10474"/>
      <c r="BK10474"/>
      <c r="BL10474"/>
      <c r="BM10474"/>
      <c r="BN10474"/>
    </row>
    <row r="10475" spans="61:66" x14ac:dyDescent="0.25">
      <c r="BI10475"/>
      <c r="BJ10475"/>
      <c r="BK10475"/>
      <c r="BL10475"/>
      <c r="BM10475"/>
      <c r="BN10475"/>
    </row>
    <row r="10476" spans="61:66" x14ac:dyDescent="0.25">
      <c r="BI10476"/>
      <c r="BJ10476"/>
      <c r="BK10476"/>
      <c r="BL10476"/>
      <c r="BM10476"/>
      <c r="BN10476"/>
    </row>
    <row r="10477" spans="61:66" x14ac:dyDescent="0.25">
      <c r="BI10477"/>
      <c r="BJ10477"/>
      <c r="BK10477"/>
      <c r="BL10477"/>
      <c r="BM10477"/>
      <c r="BN10477"/>
    </row>
    <row r="10478" spans="61:66" x14ac:dyDescent="0.25">
      <c r="BI10478"/>
      <c r="BJ10478"/>
      <c r="BK10478"/>
      <c r="BL10478"/>
      <c r="BM10478"/>
      <c r="BN10478"/>
    </row>
    <row r="10479" spans="61:66" x14ac:dyDescent="0.25">
      <c r="BI10479"/>
      <c r="BJ10479"/>
      <c r="BK10479"/>
      <c r="BL10479"/>
      <c r="BM10479"/>
      <c r="BN10479"/>
    </row>
    <row r="10480" spans="61:66" x14ac:dyDescent="0.25">
      <c r="BI10480"/>
      <c r="BJ10480"/>
      <c r="BK10480"/>
      <c r="BL10480"/>
      <c r="BM10480"/>
      <c r="BN10480"/>
    </row>
    <row r="10481" spans="61:66" x14ac:dyDescent="0.25">
      <c r="BI10481"/>
      <c r="BJ10481"/>
      <c r="BK10481"/>
      <c r="BL10481"/>
      <c r="BM10481"/>
      <c r="BN10481"/>
    </row>
    <row r="10482" spans="61:66" x14ac:dyDescent="0.25">
      <c r="BI10482"/>
      <c r="BJ10482"/>
      <c r="BK10482"/>
      <c r="BL10482"/>
      <c r="BM10482"/>
      <c r="BN10482"/>
    </row>
    <row r="10483" spans="61:66" x14ac:dyDescent="0.25">
      <c r="BI10483"/>
      <c r="BJ10483"/>
      <c r="BK10483"/>
      <c r="BL10483"/>
      <c r="BM10483"/>
      <c r="BN10483"/>
    </row>
    <row r="10484" spans="61:66" x14ac:dyDescent="0.25">
      <c r="BI10484"/>
      <c r="BJ10484"/>
      <c r="BK10484"/>
      <c r="BL10484"/>
      <c r="BM10484"/>
      <c r="BN10484"/>
    </row>
    <row r="10485" spans="61:66" x14ac:dyDescent="0.25">
      <c r="BI10485"/>
      <c r="BJ10485"/>
      <c r="BK10485"/>
      <c r="BL10485"/>
      <c r="BM10485"/>
      <c r="BN10485"/>
    </row>
    <row r="10486" spans="61:66" x14ac:dyDescent="0.25">
      <c r="BI10486"/>
      <c r="BJ10486"/>
      <c r="BK10486"/>
      <c r="BL10486"/>
      <c r="BM10486"/>
      <c r="BN10486"/>
    </row>
    <row r="10487" spans="61:66" x14ac:dyDescent="0.25">
      <c r="BI10487"/>
      <c r="BJ10487"/>
      <c r="BK10487"/>
      <c r="BL10487"/>
      <c r="BM10487"/>
      <c r="BN10487"/>
    </row>
    <row r="10488" spans="61:66" x14ac:dyDescent="0.25">
      <c r="BI10488"/>
      <c r="BJ10488"/>
      <c r="BK10488"/>
      <c r="BL10488"/>
      <c r="BM10488"/>
      <c r="BN10488"/>
    </row>
    <row r="10489" spans="61:66" x14ac:dyDescent="0.25">
      <c r="BI10489"/>
      <c r="BJ10489"/>
      <c r="BK10489"/>
      <c r="BL10489"/>
      <c r="BM10489"/>
      <c r="BN10489"/>
    </row>
    <row r="10490" spans="61:66" x14ac:dyDescent="0.25">
      <c r="BI10490"/>
      <c r="BJ10490"/>
      <c r="BK10490"/>
      <c r="BL10490"/>
      <c r="BM10490"/>
      <c r="BN10490"/>
    </row>
    <row r="10491" spans="61:66" x14ac:dyDescent="0.25">
      <c r="BI10491"/>
      <c r="BJ10491"/>
      <c r="BK10491"/>
      <c r="BL10491"/>
      <c r="BM10491"/>
      <c r="BN10491"/>
    </row>
    <row r="10492" spans="61:66" x14ac:dyDescent="0.25">
      <c r="BI10492"/>
      <c r="BJ10492"/>
      <c r="BK10492"/>
      <c r="BL10492"/>
      <c r="BM10492"/>
      <c r="BN10492"/>
    </row>
    <row r="10493" spans="61:66" x14ac:dyDescent="0.25">
      <c r="BI10493"/>
      <c r="BJ10493"/>
      <c r="BK10493"/>
      <c r="BL10493"/>
      <c r="BM10493"/>
      <c r="BN10493"/>
    </row>
    <row r="10494" spans="61:66" x14ac:dyDescent="0.25">
      <c r="BI10494"/>
      <c r="BJ10494"/>
      <c r="BK10494"/>
      <c r="BL10494"/>
      <c r="BM10494"/>
      <c r="BN10494"/>
    </row>
    <row r="10495" spans="61:66" x14ac:dyDescent="0.25">
      <c r="BI10495"/>
      <c r="BJ10495"/>
      <c r="BK10495"/>
      <c r="BL10495"/>
      <c r="BM10495"/>
      <c r="BN10495"/>
    </row>
    <row r="10496" spans="61:66" x14ac:dyDescent="0.25">
      <c r="BI10496"/>
      <c r="BJ10496"/>
      <c r="BK10496"/>
      <c r="BL10496"/>
      <c r="BM10496"/>
      <c r="BN10496"/>
    </row>
    <row r="10497" spans="61:66" x14ac:dyDescent="0.25">
      <c r="BI10497"/>
      <c r="BJ10497"/>
      <c r="BK10497"/>
      <c r="BL10497"/>
      <c r="BM10497"/>
      <c r="BN10497"/>
    </row>
    <row r="10498" spans="61:66" x14ac:dyDescent="0.25">
      <c r="BI10498"/>
      <c r="BJ10498"/>
      <c r="BK10498"/>
      <c r="BL10498"/>
      <c r="BM10498"/>
      <c r="BN10498"/>
    </row>
    <row r="10499" spans="61:66" x14ac:dyDescent="0.25">
      <c r="BI10499"/>
      <c r="BJ10499"/>
      <c r="BK10499"/>
      <c r="BL10499"/>
      <c r="BM10499"/>
      <c r="BN10499"/>
    </row>
    <row r="10500" spans="61:66" x14ac:dyDescent="0.25">
      <c r="BI10500"/>
      <c r="BJ10500"/>
      <c r="BK10500"/>
      <c r="BL10500"/>
      <c r="BM10500"/>
      <c r="BN10500"/>
    </row>
    <row r="10501" spans="61:66" x14ac:dyDescent="0.25">
      <c r="BI10501"/>
      <c r="BJ10501"/>
      <c r="BK10501"/>
      <c r="BL10501"/>
      <c r="BM10501"/>
      <c r="BN10501"/>
    </row>
    <row r="10502" spans="61:66" x14ac:dyDescent="0.25">
      <c r="BI10502"/>
      <c r="BJ10502"/>
      <c r="BK10502"/>
      <c r="BL10502"/>
      <c r="BM10502"/>
      <c r="BN10502"/>
    </row>
    <row r="10503" spans="61:66" x14ac:dyDescent="0.25">
      <c r="BI10503"/>
      <c r="BJ10503"/>
      <c r="BK10503"/>
      <c r="BL10503"/>
      <c r="BM10503"/>
      <c r="BN10503"/>
    </row>
    <row r="10504" spans="61:66" x14ac:dyDescent="0.25">
      <c r="BI10504"/>
      <c r="BJ10504"/>
      <c r="BK10504"/>
      <c r="BL10504"/>
      <c r="BM10504"/>
      <c r="BN10504"/>
    </row>
    <row r="10505" spans="61:66" x14ac:dyDescent="0.25">
      <c r="BI10505"/>
      <c r="BJ10505"/>
      <c r="BK10505"/>
      <c r="BL10505"/>
      <c r="BM10505"/>
      <c r="BN10505"/>
    </row>
    <row r="10506" spans="61:66" x14ac:dyDescent="0.25">
      <c r="BI10506"/>
      <c r="BJ10506"/>
      <c r="BK10506"/>
      <c r="BL10506"/>
      <c r="BM10506"/>
      <c r="BN10506"/>
    </row>
    <row r="10507" spans="61:66" x14ac:dyDescent="0.25">
      <c r="BI10507"/>
      <c r="BJ10507"/>
      <c r="BK10507"/>
      <c r="BL10507"/>
      <c r="BM10507"/>
      <c r="BN10507"/>
    </row>
    <row r="10508" spans="61:66" x14ac:dyDescent="0.25">
      <c r="BI10508"/>
      <c r="BJ10508"/>
      <c r="BK10508"/>
      <c r="BL10508"/>
      <c r="BM10508"/>
      <c r="BN10508"/>
    </row>
    <row r="10509" spans="61:66" x14ac:dyDescent="0.25">
      <c r="BI10509"/>
      <c r="BJ10509"/>
      <c r="BK10509"/>
      <c r="BL10509"/>
      <c r="BM10509"/>
      <c r="BN10509"/>
    </row>
    <row r="10510" spans="61:66" x14ac:dyDescent="0.25">
      <c r="BI10510"/>
      <c r="BJ10510"/>
      <c r="BK10510"/>
      <c r="BL10510"/>
      <c r="BM10510"/>
      <c r="BN10510"/>
    </row>
    <row r="10511" spans="61:66" x14ac:dyDescent="0.25">
      <c r="BI10511"/>
      <c r="BJ10511"/>
      <c r="BK10511"/>
      <c r="BL10511"/>
      <c r="BM10511"/>
      <c r="BN10511"/>
    </row>
    <row r="10512" spans="61:66" x14ac:dyDescent="0.25">
      <c r="BI10512"/>
      <c r="BJ10512"/>
      <c r="BK10512"/>
      <c r="BL10512"/>
      <c r="BM10512"/>
      <c r="BN10512"/>
    </row>
    <row r="10513" spans="61:66" x14ac:dyDescent="0.25">
      <c r="BI10513"/>
      <c r="BJ10513"/>
      <c r="BK10513"/>
      <c r="BL10513"/>
      <c r="BM10513"/>
      <c r="BN10513"/>
    </row>
    <row r="10514" spans="61:66" x14ac:dyDescent="0.25">
      <c r="BI10514"/>
      <c r="BJ10514"/>
      <c r="BK10514"/>
      <c r="BL10514"/>
      <c r="BM10514"/>
      <c r="BN10514"/>
    </row>
    <row r="10515" spans="61:66" x14ac:dyDescent="0.25">
      <c r="BI10515"/>
      <c r="BJ10515"/>
      <c r="BK10515"/>
      <c r="BL10515"/>
      <c r="BM10515"/>
      <c r="BN10515"/>
    </row>
    <row r="10516" spans="61:66" x14ac:dyDescent="0.25">
      <c r="BI10516"/>
      <c r="BJ10516"/>
      <c r="BK10516"/>
      <c r="BL10516"/>
      <c r="BM10516"/>
      <c r="BN10516"/>
    </row>
    <row r="10517" spans="61:66" x14ac:dyDescent="0.25">
      <c r="BI10517"/>
      <c r="BJ10517"/>
      <c r="BK10517"/>
      <c r="BL10517"/>
      <c r="BM10517"/>
      <c r="BN10517"/>
    </row>
    <row r="10518" spans="61:66" x14ac:dyDescent="0.25">
      <c r="BI10518"/>
      <c r="BJ10518"/>
      <c r="BK10518"/>
      <c r="BL10518"/>
      <c r="BM10518"/>
      <c r="BN10518"/>
    </row>
    <row r="10519" spans="61:66" x14ac:dyDescent="0.25">
      <c r="BI10519"/>
      <c r="BJ10519"/>
      <c r="BK10519"/>
      <c r="BL10519"/>
      <c r="BM10519"/>
      <c r="BN10519"/>
    </row>
    <row r="10520" spans="61:66" x14ac:dyDescent="0.25">
      <c r="BI10520"/>
      <c r="BJ10520"/>
      <c r="BK10520"/>
      <c r="BL10520"/>
      <c r="BM10520"/>
      <c r="BN10520"/>
    </row>
    <row r="10521" spans="61:66" x14ac:dyDescent="0.25">
      <c r="BI10521"/>
      <c r="BJ10521"/>
      <c r="BK10521"/>
      <c r="BL10521"/>
      <c r="BM10521"/>
      <c r="BN10521"/>
    </row>
    <row r="10522" spans="61:66" x14ac:dyDescent="0.25">
      <c r="BI10522"/>
      <c r="BJ10522"/>
      <c r="BK10522"/>
      <c r="BL10522"/>
      <c r="BM10522"/>
      <c r="BN10522"/>
    </row>
    <row r="10523" spans="61:66" x14ac:dyDescent="0.25">
      <c r="BI10523"/>
      <c r="BJ10523"/>
      <c r="BK10523"/>
      <c r="BL10523"/>
      <c r="BM10523"/>
      <c r="BN10523"/>
    </row>
    <row r="10524" spans="61:66" x14ac:dyDescent="0.25">
      <c r="BI10524"/>
      <c r="BJ10524"/>
      <c r="BK10524"/>
      <c r="BL10524"/>
      <c r="BM10524"/>
      <c r="BN10524"/>
    </row>
    <row r="10525" spans="61:66" x14ac:dyDescent="0.25">
      <c r="BI10525"/>
      <c r="BJ10525"/>
      <c r="BK10525"/>
      <c r="BL10525"/>
      <c r="BM10525"/>
      <c r="BN10525"/>
    </row>
    <row r="10526" spans="61:66" x14ac:dyDescent="0.25">
      <c r="BI10526"/>
      <c r="BJ10526"/>
      <c r="BK10526"/>
      <c r="BL10526"/>
      <c r="BM10526"/>
      <c r="BN10526"/>
    </row>
    <row r="10527" spans="61:66" x14ac:dyDescent="0.25">
      <c r="BI10527"/>
      <c r="BJ10527"/>
      <c r="BK10527"/>
      <c r="BL10527"/>
      <c r="BM10527"/>
      <c r="BN10527"/>
    </row>
    <row r="10528" spans="61:66" x14ac:dyDescent="0.25">
      <c r="BI10528"/>
      <c r="BJ10528"/>
      <c r="BK10528"/>
      <c r="BL10528"/>
      <c r="BM10528"/>
      <c r="BN10528"/>
    </row>
    <row r="10529" spans="61:66" x14ac:dyDescent="0.25">
      <c r="BI10529"/>
      <c r="BJ10529"/>
      <c r="BK10529"/>
      <c r="BL10529"/>
      <c r="BM10529"/>
      <c r="BN10529"/>
    </row>
    <row r="10530" spans="61:66" x14ac:dyDescent="0.25">
      <c r="BI10530"/>
      <c r="BJ10530"/>
      <c r="BK10530"/>
      <c r="BL10530"/>
      <c r="BM10530"/>
      <c r="BN10530"/>
    </row>
    <row r="10531" spans="61:66" x14ac:dyDescent="0.25">
      <c r="BI10531"/>
      <c r="BJ10531"/>
      <c r="BK10531"/>
      <c r="BL10531"/>
      <c r="BM10531"/>
      <c r="BN10531"/>
    </row>
    <row r="10532" spans="61:66" x14ac:dyDescent="0.25">
      <c r="BI10532"/>
      <c r="BJ10532"/>
      <c r="BK10532"/>
      <c r="BL10532"/>
      <c r="BM10532"/>
      <c r="BN10532"/>
    </row>
    <row r="10533" spans="61:66" x14ac:dyDescent="0.25">
      <c r="BI10533"/>
      <c r="BJ10533"/>
      <c r="BK10533"/>
      <c r="BL10533"/>
      <c r="BM10533"/>
      <c r="BN10533"/>
    </row>
    <row r="10534" spans="61:66" x14ac:dyDescent="0.25">
      <c r="BI10534"/>
      <c r="BJ10534"/>
      <c r="BK10534"/>
      <c r="BL10534"/>
      <c r="BM10534"/>
      <c r="BN10534"/>
    </row>
    <row r="10535" spans="61:66" x14ac:dyDescent="0.25">
      <c r="BI10535"/>
      <c r="BJ10535"/>
      <c r="BK10535"/>
      <c r="BL10535"/>
      <c r="BM10535"/>
      <c r="BN10535"/>
    </row>
    <row r="10536" spans="61:66" x14ac:dyDescent="0.25">
      <c r="BI10536"/>
      <c r="BJ10536"/>
      <c r="BK10536"/>
      <c r="BL10536"/>
      <c r="BM10536"/>
      <c r="BN10536"/>
    </row>
    <row r="10537" spans="61:66" x14ac:dyDescent="0.25">
      <c r="BI10537"/>
      <c r="BJ10537"/>
      <c r="BK10537"/>
      <c r="BL10537"/>
      <c r="BM10537"/>
      <c r="BN10537"/>
    </row>
    <row r="10538" spans="61:66" x14ac:dyDescent="0.25">
      <c r="BI10538"/>
      <c r="BJ10538"/>
      <c r="BK10538"/>
      <c r="BL10538"/>
      <c r="BM10538"/>
      <c r="BN10538"/>
    </row>
    <row r="10539" spans="61:66" x14ac:dyDescent="0.25">
      <c r="BI10539"/>
      <c r="BJ10539"/>
      <c r="BK10539"/>
      <c r="BL10539"/>
      <c r="BM10539"/>
      <c r="BN10539"/>
    </row>
    <row r="10540" spans="61:66" x14ac:dyDescent="0.25">
      <c r="BI10540"/>
      <c r="BJ10540"/>
      <c r="BK10540"/>
      <c r="BL10540"/>
      <c r="BM10540"/>
      <c r="BN10540"/>
    </row>
    <row r="10541" spans="61:66" x14ac:dyDescent="0.25">
      <c r="BI10541"/>
      <c r="BJ10541"/>
      <c r="BK10541"/>
      <c r="BL10541"/>
      <c r="BM10541"/>
      <c r="BN10541"/>
    </row>
    <row r="10542" spans="61:66" x14ac:dyDescent="0.25">
      <c r="BI10542"/>
      <c r="BJ10542"/>
      <c r="BK10542"/>
      <c r="BL10542"/>
      <c r="BM10542"/>
      <c r="BN10542"/>
    </row>
    <row r="10543" spans="61:66" x14ac:dyDescent="0.25">
      <c r="BI10543"/>
      <c r="BJ10543"/>
      <c r="BK10543"/>
      <c r="BL10543"/>
      <c r="BM10543"/>
      <c r="BN10543"/>
    </row>
    <row r="10544" spans="61:66" x14ac:dyDescent="0.25">
      <c r="BI10544"/>
      <c r="BJ10544"/>
      <c r="BK10544"/>
      <c r="BL10544"/>
      <c r="BM10544"/>
      <c r="BN10544"/>
    </row>
    <row r="10545" spans="61:66" x14ac:dyDescent="0.25">
      <c r="BI10545"/>
      <c r="BJ10545"/>
      <c r="BK10545"/>
      <c r="BL10545"/>
      <c r="BM10545"/>
      <c r="BN10545"/>
    </row>
    <row r="10546" spans="61:66" x14ac:dyDescent="0.25">
      <c r="BI10546"/>
      <c r="BJ10546"/>
      <c r="BK10546"/>
      <c r="BL10546"/>
      <c r="BM10546"/>
      <c r="BN10546"/>
    </row>
    <row r="10547" spans="61:66" x14ac:dyDescent="0.25">
      <c r="BI10547"/>
      <c r="BJ10547"/>
      <c r="BK10547"/>
      <c r="BL10547"/>
      <c r="BM10547"/>
      <c r="BN10547"/>
    </row>
    <row r="10548" spans="61:66" x14ac:dyDescent="0.25">
      <c r="BI10548"/>
      <c r="BJ10548"/>
      <c r="BK10548"/>
      <c r="BL10548"/>
      <c r="BM10548"/>
      <c r="BN10548"/>
    </row>
    <row r="10549" spans="61:66" x14ac:dyDescent="0.25">
      <c r="BI10549"/>
      <c r="BJ10549"/>
      <c r="BK10549"/>
      <c r="BL10549"/>
      <c r="BM10549"/>
      <c r="BN10549"/>
    </row>
    <row r="10550" spans="61:66" x14ac:dyDescent="0.25">
      <c r="BI10550"/>
      <c r="BJ10550"/>
      <c r="BK10550"/>
      <c r="BL10550"/>
      <c r="BM10550"/>
      <c r="BN10550"/>
    </row>
    <row r="10551" spans="61:66" x14ac:dyDescent="0.25">
      <c r="BI10551"/>
      <c r="BJ10551"/>
      <c r="BK10551"/>
      <c r="BL10551"/>
      <c r="BM10551"/>
      <c r="BN10551"/>
    </row>
    <row r="10552" spans="61:66" x14ac:dyDescent="0.25">
      <c r="BI10552"/>
      <c r="BJ10552"/>
      <c r="BK10552"/>
      <c r="BL10552"/>
      <c r="BM10552"/>
      <c r="BN10552"/>
    </row>
    <row r="10553" spans="61:66" x14ac:dyDescent="0.25">
      <c r="BI10553"/>
      <c r="BJ10553"/>
      <c r="BK10553"/>
      <c r="BL10553"/>
      <c r="BM10553"/>
      <c r="BN10553"/>
    </row>
    <row r="10554" spans="61:66" x14ac:dyDescent="0.25">
      <c r="BI10554"/>
      <c r="BJ10554"/>
      <c r="BK10554"/>
      <c r="BL10554"/>
      <c r="BM10554"/>
      <c r="BN10554"/>
    </row>
    <row r="10555" spans="61:66" x14ac:dyDescent="0.25">
      <c r="BI10555"/>
      <c r="BJ10555"/>
      <c r="BK10555"/>
      <c r="BL10555"/>
      <c r="BM10555"/>
      <c r="BN10555"/>
    </row>
    <row r="10556" spans="61:66" x14ac:dyDescent="0.25">
      <c r="BI10556"/>
      <c r="BJ10556"/>
      <c r="BK10556"/>
      <c r="BL10556"/>
      <c r="BM10556"/>
      <c r="BN10556"/>
    </row>
    <row r="10557" spans="61:66" x14ac:dyDescent="0.25">
      <c r="BI10557"/>
      <c r="BJ10557"/>
      <c r="BK10557"/>
      <c r="BL10557"/>
      <c r="BM10557"/>
      <c r="BN10557"/>
    </row>
    <row r="10558" spans="61:66" x14ac:dyDescent="0.25">
      <c r="BI10558"/>
      <c r="BJ10558"/>
      <c r="BK10558"/>
      <c r="BL10558"/>
      <c r="BM10558"/>
      <c r="BN10558"/>
    </row>
    <row r="10559" spans="61:66" x14ac:dyDescent="0.25">
      <c r="BI10559"/>
      <c r="BJ10559"/>
      <c r="BK10559"/>
      <c r="BL10559"/>
      <c r="BM10559"/>
      <c r="BN10559"/>
    </row>
    <row r="10560" spans="61:66" x14ac:dyDescent="0.25">
      <c r="BI10560"/>
      <c r="BJ10560"/>
      <c r="BK10560"/>
      <c r="BL10560"/>
      <c r="BM10560"/>
      <c r="BN10560"/>
    </row>
    <row r="10561" spans="61:66" x14ac:dyDescent="0.25">
      <c r="BI10561"/>
      <c r="BJ10561"/>
      <c r="BK10561"/>
      <c r="BL10561"/>
      <c r="BM10561"/>
      <c r="BN10561"/>
    </row>
    <row r="10562" spans="61:66" x14ac:dyDescent="0.25">
      <c r="BI10562"/>
      <c r="BJ10562"/>
      <c r="BK10562"/>
      <c r="BL10562"/>
      <c r="BM10562"/>
      <c r="BN10562"/>
    </row>
    <row r="10563" spans="61:66" x14ac:dyDescent="0.25">
      <c r="BI10563"/>
      <c r="BJ10563"/>
      <c r="BK10563"/>
      <c r="BL10563"/>
      <c r="BM10563"/>
      <c r="BN10563"/>
    </row>
    <row r="10564" spans="61:66" x14ac:dyDescent="0.25">
      <c r="BI10564"/>
      <c r="BJ10564"/>
      <c r="BK10564"/>
      <c r="BL10564"/>
      <c r="BM10564"/>
      <c r="BN10564"/>
    </row>
    <row r="10565" spans="61:66" x14ac:dyDescent="0.25">
      <c r="BI10565"/>
      <c r="BJ10565"/>
      <c r="BK10565"/>
      <c r="BL10565"/>
      <c r="BM10565"/>
      <c r="BN10565"/>
    </row>
    <row r="10566" spans="61:66" x14ac:dyDescent="0.25">
      <c r="BI10566"/>
      <c r="BJ10566"/>
      <c r="BK10566"/>
      <c r="BL10566"/>
      <c r="BM10566"/>
      <c r="BN10566"/>
    </row>
    <row r="10567" spans="61:66" x14ac:dyDescent="0.25">
      <c r="BI10567"/>
      <c r="BJ10567"/>
      <c r="BK10567"/>
      <c r="BL10567"/>
      <c r="BM10567"/>
      <c r="BN10567"/>
    </row>
    <row r="10568" spans="61:66" x14ac:dyDescent="0.25">
      <c r="BI10568"/>
      <c r="BJ10568"/>
      <c r="BK10568"/>
      <c r="BL10568"/>
      <c r="BM10568"/>
      <c r="BN10568"/>
    </row>
    <row r="10569" spans="61:66" x14ac:dyDescent="0.25">
      <c r="BI10569"/>
      <c r="BJ10569"/>
      <c r="BK10569"/>
      <c r="BL10569"/>
      <c r="BM10569"/>
      <c r="BN10569"/>
    </row>
    <row r="10570" spans="61:66" x14ac:dyDescent="0.25">
      <c r="BI10570"/>
      <c r="BJ10570"/>
      <c r="BK10570"/>
      <c r="BL10570"/>
      <c r="BM10570"/>
      <c r="BN10570"/>
    </row>
    <row r="10571" spans="61:66" x14ac:dyDescent="0.25">
      <c r="BI10571"/>
      <c r="BJ10571"/>
      <c r="BK10571"/>
      <c r="BL10571"/>
      <c r="BM10571"/>
      <c r="BN10571"/>
    </row>
    <row r="10572" spans="61:66" x14ac:dyDescent="0.25">
      <c r="BI10572"/>
      <c r="BJ10572"/>
      <c r="BK10572"/>
      <c r="BL10572"/>
      <c r="BM10572"/>
      <c r="BN10572"/>
    </row>
    <row r="10573" spans="61:66" x14ac:dyDescent="0.25">
      <c r="BI10573"/>
      <c r="BJ10573"/>
      <c r="BK10573"/>
      <c r="BL10573"/>
      <c r="BM10573"/>
      <c r="BN10573"/>
    </row>
    <row r="10574" spans="61:66" x14ac:dyDescent="0.25">
      <c r="BI10574"/>
      <c r="BJ10574"/>
      <c r="BK10574"/>
      <c r="BL10574"/>
      <c r="BM10574"/>
      <c r="BN10574"/>
    </row>
    <row r="10575" spans="61:66" x14ac:dyDescent="0.25">
      <c r="BI10575"/>
      <c r="BJ10575"/>
      <c r="BK10575"/>
      <c r="BL10575"/>
      <c r="BM10575"/>
      <c r="BN10575"/>
    </row>
    <row r="10576" spans="61:66" x14ac:dyDescent="0.25">
      <c r="BI10576"/>
      <c r="BJ10576"/>
      <c r="BK10576"/>
      <c r="BL10576"/>
      <c r="BM10576"/>
      <c r="BN10576"/>
    </row>
    <row r="10577" spans="61:66" x14ac:dyDescent="0.25">
      <c r="BI10577"/>
      <c r="BJ10577"/>
      <c r="BK10577"/>
      <c r="BL10577"/>
      <c r="BM10577"/>
      <c r="BN10577"/>
    </row>
    <row r="10578" spans="61:66" x14ac:dyDescent="0.25">
      <c r="BI10578"/>
      <c r="BJ10578"/>
      <c r="BK10578"/>
      <c r="BL10578"/>
      <c r="BM10578"/>
      <c r="BN10578"/>
    </row>
    <row r="10579" spans="61:66" x14ac:dyDescent="0.25">
      <c r="BI10579"/>
      <c r="BJ10579"/>
      <c r="BK10579"/>
      <c r="BL10579"/>
      <c r="BM10579"/>
      <c r="BN10579"/>
    </row>
    <row r="10580" spans="61:66" x14ac:dyDescent="0.25">
      <c r="BI10580"/>
      <c r="BJ10580"/>
      <c r="BK10580"/>
      <c r="BL10580"/>
      <c r="BM10580"/>
      <c r="BN10580"/>
    </row>
    <row r="10581" spans="61:66" x14ac:dyDescent="0.25">
      <c r="BI10581"/>
      <c r="BJ10581"/>
      <c r="BK10581"/>
      <c r="BL10581"/>
      <c r="BM10581"/>
      <c r="BN10581"/>
    </row>
    <row r="10582" spans="61:66" x14ac:dyDescent="0.25">
      <c r="BI10582"/>
      <c r="BJ10582"/>
      <c r="BK10582"/>
      <c r="BL10582"/>
      <c r="BM10582"/>
      <c r="BN10582"/>
    </row>
    <row r="10583" spans="61:66" x14ac:dyDescent="0.25">
      <c r="BI10583"/>
      <c r="BJ10583"/>
      <c r="BK10583"/>
      <c r="BL10583"/>
      <c r="BM10583"/>
      <c r="BN10583"/>
    </row>
    <row r="10584" spans="61:66" x14ac:dyDescent="0.25">
      <c r="BI10584"/>
      <c r="BJ10584"/>
      <c r="BK10584"/>
      <c r="BL10584"/>
      <c r="BM10584"/>
      <c r="BN10584"/>
    </row>
    <row r="10585" spans="61:66" x14ac:dyDescent="0.25">
      <c r="BI10585"/>
      <c r="BJ10585"/>
      <c r="BK10585"/>
      <c r="BL10585"/>
      <c r="BM10585"/>
      <c r="BN10585"/>
    </row>
    <row r="10586" spans="61:66" x14ac:dyDescent="0.25">
      <c r="BI10586"/>
      <c r="BJ10586"/>
      <c r="BK10586"/>
      <c r="BL10586"/>
      <c r="BM10586"/>
      <c r="BN10586"/>
    </row>
    <row r="10587" spans="61:66" x14ac:dyDescent="0.25">
      <c r="BI10587"/>
      <c r="BJ10587"/>
      <c r="BK10587"/>
      <c r="BL10587"/>
      <c r="BM10587"/>
      <c r="BN10587"/>
    </row>
    <row r="10588" spans="61:66" x14ac:dyDescent="0.25">
      <c r="BI10588"/>
      <c r="BJ10588"/>
      <c r="BK10588"/>
      <c r="BL10588"/>
      <c r="BM10588"/>
      <c r="BN10588"/>
    </row>
    <row r="10589" spans="61:66" x14ac:dyDescent="0.25">
      <c r="BI10589"/>
      <c r="BJ10589"/>
      <c r="BK10589"/>
      <c r="BL10589"/>
      <c r="BM10589"/>
      <c r="BN10589"/>
    </row>
    <row r="10590" spans="61:66" x14ac:dyDescent="0.25">
      <c r="BI10590"/>
      <c r="BJ10590"/>
      <c r="BK10590"/>
      <c r="BL10590"/>
      <c r="BM10590"/>
      <c r="BN10590"/>
    </row>
    <row r="10591" spans="61:66" x14ac:dyDescent="0.25">
      <c r="BI10591"/>
      <c r="BJ10591"/>
      <c r="BK10591"/>
      <c r="BL10591"/>
      <c r="BM10591"/>
      <c r="BN10591"/>
    </row>
    <row r="10592" spans="61:66" x14ac:dyDescent="0.25">
      <c r="BI10592"/>
      <c r="BJ10592"/>
      <c r="BK10592"/>
      <c r="BL10592"/>
      <c r="BM10592"/>
      <c r="BN10592"/>
    </row>
    <row r="10593" spans="61:66" x14ac:dyDescent="0.25">
      <c r="BI10593"/>
      <c r="BJ10593"/>
      <c r="BK10593"/>
      <c r="BL10593"/>
      <c r="BM10593"/>
      <c r="BN10593"/>
    </row>
    <row r="10594" spans="61:66" x14ac:dyDescent="0.25">
      <c r="BI10594"/>
      <c r="BJ10594"/>
      <c r="BK10594"/>
      <c r="BL10594"/>
      <c r="BM10594"/>
      <c r="BN10594"/>
    </row>
    <row r="10595" spans="61:66" x14ac:dyDescent="0.25">
      <c r="BI10595"/>
      <c r="BJ10595"/>
      <c r="BK10595"/>
      <c r="BL10595"/>
      <c r="BM10595"/>
      <c r="BN10595"/>
    </row>
    <row r="10596" spans="61:66" x14ac:dyDescent="0.25">
      <c r="BI10596"/>
      <c r="BJ10596"/>
      <c r="BK10596"/>
      <c r="BL10596"/>
      <c r="BM10596"/>
      <c r="BN10596"/>
    </row>
    <row r="10597" spans="61:66" x14ac:dyDescent="0.25">
      <c r="BI10597"/>
      <c r="BJ10597"/>
      <c r="BK10597"/>
      <c r="BL10597"/>
      <c r="BM10597"/>
      <c r="BN10597"/>
    </row>
    <row r="10598" spans="61:66" x14ac:dyDescent="0.25">
      <c r="BI10598"/>
      <c r="BJ10598"/>
      <c r="BK10598"/>
      <c r="BL10598"/>
      <c r="BM10598"/>
      <c r="BN10598"/>
    </row>
    <row r="10599" spans="61:66" x14ac:dyDescent="0.25">
      <c r="BI10599"/>
      <c r="BJ10599"/>
      <c r="BK10599"/>
      <c r="BL10599"/>
      <c r="BM10599"/>
      <c r="BN10599"/>
    </row>
    <row r="10600" spans="61:66" x14ac:dyDescent="0.25">
      <c r="BI10600"/>
      <c r="BJ10600"/>
      <c r="BK10600"/>
      <c r="BL10600"/>
      <c r="BM10600"/>
      <c r="BN10600"/>
    </row>
    <row r="10601" spans="61:66" x14ac:dyDescent="0.25">
      <c r="BI10601"/>
      <c r="BJ10601"/>
      <c r="BK10601"/>
      <c r="BL10601"/>
      <c r="BM10601"/>
      <c r="BN10601"/>
    </row>
    <row r="10602" spans="61:66" x14ac:dyDescent="0.25">
      <c r="BI10602"/>
      <c r="BJ10602"/>
      <c r="BK10602"/>
      <c r="BL10602"/>
      <c r="BM10602"/>
      <c r="BN10602"/>
    </row>
    <row r="10603" spans="61:66" x14ac:dyDescent="0.25">
      <c r="BI10603"/>
      <c r="BJ10603"/>
      <c r="BK10603"/>
      <c r="BL10603"/>
      <c r="BM10603"/>
      <c r="BN10603"/>
    </row>
    <row r="10604" spans="61:66" x14ac:dyDescent="0.25">
      <c r="BI10604"/>
      <c r="BJ10604"/>
      <c r="BK10604"/>
      <c r="BL10604"/>
      <c r="BM10604"/>
      <c r="BN10604"/>
    </row>
    <row r="10605" spans="61:66" x14ac:dyDescent="0.25">
      <c r="BI10605"/>
      <c r="BJ10605"/>
      <c r="BK10605"/>
      <c r="BL10605"/>
      <c r="BM10605"/>
      <c r="BN10605"/>
    </row>
    <row r="10606" spans="61:66" x14ac:dyDescent="0.25">
      <c r="BI10606"/>
      <c r="BJ10606"/>
      <c r="BK10606"/>
      <c r="BL10606"/>
      <c r="BM10606"/>
      <c r="BN10606"/>
    </row>
    <row r="10607" spans="61:66" x14ac:dyDescent="0.25">
      <c r="BI10607"/>
      <c r="BJ10607"/>
      <c r="BK10607"/>
      <c r="BL10607"/>
      <c r="BM10607"/>
      <c r="BN10607"/>
    </row>
    <row r="10608" spans="61:66" x14ac:dyDescent="0.25">
      <c r="BI10608"/>
      <c r="BJ10608"/>
      <c r="BK10608"/>
      <c r="BL10608"/>
      <c r="BM10608"/>
      <c r="BN10608"/>
    </row>
    <row r="10609" spans="61:66" x14ac:dyDescent="0.25">
      <c r="BI10609"/>
      <c r="BJ10609"/>
      <c r="BK10609"/>
      <c r="BL10609"/>
      <c r="BM10609"/>
      <c r="BN10609"/>
    </row>
    <row r="10610" spans="61:66" x14ac:dyDescent="0.25">
      <c r="BI10610"/>
      <c r="BJ10610"/>
      <c r="BK10610"/>
      <c r="BL10610"/>
      <c r="BM10610"/>
      <c r="BN10610"/>
    </row>
    <row r="10611" spans="61:66" x14ac:dyDescent="0.25">
      <c r="BI10611"/>
      <c r="BJ10611"/>
      <c r="BK10611"/>
      <c r="BL10611"/>
      <c r="BM10611"/>
      <c r="BN10611"/>
    </row>
    <row r="10612" spans="61:66" x14ac:dyDescent="0.25">
      <c r="BI10612"/>
      <c r="BJ10612"/>
      <c r="BK10612"/>
      <c r="BL10612"/>
      <c r="BM10612"/>
      <c r="BN10612"/>
    </row>
    <row r="10613" spans="61:66" x14ac:dyDescent="0.25">
      <c r="BI10613"/>
      <c r="BJ10613"/>
      <c r="BK10613"/>
      <c r="BL10613"/>
      <c r="BM10613"/>
      <c r="BN10613"/>
    </row>
    <row r="10614" spans="61:66" x14ac:dyDescent="0.25">
      <c r="BI10614"/>
      <c r="BJ10614"/>
      <c r="BK10614"/>
      <c r="BL10614"/>
      <c r="BM10614"/>
      <c r="BN10614"/>
    </row>
    <row r="10615" spans="61:66" x14ac:dyDescent="0.25">
      <c r="BI10615"/>
      <c r="BJ10615"/>
      <c r="BK10615"/>
      <c r="BL10615"/>
      <c r="BM10615"/>
      <c r="BN10615"/>
    </row>
    <row r="10616" spans="61:66" x14ac:dyDescent="0.25">
      <c r="BI10616"/>
      <c r="BJ10616"/>
      <c r="BK10616"/>
      <c r="BL10616"/>
      <c r="BM10616"/>
      <c r="BN10616"/>
    </row>
    <row r="10617" spans="61:66" x14ac:dyDescent="0.25">
      <c r="BI10617"/>
      <c r="BJ10617"/>
      <c r="BK10617"/>
      <c r="BL10617"/>
      <c r="BM10617"/>
      <c r="BN10617"/>
    </row>
    <row r="10618" spans="61:66" x14ac:dyDescent="0.25">
      <c r="BI10618"/>
      <c r="BJ10618"/>
      <c r="BK10618"/>
      <c r="BL10618"/>
      <c r="BM10618"/>
      <c r="BN10618"/>
    </row>
    <row r="10619" spans="61:66" x14ac:dyDescent="0.25">
      <c r="BI10619"/>
      <c r="BJ10619"/>
      <c r="BK10619"/>
      <c r="BL10619"/>
      <c r="BM10619"/>
      <c r="BN10619"/>
    </row>
    <row r="10620" spans="61:66" x14ac:dyDescent="0.25">
      <c r="BI10620"/>
      <c r="BJ10620"/>
      <c r="BK10620"/>
      <c r="BL10620"/>
      <c r="BM10620"/>
      <c r="BN10620"/>
    </row>
    <row r="10621" spans="61:66" x14ac:dyDescent="0.25">
      <c r="BI10621"/>
      <c r="BJ10621"/>
      <c r="BK10621"/>
      <c r="BL10621"/>
      <c r="BM10621"/>
      <c r="BN10621"/>
    </row>
    <row r="10622" spans="61:66" x14ac:dyDescent="0.25">
      <c r="BI10622"/>
      <c r="BJ10622"/>
      <c r="BK10622"/>
      <c r="BL10622"/>
      <c r="BM10622"/>
      <c r="BN10622"/>
    </row>
    <row r="10623" spans="61:66" x14ac:dyDescent="0.25">
      <c r="BI10623"/>
      <c r="BJ10623"/>
      <c r="BK10623"/>
      <c r="BL10623"/>
      <c r="BM10623"/>
      <c r="BN10623"/>
    </row>
    <row r="10624" spans="61:66" x14ac:dyDescent="0.25">
      <c r="BI10624"/>
      <c r="BJ10624"/>
      <c r="BK10624"/>
      <c r="BL10624"/>
      <c r="BM10624"/>
      <c r="BN10624"/>
    </row>
    <row r="10625" spans="61:66" x14ac:dyDescent="0.25">
      <c r="BI10625"/>
      <c r="BJ10625"/>
      <c r="BK10625"/>
      <c r="BL10625"/>
      <c r="BM10625"/>
      <c r="BN10625"/>
    </row>
    <row r="10626" spans="61:66" x14ac:dyDescent="0.25">
      <c r="BI10626"/>
      <c r="BJ10626"/>
      <c r="BK10626"/>
      <c r="BL10626"/>
      <c r="BM10626"/>
      <c r="BN10626"/>
    </row>
    <row r="10627" spans="61:66" x14ac:dyDescent="0.25">
      <c r="BI10627"/>
      <c r="BJ10627"/>
      <c r="BK10627"/>
      <c r="BL10627"/>
      <c r="BM10627"/>
      <c r="BN10627"/>
    </row>
    <row r="10628" spans="61:66" x14ac:dyDescent="0.25">
      <c r="BI10628"/>
      <c r="BJ10628"/>
      <c r="BK10628"/>
      <c r="BL10628"/>
      <c r="BM10628"/>
      <c r="BN10628"/>
    </row>
    <row r="10629" spans="61:66" x14ac:dyDescent="0.25">
      <c r="BI10629"/>
      <c r="BJ10629"/>
      <c r="BK10629"/>
      <c r="BL10629"/>
      <c r="BM10629"/>
      <c r="BN10629"/>
    </row>
    <row r="10630" spans="61:66" x14ac:dyDescent="0.25">
      <c r="BI10630"/>
      <c r="BJ10630"/>
      <c r="BK10630"/>
      <c r="BL10630"/>
      <c r="BM10630"/>
      <c r="BN10630"/>
    </row>
    <row r="10631" spans="61:66" x14ac:dyDescent="0.25">
      <c r="BI10631"/>
      <c r="BJ10631"/>
      <c r="BK10631"/>
      <c r="BL10631"/>
      <c r="BM10631"/>
      <c r="BN10631"/>
    </row>
    <row r="10632" spans="61:66" x14ac:dyDescent="0.25">
      <c r="BI10632"/>
      <c r="BJ10632"/>
      <c r="BK10632"/>
      <c r="BL10632"/>
      <c r="BM10632"/>
      <c r="BN10632"/>
    </row>
    <row r="10633" spans="61:66" x14ac:dyDescent="0.25">
      <c r="BI10633"/>
      <c r="BJ10633"/>
      <c r="BK10633"/>
      <c r="BL10633"/>
      <c r="BM10633"/>
      <c r="BN10633"/>
    </row>
    <row r="10634" spans="61:66" x14ac:dyDescent="0.25">
      <c r="BI10634"/>
      <c r="BJ10634"/>
      <c r="BK10634"/>
      <c r="BL10634"/>
      <c r="BM10634"/>
      <c r="BN10634"/>
    </row>
    <row r="10635" spans="61:66" x14ac:dyDescent="0.25">
      <c r="BI10635"/>
      <c r="BJ10635"/>
      <c r="BK10635"/>
      <c r="BL10635"/>
      <c r="BM10635"/>
      <c r="BN10635"/>
    </row>
    <row r="10636" spans="61:66" x14ac:dyDescent="0.25">
      <c r="BI10636"/>
      <c r="BJ10636"/>
      <c r="BK10636"/>
      <c r="BL10636"/>
      <c r="BM10636"/>
      <c r="BN10636"/>
    </row>
    <row r="10637" spans="61:66" x14ac:dyDescent="0.25">
      <c r="BI10637"/>
      <c r="BJ10637"/>
      <c r="BK10637"/>
      <c r="BL10637"/>
      <c r="BM10637"/>
      <c r="BN10637"/>
    </row>
    <row r="10638" spans="61:66" x14ac:dyDescent="0.25">
      <c r="BI10638"/>
      <c r="BJ10638"/>
      <c r="BK10638"/>
      <c r="BL10638"/>
      <c r="BM10638"/>
      <c r="BN10638"/>
    </row>
    <row r="10639" spans="61:66" x14ac:dyDescent="0.25">
      <c r="BI10639"/>
      <c r="BJ10639"/>
      <c r="BK10639"/>
      <c r="BL10639"/>
      <c r="BM10639"/>
      <c r="BN10639"/>
    </row>
    <row r="10640" spans="61:66" x14ac:dyDescent="0.25">
      <c r="BI10640"/>
      <c r="BJ10640"/>
      <c r="BK10640"/>
      <c r="BL10640"/>
      <c r="BM10640"/>
      <c r="BN10640"/>
    </row>
    <row r="10641" spans="61:66" x14ac:dyDescent="0.25">
      <c r="BI10641"/>
      <c r="BJ10641"/>
      <c r="BK10641"/>
      <c r="BL10641"/>
      <c r="BM10641"/>
      <c r="BN10641"/>
    </row>
    <row r="10642" spans="61:66" x14ac:dyDescent="0.25">
      <c r="BI10642"/>
      <c r="BJ10642"/>
      <c r="BK10642"/>
      <c r="BL10642"/>
      <c r="BM10642"/>
      <c r="BN10642"/>
    </row>
    <row r="10643" spans="61:66" x14ac:dyDescent="0.25">
      <c r="BI10643"/>
      <c r="BJ10643"/>
      <c r="BK10643"/>
      <c r="BL10643"/>
      <c r="BM10643"/>
      <c r="BN10643"/>
    </row>
    <row r="10644" spans="61:66" x14ac:dyDescent="0.25">
      <c r="BI10644"/>
      <c r="BJ10644"/>
      <c r="BK10644"/>
      <c r="BL10644"/>
      <c r="BM10644"/>
      <c r="BN10644"/>
    </row>
    <row r="10645" spans="61:66" x14ac:dyDescent="0.25">
      <c r="BI10645"/>
      <c r="BJ10645"/>
      <c r="BK10645"/>
      <c r="BL10645"/>
      <c r="BM10645"/>
      <c r="BN10645"/>
    </row>
    <row r="10646" spans="61:66" x14ac:dyDescent="0.25">
      <c r="BI10646"/>
      <c r="BJ10646"/>
      <c r="BK10646"/>
      <c r="BL10646"/>
      <c r="BM10646"/>
      <c r="BN10646"/>
    </row>
    <row r="10647" spans="61:66" x14ac:dyDescent="0.25">
      <c r="BI10647"/>
      <c r="BJ10647"/>
      <c r="BK10647"/>
      <c r="BL10647"/>
      <c r="BM10647"/>
      <c r="BN10647"/>
    </row>
    <row r="10648" spans="61:66" x14ac:dyDescent="0.25">
      <c r="BI10648"/>
      <c r="BJ10648"/>
      <c r="BK10648"/>
      <c r="BL10648"/>
      <c r="BM10648"/>
      <c r="BN10648"/>
    </row>
    <row r="10649" spans="61:66" x14ac:dyDescent="0.25">
      <c r="BI10649"/>
      <c r="BJ10649"/>
      <c r="BK10649"/>
      <c r="BL10649"/>
      <c r="BM10649"/>
      <c r="BN10649"/>
    </row>
    <row r="10650" spans="61:66" x14ac:dyDescent="0.25">
      <c r="BI10650"/>
      <c r="BJ10650"/>
      <c r="BK10650"/>
      <c r="BL10650"/>
      <c r="BM10650"/>
      <c r="BN10650"/>
    </row>
    <row r="10651" spans="61:66" x14ac:dyDescent="0.25">
      <c r="BI10651"/>
      <c r="BJ10651"/>
      <c r="BK10651"/>
      <c r="BL10651"/>
      <c r="BM10651"/>
      <c r="BN10651"/>
    </row>
    <row r="10652" spans="61:66" x14ac:dyDescent="0.25">
      <c r="BI10652"/>
      <c r="BJ10652"/>
      <c r="BK10652"/>
      <c r="BL10652"/>
      <c r="BM10652"/>
      <c r="BN10652"/>
    </row>
    <row r="10653" spans="61:66" x14ac:dyDescent="0.25">
      <c r="BI10653"/>
      <c r="BJ10653"/>
      <c r="BK10653"/>
      <c r="BL10653"/>
      <c r="BM10653"/>
      <c r="BN10653"/>
    </row>
    <row r="10654" spans="61:66" x14ac:dyDescent="0.25">
      <c r="BI10654"/>
      <c r="BJ10654"/>
      <c r="BK10654"/>
      <c r="BL10654"/>
      <c r="BM10654"/>
      <c r="BN10654"/>
    </row>
    <row r="10655" spans="61:66" x14ac:dyDescent="0.25">
      <c r="BI10655"/>
      <c r="BJ10655"/>
      <c r="BK10655"/>
      <c r="BL10655"/>
      <c r="BM10655"/>
      <c r="BN10655"/>
    </row>
    <row r="10656" spans="61:66" x14ac:dyDescent="0.25">
      <c r="BI10656"/>
      <c r="BJ10656"/>
      <c r="BK10656"/>
      <c r="BL10656"/>
      <c r="BM10656"/>
      <c r="BN10656"/>
    </row>
    <row r="10657" spans="61:66" x14ac:dyDescent="0.25">
      <c r="BI10657"/>
      <c r="BJ10657"/>
      <c r="BK10657"/>
      <c r="BL10657"/>
      <c r="BM10657"/>
      <c r="BN10657"/>
    </row>
    <row r="10658" spans="61:66" x14ac:dyDescent="0.25">
      <c r="BI10658"/>
      <c r="BJ10658"/>
      <c r="BK10658"/>
      <c r="BL10658"/>
      <c r="BM10658"/>
      <c r="BN10658"/>
    </row>
    <row r="10659" spans="61:66" x14ac:dyDescent="0.25">
      <c r="BI10659"/>
      <c r="BJ10659"/>
      <c r="BK10659"/>
      <c r="BL10659"/>
      <c r="BM10659"/>
      <c r="BN10659"/>
    </row>
    <row r="10660" spans="61:66" x14ac:dyDescent="0.25">
      <c r="BI10660"/>
      <c r="BJ10660"/>
      <c r="BK10660"/>
      <c r="BL10660"/>
      <c r="BM10660"/>
      <c r="BN10660"/>
    </row>
    <row r="10661" spans="61:66" x14ac:dyDescent="0.25">
      <c r="BI10661"/>
      <c r="BJ10661"/>
      <c r="BK10661"/>
      <c r="BL10661"/>
      <c r="BM10661"/>
      <c r="BN10661"/>
    </row>
    <row r="10662" spans="61:66" x14ac:dyDescent="0.25">
      <c r="BI10662"/>
      <c r="BJ10662"/>
      <c r="BK10662"/>
      <c r="BL10662"/>
      <c r="BM10662"/>
      <c r="BN10662"/>
    </row>
    <row r="10663" spans="61:66" x14ac:dyDescent="0.25">
      <c r="BI10663"/>
      <c r="BJ10663"/>
      <c r="BK10663"/>
      <c r="BL10663"/>
      <c r="BM10663"/>
      <c r="BN10663"/>
    </row>
    <row r="10664" spans="61:66" x14ac:dyDescent="0.25">
      <c r="BI10664"/>
      <c r="BJ10664"/>
      <c r="BK10664"/>
      <c r="BL10664"/>
      <c r="BM10664"/>
      <c r="BN10664"/>
    </row>
    <row r="10665" spans="61:66" x14ac:dyDescent="0.25">
      <c r="BI10665"/>
      <c r="BJ10665"/>
      <c r="BK10665"/>
      <c r="BL10665"/>
      <c r="BM10665"/>
      <c r="BN10665"/>
    </row>
    <row r="10666" spans="61:66" x14ac:dyDescent="0.25">
      <c r="BI10666"/>
      <c r="BJ10666"/>
      <c r="BK10666"/>
      <c r="BL10666"/>
      <c r="BM10666"/>
      <c r="BN10666"/>
    </row>
    <row r="10667" spans="61:66" x14ac:dyDescent="0.25">
      <c r="BI10667"/>
      <c r="BJ10667"/>
      <c r="BK10667"/>
      <c r="BL10667"/>
      <c r="BM10667"/>
      <c r="BN10667"/>
    </row>
    <row r="10668" spans="61:66" x14ac:dyDescent="0.25">
      <c r="BI10668"/>
      <c r="BJ10668"/>
      <c r="BK10668"/>
      <c r="BL10668"/>
      <c r="BM10668"/>
      <c r="BN10668"/>
    </row>
    <row r="10669" spans="61:66" x14ac:dyDescent="0.25">
      <c r="BI10669"/>
      <c r="BJ10669"/>
      <c r="BK10669"/>
      <c r="BL10669"/>
      <c r="BM10669"/>
      <c r="BN10669"/>
    </row>
    <row r="10670" spans="61:66" x14ac:dyDescent="0.25">
      <c r="BI10670"/>
      <c r="BJ10670"/>
      <c r="BK10670"/>
      <c r="BL10670"/>
      <c r="BM10670"/>
      <c r="BN10670"/>
    </row>
    <row r="10671" spans="61:66" x14ac:dyDescent="0.25">
      <c r="BI10671"/>
      <c r="BJ10671"/>
      <c r="BK10671"/>
      <c r="BL10671"/>
      <c r="BM10671"/>
      <c r="BN10671"/>
    </row>
    <row r="10672" spans="61:66" x14ac:dyDescent="0.25">
      <c r="BI10672"/>
      <c r="BJ10672"/>
      <c r="BK10672"/>
      <c r="BL10672"/>
      <c r="BM10672"/>
      <c r="BN10672"/>
    </row>
    <row r="10673" spans="61:66" x14ac:dyDescent="0.25">
      <c r="BI10673"/>
      <c r="BJ10673"/>
      <c r="BK10673"/>
      <c r="BL10673"/>
      <c r="BM10673"/>
      <c r="BN10673"/>
    </row>
    <row r="10674" spans="61:66" x14ac:dyDescent="0.25">
      <c r="BI10674"/>
      <c r="BJ10674"/>
      <c r="BK10674"/>
      <c r="BL10674"/>
      <c r="BM10674"/>
      <c r="BN10674"/>
    </row>
    <row r="10675" spans="61:66" x14ac:dyDescent="0.25">
      <c r="BI10675"/>
      <c r="BJ10675"/>
      <c r="BK10675"/>
      <c r="BL10675"/>
      <c r="BM10675"/>
      <c r="BN10675"/>
    </row>
    <row r="10676" spans="61:66" x14ac:dyDescent="0.25">
      <c r="BI10676"/>
      <c r="BJ10676"/>
      <c r="BK10676"/>
      <c r="BL10676"/>
      <c r="BM10676"/>
      <c r="BN10676"/>
    </row>
    <row r="10677" spans="61:66" x14ac:dyDescent="0.25">
      <c r="BI10677"/>
      <c r="BJ10677"/>
      <c r="BK10677"/>
      <c r="BL10677"/>
      <c r="BM10677"/>
      <c r="BN10677"/>
    </row>
    <row r="10678" spans="61:66" x14ac:dyDescent="0.25">
      <c r="BI10678"/>
      <c r="BJ10678"/>
      <c r="BK10678"/>
      <c r="BL10678"/>
      <c r="BM10678"/>
      <c r="BN10678"/>
    </row>
    <row r="10679" spans="61:66" x14ac:dyDescent="0.25">
      <c r="BI10679"/>
      <c r="BJ10679"/>
      <c r="BK10679"/>
      <c r="BL10679"/>
      <c r="BM10679"/>
      <c r="BN10679"/>
    </row>
    <row r="10680" spans="61:66" x14ac:dyDescent="0.25">
      <c r="BI10680"/>
      <c r="BJ10680"/>
      <c r="BK10680"/>
      <c r="BL10680"/>
      <c r="BM10680"/>
      <c r="BN10680"/>
    </row>
    <row r="10681" spans="61:66" x14ac:dyDescent="0.25">
      <c r="BI10681"/>
      <c r="BJ10681"/>
      <c r="BK10681"/>
      <c r="BL10681"/>
      <c r="BM10681"/>
      <c r="BN10681"/>
    </row>
    <row r="10682" spans="61:66" x14ac:dyDescent="0.25">
      <c r="BI10682"/>
      <c r="BJ10682"/>
      <c r="BK10682"/>
      <c r="BL10682"/>
      <c r="BM10682"/>
      <c r="BN10682"/>
    </row>
    <row r="10683" spans="61:66" x14ac:dyDescent="0.25">
      <c r="BI10683"/>
      <c r="BJ10683"/>
      <c r="BK10683"/>
      <c r="BL10683"/>
      <c r="BM10683"/>
      <c r="BN10683"/>
    </row>
    <row r="10684" spans="61:66" x14ac:dyDescent="0.25">
      <c r="BI10684"/>
      <c r="BJ10684"/>
      <c r="BK10684"/>
      <c r="BL10684"/>
      <c r="BM10684"/>
      <c r="BN10684"/>
    </row>
    <row r="10685" spans="61:66" x14ac:dyDescent="0.25">
      <c r="BI10685"/>
      <c r="BJ10685"/>
      <c r="BK10685"/>
      <c r="BL10685"/>
      <c r="BM10685"/>
      <c r="BN10685"/>
    </row>
    <row r="10686" spans="61:66" x14ac:dyDescent="0.25">
      <c r="BI10686"/>
      <c r="BJ10686"/>
      <c r="BK10686"/>
      <c r="BL10686"/>
      <c r="BM10686"/>
      <c r="BN10686"/>
    </row>
    <row r="10687" spans="61:66" x14ac:dyDescent="0.25">
      <c r="BI10687"/>
      <c r="BJ10687"/>
      <c r="BK10687"/>
      <c r="BL10687"/>
      <c r="BM10687"/>
      <c r="BN10687"/>
    </row>
    <row r="10688" spans="61:66" x14ac:dyDescent="0.25">
      <c r="BI10688"/>
      <c r="BJ10688"/>
      <c r="BK10688"/>
      <c r="BL10688"/>
      <c r="BM10688"/>
      <c r="BN10688"/>
    </row>
    <row r="10689" spans="61:66" x14ac:dyDescent="0.25">
      <c r="BI10689"/>
      <c r="BJ10689"/>
      <c r="BK10689"/>
      <c r="BL10689"/>
      <c r="BM10689"/>
      <c r="BN10689"/>
    </row>
    <row r="10690" spans="61:66" x14ac:dyDescent="0.25">
      <c r="BI10690"/>
      <c r="BJ10690"/>
      <c r="BK10690"/>
      <c r="BL10690"/>
      <c r="BM10690"/>
      <c r="BN10690"/>
    </row>
    <row r="10691" spans="61:66" x14ac:dyDescent="0.25">
      <c r="BI10691"/>
      <c r="BJ10691"/>
      <c r="BK10691"/>
      <c r="BL10691"/>
      <c r="BM10691"/>
      <c r="BN10691"/>
    </row>
    <row r="10692" spans="61:66" x14ac:dyDescent="0.25">
      <c r="BI10692"/>
      <c r="BJ10692"/>
      <c r="BK10692"/>
      <c r="BL10692"/>
      <c r="BM10692"/>
      <c r="BN10692"/>
    </row>
    <row r="10693" spans="61:66" x14ac:dyDescent="0.25">
      <c r="BI10693"/>
      <c r="BJ10693"/>
      <c r="BK10693"/>
      <c r="BL10693"/>
      <c r="BM10693"/>
      <c r="BN10693"/>
    </row>
    <row r="10694" spans="61:66" x14ac:dyDescent="0.25">
      <c r="BI10694"/>
      <c r="BJ10694"/>
      <c r="BK10694"/>
      <c r="BL10694"/>
      <c r="BM10694"/>
      <c r="BN10694"/>
    </row>
    <row r="10695" spans="61:66" x14ac:dyDescent="0.25">
      <c r="BI10695"/>
      <c r="BJ10695"/>
      <c r="BK10695"/>
      <c r="BL10695"/>
      <c r="BM10695"/>
      <c r="BN10695"/>
    </row>
    <row r="10696" spans="61:66" x14ac:dyDescent="0.25">
      <c r="BI10696"/>
      <c r="BJ10696"/>
      <c r="BK10696"/>
      <c r="BL10696"/>
      <c r="BM10696"/>
      <c r="BN10696"/>
    </row>
    <row r="10697" spans="61:66" x14ac:dyDescent="0.25">
      <c r="BI10697"/>
      <c r="BJ10697"/>
      <c r="BK10697"/>
      <c r="BL10697"/>
      <c r="BM10697"/>
      <c r="BN10697"/>
    </row>
    <row r="10698" spans="61:66" x14ac:dyDescent="0.25">
      <c r="BI10698"/>
      <c r="BJ10698"/>
      <c r="BK10698"/>
      <c r="BL10698"/>
      <c r="BM10698"/>
      <c r="BN10698"/>
    </row>
    <row r="10699" spans="61:66" x14ac:dyDescent="0.25">
      <c r="BI10699"/>
      <c r="BJ10699"/>
      <c r="BK10699"/>
      <c r="BL10699"/>
      <c r="BM10699"/>
      <c r="BN10699"/>
    </row>
    <row r="10700" spans="61:66" x14ac:dyDescent="0.25">
      <c r="BI10700"/>
      <c r="BJ10700"/>
      <c r="BK10700"/>
      <c r="BL10700"/>
      <c r="BM10700"/>
      <c r="BN10700"/>
    </row>
    <row r="10701" spans="61:66" x14ac:dyDescent="0.25">
      <c r="BI10701"/>
      <c r="BJ10701"/>
      <c r="BK10701"/>
      <c r="BL10701"/>
      <c r="BM10701"/>
      <c r="BN10701"/>
    </row>
    <row r="10702" spans="61:66" x14ac:dyDescent="0.25">
      <c r="BI10702"/>
      <c r="BJ10702"/>
      <c r="BK10702"/>
      <c r="BL10702"/>
      <c r="BM10702"/>
      <c r="BN10702"/>
    </row>
    <row r="10703" spans="61:66" x14ac:dyDescent="0.25">
      <c r="BI10703"/>
      <c r="BJ10703"/>
      <c r="BK10703"/>
      <c r="BL10703"/>
      <c r="BM10703"/>
      <c r="BN10703"/>
    </row>
    <row r="10704" spans="61:66" x14ac:dyDescent="0.25">
      <c r="BI10704"/>
      <c r="BJ10704"/>
      <c r="BK10704"/>
      <c r="BL10704"/>
      <c r="BM10704"/>
      <c r="BN10704"/>
    </row>
    <row r="10705" spans="61:66" x14ac:dyDescent="0.25">
      <c r="BI10705"/>
      <c r="BJ10705"/>
      <c r="BK10705"/>
      <c r="BL10705"/>
      <c r="BM10705"/>
      <c r="BN10705"/>
    </row>
    <row r="10706" spans="61:66" x14ac:dyDescent="0.25">
      <c r="BI10706"/>
      <c r="BJ10706"/>
      <c r="BK10706"/>
      <c r="BL10706"/>
      <c r="BM10706"/>
      <c r="BN10706"/>
    </row>
    <row r="10707" spans="61:66" x14ac:dyDescent="0.25">
      <c r="BI10707"/>
      <c r="BJ10707"/>
      <c r="BK10707"/>
      <c r="BL10707"/>
      <c r="BM10707"/>
      <c r="BN10707"/>
    </row>
    <row r="10708" spans="61:66" x14ac:dyDescent="0.25">
      <c r="BI10708"/>
      <c r="BJ10708"/>
      <c r="BK10708"/>
      <c r="BL10708"/>
      <c r="BM10708"/>
      <c r="BN10708"/>
    </row>
    <row r="10709" spans="61:66" x14ac:dyDescent="0.25">
      <c r="BI10709"/>
      <c r="BJ10709"/>
      <c r="BK10709"/>
      <c r="BL10709"/>
      <c r="BM10709"/>
      <c r="BN10709"/>
    </row>
    <row r="10710" spans="61:66" x14ac:dyDescent="0.25">
      <c r="BI10710"/>
      <c r="BJ10710"/>
      <c r="BK10710"/>
      <c r="BL10710"/>
      <c r="BM10710"/>
      <c r="BN10710"/>
    </row>
    <row r="10711" spans="61:66" x14ac:dyDescent="0.25">
      <c r="BI10711"/>
      <c r="BJ10711"/>
      <c r="BK10711"/>
      <c r="BL10711"/>
      <c r="BM10711"/>
      <c r="BN10711"/>
    </row>
    <row r="10712" spans="61:66" x14ac:dyDescent="0.25">
      <c r="BI10712"/>
      <c r="BJ10712"/>
      <c r="BK10712"/>
      <c r="BL10712"/>
      <c r="BM10712"/>
      <c r="BN10712"/>
    </row>
    <row r="10713" spans="61:66" x14ac:dyDescent="0.25">
      <c r="BI10713"/>
      <c r="BJ10713"/>
      <c r="BK10713"/>
      <c r="BL10713"/>
      <c r="BM10713"/>
      <c r="BN10713"/>
    </row>
    <row r="10714" spans="61:66" x14ac:dyDescent="0.25">
      <c r="BI10714"/>
      <c r="BJ10714"/>
      <c r="BK10714"/>
      <c r="BL10714"/>
      <c r="BM10714"/>
      <c r="BN10714"/>
    </row>
    <row r="10715" spans="61:66" x14ac:dyDescent="0.25">
      <c r="BI10715"/>
      <c r="BJ10715"/>
      <c r="BK10715"/>
      <c r="BL10715"/>
      <c r="BM10715"/>
      <c r="BN10715"/>
    </row>
    <row r="10716" spans="61:66" x14ac:dyDescent="0.25">
      <c r="BI10716"/>
      <c r="BJ10716"/>
      <c r="BK10716"/>
      <c r="BL10716"/>
      <c r="BM10716"/>
      <c r="BN10716"/>
    </row>
    <row r="10717" spans="61:66" x14ac:dyDescent="0.25">
      <c r="BI10717"/>
      <c r="BJ10717"/>
      <c r="BK10717"/>
      <c r="BL10717"/>
      <c r="BM10717"/>
      <c r="BN10717"/>
    </row>
    <row r="10718" spans="61:66" x14ac:dyDescent="0.25">
      <c r="BI10718"/>
      <c r="BJ10718"/>
      <c r="BK10718"/>
      <c r="BL10718"/>
      <c r="BM10718"/>
      <c r="BN10718"/>
    </row>
    <row r="10719" spans="61:66" x14ac:dyDescent="0.25">
      <c r="BI10719"/>
      <c r="BJ10719"/>
      <c r="BK10719"/>
      <c r="BL10719"/>
      <c r="BM10719"/>
      <c r="BN10719"/>
    </row>
    <row r="10720" spans="61:66" x14ac:dyDescent="0.25">
      <c r="BI10720"/>
      <c r="BJ10720"/>
      <c r="BK10720"/>
      <c r="BL10720"/>
      <c r="BM10720"/>
      <c r="BN10720"/>
    </row>
    <row r="10721" spans="61:66" x14ac:dyDescent="0.25">
      <c r="BI10721"/>
      <c r="BJ10721"/>
      <c r="BK10721"/>
      <c r="BL10721"/>
      <c r="BM10721"/>
      <c r="BN10721"/>
    </row>
    <row r="10722" spans="61:66" x14ac:dyDescent="0.25">
      <c r="BI10722"/>
      <c r="BJ10722"/>
      <c r="BK10722"/>
      <c r="BL10722"/>
      <c r="BM10722"/>
      <c r="BN10722"/>
    </row>
    <row r="10723" spans="61:66" x14ac:dyDescent="0.25">
      <c r="BI10723"/>
      <c r="BJ10723"/>
      <c r="BK10723"/>
      <c r="BL10723"/>
      <c r="BM10723"/>
      <c r="BN10723"/>
    </row>
    <row r="10724" spans="61:66" x14ac:dyDescent="0.25">
      <c r="BI10724"/>
      <c r="BJ10724"/>
      <c r="BK10724"/>
      <c r="BL10724"/>
      <c r="BM10724"/>
      <c r="BN10724"/>
    </row>
    <row r="10725" spans="61:66" x14ac:dyDescent="0.25">
      <c r="BI10725"/>
      <c r="BJ10725"/>
      <c r="BK10725"/>
      <c r="BL10725"/>
      <c r="BM10725"/>
      <c r="BN10725"/>
    </row>
    <row r="10726" spans="61:66" x14ac:dyDescent="0.25">
      <c r="BI10726"/>
      <c r="BJ10726"/>
      <c r="BK10726"/>
      <c r="BL10726"/>
      <c r="BM10726"/>
      <c r="BN10726"/>
    </row>
    <row r="10727" spans="61:66" x14ac:dyDescent="0.25">
      <c r="BI10727"/>
      <c r="BJ10727"/>
      <c r="BK10727"/>
      <c r="BL10727"/>
      <c r="BM10727"/>
      <c r="BN10727"/>
    </row>
    <row r="10728" spans="61:66" x14ac:dyDescent="0.25">
      <c r="BI10728"/>
      <c r="BJ10728"/>
      <c r="BK10728"/>
      <c r="BL10728"/>
      <c r="BM10728"/>
      <c r="BN10728"/>
    </row>
    <row r="10729" spans="61:66" x14ac:dyDescent="0.25">
      <c r="BI10729"/>
      <c r="BJ10729"/>
      <c r="BK10729"/>
      <c r="BL10729"/>
      <c r="BM10729"/>
      <c r="BN10729"/>
    </row>
    <row r="10730" spans="61:66" x14ac:dyDescent="0.25">
      <c r="BI10730"/>
      <c r="BJ10730"/>
      <c r="BK10730"/>
      <c r="BL10730"/>
      <c r="BM10730"/>
      <c r="BN10730"/>
    </row>
    <row r="10731" spans="61:66" x14ac:dyDescent="0.25">
      <c r="BI10731"/>
      <c r="BJ10731"/>
      <c r="BK10731"/>
      <c r="BL10731"/>
      <c r="BM10731"/>
      <c r="BN10731"/>
    </row>
    <row r="10732" spans="61:66" x14ac:dyDescent="0.25">
      <c r="BI10732"/>
      <c r="BJ10732"/>
      <c r="BK10732"/>
      <c r="BL10732"/>
      <c r="BM10732"/>
      <c r="BN10732"/>
    </row>
    <row r="10733" spans="61:66" x14ac:dyDescent="0.25">
      <c r="BI10733"/>
      <c r="BJ10733"/>
      <c r="BK10733"/>
      <c r="BL10733"/>
      <c r="BM10733"/>
      <c r="BN10733"/>
    </row>
    <row r="10734" spans="61:66" x14ac:dyDescent="0.25">
      <c r="BI10734"/>
      <c r="BJ10734"/>
      <c r="BK10734"/>
      <c r="BL10734"/>
      <c r="BM10734"/>
      <c r="BN10734"/>
    </row>
    <row r="10735" spans="61:66" x14ac:dyDescent="0.25">
      <c r="BI10735"/>
      <c r="BJ10735"/>
      <c r="BK10735"/>
      <c r="BL10735"/>
      <c r="BM10735"/>
      <c r="BN10735"/>
    </row>
    <row r="10736" spans="61:66" x14ac:dyDescent="0.25">
      <c r="BI10736"/>
      <c r="BJ10736"/>
      <c r="BK10736"/>
      <c r="BL10736"/>
      <c r="BM10736"/>
      <c r="BN10736"/>
    </row>
    <row r="10737" spans="61:66" x14ac:dyDescent="0.25">
      <c r="BI10737"/>
      <c r="BJ10737"/>
      <c r="BK10737"/>
      <c r="BL10737"/>
      <c r="BM10737"/>
      <c r="BN10737"/>
    </row>
    <row r="10738" spans="61:66" x14ac:dyDescent="0.25">
      <c r="BI10738"/>
      <c r="BJ10738"/>
      <c r="BK10738"/>
      <c r="BL10738"/>
      <c r="BM10738"/>
      <c r="BN10738"/>
    </row>
    <row r="10739" spans="61:66" x14ac:dyDescent="0.25">
      <c r="BI10739"/>
      <c r="BJ10739"/>
      <c r="BK10739"/>
      <c r="BL10739"/>
      <c r="BM10739"/>
      <c r="BN10739"/>
    </row>
    <row r="10740" spans="61:66" x14ac:dyDescent="0.25">
      <c r="BI10740"/>
      <c r="BJ10740"/>
      <c r="BK10740"/>
      <c r="BL10740"/>
      <c r="BM10740"/>
      <c r="BN10740"/>
    </row>
    <row r="10741" spans="61:66" x14ac:dyDescent="0.25">
      <c r="BI10741"/>
      <c r="BJ10741"/>
      <c r="BK10741"/>
      <c r="BL10741"/>
      <c r="BM10741"/>
      <c r="BN10741"/>
    </row>
    <row r="10742" spans="61:66" x14ac:dyDescent="0.25">
      <c r="BI10742"/>
      <c r="BJ10742"/>
      <c r="BK10742"/>
      <c r="BL10742"/>
      <c r="BM10742"/>
      <c r="BN10742"/>
    </row>
    <row r="10743" spans="61:66" x14ac:dyDescent="0.25">
      <c r="BI10743"/>
      <c r="BJ10743"/>
      <c r="BK10743"/>
      <c r="BL10743"/>
      <c r="BM10743"/>
      <c r="BN10743"/>
    </row>
    <row r="10744" spans="61:66" x14ac:dyDescent="0.25">
      <c r="BI10744"/>
      <c r="BJ10744"/>
      <c r="BK10744"/>
      <c r="BL10744"/>
      <c r="BM10744"/>
      <c r="BN10744"/>
    </row>
    <row r="10745" spans="61:66" x14ac:dyDescent="0.25">
      <c r="BI10745"/>
      <c r="BJ10745"/>
      <c r="BK10745"/>
      <c r="BL10745"/>
      <c r="BM10745"/>
      <c r="BN10745"/>
    </row>
    <row r="10746" spans="61:66" x14ac:dyDescent="0.25">
      <c r="BI10746"/>
      <c r="BJ10746"/>
      <c r="BK10746"/>
      <c r="BL10746"/>
      <c r="BM10746"/>
      <c r="BN10746"/>
    </row>
    <row r="10747" spans="61:66" x14ac:dyDescent="0.25">
      <c r="BI10747"/>
      <c r="BJ10747"/>
      <c r="BK10747"/>
      <c r="BL10747"/>
      <c r="BM10747"/>
      <c r="BN10747"/>
    </row>
    <row r="10748" spans="61:66" x14ac:dyDescent="0.25">
      <c r="BI10748"/>
      <c r="BJ10748"/>
      <c r="BK10748"/>
      <c r="BL10748"/>
      <c r="BM10748"/>
      <c r="BN10748"/>
    </row>
    <row r="10749" spans="61:66" x14ac:dyDescent="0.25">
      <c r="BI10749"/>
      <c r="BJ10749"/>
      <c r="BK10749"/>
      <c r="BL10749"/>
      <c r="BM10749"/>
      <c r="BN10749"/>
    </row>
    <row r="10750" spans="61:66" x14ac:dyDescent="0.25">
      <c r="BI10750"/>
      <c r="BJ10750"/>
      <c r="BK10750"/>
      <c r="BL10750"/>
      <c r="BM10750"/>
      <c r="BN10750"/>
    </row>
    <row r="10751" spans="61:66" x14ac:dyDescent="0.25">
      <c r="BI10751"/>
      <c r="BJ10751"/>
      <c r="BK10751"/>
      <c r="BL10751"/>
      <c r="BM10751"/>
      <c r="BN10751"/>
    </row>
    <row r="10752" spans="61:66" x14ac:dyDescent="0.25">
      <c r="BI10752"/>
      <c r="BJ10752"/>
      <c r="BK10752"/>
      <c r="BL10752"/>
      <c r="BM10752"/>
      <c r="BN10752"/>
    </row>
    <row r="10753" spans="61:66" x14ac:dyDescent="0.25">
      <c r="BI10753"/>
      <c r="BJ10753"/>
      <c r="BK10753"/>
      <c r="BL10753"/>
      <c r="BM10753"/>
      <c r="BN10753"/>
    </row>
    <row r="10754" spans="61:66" x14ac:dyDescent="0.25">
      <c r="BI10754"/>
      <c r="BJ10754"/>
      <c r="BK10754"/>
      <c r="BL10754"/>
      <c r="BM10754"/>
      <c r="BN10754"/>
    </row>
    <row r="10755" spans="61:66" x14ac:dyDescent="0.25">
      <c r="BI10755"/>
      <c r="BJ10755"/>
      <c r="BK10755"/>
      <c r="BL10755"/>
      <c r="BM10755"/>
      <c r="BN10755"/>
    </row>
    <row r="10756" spans="61:66" x14ac:dyDescent="0.25">
      <c r="BI10756"/>
      <c r="BJ10756"/>
      <c r="BK10756"/>
      <c r="BL10756"/>
      <c r="BM10756"/>
      <c r="BN10756"/>
    </row>
    <row r="10757" spans="61:66" x14ac:dyDescent="0.25">
      <c r="BI10757"/>
      <c r="BJ10757"/>
      <c r="BK10757"/>
      <c r="BL10757"/>
      <c r="BM10757"/>
      <c r="BN10757"/>
    </row>
    <row r="10758" spans="61:66" x14ac:dyDescent="0.25">
      <c r="BI10758"/>
      <c r="BJ10758"/>
      <c r="BK10758"/>
      <c r="BL10758"/>
      <c r="BM10758"/>
      <c r="BN10758"/>
    </row>
    <row r="10759" spans="61:66" x14ac:dyDescent="0.25">
      <c r="BI10759"/>
      <c r="BJ10759"/>
      <c r="BK10759"/>
      <c r="BL10759"/>
      <c r="BM10759"/>
      <c r="BN10759"/>
    </row>
    <row r="10760" spans="61:66" x14ac:dyDescent="0.25">
      <c r="BI10760"/>
      <c r="BJ10760"/>
      <c r="BK10760"/>
      <c r="BL10760"/>
      <c r="BM10760"/>
      <c r="BN10760"/>
    </row>
    <row r="10761" spans="61:66" x14ac:dyDescent="0.25">
      <c r="BI10761"/>
      <c r="BJ10761"/>
      <c r="BK10761"/>
      <c r="BL10761"/>
      <c r="BM10761"/>
      <c r="BN10761"/>
    </row>
    <row r="10762" spans="61:66" x14ac:dyDescent="0.25">
      <c r="BI10762"/>
      <c r="BJ10762"/>
      <c r="BK10762"/>
      <c r="BL10762"/>
      <c r="BM10762"/>
      <c r="BN10762"/>
    </row>
    <row r="10763" spans="61:66" x14ac:dyDescent="0.25">
      <c r="BI10763"/>
      <c r="BJ10763"/>
      <c r="BK10763"/>
      <c r="BL10763"/>
      <c r="BM10763"/>
      <c r="BN10763"/>
    </row>
    <row r="10764" spans="61:66" x14ac:dyDescent="0.25">
      <c r="BI10764"/>
      <c r="BJ10764"/>
      <c r="BK10764"/>
      <c r="BL10764"/>
      <c r="BM10764"/>
      <c r="BN10764"/>
    </row>
    <row r="10765" spans="61:66" x14ac:dyDescent="0.25">
      <c r="BI10765"/>
      <c r="BJ10765"/>
      <c r="BK10765"/>
      <c r="BL10765"/>
      <c r="BM10765"/>
      <c r="BN10765"/>
    </row>
    <row r="10766" spans="61:66" x14ac:dyDescent="0.25">
      <c r="BI10766"/>
      <c r="BJ10766"/>
      <c r="BK10766"/>
      <c r="BL10766"/>
      <c r="BM10766"/>
      <c r="BN10766"/>
    </row>
    <row r="10767" spans="61:66" x14ac:dyDescent="0.25">
      <c r="BI10767"/>
      <c r="BJ10767"/>
      <c r="BK10767"/>
      <c r="BL10767"/>
      <c r="BM10767"/>
      <c r="BN10767"/>
    </row>
    <row r="10768" spans="61:66" x14ac:dyDescent="0.25">
      <c r="BI10768"/>
      <c r="BJ10768"/>
      <c r="BK10768"/>
      <c r="BL10768"/>
      <c r="BM10768"/>
      <c r="BN10768"/>
    </row>
    <row r="10769" spans="61:66" x14ac:dyDescent="0.25">
      <c r="BI10769"/>
      <c r="BJ10769"/>
      <c r="BK10769"/>
      <c r="BL10769"/>
      <c r="BM10769"/>
      <c r="BN10769"/>
    </row>
    <row r="10770" spans="61:66" x14ac:dyDescent="0.25">
      <c r="BI10770"/>
      <c r="BJ10770"/>
      <c r="BK10770"/>
      <c r="BL10770"/>
      <c r="BM10770"/>
      <c r="BN10770"/>
    </row>
    <row r="10771" spans="61:66" x14ac:dyDescent="0.25">
      <c r="BI10771"/>
      <c r="BJ10771"/>
      <c r="BK10771"/>
      <c r="BL10771"/>
      <c r="BM10771"/>
      <c r="BN10771"/>
    </row>
    <row r="10772" spans="61:66" x14ac:dyDescent="0.25">
      <c r="BI10772"/>
      <c r="BJ10772"/>
      <c r="BK10772"/>
      <c r="BL10772"/>
      <c r="BM10772"/>
      <c r="BN10772"/>
    </row>
    <row r="10773" spans="61:66" x14ac:dyDescent="0.25">
      <c r="BI10773"/>
      <c r="BJ10773"/>
      <c r="BK10773"/>
      <c r="BL10773"/>
      <c r="BM10773"/>
      <c r="BN10773"/>
    </row>
    <row r="10774" spans="61:66" x14ac:dyDescent="0.25">
      <c r="BI10774"/>
      <c r="BJ10774"/>
      <c r="BK10774"/>
      <c r="BL10774"/>
      <c r="BM10774"/>
      <c r="BN10774"/>
    </row>
    <row r="10775" spans="61:66" x14ac:dyDescent="0.25">
      <c r="BI10775"/>
      <c r="BJ10775"/>
      <c r="BK10775"/>
      <c r="BL10775"/>
      <c r="BM10775"/>
      <c r="BN10775"/>
    </row>
    <row r="10776" spans="61:66" x14ac:dyDescent="0.25">
      <c r="BI10776"/>
      <c r="BJ10776"/>
      <c r="BK10776"/>
      <c r="BL10776"/>
      <c r="BM10776"/>
      <c r="BN10776"/>
    </row>
    <row r="10777" spans="61:66" x14ac:dyDescent="0.25">
      <c r="BI10777"/>
      <c r="BJ10777"/>
      <c r="BK10777"/>
      <c r="BL10777"/>
      <c r="BM10777"/>
      <c r="BN10777"/>
    </row>
    <row r="10778" spans="61:66" x14ac:dyDescent="0.25">
      <c r="BI10778"/>
      <c r="BJ10778"/>
      <c r="BK10778"/>
      <c r="BL10778"/>
      <c r="BM10778"/>
      <c r="BN10778"/>
    </row>
    <row r="10779" spans="61:66" x14ac:dyDescent="0.25">
      <c r="BI10779"/>
      <c r="BJ10779"/>
      <c r="BK10779"/>
      <c r="BL10779"/>
      <c r="BM10779"/>
      <c r="BN10779"/>
    </row>
    <row r="10780" spans="61:66" x14ac:dyDescent="0.25">
      <c r="BI10780"/>
      <c r="BJ10780"/>
      <c r="BK10780"/>
      <c r="BL10780"/>
      <c r="BM10780"/>
      <c r="BN10780"/>
    </row>
    <row r="10781" spans="61:66" x14ac:dyDescent="0.25">
      <c r="BI10781"/>
      <c r="BJ10781"/>
      <c r="BK10781"/>
      <c r="BL10781"/>
      <c r="BM10781"/>
      <c r="BN10781"/>
    </row>
    <row r="10782" spans="61:66" x14ac:dyDescent="0.25">
      <c r="BI10782"/>
      <c r="BJ10782"/>
      <c r="BK10782"/>
      <c r="BL10782"/>
      <c r="BM10782"/>
      <c r="BN10782"/>
    </row>
    <row r="10783" spans="61:66" x14ac:dyDescent="0.25">
      <c r="BI10783"/>
      <c r="BJ10783"/>
      <c r="BK10783"/>
      <c r="BL10783"/>
      <c r="BM10783"/>
      <c r="BN10783"/>
    </row>
    <row r="10784" spans="61:66" x14ac:dyDescent="0.25">
      <c r="BI10784"/>
      <c r="BJ10784"/>
      <c r="BK10784"/>
      <c r="BL10784"/>
      <c r="BM10784"/>
      <c r="BN10784"/>
    </row>
    <row r="10785" spans="61:66" x14ac:dyDescent="0.25">
      <c r="BI10785"/>
      <c r="BJ10785"/>
      <c r="BK10785"/>
      <c r="BL10785"/>
      <c r="BM10785"/>
      <c r="BN10785"/>
    </row>
    <row r="10786" spans="61:66" x14ac:dyDescent="0.25">
      <c r="BI10786"/>
      <c r="BJ10786"/>
      <c r="BK10786"/>
      <c r="BL10786"/>
      <c r="BM10786"/>
      <c r="BN10786"/>
    </row>
    <row r="10787" spans="61:66" x14ac:dyDescent="0.25">
      <c r="BI10787"/>
      <c r="BJ10787"/>
      <c r="BK10787"/>
      <c r="BL10787"/>
      <c r="BM10787"/>
      <c r="BN10787"/>
    </row>
    <row r="10788" spans="61:66" x14ac:dyDescent="0.25">
      <c r="BI10788"/>
      <c r="BJ10788"/>
      <c r="BK10788"/>
      <c r="BL10788"/>
      <c r="BM10788"/>
      <c r="BN10788"/>
    </row>
    <row r="10789" spans="61:66" x14ac:dyDescent="0.25">
      <c r="BI10789"/>
      <c r="BJ10789"/>
      <c r="BK10789"/>
      <c r="BL10789"/>
      <c r="BM10789"/>
      <c r="BN10789"/>
    </row>
    <row r="10790" spans="61:66" x14ac:dyDescent="0.25">
      <c r="BI10790"/>
      <c r="BJ10790"/>
      <c r="BK10790"/>
      <c r="BL10790"/>
      <c r="BM10790"/>
      <c r="BN10790"/>
    </row>
    <row r="10791" spans="61:66" x14ac:dyDescent="0.25">
      <c r="BI10791"/>
      <c r="BJ10791"/>
      <c r="BK10791"/>
      <c r="BL10791"/>
      <c r="BM10791"/>
      <c r="BN10791"/>
    </row>
    <row r="10792" spans="61:66" x14ac:dyDescent="0.25">
      <c r="BI10792"/>
      <c r="BJ10792"/>
      <c r="BK10792"/>
      <c r="BL10792"/>
      <c r="BM10792"/>
      <c r="BN10792"/>
    </row>
    <row r="10793" spans="61:66" x14ac:dyDescent="0.25">
      <c r="BI10793"/>
      <c r="BJ10793"/>
      <c r="BK10793"/>
      <c r="BL10793"/>
      <c r="BM10793"/>
      <c r="BN10793"/>
    </row>
    <row r="10794" spans="61:66" x14ac:dyDescent="0.25">
      <c r="BI10794"/>
      <c r="BJ10794"/>
      <c r="BK10794"/>
      <c r="BL10794"/>
      <c r="BM10794"/>
      <c r="BN10794"/>
    </row>
    <row r="10795" spans="61:66" x14ac:dyDescent="0.25">
      <c r="BI10795"/>
      <c r="BJ10795"/>
      <c r="BK10795"/>
      <c r="BL10795"/>
      <c r="BM10795"/>
      <c r="BN10795"/>
    </row>
    <row r="10796" spans="61:66" x14ac:dyDescent="0.25">
      <c r="BI10796"/>
      <c r="BJ10796"/>
      <c r="BK10796"/>
      <c r="BL10796"/>
      <c r="BM10796"/>
      <c r="BN10796"/>
    </row>
    <row r="10797" spans="61:66" x14ac:dyDescent="0.25">
      <c r="BI10797"/>
      <c r="BJ10797"/>
      <c r="BK10797"/>
      <c r="BL10797"/>
      <c r="BM10797"/>
      <c r="BN10797"/>
    </row>
    <row r="10798" spans="61:66" x14ac:dyDescent="0.25">
      <c r="BI10798"/>
      <c r="BJ10798"/>
      <c r="BK10798"/>
      <c r="BL10798"/>
      <c r="BM10798"/>
      <c r="BN10798"/>
    </row>
    <row r="10799" spans="61:66" x14ac:dyDescent="0.25">
      <c r="BI10799"/>
      <c r="BJ10799"/>
      <c r="BK10799"/>
      <c r="BL10799"/>
      <c r="BM10799"/>
      <c r="BN10799"/>
    </row>
    <row r="10800" spans="61:66" x14ac:dyDescent="0.25">
      <c r="BI10800"/>
      <c r="BJ10800"/>
      <c r="BK10800"/>
      <c r="BL10800"/>
      <c r="BM10800"/>
      <c r="BN10800"/>
    </row>
    <row r="10801" spans="61:66" x14ac:dyDescent="0.25">
      <c r="BI10801"/>
      <c r="BJ10801"/>
      <c r="BK10801"/>
      <c r="BL10801"/>
      <c r="BM10801"/>
      <c r="BN10801"/>
    </row>
    <row r="10802" spans="61:66" x14ac:dyDescent="0.25">
      <c r="BI10802"/>
      <c r="BJ10802"/>
      <c r="BK10802"/>
      <c r="BL10802"/>
      <c r="BM10802"/>
      <c r="BN10802"/>
    </row>
    <row r="10803" spans="61:66" x14ac:dyDescent="0.25">
      <c r="BI10803"/>
      <c r="BJ10803"/>
      <c r="BK10803"/>
      <c r="BL10803"/>
      <c r="BM10803"/>
      <c r="BN10803"/>
    </row>
    <row r="10804" spans="61:66" x14ac:dyDescent="0.25">
      <c r="BI10804"/>
      <c r="BJ10804"/>
      <c r="BK10804"/>
      <c r="BL10804"/>
      <c r="BM10804"/>
      <c r="BN10804"/>
    </row>
    <row r="10805" spans="61:66" x14ac:dyDescent="0.25">
      <c r="BI10805"/>
      <c r="BJ10805"/>
      <c r="BK10805"/>
      <c r="BL10805"/>
      <c r="BM10805"/>
      <c r="BN10805"/>
    </row>
    <row r="10806" spans="61:66" x14ac:dyDescent="0.25">
      <c r="BI10806"/>
      <c r="BJ10806"/>
      <c r="BK10806"/>
      <c r="BL10806"/>
      <c r="BM10806"/>
      <c r="BN10806"/>
    </row>
    <row r="10807" spans="61:66" x14ac:dyDescent="0.25">
      <c r="BI10807"/>
      <c r="BJ10807"/>
      <c r="BK10807"/>
      <c r="BL10807"/>
      <c r="BM10807"/>
      <c r="BN10807"/>
    </row>
    <row r="10808" spans="61:66" x14ac:dyDescent="0.25">
      <c r="BI10808"/>
      <c r="BJ10808"/>
      <c r="BK10808"/>
      <c r="BL10808"/>
      <c r="BM10808"/>
      <c r="BN10808"/>
    </row>
    <row r="10809" spans="61:66" x14ac:dyDescent="0.25">
      <c r="BI10809"/>
      <c r="BJ10809"/>
      <c r="BK10809"/>
      <c r="BL10809"/>
      <c r="BM10809"/>
      <c r="BN10809"/>
    </row>
    <row r="10810" spans="61:66" x14ac:dyDescent="0.25">
      <c r="BI10810"/>
      <c r="BJ10810"/>
      <c r="BK10810"/>
      <c r="BL10810"/>
      <c r="BM10810"/>
      <c r="BN10810"/>
    </row>
    <row r="10811" spans="61:66" x14ac:dyDescent="0.25">
      <c r="BI10811"/>
      <c r="BJ10811"/>
      <c r="BK10811"/>
      <c r="BL10811"/>
      <c r="BM10811"/>
      <c r="BN10811"/>
    </row>
    <row r="10812" spans="61:66" x14ac:dyDescent="0.25">
      <c r="BI10812"/>
      <c r="BJ10812"/>
      <c r="BK10812"/>
      <c r="BL10812"/>
      <c r="BM10812"/>
      <c r="BN10812"/>
    </row>
    <row r="10813" spans="61:66" x14ac:dyDescent="0.25">
      <c r="BI10813"/>
      <c r="BJ10813"/>
      <c r="BK10813"/>
      <c r="BL10813"/>
      <c r="BM10813"/>
      <c r="BN10813"/>
    </row>
    <row r="10814" spans="61:66" x14ac:dyDescent="0.25">
      <c r="BI10814"/>
      <c r="BJ10814"/>
      <c r="BK10814"/>
      <c r="BL10814"/>
      <c r="BM10814"/>
      <c r="BN10814"/>
    </row>
    <row r="10815" spans="61:66" x14ac:dyDescent="0.25">
      <c r="BI10815"/>
      <c r="BJ10815"/>
      <c r="BK10815"/>
      <c r="BL10815"/>
      <c r="BM10815"/>
      <c r="BN10815"/>
    </row>
    <row r="10816" spans="61:66" x14ac:dyDescent="0.25">
      <c r="BI10816"/>
      <c r="BJ10816"/>
      <c r="BK10816"/>
      <c r="BL10816"/>
      <c r="BM10816"/>
      <c r="BN10816"/>
    </row>
    <row r="10817" spans="61:66" x14ac:dyDescent="0.25">
      <c r="BI10817"/>
      <c r="BJ10817"/>
      <c r="BK10817"/>
      <c r="BL10817"/>
      <c r="BM10817"/>
      <c r="BN10817"/>
    </row>
    <row r="10818" spans="61:66" x14ac:dyDescent="0.25">
      <c r="BI10818"/>
      <c r="BJ10818"/>
      <c r="BK10818"/>
      <c r="BL10818"/>
      <c r="BM10818"/>
      <c r="BN10818"/>
    </row>
    <row r="10819" spans="61:66" x14ac:dyDescent="0.25">
      <c r="BI10819"/>
      <c r="BJ10819"/>
      <c r="BK10819"/>
      <c r="BL10819"/>
      <c r="BM10819"/>
      <c r="BN10819"/>
    </row>
    <row r="10820" spans="61:66" x14ac:dyDescent="0.25">
      <c r="BI10820"/>
      <c r="BJ10820"/>
      <c r="BK10820"/>
      <c r="BL10820"/>
      <c r="BM10820"/>
      <c r="BN10820"/>
    </row>
    <row r="10821" spans="61:66" x14ac:dyDescent="0.25">
      <c r="BI10821"/>
      <c r="BJ10821"/>
      <c r="BK10821"/>
      <c r="BL10821"/>
      <c r="BM10821"/>
      <c r="BN10821"/>
    </row>
    <row r="10822" spans="61:66" x14ac:dyDescent="0.25">
      <c r="BI10822"/>
      <c r="BJ10822"/>
      <c r="BK10822"/>
      <c r="BL10822"/>
      <c r="BM10822"/>
      <c r="BN10822"/>
    </row>
    <row r="10823" spans="61:66" x14ac:dyDescent="0.25">
      <c r="BI10823"/>
      <c r="BJ10823"/>
      <c r="BK10823"/>
      <c r="BL10823"/>
      <c r="BM10823"/>
      <c r="BN10823"/>
    </row>
    <row r="10824" spans="61:66" x14ac:dyDescent="0.25">
      <c r="BI10824"/>
      <c r="BJ10824"/>
      <c r="BK10824"/>
      <c r="BL10824"/>
      <c r="BM10824"/>
      <c r="BN10824"/>
    </row>
    <row r="10825" spans="61:66" x14ac:dyDescent="0.25">
      <c r="BI10825"/>
      <c r="BJ10825"/>
      <c r="BK10825"/>
      <c r="BL10825"/>
      <c r="BM10825"/>
      <c r="BN10825"/>
    </row>
    <row r="10826" spans="61:66" x14ac:dyDescent="0.25">
      <c r="BI10826"/>
      <c r="BJ10826"/>
      <c r="BK10826"/>
      <c r="BL10826"/>
      <c r="BM10826"/>
      <c r="BN10826"/>
    </row>
    <row r="10827" spans="61:66" x14ac:dyDescent="0.25">
      <c r="BI10827"/>
      <c r="BJ10827"/>
      <c r="BK10827"/>
      <c r="BL10827"/>
      <c r="BM10827"/>
      <c r="BN10827"/>
    </row>
    <row r="10828" spans="61:66" x14ac:dyDescent="0.25">
      <c r="BI10828"/>
      <c r="BJ10828"/>
      <c r="BK10828"/>
      <c r="BL10828"/>
      <c r="BM10828"/>
      <c r="BN10828"/>
    </row>
    <row r="10829" spans="61:66" x14ac:dyDescent="0.25">
      <c r="BI10829"/>
      <c r="BJ10829"/>
      <c r="BK10829"/>
      <c r="BL10829"/>
      <c r="BM10829"/>
      <c r="BN10829"/>
    </row>
    <row r="10830" spans="61:66" x14ac:dyDescent="0.25">
      <c r="BI10830"/>
      <c r="BJ10830"/>
      <c r="BK10830"/>
      <c r="BL10830"/>
      <c r="BM10830"/>
      <c r="BN10830"/>
    </row>
    <row r="10831" spans="61:66" x14ac:dyDescent="0.25">
      <c r="BI10831"/>
      <c r="BJ10831"/>
      <c r="BK10831"/>
      <c r="BL10831"/>
      <c r="BM10831"/>
      <c r="BN10831"/>
    </row>
    <row r="10832" spans="61:66" x14ac:dyDescent="0.25">
      <c r="BI10832"/>
      <c r="BJ10832"/>
      <c r="BK10832"/>
      <c r="BL10832"/>
      <c r="BM10832"/>
      <c r="BN10832"/>
    </row>
    <row r="10833" spans="61:66" x14ac:dyDescent="0.25">
      <c r="BI10833"/>
      <c r="BJ10833"/>
      <c r="BK10833"/>
      <c r="BL10833"/>
      <c r="BM10833"/>
      <c r="BN10833"/>
    </row>
    <row r="10834" spans="61:66" x14ac:dyDescent="0.25">
      <c r="BI10834"/>
      <c r="BJ10834"/>
      <c r="BK10834"/>
      <c r="BL10834"/>
      <c r="BM10834"/>
      <c r="BN10834"/>
    </row>
    <row r="10835" spans="61:66" x14ac:dyDescent="0.25">
      <c r="BI10835"/>
      <c r="BJ10835"/>
      <c r="BK10835"/>
      <c r="BL10835"/>
      <c r="BM10835"/>
      <c r="BN10835"/>
    </row>
    <row r="10836" spans="61:66" x14ac:dyDescent="0.25">
      <c r="BI10836"/>
      <c r="BJ10836"/>
      <c r="BK10836"/>
      <c r="BL10836"/>
      <c r="BM10836"/>
      <c r="BN10836"/>
    </row>
    <row r="10837" spans="61:66" x14ac:dyDescent="0.25">
      <c r="BI10837"/>
      <c r="BJ10837"/>
      <c r="BK10837"/>
      <c r="BL10837"/>
      <c r="BM10837"/>
      <c r="BN10837"/>
    </row>
    <row r="10838" spans="61:66" x14ac:dyDescent="0.25">
      <c r="BI10838"/>
      <c r="BJ10838"/>
      <c r="BK10838"/>
      <c r="BL10838"/>
      <c r="BM10838"/>
      <c r="BN10838"/>
    </row>
    <row r="10839" spans="61:66" x14ac:dyDescent="0.25">
      <c r="BI10839"/>
      <c r="BJ10839"/>
      <c r="BK10839"/>
      <c r="BL10839"/>
      <c r="BM10839"/>
      <c r="BN10839"/>
    </row>
    <row r="10840" spans="61:66" x14ac:dyDescent="0.25">
      <c r="BI10840"/>
      <c r="BJ10840"/>
      <c r="BK10840"/>
      <c r="BL10840"/>
      <c r="BM10840"/>
      <c r="BN10840"/>
    </row>
    <row r="10841" spans="61:66" x14ac:dyDescent="0.25">
      <c r="BI10841"/>
      <c r="BJ10841"/>
      <c r="BK10841"/>
      <c r="BL10841"/>
      <c r="BM10841"/>
      <c r="BN10841"/>
    </row>
    <row r="10842" spans="61:66" x14ac:dyDescent="0.25">
      <c r="BI10842"/>
      <c r="BJ10842"/>
      <c r="BK10842"/>
      <c r="BL10842"/>
      <c r="BM10842"/>
      <c r="BN10842"/>
    </row>
    <row r="10843" spans="61:66" x14ac:dyDescent="0.25">
      <c r="BI10843"/>
      <c r="BJ10843"/>
      <c r="BK10843"/>
      <c r="BL10843"/>
      <c r="BM10843"/>
      <c r="BN10843"/>
    </row>
    <row r="10844" spans="61:66" x14ac:dyDescent="0.25">
      <c r="BI10844"/>
      <c r="BJ10844"/>
      <c r="BK10844"/>
      <c r="BL10844"/>
      <c r="BM10844"/>
      <c r="BN10844"/>
    </row>
    <row r="10845" spans="61:66" x14ac:dyDescent="0.25">
      <c r="BI10845"/>
      <c r="BJ10845"/>
      <c r="BK10845"/>
      <c r="BL10845"/>
      <c r="BM10845"/>
      <c r="BN10845"/>
    </row>
    <row r="10846" spans="61:66" x14ac:dyDescent="0.25">
      <c r="BI10846"/>
      <c r="BJ10846"/>
      <c r="BK10846"/>
      <c r="BL10846"/>
      <c r="BM10846"/>
      <c r="BN10846"/>
    </row>
    <row r="10847" spans="61:66" x14ac:dyDescent="0.25">
      <c r="BI10847"/>
      <c r="BJ10847"/>
      <c r="BK10847"/>
      <c r="BL10847"/>
      <c r="BM10847"/>
      <c r="BN10847"/>
    </row>
    <row r="10848" spans="61:66" x14ac:dyDescent="0.25">
      <c r="BI10848"/>
      <c r="BJ10848"/>
      <c r="BK10848"/>
      <c r="BL10848"/>
      <c r="BM10848"/>
      <c r="BN10848"/>
    </row>
    <row r="10849" spans="61:66" x14ac:dyDescent="0.25">
      <c r="BI10849"/>
      <c r="BJ10849"/>
      <c r="BK10849"/>
      <c r="BL10849"/>
      <c r="BM10849"/>
      <c r="BN10849"/>
    </row>
    <row r="10850" spans="61:66" x14ac:dyDescent="0.25">
      <c r="BI10850"/>
      <c r="BJ10850"/>
      <c r="BK10850"/>
      <c r="BL10850"/>
      <c r="BM10850"/>
      <c r="BN10850"/>
    </row>
    <row r="10851" spans="61:66" x14ac:dyDescent="0.25">
      <c r="BI10851"/>
      <c r="BJ10851"/>
      <c r="BK10851"/>
      <c r="BL10851"/>
      <c r="BM10851"/>
      <c r="BN10851"/>
    </row>
    <row r="10852" spans="61:66" x14ac:dyDescent="0.25">
      <c r="BI10852"/>
      <c r="BJ10852"/>
      <c r="BK10852"/>
      <c r="BL10852"/>
      <c r="BM10852"/>
      <c r="BN10852"/>
    </row>
    <row r="10853" spans="61:66" x14ac:dyDescent="0.25">
      <c r="BI10853"/>
      <c r="BJ10853"/>
      <c r="BK10853"/>
      <c r="BL10853"/>
      <c r="BM10853"/>
      <c r="BN10853"/>
    </row>
    <row r="10854" spans="61:66" x14ac:dyDescent="0.25">
      <c r="BI10854"/>
      <c r="BJ10854"/>
      <c r="BK10854"/>
      <c r="BL10854"/>
      <c r="BM10854"/>
      <c r="BN10854"/>
    </row>
    <row r="10855" spans="61:66" x14ac:dyDescent="0.25">
      <c r="BI10855"/>
      <c r="BJ10855"/>
      <c r="BK10855"/>
      <c r="BL10855"/>
      <c r="BM10855"/>
      <c r="BN10855"/>
    </row>
    <row r="10856" spans="61:66" x14ac:dyDescent="0.25">
      <c r="BI10856"/>
      <c r="BJ10856"/>
      <c r="BK10856"/>
      <c r="BL10856"/>
      <c r="BM10856"/>
      <c r="BN10856"/>
    </row>
    <row r="10857" spans="61:66" x14ac:dyDescent="0.25">
      <c r="BI10857"/>
      <c r="BJ10857"/>
      <c r="BK10857"/>
      <c r="BL10857"/>
      <c r="BM10857"/>
      <c r="BN10857"/>
    </row>
    <row r="10858" spans="61:66" x14ac:dyDescent="0.25">
      <c r="BI10858"/>
      <c r="BJ10858"/>
      <c r="BK10858"/>
      <c r="BL10858"/>
      <c r="BM10858"/>
      <c r="BN10858"/>
    </row>
    <row r="10859" spans="61:66" x14ac:dyDescent="0.25">
      <c r="BI10859"/>
      <c r="BJ10859"/>
      <c r="BK10859"/>
      <c r="BL10859"/>
      <c r="BM10859"/>
      <c r="BN10859"/>
    </row>
    <row r="10860" spans="61:66" x14ac:dyDescent="0.25">
      <c r="BI10860"/>
      <c r="BJ10860"/>
      <c r="BK10860"/>
      <c r="BL10860"/>
      <c r="BM10860"/>
      <c r="BN10860"/>
    </row>
    <row r="10861" spans="61:66" x14ac:dyDescent="0.25">
      <c r="BI10861"/>
      <c r="BJ10861"/>
      <c r="BK10861"/>
      <c r="BL10861"/>
      <c r="BM10861"/>
      <c r="BN10861"/>
    </row>
    <row r="10862" spans="61:66" x14ac:dyDescent="0.25">
      <c r="BI10862"/>
      <c r="BJ10862"/>
      <c r="BK10862"/>
      <c r="BL10862"/>
      <c r="BM10862"/>
      <c r="BN10862"/>
    </row>
    <row r="10863" spans="61:66" x14ac:dyDescent="0.25">
      <c r="BI10863"/>
      <c r="BJ10863"/>
      <c r="BK10863"/>
      <c r="BL10863"/>
      <c r="BM10863"/>
      <c r="BN10863"/>
    </row>
    <row r="10864" spans="61:66" x14ac:dyDescent="0.25">
      <c r="BI10864"/>
      <c r="BJ10864"/>
      <c r="BK10864"/>
      <c r="BL10864"/>
      <c r="BM10864"/>
      <c r="BN10864"/>
    </row>
    <row r="10865" spans="61:66" x14ac:dyDescent="0.25">
      <c r="BI10865"/>
      <c r="BJ10865"/>
      <c r="BK10865"/>
      <c r="BL10865"/>
      <c r="BM10865"/>
      <c r="BN10865"/>
    </row>
    <row r="10866" spans="61:66" x14ac:dyDescent="0.25">
      <c r="BI10866"/>
      <c r="BJ10866"/>
      <c r="BK10866"/>
      <c r="BL10866"/>
      <c r="BM10866"/>
      <c r="BN10866"/>
    </row>
    <row r="10867" spans="61:66" x14ac:dyDescent="0.25">
      <c r="BI10867"/>
      <c r="BJ10867"/>
      <c r="BK10867"/>
      <c r="BL10867"/>
      <c r="BM10867"/>
      <c r="BN10867"/>
    </row>
    <row r="10868" spans="61:66" x14ac:dyDescent="0.25">
      <c r="BI10868"/>
      <c r="BJ10868"/>
      <c r="BK10868"/>
      <c r="BL10868"/>
      <c r="BM10868"/>
      <c r="BN10868"/>
    </row>
    <row r="10869" spans="61:66" x14ac:dyDescent="0.25">
      <c r="BI10869"/>
      <c r="BJ10869"/>
      <c r="BK10869"/>
      <c r="BL10869"/>
      <c r="BM10869"/>
      <c r="BN10869"/>
    </row>
    <row r="10870" spans="61:66" x14ac:dyDescent="0.25">
      <c r="BI10870"/>
      <c r="BJ10870"/>
      <c r="BK10870"/>
      <c r="BL10870"/>
      <c r="BM10870"/>
      <c r="BN10870"/>
    </row>
    <row r="10871" spans="61:66" x14ac:dyDescent="0.25">
      <c r="BI10871"/>
      <c r="BJ10871"/>
      <c r="BK10871"/>
      <c r="BL10871"/>
      <c r="BM10871"/>
      <c r="BN10871"/>
    </row>
    <row r="10872" spans="61:66" x14ac:dyDescent="0.25">
      <c r="BI10872"/>
      <c r="BJ10872"/>
      <c r="BK10872"/>
      <c r="BL10872"/>
      <c r="BM10872"/>
      <c r="BN10872"/>
    </row>
    <row r="10873" spans="61:66" x14ac:dyDescent="0.25">
      <c r="BI10873"/>
      <c r="BJ10873"/>
      <c r="BK10873"/>
      <c r="BL10873"/>
      <c r="BM10873"/>
      <c r="BN10873"/>
    </row>
    <row r="10874" spans="61:66" x14ac:dyDescent="0.25">
      <c r="BI10874"/>
      <c r="BJ10874"/>
      <c r="BK10874"/>
      <c r="BL10874"/>
      <c r="BM10874"/>
      <c r="BN10874"/>
    </row>
    <row r="10875" spans="61:66" x14ac:dyDescent="0.25">
      <c r="BI10875"/>
      <c r="BJ10875"/>
      <c r="BK10875"/>
      <c r="BL10875"/>
      <c r="BM10875"/>
      <c r="BN10875"/>
    </row>
    <row r="10876" spans="61:66" x14ac:dyDescent="0.25">
      <c r="BI10876"/>
      <c r="BJ10876"/>
      <c r="BK10876"/>
      <c r="BL10876"/>
      <c r="BM10876"/>
      <c r="BN10876"/>
    </row>
    <row r="10877" spans="61:66" x14ac:dyDescent="0.25">
      <c r="BI10877"/>
      <c r="BJ10877"/>
      <c r="BK10877"/>
      <c r="BL10877"/>
      <c r="BM10877"/>
      <c r="BN10877"/>
    </row>
    <row r="10878" spans="61:66" x14ac:dyDescent="0.25">
      <c r="BI10878"/>
      <c r="BJ10878"/>
      <c r="BK10878"/>
      <c r="BL10878"/>
      <c r="BM10878"/>
      <c r="BN10878"/>
    </row>
    <row r="10879" spans="61:66" x14ac:dyDescent="0.25">
      <c r="BI10879"/>
      <c r="BJ10879"/>
      <c r="BK10879"/>
      <c r="BL10879"/>
      <c r="BM10879"/>
      <c r="BN10879"/>
    </row>
    <row r="10880" spans="61:66" x14ac:dyDescent="0.25">
      <c r="BI10880"/>
      <c r="BJ10880"/>
      <c r="BK10880"/>
      <c r="BL10880"/>
      <c r="BM10880"/>
      <c r="BN10880"/>
    </row>
    <row r="10881" spans="61:66" x14ac:dyDescent="0.25">
      <c r="BI10881"/>
      <c r="BJ10881"/>
      <c r="BK10881"/>
      <c r="BL10881"/>
      <c r="BM10881"/>
      <c r="BN10881"/>
    </row>
    <row r="10882" spans="61:66" x14ac:dyDescent="0.25">
      <c r="BI10882"/>
      <c r="BJ10882"/>
      <c r="BK10882"/>
      <c r="BL10882"/>
      <c r="BM10882"/>
      <c r="BN10882"/>
    </row>
    <row r="10883" spans="61:66" x14ac:dyDescent="0.25">
      <c r="BI10883"/>
      <c r="BJ10883"/>
      <c r="BK10883"/>
      <c r="BL10883"/>
      <c r="BM10883"/>
      <c r="BN10883"/>
    </row>
    <row r="10884" spans="61:66" x14ac:dyDescent="0.25">
      <c r="BI10884"/>
      <c r="BJ10884"/>
      <c r="BK10884"/>
      <c r="BL10884"/>
      <c r="BM10884"/>
      <c r="BN10884"/>
    </row>
    <row r="10885" spans="61:66" x14ac:dyDescent="0.25">
      <c r="BI10885"/>
      <c r="BJ10885"/>
      <c r="BK10885"/>
      <c r="BL10885"/>
      <c r="BM10885"/>
      <c r="BN10885"/>
    </row>
    <row r="10886" spans="61:66" x14ac:dyDescent="0.25">
      <c r="BI10886"/>
      <c r="BJ10886"/>
      <c r="BK10886"/>
      <c r="BL10886"/>
      <c r="BM10886"/>
      <c r="BN10886"/>
    </row>
    <row r="10887" spans="61:66" x14ac:dyDescent="0.25">
      <c r="BI10887"/>
      <c r="BJ10887"/>
      <c r="BK10887"/>
      <c r="BL10887"/>
      <c r="BM10887"/>
      <c r="BN10887"/>
    </row>
    <row r="10888" spans="61:66" x14ac:dyDescent="0.25">
      <c r="BI10888"/>
      <c r="BJ10888"/>
      <c r="BK10888"/>
      <c r="BL10888"/>
      <c r="BM10888"/>
      <c r="BN10888"/>
    </row>
    <row r="10889" spans="61:66" x14ac:dyDescent="0.25">
      <c r="BI10889"/>
      <c r="BJ10889"/>
      <c r="BK10889"/>
      <c r="BL10889"/>
      <c r="BM10889"/>
      <c r="BN10889"/>
    </row>
    <row r="10890" spans="61:66" x14ac:dyDescent="0.25">
      <c r="BI10890"/>
      <c r="BJ10890"/>
      <c r="BK10890"/>
      <c r="BL10890"/>
      <c r="BM10890"/>
      <c r="BN10890"/>
    </row>
    <row r="10891" spans="61:66" x14ac:dyDescent="0.25">
      <c r="BI10891"/>
      <c r="BJ10891"/>
      <c r="BK10891"/>
      <c r="BL10891"/>
      <c r="BM10891"/>
      <c r="BN10891"/>
    </row>
    <row r="10892" spans="61:66" x14ac:dyDescent="0.25">
      <c r="BI10892"/>
      <c r="BJ10892"/>
      <c r="BK10892"/>
      <c r="BL10892"/>
      <c r="BM10892"/>
      <c r="BN10892"/>
    </row>
    <row r="10893" spans="61:66" x14ac:dyDescent="0.25">
      <c r="BI10893"/>
      <c r="BJ10893"/>
      <c r="BK10893"/>
      <c r="BL10893"/>
      <c r="BM10893"/>
      <c r="BN10893"/>
    </row>
    <row r="10894" spans="61:66" x14ac:dyDescent="0.25">
      <c r="BI10894"/>
      <c r="BJ10894"/>
      <c r="BK10894"/>
      <c r="BL10894"/>
      <c r="BM10894"/>
      <c r="BN10894"/>
    </row>
    <row r="10895" spans="61:66" x14ac:dyDescent="0.25">
      <c r="BI10895"/>
      <c r="BJ10895"/>
      <c r="BK10895"/>
      <c r="BL10895"/>
      <c r="BM10895"/>
      <c r="BN10895"/>
    </row>
    <row r="10896" spans="61:66" x14ac:dyDescent="0.25">
      <c r="BI10896"/>
      <c r="BJ10896"/>
      <c r="BK10896"/>
      <c r="BL10896"/>
      <c r="BM10896"/>
      <c r="BN10896"/>
    </row>
    <row r="10897" spans="61:66" x14ac:dyDescent="0.25">
      <c r="BI10897"/>
      <c r="BJ10897"/>
      <c r="BK10897"/>
      <c r="BL10897"/>
      <c r="BM10897"/>
      <c r="BN10897"/>
    </row>
    <row r="10898" spans="61:66" x14ac:dyDescent="0.25">
      <c r="BI10898"/>
      <c r="BJ10898"/>
      <c r="BK10898"/>
      <c r="BL10898"/>
      <c r="BM10898"/>
      <c r="BN10898"/>
    </row>
    <row r="10899" spans="61:66" x14ac:dyDescent="0.25">
      <c r="BI10899"/>
      <c r="BJ10899"/>
      <c r="BK10899"/>
      <c r="BL10899"/>
      <c r="BM10899"/>
      <c r="BN10899"/>
    </row>
    <row r="10900" spans="61:66" x14ac:dyDescent="0.25">
      <c r="BI10900"/>
      <c r="BJ10900"/>
      <c r="BK10900"/>
      <c r="BL10900"/>
      <c r="BM10900"/>
      <c r="BN10900"/>
    </row>
    <row r="10901" spans="61:66" x14ac:dyDescent="0.25">
      <c r="BI10901"/>
      <c r="BJ10901"/>
      <c r="BK10901"/>
      <c r="BL10901"/>
      <c r="BM10901"/>
      <c r="BN10901"/>
    </row>
    <row r="10902" spans="61:66" x14ac:dyDescent="0.25">
      <c r="BI10902"/>
      <c r="BJ10902"/>
      <c r="BK10902"/>
      <c r="BL10902"/>
      <c r="BM10902"/>
      <c r="BN10902"/>
    </row>
    <row r="10903" spans="61:66" x14ac:dyDescent="0.25">
      <c r="BI10903"/>
      <c r="BJ10903"/>
      <c r="BK10903"/>
      <c r="BL10903"/>
      <c r="BM10903"/>
      <c r="BN10903"/>
    </row>
    <row r="10904" spans="61:66" x14ac:dyDescent="0.25">
      <c r="BI10904"/>
      <c r="BJ10904"/>
      <c r="BK10904"/>
      <c r="BL10904"/>
      <c r="BM10904"/>
      <c r="BN10904"/>
    </row>
    <row r="10905" spans="61:66" x14ac:dyDescent="0.25">
      <c r="BI10905"/>
      <c r="BJ10905"/>
      <c r="BK10905"/>
      <c r="BL10905"/>
      <c r="BM10905"/>
      <c r="BN10905"/>
    </row>
    <row r="10906" spans="61:66" x14ac:dyDescent="0.25">
      <c r="BI10906"/>
      <c r="BJ10906"/>
      <c r="BK10906"/>
      <c r="BL10906"/>
      <c r="BM10906"/>
      <c r="BN10906"/>
    </row>
    <row r="10907" spans="61:66" x14ac:dyDescent="0.25">
      <c r="BI10907"/>
      <c r="BJ10907"/>
      <c r="BK10907"/>
      <c r="BL10907"/>
      <c r="BM10907"/>
      <c r="BN10907"/>
    </row>
    <row r="10908" spans="61:66" x14ac:dyDescent="0.25">
      <c r="BI10908"/>
      <c r="BJ10908"/>
      <c r="BK10908"/>
      <c r="BL10908"/>
      <c r="BM10908"/>
      <c r="BN10908"/>
    </row>
    <row r="10909" spans="61:66" x14ac:dyDescent="0.25">
      <c r="BI10909"/>
      <c r="BJ10909"/>
      <c r="BK10909"/>
      <c r="BL10909"/>
      <c r="BM10909"/>
      <c r="BN10909"/>
    </row>
    <row r="10910" spans="61:66" x14ac:dyDescent="0.25">
      <c r="BI10910"/>
      <c r="BJ10910"/>
      <c r="BK10910"/>
      <c r="BL10910"/>
      <c r="BM10910"/>
      <c r="BN10910"/>
    </row>
    <row r="10911" spans="61:66" x14ac:dyDescent="0.25">
      <c r="BI10911"/>
      <c r="BJ10911"/>
      <c r="BK10911"/>
      <c r="BL10911"/>
      <c r="BM10911"/>
      <c r="BN10911"/>
    </row>
    <row r="10912" spans="61:66" x14ac:dyDescent="0.25">
      <c r="BI10912"/>
      <c r="BJ10912"/>
      <c r="BK10912"/>
      <c r="BL10912"/>
      <c r="BM10912"/>
      <c r="BN10912"/>
    </row>
    <row r="10913" spans="61:66" x14ac:dyDescent="0.25">
      <c r="BI10913"/>
      <c r="BJ10913"/>
      <c r="BK10913"/>
      <c r="BL10913"/>
      <c r="BM10913"/>
      <c r="BN10913"/>
    </row>
    <row r="10914" spans="61:66" x14ac:dyDescent="0.25">
      <c r="BI10914"/>
      <c r="BJ10914"/>
      <c r="BK10914"/>
      <c r="BL10914"/>
      <c r="BM10914"/>
      <c r="BN10914"/>
    </row>
    <row r="10915" spans="61:66" x14ac:dyDescent="0.25">
      <c r="BI10915"/>
      <c r="BJ10915"/>
      <c r="BK10915"/>
      <c r="BL10915"/>
      <c r="BM10915"/>
      <c r="BN10915"/>
    </row>
    <row r="10916" spans="61:66" x14ac:dyDescent="0.25">
      <c r="BI10916"/>
      <c r="BJ10916"/>
      <c r="BK10916"/>
      <c r="BL10916"/>
      <c r="BM10916"/>
      <c r="BN10916"/>
    </row>
    <row r="10917" spans="61:66" x14ac:dyDescent="0.25">
      <c r="BI10917"/>
      <c r="BJ10917"/>
      <c r="BK10917"/>
      <c r="BL10917"/>
      <c r="BM10917"/>
      <c r="BN10917"/>
    </row>
    <row r="10918" spans="61:66" x14ac:dyDescent="0.25">
      <c r="BI10918"/>
      <c r="BJ10918"/>
      <c r="BK10918"/>
      <c r="BL10918"/>
      <c r="BM10918"/>
      <c r="BN10918"/>
    </row>
    <row r="10919" spans="61:66" x14ac:dyDescent="0.25">
      <c r="BI10919"/>
      <c r="BJ10919"/>
      <c r="BK10919"/>
      <c r="BL10919"/>
      <c r="BM10919"/>
      <c r="BN10919"/>
    </row>
    <row r="10920" spans="61:66" x14ac:dyDescent="0.25">
      <c r="BI10920"/>
      <c r="BJ10920"/>
      <c r="BK10920"/>
      <c r="BL10920"/>
      <c r="BM10920"/>
      <c r="BN10920"/>
    </row>
    <row r="10921" spans="61:66" x14ac:dyDescent="0.25">
      <c r="BI10921"/>
      <c r="BJ10921"/>
      <c r="BK10921"/>
      <c r="BL10921"/>
      <c r="BM10921"/>
      <c r="BN10921"/>
    </row>
    <row r="10922" spans="61:66" x14ac:dyDescent="0.25">
      <c r="BI10922"/>
      <c r="BJ10922"/>
      <c r="BK10922"/>
      <c r="BL10922"/>
      <c r="BM10922"/>
      <c r="BN10922"/>
    </row>
    <row r="10923" spans="61:66" x14ac:dyDescent="0.25">
      <c r="BI10923"/>
      <c r="BJ10923"/>
      <c r="BK10923"/>
      <c r="BL10923"/>
      <c r="BM10923"/>
      <c r="BN10923"/>
    </row>
    <row r="10924" spans="61:66" x14ac:dyDescent="0.25">
      <c r="BI10924"/>
      <c r="BJ10924"/>
      <c r="BK10924"/>
      <c r="BL10924"/>
      <c r="BM10924"/>
      <c r="BN10924"/>
    </row>
    <row r="10925" spans="61:66" x14ac:dyDescent="0.25">
      <c r="BI10925"/>
      <c r="BJ10925"/>
      <c r="BK10925"/>
      <c r="BL10925"/>
      <c r="BM10925"/>
      <c r="BN10925"/>
    </row>
    <row r="10926" spans="61:66" x14ac:dyDescent="0.25">
      <c r="BI10926"/>
      <c r="BJ10926"/>
      <c r="BK10926"/>
      <c r="BL10926"/>
      <c r="BM10926"/>
      <c r="BN10926"/>
    </row>
    <row r="10927" spans="61:66" x14ac:dyDescent="0.25">
      <c r="BI10927"/>
      <c r="BJ10927"/>
      <c r="BK10927"/>
      <c r="BL10927"/>
      <c r="BM10927"/>
      <c r="BN10927"/>
    </row>
    <row r="10928" spans="61:66" x14ac:dyDescent="0.25">
      <c r="BI10928"/>
      <c r="BJ10928"/>
      <c r="BK10928"/>
      <c r="BL10928"/>
      <c r="BM10928"/>
      <c r="BN10928"/>
    </row>
    <row r="10929" spans="61:66" x14ac:dyDescent="0.25">
      <c r="BI10929"/>
      <c r="BJ10929"/>
      <c r="BK10929"/>
      <c r="BL10929"/>
      <c r="BM10929"/>
      <c r="BN10929"/>
    </row>
    <row r="10930" spans="61:66" x14ac:dyDescent="0.25">
      <c r="BI10930"/>
      <c r="BJ10930"/>
      <c r="BK10930"/>
      <c r="BL10930"/>
      <c r="BM10930"/>
      <c r="BN10930"/>
    </row>
    <row r="10931" spans="61:66" x14ac:dyDescent="0.25">
      <c r="BI10931"/>
      <c r="BJ10931"/>
      <c r="BK10931"/>
      <c r="BL10931"/>
      <c r="BM10931"/>
      <c r="BN10931"/>
    </row>
    <row r="10932" spans="61:66" x14ac:dyDescent="0.25">
      <c r="BI10932"/>
      <c r="BJ10932"/>
      <c r="BK10932"/>
      <c r="BL10932"/>
      <c r="BM10932"/>
      <c r="BN10932"/>
    </row>
    <row r="10933" spans="61:66" x14ac:dyDescent="0.25">
      <c r="BI10933"/>
      <c r="BJ10933"/>
      <c r="BK10933"/>
      <c r="BL10933"/>
      <c r="BM10933"/>
      <c r="BN10933"/>
    </row>
    <row r="10934" spans="61:66" x14ac:dyDescent="0.25">
      <c r="BI10934"/>
      <c r="BJ10934"/>
      <c r="BK10934"/>
      <c r="BL10934"/>
      <c r="BM10934"/>
      <c r="BN10934"/>
    </row>
    <row r="10935" spans="61:66" x14ac:dyDescent="0.25">
      <c r="BI10935"/>
      <c r="BJ10935"/>
      <c r="BK10935"/>
      <c r="BL10935"/>
      <c r="BM10935"/>
      <c r="BN10935"/>
    </row>
    <row r="10936" spans="61:66" x14ac:dyDescent="0.25">
      <c r="BI10936"/>
      <c r="BJ10936"/>
      <c r="BK10936"/>
      <c r="BL10936"/>
      <c r="BM10936"/>
      <c r="BN10936"/>
    </row>
    <row r="10937" spans="61:66" x14ac:dyDescent="0.25">
      <c r="BI10937"/>
      <c r="BJ10937"/>
      <c r="BK10937"/>
      <c r="BL10937"/>
      <c r="BM10937"/>
      <c r="BN10937"/>
    </row>
    <row r="10938" spans="61:66" x14ac:dyDescent="0.25">
      <c r="BI10938"/>
      <c r="BJ10938"/>
      <c r="BK10938"/>
      <c r="BL10938"/>
      <c r="BM10938"/>
      <c r="BN10938"/>
    </row>
    <row r="10939" spans="61:66" x14ac:dyDescent="0.25">
      <c r="BI10939"/>
      <c r="BJ10939"/>
      <c r="BK10939"/>
      <c r="BL10939"/>
      <c r="BM10939"/>
      <c r="BN10939"/>
    </row>
    <row r="10940" spans="61:66" x14ac:dyDescent="0.25">
      <c r="BI10940"/>
      <c r="BJ10940"/>
      <c r="BK10940"/>
      <c r="BL10940"/>
      <c r="BM10940"/>
      <c r="BN10940"/>
    </row>
    <row r="10941" spans="61:66" x14ac:dyDescent="0.25">
      <c r="BI10941"/>
      <c r="BJ10941"/>
      <c r="BK10941"/>
      <c r="BL10941"/>
      <c r="BM10941"/>
      <c r="BN10941"/>
    </row>
    <row r="10942" spans="61:66" x14ac:dyDescent="0.25">
      <c r="BI10942"/>
      <c r="BJ10942"/>
      <c r="BK10942"/>
      <c r="BL10942"/>
      <c r="BM10942"/>
      <c r="BN10942"/>
    </row>
    <row r="10943" spans="61:66" x14ac:dyDescent="0.25">
      <c r="BI10943"/>
      <c r="BJ10943"/>
      <c r="BK10943"/>
      <c r="BL10943"/>
      <c r="BM10943"/>
      <c r="BN10943"/>
    </row>
    <row r="10944" spans="61:66" x14ac:dyDescent="0.25">
      <c r="BI10944"/>
      <c r="BJ10944"/>
      <c r="BK10944"/>
      <c r="BL10944"/>
      <c r="BM10944"/>
      <c r="BN10944"/>
    </row>
    <row r="10945" spans="61:66" x14ac:dyDescent="0.25">
      <c r="BI10945"/>
      <c r="BJ10945"/>
      <c r="BK10945"/>
      <c r="BL10945"/>
      <c r="BM10945"/>
      <c r="BN10945"/>
    </row>
    <row r="10946" spans="61:66" x14ac:dyDescent="0.25">
      <c r="BI10946"/>
      <c r="BJ10946"/>
      <c r="BK10946"/>
      <c r="BL10946"/>
      <c r="BM10946"/>
      <c r="BN10946"/>
    </row>
    <row r="10947" spans="61:66" x14ac:dyDescent="0.25">
      <c r="BI10947"/>
      <c r="BJ10947"/>
      <c r="BK10947"/>
      <c r="BL10947"/>
      <c r="BM10947"/>
      <c r="BN10947"/>
    </row>
    <row r="10948" spans="61:66" x14ac:dyDescent="0.25">
      <c r="BI10948"/>
      <c r="BJ10948"/>
      <c r="BK10948"/>
      <c r="BL10948"/>
      <c r="BM10948"/>
      <c r="BN10948"/>
    </row>
    <row r="10949" spans="61:66" x14ac:dyDescent="0.25">
      <c r="BI10949"/>
      <c r="BJ10949"/>
      <c r="BK10949"/>
      <c r="BL10949"/>
      <c r="BM10949"/>
      <c r="BN10949"/>
    </row>
    <row r="10950" spans="61:66" x14ac:dyDescent="0.25">
      <c r="BI10950"/>
      <c r="BJ10950"/>
      <c r="BK10950"/>
      <c r="BL10950"/>
      <c r="BM10950"/>
      <c r="BN10950"/>
    </row>
    <row r="10951" spans="61:66" x14ac:dyDescent="0.25">
      <c r="BI10951"/>
      <c r="BJ10951"/>
      <c r="BK10951"/>
      <c r="BL10951"/>
      <c r="BM10951"/>
      <c r="BN10951"/>
    </row>
    <row r="10952" spans="61:66" x14ac:dyDescent="0.25">
      <c r="BI10952"/>
      <c r="BJ10952"/>
      <c r="BK10952"/>
      <c r="BL10952"/>
      <c r="BM10952"/>
      <c r="BN10952"/>
    </row>
    <row r="10953" spans="61:66" x14ac:dyDescent="0.25">
      <c r="BI10953"/>
      <c r="BJ10953"/>
      <c r="BK10953"/>
      <c r="BL10953"/>
      <c r="BM10953"/>
      <c r="BN10953"/>
    </row>
    <row r="10954" spans="61:66" x14ac:dyDescent="0.25">
      <c r="BI10954"/>
      <c r="BJ10954"/>
      <c r="BK10954"/>
      <c r="BL10954"/>
      <c r="BM10954"/>
      <c r="BN10954"/>
    </row>
    <row r="10955" spans="61:66" x14ac:dyDescent="0.25">
      <c r="BI10955"/>
      <c r="BJ10955"/>
      <c r="BK10955"/>
      <c r="BL10955"/>
      <c r="BM10955"/>
      <c r="BN10955"/>
    </row>
    <row r="10956" spans="61:66" x14ac:dyDescent="0.25">
      <c r="BI10956"/>
      <c r="BJ10956"/>
      <c r="BK10956"/>
      <c r="BL10956"/>
      <c r="BM10956"/>
      <c r="BN10956"/>
    </row>
    <row r="10957" spans="61:66" x14ac:dyDescent="0.25">
      <c r="BI10957"/>
      <c r="BJ10957"/>
      <c r="BK10957"/>
      <c r="BL10957"/>
      <c r="BM10957"/>
      <c r="BN10957"/>
    </row>
    <row r="10958" spans="61:66" x14ac:dyDescent="0.25">
      <c r="BI10958"/>
      <c r="BJ10958"/>
      <c r="BK10958"/>
      <c r="BL10958"/>
      <c r="BM10958"/>
      <c r="BN10958"/>
    </row>
    <row r="10959" spans="61:66" x14ac:dyDescent="0.25">
      <c r="BI10959"/>
      <c r="BJ10959"/>
      <c r="BK10959"/>
      <c r="BL10959"/>
      <c r="BM10959"/>
      <c r="BN10959"/>
    </row>
    <row r="10960" spans="61:66" x14ac:dyDescent="0.25">
      <c r="BI10960"/>
      <c r="BJ10960"/>
      <c r="BK10960"/>
      <c r="BL10960"/>
      <c r="BM10960"/>
      <c r="BN10960"/>
    </row>
    <row r="10961" spans="61:66" x14ac:dyDescent="0.25">
      <c r="BI10961"/>
      <c r="BJ10961"/>
      <c r="BK10961"/>
      <c r="BL10961"/>
      <c r="BM10961"/>
      <c r="BN10961"/>
    </row>
    <row r="10962" spans="61:66" x14ac:dyDescent="0.25">
      <c r="BI10962"/>
      <c r="BJ10962"/>
      <c r="BK10962"/>
      <c r="BL10962"/>
      <c r="BM10962"/>
      <c r="BN10962"/>
    </row>
    <row r="10963" spans="61:66" x14ac:dyDescent="0.25">
      <c r="BI10963"/>
      <c r="BJ10963"/>
      <c r="BK10963"/>
      <c r="BL10963"/>
      <c r="BM10963"/>
      <c r="BN10963"/>
    </row>
    <row r="10964" spans="61:66" x14ac:dyDescent="0.25">
      <c r="BI10964"/>
      <c r="BJ10964"/>
      <c r="BK10964"/>
      <c r="BL10964"/>
      <c r="BM10964"/>
      <c r="BN10964"/>
    </row>
    <row r="10965" spans="61:66" x14ac:dyDescent="0.25">
      <c r="BI10965"/>
      <c r="BJ10965"/>
      <c r="BK10965"/>
      <c r="BL10965"/>
      <c r="BM10965"/>
      <c r="BN10965"/>
    </row>
    <row r="10966" spans="61:66" x14ac:dyDescent="0.25">
      <c r="BI10966"/>
      <c r="BJ10966"/>
      <c r="BK10966"/>
      <c r="BL10966"/>
      <c r="BM10966"/>
      <c r="BN10966"/>
    </row>
    <row r="10967" spans="61:66" x14ac:dyDescent="0.25">
      <c r="BI10967"/>
      <c r="BJ10967"/>
      <c r="BK10967"/>
      <c r="BL10967"/>
      <c r="BM10967"/>
      <c r="BN10967"/>
    </row>
    <row r="10968" spans="61:66" x14ac:dyDescent="0.25">
      <c r="BI10968"/>
      <c r="BJ10968"/>
      <c r="BK10968"/>
      <c r="BL10968"/>
      <c r="BM10968"/>
      <c r="BN10968"/>
    </row>
    <row r="10969" spans="61:66" x14ac:dyDescent="0.25">
      <c r="BI10969"/>
      <c r="BJ10969"/>
      <c r="BK10969"/>
      <c r="BL10969"/>
      <c r="BM10969"/>
      <c r="BN10969"/>
    </row>
    <row r="10970" spans="61:66" x14ac:dyDescent="0.25">
      <c r="BI10970"/>
      <c r="BJ10970"/>
      <c r="BK10970"/>
      <c r="BL10970"/>
      <c r="BM10970"/>
      <c r="BN10970"/>
    </row>
    <row r="10971" spans="61:66" x14ac:dyDescent="0.25">
      <c r="BI10971"/>
      <c r="BJ10971"/>
      <c r="BK10971"/>
      <c r="BL10971"/>
      <c r="BM10971"/>
      <c r="BN10971"/>
    </row>
    <row r="10972" spans="61:66" x14ac:dyDescent="0.25">
      <c r="BI10972"/>
      <c r="BJ10972"/>
      <c r="BK10972"/>
      <c r="BL10972"/>
      <c r="BM10972"/>
      <c r="BN10972"/>
    </row>
    <row r="10973" spans="61:66" x14ac:dyDescent="0.25">
      <c r="BI10973"/>
      <c r="BJ10973"/>
      <c r="BK10973"/>
      <c r="BL10973"/>
      <c r="BM10973"/>
      <c r="BN10973"/>
    </row>
    <row r="10974" spans="61:66" x14ac:dyDescent="0.25">
      <c r="BI10974"/>
      <c r="BJ10974"/>
      <c r="BK10974"/>
      <c r="BL10974"/>
      <c r="BM10974"/>
      <c r="BN10974"/>
    </row>
    <row r="10975" spans="61:66" x14ac:dyDescent="0.25">
      <c r="BI10975"/>
      <c r="BJ10975"/>
      <c r="BK10975"/>
      <c r="BL10975"/>
      <c r="BM10975"/>
      <c r="BN10975"/>
    </row>
    <row r="10976" spans="61:66" x14ac:dyDescent="0.25">
      <c r="BI10976"/>
      <c r="BJ10976"/>
      <c r="BK10976"/>
      <c r="BL10976"/>
      <c r="BM10976"/>
      <c r="BN10976"/>
    </row>
    <row r="10977" spans="61:66" x14ac:dyDescent="0.25">
      <c r="BI10977"/>
      <c r="BJ10977"/>
      <c r="BK10977"/>
      <c r="BL10977"/>
      <c r="BM10977"/>
      <c r="BN10977"/>
    </row>
    <row r="10978" spans="61:66" x14ac:dyDescent="0.25">
      <c r="BI10978"/>
      <c r="BJ10978"/>
      <c r="BK10978"/>
      <c r="BL10978"/>
      <c r="BM10978"/>
      <c r="BN10978"/>
    </row>
    <row r="10979" spans="61:66" x14ac:dyDescent="0.25">
      <c r="BI10979"/>
      <c r="BJ10979"/>
      <c r="BK10979"/>
      <c r="BL10979"/>
      <c r="BM10979"/>
      <c r="BN10979"/>
    </row>
    <row r="10980" spans="61:66" x14ac:dyDescent="0.25">
      <c r="BI10980"/>
      <c r="BJ10980"/>
      <c r="BK10980"/>
      <c r="BL10980"/>
      <c r="BM10980"/>
      <c r="BN10980"/>
    </row>
    <row r="10981" spans="61:66" x14ac:dyDescent="0.25">
      <c r="BI10981"/>
      <c r="BJ10981"/>
      <c r="BK10981"/>
      <c r="BL10981"/>
      <c r="BM10981"/>
      <c r="BN10981"/>
    </row>
    <row r="10982" spans="61:66" x14ac:dyDescent="0.25">
      <c r="BI10982"/>
      <c r="BJ10982"/>
      <c r="BK10982"/>
      <c r="BL10982"/>
      <c r="BM10982"/>
      <c r="BN10982"/>
    </row>
    <row r="10983" spans="61:66" x14ac:dyDescent="0.25">
      <c r="BI10983"/>
      <c r="BJ10983"/>
      <c r="BK10983"/>
      <c r="BL10983"/>
      <c r="BM10983"/>
      <c r="BN10983"/>
    </row>
    <row r="10984" spans="61:66" x14ac:dyDescent="0.25">
      <c r="BI10984"/>
      <c r="BJ10984"/>
      <c r="BK10984"/>
      <c r="BL10984"/>
      <c r="BM10984"/>
      <c r="BN10984"/>
    </row>
    <row r="10985" spans="61:66" x14ac:dyDescent="0.25">
      <c r="BI10985"/>
      <c r="BJ10985"/>
      <c r="BK10985"/>
      <c r="BL10985"/>
      <c r="BM10985"/>
      <c r="BN10985"/>
    </row>
    <row r="10986" spans="61:66" x14ac:dyDescent="0.25">
      <c r="BI10986"/>
      <c r="BJ10986"/>
      <c r="BK10986"/>
      <c r="BL10986"/>
      <c r="BM10986"/>
      <c r="BN10986"/>
    </row>
    <row r="10987" spans="61:66" x14ac:dyDescent="0.25">
      <c r="BI10987"/>
      <c r="BJ10987"/>
      <c r="BK10987"/>
      <c r="BL10987"/>
      <c r="BM10987"/>
      <c r="BN10987"/>
    </row>
    <row r="10988" spans="61:66" x14ac:dyDescent="0.25">
      <c r="BI10988"/>
      <c r="BJ10988"/>
      <c r="BK10988"/>
      <c r="BL10988"/>
      <c r="BM10988"/>
      <c r="BN10988"/>
    </row>
    <row r="10989" spans="61:66" x14ac:dyDescent="0.25">
      <c r="BI10989"/>
      <c r="BJ10989"/>
      <c r="BK10989"/>
      <c r="BL10989"/>
      <c r="BM10989"/>
      <c r="BN10989"/>
    </row>
    <row r="10990" spans="61:66" x14ac:dyDescent="0.25">
      <c r="BI10990"/>
      <c r="BJ10990"/>
      <c r="BK10990"/>
      <c r="BL10990"/>
      <c r="BM10990"/>
      <c r="BN10990"/>
    </row>
    <row r="10991" spans="61:66" x14ac:dyDescent="0.25">
      <c r="BI10991"/>
      <c r="BJ10991"/>
      <c r="BK10991"/>
      <c r="BL10991"/>
      <c r="BM10991"/>
      <c r="BN10991"/>
    </row>
    <row r="10992" spans="61:66" x14ac:dyDescent="0.25">
      <c r="BI10992"/>
      <c r="BJ10992"/>
      <c r="BK10992"/>
      <c r="BL10992"/>
      <c r="BM10992"/>
      <c r="BN10992"/>
    </row>
    <row r="10993" spans="61:66" x14ac:dyDescent="0.25">
      <c r="BI10993"/>
      <c r="BJ10993"/>
      <c r="BK10993"/>
      <c r="BL10993"/>
      <c r="BM10993"/>
      <c r="BN10993"/>
    </row>
    <row r="10994" spans="61:66" x14ac:dyDescent="0.25">
      <c r="BI10994"/>
      <c r="BJ10994"/>
      <c r="BK10994"/>
      <c r="BL10994"/>
      <c r="BM10994"/>
      <c r="BN10994"/>
    </row>
    <row r="10995" spans="61:66" x14ac:dyDescent="0.25">
      <c r="BI10995"/>
      <c r="BJ10995"/>
      <c r="BK10995"/>
      <c r="BL10995"/>
      <c r="BM10995"/>
      <c r="BN10995"/>
    </row>
    <row r="10996" spans="61:66" x14ac:dyDescent="0.25">
      <c r="BI10996"/>
      <c r="BJ10996"/>
      <c r="BK10996"/>
      <c r="BL10996"/>
      <c r="BM10996"/>
      <c r="BN10996"/>
    </row>
    <row r="10997" spans="61:66" x14ac:dyDescent="0.25">
      <c r="BI10997"/>
      <c r="BJ10997"/>
      <c r="BK10997"/>
      <c r="BL10997"/>
      <c r="BM10997"/>
      <c r="BN10997"/>
    </row>
    <row r="10998" spans="61:66" x14ac:dyDescent="0.25">
      <c r="BI10998"/>
      <c r="BJ10998"/>
      <c r="BK10998"/>
      <c r="BL10998"/>
      <c r="BM10998"/>
      <c r="BN10998"/>
    </row>
    <row r="10999" spans="61:66" x14ac:dyDescent="0.25">
      <c r="BI10999"/>
      <c r="BJ10999"/>
      <c r="BK10999"/>
      <c r="BL10999"/>
      <c r="BM10999"/>
      <c r="BN10999"/>
    </row>
    <row r="11000" spans="61:66" x14ac:dyDescent="0.25">
      <c r="BI11000"/>
      <c r="BJ11000"/>
      <c r="BK11000"/>
      <c r="BL11000"/>
      <c r="BM11000"/>
      <c r="BN11000"/>
    </row>
    <row r="11001" spans="61:66" x14ac:dyDescent="0.25">
      <c r="BI11001"/>
      <c r="BJ11001"/>
      <c r="BK11001"/>
      <c r="BL11001"/>
      <c r="BM11001"/>
      <c r="BN11001"/>
    </row>
    <row r="11002" spans="61:66" x14ac:dyDescent="0.25">
      <c r="BI11002"/>
      <c r="BJ11002"/>
      <c r="BK11002"/>
      <c r="BL11002"/>
      <c r="BM11002"/>
      <c r="BN11002"/>
    </row>
    <row r="11003" spans="61:66" x14ac:dyDescent="0.25">
      <c r="BI11003"/>
      <c r="BJ11003"/>
      <c r="BK11003"/>
      <c r="BL11003"/>
      <c r="BM11003"/>
      <c r="BN11003"/>
    </row>
    <row r="11004" spans="61:66" x14ac:dyDescent="0.25">
      <c r="BI11004"/>
      <c r="BJ11004"/>
      <c r="BK11004"/>
      <c r="BL11004"/>
      <c r="BM11004"/>
      <c r="BN11004"/>
    </row>
    <row r="11005" spans="61:66" x14ac:dyDescent="0.25">
      <c r="BI11005"/>
      <c r="BJ11005"/>
      <c r="BK11005"/>
      <c r="BL11005"/>
      <c r="BM11005"/>
      <c r="BN11005"/>
    </row>
    <row r="11006" spans="61:66" x14ac:dyDescent="0.25">
      <c r="BI11006"/>
      <c r="BJ11006"/>
      <c r="BK11006"/>
      <c r="BL11006"/>
      <c r="BM11006"/>
      <c r="BN11006"/>
    </row>
    <row r="11007" spans="61:66" x14ac:dyDescent="0.25">
      <c r="BI11007"/>
      <c r="BJ11007"/>
      <c r="BK11007"/>
      <c r="BL11007"/>
      <c r="BM11007"/>
      <c r="BN11007"/>
    </row>
    <row r="11008" spans="61:66" x14ac:dyDescent="0.25">
      <c r="BI11008"/>
      <c r="BJ11008"/>
      <c r="BK11008"/>
      <c r="BL11008"/>
      <c r="BM11008"/>
      <c r="BN11008"/>
    </row>
    <row r="11009" spans="61:66" x14ac:dyDescent="0.25">
      <c r="BI11009"/>
      <c r="BJ11009"/>
      <c r="BK11009"/>
      <c r="BL11009"/>
      <c r="BM11009"/>
      <c r="BN11009"/>
    </row>
    <row r="11010" spans="61:66" x14ac:dyDescent="0.25">
      <c r="BI11010"/>
      <c r="BJ11010"/>
      <c r="BK11010"/>
      <c r="BL11010"/>
      <c r="BM11010"/>
      <c r="BN11010"/>
    </row>
    <row r="11011" spans="61:66" x14ac:dyDescent="0.25">
      <c r="BI11011"/>
      <c r="BJ11011"/>
      <c r="BK11011"/>
      <c r="BL11011"/>
      <c r="BM11011"/>
      <c r="BN11011"/>
    </row>
    <row r="11012" spans="61:66" x14ac:dyDescent="0.25">
      <c r="BI11012"/>
      <c r="BJ11012"/>
      <c r="BK11012"/>
      <c r="BL11012"/>
      <c r="BM11012"/>
      <c r="BN11012"/>
    </row>
    <row r="11013" spans="61:66" x14ac:dyDescent="0.25">
      <c r="BI11013"/>
      <c r="BJ11013"/>
      <c r="BK11013"/>
      <c r="BL11013"/>
      <c r="BM11013"/>
      <c r="BN11013"/>
    </row>
    <row r="11014" spans="61:66" x14ac:dyDescent="0.25">
      <c r="BI11014"/>
      <c r="BJ11014"/>
      <c r="BK11014"/>
      <c r="BL11014"/>
      <c r="BM11014"/>
      <c r="BN11014"/>
    </row>
    <row r="11015" spans="61:66" x14ac:dyDescent="0.25">
      <c r="BI11015"/>
      <c r="BJ11015"/>
      <c r="BK11015"/>
      <c r="BL11015"/>
      <c r="BM11015"/>
      <c r="BN11015"/>
    </row>
    <row r="11016" spans="61:66" x14ac:dyDescent="0.25">
      <c r="BI11016"/>
      <c r="BJ11016"/>
      <c r="BK11016"/>
      <c r="BL11016"/>
      <c r="BM11016"/>
      <c r="BN11016"/>
    </row>
    <row r="11017" spans="61:66" x14ac:dyDescent="0.25">
      <c r="BI11017"/>
      <c r="BJ11017"/>
      <c r="BK11017"/>
      <c r="BL11017"/>
      <c r="BM11017"/>
      <c r="BN11017"/>
    </row>
    <row r="11018" spans="61:66" x14ac:dyDescent="0.25">
      <c r="BI11018"/>
      <c r="BJ11018"/>
      <c r="BK11018"/>
      <c r="BL11018"/>
      <c r="BM11018"/>
      <c r="BN11018"/>
    </row>
    <row r="11019" spans="61:66" x14ac:dyDescent="0.25">
      <c r="BI11019"/>
      <c r="BJ11019"/>
      <c r="BK11019"/>
      <c r="BL11019"/>
      <c r="BM11019"/>
      <c r="BN11019"/>
    </row>
    <row r="11020" spans="61:66" x14ac:dyDescent="0.25">
      <c r="BI11020"/>
      <c r="BJ11020"/>
      <c r="BK11020"/>
      <c r="BL11020"/>
      <c r="BM11020"/>
      <c r="BN11020"/>
    </row>
    <row r="11021" spans="61:66" x14ac:dyDescent="0.25">
      <c r="BI11021"/>
      <c r="BJ11021"/>
      <c r="BK11021"/>
      <c r="BL11021"/>
      <c r="BM11021"/>
      <c r="BN11021"/>
    </row>
    <row r="11022" spans="61:66" x14ac:dyDescent="0.25">
      <c r="BI11022"/>
      <c r="BJ11022"/>
      <c r="BK11022"/>
      <c r="BL11022"/>
      <c r="BM11022"/>
      <c r="BN11022"/>
    </row>
    <row r="11023" spans="61:66" x14ac:dyDescent="0.25">
      <c r="BI11023"/>
      <c r="BJ11023"/>
      <c r="BK11023"/>
      <c r="BL11023"/>
      <c r="BM11023"/>
      <c r="BN11023"/>
    </row>
    <row r="11024" spans="61:66" x14ac:dyDescent="0.25">
      <c r="BI11024"/>
      <c r="BJ11024"/>
      <c r="BK11024"/>
      <c r="BL11024"/>
      <c r="BM11024"/>
      <c r="BN11024"/>
    </row>
    <row r="11025" spans="61:66" x14ac:dyDescent="0.25">
      <c r="BI11025"/>
      <c r="BJ11025"/>
      <c r="BK11025"/>
      <c r="BL11025"/>
      <c r="BM11025"/>
      <c r="BN11025"/>
    </row>
    <row r="11026" spans="61:66" x14ac:dyDescent="0.25">
      <c r="BI11026"/>
      <c r="BJ11026"/>
      <c r="BK11026"/>
      <c r="BL11026"/>
      <c r="BM11026"/>
      <c r="BN11026"/>
    </row>
    <row r="11027" spans="61:66" x14ac:dyDescent="0.25">
      <c r="BI11027"/>
      <c r="BJ11027"/>
      <c r="BK11027"/>
      <c r="BL11027"/>
      <c r="BM11027"/>
      <c r="BN11027"/>
    </row>
    <row r="11028" spans="61:66" x14ac:dyDescent="0.25">
      <c r="BI11028"/>
      <c r="BJ11028"/>
      <c r="BK11028"/>
      <c r="BL11028"/>
      <c r="BM11028"/>
      <c r="BN11028"/>
    </row>
    <row r="11029" spans="61:66" x14ac:dyDescent="0.25">
      <c r="BI11029"/>
      <c r="BJ11029"/>
      <c r="BK11029"/>
      <c r="BL11029"/>
      <c r="BM11029"/>
      <c r="BN11029"/>
    </row>
    <row r="11030" spans="61:66" x14ac:dyDescent="0.25">
      <c r="BI11030"/>
      <c r="BJ11030"/>
      <c r="BK11030"/>
      <c r="BL11030"/>
      <c r="BM11030"/>
      <c r="BN11030"/>
    </row>
    <row r="11031" spans="61:66" x14ac:dyDescent="0.25">
      <c r="BI11031"/>
      <c r="BJ11031"/>
      <c r="BK11031"/>
      <c r="BL11031"/>
      <c r="BM11031"/>
      <c r="BN11031"/>
    </row>
    <row r="11032" spans="61:66" x14ac:dyDescent="0.25">
      <c r="BI11032"/>
      <c r="BJ11032"/>
      <c r="BK11032"/>
      <c r="BL11032"/>
      <c r="BM11032"/>
      <c r="BN11032"/>
    </row>
    <row r="11033" spans="61:66" x14ac:dyDescent="0.25">
      <c r="BI11033"/>
      <c r="BJ11033"/>
      <c r="BK11033"/>
      <c r="BL11033"/>
      <c r="BM11033"/>
      <c r="BN11033"/>
    </row>
    <row r="11034" spans="61:66" x14ac:dyDescent="0.25">
      <c r="BI11034"/>
      <c r="BJ11034"/>
      <c r="BK11034"/>
      <c r="BL11034"/>
      <c r="BM11034"/>
      <c r="BN11034"/>
    </row>
    <row r="11035" spans="61:66" x14ac:dyDescent="0.25">
      <c r="BI11035"/>
      <c r="BJ11035"/>
      <c r="BK11035"/>
      <c r="BL11035"/>
      <c r="BM11035"/>
      <c r="BN11035"/>
    </row>
    <row r="11036" spans="61:66" x14ac:dyDescent="0.25">
      <c r="BI11036"/>
      <c r="BJ11036"/>
      <c r="BK11036"/>
      <c r="BL11036"/>
      <c r="BM11036"/>
      <c r="BN11036"/>
    </row>
    <row r="11037" spans="61:66" x14ac:dyDescent="0.25">
      <c r="BI11037"/>
      <c r="BJ11037"/>
      <c r="BK11037"/>
      <c r="BL11037"/>
      <c r="BM11037"/>
      <c r="BN11037"/>
    </row>
    <row r="11038" spans="61:66" x14ac:dyDescent="0.25">
      <c r="BI11038"/>
      <c r="BJ11038"/>
      <c r="BK11038"/>
      <c r="BL11038"/>
      <c r="BM11038"/>
      <c r="BN11038"/>
    </row>
    <row r="11039" spans="61:66" x14ac:dyDescent="0.25">
      <c r="BI11039"/>
      <c r="BJ11039"/>
      <c r="BK11039"/>
      <c r="BL11039"/>
      <c r="BM11039"/>
      <c r="BN11039"/>
    </row>
    <row r="11040" spans="61:66" x14ac:dyDescent="0.25">
      <c r="BI11040"/>
      <c r="BJ11040"/>
      <c r="BK11040"/>
      <c r="BL11040"/>
      <c r="BM11040"/>
      <c r="BN11040"/>
    </row>
    <row r="11041" spans="61:66" x14ac:dyDescent="0.25">
      <c r="BI11041"/>
      <c r="BJ11041"/>
      <c r="BK11041"/>
      <c r="BL11041"/>
      <c r="BM11041"/>
      <c r="BN11041"/>
    </row>
    <row r="11042" spans="61:66" x14ac:dyDescent="0.25">
      <c r="BI11042"/>
      <c r="BJ11042"/>
      <c r="BK11042"/>
      <c r="BL11042"/>
      <c r="BM11042"/>
      <c r="BN11042"/>
    </row>
    <row r="11043" spans="61:66" x14ac:dyDescent="0.25">
      <c r="BI11043"/>
      <c r="BJ11043"/>
      <c r="BK11043"/>
      <c r="BL11043"/>
      <c r="BM11043"/>
      <c r="BN11043"/>
    </row>
    <row r="11044" spans="61:66" x14ac:dyDescent="0.25">
      <c r="BI11044"/>
      <c r="BJ11044"/>
      <c r="BK11044"/>
      <c r="BL11044"/>
      <c r="BM11044"/>
      <c r="BN11044"/>
    </row>
    <row r="11045" spans="61:66" x14ac:dyDescent="0.25">
      <c r="BI11045"/>
      <c r="BJ11045"/>
      <c r="BK11045"/>
      <c r="BL11045"/>
      <c r="BM11045"/>
      <c r="BN11045"/>
    </row>
    <row r="11046" spans="61:66" x14ac:dyDescent="0.25">
      <c r="BI11046"/>
      <c r="BJ11046"/>
      <c r="BK11046"/>
      <c r="BL11046"/>
      <c r="BM11046"/>
      <c r="BN11046"/>
    </row>
    <row r="11047" spans="61:66" x14ac:dyDescent="0.25">
      <c r="BI11047"/>
      <c r="BJ11047"/>
      <c r="BK11047"/>
      <c r="BL11047"/>
      <c r="BM11047"/>
      <c r="BN11047"/>
    </row>
    <row r="11048" spans="61:66" x14ac:dyDescent="0.25">
      <c r="BI11048"/>
      <c r="BJ11048"/>
      <c r="BK11048"/>
      <c r="BL11048"/>
      <c r="BM11048"/>
      <c r="BN11048"/>
    </row>
    <row r="11049" spans="61:66" x14ac:dyDescent="0.25">
      <c r="BI11049"/>
      <c r="BJ11049"/>
      <c r="BK11049"/>
      <c r="BL11049"/>
      <c r="BM11049"/>
      <c r="BN11049"/>
    </row>
    <row r="11050" spans="61:66" x14ac:dyDescent="0.25">
      <c r="BI11050"/>
      <c r="BJ11050"/>
      <c r="BK11050"/>
      <c r="BL11050"/>
      <c r="BM11050"/>
      <c r="BN11050"/>
    </row>
    <row r="11051" spans="61:66" x14ac:dyDescent="0.25">
      <c r="BI11051"/>
      <c r="BJ11051"/>
      <c r="BK11051"/>
      <c r="BL11051"/>
      <c r="BM11051"/>
      <c r="BN11051"/>
    </row>
    <row r="11052" spans="61:66" x14ac:dyDescent="0.25">
      <c r="BI11052"/>
      <c r="BJ11052"/>
      <c r="BK11052"/>
      <c r="BL11052"/>
      <c r="BM11052"/>
      <c r="BN11052"/>
    </row>
    <row r="11053" spans="61:66" x14ac:dyDescent="0.25">
      <c r="BI11053"/>
      <c r="BJ11053"/>
      <c r="BK11053"/>
      <c r="BL11053"/>
      <c r="BM11053"/>
      <c r="BN11053"/>
    </row>
    <row r="11054" spans="61:66" x14ac:dyDescent="0.25">
      <c r="BI11054"/>
      <c r="BJ11054"/>
      <c r="BK11054"/>
      <c r="BL11054"/>
      <c r="BM11054"/>
      <c r="BN11054"/>
    </row>
    <row r="11055" spans="61:66" x14ac:dyDescent="0.25">
      <c r="BI11055"/>
      <c r="BJ11055"/>
      <c r="BK11055"/>
      <c r="BL11055"/>
      <c r="BM11055"/>
      <c r="BN11055"/>
    </row>
    <row r="11056" spans="61:66" x14ac:dyDescent="0.25">
      <c r="BI11056"/>
      <c r="BJ11056"/>
      <c r="BK11056"/>
      <c r="BL11056"/>
      <c r="BM11056"/>
      <c r="BN11056"/>
    </row>
    <row r="11057" spans="61:66" x14ac:dyDescent="0.25">
      <c r="BI11057"/>
      <c r="BJ11057"/>
      <c r="BK11057"/>
      <c r="BL11057"/>
      <c r="BM11057"/>
      <c r="BN11057"/>
    </row>
    <row r="11058" spans="61:66" x14ac:dyDescent="0.25">
      <c r="BI11058"/>
      <c r="BJ11058"/>
      <c r="BK11058"/>
      <c r="BL11058"/>
      <c r="BM11058"/>
      <c r="BN11058"/>
    </row>
    <row r="11059" spans="61:66" x14ac:dyDescent="0.25">
      <c r="BI11059"/>
      <c r="BJ11059"/>
      <c r="BK11059"/>
      <c r="BL11059"/>
      <c r="BM11059"/>
      <c r="BN11059"/>
    </row>
    <row r="11060" spans="61:66" x14ac:dyDescent="0.25">
      <c r="BI11060"/>
      <c r="BJ11060"/>
      <c r="BK11060"/>
      <c r="BL11060"/>
      <c r="BM11060"/>
      <c r="BN11060"/>
    </row>
    <row r="11061" spans="61:66" x14ac:dyDescent="0.25">
      <c r="BI11061"/>
      <c r="BJ11061"/>
      <c r="BK11061"/>
      <c r="BL11061"/>
      <c r="BM11061"/>
      <c r="BN11061"/>
    </row>
    <row r="11062" spans="61:66" x14ac:dyDescent="0.25">
      <c r="BI11062"/>
      <c r="BJ11062"/>
      <c r="BK11062"/>
      <c r="BL11062"/>
      <c r="BM11062"/>
      <c r="BN11062"/>
    </row>
    <row r="11063" spans="61:66" x14ac:dyDescent="0.25">
      <c r="BI11063"/>
      <c r="BJ11063"/>
      <c r="BK11063"/>
      <c r="BL11063"/>
      <c r="BM11063"/>
      <c r="BN11063"/>
    </row>
    <row r="11064" spans="61:66" x14ac:dyDescent="0.25">
      <c r="BI11064"/>
      <c r="BJ11064"/>
      <c r="BK11064"/>
      <c r="BL11064"/>
      <c r="BM11064"/>
      <c r="BN11064"/>
    </row>
    <row r="11065" spans="61:66" x14ac:dyDescent="0.25">
      <c r="BI11065"/>
      <c r="BJ11065"/>
      <c r="BK11065"/>
      <c r="BL11065"/>
      <c r="BM11065"/>
      <c r="BN11065"/>
    </row>
    <row r="11066" spans="61:66" x14ac:dyDescent="0.25">
      <c r="BI11066"/>
      <c r="BJ11066"/>
      <c r="BK11066"/>
      <c r="BL11066"/>
      <c r="BM11066"/>
      <c r="BN11066"/>
    </row>
    <row r="11067" spans="61:66" x14ac:dyDescent="0.25">
      <c r="BI11067"/>
      <c r="BJ11067"/>
      <c r="BK11067"/>
      <c r="BL11067"/>
      <c r="BM11067"/>
      <c r="BN11067"/>
    </row>
    <row r="11068" spans="61:66" x14ac:dyDescent="0.25">
      <c r="BI11068"/>
      <c r="BJ11068"/>
      <c r="BK11068"/>
      <c r="BL11068"/>
      <c r="BM11068"/>
      <c r="BN11068"/>
    </row>
    <row r="11069" spans="61:66" x14ac:dyDescent="0.25">
      <c r="BI11069"/>
      <c r="BJ11069"/>
      <c r="BK11069"/>
      <c r="BL11069"/>
      <c r="BM11069"/>
      <c r="BN11069"/>
    </row>
    <row r="11070" spans="61:66" x14ac:dyDescent="0.25">
      <c r="BI11070"/>
      <c r="BJ11070"/>
      <c r="BK11070"/>
      <c r="BL11070"/>
      <c r="BM11070"/>
      <c r="BN11070"/>
    </row>
    <row r="11071" spans="61:66" x14ac:dyDescent="0.25">
      <c r="BI11071"/>
      <c r="BJ11071"/>
      <c r="BK11071"/>
      <c r="BL11071"/>
      <c r="BM11071"/>
      <c r="BN11071"/>
    </row>
    <row r="11072" spans="61:66" x14ac:dyDescent="0.25">
      <c r="BI11072"/>
      <c r="BJ11072"/>
      <c r="BK11072"/>
      <c r="BL11072"/>
      <c r="BM11072"/>
      <c r="BN11072"/>
    </row>
    <row r="11073" spans="61:66" x14ac:dyDescent="0.25">
      <c r="BI11073"/>
      <c r="BJ11073"/>
      <c r="BK11073"/>
      <c r="BL11073"/>
      <c r="BM11073"/>
      <c r="BN11073"/>
    </row>
    <row r="11074" spans="61:66" x14ac:dyDescent="0.25">
      <c r="BI11074"/>
      <c r="BJ11074"/>
      <c r="BK11074"/>
      <c r="BL11074"/>
      <c r="BM11074"/>
      <c r="BN11074"/>
    </row>
    <row r="11075" spans="61:66" x14ac:dyDescent="0.25">
      <c r="BI11075"/>
      <c r="BJ11075"/>
      <c r="BK11075"/>
      <c r="BL11075"/>
      <c r="BM11075"/>
      <c r="BN11075"/>
    </row>
    <row r="11076" spans="61:66" x14ac:dyDescent="0.25">
      <c r="BI11076"/>
      <c r="BJ11076"/>
      <c r="BK11076"/>
      <c r="BL11076"/>
      <c r="BM11076"/>
      <c r="BN11076"/>
    </row>
    <row r="11077" spans="61:66" x14ac:dyDescent="0.25">
      <c r="BI11077"/>
      <c r="BJ11077"/>
      <c r="BK11077"/>
      <c r="BL11077"/>
      <c r="BM11077"/>
      <c r="BN11077"/>
    </row>
    <row r="11078" spans="61:66" x14ac:dyDescent="0.25">
      <c r="BI11078"/>
      <c r="BJ11078"/>
      <c r="BK11078"/>
      <c r="BL11078"/>
      <c r="BM11078"/>
      <c r="BN11078"/>
    </row>
    <row r="11079" spans="61:66" x14ac:dyDescent="0.25">
      <c r="BI11079"/>
      <c r="BJ11079"/>
      <c r="BK11079"/>
      <c r="BL11079"/>
      <c r="BM11079"/>
      <c r="BN11079"/>
    </row>
    <row r="11080" spans="61:66" x14ac:dyDescent="0.25">
      <c r="BI11080"/>
      <c r="BJ11080"/>
      <c r="BK11080"/>
      <c r="BL11080"/>
      <c r="BM11080"/>
      <c r="BN11080"/>
    </row>
    <row r="11081" spans="61:66" x14ac:dyDescent="0.25">
      <c r="BI11081"/>
      <c r="BJ11081"/>
      <c r="BK11081"/>
      <c r="BL11081"/>
      <c r="BM11081"/>
      <c r="BN11081"/>
    </row>
    <row r="11082" spans="61:66" x14ac:dyDescent="0.25">
      <c r="BI11082"/>
      <c r="BJ11082"/>
      <c r="BK11082"/>
      <c r="BL11082"/>
      <c r="BM11082"/>
      <c r="BN11082"/>
    </row>
    <row r="11083" spans="61:66" x14ac:dyDescent="0.25">
      <c r="BI11083"/>
      <c r="BJ11083"/>
      <c r="BK11083"/>
      <c r="BL11083"/>
      <c r="BM11083"/>
      <c r="BN11083"/>
    </row>
    <row r="11084" spans="61:66" x14ac:dyDescent="0.25">
      <c r="BI11084"/>
      <c r="BJ11084"/>
      <c r="BK11084"/>
      <c r="BL11084"/>
      <c r="BM11084"/>
      <c r="BN11084"/>
    </row>
    <row r="11085" spans="61:66" x14ac:dyDescent="0.25">
      <c r="BI11085"/>
      <c r="BJ11085"/>
      <c r="BK11085"/>
      <c r="BL11085"/>
      <c r="BM11085"/>
      <c r="BN11085"/>
    </row>
    <row r="11086" spans="61:66" x14ac:dyDescent="0.25">
      <c r="BI11086"/>
      <c r="BJ11086"/>
      <c r="BK11086"/>
      <c r="BL11086"/>
      <c r="BM11086"/>
      <c r="BN11086"/>
    </row>
    <row r="11087" spans="61:66" x14ac:dyDescent="0.25">
      <c r="BI11087"/>
      <c r="BJ11087"/>
      <c r="BK11087"/>
      <c r="BL11087"/>
      <c r="BM11087"/>
      <c r="BN11087"/>
    </row>
    <row r="11088" spans="61:66" x14ac:dyDescent="0.25">
      <c r="BI11088"/>
      <c r="BJ11088"/>
      <c r="BK11088"/>
      <c r="BL11088"/>
      <c r="BM11088"/>
      <c r="BN11088"/>
    </row>
    <row r="11089" spans="61:66" x14ac:dyDescent="0.25">
      <c r="BI11089"/>
      <c r="BJ11089"/>
      <c r="BK11089"/>
      <c r="BL11089"/>
      <c r="BM11089"/>
      <c r="BN11089"/>
    </row>
    <row r="11090" spans="61:66" x14ac:dyDescent="0.25">
      <c r="BI11090"/>
      <c r="BJ11090"/>
      <c r="BK11090"/>
      <c r="BL11090"/>
      <c r="BM11090"/>
      <c r="BN11090"/>
    </row>
    <row r="11091" spans="61:66" x14ac:dyDescent="0.25">
      <c r="BI11091"/>
      <c r="BJ11091"/>
      <c r="BK11091"/>
      <c r="BL11091"/>
      <c r="BM11091"/>
      <c r="BN11091"/>
    </row>
    <row r="11092" spans="61:66" x14ac:dyDescent="0.25">
      <c r="BI11092"/>
      <c r="BJ11092"/>
      <c r="BK11092"/>
      <c r="BL11092"/>
      <c r="BM11092"/>
      <c r="BN11092"/>
    </row>
    <row r="11093" spans="61:66" x14ac:dyDescent="0.25">
      <c r="BI11093"/>
      <c r="BJ11093"/>
      <c r="BK11093"/>
      <c r="BL11093"/>
      <c r="BM11093"/>
      <c r="BN11093"/>
    </row>
    <row r="11094" spans="61:66" x14ac:dyDescent="0.25">
      <c r="BI11094"/>
      <c r="BJ11094"/>
      <c r="BK11094"/>
      <c r="BL11094"/>
      <c r="BM11094"/>
      <c r="BN11094"/>
    </row>
    <row r="11095" spans="61:66" x14ac:dyDescent="0.25">
      <c r="BI11095"/>
      <c r="BJ11095"/>
      <c r="BK11095"/>
      <c r="BL11095"/>
      <c r="BM11095"/>
      <c r="BN11095"/>
    </row>
    <row r="11096" spans="61:66" x14ac:dyDescent="0.25">
      <c r="BI11096"/>
      <c r="BJ11096"/>
      <c r="BK11096"/>
      <c r="BL11096"/>
      <c r="BM11096"/>
      <c r="BN11096"/>
    </row>
    <row r="11097" spans="61:66" x14ac:dyDescent="0.25">
      <c r="BI11097"/>
      <c r="BJ11097"/>
      <c r="BK11097"/>
      <c r="BL11097"/>
      <c r="BM11097"/>
      <c r="BN11097"/>
    </row>
    <row r="11098" spans="61:66" x14ac:dyDescent="0.25">
      <c r="BI11098"/>
      <c r="BJ11098"/>
      <c r="BK11098"/>
      <c r="BL11098"/>
      <c r="BM11098"/>
      <c r="BN11098"/>
    </row>
    <row r="11099" spans="61:66" x14ac:dyDescent="0.25">
      <c r="BI11099"/>
      <c r="BJ11099"/>
      <c r="BK11099"/>
      <c r="BL11099"/>
      <c r="BM11099"/>
      <c r="BN11099"/>
    </row>
    <row r="11100" spans="61:66" x14ac:dyDescent="0.25">
      <c r="BI11100"/>
      <c r="BJ11100"/>
      <c r="BK11100"/>
      <c r="BL11100"/>
      <c r="BM11100"/>
      <c r="BN11100"/>
    </row>
    <row r="11101" spans="61:66" x14ac:dyDescent="0.25">
      <c r="BI11101"/>
      <c r="BJ11101"/>
      <c r="BK11101"/>
      <c r="BL11101"/>
      <c r="BM11101"/>
      <c r="BN11101"/>
    </row>
    <row r="11102" spans="61:66" x14ac:dyDescent="0.25">
      <c r="BI11102"/>
      <c r="BJ11102"/>
      <c r="BK11102"/>
      <c r="BL11102"/>
      <c r="BM11102"/>
      <c r="BN11102"/>
    </row>
    <row r="11103" spans="61:66" x14ac:dyDescent="0.25">
      <c r="BI11103"/>
      <c r="BJ11103"/>
      <c r="BK11103"/>
      <c r="BL11103"/>
      <c r="BM11103"/>
      <c r="BN11103"/>
    </row>
    <row r="11104" spans="61:66" x14ac:dyDescent="0.25">
      <c r="BI11104"/>
      <c r="BJ11104"/>
      <c r="BK11104"/>
      <c r="BL11104"/>
      <c r="BM11104"/>
      <c r="BN11104"/>
    </row>
    <row r="11105" spans="61:66" x14ac:dyDescent="0.25">
      <c r="BI11105"/>
      <c r="BJ11105"/>
      <c r="BK11105"/>
      <c r="BL11105"/>
      <c r="BM11105"/>
      <c r="BN11105"/>
    </row>
    <row r="11106" spans="61:66" x14ac:dyDescent="0.25">
      <c r="BI11106"/>
      <c r="BJ11106"/>
      <c r="BK11106"/>
      <c r="BL11106"/>
      <c r="BM11106"/>
      <c r="BN11106"/>
    </row>
    <row r="11107" spans="61:66" x14ac:dyDescent="0.25">
      <c r="BI11107"/>
      <c r="BJ11107"/>
      <c r="BK11107"/>
      <c r="BL11107"/>
      <c r="BM11107"/>
      <c r="BN11107"/>
    </row>
    <row r="11108" spans="61:66" x14ac:dyDescent="0.25">
      <c r="BI11108"/>
      <c r="BJ11108"/>
      <c r="BK11108"/>
      <c r="BL11108"/>
      <c r="BM11108"/>
      <c r="BN11108"/>
    </row>
    <row r="11109" spans="61:66" x14ac:dyDescent="0.25">
      <c r="BI11109"/>
      <c r="BJ11109"/>
      <c r="BK11109"/>
      <c r="BL11109"/>
      <c r="BM11109"/>
      <c r="BN11109"/>
    </row>
    <row r="11110" spans="61:66" x14ac:dyDescent="0.25">
      <c r="BI11110"/>
      <c r="BJ11110"/>
      <c r="BK11110"/>
      <c r="BL11110"/>
      <c r="BM11110"/>
      <c r="BN11110"/>
    </row>
    <row r="11111" spans="61:66" x14ac:dyDescent="0.25">
      <c r="BI11111"/>
      <c r="BJ11111"/>
      <c r="BK11111"/>
      <c r="BL11111"/>
      <c r="BM11111"/>
      <c r="BN11111"/>
    </row>
    <row r="11112" spans="61:66" x14ac:dyDescent="0.25">
      <c r="BI11112"/>
      <c r="BJ11112"/>
      <c r="BK11112"/>
      <c r="BL11112"/>
      <c r="BM11112"/>
      <c r="BN11112"/>
    </row>
    <row r="11113" spans="61:66" x14ac:dyDescent="0.25">
      <c r="BI11113"/>
      <c r="BJ11113"/>
      <c r="BK11113"/>
      <c r="BL11113"/>
      <c r="BM11113"/>
      <c r="BN11113"/>
    </row>
    <row r="11114" spans="61:66" x14ac:dyDescent="0.25">
      <c r="BI11114"/>
      <c r="BJ11114"/>
      <c r="BK11114"/>
      <c r="BL11114"/>
      <c r="BM11114"/>
      <c r="BN11114"/>
    </row>
    <row r="11115" spans="61:66" x14ac:dyDescent="0.25">
      <c r="BI11115"/>
      <c r="BJ11115"/>
      <c r="BK11115"/>
      <c r="BL11115"/>
      <c r="BM11115"/>
      <c r="BN11115"/>
    </row>
    <row r="11116" spans="61:66" x14ac:dyDescent="0.25">
      <c r="BI11116"/>
      <c r="BJ11116"/>
      <c r="BK11116"/>
      <c r="BL11116"/>
      <c r="BM11116"/>
      <c r="BN11116"/>
    </row>
    <row r="11117" spans="61:66" x14ac:dyDescent="0.25">
      <c r="BI11117"/>
      <c r="BJ11117"/>
      <c r="BK11117"/>
      <c r="BL11117"/>
      <c r="BM11117"/>
      <c r="BN11117"/>
    </row>
    <row r="11118" spans="61:66" x14ac:dyDescent="0.25">
      <c r="BI11118"/>
      <c r="BJ11118"/>
      <c r="BK11118"/>
      <c r="BL11118"/>
      <c r="BM11118"/>
      <c r="BN11118"/>
    </row>
    <row r="11119" spans="61:66" x14ac:dyDescent="0.25">
      <c r="BI11119"/>
      <c r="BJ11119"/>
      <c r="BK11119"/>
      <c r="BL11119"/>
      <c r="BM11119"/>
      <c r="BN11119"/>
    </row>
    <row r="11120" spans="61:66" x14ac:dyDescent="0.25">
      <c r="BI11120"/>
      <c r="BJ11120"/>
      <c r="BK11120"/>
      <c r="BL11120"/>
      <c r="BM11120"/>
      <c r="BN11120"/>
    </row>
    <row r="11121" spans="61:66" x14ac:dyDescent="0.25">
      <c r="BI11121"/>
      <c r="BJ11121"/>
      <c r="BK11121"/>
      <c r="BL11121"/>
      <c r="BM11121"/>
      <c r="BN11121"/>
    </row>
    <row r="11122" spans="61:66" x14ac:dyDescent="0.25">
      <c r="BI11122"/>
      <c r="BJ11122"/>
      <c r="BK11122"/>
      <c r="BL11122"/>
      <c r="BM11122"/>
      <c r="BN11122"/>
    </row>
    <row r="11123" spans="61:66" x14ac:dyDescent="0.25">
      <c r="BI11123"/>
      <c r="BJ11123"/>
      <c r="BK11123"/>
      <c r="BL11123"/>
      <c r="BM11123"/>
      <c r="BN11123"/>
    </row>
    <row r="11124" spans="61:66" x14ac:dyDescent="0.25">
      <c r="BI11124"/>
      <c r="BJ11124"/>
      <c r="BK11124"/>
      <c r="BL11124"/>
      <c r="BM11124"/>
      <c r="BN11124"/>
    </row>
    <row r="11125" spans="61:66" x14ac:dyDescent="0.25">
      <c r="BI11125"/>
      <c r="BJ11125"/>
      <c r="BK11125"/>
      <c r="BL11125"/>
      <c r="BM11125"/>
      <c r="BN11125"/>
    </row>
    <row r="11126" spans="61:66" x14ac:dyDescent="0.25">
      <c r="BI11126"/>
      <c r="BJ11126"/>
      <c r="BK11126"/>
      <c r="BL11126"/>
      <c r="BM11126"/>
      <c r="BN11126"/>
    </row>
    <row r="11127" spans="61:66" x14ac:dyDescent="0.25">
      <c r="BI11127"/>
      <c r="BJ11127"/>
      <c r="BK11127"/>
      <c r="BL11127"/>
      <c r="BM11127"/>
      <c r="BN11127"/>
    </row>
    <row r="11128" spans="61:66" x14ac:dyDescent="0.25">
      <c r="BI11128"/>
      <c r="BJ11128"/>
      <c r="BK11128"/>
      <c r="BL11128"/>
      <c r="BM11128"/>
      <c r="BN11128"/>
    </row>
    <row r="11129" spans="61:66" x14ac:dyDescent="0.25">
      <c r="BI11129"/>
      <c r="BJ11129"/>
      <c r="BK11129"/>
      <c r="BL11129"/>
      <c r="BM11129"/>
      <c r="BN11129"/>
    </row>
    <row r="11130" spans="61:66" x14ac:dyDescent="0.25">
      <c r="BI11130"/>
      <c r="BJ11130"/>
      <c r="BK11130"/>
      <c r="BL11130"/>
      <c r="BM11130"/>
      <c r="BN11130"/>
    </row>
    <row r="11131" spans="61:66" x14ac:dyDescent="0.25">
      <c r="BI11131"/>
      <c r="BJ11131"/>
      <c r="BK11131"/>
      <c r="BL11131"/>
      <c r="BM11131"/>
      <c r="BN11131"/>
    </row>
    <row r="11132" spans="61:66" x14ac:dyDescent="0.25">
      <c r="BI11132"/>
      <c r="BJ11132"/>
      <c r="BK11132"/>
      <c r="BL11132"/>
      <c r="BM11132"/>
      <c r="BN11132"/>
    </row>
    <row r="11133" spans="61:66" x14ac:dyDescent="0.25">
      <c r="BI11133"/>
      <c r="BJ11133"/>
      <c r="BK11133"/>
      <c r="BL11133"/>
      <c r="BM11133"/>
      <c r="BN11133"/>
    </row>
    <row r="11134" spans="61:66" x14ac:dyDescent="0.25">
      <c r="BI11134"/>
      <c r="BJ11134"/>
      <c r="BK11134"/>
      <c r="BL11134"/>
      <c r="BM11134"/>
      <c r="BN11134"/>
    </row>
    <row r="11135" spans="61:66" x14ac:dyDescent="0.25">
      <c r="BI11135"/>
      <c r="BJ11135"/>
      <c r="BK11135"/>
      <c r="BL11135"/>
      <c r="BM11135"/>
      <c r="BN11135"/>
    </row>
    <row r="11136" spans="61:66" x14ac:dyDescent="0.25">
      <c r="BI11136"/>
      <c r="BJ11136"/>
      <c r="BK11136"/>
      <c r="BL11136"/>
      <c r="BM11136"/>
      <c r="BN11136"/>
    </row>
    <row r="11137" spans="61:66" x14ac:dyDescent="0.25">
      <c r="BI11137"/>
      <c r="BJ11137"/>
      <c r="BK11137"/>
      <c r="BL11137"/>
      <c r="BM11137"/>
      <c r="BN11137"/>
    </row>
    <row r="11138" spans="61:66" x14ac:dyDescent="0.25">
      <c r="BI11138"/>
      <c r="BJ11138"/>
      <c r="BK11138"/>
      <c r="BL11138"/>
      <c r="BM11138"/>
      <c r="BN11138"/>
    </row>
    <row r="11139" spans="61:66" x14ac:dyDescent="0.25">
      <c r="BI11139"/>
      <c r="BJ11139"/>
      <c r="BK11139"/>
      <c r="BL11139"/>
      <c r="BM11139"/>
      <c r="BN11139"/>
    </row>
    <row r="11140" spans="61:66" x14ac:dyDescent="0.25">
      <c r="BI11140"/>
      <c r="BJ11140"/>
      <c r="BK11140"/>
      <c r="BL11140"/>
      <c r="BM11140"/>
      <c r="BN11140"/>
    </row>
    <row r="11141" spans="61:66" x14ac:dyDescent="0.25">
      <c r="BI11141"/>
      <c r="BJ11141"/>
      <c r="BK11141"/>
      <c r="BL11141"/>
      <c r="BM11141"/>
      <c r="BN11141"/>
    </row>
    <row r="11142" spans="61:66" x14ac:dyDescent="0.25">
      <c r="BI11142"/>
      <c r="BJ11142"/>
      <c r="BK11142"/>
      <c r="BL11142"/>
      <c r="BM11142"/>
      <c r="BN11142"/>
    </row>
    <row r="11143" spans="61:66" x14ac:dyDescent="0.25">
      <c r="BI11143"/>
      <c r="BJ11143"/>
      <c r="BK11143"/>
      <c r="BL11143"/>
      <c r="BM11143"/>
      <c r="BN11143"/>
    </row>
    <row r="11144" spans="61:66" x14ac:dyDescent="0.25">
      <c r="BI11144"/>
      <c r="BJ11144"/>
      <c r="BK11144"/>
      <c r="BL11144"/>
      <c r="BM11144"/>
      <c r="BN11144"/>
    </row>
    <row r="11145" spans="61:66" x14ac:dyDescent="0.25">
      <c r="BI11145"/>
      <c r="BJ11145"/>
      <c r="BK11145"/>
      <c r="BL11145"/>
      <c r="BM11145"/>
      <c r="BN11145"/>
    </row>
    <row r="11146" spans="61:66" x14ac:dyDescent="0.25">
      <c r="BI11146"/>
      <c r="BJ11146"/>
      <c r="BK11146"/>
      <c r="BL11146"/>
      <c r="BM11146"/>
      <c r="BN11146"/>
    </row>
    <row r="11147" spans="61:66" x14ac:dyDescent="0.25">
      <c r="BI11147"/>
      <c r="BJ11147"/>
      <c r="BK11147"/>
      <c r="BL11147"/>
      <c r="BM11147"/>
      <c r="BN11147"/>
    </row>
    <row r="11148" spans="61:66" x14ac:dyDescent="0.25">
      <c r="BI11148"/>
      <c r="BJ11148"/>
      <c r="BK11148"/>
      <c r="BL11148"/>
      <c r="BM11148"/>
      <c r="BN11148"/>
    </row>
    <row r="11149" spans="61:66" x14ac:dyDescent="0.25">
      <c r="BI11149"/>
      <c r="BJ11149"/>
      <c r="BK11149"/>
      <c r="BL11149"/>
      <c r="BM11149"/>
      <c r="BN11149"/>
    </row>
    <row r="11150" spans="61:66" x14ac:dyDescent="0.25">
      <c r="BI11150"/>
      <c r="BJ11150"/>
      <c r="BK11150"/>
      <c r="BL11150"/>
      <c r="BM11150"/>
      <c r="BN11150"/>
    </row>
    <row r="11151" spans="61:66" x14ac:dyDescent="0.25">
      <c r="BI11151"/>
      <c r="BJ11151"/>
      <c r="BK11151"/>
      <c r="BL11151"/>
      <c r="BM11151"/>
      <c r="BN11151"/>
    </row>
    <row r="11152" spans="61:66" x14ac:dyDescent="0.25">
      <c r="BI11152"/>
      <c r="BJ11152"/>
      <c r="BK11152"/>
      <c r="BL11152"/>
      <c r="BM11152"/>
      <c r="BN11152"/>
    </row>
    <row r="11153" spans="61:66" x14ac:dyDescent="0.25">
      <c r="BI11153"/>
      <c r="BJ11153"/>
      <c r="BK11153"/>
      <c r="BL11153"/>
      <c r="BM11153"/>
      <c r="BN11153"/>
    </row>
    <row r="11154" spans="61:66" x14ac:dyDescent="0.25">
      <c r="BI11154"/>
      <c r="BJ11154"/>
      <c r="BK11154"/>
      <c r="BL11154"/>
      <c r="BM11154"/>
      <c r="BN11154"/>
    </row>
    <row r="11155" spans="61:66" x14ac:dyDescent="0.25">
      <c r="BI11155"/>
      <c r="BJ11155"/>
      <c r="BK11155"/>
      <c r="BL11155"/>
      <c r="BM11155"/>
      <c r="BN11155"/>
    </row>
    <row r="11156" spans="61:66" x14ac:dyDescent="0.25">
      <c r="BI11156"/>
      <c r="BJ11156"/>
      <c r="BK11156"/>
      <c r="BL11156"/>
      <c r="BM11156"/>
      <c r="BN11156"/>
    </row>
    <row r="11157" spans="61:66" x14ac:dyDescent="0.25">
      <c r="BI11157"/>
      <c r="BJ11157"/>
      <c r="BK11157"/>
      <c r="BL11157"/>
      <c r="BM11157"/>
      <c r="BN11157"/>
    </row>
    <row r="11158" spans="61:66" x14ac:dyDescent="0.25">
      <c r="BI11158"/>
      <c r="BJ11158"/>
      <c r="BK11158"/>
      <c r="BL11158"/>
      <c r="BM11158"/>
      <c r="BN11158"/>
    </row>
    <row r="11159" spans="61:66" x14ac:dyDescent="0.25">
      <c r="BI11159"/>
      <c r="BJ11159"/>
      <c r="BK11159"/>
      <c r="BL11159"/>
      <c r="BM11159"/>
      <c r="BN11159"/>
    </row>
    <row r="11160" spans="61:66" x14ac:dyDescent="0.25">
      <c r="BI11160"/>
      <c r="BJ11160"/>
      <c r="BK11160"/>
      <c r="BL11160"/>
      <c r="BM11160"/>
      <c r="BN11160"/>
    </row>
    <row r="11161" spans="61:66" x14ac:dyDescent="0.25">
      <c r="BI11161"/>
      <c r="BJ11161"/>
      <c r="BK11161"/>
      <c r="BL11161"/>
      <c r="BM11161"/>
      <c r="BN11161"/>
    </row>
    <row r="11162" spans="61:66" x14ac:dyDescent="0.25">
      <c r="BI11162"/>
      <c r="BJ11162"/>
      <c r="BK11162"/>
      <c r="BL11162"/>
      <c r="BM11162"/>
      <c r="BN11162"/>
    </row>
    <row r="11163" spans="61:66" x14ac:dyDescent="0.25">
      <c r="BI11163"/>
      <c r="BJ11163"/>
      <c r="BK11163"/>
      <c r="BL11163"/>
      <c r="BM11163"/>
      <c r="BN11163"/>
    </row>
    <row r="11164" spans="61:66" x14ac:dyDescent="0.25">
      <c r="BI11164"/>
      <c r="BJ11164"/>
      <c r="BK11164"/>
      <c r="BL11164"/>
      <c r="BM11164"/>
      <c r="BN11164"/>
    </row>
    <row r="11165" spans="61:66" x14ac:dyDescent="0.25">
      <c r="BI11165"/>
      <c r="BJ11165"/>
      <c r="BK11165"/>
      <c r="BL11165"/>
      <c r="BM11165"/>
      <c r="BN11165"/>
    </row>
    <row r="11166" spans="61:66" x14ac:dyDescent="0.25">
      <c r="BI11166"/>
      <c r="BJ11166"/>
      <c r="BK11166"/>
      <c r="BL11166"/>
      <c r="BM11166"/>
      <c r="BN11166"/>
    </row>
    <row r="11167" spans="61:66" x14ac:dyDescent="0.25">
      <c r="BI11167"/>
      <c r="BJ11167"/>
      <c r="BK11167"/>
      <c r="BL11167"/>
      <c r="BM11167"/>
      <c r="BN11167"/>
    </row>
    <row r="11168" spans="61:66" x14ac:dyDescent="0.25">
      <c r="BI11168"/>
      <c r="BJ11168"/>
      <c r="BK11168"/>
      <c r="BL11168"/>
      <c r="BM11168"/>
      <c r="BN11168"/>
    </row>
    <row r="11169" spans="61:66" x14ac:dyDescent="0.25">
      <c r="BI11169"/>
      <c r="BJ11169"/>
      <c r="BK11169"/>
      <c r="BL11169"/>
      <c r="BM11169"/>
      <c r="BN11169"/>
    </row>
    <row r="11170" spans="61:66" x14ac:dyDescent="0.25">
      <c r="BI11170"/>
      <c r="BJ11170"/>
      <c r="BK11170"/>
      <c r="BL11170"/>
      <c r="BM11170"/>
      <c r="BN11170"/>
    </row>
    <row r="11171" spans="61:66" x14ac:dyDescent="0.25">
      <c r="BI11171"/>
      <c r="BJ11171"/>
      <c r="BK11171"/>
      <c r="BL11171"/>
      <c r="BM11171"/>
      <c r="BN11171"/>
    </row>
    <row r="11172" spans="61:66" x14ac:dyDescent="0.25">
      <c r="BI11172"/>
      <c r="BJ11172"/>
      <c r="BK11172"/>
      <c r="BL11172"/>
      <c r="BM11172"/>
      <c r="BN11172"/>
    </row>
    <row r="11173" spans="61:66" x14ac:dyDescent="0.25">
      <c r="BI11173"/>
      <c r="BJ11173"/>
      <c r="BK11173"/>
      <c r="BL11173"/>
      <c r="BM11173"/>
      <c r="BN11173"/>
    </row>
    <row r="11174" spans="61:66" x14ac:dyDescent="0.25">
      <c r="BI11174"/>
      <c r="BJ11174"/>
      <c r="BK11174"/>
      <c r="BL11174"/>
      <c r="BM11174"/>
      <c r="BN11174"/>
    </row>
    <row r="11175" spans="61:66" x14ac:dyDescent="0.25">
      <c r="BI11175"/>
      <c r="BJ11175"/>
      <c r="BK11175"/>
      <c r="BL11175"/>
      <c r="BM11175"/>
      <c r="BN11175"/>
    </row>
    <row r="11176" spans="61:66" x14ac:dyDescent="0.25">
      <c r="BI11176"/>
      <c r="BJ11176"/>
      <c r="BK11176"/>
      <c r="BL11176"/>
      <c r="BM11176"/>
      <c r="BN11176"/>
    </row>
    <row r="11177" spans="61:66" x14ac:dyDescent="0.25">
      <c r="BI11177"/>
      <c r="BJ11177"/>
      <c r="BK11177"/>
      <c r="BL11177"/>
      <c r="BM11177"/>
      <c r="BN11177"/>
    </row>
    <row r="11178" spans="61:66" x14ac:dyDescent="0.25">
      <c r="BI11178"/>
      <c r="BJ11178"/>
      <c r="BK11178"/>
      <c r="BL11178"/>
      <c r="BM11178"/>
      <c r="BN11178"/>
    </row>
    <row r="11179" spans="61:66" x14ac:dyDescent="0.25">
      <c r="BI11179"/>
      <c r="BJ11179"/>
      <c r="BK11179"/>
      <c r="BL11179"/>
      <c r="BM11179"/>
      <c r="BN11179"/>
    </row>
    <row r="11180" spans="61:66" x14ac:dyDescent="0.25">
      <c r="BI11180"/>
      <c r="BJ11180"/>
      <c r="BK11180"/>
      <c r="BL11180"/>
      <c r="BM11180"/>
      <c r="BN11180"/>
    </row>
    <row r="11181" spans="61:66" x14ac:dyDescent="0.25">
      <c r="BI11181"/>
      <c r="BJ11181"/>
      <c r="BK11181"/>
      <c r="BL11181"/>
      <c r="BM11181"/>
      <c r="BN11181"/>
    </row>
    <row r="11182" spans="61:66" x14ac:dyDescent="0.25">
      <c r="BI11182"/>
      <c r="BJ11182"/>
      <c r="BK11182"/>
      <c r="BL11182"/>
      <c r="BM11182"/>
      <c r="BN11182"/>
    </row>
    <row r="11183" spans="61:66" x14ac:dyDescent="0.25">
      <c r="BI11183"/>
      <c r="BJ11183"/>
      <c r="BK11183"/>
      <c r="BL11183"/>
      <c r="BM11183"/>
      <c r="BN11183"/>
    </row>
    <row r="11184" spans="61:66" x14ac:dyDescent="0.25">
      <c r="BI11184"/>
      <c r="BJ11184"/>
      <c r="BK11184"/>
      <c r="BL11184"/>
      <c r="BM11184"/>
      <c r="BN11184"/>
    </row>
    <row r="11185" spans="61:66" x14ac:dyDescent="0.25">
      <c r="BI11185"/>
      <c r="BJ11185"/>
      <c r="BK11185"/>
      <c r="BL11185"/>
      <c r="BM11185"/>
      <c r="BN11185"/>
    </row>
    <row r="11186" spans="61:66" x14ac:dyDescent="0.25">
      <c r="BI11186"/>
      <c r="BJ11186"/>
      <c r="BK11186"/>
      <c r="BL11186"/>
      <c r="BM11186"/>
      <c r="BN11186"/>
    </row>
    <row r="11187" spans="61:66" x14ac:dyDescent="0.25">
      <c r="BI11187"/>
      <c r="BJ11187"/>
      <c r="BK11187"/>
      <c r="BL11187"/>
      <c r="BM11187"/>
      <c r="BN11187"/>
    </row>
    <row r="11188" spans="61:66" x14ac:dyDescent="0.25">
      <c r="BI11188"/>
      <c r="BJ11188"/>
      <c r="BK11188"/>
      <c r="BL11188"/>
      <c r="BM11188"/>
      <c r="BN11188"/>
    </row>
    <row r="11189" spans="61:66" x14ac:dyDescent="0.25">
      <c r="BI11189"/>
      <c r="BJ11189"/>
      <c r="BK11189"/>
      <c r="BL11189"/>
      <c r="BM11189"/>
      <c r="BN11189"/>
    </row>
    <row r="11190" spans="61:66" x14ac:dyDescent="0.25">
      <c r="BI11190"/>
      <c r="BJ11190"/>
      <c r="BK11190"/>
      <c r="BL11190"/>
      <c r="BM11190"/>
      <c r="BN11190"/>
    </row>
    <row r="11191" spans="61:66" x14ac:dyDescent="0.25">
      <c r="BI11191"/>
      <c r="BJ11191"/>
      <c r="BK11191"/>
      <c r="BL11191"/>
      <c r="BM11191"/>
      <c r="BN11191"/>
    </row>
    <row r="11192" spans="61:66" x14ac:dyDescent="0.25">
      <c r="BI11192"/>
      <c r="BJ11192"/>
      <c r="BK11192"/>
      <c r="BL11192"/>
      <c r="BM11192"/>
      <c r="BN11192"/>
    </row>
    <row r="11193" spans="61:66" x14ac:dyDescent="0.25">
      <c r="BI11193"/>
      <c r="BJ11193"/>
      <c r="BK11193"/>
      <c r="BL11193"/>
      <c r="BM11193"/>
      <c r="BN11193"/>
    </row>
    <row r="11194" spans="61:66" x14ac:dyDescent="0.25">
      <c r="BI11194"/>
      <c r="BJ11194"/>
      <c r="BK11194"/>
      <c r="BL11194"/>
      <c r="BM11194"/>
      <c r="BN11194"/>
    </row>
    <row r="11195" spans="61:66" x14ac:dyDescent="0.25">
      <c r="BI11195"/>
      <c r="BJ11195"/>
      <c r="BK11195"/>
      <c r="BL11195"/>
      <c r="BM11195"/>
      <c r="BN11195"/>
    </row>
    <row r="11196" spans="61:66" x14ac:dyDescent="0.25">
      <c r="BI11196"/>
      <c r="BJ11196"/>
      <c r="BK11196"/>
      <c r="BL11196"/>
      <c r="BM11196"/>
      <c r="BN11196"/>
    </row>
    <row r="11197" spans="61:66" x14ac:dyDescent="0.25">
      <c r="BI11197"/>
      <c r="BJ11197"/>
      <c r="BK11197"/>
      <c r="BL11197"/>
      <c r="BM11197"/>
      <c r="BN11197"/>
    </row>
    <row r="11198" spans="61:66" x14ac:dyDescent="0.25">
      <c r="BI11198"/>
      <c r="BJ11198"/>
      <c r="BK11198"/>
      <c r="BL11198"/>
      <c r="BM11198"/>
      <c r="BN11198"/>
    </row>
    <row r="11199" spans="61:66" x14ac:dyDescent="0.25">
      <c r="BI11199"/>
      <c r="BJ11199"/>
      <c r="BK11199"/>
      <c r="BL11199"/>
      <c r="BM11199"/>
      <c r="BN11199"/>
    </row>
    <row r="11200" spans="61:66" x14ac:dyDescent="0.25">
      <c r="BI11200"/>
      <c r="BJ11200"/>
      <c r="BK11200"/>
      <c r="BL11200"/>
      <c r="BM11200"/>
      <c r="BN11200"/>
    </row>
    <row r="11201" spans="61:66" x14ac:dyDescent="0.25">
      <c r="BI11201"/>
      <c r="BJ11201"/>
      <c r="BK11201"/>
      <c r="BL11201"/>
      <c r="BM11201"/>
      <c r="BN11201"/>
    </row>
    <row r="11202" spans="61:66" x14ac:dyDescent="0.25">
      <c r="BI11202"/>
      <c r="BJ11202"/>
      <c r="BK11202"/>
      <c r="BL11202"/>
      <c r="BM11202"/>
      <c r="BN11202"/>
    </row>
    <row r="11203" spans="61:66" x14ac:dyDescent="0.25">
      <c r="BI11203"/>
      <c r="BJ11203"/>
      <c r="BK11203"/>
      <c r="BL11203"/>
      <c r="BM11203"/>
      <c r="BN11203"/>
    </row>
    <row r="11204" spans="61:66" x14ac:dyDescent="0.25">
      <c r="BI11204"/>
      <c r="BJ11204"/>
      <c r="BK11204"/>
      <c r="BL11204"/>
      <c r="BM11204"/>
      <c r="BN11204"/>
    </row>
    <row r="11205" spans="61:66" x14ac:dyDescent="0.25">
      <c r="BI11205"/>
      <c r="BJ11205"/>
      <c r="BK11205"/>
      <c r="BL11205"/>
      <c r="BM11205"/>
      <c r="BN11205"/>
    </row>
    <row r="11206" spans="61:66" x14ac:dyDescent="0.25">
      <c r="BI11206"/>
      <c r="BJ11206"/>
      <c r="BK11206"/>
      <c r="BL11206"/>
      <c r="BM11206"/>
      <c r="BN11206"/>
    </row>
    <row r="11207" spans="61:66" x14ac:dyDescent="0.25">
      <c r="BI11207"/>
      <c r="BJ11207"/>
      <c r="BK11207"/>
      <c r="BL11207"/>
      <c r="BM11207"/>
      <c r="BN11207"/>
    </row>
    <row r="11208" spans="61:66" x14ac:dyDescent="0.25">
      <c r="BI11208"/>
      <c r="BJ11208"/>
      <c r="BK11208"/>
      <c r="BL11208"/>
      <c r="BM11208"/>
      <c r="BN11208"/>
    </row>
    <row r="11209" spans="61:66" x14ac:dyDescent="0.25">
      <c r="BI11209"/>
      <c r="BJ11209"/>
      <c r="BK11209"/>
      <c r="BL11209"/>
      <c r="BM11209"/>
      <c r="BN11209"/>
    </row>
    <row r="11210" spans="61:66" x14ac:dyDescent="0.25">
      <c r="BI11210"/>
      <c r="BJ11210"/>
      <c r="BK11210"/>
      <c r="BL11210"/>
      <c r="BM11210"/>
      <c r="BN11210"/>
    </row>
    <row r="11211" spans="61:66" x14ac:dyDescent="0.25">
      <c r="BI11211"/>
      <c r="BJ11211"/>
      <c r="BK11211"/>
      <c r="BL11211"/>
      <c r="BM11211"/>
      <c r="BN11211"/>
    </row>
    <row r="11212" spans="61:66" x14ac:dyDescent="0.25">
      <c r="BI11212"/>
      <c r="BJ11212"/>
      <c r="BK11212"/>
      <c r="BL11212"/>
      <c r="BM11212"/>
      <c r="BN11212"/>
    </row>
    <row r="11213" spans="61:66" x14ac:dyDescent="0.25">
      <c r="BI11213"/>
      <c r="BJ11213"/>
      <c r="BK11213"/>
      <c r="BL11213"/>
      <c r="BM11213"/>
      <c r="BN11213"/>
    </row>
    <row r="11214" spans="61:66" x14ac:dyDescent="0.25">
      <c r="BI11214"/>
      <c r="BJ11214"/>
      <c r="BK11214"/>
      <c r="BL11214"/>
      <c r="BM11214"/>
      <c r="BN11214"/>
    </row>
    <row r="11215" spans="61:66" x14ac:dyDescent="0.25">
      <c r="BI11215"/>
      <c r="BJ11215"/>
      <c r="BK11215"/>
      <c r="BL11215"/>
      <c r="BM11215"/>
      <c r="BN11215"/>
    </row>
    <row r="11216" spans="61:66" x14ac:dyDescent="0.25">
      <c r="BI11216"/>
      <c r="BJ11216"/>
      <c r="BK11216"/>
      <c r="BL11216"/>
      <c r="BM11216"/>
      <c r="BN11216"/>
    </row>
    <row r="11217" spans="61:66" x14ac:dyDescent="0.25">
      <c r="BI11217"/>
      <c r="BJ11217"/>
      <c r="BK11217"/>
      <c r="BL11217"/>
      <c r="BM11217"/>
      <c r="BN11217"/>
    </row>
    <row r="11218" spans="61:66" x14ac:dyDescent="0.25">
      <c r="BI11218"/>
      <c r="BJ11218"/>
      <c r="BK11218"/>
      <c r="BL11218"/>
      <c r="BM11218"/>
      <c r="BN11218"/>
    </row>
    <row r="11219" spans="61:66" x14ac:dyDescent="0.25">
      <c r="BI11219"/>
      <c r="BJ11219"/>
      <c r="BK11219"/>
      <c r="BL11219"/>
      <c r="BM11219"/>
      <c r="BN11219"/>
    </row>
    <row r="11220" spans="61:66" x14ac:dyDescent="0.25">
      <c r="BI11220"/>
      <c r="BJ11220"/>
      <c r="BK11220"/>
      <c r="BL11220"/>
      <c r="BM11220"/>
      <c r="BN11220"/>
    </row>
    <row r="11221" spans="61:66" x14ac:dyDescent="0.25">
      <c r="BI11221"/>
      <c r="BJ11221"/>
      <c r="BK11221"/>
      <c r="BL11221"/>
      <c r="BM11221"/>
      <c r="BN11221"/>
    </row>
    <row r="11222" spans="61:66" x14ac:dyDescent="0.25">
      <c r="BI11222"/>
      <c r="BJ11222"/>
      <c r="BK11222"/>
      <c r="BL11222"/>
      <c r="BM11222"/>
      <c r="BN11222"/>
    </row>
    <row r="11223" spans="61:66" x14ac:dyDescent="0.25">
      <c r="BI11223"/>
      <c r="BJ11223"/>
      <c r="BK11223"/>
      <c r="BL11223"/>
      <c r="BM11223"/>
      <c r="BN11223"/>
    </row>
    <row r="11224" spans="61:66" x14ac:dyDescent="0.25">
      <c r="BI11224"/>
      <c r="BJ11224"/>
      <c r="BK11224"/>
      <c r="BL11224"/>
      <c r="BM11224"/>
      <c r="BN11224"/>
    </row>
    <row r="11225" spans="61:66" x14ac:dyDescent="0.25">
      <c r="BI11225"/>
      <c r="BJ11225"/>
      <c r="BK11225"/>
      <c r="BL11225"/>
      <c r="BM11225"/>
      <c r="BN11225"/>
    </row>
    <row r="11226" spans="61:66" x14ac:dyDescent="0.25">
      <c r="BI11226"/>
      <c r="BJ11226"/>
      <c r="BK11226"/>
      <c r="BL11226"/>
      <c r="BM11226"/>
      <c r="BN11226"/>
    </row>
    <row r="11227" spans="61:66" x14ac:dyDescent="0.25">
      <c r="BI11227"/>
      <c r="BJ11227"/>
      <c r="BK11227"/>
      <c r="BL11227"/>
      <c r="BM11227"/>
      <c r="BN11227"/>
    </row>
    <row r="11228" spans="61:66" x14ac:dyDescent="0.25">
      <c r="BI11228"/>
      <c r="BJ11228"/>
      <c r="BK11228"/>
      <c r="BL11228"/>
      <c r="BM11228"/>
      <c r="BN11228"/>
    </row>
    <row r="11229" spans="61:66" x14ac:dyDescent="0.25">
      <c r="BI11229"/>
      <c r="BJ11229"/>
      <c r="BK11229"/>
      <c r="BL11229"/>
      <c r="BM11229"/>
      <c r="BN11229"/>
    </row>
    <row r="11230" spans="61:66" x14ac:dyDescent="0.25">
      <c r="BI11230"/>
      <c r="BJ11230"/>
      <c r="BK11230"/>
      <c r="BL11230"/>
      <c r="BM11230"/>
      <c r="BN11230"/>
    </row>
    <row r="11231" spans="61:66" x14ac:dyDescent="0.25">
      <c r="BI11231"/>
      <c r="BJ11231"/>
      <c r="BK11231"/>
      <c r="BL11231"/>
      <c r="BM11231"/>
      <c r="BN11231"/>
    </row>
    <row r="11232" spans="61:66" x14ac:dyDescent="0.25">
      <c r="BI11232"/>
      <c r="BJ11232"/>
      <c r="BK11232"/>
      <c r="BL11232"/>
      <c r="BM11232"/>
      <c r="BN11232"/>
    </row>
    <row r="11233" spans="61:66" x14ac:dyDescent="0.25">
      <c r="BI11233"/>
      <c r="BJ11233"/>
      <c r="BK11233"/>
      <c r="BL11233"/>
      <c r="BM11233"/>
      <c r="BN11233"/>
    </row>
    <row r="11234" spans="61:66" x14ac:dyDescent="0.25">
      <c r="BI11234"/>
      <c r="BJ11234"/>
      <c r="BK11234"/>
      <c r="BL11234"/>
      <c r="BM11234"/>
      <c r="BN11234"/>
    </row>
    <row r="11235" spans="61:66" x14ac:dyDescent="0.25">
      <c r="BI11235"/>
      <c r="BJ11235"/>
      <c r="BK11235"/>
      <c r="BL11235"/>
      <c r="BM11235"/>
      <c r="BN11235"/>
    </row>
    <row r="11236" spans="61:66" x14ac:dyDescent="0.25">
      <c r="BI11236"/>
      <c r="BJ11236"/>
      <c r="BK11236"/>
      <c r="BL11236"/>
      <c r="BM11236"/>
      <c r="BN11236"/>
    </row>
    <row r="11237" spans="61:66" x14ac:dyDescent="0.25">
      <c r="BI11237"/>
      <c r="BJ11237"/>
      <c r="BK11237"/>
      <c r="BL11237"/>
      <c r="BM11237"/>
      <c r="BN11237"/>
    </row>
    <row r="11238" spans="61:66" x14ac:dyDescent="0.25">
      <c r="BI11238"/>
      <c r="BJ11238"/>
      <c r="BK11238"/>
      <c r="BL11238"/>
      <c r="BM11238"/>
      <c r="BN11238"/>
    </row>
    <row r="11239" spans="61:66" x14ac:dyDescent="0.25">
      <c r="BI11239"/>
      <c r="BJ11239"/>
      <c r="BK11239"/>
      <c r="BL11239"/>
      <c r="BM11239"/>
      <c r="BN11239"/>
    </row>
    <row r="11240" spans="61:66" x14ac:dyDescent="0.25">
      <c r="BI11240"/>
      <c r="BJ11240"/>
      <c r="BK11240"/>
      <c r="BL11240"/>
      <c r="BM11240"/>
      <c r="BN11240"/>
    </row>
    <row r="11241" spans="61:66" x14ac:dyDescent="0.25">
      <c r="BI11241"/>
      <c r="BJ11241"/>
      <c r="BK11241"/>
      <c r="BL11241"/>
      <c r="BM11241"/>
      <c r="BN11241"/>
    </row>
    <row r="11242" spans="61:66" x14ac:dyDescent="0.25">
      <c r="BI11242"/>
      <c r="BJ11242"/>
      <c r="BK11242"/>
      <c r="BL11242"/>
      <c r="BM11242"/>
      <c r="BN11242"/>
    </row>
    <row r="11243" spans="61:66" x14ac:dyDescent="0.25">
      <c r="BI11243"/>
      <c r="BJ11243"/>
      <c r="BK11243"/>
      <c r="BL11243"/>
      <c r="BM11243"/>
      <c r="BN11243"/>
    </row>
    <row r="11244" spans="61:66" x14ac:dyDescent="0.25">
      <c r="BI11244"/>
      <c r="BJ11244"/>
      <c r="BK11244"/>
      <c r="BL11244"/>
      <c r="BM11244"/>
      <c r="BN11244"/>
    </row>
    <row r="11245" spans="61:66" x14ac:dyDescent="0.25">
      <c r="BI11245"/>
      <c r="BJ11245"/>
      <c r="BK11245"/>
      <c r="BL11245"/>
      <c r="BM11245"/>
      <c r="BN11245"/>
    </row>
    <row r="11246" spans="61:66" x14ac:dyDescent="0.25">
      <c r="BI11246"/>
      <c r="BJ11246"/>
      <c r="BK11246"/>
      <c r="BL11246"/>
      <c r="BM11246"/>
      <c r="BN11246"/>
    </row>
    <row r="11247" spans="61:66" x14ac:dyDescent="0.25">
      <c r="BI11247"/>
      <c r="BJ11247"/>
      <c r="BK11247"/>
      <c r="BL11247"/>
      <c r="BM11247"/>
      <c r="BN11247"/>
    </row>
    <row r="11248" spans="61:66" x14ac:dyDescent="0.25">
      <c r="BI11248"/>
      <c r="BJ11248"/>
      <c r="BK11248"/>
      <c r="BL11248"/>
      <c r="BM11248"/>
      <c r="BN11248"/>
    </row>
    <row r="11249" spans="61:66" x14ac:dyDescent="0.25">
      <c r="BI11249"/>
      <c r="BJ11249"/>
      <c r="BK11249"/>
      <c r="BL11249"/>
      <c r="BM11249"/>
      <c r="BN11249"/>
    </row>
    <row r="11250" spans="61:66" x14ac:dyDescent="0.25">
      <c r="BI11250"/>
      <c r="BJ11250"/>
      <c r="BK11250"/>
      <c r="BL11250"/>
      <c r="BM11250"/>
      <c r="BN11250"/>
    </row>
    <row r="11251" spans="61:66" x14ac:dyDescent="0.25">
      <c r="BI11251"/>
      <c r="BJ11251"/>
      <c r="BK11251"/>
      <c r="BL11251"/>
      <c r="BM11251"/>
      <c r="BN11251"/>
    </row>
    <row r="11252" spans="61:66" x14ac:dyDescent="0.25">
      <c r="BI11252"/>
      <c r="BJ11252"/>
      <c r="BK11252"/>
      <c r="BL11252"/>
      <c r="BM11252"/>
      <c r="BN11252"/>
    </row>
    <row r="11253" spans="61:66" x14ac:dyDescent="0.25">
      <c r="BI11253"/>
      <c r="BJ11253"/>
      <c r="BK11253"/>
      <c r="BL11253"/>
      <c r="BM11253"/>
      <c r="BN11253"/>
    </row>
    <row r="11254" spans="61:66" x14ac:dyDescent="0.25">
      <c r="BI11254"/>
      <c r="BJ11254"/>
      <c r="BK11254"/>
      <c r="BL11254"/>
      <c r="BM11254"/>
      <c r="BN11254"/>
    </row>
    <row r="11255" spans="61:66" x14ac:dyDescent="0.25">
      <c r="BI11255"/>
      <c r="BJ11255"/>
      <c r="BK11255"/>
      <c r="BL11255"/>
      <c r="BM11255"/>
      <c r="BN11255"/>
    </row>
    <row r="11256" spans="61:66" x14ac:dyDescent="0.25">
      <c r="BI11256"/>
      <c r="BJ11256"/>
      <c r="BK11256"/>
      <c r="BL11256"/>
      <c r="BM11256"/>
      <c r="BN11256"/>
    </row>
    <row r="11257" spans="61:66" x14ac:dyDescent="0.25">
      <c r="BI11257"/>
      <c r="BJ11257"/>
      <c r="BK11257"/>
      <c r="BL11257"/>
      <c r="BM11257"/>
      <c r="BN11257"/>
    </row>
    <row r="11258" spans="61:66" x14ac:dyDescent="0.25">
      <c r="BI11258"/>
      <c r="BJ11258"/>
      <c r="BK11258"/>
      <c r="BL11258"/>
      <c r="BM11258"/>
      <c r="BN11258"/>
    </row>
    <row r="11259" spans="61:66" x14ac:dyDescent="0.25">
      <c r="BI11259"/>
      <c r="BJ11259"/>
      <c r="BK11259"/>
      <c r="BL11259"/>
      <c r="BM11259"/>
      <c r="BN11259"/>
    </row>
    <row r="11260" spans="61:66" x14ac:dyDescent="0.25">
      <c r="BI11260"/>
      <c r="BJ11260"/>
      <c r="BK11260"/>
      <c r="BL11260"/>
      <c r="BM11260"/>
      <c r="BN11260"/>
    </row>
    <row r="11261" spans="61:66" x14ac:dyDescent="0.25">
      <c r="BI11261"/>
      <c r="BJ11261"/>
      <c r="BK11261"/>
      <c r="BL11261"/>
      <c r="BM11261"/>
      <c r="BN11261"/>
    </row>
    <row r="11262" spans="61:66" x14ac:dyDescent="0.25">
      <c r="BI11262"/>
      <c r="BJ11262"/>
      <c r="BK11262"/>
      <c r="BL11262"/>
      <c r="BM11262"/>
      <c r="BN11262"/>
    </row>
    <row r="11263" spans="61:66" x14ac:dyDescent="0.25">
      <c r="BI11263"/>
      <c r="BJ11263"/>
      <c r="BK11263"/>
      <c r="BL11263"/>
      <c r="BM11263"/>
      <c r="BN11263"/>
    </row>
    <row r="11264" spans="61:66" x14ac:dyDescent="0.25">
      <c r="BI11264"/>
      <c r="BJ11264"/>
      <c r="BK11264"/>
      <c r="BL11264"/>
      <c r="BM11264"/>
      <c r="BN11264"/>
    </row>
    <row r="11265" spans="61:66" x14ac:dyDescent="0.25">
      <c r="BI11265"/>
      <c r="BJ11265"/>
      <c r="BK11265"/>
      <c r="BL11265"/>
      <c r="BM11265"/>
      <c r="BN11265"/>
    </row>
    <row r="11266" spans="61:66" x14ac:dyDescent="0.25">
      <c r="BI11266"/>
      <c r="BJ11266"/>
      <c r="BK11266"/>
      <c r="BL11266"/>
      <c r="BM11266"/>
      <c r="BN11266"/>
    </row>
    <row r="11267" spans="61:66" x14ac:dyDescent="0.25">
      <c r="BI11267"/>
      <c r="BJ11267"/>
      <c r="BK11267"/>
      <c r="BL11267"/>
      <c r="BM11267"/>
      <c r="BN11267"/>
    </row>
    <row r="11268" spans="61:66" x14ac:dyDescent="0.25">
      <c r="BI11268"/>
      <c r="BJ11268"/>
      <c r="BK11268"/>
      <c r="BL11268"/>
      <c r="BM11268"/>
      <c r="BN11268"/>
    </row>
    <row r="11269" spans="61:66" x14ac:dyDescent="0.25">
      <c r="BI11269"/>
      <c r="BJ11269"/>
      <c r="BK11269"/>
      <c r="BL11269"/>
      <c r="BM11269"/>
      <c r="BN11269"/>
    </row>
    <row r="11270" spans="61:66" x14ac:dyDescent="0.25">
      <c r="BI11270"/>
      <c r="BJ11270"/>
      <c r="BK11270"/>
      <c r="BL11270"/>
      <c r="BM11270"/>
      <c r="BN11270"/>
    </row>
    <row r="11271" spans="61:66" x14ac:dyDescent="0.25">
      <c r="BI11271"/>
      <c r="BJ11271"/>
      <c r="BK11271"/>
      <c r="BL11271"/>
      <c r="BM11271"/>
      <c r="BN11271"/>
    </row>
    <row r="11272" spans="61:66" x14ac:dyDescent="0.25">
      <c r="BI11272"/>
      <c r="BJ11272"/>
      <c r="BK11272"/>
      <c r="BL11272"/>
      <c r="BM11272"/>
      <c r="BN11272"/>
    </row>
    <row r="11273" spans="61:66" x14ac:dyDescent="0.25">
      <c r="BI11273"/>
      <c r="BJ11273"/>
      <c r="BK11273"/>
      <c r="BL11273"/>
      <c r="BM11273"/>
      <c r="BN11273"/>
    </row>
    <row r="11274" spans="61:66" x14ac:dyDescent="0.25">
      <c r="BI11274"/>
      <c r="BJ11274"/>
      <c r="BK11274"/>
      <c r="BL11274"/>
      <c r="BM11274"/>
      <c r="BN11274"/>
    </row>
    <row r="11275" spans="61:66" x14ac:dyDescent="0.25">
      <c r="BI11275"/>
      <c r="BJ11275"/>
      <c r="BK11275"/>
      <c r="BL11275"/>
      <c r="BM11275"/>
      <c r="BN11275"/>
    </row>
    <row r="11276" spans="61:66" x14ac:dyDescent="0.25">
      <c r="BI11276"/>
      <c r="BJ11276"/>
      <c r="BK11276"/>
      <c r="BL11276"/>
      <c r="BM11276"/>
      <c r="BN11276"/>
    </row>
    <row r="11277" spans="61:66" x14ac:dyDescent="0.25">
      <c r="BI11277"/>
      <c r="BJ11277"/>
      <c r="BK11277"/>
      <c r="BL11277"/>
      <c r="BM11277"/>
      <c r="BN11277"/>
    </row>
    <row r="11278" spans="61:66" x14ac:dyDescent="0.25">
      <c r="BI11278"/>
      <c r="BJ11278"/>
      <c r="BK11278"/>
      <c r="BL11278"/>
      <c r="BM11278"/>
      <c r="BN11278"/>
    </row>
    <row r="11279" spans="61:66" x14ac:dyDescent="0.25">
      <c r="BI11279"/>
      <c r="BJ11279"/>
      <c r="BK11279"/>
      <c r="BL11279"/>
      <c r="BM11279"/>
      <c r="BN11279"/>
    </row>
    <row r="11280" spans="61:66" x14ac:dyDescent="0.25">
      <c r="BI11280"/>
      <c r="BJ11280"/>
      <c r="BK11280"/>
      <c r="BL11280"/>
      <c r="BM11280"/>
      <c r="BN11280"/>
    </row>
    <row r="11281" spans="61:66" x14ac:dyDescent="0.25">
      <c r="BI11281"/>
      <c r="BJ11281"/>
      <c r="BK11281"/>
      <c r="BL11281"/>
      <c r="BM11281"/>
      <c r="BN11281"/>
    </row>
    <row r="11282" spans="61:66" x14ac:dyDescent="0.25">
      <c r="BI11282"/>
      <c r="BJ11282"/>
      <c r="BK11282"/>
      <c r="BL11282"/>
      <c r="BM11282"/>
      <c r="BN11282"/>
    </row>
    <row r="11283" spans="61:66" x14ac:dyDescent="0.25">
      <c r="BI11283"/>
      <c r="BJ11283"/>
      <c r="BK11283"/>
      <c r="BL11283"/>
      <c r="BM11283"/>
      <c r="BN11283"/>
    </row>
    <row r="11284" spans="61:66" x14ac:dyDescent="0.25">
      <c r="BI11284"/>
      <c r="BJ11284"/>
      <c r="BK11284"/>
      <c r="BL11284"/>
      <c r="BM11284"/>
      <c r="BN11284"/>
    </row>
    <row r="11285" spans="61:66" x14ac:dyDescent="0.25">
      <c r="BI11285"/>
      <c r="BJ11285"/>
      <c r="BK11285"/>
      <c r="BL11285"/>
      <c r="BM11285"/>
      <c r="BN11285"/>
    </row>
    <row r="11286" spans="61:66" x14ac:dyDescent="0.25">
      <c r="BI11286"/>
      <c r="BJ11286"/>
      <c r="BK11286"/>
      <c r="BL11286"/>
      <c r="BM11286"/>
      <c r="BN11286"/>
    </row>
    <row r="11287" spans="61:66" x14ac:dyDescent="0.25">
      <c r="BI11287"/>
      <c r="BJ11287"/>
      <c r="BK11287"/>
      <c r="BL11287"/>
      <c r="BM11287"/>
      <c r="BN11287"/>
    </row>
    <row r="11288" spans="61:66" x14ac:dyDescent="0.25">
      <c r="BI11288"/>
      <c r="BJ11288"/>
      <c r="BK11288"/>
      <c r="BL11288"/>
      <c r="BM11288"/>
      <c r="BN11288"/>
    </row>
    <row r="11289" spans="61:66" x14ac:dyDescent="0.25">
      <c r="BI11289"/>
      <c r="BJ11289"/>
      <c r="BK11289"/>
      <c r="BL11289"/>
      <c r="BM11289"/>
      <c r="BN11289"/>
    </row>
    <row r="11290" spans="61:66" x14ac:dyDescent="0.25">
      <c r="BI11290"/>
      <c r="BJ11290"/>
      <c r="BK11290"/>
      <c r="BL11290"/>
      <c r="BM11290"/>
      <c r="BN11290"/>
    </row>
    <row r="11291" spans="61:66" x14ac:dyDescent="0.25">
      <c r="BI11291"/>
      <c r="BJ11291"/>
      <c r="BK11291"/>
      <c r="BL11291"/>
      <c r="BM11291"/>
      <c r="BN11291"/>
    </row>
    <row r="11292" spans="61:66" x14ac:dyDescent="0.25">
      <c r="BI11292"/>
      <c r="BJ11292"/>
      <c r="BK11292"/>
      <c r="BL11292"/>
      <c r="BM11292"/>
      <c r="BN11292"/>
    </row>
    <row r="11293" spans="61:66" x14ac:dyDescent="0.25">
      <c r="BI11293"/>
      <c r="BJ11293"/>
      <c r="BK11293"/>
      <c r="BL11293"/>
      <c r="BM11293"/>
      <c r="BN11293"/>
    </row>
    <row r="11294" spans="61:66" x14ac:dyDescent="0.25">
      <c r="BI11294"/>
      <c r="BJ11294"/>
      <c r="BK11294"/>
      <c r="BL11294"/>
      <c r="BM11294"/>
      <c r="BN11294"/>
    </row>
    <row r="11295" spans="61:66" x14ac:dyDescent="0.25">
      <c r="BI11295"/>
      <c r="BJ11295"/>
      <c r="BK11295"/>
      <c r="BL11295"/>
      <c r="BM11295"/>
      <c r="BN11295"/>
    </row>
    <row r="11296" spans="61:66" x14ac:dyDescent="0.25">
      <c r="BI11296"/>
      <c r="BJ11296"/>
      <c r="BK11296"/>
      <c r="BL11296"/>
      <c r="BM11296"/>
      <c r="BN11296"/>
    </row>
    <row r="11297" spans="61:66" x14ac:dyDescent="0.25">
      <c r="BI11297"/>
      <c r="BJ11297"/>
      <c r="BK11297"/>
      <c r="BL11297"/>
      <c r="BM11297"/>
      <c r="BN11297"/>
    </row>
    <row r="11298" spans="61:66" x14ac:dyDescent="0.25">
      <c r="BI11298"/>
      <c r="BJ11298"/>
      <c r="BK11298"/>
      <c r="BL11298"/>
      <c r="BM11298"/>
      <c r="BN11298"/>
    </row>
    <row r="11299" spans="61:66" x14ac:dyDescent="0.25">
      <c r="BI11299"/>
      <c r="BJ11299"/>
      <c r="BK11299"/>
      <c r="BL11299"/>
      <c r="BM11299"/>
      <c r="BN11299"/>
    </row>
    <row r="11300" spans="61:66" x14ac:dyDescent="0.25">
      <c r="BI11300"/>
      <c r="BJ11300"/>
      <c r="BK11300"/>
      <c r="BL11300"/>
      <c r="BM11300"/>
      <c r="BN11300"/>
    </row>
    <row r="11301" spans="61:66" x14ac:dyDescent="0.25">
      <c r="BI11301"/>
      <c r="BJ11301"/>
      <c r="BK11301"/>
      <c r="BL11301"/>
      <c r="BM11301"/>
      <c r="BN11301"/>
    </row>
    <row r="11302" spans="61:66" x14ac:dyDescent="0.25">
      <c r="BI11302"/>
      <c r="BJ11302"/>
      <c r="BK11302"/>
      <c r="BL11302"/>
      <c r="BM11302"/>
      <c r="BN11302"/>
    </row>
    <row r="11303" spans="61:66" x14ac:dyDescent="0.25">
      <c r="BI11303"/>
      <c r="BJ11303"/>
      <c r="BK11303"/>
      <c r="BL11303"/>
      <c r="BM11303"/>
      <c r="BN11303"/>
    </row>
    <row r="11304" spans="61:66" x14ac:dyDescent="0.25">
      <c r="BI11304"/>
      <c r="BJ11304"/>
      <c r="BK11304"/>
      <c r="BL11304"/>
      <c r="BM11304"/>
      <c r="BN11304"/>
    </row>
    <row r="11305" spans="61:66" x14ac:dyDescent="0.25">
      <c r="BI11305"/>
      <c r="BJ11305"/>
      <c r="BK11305"/>
      <c r="BL11305"/>
      <c r="BM11305"/>
      <c r="BN11305"/>
    </row>
    <row r="11306" spans="61:66" x14ac:dyDescent="0.25">
      <c r="BI11306"/>
      <c r="BJ11306"/>
      <c r="BK11306"/>
      <c r="BL11306"/>
      <c r="BM11306"/>
      <c r="BN11306"/>
    </row>
    <row r="11307" spans="61:66" x14ac:dyDescent="0.25">
      <c r="BI11307"/>
      <c r="BJ11307"/>
      <c r="BK11307"/>
      <c r="BL11307"/>
      <c r="BM11307"/>
      <c r="BN11307"/>
    </row>
    <row r="11308" spans="61:66" x14ac:dyDescent="0.25">
      <c r="BI11308"/>
      <c r="BJ11308"/>
      <c r="BK11308"/>
      <c r="BL11308"/>
      <c r="BM11308"/>
      <c r="BN11308"/>
    </row>
    <row r="11309" spans="61:66" x14ac:dyDescent="0.25">
      <c r="BI11309"/>
      <c r="BJ11309"/>
      <c r="BK11309"/>
      <c r="BL11309"/>
      <c r="BM11309"/>
      <c r="BN11309"/>
    </row>
    <row r="11310" spans="61:66" x14ac:dyDescent="0.25">
      <c r="BI11310"/>
      <c r="BJ11310"/>
      <c r="BK11310"/>
      <c r="BL11310"/>
      <c r="BM11310"/>
      <c r="BN11310"/>
    </row>
    <row r="11311" spans="61:66" x14ac:dyDescent="0.25">
      <c r="BI11311"/>
      <c r="BJ11311"/>
      <c r="BK11311"/>
      <c r="BL11311"/>
      <c r="BM11311"/>
      <c r="BN11311"/>
    </row>
    <row r="11312" spans="61:66" x14ac:dyDescent="0.25">
      <c r="BI11312"/>
      <c r="BJ11312"/>
      <c r="BK11312"/>
      <c r="BL11312"/>
      <c r="BM11312"/>
      <c r="BN11312"/>
    </row>
    <row r="11313" spans="61:66" x14ac:dyDescent="0.25">
      <c r="BI11313"/>
      <c r="BJ11313"/>
      <c r="BK11313"/>
      <c r="BL11313"/>
      <c r="BM11313"/>
      <c r="BN11313"/>
    </row>
    <row r="11314" spans="61:66" x14ac:dyDescent="0.25">
      <c r="BI11314"/>
      <c r="BJ11314"/>
      <c r="BK11314"/>
      <c r="BL11314"/>
      <c r="BM11314"/>
      <c r="BN11314"/>
    </row>
    <row r="11315" spans="61:66" x14ac:dyDescent="0.25">
      <c r="BI11315"/>
      <c r="BJ11315"/>
      <c r="BK11315"/>
      <c r="BL11315"/>
      <c r="BM11315"/>
      <c r="BN11315"/>
    </row>
    <row r="11316" spans="61:66" x14ac:dyDescent="0.25">
      <c r="BI11316"/>
      <c r="BJ11316"/>
      <c r="BK11316"/>
      <c r="BL11316"/>
      <c r="BM11316"/>
      <c r="BN11316"/>
    </row>
    <row r="11317" spans="61:66" x14ac:dyDescent="0.25">
      <c r="BI11317"/>
      <c r="BJ11317"/>
      <c r="BK11317"/>
      <c r="BL11317"/>
      <c r="BM11317"/>
      <c r="BN11317"/>
    </row>
    <row r="11318" spans="61:66" x14ac:dyDescent="0.25">
      <c r="BI11318"/>
      <c r="BJ11318"/>
      <c r="BK11318"/>
      <c r="BL11318"/>
      <c r="BM11318"/>
      <c r="BN11318"/>
    </row>
    <row r="11319" spans="61:66" x14ac:dyDescent="0.25">
      <c r="BI11319"/>
      <c r="BJ11319"/>
      <c r="BK11319"/>
      <c r="BL11319"/>
      <c r="BM11319"/>
      <c r="BN11319"/>
    </row>
    <row r="11320" spans="61:66" x14ac:dyDescent="0.25">
      <c r="BI11320"/>
      <c r="BJ11320"/>
      <c r="BK11320"/>
      <c r="BL11320"/>
      <c r="BM11320"/>
      <c r="BN11320"/>
    </row>
    <row r="11321" spans="61:66" x14ac:dyDescent="0.25">
      <c r="BI11321"/>
      <c r="BJ11321"/>
      <c r="BK11321"/>
      <c r="BL11321"/>
      <c r="BM11321"/>
      <c r="BN11321"/>
    </row>
    <row r="11322" spans="61:66" x14ac:dyDescent="0.25">
      <c r="BI11322"/>
      <c r="BJ11322"/>
      <c r="BK11322"/>
      <c r="BL11322"/>
      <c r="BM11322"/>
      <c r="BN11322"/>
    </row>
    <row r="11323" spans="61:66" x14ac:dyDescent="0.25">
      <c r="BI11323"/>
      <c r="BJ11323"/>
      <c r="BK11323"/>
      <c r="BL11323"/>
      <c r="BM11323"/>
      <c r="BN11323"/>
    </row>
    <row r="11324" spans="61:66" x14ac:dyDescent="0.25">
      <c r="BI11324"/>
      <c r="BJ11324"/>
      <c r="BK11324"/>
      <c r="BL11324"/>
      <c r="BM11324"/>
      <c r="BN11324"/>
    </row>
    <row r="11325" spans="61:66" x14ac:dyDescent="0.25">
      <c r="BI11325"/>
      <c r="BJ11325"/>
      <c r="BK11325"/>
      <c r="BL11325"/>
      <c r="BM11325"/>
      <c r="BN11325"/>
    </row>
    <row r="11326" spans="61:66" x14ac:dyDescent="0.25">
      <c r="BI11326"/>
      <c r="BJ11326"/>
      <c r="BK11326"/>
      <c r="BL11326"/>
      <c r="BM11326"/>
      <c r="BN11326"/>
    </row>
    <row r="11327" spans="61:66" x14ac:dyDescent="0.25">
      <c r="BI11327"/>
      <c r="BJ11327"/>
      <c r="BK11327"/>
      <c r="BL11327"/>
      <c r="BM11327"/>
      <c r="BN11327"/>
    </row>
    <row r="11328" spans="61:66" x14ac:dyDescent="0.25">
      <c r="BI11328"/>
      <c r="BJ11328"/>
      <c r="BK11328"/>
      <c r="BL11328"/>
      <c r="BM11328"/>
      <c r="BN11328"/>
    </row>
    <row r="11329" spans="61:66" x14ac:dyDescent="0.25">
      <c r="BI11329"/>
      <c r="BJ11329"/>
      <c r="BK11329"/>
      <c r="BL11329"/>
      <c r="BM11329"/>
      <c r="BN11329"/>
    </row>
    <row r="11330" spans="61:66" x14ac:dyDescent="0.25">
      <c r="BI11330"/>
      <c r="BJ11330"/>
      <c r="BK11330"/>
      <c r="BL11330"/>
      <c r="BM11330"/>
      <c r="BN11330"/>
    </row>
    <row r="11331" spans="61:66" x14ac:dyDescent="0.25">
      <c r="BI11331"/>
      <c r="BJ11331"/>
      <c r="BK11331"/>
      <c r="BL11331"/>
      <c r="BM11331"/>
      <c r="BN11331"/>
    </row>
    <row r="11332" spans="61:66" x14ac:dyDescent="0.25">
      <c r="BI11332"/>
      <c r="BJ11332"/>
      <c r="BK11332"/>
      <c r="BL11332"/>
      <c r="BM11332"/>
      <c r="BN11332"/>
    </row>
    <row r="11333" spans="61:66" x14ac:dyDescent="0.25">
      <c r="BI11333"/>
      <c r="BJ11333"/>
      <c r="BK11333"/>
      <c r="BL11333"/>
      <c r="BM11333"/>
      <c r="BN11333"/>
    </row>
    <row r="11334" spans="61:66" x14ac:dyDescent="0.25">
      <c r="BI11334"/>
      <c r="BJ11334"/>
      <c r="BK11334"/>
      <c r="BL11334"/>
      <c r="BM11334"/>
      <c r="BN11334"/>
    </row>
    <row r="11335" spans="61:66" x14ac:dyDescent="0.25">
      <c r="BI11335"/>
      <c r="BJ11335"/>
      <c r="BK11335"/>
      <c r="BL11335"/>
      <c r="BM11335"/>
      <c r="BN11335"/>
    </row>
    <row r="11336" spans="61:66" x14ac:dyDescent="0.25">
      <c r="BI11336"/>
      <c r="BJ11336"/>
      <c r="BK11336"/>
      <c r="BL11336"/>
      <c r="BM11336"/>
      <c r="BN11336"/>
    </row>
    <row r="11337" spans="61:66" x14ac:dyDescent="0.25">
      <c r="BI11337"/>
      <c r="BJ11337"/>
      <c r="BK11337"/>
      <c r="BL11337"/>
      <c r="BM11337"/>
      <c r="BN11337"/>
    </row>
    <row r="11338" spans="61:66" x14ac:dyDescent="0.25">
      <c r="BI11338"/>
      <c r="BJ11338"/>
      <c r="BK11338"/>
      <c r="BL11338"/>
      <c r="BM11338"/>
      <c r="BN11338"/>
    </row>
    <row r="11339" spans="61:66" x14ac:dyDescent="0.25">
      <c r="BI11339"/>
      <c r="BJ11339"/>
      <c r="BK11339"/>
      <c r="BL11339"/>
      <c r="BM11339"/>
      <c r="BN11339"/>
    </row>
    <row r="11340" spans="61:66" x14ac:dyDescent="0.25">
      <c r="BI11340"/>
      <c r="BJ11340"/>
      <c r="BK11340"/>
      <c r="BL11340"/>
      <c r="BM11340"/>
      <c r="BN11340"/>
    </row>
    <row r="11341" spans="61:66" x14ac:dyDescent="0.25">
      <c r="BI11341"/>
      <c r="BJ11341"/>
      <c r="BK11341"/>
      <c r="BL11341"/>
      <c r="BM11341"/>
      <c r="BN11341"/>
    </row>
    <row r="11342" spans="61:66" x14ac:dyDescent="0.25">
      <c r="BI11342"/>
      <c r="BJ11342"/>
      <c r="BK11342"/>
      <c r="BL11342"/>
      <c r="BM11342"/>
      <c r="BN11342"/>
    </row>
    <row r="11343" spans="61:66" x14ac:dyDescent="0.25">
      <c r="BI11343"/>
      <c r="BJ11343"/>
      <c r="BK11343"/>
      <c r="BL11343"/>
      <c r="BM11343"/>
      <c r="BN11343"/>
    </row>
    <row r="11344" spans="61:66" x14ac:dyDescent="0.25">
      <c r="BI11344"/>
      <c r="BJ11344"/>
      <c r="BK11344"/>
      <c r="BL11344"/>
      <c r="BM11344"/>
      <c r="BN11344"/>
    </row>
    <row r="11345" spans="61:66" x14ac:dyDescent="0.25">
      <c r="BI11345"/>
      <c r="BJ11345"/>
      <c r="BK11345"/>
      <c r="BL11345"/>
      <c r="BM11345"/>
      <c r="BN11345"/>
    </row>
    <row r="11346" spans="61:66" x14ac:dyDescent="0.25">
      <c r="BI11346"/>
      <c r="BJ11346"/>
      <c r="BK11346"/>
      <c r="BL11346"/>
      <c r="BM11346"/>
      <c r="BN11346"/>
    </row>
    <row r="11347" spans="61:66" x14ac:dyDescent="0.25">
      <c r="BI11347"/>
      <c r="BJ11347"/>
      <c r="BK11347"/>
      <c r="BL11347"/>
      <c r="BM11347"/>
      <c r="BN11347"/>
    </row>
    <row r="11348" spans="61:66" x14ac:dyDescent="0.25">
      <c r="BI11348"/>
      <c r="BJ11348"/>
      <c r="BK11348"/>
      <c r="BL11348"/>
      <c r="BM11348"/>
      <c r="BN11348"/>
    </row>
    <row r="11349" spans="61:66" x14ac:dyDescent="0.25">
      <c r="BI11349"/>
      <c r="BJ11349"/>
      <c r="BK11349"/>
      <c r="BL11349"/>
      <c r="BM11349"/>
      <c r="BN11349"/>
    </row>
    <row r="11350" spans="61:66" x14ac:dyDescent="0.25">
      <c r="BI11350"/>
      <c r="BJ11350"/>
      <c r="BK11350"/>
      <c r="BL11350"/>
      <c r="BM11350"/>
      <c r="BN11350"/>
    </row>
    <row r="11351" spans="61:66" x14ac:dyDescent="0.25">
      <c r="BI11351"/>
      <c r="BJ11351"/>
      <c r="BK11351"/>
      <c r="BL11351"/>
      <c r="BM11351"/>
      <c r="BN11351"/>
    </row>
    <row r="11352" spans="61:66" x14ac:dyDescent="0.25">
      <c r="BI11352"/>
      <c r="BJ11352"/>
      <c r="BK11352"/>
      <c r="BL11352"/>
      <c r="BM11352"/>
      <c r="BN11352"/>
    </row>
    <row r="11353" spans="61:66" x14ac:dyDescent="0.25">
      <c r="BI11353"/>
      <c r="BJ11353"/>
      <c r="BK11353"/>
      <c r="BL11353"/>
      <c r="BM11353"/>
      <c r="BN11353"/>
    </row>
    <row r="11354" spans="61:66" x14ac:dyDescent="0.25">
      <c r="BI11354"/>
      <c r="BJ11354"/>
      <c r="BK11354"/>
      <c r="BL11354"/>
      <c r="BM11354"/>
      <c r="BN11354"/>
    </row>
    <row r="11355" spans="61:66" x14ac:dyDescent="0.25">
      <c r="BI11355"/>
      <c r="BJ11355"/>
      <c r="BK11355"/>
      <c r="BL11355"/>
      <c r="BM11355"/>
      <c r="BN11355"/>
    </row>
    <row r="11356" spans="61:66" x14ac:dyDescent="0.25">
      <c r="BI11356"/>
      <c r="BJ11356"/>
      <c r="BK11356"/>
      <c r="BL11356"/>
      <c r="BM11356"/>
      <c r="BN11356"/>
    </row>
    <row r="11357" spans="61:66" x14ac:dyDescent="0.25">
      <c r="BI11357"/>
      <c r="BJ11357"/>
      <c r="BK11357"/>
      <c r="BL11357"/>
      <c r="BM11357"/>
      <c r="BN11357"/>
    </row>
    <row r="11358" spans="61:66" x14ac:dyDescent="0.25">
      <c r="BI11358"/>
      <c r="BJ11358"/>
      <c r="BK11358"/>
      <c r="BL11358"/>
      <c r="BM11358"/>
      <c r="BN11358"/>
    </row>
    <row r="11359" spans="61:66" x14ac:dyDescent="0.25">
      <c r="BI11359"/>
      <c r="BJ11359"/>
      <c r="BK11359"/>
      <c r="BL11359"/>
      <c r="BM11359"/>
      <c r="BN11359"/>
    </row>
    <row r="11360" spans="61:66" x14ac:dyDescent="0.25">
      <c r="BI11360"/>
      <c r="BJ11360"/>
      <c r="BK11360"/>
      <c r="BL11360"/>
      <c r="BM11360"/>
      <c r="BN11360"/>
    </row>
    <row r="11361" spans="61:66" x14ac:dyDescent="0.25">
      <c r="BI11361"/>
      <c r="BJ11361"/>
      <c r="BK11361"/>
      <c r="BL11361"/>
      <c r="BM11361"/>
      <c r="BN11361"/>
    </row>
    <row r="11362" spans="61:66" x14ac:dyDescent="0.25">
      <c r="BI11362"/>
      <c r="BJ11362"/>
      <c r="BK11362"/>
      <c r="BL11362"/>
      <c r="BM11362"/>
      <c r="BN11362"/>
    </row>
    <row r="11363" spans="61:66" x14ac:dyDescent="0.25">
      <c r="BI11363"/>
      <c r="BJ11363"/>
      <c r="BK11363"/>
      <c r="BL11363"/>
      <c r="BM11363"/>
      <c r="BN11363"/>
    </row>
    <row r="11364" spans="61:66" x14ac:dyDescent="0.25">
      <c r="BI11364"/>
      <c r="BJ11364"/>
      <c r="BK11364"/>
      <c r="BL11364"/>
      <c r="BM11364"/>
      <c r="BN11364"/>
    </row>
    <row r="11365" spans="61:66" x14ac:dyDescent="0.25">
      <c r="BI11365"/>
      <c r="BJ11365"/>
      <c r="BK11365"/>
      <c r="BL11365"/>
      <c r="BM11365"/>
      <c r="BN11365"/>
    </row>
    <row r="11366" spans="61:66" x14ac:dyDescent="0.25">
      <c r="BI11366"/>
      <c r="BJ11366"/>
      <c r="BK11366"/>
      <c r="BL11366"/>
      <c r="BM11366"/>
      <c r="BN11366"/>
    </row>
    <row r="11367" spans="61:66" x14ac:dyDescent="0.25">
      <c r="BI11367"/>
      <c r="BJ11367"/>
      <c r="BK11367"/>
      <c r="BL11367"/>
      <c r="BM11367"/>
      <c r="BN11367"/>
    </row>
    <row r="11368" spans="61:66" x14ac:dyDescent="0.25">
      <c r="BI11368"/>
      <c r="BJ11368"/>
      <c r="BK11368"/>
      <c r="BL11368"/>
      <c r="BM11368"/>
      <c r="BN11368"/>
    </row>
    <row r="11369" spans="61:66" x14ac:dyDescent="0.25">
      <c r="BI11369"/>
      <c r="BJ11369"/>
      <c r="BK11369"/>
      <c r="BL11369"/>
      <c r="BM11369"/>
      <c r="BN11369"/>
    </row>
    <row r="11370" spans="61:66" x14ac:dyDescent="0.25">
      <c r="BI11370"/>
      <c r="BJ11370"/>
      <c r="BK11370"/>
      <c r="BL11370"/>
      <c r="BM11370"/>
      <c r="BN11370"/>
    </row>
    <row r="11371" spans="61:66" x14ac:dyDescent="0.25">
      <c r="BI11371"/>
      <c r="BJ11371"/>
      <c r="BK11371"/>
      <c r="BL11371"/>
      <c r="BM11371"/>
      <c r="BN11371"/>
    </row>
    <row r="11372" spans="61:66" x14ac:dyDescent="0.25">
      <c r="BI11372"/>
      <c r="BJ11372"/>
      <c r="BK11372"/>
      <c r="BL11372"/>
      <c r="BM11372"/>
      <c r="BN11372"/>
    </row>
    <row r="11373" spans="61:66" x14ac:dyDescent="0.25">
      <c r="BI11373"/>
      <c r="BJ11373"/>
      <c r="BK11373"/>
      <c r="BL11373"/>
      <c r="BM11373"/>
      <c r="BN11373"/>
    </row>
    <row r="11374" spans="61:66" x14ac:dyDescent="0.25">
      <c r="BI11374"/>
      <c r="BJ11374"/>
      <c r="BK11374"/>
      <c r="BL11374"/>
      <c r="BM11374"/>
      <c r="BN11374"/>
    </row>
    <row r="11375" spans="61:66" x14ac:dyDescent="0.25">
      <c r="BI11375"/>
      <c r="BJ11375"/>
      <c r="BK11375"/>
      <c r="BL11375"/>
      <c r="BM11375"/>
      <c r="BN11375"/>
    </row>
    <row r="11376" spans="61:66" x14ac:dyDescent="0.25">
      <c r="BI11376"/>
      <c r="BJ11376"/>
      <c r="BK11376"/>
      <c r="BL11376"/>
      <c r="BM11376"/>
      <c r="BN11376"/>
    </row>
    <row r="11377" spans="61:66" x14ac:dyDescent="0.25">
      <c r="BI11377"/>
      <c r="BJ11377"/>
      <c r="BK11377"/>
      <c r="BL11377"/>
      <c r="BM11377"/>
      <c r="BN11377"/>
    </row>
    <row r="11378" spans="61:66" x14ac:dyDescent="0.25">
      <c r="BI11378"/>
      <c r="BJ11378"/>
      <c r="BK11378"/>
      <c r="BL11378"/>
      <c r="BM11378"/>
      <c r="BN11378"/>
    </row>
    <row r="11379" spans="61:66" x14ac:dyDescent="0.25">
      <c r="BI11379"/>
      <c r="BJ11379"/>
      <c r="BK11379"/>
      <c r="BL11379"/>
      <c r="BM11379"/>
      <c r="BN11379"/>
    </row>
    <row r="11380" spans="61:66" x14ac:dyDescent="0.25">
      <c r="BI11380"/>
      <c r="BJ11380"/>
      <c r="BK11380"/>
      <c r="BL11380"/>
      <c r="BM11380"/>
      <c r="BN11380"/>
    </row>
    <row r="11381" spans="61:66" x14ac:dyDescent="0.25">
      <c r="BI11381"/>
      <c r="BJ11381"/>
      <c r="BK11381"/>
      <c r="BL11381"/>
      <c r="BM11381"/>
      <c r="BN11381"/>
    </row>
    <row r="11382" spans="61:66" x14ac:dyDescent="0.25">
      <c r="BI11382"/>
      <c r="BJ11382"/>
      <c r="BK11382"/>
      <c r="BL11382"/>
      <c r="BM11382"/>
      <c r="BN11382"/>
    </row>
    <row r="11383" spans="61:66" x14ac:dyDescent="0.25">
      <c r="BI11383"/>
      <c r="BJ11383"/>
      <c r="BK11383"/>
      <c r="BL11383"/>
      <c r="BM11383"/>
      <c r="BN11383"/>
    </row>
    <row r="11384" spans="61:66" x14ac:dyDescent="0.25">
      <c r="BI11384"/>
      <c r="BJ11384"/>
      <c r="BK11384"/>
      <c r="BL11384"/>
      <c r="BM11384"/>
      <c r="BN11384"/>
    </row>
    <row r="11385" spans="61:66" x14ac:dyDescent="0.25">
      <c r="BI11385"/>
      <c r="BJ11385"/>
      <c r="BK11385"/>
      <c r="BL11385"/>
      <c r="BM11385"/>
      <c r="BN11385"/>
    </row>
    <row r="11386" spans="61:66" x14ac:dyDescent="0.25">
      <c r="BI11386"/>
      <c r="BJ11386"/>
      <c r="BK11386"/>
      <c r="BL11386"/>
      <c r="BM11386"/>
      <c r="BN11386"/>
    </row>
    <row r="11387" spans="61:66" x14ac:dyDescent="0.25">
      <c r="BI11387"/>
      <c r="BJ11387"/>
      <c r="BK11387"/>
      <c r="BL11387"/>
      <c r="BM11387"/>
      <c r="BN11387"/>
    </row>
    <row r="11388" spans="61:66" x14ac:dyDescent="0.25">
      <c r="BI11388"/>
      <c r="BJ11388"/>
      <c r="BK11388"/>
      <c r="BL11388"/>
      <c r="BM11388"/>
      <c r="BN11388"/>
    </row>
    <row r="11389" spans="61:66" x14ac:dyDescent="0.25">
      <c r="BI11389"/>
      <c r="BJ11389"/>
      <c r="BK11389"/>
      <c r="BL11389"/>
      <c r="BM11389"/>
      <c r="BN11389"/>
    </row>
    <row r="11390" spans="61:66" x14ac:dyDescent="0.25">
      <c r="BI11390"/>
      <c r="BJ11390"/>
      <c r="BK11390"/>
      <c r="BL11390"/>
      <c r="BM11390"/>
      <c r="BN11390"/>
    </row>
    <row r="11391" spans="61:66" x14ac:dyDescent="0.25">
      <c r="BI11391"/>
      <c r="BJ11391"/>
      <c r="BK11391"/>
      <c r="BL11391"/>
      <c r="BM11391"/>
      <c r="BN11391"/>
    </row>
    <row r="11392" spans="61:66" x14ac:dyDescent="0.25">
      <c r="BI11392"/>
      <c r="BJ11392"/>
      <c r="BK11392"/>
      <c r="BL11392"/>
      <c r="BM11392"/>
      <c r="BN11392"/>
    </row>
    <row r="11393" spans="61:66" x14ac:dyDescent="0.25">
      <c r="BI11393"/>
      <c r="BJ11393"/>
      <c r="BK11393"/>
      <c r="BL11393"/>
      <c r="BM11393"/>
      <c r="BN11393"/>
    </row>
    <row r="11394" spans="61:66" x14ac:dyDescent="0.25">
      <c r="BI11394"/>
      <c r="BJ11394"/>
      <c r="BK11394"/>
      <c r="BL11394"/>
      <c r="BM11394"/>
      <c r="BN11394"/>
    </row>
    <row r="11395" spans="61:66" x14ac:dyDescent="0.25">
      <c r="BI11395"/>
      <c r="BJ11395"/>
      <c r="BK11395"/>
      <c r="BL11395"/>
      <c r="BM11395"/>
      <c r="BN11395"/>
    </row>
    <row r="11396" spans="61:66" x14ac:dyDescent="0.25">
      <c r="BI11396"/>
      <c r="BJ11396"/>
      <c r="BK11396"/>
      <c r="BL11396"/>
      <c r="BM11396"/>
      <c r="BN11396"/>
    </row>
    <row r="11397" spans="61:66" x14ac:dyDescent="0.25">
      <c r="BI11397"/>
      <c r="BJ11397"/>
      <c r="BK11397"/>
      <c r="BL11397"/>
      <c r="BM11397"/>
      <c r="BN11397"/>
    </row>
    <row r="11398" spans="61:66" x14ac:dyDescent="0.25">
      <c r="BI11398"/>
      <c r="BJ11398"/>
      <c r="BK11398"/>
      <c r="BL11398"/>
      <c r="BM11398"/>
      <c r="BN11398"/>
    </row>
    <row r="11399" spans="61:66" x14ac:dyDescent="0.25">
      <c r="BI11399"/>
      <c r="BJ11399"/>
      <c r="BK11399"/>
      <c r="BL11399"/>
      <c r="BM11399"/>
      <c r="BN11399"/>
    </row>
    <row r="11400" spans="61:66" x14ac:dyDescent="0.25">
      <c r="BI11400"/>
      <c r="BJ11400"/>
      <c r="BK11400"/>
      <c r="BL11400"/>
      <c r="BM11400"/>
      <c r="BN11400"/>
    </row>
    <row r="11401" spans="61:66" x14ac:dyDescent="0.25">
      <c r="BI11401"/>
      <c r="BJ11401"/>
      <c r="BK11401"/>
      <c r="BL11401"/>
      <c r="BM11401"/>
      <c r="BN11401"/>
    </row>
    <row r="11402" spans="61:66" x14ac:dyDescent="0.25">
      <c r="BI11402"/>
      <c r="BJ11402"/>
      <c r="BK11402"/>
      <c r="BL11402"/>
      <c r="BM11402"/>
      <c r="BN11402"/>
    </row>
    <row r="11403" spans="61:66" x14ac:dyDescent="0.25">
      <c r="BI11403"/>
      <c r="BJ11403"/>
      <c r="BK11403"/>
      <c r="BL11403"/>
      <c r="BM11403"/>
      <c r="BN11403"/>
    </row>
    <row r="11404" spans="61:66" x14ac:dyDescent="0.25">
      <c r="BI11404"/>
      <c r="BJ11404"/>
      <c r="BK11404"/>
      <c r="BL11404"/>
      <c r="BM11404"/>
      <c r="BN11404"/>
    </row>
    <row r="11405" spans="61:66" x14ac:dyDescent="0.25">
      <c r="BI11405"/>
      <c r="BJ11405"/>
      <c r="BK11405"/>
      <c r="BL11405"/>
      <c r="BM11405"/>
      <c r="BN11405"/>
    </row>
    <row r="11406" spans="61:66" x14ac:dyDescent="0.25">
      <c r="BI11406"/>
      <c r="BJ11406"/>
      <c r="BK11406"/>
      <c r="BL11406"/>
      <c r="BM11406"/>
      <c r="BN11406"/>
    </row>
    <row r="11407" spans="61:66" x14ac:dyDescent="0.25">
      <c r="BI11407"/>
      <c r="BJ11407"/>
      <c r="BK11407"/>
      <c r="BL11407"/>
      <c r="BM11407"/>
      <c r="BN11407"/>
    </row>
    <row r="11408" spans="61:66" x14ac:dyDescent="0.25">
      <c r="BI11408"/>
      <c r="BJ11408"/>
      <c r="BK11408"/>
      <c r="BL11408"/>
      <c r="BM11408"/>
      <c r="BN11408"/>
    </row>
    <row r="11409" spans="61:66" x14ac:dyDescent="0.25">
      <c r="BI11409"/>
      <c r="BJ11409"/>
      <c r="BK11409"/>
      <c r="BL11409"/>
      <c r="BM11409"/>
      <c r="BN11409"/>
    </row>
    <row r="11410" spans="61:66" x14ac:dyDescent="0.25">
      <c r="BI11410"/>
      <c r="BJ11410"/>
      <c r="BK11410"/>
      <c r="BL11410"/>
      <c r="BM11410"/>
      <c r="BN11410"/>
    </row>
    <row r="11411" spans="61:66" x14ac:dyDescent="0.25">
      <c r="BI11411"/>
      <c r="BJ11411"/>
      <c r="BK11411"/>
      <c r="BL11411"/>
      <c r="BM11411"/>
      <c r="BN11411"/>
    </row>
    <row r="11412" spans="61:66" x14ac:dyDescent="0.25">
      <c r="BI11412"/>
      <c r="BJ11412"/>
      <c r="BK11412"/>
      <c r="BL11412"/>
      <c r="BM11412"/>
      <c r="BN11412"/>
    </row>
    <row r="11413" spans="61:66" x14ac:dyDescent="0.25">
      <c r="BI11413"/>
      <c r="BJ11413"/>
      <c r="BK11413"/>
      <c r="BL11413"/>
      <c r="BM11413"/>
      <c r="BN11413"/>
    </row>
    <row r="11414" spans="61:66" x14ac:dyDescent="0.25">
      <c r="BI11414"/>
      <c r="BJ11414"/>
      <c r="BK11414"/>
      <c r="BL11414"/>
      <c r="BM11414"/>
      <c r="BN11414"/>
    </row>
    <row r="11415" spans="61:66" x14ac:dyDescent="0.25">
      <c r="BI11415"/>
      <c r="BJ11415"/>
      <c r="BK11415"/>
      <c r="BL11415"/>
      <c r="BM11415"/>
      <c r="BN11415"/>
    </row>
    <row r="11416" spans="61:66" x14ac:dyDescent="0.25">
      <c r="BI11416"/>
      <c r="BJ11416"/>
      <c r="BK11416"/>
      <c r="BL11416"/>
      <c r="BM11416"/>
      <c r="BN11416"/>
    </row>
    <row r="11417" spans="61:66" x14ac:dyDescent="0.25">
      <c r="BI11417"/>
      <c r="BJ11417"/>
      <c r="BK11417"/>
      <c r="BL11417"/>
      <c r="BM11417"/>
      <c r="BN11417"/>
    </row>
    <row r="11418" spans="61:66" x14ac:dyDescent="0.25">
      <c r="BI11418"/>
      <c r="BJ11418"/>
      <c r="BK11418"/>
      <c r="BL11418"/>
      <c r="BM11418"/>
      <c r="BN11418"/>
    </row>
    <row r="11419" spans="61:66" x14ac:dyDescent="0.25">
      <c r="BI11419"/>
      <c r="BJ11419"/>
      <c r="BK11419"/>
      <c r="BL11419"/>
      <c r="BM11419"/>
      <c r="BN11419"/>
    </row>
    <row r="11420" spans="61:66" x14ac:dyDescent="0.25">
      <c r="BI11420"/>
      <c r="BJ11420"/>
      <c r="BK11420"/>
      <c r="BL11420"/>
      <c r="BM11420"/>
      <c r="BN11420"/>
    </row>
    <row r="11421" spans="61:66" x14ac:dyDescent="0.25">
      <c r="BI11421"/>
      <c r="BJ11421"/>
      <c r="BK11421"/>
      <c r="BL11421"/>
      <c r="BM11421"/>
      <c r="BN11421"/>
    </row>
    <row r="11422" spans="61:66" x14ac:dyDescent="0.25">
      <c r="BI11422"/>
      <c r="BJ11422"/>
      <c r="BK11422"/>
      <c r="BL11422"/>
      <c r="BM11422"/>
      <c r="BN11422"/>
    </row>
    <row r="11423" spans="61:66" x14ac:dyDescent="0.25">
      <c r="BI11423"/>
      <c r="BJ11423"/>
      <c r="BK11423"/>
      <c r="BL11423"/>
      <c r="BM11423"/>
      <c r="BN11423"/>
    </row>
    <row r="11424" spans="61:66" x14ac:dyDescent="0.25">
      <c r="BI11424"/>
      <c r="BJ11424"/>
      <c r="BK11424"/>
      <c r="BL11424"/>
      <c r="BM11424"/>
      <c r="BN11424"/>
    </row>
    <row r="11425" spans="61:66" x14ac:dyDescent="0.25">
      <c r="BI11425"/>
      <c r="BJ11425"/>
      <c r="BK11425"/>
      <c r="BL11425"/>
      <c r="BM11425"/>
      <c r="BN11425"/>
    </row>
    <row r="11426" spans="61:66" x14ac:dyDescent="0.25">
      <c r="BI11426"/>
      <c r="BJ11426"/>
      <c r="BK11426"/>
      <c r="BL11426"/>
      <c r="BM11426"/>
      <c r="BN11426"/>
    </row>
    <row r="11427" spans="61:66" x14ac:dyDescent="0.25">
      <c r="BI11427"/>
      <c r="BJ11427"/>
      <c r="BK11427"/>
      <c r="BL11427"/>
      <c r="BM11427"/>
      <c r="BN11427"/>
    </row>
    <row r="11428" spans="61:66" x14ac:dyDescent="0.25">
      <c r="BI11428"/>
      <c r="BJ11428"/>
      <c r="BK11428"/>
      <c r="BL11428"/>
      <c r="BM11428"/>
      <c r="BN11428"/>
    </row>
    <row r="11429" spans="61:66" x14ac:dyDescent="0.25">
      <c r="BI11429"/>
      <c r="BJ11429"/>
      <c r="BK11429"/>
      <c r="BL11429"/>
      <c r="BM11429"/>
      <c r="BN11429"/>
    </row>
    <row r="11430" spans="61:66" x14ac:dyDescent="0.25">
      <c r="BI11430"/>
      <c r="BJ11430"/>
      <c r="BK11430"/>
      <c r="BL11430"/>
      <c r="BM11430"/>
      <c r="BN11430"/>
    </row>
    <row r="11431" spans="61:66" x14ac:dyDescent="0.25">
      <c r="BI11431"/>
      <c r="BJ11431"/>
      <c r="BK11431"/>
      <c r="BL11431"/>
      <c r="BM11431"/>
      <c r="BN11431"/>
    </row>
    <row r="11432" spans="61:66" x14ac:dyDescent="0.25">
      <c r="BI11432"/>
      <c r="BJ11432"/>
      <c r="BK11432"/>
      <c r="BL11432"/>
      <c r="BM11432"/>
      <c r="BN11432"/>
    </row>
    <row r="11433" spans="61:66" x14ac:dyDescent="0.25">
      <c r="BI11433"/>
      <c r="BJ11433"/>
      <c r="BK11433"/>
      <c r="BL11433"/>
      <c r="BM11433"/>
      <c r="BN11433"/>
    </row>
    <row r="11434" spans="61:66" x14ac:dyDescent="0.25">
      <c r="BI11434"/>
      <c r="BJ11434"/>
      <c r="BK11434"/>
      <c r="BL11434"/>
      <c r="BM11434"/>
      <c r="BN11434"/>
    </row>
    <row r="11435" spans="61:66" x14ac:dyDescent="0.25">
      <c r="BI11435"/>
      <c r="BJ11435"/>
      <c r="BK11435"/>
      <c r="BL11435"/>
      <c r="BM11435"/>
      <c r="BN11435"/>
    </row>
    <row r="11436" spans="61:66" x14ac:dyDescent="0.25">
      <c r="BI11436"/>
      <c r="BJ11436"/>
      <c r="BK11436"/>
      <c r="BL11436"/>
      <c r="BM11436"/>
      <c r="BN11436"/>
    </row>
    <row r="11437" spans="61:66" x14ac:dyDescent="0.25">
      <c r="BI11437"/>
      <c r="BJ11437"/>
      <c r="BK11437"/>
      <c r="BL11437"/>
      <c r="BM11437"/>
      <c r="BN11437"/>
    </row>
    <row r="11438" spans="61:66" x14ac:dyDescent="0.25">
      <c r="BI11438"/>
      <c r="BJ11438"/>
      <c r="BK11438"/>
      <c r="BL11438"/>
      <c r="BM11438"/>
      <c r="BN11438"/>
    </row>
    <row r="11439" spans="61:66" x14ac:dyDescent="0.25">
      <c r="BI11439"/>
      <c r="BJ11439"/>
      <c r="BK11439"/>
      <c r="BL11439"/>
      <c r="BM11439"/>
      <c r="BN11439"/>
    </row>
    <row r="11440" spans="61:66" x14ac:dyDescent="0.25">
      <c r="BI11440"/>
      <c r="BJ11440"/>
      <c r="BK11440"/>
      <c r="BL11440"/>
      <c r="BM11440"/>
      <c r="BN11440"/>
    </row>
    <row r="11441" spans="61:66" x14ac:dyDescent="0.25">
      <c r="BI11441"/>
      <c r="BJ11441"/>
      <c r="BK11441"/>
      <c r="BL11441"/>
      <c r="BM11441"/>
      <c r="BN11441"/>
    </row>
    <row r="11442" spans="61:66" x14ac:dyDescent="0.25">
      <c r="BI11442"/>
      <c r="BJ11442"/>
      <c r="BK11442"/>
      <c r="BL11442"/>
      <c r="BM11442"/>
      <c r="BN11442"/>
    </row>
    <row r="11443" spans="61:66" x14ac:dyDescent="0.25">
      <c r="BI11443"/>
      <c r="BJ11443"/>
      <c r="BK11443"/>
      <c r="BL11443"/>
      <c r="BM11443"/>
      <c r="BN11443"/>
    </row>
    <row r="11444" spans="61:66" x14ac:dyDescent="0.25">
      <c r="BI11444"/>
      <c r="BJ11444"/>
      <c r="BK11444"/>
      <c r="BL11444"/>
      <c r="BM11444"/>
      <c r="BN11444"/>
    </row>
    <row r="11445" spans="61:66" x14ac:dyDescent="0.25">
      <c r="BI11445"/>
      <c r="BJ11445"/>
      <c r="BK11445"/>
      <c r="BL11445"/>
      <c r="BM11445"/>
      <c r="BN11445"/>
    </row>
    <row r="11446" spans="61:66" x14ac:dyDescent="0.25">
      <c r="BI11446"/>
      <c r="BJ11446"/>
      <c r="BK11446"/>
      <c r="BL11446"/>
      <c r="BM11446"/>
      <c r="BN11446"/>
    </row>
    <row r="11447" spans="61:66" x14ac:dyDescent="0.25">
      <c r="BI11447"/>
      <c r="BJ11447"/>
      <c r="BK11447"/>
      <c r="BL11447"/>
      <c r="BM11447"/>
      <c r="BN11447"/>
    </row>
    <row r="11448" spans="61:66" x14ac:dyDescent="0.25">
      <c r="BI11448"/>
      <c r="BJ11448"/>
      <c r="BK11448"/>
      <c r="BL11448"/>
      <c r="BM11448"/>
      <c r="BN11448"/>
    </row>
    <row r="11449" spans="61:66" x14ac:dyDescent="0.25">
      <c r="BI11449"/>
      <c r="BJ11449"/>
      <c r="BK11449"/>
      <c r="BL11449"/>
      <c r="BM11449"/>
      <c r="BN11449"/>
    </row>
    <row r="11450" spans="61:66" x14ac:dyDescent="0.25">
      <c r="BI11450"/>
      <c r="BJ11450"/>
      <c r="BK11450"/>
      <c r="BL11450"/>
      <c r="BM11450"/>
      <c r="BN11450"/>
    </row>
    <row r="11451" spans="61:66" x14ac:dyDescent="0.25">
      <c r="BI11451"/>
      <c r="BJ11451"/>
      <c r="BK11451"/>
      <c r="BL11451"/>
      <c r="BM11451"/>
      <c r="BN11451"/>
    </row>
    <row r="11452" spans="61:66" x14ac:dyDescent="0.25">
      <c r="BI11452"/>
      <c r="BJ11452"/>
      <c r="BK11452"/>
      <c r="BL11452"/>
      <c r="BM11452"/>
      <c r="BN11452"/>
    </row>
    <row r="11453" spans="61:66" x14ac:dyDescent="0.25">
      <c r="BI11453"/>
      <c r="BJ11453"/>
      <c r="BK11453"/>
      <c r="BL11453"/>
      <c r="BM11453"/>
      <c r="BN11453"/>
    </row>
    <row r="11454" spans="61:66" x14ac:dyDescent="0.25">
      <c r="BI11454"/>
      <c r="BJ11454"/>
      <c r="BK11454"/>
      <c r="BL11454"/>
      <c r="BM11454"/>
      <c r="BN11454"/>
    </row>
    <row r="11455" spans="61:66" x14ac:dyDescent="0.25">
      <c r="BI11455"/>
      <c r="BJ11455"/>
      <c r="BK11455"/>
      <c r="BL11455"/>
      <c r="BM11455"/>
      <c r="BN11455"/>
    </row>
    <row r="11456" spans="61:66" x14ac:dyDescent="0.25">
      <c r="BI11456"/>
      <c r="BJ11456"/>
      <c r="BK11456"/>
      <c r="BL11456"/>
      <c r="BM11456"/>
      <c r="BN11456"/>
    </row>
    <row r="11457" spans="61:66" x14ac:dyDescent="0.25">
      <c r="BI11457"/>
      <c r="BJ11457"/>
      <c r="BK11457"/>
      <c r="BL11457"/>
      <c r="BM11457"/>
      <c r="BN11457"/>
    </row>
    <row r="11458" spans="61:66" x14ac:dyDescent="0.25">
      <c r="BI11458"/>
      <c r="BJ11458"/>
      <c r="BK11458"/>
      <c r="BL11458"/>
      <c r="BM11458"/>
      <c r="BN11458"/>
    </row>
    <row r="11459" spans="61:66" x14ac:dyDescent="0.25">
      <c r="BI11459"/>
      <c r="BJ11459"/>
      <c r="BK11459"/>
      <c r="BL11459"/>
      <c r="BM11459"/>
      <c r="BN11459"/>
    </row>
    <row r="11460" spans="61:66" x14ac:dyDescent="0.25">
      <c r="BI11460"/>
      <c r="BJ11460"/>
      <c r="BK11460"/>
      <c r="BL11460"/>
      <c r="BM11460"/>
      <c r="BN11460"/>
    </row>
    <row r="11461" spans="61:66" x14ac:dyDescent="0.25">
      <c r="BI11461"/>
      <c r="BJ11461"/>
      <c r="BK11461"/>
      <c r="BL11461"/>
      <c r="BM11461"/>
      <c r="BN11461"/>
    </row>
    <row r="11462" spans="61:66" x14ac:dyDescent="0.25">
      <c r="BI11462"/>
      <c r="BJ11462"/>
      <c r="BK11462"/>
      <c r="BL11462"/>
      <c r="BM11462"/>
      <c r="BN11462"/>
    </row>
    <row r="11463" spans="61:66" x14ac:dyDescent="0.25">
      <c r="BI11463"/>
      <c r="BJ11463"/>
      <c r="BK11463"/>
      <c r="BL11463"/>
      <c r="BM11463"/>
      <c r="BN11463"/>
    </row>
    <row r="11464" spans="61:66" x14ac:dyDescent="0.25">
      <c r="BI11464"/>
      <c r="BJ11464"/>
      <c r="BK11464"/>
      <c r="BL11464"/>
      <c r="BM11464"/>
      <c r="BN11464"/>
    </row>
    <row r="11465" spans="61:66" x14ac:dyDescent="0.25">
      <c r="BI11465"/>
      <c r="BJ11465"/>
      <c r="BK11465"/>
      <c r="BL11465"/>
      <c r="BM11465"/>
      <c r="BN11465"/>
    </row>
    <row r="11466" spans="61:66" x14ac:dyDescent="0.25">
      <c r="BI11466"/>
      <c r="BJ11466"/>
      <c r="BK11466"/>
      <c r="BL11466"/>
      <c r="BM11466"/>
      <c r="BN11466"/>
    </row>
    <row r="11467" spans="61:66" x14ac:dyDescent="0.25">
      <c r="BI11467"/>
      <c r="BJ11467"/>
      <c r="BK11467"/>
      <c r="BL11467"/>
      <c r="BM11467"/>
      <c r="BN11467"/>
    </row>
    <row r="11468" spans="61:66" x14ac:dyDescent="0.25">
      <c r="BI11468"/>
      <c r="BJ11468"/>
      <c r="BK11468"/>
      <c r="BL11468"/>
      <c r="BM11468"/>
      <c r="BN11468"/>
    </row>
    <row r="11469" spans="61:66" x14ac:dyDescent="0.25">
      <c r="BI11469"/>
      <c r="BJ11469"/>
      <c r="BK11469"/>
      <c r="BL11469"/>
      <c r="BM11469"/>
      <c r="BN11469"/>
    </row>
    <row r="11470" spans="61:66" x14ac:dyDescent="0.25">
      <c r="BI11470"/>
      <c r="BJ11470"/>
      <c r="BK11470"/>
      <c r="BL11470"/>
      <c r="BM11470"/>
      <c r="BN11470"/>
    </row>
    <row r="11471" spans="61:66" x14ac:dyDescent="0.25">
      <c r="BI11471"/>
      <c r="BJ11471"/>
      <c r="BK11471"/>
      <c r="BL11471"/>
      <c r="BM11471"/>
      <c r="BN11471"/>
    </row>
    <row r="11472" spans="61:66" x14ac:dyDescent="0.25">
      <c r="BI11472"/>
      <c r="BJ11472"/>
      <c r="BK11472"/>
      <c r="BL11472"/>
      <c r="BM11472"/>
      <c r="BN11472"/>
    </row>
    <row r="11473" spans="61:66" x14ac:dyDescent="0.25">
      <c r="BI11473"/>
      <c r="BJ11473"/>
      <c r="BK11473"/>
      <c r="BL11473"/>
      <c r="BM11473"/>
      <c r="BN11473"/>
    </row>
    <row r="11474" spans="61:66" x14ac:dyDescent="0.25">
      <c r="BI11474"/>
      <c r="BJ11474"/>
      <c r="BK11474"/>
      <c r="BL11474"/>
      <c r="BM11474"/>
      <c r="BN11474"/>
    </row>
    <row r="11475" spans="61:66" x14ac:dyDescent="0.25">
      <c r="BI11475"/>
      <c r="BJ11475"/>
      <c r="BK11475"/>
      <c r="BL11475"/>
      <c r="BM11475"/>
      <c r="BN11475"/>
    </row>
    <row r="11476" spans="61:66" x14ac:dyDescent="0.25">
      <c r="BI11476"/>
      <c r="BJ11476"/>
      <c r="BK11476"/>
      <c r="BL11476"/>
      <c r="BM11476"/>
      <c r="BN11476"/>
    </row>
    <row r="11477" spans="61:66" x14ac:dyDescent="0.25">
      <c r="BI11477"/>
      <c r="BJ11477"/>
      <c r="BK11477"/>
      <c r="BL11477"/>
      <c r="BM11477"/>
      <c r="BN11477"/>
    </row>
    <row r="11478" spans="61:66" x14ac:dyDescent="0.25">
      <c r="BI11478"/>
      <c r="BJ11478"/>
      <c r="BK11478"/>
      <c r="BL11478"/>
      <c r="BM11478"/>
      <c r="BN11478"/>
    </row>
    <row r="11479" spans="61:66" x14ac:dyDescent="0.25">
      <c r="BI11479"/>
      <c r="BJ11479"/>
      <c r="BK11479"/>
      <c r="BL11479"/>
      <c r="BM11479"/>
      <c r="BN11479"/>
    </row>
    <row r="11480" spans="61:66" x14ac:dyDescent="0.25">
      <c r="BI11480"/>
      <c r="BJ11480"/>
      <c r="BK11480"/>
      <c r="BL11480"/>
      <c r="BM11480"/>
      <c r="BN11480"/>
    </row>
    <row r="11481" spans="61:66" x14ac:dyDescent="0.25">
      <c r="BI11481"/>
      <c r="BJ11481"/>
      <c r="BK11481"/>
      <c r="BL11481"/>
      <c r="BM11481"/>
      <c r="BN11481"/>
    </row>
    <row r="11482" spans="61:66" x14ac:dyDescent="0.25">
      <c r="BI11482"/>
      <c r="BJ11482"/>
      <c r="BK11482"/>
      <c r="BL11482"/>
      <c r="BM11482"/>
      <c r="BN11482"/>
    </row>
    <row r="11483" spans="61:66" x14ac:dyDescent="0.25">
      <c r="BI11483"/>
      <c r="BJ11483"/>
      <c r="BK11483"/>
      <c r="BL11483"/>
      <c r="BM11483"/>
      <c r="BN11483"/>
    </row>
    <row r="11484" spans="61:66" x14ac:dyDescent="0.25">
      <c r="BI11484"/>
      <c r="BJ11484"/>
      <c r="BK11484"/>
      <c r="BL11484"/>
      <c r="BM11484"/>
      <c r="BN11484"/>
    </row>
    <row r="11485" spans="61:66" x14ac:dyDescent="0.25">
      <c r="BI11485"/>
      <c r="BJ11485"/>
      <c r="BK11485"/>
      <c r="BL11485"/>
      <c r="BM11485"/>
      <c r="BN11485"/>
    </row>
    <row r="11486" spans="61:66" x14ac:dyDescent="0.25">
      <c r="BI11486"/>
      <c r="BJ11486"/>
      <c r="BK11486"/>
      <c r="BL11486"/>
      <c r="BM11486"/>
      <c r="BN11486"/>
    </row>
    <row r="11487" spans="61:66" x14ac:dyDescent="0.25">
      <c r="BI11487"/>
      <c r="BJ11487"/>
      <c r="BK11487"/>
      <c r="BL11487"/>
      <c r="BM11487"/>
      <c r="BN11487"/>
    </row>
    <row r="11488" spans="61:66" x14ac:dyDescent="0.25">
      <c r="BI11488"/>
      <c r="BJ11488"/>
      <c r="BK11488"/>
      <c r="BL11488"/>
      <c r="BM11488"/>
      <c r="BN11488"/>
    </row>
    <row r="11489" spans="61:66" x14ac:dyDescent="0.25">
      <c r="BI11489"/>
      <c r="BJ11489"/>
      <c r="BK11489"/>
      <c r="BL11489"/>
      <c r="BM11489"/>
      <c r="BN11489"/>
    </row>
    <row r="11490" spans="61:66" x14ac:dyDescent="0.25">
      <c r="BI11490"/>
      <c r="BJ11490"/>
      <c r="BK11490"/>
      <c r="BL11490"/>
      <c r="BM11490"/>
      <c r="BN11490"/>
    </row>
    <row r="11491" spans="61:66" x14ac:dyDescent="0.25">
      <c r="BI11491"/>
      <c r="BJ11491"/>
      <c r="BK11491"/>
      <c r="BL11491"/>
      <c r="BM11491"/>
      <c r="BN11491"/>
    </row>
    <row r="11492" spans="61:66" x14ac:dyDescent="0.25">
      <c r="BI11492"/>
      <c r="BJ11492"/>
      <c r="BK11492"/>
      <c r="BL11492"/>
      <c r="BM11492"/>
      <c r="BN11492"/>
    </row>
    <row r="11493" spans="61:66" x14ac:dyDescent="0.25">
      <c r="BI11493"/>
      <c r="BJ11493"/>
      <c r="BK11493"/>
      <c r="BL11493"/>
      <c r="BM11493"/>
      <c r="BN11493"/>
    </row>
    <row r="11494" spans="61:66" x14ac:dyDescent="0.25">
      <c r="BI11494"/>
      <c r="BJ11494"/>
      <c r="BK11494"/>
      <c r="BL11494"/>
      <c r="BM11494"/>
      <c r="BN11494"/>
    </row>
    <row r="11495" spans="61:66" x14ac:dyDescent="0.25">
      <c r="BI11495"/>
      <c r="BJ11495"/>
      <c r="BK11495"/>
      <c r="BL11495"/>
      <c r="BM11495"/>
      <c r="BN11495"/>
    </row>
    <row r="11496" spans="61:66" x14ac:dyDescent="0.25">
      <c r="BI11496"/>
      <c r="BJ11496"/>
      <c r="BK11496"/>
      <c r="BL11496"/>
      <c r="BM11496"/>
      <c r="BN11496"/>
    </row>
    <row r="11497" spans="61:66" x14ac:dyDescent="0.25">
      <c r="BI11497"/>
      <c r="BJ11497"/>
      <c r="BK11497"/>
      <c r="BL11497"/>
      <c r="BM11497"/>
      <c r="BN11497"/>
    </row>
    <row r="11498" spans="61:66" x14ac:dyDescent="0.25">
      <c r="BI11498"/>
      <c r="BJ11498"/>
      <c r="BK11498"/>
      <c r="BL11498"/>
      <c r="BM11498"/>
      <c r="BN11498"/>
    </row>
    <row r="11499" spans="61:66" x14ac:dyDescent="0.25">
      <c r="BI11499"/>
      <c r="BJ11499"/>
      <c r="BK11499"/>
      <c r="BL11499"/>
      <c r="BM11499"/>
      <c r="BN11499"/>
    </row>
    <row r="11500" spans="61:66" x14ac:dyDescent="0.25">
      <c r="BI11500"/>
      <c r="BJ11500"/>
      <c r="BK11500"/>
      <c r="BL11500"/>
      <c r="BM11500"/>
      <c r="BN11500"/>
    </row>
    <row r="11501" spans="61:66" x14ac:dyDescent="0.25">
      <c r="BI11501"/>
      <c r="BJ11501"/>
      <c r="BK11501"/>
      <c r="BL11501"/>
      <c r="BM11501"/>
      <c r="BN11501"/>
    </row>
    <row r="11502" spans="61:66" x14ac:dyDescent="0.25">
      <c r="BI11502"/>
      <c r="BJ11502"/>
      <c r="BK11502"/>
      <c r="BL11502"/>
      <c r="BM11502"/>
      <c r="BN11502"/>
    </row>
    <row r="11503" spans="61:66" x14ac:dyDescent="0.25">
      <c r="BI11503"/>
      <c r="BJ11503"/>
      <c r="BK11503"/>
      <c r="BL11503"/>
      <c r="BM11503"/>
      <c r="BN11503"/>
    </row>
    <row r="11504" spans="61:66" x14ac:dyDescent="0.25">
      <c r="BI11504"/>
      <c r="BJ11504"/>
      <c r="BK11504"/>
      <c r="BL11504"/>
      <c r="BM11504"/>
      <c r="BN11504"/>
    </row>
    <row r="11505" spans="61:66" x14ac:dyDescent="0.25">
      <c r="BI11505"/>
      <c r="BJ11505"/>
      <c r="BK11505"/>
      <c r="BL11505"/>
      <c r="BM11505"/>
      <c r="BN11505"/>
    </row>
    <row r="11506" spans="61:66" x14ac:dyDescent="0.25">
      <c r="BI11506"/>
      <c r="BJ11506"/>
      <c r="BK11506"/>
      <c r="BL11506"/>
      <c r="BM11506"/>
      <c r="BN11506"/>
    </row>
    <row r="11507" spans="61:66" x14ac:dyDescent="0.25">
      <c r="BI11507"/>
      <c r="BJ11507"/>
      <c r="BK11507"/>
      <c r="BL11507"/>
      <c r="BM11507"/>
      <c r="BN11507"/>
    </row>
    <row r="11508" spans="61:66" x14ac:dyDescent="0.25">
      <c r="BI11508"/>
      <c r="BJ11508"/>
      <c r="BK11508"/>
      <c r="BL11508"/>
      <c r="BM11508"/>
      <c r="BN11508"/>
    </row>
    <row r="11509" spans="61:66" x14ac:dyDescent="0.25">
      <c r="BI11509"/>
      <c r="BJ11509"/>
      <c r="BK11509"/>
      <c r="BL11509"/>
      <c r="BM11509"/>
      <c r="BN11509"/>
    </row>
    <row r="11510" spans="61:66" x14ac:dyDescent="0.25">
      <c r="BI11510"/>
      <c r="BJ11510"/>
      <c r="BK11510"/>
      <c r="BL11510"/>
      <c r="BM11510"/>
      <c r="BN11510"/>
    </row>
    <row r="11511" spans="61:66" x14ac:dyDescent="0.25">
      <c r="BI11511"/>
      <c r="BJ11511"/>
      <c r="BK11511"/>
      <c r="BL11511"/>
      <c r="BM11511"/>
      <c r="BN11511"/>
    </row>
    <row r="11512" spans="61:66" x14ac:dyDescent="0.25">
      <c r="BI11512"/>
      <c r="BJ11512"/>
      <c r="BK11512"/>
      <c r="BL11512"/>
      <c r="BM11512"/>
      <c r="BN11512"/>
    </row>
    <row r="11513" spans="61:66" x14ac:dyDescent="0.25">
      <c r="BI11513"/>
      <c r="BJ11513"/>
      <c r="BK11513"/>
      <c r="BL11513"/>
      <c r="BM11513"/>
      <c r="BN11513"/>
    </row>
    <row r="11514" spans="61:66" x14ac:dyDescent="0.25">
      <c r="BI11514"/>
      <c r="BJ11514"/>
      <c r="BK11514"/>
      <c r="BL11514"/>
      <c r="BM11514"/>
      <c r="BN11514"/>
    </row>
    <row r="11515" spans="61:66" x14ac:dyDescent="0.25">
      <c r="BI11515"/>
      <c r="BJ11515"/>
      <c r="BK11515"/>
      <c r="BL11515"/>
      <c r="BM11515"/>
      <c r="BN11515"/>
    </row>
    <row r="11516" spans="61:66" x14ac:dyDescent="0.25">
      <c r="BI11516"/>
      <c r="BJ11516"/>
      <c r="BK11516"/>
      <c r="BL11516"/>
      <c r="BM11516"/>
      <c r="BN11516"/>
    </row>
    <row r="11517" spans="61:66" x14ac:dyDescent="0.25">
      <c r="BI11517"/>
      <c r="BJ11517"/>
      <c r="BK11517"/>
      <c r="BL11517"/>
      <c r="BM11517"/>
      <c r="BN11517"/>
    </row>
    <row r="11518" spans="61:66" x14ac:dyDescent="0.25">
      <c r="BI11518"/>
      <c r="BJ11518"/>
      <c r="BK11518"/>
      <c r="BL11518"/>
      <c r="BM11518"/>
      <c r="BN11518"/>
    </row>
    <row r="11519" spans="61:66" x14ac:dyDescent="0.25">
      <c r="BI11519"/>
      <c r="BJ11519"/>
      <c r="BK11519"/>
      <c r="BL11519"/>
      <c r="BM11519"/>
      <c r="BN11519"/>
    </row>
    <row r="11520" spans="61:66" x14ac:dyDescent="0.25">
      <c r="BI11520"/>
      <c r="BJ11520"/>
      <c r="BK11520"/>
      <c r="BL11520"/>
      <c r="BM11520"/>
      <c r="BN11520"/>
    </row>
    <row r="11521" spans="61:66" x14ac:dyDescent="0.25">
      <c r="BI11521"/>
      <c r="BJ11521"/>
      <c r="BK11521"/>
      <c r="BL11521"/>
      <c r="BM11521"/>
      <c r="BN11521"/>
    </row>
    <row r="11522" spans="61:66" x14ac:dyDescent="0.25">
      <c r="BI11522"/>
      <c r="BJ11522"/>
      <c r="BK11522"/>
      <c r="BL11522"/>
      <c r="BM11522"/>
      <c r="BN11522"/>
    </row>
    <row r="11523" spans="61:66" x14ac:dyDescent="0.25">
      <c r="BI11523"/>
      <c r="BJ11523"/>
      <c r="BK11523"/>
      <c r="BL11523"/>
      <c r="BM11523"/>
      <c r="BN11523"/>
    </row>
    <row r="11524" spans="61:66" x14ac:dyDescent="0.25">
      <c r="BI11524"/>
      <c r="BJ11524"/>
      <c r="BK11524"/>
      <c r="BL11524"/>
      <c r="BM11524"/>
      <c r="BN11524"/>
    </row>
    <row r="11525" spans="61:66" x14ac:dyDescent="0.25">
      <c r="BI11525"/>
      <c r="BJ11525"/>
      <c r="BK11525"/>
      <c r="BL11525"/>
      <c r="BM11525"/>
      <c r="BN11525"/>
    </row>
    <row r="11526" spans="61:66" x14ac:dyDescent="0.25">
      <c r="BI11526"/>
      <c r="BJ11526"/>
      <c r="BK11526"/>
      <c r="BL11526"/>
      <c r="BM11526"/>
      <c r="BN11526"/>
    </row>
    <row r="11527" spans="61:66" x14ac:dyDescent="0.25">
      <c r="BI11527"/>
      <c r="BJ11527"/>
      <c r="BK11527"/>
      <c r="BL11527"/>
      <c r="BM11527"/>
      <c r="BN11527"/>
    </row>
    <row r="11528" spans="61:66" x14ac:dyDescent="0.25">
      <c r="BI11528"/>
      <c r="BJ11528"/>
      <c r="BK11528"/>
      <c r="BL11528"/>
      <c r="BM11528"/>
      <c r="BN11528"/>
    </row>
    <row r="11529" spans="61:66" x14ac:dyDescent="0.25">
      <c r="BI11529"/>
      <c r="BJ11529"/>
      <c r="BK11529"/>
      <c r="BL11529"/>
      <c r="BM11529"/>
      <c r="BN11529"/>
    </row>
    <row r="11530" spans="61:66" x14ac:dyDescent="0.25">
      <c r="BI11530"/>
      <c r="BJ11530"/>
      <c r="BK11530"/>
      <c r="BL11530"/>
      <c r="BM11530"/>
      <c r="BN11530"/>
    </row>
    <row r="11531" spans="61:66" x14ac:dyDescent="0.25">
      <c r="BI11531"/>
      <c r="BJ11531"/>
      <c r="BK11531"/>
      <c r="BL11531"/>
      <c r="BM11531"/>
      <c r="BN11531"/>
    </row>
    <row r="11532" spans="61:66" x14ac:dyDescent="0.25">
      <c r="BI11532"/>
      <c r="BJ11532"/>
      <c r="BK11532"/>
      <c r="BL11532"/>
      <c r="BM11532"/>
      <c r="BN11532"/>
    </row>
    <row r="11533" spans="61:66" x14ac:dyDescent="0.25">
      <c r="BI11533"/>
      <c r="BJ11533"/>
      <c r="BK11533"/>
      <c r="BL11533"/>
      <c r="BM11533"/>
      <c r="BN11533"/>
    </row>
    <row r="11534" spans="61:66" x14ac:dyDescent="0.25">
      <c r="BI11534"/>
      <c r="BJ11534"/>
      <c r="BK11534"/>
      <c r="BL11534"/>
      <c r="BM11534"/>
      <c r="BN11534"/>
    </row>
    <row r="11535" spans="61:66" x14ac:dyDescent="0.25">
      <c r="BI11535"/>
      <c r="BJ11535"/>
      <c r="BK11535"/>
      <c r="BL11535"/>
      <c r="BM11535"/>
      <c r="BN11535"/>
    </row>
    <row r="11536" spans="61:66" x14ac:dyDescent="0.25">
      <c r="BI11536"/>
      <c r="BJ11536"/>
      <c r="BK11536"/>
      <c r="BL11536"/>
      <c r="BM11536"/>
      <c r="BN11536"/>
    </row>
    <row r="11537" spans="61:66" x14ac:dyDescent="0.25">
      <c r="BI11537"/>
      <c r="BJ11537"/>
      <c r="BK11537"/>
      <c r="BL11537"/>
      <c r="BM11537"/>
      <c r="BN11537"/>
    </row>
    <row r="11538" spans="61:66" x14ac:dyDescent="0.25">
      <c r="BI11538"/>
      <c r="BJ11538"/>
      <c r="BK11538"/>
      <c r="BL11538"/>
      <c r="BM11538"/>
      <c r="BN11538"/>
    </row>
    <row r="11539" spans="61:66" x14ac:dyDescent="0.25">
      <c r="BI11539"/>
      <c r="BJ11539"/>
      <c r="BK11539"/>
      <c r="BL11539"/>
      <c r="BM11539"/>
      <c r="BN11539"/>
    </row>
    <row r="11540" spans="61:66" x14ac:dyDescent="0.25">
      <c r="BI11540"/>
      <c r="BJ11540"/>
      <c r="BK11540"/>
      <c r="BL11540"/>
      <c r="BM11540"/>
      <c r="BN11540"/>
    </row>
    <row r="11541" spans="61:66" x14ac:dyDescent="0.25">
      <c r="BI11541"/>
      <c r="BJ11541"/>
      <c r="BK11541"/>
      <c r="BL11541"/>
      <c r="BM11541"/>
      <c r="BN11541"/>
    </row>
    <row r="11542" spans="61:66" x14ac:dyDescent="0.25">
      <c r="BI11542"/>
      <c r="BJ11542"/>
      <c r="BK11542"/>
      <c r="BL11542"/>
      <c r="BM11542"/>
      <c r="BN11542"/>
    </row>
    <row r="11543" spans="61:66" x14ac:dyDescent="0.25">
      <c r="BI11543"/>
      <c r="BJ11543"/>
      <c r="BK11543"/>
      <c r="BL11543"/>
      <c r="BM11543"/>
      <c r="BN11543"/>
    </row>
    <row r="11544" spans="61:66" x14ac:dyDescent="0.25">
      <c r="BI11544"/>
      <c r="BJ11544"/>
      <c r="BK11544"/>
      <c r="BL11544"/>
      <c r="BM11544"/>
      <c r="BN11544"/>
    </row>
    <row r="11545" spans="61:66" x14ac:dyDescent="0.25">
      <c r="BI11545"/>
      <c r="BJ11545"/>
      <c r="BK11545"/>
      <c r="BL11545"/>
      <c r="BM11545"/>
      <c r="BN11545"/>
    </row>
    <row r="11546" spans="61:66" x14ac:dyDescent="0.25">
      <c r="BI11546"/>
      <c r="BJ11546"/>
      <c r="BK11546"/>
      <c r="BL11546"/>
      <c r="BM11546"/>
      <c r="BN11546"/>
    </row>
    <row r="11547" spans="61:66" x14ac:dyDescent="0.25">
      <c r="BI11547"/>
      <c r="BJ11547"/>
      <c r="BK11547"/>
      <c r="BL11547"/>
      <c r="BM11547"/>
      <c r="BN11547"/>
    </row>
    <row r="11548" spans="61:66" x14ac:dyDescent="0.25">
      <c r="BI11548"/>
      <c r="BJ11548"/>
      <c r="BK11548"/>
      <c r="BL11548"/>
      <c r="BM11548"/>
      <c r="BN11548"/>
    </row>
    <row r="11549" spans="61:66" x14ac:dyDescent="0.25">
      <c r="BI11549"/>
      <c r="BJ11549"/>
      <c r="BK11549"/>
      <c r="BL11549"/>
      <c r="BM11549"/>
      <c r="BN11549"/>
    </row>
    <row r="11550" spans="61:66" x14ac:dyDescent="0.25">
      <c r="BI11550"/>
      <c r="BJ11550"/>
      <c r="BK11550"/>
      <c r="BL11550"/>
      <c r="BM11550"/>
      <c r="BN11550"/>
    </row>
    <row r="11551" spans="61:66" x14ac:dyDescent="0.25">
      <c r="BI11551"/>
      <c r="BJ11551"/>
      <c r="BK11551"/>
      <c r="BL11551"/>
      <c r="BM11551"/>
      <c r="BN11551"/>
    </row>
    <row r="11552" spans="61:66" x14ac:dyDescent="0.25">
      <c r="BI11552"/>
      <c r="BJ11552"/>
      <c r="BK11552"/>
      <c r="BL11552"/>
      <c r="BM11552"/>
      <c r="BN11552"/>
    </row>
    <row r="11553" spans="61:66" x14ac:dyDescent="0.25">
      <c r="BI11553"/>
      <c r="BJ11553"/>
      <c r="BK11553"/>
      <c r="BL11553"/>
      <c r="BM11553"/>
      <c r="BN11553"/>
    </row>
    <row r="11554" spans="61:66" x14ac:dyDescent="0.25">
      <c r="BI11554"/>
      <c r="BJ11554"/>
      <c r="BK11554"/>
      <c r="BL11554"/>
      <c r="BM11554"/>
      <c r="BN11554"/>
    </row>
    <row r="11555" spans="61:66" x14ac:dyDescent="0.25">
      <c r="BI11555"/>
      <c r="BJ11555"/>
      <c r="BK11555"/>
      <c r="BL11555"/>
      <c r="BM11555"/>
      <c r="BN11555"/>
    </row>
    <row r="11556" spans="61:66" x14ac:dyDescent="0.25">
      <c r="BI11556"/>
      <c r="BJ11556"/>
      <c r="BK11556"/>
      <c r="BL11556"/>
      <c r="BM11556"/>
      <c r="BN11556"/>
    </row>
    <row r="11557" spans="61:66" x14ac:dyDescent="0.25">
      <c r="BI11557"/>
      <c r="BJ11557"/>
      <c r="BK11557"/>
      <c r="BL11557"/>
      <c r="BM11557"/>
      <c r="BN11557"/>
    </row>
    <row r="11558" spans="61:66" x14ac:dyDescent="0.25">
      <c r="BI11558"/>
      <c r="BJ11558"/>
      <c r="BK11558"/>
      <c r="BL11558"/>
      <c r="BM11558"/>
      <c r="BN11558"/>
    </row>
    <row r="11559" spans="61:66" x14ac:dyDescent="0.25">
      <c r="BI11559"/>
      <c r="BJ11559"/>
      <c r="BK11559"/>
      <c r="BL11559"/>
      <c r="BM11559"/>
      <c r="BN11559"/>
    </row>
    <row r="11560" spans="61:66" x14ac:dyDescent="0.25">
      <c r="BI11560"/>
      <c r="BJ11560"/>
      <c r="BK11560"/>
      <c r="BL11560"/>
      <c r="BM11560"/>
      <c r="BN11560"/>
    </row>
    <row r="11561" spans="61:66" x14ac:dyDescent="0.25">
      <c r="BI11561"/>
      <c r="BJ11561"/>
      <c r="BK11561"/>
      <c r="BL11561"/>
      <c r="BM11561"/>
      <c r="BN11561"/>
    </row>
    <row r="11562" spans="61:66" x14ac:dyDescent="0.25">
      <c r="BI11562"/>
      <c r="BJ11562"/>
      <c r="BK11562"/>
      <c r="BL11562"/>
      <c r="BM11562"/>
      <c r="BN11562"/>
    </row>
    <row r="11563" spans="61:66" x14ac:dyDescent="0.25">
      <c r="BI11563"/>
      <c r="BJ11563"/>
      <c r="BK11563"/>
      <c r="BL11563"/>
      <c r="BM11563"/>
      <c r="BN11563"/>
    </row>
    <row r="11564" spans="61:66" x14ac:dyDescent="0.25">
      <c r="BI11564"/>
      <c r="BJ11564"/>
      <c r="BK11564"/>
      <c r="BL11564"/>
      <c r="BM11564"/>
      <c r="BN11564"/>
    </row>
    <row r="11565" spans="61:66" x14ac:dyDescent="0.25">
      <c r="BI11565"/>
      <c r="BJ11565"/>
      <c r="BK11565"/>
      <c r="BL11565"/>
      <c r="BM11565"/>
      <c r="BN11565"/>
    </row>
    <row r="11566" spans="61:66" x14ac:dyDescent="0.25">
      <c r="BI11566"/>
      <c r="BJ11566"/>
      <c r="BK11566"/>
      <c r="BL11566"/>
      <c r="BM11566"/>
      <c r="BN11566"/>
    </row>
    <row r="11567" spans="61:66" x14ac:dyDescent="0.25">
      <c r="BI11567"/>
      <c r="BJ11567"/>
      <c r="BK11567"/>
      <c r="BL11567"/>
      <c r="BM11567"/>
      <c r="BN11567"/>
    </row>
    <row r="11568" spans="61:66" x14ac:dyDescent="0.25">
      <c r="BI11568"/>
      <c r="BJ11568"/>
      <c r="BK11568"/>
      <c r="BL11568"/>
      <c r="BM11568"/>
      <c r="BN11568"/>
    </row>
    <row r="11569" spans="61:66" x14ac:dyDescent="0.25">
      <c r="BI11569"/>
      <c r="BJ11569"/>
      <c r="BK11569"/>
      <c r="BL11569"/>
      <c r="BM11569"/>
      <c r="BN11569"/>
    </row>
    <row r="11570" spans="61:66" x14ac:dyDescent="0.25">
      <c r="BI11570"/>
      <c r="BJ11570"/>
      <c r="BK11570"/>
      <c r="BL11570"/>
      <c r="BM11570"/>
      <c r="BN11570"/>
    </row>
    <row r="11571" spans="61:66" x14ac:dyDescent="0.25">
      <c r="BI11571"/>
      <c r="BJ11571"/>
      <c r="BK11571"/>
      <c r="BL11571"/>
      <c r="BM11571"/>
      <c r="BN11571"/>
    </row>
    <row r="11572" spans="61:66" x14ac:dyDescent="0.25">
      <c r="BI11572"/>
      <c r="BJ11572"/>
      <c r="BK11572"/>
      <c r="BL11572"/>
      <c r="BM11572"/>
      <c r="BN11572"/>
    </row>
    <row r="11573" spans="61:66" x14ac:dyDescent="0.25">
      <c r="BI11573"/>
      <c r="BJ11573"/>
      <c r="BK11573"/>
      <c r="BL11573"/>
      <c r="BM11573"/>
      <c r="BN11573"/>
    </row>
    <row r="11574" spans="61:66" x14ac:dyDescent="0.25">
      <c r="BI11574"/>
      <c r="BJ11574"/>
      <c r="BK11574"/>
      <c r="BL11574"/>
      <c r="BM11574"/>
      <c r="BN11574"/>
    </row>
    <row r="11575" spans="61:66" x14ac:dyDescent="0.25">
      <c r="BI11575"/>
      <c r="BJ11575"/>
      <c r="BK11575"/>
      <c r="BL11575"/>
      <c r="BM11575"/>
      <c r="BN11575"/>
    </row>
    <row r="11576" spans="61:66" x14ac:dyDescent="0.25">
      <c r="BI11576"/>
      <c r="BJ11576"/>
      <c r="BK11576"/>
      <c r="BL11576"/>
      <c r="BM11576"/>
      <c r="BN11576"/>
    </row>
    <row r="11577" spans="61:66" x14ac:dyDescent="0.25">
      <c r="BI11577"/>
      <c r="BJ11577"/>
      <c r="BK11577"/>
      <c r="BL11577"/>
      <c r="BM11577"/>
      <c r="BN11577"/>
    </row>
    <row r="11578" spans="61:66" x14ac:dyDescent="0.25">
      <c r="BI11578"/>
      <c r="BJ11578"/>
      <c r="BK11578"/>
      <c r="BL11578"/>
      <c r="BM11578"/>
      <c r="BN11578"/>
    </row>
    <row r="11579" spans="61:66" x14ac:dyDescent="0.25">
      <c r="BI11579"/>
      <c r="BJ11579"/>
      <c r="BK11579"/>
      <c r="BL11579"/>
      <c r="BM11579"/>
      <c r="BN11579"/>
    </row>
    <row r="11580" spans="61:66" x14ac:dyDescent="0.25">
      <c r="BI11580"/>
      <c r="BJ11580"/>
      <c r="BK11580"/>
      <c r="BL11580"/>
      <c r="BM11580"/>
      <c r="BN11580"/>
    </row>
    <row r="11581" spans="61:66" x14ac:dyDescent="0.25">
      <c r="BI11581"/>
      <c r="BJ11581"/>
      <c r="BK11581"/>
      <c r="BL11581"/>
      <c r="BM11581"/>
      <c r="BN11581"/>
    </row>
    <row r="11582" spans="61:66" x14ac:dyDescent="0.25">
      <c r="BI11582"/>
      <c r="BJ11582"/>
      <c r="BK11582"/>
      <c r="BL11582"/>
      <c r="BM11582"/>
      <c r="BN11582"/>
    </row>
    <row r="11583" spans="61:66" x14ac:dyDescent="0.25">
      <c r="BI11583"/>
      <c r="BJ11583"/>
      <c r="BK11583"/>
      <c r="BL11583"/>
      <c r="BM11583"/>
      <c r="BN11583"/>
    </row>
    <row r="11584" spans="61:66" x14ac:dyDescent="0.25">
      <c r="BI11584"/>
      <c r="BJ11584"/>
      <c r="BK11584"/>
      <c r="BL11584"/>
      <c r="BM11584"/>
      <c r="BN11584"/>
    </row>
    <row r="11585" spans="61:66" x14ac:dyDescent="0.25">
      <c r="BI11585"/>
      <c r="BJ11585"/>
      <c r="BK11585"/>
      <c r="BL11585"/>
      <c r="BM11585"/>
      <c r="BN11585"/>
    </row>
    <row r="11586" spans="61:66" x14ac:dyDescent="0.25">
      <c r="BI11586"/>
      <c r="BJ11586"/>
      <c r="BK11586"/>
      <c r="BL11586"/>
      <c r="BM11586"/>
      <c r="BN11586"/>
    </row>
    <row r="11587" spans="61:66" x14ac:dyDescent="0.25">
      <c r="BI11587"/>
      <c r="BJ11587"/>
      <c r="BK11587"/>
      <c r="BL11587"/>
      <c r="BM11587"/>
      <c r="BN11587"/>
    </row>
    <row r="11588" spans="61:66" x14ac:dyDescent="0.25">
      <c r="BI11588"/>
      <c r="BJ11588"/>
      <c r="BK11588"/>
      <c r="BL11588"/>
      <c r="BM11588"/>
      <c r="BN11588"/>
    </row>
    <row r="11589" spans="61:66" x14ac:dyDescent="0.25">
      <c r="BI11589"/>
      <c r="BJ11589"/>
      <c r="BK11589"/>
      <c r="BL11589"/>
      <c r="BM11589"/>
      <c r="BN11589"/>
    </row>
    <row r="11590" spans="61:66" x14ac:dyDescent="0.25">
      <c r="BI11590"/>
      <c r="BJ11590"/>
      <c r="BK11590"/>
      <c r="BL11590"/>
      <c r="BM11590"/>
      <c r="BN11590"/>
    </row>
    <row r="11591" spans="61:66" x14ac:dyDescent="0.25">
      <c r="BI11591"/>
      <c r="BJ11591"/>
      <c r="BK11591"/>
      <c r="BL11591"/>
      <c r="BM11591"/>
      <c r="BN11591"/>
    </row>
    <row r="11592" spans="61:66" x14ac:dyDescent="0.25">
      <c r="BI11592"/>
      <c r="BJ11592"/>
      <c r="BK11592"/>
      <c r="BL11592"/>
      <c r="BM11592"/>
      <c r="BN11592"/>
    </row>
    <row r="11593" spans="61:66" x14ac:dyDescent="0.25">
      <c r="BI11593"/>
      <c r="BJ11593"/>
      <c r="BK11593"/>
      <c r="BL11593"/>
      <c r="BM11593"/>
      <c r="BN11593"/>
    </row>
    <row r="11594" spans="61:66" x14ac:dyDescent="0.25">
      <c r="BI11594"/>
      <c r="BJ11594"/>
      <c r="BK11594"/>
      <c r="BL11594"/>
      <c r="BM11594"/>
      <c r="BN11594"/>
    </row>
    <row r="11595" spans="61:66" x14ac:dyDescent="0.25">
      <c r="BI11595"/>
      <c r="BJ11595"/>
      <c r="BK11595"/>
      <c r="BL11595"/>
      <c r="BM11595"/>
      <c r="BN11595"/>
    </row>
    <row r="11596" spans="61:66" x14ac:dyDescent="0.25">
      <c r="BI11596"/>
      <c r="BJ11596"/>
      <c r="BK11596"/>
      <c r="BL11596"/>
      <c r="BM11596"/>
      <c r="BN11596"/>
    </row>
    <row r="11597" spans="61:66" x14ac:dyDescent="0.25">
      <c r="BI11597"/>
      <c r="BJ11597"/>
      <c r="BK11597"/>
      <c r="BL11597"/>
      <c r="BM11597"/>
      <c r="BN11597"/>
    </row>
    <row r="11598" spans="61:66" x14ac:dyDescent="0.25">
      <c r="BI11598"/>
      <c r="BJ11598"/>
      <c r="BK11598"/>
      <c r="BL11598"/>
      <c r="BM11598"/>
      <c r="BN11598"/>
    </row>
    <row r="11599" spans="61:66" x14ac:dyDescent="0.25">
      <c r="BI11599"/>
      <c r="BJ11599"/>
      <c r="BK11599"/>
      <c r="BL11599"/>
      <c r="BM11599"/>
      <c r="BN11599"/>
    </row>
    <row r="11600" spans="61:66" x14ac:dyDescent="0.25">
      <c r="BI11600"/>
      <c r="BJ11600"/>
      <c r="BK11600"/>
      <c r="BL11600"/>
      <c r="BM11600"/>
      <c r="BN11600"/>
    </row>
    <row r="11601" spans="61:66" x14ac:dyDescent="0.25">
      <c r="BI11601"/>
      <c r="BJ11601"/>
      <c r="BK11601"/>
      <c r="BL11601"/>
      <c r="BM11601"/>
      <c r="BN11601"/>
    </row>
    <row r="11602" spans="61:66" x14ac:dyDescent="0.25">
      <c r="BI11602"/>
      <c r="BJ11602"/>
      <c r="BK11602"/>
      <c r="BL11602"/>
      <c r="BM11602"/>
      <c r="BN11602"/>
    </row>
    <row r="11603" spans="61:66" x14ac:dyDescent="0.25">
      <c r="BI11603"/>
      <c r="BJ11603"/>
      <c r="BK11603"/>
      <c r="BL11603"/>
      <c r="BM11603"/>
      <c r="BN11603"/>
    </row>
    <row r="11604" spans="61:66" x14ac:dyDescent="0.25">
      <c r="BI11604"/>
      <c r="BJ11604"/>
      <c r="BK11604"/>
      <c r="BL11604"/>
      <c r="BM11604"/>
      <c r="BN11604"/>
    </row>
    <row r="11605" spans="61:66" x14ac:dyDescent="0.25">
      <c r="BI11605"/>
      <c r="BJ11605"/>
      <c r="BK11605"/>
      <c r="BL11605"/>
      <c r="BM11605"/>
      <c r="BN11605"/>
    </row>
    <row r="11606" spans="61:66" x14ac:dyDescent="0.25">
      <c r="BI11606"/>
      <c r="BJ11606"/>
      <c r="BK11606"/>
      <c r="BL11606"/>
      <c r="BM11606"/>
      <c r="BN11606"/>
    </row>
    <row r="11607" spans="61:66" x14ac:dyDescent="0.25">
      <c r="BI11607"/>
      <c r="BJ11607"/>
      <c r="BK11607"/>
      <c r="BL11607"/>
      <c r="BM11607"/>
      <c r="BN11607"/>
    </row>
    <row r="11608" spans="61:66" x14ac:dyDescent="0.25">
      <c r="BI11608"/>
      <c r="BJ11608"/>
      <c r="BK11608"/>
      <c r="BL11608"/>
      <c r="BM11608"/>
      <c r="BN11608"/>
    </row>
    <row r="11609" spans="61:66" x14ac:dyDescent="0.25">
      <c r="BI11609"/>
      <c r="BJ11609"/>
      <c r="BK11609"/>
      <c r="BL11609"/>
      <c r="BM11609"/>
      <c r="BN11609"/>
    </row>
    <row r="11610" spans="61:66" x14ac:dyDescent="0.25">
      <c r="BI11610"/>
      <c r="BJ11610"/>
      <c r="BK11610"/>
      <c r="BL11610"/>
      <c r="BM11610"/>
      <c r="BN11610"/>
    </row>
    <row r="11611" spans="61:66" x14ac:dyDescent="0.25">
      <c r="BI11611"/>
      <c r="BJ11611"/>
      <c r="BK11611"/>
      <c r="BL11611"/>
      <c r="BM11611"/>
      <c r="BN11611"/>
    </row>
    <row r="11612" spans="61:66" x14ac:dyDescent="0.25">
      <c r="BI11612"/>
      <c r="BJ11612"/>
      <c r="BK11612"/>
      <c r="BL11612"/>
      <c r="BM11612"/>
      <c r="BN11612"/>
    </row>
    <row r="11613" spans="61:66" x14ac:dyDescent="0.25">
      <c r="BI11613"/>
      <c r="BJ11613"/>
      <c r="BK11613"/>
      <c r="BL11613"/>
      <c r="BM11613"/>
      <c r="BN11613"/>
    </row>
    <row r="11614" spans="61:66" x14ac:dyDescent="0.25">
      <c r="BI11614"/>
      <c r="BJ11614"/>
      <c r="BK11614"/>
      <c r="BL11614"/>
      <c r="BM11614"/>
      <c r="BN11614"/>
    </row>
    <row r="11615" spans="61:66" x14ac:dyDescent="0.25">
      <c r="BI11615"/>
      <c r="BJ11615"/>
      <c r="BK11615"/>
      <c r="BL11615"/>
      <c r="BM11615"/>
      <c r="BN11615"/>
    </row>
    <row r="11616" spans="61:66" x14ac:dyDescent="0.25">
      <c r="BI11616"/>
      <c r="BJ11616"/>
      <c r="BK11616"/>
      <c r="BL11616"/>
      <c r="BM11616"/>
      <c r="BN11616"/>
    </row>
    <row r="11617" spans="61:66" x14ac:dyDescent="0.25">
      <c r="BI11617"/>
      <c r="BJ11617"/>
      <c r="BK11617"/>
      <c r="BL11617"/>
      <c r="BM11617"/>
      <c r="BN11617"/>
    </row>
    <row r="11618" spans="61:66" x14ac:dyDescent="0.25">
      <c r="BI11618"/>
      <c r="BJ11618"/>
      <c r="BK11618"/>
      <c r="BL11618"/>
      <c r="BM11618"/>
      <c r="BN11618"/>
    </row>
    <row r="11619" spans="61:66" x14ac:dyDescent="0.25">
      <c r="BI11619"/>
      <c r="BJ11619"/>
      <c r="BK11619"/>
      <c r="BL11619"/>
      <c r="BM11619"/>
      <c r="BN11619"/>
    </row>
    <row r="11620" spans="61:66" x14ac:dyDescent="0.25">
      <c r="BI11620"/>
      <c r="BJ11620"/>
      <c r="BK11620"/>
      <c r="BL11620"/>
      <c r="BM11620"/>
      <c r="BN11620"/>
    </row>
    <row r="11621" spans="61:66" x14ac:dyDescent="0.25">
      <c r="BI11621"/>
      <c r="BJ11621"/>
      <c r="BK11621"/>
      <c r="BL11621"/>
      <c r="BM11621"/>
      <c r="BN11621"/>
    </row>
    <row r="11622" spans="61:66" x14ac:dyDescent="0.25">
      <c r="BI11622"/>
      <c r="BJ11622"/>
      <c r="BK11622"/>
      <c r="BL11622"/>
      <c r="BM11622"/>
      <c r="BN11622"/>
    </row>
    <row r="11623" spans="61:66" x14ac:dyDescent="0.25">
      <c r="BI11623"/>
      <c r="BJ11623"/>
      <c r="BK11623"/>
      <c r="BL11623"/>
      <c r="BM11623"/>
      <c r="BN11623"/>
    </row>
    <row r="11624" spans="61:66" x14ac:dyDescent="0.25">
      <c r="BI11624"/>
      <c r="BJ11624"/>
      <c r="BK11624"/>
      <c r="BL11624"/>
      <c r="BM11624"/>
      <c r="BN11624"/>
    </row>
    <row r="11625" spans="61:66" x14ac:dyDescent="0.25">
      <c r="BI11625"/>
      <c r="BJ11625"/>
      <c r="BK11625"/>
      <c r="BL11625"/>
      <c r="BM11625"/>
      <c r="BN11625"/>
    </row>
    <row r="11626" spans="61:66" x14ac:dyDescent="0.25">
      <c r="BI11626"/>
      <c r="BJ11626"/>
      <c r="BK11626"/>
      <c r="BL11626"/>
      <c r="BM11626"/>
      <c r="BN11626"/>
    </row>
    <row r="11627" spans="61:66" x14ac:dyDescent="0.25">
      <c r="BI11627"/>
      <c r="BJ11627"/>
      <c r="BK11627"/>
      <c r="BL11627"/>
      <c r="BM11627"/>
      <c r="BN11627"/>
    </row>
    <row r="11628" spans="61:66" x14ac:dyDescent="0.25">
      <c r="BI11628"/>
      <c r="BJ11628"/>
      <c r="BK11628"/>
      <c r="BL11628"/>
      <c r="BM11628"/>
      <c r="BN11628"/>
    </row>
    <row r="11629" spans="61:66" x14ac:dyDescent="0.25">
      <c r="BI11629"/>
      <c r="BJ11629"/>
      <c r="BK11629"/>
      <c r="BL11629"/>
      <c r="BM11629"/>
      <c r="BN11629"/>
    </row>
    <row r="11630" spans="61:66" x14ac:dyDescent="0.25">
      <c r="BI11630"/>
      <c r="BJ11630"/>
      <c r="BK11630"/>
      <c r="BL11630"/>
      <c r="BM11630"/>
      <c r="BN11630"/>
    </row>
    <row r="11631" spans="61:66" x14ac:dyDescent="0.25">
      <c r="BI11631"/>
      <c r="BJ11631"/>
      <c r="BK11631"/>
      <c r="BL11631"/>
      <c r="BM11631"/>
      <c r="BN11631"/>
    </row>
    <row r="11632" spans="61:66" x14ac:dyDescent="0.25">
      <c r="BI11632"/>
      <c r="BJ11632"/>
      <c r="BK11632"/>
      <c r="BL11632"/>
      <c r="BM11632"/>
      <c r="BN11632"/>
    </row>
    <row r="11633" spans="61:66" x14ac:dyDescent="0.25">
      <c r="BI11633"/>
      <c r="BJ11633"/>
      <c r="BK11633"/>
      <c r="BL11633"/>
      <c r="BM11633"/>
      <c r="BN11633"/>
    </row>
    <row r="11634" spans="61:66" x14ac:dyDescent="0.25">
      <c r="BI11634"/>
      <c r="BJ11634"/>
      <c r="BK11634"/>
      <c r="BL11634"/>
      <c r="BM11634"/>
      <c r="BN11634"/>
    </row>
    <row r="11635" spans="61:66" x14ac:dyDescent="0.25">
      <c r="BI11635"/>
      <c r="BJ11635"/>
      <c r="BK11635"/>
      <c r="BL11635"/>
      <c r="BM11635"/>
      <c r="BN11635"/>
    </row>
    <row r="11636" spans="61:66" x14ac:dyDescent="0.25">
      <c r="BI11636"/>
      <c r="BJ11636"/>
      <c r="BK11636"/>
      <c r="BL11636"/>
      <c r="BM11636"/>
      <c r="BN11636"/>
    </row>
    <row r="11637" spans="61:66" x14ac:dyDescent="0.25">
      <c r="BI11637"/>
      <c r="BJ11637"/>
      <c r="BK11637"/>
      <c r="BL11637"/>
      <c r="BM11637"/>
      <c r="BN11637"/>
    </row>
    <row r="11638" spans="61:66" x14ac:dyDescent="0.25">
      <c r="BI11638"/>
      <c r="BJ11638"/>
      <c r="BK11638"/>
      <c r="BL11638"/>
      <c r="BM11638"/>
      <c r="BN11638"/>
    </row>
    <row r="11639" spans="61:66" x14ac:dyDescent="0.25">
      <c r="BI11639"/>
      <c r="BJ11639"/>
      <c r="BK11639"/>
      <c r="BL11639"/>
      <c r="BM11639"/>
      <c r="BN11639"/>
    </row>
    <row r="11640" spans="61:66" x14ac:dyDescent="0.25">
      <c r="BI11640"/>
      <c r="BJ11640"/>
      <c r="BK11640"/>
      <c r="BL11640"/>
      <c r="BM11640"/>
      <c r="BN11640"/>
    </row>
    <row r="11641" spans="61:66" x14ac:dyDescent="0.25">
      <c r="BI11641"/>
      <c r="BJ11641"/>
      <c r="BK11641"/>
      <c r="BL11641"/>
      <c r="BM11641"/>
      <c r="BN11641"/>
    </row>
    <row r="11642" spans="61:66" x14ac:dyDescent="0.25">
      <c r="BI11642"/>
      <c r="BJ11642"/>
      <c r="BK11642"/>
      <c r="BL11642"/>
      <c r="BM11642"/>
      <c r="BN11642"/>
    </row>
    <row r="11643" spans="61:66" x14ac:dyDescent="0.25">
      <c r="BI11643"/>
      <c r="BJ11643"/>
      <c r="BK11643"/>
      <c r="BL11643"/>
      <c r="BM11643"/>
      <c r="BN11643"/>
    </row>
    <row r="11644" spans="61:66" x14ac:dyDescent="0.25">
      <c r="BI11644"/>
      <c r="BJ11644"/>
      <c r="BK11644"/>
      <c r="BL11644"/>
      <c r="BM11644"/>
      <c r="BN11644"/>
    </row>
    <row r="11645" spans="61:66" x14ac:dyDescent="0.25">
      <c r="BI11645"/>
      <c r="BJ11645"/>
      <c r="BK11645"/>
      <c r="BL11645"/>
      <c r="BM11645"/>
      <c r="BN11645"/>
    </row>
    <row r="11646" spans="61:66" x14ac:dyDescent="0.25">
      <c r="BI11646"/>
      <c r="BJ11646"/>
      <c r="BK11646"/>
      <c r="BL11646"/>
      <c r="BM11646"/>
      <c r="BN11646"/>
    </row>
    <row r="11647" spans="61:66" x14ac:dyDescent="0.25">
      <c r="BI11647"/>
      <c r="BJ11647"/>
      <c r="BK11647"/>
      <c r="BL11647"/>
      <c r="BM11647"/>
      <c r="BN11647"/>
    </row>
    <row r="11648" spans="61:66" x14ac:dyDescent="0.25">
      <c r="BI11648"/>
      <c r="BJ11648"/>
      <c r="BK11648"/>
      <c r="BL11648"/>
      <c r="BM11648"/>
      <c r="BN11648"/>
    </row>
    <row r="11649" spans="61:66" x14ac:dyDescent="0.25">
      <c r="BI11649"/>
      <c r="BJ11649"/>
      <c r="BK11649"/>
      <c r="BL11649"/>
      <c r="BM11649"/>
      <c r="BN11649"/>
    </row>
    <row r="11650" spans="61:66" x14ac:dyDescent="0.25">
      <c r="BI11650"/>
      <c r="BJ11650"/>
      <c r="BK11650"/>
      <c r="BL11650"/>
      <c r="BM11650"/>
      <c r="BN11650"/>
    </row>
    <row r="11651" spans="61:66" x14ac:dyDescent="0.25">
      <c r="BI11651"/>
      <c r="BJ11651"/>
      <c r="BK11651"/>
      <c r="BL11651"/>
      <c r="BM11651"/>
      <c r="BN11651"/>
    </row>
    <row r="11652" spans="61:66" x14ac:dyDescent="0.25">
      <c r="BI11652"/>
      <c r="BJ11652"/>
      <c r="BK11652"/>
      <c r="BL11652"/>
      <c r="BM11652"/>
      <c r="BN11652"/>
    </row>
    <row r="11653" spans="61:66" x14ac:dyDescent="0.25">
      <c r="BI11653"/>
      <c r="BJ11653"/>
      <c r="BK11653"/>
      <c r="BL11653"/>
      <c r="BM11653"/>
      <c r="BN11653"/>
    </row>
    <row r="11654" spans="61:66" x14ac:dyDescent="0.25">
      <c r="BI11654"/>
      <c r="BJ11654"/>
      <c r="BK11654"/>
      <c r="BL11654"/>
      <c r="BM11654"/>
      <c r="BN11654"/>
    </row>
    <row r="11655" spans="61:66" x14ac:dyDescent="0.25">
      <c r="BI11655"/>
      <c r="BJ11655"/>
      <c r="BK11655"/>
      <c r="BL11655"/>
      <c r="BM11655"/>
      <c r="BN11655"/>
    </row>
    <row r="11656" spans="61:66" x14ac:dyDescent="0.25">
      <c r="BI11656"/>
      <c r="BJ11656"/>
      <c r="BK11656"/>
      <c r="BL11656"/>
      <c r="BM11656"/>
      <c r="BN11656"/>
    </row>
    <row r="11657" spans="61:66" x14ac:dyDescent="0.25">
      <c r="BI11657"/>
      <c r="BJ11657"/>
      <c r="BK11657"/>
      <c r="BL11657"/>
      <c r="BM11657"/>
      <c r="BN11657"/>
    </row>
    <row r="11658" spans="61:66" x14ac:dyDescent="0.25">
      <c r="BI11658"/>
      <c r="BJ11658"/>
      <c r="BK11658"/>
      <c r="BL11658"/>
      <c r="BM11658"/>
      <c r="BN11658"/>
    </row>
    <row r="11659" spans="61:66" x14ac:dyDescent="0.25">
      <c r="BI11659"/>
      <c r="BJ11659"/>
      <c r="BK11659"/>
      <c r="BL11659"/>
      <c r="BM11659"/>
      <c r="BN11659"/>
    </row>
    <row r="11660" spans="61:66" x14ac:dyDescent="0.25">
      <c r="BI11660"/>
      <c r="BJ11660"/>
      <c r="BK11660"/>
      <c r="BL11660"/>
      <c r="BM11660"/>
      <c r="BN11660"/>
    </row>
    <row r="11661" spans="61:66" x14ac:dyDescent="0.25">
      <c r="BI11661"/>
      <c r="BJ11661"/>
      <c r="BK11661"/>
      <c r="BL11661"/>
      <c r="BM11661"/>
      <c r="BN11661"/>
    </row>
    <row r="11662" spans="61:66" x14ac:dyDescent="0.25">
      <c r="BI11662"/>
      <c r="BJ11662"/>
      <c r="BK11662"/>
      <c r="BL11662"/>
      <c r="BM11662"/>
      <c r="BN11662"/>
    </row>
    <row r="11663" spans="61:66" x14ac:dyDescent="0.25">
      <c r="BI11663"/>
      <c r="BJ11663"/>
      <c r="BK11663"/>
      <c r="BL11663"/>
      <c r="BM11663"/>
      <c r="BN11663"/>
    </row>
    <row r="11664" spans="61:66" x14ac:dyDescent="0.25">
      <c r="BI11664"/>
      <c r="BJ11664"/>
      <c r="BK11664"/>
      <c r="BL11664"/>
      <c r="BM11664"/>
      <c r="BN11664"/>
    </row>
    <row r="11665" spans="61:66" x14ac:dyDescent="0.25">
      <c r="BI11665"/>
      <c r="BJ11665"/>
      <c r="BK11665"/>
      <c r="BL11665"/>
      <c r="BM11665"/>
      <c r="BN11665"/>
    </row>
    <row r="11666" spans="61:66" x14ac:dyDescent="0.25">
      <c r="BI11666"/>
      <c r="BJ11666"/>
      <c r="BK11666"/>
      <c r="BL11666"/>
      <c r="BM11666"/>
      <c r="BN11666"/>
    </row>
    <row r="11667" spans="61:66" x14ac:dyDescent="0.25">
      <c r="BI11667"/>
      <c r="BJ11667"/>
      <c r="BK11667"/>
      <c r="BL11667"/>
      <c r="BM11667"/>
      <c r="BN11667"/>
    </row>
    <row r="11668" spans="61:66" x14ac:dyDescent="0.25">
      <c r="BI11668"/>
      <c r="BJ11668"/>
      <c r="BK11668"/>
      <c r="BL11668"/>
      <c r="BM11668"/>
      <c r="BN11668"/>
    </row>
    <row r="11669" spans="61:66" x14ac:dyDescent="0.25">
      <c r="BI11669"/>
      <c r="BJ11669"/>
      <c r="BK11669"/>
      <c r="BL11669"/>
      <c r="BM11669"/>
      <c r="BN11669"/>
    </row>
    <row r="11670" spans="61:66" x14ac:dyDescent="0.25">
      <c r="BI11670"/>
      <c r="BJ11670"/>
      <c r="BK11670"/>
      <c r="BL11670"/>
      <c r="BM11670"/>
      <c r="BN11670"/>
    </row>
    <row r="11671" spans="61:66" x14ac:dyDescent="0.25">
      <c r="BI11671"/>
      <c r="BJ11671"/>
      <c r="BK11671"/>
      <c r="BL11671"/>
      <c r="BM11671"/>
      <c r="BN11671"/>
    </row>
    <row r="11672" spans="61:66" x14ac:dyDescent="0.25">
      <c r="BI11672"/>
      <c r="BJ11672"/>
      <c r="BK11672"/>
      <c r="BL11672"/>
      <c r="BM11672"/>
      <c r="BN11672"/>
    </row>
    <row r="11673" spans="61:66" x14ac:dyDescent="0.25">
      <c r="BI11673"/>
      <c r="BJ11673"/>
      <c r="BK11673"/>
      <c r="BL11673"/>
      <c r="BM11673"/>
      <c r="BN11673"/>
    </row>
    <row r="11674" spans="61:66" x14ac:dyDescent="0.25">
      <c r="BI11674"/>
      <c r="BJ11674"/>
      <c r="BK11674"/>
      <c r="BL11674"/>
      <c r="BM11674"/>
      <c r="BN11674"/>
    </row>
    <row r="11675" spans="61:66" x14ac:dyDescent="0.25">
      <c r="BI11675"/>
      <c r="BJ11675"/>
      <c r="BK11675"/>
      <c r="BL11675"/>
      <c r="BM11675"/>
      <c r="BN11675"/>
    </row>
    <row r="11676" spans="61:66" x14ac:dyDescent="0.25">
      <c r="BI11676"/>
      <c r="BJ11676"/>
      <c r="BK11676"/>
      <c r="BL11676"/>
      <c r="BM11676"/>
      <c r="BN11676"/>
    </row>
    <row r="11677" spans="61:66" x14ac:dyDescent="0.25">
      <c r="BI11677"/>
      <c r="BJ11677"/>
      <c r="BK11677"/>
      <c r="BL11677"/>
      <c r="BM11677"/>
      <c r="BN11677"/>
    </row>
    <row r="11678" spans="61:66" x14ac:dyDescent="0.25">
      <c r="BI11678"/>
      <c r="BJ11678"/>
      <c r="BK11678"/>
      <c r="BL11678"/>
      <c r="BM11678"/>
      <c r="BN11678"/>
    </row>
    <row r="11679" spans="61:66" x14ac:dyDescent="0.25">
      <c r="BI11679"/>
      <c r="BJ11679"/>
      <c r="BK11679"/>
      <c r="BL11679"/>
      <c r="BM11679"/>
      <c r="BN11679"/>
    </row>
    <row r="11680" spans="61:66" x14ac:dyDescent="0.25">
      <c r="BI11680"/>
      <c r="BJ11680"/>
      <c r="BK11680"/>
      <c r="BL11680"/>
      <c r="BM11680"/>
      <c r="BN11680"/>
    </row>
    <row r="11681" spans="61:66" x14ac:dyDescent="0.25">
      <c r="BI11681"/>
      <c r="BJ11681"/>
      <c r="BK11681"/>
      <c r="BL11681"/>
      <c r="BM11681"/>
      <c r="BN11681"/>
    </row>
    <row r="11682" spans="61:66" x14ac:dyDescent="0.25">
      <c r="BI11682"/>
      <c r="BJ11682"/>
      <c r="BK11682"/>
      <c r="BL11682"/>
      <c r="BM11682"/>
      <c r="BN11682"/>
    </row>
    <row r="11683" spans="61:66" x14ac:dyDescent="0.25">
      <c r="BI11683"/>
      <c r="BJ11683"/>
      <c r="BK11683"/>
      <c r="BL11683"/>
      <c r="BM11683"/>
      <c r="BN11683"/>
    </row>
    <row r="11684" spans="61:66" x14ac:dyDescent="0.25">
      <c r="BI11684"/>
      <c r="BJ11684"/>
      <c r="BK11684"/>
      <c r="BL11684"/>
      <c r="BM11684"/>
      <c r="BN11684"/>
    </row>
    <row r="11685" spans="61:66" x14ac:dyDescent="0.25">
      <c r="BI11685"/>
      <c r="BJ11685"/>
      <c r="BK11685"/>
      <c r="BL11685"/>
      <c r="BM11685"/>
      <c r="BN11685"/>
    </row>
    <row r="11686" spans="61:66" x14ac:dyDescent="0.25">
      <c r="BI11686"/>
      <c r="BJ11686"/>
      <c r="BK11686"/>
      <c r="BL11686"/>
      <c r="BM11686"/>
      <c r="BN11686"/>
    </row>
    <row r="11687" spans="61:66" x14ac:dyDescent="0.25">
      <c r="BI11687"/>
      <c r="BJ11687"/>
      <c r="BK11687"/>
      <c r="BL11687"/>
      <c r="BM11687"/>
      <c r="BN11687"/>
    </row>
    <row r="11688" spans="61:66" x14ac:dyDescent="0.25">
      <c r="BI11688"/>
      <c r="BJ11688"/>
      <c r="BK11688"/>
      <c r="BL11688"/>
      <c r="BM11688"/>
      <c r="BN11688"/>
    </row>
    <row r="11689" spans="61:66" x14ac:dyDescent="0.25">
      <c r="BI11689"/>
      <c r="BJ11689"/>
      <c r="BK11689"/>
      <c r="BL11689"/>
      <c r="BM11689"/>
      <c r="BN11689"/>
    </row>
    <row r="11690" spans="61:66" x14ac:dyDescent="0.25">
      <c r="BI11690"/>
      <c r="BJ11690"/>
      <c r="BK11690"/>
      <c r="BL11690"/>
      <c r="BM11690"/>
      <c r="BN11690"/>
    </row>
    <row r="11691" spans="61:66" x14ac:dyDescent="0.25">
      <c r="BI11691"/>
      <c r="BJ11691"/>
      <c r="BK11691"/>
      <c r="BL11691"/>
      <c r="BM11691"/>
      <c r="BN11691"/>
    </row>
    <row r="11692" spans="61:66" x14ac:dyDescent="0.25">
      <c r="BI11692"/>
      <c r="BJ11692"/>
      <c r="BK11692"/>
      <c r="BL11692"/>
      <c r="BM11692"/>
      <c r="BN11692"/>
    </row>
    <row r="11693" spans="61:66" x14ac:dyDescent="0.25">
      <c r="BI11693"/>
      <c r="BJ11693"/>
      <c r="BK11693"/>
      <c r="BL11693"/>
      <c r="BM11693"/>
      <c r="BN11693"/>
    </row>
    <row r="11694" spans="61:66" x14ac:dyDescent="0.25">
      <c r="BI11694"/>
      <c r="BJ11694"/>
      <c r="BK11694"/>
      <c r="BL11694"/>
      <c r="BM11694"/>
      <c r="BN11694"/>
    </row>
    <row r="11695" spans="61:66" x14ac:dyDescent="0.25">
      <c r="BI11695"/>
      <c r="BJ11695"/>
      <c r="BK11695"/>
      <c r="BL11695"/>
      <c r="BM11695"/>
      <c r="BN11695"/>
    </row>
    <row r="11696" spans="61:66" x14ac:dyDescent="0.25">
      <c r="BI11696"/>
      <c r="BJ11696"/>
      <c r="BK11696"/>
      <c r="BL11696"/>
      <c r="BM11696"/>
      <c r="BN11696"/>
    </row>
    <row r="11697" spans="61:66" x14ac:dyDescent="0.25">
      <c r="BI11697"/>
      <c r="BJ11697"/>
      <c r="BK11697"/>
      <c r="BL11697"/>
      <c r="BM11697"/>
      <c r="BN11697"/>
    </row>
    <row r="11698" spans="61:66" x14ac:dyDescent="0.25">
      <c r="BI11698"/>
      <c r="BJ11698"/>
      <c r="BK11698"/>
      <c r="BL11698"/>
      <c r="BM11698"/>
      <c r="BN11698"/>
    </row>
    <row r="11699" spans="61:66" x14ac:dyDescent="0.25">
      <c r="BI11699"/>
      <c r="BJ11699"/>
      <c r="BK11699"/>
      <c r="BL11699"/>
      <c r="BM11699"/>
      <c r="BN11699"/>
    </row>
    <row r="11700" spans="61:66" x14ac:dyDescent="0.25">
      <c r="BI11700"/>
      <c r="BJ11700"/>
      <c r="BK11700"/>
      <c r="BL11700"/>
      <c r="BM11700"/>
      <c r="BN11700"/>
    </row>
    <row r="11701" spans="61:66" x14ac:dyDescent="0.25">
      <c r="BI11701"/>
      <c r="BJ11701"/>
      <c r="BK11701"/>
      <c r="BL11701"/>
      <c r="BM11701"/>
      <c r="BN11701"/>
    </row>
    <row r="11702" spans="61:66" x14ac:dyDescent="0.25">
      <c r="BI11702"/>
      <c r="BJ11702"/>
      <c r="BK11702"/>
      <c r="BL11702"/>
      <c r="BM11702"/>
      <c r="BN11702"/>
    </row>
    <row r="11703" spans="61:66" x14ac:dyDescent="0.25">
      <c r="BI11703"/>
      <c r="BJ11703"/>
      <c r="BK11703"/>
      <c r="BL11703"/>
      <c r="BM11703"/>
      <c r="BN11703"/>
    </row>
    <row r="11704" spans="61:66" x14ac:dyDescent="0.25">
      <c r="BI11704"/>
      <c r="BJ11704"/>
      <c r="BK11704"/>
      <c r="BL11704"/>
      <c r="BM11704"/>
      <c r="BN11704"/>
    </row>
    <row r="11705" spans="61:66" x14ac:dyDescent="0.25">
      <c r="BI11705"/>
      <c r="BJ11705"/>
      <c r="BK11705"/>
      <c r="BL11705"/>
      <c r="BM11705"/>
      <c r="BN11705"/>
    </row>
    <row r="11706" spans="61:66" x14ac:dyDescent="0.25">
      <c r="BI11706"/>
      <c r="BJ11706"/>
      <c r="BK11706"/>
      <c r="BL11706"/>
      <c r="BM11706"/>
      <c r="BN11706"/>
    </row>
    <row r="11707" spans="61:66" x14ac:dyDescent="0.25">
      <c r="BI11707"/>
      <c r="BJ11707"/>
      <c r="BK11707"/>
      <c r="BL11707"/>
      <c r="BM11707"/>
      <c r="BN11707"/>
    </row>
    <row r="11708" spans="61:66" x14ac:dyDescent="0.25">
      <c r="BI11708"/>
      <c r="BJ11708"/>
      <c r="BK11708"/>
      <c r="BL11708"/>
      <c r="BM11708"/>
      <c r="BN11708"/>
    </row>
    <row r="11709" spans="61:66" x14ac:dyDescent="0.25">
      <c r="BI11709"/>
      <c r="BJ11709"/>
      <c r="BK11709"/>
      <c r="BL11709"/>
      <c r="BM11709"/>
      <c r="BN11709"/>
    </row>
    <row r="11710" spans="61:66" x14ac:dyDescent="0.25">
      <c r="BI11710"/>
      <c r="BJ11710"/>
      <c r="BK11710"/>
      <c r="BL11710"/>
      <c r="BM11710"/>
      <c r="BN11710"/>
    </row>
    <row r="11711" spans="61:66" x14ac:dyDescent="0.25">
      <c r="BI11711"/>
      <c r="BJ11711"/>
      <c r="BK11711"/>
      <c r="BL11711"/>
      <c r="BM11711"/>
      <c r="BN11711"/>
    </row>
    <row r="11712" spans="61:66" x14ac:dyDescent="0.25">
      <c r="BI11712"/>
      <c r="BJ11712"/>
      <c r="BK11712"/>
      <c r="BL11712"/>
      <c r="BM11712"/>
      <c r="BN11712"/>
    </row>
    <row r="11713" spans="61:66" x14ac:dyDescent="0.25">
      <c r="BI11713"/>
      <c r="BJ11713"/>
      <c r="BK11713"/>
      <c r="BL11713"/>
      <c r="BM11713"/>
      <c r="BN11713"/>
    </row>
    <row r="11714" spans="61:66" x14ac:dyDescent="0.25">
      <c r="BI11714"/>
      <c r="BJ11714"/>
      <c r="BK11714"/>
      <c r="BL11714"/>
      <c r="BM11714"/>
      <c r="BN11714"/>
    </row>
    <row r="11715" spans="61:66" x14ac:dyDescent="0.25">
      <c r="BI11715"/>
      <c r="BJ11715"/>
      <c r="BK11715"/>
      <c r="BL11715"/>
      <c r="BM11715"/>
      <c r="BN11715"/>
    </row>
    <row r="11716" spans="61:66" x14ac:dyDescent="0.25">
      <c r="BI11716"/>
      <c r="BJ11716"/>
      <c r="BK11716"/>
      <c r="BL11716"/>
      <c r="BM11716"/>
      <c r="BN11716"/>
    </row>
    <row r="11717" spans="61:66" x14ac:dyDescent="0.25">
      <c r="BI11717"/>
      <c r="BJ11717"/>
      <c r="BK11717"/>
      <c r="BL11717"/>
      <c r="BM11717"/>
      <c r="BN11717"/>
    </row>
    <row r="11718" spans="61:66" x14ac:dyDescent="0.25">
      <c r="BI11718"/>
      <c r="BJ11718"/>
      <c r="BK11718"/>
      <c r="BL11718"/>
      <c r="BM11718"/>
      <c r="BN11718"/>
    </row>
    <row r="11719" spans="61:66" x14ac:dyDescent="0.25">
      <c r="BI11719"/>
      <c r="BJ11719"/>
      <c r="BK11719"/>
      <c r="BL11719"/>
      <c r="BM11719"/>
      <c r="BN11719"/>
    </row>
    <row r="11720" spans="61:66" x14ac:dyDescent="0.25">
      <c r="BI11720"/>
      <c r="BJ11720"/>
      <c r="BK11720"/>
      <c r="BL11720"/>
      <c r="BM11720"/>
      <c r="BN11720"/>
    </row>
    <row r="11721" spans="61:66" x14ac:dyDescent="0.25">
      <c r="BI11721"/>
      <c r="BJ11721"/>
      <c r="BK11721"/>
      <c r="BL11721"/>
      <c r="BM11721"/>
      <c r="BN11721"/>
    </row>
    <row r="11722" spans="61:66" x14ac:dyDescent="0.25">
      <c r="BI11722"/>
      <c r="BJ11722"/>
      <c r="BK11722"/>
      <c r="BL11722"/>
      <c r="BM11722"/>
      <c r="BN11722"/>
    </row>
    <row r="11723" spans="61:66" x14ac:dyDescent="0.25">
      <c r="BI11723"/>
      <c r="BJ11723"/>
      <c r="BK11723"/>
      <c r="BL11723"/>
      <c r="BM11723"/>
      <c r="BN11723"/>
    </row>
    <row r="11724" spans="61:66" x14ac:dyDescent="0.25">
      <c r="BI11724"/>
      <c r="BJ11724"/>
      <c r="BK11724"/>
      <c r="BL11724"/>
      <c r="BM11724"/>
      <c r="BN11724"/>
    </row>
    <row r="11725" spans="61:66" x14ac:dyDescent="0.25">
      <c r="BI11725"/>
      <c r="BJ11725"/>
      <c r="BK11725"/>
      <c r="BL11725"/>
      <c r="BM11725"/>
      <c r="BN11725"/>
    </row>
    <row r="11726" spans="61:66" x14ac:dyDescent="0.25">
      <c r="BI11726"/>
      <c r="BJ11726"/>
      <c r="BK11726"/>
      <c r="BL11726"/>
      <c r="BM11726"/>
      <c r="BN11726"/>
    </row>
    <row r="11727" spans="61:66" x14ac:dyDescent="0.25">
      <c r="BI11727"/>
      <c r="BJ11727"/>
      <c r="BK11727"/>
      <c r="BL11727"/>
      <c r="BM11727"/>
      <c r="BN11727"/>
    </row>
    <row r="11728" spans="61:66" x14ac:dyDescent="0.25">
      <c r="BI11728"/>
      <c r="BJ11728"/>
      <c r="BK11728"/>
      <c r="BL11728"/>
      <c r="BM11728"/>
      <c r="BN11728"/>
    </row>
    <row r="11729" spans="61:66" x14ac:dyDescent="0.25">
      <c r="BI11729"/>
      <c r="BJ11729"/>
      <c r="BK11729"/>
      <c r="BL11729"/>
      <c r="BM11729"/>
      <c r="BN11729"/>
    </row>
    <row r="11730" spans="61:66" x14ac:dyDescent="0.25">
      <c r="BI11730"/>
      <c r="BJ11730"/>
      <c r="BK11730"/>
      <c r="BL11730"/>
      <c r="BM11730"/>
      <c r="BN11730"/>
    </row>
    <row r="11731" spans="61:66" x14ac:dyDescent="0.25">
      <c r="BI11731"/>
      <c r="BJ11731"/>
      <c r="BK11731"/>
      <c r="BL11731"/>
      <c r="BM11731"/>
      <c r="BN11731"/>
    </row>
    <row r="11732" spans="61:66" x14ac:dyDescent="0.25">
      <c r="BI11732"/>
      <c r="BJ11732"/>
      <c r="BK11732"/>
      <c r="BL11732"/>
      <c r="BM11732"/>
      <c r="BN11732"/>
    </row>
    <row r="11733" spans="61:66" x14ac:dyDescent="0.25">
      <c r="BI11733"/>
      <c r="BJ11733"/>
      <c r="BK11733"/>
      <c r="BL11733"/>
      <c r="BM11733"/>
      <c r="BN11733"/>
    </row>
    <row r="11734" spans="61:66" x14ac:dyDescent="0.25">
      <c r="BI11734"/>
      <c r="BJ11734"/>
      <c r="BK11734"/>
      <c r="BL11734"/>
      <c r="BM11734"/>
      <c r="BN11734"/>
    </row>
    <row r="11735" spans="61:66" x14ac:dyDescent="0.25">
      <c r="BI11735"/>
      <c r="BJ11735"/>
      <c r="BK11735"/>
      <c r="BL11735"/>
      <c r="BM11735"/>
      <c r="BN11735"/>
    </row>
    <row r="11736" spans="61:66" x14ac:dyDescent="0.25">
      <c r="BI11736"/>
      <c r="BJ11736"/>
      <c r="BK11736"/>
      <c r="BL11736"/>
      <c r="BM11736"/>
      <c r="BN11736"/>
    </row>
    <row r="11737" spans="61:66" x14ac:dyDescent="0.25">
      <c r="BI11737"/>
      <c r="BJ11737"/>
      <c r="BK11737"/>
      <c r="BL11737"/>
      <c r="BM11737"/>
      <c r="BN11737"/>
    </row>
    <row r="11738" spans="61:66" x14ac:dyDescent="0.25">
      <c r="BI11738"/>
      <c r="BJ11738"/>
      <c r="BK11738"/>
      <c r="BL11738"/>
      <c r="BM11738"/>
      <c r="BN11738"/>
    </row>
    <row r="11739" spans="61:66" x14ac:dyDescent="0.25">
      <c r="BI11739"/>
      <c r="BJ11739"/>
      <c r="BK11739"/>
      <c r="BL11739"/>
      <c r="BM11739"/>
      <c r="BN11739"/>
    </row>
    <row r="11740" spans="61:66" x14ac:dyDescent="0.25">
      <c r="BI11740"/>
      <c r="BJ11740"/>
      <c r="BK11740"/>
      <c r="BL11740"/>
      <c r="BM11740"/>
      <c r="BN11740"/>
    </row>
    <row r="11741" spans="61:66" x14ac:dyDescent="0.25">
      <c r="BI11741"/>
      <c r="BJ11741"/>
      <c r="BK11741"/>
      <c r="BL11741"/>
      <c r="BM11741"/>
      <c r="BN11741"/>
    </row>
    <row r="11742" spans="61:66" x14ac:dyDescent="0.25">
      <c r="BI11742"/>
      <c r="BJ11742"/>
      <c r="BK11742"/>
      <c r="BL11742"/>
      <c r="BM11742"/>
      <c r="BN11742"/>
    </row>
    <row r="11743" spans="61:66" x14ac:dyDescent="0.25">
      <c r="BI11743"/>
      <c r="BJ11743"/>
      <c r="BK11743"/>
      <c r="BL11743"/>
      <c r="BM11743"/>
      <c r="BN11743"/>
    </row>
    <row r="11744" spans="61:66" x14ac:dyDescent="0.25">
      <c r="BI11744"/>
      <c r="BJ11744"/>
      <c r="BK11744"/>
      <c r="BL11744"/>
      <c r="BM11744"/>
      <c r="BN11744"/>
    </row>
    <row r="11745" spans="61:66" x14ac:dyDescent="0.25">
      <c r="BI11745"/>
      <c r="BJ11745"/>
      <c r="BK11745"/>
      <c r="BL11745"/>
      <c r="BM11745"/>
      <c r="BN11745"/>
    </row>
    <row r="11746" spans="61:66" x14ac:dyDescent="0.25">
      <c r="BI11746"/>
      <c r="BJ11746"/>
      <c r="BK11746"/>
      <c r="BL11746"/>
      <c r="BM11746"/>
      <c r="BN11746"/>
    </row>
    <row r="11747" spans="61:66" x14ac:dyDescent="0.25">
      <c r="BI11747"/>
      <c r="BJ11747"/>
      <c r="BK11747"/>
      <c r="BL11747"/>
      <c r="BM11747"/>
      <c r="BN11747"/>
    </row>
    <row r="11748" spans="61:66" x14ac:dyDescent="0.25">
      <c r="BI11748"/>
      <c r="BJ11748"/>
      <c r="BK11748"/>
      <c r="BL11748"/>
      <c r="BM11748"/>
      <c r="BN11748"/>
    </row>
    <row r="11749" spans="61:66" x14ac:dyDescent="0.25">
      <c r="BI11749"/>
      <c r="BJ11749"/>
      <c r="BK11749"/>
      <c r="BL11749"/>
      <c r="BM11749"/>
      <c r="BN11749"/>
    </row>
    <row r="11750" spans="61:66" x14ac:dyDescent="0.25">
      <c r="BI11750"/>
      <c r="BJ11750"/>
      <c r="BK11750"/>
      <c r="BL11750"/>
      <c r="BM11750"/>
      <c r="BN11750"/>
    </row>
    <row r="11751" spans="61:66" x14ac:dyDescent="0.25">
      <c r="BI11751"/>
      <c r="BJ11751"/>
      <c r="BK11751"/>
      <c r="BL11751"/>
      <c r="BM11751"/>
      <c r="BN11751"/>
    </row>
    <row r="11752" spans="61:66" x14ac:dyDescent="0.25">
      <c r="BI11752"/>
      <c r="BJ11752"/>
      <c r="BK11752"/>
      <c r="BL11752"/>
      <c r="BM11752"/>
      <c r="BN11752"/>
    </row>
    <row r="11753" spans="61:66" x14ac:dyDescent="0.25">
      <c r="BI11753"/>
      <c r="BJ11753"/>
      <c r="BK11753"/>
      <c r="BL11753"/>
      <c r="BM11753"/>
      <c r="BN11753"/>
    </row>
    <row r="11754" spans="61:66" x14ac:dyDescent="0.25">
      <c r="BI11754"/>
      <c r="BJ11754"/>
      <c r="BK11754"/>
      <c r="BL11754"/>
      <c r="BM11754"/>
      <c r="BN11754"/>
    </row>
    <row r="11755" spans="61:66" x14ac:dyDescent="0.25">
      <c r="BI11755"/>
      <c r="BJ11755"/>
      <c r="BK11755"/>
      <c r="BL11755"/>
      <c r="BM11755"/>
      <c r="BN11755"/>
    </row>
    <row r="11756" spans="61:66" x14ac:dyDescent="0.25">
      <c r="BI11756"/>
      <c r="BJ11756"/>
      <c r="BK11756"/>
      <c r="BL11756"/>
      <c r="BM11756"/>
      <c r="BN11756"/>
    </row>
    <row r="11757" spans="61:66" x14ac:dyDescent="0.25">
      <c r="BI11757"/>
      <c r="BJ11757"/>
      <c r="BK11757"/>
      <c r="BL11757"/>
      <c r="BM11757"/>
      <c r="BN11757"/>
    </row>
    <row r="11758" spans="61:66" x14ac:dyDescent="0.25">
      <c r="BI11758"/>
      <c r="BJ11758"/>
      <c r="BK11758"/>
      <c r="BL11758"/>
      <c r="BM11758"/>
      <c r="BN11758"/>
    </row>
    <row r="11759" spans="61:66" x14ac:dyDescent="0.25">
      <c r="BI11759"/>
      <c r="BJ11759"/>
      <c r="BK11759"/>
      <c r="BL11759"/>
      <c r="BM11759"/>
      <c r="BN11759"/>
    </row>
    <row r="11760" spans="61:66" x14ac:dyDescent="0.25">
      <c r="BI11760"/>
      <c r="BJ11760"/>
      <c r="BK11760"/>
      <c r="BL11760"/>
      <c r="BM11760"/>
      <c r="BN11760"/>
    </row>
    <row r="11761" spans="61:66" x14ac:dyDescent="0.25">
      <c r="BI11761"/>
      <c r="BJ11761"/>
      <c r="BK11761"/>
      <c r="BL11761"/>
      <c r="BM11761"/>
      <c r="BN11761"/>
    </row>
    <row r="11762" spans="61:66" x14ac:dyDescent="0.25">
      <c r="BI11762"/>
      <c r="BJ11762"/>
      <c r="BK11762"/>
      <c r="BL11762"/>
      <c r="BM11762"/>
      <c r="BN11762"/>
    </row>
    <row r="11763" spans="61:66" x14ac:dyDescent="0.25">
      <c r="BI11763"/>
      <c r="BJ11763"/>
      <c r="BK11763"/>
      <c r="BL11763"/>
      <c r="BM11763"/>
      <c r="BN11763"/>
    </row>
    <row r="11764" spans="61:66" x14ac:dyDescent="0.25">
      <c r="BI11764"/>
      <c r="BJ11764"/>
      <c r="BK11764"/>
      <c r="BL11764"/>
      <c r="BM11764"/>
      <c r="BN11764"/>
    </row>
    <row r="11765" spans="61:66" x14ac:dyDescent="0.25">
      <c r="BI11765"/>
      <c r="BJ11765"/>
      <c r="BK11765"/>
      <c r="BL11765"/>
      <c r="BM11765"/>
      <c r="BN11765"/>
    </row>
    <row r="11766" spans="61:66" x14ac:dyDescent="0.25">
      <c r="BI11766"/>
      <c r="BJ11766"/>
      <c r="BK11766"/>
      <c r="BL11766"/>
      <c r="BM11766"/>
      <c r="BN11766"/>
    </row>
    <row r="11767" spans="61:66" x14ac:dyDescent="0.25">
      <c r="BI11767"/>
      <c r="BJ11767"/>
      <c r="BK11767"/>
      <c r="BL11767"/>
      <c r="BM11767"/>
      <c r="BN11767"/>
    </row>
    <row r="11768" spans="61:66" x14ac:dyDescent="0.25">
      <c r="BI11768"/>
      <c r="BJ11768"/>
      <c r="BK11768"/>
      <c r="BL11768"/>
      <c r="BM11768"/>
      <c r="BN11768"/>
    </row>
    <row r="11769" spans="61:66" x14ac:dyDescent="0.25">
      <c r="BI11769"/>
      <c r="BJ11769"/>
      <c r="BK11769"/>
      <c r="BL11769"/>
      <c r="BM11769"/>
      <c r="BN11769"/>
    </row>
    <row r="11770" spans="61:66" x14ac:dyDescent="0.25">
      <c r="BI11770"/>
      <c r="BJ11770"/>
      <c r="BK11770"/>
      <c r="BL11770"/>
      <c r="BM11770"/>
      <c r="BN11770"/>
    </row>
    <row r="11771" spans="61:66" x14ac:dyDescent="0.25">
      <c r="BI11771"/>
      <c r="BJ11771"/>
      <c r="BK11771"/>
      <c r="BL11771"/>
      <c r="BM11771"/>
      <c r="BN11771"/>
    </row>
    <row r="11772" spans="61:66" x14ac:dyDescent="0.25">
      <c r="BI11772"/>
      <c r="BJ11772"/>
      <c r="BK11772"/>
      <c r="BL11772"/>
      <c r="BM11772"/>
      <c r="BN11772"/>
    </row>
    <row r="11773" spans="61:66" x14ac:dyDescent="0.25">
      <c r="BI11773"/>
      <c r="BJ11773"/>
      <c r="BK11773"/>
      <c r="BL11773"/>
      <c r="BM11773"/>
      <c r="BN11773"/>
    </row>
    <row r="11774" spans="61:66" x14ac:dyDescent="0.25">
      <c r="BI11774"/>
      <c r="BJ11774"/>
      <c r="BK11774"/>
      <c r="BL11774"/>
      <c r="BM11774"/>
      <c r="BN11774"/>
    </row>
    <row r="11775" spans="61:66" x14ac:dyDescent="0.25">
      <c r="BI11775"/>
      <c r="BJ11775"/>
      <c r="BK11775"/>
      <c r="BL11775"/>
      <c r="BM11775"/>
      <c r="BN11775"/>
    </row>
    <row r="11776" spans="61:66" x14ac:dyDescent="0.25">
      <c r="BI11776"/>
      <c r="BJ11776"/>
      <c r="BK11776"/>
      <c r="BL11776"/>
      <c r="BM11776"/>
      <c r="BN11776"/>
    </row>
    <row r="11777" spans="61:66" x14ac:dyDescent="0.25">
      <c r="BI11777"/>
      <c r="BJ11777"/>
      <c r="BK11777"/>
      <c r="BL11777"/>
      <c r="BM11777"/>
      <c r="BN11777"/>
    </row>
    <row r="11778" spans="61:66" x14ac:dyDescent="0.25">
      <c r="BI11778"/>
      <c r="BJ11778"/>
      <c r="BK11778"/>
      <c r="BL11778"/>
      <c r="BM11778"/>
      <c r="BN11778"/>
    </row>
    <row r="11779" spans="61:66" x14ac:dyDescent="0.25">
      <c r="BI11779"/>
      <c r="BJ11779"/>
      <c r="BK11779"/>
      <c r="BL11779"/>
      <c r="BM11779"/>
      <c r="BN11779"/>
    </row>
    <row r="11780" spans="61:66" x14ac:dyDescent="0.25">
      <c r="BI11780"/>
      <c r="BJ11780"/>
      <c r="BK11780"/>
      <c r="BL11780"/>
      <c r="BM11780"/>
      <c r="BN11780"/>
    </row>
    <row r="11781" spans="61:66" x14ac:dyDescent="0.25">
      <c r="BI11781"/>
      <c r="BJ11781"/>
      <c r="BK11781"/>
      <c r="BL11781"/>
      <c r="BM11781"/>
      <c r="BN11781"/>
    </row>
    <row r="11782" spans="61:66" x14ac:dyDescent="0.25">
      <c r="BI11782"/>
      <c r="BJ11782"/>
      <c r="BK11782"/>
      <c r="BL11782"/>
      <c r="BM11782"/>
      <c r="BN11782"/>
    </row>
    <row r="11783" spans="61:66" x14ac:dyDescent="0.25">
      <c r="BI11783"/>
      <c r="BJ11783"/>
      <c r="BK11783"/>
      <c r="BL11783"/>
      <c r="BM11783"/>
      <c r="BN11783"/>
    </row>
    <row r="11784" spans="61:66" x14ac:dyDescent="0.25">
      <c r="BI11784"/>
      <c r="BJ11784"/>
      <c r="BK11784"/>
      <c r="BL11784"/>
      <c r="BM11784"/>
      <c r="BN11784"/>
    </row>
    <row r="11785" spans="61:66" x14ac:dyDescent="0.25">
      <c r="BI11785"/>
      <c r="BJ11785"/>
      <c r="BK11785"/>
      <c r="BL11785"/>
      <c r="BM11785"/>
      <c r="BN11785"/>
    </row>
    <row r="11786" spans="61:66" x14ac:dyDescent="0.25">
      <c r="BI11786"/>
      <c r="BJ11786"/>
      <c r="BK11786"/>
      <c r="BL11786"/>
      <c r="BM11786"/>
      <c r="BN11786"/>
    </row>
    <row r="11787" spans="61:66" x14ac:dyDescent="0.25">
      <c r="BI11787"/>
      <c r="BJ11787"/>
      <c r="BK11787"/>
      <c r="BL11787"/>
      <c r="BM11787"/>
      <c r="BN11787"/>
    </row>
    <row r="11788" spans="61:66" x14ac:dyDescent="0.25">
      <c r="BI11788"/>
      <c r="BJ11788"/>
      <c r="BK11788"/>
      <c r="BL11788"/>
      <c r="BM11788"/>
      <c r="BN11788"/>
    </row>
    <row r="11789" spans="61:66" x14ac:dyDescent="0.25">
      <c r="BI11789"/>
      <c r="BJ11789"/>
      <c r="BK11789"/>
      <c r="BL11789"/>
      <c r="BM11789"/>
      <c r="BN11789"/>
    </row>
    <row r="11790" spans="61:66" x14ac:dyDescent="0.25">
      <c r="BI11790"/>
      <c r="BJ11790"/>
      <c r="BK11790"/>
      <c r="BL11790"/>
      <c r="BM11790"/>
      <c r="BN11790"/>
    </row>
    <row r="11791" spans="61:66" x14ac:dyDescent="0.25">
      <c r="BI11791"/>
      <c r="BJ11791"/>
      <c r="BK11791"/>
      <c r="BL11791"/>
      <c r="BM11791"/>
      <c r="BN11791"/>
    </row>
    <row r="11792" spans="61:66" x14ac:dyDescent="0.25">
      <c r="BI11792"/>
      <c r="BJ11792"/>
      <c r="BK11792"/>
      <c r="BL11792"/>
      <c r="BM11792"/>
      <c r="BN11792"/>
    </row>
    <row r="11793" spans="61:66" x14ac:dyDescent="0.25">
      <c r="BI11793"/>
      <c r="BJ11793"/>
      <c r="BK11793"/>
      <c r="BL11793"/>
      <c r="BM11793"/>
      <c r="BN11793"/>
    </row>
    <row r="11794" spans="61:66" x14ac:dyDescent="0.25">
      <c r="BI11794"/>
      <c r="BJ11794"/>
      <c r="BK11794"/>
      <c r="BL11794"/>
      <c r="BM11794"/>
      <c r="BN11794"/>
    </row>
    <row r="11795" spans="61:66" x14ac:dyDescent="0.25">
      <c r="BI11795"/>
      <c r="BJ11795"/>
      <c r="BK11795"/>
      <c r="BL11795"/>
      <c r="BM11795"/>
      <c r="BN11795"/>
    </row>
    <row r="11796" spans="61:66" x14ac:dyDescent="0.25">
      <c r="BI11796"/>
      <c r="BJ11796"/>
      <c r="BK11796"/>
      <c r="BL11796"/>
      <c r="BM11796"/>
      <c r="BN11796"/>
    </row>
    <row r="11797" spans="61:66" x14ac:dyDescent="0.25">
      <c r="BI11797"/>
      <c r="BJ11797"/>
      <c r="BK11797"/>
      <c r="BL11797"/>
      <c r="BM11797"/>
      <c r="BN11797"/>
    </row>
    <row r="11798" spans="61:66" x14ac:dyDescent="0.25">
      <c r="BI11798"/>
      <c r="BJ11798"/>
      <c r="BK11798"/>
      <c r="BL11798"/>
      <c r="BM11798"/>
      <c r="BN11798"/>
    </row>
    <row r="11799" spans="61:66" x14ac:dyDescent="0.25">
      <c r="BI11799"/>
      <c r="BJ11799"/>
      <c r="BK11799"/>
      <c r="BL11799"/>
      <c r="BM11799"/>
      <c r="BN11799"/>
    </row>
    <row r="11800" spans="61:66" x14ac:dyDescent="0.25">
      <c r="BI11800"/>
      <c r="BJ11800"/>
      <c r="BK11800"/>
      <c r="BL11800"/>
      <c r="BM11800"/>
      <c r="BN11800"/>
    </row>
    <row r="11801" spans="61:66" x14ac:dyDescent="0.25">
      <c r="BI11801"/>
      <c r="BJ11801"/>
      <c r="BK11801"/>
      <c r="BL11801"/>
      <c r="BM11801"/>
      <c r="BN11801"/>
    </row>
    <row r="11802" spans="61:66" x14ac:dyDescent="0.25">
      <c r="BI11802"/>
      <c r="BJ11802"/>
      <c r="BK11802"/>
      <c r="BL11802"/>
      <c r="BM11802"/>
      <c r="BN11802"/>
    </row>
    <row r="11803" spans="61:66" x14ac:dyDescent="0.25">
      <c r="BI11803"/>
      <c r="BJ11803"/>
      <c r="BK11803"/>
      <c r="BL11803"/>
      <c r="BM11803"/>
      <c r="BN11803"/>
    </row>
    <row r="11804" spans="61:66" x14ac:dyDescent="0.25">
      <c r="BI11804"/>
      <c r="BJ11804"/>
      <c r="BK11804"/>
      <c r="BL11804"/>
      <c r="BM11804"/>
      <c r="BN11804"/>
    </row>
    <row r="11805" spans="61:66" x14ac:dyDescent="0.25">
      <c r="BI11805"/>
      <c r="BJ11805"/>
      <c r="BK11805"/>
      <c r="BL11805"/>
      <c r="BM11805"/>
      <c r="BN11805"/>
    </row>
    <row r="11806" spans="61:66" x14ac:dyDescent="0.25">
      <c r="BI11806"/>
      <c r="BJ11806"/>
      <c r="BK11806"/>
      <c r="BL11806"/>
      <c r="BM11806"/>
      <c r="BN11806"/>
    </row>
    <row r="11807" spans="61:66" x14ac:dyDescent="0.25">
      <c r="BI11807"/>
      <c r="BJ11807"/>
      <c r="BK11807"/>
      <c r="BL11807"/>
      <c r="BM11807"/>
      <c r="BN11807"/>
    </row>
    <row r="11808" spans="61:66" x14ac:dyDescent="0.25">
      <c r="BI11808"/>
      <c r="BJ11808"/>
      <c r="BK11808"/>
      <c r="BL11808"/>
      <c r="BM11808"/>
      <c r="BN11808"/>
    </row>
    <row r="11809" spans="61:66" x14ac:dyDescent="0.25">
      <c r="BI11809"/>
      <c r="BJ11809"/>
      <c r="BK11809"/>
      <c r="BL11809"/>
      <c r="BM11809"/>
      <c r="BN11809"/>
    </row>
    <row r="11810" spans="61:66" x14ac:dyDescent="0.25">
      <c r="BI11810"/>
      <c r="BJ11810"/>
      <c r="BK11810"/>
      <c r="BL11810"/>
      <c r="BM11810"/>
      <c r="BN11810"/>
    </row>
    <row r="11811" spans="61:66" x14ac:dyDescent="0.25">
      <c r="BI11811"/>
      <c r="BJ11811"/>
      <c r="BK11811"/>
      <c r="BL11811"/>
      <c r="BM11811"/>
      <c r="BN11811"/>
    </row>
    <row r="11812" spans="61:66" x14ac:dyDescent="0.25">
      <c r="BI11812"/>
      <c r="BJ11812"/>
      <c r="BK11812"/>
      <c r="BL11812"/>
      <c r="BM11812"/>
      <c r="BN11812"/>
    </row>
    <row r="11813" spans="61:66" x14ac:dyDescent="0.25">
      <c r="BI11813"/>
      <c r="BJ11813"/>
      <c r="BK11813"/>
      <c r="BL11813"/>
      <c r="BM11813"/>
      <c r="BN11813"/>
    </row>
    <row r="11814" spans="61:66" x14ac:dyDescent="0.25">
      <c r="BI11814"/>
      <c r="BJ11814"/>
      <c r="BK11814"/>
      <c r="BL11814"/>
      <c r="BM11814"/>
      <c r="BN11814"/>
    </row>
    <row r="11815" spans="61:66" x14ac:dyDescent="0.25">
      <c r="BI11815"/>
      <c r="BJ11815"/>
      <c r="BK11815"/>
      <c r="BL11815"/>
      <c r="BM11815"/>
      <c r="BN11815"/>
    </row>
    <row r="11816" spans="61:66" x14ac:dyDescent="0.25">
      <c r="BI11816"/>
      <c r="BJ11816"/>
      <c r="BK11816"/>
      <c r="BL11816"/>
      <c r="BM11816"/>
      <c r="BN11816"/>
    </row>
    <row r="11817" spans="61:66" x14ac:dyDescent="0.25">
      <c r="BI11817"/>
      <c r="BJ11817"/>
      <c r="BK11817"/>
      <c r="BL11817"/>
      <c r="BM11817"/>
      <c r="BN11817"/>
    </row>
    <row r="11818" spans="61:66" x14ac:dyDescent="0.25">
      <c r="BI11818"/>
      <c r="BJ11818"/>
      <c r="BK11818"/>
      <c r="BL11818"/>
      <c r="BM11818"/>
      <c r="BN11818"/>
    </row>
    <row r="11819" spans="61:66" x14ac:dyDescent="0.25">
      <c r="BI11819"/>
      <c r="BJ11819"/>
      <c r="BK11819"/>
      <c r="BL11819"/>
      <c r="BM11819"/>
      <c r="BN11819"/>
    </row>
    <row r="11820" spans="61:66" x14ac:dyDescent="0.25">
      <c r="BI11820"/>
      <c r="BJ11820"/>
      <c r="BK11820"/>
      <c r="BL11820"/>
      <c r="BM11820"/>
      <c r="BN11820"/>
    </row>
    <row r="11821" spans="61:66" x14ac:dyDescent="0.25">
      <c r="BI11821"/>
      <c r="BJ11821"/>
      <c r="BK11821"/>
      <c r="BL11821"/>
      <c r="BM11821"/>
      <c r="BN11821"/>
    </row>
    <row r="11822" spans="61:66" x14ac:dyDescent="0.25">
      <c r="BI11822"/>
      <c r="BJ11822"/>
      <c r="BK11822"/>
      <c r="BL11822"/>
      <c r="BM11822"/>
      <c r="BN11822"/>
    </row>
    <row r="11823" spans="61:66" x14ac:dyDescent="0.25">
      <c r="BI11823"/>
      <c r="BJ11823"/>
      <c r="BK11823"/>
      <c r="BL11823"/>
      <c r="BM11823"/>
      <c r="BN11823"/>
    </row>
    <row r="11824" spans="61:66" x14ac:dyDescent="0.25">
      <c r="BI11824"/>
      <c r="BJ11824"/>
      <c r="BK11824"/>
      <c r="BL11824"/>
      <c r="BM11824"/>
      <c r="BN11824"/>
    </row>
    <row r="11825" spans="61:66" x14ac:dyDescent="0.25">
      <c r="BI11825"/>
      <c r="BJ11825"/>
      <c r="BK11825"/>
      <c r="BL11825"/>
      <c r="BM11825"/>
      <c r="BN11825"/>
    </row>
    <row r="11826" spans="61:66" x14ac:dyDescent="0.25">
      <c r="BI11826"/>
      <c r="BJ11826"/>
      <c r="BK11826"/>
      <c r="BL11826"/>
      <c r="BM11826"/>
      <c r="BN11826"/>
    </row>
    <row r="11827" spans="61:66" x14ac:dyDescent="0.25">
      <c r="BI11827"/>
      <c r="BJ11827"/>
      <c r="BK11827"/>
      <c r="BL11827"/>
      <c r="BM11827"/>
      <c r="BN11827"/>
    </row>
    <row r="11828" spans="61:66" x14ac:dyDescent="0.25">
      <c r="BI11828"/>
      <c r="BJ11828"/>
      <c r="BK11828"/>
      <c r="BL11828"/>
      <c r="BM11828"/>
      <c r="BN11828"/>
    </row>
    <row r="11829" spans="61:66" x14ac:dyDescent="0.25">
      <c r="BI11829"/>
      <c r="BJ11829"/>
      <c r="BK11829"/>
      <c r="BL11829"/>
      <c r="BM11829"/>
      <c r="BN11829"/>
    </row>
    <row r="11830" spans="61:66" x14ac:dyDescent="0.25">
      <c r="BI11830"/>
      <c r="BJ11830"/>
      <c r="BK11830"/>
      <c r="BL11830"/>
      <c r="BM11830"/>
      <c r="BN11830"/>
    </row>
    <row r="11831" spans="61:66" x14ac:dyDescent="0.25">
      <c r="BI11831"/>
      <c r="BJ11831"/>
      <c r="BK11831"/>
      <c r="BL11831"/>
      <c r="BM11831"/>
      <c r="BN11831"/>
    </row>
    <row r="11832" spans="61:66" x14ac:dyDescent="0.25">
      <c r="BI11832"/>
      <c r="BJ11832"/>
      <c r="BK11832"/>
      <c r="BL11832"/>
      <c r="BM11832"/>
      <c r="BN11832"/>
    </row>
    <row r="11833" spans="61:66" x14ac:dyDescent="0.25">
      <c r="BI11833"/>
      <c r="BJ11833"/>
      <c r="BK11833"/>
      <c r="BL11833"/>
      <c r="BM11833"/>
      <c r="BN11833"/>
    </row>
    <row r="11834" spans="61:66" x14ac:dyDescent="0.25">
      <c r="BI11834"/>
      <c r="BJ11834"/>
      <c r="BK11834"/>
      <c r="BL11834"/>
      <c r="BM11834"/>
      <c r="BN11834"/>
    </row>
    <row r="11835" spans="61:66" x14ac:dyDescent="0.25">
      <c r="BI11835"/>
      <c r="BJ11835"/>
      <c r="BK11835"/>
      <c r="BL11835"/>
      <c r="BM11835"/>
      <c r="BN11835"/>
    </row>
    <row r="11836" spans="61:66" x14ac:dyDescent="0.25">
      <c r="BI11836"/>
      <c r="BJ11836"/>
      <c r="BK11836"/>
      <c r="BL11836"/>
      <c r="BM11836"/>
      <c r="BN11836"/>
    </row>
    <row r="11837" spans="61:66" x14ac:dyDescent="0.25">
      <c r="BI11837"/>
      <c r="BJ11837"/>
      <c r="BK11837"/>
      <c r="BL11837"/>
      <c r="BM11837"/>
      <c r="BN11837"/>
    </row>
    <row r="11838" spans="61:66" x14ac:dyDescent="0.25">
      <c r="BI11838"/>
      <c r="BJ11838"/>
      <c r="BK11838"/>
      <c r="BL11838"/>
      <c r="BM11838"/>
      <c r="BN11838"/>
    </row>
    <row r="11839" spans="61:66" x14ac:dyDescent="0.25">
      <c r="BI11839"/>
      <c r="BJ11839"/>
      <c r="BK11839"/>
      <c r="BL11839"/>
      <c r="BM11839"/>
      <c r="BN11839"/>
    </row>
    <row r="11840" spans="61:66" x14ac:dyDescent="0.25">
      <c r="BI11840"/>
      <c r="BJ11840"/>
      <c r="BK11840"/>
      <c r="BL11840"/>
      <c r="BM11840"/>
      <c r="BN11840"/>
    </row>
    <row r="11841" spans="61:66" x14ac:dyDescent="0.25">
      <c r="BI11841"/>
      <c r="BJ11841"/>
      <c r="BK11841"/>
      <c r="BL11841"/>
      <c r="BM11841"/>
      <c r="BN11841"/>
    </row>
    <row r="11842" spans="61:66" x14ac:dyDescent="0.25">
      <c r="BI11842"/>
      <c r="BJ11842"/>
      <c r="BK11842"/>
      <c r="BL11842"/>
      <c r="BM11842"/>
      <c r="BN11842"/>
    </row>
    <row r="11843" spans="61:66" x14ac:dyDescent="0.25">
      <c r="BI11843"/>
      <c r="BJ11843"/>
      <c r="BK11843"/>
      <c r="BL11843"/>
      <c r="BM11843"/>
      <c r="BN11843"/>
    </row>
    <row r="11844" spans="61:66" x14ac:dyDescent="0.25">
      <c r="BI11844"/>
      <c r="BJ11844"/>
      <c r="BK11844"/>
      <c r="BL11844"/>
      <c r="BM11844"/>
      <c r="BN11844"/>
    </row>
    <row r="11845" spans="61:66" x14ac:dyDescent="0.25">
      <c r="BI11845"/>
      <c r="BJ11845"/>
      <c r="BK11845"/>
      <c r="BL11845"/>
      <c r="BM11845"/>
      <c r="BN11845"/>
    </row>
    <row r="11846" spans="61:66" x14ac:dyDescent="0.25">
      <c r="BI11846"/>
      <c r="BJ11846"/>
      <c r="BK11846"/>
      <c r="BL11846"/>
      <c r="BM11846"/>
      <c r="BN11846"/>
    </row>
    <row r="11847" spans="61:66" x14ac:dyDescent="0.25">
      <c r="BI11847"/>
      <c r="BJ11847"/>
      <c r="BK11847"/>
      <c r="BL11847"/>
      <c r="BM11847"/>
      <c r="BN11847"/>
    </row>
    <row r="11848" spans="61:66" x14ac:dyDescent="0.25">
      <c r="BI11848"/>
      <c r="BJ11848"/>
      <c r="BK11848"/>
      <c r="BL11848"/>
      <c r="BM11848"/>
      <c r="BN11848"/>
    </row>
    <row r="11849" spans="61:66" x14ac:dyDescent="0.25">
      <c r="BI11849"/>
      <c r="BJ11849"/>
      <c r="BK11849"/>
      <c r="BL11849"/>
      <c r="BM11849"/>
      <c r="BN11849"/>
    </row>
    <row r="11850" spans="61:66" x14ac:dyDescent="0.25">
      <c r="BI11850"/>
      <c r="BJ11850"/>
      <c r="BK11850"/>
      <c r="BL11850"/>
      <c r="BM11850"/>
      <c r="BN11850"/>
    </row>
    <row r="11851" spans="61:66" x14ac:dyDescent="0.25">
      <c r="BI11851"/>
      <c r="BJ11851"/>
      <c r="BK11851"/>
      <c r="BL11851"/>
      <c r="BM11851"/>
      <c r="BN11851"/>
    </row>
    <row r="11852" spans="61:66" x14ac:dyDescent="0.25">
      <c r="BI11852"/>
      <c r="BJ11852"/>
      <c r="BK11852"/>
      <c r="BL11852"/>
      <c r="BM11852"/>
      <c r="BN11852"/>
    </row>
    <row r="11853" spans="61:66" x14ac:dyDescent="0.25">
      <c r="BI11853"/>
      <c r="BJ11853"/>
      <c r="BK11853"/>
      <c r="BL11853"/>
      <c r="BM11853"/>
      <c r="BN11853"/>
    </row>
    <row r="11854" spans="61:66" x14ac:dyDescent="0.25">
      <c r="BI11854"/>
      <c r="BJ11854"/>
      <c r="BK11854"/>
      <c r="BL11854"/>
      <c r="BM11854"/>
      <c r="BN11854"/>
    </row>
    <row r="11855" spans="61:66" x14ac:dyDescent="0.25">
      <c r="BI11855"/>
      <c r="BJ11855"/>
      <c r="BK11855"/>
      <c r="BL11855"/>
      <c r="BM11855"/>
      <c r="BN11855"/>
    </row>
    <row r="11856" spans="61:66" x14ac:dyDescent="0.25">
      <c r="BI11856"/>
      <c r="BJ11856"/>
      <c r="BK11856"/>
      <c r="BL11856"/>
      <c r="BM11856"/>
      <c r="BN11856"/>
    </row>
    <row r="11857" spans="61:66" x14ac:dyDescent="0.25">
      <c r="BI11857"/>
      <c r="BJ11857"/>
      <c r="BK11857"/>
      <c r="BL11857"/>
      <c r="BM11857"/>
      <c r="BN11857"/>
    </row>
    <row r="11858" spans="61:66" x14ac:dyDescent="0.25">
      <c r="BI11858"/>
      <c r="BJ11858"/>
      <c r="BK11858"/>
      <c r="BL11858"/>
      <c r="BM11858"/>
      <c r="BN11858"/>
    </row>
    <row r="11859" spans="61:66" x14ac:dyDescent="0.25">
      <c r="BI11859"/>
      <c r="BJ11859"/>
      <c r="BK11859"/>
      <c r="BL11859"/>
      <c r="BM11859"/>
      <c r="BN11859"/>
    </row>
    <row r="11860" spans="61:66" x14ac:dyDescent="0.25">
      <c r="BI11860"/>
      <c r="BJ11860"/>
      <c r="BK11860"/>
      <c r="BL11860"/>
      <c r="BM11860"/>
      <c r="BN11860"/>
    </row>
    <row r="11861" spans="61:66" x14ac:dyDescent="0.25">
      <c r="BI11861"/>
      <c r="BJ11861"/>
      <c r="BK11861"/>
      <c r="BL11861"/>
      <c r="BM11861"/>
      <c r="BN11861"/>
    </row>
    <row r="11862" spans="61:66" x14ac:dyDescent="0.25">
      <c r="BI11862"/>
      <c r="BJ11862"/>
      <c r="BK11862"/>
      <c r="BL11862"/>
      <c r="BM11862"/>
      <c r="BN11862"/>
    </row>
    <row r="11863" spans="61:66" x14ac:dyDescent="0.25">
      <c r="BI11863"/>
      <c r="BJ11863"/>
      <c r="BK11863"/>
      <c r="BL11863"/>
      <c r="BM11863"/>
      <c r="BN11863"/>
    </row>
    <row r="11864" spans="61:66" x14ac:dyDescent="0.25">
      <c r="BI11864"/>
      <c r="BJ11864"/>
      <c r="BK11864"/>
      <c r="BL11864"/>
      <c r="BM11864"/>
      <c r="BN11864"/>
    </row>
    <row r="11865" spans="61:66" x14ac:dyDescent="0.25">
      <c r="BI11865"/>
      <c r="BJ11865"/>
      <c r="BK11865"/>
      <c r="BL11865"/>
      <c r="BM11865"/>
      <c r="BN11865"/>
    </row>
    <row r="11866" spans="61:66" x14ac:dyDescent="0.25">
      <c r="BI11866"/>
      <c r="BJ11866"/>
      <c r="BK11866"/>
      <c r="BL11866"/>
      <c r="BM11866"/>
      <c r="BN11866"/>
    </row>
    <row r="11867" spans="61:66" x14ac:dyDescent="0.25">
      <c r="BI11867"/>
      <c r="BJ11867"/>
      <c r="BK11867"/>
      <c r="BL11867"/>
      <c r="BM11867"/>
      <c r="BN11867"/>
    </row>
    <row r="11868" spans="61:66" x14ac:dyDescent="0.25">
      <c r="BI11868"/>
      <c r="BJ11868"/>
      <c r="BK11868"/>
      <c r="BL11868"/>
      <c r="BM11868"/>
      <c r="BN11868"/>
    </row>
    <row r="11869" spans="61:66" x14ac:dyDescent="0.25">
      <c r="BI11869"/>
      <c r="BJ11869"/>
      <c r="BK11869"/>
      <c r="BL11869"/>
      <c r="BM11869"/>
      <c r="BN11869"/>
    </row>
    <row r="11870" spans="61:66" x14ac:dyDescent="0.25">
      <c r="BI11870"/>
      <c r="BJ11870"/>
      <c r="BK11870"/>
      <c r="BL11870"/>
      <c r="BM11870"/>
      <c r="BN11870"/>
    </row>
    <row r="11871" spans="61:66" x14ac:dyDescent="0.25">
      <c r="BI11871"/>
      <c r="BJ11871"/>
      <c r="BK11871"/>
      <c r="BL11871"/>
      <c r="BM11871"/>
      <c r="BN11871"/>
    </row>
    <row r="11872" spans="61:66" x14ac:dyDescent="0.25">
      <c r="BI11872"/>
      <c r="BJ11872"/>
      <c r="BK11872"/>
      <c r="BL11872"/>
      <c r="BM11872"/>
      <c r="BN11872"/>
    </row>
    <row r="11873" spans="61:66" x14ac:dyDescent="0.25">
      <c r="BI11873"/>
      <c r="BJ11873"/>
      <c r="BK11873"/>
      <c r="BL11873"/>
      <c r="BM11873"/>
      <c r="BN11873"/>
    </row>
    <row r="11874" spans="61:66" x14ac:dyDescent="0.25">
      <c r="BI11874"/>
      <c r="BJ11874"/>
      <c r="BK11874"/>
      <c r="BL11874"/>
      <c r="BM11874"/>
      <c r="BN11874"/>
    </row>
    <row r="11875" spans="61:66" x14ac:dyDescent="0.25">
      <c r="BI11875"/>
      <c r="BJ11875"/>
      <c r="BK11875"/>
      <c r="BL11875"/>
      <c r="BM11875"/>
      <c r="BN11875"/>
    </row>
    <row r="11876" spans="61:66" x14ac:dyDescent="0.25">
      <c r="BI11876"/>
      <c r="BJ11876"/>
      <c r="BK11876"/>
      <c r="BL11876"/>
      <c r="BM11876"/>
      <c r="BN11876"/>
    </row>
    <row r="11877" spans="61:66" x14ac:dyDescent="0.25">
      <c r="BI11877"/>
      <c r="BJ11877"/>
      <c r="BK11877"/>
      <c r="BL11877"/>
      <c r="BM11877"/>
      <c r="BN11877"/>
    </row>
    <row r="11878" spans="61:66" x14ac:dyDescent="0.25">
      <c r="BI11878"/>
      <c r="BJ11878"/>
      <c r="BK11878"/>
      <c r="BL11878"/>
      <c r="BM11878"/>
      <c r="BN11878"/>
    </row>
    <row r="11879" spans="61:66" x14ac:dyDescent="0.25">
      <c r="BI11879"/>
      <c r="BJ11879"/>
      <c r="BK11879"/>
      <c r="BL11879"/>
      <c r="BM11879"/>
      <c r="BN11879"/>
    </row>
    <row r="11880" spans="61:66" x14ac:dyDescent="0.25">
      <c r="BI11880"/>
      <c r="BJ11880"/>
      <c r="BK11880"/>
      <c r="BL11880"/>
      <c r="BM11880"/>
      <c r="BN11880"/>
    </row>
    <row r="11881" spans="61:66" x14ac:dyDescent="0.25">
      <c r="BI11881"/>
      <c r="BJ11881"/>
      <c r="BK11881"/>
      <c r="BL11881"/>
      <c r="BM11881"/>
      <c r="BN11881"/>
    </row>
    <row r="11882" spans="61:66" x14ac:dyDescent="0.25">
      <c r="BI11882"/>
      <c r="BJ11882"/>
      <c r="BK11882"/>
      <c r="BL11882"/>
      <c r="BM11882"/>
      <c r="BN11882"/>
    </row>
    <row r="11883" spans="61:66" x14ac:dyDescent="0.25">
      <c r="BI11883"/>
      <c r="BJ11883"/>
      <c r="BK11883"/>
      <c r="BL11883"/>
      <c r="BM11883"/>
      <c r="BN11883"/>
    </row>
    <row r="11884" spans="61:66" x14ac:dyDescent="0.25">
      <c r="BI11884"/>
      <c r="BJ11884"/>
      <c r="BK11884"/>
      <c r="BL11884"/>
      <c r="BM11884"/>
      <c r="BN11884"/>
    </row>
    <row r="11885" spans="61:66" x14ac:dyDescent="0.25">
      <c r="BI11885"/>
      <c r="BJ11885"/>
      <c r="BK11885"/>
      <c r="BL11885"/>
      <c r="BM11885"/>
      <c r="BN11885"/>
    </row>
    <row r="11886" spans="61:66" x14ac:dyDescent="0.25">
      <c r="BI11886"/>
      <c r="BJ11886"/>
      <c r="BK11886"/>
      <c r="BL11886"/>
      <c r="BM11886"/>
      <c r="BN11886"/>
    </row>
    <row r="11887" spans="61:66" x14ac:dyDescent="0.25">
      <c r="BI11887"/>
      <c r="BJ11887"/>
      <c r="BK11887"/>
      <c r="BL11887"/>
      <c r="BM11887"/>
      <c r="BN11887"/>
    </row>
    <row r="11888" spans="61:66" x14ac:dyDescent="0.25">
      <c r="BI11888"/>
      <c r="BJ11888"/>
      <c r="BK11888"/>
      <c r="BL11888"/>
      <c r="BM11888"/>
      <c r="BN11888"/>
    </row>
    <row r="11889" spans="61:66" x14ac:dyDescent="0.25">
      <c r="BI11889"/>
      <c r="BJ11889"/>
      <c r="BK11889"/>
      <c r="BL11889"/>
      <c r="BM11889"/>
      <c r="BN11889"/>
    </row>
    <row r="11890" spans="61:66" x14ac:dyDescent="0.25">
      <c r="BI11890"/>
      <c r="BJ11890"/>
      <c r="BK11890"/>
      <c r="BL11890"/>
      <c r="BM11890"/>
      <c r="BN11890"/>
    </row>
    <row r="11891" spans="61:66" x14ac:dyDescent="0.25">
      <c r="BI11891"/>
      <c r="BJ11891"/>
      <c r="BK11891"/>
      <c r="BL11891"/>
      <c r="BM11891"/>
      <c r="BN11891"/>
    </row>
    <row r="11892" spans="61:66" x14ac:dyDescent="0.25">
      <c r="BI11892"/>
      <c r="BJ11892"/>
      <c r="BK11892"/>
      <c r="BL11892"/>
      <c r="BM11892"/>
      <c r="BN11892"/>
    </row>
    <row r="11893" spans="61:66" x14ac:dyDescent="0.25">
      <c r="BI11893"/>
      <c r="BJ11893"/>
      <c r="BK11893"/>
      <c r="BL11893"/>
      <c r="BM11893"/>
      <c r="BN11893"/>
    </row>
    <row r="11894" spans="61:66" x14ac:dyDescent="0.25">
      <c r="BI11894"/>
      <c r="BJ11894"/>
      <c r="BK11894"/>
      <c r="BL11894"/>
      <c r="BM11894"/>
      <c r="BN11894"/>
    </row>
    <row r="11895" spans="61:66" x14ac:dyDescent="0.25">
      <c r="BI11895"/>
      <c r="BJ11895"/>
      <c r="BK11895"/>
      <c r="BL11895"/>
      <c r="BM11895"/>
      <c r="BN11895"/>
    </row>
    <row r="11896" spans="61:66" x14ac:dyDescent="0.25">
      <c r="BI11896"/>
      <c r="BJ11896"/>
      <c r="BK11896"/>
      <c r="BL11896"/>
      <c r="BM11896"/>
      <c r="BN11896"/>
    </row>
    <row r="11897" spans="61:66" x14ac:dyDescent="0.25">
      <c r="BI11897"/>
      <c r="BJ11897"/>
      <c r="BK11897"/>
      <c r="BL11897"/>
      <c r="BM11897"/>
      <c r="BN11897"/>
    </row>
    <row r="11898" spans="61:66" x14ac:dyDescent="0.25">
      <c r="BI11898"/>
      <c r="BJ11898"/>
      <c r="BK11898"/>
      <c r="BL11898"/>
      <c r="BM11898"/>
      <c r="BN11898"/>
    </row>
    <row r="11899" spans="61:66" x14ac:dyDescent="0.25">
      <c r="BI11899"/>
      <c r="BJ11899"/>
      <c r="BK11899"/>
      <c r="BL11899"/>
      <c r="BM11899"/>
      <c r="BN11899"/>
    </row>
    <row r="11900" spans="61:66" x14ac:dyDescent="0.25">
      <c r="BI11900"/>
      <c r="BJ11900"/>
      <c r="BK11900"/>
      <c r="BL11900"/>
      <c r="BM11900"/>
      <c r="BN11900"/>
    </row>
    <row r="11901" spans="61:66" x14ac:dyDescent="0.25">
      <c r="BI11901"/>
      <c r="BJ11901"/>
      <c r="BK11901"/>
      <c r="BL11901"/>
      <c r="BM11901"/>
      <c r="BN11901"/>
    </row>
    <row r="11902" spans="61:66" x14ac:dyDescent="0.25">
      <c r="BI11902"/>
      <c r="BJ11902"/>
      <c r="BK11902"/>
      <c r="BL11902"/>
      <c r="BM11902"/>
      <c r="BN11902"/>
    </row>
    <row r="11903" spans="61:66" x14ac:dyDescent="0.25">
      <c r="BI11903"/>
      <c r="BJ11903"/>
      <c r="BK11903"/>
      <c r="BL11903"/>
      <c r="BM11903"/>
      <c r="BN11903"/>
    </row>
    <row r="11904" spans="61:66" x14ac:dyDescent="0.25">
      <c r="BI11904"/>
      <c r="BJ11904"/>
      <c r="BK11904"/>
      <c r="BL11904"/>
      <c r="BM11904"/>
      <c r="BN11904"/>
    </row>
    <row r="11905" spans="61:66" x14ac:dyDescent="0.25">
      <c r="BI11905"/>
      <c r="BJ11905"/>
      <c r="BK11905"/>
      <c r="BL11905"/>
      <c r="BM11905"/>
      <c r="BN11905"/>
    </row>
    <row r="11906" spans="61:66" x14ac:dyDescent="0.25">
      <c r="BI11906"/>
      <c r="BJ11906"/>
      <c r="BK11906"/>
      <c r="BL11906"/>
      <c r="BM11906"/>
      <c r="BN11906"/>
    </row>
    <row r="11907" spans="61:66" x14ac:dyDescent="0.25">
      <c r="BI11907"/>
      <c r="BJ11907"/>
      <c r="BK11907"/>
      <c r="BL11907"/>
      <c r="BM11907"/>
      <c r="BN11907"/>
    </row>
    <row r="11908" spans="61:66" x14ac:dyDescent="0.25">
      <c r="BI11908"/>
      <c r="BJ11908"/>
      <c r="BK11908"/>
      <c r="BL11908"/>
      <c r="BM11908"/>
      <c r="BN11908"/>
    </row>
    <row r="11909" spans="61:66" x14ac:dyDescent="0.25">
      <c r="BI11909"/>
      <c r="BJ11909"/>
      <c r="BK11909"/>
      <c r="BL11909"/>
      <c r="BM11909"/>
      <c r="BN11909"/>
    </row>
    <row r="11910" spans="61:66" x14ac:dyDescent="0.25">
      <c r="BI11910"/>
      <c r="BJ11910"/>
      <c r="BK11910"/>
      <c r="BL11910"/>
      <c r="BM11910"/>
      <c r="BN11910"/>
    </row>
    <row r="11911" spans="61:66" x14ac:dyDescent="0.25">
      <c r="BI11911"/>
      <c r="BJ11911"/>
      <c r="BK11911"/>
      <c r="BL11911"/>
      <c r="BM11911"/>
      <c r="BN11911"/>
    </row>
    <row r="11912" spans="61:66" x14ac:dyDescent="0.25">
      <c r="BI11912"/>
      <c r="BJ11912"/>
      <c r="BK11912"/>
      <c r="BL11912"/>
      <c r="BM11912"/>
      <c r="BN11912"/>
    </row>
    <row r="11913" spans="61:66" x14ac:dyDescent="0.25">
      <c r="BI11913"/>
      <c r="BJ11913"/>
      <c r="BK11913"/>
      <c r="BL11913"/>
      <c r="BM11913"/>
      <c r="BN11913"/>
    </row>
    <row r="11914" spans="61:66" x14ac:dyDescent="0.25">
      <c r="BI11914"/>
      <c r="BJ11914"/>
      <c r="BK11914"/>
      <c r="BL11914"/>
      <c r="BM11914"/>
      <c r="BN11914"/>
    </row>
    <row r="11915" spans="61:66" x14ac:dyDescent="0.25">
      <c r="BI11915"/>
      <c r="BJ11915"/>
      <c r="BK11915"/>
      <c r="BL11915"/>
      <c r="BM11915"/>
      <c r="BN11915"/>
    </row>
    <row r="11916" spans="61:66" x14ac:dyDescent="0.25">
      <c r="BI11916"/>
      <c r="BJ11916"/>
      <c r="BK11916"/>
      <c r="BL11916"/>
      <c r="BM11916"/>
      <c r="BN11916"/>
    </row>
    <row r="11917" spans="61:66" x14ac:dyDescent="0.25">
      <c r="BI11917"/>
      <c r="BJ11917"/>
      <c r="BK11917"/>
      <c r="BL11917"/>
      <c r="BM11917"/>
      <c r="BN11917"/>
    </row>
    <row r="11918" spans="61:66" x14ac:dyDescent="0.25">
      <c r="BI11918"/>
      <c r="BJ11918"/>
      <c r="BK11918"/>
      <c r="BL11918"/>
      <c r="BM11918"/>
      <c r="BN11918"/>
    </row>
    <row r="11919" spans="61:66" x14ac:dyDescent="0.25">
      <c r="BI11919"/>
      <c r="BJ11919"/>
      <c r="BK11919"/>
      <c r="BL11919"/>
      <c r="BM11919"/>
      <c r="BN11919"/>
    </row>
    <row r="11920" spans="61:66" x14ac:dyDescent="0.25">
      <c r="BI11920"/>
      <c r="BJ11920"/>
      <c r="BK11920"/>
      <c r="BL11920"/>
      <c r="BM11920"/>
      <c r="BN11920"/>
    </row>
    <row r="11921" spans="61:66" x14ac:dyDescent="0.25">
      <c r="BI11921"/>
      <c r="BJ11921"/>
      <c r="BK11921"/>
      <c r="BL11921"/>
      <c r="BM11921"/>
      <c r="BN11921"/>
    </row>
    <row r="11922" spans="61:66" x14ac:dyDescent="0.25">
      <c r="BI11922"/>
      <c r="BJ11922"/>
      <c r="BK11922"/>
      <c r="BL11922"/>
      <c r="BM11922"/>
      <c r="BN11922"/>
    </row>
    <row r="11923" spans="61:66" x14ac:dyDescent="0.25">
      <c r="BI11923"/>
      <c r="BJ11923"/>
      <c r="BK11923"/>
      <c r="BL11923"/>
      <c r="BM11923"/>
      <c r="BN11923"/>
    </row>
    <row r="11924" spans="61:66" x14ac:dyDescent="0.25">
      <c r="BI11924"/>
      <c r="BJ11924"/>
      <c r="BK11924"/>
      <c r="BL11924"/>
      <c r="BM11924"/>
      <c r="BN11924"/>
    </row>
    <row r="11925" spans="61:66" x14ac:dyDescent="0.25">
      <c r="BI11925"/>
      <c r="BJ11925"/>
      <c r="BK11925"/>
      <c r="BL11925"/>
      <c r="BM11925"/>
      <c r="BN11925"/>
    </row>
    <row r="11926" spans="61:66" x14ac:dyDescent="0.25">
      <c r="BI11926"/>
      <c r="BJ11926"/>
      <c r="BK11926"/>
      <c r="BL11926"/>
      <c r="BM11926"/>
      <c r="BN11926"/>
    </row>
    <row r="11927" spans="61:66" x14ac:dyDescent="0.25">
      <c r="BI11927"/>
      <c r="BJ11927"/>
      <c r="BK11927"/>
      <c r="BL11927"/>
      <c r="BM11927"/>
      <c r="BN11927"/>
    </row>
    <row r="11928" spans="61:66" x14ac:dyDescent="0.25">
      <c r="BI11928"/>
      <c r="BJ11928"/>
      <c r="BK11928"/>
      <c r="BL11928"/>
      <c r="BM11928"/>
      <c r="BN11928"/>
    </row>
    <row r="11929" spans="61:66" x14ac:dyDescent="0.25">
      <c r="BI11929"/>
      <c r="BJ11929"/>
      <c r="BK11929"/>
      <c r="BL11929"/>
      <c r="BM11929"/>
      <c r="BN11929"/>
    </row>
    <row r="11930" spans="61:66" x14ac:dyDescent="0.25">
      <c r="BI11930"/>
      <c r="BJ11930"/>
      <c r="BK11930"/>
      <c r="BL11930"/>
      <c r="BM11930"/>
      <c r="BN11930"/>
    </row>
    <row r="11931" spans="61:66" x14ac:dyDescent="0.25">
      <c r="BI11931"/>
      <c r="BJ11931"/>
      <c r="BK11931"/>
      <c r="BL11931"/>
      <c r="BM11931"/>
      <c r="BN11931"/>
    </row>
    <row r="11932" spans="61:66" x14ac:dyDescent="0.25">
      <c r="BI11932"/>
      <c r="BJ11932"/>
      <c r="BK11932"/>
      <c r="BL11932"/>
      <c r="BM11932"/>
      <c r="BN11932"/>
    </row>
    <row r="11933" spans="61:66" x14ac:dyDescent="0.25">
      <c r="BI11933"/>
      <c r="BJ11933"/>
      <c r="BK11933"/>
      <c r="BL11933"/>
      <c r="BM11933"/>
      <c r="BN11933"/>
    </row>
    <row r="11934" spans="61:66" x14ac:dyDescent="0.25">
      <c r="BI11934"/>
      <c r="BJ11934"/>
      <c r="BK11934"/>
      <c r="BL11934"/>
      <c r="BM11934"/>
      <c r="BN11934"/>
    </row>
    <row r="11935" spans="61:66" x14ac:dyDescent="0.25">
      <c r="BI11935"/>
      <c r="BJ11935"/>
      <c r="BK11935"/>
      <c r="BL11935"/>
      <c r="BM11935"/>
      <c r="BN11935"/>
    </row>
    <row r="11936" spans="61:66" x14ac:dyDescent="0.25">
      <c r="BI11936"/>
      <c r="BJ11936"/>
      <c r="BK11936"/>
      <c r="BL11936"/>
      <c r="BM11936"/>
      <c r="BN11936"/>
    </row>
    <row r="11937" spans="61:66" x14ac:dyDescent="0.25">
      <c r="BI11937"/>
      <c r="BJ11937"/>
      <c r="BK11937"/>
      <c r="BL11937"/>
      <c r="BM11937"/>
      <c r="BN11937"/>
    </row>
    <row r="11938" spans="61:66" x14ac:dyDescent="0.25">
      <c r="BI11938"/>
      <c r="BJ11938"/>
      <c r="BK11938"/>
      <c r="BL11938"/>
      <c r="BM11938"/>
      <c r="BN11938"/>
    </row>
    <row r="11939" spans="61:66" x14ac:dyDescent="0.25">
      <c r="BI11939"/>
      <c r="BJ11939"/>
      <c r="BK11939"/>
      <c r="BL11939"/>
      <c r="BM11939"/>
      <c r="BN11939"/>
    </row>
    <row r="11940" spans="61:66" x14ac:dyDescent="0.25">
      <c r="BI11940"/>
      <c r="BJ11940"/>
      <c r="BK11940"/>
      <c r="BL11940"/>
      <c r="BM11940"/>
      <c r="BN11940"/>
    </row>
    <row r="11941" spans="61:66" x14ac:dyDescent="0.25">
      <c r="BI11941"/>
      <c r="BJ11941"/>
      <c r="BK11941"/>
      <c r="BL11941"/>
      <c r="BM11941"/>
      <c r="BN11941"/>
    </row>
    <row r="11942" spans="61:66" x14ac:dyDescent="0.25">
      <c r="BI11942"/>
      <c r="BJ11942"/>
      <c r="BK11942"/>
      <c r="BL11942"/>
      <c r="BM11942"/>
      <c r="BN11942"/>
    </row>
    <row r="11943" spans="61:66" x14ac:dyDescent="0.25">
      <c r="BI11943"/>
      <c r="BJ11943"/>
      <c r="BK11943"/>
      <c r="BL11943"/>
      <c r="BM11943"/>
      <c r="BN11943"/>
    </row>
    <row r="11944" spans="61:66" x14ac:dyDescent="0.25">
      <c r="BI11944"/>
      <c r="BJ11944"/>
      <c r="BK11944"/>
      <c r="BL11944"/>
      <c r="BM11944"/>
      <c r="BN11944"/>
    </row>
    <row r="11945" spans="61:66" x14ac:dyDescent="0.25">
      <c r="BI11945"/>
      <c r="BJ11945"/>
      <c r="BK11945"/>
      <c r="BL11945"/>
      <c r="BM11945"/>
      <c r="BN11945"/>
    </row>
    <row r="11946" spans="61:66" x14ac:dyDescent="0.25">
      <c r="BI11946"/>
      <c r="BJ11946"/>
      <c r="BK11946"/>
      <c r="BL11946"/>
      <c r="BM11946"/>
      <c r="BN11946"/>
    </row>
    <row r="11947" spans="61:66" x14ac:dyDescent="0.25">
      <c r="BI11947"/>
      <c r="BJ11947"/>
      <c r="BK11947"/>
      <c r="BL11947"/>
      <c r="BM11947"/>
      <c r="BN11947"/>
    </row>
    <row r="11948" spans="61:66" x14ac:dyDescent="0.25">
      <c r="BI11948"/>
      <c r="BJ11948"/>
      <c r="BK11948"/>
      <c r="BL11948"/>
      <c r="BM11948"/>
      <c r="BN11948"/>
    </row>
    <row r="11949" spans="61:66" x14ac:dyDescent="0.25">
      <c r="BI11949"/>
      <c r="BJ11949"/>
      <c r="BK11949"/>
      <c r="BL11949"/>
      <c r="BM11949"/>
      <c r="BN11949"/>
    </row>
    <row r="11950" spans="61:66" x14ac:dyDescent="0.25">
      <c r="BI11950"/>
      <c r="BJ11950"/>
      <c r="BK11950"/>
      <c r="BL11950"/>
      <c r="BM11950"/>
      <c r="BN11950"/>
    </row>
    <row r="11951" spans="61:66" x14ac:dyDescent="0.25">
      <c r="BI11951"/>
      <c r="BJ11951"/>
      <c r="BK11951"/>
      <c r="BL11951"/>
      <c r="BM11951"/>
      <c r="BN11951"/>
    </row>
    <row r="11952" spans="61:66" x14ac:dyDescent="0.25">
      <c r="BI11952"/>
      <c r="BJ11952"/>
      <c r="BK11952"/>
      <c r="BL11952"/>
      <c r="BM11952"/>
      <c r="BN11952"/>
    </row>
    <row r="11953" spans="61:66" x14ac:dyDescent="0.25">
      <c r="BI11953"/>
      <c r="BJ11953"/>
      <c r="BK11953"/>
      <c r="BL11953"/>
      <c r="BM11953"/>
      <c r="BN11953"/>
    </row>
    <row r="11954" spans="61:66" x14ac:dyDescent="0.25">
      <c r="BI11954"/>
      <c r="BJ11954"/>
      <c r="BK11954"/>
      <c r="BL11954"/>
      <c r="BM11954"/>
      <c r="BN11954"/>
    </row>
    <row r="11955" spans="61:66" x14ac:dyDescent="0.25">
      <c r="BI11955"/>
      <c r="BJ11955"/>
      <c r="BK11955"/>
      <c r="BL11955"/>
      <c r="BM11955"/>
      <c r="BN11955"/>
    </row>
    <row r="11956" spans="61:66" x14ac:dyDescent="0.25">
      <c r="BI11956"/>
      <c r="BJ11956"/>
      <c r="BK11956"/>
      <c r="BL11956"/>
      <c r="BM11956"/>
      <c r="BN11956"/>
    </row>
    <row r="11957" spans="61:66" x14ac:dyDescent="0.25">
      <c r="BI11957"/>
      <c r="BJ11957"/>
      <c r="BK11957"/>
      <c r="BL11957"/>
      <c r="BM11957"/>
      <c r="BN11957"/>
    </row>
    <row r="11958" spans="61:66" x14ac:dyDescent="0.25">
      <c r="BI11958"/>
      <c r="BJ11958"/>
      <c r="BK11958"/>
      <c r="BL11958"/>
      <c r="BM11958"/>
      <c r="BN11958"/>
    </row>
    <row r="11959" spans="61:66" x14ac:dyDescent="0.25">
      <c r="BI11959"/>
      <c r="BJ11959"/>
      <c r="BK11959"/>
      <c r="BL11959"/>
      <c r="BM11959"/>
      <c r="BN11959"/>
    </row>
    <row r="11960" spans="61:66" x14ac:dyDescent="0.25">
      <c r="BI11960"/>
      <c r="BJ11960"/>
      <c r="BK11960"/>
      <c r="BL11960"/>
      <c r="BM11960"/>
      <c r="BN11960"/>
    </row>
    <row r="11961" spans="61:66" x14ac:dyDescent="0.25">
      <c r="BI11961"/>
      <c r="BJ11961"/>
      <c r="BK11961"/>
      <c r="BL11961"/>
      <c r="BM11961"/>
      <c r="BN11961"/>
    </row>
    <row r="11962" spans="61:66" x14ac:dyDescent="0.25">
      <c r="BI11962"/>
      <c r="BJ11962"/>
      <c r="BK11962"/>
      <c r="BL11962"/>
      <c r="BM11962"/>
      <c r="BN11962"/>
    </row>
    <row r="11963" spans="61:66" x14ac:dyDescent="0.25">
      <c r="BI11963"/>
      <c r="BJ11963"/>
      <c r="BK11963"/>
      <c r="BL11963"/>
      <c r="BM11963"/>
      <c r="BN11963"/>
    </row>
    <row r="11964" spans="61:66" x14ac:dyDescent="0.25">
      <c r="BI11964"/>
      <c r="BJ11964"/>
      <c r="BK11964"/>
      <c r="BL11964"/>
      <c r="BM11964"/>
      <c r="BN11964"/>
    </row>
    <row r="11965" spans="61:66" x14ac:dyDescent="0.25">
      <c r="BI11965"/>
      <c r="BJ11965"/>
      <c r="BK11965"/>
      <c r="BL11965"/>
      <c r="BM11965"/>
      <c r="BN11965"/>
    </row>
    <row r="11966" spans="61:66" x14ac:dyDescent="0.25">
      <c r="BI11966"/>
      <c r="BJ11966"/>
      <c r="BK11966"/>
      <c r="BL11966"/>
      <c r="BM11966"/>
      <c r="BN11966"/>
    </row>
    <row r="11967" spans="61:66" x14ac:dyDescent="0.25">
      <c r="BI11967"/>
      <c r="BJ11967"/>
      <c r="BK11967"/>
      <c r="BL11967"/>
      <c r="BM11967"/>
      <c r="BN11967"/>
    </row>
    <row r="11968" spans="61:66" x14ac:dyDescent="0.25">
      <c r="BI11968"/>
      <c r="BJ11968"/>
      <c r="BK11968"/>
      <c r="BL11968"/>
      <c r="BM11968"/>
      <c r="BN11968"/>
    </row>
    <row r="11969" spans="61:66" x14ac:dyDescent="0.25">
      <c r="BI11969"/>
      <c r="BJ11969"/>
      <c r="BK11969"/>
      <c r="BL11969"/>
      <c r="BM11969"/>
      <c r="BN11969"/>
    </row>
    <row r="11970" spans="61:66" x14ac:dyDescent="0.25">
      <c r="BI11970"/>
      <c r="BJ11970"/>
      <c r="BK11970"/>
      <c r="BL11970"/>
      <c r="BM11970"/>
      <c r="BN11970"/>
    </row>
    <row r="11971" spans="61:66" x14ac:dyDescent="0.25">
      <c r="BI11971"/>
      <c r="BJ11971"/>
      <c r="BK11971"/>
      <c r="BL11971"/>
      <c r="BM11971"/>
      <c r="BN11971"/>
    </row>
    <row r="11972" spans="61:66" x14ac:dyDescent="0.25">
      <c r="BI11972"/>
      <c r="BJ11972"/>
      <c r="BK11972"/>
      <c r="BL11972"/>
      <c r="BM11972"/>
      <c r="BN11972"/>
    </row>
    <row r="11973" spans="61:66" x14ac:dyDescent="0.25">
      <c r="BI11973"/>
      <c r="BJ11973"/>
      <c r="BK11973"/>
      <c r="BL11973"/>
      <c r="BM11973"/>
      <c r="BN11973"/>
    </row>
    <row r="11974" spans="61:66" x14ac:dyDescent="0.25">
      <c r="BI11974"/>
      <c r="BJ11974"/>
      <c r="BK11974"/>
      <c r="BL11974"/>
      <c r="BM11974"/>
      <c r="BN11974"/>
    </row>
    <row r="11975" spans="61:66" x14ac:dyDescent="0.25">
      <c r="BI11975"/>
      <c r="BJ11975"/>
      <c r="BK11975"/>
      <c r="BL11975"/>
      <c r="BM11975"/>
      <c r="BN11975"/>
    </row>
    <row r="11976" spans="61:66" x14ac:dyDescent="0.25">
      <c r="BI11976"/>
      <c r="BJ11976"/>
      <c r="BK11976"/>
      <c r="BL11976"/>
      <c r="BM11976"/>
      <c r="BN11976"/>
    </row>
    <row r="11977" spans="61:66" x14ac:dyDescent="0.25">
      <c r="BI11977"/>
      <c r="BJ11977"/>
      <c r="BK11977"/>
      <c r="BL11977"/>
      <c r="BM11977"/>
      <c r="BN11977"/>
    </row>
    <row r="11978" spans="61:66" x14ac:dyDescent="0.25">
      <c r="BI11978"/>
      <c r="BJ11978"/>
      <c r="BK11978"/>
      <c r="BL11978"/>
      <c r="BM11978"/>
      <c r="BN11978"/>
    </row>
    <row r="11979" spans="61:66" x14ac:dyDescent="0.25">
      <c r="BI11979"/>
      <c r="BJ11979"/>
      <c r="BK11979"/>
      <c r="BL11979"/>
      <c r="BM11979"/>
      <c r="BN11979"/>
    </row>
    <row r="11980" spans="61:66" x14ac:dyDescent="0.25">
      <c r="BI11980"/>
      <c r="BJ11980"/>
      <c r="BK11980"/>
      <c r="BL11980"/>
      <c r="BM11980"/>
      <c r="BN11980"/>
    </row>
    <row r="11981" spans="61:66" x14ac:dyDescent="0.25">
      <c r="BI11981"/>
      <c r="BJ11981"/>
      <c r="BK11981"/>
      <c r="BL11981"/>
      <c r="BM11981"/>
      <c r="BN11981"/>
    </row>
    <row r="11982" spans="61:66" x14ac:dyDescent="0.25">
      <c r="BI11982"/>
      <c r="BJ11982"/>
      <c r="BK11982"/>
      <c r="BL11982"/>
      <c r="BM11982"/>
      <c r="BN11982"/>
    </row>
    <row r="11983" spans="61:66" x14ac:dyDescent="0.25">
      <c r="BI11983"/>
      <c r="BJ11983"/>
      <c r="BK11983"/>
      <c r="BL11983"/>
      <c r="BM11983"/>
      <c r="BN11983"/>
    </row>
    <row r="11984" spans="61:66" x14ac:dyDescent="0.25">
      <c r="BI11984"/>
      <c r="BJ11984"/>
      <c r="BK11984"/>
      <c r="BL11984"/>
      <c r="BM11984"/>
      <c r="BN11984"/>
    </row>
    <row r="11985" spans="61:66" x14ac:dyDescent="0.25">
      <c r="BI11985"/>
      <c r="BJ11985"/>
      <c r="BK11985"/>
      <c r="BL11985"/>
      <c r="BM11985"/>
      <c r="BN11985"/>
    </row>
    <row r="11986" spans="61:66" x14ac:dyDescent="0.25">
      <c r="BI11986"/>
      <c r="BJ11986"/>
      <c r="BK11986"/>
      <c r="BL11986"/>
      <c r="BM11986"/>
      <c r="BN11986"/>
    </row>
    <row r="11987" spans="61:66" x14ac:dyDescent="0.25">
      <c r="BI11987"/>
      <c r="BJ11987"/>
      <c r="BK11987"/>
      <c r="BL11987"/>
      <c r="BM11987"/>
      <c r="BN11987"/>
    </row>
    <row r="11988" spans="61:66" x14ac:dyDescent="0.25">
      <c r="BI11988"/>
      <c r="BJ11988"/>
      <c r="BK11988"/>
      <c r="BL11988"/>
      <c r="BM11988"/>
      <c r="BN11988"/>
    </row>
    <row r="11989" spans="61:66" x14ac:dyDescent="0.25">
      <c r="BI11989"/>
      <c r="BJ11989"/>
      <c r="BK11989"/>
      <c r="BL11989"/>
      <c r="BM11989"/>
      <c r="BN11989"/>
    </row>
    <row r="11990" spans="61:66" x14ac:dyDescent="0.25">
      <c r="BI11990"/>
      <c r="BJ11990"/>
      <c r="BK11990"/>
      <c r="BL11990"/>
      <c r="BM11990"/>
      <c r="BN11990"/>
    </row>
    <row r="11991" spans="61:66" x14ac:dyDescent="0.25">
      <c r="BI11991"/>
      <c r="BJ11991"/>
      <c r="BK11991"/>
      <c r="BL11991"/>
      <c r="BM11991"/>
      <c r="BN11991"/>
    </row>
    <row r="11992" spans="61:66" x14ac:dyDescent="0.25">
      <c r="BI11992"/>
      <c r="BJ11992"/>
      <c r="BK11992"/>
      <c r="BL11992"/>
      <c r="BM11992"/>
      <c r="BN11992"/>
    </row>
    <row r="11993" spans="61:66" x14ac:dyDescent="0.25">
      <c r="BI11993"/>
      <c r="BJ11993"/>
      <c r="BK11993"/>
      <c r="BL11993"/>
      <c r="BM11993"/>
      <c r="BN11993"/>
    </row>
    <row r="11994" spans="61:66" x14ac:dyDescent="0.25">
      <c r="BI11994"/>
      <c r="BJ11994"/>
      <c r="BK11994"/>
      <c r="BL11994"/>
      <c r="BM11994"/>
      <c r="BN11994"/>
    </row>
    <row r="11995" spans="61:66" x14ac:dyDescent="0.25">
      <c r="BI11995"/>
      <c r="BJ11995"/>
      <c r="BK11995"/>
      <c r="BL11995"/>
      <c r="BM11995"/>
      <c r="BN11995"/>
    </row>
    <row r="11996" spans="61:66" x14ac:dyDescent="0.25">
      <c r="BI11996"/>
      <c r="BJ11996"/>
      <c r="BK11996"/>
      <c r="BL11996"/>
      <c r="BM11996"/>
      <c r="BN11996"/>
    </row>
    <row r="11997" spans="61:66" x14ac:dyDescent="0.25">
      <c r="BI11997"/>
      <c r="BJ11997"/>
      <c r="BK11997"/>
      <c r="BL11997"/>
      <c r="BM11997"/>
      <c r="BN11997"/>
    </row>
    <row r="11998" spans="61:66" x14ac:dyDescent="0.25">
      <c r="BI11998"/>
      <c r="BJ11998"/>
      <c r="BK11998"/>
      <c r="BL11998"/>
      <c r="BM11998"/>
      <c r="BN11998"/>
    </row>
    <row r="11999" spans="61:66" x14ac:dyDescent="0.25">
      <c r="BI11999"/>
      <c r="BJ11999"/>
      <c r="BK11999"/>
      <c r="BL11999"/>
      <c r="BM11999"/>
      <c r="BN11999"/>
    </row>
    <row r="12000" spans="61:66" x14ac:dyDescent="0.25">
      <c r="BI12000"/>
      <c r="BJ12000"/>
      <c r="BK12000"/>
      <c r="BL12000"/>
      <c r="BM12000"/>
      <c r="BN12000"/>
    </row>
    <row r="12001" spans="61:66" x14ac:dyDescent="0.25">
      <c r="BI12001"/>
      <c r="BJ12001"/>
      <c r="BK12001"/>
      <c r="BL12001"/>
      <c r="BM12001"/>
      <c r="BN12001"/>
    </row>
    <row r="12002" spans="61:66" x14ac:dyDescent="0.25">
      <c r="BI12002"/>
      <c r="BJ12002"/>
      <c r="BK12002"/>
      <c r="BL12002"/>
      <c r="BM12002"/>
      <c r="BN12002"/>
    </row>
    <row r="12003" spans="61:66" x14ac:dyDescent="0.25">
      <c r="BI12003"/>
      <c r="BJ12003"/>
      <c r="BK12003"/>
      <c r="BL12003"/>
      <c r="BM12003"/>
      <c r="BN12003"/>
    </row>
    <row r="12004" spans="61:66" x14ac:dyDescent="0.25">
      <c r="BI12004"/>
      <c r="BJ12004"/>
      <c r="BK12004"/>
      <c r="BL12004"/>
      <c r="BM12004"/>
      <c r="BN12004"/>
    </row>
    <row r="12005" spans="61:66" x14ac:dyDescent="0.25">
      <c r="BI12005"/>
      <c r="BJ12005"/>
      <c r="BK12005"/>
      <c r="BL12005"/>
      <c r="BM12005"/>
      <c r="BN12005"/>
    </row>
    <row r="12006" spans="61:66" x14ac:dyDescent="0.25">
      <c r="BI12006"/>
      <c r="BJ12006"/>
      <c r="BK12006"/>
      <c r="BL12006"/>
      <c r="BM12006"/>
      <c r="BN12006"/>
    </row>
    <row r="12007" spans="61:66" x14ac:dyDescent="0.25">
      <c r="BI12007"/>
      <c r="BJ12007"/>
      <c r="BK12007"/>
      <c r="BL12007"/>
      <c r="BM12007"/>
      <c r="BN12007"/>
    </row>
    <row r="12008" spans="61:66" x14ac:dyDescent="0.25">
      <c r="BI12008"/>
      <c r="BJ12008"/>
      <c r="BK12008"/>
      <c r="BL12008"/>
      <c r="BM12008"/>
      <c r="BN12008"/>
    </row>
    <row r="12009" spans="61:66" x14ac:dyDescent="0.25">
      <c r="BI12009"/>
      <c r="BJ12009"/>
      <c r="BK12009"/>
      <c r="BL12009"/>
      <c r="BM12009"/>
      <c r="BN12009"/>
    </row>
    <row r="12010" spans="61:66" x14ac:dyDescent="0.25">
      <c r="BI12010"/>
      <c r="BJ12010"/>
      <c r="BK12010"/>
      <c r="BL12010"/>
      <c r="BM12010"/>
      <c r="BN12010"/>
    </row>
    <row r="12011" spans="61:66" x14ac:dyDescent="0.25">
      <c r="BI12011"/>
      <c r="BJ12011"/>
      <c r="BK12011"/>
      <c r="BL12011"/>
      <c r="BM12011"/>
      <c r="BN12011"/>
    </row>
    <row r="12012" spans="61:66" x14ac:dyDescent="0.25">
      <c r="BI12012"/>
      <c r="BJ12012"/>
      <c r="BK12012"/>
      <c r="BL12012"/>
      <c r="BM12012"/>
      <c r="BN12012"/>
    </row>
    <row r="12013" spans="61:66" x14ac:dyDescent="0.25">
      <c r="BI12013"/>
      <c r="BJ12013"/>
      <c r="BK12013"/>
      <c r="BL12013"/>
      <c r="BM12013"/>
      <c r="BN12013"/>
    </row>
    <row r="12014" spans="61:66" x14ac:dyDescent="0.25">
      <c r="BI12014"/>
      <c r="BJ12014"/>
      <c r="BK12014"/>
      <c r="BL12014"/>
      <c r="BM12014"/>
      <c r="BN12014"/>
    </row>
    <row r="12015" spans="61:66" x14ac:dyDescent="0.25">
      <c r="BI12015"/>
      <c r="BJ12015"/>
      <c r="BK12015"/>
      <c r="BL12015"/>
      <c r="BM12015"/>
      <c r="BN12015"/>
    </row>
    <row r="12016" spans="61:66" x14ac:dyDescent="0.25">
      <c r="BI12016"/>
      <c r="BJ12016"/>
      <c r="BK12016"/>
      <c r="BL12016"/>
      <c r="BM12016"/>
      <c r="BN12016"/>
    </row>
    <row r="12017" spans="61:66" x14ac:dyDescent="0.25">
      <c r="BI12017"/>
      <c r="BJ12017"/>
      <c r="BK12017"/>
      <c r="BL12017"/>
      <c r="BM12017"/>
      <c r="BN12017"/>
    </row>
    <row r="12018" spans="61:66" x14ac:dyDescent="0.25">
      <c r="BI12018"/>
      <c r="BJ12018"/>
      <c r="BK12018"/>
      <c r="BL12018"/>
      <c r="BM12018"/>
      <c r="BN12018"/>
    </row>
    <row r="12019" spans="61:66" x14ac:dyDescent="0.25">
      <c r="BI12019"/>
      <c r="BJ12019"/>
      <c r="BK12019"/>
      <c r="BL12019"/>
      <c r="BM12019"/>
      <c r="BN12019"/>
    </row>
    <row r="12020" spans="61:66" x14ac:dyDescent="0.25">
      <c r="BI12020"/>
      <c r="BJ12020"/>
      <c r="BK12020"/>
      <c r="BL12020"/>
      <c r="BM12020"/>
      <c r="BN12020"/>
    </row>
    <row r="12021" spans="61:66" x14ac:dyDescent="0.25">
      <c r="BI12021"/>
      <c r="BJ12021"/>
      <c r="BK12021"/>
      <c r="BL12021"/>
      <c r="BM12021"/>
      <c r="BN12021"/>
    </row>
    <row r="12022" spans="61:66" x14ac:dyDescent="0.25">
      <c r="BI12022"/>
      <c r="BJ12022"/>
      <c r="BK12022"/>
      <c r="BL12022"/>
      <c r="BM12022"/>
      <c r="BN12022"/>
    </row>
    <row r="12023" spans="61:66" x14ac:dyDescent="0.25">
      <c r="BI12023"/>
      <c r="BJ12023"/>
      <c r="BK12023"/>
      <c r="BL12023"/>
      <c r="BM12023"/>
      <c r="BN12023"/>
    </row>
    <row r="12024" spans="61:66" x14ac:dyDescent="0.25">
      <c r="BI12024"/>
      <c r="BJ12024"/>
      <c r="BK12024"/>
      <c r="BL12024"/>
      <c r="BM12024"/>
      <c r="BN12024"/>
    </row>
    <row r="12025" spans="61:66" x14ac:dyDescent="0.25">
      <c r="BI12025"/>
      <c r="BJ12025"/>
      <c r="BK12025"/>
      <c r="BL12025"/>
      <c r="BM12025"/>
      <c r="BN12025"/>
    </row>
    <row r="12026" spans="61:66" x14ac:dyDescent="0.25">
      <c r="BI12026"/>
      <c r="BJ12026"/>
      <c r="BK12026"/>
      <c r="BL12026"/>
      <c r="BM12026"/>
      <c r="BN12026"/>
    </row>
    <row r="12027" spans="61:66" x14ac:dyDescent="0.25">
      <c r="BI12027"/>
      <c r="BJ12027"/>
      <c r="BK12027"/>
      <c r="BL12027"/>
      <c r="BM12027"/>
      <c r="BN12027"/>
    </row>
    <row r="12028" spans="61:66" x14ac:dyDescent="0.25">
      <c r="BI12028"/>
      <c r="BJ12028"/>
      <c r="BK12028"/>
      <c r="BL12028"/>
      <c r="BM12028"/>
      <c r="BN12028"/>
    </row>
    <row r="12029" spans="61:66" x14ac:dyDescent="0.25">
      <c r="BI12029"/>
      <c r="BJ12029"/>
      <c r="BK12029"/>
      <c r="BL12029"/>
      <c r="BM12029"/>
      <c r="BN12029"/>
    </row>
    <row r="12030" spans="61:66" x14ac:dyDescent="0.25">
      <c r="BI12030"/>
      <c r="BJ12030"/>
      <c r="BK12030"/>
      <c r="BL12030"/>
      <c r="BM12030"/>
      <c r="BN12030"/>
    </row>
    <row r="12031" spans="61:66" x14ac:dyDescent="0.25">
      <c r="BI12031"/>
      <c r="BJ12031"/>
      <c r="BK12031"/>
      <c r="BL12031"/>
      <c r="BM12031"/>
      <c r="BN12031"/>
    </row>
    <row r="12032" spans="61:66" x14ac:dyDescent="0.25">
      <c r="BI12032"/>
      <c r="BJ12032"/>
      <c r="BK12032"/>
      <c r="BL12032"/>
      <c r="BM12032"/>
      <c r="BN12032"/>
    </row>
    <row r="12033" spans="61:66" x14ac:dyDescent="0.25">
      <c r="BI12033"/>
      <c r="BJ12033"/>
      <c r="BK12033"/>
      <c r="BL12033"/>
      <c r="BM12033"/>
      <c r="BN12033"/>
    </row>
    <row r="12034" spans="61:66" x14ac:dyDescent="0.25">
      <c r="BI12034"/>
      <c r="BJ12034"/>
      <c r="BK12034"/>
      <c r="BL12034"/>
      <c r="BM12034"/>
      <c r="BN12034"/>
    </row>
    <row r="12035" spans="61:66" x14ac:dyDescent="0.25">
      <c r="BI12035"/>
      <c r="BJ12035"/>
      <c r="BK12035"/>
      <c r="BL12035"/>
      <c r="BM12035"/>
      <c r="BN12035"/>
    </row>
    <row r="12036" spans="61:66" x14ac:dyDescent="0.25">
      <c r="BI12036"/>
      <c r="BJ12036"/>
      <c r="BK12036"/>
      <c r="BL12036"/>
      <c r="BM12036"/>
      <c r="BN12036"/>
    </row>
    <row r="12037" spans="61:66" x14ac:dyDescent="0.25">
      <c r="BI12037"/>
      <c r="BJ12037"/>
      <c r="BK12037"/>
      <c r="BL12037"/>
      <c r="BM12037"/>
      <c r="BN12037"/>
    </row>
    <row r="12038" spans="61:66" x14ac:dyDescent="0.25">
      <c r="BI12038"/>
      <c r="BJ12038"/>
      <c r="BK12038"/>
      <c r="BL12038"/>
      <c r="BM12038"/>
      <c r="BN12038"/>
    </row>
    <row r="12039" spans="61:66" x14ac:dyDescent="0.25">
      <c r="BI12039"/>
      <c r="BJ12039"/>
      <c r="BK12039"/>
      <c r="BL12039"/>
      <c r="BM12039"/>
      <c r="BN12039"/>
    </row>
    <row r="12040" spans="61:66" x14ac:dyDescent="0.25">
      <c r="BI12040"/>
      <c r="BJ12040"/>
      <c r="BK12040"/>
      <c r="BL12040"/>
      <c r="BM12040"/>
      <c r="BN12040"/>
    </row>
    <row r="12041" spans="61:66" x14ac:dyDescent="0.25">
      <c r="BI12041"/>
      <c r="BJ12041"/>
      <c r="BK12041"/>
      <c r="BL12041"/>
      <c r="BM12041"/>
      <c r="BN12041"/>
    </row>
    <row r="12042" spans="61:66" x14ac:dyDescent="0.25">
      <c r="BI12042"/>
      <c r="BJ12042"/>
      <c r="BK12042"/>
      <c r="BL12042"/>
      <c r="BM12042"/>
      <c r="BN12042"/>
    </row>
    <row r="12043" spans="61:66" x14ac:dyDescent="0.25">
      <c r="BI12043"/>
      <c r="BJ12043"/>
      <c r="BK12043"/>
      <c r="BL12043"/>
      <c r="BM12043"/>
      <c r="BN12043"/>
    </row>
    <row r="12044" spans="61:66" x14ac:dyDescent="0.25">
      <c r="BI12044"/>
      <c r="BJ12044"/>
      <c r="BK12044"/>
      <c r="BL12044"/>
      <c r="BM12044"/>
      <c r="BN12044"/>
    </row>
    <row r="12045" spans="61:66" x14ac:dyDescent="0.25">
      <c r="BI12045"/>
      <c r="BJ12045"/>
      <c r="BK12045"/>
      <c r="BL12045"/>
      <c r="BM12045"/>
      <c r="BN12045"/>
    </row>
    <row r="12046" spans="61:66" x14ac:dyDescent="0.25">
      <c r="BI12046"/>
      <c r="BJ12046"/>
      <c r="BK12046"/>
      <c r="BL12046"/>
      <c r="BM12046"/>
      <c r="BN12046"/>
    </row>
    <row r="12047" spans="61:66" x14ac:dyDescent="0.25">
      <c r="BI12047"/>
      <c r="BJ12047"/>
      <c r="BK12047"/>
      <c r="BL12047"/>
      <c r="BM12047"/>
      <c r="BN12047"/>
    </row>
    <row r="12048" spans="61:66" x14ac:dyDescent="0.25">
      <c r="BI12048"/>
      <c r="BJ12048"/>
      <c r="BK12048"/>
      <c r="BL12048"/>
      <c r="BM12048"/>
      <c r="BN12048"/>
    </row>
    <row r="12049" spans="61:66" x14ac:dyDescent="0.25">
      <c r="BI12049"/>
      <c r="BJ12049"/>
      <c r="BK12049"/>
      <c r="BL12049"/>
      <c r="BM12049"/>
      <c r="BN12049"/>
    </row>
    <row r="12050" spans="61:66" x14ac:dyDescent="0.25">
      <c r="BI12050"/>
      <c r="BJ12050"/>
      <c r="BK12050"/>
      <c r="BL12050"/>
      <c r="BM12050"/>
      <c r="BN12050"/>
    </row>
    <row r="12051" spans="61:66" x14ac:dyDescent="0.25">
      <c r="BI12051"/>
      <c r="BJ12051"/>
      <c r="BK12051"/>
      <c r="BL12051"/>
      <c r="BM12051"/>
      <c r="BN12051"/>
    </row>
    <row r="12052" spans="61:66" x14ac:dyDescent="0.25">
      <c r="BI12052"/>
      <c r="BJ12052"/>
      <c r="BK12052"/>
      <c r="BL12052"/>
      <c r="BM12052"/>
      <c r="BN12052"/>
    </row>
    <row r="12053" spans="61:66" x14ac:dyDescent="0.25">
      <c r="BI12053"/>
      <c r="BJ12053"/>
      <c r="BK12053"/>
      <c r="BL12053"/>
      <c r="BM12053"/>
      <c r="BN12053"/>
    </row>
    <row r="12054" spans="61:66" x14ac:dyDescent="0.25">
      <c r="BI12054"/>
      <c r="BJ12054"/>
      <c r="BK12054"/>
      <c r="BL12054"/>
      <c r="BM12054"/>
      <c r="BN12054"/>
    </row>
    <row r="12055" spans="61:66" x14ac:dyDescent="0.25">
      <c r="BI12055"/>
      <c r="BJ12055"/>
      <c r="BK12055"/>
      <c r="BL12055"/>
      <c r="BM12055"/>
      <c r="BN12055"/>
    </row>
    <row r="12056" spans="61:66" x14ac:dyDescent="0.25">
      <c r="BI12056"/>
      <c r="BJ12056"/>
      <c r="BK12056"/>
      <c r="BL12056"/>
      <c r="BM12056"/>
      <c r="BN12056"/>
    </row>
    <row r="12057" spans="61:66" x14ac:dyDescent="0.25">
      <c r="BI12057"/>
      <c r="BJ12057"/>
      <c r="BK12057"/>
      <c r="BL12057"/>
      <c r="BM12057"/>
      <c r="BN12057"/>
    </row>
    <row r="12058" spans="61:66" x14ac:dyDescent="0.25">
      <c r="BI12058"/>
      <c r="BJ12058"/>
      <c r="BK12058"/>
      <c r="BL12058"/>
      <c r="BM12058"/>
      <c r="BN12058"/>
    </row>
    <row r="12059" spans="61:66" x14ac:dyDescent="0.25">
      <c r="BI12059"/>
      <c r="BJ12059"/>
      <c r="BK12059"/>
      <c r="BL12059"/>
      <c r="BM12059"/>
      <c r="BN12059"/>
    </row>
    <row r="12060" spans="61:66" x14ac:dyDescent="0.25">
      <c r="BI12060"/>
      <c r="BJ12060"/>
      <c r="BK12060"/>
      <c r="BL12060"/>
      <c r="BM12060"/>
      <c r="BN12060"/>
    </row>
    <row r="12061" spans="61:66" x14ac:dyDescent="0.25">
      <c r="BI12061"/>
      <c r="BJ12061"/>
      <c r="BK12061"/>
      <c r="BL12061"/>
      <c r="BM12061"/>
      <c r="BN12061"/>
    </row>
    <row r="12062" spans="61:66" x14ac:dyDescent="0.25">
      <c r="BI12062"/>
      <c r="BJ12062"/>
      <c r="BK12062"/>
      <c r="BL12062"/>
      <c r="BM12062"/>
      <c r="BN12062"/>
    </row>
    <row r="12063" spans="61:66" x14ac:dyDescent="0.25">
      <c r="BI12063"/>
      <c r="BJ12063"/>
      <c r="BK12063"/>
      <c r="BL12063"/>
      <c r="BM12063"/>
      <c r="BN12063"/>
    </row>
    <row r="12064" spans="61:66" x14ac:dyDescent="0.25">
      <c r="BI12064"/>
      <c r="BJ12064"/>
      <c r="BK12064"/>
      <c r="BL12064"/>
      <c r="BM12064"/>
      <c r="BN12064"/>
    </row>
    <row r="12065" spans="61:66" x14ac:dyDescent="0.25">
      <c r="BI12065"/>
      <c r="BJ12065"/>
      <c r="BK12065"/>
      <c r="BL12065"/>
      <c r="BM12065"/>
      <c r="BN12065"/>
    </row>
    <row r="12066" spans="61:66" x14ac:dyDescent="0.25">
      <c r="BI12066"/>
      <c r="BJ12066"/>
      <c r="BK12066"/>
      <c r="BL12066"/>
      <c r="BM12066"/>
      <c r="BN12066"/>
    </row>
    <row r="12067" spans="61:66" x14ac:dyDescent="0.25">
      <c r="BI12067"/>
      <c r="BJ12067"/>
      <c r="BK12067"/>
      <c r="BL12067"/>
      <c r="BM12067"/>
      <c r="BN12067"/>
    </row>
    <row r="12068" spans="61:66" x14ac:dyDescent="0.25">
      <c r="BI12068"/>
      <c r="BJ12068"/>
      <c r="BK12068"/>
      <c r="BL12068"/>
      <c r="BM12068"/>
      <c r="BN12068"/>
    </row>
    <row r="12069" spans="61:66" x14ac:dyDescent="0.25">
      <c r="BI12069"/>
      <c r="BJ12069"/>
      <c r="BK12069"/>
      <c r="BL12069"/>
      <c r="BM12069"/>
      <c r="BN12069"/>
    </row>
    <row r="12070" spans="61:66" x14ac:dyDescent="0.25">
      <c r="BI12070"/>
      <c r="BJ12070"/>
      <c r="BK12070"/>
      <c r="BL12070"/>
      <c r="BM12070"/>
      <c r="BN12070"/>
    </row>
    <row r="12071" spans="61:66" x14ac:dyDescent="0.25">
      <c r="BI12071"/>
      <c r="BJ12071"/>
      <c r="BK12071"/>
      <c r="BL12071"/>
      <c r="BM12071"/>
      <c r="BN12071"/>
    </row>
    <row r="12072" spans="61:66" x14ac:dyDescent="0.25">
      <c r="BI12072"/>
      <c r="BJ12072"/>
      <c r="BK12072"/>
      <c r="BL12072"/>
      <c r="BM12072"/>
      <c r="BN12072"/>
    </row>
    <row r="12073" spans="61:66" x14ac:dyDescent="0.25">
      <c r="BI12073"/>
      <c r="BJ12073"/>
      <c r="BK12073"/>
      <c r="BL12073"/>
      <c r="BM12073"/>
      <c r="BN12073"/>
    </row>
    <row r="12074" spans="61:66" x14ac:dyDescent="0.25">
      <c r="BI12074"/>
      <c r="BJ12074"/>
      <c r="BK12074"/>
      <c r="BL12074"/>
      <c r="BM12074"/>
      <c r="BN12074"/>
    </row>
    <row r="12075" spans="61:66" x14ac:dyDescent="0.25">
      <c r="BI12075"/>
      <c r="BJ12075"/>
      <c r="BK12075"/>
      <c r="BL12075"/>
      <c r="BM12075"/>
      <c r="BN12075"/>
    </row>
    <row r="12076" spans="61:66" x14ac:dyDescent="0.25">
      <c r="BI12076"/>
      <c r="BJ12076"/>
      <c r="BK12076"/>
      <c r="BL12076"/>
      <c r="BM12076"/>
      <c r="BN12076"/>
    </row>
    <row r="12077" spans="61:66" x14ac:dyDescent="0.25">
      <c r="BI12077"/>
      <c r="BJ12077"/>
      <c r="BK12077"/>
      <c r="BL12077"/>
      <c r="BM12077"/>
      <c r="BN12077"/>
    </row>
    <row r="12078" spans="61:66" x14ac:dyDescent="0.25">
      <c r="BI12078"/>
      <c r="BJ12078"/>
      <c r="BK12078"/>
      <c r="BL12078"/>
      <c r="BM12078"/>
      <c r="BN12078"/>
    </row>
    <row r="12079" spans="61:66" x14ac:dyDescent="0.25">
      <c r="BI12079"/>
      <c r="BJ12079"/>
      <c r="BK12079"/>
      <c r="BL12079"/>
      <c r="BM12079"/>
      <c r="BN12079"/>
    </row>
    <row r="12080" spans="61:66" x14ac:dyDescent="0.25">
      <c r="BI12080"/>
      <c r="BJ12080"/>
      <c r="BK12080"/>
      <c r="BL12080"/>
      <c r="BM12080"/>
      <c r="BN12080"/>
    </row>
    <row r="12081" spans="61:66" x14ac:dyDescent="0.25">
      <c r="BI12081"/>
      <c r="BJ12081"/>
      <c r="BK12081"/>
      <c r="BL12081"/>
      <c r="BM12081"/>
      <c r="BN12081"/>
    </row>
    <row r="12082" spans="61:66" x14ac:dyDescent="0.25">
      <c r="BI12082"/>
      <c r="BJ12082"/>
      <c r="BK12082"/>
      <c r="BL12082"/>
      <c r="BM12082"/>
      <c r="BN12082"/>
    </row>
    <row r="12083" spans="61:66" x14ac:dyDescent="0.25">
      <c r="BI12083"/>
      <c r="BJ12083"/>
      <c r="BK12083"/>
      <c r="BL12083"/>
      <c r="BM12083"/>
      <c r="BN12083"/>
    </row>
    <row r="12084" spans="61:66" x14ac:dyDescent="0.25">
      <c r="BI12084"/>
      <c r="BJ12084"/>
      <c r="BK12084"/>
      <c r="BL12084"/>
      <c r="BM12084"/>
      <c r="BN12084"/>
    </row>
    <row r="12085" spans="61:66" x14ac:dyDescent="0.25">
      <c r="BI12085"/>
      <c r="BJ12085"/>
      <c r="BK12085"/>
      <c r="BL12085"/>
      <c r="BM12085"/>
      <c r="BN12085"/>
    </row>
    <row r="12086" spans="61:66" x14ac:dyDescent="0.25">
      <c r="BI12086"/>
      <c r="BJ12086"/>
      <c r="BK12086"/>
      <c r="BL12086"/>
      <c r="BM12086"/>
      <c r="BN12086"/>
    </row>
    <row r="12087" spans="61:66" x14ac:dyDescent="0.25">
      <c r="BI12087"/>
      <c r="BJ12087"/>
      <c r="BK12087"/>
      <c r="BL12087"/>
      <c r="BM12087"/>
      <c r="BN12087"/>
    </row>
    <row r="12088" spans="61:66" x14ac:dyDescent="0.25">
      <c r="BI12088"/>
      <c r="BJ12088"/>
      <c r="BK12088"/>
      <c r="BL12088"/>
      <c r="BM12088"/>
      <c r="BN12088"/>
    </row>
    <row r="12089" spans="61:66" x14ac:dyDescent="0.25">
      <c r="BI12089"/>
      <c r="BJ12089"/>
      <c r="BK12089"/>
      <c r="BL12089"/>
      <c r="BM12089"/>
      <c r="BN12089"/>
    </row>
    <row r="12090" spans="61:66" x14ac:dyDescent="0.25">
      <c r="BI12090"/>
      <c r="BJ12090"/>
      <c r="BK12090"/>
      <c r="BL12090"/>
      <c r="BM12090"/>
      <c r="BN12090"/>
    </row>
    <row r="12091" spans="61:66" x14ac:dyDescent="0.25">
      <c r="BI12091"/>
      <c r="BJ12091"/>
      <c r="BK12091"/>
      <c r="BL12091"/>
      <c r="BM12091"/>
      <c r="BN12091"/>
    </row>
    <row r="12092" spans="61:66" x14ac:dyDescent="0.25">
      <c r="BI12092"/>
      <c r="BJ12092"/>
      <c r="BK12092"/>
      <c r="BL12092"/>
      <c r="BM12092"/>
      <c r="BN12092"/>
    </row>
    <row r="12093" spans="61:66" x14ac:dyDescent="0.25">
      <c r="BI12093"/>
      <c r="BJ12093"/>
      <c r="BK12093"/>
      <c r="BL12093"/>
      <c r="BM12093"/>
      <c r="BN12093"/>
    </row>
    <row r="12094" spans="61:66" x14ac:dyDescent="0.25">
      <c r="BI12094"/>
      <c r="BJ12094"/>
      <c r="BK12094"/>
      <c r="BL12094"/>
      <c r="BM12094"/>
      <c r="BN12094"/>
    </row>
    <row r="12095" spans="61:66" x14ac:dyDescent="0.25">
      <c r="BI12095"/>
      <c r="BJ12095"/>
      <c r="BK12095"/>
      <c r="BL12095"/>
      <c r="BM12095"/>
      <c r="BN12095"/>
    </row>
    <row r="12096" spans="61:66" x14ac:dyDescent="0.25">
      <c r="BI12096"/>
      <c r="BJ12096"/>
      <c r="BK12096"/>
      <c r="BL12096"/>
      <c r="BM12096"/>
      <c r="BN12096"/>
    </row>
    <row r="12097" spans="61:66" x14ac:dyDescent="0.25">
      <c r="BI12097"/>
      <c r="BJ12097"/>
      <c r="BK12097"/>
      <c r="BL12097"/>
      <c r="BM12097"/>
      <c r="BN12097"/>
    </row>
    <row r="12098" spans="61:66" x14ac:dyDescent="0.25">
      <c r="BI12098"/>
      <c r="BJ12098"/>
      <c r="BK12098"/>
      <c r="BL12098"/>
      <c r="BM12098"/>
      <c r="BN12098"/>
    </row>
    <row r="12099" spans="61:66" x14ac:dyDescent="0.25">
      <c r="BI12099"/>
      <c r="BJ12099"/>
      <c r="BK12099"/>
      <c r="BL12099"/>
      <c r="BM12099"/>
      <c r="BN12099"/>
    </row>
    <row r="12100" spans="61:66" x14ac:dyDescent="0.25">
      <c r="BI12100"/>
      <c r="BJ12100"/>
      <c r="BK12100"/>
      <c r="BL12100"/>
      <c r="BM12100"/>
      <c r="BN12100"/>
    </row>
    <row r="12101" spans="61:66" x14ac:dyDescent="0.25">
      <c r="BI12101"/>
      <c r="BJ12101"/>
      <c r="BK12101"/>
      <c r="BL12101"/>
      <c r="BM12101"/>
      <c r="BN12101"/>
    </row>
    <row r="12102" spans="61:66" x14ac:dyDescent="0.25">
      <c r="BI12102"/>
      <c r="BJ12102"/>
      <c r="BK12102"/>
      <c r="BL12102"/>
      <c r="BM12102"/>
      <c r="BN12102"/>
    </row>
    <row r="12103" spans="61:66" x14ac:dyDescent="0.25">
      <c r="BI12103"/>
      <c r="BJ12103"/>
      <c r="BK12103"/>
      <c r="BL12103"/>
      <c r="BM12103"/>
      <c r="BN12103"/>
    </row>
    <row r="12104" spans="61:66" x14ac:dyDescent="0.25">
      <c r="BI12104"/>
      <c r="BJ12104"/>
      <c r="BK12104"/>
      <c r="BL12104"/>
      <c r="BM12104"/>
      <c r="BN12104"/>
    </row>
    <row r="12105" spans="61:66" x14ac:dyDescent="0.25">
      <c r="BI12105"/>
      <c r="BJ12105"/>
      <c r="BK12105"/>
      <c r="BL12105"/>
      <c r="BM12105"/>
      <c r="BN12105"/>
    </row>
    <row r="12106" spans="61:66" x14ac:dyDescent="0.25">
      <c r="BI12106"/>
      <c r="BJ12106"/>
      <c r="BK12106"/>
      <c r="BL12106"/>
      <c r="BM12106"/>
      <c r="BN12106"/>
    </row>
    <row r="12107" spans="61:66" x14ac:dyDescent="0.25">
      <c r="BI12107"/>
      <c r="BJ12107"/>
      <c r="BK12107"/>
      <c r="BL12107"/>
      <c r="BM12107"/>
      <c r="BN12107"/>
    </row>
    <row r="12108" spans="61:66" x14ac:dyDescent="0.25">
      <c r="BI12108"/>
      <c r="BJ12108"/>
      <c r="BK12108"/>
      <c r="BL12108"/>
      <c r="BM12108"/>
      <c r="BN12108"/>
    </row>
    <row r="12109" spans="61:66" x14ac:dyDescent="0.25">
      <c r="BI12109"/>
      <c r="BJ12109"/>
      <c r="BK12109"/>
      <c r="BL12109"/>
      <c r="BM12109"/>
      <c r="BN12109"/>
    </row>
    <row r="12110" spans="61:66" x14ac:dyDescent="0.25">
      <c r="BI12110"/>
      <c r="BJ12110"/>
      <c r="BK12110"/>
      <c r="BL12110"/>
      <c r="BM12110"/>
      <c r="BN12110"/>
    </row>
    <row r="12111" spans="61:66" x14ac:dyDescent="0.25">
      <c r="BI12111"/>
      <c r="BJ12111"/>
      <c r="BK12111"/>
      <c r="BL12111"/>
      <c r="BM12111"/>
      <c r="BN12111"/>
    </row>
    <row r="12112" spans="61:66" x14ac:dyDescent="0.25">
      <c r="BI12112"/>
      <c r="BJ12112"/>
      <c r="BK12112"/>
      <c r="BL12112"/>
      <c r="BM12112"/>
      <c r="BN12112"/>
    </row>
    <row r="12113" spans="61:66" x14ac:dyDescent="0.25">
      <c r="BI12113"/>
      <c r="BJ12113"/>
      <c r="BK12113"/>
      <c r="BL12113"/>
      <c r="BM12113"/>
      <c r="BN12113"/>
    </row>
    <row r="12114" spans="61:66" x14ac:dyDescent="0.25">
      <c r="BI12114"/>
      <c r="BJ12114"/>
      <c r="BK12114"/>
      <c r="BL12114"/>
      <c r="BM12114"/>
      <c r="BN12114"/>
    </row>
    <row r="12115" spans="61:66" x14ac:dyDescent="0.25">
      <c r="BI12115"/>
      <c r="BJ12115"/>
      <c r="BK12115"/>
      <c r="BL12115"/>
      <c r="BM12115"/>
      <c r="BN12115"/>
    </row>
    <row r="12116" spans="61:66" x14ac:dyDescent="0.25">
      <c r="BI12116"/>
      <c r="BJ12116"/>
      <c r="BK12116"/>
      <c r="BL12116"/>
      <c r="BM12116"/>
      <c r="BN12116"/>
    </row>
    <row r="12117" spans="61:66" x14ac:dyDescent="0.25">
      <c r="BI12117"/>
      <c r="BJ12117"/>
      <c r="BK12117"/>
      <c r="BL12117"/>
      <c r="BM12117"/>
      <c r="BN12117"/>
    </row>
    <row r="12118" spans="61:66" x14ac:dyDescent="0.25">
      <c r="BI12118"/>
      <c r="BJ12118"/>
      <c r="BK12118"/>
      <c r="BL12118"/>
      <c r="BM12118"/>
      <c r="BN12118"/>
    </row>
    <row r="12119" spans="61:66" x14ac:dyDescent="0.25">
      <c r="BI12119"/>
      <c r="BJ12119"/>
      <c r="BK12119"/>
      <c r="BL12119"/>
      <c r="BM12119"/>
      <c r="BN12119"/>
    </row>
    <row r="12120" spans="61:66" x14ac:dyDescent="0.25">
      <c r="BI12120"/>
      <c r="BJ12120"/>
      <c r="BK12120"/>
      <c r="BL12120"/>
      <c r="BM12120"/>
      <c r="BN12120"/>
    </row>
    <row r="12121" spans="61:66" x14ac:dyDescent="0.25">
      <c r="BI12121"/>
      <c r="BJ12121"/>
      <c r="BK12121"/>
      <c r="BL12121"/>
      <c r="BM12121"/>
      <c r="BN12121"/>
    </row>
    <row r="12122" spans="61:66" x14ac:dyDescent="0.25">
      <c r="BI12122"/>
      <c r="BJ12122"/>
      <c r="BK12122"/>
      <c r="BL12122"/>
      <c r="BM12122"/>
      <c r="BN12122"/>
    </row>
    <row r="12123" spans="61:66" x14ac:dyDescent="0.25">
      <c r="BI12123"/>
      <c r="BJ12123"/>
      <c r="BK12123"/>
      <c r="BL12123"/>
      <c r="BM12123"/>
      <c r="BN12123"/>
    </row>
    <row r="12124" spans="61:66" x14ac:dyDescent="0.25">
      <c r="BI12124"/>
      <c r="BJ12124"/>
      <c r="BK12124"/>
      <c r="BL12124"/>
      <c r="BM12124"/>
      <c r="BN12124"/>
    </row>
    <row r="12125" spans="61:66" x14ac:dyDescent="0.25">
      <c r="BI12125"/>
      <c r="BJ12125"/>
      <c r="BK12125"/>
      <c r="BL12125"/>
      <c r="BM12125"/>
      <c r="BN12125"/>
    </row>
    <row r="12126" spans="61:66" x14ac:dyDescent="0.25">
      <c r="BI12126"/>
      <c r="BJ12126"/>
      <c r="BK12126"/>
      <c r="BL12126"/>
      <c r="BM12126"/>
      <c r="BN12126"/>
    </row>
    <row r="12127" spans="61:66" x14ac:dyDescent="0.25">
      <c r="BI12127"/>
      <c r="BJ12127"/>
      <c r="BK12127"/>
      <c r="BL12127"/>
      <c r="BM12127"/>
      <c r="BN12127"/>
    </row>
    <row r="12128" spans="61:66" x14ac:dyDescent="0.25">
      <c r="BI12128"/>
      <c r="BJ12128"/>
      <c r="BK12128"/>
      <c r="BL12128"/>
      <c r="BM12128"/>
      <c r="BN12128"/>
    </row>
    <row r="12129" spans="61:66" x14ac:dyDescent="0.25">
      <c r="BI12129"/>
      <c r="BJ12129"/>
      <c r="BK12129"/>
      <c r="BL12129"/>
      <c r="BM12129"/>
      <c r="BN12129"/>
    </row>
    <row r="12130" spans="61:66" x14ac:dyDescent="0.25">
      <c r="BI12130"/>
      <c r="BJ12130"/>
      <c r="BK12130"/>
      <c r="BL12130"/>
      <c r="BM12130"/>
      <c r="BN12130"/>
    </row>
    <row r="12131" spans="61:66" x14ac:dyDescent="0.25">
      <c r="BI12131"/>
      <c r="BJ12131"/>
      <c r="BK12131"/>
      <c r="BL12131"/>
      <c r="BM12131"/>
      <c r="BN12131"/>
    </row>
    <row r="12132" spans="61:66" x14ac:dyDescent="0.25">
      <c r="BI12132"/>
      <c r="BJ12132"/>
      <c r="BK12132"/>
      <c r="BL12132"/>
      <c r="BM12132"/>
      <c r="BN12132"/>
    </row>
    <row r="12133" spans="61:66" x14ac:dyDescent="0.25">
      <c r="BI12133"/>
      <c r="BJ12133"/>
      <c r="BK12133"/>
      <c r="BL12133"/>
      <c r="BM12133"/>
      <c r="BN12133"/>
    </row>
    <row r="12134" spans="61:66" x14ac:dyDescent="0.25">
      <c r="BI12134"/>
      <c r="BJ12134"/>
      <c r="BK12134"/>
      <c r="BL12134"/>
      <c r="BM12134"/>
      <c r="BN12134"/>
    </row>
    <row r="12135" spans="61:66" x14ac:dyDescent="0.25">
      <c r="BI12135"/>
      <c r="BJ12135"/>
      <c r="BK12135"/>
      <c r="BL12135"/>
      <c r="BM12135"/>
      <c r="BN12135"/>
    </row>
    <row r="12136" spans="61:66" x14ac:dyDescent="0.25">
      <c r="BI12136"/>
      <c r="BJ12136"/>
      <c r="BK12136"/>
      <c r="BL12136"/>
      <c r="BM12136"/>
      <c r="BN12136"/>
    </row>
    <row r="12137" spans="61:66" x14ac:dyDescent="0.25">
      <c r="BI12137"/>
      <c r="BJ12137"/>
      <c r="BK12137"/>
      <c r="BL12137"/>
      <c r="BM12137"/>
      <c r="BN12137"/>
    </row>
    <row r="12138" spans="61:66" x14ac:dyDescent="0.25">
      <c r="BI12138"/>
      <c r="BJ12138"/>
      <c r="BK12138"/>
      <c r="BL12138"/>
      <c r="BM12138"/>
      <c r="BN12138"/>
    </row>
    <row r="12139" spans="61:66" x14ac:dyDescent="0.25">
      <c r="BI12139"/>
      <c r="BJ12139"/>
      <c r="BK12139"/>
      <c r="BL12139"/>
      <c r="BM12139"/>
      <c r="BN12139"/>
    </row>
    <row r="12140" spans="61:66" x14ac:dyDescent="0.25">
      <c r="BI12140"/>
      <c r="BJ12140"/>
      <c r="BK12140"/>
      <c r="BL12140"/>
      <c r="BM12140"/>
      <c r="BN12140"/>
    </row>
    <row r="12141" spans="61:66" x14ac:dyDescent="0.25">
      <c r="BI12141"/>
      <c r="BJ12141"/>
      <c r="BK12141"/>
      <c r="BL12141"/>
      <c r="BM12141"/>
      <c r="BN12141"/>
    </row>
    <row r="12142" spans="61:66" x14ac:dyDescent="0.25">
      <c r="BI12142"/>
      <c r="BJ12142"/>
      <c r="BK12142"/>
      <c r="BL12142"/>
      <c r="BM12142"/>
      <c r="BN12142"/>
    </row>
    <row r="12143" spans="61:66" x14ac:dyDescent="0.25">
      <c r="BI12143"/>
      <c r="BJ12143"/>
      <c r="BK12143"/>
      <c r="BL12143"/>
      <c r="BM12143"/>
      <c r="BN12143"/>
    </row>
    <row r="12144" spans="61:66" x14ac:dyDescent="0.25">
      <c r="BI12144"/>
      <c r="BJ12144"/>
      <c r="BK12144"/>
      <c r="BL12144"/>
      <c r="BM12144"/>
      <c r="BN12144"/>
    </row>
    <row r="12145" spans="61:66" x14ac:dyDescent="0.25">
      <c r="BI12145"/>
      <c r="BJ12145"/>
      <c r="BK12145"/>
      <c r="BL12145"/>
      <c r="BM12145"/>
      <c r="BN12145"/>
    </row>
    <row r="12146" spans="61:66" x14ac:dyDescent="0.25">
      <c r="BI12146"/>
      <c r="BJ12146"/>
      <c r="BK12146"/>
      <c r="BL12146"/>
      <c r="BM12146"/>
      <c r="BN12146"/>
    </row>
    <row r="12147" spans="61:66" x14ac:dyDescent="0.25">
      <c r="BI12147"/>
      <c r="BJ12147"/>
      <c r="BK12147"/>
      <c r="BL12147"/>
      <c r="BM12147"/>
      <c r="BN12147"/>
    </row>
    <row r="12148" spans="61:66" x14ac:dyDescent="0.25">
      <c r="BI12148"/>
      <c r="BJ12148"/>
      <c r="BK12148"/>
      <c r="BL12148"/>
      <c r="BM12148"/>
      <c r="BN12148"/>
    </row>
    <row r="12149" spans="61:66" x14ac:dyDescent="0.25">
      <c r="BI12149"/>
      <c r="BJ12149"/>
      <c r="BK12149"/>
      <c r="BL12149"/>
      <c r="BM12149"/>
      <c r="BN12149"/>
    </row>
    <row r="12150" spans="61:66" x14ac:dyDescent="0.25">
      <c r="BI12150"/>
      <c r="BJ12150"/>
      <c r="BK12150"/>
      <c r="BL12150"/>
      <c r="BM12150"/>
      <c r="BN12150"/>
    </row>
    <row r="12151" spans="61:66" x14ac:dyDescent="0.25">
      <c r="BI12151"/>
      <c r="BJ12151"/>
      <c r="BK12151"/>
      <c r="BL12151"/>
      <c r="BM12151"/>
      <c r="BN12151"/>
    </row>
    <row r="12152" spans="61:66" x14ac:dyDescent="0.25">
      <c r="BI12152"/>
      <c r="BJ12152"/>
      <c r="BK12152"/>
      <c r="BL12152"/>
      <c r="BM12152"/>
      <c r="BN12152"/>
    </row>
    <row r="12153" spans="61:66" x14ac:dyDescent="0.25">
      <c r="BI12153"/>
      <c r="BJ12153"/>
      <c r="BK12153"/>
      <c r="BL12153"/>
      <c r="BM12153"/>
      <c r="BN12153"/>
    </row>
    <row r="12154" spans="61:66" x14ac:dyDescent="0.25">
      <c r="BI12154"/>
      <c r="BJ12154"/>
      <c r="BK12154"/>
      <c r="BL12154"/>
      <c r="BM12154"/>
      <c r="BN12154"/>
    </row>
    <row r="12155" spans="61:66" x14ac:dyDescent="0.25">
      <c r="BI12155"/>
      <c r="BJ12155"/>
      <c r="BK12155"/>
      <c r="BL12155"/>
      <c r="BM12155"/>
      <c r="BN12155"/>
    </row>
    <row r="12156" spans="61:66" x14ac:dyDescent="0.25">
      <c r="BI12156"/>
      <c r="BJ12156"/>
      <c r="BK12156"/>
      <c r="BL12156"/>
      <c r="BM12156"/>
      <c r="BN12156"/>
    </row>
    <row r="12157" spans="61:66" x14ac:dyDescent="0.25">
      <c r="BI12157"/>
      <c r="BJ12157"/>
      <c r="BK12157"/>
      <c r="BL12157"/>
      <c r="BM12157"/>
      <c r="BN12157"/>
    </row>
    <row r="12158" spans="61:66" x14ac:dyDescent="0.25">
      <c r="BI12158"/>
      <c r="BJ12158"/>
      <c r="BK12158"/>
      <c r="BL12158"/>
      <c r="BM12158"/>
      <c r="BN12158"/>
    </row>
    <row r="12159" spans="61:66" x14ac:dyDescent="0.25">
      <c r="BI12159"/>
      <c r="BJ12159"/>
      <c r="BK12159"/>
      <c r="BL12159"/>
      <c r="BM12159"/>
      <c r="BN12159"/>
    </row>
    <row r="12160" spans="61:66" x14ac:dyDescent="0.25">
      <c r="BI12160"/>
      <c r="BJ12160"/>
      <c r="BK12160"/>
      <c r="BL12160"/>
      <c r="BM12160"/>
      <c r="BN12160"/>
    </row>
    <row r="12161" spans="61:66" x14ac:dyDescent="0.25">
      <c r="BI12161"/>
      <c r="BJ12161"/>
      <c r="BK12161"/>
      <c r="BL12161"/>
      <c r="BM12161"/>
      <c r="BN12161"/>
    </row>
    <row r="12162" spans="61:66" x14ac:dyDescent="0.25">
      <c r="BI12162"/>
      <c r="BJ12162"/>
      <c r="BK12162"/>
      <c r="BL12162"/>
      <c r="BM12162"/>
      <c r="BN12162"/>
    </row>
    <row r="12163" spans="61:66" x14ac:dyDescent="0.25">
      <c r="BI12163"/>
      <c r="BJ12163"/>
      <c r="BK12163"/>
      <c r="BL12163"/>
      <c r="BM12163"/>
      <c r="BN12163"/>
    </row>
    <row r="12164" spans="61:66" x14ac:dyDescent="0.25">
      <c r="BI12164"/>
      <c r="BJ12164"/>
      <c r="BK12164"/>
      <c r="BL12164"/>
      <c r="BM12164"/>
      <c r="BN12164"/>
    </row>
    <row r="12165" spans="61:66" x14ac:dyDescent="0.25">
      <c r="BI12165"/>
      <c r="BJ12165"/>
      <c r="BK12165"/>
      <c r="BL12165"/>
      <c r="BM12165"/>
      <c r="BN12165"/>
    </row>
    <row r="12166" spans="61:66" x14ac:dyDescent="0.25">
      <c r="BI12166"/>
      <c r="BJ12166"/>
      <c r="BK12166"/>
      <c r="BL12166"/>
      <c r="BM12166"/>
      <c r="BN12166"/>
    </row>
    <row r="12167" spans="61:66" x14ac:dyDescent="0.25">
      <c r="BI12167"/>
      <c r="BJ12167"/>
      <c r="BK12167"/>
      <c r="BL12167"/>
      <c r="BM12167"/>
      <c r="BN12167"/>
    </row>
    <row r="12168" spans="61:66" x14ac:dyDescent="0.25">
      <c r="BI12168"/>
      <c r="BJ12168"/>
      <c r="BK12168"/>
      <c r="BL12168"/>
      <c r="BM12168"/>
      <c r="BN12168"/>
    </row>
    <row r="12169" spans="61:66" x14ac:dyDescent="0.25">
      <c r="BI12169"/>
      <c r="BJ12169"/>
      <c r="BK12169"/>
      <c r="BL12169"/>
      <c r="BM12169"/>
      <c r="BN12169"/>
    </row>
    <row r="12170" spans="61:66" x14ac:dyDescent="0.25">
      <c r="BI12170"/>
      <c r="BJ12170"/>
      <c r="BK12170"/>
      <c r="BL12170"/>
      <c r="BM12170"/>
      <c r="BN12170"/>
    </row>
    <row r="12171" spans="61:66" x14ac:dyDescent="0.25">
      <c r="BI12171"/>
      <c r="BJ12171"/>
      <c r="BK12171"/>
      <c r="BL12171"/>
      <c r="BM12171"/>
      <c r="BN12171"/>
    </row>
    <row r="12172" spans="61:66" x14ac:dyDescent="0.25">
      <c r="BI12172"/>
      <c r="BJ12172"/>
      <c r="BK12172"/>
      <c r="BL12172"/>
      <c r="BM12172"/>
      <c r="BN12172"/>
    </row>
    <row r="12173" spans="61:66" x14ac:dyDescent="0.25">
      <c r="BI12173"/>
      <c r="BJ12173"/>
      <c r="BK12173"/>
      <c r="BL12173"/>
      <c r="BM12173"/>
      <c r="BN12173"/>
    </row>
    <row r="12174" spans="61:66" x14ac:dyDescent="0.25">
      <c r="BI12174"/>
      <c r="BJ12174"/>
      <c r="BK12174"/>
      <c r="BL12174"/>
      <c r="BM12174"/>
      <c r="BN12174"/>
    </row>
    <row r="12175" spans="61:66" x14ac:dyDescent="0.25">
      <c r="BI12175"/>
      <c r="BJ12175"/>
      <c r="BK12175"/>
      <c r="BL12175"/>
      <c r="BM12175"/>
      <c r="BN12175"/>
    </row>
    <row r="12176" spans="61:66" x14ac:dyDescent="0.25">
      <c r="BI12176"/>
      <c r="BJ12176"/>
      <c r="BK12176"/>
      <c r="BL12176"/>
      <c r="BM12176"/>
      <c r="BN12176"/>
    </row>
    <row r="12177" spans="61:66" x14ac:dyDescent="0.25">
      <c r="BI12177"/>
      <c r="BJ12177"/>
      <c r="BK12177"/>
      <c r="BL12177"/>
      <c r="BM12177"/>
      <c r="BN12177"/>
    </row>
    <row r="12178" spans="61:66" x14ac:dyDescent="0.25">
      <c r="BI12178"/>
      <c r="BJ12178"/>
      <c r="BK12178"/>
      <c r="BL12178"/>
      <c r="BM12178"/>
      <c r="BN12178"/>
    </row>
    <row r="12179" spans="61:66" x14ac:dyDescent="0.25">
      <c r="BI12179"/>
      <c r="BJ12179"/>
      <c r="BK12179"/>
      <c r="BL12179"/>
      <c r="BM12179"/>
      <c r="BN12179"/>
    </row>
    <row r="12180" spans="61:66" x14ac:dyDescent="0.25">
      <c r="BI12180"/>
      <c r="BJ12180"/>
      <c r="BK12180"/>
      <c r="BL12180"/>
      <c r="BM12180"/>
      <c r="BN12180"/>
    </row>
    <row r="12181" spans="61:66" x14ac:dyDescent="0.25">
      <c r="BI12181"/>
      <c r="BJ12181"/>
      <c r="BK12181"/>
      <c r="BL12181"/>
      <c r="BM12181"/>
      <c r="BN12181"/>
    </row>
    <row r="12182" spans="61:66" x14ac:dyDescent="0.25">
      <c r="BI12182"/>
      <c r="BJ12182"/>
      <c r="BK12182"/>
      <c r="BL12182"/>
      <c r="BM12182"/>
      <c r="BN12182"/>
    </row>
    <row r="12183" spans="61:66" x14ac:dyDescent="0.25">
      <c r="BI12183"/>
      <c r="BJ12183"/>
      <c r="BK12183"/>
      <c r="BL12183"/>
      <c r="BM12183"/>
      <c r="BN12183"/>
    </row>
    <row r="12184" spans="61:66" x14ac:dyDescent="0.25">
      <c r="BI12184"/>
      <c r="BJ12184"/>
      <c r="BK12184"/>
      <c r="BL12184"/>
      <c r="BM12184"/>
      <c r="BN12184"/>
    </row>
    <row r="12185" spans="61:66" x14ac:dyDescent="0.25">
      <c r="BI12185"/>
      <c r="BJ12185"/>
      <c r="BK12185"/>
      <c r="BL12185"/>
      <c r="BM12185"/>
      <c r="BN12185"/>
    </row>
    <row r="12186" spans="61:66" x14ac:dyDescent="0.25">
      <c r="BI12186"/>
      <c r="BJ12186"/>
      <c r="BK12186"/>
      <c r="BL12186"/>
      <c r="BM12186"/>
      <c r="BN12186"/>
    </row>
    <row r="12187" spans="61:66" x14ac:dyDescent="0.25">
      <c r="BI12187"/>
      <c r="BJ12187"/>
      <c r="BK12187"/>
      <c r="BL12187"/>
      <c r="BM12187"/>
      <c r="BN12187"/>
    </row>
    <row r="12188" spans="61:66" x14ac:dyDescent="0.25">
      <c r="BI12188"/>
      <c r="BJ12188"/>
      <c r="BK12188"/>
      <c r="BL12188"/>
      <c r="BM12188"/>
      <c r="BN12188"/>
    </row>
    <row r="12189" spans="61:66" x14ac:dyDescent="0.25">
      <c r="BI12189"/>
      <c r="BJ12189"/>
      <c r="BK12189"/>
      <c r="BL12189"/>
      <c r="BM12189"/>
      <c r="BN12189"/>
    </row>
    <row r="12190" spans="61:66" x14ac:dyDescent="0.25">
      <c r="BI12190"/>
      <c r="BJ12190"/>
      <c r="BK12190"/>
      <c r="BL12190"/>
      <c r="BM12190"/>
      <c r="BN12190"/>
    </row>
    <row r="12191" spans="61:66" x14ac:dyDescent="0.25">
      <c r="BI12191"/>
      <c r="BJ12191"/>
      <c r="BK12191"/>
      <c r="BL12191"/>
      <c r="BM12191"/>
      <c r="BN12191"/>
    </row>
    <row r="12192" spans="61:66" x14ac:dyDescent="0.25">
      <c r="BI12192"/>
      <c r="BJ12192"/>
      <c r="BK12192"/>
      <c r="BL12192"/>
      <c r="BM12192"/>
      <c r="BN12192"/>
    </row>
    <row r="12193" spans="61:66" x14ac:dyDescent="0.25">
      <c r="BI12193"/>
      <c r="BJ12193"/>
      <c r="BK12193"/>
      <c r="BL12193"/>
      <c r="BM12193"/>
      <c r="BN12193"/>
    </row>
    <row r="12194" spans="61:66" x14ac:dyDescent="0.25">
      <c r="BI12194"/>
      <c r="BJ12194"/>
      <c r="BK12194"/>
      <c r="BL12194"/>
      <c r="BM12194"/>
      <c r="BN12194"/>
    </row>
    <row r="12195" spans="61:66" x14ac:dyDescent="0.25">
      <c r="BI12195"/>
      <c r="BJ12195"/>
      <c r="BK12195"/>
      <c r="BL12195"/>
      <c r="BM12195"/>
      <c r="BN12195"/>
    </row>
    <row r="12196" spans="61:66" x14ac:dyDescent="0.25">
      <c r="BI12196"/>
      <c r="BJ12196"/>
      <c r="BK12196"/>
      <c r="BL12196"/>
      <c r="BM12196"/>
      <c r="BN12196"/>
    </row>
    <row r="12197" spans="61:66" x14ac:dyDescent="0.25">
      <c r="BI12197"/>
      <c r="BJ12197"/>
      <c r="BK12197"/>
      <c r="BL12197"/>
      <c r="BM12197"/>
      <c r="BN12197"/>
    </row>
    <row r="12198" spans="61:66" x14ac:dyDescent="0.25">
      <c r="BI12198"/>
      <c r="BJ12198"/>
      <c r="BK12198"/>
      <c r="BL12198"/>
      <c r="BM12198"/>
      <c r="BN12198"/>
    </row>
    <row r="12199" spans="61:66" x14ac:dyDescent="0.25">
      <c r="BI12199"/>
      <c r="BJ12199"/>
      <c r="BK12199"/>
      <c r="BL12199"/>
      <c r="BM12199"/>
      <c r="BN12199"/>
    </row>
    <row r="12200" spans="61:66" x14ac:dyDescent="0.25">
      <c r="BI12200"/>
      <c r="BJ12200"/>
      <c r="BK12200"/>
      <c r="BL12200"/>
      <c r="BM12200"/>
      <c r="BN12200"/>
    </row>
    <row r="12201" spans="61:66" x14ac:dyDescent="0.25">
      <c r="BI12201"/>
      <c r="BJ12201"/>
      <c r="BK12201"/>
      <c r="BL12201"/>
      <c r="BM12201"/>
      <c r="BN12201"/>
    </row>
    <row r="12202" spans="61:66" x14ac:dyDescent="0.25">
      <c r="BI12202"/>
      <c r="BJ12202"/>
      <c r="BK12202"/>
      <c r="BL12202"/>
      <c r="BM12202"/>
      <c r="BN12202"/>
    </row>
    <row r="12203" spans="61:66" x14ac:dyDescent="0.25">
      <c r="BI12203"/>
      <c r="BJ12203"/>
      <c r="BK12203"/>
      <c r="BL12203"/>
      <c r="BM12203"/>
      <c r="BN12203"/>
    </row>
    <row r="12204" spans="61:66" x14ac:dyDescent="0.25">
      <c r="BI12204"/>
      <c r="BJ12204"/>
      <c r="BK12204"/>
      <c r="BL12204"/>
      <c r="BM12204"/>
      <c r="BN12204"/>
    </row>
    <row r="12205" spans="61:66" x14ac:dyDescent="0.25">
      <c r="BI12205"/>
      <c r="BJ12205"/>
      <c r="BK12205"/>
      <c r="BL12205"/>
      <c r="BM12205"/>
      <c r="BN12205"/>
    </row>
    <row r="12206" spans="61:66" x14ac:dyDescent="0.25">
      <c r="BI12206"/>
      <c r="BJ12206"/>
      <c r="BK12206"/>
      <c r="BL12206"/>
      <c r="BM12206"/>
      <c r="BN12206"/>
    </row>
    <row r="12207" spans="61:66" x14ac:dyDescent="0.25">
      <c r="BI12207"/>
      <c r="BJ12207"/>
      <c r="BK12207"/>
      <c r="BL12207"/>
      <c r="BM12207"/>
      <c r="BN12207"/>
    </row>
    <row r="12208" spans="61:66" x14ac:dyDescent="0.25">
      <c r="BI12208"/>
      <c r="BJ12208"/>
      <c r="BK12208"/>
      <c r="BL12208"/>
      <c r="BM12208"/>
      <c r="BN12208"/>
    </row>
    <row r="12209" spans="61:66" x14ac:dyDescent="0.25">
      <c r="BI12209"/>
      <c r="BJ12209"/>
      <c r="BK12209"/>
      <c r="BL12209"/>
      <c r="BM12209"/>
      <c r="BN12209"/>
    </row>
    <row r="12210" spans="61:66" x14ac:dyDescent="0.25">
      <c r="BI12210"/>
      <c r="BJ12210"/>
      <c r="BK12210"/>
      <c r="BL12210"/>
      <c r="BM12210"/>
      <c r="BN12210"/>
    </row>
    <row r="12211" spans="61:66" x14ac:dyDescent="0.25">
      <c r="BI12211"/>
      <c r="BJ12211"/>
      <c r="BK12211"/>
      <c r="BL12211"/>
      <c r="BM12211"/>
      <c r="BN12211"/>
    </row>
    <row r="12212" spans="61:66" x14ac:dyDescent="0.25">
      <c r="BI12212"/>
      <c r="BJ12212"/>
      <c r="BK12212"/>
      <c r="BL12212"/>
      <c r="BM12212"/>
      <c r="BN12212"/>
    </row>
    <row r="12213" spans="61:66" x14ac:dyDescent="0.25">
      <c r="BI12213"/>
      <c r="BJ12213"/>
      <c r="BK12213"/>
      <c r="BL12213"/>
      <c r="BM12213"/>
      <c r="BN12213"/>
    </row>
    <row r="12214" spans="61:66" x14ac:dyDescent="0.25">
      <c r="BI12214"/>
      <c r="BJ12214"/>
      <c r="BK12214"/>
      <c r="BL12214"/>
      <c r="BM12214"/>
      <c r="BN12214"/>
    </row>
    <row r="12215" spans="61:66" x14ac:dyDescent="0.25">
      <c r="BI12215"/>
      <c r="BJ12215"/>
      <c r="BK12215"/>
      <c r="BL12215"/>
      <c r="BM12215"/>
      <c r="BN12215"/>
    </row>
    <row r="12216" spans="61:66" x14ac:dyDescent="0.25">
      <c r="BI12216"/>
      <c r="BJ12216"/>
      <c r="BK12216"/>
      <c r="BL12216"/>
      <c r="BM12216"/>
      <c r="BN12216"/>
    </row>
    <row r="12217" spans="61:66" x14ac:dyDescent="0.25">
      <c r="BI12217"/>
      <c r="BJ12217"/>
      <c r="BK12217"/>
      <c r="BL12217"/>
      <c r="BM12217"/>
      <c r="BN12217"/>
    </row>
    <row r="12218" spans="61:66" x14ac:dyDescent="0.25">
      <c r="BI12218"/>
      <c r="BJ12218"/>
      <c r="BK12218"/>
      <c r="BL12218"/>
      <c r="BM12218"/>
      <c r="BN12218"/>
    </row>
    <row r="12219" spans="61:66" x14ac:dyDescent="0.25">
      <c r="BI12219"/>
      <c r="BJ12219"/>
      <c r="BK12219"/>
      <c r="BL12219"/>
      <c r="BM12219"/>
      <c r="BN12219"/>
    </row>
    <row r="12220" spans="61:66" x14ac:dyDescent="0.25">
      <c r="BI12220"/>
      <c r="BJ12220"/>
      <c r="BK12220"/>
      <c r="BL12220"/>
      <c r="BM12220"/>
      <c r="BN12220"/>
    </row>
    <row r="12221" spans="61:66" x14ac:dyDescent="0.25">
      <c r="BI12221"/>
      <c r="BJ12221"/>
      <c r="BK12221"/>
      <c r="BL12221"/>
      <c r="BM12221"/>
      <c r="BN12221"/>
    </row>
    <row r="12222" spans="61:66" x14ac:dyDescent="0.25">
      <c r="BI12222"/>
      <c r="BJ12222"/>
      <c r="BK12222"/>
      <c r="BL12222"/>
      <c r="BM12222"/>
      <c r="BN12222"/>
    </row>
    <row r="12223" spans="61:66" x14ac:dyDescent="0.25">
      <c r="BI12223"/>
      <c r="BJ12223"/>
      <c r="BK12223"/>
      <c r="BL12223"/>
      <c r="BM12223"/>
      <c r="BN12223"/>
    </row>
    <row r="12224" spans="61:66" x14ac:dyDescent="0.25">
      <c r="BI12224"/>
      <c r="BJ12224"/>
      <c r="BK12224"/>
      <c r="BL12224"/>
      <c r="BM12224"/>
      <c r="BN12224"/>
    </row>
    <row r="12225" spans="61:66" x14ac:dyDescent="0.25">
      <c r="BI12225"/>
      <c r="BJ12225"/>
      <c r="BK12225"/>
      <c r="BL12225"/>
      <c r="BM12225"/>
      <c r="BN12225"/>
    </row>
    <row r="12226" spans="61:66" x14ac:dyDescent="0.25">
      <c r="BI12226"/>
      <c r="BJ12226"/>
      <c r="BK12226"/>
      <c r="BL12226"/>
      <c r="BM12226"/>
      <c r="BN12226"/>
    </row>
    <row r="12227" spans="61:66" x14ac:dyDescent="0.25">
      <c r="BI12227"/>
      <c r="BJ12227"/>
      <c r="BK12227"/>
      <c r="BL12227"/>
      <c r="BM12227"/>
      <c r="BN12227"/>
    </row>
    <row r="12228" spans="61:66" x14ac:dyDescent="0.25">
      <c r="BI12228"/>
      <c r="BJ12228"/>
      <c r="BK12228"/>
      <c r="BL12228"/>
      <c r="BM12228"/>
      <c r="BN12228"/>
    </row>
    <row r="12229" spans="61:66" x14ac:dyDescent="0.25">
      <c r="BI12229"/>
      <c r="BJ12229"/>
      <c r="BK12229"/>
      <c r="BL12229"/>
      <c r="BM12229"/>
      <c r="BN12229"/>
    </row>
    <row r="12230" spans="61:66" x14ac:dyDescent="0.25">
      <c r="BI12230"/>
      <c r="BJ12230"/>
      <c r="BK12230"/>
      <c r="BL12230"/>
      <c r="BM12230"/>
      <c r="BN12230"/>
    </row>
    <row r="12231" spans="61:66" x14ac:dyDescent="0.25">
      <c r="BI12231"/>
      <c r="BJ12231"/>
      <c r="BK12231"/>
      <c r="BL12231"/>
      <c r="BM12231"/>
      <c r="BN12231"/>
    </row>
    <row r="12232" spans="61:66" x14ac:dyDescent="0.25">
      <c r="BI12232"/>
      <c r="BJ12232"/>
      <c r="BK12232"/>
      <c r="BL12232"/>
      <c r="BM12232"/>
      <c r="BN12232"/>
    </row>
    <row r="12233" spans="61:66" x14ac:dyDescent="0.25">
      <c r="BI12233"/>
      <c r="BJ12233"/>
      <c r="BK12233"/>
      <c r="BL12233"/>
      <c r="BM12233"/>
      <c r="BN12233"/>
    </row>
    <row r="12234" spans="61:66" x14ac:dyDescent="0.25">
      <c r="BI12234"/>
      <c r="BJ12234"/>
      <c r="BK12234"/>
      <c r="BL12234"/>
      <c r="BM12234"/>
      <c r="BN12234"/>
    </row>
    <row r="12235" spans="61:66" x14ac:dyDescent="0.25">
      <c r="BI12235"/>
      <c r="BJ12235"/>
      <c r="BK12235"/>
      <c r="BL12235"/>
      <c r="BM12235"/>
      <c r="BN12235"/>
    </row>
    <row r="12236" spans="61:66" x14ac:dyDescent="0.25">
      <c r="BI12236"/>
      <c r="BJ12236"/>
      <c r="BK12236"/>
      <c r="BL12236"/>
      <c r="BM12236"/>
      <c r="BN12236"/>
    </row>
    <row r="12237" spans="61:66" x14ac:dyDescent="0.25">
      <c r="BI12237"/>
      <c r="BJ12237"/>
      <c r="BK12237"/>
      <c r="BL12237"/>
      <c r="BM12237"/>
      <c r="BN12237"/>
    </row>
    <row r="12238" spans="61:66" x14ac:dyDescent="0.25">
      <c r="BI12238"/>
      <c r="BJ12238"/>
      <c r="BK12238"/>
      <c r="BL12238"/>
      <c r="BM12238"/>
      <c r="BN12238"/>
    </row>
    <row r="12239" spans="61:66" x14ac:dyDescent="0.25">
      <c r="BI12239"/>
      <c r="BJ12239"/>
      <c r="BK12239"/>
      <c r="BL12239"/>
      <c r="BM12239"/>
      <c r="BN12239"/>
    </row>
    <row r="12240" spans="61:66" x14ac:dyDescent="0.25">
      <c r="BI12240"/>
      <c r="BJ12240"/>
      <c r="BK12240"/>
      <c r="BL12240"/>
      <c r="BM12240"/>
      <c r="BN12240"/>
    </row>
    <row r="12241" spans="61:66" x14ac:dyDescent="0.25">
      <c r="BI12241"/>
      <c r="BJ12241"/>
      <c r="BK12241"/>
      <c r="BL12241"/>
      <c r="BM12241"/>
      <c r="BN12241"/>
    </row>
    <row r="12242" spans="61:66" x14ac:dyDescent="0.25">
      <c r="BI12242"/>
      <c r="BJ12242"/>
      <c r="BK12242"/>
      <c r="BL12242"/>
      <c r="BM12242"/>
      <c r="BN12242"/>
    </row>
    <row r="12243" spans="61:66" x14ac:dyDescent="0.25">
      <c r="BI12243"/>
      <c r="BJ12243"/>
      <c r="BK12243"/>
      <c r="BL12243"/>
      <c r="BM12243"/>
      <c r="BN12243"/>
    </row>
    <row r="12244" spans="61:66" x14ac:dyDescent="0.25">
      <c r="BI12244"/>
      <c r="BJ12244"/>
      <c r="BK12244"/>
      <c r="BL12244"/>
      <c r="BM12244"/>
      <c r="BN12244"/>
    </row>
    <row r="12245" spans="61:66" x14ac:dyDescent="0.25">
      <c r="BI12245"/>
      <c r="BJ12245"/>
      <c r="BK12245"/>
      <c r="BL12245"/>
      <c r="BM12245"/>
      <c r="BN12245"/>
    </row>
    <row r="12246" spans="61:66" x14ac:dyDescent="0.25">
      <c r="BI12246"/>
      <c r="BJ12246"/>
      <c r="BK12246"/>
      <c r="BL12246"/>
      <c r="BM12246"/>
      <c r="BN12246"/>
    </row>
    <row r="12247" spans="61:66" x14ac:dyDescent="0.25">
      <c r="BI12247"/>
      <c r="BJ12247"/>
      <c r="BK12247"/>
      <c r="BL12247"/>
      <c r="BM12247"/>
      <c r="BN12247"/>
    </row>
    <row r="12248" spans="61:66" x14ac:dyDescent="0.25">
      <c r="BI12248"/>
      <c r="BJ12248"/>
      <c r="BK12248"/>
      <c r="BL12248"/>
      <c r="BM12248"/>
      <c r="BN12248"/>
    </row>
    <row r="12249" spans="61:66" x14ac:dyDescent="0.25">
      <c r="BI12249"/>
      <c r="BJ12249"/>
      <c r="BK12249"/>
      <c r="BL12249"/>
      <c r="BM12249"/>
      <c r="BN12249"/>
    </row>
    <row r="12250" spans="61:66" x14ac:dyDescent="0.25">
      <c r="BI12250"/>
      <c r="BJ12250"/>
      <c r="BK12250"/>
      <c r="BL12250"/>
      <c r="BM12250"/>
      <c r="BN12250"/>
    </row>
    <row r="12251" spans="61:66" x14ac:dyDescent="0.25">
      <c r="BI12251"/>
      <c r="BJ12251"/>
      <c r="BK12251"/>
      <c r="BL12251"/>
      <c r="BM12251"/>
      <c r="BN12251"/>
    </row>
    <row r="12252" spans="61:66" x14ac:dyDescent="0.25">
      <c r="BI12252"/>
      <c r="BJ12252"/>
      <c r="BK12252"/>
      <c r="BL12252"/>
      <c r="BM12252"/>
      <c r="BN12252"/>
    </row>
    <row r="12253" spans="61:66" x14ac:dyDescent="0.25">
      <c r="BI12253"/>
      <c r="BJ12253"/>
      <c r="BK12253"/>
      <c r="BL12253"/>
      <c r="BM12253"/>
      <c r="BN12253"/>
    </row>
    <row r="12254" spans="61:66" x14ac:dyDescent="0.25">
      <c r="BI12254"/>
      <c r="BJ12254"/>
      <c r="BK12254"/>
      <c r="BL12254"/>
      <c r="BM12254"/>
      <c r="BN12254"/>
    </row>
    <row r="12255" spans="61:66" x14ac:dyDescent="0.25">
      <c r="BI12255"/>
      <c r="BJ12255"/>
      <c r="BK12255"/>
      <c r="BL12255"/>
      <c r="BM12255"/>
      <c r="BN12255"/>
    </row>
    <row r="12256" spans="61:66" x14ac:dyDescent="0.25">
      <c r="BI12256"/>
      <c r="BJ12256"/>
      <c r="BK12256"/>
      <c r="BL12256"/>
      <c r="BM12256"/>
      <c r="BN12256"/>
    </row>
    <row r="12257" spans="61:66" x14ac:dyDescent="0.25">
      <c r="BI12257"/>
      <c r="BJ12257"/>
      <c r="BK12257"/>
      <c r="BL12257"/>
      <c r="BM12257"/>
      <c r="BN12257"/>
    </row>
    <row r="12258" spans="61:66" x14ac:dyDescent="0.25">
      <c r="BI12258"/>
      <c r="BJ12258"/>
      <c r="BK12258"/>
      <c r="BL12258"/>
      <c r="BM12258"/>
      <c r="BN12258"/>
    </row>
    <row r="12259" spans="61:66" x14ac:dyDescent="0.25">
      <c r="BI12259"/>
      <c r="BJ12259"/>
      <c r="BK12259"/>
      <c r="BL12259"/>
      <c r="BM12259"/>
      <c r="BN12259"/>
    </row>
    <row r="12260" spans="61:66" x14ac:dyDescent="0.25">
      <c r="BI12260"/>
      <c r="BJ12260"/>
      <c r="BK12260"/>
      <c r="BL12260"/>
      <c r="BM12260"/>
      <c r="BN12260"/>
    </row>
    <row r="12261" spans="61:66" x14ac:dyDescent="0.25">
      <c r="BI12261"/>
      <c r="BJ12261"/>
      <c r="BK12261"/>
      <c r="BL12261"/>
      <c r="BM12261"/>
      <c r="BN12261"/>
    </row>
    <row r="12262" spans="61:66" x14ac:dyDescent="0.25">
      <c r="BI12262"/>
      <c r="BJ12262"/>
      <c r="BK12262"/>
      <c r="BL12262"/>
      <c r="BM12262"/>
      <c r="BN12262"/>
    </row>
    <row r="12263" spans="61:66" x14ac:dyDescent="0.25">
      <c r="BI12263"/>
      <c r="BJ12263"/>
      <c r="BK12263"/>
      <c r="BL12263"/>
      <c r="BM12263"/>
      <c r="BN12263"/>
    </row>
    <row r="12264" spans="61:66" x14ac:dyDescent="0.25">
      <c r="BI12264"/>
      <c r="BJ12264"/>
      <c r="BK12264"/>
      <c r="BL12264"/>
      <c r="BM12264"/>
      <c r="BN12264"/>
    </row>
    <row r="12265" spans="61:66" x14ac:dyDescent="0.25">
      <c r="BI12265"/>
      <c r="BJ12265"/>
      <c r="BK12265"/>
      <c r="BL12265"/>
      <c r="BM12265"/>
      <c r="BN12265"/>
    </row>
    <row r="12266" spans="61:66" x14ac:dyDescent="0.25">
      <c r="BI12266"/>
      <c r="BJ12266"/>
      <c r="BK12266"/>
      <c r="BL12266"/>
      <c r="BM12266"/>
      <c r="BN12266"/>
    </row>
    <row r="12267" spans="61:66" x14ac:dyDescent="0.25">
      <c r="BI12267"/>
      <c r="BJ12267"/>
      <c r="BK12267"/>
      <c r="BL12267"/>
      <c r="BM12267"/>
      <c r="BN12267"/>
    </row>
    <row r="12268" spans="61:66" x14ac:dyDescent="0.25">
      <c r="BI12268"/>
      <c r="BJ12268"/>
      <c r="BK12268"/>
      <c r="BL12268"/>
      <c r="BM12268"/>
      <c r="BN12268"/>
    </row>
    <row r="12269" spans="61:66" x14ac:dyDescent="0.25">
      <c r="BI12269"/>
      <c r="BJ12269"/>
      <c r="BK12269"/>
      <c r="BL12269"/>
      <c r="BM12269"/>
      <c r="BN12269"/>
    </row>
    <row r="12270" spans="61:66" x14ac:dyDescent="0.25">
      <c r="BI12270"/>
      <c r="BJ12270"/>
      <c r="BK12270"/>
      <c r="BL12270"/>
      <c r="BM12270"/>
      <c r="BN12270"/>
    </row>
    <row r="12271" spans="61:66" x14ac:dyDescent="0.25">
      <c r="BI12271"/>
      <c r="BJ12271"/>
      <c r="BK12271"/>
      <c r="BL12271"/>
      <c r="BM12271"/>
      <c r="BN12271"/>
    </row>
    <row r="12272" spans="61:66" x14ac:dyDescent="0.25">
      <c r="BI12272"/>
      <c r="BJ12272"/>
      <c r="BK12272"/>
      <c r="BL12272"/>
      <c r="BM12272"/>
      <c r="BN12272"/>
    </row>
    <row r="12273" spans="61:66" x14ac:dyDescent="0.25">
      <c r="BI12273"/>
      <c r="BJ12273"/>
      <c r="BK12273"/>
      <c r="BL12273"/>
      <c r="BM12273"/>
      <c r="BN12273"/>
    </row>
    <row r="12274" spans="61:66" x14ac:dyDescent="0.25">
      <c r="BI12274"/>
      <c r="BJ12274"/>
      <c r="BK12274"/>
      <c r="BL12274"/>
      <c r="BM12274"/>
      <c r="BN12274"/>
    </row>
    <row r="12275" spans="61:66" x14ac:dyDescent="0.25">
      <c r="BI12275"/>
      <c r="BJ12275"/>
      <c r="BK12275"/>
      <c r="BL12275"/>
      <c r="BM12275"/>
      <c r="BN12275"/>
    </row>
    <row r="12276" spans="61:66" x14ac:dyDescent="0.25">
      <c r="BI12276"/>
      <c r="BJ12276"/>
      <c r="BK12276"/>
      <c r="BL12276"/>
      <c r="BM12276"/>
      <c r="BN12276"/>
    </row>
    <row r="12277" spans="61:66" x14ac:dyDescent="0.25">
      <c r="BI12277"/>
      <c r="BJ12277"/>
      <c r="BK12277"/>
      <c r="BL12277"/>
      <c r="BM12277"/>
      <c r="BN12277"/>
    </row>
    <row r="12278" spans="61:66" x14ac:dyDescent="0.25">
      <c r="BI12278"/>
      <c r="BJ12278"/>
      <c r="BK12278"/>
      <c r="BL12278"/>
      <c r="BM12278"/>
      <c r="BN12278"/>
    </row>
    <row r="12279" spans="61:66" x14ac:dyDescent="0.25">
      <c r="BI12279"/>
      <c r="BJ12279"/>
      <c r="BK12279"/>
      <c r="BL12279"/>
      <c r="BM12279"/>
      <c r="BN12279"/>
    </row>
    <row r="12280" spans="61:66" x14ac:dyDescent="0.25">
      <c r="BI12280"/>
      <c r="BJ12280"/>
      <c r="BK12280"/>
      <c r="BL12280"/>
      <c r="BM12280"/>
      <c r="BN12280"/>
    </row>
    <row r="12281" spans="61:66" x14ac:dyDescent="0.25">
      <c r="BI12281"/>
      <c r="BJ12281"/>
      <c r="BK12281"/>
      <c r="BL12281"/>
      <c r="BM12281"/>
      <c r="BN12281"/>
    </row>
    <row r="12282" spans="61:66" x14ac:dyDescent="0.25">
      <c r="BI12282"/>
      <c r="BJ12282"/>
      <c r="BK12282"/>
      <c r="BL12282"/>
      <c r="BM12282"/>
      <c r="BN12282"/>
    </row>
    <row r="12283" spans="61:66" x14ac:dyDescent="0.25">
      <c r="BI12283"/>
      <c r="BJ12283"/>
      <c r="BK12283"/>
      <c r="BL12283"/>
      <c r="BM12283"/>
      <c r="BN12283"/>
    </row>
    <row r="12284" spans="61:66" x14ac:dyDescent="0.25">
      <c r="BI12284"/>
      <c r="BJ12284"/>
      <c r="BK12284"/>
      <c r="BL12284"/>
      <c r="BM12284"/>
      <c r="BN12284"/>
    </row>
    <row r="12285" spans="61:66" x14ac:dyDescent="0.25">
      <c r="BI12285"/>
      <c r="BJ12285"/>
      <c r="BK12285"/>
      <c r="BL12285"/>
      <c r="BM12285"/>
      <c r="BN12285"/>
    </row>
    <row r="12286" spans="61:66" x14ac:dyDescent="0.25">
      <c r="BI12286"/>
      <c r="BJ12286"/>
      <c r="BK12286"/>
      <c r="BL12286"/>
      <c r="BM12286"/>
      <c r="BN12286"/>
    </row>
    <row r="12287" spans="61:66" x14ac:dyDescent="0.25">
      <c r="BI12287"/>
      <c r="BJ12287"/>
      <c r="BK12287"/>
      <c r="BL12287"/>
      <c r="BM12287"/>
      <c r="BN12287"/>
    </row>
    <row r="12288" spans="61:66" x14ac:dyDescent="0.25">
      <c r="BI12288"/>
      <c r="BJ12288"/>
      <c r="BK12288"/>
      <c r="BL12288"/>
      <c r="BM12288"/>
      <c r="BN12288"/>
    </row>
    <row r="12289" spans="61:66" x14ac:dyDescent="0.25">
      <c r="BI12289"/>
      <c r="BJ12289"/>
      <c r="BK12289"/>
      <c r="BL12289"/>
      <c r="BM12289"/>
      <c r="BN12289"/>
    </row>
    <row r="12290" spans="61:66" x14ac:dyDescent="0.25">
      <c r="BI12290"/>
      <c r="BJ12290"/>
      <c r="BK12290"/>
      <c r="BL12290"/>
      <c r="BM12290"/>
      <c r="BN12290"/>
    </row>
    <row r="12291" spans="61:66" x14ac:dyDescent="0.25">
      <c r="BI12291"/>
      <c r="BJ12291"/>
      <c r="BK12291"/>
      <c r="BL12291"/>
      <c r="BM12291"/>
      <c r="BN12291"/>
    </row>
    <row r="12292" spans="61:66" x14ac:dyDescent="0.25">
      <c r="BI12292"/>
      <c r="BJ12292"/>
      <c r="BK12292"/>
      <c r="BL12292"/>
      <c r="BM12292"/>
      <c r="BN12292"/>
    </row>
    <row r="12293" spans="61:66" x14ac:dyDescent="0.25">
      <c r="BI12293"/>
      <c r="BJ12293"/>
      <c r="BK12293"/>
      <c r="BL12293"/>
      <c r="BM12293"/>
      <c r="BN12293"/>
    </row>
    <row r="12294" spans="61:66" x14ac:dyDescent="0.25">
      <c r="BI12294"/>
      <c r="BJ12294"/>
      <c r="BK12294"/>
      <c r="BL12294"/>
      <c r="BM12294"/>
      <c r="BN12294"/>
    </row>
    <row r="12295" spans="61:66" x14ac:dyDescent="0.25">
      <c r="BI12295"/>
      <c r="BJ12295"/>
      <c r="BK12295"/>
      <c r="BL12295"/>
      <c r="BM12295"/>
      <c r="BN12295"/>
    </row>
    <row r="12296" spans="61:66" x14ac:dyDescent="0.25">
      <c r="BI12296"/>
      <c r="BJ12296"/>
      <c r="BK12296"/>
      <c r="BL12296"/>
      <c r="BM12296"/>
      <c r="BN12296"/>
    </row>
    <row r="12297" spans="61:66" x14ac:dyDescent="0.25">
      <c r="BI12297"/>
      <c r="BJ12297"/>
      <c r="BK12297"/>
      <c r="BL12297"/>
      <c r="BM12297"/>
      <c r="BN12297"/>
    </row>
    <row r="12298" spans="61:66" x14ac:dyDescent="0.25">
      <c r="BI12298"/>
      <c r="BJ12298"/>
      <c r="BK12298"/>
      <c r="BL12298"/>
      <c r="BM12298"/>
      <c r="BN12298"/>
    </row>
    <row r="12299" spans="61:66" x14ac:dyDescent="0.25">
      <c r="BI12299"/>
      <c r="BJ12299"/>
      <c r="BK12299"/>
      <c r="BL12299"/>
      <c r="BM12299"/>
      <c r="BN12299"/>
    </row>
    <row r="12300" spans="61:66" x14ac:dyDescent="0.25">
      <c r="BI12300"/>
      <c r="BJ12300"/>
      <c r="BK12300"/>
      <c r="BL12300"/>
      <c r="BM12300"/>
      <c r="BN12300"/>
    </row>
    <row r="12301" spans="61:66" x14ac:dyDescent="0.25">
      <c r="BI12301"/>
      <c r="BJ12301"/>
      <c r="BK12301"/>
      <c r="BL12301"/>
      <c r="BM12301"/>
      <c r="BN12301"/>
    </row>
    <row r="12302" spans="61:66" x14ac:dyDescent="0.25">
      <c r="BI12302"/>
      <c r="BJ12302"/>
      <c r="BK12302"/>
      <c r="BL12302"/>
      <c r="BM12302"/>
      <c r="BN12302"/>
    </row>
    <row r="12303" spans="61:66" x14ac:dyDescent="0.25">
      <c r="BI12303"/>
      <c r="BJ12303"/>
      <c r="BK12303"/>
      <c r="BL12303"/>
      <c r="BM12303"/>
      <c r="BN12303"/>
    </row>
    <row r="12304" spans="61:66" x14ac:dyDescent="0.25">
      <c r="BI12304"/>
      <c r="BJ12304"/>
      <c r="BK12304"/>
      <c r="BL12304"/>
      <c r="BM12304"/>
      <c r="BN12304"/>
    </row>
    <row r="12305" spans="61:66" x14ac:dyDescent="0.25">
      <c r="BI12305"/>
      <c r="BJ12305"/>
      <c r="BK12305"/>
      <c r="BL12305"/>
      <c r="BM12305"/>
      <c r="BN12305"/>
    </row>
    <row r="12306" spans="61:66" x14ac:dyDescent="0.25">
      <c r="BI12306"/>
      <c r="BJ12306"/>
      <c r="BK12306"/>
      <c r="BL12306"/>
      <c r="BM12306"/>
      <c r="BN12306"/>
    </row>
    <row r="12307" spans="61:66" x14ac:dyDescent="0.25">
      <c r="BI12307"/>
      <c r="BJ12307"/>
      <c r="BK12307"/>
      <c r="BL12307"/>
      <c r="BM12307"/>
      <c r="BN12307"/>
    </row>
    <row r="12308" spans="61:66" x14ac:dyDescent="0.25">
      <c r="BI12308"/>
      <c r="BJ12308"/>
      <c r="BK12308"/>
      <c r="BL12308"/>
      <c r="BM12308"/>
      <c r="BN12308"/>
    </row>
    <row r="12309" spans="61:66" x14ac:dyDescent="0.25">
      <c r="BI12309"/>
      <c r="BJ12309"/>
      <c r="BK12309"/>
      <c r="BL12309"/>
      <c r="BM12309"/>
      <c r="BN12309"/>
    </row>
    <row r="12310" spans="61:66" x14ac:dyDescent="0.25">
      <c r="BI12310"/>
      <c r="BJ12310"/>
      <c r="BK12310"/>
      <c r="BL12310"/>
      <c r="BM12310"/>
      <c r="BN12310"/>
    </row>
    <row r="12311" spans="61:66" x14ac:dyDescent="0.25">
      <c r="BI12311"/>
      <c r="BJ12311"/>
      <c r="BK12311"/>
      <c r="BL12311"/>
      <c r="BM12311"/>
      <c r="BN12311"/>
    </row>
    <row r="12312" spans="61:66" x14ac:dyDescent="0.25">
      <c r="BI12312"/>
      <c r="BJ12312"/>
      <c r="BK12312"/>
      <c r="BL12312"/>
      <c r="BM12312"/>
      <c r="BN12312"/>
    </row>
    <row r="12313" spans="61:66" x14ac:dyDescent="0.25">
      <c r="BI12313"/>
      <c r="BJ12313"/>
      <c r="BK12313"/>
      <c r="BL12313"/>
      <c r="BM12313"/>
      <c r="BN12313"/>
    </row>
    <row r="12314" spans="61:66" x14ac:dyDescent="0.25">
      <c r="BI12314"/>
      <c r="BJ12314"/>
      <c r="BK12314"/>
      <c r="BL12314"/>
      <c r="BM12314"/>
      <c r="BN12314"/>
    </row>
    <row r="12315" spans="61:66" x14ac:dyDescent="0.25">
      <c r="BI12315"/>
      <c r="BJ12315"/>
      <c r="BK12315"/>
      <c r="BL12315"/>
      <c r="BM12315"/>
      <c r="BN12315"/>
    </row>
    <row r="12316" spans="61:66" x14ac:dyDescent="0.25">
      <c r="BI12316"/>
      <c r="BJ12316"/>
      <c r="BK12316"/>
      <c r="BL12316"/>
      <c r="BM12316"/>
      <c r="BN12316"/>
    </row>
    <row r="12317" spans="61:66" x14ac:dyDescent="0.25">
      <c r="BI12317"/>
      <c r="BJ12317"/>
      <c r="BK12317"/>
      <c r="BL12317"/>
      <c r="BM12317"/>
      <c r="BN12317"/>
    </row>
    <row r="12318" spans="61:66" x14ac:dyDescent="0.25">
      <c r="BI12318"/>
      <c r="BJ12318"/>
      <c r="BK12318"/>
      <c r="BL12318"/>
      <c r="BM12318"/>
      <c r="BN12318"/>
    </row>
    <row r="12319" spans="61:66" x14ac:dyDescent="0.25">
      <c r="BI12319"/>
      <c r="BJ12319"/>
      <c r="BK12319"/>
      <c r="BL12319"/>
      <c r="BM12319"/>
      <c r="BN12319"/>
    </row>
    <row r="12320" spans="61:66" x14ac:dyDescent="0.25">
      <c r="BI12320"/>
      <c r="BJ12320"/>
      <c r="BK12320"/>
      <c r="BL12320"/>
      <c r="BM12320"/>
      <c r="BN12320"/>
    </row>
    <row r="12321" spans="61:66" x14ac:dyDescent="0.25">
      <c r="BI12321"/>
      <c r="BJ12321"/>
      <c r="BK12321"/>
      <c r="BL12321"/>
      <c r="BM12321"/>
      <c r="BN12321"/>
    </row>
    <row r="12322" spans="61:66" x14ac:dyDescent="0.25">
      <c r="BI12322"/>
      <c r="BJ12322"/>
      <c r="BK12322"/>
      <c r="BL12322"/>
      <c r="BM12322"/>
      <c r="BN12322"/>
    </row>
    <row r="12323" spans="61:66" x14ac:dyDescent="0.25">
      <c r="BI12323"/>
      <c r="BJ12323"/>
      <c r="BK12323"/>
      <c r="BL12323"/>
      <c r="BM12323"/>
      <c r="BN12323"/>
    </row>
    <row r="12324" spans="61:66" x14ac:dyDescent="0.25">
      <c r="BI12324"/>
      <c r="BJ12324"/>
      <c r="BK12324"/>
      <c r="BL12324"/>
      <c r="BM12324"/>
      <c r="BN12324"/>
    </row>
    <row r="12325" spans="61:66" x14ac:dyDescent="0.25">
      <c r="BI12325"/>
      <c r="BJ12325"/>
      <c r="BK12325"/>
      <c r="BL12325"/>
      <c r="BM12325"/>
      <c r="BN12325"/>
    </row>
    <row r="12326" spans="61:66" x14ac:dyDescent="0.25">
      <c r="BI12326"/>
      <c r="BJ12326"/>
      <c r="BK12326"/>
      <c r="BL12326"/>
      <c r="BM12326"/>
      <c r="BN12326"/>
    </row>
    <row r="12327" spans="61:66" x14ac:dyDescent="0.25">
      <c r="BI12327"/>
      <c r="BJ12327"/>
      <c r="BK12327"/>
      <c r="BL12327"/>
      <c r="BM12327"/>
      <c r="BN12327"/>
    </row>
    <row r="12328" spans="61:66" x14ac:dyDescent="0.25">
      <c r="BI12328"/>
      <c r="BJ12328"/>
      <c r="BK12328"/>
      <c r="BL12328"/>
      <c r="BM12328"/>
      <c r="BN12328"/>
    </row>
    <row r="12329" spans="61:66" x14ac:dyDescent="0.25">
      <c r="BI12329"/>
      <c r="BJ12329"/>
      <c r="BK12329"/>
      <c r="BL12329"/>
      <c r="BM12329"/>
      <c r="BN12329"/>
    </row>
    <row r="12330" spans="61:66" x14ac:dyDescent="0.25">
      <c r="BI12330"/>
      <c r="BJ12330"/>
      <c r="BK12330"/>
      <c r="BL12330"/>
      <c r="BM12330"/>
      <c r="BN12330"/>
    </row>
    <row r="12331" spans="61:66" x14ac:dyDescent="0.25">
      <c r="BI12331"/>
      <c r="BJ12331"/>
      <c r="BK12331"/>
      <c r="BL12331"/>
      <c r="BM12331"/>
      <c r="BN12331"/>
    </row>
    <row r="12332" spans="61:66" x14ac:dyDescent="0.25">
      <c r="BI12332"/>
      <c r="BJ12332"/>
      <c r="BK12332"/>
      <c r="BL12332"/>
      <c r="BM12332"/>
      <c r="BN12332"/>
    </row>
    <row r="12333" spans="61:66" x14ac:dyDescent="0.25">
      <c r="BI12333"/>
      <c r="BJ12333"/>
      <c r="BK12333"/>
      <c r="BL12333"/>
      <c r="BM12333"/>
      <c r="BN12333"/>
    </row>
    <row r="12334" spans="61:66" x14ac:dyDescent="0.25">
      <c r="BI12334"/>
      <c r="BJ12334"/>
      <c r="BK12334"/>
      <c r="BL12334"/>
      <c r="BM12334"/>
      <c r="BN12334"/>
    </row>
    <row r="12335" spans="61:66" x14ac:dyDescent="0.25">
      <c r="BI12335"/>
      <c r="BJ12335"/>
      <c r="BK12335"/>
      <c r="BL12335"/>
      <c r="BM12335"/>
      <c r="BN12335"/>
    </row>
    <row r="12336" spans="61:66" x14ac:dyDescent="0.25">
      <c r="BI12336"/>
      <c r="BJ12336"/>
      <c r="BK12336"/>
      <c r="BL12336"/>
      <c r="BM12336"/>
      <c r="BN12336"/>
    </row>
    <row r="12337" spans="61:66" x14ac:dyDescent="0.25">
      <c r="BI12337"/>
      <c r="BJ12337"/>
      <c r="BK12337"/>
      <c r="BL12337"/>
      <c r="BM12337"/>
      <c r="BN12337"/>
    </row>
    <row r="12338" spans="61:66" x14ac:dyDescent="0.25">
      <c r="BI12338"/>
      <c r="BJ12338"/>
      <c r="BK12338"/>
      <c r="BL12338"/>
      <c r="BM12338"/>
      <c r="BN12338"/>
    </row>
    <row r="12339" spans="61:66" x14ac:dyDescent="0.25">
      <c r="BI12339"/>
      <c r="BJ12339"/>
      <c r="BK12339"/>
      <c r="BL12339"/>
      <c r="BM12339"/>
      <c r="BN12339"/>
    </row>
    <row r="12340" spans="61:66" x14ac:dyDescent="0.25">
      <c r="BI12340"/>
      <c r="BJ12340"/>
      <c r="BK12340"/>
      <c r="BL12340"/>
      <c r="BM12340"/>
      <c r="BN12340"/>
    </row>
    <row r="12341" spans="61:66" x14ac:dyDescent="0.25">
      <c r="BI12341"/>
      <c r="BJ12341"/>
      <c r="BK12341"/>
      <c r="BL12341"/>
      <c r="BM12341"/>
      <c r="BN12341"/>
    </row>
    <row r="12342" spans="61:66" x14ac:dyDescent="0.25">
      <c r="BI12342"/>
      <c r="BJ12342"/>
      <c r="BK12342"/>
      <c r="BL12342"/>
      <c r="BM12342"/>
      <c r="BN12342"/>
    </row>
    <row r="12343" spans="61:66" x14ac:dyDescent="0.25">
      <c r="BI12343"/>
      <c r="BJ12343"/>
      <c r="BK12343"/>
      <c r="BL12343"/>
      <c r="BM12343"/>
      <c r="BN12343"/>
    </row>
    <row r="12344" spans="61:66" x14ac:dyDescent="0.25">
      <c r="BI12344"/>
      <c r="BJ12344"/>
      <c r="BK12344"/>
      <c r="BL12344"/>
      <c r="BM12344"/>
      <c r="BN12344"/>
    </row>
    <row r="12345" spans="61:66" x14ac:dyDescent="0.25">
      <c r="BI12345"/>
      <c r="BJ12345"/>
      <c r="BK12345"/>
      <c r="BL12345"/>
      <c r="BM12345"/>
      <c r="BN12345"/>
    </row>
    <row r="12346" spans="61:66" x14ac:dyDescent="0.25">
      <c r="BI12346"/>
      <c r="BJ12346"/>
      <c r="BK12346"/>
      <c r="BL12346"/>
      <c r="BM12346"/>
      <c r="BN12346"/>
    </row>
    <row r="12347" spans="61:66" x14ac:dyDescent="0.25">
      <c r="BI12347"/>
      <c r="BJ12347"/>
      <c r="BK12347"/>
      <c r="BL12347"/>
      <c r="BM12347"/>
      <c r="BN12347"/>
    </row>
    <row r="12348" spans="61:66" x14ac:dyDescent="0.25">
      <c r="BI12348"/>
      <c r="BJ12348"/>
      <c r="BK12348"/>
      <c r="BL12348"/>
      <c r="BM12348"/>
      <c r="BN12348"/>
    </row>
    <row r="12349" spans="61:66" x14ac:dyDescent="0.25">
      <c r="BI12349"/>
      <c r="BJ12349"/>
      <c r="BK12349"/>
      <c r="BL12349"/>
      <c r="BM12349"/>
      <c r="BN12349"/>
    </row>
    <row r="12350" spans="61:66" x14ac:dyDescent="0.25">
      <c r="BI12350"/>
      <c r="BJ12350"/>
      <c r="BK12350"/>
      <c r="BL12350"/>
      <c r="BM12350"/>
      <c r="BN12350"/>
    </row>
    <row r="12351" spans="61:66" x14ac:dyDescent="0.25">
      <c r="BI12351"/>
      <c r="BJ12351"/>
      <c r="BK12351"/>
      <c r="BL12351"/>
      <c r="BM12351"/>
      <c r="BN12351"/>
    </row>
    <row r="12352" spans="61:66" x14ac:dyDescent="0.25">
      <c r="BI12352"/>
      <c r="BJ12352"/>
      <c r="BK12352"/>
      <c r="BL12352"/>
      <c r="BM12352"/>
      <c r="BN12352"/>
    </row>
    <row r="12353" spans="61:66" x14ac:dyDescent="0.25">
      <c r="BI12353"/>
      <c r="BJ12353"/>
      <c r="BK12353"/>
      <c r="BL12353"/>
      <c r="BM12353"/>
      <c r="BN12353"/>
    </row>
    <row r="12354" spans="61:66" x14ac:dyDescent="0.25">
      <c r="BI12354"/>
      <c r="BJ12354"/>
      <c r="BK12354"/>
      <c r="BL12354"/>
      <c r="BM12354"/>
      <c r="BN12354"/>
    </row>
    <row r="12355" spans="61:66" x14ac:dyDescent="0.25">
      <c r="BI12355"/>
      <c r="BJ12355"/>
      <c r="BK12355"/>
      <c r="BL12355"/>
      <c r="BM12355"/>
      <c r="BN12355"/>
    </row>
    <row r="12356" spans="61:66" x14ac:dyDescent="0.25">
      <c r="BI12356"/>
      <c r="BJ12356"/>
      <c r="BK12356"/>
      <c r="BL12356"/>
      <c r="BM12356"/>
      <c r="BN12356"/>
    </row>
    <row r="12357" spans="61:66" x14ac:dyDescent="0.25">
      <c r="BI12357"/>
      <c r="BJ12357"/>
      <c r="BK12357"/>
      <c r="BL12357"/>
      <c r="BM12357"/>
      <c r="BN12357"/>
    </row>
    <row r="12358" spans="61:66" x14ac:dyDescent="0.25">
      <c r="BI12358"/>
      <c r="BJ12358"/>
      <c r="BK12358"/>
      <c r="BL12358"/>
      <c r="BM12358"/>
      <c r="BN12358"/>
    </row>
    <row r="12359" spans="61:66" x14ac:dyDescent="0.25">
      <c r="BI12359"/>
      <c r="BJ12359"/>
      <c r="BK12359"/>
      <c r="BL12359"/>
      <c r="BM12359"/>
      <c r="BN12359"/>
    </row>
    <row r="12360" spans="61:66" x14ac:dyDescent="0.25">
      <c r="BI12360"/>
      <c r="BJ12360"/>
      <c r="BK12360"/>
      <c r="BL12360"/>
      <c r="BM12360"/>
      <c r="BN12360"/>
    </row>
    <row r="12361" spans="61:66" x14ac:dyDescent="0.25">
      <c r="BI12361"/>
      <c r="BJ12361"/>
      <c r="BK12361"/>
      <c r="BL12361"/>
      <c r="BM12361"/>
      <c r="BN12361"/>
    </row>
    <row r="12362" spans="61:66" x14ac:dyDescent="0.25">
      <c r="BI12362"/>
      <c r="BJ12362"/>
      <c r="BK12362"/>
      <c r="BL12362"/>
      <c r="BM12362"/>
      <c r="BN12362"/>
    </row>
    <row r="12363" spans="61:66" x14ac:dyDescent="0.25">
      <c r="BI12363"/>
      <c r="BJ12363"/>
      <c r="BK12363"/>
      <c r="BL12363"/>
      <c r="BM12363"/>
      <c r="BN12363"/>
    </row>
    <row r="12364" spans="61:66" x14ac:dyDescent="0.25">
      <c r="BI12364"/>
      <c r="BJ12364"/>
      <c r="BK12364"/>
      <c r="BL12364"/>
      <c r="BM12364"/>
      <c r="BN12364"/>
    </row>
    <row r="12365" spans="61:66" x14ac:dyDescent="0.25">
      <c r="BI12365"/>
      <c r="BJ12365"/>
      <c r="BK12365"/>
      <c r="BL12365"/>
      <c r="BM12365"/>
      <c r="BN12365"/>
    </row>
    <row r="12366" spans="61:66" x14ac:dyDescent="0.25">
      <c r="BI12366"/>
      <c r="BJ12366"/>
      <c r="BK12366"/>
      <c r="BL12366"/>
      <c r="BM12366"/>
      <c r="BN12366"/>
    </row>
    <row r="12367" spans="61:66" x14ac:dyDescent="0.25">
      <c r="BI12367"/>
      <c r="BJ12367"/>
      <c r="BK12367"/>
      <c r="BL12367"/>
      <c r="BM12367"/>
      <c r="BN12367"/>
    </row>
    <row r="12368" spans="61:66" x14ac:dyDescent="0.25">
      <c r="BI12368"/>
      <c r="BJ12368"/>
      <c r="BK12368"/>
      <c r="BL12368"/>
      <c r="BM12368"/>
      <c r="BN12368"/>
    </row>
    <row r="12369" spans="61:66" x14ac:dyDescent="0.25">
      <c r="BI12369"/>
      <c r="BJ12369"/>
      <c r="BK12369"/>
      <c r="BL12369"/>
      <c r="BM12369"/>
      <c r="BN12369"/>
    </row>
    <row r="12370" spans="61:66" x14ac:dyDescent="0.25">
      <c r="BI12370"/>
      <c r="BJ12370"/>
      <c r="BK12370"/>
      <c r="BL12370"/>
      <c r="BM12370"/>
      <c r="BN12370"/>
    </row>
    <row r="12371" spans="61:66" x14ac:dyDescent="0.25">
      <c r="BI12371"/>
      <c r="BJ12371"/>
      <c r="BK12371"/>
      <c r="BL12371"/>
      <c r="BM12371"/>
      <c r="BN12371"/>
    </row>
    <row r="12372" spans="61:66" x14ac:dyDescent="0.25">
      <c r="BI12372"/>
      <c r="BJ12372"/>
      <c r="BK12372"/>
      <c r="BL12372"/>
      <c r="BM12372"/>
      <c r="BN12372"/>
    </row>
    <row r="12373" spans="61:66" x14ac:dyDescent="0.25">
      <c r="BI12373"/>
      <c r="BJ12373"/>
      <c r="BK12373"/>
      <c r="BL12373"/>
      <c r="BM12373"/>
      <c r="BN12373"/>
    </row>
    <row r="12374" spans="61:66" x14ac:dyDescent="0.25">
      <c r="BI12374"/>
      <c r="BJ12374"/>
      <c r="BK12374"/>
      <c r="BL12374"/>
      <c r="BM12374"/>
      <c r="BN12374"/>
    </row>
    <row r="12375" spans="61:66" x14ac:dyDescent="0.25">
      <c r="BI12375"/>
      <c r="BJ12375"/>
      <c r="BK12375"/>
      <c r="BL12375"/>
      <c r="BM12375"/>
      <c r="BN12375"/>
    </row>
    <row r="12376" spans="61:66" x14ac:dyDescent="0.25">
      <c r="BI12376"/>
      <c r="BJ12376"/>
      <c r="BK12376"/>
      <c r="BL12376"/>
      <c r="BM12376"/>
      <c r="BN12376"/>
    </row>
    <row r="12377" spans="61:66" x14ac:dyDescent="0.25">
      <c r="BI12377"/>
      <c r="BJ12377"/>
      <c r="BK12377"/>
      <c r="BL12377"/>
      <c r="BM12377"/>
      <c r="BN12377"/>
    </row>
    <row r="12378" spans="61:66" x14ac:dyDescent="0.25">
      <c r="BI12378"/>
      <c r="BJ12378"/>
      <c r="BK12378"/>
      <c r="BL12378"/>
      <c r="BM12378"/>
      <c r="BN12378"/>
    </row>
    <row r="12379" spans="61:66" x14ac:dyDescent="0.25">
      <c r="BI12379"/>
      <c r="BJ12379"/>
      <c r="BK12379"/>
      <c r="BL12379"/>
      <c r="BM12379"/>
      <c r="BN12379"/>
    </row>
    <row r="12380" spans="61:66" x14ac:dyDescent="0.25">
      <c r="BI12380"/>
      <c r="BJ12380"/>
      <c r="BK12380"/>
      <c r="BL12380"/>
      <c r="BM12380"/>
      <c r="BN12380"/>
    </row>
    <row r="12381" spans="61:66" x14ac:dyDescent="0.25">
      <c r="BI12381"/>
      <c r="BJ12381"/>
      <c r="BK12381"/>
      <c r="BL12381"/>
      <c r="BM12381"/>
      <c r="BN12381"/>
    </row>
    <row r="12382" spans="61:66" x14ac:dyDescent="0.25">
      <c r="BI12382"/>
      <c r="BJ12382"/>
      <c r="BK12382"/>
      <c r="BL12382"/>
      <c r="BM12382"/>
      <c r="BN12382"/>
    </row>
    <row r="12383" spans="61:66" x14ac:dyDescent="0.25">
      <c r="BI12383"/>
      <c r="BJ12383"/>
      <c r="BK12383"/>
      <c r="BL12383"/>
      <c r="BM12383"/>
      <c r="BN12383"/>
    </row>
    <row r="12384" spans="61:66" x14ac:dyDescent="0.25">
      <c r="BI12384"/>
      <c r="BJ12384"/>
      <c r="BK12384"/>
      <c r="BL12384"/>
      <c r="BM12384"/>
      <c r="BN12384"/>
    </row>
    <row r="12385" spans="61:66" x14ac:dyDescent="0.25">
      <c r="BI12385"/>
      <c r="BJ12385"/>
      <c r="BK12385"/>
      <c r="BL12385"/>
      <c r="BM12385"/>
      <c r="BN12385"/>
    </row>
    <row r="12386" spans="61:66" x14ac:dyDescent="0.25">
      <c r="BI12386"/>
      <c r="BJ12386"/>
      <c r="BK12386"/>
      <c r="BL12386"/>
      <c r="BM12386"/>
      <c r="BN12386"/>
    </row>
    <row r="12387" spans="61:66" x14ac:dyDescent="0.25">
      <c r="BI12387"/>
      <c r="BJ12387"/>
      <c r="BK12387"/>
      <c r="BL12387"/>
      <c r="BM12387"/>
      <c r="BN12387"/>
    </row>
    <row r="12388" spans="61:66" x14ac:dyDescent="0.25">
      <c r="BI12388"/>
      <c r="BJ12388"/>
      <c r="BK12388"/>
      <c r="BL12388"/>
      <c r="BM12388"/>
      <c r="BN12388"/>
    </row>
    <row r="12389" spans="61:66" x14ac:dyDescent="0.25">
      <c r="BI12389"/>
      <c r="BJ12389"/>
      <c r="BK12389"/>
      <c r="BL12389"/>
      <c r="BM12389"/>
      <c r="BN12389"/>
    </row>
    <row r="12390" spans="61:66" x14ac:dyDescent="0.25">
      <c r="BI12390"/>
      <c r="BJ12390"/>
      <c r="BK12390"/>
      <c r="BL12390"/>
      <c r="BM12390"/>
      <c r="BN12390"/>
    </row>
    <row r="12391" spans="61:66" x14ac:dyDescent="0.25">
      <c r="BI12391"/>
      <c r="BJ12391"/>
      <c r="BK12391"/>
      <c r="BL12391"/>
      <c r="BM12391"/>
      <c r="BN12391"/>
    </row>
    <row r="12392" spans="61:66" x14ac:dyDescent="0.25">
      <c r="BI12392"/>
      <c r="BJ12392"/>
      <c r="BK12392"/>
      <c r="BL12392"/>
      <c r="BM12392"/>
      <c r="BN12392"/>
    </row>
    <row r="12393" spans="61:66" x14ac:dyDescent="0.25">
      <c r="BI12393"/>
      <c r="BJ12393"/>
      <c r="BK12393"/>
      <c r="BL12393"/>
      <c r="BM12393"/>
      <c r="BN12393"/>
    </row>
    <row r="12394" spans="61:66" x14ac:dyDescent="0.25">
      <c r="BI12394"/>
      <c r="BJ12394"/>
      <c r="BK12394"/>
      <c r="BL12394"/>
      <c r="BM12394"/>
      <c r="BN12394"/>
    </row>
    <row r="12395" spans="61:66" x14ac:dyDescent="0.25">
      <c r="BI12395"/>
      <c r="BJ12395"/>
      <c r="BK12395"/>
      <c r="BL12395"/>
      <c r="BM12395"/>
      <c r="BN12395"/>
    </row>
    <row r="12396" spans="61:66" x14ac:dyDescent="0.25">
      <c r="BI12396"/>
      <c r="BJ12396"/>
      <c r="BK12396"/>
      <c r="BL12396"/>
      <c r="BM12396"/>
      <c r="BN12396"/>
    </row>
    <row r="12397" spans="61:66" x14ac:dyDescent="0.25">
      <c r="BI12397"/>
      <c r="BJ12397"/>
      <c r="BK12397"/>
      <c r="BL12397"/>
      <c r="BM12397"/>
      <c r="BN12397"/>
    </row>
    <row r="12398" spans="61:66" x14ac:dyDescent="0.25">
      <c r="BI12398"/>
      <c r="BJ12398"/>
      <c r="BK12398"/>
      <c r="BL12398"/>
      <c r="BM12398"/>
      <c r="BN12398"/>
    </row>
    <row r="12399" spans="61:66" x14ac:dyDescent="0.25">
      <c r="BI12399"/>
      <c r="BJ12399"/>
      <c r="BK12399"/>
      <c r="BL12399"/>
      <c r="BM12399"/>
      <c r="BN12399"/>
    </row>
    <row r="12400" spans="61:66" x14ac:dyDescent="0.25">
      <c r="BI12400"/>
      <c r="BJ12400"/>
      <c r="BK12400"/>
      <c r="BL12400"/>
      <c r="BM12400"/>
      <c r="BN12400"/>
    </row>
    <row r="12401" spans="61:66" x14ac:dyDescent="0.25">
      <c r="BI12401"/>
      <c r="BJ12401"/>
      <c r="BK12401"/>
      <c r="BL12401"/>
      <c r="BM12401"/>
      <c r="BN12401"/>
    </row>
    <row r="12402" spans="61:66" x14ac:dyDescent="0.25">
      <c r="BI12402"/>
      <c r="BJ12402"/>
      <c r="BK12402"/>
      <c r="BL12402"/>
      <c r="BM12402"/>
      <c r="BN12402"/>
    </row>
    <row r="12403" spans="61:66" x14ac:dyDescent="0.25">
      <c r="BI12403"/>
      <c r="BJ12403"/>
      <c r="BK12403"/>
      <c r="BL12403"/>
      <c r="BM12403"/>
      <c r="BN12403"/>
    </row>
    <row r="12404" spans="61:66" x14ac:dyDescent="0.25">
      <c r="BI12404"/>
      <c r="BJ12404"/>
      <c r="BK12404"/>
      <c r="BL12404"/>
      <c r="BM12404"/>
      <c r="BN12404"/>
    </row>
    <row r="12405" spans="61:66" x14ac:dyDescent="0.25">
      <c r="BI12405"/>
      <c r="BJ12405"/>
      <c r="BK12405"/>
      <c r="BL12405"/>
      <c r="BM12405"/>
      <c r="BN12405"/>
    </row>
    <row r="12406" spans="61:66" x14ac:dyDescent="0.25">
      <c r="BI12406"/>
      <c r="BJ12406"/>
      <c r="BK12406"/>
      <c r="BL12406"/>
      <c r="BM12406"/>
      <c r="BN12406"/>
    </row>
    <row r="12407" spans="61:66" x14ac:dyDescent="0.25">
      <c r="BI12407"/>
      <c r="BJ12407"/>
      <c r="BK12407"/>
      <c r="BL12407"/>
      <c r="BM12407"/>
      <c r="BN12407"/>
    </row>
    <row r="12408" spans="61:66" x14ac:dyDescent="0.25">
      <c r="BI12408"/>
      <c r="BJ12408"/>
      <c r="BK12408"/>
      <c r="BL12408"/>
      <c r="BM12408"/>
      <c r="BN12408"/>
    </row>
    <row r="12409" spans="61:66" x14ac:dyDescent="0.25">
      <c r="BI12409"/>
      <c r="BJ12409"/>
      <c r="BK12409"/>
      <c r="BL12409"/>
      <c r="BM12409"/>
      <c r="BN12409"/>
    </row>
    <row r="12410" spans="61:66" x14ac:dyDescent="0.25">
      <c r="BI12410"/>
      <c r="BJ12410"/>
      <c r="BK12410"/>
      <c r="BL12410"/>
      <c r="BM12410"/>
      <c r="BN12410"/>
    </row>
    <row r="12411" spans="61:66" x14ac:dyDescent="0.25">
      <c r="BI12411"/>
      <c r="BJ12411"/>
      <c r="BK12411"/>
      <c r="BL12411"/>
      <c r="BM12411"/>
      <c r="BN12411"/>
    </row>
    <row r="12412" spans="61:66" x14ac:dyDescent="0.25">
      <c r="BI12412"/>
      <c r="BJ12412"/>
      <c r="BK12412"/>
      <c r="BL12412"/>
      <c r="BM12412"/>
      <c r="BN12412"/>
    </row>
    <row r="12413" spans="61:66" x14ac:dyDescent="0.25">
      <c r="BI12413"/>
      <c r="BJ12413"/>
      <c r="BK12413"/>
      <c r="BL12413"/>
      <c r="BM12413"/>
      <c r="BN12413"/>
    </row>
    <row r="12414" spans="61:66" x14ac:dyDescent="0.25">
      <c r="BI12414"/>
      <c r="BJ12414"/>
      <c r="BK12414"/>
      <c r="BL12414"/>
      <c r="BM12414"/>
      <c r="BN12414"/>
    </row>
    <row r="12415" spans="61:66" x14ac:dyDescent="0.25">
      <c r="BI12415"/>
      <c r="BJ12415"/>
      <c r="BK12415"/>
      <c r="BL12415"/>
      <c r="BM12415"/>
      <c r="BN12415"/>
    </row>
    <row r="12416" spans="61:66" x14ac:dyDescent="0.25">
      <c r="BI12416"/>
      <c r="BJ12416"/>
      <c r="BK12416"/>
      <c r="BL12416"/>
      <c r="BM12416"/>
      <c r="BN12416"/>
    </row>
    <row r="12417" spans="61:66" x14ac:dyDescent="0.25">
      <c r="BI12417"/>
      <c r="BJ12417"/>
      <c r="BK12417"/>
      <c r="BL12417"/>
      <c r="BM12417"/>
      <c r="BN12417"/>
    </row>
    <row r="12418" spans="61:66" x14ac:dyDescent="0.25">
      <c r="BI12418"/>
      <c r="BJ12418"/>
      <c r="BK12418"/>
      <c r="BL12418"/>
      <c r="BM12418"/>
      <c r="BN12418"/>
    </row>
    <row r="12419" spans="61:66" x14ac:dyDescent="0.25">
      <c r="BI12419"/>
      <c r="BJ12419"/>
      <c r="BK12419"/>
      <c r="BL12419"/>
      <c r="BM12419"/>
      <c r="BN12419"/>
    </row>
    <row r="12420" spans="61:66" x14ac:dyDescent="0.25">
      <c r="BI12420"/>
      <c r="BJ12420"/>
      <c r="BK12420"/>
      <c r="BL12420"/>
      <c r="BM12420"/>
      <c r="BN12420"/>
    </row>
    <row r="12421" spans="61:66" x14ac:dyDescent="0.25">
      <c r="BI12421"/>
      <c r="BJ12421"/>
      <c r="BK12421"/>
      <c r="BL12421"/>
      <c r="BM12421"/>
      <c r="BN12421"/>
    </row>
    <row r="12422" spans="61:66" x14ac:dyDescent="0.25">
      <c r="BI12422"/>
      <c r="BJ12422"/>
      <c r="BK12422"/>
      <c r="BL12422"/>
      <c r="BM12422"/>
      <c r="BN12422"/>
    </row>
    <row r="12423" spans="61:66" x14ac:dyDescent="0.25">
      <c r="BI12423"/>
      <c r="BJ12423"/>
      <c r="BK12423"/>
      <c r="BL12423"/>
      <c r="BM12423"/>
      <c r="BN12423"/>
    </row>
    <row r="12424" spans="61:66" x14ac:dyDescent="0.25">
      <c r="BI12424"/>
      <c r="BJ12424"/>
      <c r="BK12424"/>
      <c r="BL12424"/>
      <c r="BM12424"/>
      <c r="BN12424"/>
    </row>
    <row r="12425" spans="61:66" x14ac:dyDescent="0.25">
      <c r="BI12425"/>
      <c r="BJ12425"/>
      <c r="BK12425"/>
      <c r="BL12425"/>
      <c r="BM12425"/>
      <c r="BN12425"/>
    </row>
    <row r="12426" spans="61:66" x14ac:dyDescent="0.25">
      <c r="BI12426"/>
      <c r="BJ12426"/>
      <c r="BK12426"/>
      <c r="BL12426"/>
      <c r="BM12426"/>
      <c r="BN12426"/>
    </row>
    <row r="12427" spans="61:66" x14ac:dyDescent="0.25">
      <c r="BI12427"/>
      <c r="BJ12427"/>
      <c r="BK12427"/>
      <c r="BL12427"/>
      <c r="BM12427"/>
      <c r="BN12427"/>
    </row>
    <row r="12428" spans="61:66" x14ac:dyDescent="0.25">
      <c r="BI12428"/>
      <c r="BJ12428"/>
      <c r="BK12428"/>
      <c r="BL12428"/>
      <c r="BM12428"/>
      <c r="BN12428"/>
    </row>
    <row r="12429" spans="61:66" x14ac:dyDescent="0.25">
      <c r="BI12429"/>
      <c r="BJ12429"/>
      <c r="BK12429"/>
      <c r="BL12429"/>
      <c r="BM12429"/>
      <c r="BN12429"/>
    </row>
    <row r="12430" spans="61:66" x14ac:dyDescent="0.25">
      <c r="BI12430"/>
      <c r="BJ12430"/>
      <c r="BK12430"/>
      <c r="BL12430"/>
      <c r="BM12430"/>
      <c r="BN12430"/>
    </row>
    <row r="12431" spans="61:66" x14ac:dyDescent="0.25">
      <c r="BI12431"/>
      <c r="BJ12431"/>
      <c r="BK12431"/>
      <c r="BL12431"/>
      <c r="BM12431"/>
      <c r="BN12431"/>
    </row>
    <row r="12432" spans="61:66" x14ac:dyDescent="0.25">
      <c r="BI12432"/>
      <c r="BJ12432"/>
      <c r="BK12432"/>
      <c r="BL12432"/>
      <c r="BM12432"/>
      <c r="BN12432"/>
    </row>
    <row r="12433" spans="61:66" x14ac:dyDescent="0.25">
      <c r="BI12433"/>
      <c r="BJ12433"/>
      <c r="BK12433"/>
      <c r="BL12433"/>
      <c r="BM12433"/>
      <c r="BN12433"/>
    </row>
    <row r="12434" spans="61:66" x14ac:dyDescent="0.25">
      <c r="BI12434"/>
      <c r="BJ12434"/>
      <c r="BK12434"/>
      <c r="BL12434"/>
      <c r="BM12434"/>
      <c r="BN12434"/>
    </row>
    <row r="12435" spans="61:66" x14ac:dyDescent="0.25">
      <c r="BI12435"/>
      <c r="BJ12435"/>
      <c r="BK12435"/>
      <c r="BL12435"/>
      <c r="BM12435"/>
      <c r="BN12435"/>
    </row>
    <row r="12436" spans="61:66" x14ac:dyDescent="0.25">
      <c r="BI12436"/>
      <c r="BJ12436"/>
      <c r="BK12436"/>
      <c r="BL12436"/>
      <c r="BM12436"/>
      <c r="BN12436"/>
    </row>
    <row r="12437" spans="61:66" x14ac:dyDescent="0.25">
      <c r="BI12437"/>
      <c r="BJ12437"/>
      <c r="BK12437"/>
      <c r="BL12437"/>
      <c r="BM12437"/>
      <c r="BN12437"/>
    </row>
    <row r="12438" spans="61:66" x14ac:dyDescent="0.25">
      <c r="BI12438"/>
      <c r="BJ12438"/>
      <c r="BK12438"/>
      <c r="BL12438"/>
      <c r="BM12438"/>
      <c r="BN12438"/>
    </row>
    <row r="12439" spans="61:66" x14ac:dyDescent="0.25">
      <c r="BI12439"/>
      <c r="BJ12439"/>
      <c r="BK12439"/>
      <c r="BL12439"/>
      <c r="BM12439"/>
      <c r="BN12439"/>
    </row>
    <row r="12440" spans="61:66" x14ac:dyDescent="0.25">
      <c r="BI12440"/>
      <c r="BJ12440"/>
      <c r="BK12440"/>
      <c r="BL12440"/>
      <c r="BM12440"/>
      <c r="BN12440"/>
    </row>
    <row r="12441" spans="61:66" x14ac:dyDescent="0.25">
      <c r="BI12441"/>
      <c r="BJ12441"/>
      <c r="BK12441"/>
      <c r="BL12441"/>
      <c r="BM12441"/>
      <c r="BN12441"/>
    </row>
    <row r="12442" spans="61:66" x14ac:dyDescent="0.25">
      <c r="BI12442"/>
      <c r="BJ12442"/>
      <c r="BK12442"/>
      <c r="BL12442"/>
      <c r="BM12442"/>
      <c r="BN12442"/>
    </row>
    <row r="12443" spans="61:66" x14ac:dyDescent="0.25">
      <c r="BI12443"/>
      <c r="BJ12443"/>
      <c r="BK12443"/>
      <c r="BL12443"/>
      <c r="BM12443"/>
      <c r="BN12443"/>
    </row>
    <row r="12444" spans="61:66" x14ac:dyDescent="0.25">
      <c r="BI12444"/>
      <c r="BJ12444"/>
      <c r="BK12444"/>
      <c r="BL12444"/>
      <c r="BM12444"/>
      <c r="BN12444"/>
    </row>
    <row r="12445" spans="61:66" x14ac:dyDescent="0.25">
      <c r="BI12445"/>
      <c r="BJ12445"/>
      <c r="BK12445"/>
      <c r="BL12445"/>
      <c r="BM12445"/>
      <c r="BN12445"/>
    </row>
    <row r="12446" spans="61:66" x14ac:dyDescent="0.25">
      <c r="BI12446"/>
      <c r="BJ12446"/>
      <c r="BK12446"/>
      <c r="BL12446"/>
      <c r="BM12446"/>
      <c r="BN12446"/>
    </row>
    <row r="12447" spans="61:66" x14ac:dyDescent="0.25">
      <c r="BI12447"/>
      <c r="BJ12447"/>
      <c r="BK12447"/>
      <c r="BL12447"/>
      <c r="BM12447"/>
      <c r="BN12447"/>
    </row>
    <row r="12448" spans="61:66" x14ac:dyDescent="0.25">
      <c r="BI12448"/>
      <c r="BJ12448"/>
      <c r="BK12448"/>
      <c r="BL12448"/>
      <c r="BM12448"/>
      <c r="BN12448"/>
    </row>
    <row r="12449" spans="61:66" x14ac:dyDescent="0.25">
      <c r="BI12449"/>
      <c r="BJ12449"/>
      <c r="BK12449"/>
      <c r="BL12449"/>
      <c r="BM12449"/>
      <c r="BN12449"/>
    </row>
    <row r="12450" spans="61:66" x14ac:dyDescent="0.25">
      <c r="BI12450"/>
      <c r="BJ12450"/>
      <c r="BK12450"/>
      <c r="BL12450"/>
      <c r="BM12450"/>
      <c r="BN12450"/>
    </row>
    <row r="12451" spans="61:66" x14ac:dyDescent="0.25">
      <c r="BI12451"/>
      <c r="BJ12451"/>
      <c r="BK12451"/>
      <c r="BL12451"/>
      <c r="BM12451"/>
      <c r="BN12451"/>
    </row>
    <row r="12452" spans="61:66" x14ac:dyDescent="0.25">
      <c r="BI12452"/>
      <c r="BJ12452"/>
      <c r="BK12452"/>
      <c r="BL12452"/>
      <c r="BM12452"/>
      <c r="BN12452"/>
    </row>
    <row r="12453" spans="61:66" x14ac:dyDescent="0.25">
      <c r="BI12453"/>
      <c r="BJ12453"/>
      <c r="BK12453"/>
      <c r="BL12453"/>
      <c r="BM12453"/>
      <c r="BN12453"/>
    </row>
    <row r="12454" spans="61:66" x14ac:dyDescent="0.25">
      <c r="BI12454"/>
      <c r="BJ12454"/>
      <c r="BK12454"/>
      <c r="BL12454"/>
      <c r="BM12454"/>
      <c r="BN12454"/>
    </row>
    <row r="12455" spans="61:66" x14ac:dyDescent="0.25">
      <c r="BI12455"/>
      <c r="BJ12455"/>
      <c r="BK12455"/>
      <c r="BL12455"/>
      <c r="BM12455"/>
      <c r="BN12455"/>
    </row>
    <row r="12456" spans="61:66" x14ac:dyDescent="0.25">
      <c r="BI12456"/>
      <c r="BJ12456"/>
      <c r="BK12456"/>
      <c r="BL12456"/>
      <c r="BM12456"/>
      <c r="BN12456"/>
    </row>
    <row r="12457" spans="61:66" x14ac:dyDescent="0.25">
      <c r="BI12457"/>
      <c r="BJ12457"/>
      <c r="BK12457"/>
      <c r="BL12457"/>
      <c r="BM12457"/>
      <c r="BN12457"/>
    </row>
    <row r="12458" spans="61:66" x14ac:dyDescent="0.25">
      <c r="BI12458"/>
      <c r="BJ12458"/>
      <c r="BK12458"/>
      <c r="BL12458"/>
      <c r="BM12458"/>
      <c r="BN12458"/>
    </row>
    <row r="12459" spans="61:66" x14ac:dyDescent="0.25">
      <c r="BI12459"/>
      <c r="BJ12459"/>
      <c r="BK12459"/>
      <c r="BL12459"/>
      <c r="BM12459"/>
      <c r="BN12459"/>
    </row>
    <row r="12460" spans="61:66" x14ac:dyDescent="0.25">
      <c r="BI12460"/>
      <c r="BJ12460"/>
      <c r="BK12460"/>
      <c r="BL12460"/>
      <c r="BM12460"/>
      <c r="BN12460"/>
    </row>
    <row r="12461" spans="61:66" x14ac:dyDescent="0.25">
      <c r="BI12461"/>
      <c r="BJ12461"/>
      <c r="BK12461"/>
      <c r="BL12461"/>
      <c r="BM12461"/>
      <c r="BN12461"/>
    </row>
    <row r="12462" spans="61:66" x14ac:dyDescent="0.25">
      <c r="BI12462"/>
      <c r="BJ12462"/>
      <c r="BK12462"/>
      <c r="BL12462"/>
      <c r="BM12462"/>
      <c r="BN12462"/>
    </row>
    <row r="12463" spans="61:66" x14ac:dyDescent="0.25">
      <c r="BI12463"/>
      <c r="BJ12463"/>
      <c r="BK12463"/>
      <c r="BL12463"/>
      <c r="BM12463"/>
      <c r="BN12463"/>
    </row>
    <row r="12464" spans="61:66" x14ac:dyDescent="0.25">
      <c r="BI12464"/>
      <c r="BJ12464"/>
      <c r="BK12464"/>
      <c r="BL12464"/>
      <c r="BM12464"/>
      <c r="BN12464"/>
    </row>
    <row r="12465" spans="61:66" x14ac:dyDescent="0.25">
      <c r="BI12465"/>
      <c r="BJ12465"/>
      <c r="BK12465"/>
      <c r="BL12465"/>
      <c r="BM12465"/>
      <c r="BN12465"/>
    </row>
    <row r="12466" spans="61:66" x14ac:dyDescent="0.25">
      <c r="BI12466"/>
      <c r="BJ12466"/>
      <c r="BK12466"/>
      <c r="BL12466"/>
      <c r="BM12466"/>
      <c r="BN12466"/>
    </row>
    <row r="12467" spans="61:66" x14ac:dyDescent="0.25">
      <c r="BI12467"/>
      <c r="BJ12467"/>
      <c r="BK12467"/>
      <c r="BL12467"/>
      <c r="BM12467"/>
      <c r="BN12467"/>
    </row>
    <row r="12468" spans="61:66" x14ac:dyDescent="0.25">
      <c r="BI12468"/>
      <c r="BJ12468"/>
      <c r="BK12468"/>
      <c r="BL12468"/>
      <c r="BM12468"/>
      <c r="BN12468"/>
    </row>
    <row r="12469" spans="61:66" x14ac:dyDescent="0.25">
      <c r="BI12469"/>
      <c r="BJ12469"/>
      <c r="BK12469"/>
      <c r="BL12469"/>
      <c r="BM12469"/>
      <c r="BN12469"/>
    </row>
    <row r="12470" spans="61:66" x14ac:dyDescent="0.25">
      <c r="BI12470"/>
      <c r="BJ12470"/>
      <c r="BK12470"/>
      <c r="BL12470"/>
      <c r="BM12470"/>
      <c r="BN12470"/>
    </row>
    <row r="12471" spans="61:66" x14ac:dyDescent="0.25">
      <c r="BI12471"/>
      <c r="BJ12471"/>
      <c r="BK12471"/>
      <c r="BL12471"/>
      <c r="BM12471"/>
      <c r="BN12471"/>
    </row>
    <row r="12472" spans="61:66" x14ac:dyDescent="0.25">
      <c r="BI12472"/>
      <c r="BJ12472"/>
      <c r="BK12472"/>
      <c r="BL12472"/>
      <c r="BM12472"/>
      <c r="BN12472"/>
    </row>
    <row r="12473" spans="61:66" x14ac:dyDescent="0.25">
      <c r="BI12473"/>
      <c r="BJ12473"/>
      <c r="BK12473"/>
      <c r="BL12473"/>
      <c r="BM12473"/>
      <c r="BN12473"/>
    </row>
    <row r="12474" spans="61:66" x14ac:dyDescent="0.25">
      <c r="BI12474"/>
      <c r="BJ12474"/>
      <c r="BK12474"/>
      <c r="BL12474"/>
      <c r="BM12474"/>
      <c r="BN12474"/>
    </row>
    <row r="12475" spans="61:66" x14ac:dyDescent="0.25">
      <c r="BI12475"/>
      <c r="BJ12475"/>
      <c r="BK12475"/>
      <c r="BL12475"/>
      <c r="BM12475"/>
      <c r="BN12475"/>
    </row>
    <row r="12476" spans="61:66" x14ac:dyDescent="0.25">
      <c r="BI12476"/>
      <c r="BJ12476"/>
      <c r="BK12476"/>
      <c r="BL12476"/>
      <c r="BM12476"/>
      <c r="BN12476"/>
    </row>
    <row r="12477" spans="61:66" x14ac:dyDescent="0.25">
      <c r="BI12477"/>
      <c r="BJ12477"/>
      <c r="BK12477"/>
      <c r="BL12477"/>
      <c r="BM12477"/>
      <c r="BN12477"/>
    </row>
    <row r="12478" spans="61:66" x14ac:dyDescent="0.25">
      <c r="BI12478"/>
      <c r="BJ12478"/>
      <c r="BK12478"/>
      <c r="BL12478"/>
      <c r="BM12478"/>
      <c r="BN12478"/>
    </row>
    <row r="12479" spans="61:66" x14ac:dyDescent="0.25">
      <c r="BI12479"/>
      <c r="BJ12479"/>
      <c r="BK12479"/>
      <c r="BL12479"/>
      <c r="BM12479"/>
      <c r="BN12479"/>
    </row>
    <row r="12480" spans="61:66" x14ac:dyDescent="0.25">
      <c r="BI12480"/>
      <c r="BJ12480"/>
      <c r="BK12480"/>
      <c r="BL12480"/>
      <c r="BM12480"/>
      <c r="BN12480"/>
    </row>
    <row r="12481" spans="61:66" x14ac:dyDescent="0.25">
      <c r="BI12481"/>
      <c r="BJ12481"/>
      <c r="BK12481"/>
      <c r="BL12481"/>
      <c r="BM12481"/>
      <c r="BN12481"/>
    </row>
    <row r="12482" spans="61:66" x14ac:dyDescent="0.25">
      <c r="BI12482"/>
      <c r="BJ12482"/>
      <c r="BK12482"/>
      <c r="BL12482"/>
      <c r="BM12482"/>
      <c r="BN12482"/>
    </row>
    <row r="12483" spans="61:66" x14ac:dyDescent="0.25">
      <c r="BI12483"/>
      <c r="BJ12483"/>
      <c r="BK12483"/>
      <c r="BL12483"/>
      <c r="BM12483"/>
      <c r="BN12483"/>
    </row>
    <row r="12484" spans="61:66" x14ac:dyDescent="0.25">
      <c r="BI12484"/>
      <c r="BJ12484"/>
      <c r="BK12484"/>
      <c r="BL12484"/>
      <c r="BM12484"/>
      <c r="BN12484"/>
    </row>
    <row r="12485" spans="61:66" x14ac:dyDescent="0.25">
      <c r="BI12485"/>
      <c r="BJ12485"/>
      <c r="BK12485"/>
      <c r="BL12485"/>
      <c r="BM12485"/>
      <c r="BN12485"/>
    </row>
    <row r="12486" spans="61:66" x14ac:dyDescent="0.25">
      <c r="BI12486"/>
      <c r="BJ12486"/>
      <c r="BK12486"/>
      <c r="BL12486"/>
      <c r="BM12486"/>
      <c r="BN12486"/>
    </row>
    <row r="12487" spans="61:66" x14ac:dyDescent="0.25">
      <c r="BI12487"/>
      <c r="BJ12487"/>
      <c r="BK12487"/>
      <c r="BL12487"/>
      <c r="BM12487"/>
      <c r="BN12487"/>
    </row>
    <row r="12488" spans="61:66" x14ac:dyDescent="0.25">
      <c r="BI12488"/>
      <c r="BJ12488"/>
      <c r="BK12488"/>
      <c r="BL12488"/>
      <c r="BM12488"/>
      <c r="BN12488"/>
    </row>
    <row r="12489" spans="61:66" x14ac:dyDescent="0.25">
      <c r="BI12489"/>
      <c r="BJ12489"/>
      <c r="BK12489"/>
      <c r="BL12489"/>
      <c r="BM12489"/>
      <c r="BN12489"/>
    </row>
    <row r="12490" spans="61:66" x14ac:dyDescent="0.25">
      <c r="BI12490"/>
      <c r="BJ12490"/>
      <c r="BK12490"/>
      <c r="BL12490"/>
      <c r="BM12490"/>
      <c r="BN12490"/>
    </row>
    <row r="12491" spans="61:66" x14ac:dyDescent="0.25">
      <c r="BI12491"/>
      <c r="BJ12491"/>
      <c r="BK12491"/>
      <c r="BL12491"/>
      <c r="BM12491"/>
      <c r="BN12491"/>
    </row>
    <row r="12492" spans="61:66" x14ac:dyDescent="0.25">
      <c r="BI12492"/>
      <c r="BJ12492"/>
      <c r="BK12492"/>
      <c r="BL12492"/>
      <c r="BM12492"/>
      <c r="BN12492"/>
    </row>
    <row r="12493" spans="61:66" x14ac:dyDescent="0.25">
      <c r="BI12493"/>
      <c r="BJ12493"/>
      <c r="BK12493"/>
      <c r="BL12493"/>
      <c r="BM12493"/>
      <c r="BN12493"/>
    </row>
    <row r="12494" spans="61:66" x14ac:dyDescent="0.25">
      <c r="BI12494"/>
      <c r="BJ12494"/>
      <c r="BK12494"/>
      <c r="BL12494"/>
      <c r="BM12494"/>
      <c r="BN12494"/>
    </row>
    <row r="12495" spans="61:66" x14ac:dyDescent="0.25">
      <c r="BI12495"/>
      <c r="BJ12495"/>
      <c r="BK12495"/>
      <c r="BL12495"/>
      <c r="BM12495"/>
      <c r="BN12495"/>
    </row>
    <row r="12496" spans="61:66" x14ac:dyDescent="0.25">
      <c r="BI12496"/>
      <c r="BJ12496"/>
      <c r="BK12496"/>
      <c r="BL12496"/>
      <c r="BM12496"/>
      <c r="BN12496"/>
    </row>
    <row r="12497" spans="61:66" x14ac:dyDescent="0.25">
      <c r="BI12497"/>
      <c r="BJ12497"/>
      <c r="BK12497"/>
      <c r="BL12497"/>
      <c r="BM12497"/>
      <c r="BN12497"/>
    </row>
    <row r="12498" spans="61:66" x14ac:dyDescent="0.25">
      <c r="BI12498"/>
      <c r="BJ12498"/>
      <c r="BK12498"/>
      <c r="BL12498"/>
      <c r="BM12498"/>
      <c r="BN12498"/>
    </row>
    <row r="12499" spans="61:66" x14ac:dyDescent="0.25">
      <c r="BI12499"/>
      <c r="BJ12499"/>
      <c r="BK12499"/>
      <c r="BL12499"/>
      <c r="BM12499"/>
      <c r="BN12499"/>
    </row>
    <row r="12500" spans="61:66" x14ac:dyDescent="0.25">
      <c r="BI12500"/>
      <c r="BJ12500"/>
      <c r="BK12500"/>
      <c r="BL12500"/>
      <c r="BM12500"/>
      <c r="BN12500"/>
    </row>
    <row r="12501" spans="61:66" x14ac:dyDescent="0.25">
      <c r="BI12501"/>
      <c r="BJ12501"/>
      <c r="BK12501"/>
      <c r="BL12501"/>
      <c r="BM12501"/>
      <c r="BN12501"/>
    </row>
    <row r="12502" spans="61:66" x14ac:dyDescent="0.25">
      <c r="BI12502"/>
      <c r="BJ12502"/>
      <c r="BK12502"/>
      <c r="BL12502"/>
      <c r="BM12502"/>
      <c r="BN12502"/>
    </row>
    <row r="12503" spans="61:66" x14ac:dyDescent="0.25">
      <c r="BI12503"/>
      <c r="BJ12503"/>
      <c r="BK12503"/>
      <c r="BL12503"/>
      <c r="BM12503"/>
      <c r="BN12503"/>
    </row>
    <row r="12504" spans="61:66" x14ac:dyDescent="0.25">
      <c r="BI12504"/>
      <c r="BJ12504"/>
      <c r="BK12504"/>
      <c r="BL12504"/>
      <c r="BM12504"/>
      <c r="BN12504"/>
    </row>
    <row r="12505" spans="61:66" x14ac:dyDescent="0.25">
      <c r="BI12505"/>
      <c r="BJ12505"/>
      <c r="BK12505"/>
      <c r="BL12505"/>
      <c r="BM12505"/>
      <c r="BN12505"/>
    </row>
    <row r="12506" spans="61:66" x14ac:dyDescent="0.25">
      <c r="BI12506"/>
      <c r="BJ12506"/>
      <c r="BK12506"/>
      <c r="BL12506"/>
      <c r="BM12506"/>
      <c r="BN12506"/>
    </row>
    <row r="12507" spans="61:66" x14ac:dyDescent="0.25">
      <c r="BI12507"/>
      <c r="BJ12507"/>
      <c r="BK12507"/>
      <c r="BL12507"/>
      <c r="BM12507"/>
      <c r="BN12507"/>
    </row>
    <row r="12508" spans="61:66" x14ac:dyDescent="0.25">
      <c r="BI12508"/>
      <c r="BJ12508"/>
      <c r="BK12508"/>
      <c r="BL12508"/>
      <c r="BM12508"/>
      <c r="BN12508"/>
    </row>
    <row r="12509" spans="61:66" x14ac:dyDescent="0.25">
      <c r="BI12509"/>
      <c r="BJ12509"/>
      <c r="BK12509"/>
      <c r="BL12509"/>
      <c r="BM12509"/>
      <c r="BN12509"/>
    </row>
    <row r="12510" spans="61:66" x14ac:dyDescent="0.25">
      <c r="BI12510"/>
      <c r="BJ12510"/>
      <c r="BK12510"/>
      <c r="BL12510"/>
      <c r="BM12510"/>
      <c r="BN12510"/>
    </row>
    <row r="12511" spans="61:66" x14ac:dyDescent="0.25">
      <c r="BI12511"/>
      <c r="BJ12511"/>
      <c r="BK12511"/>
      <c r="BL12511"/>
      <c r="BM12511"/>
      <c r="BN12511"/>
    </row>
    <row r="12512" spans="61:66" x14ac:dyDescent="0.25">
      <c r="BI12512"/>
      <c r="BJ12512"/>
      <c r="BK12512"/>
      <c r="BL12512"/>
      <c r="BM12512"/>
      <c r="BN12512"/>
    </row>
    <row r="12513" spans="61:66" x14ac:dyDescent="0.25">
      <c r="BI12513"/>
      <c r="BJ12513"/>
      <c r="BK12513"/>
      <c r="BL12513"/>
      <c r="BM12513"/>
      <c r="BN12513"/>
    </row>
    <row r="12514" spans="61:66" x14ac:dyDescent="0.25">
      <c r="BI12514"/>
      <c r="BJ12514"/>
      <c r="BK12514"/>
      <c r="BL12514"/>
      <c r="BM12514"/>
      <c r="BN12514"/>
    </row>
    <row r="12515" spans="61:66" x14ac:dyDescent="0.25">
      <c r="BI12515"/>
      <c r="BJ12515"/>
      <c r="BK12515"/>
      <c r="BL12515"/>
      <c r="BM12515"/>
      <c r="BN12515"/>
    </row>
    <row r="12516" spans="61:66" x14ac:dyDescent="0.25">
      <c r="BI12516"/>
      <c r="BJ12516"/>
      <c r="BK12516"/>
      <c r="BL12516"/>
      <c r="BM12516"/>
      <c r="BN12516"/>
    </row>
    <row r="12517" spans="61:66" x14ac:dyDescent="0.25">
      <c r="BI12517"/>
      <c r="BJ12517"/>
      <c r="BK12517"/>
      <c r="BL12517"/>
      <c r="BM12517"/>
      <c r="BN12517"/>
    </row>
    <row r="12518" spans="61:66" x14ac:dyDescent="0.25">
      <c r="BI12518"/>
      <c r="BJ12518"/>
      <c r="BK12518"/>
      <c r="BL12518"/>
      <c r="BM12518"/>
      <c r="BN12518"/>
    </row>
    <row r="12519" spans="61:66" x14ac:dyDescent="0.25">
      <c r="BI12519"/>
      <c r="BJ12519"/>
      <c r="BK12519"/>
      <c r="BL12519"/>
      <c r="BM12519"/>
      <c r="BN12519"/>
    </row>
    <row r="12520" spans="61:66" x14ac:dyDescent="0.25">
      <c r="BI12520"/>
      <c r="BJ12520"/>
      <c r="BK12520"/>
      <c r="BL12520"/>
      <c r="BM12520"/>
      <c r="BN12520"/>
    </row>
    <row r="12521" spans="61:66" x14ac:dyDescent="0.25">
      <c r="BI12521"/>
      <c r="BJ12521"/>
      <c r="BK12521"/>
      <c r="BL12521"/>
      <c r="BM12521"/>
      <c r="BN12521"/>
    </row>
    <row r="12522" spans="61:66" x14ac:dyDescent="0.25">
      <c r="BI12522"/>
      <c r="BJ12522"/>
      <c r="BK12522"/>
      <c r="BL12522"/>
      <c r="BM12522"/>
      <c r="BN12522"/>
    </row>
    <row r="12523" spans="61:66" x14ac:dyDescent="0.25">
      <c r="BI12523"/>
      <c r="BJ12523"/>
      <c r="BK12523"/>
      <c r="BL12523"/>
      <c r="BM12523"/>
      <c r="BN12523"/>
    </row>
    <row r="12524" spans="61:66" x14ac:dyDescent="0.25">
      <c r="BI12524"/>
      <c r="BJ12524"/>
      <c r="BK12524"/>
      <c r="BL12524"/>
      <c r="BM12524"/>
      <c r="BN12524"/>
    </row>
    <row r="12525" spans="61:66" x14ac:dyDescent="0.25">
      <c r="BI12525"/>
      <c r="BJ12525"/>
      <c r="BK12525"/>
      <c r="BL12525"/>
      <c r="BM12525"/>
      <c r="BN12525"/>
    </row>
    <row r="12526" spans="61:66" x14ac:dyDescent="0.25">
      <c r="BI12526"/>
      <c r="BJ12526"/>
      <c r="BK12526"/>
      <c r="BL12526"/>
      <c r="BM12526"/>
      <c r="BN12526"/>
    </row>
    <row r="12527" spans="61:66" x14ac:dyDescent="0.25">
      <c r="BI12527"/>
      <c r="BJ12527"/>
      <c r="BK12527"/>
      <c r="BL12527"/>
      <c r="BM12527"/>
      <c r="BN12527"/>
    </row>
    <row r="12528" spans="61:66" x14ac:dyDescent="0.25">
      <c r="BI12528"/>
      <c r="BJ12528"/>
      <c r="BK12528"/>
      <c r="BL12528"/>
      <c r="BM12528"/>
      <c r="BN12528"/>
    </row>
    <row r="12529" spans="61:66" x14ac:dyDescent="0.25">
      <c r="BI12529"/>
      <c r="BJ12529"/>
      <c r="BK12529"/>
      <c r="BL12529"/>
      <c r="BM12529"/>
      <c r="BN12529"/>
    </row>
    <row r="12530" spans="61:66" x14ac:dyDescent="0.25">
      <c r="BI12530"/>
      <c r="BJ12530"/>
      <c r="BK12530"/>
      <c r="BL12530"/>
      <c r="BM12530"/>
      <c r="BN12530"/>
    </row>
    <row r="12531" spans="61:66" x14ac:dyDescent="0.25">
      <c r="BI12531"/>
      <c r="BJ12531"/>
      <c r="BK12531"/>
      <c r="BL12531"/>
      <c r="BM12531"/>
      <c r="BN12531"/>
    </row>
    <row r="12532" spans="61:66" x14ac:dyDescent="0.25">
      <c r="BI12532"/>
      <c r="BJ12532"/>
      <c r="BK12532"/>
      <c r="BL12532"/>
      <c r="BM12532"/>
      <c r="BN12532"/>
    </row>
    <row r="12533" spans="61:66" x14ac:dyDescent="0.25">
      <c r="BI12533"/>
      <c r="BJ12533"/>
      <c r="BK12533"/>
      <c r="BL12533"/>
      <c r="BM12533"/>
      <c r="BN12533"/>
    </row>
    <row r="12534" spans="61:66" x14ac:dyDescent="0.25">
      <c r="BI12534"/>
      <c r="BJ12534"/>
      <c r="BK12534"/>
      <c r="BL12534"/>
      <c r="BM12534"/>
      <c r="BN12534"/>
    </row>
    <row r="12535" spans="61:66" x14ac:dyDescent="0.25">
      <c r="BI12535"/>
      <c r="BJ12535"/>
      <c r="BK12535"/>
      <c r="BL12535"/>
      <c r="BM12535"/>
      <c r="BN12535"/>
    </row>
    <row r="12536" spans="61:66" x14ac:dyDescent="0.25">
      <c r="BI12536"/>
      <c r="BJ12536"/>
      <c r="BK12536"/>
      <c r="BL12536"/>
      <c r="BM12536"/>
      <c r="BN12536"/>
    </row>
    <row r="12537" spans="61:66" x14ac:dyDescent="0.25">
      <c r="BI12537"/>
      <c r="BJ12537"/>
      <c r="BK12537"/>
      <c r="BL12537"/>
      <c r="BM12537"/>
      <c r="BN12537"/>
    </row>
    <row r="12538" spans="61:66" x14ac:dyDescent="0.25">
      <c r="BI12538"/>
      <c r="BJ12538"/>
      <c r="BK12538"/>
      <c r="BL12538"/>
      <c r="BM12538"/>
      <c r="BN12538"/>
    </row>
    <row r="12539" spans="61:66" x14ac:dyDescent="0.25">
      <c r="BI12539"/>
      <c r="BJ12539"/>
      <c r="BK12539"/>
      <c r="BL12539"/>
      <c r="BM12539"/>
      <c r="BN12539"/>
    </row>
    <row r="12540" spans="61:66" x14ac:dyDescent="0.25">
      <c r="BI12540"/>
      <c r="BJ12540"/>
      <c r="BK12540"/>
      <c r="BL12540"/>
      <c r="BM12540"/>
      <c r="BN12540"/>
    </row>
    <row r="12541" spans="61:66" x14ac:dyDescent="0.25">
      <c r="BI12541"/>
      <c r="BJ12541"/>
      <c r="BK12541"/>
      <c r="BL12541"/>
      <c r="BM12541"/>
      <c r="BN12541"/>
    </row>
    <row r="12542" spans="61:66" x14ac:dyDescent="0.25">
      <c r="BI12542"/>
      <c r="BJ12542"/>
      <c r="BK12542"/>
      <c r="BL12542"/>
      <c r="BM12542"/>
      <c r="BN12542"/>
    </row>
    <row r="12543" spans="61:66" x14ac:dyDescent="0.25">
      <c r="BI12543"/>
      <c r="BJ12543"/>
      <c r="BK12543"/>
      <c r="BL12543"/>
      <c r="BM12543"/>
      <c r="BN12543"/>
    </row>
    <row r="12544" spans="61:66" x14ac:dyDescent="0.25">
      <c r="BI12544"/>
      <c r="BJ12544"/>
      <c r="BK12544"/>
      <c r="BL12544"/>
      <c r="BM12544"/>
      <c r="BN12544"/>
    </row>
    <row r="12545" spans="61:66" x14ac:dyDescent="0.25">
      <c r="BI12545"/>
      <c r="BJ12545"/>
      <c r="BK12545"/>
      <c r="BL12545"/>
      <c r="BM12545"/>
      <c r="BN12545"/>
    </row>
    <row r="12546" spans="61:66" x14ac:dyDescent="0.25">
      <c r="BI12546"/>
      <c r="BJ12546"/>
      <c r="BK12546"/>
      <c r="BL12546"/>
      <c r="BM12546"/>
      <c r="BN12546"/>
    </row>
    <row r="12547" spans="61:66" x14ac:dyDescent="0.25">
      <c r="BI12547"/>
      <c r="BJ12547"/>
      <c r="BK12547"/>
      <c r="BL12547"/>
      <c r="BM12547"/>
      <c r="BN12547"/>
    </row>
    <row r="12548" spans="61:66" x14ac:dyDescent="0.25">
      <c r="BI12548"/>
      <c r="BJ12548"/>
      <c r="BK12548"/>
      <c r="BL12548"/>
      <c r="BM12548"/>
      <c r="BN12548"/>
    </row>
    <row r="12549" spans="61:66" x14ac:dyDescent="0.25">
      <c r="BI12549"/>
      <c r="BJ12549"/>
      <c r="BK12549"/>
      <c r="BL12549"/>
      <c r="BM12549"/>
      <c r="BN12549"/>
    </row>
    <row r="12550" spans="61:66" x14ac:dyDescent="0.25">
      <c r="BI12550"/>
      <c r="BJ12550"/>
      <c r="BK12550"/>
      <c r="BL12550"/>
      <c r="BM12550"/>
      <c r="BN12550"/>
    </row>
    <row r="12551" spans="61:66" x14ac:dyDescent="0.25">
      <c r="BI12551"/>
      <c r="BJ12551"/>
      <c r="BK12551"/>
      <c r="BL12551"/>
      <c r="BM12551"/>
      <c r="BN12551"/>
    </row>
    <row r="12552" spans="61:66" x14ac:dyDescent="0.25">
      <c r="BI12552"/>
      <c r="BJ12552"/>
      <c r="BK12552"/>
      <c r="BL12552"/>
      <c r="BM12552"/>
      <c r="BN12552"/>
    </row>
    <row r="12553" spans="61:66" x14ac:dyDescent="0.25">
      <c r="BI12553"/>
      <c r="BJ12553"/>
      <c r="BK12553"/>
      <c r="BL12553"/>
      <c r="BM12553"/>
      <c r="BN12553"/>
    </row>
    <row r="12554" spans="61:66" x14ac:dyDescent="0.25">
      <c r="BI12554"/>
      <c r="BJ12554"/>
      <c r="BK12554"/>
      <c r="BL12554"/>
      <c r="BM12554"/>
      <c r="BN12554"/>
    </row>
    <row r="12555" spans="61:66" x14ac:dyDescent="0.25">
      <c r="BI12555"/>
      <c r="BJ12555"/>
      <c r="BK12555"/>
      <c r="BL12555"/>
      <c r="BM12555"/>
      <c r="BN12555"/>
    </row>
    <row r="12556" spans="61:66" x14ac:dyDescent="0.25">
      <c r="BI12556"/>
      <c r="BJ12556"/>
      <c r="BK12556"/>
      <c r="BL12556"/>
      <c r="BM12556"/>
      <c r="BN12556"/>
    </row>
    <row r="12557" spans="61:66" x14ac:dyDescent="0.25">
      <c r="BI12557"/>
      <c r="BJ12557"/>
      <c r="BK12557"/>
      <c r="BL12557"/>
      <c r="BM12557"/>
      <c r="BN12557"/>
    </row>
    <row r="12558" spans="61:66" x14ac:dyDescent="0.25">
      <c r="BI12558"/>
      <c r="BJ12558"/>
      <c r="BK12558"/>
      <c r="BL12558"/>
      <c r="BM12558"/>
      <c r="BN12558"/>
    </row>
    <row r="12559" spans="61:66" x14ac:dyDescent="0.25">
      <c r="BI12559"/>
      <c r="BJ12559"/>
      <c r="BK12559"/>
      <c r="BL12559"/>
      <c r="BM12559"/>
      <c r="BN12559"/>
    </row>
    <row r="12560" spans="61:66" x14ac:dyDescent="0.25">
      <c r="BI12560"/>
      <c r="BJ12560"/>
      <c r="BK12560"/>
      <c r="BL12560"/>
      <c r="BM12560"/>
      <c r="BN12560"/>
    </row>
    <row r="12561" spans="61:66" x14ac:dyDescent="0.25">
      <c r="BI12561"/>
      <c r="BJ12561"/>
      <c r="BK12561"/>
      <c r="BL12561"/>
      <c r="BM12561"/>
      <c r="BN12561"/>
    </row>
    <row r="12562" spans="61:66" x14ac:dyDescent="0.25">
      <c r="BI12562"/>
      <c r="BJ12562"/>
      <c r="BK12562"/>
      <c r="BL12562"/>
      <c r="BM12562"/>
      <c r="BN12562"/>
    </row>
    <row r="12563" spans="61:66" x14ac:dyDescent="0.25">
      <c r="BI12563"/>
      <c r="BJ12563"/>
      <c r="BK12563"/>
      <c r="BL12563"/>
      <c r="BM12563"/>
      <c r="BN12563"/>
    </row>
    <row r="12564" spans="61:66" x14ac:dyDescent="0.25">
      <c r="BI12564"/>
      <c r="BJ12564"/>
      <c r="BK12564"/>
      <c r="BL12564"/>
      <c r="BM12564"/>
      <c r="BN12564"/>
    </row>
    <row r="12565" spans="61:66" x14ac:dyDescent="0.25">
      <c r="BI12565"/>
      <c r="BJ12565"/>
      <c r="BK12565"/>
      <c r="BL12565"/>
      <c r="BM12565"/>
      <c r="BN12565"/>
    </row>
    <row r="12566" spans="61:66" x14ac:dyDescent="0.25">
      <c r="BI12566"/>
      <c r="BJ12566"/>
      <c r="BK12566"/>
      <c r="BL12566"/>
      <c r="BM12566"/>
      <c r="BN12566"/>
    </row>
    <row r="12567" spans="61:66" x14ac:dyDescent="0.25">
      <c r="BI12567"/>
      <c r="BJ12567"/>
      <c r="BK12567"/>
      <c r="BL12567"/>
      <c r="BM12567"/>
      <c r="BN12567"/>
    </row>
    <row r="12568" spans="61:66" x14ac:dyDescent="0.25">
      <c r="BI12568"/>
      <c r="BJ12568"/>
      <c r="BK12568"/>
      <c r="BL12568"/>
      <c r="BM12568"/>
      <c r="BN12568"/>
    </row>
    <row r="12569" spans="61:66" x14ac:dyDescent="0.25">
      <c r="BI12569"/>
      <c r="BJ12569"/>
      <c r="BK12569"/>
      <c r="BL12569"/>
      <c r="BM12569"/>
      <c r="BN12569"/>
    </row>
    <row r="12570" spans="61:66" x14ac:dyDescent="0.25">
      <c r="BI12570"/>
      <c r="BJ12570"/>
      <c r="BK12570"/>
      <c r="BL12570"/>
      <c r="BM12570"/>
      <c r="BN12570"/>
    </row>
    <row r="12571" spans="61:66" x14ac:dyDescent="0.25">
      <c r="BI12571"/>
      <c r="BJ12571"/>
      <c r="BK12571"/>
      <c r="BL12571"/>
      <c r="BM12571"/>
      <c r="BN12571"/>
    </row>
    <row r="12572" spans="61:66" x14ac:dyDescent="0.25">
      <c r="BI12572"/>
      <c r="BJ12572"/>
      <c r="BK12572"/>
      <c r="BL12572"/>
      <c r="BM12572"/>
      <c r="BN12572"/>
    </row>
    <row r="12573" spans="61:66" x14ac:dyDescent="0.25">
      <c r="BI12573"/>
      <c r="BJ12573"/>
      <c r="BK12573"/>
      <c r="BL12573"/>
      <c r="BM12573"/>
      <c r="BN12573"/>
    </row>
    <row r="12574" spans="61:66" x14ac:dyDescent="0.25">
      <c r="BI12574"/>
      <c r="BJ12574"/>
      <c r="BK12574"/>
      <c r="BL12574"/>
      <c r="BM12574"/>
      <c r="BN12574"/>
    </row>
    <row r="12575" spans="61:66" x14ac:dyDescent="0.25">
      <c r="BI12575"/>
      <c r="BJ12575"/>
      <c r="BK12575"/>
      <c r="BL12575"/>
      <c r="BM12575"/>
      <c r="BN12575"/>
    </row>
    <row r="12576" spans="61:66" x14ac:dyDescent="0.25">
      <c r="BI12576"/>
      <c r="BJ12576"/>
      <c r="BK12576"/>
      <c r="BL12576"/>
      <c r="BM12576"/>
      <c r="BN12576"/>
    </row>
    <row r="12577" spans="61:66" x14ac:dyDescent="0.25">
      <c r="BI12577"/>
      <c r="BJ12577"/>
      <c r="BK12577"/>
      <c r="BL12577"/>
      <c r="BM12577"/>
      <c r="BN12577"/>
    </row>
    <row r="12578" spans="61:66" x14ac:dyDescent="0.25">
      <c r="BI12578"/>
      <c r="BJ12578"/>
      <c r="BK12578"/>
      <c r="BL12578"/>
      <c r="BM12578"/>
      <c r="BN12578"/>
    </row>
    <row r="12579" spans="61:66" x14ac:dyDescent="0.25">
      <c r="BI12579"/>
      <c r="BJ12579"/>
      <c r="BK12579"/>
      <c r="BL12579"/>
      <c r="BM12579"/>
      <c r="BN12579"/>
    </row>
    <row r="12580" spans="61:66" x14ac:dyDescent="0.25">
      <c r="BI12580"/>
      <c r="BJ12580"/>
      <c r="BK12580"/>
      <c r="BL12580"/>
      <c r="BM12580"/>
      <c r="BN12580"/>
    </row>
    <row r="12581" spans="61:66" x14ac:dyDescent="0.25">
      <c r="BI12581"/>
      <c r="BJ12581"/>
      <c r="BK12581"/>
      <c r="BL12581"/>
      <c r="BM12581"/>
      <c r="BN12581"/>
    </row>
    <row r="12582" spans="61:66" x14ac:dyDescent="0.25">
      <c r="BI12582"/>
      <c r="BJ12582"/>
      <c r="BK12582"/>
      <c r="BL12582"/>
      <c r="BM12582"/>
      <c r="BN12582"/>
    </row>
    <row r="12583" spans="61:66" x14ac:dyDescent="0.25">
      <c r="BI12583"/>
      <c r="BJ12583"/>
      <c r="BK12583"/>
      <c r="BL12583"/>
      <c r="BM12583"/>
      <c r="BN12583"/>
    </row>
    <row r="12584" spans="61:66" x14ac:dyDescent="0.25">
      <c r="BI12584"/>
      <c r="BJ12584"/>
      <c r="BK12584"/>
      <c r="BL12584"/>
      <c r="BM12584"/>
      <c r="BN12584"/>
    </row>
    <row r="12585" spans="61:66" x14ac:dyDescent="0.25">
      <c r="BI12585"/>
      <c r="BJ12585"/>
      <c r="BK12585"/>
      <c r="BL12585"/>
      <c r="BM12585"/>
      <c r="BN12585"/>
    </row>
    <row r="12586" spans="61:66" x14ac:dyDescent="0.25">
      <c r="BI12586"/>
      <c r="BJ12586"/>
      <c r="BK12586"/>
      <c r="BL12586"/>
      <c r="BM12586"/>
      <c r="BN12586"/>
    </row>
    <row r="12587" spans="61:66" x14ac:dyDescent="0.25">
      <c r="BI12587"/>
      <c r="BJ12587"/>
      <c r="BK12587"/>
      <c r="BL12587"/>
      <c r="BM12587"/>
      <c r="BN12587"/>
    </row>
    <row r="12588" spans="61:66" x14ac:dyDescent="0.25">
      <c r="BI12588"/>
      <c r="BJ12588"/>
      <c r="BK12588"/>
      <c r="BL12588"/>
      <c r="BM12588"/>
      <c r="BN12588"/>
    </row>
    <row r="12589" spans="61:66" x14ac:dyDescent="0.25">
      <c r="BI12589"/>
      <c r="BJ12589"/>
      <c r="BK12589"/>
      <c r="BL12589"/>
      <c r="BM12589"/>
      <c r="BN12589"/>
    </row>
    <row r="12590" spans="61:66" x14ac:dyDescent="0.25">
      <c r="BI12590"/>
      <c r="BJ12590"/>
      <c r="BK12590"/>
      <c r="BL12590"/>
      <c r="BM12590"/>
      <c r="BN12590"/>
    </row>
    <row r="12591" spans="61:66" x14ac:dyDescent="0.25">
      <c r="BI12591"/>
      <c r="BJ12591"/>
      <c r="BK12591"/>
      <c r="BL12591"/>
      <c r="BM12591"/>
      <c r="BN12591"/>
    </row>
    <row r="12592" spans="61:66" x14ac:dyDescent="0.25">
      <c r="BI12592"/>
      <c r="BJ12592"/>
      <c r="BK12592"/>
      <c r="BL12592"/>
      <c r="BM12592"/>
      <c r="BN12592"/>
    </row>
    <row r="12593" spans="61:66" x14ac:dyDescent="0.25">
      <c r="BI12593"/>
      <c r="BJ12593"/>
      <c r="BK12593"/>
      <c r="BL12593"/>
      <c r="BM12593"/>
      <c r="BN12593"/>
    </row>
    <row r="12594" spans="61:66" x14ac:dyDescent="0.25">
      <c r="BI12594"/>
      <c r="BJ12594"/>
      <c r="BK12594"/>
      <c r="BL12594"/>
      <c r="BM12594"/>
      <c r="BN12594"/>
    </row>
    <row r="12595" spans="61:66" x14ac:dyDescent="0.25">
      <c r="BI12595"/>
      <c r="BJ12595"/>
      <c r="BK12595"/>
      <c r="BL12595"/>
      <c r="BM12595"/>
      <c r="BN12595"/>
    </row>
    <row r="12596" spans="61:66" x14ac:dyDescent="0.25">
      <c r="BI12596"/>
      <c r="BJ12596"/>
      <c r="BK12596"/>
      <c r="BL12596"/>
      <c r="BM12596"/>
      <c r="BN12596"/>
    </row>
    <row r="12597" spans="61:66" x14ac:dyDescent="0.25">
      <c r="BI12597"/>
      <c r="BJ12597"/>
      <c r="BK12597"/>
      <c r="BL12597"/>
      <c r="BM12597"/>
      <c r="BN12597"/>
    </row>
    <row r="12598" spans="61:66" x14ac:dyDescent="0.25">
      <c r="BI12598"/>
      <c r="BJ12598"/>
      <c r="BK12598"/>
      <c r="BL12598"/>
      <c r="BM12598"/>
      <c r="BN12598"/>
    </row>
    <row r="12599" spans="61:66" x14ac:dyDescent="0.25">
      <c r="BI12599"/>
      <c r="BJ12599"/>
      <c r="BK12599"/>
      <c r="BL12599"/>
      <c r="BM12599"/>
      <c r="BN12599"/>
    </row>
    <row r="12600" spans="61:66" x14ac:dyDescent="0.25">
      <c r="BI12600"/>
      <c r="BJ12600"/>
      <c r="BK12600"/>
      <c r="BL12600"/>
      <c r="BM12600"/>
      <c r="BN12600"/>
    </row>
    <row r="12601" spans="61:66" x14ac:dyDescent="0.25">
      <c r="BI12601"/>
      <c r="BJ12601"/>
      <c r="BK12601"/>
      <c r="BL12601"/>
      <c r="BM12601"/>
      <c r="BN12601"/>
    </row>
    <row r="12602" spans="61:66" x14ac:dyDescent="0.25">
      <c r="BI12602"/>
      <c r="BJ12602"/>
      <c r="BK12602"/>
      <c r="BL12602"/>
      <c r="BM12602"/>
      <c r="BN12602"/>
    </row>
    <row r="12603" spans="61:66" x14ac:dyDescent="0.25">
      <c r="BI12603"/>
      <c r="BJ12603"/>
      <c r="BK12603"/>
      <c r="BL12603"/>
      <c r="BM12603"/>
      <c r="BN12603"/>
    </row>
    <row r="12604" spans="61:66" x14ac:dyDescent="0.25">
      <c r="BI12604"/>
      <c r="BJ12604"/>
      <c r="BK12604"/>
      <c r="BL12604"/>
      <c r="BM12604"/>
      <c r="BN12604"/>
    </row>
    <row r="12605" spans="61:66" x14ac:dyDescent="0.25">
      <c r="BI12605"/>
      <c r="BJ12605"/>
      <c r="BK12605"/>
      <c r="BL12605"/>
      <c r="BM12605"/>
      <c r="BN12605"/>
    </row>
    <row r="12606" spans="61:66" x14ac:dyDescent="0.25">
      <c r="BI12606"/>
      <c r="BJ12606"/>
      <c r="BK12606"/>
      <c r="BL12606"/>
      <c r="BM12606"/>
      <c r="BN12606"/>
    </row>
    <row r="12607" spans="61:66" x14ac:dyDescent="0.25">
      <c r="BI12607"/>
      <c r="BJ12607"/>
      <c r="BK12607"/>
      <c r="BL12607"/>
      <c r="BM12607"/>
      <c r="BN12607"/>
    </row>
    <row r="12608" spans="61:66" x14ac:dyDescent="0.25">
      <c r="BI12608"/>
      <c r="BJ12608"/>
      <c r="BK12608"/>
      <c r="BL12608"/>
      <c r="BM12608"/>
      <c r="BN12608"/>
    </row>
    <row r="12609" spans="61:66" x14ac:dyDescent="0.25">
      <c r="BI12609"/>
      <c r="BJ12609"/>
      <c r="BK12609"/>
      <c r="BL12609"/>
      <c r="BM12609"/>
      <c r="BN12609"/>
    </row>
    <row r="12610" spans="61:66" x14ac:dyDescent="0.25">
      <c r="BI12610"/>
      <c r="BJ12610"/>
      <c r="BK12610"/>
      <c r="BL12610"/>
      <c r="BM12610"/>
      <c r="BN12610"/>
    </row>
    <row r="12611" spans="61:66" x14ac:dyDescent="0.25">
      <c r="BI12611"/>
      <c r="BJ12611"/>
      <c r="BK12611"/>
      <c r="BL12611"/>
      <c r="BM12611"/>
      <c r="BN12611"/>
    </row>
    <row r="12612" spans="61:66" x14ac:dyDescent="0.25">
      <c r="BI12612"/>
      <c r="BJ12612"/>
      <c r="BK12612"/>
      <c r="BL12612"/>
      <c r="BM12612"/>
      <c r="BN12612"/>
    </row>
    <row r="12613" spans="61:66" x14ac:dyDescent="0.25">
      <c r="BI12613"/>
      <c r="BJ12613"/>
      <c r="BK12613"/>
      <c r="BL12613"/>
      <c r="BM12613"/>
      <c r="BN12613"/>
    </row>
    <row r="12614" spans="61:66" x14ac:dyDescent="0.25">
      <c r="BI12614"/>
      <c r="BJ12614"/>
      <c r="BK12614"/>
      <c r="BL12614"/>
      <c r="BM12614"/>
      <c r="BN12614"/>
    </row>
    <row r="12615" spans="61:66" x14ac:dyDescent="0.25">
      <c r="BI12615"/>
      <c r="BJ12615"/>
      <c r="BK12615"/>
      <c r="BL12615"/>
      <c r="BM12615"/>
      <c r="BN12615"/>
    </row>
    <row r="12616" spans="61:66" x14ac:dyDescent="0.25">
      <c r="BI12616"/>
      <c r="BJ12616"/>
      <c r="BK12616"/>
      <c r="BL12616"/>
      <c r="BM12616"/>
      <c r="BN12616"/>
    </row>
    <row r="12617" spans="61:66" x14ac:dyDescent="0.25">
      <c r="BI12617"/>
      <c r="BJ12617"/>
      <c r="BK12617"/>
      <c r="BL12617"/>
      <c r="BM12617"/>
      <c r="BN12617"/>
    </row>
    <row r="12618" spans="61:66" x14ac:dyDescent="0.25">
      <c r="BI12618"/>
      <c r="BJ12618"/>
      <c r="BK12618"/>
      <c r="BL12618"/>
      <c r="BM12618"/>
      <c r="BN12618"/>
    </row>
    <row r="12619" spans="61:66" x14ac:dyDescent="0.25">
      <c r="BI12619"/>
      <c r="BJ12619"/>
      <c r="BK12619"/>
      <c r="BL12619"/>
      <c r="BM12619"/>
      <c r="BN12619"/>
    </row>
    <row r="12620" spans="61:66" x14ac:dyDescent="0.25">
      <c r="BI12620"/>
      <c r="BJ12620"/>
      <c r="BK12620"/>
      <c r="BL12620"/>
      <c r="BM12620"/>
      <c r="BN12620"/>
    </row>
    <row r="12621" spans="61:66" x14ac:dyDescent="0.25">
      <c r="BI12621"/>
      <c r="BJ12621"/>
      <c r="BK12621"/>
      <c r="BL12621"/>
      <c r="BM12621"/>
      <c r="BN12621"/>
    </row>
    <row r="12622" spans="61:66" x14ac:dyDescent="0.25">
      <c r="BI12622"/>
      <c r="BJ12622"/>
      <c r="BK12622"/>
      <c r="BL12622"/>
      <c r="BM12622"/>
      <c r="BN12622"/>
    </row>
    <row r="12623" spans="61:66" x14ac:dyDescent="0.25">
      <c r="BI12623"/>
      <c r="BJ12623"/>
      <c r="BK12623"/>
      <c r="BL12623"/>
      <c r="BM12623"/>
      <c r="BN12623"/>
    </row>
    <row r="12624" spans="61:66" x14ac:dyDescent="0.25">
      <c r="BI12624"/>
      <c r="BJ12624"/>
      <c r="BK12624"/>
      <c r="BL12624"/>
      <c r="BM12624"/>
      <c r="BN12624"/>
    </row>
    <row r="12625" spans="61:66" x14ac:dyDescent="0.25">
      <c r="BI12625"/>
      <c r="BJ12625"/>
      <c r="BK12625"/>
      <c r="BL12625"/>
      <c r="BM12625"/>
      <c r="BN12625"/>
    </row>
    <row r="12626" spans="61:66" x14ac:dyDescent="0.25">
      <c r="BI12626"/>
      <c r="BJ12626"/>
      <c r="BK12626"/>
      <c r="BL12626"/>
      <c r="BM12626"/>
      <c r="BN12626"/>
    </row>
    <row r="12627" spans="61:66" x14ac:dyDescent="0.25">
      <c r="BI12627"/>
      <c r="BJ12627"/>
      <c r="BK12627"/>
      <c r="BL12627"/>
      <c r="BM12627"/>
      <c r="BN12627"/>
    </row>
    <row r="12628" spans="61:66" x14ac:dyDescent="0.25">
      <c r="BI12628"/>
      <c r="BJ12628"/>
      <c r="BK12628"/>
      <c r="BL12628"/>
      <c r="BM12628"/>
      <c r="BN12628"/>
    </row>
    <row r="12629" spans="61:66" x14ac:dyDescent="0.25">
      <c r="BI12629"/>
      <c r="BJ12629"/>
      <c r="BK12629"/>
      <c r="BL12629"/>
      <c r="BM12629"/>
      <c r="BN12629"/>
    </row>
    <row r="12630" spans="61:66" x14ac:dyDescent="0.25">
      <c r="BI12630"/>
      <c r="BJ12630"/>
      <c r="BK12630"/>
      <c r="BL12630"/>
      <c r="BM12630"/>
      <c r="BN12630"/>
    </row>
    <row r="12631" spans="61:66" x14ac:dyDescent="0.25">
      <c r="BI12631"/>
      <c r="BJ12631"/>
      <c r="BK12631"/>
      <c r="BL12631"/>
      <c r="BM12631"/>
      <c r="BN12631"/>
    </row>
    <row r="12632" spans="61:66" x14ac:dyDescent="0.25">
      <c r="BI12632"/>
      <c r="BJ12632"/>
      <c r="BK12632"/>
      <c r="BL12632"/>
      <c r="BM12632"/>
      <c r="BN12632"/>
    </row>
    <row r="12633" spans="61:66" x14ac:dyDescent="0.25">
      <c r="BI12633"/>
      <c r="BJ12633"/>
      <c r="BK12633"/>
      <c r="BL12633"/>
      <c r="BM12633"/>
      <c r="BN12633"/>
    </row>
    <row r="12634" spans="61:66" x14ac:dyDescent="0.25">
      <c r="BI12634"/>
      <c r="BJ12634"/>
      <c r="BK12634"/>
      <c r="BL12634"/>
      <c r="BM12634"/>
      <c r="BN12634"/>
    </row>
    <row r="12635" spans="61:66" x14ac:dyDescent="0.25">
      <c r="BI12635"/>
      <c r="BJ12635"/>
      <c r="BK12635"/>
      <c r="BL12635"/>
      <c r="BM12635"/>
      <c r="BN12635"/>
    </row>
    <row r="12636" spans="61:66" x14ac:dyDescent="0.25">
      <c r="BI12636"/>
      <c r="BJ12636"/>
      <c r="BK12636"/>
      <c r="BL12636"/>
      <c r="BM12636"/>
      <c r="BN12636"/>
    </row>
    <row r="12637" spans="61:66" x14ac:dyDescent="0.25">
      <c r="BI12637"/>
      <c r="BJ12637"/>
      <c r="BK12637"/>
      <c r="BL12637"/>
      <c r="BM12637"/>
      <c r="BN12637"/>
    </row>
    <row r="12638" spans="61:66" x14ac:dyDescent="0.25">
      <c r="BI12638"/>
      <c r="BJ12638"/>
      <c r="BK12638"/>
      <c r="BL12638"/>
      <c r="BM12638"/>
      <c r="BN12638"/>
    </row>
    <row r="12639" spans="61:66" x14ac:dyDescent="0.25">
      <c r="BI12639"/>
      <c r="BJ12639"/>
      <c r="BK12639"/>
      <c r="BL12639"/>
      <c r="BM12639"/>
      <c r="BN12639"/>
    </row>
    <row r="12640" spans="61:66" x14ac:dyDescent="0.25">
      <c r="BI12640"/>
      <c r="BJ12640"/>
      <c r="BK12640"/>
      <c r="BL12640"/>
      <c r="BM12640"/>
      <c r="BN12640"/>
    </row>
    <row r="12641" spans="61:66" x14ac:dyDescent="0.25">
      <c r="BI12641"/>
      <c r="BJ12641"/>
      <c r="BK12641"/>
      <c r="BL12641"/>
      <c r="BM12641"/>
      <c r="BN12641"/>
    </row>
    <row r="12642" spans="61:66" x14ac:dyDescent="0.25">
      <c r="BI12642"/>
      <c r="BJ12642"/>
      <c r="BK12642"/>
      <c r="BL12642"/>
      <c r="BM12642"/>
      <c r="BN12642"/>
    </row>
    <row r="12643" spans="61:66" x14ac:dyDescent="0.25">
      <c r="BI12643"/>
      <c r="BJ12643"/>
      <c r="BK12643"/>
      <c r="BL12643"/>
      <c r="BM12643"/>
      <c r="BN12643"/>
    </row>
    <row r="12644" spans="61:66" x14ac:dyDescent="0.25">
      <c r="BI12644"/>
      <c r="BJ12644"/>
      <c r="BK12644"/>
      <c r="BL12644"/>
      <c r="BM12644"/>
      <c r="BN12644"/>
    </row>
    <row r="12645" spans="61:66" x14ac:dyDescent="0.25">
      <c r="BI12645"/>
      <c r="BJ12645"/>
      <c r="BK12645"/>
      <c r="BL12645"/>
      <c r="BM12645"/>
      <c r="BN12645"/>
    </row>
    <row r="12646" spans="61:66" x14ac:dyDescent="0.25">
      <c r="BI12646"/>
      <c r="BJ12646"/>
      <c r="BK12646"/>
      <c r="BL12646"/>
      <c r="BM12646"/>
      <c r="BN12646"/>
    </row>
    <row r="12647" spans="61:66" x14ac:dyDescent="0.25">
      <c r="BI12647"/>
      <c r="BJ12647"/>
      <c r="BK12647"/>
      <c r="BL12647"/>
      <c r="BM12647"/>
      <c r="BN12647"/>
    </row>
    <row r="12648" spans="61:66" x14ac:dyDescent="0.25">
      <c r="BI12648"/>
      <c r="BJ12648"/>
      <c r="BK12648"/>
      <c r="BL12648"/>
      <c r="BM12648"/>
      <c r="BN12648"/>
    </row>
    <row r="12649" spans="61:66" x14ac:dyDescent="0.25">
      <c r="BI12649"/>
      <c r="BJ12649"/>
      <c r="BK12649"/>
      <c r="BL12649"/>
      <c r="BM12649"/>
      <c r="BN12649"/>
    </row>
    <row r="12650" spans="61:66" x14ac:dyDescent="0.25">
      <c r="BI12650"/>
      <c r="BJ12650"/>
      <c r="BK12650"/>
      <c r="BL12650"/>
      <c r="BM12650"/>
      <c r="BN12650"/>
    </row>
    <row r="12651" spans="61:66" x14ac:dyDescent="0.25">
      <c r="BI12651"/>
      <c r="BJ12651"/>
      <c r="BK12651"/>
      <c r="BL12651"/>
      <c r="BM12651"/>
      <c r="BN12651"/>
    </row>
    <row r="12652" spans="61:66" x14ac:dyDescent="0.25">
      <c r="BI12652"/>
      <c r="BJ12652"/>
      <c r="BK12652"/>
      <c r="BL12652"/>
      <c r="BM12652"/>
      <c r="BN12652"/>
    </row>
    <row r="12653" spans="61:66" x14ac:dyDescent="0.25">
      <c r="BI12653"/>
      <c r="BJ12653"/>
      <c r="BK12653"/>
      <c r="BL12653"/>
      <c r="BM12653"/>
      <c r="BN12653"/>
    </row>
    <row r="12654" spans="61:66" x14ac:dyDescent="0.25">
      <c r="BI12654"/>
      <c r="BJ12654"/>
      <c r="BK12654"/>
      <c r="BL12654"/>
      <c r="BM12654"/>
      <c r="BN12654"/>
    </row>
    <row r="12655" spans="61:66" x14ac:dyDescent="0.25">
      <c r="BI12655"/>
      <c r="BJ12655"/>
      <c r="BK12655"/>
      <c r="BL12655"/>
      <c r="BM12655"/>
      <c r="BN12655"/>
    </row>
    <row r="12656" spans="61:66" x14ac:dyDescent="0.25">
      <c r="BI12656"/>
      <c r="BJ12656"/>
      <c r="BK12656"/>
      <c r="BL12656"/>
      <c r="BM12656"/>
      <c r="BN12656"/>
    </row>
    <row r="12657" spans="61:66" x14ac:dyDescent="0.25">
      <c r="BI12657"/>
      <c r="BJ12657"/>
      <c r="BK12657"/>
      <c r="BL12657"/>
      <c r="BM12657"/>
      <c r="BN12657"/>
    </row>
    <row r="12658" spans="61:66" x14ac:dyDescent="0.25">
      <c r="BI12658"/>
      <c r="BJ12658"/>
      <c r="BK12658"/>
      <c r="BL12658"/>
      <c r="BM12658"/>
      <c r="BN12658"/>
    </row>
    <row r="12659" spans="61:66" x14ac:dyDescent="0.25">
      <c r="BI12659"/>
      <c r="BJ12659"/>
      <c r="BK12659"/>
      <c r="BL12659"/>
      <c r="BM12659"/>
      <c r="BN12659"/>
    </row>
    <row r="12660" spans="61:66" x14ac:dyDescent="0.25">
      <c r="BI12660"/>
      <c r="BJ12660"/>
      <c r="BK12660"/>
      <c r="BL12660"/>
      <c r="BM12660"/>
      <c r="BN12660"/>
    </row>
    <row r="12661" spans="61:66" x14ac:dyDescent="0.25">
      <c r="BI12661"/>
      <c r="BJ12661"/>
      <c r="BK12661"/>
      <c r="BL12661"/>
      <c r="BM12661"/>
      <c r="BN12661"/>
    </row>
    <row r="12662" spans="61:66" x14ac:dyDescent="0.25">
      <c r="BI12662"/>
      <c r="BJ12662"/>
      <c r="BK12662"/>
      <c r="BL12662"/>
      <c r="BM12662"/>
      <c r="BN12662"/>
    </row>
    <row r="12663" spans="61:66" x14ac:dyDescent="0.25">
      <c r="BI12663"/>
      <c r="BJ12663"/>
      <c r="BK12663"/>
      <c r="BL12663"/>
      <c r="BM12663"/>
      <c r="BN12663"/>
    </row>
    <row r="12664" spans="61:66" x14ac:dyDescent="0.25">
      <c r="BI12664"/>
      <c r="BJ12664"/>
      <c r="BK12664"/>
      <c r="BL12664"/>
      <c r="BM12664"/>
      <c r="BN12664"/>
    </row>
    <row r="12665" spans="61:66" x14ac:dyDescent="0.25">
      <c r="BI12665"/>
      <c r="BJ12665"/>
      <c r="BK12665"/>
      <c r="BL12665"/>
      <c r="BM12665"/>
      <c r="BN12665"/>
    </row>
    <row r="12666" spans="61:66" x14ac:dyDescent="0.25">
      <c r="BI12666"/>
      <c r="BJ12666"/>
      <c r="BK12666"/>
      <c r="BL12666"/>
      <c r="BM12666"/>
      <c r="BN12666"/>
    </row>
    <row r="12667" spans="61:66" x14ac:dyDescent="0.25">
      <c r="BI12667"/>
      <c r="BJ12667"/>
      <c r="BK12667"/>
      <c r="BL12667"/>
      <c r="BM12667"/>
      <c r="BN12667"/>
    </row>
    <row r="12668" spans="61:66" x14ac:dyDescent="0.25">
      <c r="BI12668"/>
      <c r="BJ12668"/>
      <c r="BK12668"/>
      <c r="BL12668"/>
      <c r="BM12668"/>
      <c r="BN12668"/>
    </row>
    <row r="12669" spans="61:66" x14ac:dyDescent="0.25">
      <c r="BI12669"/>
      <c r="BJ12669"/>
      <c r="BK12669"/>
      <c r="BL12669"/>
      <c r="BM12669"/>
      <c r="BN12669"/>
    </row>
    <row r="12670" spans="61:66" x14ac:dyDescent="0.25">
      <c r="BI12670"/>
      <c r="BJ12670"/>
      <c r="BK12670"/>
      <c r="BL12670"/>
      <c r="BM12670"/>
      <c r="BN12670"/>
    </row>
    <row r="12671" spans="61:66" x14ac:dyDescent="0.25">
      <c r="BI12671"/>
      <c r="BJ12671"/>
      <c r="BK12671"/>
      <c r="BL12671"/>
      <c r="BM12671"/>
      <c r="BN12671"/>
    </row>
    <row r="12672" spans="61:66" x14ac:dyDescent="0.25">
      <c r="BI12672"/>
      <c r="BJ12672"/>
      <c r="BK12672"/>
      <c r="BL12672"/>
      <c r="BM12672"/>
      <c r="BN12672"/>
    </row>
    <row r="12673" spans="61:66" x14ac:dyDescent="0.25">
      <c r="BI12673"/>
      <c r="BJ12673"/>
      <c r="BK12673"/>
      <c r="BL12673"/>
      <c r="BM12673"/>
      <c r="BN12673"/>
    </row>
    <row r="12674" spans="61:66" x14ac:dyDescent="0.25">
      <c r="BI12674"/>
      <c r="BJ12674"/>
      <c r="BK12674"/>
      <c r="BL12674"/>
      <c r="BM12674"/>
      <c r="BN12674"/>
    </row>
    <row r="12675" spans="61:66" x14ac:dyDescent="0.25">
      <c r="BI12675"/>
      <c r="BJ12675"/>
      <c r="BK12675"/>
      <c r="BL12675"/>
      <c r="BM12675"/>
      <c r="BN12675"/>
    </row>
    <row r="12676" spans="61:66" x14ac:dyDescent="0.25">
      <c r="BI12676"/>
      <c r="BJ12676"/>
      <c r="BK12676"/>
      <c r="BL12676"/>
      <c r="BM12676"/>
      <c r="BN12676"/>
    </row>
    <row r="12677" spans="61:66" x14ac:dyDescent="0.25">
      <c r="BI12677"/>
      <c r="BJ12677"/>
      <c r="BK12677"/>
      <c r="BL12677"/>
      <c r="BM12677"/>
      <c r="BN12677"/>
    </row>
    <row r="12678" spans="61:66" x14ac:dyDescent="0.25">
      <c r="BI12678"/>
      <c r="BJ12678"/>
      <c r="BK12678"/>
      <c r="BL12678"/>
      <c r="BM12678"/>
      <c r="BN12678"/>
    </row>
    <row r="12679" spans="61:66" x14ac:dyDescent="0.25">
      <c r="BI12679"/>
      <c r="BJ12679"/>
      <c r="BK12679"/>
      <c r="BL12679"/>
      <c r="BM12679"/>
      <c r="BN12679"/>
    </row>
    <row r="12680" spans="61:66" x14ac:dyDescent="0.25">
      <c r="BI12680"/>
      <c r="BJ12680"/>
      <c r="BK12680"/>
      <c r="BL12680"/>
      <c r="BM12680"/>
      <c r="BN12680"/>
    </row>
    <row r="12681" spans="61:66" x14ac:dyDescent="0.25">
      <c r="BI12681"/>
      <c r="BJ12681"/>
      <c r="BK12681"/>
      <c r="BL12681"/>
      <c r="BM12681"/>
      <c r="BN12681"/>
    </row>
    <row r="12682" spans="61:66" x14ac:dyDescent="0.25">
      <c r="BI12682"/>
      <c r="BJ12682"/>
      <c r="BK12682"/>
      <c r="BL12682"/>
      <c r="BM12682"/>
      <c r="BN12682"/>
    </row>
    <row r="12683" spans="61:66" x14ac:dyDescent="0.25">
      <c r="BI12683"/>
      <c r="BJ12683"/>
      <c r="BK12683"/>
      <c r="BL12683"/>
      <c r="BM12683"/>
      <c r="BN12683"/>
    </row>
    <row r="12684" spans="61:66" x14ac:dyDescent="0.25">
      <c r="BI12684"/>
      <c r="BJ12684"/>
      <c r="BK12684"/>
      <c r="BL12684"/>
      <c r="BM12684"/>
      <c r="BN12684"/>
    </row>
    <row r="12685" spans="61:66" x14ac:dyDescent="0.25">
      <c r="BI12685"/>
      <c r="BJ12685"/>
      <c r="BK12685"/>
      <c r="BL12685"/>
      <c r="BM12685"/>
      <c r="BN12685"/>
    </row>
    <row r="12686" spans="61:66" x14ac:dyDescent="0.25">
      <c r="BI12686"/>
      <c r="BJ12686"/>
      <c r="BK12686"/>
      <c r="BL12686"/>
      <c r="BM12686"/>
      <c r="BN12686"/>
    </row>
    <row r="12687" spans="61:66" x14ac:dyDescent="0.25">
      <c r="BI12687"/>
      <c r="BJ12687"/>
      <c r="BK12687"/>
      <c r="BL12687"/>
      <c r="BM12687"/>
      <c r="BN12687"/>
    </row>
    <row r="12688" spans="61:66" x14ac:dyDescent="0.25">
      <c r="BI12688"/>
      <c r="BJ12688"/>
      <c r="BK12688"/>
      <c r="BL12688"/>
      <c r="BM12688"/>
      <c r="BN12688"/>
    </row>
    <row r="12689" spans="61:66" x14ac:dyDescent="0.25">
      <c r="BI12689"/>
      <c r="BJ12689"/>
      <c r="BK12689"/>
      <c r="BL12689"/>
      <c r="BM12689"/>
      <c r="BN12689"/>
    </row>
    <row r="12690" spans="61:66" x14ac:dyDescent="0.25">
      <c r="BI12690"/>
      <c r="BJ12690"/>
      <c r="BK12690"/>
      <c r="BL12690"/>
      <c r="BM12690"/>
      <c r="BN12690"/>
    </row>
    <row r="12691" spans="61:66" x14ac:dyDescent="0.25">
      <c r="BI12691"/>
      <c r="BJ12691"/>
      <c r="BK12691"/>
      <c r="BL12691"/>
      <c r="BM12691"/>
      <c r="BN12691"/>
    </row>
    <row r="12692" spans="61:66" x14ac:dyDescent="0.25">
      <c r="BI12692"/>
      <c r="BJ12692"/>
      <c r="BK12692"/>
      <c r="BL12692"/>
      <c r="BM12692"/>
      <c r="BN12692"/>
    </row>
    <row r="12693" spans="61:66" x14ac:dyDescent="0.25">
      <c r="BI12693"/>
      <c r="BJ12693"/>
      <c r="BK12693"/>
      <c r="BL12693"/>
      <c r="BM12693"/>
      <c r="BN12693"/>
    </row>
    <row r="12694" spans="61:66" x14ac:dyDescent="0.25">
      <c r="BI12694"/>
      <c r="BJ12694"/>
      <c r="BK12694"/>
      <c r="BL12694"/>
      <c r="BM12694"/>
      <c r="BN12694"/>
    </row>
    <row r="12695" spans="61:66" x14ac:dyDescent="0.25">
      <c r="BI12695"/>
      <c r="BJ12695"/>
      <c r="BK12695"/>
      <c r="BL12695"/>
      <c r="BM12695"/>
      <c r="BN12695"/>
    </row>
    <row r="12696" spans="61:66" x14ac:dyDescent="0.25">
      <c r="BI12696"/>
      <c r="BJ12696"/>
      <c r="BK12696"/>
      <c r="BL12696"/>
      <c r="BM12696"/>
      <c r="BN12696"/>
    </row>
    <row r="12697" spans="61:66" x14ac:dyDescent="0.25">
      <c r="BI12697"/>
      <c r="BJ12697"/>
      <c r="BK12697"/>
      <c r="BL12697"/>
      <c r="BM12697"/>
      <c r="BN12697"/>
    </row>
    <row r="12698" spans="61:66" x14ac:dyDescent="0.25">
      <c r="BI12698"/>
      <c r="BJ12698"/>
      <c r="BK12698"/>
      <c r="BL12698"/>
      <c r="BM12698"/>
      <c r="BN12698"/>
    </row>
    <row r="12699" spans="61:66" x14ac:dyDescent="0.25">
      <c r="BI12699"/>
      <c r="BJ12699"/>
      <c r="BK12699"/>
      <c r="BL12699"/>
      <c r="BM12699"/>
      <c r="BN12699"/>
    </row>
    <row r="12700" spans="61:66" x14ac:dyDescent="0.25">
      <c r="BI12700"/>
      <c r="BJ12700"/>
      <c r="BK12700"/>
      <c r="BL12700"/>
      <c r="BM12700"/>
      <c r="BN12700"/>
    </row>
    <row r="12701" spans="61:66" x14ac:dyDescent="0.25">
      <c r="BI12701"/>
      <c r="BJ12701"/>
      <c r="BK12701"/>
      <c r="BL12701"/>
      <c r="BM12701"/>
      <c r="BN12701"/>
    </row>
    <row r="12702" spans="61:66" x14ac:dyDescent="0.25">
      <c r="BI12702"/>
      <c r="BJ12702"/>
      <c r="BK12702"/>
      <c r="BL12702"/>
      <c r="BM12702"/>
      <c r="BN12702"/>
    </row>
    <row r="12703" spans="61:66" x14ac:dyDescent="0.25">
      <c r="BI12703"/>
      <c r="BJ12703"/>
      <c r="BK12703"/>
      <c r="BL12703"/>
      <c r="BM12703"/>
      <c r="BN12703"/>
    </row>
    <row r="12704" spans="61:66" x14ac:dyDescent="0.25">
      <c r="BI12704"/>
      <c r="BJ12704"/>
      <c r="BK12704"/>
      <c r="BL12704"/>
      <c r="BM12704"/>
      <c r="BN12704"/>
    </row>
    <row r="12705" spans="61:66" x14ac:dyDescent="0.25">
      <c r="BI12705"/>
      <c r="BJ12705"/>
      <c r="BK12705"/>
      <c r="BL12705"/>
      <c r="BM12705"/>
      <c r="BN12705"/>
    </row>
    <row r="12706" spans="61:66" x14ac:dyDescent="0.25">
      <c r="BI12706"/>
      <c r="BJ12706"/>
      <c r="BK12706"/>
      <c r="BL12706"/>
      <c r="BM12706"/>
      <c r="BN12706"/>
    </row>
    <row r="12707" spans="61:66" x14ac:dyDescent="0.25">
      <c r="BI12707"/>
      <c r="BJ12707"/>
      <c r="BK12707"/>
      <c r="BL12707"/>
      <c r="BM12707"/>
      <c r="BN12707"/>
    </row>
    <row r="12708" spans="61:66" x14ac:dyDescent="0.25">
      <c r="BI12708"/>
      <c r="BJ12708"/>
      <c r="BK12708"/>
      <c r="BL12708"/>
      <c r="BM12708"/>
      <c r="BN12708"/>
    </row>
    <row r="12709" spans="61:66" x14ac:dyDescent="0.25">
      <c r="BI12709"/>
      <c r="BJ12709"/>
      <c r="BK12709"/>
      <c r="BL12709"/>
      <c r="BM12709"/>
      <c r="BN12709"/>
    </row>
    <row r="12710" spans="61:66" x14ac:dyDescent="0.25">
      <c r="BI12710"/>
      <c r="BJ12710"/>
      <c r="BK12710"/>
      <c r="BL12710"/>
      <c r="BM12710"/>
      <c r="BN12710"/>
    </row>
    <row r="12711" spans="61:66" x14ac:dyDescent="0.25">
      <c r="BI12711"/>
      <c r="BJ12711"/>
      <c r="BK12711"/>
      <c r="BL12711"/>
      <c r="BM12711"/>
      <c r="BN12711"/>
    </row>
    <row r="12712" spans="61:66" x14ac:dyDescent="0.25">
      <c r="BI12712"/>
      <c r="BJ12712"/>
      <c r="BK12712"/>
      <c r="BL12712"/>
      <c r="BM12712"/>
      <c r="BN12712"/>
    </row>
    <row r="12713" spans="61:66" x14ac:dyDescent="0.25">
      <c r="BI12713"/>
      <c r="BJ12713"/>
      <c r="BK12713"/>
      <c r="BL12713"/>
      <c r="BM12713"/>
      <c r="BN12713"/>
    </row>
    <row r="12714" spans="61:66" x14ac:dyDescent="0.25">
      <c r="BI12714"/>
      <c r="BJ12714"/>
      <c r="BK12714"/>
      <c r="BL12714"/>
      <c r="BM12714"/>
      <c r="BN12714"/>
    </row>
    <row r="12715" spans="61:66" x14ac:dyDescent="0.25">
      <c r="BI12715"/>
      <c r="BJ12715"/>
      <c r="BK12715"/>
      <c r="BL12715"/>
      <c r="BM12715"/>
      <c r="BN12715"/>
    </row>
    <row r="12716" spans="61:66" x14ac:dyDescent="0.25">
      <c r="BI12716"/>
      <c r="BJ12716"/>
      <c r="BK12716"/>
      <c r="BL12716"/>
      <c r="BM12716"/>
      <c r="BN12716"/>
    </row>
    <row r="12717" spans="61:66" x14ac:dyDescent="0.25">
      <c r="BI12717"/>
      <c r="BJ12717"/>
      <c r="BK12717"/>
      <c r="BL12717"/>
      <c r="BM12717"/>
      <c r="BN12717"/>
    </row>
    <row r="12718" spans="61:66" x14ac:dyDescent="0.25">
      <c r="BI12718"/>
      <c r="BJ12718"/>
      <c r="BK12718"/>
      <c r="BL12718"/>
      <c r="BM12718"/>
      <c r="BN12718"/>
    </row>
    <row r="12719" spans="61:66" x14ac:dyDescent="0.25">
      <c r="BI12719"/>
      <c r="BJ12719"/>
      <c r="BK12719"/>
      <c r="BL12719"/>
      <c r="BM12719"/>
      <c r="BN12719"/>
    </row>
    <row r="12720" spans="61:66" x14ac:dyDescent="0.25">
      <c r="BI12720"/>
      <c r="BJ12720"/>
      <c r="BK12720"/>
      <c r="BL12720"/>
      <c r="BM12720"/>
      <c r="BN12720"/>
    </row>
    <row r="12721" spans="61:66" x14ac:dyDescent="0.25">
      <c r="BI12721"/>
      <c r="BJ12721"/>
      <c r="BK12721"/>
      <c r="BL12721"/>
      <c r="BM12721"/>
      <c r="BN12721"/>
    </row>
    <row r="12722" spans="61:66" x14ac:dyDescent="0.25">
      <c r="BI12722"/>
      <c r="BJ12722"/>
      <c r="BK12722"/>
      <c r="BL12722"/>
      <c r="BM12722"/>
      <c r="BN12722"/>
    </row>
    <row r="12723" spans="61:66" x14ac:dyDescent="0.25">
      <c r="BI12723"/>
      <c r="BJ12723"/>
      <c r="BK12723"/>
      <c r="BL12723"/>
      <c r="BM12723"/>
      <c r="BN12723"/>
    </row>
    <row r="12724" spans="61:66" x14ac:dyDescent="0.25">
      <c r="BI12724"/>
      <c r="BJ12724"/>
      <c r="BK12724"/>
      <c r="BL12724"/>
      <c r="BM12724"/>
      <c r="BN12724"/>
    </row>
    <row r="12725" spans="61:66" x14ac:dyDescent="0.25">
      <c r="BI12725"/>
      <c r="BJ12725"/>
      <c r="BK12725"/>
      <c r="BL12725"/>
      <c r="BM12725"/>
      <c r="BN12725"/>
    </row>
    <row r="12726" spans="61:66" x14ac:dyDescent="0.25">
      <c r="BI12726"/>
      <c r="BJ12726"/>
      <c r="BK12726"/>
      <c r="BL12726"/>
      <c r="BM12726"/>
      <c r="BN12726"/>
    </row>
    <row r="12727" spans="61:66" x14ac:dyDescent="0.25">
      <c r="BI12727"/>
      <c r="BJ12727"/>
      <c r="BK12727"/>
      <c r="BL12727"/>
      <c r="BM12727"/>
      <c r="BN12727"/>
    </row>
    <row r="12728" spans="61:66" x14ac:dyDescent="0.25">
      <c r="BI12728"/>
      <c r="BJ12728"/>
      <c r="BK12728"/>
      <c r="BL12728"/>
      <c r="BM12728"/>
      <c r="BN12728"/>
    </row>
    <row r="12729" spans="61:66" x14ac:dyDescent="0.25">
      <c r="BI12729"/>
      <c r="BJ12729"/>
      <c r="BK12729"/>
      <c r="BL12729"/>
      <c r="BM12729"/>
      <c r="BN12729"/>
    </row>
    <row r="12730" spans="61:66" x14ac:dyDescent="0.25">
      <c r="BI12730"/>
      <c r="BJ12730"/>
      <c r="BK12730"/>
      <c r="BL12730"/>
      <c r="BM12730"/>
      <c r="BN12730"/>
    </row>
    <row r="12731" spans="61:66" x14ac:dyDescent="0.25">
      <c r="BI12731"/>
      <c r="BJ12731"/>
      <c r="BK12731"/>
      <c r="BL12731"/>
      <c r="BM12731"/>
      <c r="BN12731"/>
    </row>
    <row r="12732" spans="61:66" x14ac:dyDescent="0.25">
      <c r="BI12732"/>
      <c r="BJ12732"/>
      <c r="BK12732"/>
      <c r="BL12732"/>
      <c r="BM12732"/>
      <c r="BN12732"/>
    </row>
    <row r="12733" spans="61:66" x14ac:dyDescent="0.25">
      <c r="BI12733"/>
      <c r="BJ12733"/>
      <c r="BK12733"/>
      <c r="BL12733"/>
      <c r="BM12733"/>
      <c r="BN12733"/>
    </row>
    <row r="12734" spans="61:66" x14ac:dyDescent="0.25">
      <c r="BI12734"/>
      <c r="BJ12734"/>
      <c r="BK12734"/>
      <c r="BL12734"/>
      <c r="BM12734"/>
      <c r="BN12734"/>
    </row>
    <row r="12735" spans="61:66" x14ac:dyDescent="0.25">
      <c r="BI12735"/>
      <c r="BJ12735"/>
      <c r="BK12735"/>
      <c r="BL12735"/>
      <c r="BM12735"/>
      <c r="BN12735"/>
    </row>
    <row r="12736" spans="61:66" x14ac:dyDescent="0.25">
      <c r="BI12736"/>
      <c r="BJ12736"/>
      <c r="BK12736"/>
      <c r="BL12736"/>
      <c r="BM12736"/>
      <c r="BN12736"/>
    </row>
    <row r="12737" spans="61:66" x14ac:dyDescent="0.25">
      <c r="BI12737"/>
      <c r="BJ12737"/>
      <c r="BK12737"/>
      <c r="BL12737"/>
      <c r="BM12737"/>
      <c r="BN12737"/>
    </row>
    <row r="12738" spans="61:66" x14ac:dyDescent="0.25">
      <c r="BI12738"/>
      <c r="BJ12738"/>
      <c r="BK12738"/>
      <c r="BL12738"/>
      <c r="BM12738"/>
      <c r="BN12738"/>
    </row>
    <row r="12739" spans="61:66" x14ac:dyDescent="0.25">
      <c r="BI12739"/>
      <c r="BJ12739"/>
      <c r="BK12739"/>
      <c r="BL12739"/>
      <c r="BM12739"/>
      <c r="BN12739"/>
    </row>
    <row r="12740" spans="61:66" x14ac:dyDescent="0.25">
      <c r="BI12740"/>
      <c r="BJ12740"/>
      <c r="BK12740"/>
      <c r="BL12740"/>
      <c r="BM12740"/>
      <c r="BN12740"/>
    </row>
    <row r="12741" spans="61:66" x14ac:dyDescent="0.25">
      <c r="BI12741"/>
      <c r="BJ12741"/>
      <c r="BK12741"/>
      <c r="BL12741"/>
      <c r="BM12741"/>
      <c r="BN12741"/>
    </row>
    <row r="12742" spans="61:66" x14ac:dyDescent="0.25">
      <c r="BI12742"/>
      <c r="BJ12742"/>
      <c r="BK12742"/>
      <c r="BL12742"/>
      <c r="BM12742"/>
      <c r="BN12742"/>
    </row>
    <row r="12743" spans="61:66" x14ac:dyDescent="0.25">
      <c r="BI12743"/>
      <c r="BJ12743"/>
      <c r="BK12743"/>
      <c r="BL12743"/>
      <c r="BM12743"/>
      <c r="BN12743"/>
    </row>
    <row r="12744" spans="61:66" x14ac:dyDescent="0.25">
      <c r="BI12744"/>
      <c r="BJ12744"/>
      <c r="BK12744"/>
      <c r="BL12744"/>
      <c r="BM12744"/>
      <c r="BN12744"/>
    </row>
    <row r="12745" spans="61:66" x14ac:dyDescent="0.25">
      <c r="BI12745"/>
      <c r="BJ12745"/>
      <c r="BK12745"/>
      <c r="BL12745"/>
      <c r="BM12745"/>
      <c r="BN12745"/>
    </row>
    <row r="12746" spans="61:66" x14ac:dyDescent="0.25">
      <c r="BI12746"/>
      <c r="BJ12746"/>
      <c r="BK12746"/>
      <c r="BL12746"/>
      <c r="BM12746"/>
      <c r="BN12746"/>
    </row>
    <row r="12747" spans="61:66" x14ac:dyDescent="0.25">
      <c r="BI12747"/>
      <c r="BJ12747"/>
      <c r="BK12747"/>
      <c r="BL12747"/>
      <c r="BM12747"/>
      <c r="BN12747"/>
    </row>
    <row r="12748" spans="61:66" x14ac:dyDescent="0.25">
      <c r="BI12748"/>
      <c r="BJ12748"/>
      <c r="BK12748"/>
      <c r="BL12748"/>
      <c r="BM12748"/>
      <c r="BN12748"/>
    </row>
    <row r="12749" spans="61:66" x14ac:dyDescent="0.25">
      <c r="BI12749"/>
      <c r="BJ12749"/>
      <c r="BK12749"/>
      <c r="BL12749"/>
      <c r="BM12749"/>
      <c r="BN12749"/>
    </row>
    <row r="12750" spans="61:66" x14ac:dyDescent="0.25">
      <c r="BI12750"/>
      <c r="BJ12750"/>
      <c r="BK12750"/>
      <c r="BL12750"/>
      <c r="BM12750"/>
      <c r="BN12750"/>
    </row>
    <row r="12751" spans="61:66" x14ac:dyDescent="0.25">
      <c r="BI12751"/>
      <c r="BJ12751"/>
      <c r="BK12751"/>
      <c r="BL12751"/>
      <c r="BM12751"/>
      <c r="BN12751"/>
    </row>
    <row r="12752" spans="61:66" x14ac:dyDescent="0.25">
      <c r="BI12752"/>
      <c r="BJ12752"/>
      <c r="BK12752"/>
      <c r="BL12752"/>
      <c r="BM12752"/>
      <c r="BN12752"/>
    </row>
    <row r="12753" spans="61:66" x14ac:dyDescent="0.25">
      <c r="BI12753"/>
      <c r="BJ12753"/>
      <c r="BK12753"/>
      <c r="BL12753"/>
      <c r="BM12753"/>
      <c r="BN12753"/>
    </row>
    <row r="12754" spans="61:66" x14ac:dyDescent="0.25">
      <c r="BI12754"/>
      <c r="BJ12754"/>
      <c r="BK12754"/>
      <c r="BL12754"/>
      <c r="BM12754"/>
      <c r="BN12754"/>
    </row>
    <row r="12755" spans="61:66" x14ac:dyDescent="0.25">
      <c r="BI12755"/>
      <c r="BJ12755"/>
      <c r="BK12755"/>
      <c r="BL12755"/>
      <c r="BM12755"/>
      <c r="BN12755"/>
    </row>
    <row r="12756" spans="61:66" x14ac:dyDescent="0.25">
      <c r="BI12756"/>
      <c r="BJ12756"/>
      <c r="BK12756"/>
      <c r="BL12756"/>
      <c r="BM12756"/>
      <c r="BN12756"/>
    </row>
    <row r="12757" spans="61:66" x14ac:dyDescent="0.25">
      <c r="BI12757"/>
      <c r="BJ12757"/>
      <c r="BK12757"/>
      <c r="BL12757"/>
      <c r="BM12757"/>
      <c r="BN12757"/>
    </row>
    <row r="12758" spans="61:66" x14ac:dyDescent="0.25">
      <c r="BI12758"/>
      <c r="BJ12758"/>
      <c r="BK12758"/>
      <c r="BL12758"/>
      <c r="BM12758"/>
      <c r="BN12758"/>
    </row>
    <row r="12759" spans="61:66" x14ac:dyDescent="0.25">
      <c r="BI12759"/>
      <c r="BJ12759"/>
      <c r="BK12759"/>
      <c r="BL12759"/>
      <c r="BM12759"/>
      <c r="BN12759"/>
    </row>
    <row r="12760" spans="61:66" x14ac:dyDescent="0.25">
      <c r="BI12760"/>
      <c r="BJ12760"/>
      <c r="BK12760"/>
      <c r="BL12760"/>
      <c r="BM12760"/>
      <c r="BN12760"/>
    </row>
    <row r="12761" spans="61:66" x14ac:dyDescent="0.25">
      <c r="BI12761"/>
      <c r="BJ12761"/>
      <c r="BK12761"/>
      <c r="BL12761"/>
      <c r="BM12761"/>
      <c r="BN12761"/>
    </row>
    <row r="12762" spans="61:66" x14ac:dyDescent="0.25">
      <c r="BI12762"/>
      <c r="BJ12762"/>
      <c r="BK12762"/>
      <c r="BL12762"/>
      <c r="BM12762"/>
      <c r="BN12762"/>
    </row>
    <row r="12763" spans="61:66" x14ac:dyDescent="0.25">
      <c r="BI12763"/>
      <c r="BJ12763"/>
      <c r="BK12763"/>
      <c r="BL12763"/>
      <c r="BM12763"/>
      <c r="BN12763"/>
    </row>
    <row r="12764" spans="61:66" x14ac:dyDescent="0.25">
      <c r="BI12764"/>
      <c r="BJ12764"/>
      <c r="BK12764"/>
      <c r="BL12764"/>
      <c r="BM12764"/>
      <c r="BN12764"/>
    </row>
    <row r="12765" spans="61:66" x14ac:dyDescent="0.25">
      <c r="BI12765"/>
      <c r="BJ12765"/>
      <c r="BK12765"/>
      <c r="BL12765"/>
      <c r="BM12765"/>
      <c r="BN12765"/>
    </row>
    <row r="12766" spans="61:66" x14ac:dyDescent="0.25">
      <c r="BI12766"/>
      <c r="BJ12766"/>
      <c r="BK12766"/>
      <c r="BL12766"/>
      <c r="BM12766"/>
      <c r="BN12766"/>
    </row>
    <row r="12767" spans="61:66" x14ac:dyDescent="0.25">
      <c r="BI12767"/>
      <c r="BJ12767"/>
      <c r="BK12767"/>
      <c r="BL12767"/>
      <c r="BM12767"/>
      <c r="BN12767"/>
    </row>
    <row r="12768" spans="61:66" x14ac:dyDescent="0.25">
      <c r="BI12768"/>
      <c r="BJ12768"/>
      <c r="BK12768"/>
      <c r="BL12768"/>
      <c r="BM12768"/>
      <c r="BN12768"/>
    </row>
    <row r="12769" spans="61:66" x14ac:dyDescent="0.25">
      <c r="BI12769"/>
      <c r="BJ12769"/>
      <c r="BK12769"/>
      <c r="BL12769"/>
      <c r="BM12769"/>
      <c r="BN12769"/>
    </row>
    <row r="12770" spans="61:66" x14ac:dyDescent="0.25">
      <c r="BI12770"/>
      <c r="BJ12770"/>
      <c r="BK12770"/>
      <c r="BL12770"/>
      <c r="BM12770"/>
      <c r="BN12770"/>
    </row>
    <row r="12771" spans="61:66" x14ac:dyDescent="0.25">
      <c r="BI12771"/>
      <c r="BJ12771"/>
      <c r="BK12771"/>
      <c r="BL12771"/>
      <c r="BM12771"/>
      <c r="BN12771"/>
    </row>
    <row r="12772" spans="61:66" x14ac:dyDescent="0.25">
      <c r="BI12772"/>
      <c r="BJ12772"/>
      <c r="BK12772"/>
      <c r="BL12772"/>
      <c r="BM12772"/>
      <c r="BN12772"/>
    </row>
    <row r="12773" spans="61:66" x14ac:dyDescent="0.25">
      <c r="BI12773"/>
      <c r="BJ12773"/>
      <c r="BK12773"/>
      <c r="BL12773"/>
      <c r="BM12773"/>
      <c r="BN12773"/>
    </row>
    <row r="12774" spans="61:66" x14ac:dyDescent="0.25">
      <c r="BI12774"/>
      <c r="BJ12774"/>
      <c r="BK12774"/>
      <c r="BL12774"/>
      <c r="BM12774"/>
      <c r="BN12774"/>
    </row>
    <row r="12775" spans="61:66" x14ac:dyDescent="0.25">
      <c r="BI12775"/>
      <c r="BJ12775"/>
      <c r="BK12775"/>
      <c r="BL12775"/>
      <c r="BM12775"/>
      <c r="BN12775"/>
    </row>
    <row r="12776" spans="61:66" x14ac:dyDescent="0.25">
      <c r="BI12776"/>
      <c r="BJ12776"/>
      <c r="BK12776"/>
      <c r="BL12776"/>
      <c r="BM12776"/>
      <c r="BN12776"/>
    </row>
    <row r="12777" spans="61:66" x14ac:dyDescent="0.25">
      <c r="BI12777"/>
      <c r="BJ12777"/>
      <c r="BK12777"/>
      <c r="BL12777"/>
      <c r="BM12777"/>
      <c r="BN12777"/>
    </row>
    <row r="12778" spans="61:66" x14ac:dyDescent="0.25">
      <c r="BI12778"/>
      <c r="BJ12778"/>
      <c r="BK12778"/>
      <c r="BL12778"/>
      <c r="BM12778"/>
      <c r="BN12778"/>
    </row>
    <row r="12779" spans="61:66" x14ac:dyDescent="0.25">
      <c r="BI12779"/>
      <c r="BJ12779"/>
      <c r="BK12779"/>
      <c r="BL12779"/>
      <c r="BM12779"/>
      <c r="BN12779"/>
    </row>
    <row r="12780" spans="61:66" x14ac:dyDescent="0.25">
      <c r="BI12780"/>
      <c r="BJ12780"/>
      <c r="BK12780"/>
      <c r="BL12780"/>
      <c r="BM12780"/>
      <c r="BN12780"/>
    </row>
    <row r="12781" spans="61:66" x14ac:dyDescent="0.25">
      <c r="BI12781"/>
      <c r="BJ12781"/>
      <c r="BK12781"/>
      <c r="BL12781"/>
      <c r="BM12781"/>
      <c r="BN12781"/>
    </row>
    <row r="12782" spans="61:66" x14ac:dyDescent="0.25">
      <c r="BI12782"/>
      <c r="BJ12782"/>
      <c r="BK12782"/>
      <c r="BL12782"/>
      <c r="BM12782"/>
      <c r="BN12782"/>
    </row>
    <row r="12783" spans="61:66" x14ac:dyDescent="0.25">
      <c r="BI12783"/>
      <c r="BJ12783"/>
      <c r="BK12783"/>
      <c r="BL12783"/>
      <c r="BM12783"/>
      <c r="BN12783"/>
    </row>
    <row r="12784" spans="61:66" x14ac:dyDescent="0.25">
      <c r="BI12784"/>
      <c r="BJ12784"/>
      <c r="BK12784"/>
      <c r="BL12784"/>
      <c r="BM12784"/>
      <c r="BN12784"/>
    </row>
    <row r="12785" spans="61:66" x14ac:dyDescent="0.25">
      <c r="BI12785"/>
      <c r="BJ12785"/>
      <c r="BK12785"/>
      <c r="BL12785"/>
      <c r="BM12785"/>
      <c r="BN12785"/>
    </row>
    <row r="12786" spans="61:66" x14ac:dyDescent="0.25">
      <c r="BI12786"/>
      <c r="BJ12786"/>
      <c r="BK12786"/>
      <c r="BL12786"/>
      <c r="BM12786"/>
      <c r="BN12786"/>
    </row>
    <row r="12787" spans="61:66" x14ac:dyDescent="0.25">
      <c r="BI12787"/>
      <c r="BJ12787"/>
      <c r="BK12787"/>
      <c r="BL12787"/>
      <c r="BM12787"/>
      <c r="BN12787"/>
    </row>
    <row r="12788" spans="61:66" x14ac:dyDescent="0.25">
      <c r="BI12788"/>
      <c r="BJ12788"/>
      <c r="BK12788"/>
      <c r="BL12788"/>
      <c r="BM12788"/>
      <c r="BN12788"/>
    </row>
    <row r="12789" spans="61:66" x14ac:dyDescent="0.25">
      <c r="BI12789"/>
      <c r="BJ12789"/>
      <c r="BK12789"/>
      <c r="BL12789"/>
      <c r="BM12789"/>
      <c r="BN12789"/>
    </row>
    <row r="12790" spans="61:66" x14ac:dyDescent="0.25">
      <c r="BI12790"/>
      <c r="BJ12790"/>
      <c r="BK12790"/>
      <c r="BL12790"/>
      <c r="BM12790"/>
      <c r="BN12790"/>
    </row>
    <row r="12791" spans="61:66" x14ac:dyDescent="0.25">
      <c r="BI12791"/>
      <c r="BJ12791"/>
      <c r="BK12791"/>
      <c r="BL12791"/>
      <c r="BM12791"/>
      <c r="BN12791"/>
    </row>
    <row r="12792" spans="61:66" x14ac:dyDescent="0.25">
      <c r="BI12792"/>
      <c r="BJ12792"/>
      <c r="BK12792"/>
      <c r="BL12792"/>
      <c r="BM12792"/>
      <c r="BN12792"/>
    </row>
    <row r="12793" spans="61:66" x14ac:dyDescent="0.25">
      <c r="BI12793"/>
      <c r="BJ12793"/>
      <c r="BK12793"/>
      <c r="BL12793"/>
      <c r="BM12793"/>
      <c r="BN12793"/>
    </row>
    <row r="12794" spans="61:66" x14ac:dyDescent="0.25">
      <c r="BI12794"/>
      <c r="BJ12794"/>
      <c r="BK12794"/>
      <c r="BL12794"/>
      <c r="BM12794"/>
      <c r="BN12794"/>
    </row>
    <row r="12795" spans="61:66" x14ac:dyDescent="0.25">
      <c r="BI12795"/>
      <c r="BJ12795"/>
      <c r="BK12795"/>
      <c r="BL12795"/>
      <c r="BM12795"/>
      <c r="BN12795"/>
    </row>
    <row r="12796" spans="61:66" x14ac:dyDescent="0.25">
      <c r="BI12796"/>
      <c r="BJ12796"/>
      <c r="BK12796"/>
      <c r="BL12796"/>
      <c r="BM12796"/>
      <c r="BN12796"/>
    </row>
    <row r="12797" spans="61:66" x14ac:dyDescent="0.25">
      <c r="BI12797"/>
      <c r="BJ12797"/>
      <c r="BK12797"/>
      <c r="BL12797"/>
      <c r="BM12797"/>
      <c r="BN12797"/>
    </row>
    <row r="12798" spans="61:66" x14ac:dyDescent="0.25">
      <c r="BI12798"/>
      <c r="BJ12798"/>
      <c r="BK12798"/>
      <c r="BL12798"/>
      <c r="BM12798"/>
      <c r="BN12798"/>
    </row>
    <row r="12799" spans="61:66" x14ac:dyDescent="0.25">
      <c r="BI12799"/>
      <c r="BJ12799"/>
      <c r="BK12799"/>
      <c r="BL12799"/>
      <c r="BM12799"/>
      <c r="BN12799"/>
    </row>
    <row r="12800" spans="61:66" x14ac:dyDescent="0.25">
      <c r="BI12800"/>
      <c r="BJ12800"/>
      <c r="BK12800"/>
      <c r="BL12800"/>
      <c r="BM12800"/>
      <c r="BN12800"/>
    </row>
    <row r="12801" spans="61:66" x14ac:dyDescent="0.25">
      <c r="BI12801"/>
      <c r="BJ12801"/>
      <c r="BK12801"/>
      <c r="BL12801"/>
      <c r="BM12801"/>
      <c r="BN12801"/>
    </row>
    <row r="12802" spans="61:66" x14ac:dyDescent="0.25">
      <c r="BI12802"/>
      <c r="BJ12802"/>
      <c r="BK12802"/>
      <c r="BL12802"/>
      <c r="BM12802"/>
      <c r="BN12802"/>
    </row>
    <row r="12803" spans="61:66" x14ac:dyDescent="0.25">
      <c r="BI12803"/>
      <c r="BJ12803"/>
      <c r="BK12803"/>
      <c r="BL12803"/>
      <c r="BM12803"/>
      <c r="BN12803"/>
    </row>
    <row r="12804" spans="61:66" x14ac:dyDescent="0.25">
      <c r="BI12804"/>
      <c r="BJ12804"/>
      <c r="BK12804"/>
      <c r="BL12804"/>
      <c r="BM12804"/>
      <c r="BN12804"/>
    </row>
    <row r="12805" spans="61:66" x14ac:dyDescent="0.25">
      <c r="BI12805"/>
      <c r="BJ12805"/>
      <c r="BK12805"/>
      <c r="BL12805"/>
      <c r="BM12805"/>
      <c r="BN12805"/>
    </row>
    <row r="12806" spans="61:66" x14ac:dyDescent="0.25">
      <c r="BI12806"/>
      <c r="BJ12806"/>
      <c r="BK12806"/>
      <c r="BL12806"/>
      <c r="BM12806"/>
      <c r="BN12806"/>
    </row>
    <row r="12807" spans="61:66" x14ac:dyDescent="0.25">
      <c r="BI12807"/>
      <c r="BJ12807"/>
      <c r="BK12807"/>
      <c r="BL12807"/>
      <c r="BM12807"/>
      <c r="BN12807"/>
    </row>
    <row r="12808" spans="61:66" x14ac:dyDescent="0.25">
      <c r="BI12808"/>
      <c r="BJ12808"/>
      <c r="BK12808"/>
      <c r="BL12808"/>
      <c r="BM12808"/>
      <c r="BN12808"/>
    </row>
    <row r="12809" spans="61:66" x14ac:dyDescent="0.25">
      <c r="BI12809"/>
      <c r="BJ12809"/>
      <c r="BK12809"/>
      <c r="BL12809"/>
      <c r="BM12809"/>
      <c r="BN12809"/>
    </row>
    <row r="12810" spans="61:66" x14ac:dyDescent="0.25">
      <c r="BI12810"/>
      <c r="BJ12810"/>
      <c r="BK12810"/>
      <c r="BL12810"/>
      <c r="BM12810"/>
      <c r="BN12810"/>
    </row>
    <row r="12811" spans="61:66" x14ac:dyDescent="0.25">
      <c r="BI12811"/>
      <c r="BJ12811"/>
      <c r="BK12811"/>
      <c r="BL12811"/>
      <c r="BM12811"/>
      <c r="BN12811"/>
    </row>
    <row r="12812" spans="61:66" x14ac:dyDescent="0.25">
      <c r="BI12812"/>
      <c r="BJ12812"/>
      <c r="BK12812"/>
      <c r="BL12812"/>
      <c r="BM12812"/>
      <c r="BN12812"/>
    </row>
    <row r="12813" spans="61:66" x14ac:dyDescent="0.25">
      <c r="BI12813"/>
      <c r="BJ12813"/>
      <c r="BK12813"/>
      <c r="BL12813"/>
      <c r="BM12813"/>
      <c r="BN12813"/>
    </row>
    <row r="12814" spans="61:66" x14ac:dyDescent="0.25">
      <c r="BI12814"/>
      <c r="BJ12814"/>
      <c r="BK12814"/>
      <c r="BL12814"/>
      <c r="BM12814"/>
      <c r="BN12814"/>
    </row>
    <row r="12815" spans="61:66" x14ac:dyDescent="0.25">
      <c r="BI12815"/>
      <c r="BJ12815"/>
      <c r="BK12815"/>
      <c r="BL12815"/>
      <c r="BM12815"/>
      <c r="BN12815"/>
    </row>
    <row r="12816" spans="61:66" x14ac:dyDescent="0.25">
      <c r="BI12816"/>
      <c r="BJ12816"/>
      <c r="BK12816"/>
      <c r="BL12816"/>
      <c r="BM12816"/>
      <c r="BN12816"/>
    </row>
    <row r="12817" spans="61:66" x14ac:dyDescent="0.25">
      <c r="BI12817"/>
      <c r="BJ12817"/>
      <c r="BK12817"/>
      <c r="BL12817"/>
      <c r="BM12817"/>
      <c r="BN12817"/>
    </row>
    <row r="12818" spans="61:66" x14ac:dyDescent="0.25">
      <c r="BI12818"/>
      <c r="BJ12818"/>
      <c r="BK12818"/>
      <c r="BL12818"/>
      <c r="BM12818"/>
      <c r="BN12818"/>
    </row>
    <row r="12819" spans="61:66" x14ac:dyDescent="0.25">
      <c r="BI12819"/>
      <c r="BJ12819"/>
      <c r="BK12819"/>
      <c r="BL12819"/>
      <c r="BM12819"/>
      <c r="BN12819"/>
    </row>
    <row r="12820" spans="61:66" x14ac:dyDescent="0.25">
      <c r="BI12820"/>
      <c r="BJ12820"/>
      <c r="BK12820"/>
      <c r="BL12820"/>
      <c r="BM12820"/>
      <c r="BN12820"/>
    </row>
    <row r="12821" spans="61:66" x14ac:dyDescent="0.25">
      <c r="BI12821"/>
      <c r="BJ12821"/>
      <c r="BK12821"/>
      <c r="BL12821"/>
      <c r="BM12821"/>
      <c r="BN12821"/>
    </row>
    <row r="12822" spans="61:66" x14ac:dyDescent="0.25">
      <c r="BI12822"/>
      <c r="BJ12822"/>
      <c r="BK12822"/>
      <c r="BL12822"/>
      <c r="BM12822"/>
      <c r="BN12822"/>
    </row>
    <row r="12823" spans="61:66" x14ac:dyDescent="0.25">
      <c r="BI12823"/>
      <c r="BJ12823"/>
      <c r="BK12823"/>
      <c r="BL12823"/>
      <c r="BM12823"/>
      <c r="BN12823"/>
    </row>
    <row r="12824" spans="61:66" x14ac:dyDescent="0.25">
      <c r="BI12824"/>
      <c r="BJ12824"/>
      <c r="BK12824"/>
      <c r="BL12824"/>
      <c r="BM12824"/>
      <c r="BN12824"/>
    </row>
    <row r="12825" spans="61:66" x14ac:dyDescent="0.25">
      <c r="BI12825"/>
      <c r="BJ12825"/>
      <c r="BK12825"/>
      <c r="BL12825"/>
      <c r="BM12825"/>
      <c r="BN12825"/>
    </row>
    <row r="12826" spans="61:66" x14ac:dyDescent="0.25">
      <c r="BI12826"/>
      <c r="BJ12826"/>
      <c r="BK12826"/>
      <c r="BL12826"/>
      <c r="BM12826"/>
      <c r="BN12826"/>
    </row>
    <row r="12827" spans="61:66" x14ac:dyDescent="0.25">
      <c r="BI12827"/>
      <c r="BJ12827"/>
      <c r="BK12827"/>
      <c r="BL12827"/>
      <c r="BM12827"/>
      <c r="BN12827"/>
    </row>
    <row r="12828" spans="61:66" x14ac:dyDescent="0.25">
      <c r="BI12828"/>
      <c r="BJ12828"/>
      <c r="BK12828"/>
      <c r="BL12828"/>
      <c r="BM12828"/>
      <c r="BN12828"/>
    </row>
    <row r="12829" spans="61:66" x14ac:dyDescent="0.25">
      <c r="BI12829"/>
      <c r="BJ12829"/>
      <c r="BK12829"/>
      <c r="BL12829"/>
      <c r="BM12829"/>
      <c r="BN12829"/>
    </row>
    <row r="12830" spans="61:66" x14ac:dyDescent="0.25">
      <c r="BI12830"/>
      <c r="BJ12830"/>
      <c r="BK12830"/>
      <c r="BL12830"/>
      <c r="BM12830"/>
      <c r="BN12830"/>
    </row>
    <row r="12831" spans="61:66" x14ac:dyDescent="0.25">
      <c r="BI12831"/>
      <c r="BJ12831"/>
      <c r="BK12831"/>
      <c r="BL12831"/>
      <c r="BM12831"/>
      <c r="BN12831"/>
    </row>
    <row r="12832" spans="61:66" x14ac:dyDescent="0.25">
      <c r="BI12832"/>
      <c r="BJ12832"/>
      <c r="BK12832"/>
      <c r="BL12832"/>
      <c r="BM12832"/>
      <c r="BN12832"/>
    </row>
    <row r="12833" spans="61:66" x14ac:dyDescent="0.25">
      <c r="BI12833"/>
      <c r="BJ12833"/>
      <c r="BK12833"/>
      <c r="BL12833"/>
      <c r="BM12833"/>
      <c r="BN12833"/>
    </row>
    <row r="12834" spans="61:66" x14ac:dyDescent="0.25">
      <c r="BI12834"/>
      <c r="BJ12834"/>
      <c r="BK12834"/>
      <c r="BL12834"/>
      <c r="BM12834"/>
      <c r="BN12834"/>
    </row>
    <row r="12835" spans="61:66" x14ac:dyDescent="0.25">
      <c r="BI12835"/>
      <c r="BJ12835"/>
      <c r="BK12835"/>
      <c r="BL12835"/>
      <c r="BM12835"/>
      <c r="BN12835"/>
    </row>
    <row r="12836" spans="61:66" x14ac:dyDescent="0.25">
      <c r="BI12836"/>
      <c r="BJ12836"/>
      <c r="BK12836"/>
      <c r="BL12836"/>
      <c r="BM12836"/>
      <c r="BN12836"/>
    </row>
    <row r="12837" spans="61:66" x14ac:dyDescent="0.25">
      <c r="BI12837"/>
      <c r="BJ12837"/>
      <c r="BK12837"/>
      <c r="BL12837"/>
      <c r="BM12837"/>
      <c r="BN12837"/>
    </row>
    <row r="12838" spans="61:66" x14ac:dyDescent="0.25">
      <c r="BI12838"/>
      <c r="BJ12838"/>
      <c r="BK12838"/>
      <c r="BL12838"/>
      <c r="BM12838"/>
      <c r="BN12838"/>
    </row>
    <row r="12839" spans="61:66" x14ac:dyDescent="0.25">
      <c r="BI12839"/>
      <c r="BJ12839"/>
      <c r="BK12839"/>
      <c r="BL12839"/>
      <c r="BM12839"/>
      <c r="BN12839"/>
    </row>
    <row r="12840" spans="61:66" x14ac:dyDescent="0.25">
      <c r="BI12840"/>
      <c r="BJ12840"/>
      <c r="BK12840"/>
      <c r="BL12840"/>
      <c r="BM12840"/>
      <c r="BN12840"/>
    </row>
    <row r="12841" spans="61:66" x14ac:dyDescent="0.25">
      <c r="BI12841"/>
      <c r="BJ12841"/>
      <c r="BK12841"/>
      <c r="BL12841"/>
      <c r="BM12841"/>
      <c r="BN12841"/>
    </row>
    <row r="12842" spans="61:66" x14ac:dyDescent="0.25">
      <c r="BI12842"/>
      <c r="BJ12842"/>
      <c r="BK12842"/>
      <c r="BL12842"/>
      <c r="BM12842"/>
      <c r="BN12842"/>
    </row>
    <row r="12843" spans="61:66" x14ac:dyDescent="0.25">
      <c r="BI12843"/>
      <c r="BJ12843"/>
      <c r="BK12843"/>
      <c r="BL12843"/>
      <c r="BM12843"/>
      <c r="BN12843"/>
    </row>
    <row r="12844" spans="61:66" x14ac:dyDescent="0.25">
      <c r="BI12844"/>
      <c r="BJ12844"/>
      <c r="BK12844"/>
      <c r="BL12844"/>
      <c r="BM12844"/>
      <c r="BN12844"/>
    </row>
    <row r="12845" spans="61:66" x14ac:dyDescent="0.25">
      <c r="BI12845"/>
      <c r="BJ12845"/>
      <c r="BK12845"/>
      <c r="BL12845"/>
      <c r="BM12845"/>
      <c r="BN12845"/>
    </row>
    <row r="12846" spans="61:66" x14ac:dyDescent="0.25">
      <c r="BI12846"/>
      <c r="BJ12846"/>
      <c r="BK12846"/>
      <c r="BL12846"/>
      <c r="BM12846"/>
      <c r="BN12846"/>
    </row>
    <row r="12847" spans="61:66" x14ac:dyDescent="0.25">
      <c r="BI12847"/>
      <c r="BJ12847"/>
      <c r="BK12847"/>
      <c r="BL12847"/>
      <c r="BM12847"/>
      <c r="BN12847"/>
    </row>
    <row r="12848" spans="61:66" x14ac:dyDescent="0.25">
      <c r="BI12848"/>
      <c r="BJ12848"/>
      <c r="BK12848"/>
      <c r="BL12848"/>
      <c r="BM12848"/>
      <c r="BN12848"/>
    </row>
    <row r="12849" spans="61:66" x14ac:dyDescent="0.25">
      <c r="BI12849"/>
      <c r="BJ12849"/>
      <c r="BK12849"/>
      <c r="BL12849"/>
      <c r="BM12849"/>
      <c r="BN12849"/>
    </row>
    <row r="12850" spans="61:66" x14ac:dyDescent="0.25">
      <c r="BI12850"/>
      <c r="BJ12850"/>
      <c r="BK12850"/>
      <c r="BL12850"/>
      <c r="BM12850"/>
      <c r="BN12850"/>
    </row>
    <row r="12851" spans="61:66" x14ac:dyDescent="0.25">
      <c r="BI12851"/>
      <c r="BJ12851"/>
      <c r="BK12851"/>
      <c r="BL12851"/>
      <c r="BM12851"/>
      <c r="BN12851"/>
    </row>
    <row r="12852" spans="61:66" x14ac:dyDescent="0.25">
      <c r="BI12852"/>
      <c r="BJ12852"/>
      <c r="BK12852"/>
      <c r="BL12852"/>
      <c r="BM12852"/>
      <c r="BN12852"/>
    </row>
    <row r="12853" spans="61:66" x14ac:dyDescent="0.25">
      <c r="BI12853"/>
      <c r="BJ12853"/>
      <c r="BK12853"/>
      <c r="BL12853"/>
      <c r="BM12853"/>
      <c r="BN12853"/>
    </row>
    <row r="12854" spans="61:66" x14ac:dyDescent="0.25">
      <c r="BI12854"/>
      <c r="BJ12854"/>
      <c r="BK12854"/>
      <c r="BL12854"/>
      <c r="BM12854"/>
      <c r="BN12854"/>
    </row>
    <row r="12855" spans="61:66" x14ac:dyDescent="0.25">
      <c r="BI12855"/>
      <c r="BJ12855"/>
      <c r="BK12855"/>
      <c r="BL12855"/>
      <c r="BM12855"/>
      <c r="BN12855"/>
    </row>
    <row r="12856" spans="61:66" x14ac:dyDescent="0.25">
      <c r="BI12856"/>
      <c r="BJ12856"/>
      <c r="BK12856"/>
      <c r="BL12856"/>
      <c r="BM12856"/>
      <c r="BN12856"/>
    </row>
    <row r="12857" spans="61:66" x14ac:dyDescent="0.25">
      <c r="BI12857"/>
      <c r="BJ12857"/>
      <c r="BK12857"/>
      <c r="BL12857"/>
      <c r="BM12857"/>
      <c r="BN12857"/>
    </row>
    <row r="12858" spans="61:66" x14ac:dyDescent="0.25">
      <c r="BI12858"/>
      <c r="BJ12858"/>
      <c r="BK12858"/>
      <c r="BL12858"/>
      <c r="BM12858"/>
      <c r="BN12858"/>
    </row>
    <row r="12859" spans="61:66" x14ac:dyDescent="0.25">
      <c r="BI12859"/>
      <c r="BJ12859"/>
      <c r="BK12859"/>
      <c r="BL12859"/>
      <c r="BM12859"/>
      <c r="BN12859"/>
    </row>
    <row r="12860" spans="61:66" x14ac:dyDescent="0.25">
      <c r="BI12860"/>
      <c r="BJ12860"/>
      <c r="BK12860"/>
      <c r="BL12860"/>
      <c r="BM12860"/>
      <c r="BN12860"/>
    </row>
    <row r="12861" spans="61:66" x14ac:dyDescent="0.25">
      <c r="BI12861"/>
      <c r="BJ12861"/>
      <c r="BK12861"/>
      <c r="BL12861"/>
      <c r="BM12861"/>
      <c r="BN12861"/>
    </row>
    <row r="12862" spans="61:66" x14ac:dyDescent="0.25">
      <c r="BI12862"/>
      <c r="BJ12862"/>
      <c r="BK12862"/>
      <c r="BL12862"/>
      <c r="BM12862"/>
      <c r="BN12862"/>
    </row>
    <row r="12863" spans="61:66" x14ac:dyDescent="0.25">
      <c r="BI12863"/>
      <c r="BJ12863"/>
      <c r="BK12863"/>
      <c r="BL12863"/>
      <c r="BM12863"/>
      <c r="BN12863"/>
    </row>
    <row r="12864" spans="61:66" x14ac:dyDescent="0.25">
      <c r="BI12864"/>
      <c r="BJ12864"/>
      <c r="BK12864"/>
      <c r="BL12864"/>
      <c r="BM12864"/>
      <c r="BN12864"/>
    </row>
    <row r="12865" spans="61:66" x14ac:dyDescent="0.25">
      <c r="BI12865"/>
      <c r="BJ12865"/>
      <c r="BK12865"/>
      <c r="BL12865"/>
      <c r="BM12865"/>
      <c r="BN12865"/>
    </row>
    <row r="12866" spans="61:66" x14ac:dyDescent="0.25">
      <c r="BI12866"/>
      <c r="BJ12866"/>
      <c r="BK12866"/>
      <c r="BL12866"/>
      <c r="BM12866"/>
      <c r="BN12866"/>
    </row>
    <row r="12867" spans="61:66" x14ac:dyDescent="0.25">
      <c r="BI12867"/>
      <c r="BJ12867"/>
      <c r="BK12867"/>
      <c r="BL12867"/>
      <c r="BM12867"/>
      <c r="BN12867"/>
    </row>
    <row r="12868" spans="61:66" x14ac:dyDescent="0.25">
      <c r="BI12868"/>
      <c r="BJ12868"/>
      <c r="BK12868"/>
      <c r="BL12868"/>
      <c r="BM12868"/>
      <c r="BN12868"/>
    </row>
    <row r="12869" spans="61:66" x14ac:dyDescent="0.25">
      <c r="BI12869"/>
      <c r="BJ12869"/>
      <c r="BK12869"/>
      <c r="BL12869"/>
      <c r="BM12869"/>
      <c r="BN12869"/>
    </row>
    <row r="12870" spans="61:66" x14ac:dyDescent="0.25">
      <c r="BI12870"/>
      <c r="BJ12870"/>
      <c r="BK12870"/>
      <c r="BL12870"/>
      <c r="BM12870"/>
      <c r="BN12870"/>
    </row>
    <row r="12871" spans="61:66" x14ac:dyDescent="0.25">
      <c r="BI12871"/>
      <c r="BJ12871"/>
      <c r="BK12871"/>
      <c r="BL12871"/>
      <c r="BM12871"/>
      <c r="BN12871"/>
    </row>
    <row r="12872" spans="61:66" x14ac:dyDescent="0.25">
      <c r="BI12872"/>
      <c r="BJ12872"/>
      <c r="BK12872"/>
      <c r="BL12872"/>
      <c r="BM12872"/>
      <c r="BN12872"/>
    </row>
    <row r="12873" spans="61:66" x14ac:dyDescent="0.25">
      <c r="BI12873"/>
      <c r="BJ12873"/>
      <c r="BK12873"/>
      <c r="BL12873"/>
      <c r="BM12873"/>
      <c r="BN12873"/>
    </row>
    <row r="12874" spans="61:66" x14ac:dyDescent="0.25">
      <c r="BI12874"/>
      <c r="BJ12874"/>
      <c r="BK12874"/>
      <c r="BL12874"/>
      <c r="BM12874"/>
      <c r="BN12874"/>
    </row>
    <row r="12875" spans="61:66" x14ac:dyDescent="0.25">
      <c r="BI12875"/>
      <c r="BJ12875"/>
      <c r="BK12875"/>
      <c r="BL12875"/>
      <c r="BM12875"/>
      <c r="BN12875"/>
    </row>
    <row r="12876" spans="61:66" x14ac:dyDescent="0.25">
      <c r="BI12876"/>
      <c r="BJ12876"/>
      <c r="BK12876"/>
      <c r="BL12876"/>
      <c r="BM12876"/>
      <c r="BN12876"/>
    </row>
    <row r="12877" spans="61:66" x14ac:dyDescent="0.25">
      <c r="BI12877"/>
      <c r="BJ12877"/>
      <c r="BK12877"/>
      <c r="BL12877"/>
      <c r="BM12877"/>
      <c r="BN12877"/>
    </row>
    <row r="12878" spans="61:66" x14ac:dyDescent="0.25">
      <c r="BI12878"/>
      <c r="BJ12878"/>
      <c r="BK12878"/>
      <c r="BL12878"/>
      <c r="BM12878"/>
      <c r="BN12878"/>
    </row>
    <row r="12879" spans="61:66" x14ac:dyDescent="0.25">
      <c r="BI12879"/>
      <c r="BJ12879"/>
      <c r="BK12879"/>
      <c r="BL12879"/>
      <c r="BM12879"/>
      <c r="BN12879"/>
    </row>
    <row r="12880" spans="61:66" x14ac:dyDescent="0.25">
      <c r="BI12880"/>
      <c r="BJ12880"/>
      <c r="BK12880"/>
      <c r="BL12880"/>
      <c r="BM12880"/>
      <c r="BN12880"/>
    </row>
    <row r="12881" spans="61:66" x14ac:dyDescent="0.25">
      <c r="BI12881"/>
      <c r="BJ12881"/>
      <c r="BK12881"/>
      <c r="BL12881"/>
      <c r="BM12881"/>
      <c r="BN12881"/>
    </row>
    <row r="12882" spans="61:66" x14ac:dyDescent="0.25">
      <c r="BI12882"/>
      <c r="BJ12882"/>
      <c r="BK12882"/>
      <c r="BL12882"/>
      <c r="BM12882"/>
      <c r="BN12882"/>
    </row>
    <row r="12883" spans="61:66" x14ac:dyDescent="0.25">
      <c r="BI12883"/>
      <c r="BJ12883"/>
      <c r="BK12883"/>
      <c r="BL12883"/>
      <c r="BM12883"/>
      <c r="BN12883"/>
    </row>
    <row r="12884" spans="61:66" x14ac:dyDescent="0.25">
      <c r="BI12884"/>
      <c r="BJ12884"/>
      <c r="BK12884"/>
      <c r="BL12884"/>
      <c r="BM12884"/>
      <c r="BN12884"/>
    </row>
    <row r="12885" spans="61:66" x14ac:dyDescent="0.25">
      <c r="BI12885"/>
      <c r="BJ12885"/>
      <c r="BK12885"/>
      <c r="BL12885"/>
      <c r="BM12885"/>
      <c r="BN12885"/>
    </row>
    <row r="12886" spans="61:66" x14ac:dyDescent="0.25">
      <c r="BI12886"/>
      <c r="BJ12886"/>
      <c r="BK12886"/>
      <c r="BL12886"/>
      <c r="BM12886"/>
      <c r="BN12886"/>
    </row>
    <row r="12887" spans="61:66" x14ac:dyDescent="0.25">
      <c r="BI12887"/>
      <c r="BJ12887"/>
      <c r="BK12887"/>
      <c r="BL12887"/>
      <c r="BM12887"/>
      <c r="BN12887"/>
    </row>
    <row r="12888" spans="61:66" x14ac:dyDescent="0.25">
      <c r="BI12888"/>
      <c r="BJ12888"/>
      <c r="BK12888"/>
      <c r="BL12888"/>
      <c r="BM12888"/>
      <c r="BN12888"/>
    </row>
    <row r="12889" spans="61:66" x14ac:dyDescent="0.25">
      <c r="BI12889"/>
      <c r="BJ12889"/>
      <c r="BK12889"/>
      <c r="BL12889"/>
      <c r="BM12889"/>
      <c r="BN12889"/>
    </row>
    <row r="12890" spans="61:66" x14ac:dyDescent="0.25">
      <c r="BI12890"/>
      <c r="BJ12890"/>
      <c r="BK12890"/>
      <c r="BL12890"/>
      <c r="BM12890"/>
      <c r="BN12890"/>
    </row>
    <row r="12891" spans="61:66" x14ac:dyDescent="0.25">
      <c r="BI12891"/>
      <c r="BJ12891"/>
      <c r="BK12891"/>
      <c r="BL12891"/>
      <c r="BM12891"/>
      <c r="BN12891"/>
    </row>
    <row r="12892" spans="61:66" x14ac:dyDescent="0.25">
      <c r="BI12892"/>
      <c r="BJ12892"/>
      <c r="BK12892"/>
      <c r="BL12892"/>
      <c r="BM12892"/>
      <c r="BN12892"/>
    </row>
    <row r="12893" spans="61:66" x14ac:dyDescent="0.25">
      <c r="BI12893"/>
      <c r="BJ12893"/>
      <c r="BK12893"/>
      <c r="BL12893"/>
      <c r="BM12893"/>
      <c r="BN12893"/>
    </row>
    <row r="12894" spans="61:66" x14ac:dyDescent="0.25">
      <c r="BI12894"/>
      <c r="BJ12894"/>
      <c r="BK12894"/>
      <c r="BL12894"/>
      <c r="BM12894"/>
      <c r="BN12894"/>
    </row>
    <row r="12895" spans="61:66" x14ac:dyDescent="0.25">
      <c r="BI12895"/>
      <c r="BJ12895"/>
      <c r="BK12895"/>
      <c r="BL12895"/>
      <c r="BM12895"/>
      <c r="BN12895"/>
    </row>
    <row r="12896" spans="61:66" x14ac:dyDescent="0.25">
      <c r="BI12896"/>
      <c r="BJ12896"/>
      <c r="BK12896"/>
      <c r="BL12896"/>
      <c r="BM12896"/>
      <c r="BN12896"/>
    </row>
    <row r="12897" spans="61:66" x14ac:dyDescent="0.25">
      <c r="BI12897"/>
      <c r="BJ12897"/>
      <c r="BK12897"/>
      <c r="BL12897"/>
      <c r="BM12897"/>
      <c r="BN12897"/>
    </row>
    <row r="12898" spans="61:66" x14ac:dyDescent="0.25">
      <c r="BI12898"/>
      <c r="BJ12898"/>
      <c r="BK12898"/>
      <c r="BL12898"/>
      <c r="BM12898"/>
      <c r="BN12898"/>
    </row>
    <row r="12899" spans="61:66" x14ac:dyDescent="0.25">
      <c r="BI12899"/>
      <c r="BJ12899"/>
      <c r="BK12899"/>
      <c r="BL12899"/>
      <c r="BM12899"/>
      <c r="BN12899"/>
    </row>
    <row r="12900" spans="61:66" x14ac:dyDescent="0.25">
      <c r="BI12900"/>
      <c r="BJ12900"/>
      <c r="BK12900"/>
      <c r="BL12900"/>
      <c r="BM12900"/>
      <c r="BN12900"/>
    </row>
    <row r="12901" spans="61:66" x14ac:dyDescent="0.25">
      <c r="BI12901"/>
      <c r="BJ12901"/>
      <c r="BK12901"/>
      <c r="BL12901"/>
      <c r="BM12901"/>
      <c r="BN12901"/>
    </row>
    <row r="12902" spans="61:66" x14ac:dyDescent="0.25">
      <c r="BI12902"/>
      <c r="BJ12902"/>
      <c r="BK12902"/>
      <c r="BL12902"/>
      <c r="BM12902"/>
      <c r="BN12902"/>
    </row>
    <row r="12903" spans="61:66" x14ac:dyDescent="0.25">
      <c r="BI12903"/>
      <c r="BJ12903"/>
      <c r="BK12903"/>
      <c r="BL12903"/>
      <c r="BM12903"/>
      <c r="BN12903"/>
    </row>
    <row r="12904" spans="61:66" x14ac:dyDescent="0.25">
      <c r="BI12904"/>
      <c r="BJ12904"/>
      <c r="BK12904"/>
      <c r="BL12904"/>
      <c r="BM12904"/>
      <c r="BN12904"/>
    </row>
    <row r="12905" spans="61:66" x14ac:dyDescent="0.25">
      <c r="BI12905"/>
      <c r="BJ12905"/>
      <c r="BK12905"/>
      <c r="BL12905"/>
      <c r="BM12905"/>
      <c r="BN12905"/>
    </row>
    <row r="12906" spans="61:66" x14ac:dyDescent="0.25">
      <c r="BI12906"/>
      <c r="BJ12906"/>
      <c r="BK12906"/>
      <c r="BL12906"/>
      <c r="BM12906"/>
      <c r="BN12906"/>
    </row>
    <row r="12907" spans="61:66" x14ac:dyDescent="0.25">
      <c r="BI12907"/>
      <c r="BJ12907"/>
      <c r="BK12907"/>
      <c r="BL12907"/>
      <c r="BM12907"/>
      <c r="BN12907"/>
    </row>
    <row r="12908" spans="61:66" x14ac:dyDescent="0.25">
      <c r="BI12908"/>
      <c r="BJ12908"/>
      <c r="BK12908"/>
      <c r="BL12908"/>
      <c r="BM12908"/>
      <c r="BN12908"/>
    </row>
    <row r="12909" spans="61:66" x14ac:dyDescent="0.25">
      <c r="BI12909"/>
      <c r="BJ12909"/>
      <c r="BK12909"/>
      <c r="BL12909"/>
      <c r="BM12909"/>
      <c r="BN12909"/>
    </row>
    <row r="12910" spans="61:66" x14ac:dyDescent="0.25">
      <c r="BI12910"/>
      <c r="BJ12910"/>
      <c r="BK12910"/>
      <c r="BL12910"/>
      <c r="BM12910"/>
      <c r="BN12910"/>
    </row>
    <row r="12911" spans="61:66" x14ac:dyDescent="0.25">
      <c r="BI12911"/>
      <c r="BJ12911"/>
      <c r="BK12911"/>
      <c r="BL12911"/>
      <c r="BM12911"/>
      <c r="BN12911"/>
    </row>
    <row r="12912" spans="61:66" x14ac:dyDescent="0.25">
      <c r="BI12912"/>
      <c r="BJ12912"/>
      <c r="BK12912"/>
      <c r="BL12912"/>
      <c r="BM12912"/>
      <c r="BN12912"/>
    </row>
    <row r="12913" spans="61:66" x14ac:dyDescent="0.25">
      <c r="BI12913"/>
      <c r="BJ12913"/>
      <c r="BK12913"/>
      <c r="BL12913"/>
      <c r="BM12913"/>
      <c r="BN12913"/>
    </row>
    <row r="12914" spans="61:66" x14ac:dyDescent="0.25">
      <c r="BI12914"/>
      <c r="BJ12914"/>
      <c r="BK12914"/>
      <c r="BL12914"/>
      <c r="BM12914"/>
      <c r="BN12914"/>
    </row>
    <row r="12915" spans="61:66" x14ac:dyDescent="0.25">
      <c r="BI12915"/>
      <c r="BJ12915"/>
      <c r="BK12915"/>
      <c r="BL12915"/>
      <c r="BM12915"/>
      <c r="BN12915"/>
    </row>
    <row r="12916" spans="61:66" x14ac:dyDescent="0.25">
      <c r="BI12916"/>
      <c r="BJ12916"/>
      <c r="BK12916"/>
      <c r="BL12916"/>
      <c r="BM12916"/>
      <c r="BN12916"/>
    </row>
    <row r="12917" spans="61:66" x14ac:dyDescent="0.25">
      <c r="BI12917"/>
      <c r="BJ12917"/>
      <c r="BK12917"/>
      <c r="BL12917"/>
      <c r="BM12917"/>
      <c r="BN12917"/>
    </row>
    <row r="12918" spans="61:66" x14ac:dyDescent="0.25">
      <c r="BI12918"/>
      <c r="BJ12918"/>
      <c r="BK12918"/>
      <c r="BL12918"/>
      <c r="BM12918"/>
      <c r="BN12918"/>
    </row>
    <row r="12919" spans="61:66" x14ac:dyDescent="0.25">
      <c r="BI12919"/>
      <c r="BJ12919"/>
      <c r="BK12919"/>
      <c r="BL12919"/>
      <c r="BM12919"/>
      <c r="BN12919"/>
    </row>
    <row r="12920" spans="61:66" x14ac:dyDescent="0.25">
      <c r="BI12920"/>
      <c r="BJ12920"/>
      <c r="BK12920"/>
      <c r="BL12920"/>
      <c r="BM12920"/>
      <c r="BN12920"/>
    </row>
    <row r="12921" spans="61:66" x14ac:dyDescent="0.25">
      <c r="BI12921"/>
      <c r="BJ12921"/>
      <c r="BK12921"/>
      <c r="BL12921"/>
      <c r="BM12921"/>
      <c r="BN12921"/>
    </row>
    <row r="12922" spans="61:66" x14ac:dyDescent="0.25">
      <c r="BI12922"/>
      <c r="BJ12922"/>
      <c r="BK12922"/>
      <c r="BL12922"/>
      <c r="BM12922"/>
      <c r="BN12922"/>
    </row>
    <row r="12923" spans="61:66" x14ac:dyDescent="0.25">
      <c r="BI12923"/>
      <c r="BJ12923"/>
      <c r="BK12923"/>
      <c r="BL12923"/>
      <c r="BM12923"/>
      <c r="BN12923"/>
    </row>
    <row r="12924" spans="61:66" x14ac:dyDescent="0.25">
      <c r="BI12924"/>
      <c r="BJ12924"/>
      <c r="BK12924"/>
      <c r="BL12924"/>
      <c r="BM12924"/>
      <c r="BN12924"/>
    </row>
    <row r="12925" spans="61:66" x14ac:dyDescent="0.25">
      <c r="BI12925"/>
      <c r="BJ12925"/>
      <c r="BK12925"/>
      <c r="BL12925"/>
      <c r="BM12925"/>
      <c r="BN12925"/>
    </row>
    <row r="12926" spans="61:66" x14ac:dyDescent="0.25">
      <c r="BI12926"/>
      <c r="BJ12926"/>
      <c r="BK12926"/>
      <c r="BL12926"/>
      <c r="BM12926"/>
      <c r="BN12926"/>
    </row>
    <row r="12927" spans="61:66" x14ac:dyDescent="0.25">
      <c r="BI12927"/>
      <c r="BJ12927"/>
      <c r="BK12927"/>
      <c r="BL12927"/>
      <c r="BM12927"/>
      <c r="BN12927"/>
    </row>
    <row r="12928" spans="61:66" x14ac:dyDescent="0.25">
      <c r="BI12928"/>
      <c r="BJ12928"/>
      <c r="BK12928"/>
      <c r="BL12928"/>
      <c r="BM12928"/>
      <c r="BN12928"/>
    </row>
    <row r="12929" spans="61:66" x14ac:dyDescent="0.25">
      <c r="BI12929"/>
      <c r="BJ12929"/>
      <c r="BK12929"/>
      <c r="BL12929"/>
      <c r="BM12929"/>
      <c r="BN12929"/>
    </row>
    <row r="12930" spans="61:66" x14ac:dyDescent="0.25">
      <c r="BI12930"/>
      <c r="BJ12930"/>
      <c r="BK12930"/>
      <c r="BL12930"/>
      <c r="BM12930"/>
      <c r="BN12930"/>
    </row>
    <row r="12931" spans="61:66" x14ac:dyDescent="0.25">
      <c r="BI12931"/>
      <c r="BJ12931"/>
      <c r="BK12931"/>
      <c r="BL12931"/>
      <c r="BM12931"/>
      <c r="BN12931"/>
    </row>
    <row r="12932" spans="61:66" x14ac:dyDescent="0.25">
      <c r="BI12932"/>
      <c r="BJ12932"/>
      <c r="BK12932"/>
      <c r="BL12932"/>
      <c r="BM12932"/>
      <c r="BN12932"/>
    </row>
    <row r="12933" spans="61:66" x14ac:dyDescent="0.25">
      <c r="BI12933"/>
      <c r="BJ12933"/>
      <c r="BK12933"/>
      <c r="BL12933"/>
      <c r="BM12933"/>
      <c r="BN12933"/>
    </row>
    <row r="12934" spans="61:66" x14ac:dyDescent="0.25">
      <c r="BI12934"/>
      <c r="BJ12934"/>
      <c r="BK12934"/>
      <c r="BL12934"/>
      <c r="BM12934"/>
      <c r="BN12934"/>
    </row>
    <row r="12935" spans="61:66" x14ac:dyDescent="0.25">
      <c r="BI12935"/>
      <c r="BJ12935"/>
      <c r="BK12935"/>
      <c r="BL12935"/>
      <c r="BM12935"/>
      <c r="BN12935"/>
    </row>
    <row r="12936" spans="61:66" x14ac:dyDescent="0.25">
      <c r="BI12936"/>
      <c r="BJ12936"/>
      <c r="BK12936"/>
      <c r="BL12936"/>
      <c r="BM12936"/>
      <c r="BN12936"/>
    </row>
    <row r="12937" spans="61:66" x14ac:dyDescent="0.25">
      <c r="BI12937"/>
      <c r="BJ12937"/>
      <c r="BK12937"/>
      <c r="BL12937"/>
      <c r="BM12937"/>
      <c r="BN12937"/>
    </row>
    <row r="12938" spans="61:66" x14ac:dyDescent="0.25">
      <c r="BI12938"/>
      <c r="BJ12938"/>
      <c r="BK12938"/>
      <c r="BL12938"/>
      <c r="BM12938"/>
      <c r="BN12938"/>
    </row>
    <row r="12939" spans="61:66" x14ac:dyDescent="0.25">
      <c r="BI12939"/>
      <c r="BJ12939"/>
      <c r="BK12939"/>
      <c r="BL12939"/>
      <c r="BM12939"/>
      <c r="BN12939"/>
    </row>
    <row r="12940" spans="61:66" x14ac:dyDescent="0.25">
      <c r="BI12940"/>
      <c r="BJ12940"/>
      <c r="BK12940"/>
      <c r="BL12940"/>
      <c r="BM12940"/>
      <c r="BN12940"/>
    </row>
    <row r="12941" spans="61:66" x14ac:dyDescent="0.25">
      <c r="BI12941"/>
      <c r="BJ12941"/>
      <c r="BK12941"/>
      <c r="BL12941"/>
      <c r="BM12941"/>
      <c r="BN12941"/>
    </row>
    <row r="12942" spans="61:66" x14ac:dyDescent="0.25">
      <c r="BI12942"/>
      <c r="BJ12942"/>
      <c r="BK12942"/>
      <c r="BL12942"/>
      <c r="BM12942"/>
      <c r="BN12942"/>
    </row>
    <row r="12943" spans="61:66" x14ac:dyDescent="0.25">
      <c r="BI12943"/>
      <c r="BJ12943"/>
      <c r="BK12943"/>
      <c r="BL12943"/>
      <c r="BM12943"/>
      <c r="BN12943"/>
    </row>
    <row r="12944" spans="61:66" x14ac:dyDescent="0.25">
      <c r="BI12944"/>
      <c r="BJ12944"/>
      <c r="BK12944"/>
      <c r="BL12944"/>
      <c r="BM12944"/>
      <c r="BN12944"/>
    </row>
    <row r="12945" spans="61:66" x14ac:dyDescent="0.25">
      <c r="BI12945"/>
      <c r="BJ12945"/>
      <c r="BK12945"/>
      <c r="BL12945"/>
      <c r="BM12945"/>
      <c r="BN12945"/>
    </row>
    <row r="12946" spans="61:66" x14ac:dyDescent="0.25">
      <c r="BI12946"/>
      <c r="BJ12946"/>
      <c r="BK12946"/>
      <c r="BL12946"/>
      <c r="BM12946"/>
      <c r="BN12946"/>
    </row>
    <row r="12947" spans="61:66" x14ac:dyDescent="0.25">
      <c r="BI12947"/>
      <c r="BJ12947"/>
      <c r="BK12947"/>
      <c r="BL12947"/>
      <c r="BM12947"/>
      <c r="BN12947"/>
    </row>
    <row r="12948" spans="61:66" x14ac:dyDescent="0.25">
      <c r="BI12948"/>
      <c r="BJ12948"/>
      <c r="BK12948"/>
      <c r="BL12948"/>
      <c r="BM12948"/>
      <c r="BN12948"/>
    </row>
    <row r="12949" spans="61:66" x14ac:dyDescent="0.25">
      <c r="BI12949"/>
      <c r="BJ12949"/>
      <c r="BK12949"/>
      <c r="BL12949"/>
      <c r="BM12949"/>
      <c r="BN12949"/>
    </row>
    <row r="12950" spans="61:66" x14ac:dyDescent="0.25">
      <c r="BI12950"/>
      <c r="BJ12950"/>
      <c r="BK12950"/>
      <c r="BL12950"/>
      <c r="BM12950"/>
      <c r="BN12950"/>
    </row>
    <row r="12951" spans="61:66" x14ac:dyDescent="0.25">
      <c r="BI12951"/>
      <c r="BJ12951"/>
      <c r="BK12951"/>
      <c r="BL12951"/>
      <c r="BM12951"/>
      <c r="BN12951"/>
    </row>
    <row r="12952" spans="61:66" x14ac:dyDescent="0.25">
      <c r="BI12952"/>
      <c r="BJ12952"/>
      <c r="BK12952"/>
      <c r="BL12952"/>
      <c r="BM12952"/>
      <c r="BN12952"/>
    </row>
    <row r="12953" spans="61:66" x14ac:dyDescent="0.25">
      <c r="BI12953"/>
      <c r="BJ12953"/>
      <c r="BK12953"/>
      <c r="BL12953"/>
      <c r="BM12953"/>
      <c r="BN12953"/>
    </row>
    <row r="12954" spans="61:66" x14ac:dyDescent="0.25">
      <c r="BI12954"/>
      <c r="BJ12954"/>
      <c r="BK12954"/>
      <c r="BL12954"/>
      <c r="BM12954"/>
      <c r="BN12954"/>
    </row>
    <row r="12955" spans="61:66" x14ac:dyDescent="0.25">
      <c r="BI12955"/>
      <c r="BJ12955"/>
      <c r="BK12955"/>
      <c r="BL12955"/>
      <c r="BM12955"/>
      <c r="BN12955"/>
    </row>
    <row r="12956" spans="61:66" x14ac:dyDescent="0.25">
      <c r="BI12956"/>
      <c r="BJ12956"/>
      <c r="BK12956"/>
      <c r="BL12956"/>
      <c r="BM12956"/>
      <c r="BN12956"/>
    </row>
    <row r="12957" spans="61:66" x14ac:dyDescent="0.25">
      <c r="BI12957"/>
      <c r="BJ12957"/>
      <c r="BK12957"/>
      <c r="BL12957"/>
      <c r="BM12957"/>
      <c r="BN12957"/>
    </row>
    <row r="12958" spans="61:66" x14ac:dyDescent="0.25">
      <c r="BI12958"/>
      <c r="BJ12958"/>
      <c r="BK12958"/>
      <c r="BL12958"/>
      <c r="BM12958"/>
      <c r="BN12958"/>
    </row>
    <row r="12959" spans="61:66" x14ac:dyDescent="0.25">
      <c r="BI12959"/>
      <c r="BJ12959"/>
      <c r="BK12959"/>
      <c r="BL12959"/>
      <c r="BM12959"/>
      <c r="BN12959"/>
    </row>
    <row r="12960" spans="61:66" x14ac:dyDescent="0.25">
      <c r="BI12960"/>
      <c r="BJ12960"/>
      <c r="BK12960"/>
      <c r="BL12960"/>
      <c r="BM12960"/>
      <c r="BN12960"/>
    </row>
    <row r="12961" spans="61:66" x14ac:dyDescent="0.25">
      <c r="BI12961"/>
      <c r="BJ12961"/>
      <c r="BK12961"/>
      <c r="BL12961"/>
      <c r="BM12961"/>
      <c r="BN12961"/>
    </row>
    <row r="12962" spans="61:66" x14ac:dyDescent="0.25">
      <c r="BI12962"/>
      <c r="BJ12962"/>
      <c r="BK12962"/>
      <c r="BL12962"/>
      <c r="BM12962"/>
      <c r="BN12962"/>
    </row>
    <row r="12963" spans="61:66" x14ac:dyDescent="0.25">
      <c r="BI12963"/>
      <c r="BJ12963"/>
      <c r="BK12963"/>
      <c r="BL12963"/>
      <c r="BM12963"/>
      <c r="BN12963"/>
    </row>
    <row r="12964" spans="61:66" x14ac:dyDescent="0.25">
      <c r="BI12964"/>
      <c r="BJ12964"/>
      <c r="BK12964"/>
      <c r="BL12964"/>
      <c r="BM12964"/>
      <c r="BN12964"/>
    </row>
    <row r="12965" spans="61:66" x14ac:dyDescent="0.25">
      <c r="BI12965"/>
      <c r="BJ12965"/>
      <c r="BK12965"/>
      <c r="BL12965"/>
      <c r="BM12965"/>
      <c r="BN12965"/>
    </row>
    <row r="12966" spans="61:66" x14ac:dyDescent="0.25">
      <c r="BI12966"/>
      <c r="BJ12966"/>
      <c r="BK12966"/>
      <c r="BL12966"/>
      <c r="BM12966"/>
      <c r="BN12966"/>
    </row>
    <row r="12967" spans="61:66" x14ac:dyDescent="0.25">
      <c r="BI12967"/>
      <c r="BJ12967"/>
      <c r="BK12967"/>
      <c r="BL12967"/>
      <c r="BM12967"/>
      <c r="BN12967"/>
    </row>
    <row r="12968" spans="61:66" x14ac:dyDescent="0.25">
      <c r="BI12968"/>
      <c r="BJ12968"/>
      <c r="BK12968"/>
      <c r="BL12968"/>
      <c r="BM12968"/>
      <c r="BN12968"/>
    </row>
    <row r="12969" spans="61:66" x14ac:dyDescent="0.25">
      <c r="BI12969"/>
      <c r="BJ12969"/>
      <c r="BK12969"/>
      <c r="BL12969"/>
      <c r="BM12969"/>
      <c r="BN12969"/>
    </row>
    <row r="12970" spans="61:66" x14ac:dyDescent="0.25">
      <c r="BI12970"/>
      <c r="BJ12970"/>
      <c r="BK12970"/>
      <c r="BL12970"/>
      <c r="BM12970"/>
      <c r="BN12970"/>
    </row>
    <row r="12971" spans="61:66" x14ac:dyDescent="0.25">
      <c r="BI12971"/>
      <c r="BJ12971"/>
      <c r="BK12971"/>
      <c r="BL12971"/>
      <c r="BM12971"/>
      <c r="BN12971"/>
    </row>
    <row r="12972" spans="61:66" x14ac:dyDescent="0.25">
      <c r="BI12972"/>
      <c r="BJ12972"/>
      <c r="BK12972"/>
      <c r="BL12972"/>
      <c r="BM12972"/>
      <c r="BN12972"/>
    </row>
    <row r="12973" spans="61:66" x14ac:dyDescent="0.25">
      <c r="BI12973"/>
      <c r="BJ12973"/>
      <c r="BK12973"/>
      <c r="BL12973"/>
      <c r="BM12973"/>
      <c r="BN12973"/>
    </row>
    <row r="12974" spans="61:66" x14ac:dyDescent="0.25">
      <c r="BI12974"/>
      <c r="BJ12974"/>
      <c r="BK12974"/>
      <c r="BL12974"/>
      <c r="BM12974"/>
      <c r="BN12974"/>
    </row>
    <row r="12975" spans="61:66" x14ac:dyDescent="0.25">
      <c r="BI12975"/>
      <c r="BJ12975"/>
      <c r="BK12975"/>
      <c r="BL12975"/>
      <c r="BM12975"/>
      <c r="BN12975"/>
    </row>
    <row r="12976" spans="61:66" x14ac:dyDescent="0.25">
      <c r="BI12976"/>
      <c r="BJ12976"/>
      <c r="BK12976"/>
      <c r="BL12976"/>
      <c r="BM12976"/>
      <c r="BN12976"/>
    </row>
    <row r="12977" spans="61:66" x14ac:dyDescent="0.25">
      <c r="BI12977"/>
      <c r="BJ12977"/>
      <c r="BK12977"/>
      <c r="BL12977"/>
      <c r="BM12977"/>
      <c r="BN12977"/>
    </row>
    <row r="12978" spans="61:66" x14ac:dyDescent="0.25">
      <c r="BI12978"/>
      <c r="BJ12978"/>
      <c r="BK12978"/>
      <c r="BL12978"/>
      <c r="BM12978"/>
      <c r="BN12978"/>
    </row>
    <row r="12979" spans="61:66" x14ac:dyDescent="0.25">
      <c r="BI12979"/>
      <c r="BJ12979"/>
      <c r="BK12979"/>
      <c r="BL12979"/>
      <c r="BM12979"/>
      <c r="BN12979"/>
    </row>
    <row r="12980" spans="61:66" x14ac:dyDescent="0.25">
      <c r="BI12980"/>
      <c r="BJ12980"/>
      <c r="BK12980"/>
      <c r="BL12980"/>
      <c r="BM12980"/>
      <c r="BN12980"/>
    </row>
    <row r="12981" spans="61:66" x14ac:dyDescent="0.25">
      <c r="BI12981"/>
      <c r="BJ12981"/>
      <c r="BK12981"/>
      <c r="BL12981"/>
      <c r="BM12981"/>
      <c r="BN12981"/>
    </row>
    <row r="12982" spans="61:66" x14ac:dyDescent="0.25">
      <c r="BI12982"/>
      <c r="BJ12982"/>
      <c r="BK12982"/>
      <c r="BL12982"/>
      <c r="BM12982"/>
      <c r="BN12982"/>
    </row>
    <row r="12983" spans="61:66" x14ac:dyDescent="0.25">
      <c r="BI12983"/>
      <c r="BJ12983"/>
      <c r="BK12983"/>
      <c r="BL12983"/>
      <c r="BM12983"/>
      <c r="BN12983"/>
    </row>
    <row r="12984" spans="61:66" x14ac:dyDescent="0.25">
      <c r="BI12984"/>
      <c r="BJ12984"/>
      <c r="BK12984"/>
      <c r="BL12984"/>
      <c r="BM12984"/>
      <c r="BN12984"/>
    </row>
    <row r="12985" spans="61:66" x14ac:dyDescent="0.25">
      <c r="BI12985"/>
      <c r="BJ12985"/>
      <c r="BK12985"/>
      <c r="BL12985"/>
      <c r="BM12985"/>
      <c r="BN12985"/>
    </row>
    <row r="12986" spans="61:66" x14ac:dyDescent="0.25">
      <c r="BI12986"/>
      <c r="BJ12986"/>
      <c r="BK12986"/>
      <c r="BL12986"/>
      <c r="BM12986"/>
      <c r="BN12986"/>
    </row>
    <row r="12987" spans="61:66" x14ac:dyDescent="0.25">
      <c r="BI12987"/>
      <c r="BJ12987"/>
      <c r="BK12987"/>
      <c r="BL12987"/>
      <c r="BM12987"/>
      <c r="BN12987"/>
    </row>
    <row r="12988" spans="61:66" x14ac:dyDescent="0.25">
      <c r="BI12988"/>
      <c r="BJ12988"/>
      <c r="BK12988"/>
      <c r="BL12988"/>
      <c r="BM12988"/>
      <c r="BN12988"/>
    </row>
    <row r="12989" spans="61:66" x14ac:dyDescent="0.25">
      <c r="BI12989"/>
      <c r="BJ12989"/>
      <c r="BK12989"/>
      <c r="BL12989"/>
      <c r="BM12989"/>
      <c r="BN12989"/>
    </row>
    <row r="12990" spans="61:66" x14ac:dyDescent="0.25">
      <c r="BI12990"/>
      <c r="BJ12990"/>
      <c r="BK12990"/>
      <c r="BL12990"/>
      <c r="BM12990"/>
      <c r="BN12990"/>
    </row>
    <row r="12991" spans="61:66" x14ac:dyDescent="0.25">
      <c r="BI12991"/>
      <c r="BJ12991"/>
      <c r="BK12991"/>
      <c r="BL12991"/>
      <c r="BM12991"/>
      <c r="BN12991"/>
    </row>
    <row r="12992" spans="61:66" x14ac:dyDescent="0.25">
      <c r="BI12992"/>
      <c r="BJ12992"/>
      <c r="BK12992"/>
      <c r="BL12992"/>
      <c r="BM12992"/>
      <c r="BN12992"/>
    </row>
    <row r="12993" spans="61:66" x14ac:dyDescent="0.25">
      <c r="BI12993"/>
      <c r="BJ12993"/>
      <c r="BK12993"/>
      <c r="BL12993"/>
      <c r="BM12993"/>
      <c r="BN12993"/>
    </row>
    <row r="12994" spans="61:66" x14ac:dyDescent="0.25">
      <c r="BI12994"/>
      <c r="BJ12994"/>
      <c r="BK12994"/>
      <c r="BL12994"/>
      <c r="BM12994"/>
      <c r="BN12994"/>
    </row>
    <row r="12995" spans="61:66" x14ac:dyDescent="0.25">
      <c r="BI12995"/>
      <c r="BJ12995"/>
      <c r="BK12995"/>
      <c r="BL12995"/>
      <c r="BM12995"/>
      <c r="BN12995"/>
    </row>
    <row r="12996" spans="61:66" x14ac:dyDescent="0.25">
      <c r="BI12996"/>
      <c r="BJ12996"/>
      <c r="BK12996"/>
      <c r="BL12996"/>
      <c r="BM12996"/>
      <c r="BN12996"/>
    </row>
    <row r="12997" spans="61:66" x14ac:dyDescent="0.25">
      <c r="BI12997"/>
      <c r="BJ12997"/>
      <c r="BK12997"/>
      <c r="BL12997"/>
      <c r="BM12997"/>
      <c r="BN12997"/>
    </row>
    <row r="12998" spans="61:66" x14ac:dyDescent="0.25">
      <c r="BI12998"/>
      <c r="BJ12998"/>
      <c r="BK12998"/>
      <c r="BL12998"/>
      <c r="BM12998"/>
      <c r="BN12998"/>
    </row>
    <row r="12999" spans="61:66" x14ac:dyDescent="0.25">
      <c r="BI12999"/>
      <c r="BJ12999"/>
      <c r="BK12999"/>
      <c r="BL12999"/>
      <c r="BM12999"/>
      <c r="BN12999"/>
    </row>
    <row r="13000" spans="61:66" x14ac:dyDescent="0.25">
      <c r="BI13000"/>
      <c r="BJ13000"/>
      <c r="BK13000"/>
      <c r="BL13000"/>
      <c r="BM13000"/>
      <c r="BN13000"/>
    </row>
    <row r="13001" spans="61:66" x14ac:dyDescent="0.25">
      <c r="BI13001"/>
      <c r="BJ13001"/>
      <c r="BK13001"/>
      <c r="BL13001"/>
      <c r="BM13001"/>
      <c r="BN13001"/>
    </row>
    <row r="13002" spans="61:66" x14ac:dyDescent="0.25">
      <c r="BI13002"/>
      <c r="BJ13002"/>
      <c r="BK13002"/>
      <c r="BL13002"/>
      <c r="BM13002"/>
      <c r="BN13002"/>
    </row>
    <row r="13003" spans="61:66" x14ac:dyDescent="0.25">
      <c r="BI13003"/>
      <c r="BJ13003"/>
      <c r="BK13003"/>
      <c r="BL13003"/>
      <c r="BM13003"/>
      <c r="BN13003"/>
    </row>
    <row r="13004" spans="61:66" x14ac:dyDescent="0.25">
      <c r="BI13004"/>
      <c r="BJ13004"/>
      <c r="BK13004"/>
      <c r="BL13004"/>
      <c r="BM13004"/>
      <c r="BN13004"/>
    </row>
    <row r="13005" spans="61:66" x14ac:dyDescent="0.25">
      <c r="BI13005"/>
      <c r="BJ13005"/>
      <c r="BK13005"/>
      <c r="BL13005"/>
      <c r="BM13005"/>
      <c r="BN13005"/>
    </row>
    <row r="13006" spans="61:66" x14ac:dyDescent="0.25">
      <c r="BI13006"/>
      <c r="BJ13006"/>
      <c r="BK13006"/>
      <c r="BL13006"/>
      <c r="BM13006"/>
      <c r="BN13006"/>
    </row>
    <row r="13007" spans="61:66" x14ac:dyDescent="0.25">
      <c r="BI13007"/>
      <c r="BJ13007"/>
      <c r="BK13007"/>
      <c r="BL13007"/>
      <c r="BM13007"/>
      <c r="BN13007"/>
    </row>
    <row r="13008" spans="61:66" x14ac:dyDescent="0.25">
      <c r="BI13008"/>
      <c r="BJ13008"/>
      <c r="BK13008"/>
      <c r="BL13008"/>
      <c r="BM13008"/>
      <c r="BN13008"/>
    </row>
    <row r="13009" spans="61:66" x14ac:dyDescent="0.25">
      <c r="BI13009"/>
      <c r="BJ13009"/>
      <c r="BK13009"/>
      <c r="BL13009"/>
      <c r="BM13009"/>
      <c r="BN13009"/>
    </row>
    <row r="13010" spans="61:66" x14ac:dyDescent="0.25">
      <c r="BI13010"/>
      <c r="BJ13010"/>
      <c r="BK13010"/>
      <c r="BL13010"/>
      <c r="BM13010"/>
      <c r="BN13010"/>
    </row>
    <row r="13011" spans="61:66" x14ac:dyDescent="0.25">
      <c r="BI13011"/>
      <c r="BJ13011"/>
      <c r="BK13011"/>
      <c r="BL13011"/>
      <c r="BM13011"/>
      <c r="BN13011"/>
    </row>
    <row r="13012" spans="61:66" x14ac:dyDescent="0.25">
      <c r="BI13012"/>
      <c r="BJ13012"/>
      <c r="BK13012"/>
      <c r="BL13012"/>
      <c r="BM13012"/>
      <c r="BN13012"/>
    </row>
    <row r="13013" spans="61:66" x14ac:dyDescent="0.25">
      <c r="BI13013"/>
      <c r="BJ13013"/>
      <c r="BK13013"/>
      <c r="BL13013"/>
      <c r="BM13013"/>
      <c r="BN13013"/>
    </row>
    <row r="13014" spans="61:66" x14ac:dyDescent="0.25">
      <c r="BI13014"/>
      <c r="BJ13014"/>
      <c r="BK13014"/>
      <c r="BL13014"/>
      <c r="BM13014"/>
      <c r="BN13014"/>
    </row>
    <row r="13015" spans="61:66" x14ac:dyDescent="0.25">
      <c r="BI13015"/>
      <c r="BJ13015"/>
      <c r="BK13015"/>
      <c r="BL13015"/>
      <c r="BM13015"/>
      <c r="BN13015"/>
    </row>
    <row r="13016" spans="61:66" x14ac:dyDescent="0.25">
      <c r="BI13016"/>
      <c r="BJ13016"/>
      <c r="BK13016"/>
      <c r="BL13016"/>
      <c r="BM13016"/>
      <c r="BN13016"/>
    </row>
    <row r="13017" spans="61:66" x14ac:dyDescent="0.25">
      <c r="BI13017"/>
      <c r="BJ13017"/>
      <c r="BK13017"/>
      <c r="BL13017"/>
      <c r="BM13017"/>
      <c r="BN13017"/>
    </row>
    <row r="13018" spans="61:66" x14ac:dyDescent="0.25">
      <c r="BI13018"/>
      <c r="BJ13018"/>
      <c r="BK13018"/>
      <c r="BL13018"/>
      <c r="BM13018"/>
      <c r="BN13018"/>
    </row>
    <row r="13019" spans="61:66" x14ac:dyDescent="0.25">
      <c r="BI13019"/>
      <c r="BJ13019"/>
      <c r="BK13019"/>
      <c r="BL13019"/>
      <c r="BM13019"/>
      <c r="BN13019"/>
    </row>
    <row r="13020" spans="61:66" x14ac:dyDescent="0.25">
      <c r="BI13020"/>
      <c r="BJ13020"/>
      <c r="BK13020"/>
      <c r="BL13020"/>
      <c r="BM13020"/>
      <c r="BN13020"/>
    </row>
    <row r="13021" spans="61:66" x14ac:dyDescent="0.25">
      <c r="BI13021"/>
      <c r="BJ13021"/>
      <c r="BK13021"/>
      <c r="BL13021"/>
      <c r="BM13021"/>
      <c r="BN13021"/>
    </row>
    <row r="13022" spans="61:66" x14ac:dyDescent="0.25">
      <c r="BI13022"/>
      <c r="BJ13022"/>
      <c r="BK13022"/>
      <c r="BL13022"/>
      <c r="BM13022"/>
      <c r="BN13022"/>
    </row>
    <row r="13023" spans="61:66" x14ac:dyDescent="0.25">
      <c r="BI13023"/>
      <c r="BJ13023"/>
      <c r="BK13023"/>
      <c r="BL13023"/>
      <c r="BM13023"/>
      <c r="BN13023"/>
    </row>
    <row r="13024" spans="61:66" x14ac:dyDescent="0.25">
      <c r="BI13024"/>
      <c r="BJ13024"/>
      <c r="BK13024"/>
      <c r="BL13024"/>
      <c r="BM13024"/>
      <c r="BN13024"/>
    </row>
    <row r="13025" spans="61:66" x14ac:dyDescent="0.25">
      <c r="BI13025"/>
      <c r="BJ13025"/>
      <c r="BK13025"/>
      <c r="BL13025"/>
      <c r="BM13025"/>
      <c r="BN13025"/>
    </row>
    <row r="13026" spans="61:66" x14ac:dyDescent="0.25">
      <c r="BI13026"/>
      <c r="BJ13026"/>
      <c r="BK13026"/>
      <c r="BL13026"/>
      <c r="BM13026"/>
      <c r="BN13026"/>
    </row>
    <row r="13027" spans="61:66" x14ac:dyDescent="0.25">
      <c r="BI13027"/>
      <c r="BJ13027"/>
      <c r="BK13027"/>
      <c r="BL13027"/>
      <c r="BM13027"/>
      <c r="BN13027"/>
    </row>
    <row r="13028" spans="61:66" x14ac:dyDescent="0.25">
      <c r="BI13028"/>
      <c r="BJ13028"/>
      <c r="BK13028"/>
      <c r="BL13028"/>
      <c r="BM13028"/>
      <c r="BN13028"/>
    </row>
    <row r="13029" spans="61:66" x14ac:dyDescent="0.25">
      <c r="BI13029"/>
      <c r="BJ13029"/>
      <c r="BK13029"/>
      <c r="BL13029"/>
      <c r="BM13029"/>
      <c r="BN13029"/>
    </row>
    <row r="13030" spans="61:66" x14ac:dyDescent="0.25">
      <c r="BI13030"/>
      <c r="BJ13030"/>
      <c r="BK13030"/>
      <c r="BL13030"/>
      <c r="BM13030"/>
      <c r="BN13030"/>
    </row>
    <row r="13031" spans="61:66" x14ac:dyDescent="0.25">
      <c r="BI13031"/>
      <c r="BJ13031"/>
      <c r="BK13031"/>
      <c r="BL13031"/>
      <c r="BM13031"/>
      <c r="BN13031"/>
    </row>
    <row r="13032" spans="61:66" x14ac:dyDescent="0.25">
      <c r="BI13032"/>
      <c r="BJ13032"/>
      <c r="BK13032"/>
      <c r="BL13032"/>
      <c r="BM13032"/>
      <c r="BN13032"/>
    </row>
    <row r="13033" spans="61:66" x14ac:dyDescent="0.25">
      <c r="BI13033"/>
      <c r="BJ13033"/>
      <c r="BK13033"/>
      <c r="BL13033"/>
      <c r="BM13033"/>
      <c r="BN13033"/>
    </row>
    <row r="13034" spans="61:66" x14ac:dyDescent="0.25">
      <c r="BI13034"/>
      <c r="BJ13034"/>
      <c r="BK13034"/>
      <c r="BL13034"/>
      <c r="BM13034"/>
      <c r="BN13034"/>
    </row>
    <row r="13035" spans="61:66" x14ac:dyDescent="0.25">
      <c r="BI13035"/>
      <c r="BJ13035"/>
      <c r="BK13035"/>
      <c r="BL13035"/>
      <c r="BM13035"/>
      <c r="BN13035"/>
    </row>
    <row r="13036" spans="61:66" x14ac:dyDescent="0.25">
      <c r="BI13036"/>
      <c r="BJ13036"/>
      <c r="BK13036"/>
      <c r="BL13036"/>
      <c r="BM13036"/>
      <c r="BN13036"/>
    </row>
    <row r="13037" spans="61:66" x14ac:dyDescent="0.25">
      <c r="BI13037"/>
      <c r="BJ13037"/>
      <c r="BK13037"/>
      <c r="BL13037"/>
      <c r="BM13037"/>
      <c r="BN13037"/>
    </row>
    <row r="13038" spans="61:66" x14ac:dyDescent="0.25">
      <c r="BI13038"/>
      <c r="BJ13038"/>
      <c r="BK13038"/>
      <c r="BL13038"/>
      <c r="BM13038"/>
      <c r="BN13038"/>
    </row>
    <row r="13039" spans="61:66" x14ac:dyDescent="0.25">
      <c r="BI13039"/>
      <c r="BJ13039"/>
      <c r="BK13039"/>
      <c r="BL13039"/>
      <c r="BM13039"/>
      <c r="BN13039"/>
    </row>
    <row r="13040" spans="61:66" x14ac:dyDescent="0.25">
      <c r="BI13040"/>
      <c r="BJ13040"/>
      <c r="BK13040"/>
      <c r="BL13040"/>
      <c r="BM13040"/>
      <c r="BN13040"/>
    </row>
    <row r="13041" spans="61:66" x14ac:dyDescent="0.25">
      <c r="BI13041"/>
      <c r="BJ13041"/>
      <c r="BK13041"/>
      <c r="BL13041"/>
      <c r="BM13041"/>
      <c r="BN13041"/>
    </row>
    <row r="13042" spans="61:66" x14ac:dyDescent="0.25">
      <c r="BI13042"/>
      <c r="BJ13042"/>
      <c r="BK13042"/>
      <c r="BL13042"/>
      <c r="BM13042"/>
      <c r="BN13042"/>
    </row>
    <row r="13043" spans="61:66" x14ac:dyDescent="0.25">
      <c r="BI13043"/>
      <c r="BJ13043"/>
      <c r="BK13043"/>
      <c r="BL13043"/>
      <c r="BM13043"/>
      <c r="BN13043"/>
    </row>
    <row r="13044" spans="61:66" x14ac:dyDescent="0.25">
      <c r="BI13044"/>
      <c r="BJ13044"/>
      <c r="BK13044"/>
      <c r="BL13044"/>
      <c r="BM13044"/>
      <c r="BN13044"/>
    </row>
    <row r="13045" spans="61:66" x14ac:dyDescent="0.25">
      <c r="BI13045"/>
      <c r="BJ13045"/>
      <c r="BK13045"/>
      <c r="BL13045"/>
      <c r="BM13045"/>
      <c r="BN13045"/>
    </row>
    <row r="13046" spans="61:66" x14ac:dyDescent="0.25">
      <c r="BI13046"/>
      <c r="BJ13046"/>
      <c r="BK13046"/>
      <c r="BL13046"/>
      <c r="BM13046"/>
      <c r="BN13046"/>
    </row>
    <row r="13047" spans="61:66" x14ac:dyDescent="0.25">
      <c r="BI13047"/>
      <c r="BJ13047"/>
      <c r="BK13047"/>
      <c r="BL13047"/>
      <c r="BM13047"/>
      <c r="BN13047"/>
    </row>
    <row r="13048" spans="61:66" x14ac:dyDescent="0.25">
      <c r="BI13048"/>
      <c r="BJ13048"/>
      <c r="BK13048"/>
      <c r="BL13048"/>
      <c r="BM13048"/>
      <c r="BN13048"/>
    </row>
    <row r="13049" spans="61:66" x14ac:dyDescent="0.25">
      <c r="BI13049"/>
      <c r="BJ13049"/>
      <c r="BK13049"/>
      <c r="BL13049"/>
      <c r="BM13049"/>
      <c r="BN13049"/>
    </row>
    <row r="13050" spans="61:66" x14ac:dyDescent="0.25">
      <c r="BI13050"/>
      <c r="BJ13050"/>
      <c r="BK13050"/>
      <c r="BL13050"/>
      <c r="BM13050"/>
      <c r="BN13050"/>
    </row>
    <row r="13051" spans="61:66" x14ac:dyDescent="0.25">
      <c r="BI13051"/>
      <c r="BJ13051"/>
      <c r="BK13051"/>
      <c r="BL13051"/>
      <c r="BM13051"/>
      <c r="BN13051"/>
    </row>
    <row r="13052" spans="61:66" x14ac:dyDescent="0.25">
      <c r="BI13052"/>
      <c r="BJ13052"/>
      <c r="BK13052"/>
      <c r="BL13052"/>
      <c r="BM13052"/>
      <c r="BN13052"/>
    </row>
    <row r="13053" spans="61:66" x14ac:dyDescent="0.25">
      <c r="BI13053"/>
      <c r="BJ13053"/>
      <c r="BK13053"/>
      <c r="BL13053"/>
      <c r="BM13053"/>
      <c r="BN13053"/>
    </row>
    <row r="13054" spans="61:66" x14ac:dyDescent="0.25">
      <c r="BI13054"/>
      <c r="BJ13054"/>
      <c r="BK13054"/>
      <c r="BL13054"/>
      <c r="BM13054"/>
      <c r="BN13054"/>
    </row>
    <row r="13055" spans="61:66" x14ac:dyDescent="0.25">
      <c r="BI13055"/>
      <c r="BJ13055"/>
      <c r="BK13055"/>
      <c r="BL13055"/>
      <c r="BM13055"/>
      <c r="BN13055"/>
    </row>
    <row r="13056" spans="61:66" x14ac:dyDescent="0.25">
      <c r="BI13056"/>
      <c r="BJ13056"/>
      <c r="BK13056"/>
      <c r="BL13056"/>
      <c r="BM13056"/>
      <c r="BN13056"/>
    </row>
    <row r="13057" spans="61:66" x14ac:dyDescent="0.25">
      <c r="BI13057"/>
      <c r="BJ13057"/>
      <c r="BK13057"/>
      <c r="BL13057"/>
      <c r="BM13057"/>
      <c r="BN13057"/>
    </row>
    <row r="13058" spans="61:66" x14ac:dyDescent="0.25">
      <c r="BI13058"/>
      <c r="BJ13058"/>
      <c r="BK13058"/>
      <c r="BL13058"/>
      <c r="BM13058"/>
      <c r="BN13058"/>
    </row>
    <row r="13059" spans="61:66" x14ac:dyDescent="0.25">
      <c r="BI13059"/>
      <c r="BJ13059"/>
      <c r="BK13059"/>
      <c r="BL13059"/>
      <c r="BM13059"/>
      <c r="BN13059"/>
    </row>
    <row r="13060" spans="61:66" x14ac:dyDescent="0.25">
      <c r="BI13060"/>
      <c r="BJ13060"/>
      <c r="BK13060"/>
      <c r="BL13060"/>
      <c r="BM13060"/>
      <c r="BN13060"/>
    </row>
    <row r="13061" spans="61:66" x14ac:dyDescent="0.25">
      <c r="BI13061"/>
      <c r="BJ13061"/>
      <c r="BK13061"/>
      <c r="BL13061"/>
      <c r="BM13061"/>
      <c r="BN13061"/>
    </row>
    <row r="13062" spans="61:66" x14ac:dyDescent="0.25">
      <c r="BI13062"/>
      <c r="BJ13062"/>
      <c r="BK13062"/>
      <c r="BL13062"/>
      <c r="BM13062"/>
      <c r="BN13062"/>
    </row>
    <row r="13063" spans="61:66" x14ac:dyDescent="0.25">
      <c r="BI13063"/>
      <c r="BJ13063"/>
      <c r="BK13063"/>
      <c r="BL13063"/>
      <c r="BM13063"/>
      <c r="BN13063"/>
    </row>
    <row r="13064" spans="61:66" x14ac:dyDescent="0.25">
      <c r="BI13064"/>
      <c r="BJ13064"/>
      <c r="BK13064"/>
      <c r="BL13064"/>
      <c r="BM13064"/>
      <c r="BN13064"/>
    </row>
    <row r="13065" spans="61:66" x14ac:dyDescent="0.25">
      <c r="BI13065"/>
      <c r="BJ13065"/>
      <c r="BK13065"/>
      <c r="BL13065"/>
      <c r="BM13065"/>
      <c r="BN13065"/>
    </row>
    <row r="13066" spans="61:66" x14ac:dyDescent="0.25">
      <c r="BI13066"/>
      <c r="BJ13066"/>
      <c r="BK13066"/>
      <c r="BL13066"/>
      <c r="BM13066"/>
      <c r="BN13066"/>
    </row>
    <row r="13067" spans="61:66" x14ac:dyDescent="0.25">
      <c r="BI13067"/>
      <c r="BJ13067"/>
      <c r="BK13067"/>
      <c r="BL13067"/>
      <c r="BM13067"/>
      <c r="BN13067"/>
    </row>
    <row r="13068" spans="61:66" x14ac:dyDescent="0.25">
      <c r="BI13068"/>
      <c r="BJ13068"/>
      <c r="BK13068"/>
      <c r="BL13068"/>
      <c r="BM13068"/>
      <c r="BN13068"/>
    </row>
    <row r="13069" spans="61:66" x14ac:dyDescent="0.25">
      <c r="BI13069"/>
      <c r="BJ13069"/>
      <c r="BK13069"/>
      <c r="BL13069"/>
      <c r="BM13069"/>
      <c r="BN13069"/>
    </row>
    <row r="13070" spans="61:66" x14ac:dyDescent="0.25">
      <c r="BI13070"/>
      <c r="BJ13070"/>
      <c r="BK13070"/>
      <c r="BL13070"/>
      <c r="BM13070"/>
      <c r="BN13070"/>
    </row>
    <row r="13071" spans="61:66" x14ac:dyDescent="0.25">
      <c r="BI13071"/>
      <c r="BJ13071"/>
      <c r="BK13071"/>
      <c r="BL13071"/>
      <c r="BM13071"/>
      <c r="BN13071"/>
    </row>
    <row r="13072" spans="61:66" x14ac:dyDescent="0.25">
      <c r="BI13072"/>
      <c r="BJ13072"/>
      <c r="BK13072"/>
      <c r="BL13072"/>
      <c r="BM13072"/>
      <c r="BN13072"/>
    </row>
    <row r="13073" spans="61:66" x14ac:dyDescent="0.25">
      <c r="BI13073"/>
      <c r="BJ13073"/>
      <c r="BK13073"/>
      <c r="BL13073"/>
      <c r="BM13073"/>
      <c r="BN13073"/>
    </row>
    <row r="13074" spans="61:66" x14ac:dyDescent="0.25">
      <c r="BI13074"/>
      <c r="BJ13074"/>
      <c r="BK13074"/>
      <c r="BL13074"/>
      <c r="BM13074"/>
      <c r="BN13074"/>
    </row>
    <row r="13075" spans="61:66" x14ac:dyDescent="0.25">
      <c r="BI13075"/>
      <c r="BJ13075"/>
      <c r="BK13075"/>
      <c r="BL13075"/>
      <c r="BM13075"/>
      <c r="BN13075"/>
    </row>
    <row r="13076" spans="61:66" x14ac:dyDescent="0.25">
      <c r="BI13076"/>
      <c r="BJ13076"/>
      <c r="BK13076"/>
      <c r="BL13076"/>
      <c r="BM13076"/>
      <c r="BN13076"/>
    </row>
    <row r="13077" spans="61:66" x14ac:dyDescent="0.25">
      <c r="BI13077"/>
      <c r="BJ13077"/>
      <c r="BK13077"/>
      <c r="BL13077"/>
      <c r="BM13077"/>
      <c r="BN13077"/>
    </row>
    <row r="13078" spans="61:66" x14ac:dyDescent="0.25">
      <c r="BI13078"/>
      <c r="BJ13078"/>
      <c r="BK13078"/>
      <c r="BL13078"/>
      <c r="BM13078"/>
      <c r="BN13078"/>
    </row>
    <row r="13079" spans="61:66" x14ac:dyDescent="0.25">
      <c r="BI13079"/>
      <c r="BJ13079"/>
      <c r="BK13079"/>
      <c r="BL13079"/>
      <c r="BM13079"/>
      <c r="BN13079"/>
    </row>
    <row r="13080" spans="61:66" x14ac:dyDescent="0.25">
      <c r="BI13080"/>
      <c r="BJ13080"/>
      <c r="BK13080"/>
      <c r="BL13080"/>
      <c r="BM13080"/>
      <c r="BN13080"/>
    </row>
    <row r="13081" spans="61:66" x14ac:dyDescent="0.25">
      <c r="BI13081"/>
      <c r="BJ13081"/>
      <c r="BK13081"/>
      <c r="BL13081"/>
      <c r="BM13081"/>
      <c r="BN13081"/>
    </row>
    <row r="13082" spans="61:66" x14ac:dyDescent="0.25">
      <c r="BI13082"/>
      <c r="BJ13082"/>
      <c r="BK13082"/>
      <c r="BL13082"/>
      <c r="BM13082"/>
      <c r="BN13082"/>
    </row>
    <row r="13083" spans="61:66" x14ac:dyDescent="0.25">
      <c r="BI13083"/>
      <c r="BJ13083"/>
      <c r="BK13083"/>
      <c r="BL13083"/>
      <c r="BM13083"/>
      <c r="BN13083"/>
    </row>
    <row r="13084" spans="61:66" x14ac:dyDescent="0.25">
      <c r="BI13084"/>
      <c r="BJ13084"/>
      <c r="BK13084"/>
      <c r="BL13084"/>
      <c r="BM13084"/>
      <c r="BN13084"/>
    </row>
    <row r="13085" spans="61:66" x14ac:dyDescent="0.25">
      <c r="BI13085"/>
      <c r="BJ13085"/>
      <c r="BK13085"/>
      <c r="BL13085"/>
      <c r="BM13085"/>
      <c r="BN13085"/>
    </row>
    <row r="13086" spans="61:66" x14ac:dyDescent="0.25">
      <c r="BI13086"/>
      <c r="BJ13086"/>
      <c r="BK13086"/>
      <c r="BL13086"/>
      <c r="BM13086"/>
      <c r="BN13086"/>
    </row>
    <row r="13087" spans="61:66" x14ac:dyDescent="0.25">
      <c r="BI13087"/>
      <c r="BJ13087"/>
      <c r="BK13087"/>
      <c r="BL13087"/>
      <c r="BM13087"/>
      <c r="BN13087"/>
    </row>
    <row r="13088" spans="61:66" x14ac:dyDescent="0.25">
      <c r="BI13088"/>
      <c r="BJ13088"/>
      <c r="BK13088"/>
      <c r="BL13088"/>
      <c r="BM13088"/>
      <c r="BN13088"/>
    </row>
    <row r="13089" spans="61:66" x14ac:dyDescent="0.25">
      <c r="BI13089"/>
      <c r="BJ13089"/>
      <c r="BK13089"/>
      <c r="BL13089"/>
      <c r="BM13089"/>
      <c r="BN13089"/>
    </row>
    <row r="13090" spans="61:66" x14ac:dyDescent="0.25">
      <c r="BI13090"/>
      <c r="BJ13090"/>
      <c r="BK13090"/>
      <c r="BL13090"/>
      <c r="BM13090"/>
      <c r="BN13090"/>
    </row>
    <row r="13091" spans="61:66" x14ac:dyDescent="0.25">
      <c r="BI13091"/>
      <c r="BJ13091"/>
      <c r="BK13091"/>
      <c r="BL13091"/>
      <c r="BM13091"/>
      <c r="BN13091"/>
    </row>
    <row r="13092" spans="61:66" x14ac:dyDescent="0.25">
      <c r="BI13092"/>
      <c r="BJ13092"/>
      <c r="BK13092"/>
      <c r="BL13092"/>
      <c r="BM13092"/>
      <c r="BN13092"/>
    </row>
    <row r="13093" spans="61:66" x14ac:dyDescent="0.25">
      <c r="BI13093"/>
      <c r="BJ13093"/>
      <c r="BK13093"/>
      <c r="BL13093"/>
      <c r="BM13093"/>
      <c r="BN13093"/>
    </row>
    <row r="13094" spans="61:66" x14ac:dyDescent="0.25">
      <c r="BI13094"/>
      <c r="BJ13094"/>
      <c r="BK13094"/>
      <c r="BL13094"/>
      <c r="BM13094"/>
      <c r="BN13094"/>
    </row>
    <row r="13095" spans="61:66" x14ac:dyDescent="0.25">
      <c r="BI13095"/>
      <c r="BJ13095"/>
      <c r="BK13095"/>
      <c r="BL13095"/>
      <c r="BM13095"/>
      <c r="BN13095"/>
    </row>
    <row r="13096" spans="61:66" x14ac:dyDescent="0.25">
      <c r="BI13096"/>
      <c r="BJ13096"/>
      <c r="BK13096"/>
      <c r="BL13096"/>
      <c r="BM13096"/>
      <c r="BN13096"/>
    </row>
    <row r="13097" spans="61:66" x14ac:dyDescent="0.25">
      <c r="BI13097"/>
      <c r="BJ13097"/>
      <c r="BK13097"/>
      <c r="BL13097"/>
      <c r="BM13097"/>
      <c r="BN13097"/>
    </row>
    <row r="13098" spans="61:66" x14ac:dyDescent="0.25">
      <c r="BI13098"/>
      <c r="BJ13098"/>
      <c r="BK13098"/>
      <c r="BL13098"/>
      <c r="BM13098"/>
      <c r="BN13098"/>
    </row>
    <row r="13099" spans="61:66" x14ac:dyDescent="0.25">
      <c r="BI13099"/>
      <c r="BJ13099"/>
      <c r="BK13099"/>
      <c r="BL13099"/>
      <c r="BM13099"/>
      <c r="BN13099"/>
    </row>
    <row r="13100" spans="61:66" x14ac:dyDescent="0.25">
      <c r="BI13100"/>
      <c r="BJ13100"/>
      <c r="BK13100"/>
      <c r="BL13100"/>
      <c r="BM13100"/>
      <c r="BN13100"/>
    </row>
    <row r="13101" spans="61:66" x14ac:dyDescent="0.25">
      <c r="BI13101"/>
      <c r="BJ13101"/>
      <c r="BK13101"/>
      <c r="BL13101"/>
      <c r="BM13101"/>
      <c r="BN13101"/>
    </row>
    <row r="13102" spans="61:66" x14ac:dyDescent="0.25">
      <c r="BI13102"/>
      <c r="BJ13102"/>
      <c r="BK13102"/>
      <c r="BL13102"/>
      <c r="BM13102"/>
      <c r="BN13102"/>
    </row>
    <row r="13103" spans="61:66" x14ac:dyDescent="0.25">
      <c r="BI13103"/>
      <c r="BJ13103"/>
      <c r="BK13103"/>
      <c r="BL13103"/>
      <c r="BM13103"/>
      <c r="BN13103"/>
    </row>
    <row r="13104" spans="61:66" x14ac:dyDescent="0.25">
      <c r="BI13104"/>
      <c r="BJ13104"/>
      <c r="BK13104"/>
      <c r="BL13104"/>
      <c r="BM13104"/>
      <c r="BN13104"/>
    </row>
    <row r="13105" spans="61:66" x14ac:dyDescent="0.25">
      <c r="BI13105"/>
      <c r="BJ13105"/>
      <c r="BK13105"/>
      <c r="BL13105"/>
      <c r="BM13105"/>
      <c r="BN13105"/>
    </row>
    <row r="13106" spans="61:66" x14ac:dyDescent="0.25">
      <c r="BI13106"/>
      <c r="BJ13106"/>
      <c r="BK13106"/>
      <c r="BL13106"/>
      <c r="BM13106"/>
      <c r="BN13106"/>
    </row>
    <row r="13107" spans="61:66" x14ac:dyDescent="0.25">
      <c r="BI13107"/>
      <c r="BJ13107"/>
      <c r="BK13107"/>
      <c r="BL13107"/>
      <c r="BM13107"/>
      <c r="BN13107"/>
    </row>
    <row r="13108" spans="61:66" x14ac:dyDescent="0.25">
      <c r="BI13108"/>
      <c r="BJ13108"/>
      <c r="BK13108"/>
      <c r="BL13108"/>
      <c r="BM13108"/>
      <c r="BN13108"/>
    </row>
    <row r="13109" spans="61:66" x14ac:dyDescent="0.25">
      <c r="BI13109"/>
      <c r="BJ13109"/>
      <c r="BK13109"/>
      <c r="BL13109"/>
      <c r="BM13109"/>
      <c r="BN13109"/>
    </row>
    <row r="13110" spans="61:66" x14ac:dyDescent="0.25">
      <c r="BI13110"/>
      <c r="BJ13110"/>
      <c r="BK13110"/>
      <c r="BL13110"/>
      <c r="BM13110"/>
      <c r="BN13110"/>
    </row>
    <row r="13111" spans="61:66" x14ac:dyDescent="0.25">
      <c r="BI13111"/>
      <c r="BJ13111"/>
      <c r="BK13111"/>
      <c r="BL13111"/>
      <c r="BM13111"/>
      <c r="BN13111"/>
    </row>
    <row r="13112" spans="61:66" x14ac:dyDescent="0.25">
      <c r="BI13112"/>
      <c r="BJ13112"/>
      <c r="BK13112"/>
      <c r="BL13112"/>
      <c r="BM13112"/>
      <c r="BN13112"/>
    </row>
    <row r="13113" spans="61:66" x14ac:dyDescent="0.25">
      <c r="BI13113"/>
      <c r="BJ13113"/>
      <c r="BK13113"/>
      <c r="BL13113"/>
      <c r="BM13113"/>
      <c r="BN13113"/>
    </row>
    <row r="13114" spans="61:66" x14ac:dyDescent="0.25">
      <c r="BI13114"/>
      <c r="BJ13114"/>
      <c r="BK13114"/>
      <c r="BL13114"/>
      <c r="BM13114"/>
      <c r="BN13114"/>
    </row>
    <row r="13115" spans="61:66" x14ac:dyDescent="0.25">
      <c r="BI13115"/>
      <c r="BJ13115"/>
      <c r="BK13115"/>
      <c r="BL13115"/>
      <c r="BM13115"/>
      <c r="BN13115"/>
    </row>
    <row r="13116" spans="61:66" x14ac:dyDescent="0.25">
      <c r="BI13116"/>
      <c r="BJ13116"/>
      <c r="BK13116"/>
      <c r="BL13116"/>
      <c r="BM13116"/>
      <c r="BN13116"/>
    </row>
    <row r="13117" spans="61:66" x14ac:dyDescent="0.25">
      <c r="BI13117"/>
      <c r="BJ13117"/>
      <c r="BK13117"/>
      <c r="BL13117"/>
      <c r="BM13117"/>
      <c r="BN13117"/>
    </row>
    <row r="13118" spans="61:66" x14ac:dyDescent="0.25">
      <c r="BI13118"/>
      <c r="BJ13118"/>
      <c r="BK13118"/>
      <c r="BL13118"/>
      <c r="BM13118"/>
      <c r="BN13118"/>
    </row>
    <row r="13119" spans="61:66" x14ac:dyDescent="0.25">
      <c r="BI13119"/>
      <c r="BJ13119"/>
      <c r="BK13119"/>
      <c r="BL13119"/>
      <c r="BM13119"/>
      <c r="BN13119"/>
    </row>
    <row r="13120" spans="61:66" x14ac:dyDescent="0.25">
      <c r="BI13120"/>
      <c r="BJ13120"/>
      <c r="BK13120"/>
      <c r="BL13120"/>
      <c r="BM13120"/>
      <c r="BN13120"/>
    </row>
    <row r="13121" spans="61:66" x14ac:dyDescent="0.25">
      <c r="BI13121"/>
      <c r="BJ13121"/>
      <c r="BK13121"/>
      <c r="BL13121"/>
      <c r="BM13121"/>
      <c r="BN13121"/>
    </row>
    <row r="13122" spans="61:66" x14ac:dyDescent="0.25">
      <c r="BI13122"/>
      <c r="BJ13122"/>
      <c r="BK13122"/>
      <c r="BL13122"/>
      <c r="BM13122"/>
      <c r="BN13122"/>
    </row>
    <row r="13123" spans="61:66" x14ac:dyDescent="0.25">
      <c r="BI13123"/>
      <c r="BJ13123"/>
      <c r="BK13123"/>
      <c r="BL13123"/>
      <c r="BM13123"/>
      <c r="BN13123"/>
    </row>
    <row r="13124" spans="61:66" x14ac:dyDescent="0.25">
      <c r="BI13124"/>
      <c r="BJ13124"/>
      <c r="BK13124"/>
      <c r="BL13124"/>
      <c r="BM13124"/>
      <c r="BN13124"/>
    </row>
    <row r="13125" spans="61:66" x14ac:dyDescent="0.25">
      <c r="BI13125"/>
      <c r="BJ13125"/>
      <c r="BK13125"/>
      <c r="BL13125"/>
      <c r="BM13125"/>
      <c r="BN13125"/>
    </row>
    <row r="13126" spans="61:66" x14ac:dyDescent="0.25">
      <c r="BI13126"/>
      <c r="BJ13126"/>
      <c r="BK13126"/>
      <c r="BL13126"/>
      <c r="BM13126"/>
      <c r="BN13126"/>
    </row>
    <row r="13127" spans="61:66" x14ac:dyDescent="0.25">
      <c r="BI13127"/>
      <c r="BJ13127"/>
      <c r="BK13127"/>
      <c r="BL13127"/>
      <c r="BM13127"/>
      <c r="BN13127"/>
    </row>
    <row r="13128" spans="61:66" x14ac:dyDescent="0.25">
      <c r="BI13128"/>
      <c r="BJ13128"/>
      <c r="BK13128"/>
      <c r="BL13128"/>
      <c r="BM13128"/>
      <c r="BN13128"/>
    </row>
    <row r="13129" spans="61:66" x14ac:dyDescent="0.25">
      <c r="BI13129"/>
      <c r="BJ13129"/>
      <c r="BK13129"/>
      <c r="BL13129"/>
      <c r="BM13129"/>
      <c r="BN13129"/>
    </row>
    <row r="13130" spans="61:66" x14ac:dyDescent="0.25">
      <c r="BI13130"/>
      <c r="BJ13130"/>
      <c r="BK13130"/>
      <c r="BL13130"/>
      <c r="BM13130"/>
      <c r="BN13130"/>
    </row>
    <row r="13131" spans="61:66" x14ac:dyDescent="0.25">
      <c r="BI13131"/>
      <c r="BJ13131"/>
      <c r="BK13131"/>
      <c r="BL13131"/>
      <c r="BM13131"/>
      <c r="BN13131"/>
    </row>
    <row r="13132" spans="61:66" x14ac:dyDescent="0.25">
      <c r="BI13132"/>
      <c r="BJ13132"/>
      <c r="BK13132"/>
      <c r="BL13132"/>
      <c r="BM13132"/>
      <c r="BN13132"/>
    </row>
    <row r="13133" spans="61:66" x14ac:dyDescent="0.25">
      <c r="BI13133"/>
      <c r="BJ13133"/>
      <c r="BK13133"/>
      <c r="BL13133"/>
      <c r="BM13133"/>
      <c r="BN13133"/>
    </row>
    <row r="13134" spans="61:66" x14ac:dyDescent="0.25">
      <c r="BI13134"/>
      <c r="BJ13134"/>
      <c r="BK13134"/>
      <c r="BL13134"/>
      <c r="BM13134"/>
      <c r="BN13134"/>
    </row>
    <row r="13135" spans="61:66" x14ac:dyDescent="0.25">
      <c r="BI13135"/>
      <c r="BJ13135"/>
      <c r="BK13135"/>
      <c r="BL13135"/>
      <c r="BM13135"/>
      <c r="BN13135"/>
    </row>
    <row r="13136" spans="61:66" x14ac:dyDescent="0.25">
      <c r="BI13136"/>
      <c r="BJ13136"/>
      <c r="BK13136"/>
      <c r="BL13136"/>
      <c r="BM13136"/>
      <c r="BN13136"/>
    </row>
    <row r="13137" spans="61:66" x14ac:dyDescent="0.25">
      <c r="BI13137"/>
      <c r="BJ13137"/>
      <c r="BK13137"/>
      <c r="BL13137"/>
      <c r="BM13137"/>
      <c r="BN13137"/>
    </row>
    <row r="13138" spans="61:66" x14ac:dyDescent="0.25">
      <c r="BI13138"/>
      <c r="BJ13138"/>
      <c r="BK13138"/>
      <c r="BL13138"/>
      <c r="BM13138"/>
      <c r="BN13138"/>
    </row>
    <row r="13139" spans="61:66" x14ac:dyDescent="0.25">
      <c r="BI13139"/>
      <c r="BJ13139"/>
      <c r="BK13139"/>
      <c r="BL13139"/>
      <c r="BM13139"/>
      <c r="BN13139"/>
    </row>
    <row r="13140" spans="61:66" x14ac:dyDescent="0.25">
      <c r="BI13140"/>
      <c r="BJ13140"/>
      <c r="BK13140"/>
      <c r="BL13140"/>
      <c r="BM13140"/>
      <c r="BN13140"/>
    </row>
    <row r="13141" spans="61:66" x14ac:dyDescent="0.25">
      <c r="BI13141"/>
      <c r="BJ13141"/>
      <c r="BK13141"/>
      <c r="BL13141"/>
      <c r="BM13141"/>
      <c r="BN13141"/>
    </row>
    <row r="13142" spans="61:66" x14ac:dyDescent="0.25">
      <c r="BI13142"/>
      <c r="BJ13142"/>
      <c r="BK13142"/>
      <c r="BL13142"/>
      <c r="BM13142"/>
      <c r="BN13142"/>
    </row>
    <row r="13143" spans="61:66" x14ac:dyDescent="0.25">
      <c r="BI13143"/>
      <c r="BJ13143"/>
      <c r="BK13143"/>
      <c r="BL13143"/>
      <c r="BM13143"/>
      <c r="BN13143"/>
    </row>
    <row r="13144" spans="61:66" x14ac:dyDescent="0.25">
      <c r="BI13144"/>
      <c r="BJ13144"/>
      <c r="BK13144"/>
      <c r="BL13144"/>
      <c r="BM13144"/>
      <c r="BN13144"/>
    </row>
    <row r="13145" spans="61:66" x14ac:dyDescent="0.25">
      <c r="BI13145"/>
      <c r="BJ13145"/>
      <c r="BK13145"/>
      <c r="BL13145"/>
      <c r="BM13145"/>
      <c r="BN13145"/>
    </row>
    <row r="13146" spans="61:66" x14ac:dyDescent="0.25">
      <c r="BI13146"/>
      <c r="BJ13146"/>
      <c r="BK13146"/>
      <c r="BL13146"/>
      <c r="BM13146"/>
      <c r="BN13146"/>
    </row>
    <row r="13147" spans="61:66" x14ac:dyDescent="0.25">
      <c r="BI13147"/>
      <c r="BJ13147"/>
      <c r="BK13147"/>
      <c r="BL13147"/>
      <c r="BM13147"/>
      <c r="BN13147"/>
    </row>
    <row r="13148" spans="61:66" x14ac:dyDescent="0.25">
      <c r="BI13148"/>
      <c r="BJ13148"/>
      <c r="BK13148"/>
      <c r="BL13148"/>
      <c r="BM13148"/>
      <c r="BN13148"/>
    </row>
    <row r="13149" spans="61:66" x14ac:dyDescent="0.25">
      <c r="BI13149"/>
      <c r="BJ13149"/>
      <c r="BK13149"/>
      <c r="BL13149"/>
      <c r="BM13149"/>
      <c r="BN13149"/>
    </row>
    <row r="13150" spans="61:66" x14ac:dyDescent="0.25">
      <c r="BI13150"/>
      <c r="BJ13150"/>
      <c r="BK13150"/>
      <c r="BL13150"/>
      <c r="BM13150"/>
      <c r="BN13150"/>
    </row>
    <row r="13151" spans="61:66" x14ac:dyDescent="0.25">
      <c r="BI13151"/>
      <c r="BJ13151"/>
      <c r="BK13151"/>
      <c r="BL13151"/>
      <c r="BM13151"/>
      <c r="BN13151"/>
    </row>
    <row r="13152" spans="61:66" x14ac:dyDescent="0.25">
      <c r="BI13152"/>
      <c r="BJ13152"/>
      <c r="BK13152"/>
      <c r="BL13152"/>
      <c r="BM13152"/>
      <c r="BN13152"/>
    </row>
    <row r="13153" spans="61:66" x14ac:dyDescent="0.25">
      <c r="BI13153"/>
      <c r="BJ13153"/>
      <c r="BK13153"/>
      <c r="BL13153"/>
      <c r="BM13153"/>
      <c r="BN13153"/>
    </row>
    <row r="13154" spans="61:66" x14ac:dyDescent="0.25">
      <c r="BI13154"/>
      <c r="BJ13154"/>
      <c r="BK13154"/>
      <c r="BL13154"/>
      <c r="BM13154"/>
      <c r="BN13154"/>
    </row>
    <row r="13155" spans="61:66" x14ac:dyDescent="0.25">
      <c r="BI13155"/>
      <c r="BJ13155"/>
      <c r="BK13155"/>
      <c r="BL13155"/>
      <c r="BM13155"/>
      <c r="BN13155"/>
    </row>
    <row r="13156" spans="61:66" x14ac:dyDescent="0.25">
      <c r="BI13156"/>
      <c r="BJ13156"/>
      <c r="BK13156"/>
      <c r="BL13156"/>
      <c r="BM13156"/>
      <c r="BN13156"/>
    </row>
    <row r="13157" spans="61:66" x14ac:dyDescent="0.25">
      <c r="BI13157"/>
      <c r="BJ13157"/>
      <c r="BK13157"/>
      <c r="BL13157"/>
      <c r="BM13157"/>
      <c r="BN13157"/>
    </row>
    <row r="13158" spans="61:66" x14ac:dyDescent="0.25">
      <c r="BI13158"/>
      <c r="BJ13158"/>
      <c r="BK13158"/>
      <c r="BL13158"/>
      <c r="BM13158"/>
      <c r="BN13158"/>
    </row>
    <row r="13159" spans="61:66" x14ac:dyDescent="0.25">
      <c r="BI13159"/>
      <c r="BJ13159"/>
      <c r="BK13159"/>
      <c r="BL13159"/>
      <c r="BM13159"/>
      <c r="BN13159"/>
    </row>
    <row r="13160" spans="61:66" x14ac:dyDescent="0.25">
      <c r="BI13160"/>
      <c r="BJ13160"/>
      <c r="BK13160"/>
      <c r="BL13160"/>
      <c r="BM13160"/>
      <c r="BN13160"/>
    </row>
    <row r="13161" spans="61:66" x14ac:dyDescent="0.25">
      <c r="BI13161"/>
      <c r="BJ13161"/>
      <c r="BK13161"/>
      <c r="BL13161"/>
      <c r="BM13161"/>
      <c r="BN13161"/>
    </row>
    <row r="13162" spans="61:66" x14ac:dyDescent="0.25">
      <c r="BI13162"/>
      <c r="BJ13162"/>
      <c r="BK13162"/>
      <c r="BL13162"/>
      <c r="BM13162"/>
      <c r="BN13162"/>
    </row>
    <row r="13163" spans="61:66" x14ac:dyDescent="0.25">
      <c r="BI13163"/>
      <c r="BJ13163"/>
      <c r="BK13163"/>
      <c r="BL13163"/>
      <c r="BM13163"/>
      <c r="BN13163"/>
    </row>
    <row r="13164" spans="61:66" x14ac:dyDescent="0.25">
      <c r="BI13164"/>
      <c r="BJ13164"/>
      <c r="BK13164"/>
      <c r="BL13164"/>
      <c r="BM13164"/>
      <c r="BN13164"/>
    </row>
    <row r="13165" spans="61:66" x14ac:dyDescent="0.25">
      <c r="BI13165"/>
      <c r="BJ13165"/>
      <c r="BK13165"/>
      <c r="BL13165"/>
      <c r="BM13165"/>
      <c r="BN13165"/>
    </row>
    <row r="13166" spans="61:66" x14ac:dyDescent="0.25">
      <c r="BI13166"/>
      <c r="BJ13166"/>
      <c r="BK13166"/>
      <c r="BL13166"/>
      <c r="BM13166"/>
      <c r="BN13166"/>
    </row>
    <row r="13167" spans="61:66" x14ac:dyDescent="0.25">
      <c r="BI13167"/>
      <c r="BJ13167"/>
      <c r="BK13167"/>
      <c r="BL13167"/>
      <c r="BM13167"/>
      <c r="BN13167"/>
    </row>
    <row r="13168" spans="61:66" x14ac:dyDescent="0.25">
      <c r="BI13168"/>
      <c r="BJ13168"/>
      <c r="BK13168"/>
      <c r="BL13168"/>
      <c r="BM13168"/>
      <c r="BN13168"/>
    </row>
    <row r="13169" spans="61:66" x14ac:dyDescent="0.25">
      <c r="BI13169"/>
      <c r="BJ13169"/>
      <c r="BK13169"/>
      <c r="BL13169"/>
      <c r="BM13169"/>
      <c r="BN13169"/>
    </row>
    <row r="13170" spans="61:66" x14ac:dyDescent="0.25">
      <c r="BI13170"/>
      <c r="BJ13170"/>
      <c r="BK13170"/>
      <c r="BL13170"/>
      <c r="BM13170"/>
      <c r="BN13170"/>
    </row>
    <row r="13171" spans="61:66" x14ac:dyDescent="0.25">
      <c r="BI13171"/>
      <c r="BJ13171"/>
      <c r="BK13171"/>
      <c r="BL13171"/>
      <c r="BM13171"/>
      <c r="BN13171"/>
    </row>
    <row r="13172" spans="61:66" x14ac:dyDescent="0.25">
      <c r="BI13172"/>
      <c r="BJ13172"/>
      <c r="BK13172"/>
      <c r="BL13172"/>
      <c r="BM13172"/>
      <c r="BN13172"/>
    </row>
    <row r="13173" spans="61:66" x14ac:dyDescent="0.25">
      <c r="BI13173"/>
      <c r="BJ13173"/>
      <c r="BK13173"/>
      <c r="BL13173"/>
      <c r="BM13173"/>
      <c r="BN13173"/>
    </row>
    <row r="13174" spans="61:66" x14ac:dyDescent="0.25">
      <c r="BI13174"/>
      <c r="BJ13174"/>
      <c r="BK13174"/>
      <c r="BL13174"/>
      <c r="BM13174"/>
      <c r="BN13174"/>
    </row>
    <row r="13175" spans="61:66" x14ac:dyDescent="0.25">
      <c r="BI13175"/>
      <c r="BJ13175"/>
      <c r="BK13175"/>
      <c r="BL13175"/>
      <c r="BM13175"/>
      <c r="BN13175"/>
    </row>
    <row r="13176" spans="61:66" x14ac:dyDescent="0.25">
      <c r="BI13176"/>
      <c r="BJ13176"/>
      <c r="BK13176"/>
      <c r="BL13176"/>
      <c r="BM13176"/>
      <c r="BN13176"/>
    </row>
    <row r="13177" spans="61:66" x14ac:dyDescent="0.25">
      <c r="BI13177"/>
      <c r="BJ13177"/>
      <c r="BK13177"/>
      <c r="BL13177"/>
      <c r="BM13177"/>
      <c r="BN13177"/>
    </row>
    <row r="13178" spans="61:66" x14ac:dyDescent="0.25">
      <c r="BI13178"/>
      <c r="BJ13178"/>
      <c r="BK13178"/>
      <c r="BL13178"/>
      <c r="BM13178"/>
      <c r="BN13178"/>
    </row>
    <row r="13179" spans="61:66" x14ac:dyDescent="0.25">
      <c r="BI13179"/>
      <c r="BJ13179"/>
      <c r="BK13179"/>
      <c r="BL13179"/>
      <c r="BM13179"/>
      <c r="BN13179"/>
    </row>
    <row r="13180" spans="61:66" x14ac:dyDescent="0.25">
      <c r="BI13180"/>
      <c r="BJ13180"/>
      <c r="BK13180"/>
      <c r="BL13180"/>
      <c r="BM13180"/>
      <c r="BN13180"/>
    </row>
    <row r="13181" spans="61:66" x14ac:dyDescent="0.25">
      <c r="BI13181"/>
      <c r="BJ13181"/>
      <c r="BK13181"/>
      <c r="BL13181"/>
      <c r="BM13181"/>
      <c r="BN13181"/>
    </row>
    <row r="13182" spans="61:66" x14ac:dyDescent="0.25">
      <c r="BI13182"/>
      <c r="BJ13182"/>
      <c r="BK13182"/>
      <c r="BL13182"/>
      <c r="BM13182"/>
      <c r="BN13182"/>
    </row>
    <row r="13183" spans="61:66" x14ac:dyDescent="0.25">
      <c r="BI13183"/>
      <c r="BJ13183"/>
      <c r="BK13183"/>
      <c r="BL13183"/>
      <c r="BM13183"/>
      <c r="BN13183"/>
    </row>
    <row r="13184" spans="61:66" x14ac:dyDescent="0.25">
      <c r="BI13184"/>
      <c r="BJ13184"/>
      <c r="BK13184"/>
      <c r="BL13184"/>
      <c r="BM13184"/>
      <c r="BN13184"/>
    </row>
    <row r="13185" spans="61:66" x14ac:dyDescent="0.25">
      <c r="BI13185"/>
      <c r="BJ13185"/>
      <c r="BK13185"/>
      <c r="BL13185"/>
      <c r="BM13185"/>
      <c r="BN13185"/>
    </row>
    <row r="13186" spans="61:66" x14ac:dyDescent="0.25">
      <c r="BI13186"/>
      <c r="BJ13186"/>
      <c r="BK13186"/>
      <c r="BL13186"/>
      <c r="BM13186"/>
      <c r="BN13186"/>
    </row>
    <row r="13187" spans="61:66" x14ac:dyDescent="0.25">
      <c r="BI13187"/>
      <c r="BJ13187"/>
      <c r="BK13187"/>
      <c r="BL13187"/>
      <c r="BM13187"/>
      <c r="BN13187"/>
    </row>
    <row r="13188" spans="61:66" x14ac:dyDescent="0.25">
      <c r="BI13188"/>
      <c r="BJ13188"/>
      <c r="BK13188"/>
      <c r="BL13188"/>
      <c r="BM13188"/>
      <c r="BN13188"/>
    </row>
    <row r="13189" spans="61:66" x14ac:dyDescent="0.25">
      <c r="BI13189"/>
      <c r="BJ13189"/>
      <c r="BK13189"/>
      <c r="BL13189"/>
      <c r="BM13189"/>
      <c r="BN13189"/>
    </row>
    <row r="13190" spans="61:66" x14ac:dyDescent="0.25">
      <c r="BI13190"/>
      <c r="BJ13190"/>
      <c r="BK13190"/>
      <c r="BL13190"/>
      <c r="BM13190"/>
      <c r="BN13190"/>
    </row>
    <row r="13191" spans="61:66" x14ac:dyDescent="0.25">
      <c r="BI13191"/>
      <c r="BJ13191"/>
      <c r="BK13191"/>
      <c r="BL13191"/>
      <c r="BM13191"/>
      <c r="BN13191"/>
    </row>
    <row r="13192" spans="61:66" x14ac:dyDescent="0.25">
      <c r="BI13192"/>
      <c r="BJ13192"/>
      <c r="BK13192"/>
      <c r="BL13192"/>
      <c r="BM13192"/>
      <c r="BN13192"/>
    </row>
    <row r="13193" spans="61:66" x14ac:dyDescent="0.25">
      <c r="BI13193"/>
      <c r="BJ13193"/>
      <c r="BK13193"/>
      <c r="BL13193"/>
      <c r="BM13193"/>
      <c r="BN13193"/>
    </row>
    <row r="13194" spans="61:66" x14ac:dyDescent="0.25">
      <c r="BI13194"/>
      <c r="BJ13194"/>
      <c r="BK13194"/>
      <c r="BL13194"/>
      <c r="BM13194"/>
      <c r="BN13194"/>
    </row>
    <row r="13195" spans="61:66" x14ac:dyDescent="0.25">
      <c r="BI13195"/>
      <c r="BJ13195"/>
      <c r="BK13195"/>
      <c r="BL13195"/>
      <c r="BM13195"/>
      <c r="BN13195"/>
    </row>
    <row r="13196" spans="61:66" x14ac:dyDescent="0.25">
      <c r="BI13196"/>
      <c r="BJ13196"/>
      <c r="BK13196"/>
      <c r="BL13196"/>
      <c r="BM13196"/>
      <c r="BN13196"/>
    </row>
    <row r="13197" spans="61:66" x14ac:dyDescent="0.25">
      <c r="BI13197"/>
      <c r="BJ13197"/>
      <c r="BK13197"/>
      <c r="BL13197"/>
      <c r="BM13197"/>
      <c r="BN13197"/>
    </row>
    <row r="13198" spans="61:66" x14ac:dyDescent="0.25">
      <c r="BI13198"/>
      <c r="BJ13198"/>
      <c r="BK13198"/>
      <c r="BL13198"/>
      <c r="BM13198"/>
      <c r="BN13198"/>
    </row>
    <row r="13199" spans="61:66" x14ac:dyDescent="0.25">
      <c r="BI13199"/>
      <c r="BJ13199"/>
      <c r="BK13199"/>
      <c r="BL13199"/>
      <c r="BM13199"/>
      <c r="BN13199"/>
    </row>
    <row r="13200" spans="61:66" x14ac:dyDescent="0.25">
      <c r="BI13200"/>
      <c r="BJ13200"/>
      <c r="BK13200"/>
      <c r="BL13200"/>
      <c r="BM13200"/>
      <c r="BN13200"/>
    </row>
    <row r="13201" spans="61:66" x14ac:dyDescent="0.25">
      <c r="BI13201"/>
      <c r="BJ13201"/>
      <c r="BK13201"/>
      <c r="BL13201"/>
      <c r="BM13201"/>
      <c r="BN13201"/>
    </row>
    <row r="13202" spans="61:66" x14ac:dyDescent="0.25">
      <c r="BI13202"/>
      <c r="BJ13202"/>
      <c r="BK13202"/>
      <c r="BL13202"/>
      <c r="BM13202"/>
      <c r="BN13202"/>
    </row>
    <row r="13203" spans="61:66" x14ac:dyDescent="0.25">
      <c r="BI13203"/>
      <c r="BJ13203"/>
      <c r="BK13203"/>
      <c r="BL13203"/>
      <c r="BM13203"/>
      <c r="BN13203"/>
    </row>
    <row r="13204" spans="61:66" x14ac:dyDescent="0.25">
      <c r="BI13204"/>
      <c r="BJ13204"/>
      <c r="BK13204"/>
      <c r="BL13204"/>
      <c r="BM13204"/>
      <c r="BN13204"/>
    </row>
    <row r="13205" spans="61:66" x14ac:dyDescent="0.25">
      <c r="BI13205"/>
      <c r="BJ13205"/>
      <c r="BK13205"/>
      <c r="BL13205"/>
      <c r="BM13205"/>
      <c r="BN13205"/>
    </row>
    <row r="13206" spans="61:66" x14ac:dyDescent="0.25">
      <c r="BI13206"/>
      <c r="BJ13206"/>
      <c r="BK13206"/>
      <c r="BL13206"/>
      <c r="BM13206"/>
      <c r="BN13206"/>
    </row>
    <row r="13207" spans="61:66" x14ac:dyDescent="0.25">
      <c r="BI13207"/>
      <c r="BJ13207"/>
      <c r="BK13207"/>
      <c r="BL13207"/>
      <c r="BM13207"/>
      <c r="BN13207"/>
    </row>
    <row r="13208" spans="61:66" x14ac:dyDescent="0.25">
      <c r="BI13208"/>
      <c r="BJ13208"/>
      <c r="BK13208"/>
      <c r="BL13208"/>
      <c r="BM13208"/>
      <c r="BN13208"/>
    </row>
    <row r="13209" spans="61:66" x14ac:dyDescent="0.25">
      <c r="BI13209"/>
      <c r="BJ13209"/>
      <c r="BK13209"/>
      <c r="BL13209"/>
      <c r="BM13209"/>
      <c r="BN13209"/>
    </row>
    <row r="13210" spans="61:66" x14ac:dyDescent="0.25">
      <c r="BI13210"/>
      <c r="BJ13210"/>
      <c r="BK13210"/>
      <c r="BL13210"/>
      <c r="BM13210"/>
      <c r="BN13210"/>
    </row>
    <row r="13211" spans="61:66" x14ac:dyDescent="0.25">
      <c r="BI13211"/>
      <c r="BJ13211"/>
      <c r="BK13211"/>
      <c r="BL13211"/>
      <c r="BM13211"/>
      <c r="BN13211"/>
    </row>
    <row r="13212" spans="61:66" x14ac:dyDescent="0.25">
      <c r="BI13212"/>
      <c r="BJ13212"/>
      <c r="BK13212"/>
      <c r="BL13212"/>
      <c r="BM13212"/>
      <c r="BN13212"/>
    </row>
    <row r="13213" spans="61:66" x14ac:dyDescent="0.25">
      <c r="BI13213"/>
      <c r="BJ13213"/>
      <c r="BK13213"/>
      <c r="BL13213"/>
      <c r="BM13213"/>
      <c r="BN13213"/>
    </row>
    <row r="13214" spans="61:66" x14ac:dyDescent="0.25">
      <c r="BI13214"/>
      <c r="BJ13214"/>
      <c r="BK13214"/>
      <c r="BL13214"/>
      <c r="BM13214"/>
      <c r="BN13214"/>
    </row>
    <row r="13215" spans="61:66" x14ac:dyDescent="0.25">
      <c r="BI13215"/>
      <c r="BJ13215"/>
      <c r="BK13215"/>
      <c r="BL13215"/>
      <c r="BM13215"/>
      <c r="BN13215"/>
    </row>
    <row r="13216" spans="61:66" x14ac:dyDescent="0.25">
      <c r="BI13216"/>
      <c r="BJ13216"/>
      <c r="BK13216"/>
      <c r="BL13216"/>
      <c r="BM13216"/>
      <c r="BN13216"/>
    </row>
    <row r="13217" spans="61:66" x14ac:dyDescent="0.25">
      <c r="BI13217"/>
      <c r="BJ13217"/>
      <c r="BK13217"/>
      <c r="BL13217"/>
      <c r="BM13217"/>
      <c r="BN13217"/>
    </row>
    <row r="13218" spans="61:66" x14ac:dyDescent="0.25">
      <c r="BI13218"/>
      <c r="BJ13218"/>
      <c r="BK13218"/>
      <c r="BL13218"/>
      <c r="BM13218"/>
      <c r="BN13218"/>
    </row>
    <row r="13219" spans="61:66" x14ac:dyDescent="0.25">
      <c r="BI13219"/>
      <c r="BJ13219"/>
      <c r="BK13219"/>
      <c r="BL13219"/>
      <c r="BM13219"/>
      <c r="BN13219"/>
    </row>
    <row r="13220" spans="61:66" x14ac:dyDescent="0.25">
      <c r="BI13220"/>
      <c r="BJ13220"/>
      <c r="BK13220"/>
      <c r="BL13220"/>
      <c r="BM13220"/>
      <c r="BN13220"/>
    </row>
    <row r="13221" spans="61:66" x14ac:dyDescent="0.25">
      <c r="BI13221"/>
      <c r="BJ13221"/>
      <c r="BK13221"/>
      <c r="BL13221"/>
      <c r="BM13221"/>
      <c r="BN13221"/>
    </row>
    <row r="13222" spans="61:66" x14ac:dyDescent="0.25">
      <c r="BI13222"/>
      <c r="BJ13222"/>
      <c r="BK13222"/>
      <c r="BL13222"/>
      <c r="BM13222"/>
      <c r="BN13222"/>
    </row>
    <row r="13223" spans="61:66" x14ac:dyDescent="0.25">
      <c r="BI13223"/>
      <c r="BJ13223"/>
      <c r="BK13223"/>
      <c r="BL13223"/>
      <c r="BM13223"/>
      <c r="BN13223"/>
    </row>
    <row r="13224" spans="61:66" x14ac:dyDescent="0.25">
      <c r="BI13224"/>
      <c r="BJ13224"/>
      <c r="BK13224"/>
      <c r="BL13224"/>
      <c r="BM13224"/>
      <c r="BN13224"/>
    </row>
    <row r="13225" spans="61:66" x14ac:dyDescent="0.25">
      <c r="BI13225"/>
      <c r="BJ13225"/>
      <c r="BK13225"/>
      <c r="BL13225"/>
      <c r="BM13225"/>
      <c r="BN13225"/>
    </row>
    <row r="13226" spans="61:66" x14ac:dyDescent="0.25">
      <c r="BI13226"/>
      <c r="BJ13226"/>
      <c r="BK13226"/>
      <c r="BL13226"/>
      <c r="BM13226"/>
      <c r="BN13226"/>
    </row>
    <row r="13227" spans="61:66" x14ac:dyDescent="0.25">
      <c r="BI13227"/>
      <c r="BJ13227"/>
      <c r="BK13227"/>
      <c r="BL13227"/>
      <c r="BM13227"/>
      <c r="BN13227"/>
    </row>
    <row r="13228" spans="61:66" x14ac:dyDescent="0.25">
      <c r="BI13228"/>
      <c r="BJ13228"/>
      <c r="BK13228"/>
      <c r="BL13228"/>
      <c r="BM13228"/>
      <c r="BN13228"/>
    </row>
    <row r="13229" spans="61:66" x14ac:dyDescent="0.25">
      <c r="BI13229"/>
      <c r="BJ13229"/>
      <c r="BK13229"/>
      <c r="BL13229"/>
      <c r="BM13229"/>
      <c r="BN13229"/>
    </row>
    <row r="13230" spans="61:66" x14ac:dyDescent="0.25">
      <c r="BI13230"/>
      <c r="BJ13230"/>
      <c r="BK13230"/>
      <c r="BL13230"/>
      <c r="BM13230"/>
      <c r="BN13230"/>
    </row>
    <row r="13231" spans="61:66" x14ac:dyDescent="0.25">
      <c r="BI13231"/>
      <c r="BJ13231"/>
      <c r="BK13231"/>
      <c r="BL13231"/>
      <c r="BM13231"/>
      <c r="BN13231"/>
    </row>
    <row r="13232" spans="61:66" x14ac:dyDescent="0.25">
      <c r="BI13232"/>
      <c r="BJ13232"/>
      <c r="BK13232"/>
      <c r="BL13232"/>
      <c r="BM13232"/>
      <c r="BN13232"/>
    </row>
    <row r="13233" spans="61:66" x14ac:dyDescent="0.25">
      <c r="BI13233"/>
      <c r="BJ13233"/>
      <c r="BK13233"/>
      <c r="BL13233"/>
      <c r="BM13233"/>
      <c r="BN13233"/>
    </row>
    <row r="13234" spans="61:66" x14ac:dyDescent="0.25">
      <c r="BI13234"/>
      <c r="BJ13234"/>
      <c r="BK13234"/>
      <c r="BL13234"/>
      <c r="BM13234"/>
      <c r="BN13234"/>
    </row>
    <row r="13235" spans="61:66" x14ac:dyDescent="0.25">
      <c r="BI13235"/>
      <c r="BJ13235"/>
      <c r="BK13235"/>
      <c r="BL13235"/>
      <c r="BM13235"/>
      <c r="BN13235"/>
    </row>
    <row r="13236" spans="61:66" x14ac:dyDescent="0.25">
      <c r="BI13236"/>
      <c r="BJ13236"/>
      <c r="BK13236"/>
      <c r="BL13236"/>
      <c r="BM13236"/>
      <c r="BN13236"/>
    </row>
    <row r="13237" spans="61:66" x14ac:dyDescent="0.25">
      <c r="BI13237"/>
      <c r="BJ13237"/>
      <c r="BK13237"/>
      <c r="BL13237"/>
      <c r="BM13237"/>
      <c r="BN13237"/>
    </row>
    <row r="13238" spans="61:66" x14ac:dyDescent="0.25">
      <c r="BI13238"/>
      <c r="BJ13238"/>
      <c r="BK13238"/>
      <c r="BL13238"/>
      <c r="BM13238"/>
      <c r="BN13238"/>
    </row>
    <row r="13239" spans="61:66" x14ac:dyDescent="0.25">
      <c r="BI13239"/>
      <c r="BJ13239"/>
      <c r="BK13239"/>
      <c r="BL13239"/>
      <c r="BM13239"/>
      <c r="BN13239"/>
    </row>
    <row r="13240" spans="61:66" x14ac:dyDescent="0.25">
      <c r="BI13240"/>
      <c r="BJ13240"/>
      <c r="BK13240"/>
      <c r="BL13240"/>
      <c r="BM13240"/>
      <c r="BN13240"/>
    </row>
    <row r="13241" spans="61:66" x14ac:dyDescent="0.25">
      <c r="BI13241"/>
      <c r="BJ13241"/>
      <c r="BK13241"/>
      <c r="BL13241"/>
      <c r="BM13241"/>
      <c r="BN13241"/>
    </row>
    <row r="13242" spans="61:66" x14ac:dyDescent="0.25">
      <c r="BI13242"/>
      <c r="BJ13242"/>
      <c r="BK13242"/>
      <c r="BL13242"/>
      <c r="BM13242"/>
      <c r="BN13242"/>
    </row>
    <row r="13243" spans="61:66" x14ac:dyDescent="0.25">
      <c r="BI13243"/>
      <c r="BJ13243"/>
      <c r="BK13243"/>
      <c r="BL13243"/>
      <c r="BM13243"/>
      <c r="BN13243"/>
    </row>
    <row r="13244" spans="61:66" x14ac:dyDescent="0.25">
      <c r="BI13244"/>
      <c r="BJ13244"/>
      <c r="BK13244"/>
      <c r="BL13244"/>
      <c r="BM13244"/>
      <c r="BN13244"/>
    </row>
    <row r="13245" spans="61:66" x14ac:dyDescent="0.25">
      <c r="BI13245"/>
      <c r="BJ13245"/>
      <c r="BK13245"/>
      <c r="BL13245"/>
      <c r="BM13245"/>
      <c r="BN13245"/>
    </row>
    <row r="13246" spans="61:66" x14ac:dyDescent="0.25">
      <c r="BI13246"/>
      <c r="BJ13246"/>
      <c r="BK13246"/>
      <c r="BL13246"/>
      <c r="BM13246"/>
      <c r="BN13246"/>
    </row>
    <row r="13247" spans="61:66" x14ac:dyDescent="0.25">
      <c r="BI13247"/>
      <c r="BJ13247"/>
      <c r="BK13247"/>
      <c r="BL13247"/>
      <c r="BM13247"/>
      <c r="BN13247"/>
    </row>
    <row r="13248" spans="61:66" x14ac:dyDescent="0.25">
      <c r="BI13248"/>
      <c r="BJ13248"/>
      <c r="BK13248"/>
      <c r="BL13248"/>
      <c r="BM13248"/>
      <c r="BN13248"/>
    </row>
    <row r="13249" spans="61:66" x14ac:dyDescent="0.25">
      <c r="BI13249"/>
      <c r="BJ13249"/>
      <c r="BK13249"/>
      <c r="BL13249"/>
      <c r="BM13249"/>
      <c r="BN13249"/>
    </row>
    <row r="13250" spans="61:66" x14ac:dyDescent="0.25">
      <c r="BI13250"/>
      <c r="BJ13250"/>
      <c r="BK13250"/>
      <c r="BL13250"/>
      <c r="BM13250"/>
      <c r="BN13250"/>
    </row>
    <row r="13251" spans="61:66" x14ac:dyDescent="0.25">
      <c r="BI13251"/>
      <c r="BJ13251"/>
      <c r="BK13251"/>
      <c r="BL13251"/>
      <c r="BM13251"/>
      <c r="BN13251"/>
    </row>
    <row r="13252" spans="61:66" x14ac:dyDescent="0.25">
      <c r="BI13252"/>
      <c r="BJ13252"/>
      <c r="BK13252"/>
      <c r="BL13252"/>
      <c r="BM13252"/>
      <c r="BN13252"/>
    </row>
    <row r="13253" spans="61:66" x14ac:dyDescent="0.25">
      <c r="BI13253"/>
      <c r="BJ13253"/>
      <c r="BK13253"/>
      <c r="BL13253"/>
      <c r="BM13253"/>
      <c r="BN13253"/>
    </row>
    <row r="13254" spans="61:66" x14ac:dyDescent="0.25">
      <c r="BI13254"/>
      <c r="BJ13254"/>
      <c r="BK13254"/>
      <c r="BL13254"/>
      <c r="BM13254"/>
      <c r="BN13254"/>
    </row>
    <row r="13255" spans="61:66" x14ac:dyDescent="0.25">
      <c r="BI13255"/>
      <c r="BJ13255"/>
      <c r="BK13255"/>
      <c r="BL13255"/>
      <c r="BM13255"/>
      <c r="BN13255"/>
    </row>
    <row r="13256" spans="61:66" x14ac:dyDescent="0.25">
      <c r="BI13256"/>
      <c r="BJ13256"/>
      <c r="BK13256"/>
      <c r="BL13256"/>
      <c r="BM13256"/>
      <c r="BN13256"/>
    </row>
    <row r="13257" spans="61:66" x14ac:dyDescent="0.25">
      <c r="BI13257"/>
      <c r="BJ13257"/>
      <c r="BK13257"/>
      <c r="BL13257"/>
      <c r="BM13257"/>
      <c r="BN13257"/>
    </row>
    <row r="13258" spans="61:66" x14ac:dyDescent="0.25">
      <c r="BI13258"/>
      <c r="BJ13258"/>
      <c r="BK13258"/>
      <c r="BL13258"/>
      <c r="BM13258"/>
      <c r="BN13258"/>
    </row>
    <row r="13259" spans="61:66" x14ac:dyDescent="0.25">
      <c r="BI13259"/>
      <c r="BJ13259"/>
      <c r="BK13259"/>
      <c r="BL13259"/>
      <c r="BM13259"/>
      <c r="BN13259"/>
    </row>
    <row r="13260" spans="61:66" x14ac:dyDescent="0.25">
      <c r="BI13260"/>
      <c r="BJ13260"/>
      <c r="BK13260"/>
      <c r="BL13260"/>
      <c r="BM13260"/>
      <c r="BN13260"/>
    </row>
    <row r="13261" spans="61:66" x14ac:dyDescent="0.25">
      <c r="BI13261"/>
      <c r="BJ13261"/>
      <c r="BK13261"/>
      <c r="BL13261"/>
      <c r="BM13261"/>
      <c r="BN13261"/>
    </row>
    <row r="13262" spans="61:66" x14ac:dyDescent="0.25">
      <c r="BI13262"/>
      <c r="BJ13262"/>
      <c r="BK13262"/>
      <c r="BL13262"/>
      <c r="BM13262"/>
      <c r="BN13262"/>
    </row>
    <row r="13263" spans="61:66" x14ac:dyDescent="0.25">
      <c r="BI13263"/>
      <c r="BJ13263"/>
      <c r="BK13263"/>
      <c r="BL13263"/>
      <c r="BM13263"/>
      <c r="BN13263"/>
    </row>
    <row r="13264" spans="61:66" x14ac:dyDescent="0.25">
      <c r="BI13264"/>
      <c r="BJ13264"/>
      <c r="BK13264"/>
      <c r="BL13264"/>
      <c r="BM13264"/>
      <c r="BN13264"/>
    </row>
    <row r="13265" spans="61:66" x14ac:dyDescent="0.25">
      <c r="BI13265"/>
      <c r="BJ13265"/>
      <c r="BK13265"/>
      <c r="BL13265"/>
      <c r="BM13265"/>
      <c r="BN13265"/>
    </row>
    <row r="13266" spans="61:66" x14ac:dyDescent="0.25">
      <c r="BI13266"/>
      <c r="BJ13266"/>
      <c r="BK13266"/>
      <c r="BL13266"/>
      <c r="BM13266"/>
      <c r="BN13266"/>
    </row>
    <row r="13267" spans="61:66" x14ac:dyDescent="0.25">
      <c r="BI13267"/>
      <c r="BJ13267"/>
      <c r="BK13267"/>
      <c r="BL13267"/>
      <c r="BM13267"/>
      <c r="BN13267"/>
    </row>
    <row r="13268" spans="61:66" x14ac:dyDescent="0.25">
      <c r="BI13268"/>
      <c r="BJ13268"/>
      <c r="BK13268"/>
      <c r="BL13268"/>
      <c r="BM13268"/>
      <c r="BN13268"/>
    </row>
    <row r="13269" spans="61:66" x14ac:dyDescent="0.25">
      <c r="BI13269"/>
      <c r="BJ13269"/>
      <c r="BK13269"/>
      <c r="BL13269"/>
      <c r="BM13269"/>
      <c r="BN13269"/>
    </row>
    <row r="13270" spans="61:66" x14ac:dyDescent="0.25">
      <c r="BI13270"/>
      <c r="BJ13270"/>
      <c r="BK13270"/>
      <c r="BL13270"/>
      <c r="BM13270"/>
      <c r="BN13270"/>
    </row>
    <row r="13271" spans="61:66" x14ac:dyDescent="0.25">
      <c r="BI13271"/>
      <c r="BJ13271"/>
      <c r="BK13271"/>
      <c r="BL13271"/>
      <c r="BM13271"/>
      <c r="BN13271"/>
    </row>
    <row r="13272" spans="61:66" x14ac:dyDescent="0.25">
      <c r="BI13272"/>
      <c r="BJ13272"/>
      <c r="BK13272"/>
      <c r="BL13272"/>
      <c r="BM13272"/>
      <c r="BN13272"/>
    </row>
    <row r="13273" spans="61:66" x14ac:dyDescent="0.25">
      <c r="BI13273"/>
      <c r="BJ13273"/>
      <c r="BK13273"/>
      <c r="BL13273"/>
      <c r="BM13273"/>
      <c r="BN13273"/>
    </row>
    <row r="13274" spans="61:66" x14ac:dyDescent="0.25">
      <c r="BI13274"/>
      <c r="BJ13274"/>
      <c r="BK13274"/>
      <c r="BL13274"/>
      <c r="BM13274"/>
      <c r="BN13274"/>
    </row>
    <row r="13275" spans="61:66" x14ac:dyDescent="0.25">
      <c r="BI13275"/>
      <c r="BJ13275"/>
      <c r="BK13275"/>
      <c r="BL13275"/>
      <c r="BM13275"/>
      <c r="BN13275"/>
    </row>
    <row r="13276" spans="61:66" x14ac:dyDescent="0.25">
      <c r="BI13276"/>
      <c r="BJ13276"/>
      <c r="BK13276"/>
      <c r="BL13276"/>
      <c r="BM13276"/>
      <c r="BN13276"/>
    </row>
    <row r="13277" spans="61:66" x14ac:dyDescent="0.25">
      <c r="BI13277"/>
      <c r="BJ13277"/>
      <c r="BK13277"/>
      <c r="BL13277"/>
      <c r="BM13277"/>
      <c r="BN13277"/>
    </row>
    <row r="13278" spans="61:66" x14ac:dyDescent="0.25">
      <c r="BI13278"/>
      <c r="BJ13278"/>
      <c r="BK13278"/>
      <c r="BL13278"/>
      <c r="BM13278"/>
      <c r="BN13278"/>
    </row>
    <row r="13279" spans="61:66" x14ac:dyDescent="0.25">
      <c r="BI13279"/>
      <c r="BJ13279"/>
      <c r="BK13279"/>
      <c r="BL13279"/>
      <c r="BM13279"/>
      <c r="BN13279"/>
    </row>
    <row r="13280" spans="61:66" x14ac:dyDescent="0.25">
      <c r="BI13280"/>
      <c r="BJ13280"/>
      <c r="BK13280"/>
      <c r="BL13280"/>
      <c r="BM13280"/>
      <c r="BN13280"/>
    </row>
    <row r="13281" spans="61:66" x14ac:dyDescent="0.25">
      <c r="BI13281"/>
      <c r="BJ13281"/>
      <c r="BK13281"/>
      <c r="BL13281"/>
      <c r="BM13281"/>
      <c r="BN13281"/>
    </row>
    <row r="13282" spans="61:66" x14ac:dyDescent="0.25">
      <c r="BI13282"/>
      <c r="BJ13282"/>
      <c r="BK13282"/>
      <c r="BL13282"/>
      <c r="BM13282"/>
      <c r="BN13282"/>
    </row>
    <row r="13283" spans="61:66" x14ac:dyDescent="0.25">
      <c r="BI13283"/>
      <c r="BJ13283"/>
      <c r="BK13283"/>
      <c r="BL13283"/>
      <c r="BM13283"/>
      <c r="BN13283"/>
    </row>
    <row r="13284" spans="61:66" x14ac:dyDescent="0.25">
      <c r="BI13284"/>
      <c r="BJ13284"/>
      <c r="BK13284"/>
      <c r="BL13284"/>
      <c r="BM13284"/>
      <c r="BN13284"/>
    </row>
    <row r="13285" spans="61:66" x14ac:dyDescent="0.25">
      <c r="BI13285"/>
      <c r="BJ13285"/>
      <c r="BK13285"/>
      <c r="BL13285"/>
      <c r="BM13285"/>
      <c r="BN13285"/>
    </row>
    <row r="13286" spans="61:66" x14ac:dyDescent="0.25">
      <c r="BI13286"/>
      <c r="BJ13286"/>
      <c r="BK13286"/>
      <c r="BL13286"/>
      <c r="BM13286"/>
      <c r="BN13286"/>
    </row>
    <row r="13287" spans="61:66" x14ac:dyDescent="0.25">
      <c r="BI13287"/>
      <c r="BJ13287"/>
      <c r="BK13287"/>
      <c r="BL13287"/>
      <c r="BM13287"/>
      <c r="BN13287"/>
    </row>
    <row r="13288" spans="61:66" x14ac:dyDescent="0.25">
      <c r="BI13288"/>
      <c r="BJ13288"/>
      <c r="BK13288"/>
      <c r="BL13288"/>
      <c r="BM13288"/>
      <c r="BN13288"/>
    </row>
    <row r="13289" spans="61:66" x14ac:dyDescent="0.25">
      <c r="BI13289"/>
      <c r="BJ13289"/>
      <c r="BK13289"/>
      <c r="BL13289"/>
      <c r="BM13289"/>
      <c r="BN13289"/>
    </row>
    <row r="13290" spans="61:66" x14ac:dyDescent="0.25">
      <c r="BI13290"/>
      <c r="BJ13290"/>
      <c r="BK13290"/>
      <c r="BL13290"/>
      <c r="BM13290"/>
      <c r="BN13290"/>
    </row>
    <row r="13291" spans="61:66" x14ac:dyDescent="0.25">
      <c r="BI13291"/>
      <c r="BJ13291"/>
      <c r="BK13291"/>
      <c r="BL13291"/>
      <c r="BM13291"/>
      <c r="BN13291"/>
    </row>
    <row r="13292" spans="61:66" x14ac:dyDescent="0.25">
      <c r="BI13292"/>
      <c r="BJ13292"/>
      <c r="BK13292"/>
      <c r="BL13292"/>
      <c r="BM13292"/>
      <c r="BN13292"/>
    </row>
    <row r="13293" spans="61:66" x14ac:dyDescent="0.25">
      <c r="BI13293"/>
      <c r="BJ13293"/>
      <c r="BK13293"/>
      <c r="BL13293"/>
      <c r="BM13293"/>
      <c r="BN13293"/>
    </row>
    <row r="13294" spans="61:66" x14ac:dyDescent="0.25">
      <c r="BI13294"/>
      <c r="BJ13294"/>
      <c r="BK13294"/>
      <c r="BL13294"/>
      <c r="BM13294"/>
      <c r="BN13294"/>
    </row>
    <row r="13295" spans="61:66" x14ac:dyDescent="0.25">
      <c r="BI13295"/>
      <c r="BJ13295"/>
      <c r="BK13295"/>
      <c r="BL13295"/>
      <c r="BM13295"/>
      <c r="BN13295"/>
    </row>
    <row r="13296" spans="61:66" x14ac:dyDescent="0.25">
      <c r="BI13296"/>
      <c r="BJ13296"/>
      <c r="BK13296"/>
      <c r="BL13296"/>
      <c r="BM13296"/>
      <c r="BN13296"/>
    </row>
    <row r="13297" spans="61:66" x14ac:dyDescent="0.25">
      <c r="BI13297"/>
      <c r="BJ13297"/>
      <c r="BK13297"/>
      <c r="BL13297"/>
      <c r="BM13297"/>
      <c r="BN13297"/>
    </row>
    <row r="13298" spans="61:66" x14ac:dyDescent="0.25">
      <c r="BI13298"/>
      <c r="BJ13298"/>
      <c r="BK13298"/>
      <c r="BL13298"/>
      <c r="BM13298"/>
      <c r="BN13298"/>
    </row>
    <row r="13299" spans="61:66" x14ac:dyDescent="0.25">
      <c r="BI13299"/>
      <c r="BJ13299"/>
      <c r="BK13299"/>
      <c r="BL13299"/>
      <c r="BM13299"/>
      <c r="BN13299"/>
    </row>
    <row r="13300" spans="61:66" x14ac:dyDescent="0.25">
      <c r="BI13300"/>
      <c r="BJ13300"/>
      <c r="BK13300"/>
      <c r="BL13300"/>
      <c r="BM13300"/>
      <c r="BN13300"/>
    </row>
    <row r="13301" spans="61:66" x14ac:dyDescent="0.25">
      <c r="BI13301"/>
      <c r="BJ13301"/>
      <c r="BK13301"/>
      <c r="BL13301"/>
      <c r="BM13301"/>
      <c r="BN13301"/>
    </row>
    <row r="13302" spans="61:66" x14ac:dyDescent="0.25">
      <c r="BI13302"/>
      <c r="BJ13302"/>
      <c r="BK13302"/>
      <c r="BL13302"/>
      <c r="BM13302"/>
      <c r="BN13302"/>
    </row>
    <row r="13303" spans="61:66" x14ac:dyDescent="0.25">
      <c r="BI13303"/>
      <c r="BJ13303"/>
      <c r="BK13303"/>
      <c r="BL13303"/>
      <c r="BM13303"/>
      <c r="BN13303"/>
    </row>
    <row r="13304" spans="61:66" x14ac:dyDescent="0.25">
      <c r="BI13304"/>
      <c r="BJ13304"/>
      <c r="BK13304"/>
      <c r="BL13304"/>
      <c r="BM13304"/>
      <c r="BN13304"/>
    </row>
    <row r="13305" spans="61:66" x14ac:dyDescent="0.25">
      <c r="BI13305"/>
      <c r="BJ13305"/>
      <c r="BK13305"/>
      <c r="BL13305"/>
      <c r="BM13305"/>
      <c r="BN13305"/>
    </row>
    <row r="13306" spans="61:66" x14ac:dyDescent="0.25">
      <c r="BI13306"/>
      <c r="BJ13306"/>
      <c r="BK13306"/>
      <c r="BL13306"/>
      <c r="BM13306"/>
      <c r="BN13306"/>
    </row>
    <row r="13307" spans="61:66" x14ac:dyDescent="0.25">
      <c r="BI13307"/>
      <c r="BJ13307"/>
      <c r="BK13307"/>
      <c r="BL13307"/>
      <c r="BM13307"/>
      <c r="BN13307"/>
    </row>
    <row r="13308" spans="61:66" x14ac:dyDescent="0.25">
      <c r="BI13308"/>
      <c r="BJ13308"/>
      <c r="BK13308"/>
      <c r="BL13308"/>
      <c r="BM13308"/>
      <c r="BN13308"/>
    </row>
    <row r="13309" spans="61:66" x14ac:dyDescent="0.25">
      <c r="BI13309"/>
      <c r="BJ13309"/>
      <c r="BK13309"/>
      <c r="BL13309"/>
      <c r="BM13309"/>
      <c r="BN13309"/>
    </row>
    <row r="13310" spans="61:66" x14ac:dyDescent="0.25">
      <c r="BI13310"/>
      <c r="BJ13310"/>
      <c r="BK13310"/>
      <c r="BL13310"/>
      <c r="BM13310"/>
      <c r="BN13310"/>
    </row>
    <row r="13311" spans="61:66" x14ac:dyDescent="0.25">
      <c r="BI13311"/>
      <c r="BJ13311"/>
      <c r="BK13311"/>
      <c r="BL13311"/>
      <c r="BM13311"/>
      <c r="BN13311"/>
    </row>
    <row r="13312" spans="61:66" x14ac:dyDescent="0.25">
      <c r="BI13312"/>
      <c r="BJ13312"/>
      <c r="BK13312"/>
      <c r="BL13312"/>
      <c r="BM13312"/>
      <c r="BN13312"/>
    </row>
    <row r="13313" spans="61:66" x14ac:dyDescent="0.25">
      <c r="BI13313"/>
      <c r="BJ13313"/>
      <c r="BK13313"/>
      <c r="BL13313"/>
      <c r="BM13313"/>
      <c r="BN13313"/>
    </row>
    <row r="13314" spans="61:66" x14ac:dyDescent="0.25">
      <c r="BI13314"/>
      <c r="BJ13314"/>
      <c r="BK13314"/>
      <c r="BL13314"/>
      <c r="BM13314"/>
      <c r="BN13314"/>
    </row>
    <row r="13315" spans="61:66" x14ac:dyDescent="0.25">
      <c r="BI13315"/>
      <c r="BJ13315"/>
      <c r="BK13315"/>
      <c r="BL13315"/>
      <c r="BM13315"/>
      <c r="BN13315"/>
    </row>
    <row r="13316" spans="61:66" x14ac:dyDescent="0.25">
      <c r="BI13316"/>
      <c r="BJ13316"/>
      <c r="BK13316"/>
      <c r="BL13316"/>
      <c r="BM13316"/>
      <c r="BN13316"/>
    </row>
    <row r="13317" spans="61:66" x14ac:dyDescent="0.25">
      <c r="BI13317"/>
      <c r="BJ13317"/>
      <c r="BK13317"/>
      <c r="BL13317"/>
      <c r="BM13317"/>
      <c r="BN13317"/>
    </row>
    <row r="13318" spans="61:66" x14ac:dyDescent="0.25">
      <c r="BI13318"/>
      <c r="BJ13318"/>
      <c r="BK13318"/>
      <c r="BL13318"/>
      <c r="BM13318"/>
      <c r="BN13318"/>
    </row>
    <row r="13319" spans="61:66" x14ac:dyDescent="0.25">
      <c r="BI13319"/>
      <c r="BJ13319"/>
      <c r="BK13319"/>
      <c r="BL13319"/>
      <c r="BM13319"/>
      <c r="BN13319"/>
    </row>
    <row r="13320" spans="61:66" x14ac:dyDescent="0.25">
      <c r="BI13320"/>
      <c r="BJ13320"/>
      <c r="BK13320"/>
      <c r="BL13320"/>
      <c r="BM13320"/>
      <c r="BN13320"/>
    </row>
    <row r="13321" spans="61:66" x14ac:dyDescent="0.25">
      <c r="BI13321"/>
      <c r="BJ13321"/>
      <c r="BK13321"/>
      <c r="BL13321"/>
      <c r="BM13321"/>
      <c r="BN13321"/>
    </row>
    <row r="13322" spans="61:66" x14ac:dyDescent="0.25">
      <c r="BI13322"/>
      <c r="BJ13322"/>
      <c r="BK13322"/>
      <c r="BL13322"/>
      <c r="BM13322"/>
      <c r="BN13322"/>
    </row>
    <row r="13323" spans="61:66" x14ac:dyDescent="0.25">
      <c r="BI13323"/>
      <c r="BJ13323"/>
      <c r="BK13323"/>
      <c r="BL13323"/>
      <c r="BM13323"/>
      <c r="BN13323"/>
    </row>
    <row r="13324" spans="61:66" x14ac:dyDescent="0.25">
      <c r="BI13324"/>
      <c r="BJ13324"/>
      <c r="BK13324"/>
      <c r="BL13324"/>
      <c r="BM13324"/>
      <c r="BN13324"/>
    </row>
    <row r="13325" spans="61:66" x14ac:dyDescent="0.25">
      <c r="BI13325"/>
      <c r="BJ13325"/>
      <c r="BK13325"/>
      <c r="BL13325"/>
      <c r="BM13325"/>
      <c r="BN13325"/>
    </row>
    <row r="13326" spans="61:66" x14ac:dyDescent="0.25">
      <c r="BI13326"/>
      <c r="BJ13326"/>
      <c r="BK13326"/>
      <c r="BL13326"/>
      <c r="BM13326"/>
      <c r="BN13326"/>
    </row>
    <row r="13327" spans="61:66" x14ac:dyDescent="0.25">
      <c r="BI13327"/>
      <c r="BJ13327"/>
      <c r="BK13327"/>
      <c r="BL13327"/>
      <c r="BM13327"/>
      <c r="BN13327"/>
    </row>
    <row r="13328" spans="61:66" x14ac:dyDescent="0.25">
      <c r="BI13328"/>
      <c r="BJ13328"/>
      <c r="BK13328"/>
      <c r="BL13328"/>
      <c r="BM13328"/>
      <c r="BN13328"/>
    </row>
    <row r="13329" spans="61:66" x14ac:dyDescent="0.25">
      <c r="BI13329"/>
      <c r="BJ13329"/>
      <c r="BK13329"/>
      <c r="BL13329"/>
      <c r="BM13329"/>
      <c r="BN13329"/>
    </row>
    <row r="13330" spans="61:66" x14ac:dyDescent="0.25">
      <c r="BI13330"/>
      <c r="BJ13330"/>
      <c r="BK13330"/>
      <c r="BL13330"/>
      <c r="BM13330"/>
      <c r="BN13330"/>
    </row>
    <row r="13331" spans="61:66" x14ac:dyDescent="0.25">
      <c r="BI13331"/>
      <c r="BJ13331"/>
      <c r="BK13331"/>
      <c r="BL13331"/>
      <c r="BM13331"/>
      <c r="BN13331"/>
    </row>
    <row r="13332" spans="61:66" x14ac:dyDescent="0.25">
      <c r="BI13332"/>
      <c r="BJ13332"/>
      <c r="BK13332"/>
      <c r="BL13332"/>
      <c r="BM13332"/>
      <c r="BN13332"/>
    </row>
    <row r="13333" spans="61:66" x14ac:dyDescent="0.25">
      <c r="BI13333"/>
      <c r="BJ13333"/>
      <c r="BK13333"/>
      <c r="BL13333"/>
      <c r="BM13333"/>
      <c r="BN13333"/>
    </row>
    <row r="13334" spans="61:66" x14ac:dyDescent="0.25">
      <c r="BI13334"/>
      <c r="BJ13334"/>
      <c r="BK13334"/>
      <c r="BL13334"/>
      <c r="BM13334"/>
      <c r="BN13334"/>
    </row>
    <row r="13335" spans="61:66" x14ac:dyDescent="0.25">
      <c r="BI13335"/>
      <c r="BJ13335"/>
      <c r="BK13335"/>
      <c r="BL13335"/>
      <c r="BM13335"/>
      <c r="BN13335"/>
    </row>
    <row r="13336" spans="61:66" x14ac:dyDescent="0.25">
      <c r="BI13336"/>
      <c r="BJ13336"/>
      <c r="BK13336"/>
      <c r="BL13336"/>
      <c r="BM13336"/>
      <c r="BN13336"/>
    </row>
    <row r="13337" spans="61:66" x14ac:dyDescent="0.25">
      <c r="BI13337"/>
      <c r="BJ13337"/>
      <c r="BK13337"/>
      <c r="BL13337"/>
      <c r="BM13337"/>
      <c r="BN13337"/>
    </row>
    <row r="13338" spans="61:66" x14ac:dyDescent="0.25">
      <c r="BI13338"/>
      <c r="BJ13338"/>
      <c r="BK13338"/>
      <c r="BL13338"/>
      <c r="BM13338"/>
      <c r="BN13338"/>
    </row>
    <row r="13339" spans="61:66" x14ac:dyDescent="0.25">
      <c r="BI13339"/>
      <c r="BJ13339"/>
      <c r="BK13339"/>
      <c r="BL13339"/>
      <c r="BM13339"/>
      <c r="BN13339"/>
    </row>
    <row r="13340" spans="61:66" x14ac:dyDescent="0.25">
      <c r="BI13340"/>
      <c r="BJ13340"/>
      <c r="BK13340"/>
      <c r="BL13340"/>
      <c r="BM13340"/>
      <c r="BN13340"/>
    </row>
    <row r="13341" spans="61:66" x14ac:dyDescent="0.25">
      <c r="BI13341"/>
      <c r="BJ13341"/>
      <c r="BK13341"/>
      <c r="BL13341"/>
      <c r="BM13341"/>
      <c r="BN13341"/>
    </row>
    <row r="13342" spans="61:66" x14ac:dyDescent="0.25">
      <c r="BI13342"/>
      <c r="BJ13342"/>
      <c r="BK13342"/>
      <c r="BL13342"/>
      <c r="BM13342"/>
      <c r="BN13342"/>
    </row>
    <row r="13343" spans="61:66" x14ac:dyDescent="0.25">
      <c r="BI13343"/>
      <c r="BJ13343"/>
      <c r="BK13343"/>
      <c r="BL13343"/>
      <c r="BM13343"/>
      <c r="BN13343"/>
    </row>
    <row r="13344" spans="61:66" x14ac:dyDescent="0.25">
      <c r="BI13344"/>
      <c r="BJ13344"/>
      <c r="BK13344"/>
      <c r="BL13344"/>
      <c r="BM13344"/>
      <c r="BN13344"/>
    </row>
    <row r="13345" spans="61:66" x14ac:dyDescent="0.25">
      <c r="BI13345"/>
      <c r="BJ13345"/>
      <c r="BK13345"/>
      <c r="BL13345"/>
      <c r="BM13345"/>
      <c r="BN13345"/>
    </row>
    <row r="13346" spans="61:66" x14ac:dyDescent="0.25">
      <c r="BI13346"/>
      <c r="BJ13346"/>
      <c r="BK13346"/>
      <c r="BL13346"/>
      <c r="BM13346"/>
      <c r="BN13346"/>
    </row>
    <row r="13347" spans="61:66" x14ac:dyDescent="0.25">
      <c r="BI13347"/>
      <c r="BJ13347"/>
      <c r="BK13347"/>
      <c r="BL13347"/>
      <c r="BM13347"/>
      <c r="BN13347"/>
    </row>
    <row r="13348" spans="61:66" x14ac:dyDescent="0.25">
      <c r="BI13348"/>
      <c r="BJ13348"/>
      <c r="BK13348"/>
      <c r="BL13348"/>
      <c r="BM13348"/>
      <c r="BN13348"/>
    </row>
    <row r="13349" spans="61:66" x14ac:dyDescent="0.25">
      <c r="BI13349"/>
      <c r="BJ13349"/>
      <c r="BK13349"/>
      <c r="BL13349"/>
      <c r="BM13349"/>
      <c r="BN13349"/>
    </row>
    <row r="13350" spans="61:66" x14ac:dyDescent="0.25">
      <c r="BI13350"/>
      <c r="BJ13350"/>
      <c r="BK13350"/>
      <c r="BL13350"/>
      <c r="BM13350"/>
      <c r="BN13350"/>
    </row>
    <row r="13351" spans="61:66" x14ac:dyDescent="0.25">
      <c r="BI13351"/>
      <c r="BJ13351"/>
      <c r="BK13351"/>
      <c r="BL13351"/>
      <c r="BM13351"/>
      <c r="BN13351"/>
    </row>
    <row r="13352" spans="61:66" x14ac:dyDescent="0.25">
      <c r="BI13352"/>
      <c r="BJ13352"/>
      <c r="BK13352"/>
      <c r="BL13352"/>
      <c r="BM13352"/>
      <c r="BN13352"/>
    </row>
    <row r="13353" spans="61:66" x14ac:dyDescent="0.25">
      <c r="BI13353"/>
      <c r="BJ13353"/>
      <c r="BK13353"/>
      <c r="BL13353"/>
      <c r="BM13353"/>
      <c r="BN13353"/>
    </row>
    <row r="13354" spans="61:66" x14ac:dyDescent="0.25">
      <c r="BI13354"/>
      <c r="BJ13354"/>
      <c r="BK13354"/>
      <c r="BL13354"/>
      <c r="BM13354"/>
      <c r="BN13354"/>
    </row>
    <row r="13355" spans="61:66" x14ac:dyDescent="0.25">
      <c r="BI13355"/>
      <c r="BJ13355"/>
      <c r="BK13355"/>
      <c r="BL13355"/>
      <c r="BM13355"/>
      <c r="BN13355"/>
    </row>
    <row r="13356" spans="61:66" x14ac:dyDescent="0.25">
      <c r="BI13356"/>
      <c r="BJ13356"/>
      <c r="BK13356"/>
      <c r="BL13356"/>
      <c r="BM13356"/>
      <c r="BN13356"/>
    </row>
    <row r="13357" spans="61:66" x14ac:dyDescent="0.25">
      <c r="BI13357"/>
      <c r="BJ13357"/>
      <c r="BK13357"/>
      <c r="BL13357"/>
      <c r="BM13357"/>
      <c r="BN13357"/>
    </row>
    <row r="13358" spans="61:66" x14ac:dyDescent="0.25">
      <c r="BI13358"/>
      <c r="BJ13358"/>
      <c r="BK13358"/>
      <c r="BL13358"/>
      <c r="BM13358"/>
      <c r="BN13358"/>
    </row>
    <row r="13359" spans="61:66" x14ac:dyDescent="0.25">
      <c r="BI13359"/>
      <c r="BJ13359"/>
      <c r="BK13359"/>
      <c r="BL13359"/>
      <c r="BM13359"/>
      <c r="BN13359"/>
    </row>
    <row r="13360" spans="61:66" x14ac:dyDescent="0.25">
      <c r="BI13360"/>
      <c r="BJ13360"/>
      <c r="BK13360"/>
      <c r="BL13360"/>
      <c r="BM13360"/>
      <c r="BN13360"/>
    </row>
    <row r="13361" spans="61:66" x14ac:dyDescent="0.25">
      <c r="BI13361"/>
      <c r="BJ13361"/>
      <c r="BK13361"/>
      <c r="BL13361"/>
      <c r="BM13361"/>
      <c r="BN13361"/>
    </row>
    <row r="13362" spans="61:66" x14ac:dyDescent="0.25">
      <c r="BI13362"/>
      <c r="BJ13362"/>
      <c r="BK13362"/>
      <c r="BL13362"/>
      <c r="BM13362"/>
      <c r="BN13362"/>
    </row>
    <row r="13363" spans="61:66" x14ac:dyDescent="0.25">
      <c r="BI13363"/>
      <c r="BJ13363"/>
      <c r="BK13363"/>
      <c r="BL13363"/>
      <c r="BM13363"/>
      <c r="BN13363"/>
    </row>
    <row r="13364" spans="61:66" x14ac:dyDescent="0.25">
      <c r="BI13364"/>
      <c r="BJ13364"/>
      <c r="BK13364"/>
      <c r="BL13364"/>
      <c r="BM13364"/>
      <c r="BN13364"/>
    </row>
    <row r="13365" spans="61:66" x14ac:dyDescent="0.25">
      <c r="BI13365"/>
      <c r="BJ13365"/>
      <c r="BK13365"/>
      <c r="BL13365"/>
      <c r="BM13365"/>
      <c r="BN13365"/>
    </row>
    <row r="13366" spans="61:66" x14ac:dyDescent="0.25">
      <c r="BI13366"/>
      <c r="BJ13366"/>
      <c r="BK13366"/>
      <c r="BL13366"/>
      <c r="BM13366"/>
      <c r="BN13366"/>
    </row>
    <row r="13367" spans="61:66" x14ac:dyDescent="0.25">
      <c r="BI13367"/>
      <c r="BJ13367"/>
      <c r="BK13367"/>
      <c r="BL13367"/>
      <c r="BM13367"/>
      <c r="BN13367"/>
    </row>
    <row r="13368" spans="61:66" x14ac:dyDescent="0.25">
      <c r="BI13368"/>
      <c r="BJ13368"/>
      <c r="BK13368"/>
      <c r="BL13368"/>
      <c r="BM13368"/>
      <c r="BN13368"/>
    </row>
    <row r="13369" spans="61:66" x14ac:dyDescent="0.25">
      <c r="BI13369"/>
      <c r="BJ13369"/>
      <c r="BK13369"/>
      <c r="BL13369"/>
      <c r="BM13369"/>
      <c r="BN13369"/>
    </row>
    <row r="13370" spans="61:66" x14ac:dyDescent="0.25">
      <c r="BI13370"/>
      <c r="BJ13370"/>
      <c r="BK13370"/>
      <c r="BL13370"/>
      <c r="BM13370"/>
      <c r="BN13370"/>
    </row>
    <row r="13371" spans="61:66" x14ac:dyDescent="0.25">
      <c r="BI13371"/>
      <c r="BJ13371"/>
      <c r="BK13371"/>
      <c r="BL13371"/>
      <c r="BM13371"/>
      <c r="BN13371"/>
    </row>
    <row r="13372" spans="61:66" x14ac:dyDescent="0.25">
      <c r="BI13372"/>
      <c r="BJ13372"/>
      <c r="BK13372"/>
      <c r="BL13372"/>
      <c r="BM13372"/>
      <c r="BN13372"/>
    </row>
    <row r="13373" spans="61:66" x14ac:dyDescent="0.25">
      <c r="BI13373"/>
      <c r="BJ13373"/>
      <c r="BK13373"/>
      <c r="BL13373"/>
      <c r="BM13373"/>
      <c r="BN13373"/>
    </row>
    <row r="13374" spans="61:66" x14ac:dyDescent="0.25">
      <c r="BI13374"/>
      <c r="BJ13374"/>
      <c r="BK13374"/>
      <c r="BL13374"/>
      <c r="BM13374"/>
      <c r="BN13374"/>
    </row>
    <row r="13375" spans="61:66" x14ac:dyDescent="0.25">
      <c r="BI13375"/>
      <c r="BJ13375"/>
      <c r="BK13375"/>
      <c r="BL13375"/>
      <c r="BM13375"/>
      <c r="BN13375"/>
    </row>
    <row r="13376" spans="61:66" x14ac:dyDescent="0.25">
      <c r="BI13376"/>
      <c r="BJ13376"/>
      <c r="BK13376"/>
      <c r="BL13376"/>
      <c r="BM13376"/>
      <c r="BN13376"/>
    </row>
    <row r="13377" spans="61:66" x14ac:dyDescent="0.25">
      <c r="BI13377"/>
      <c r="BJ13377"/>
      <c r="BK13377"/>
      <c r="BL13377"/>
      <c r="BM13377"/>
      <c r="BN13377"/>
    </row>
    <row r="13378" spans="61:66" x14ac:dyDescent="0.25">
      <c r="BI13378"/>
      <c r="BJ13378"/>
      <c r="BK13378"/>
      <c r="BL13378"/>
      <c r="BM13378"/>
      <c r="BN13378"/>
    </row>
    <row r="13379" spans="61:66" x14ac:dyDescent="0.25">
      <c r="BI13379"/>
      <c r="BJ13379"/>
      <c r="BK13379"/>
      <c r="BL13379"/>
      <c r="BM13379"/>
      <c r="BN13379"/>
    </row>
    <row r="13380" spans="61:66" x14ac:dyDescent="0.25">
      <c r="BI13380"/>
      <c r="BJ13380"/>
      <c r="BK13380"/>
      <c r="BL13380"/>
      <c r="BM13380"/>
      <c r="BN13380"/>
    </row>
    <row r="13381" spans="61:66" x14ac:dyDescent="0.25">
      <c r="BI13381"/>
      <c r="BJ13381"/>
      <c r="BK13381"/>
      <c r="BL13381"/>
      <c r="BM13381"/>
      <c r="BN13381"/>
    </row>
    <row r="13382" spans="61:66" x14ac:dyDescent="0.25">
      <c r="BI13382"/>
      <c r="BJ13382"/>
      <c r="BK13382"/>
      <c r="BL13382"/>
      <c r="BM13382"/>
      <c r="BN13382"/>
    </row>
    <row r="13383" spans="61:66" x14ac:dyDescent="0.25">
      <c r="BI13383"/>
      <c r="BJ13383"/>
      <c r="BK13383"/>
      <c r="BL13383"/>
      <c r="BM13383"/>
      <c r="BN13383"/>
    </row>
    <row r="13384" spans="61:66" x14ac:dyDescent="0.25">
      <c r="BI13384"/>
      <c r="BJ13384"/>
      <c r="BK13384"/>
      <c r="BL13384"/>
      <c r="BM13384"/>
      <c r="BN13384"/>
    </row>
    <row r="13385" spans="61:66" x14ac:dyDescent="0.25">
      <c r="BI13385"/>
      <c r="BJ13385"/>
      <c r="BK13385"/>
      <c r="BL13385"/>
      <c r="BM13385"/>
      <c r="BN13385"/>
    </row>
    <row r="13386" spans="61:66" x14ac:dyDescent="0.25">
      <c r="BI13386"/>
      <c r="BJ13386"/>
      <c r="BK13386"/>
      <c r="BL13386"/>
      <c r="BM13386"/>
      <c r="BN13386"/>
    </row>
    <row r="13387" spans="61:66" x14ac:dyDescent="0.25">
      <c r="BI13387"/>
      <c r="BJ13387"/>
      <c r="BK13387"/>
      <c r="BL13387"/>
      <c r="BM13387"/>
      <c r="BN13387"/>
    </row>
    <row r="13388" spans="61:66" x14ac:dyDescent="0.25">
      <c r="BI13388"/>
      <c r="BJ13388"/>
      <c r="BK13388"/>
      <c r="BL13388"/>
      <c r="BM13388"/>
      <c r="BN13388"/>
    </row>
    <row r="13389" spans="61:66" x14ac:dyDescent="0.25">
      <c r="BI13389"/>
      <c r="BJ13389"/>
      <c r="BK13389"/>
      <c r="BL13389"/>
      <c r="BM13389"/>
      <c r="BN13389"/>
    </row>
    <row r="13390" spans="61:66" x14ac:dyDescent="0.25">
      <c r="BI13390"/>
      <c r="BJ13390"/>
      <c r="BK13390"/>
      <c r="BL13390"/>
      <c r="BM13390"/>
      <c r="BN13390"/>
    </row>
    <row r="13391" spans="61:66" x14ac:dyDescent="0.25">
      <c r="BI13391"/>
      <c r="BJ13391"/>
      <c r="BK13391"/>
      <c r="BL13391"/>
      <c r="BM13391"/>
      <c r="BN13391"/>
    </row>
    <row r="13392" spans="61:66" x14ac:dyDescent="0.25">
      <c r="BI13392"/>
      <c r="BJ13392"/>
      <c r="BK13392"/>
      <c r="BL13392"/>
      <c r="BM13392"/>
      <c r="BN13392"/>
    </row>
    <row r="13393" spans="61:66" x14ac:dyDescent="0.25">
      <c r="BI13393"/>
      <c r="BJ13393"/>
      <c r="BK13393"/>
      <c r="BL13393"/>
      <c r="BM13393"/>
      <c r="BN13393"/>
    </row>
    <row r="13394" spans="61:66" x14ac:dyDescent="0.25">
      <c r="BI13394"/>
      <c r="BJ13394"/>
      <c r="BK13394"/>
      <c r="BL13394"/>
      <c r="BM13394"/>
      <c r="BN13394"/>
    </row>
    <row r="13395" spans="61:66" x14ac:dyDescent="0.25">
      <c r="BI13395"/>
      <c r="BJ13395"/>
      <c r="BK13395"/>
      <c r="BL13395"/>
      <c r="BM13395"/>
      <c r="BN13395"/>
    </row>
    <row r="13396" spans="61:66" x14ac:dyDescent="0.25">
      <c r="BI13396"/>
      <c r="BJ13396"/>
      <c r="BK13396"/>
      <c r="BL13396"/>
      <c r="BM13396"/>
      <c r="BN13396"/>
    </row>
    <row r="13397" spans="61:66" x14ac:dyDescent="0.25">
      <c r="BI13397"/>
      <c r="BJ13397"/>
      <c r="BK13397"/>
      <c r="BL13397"/>
      <c r="BM13397"/>
      <c r="BN13397"/>
    </row>
    <row r="13398" spans="61:66" x14ac:dyDescent="0.25">
      <c r="BI13398"/>
      <c r="BJ13398"/>
      <c r="BK13398"/>
      <c r="BL13398"/>
      <c r="BM13398"/>
      <c r="BN13398"/>
    </row>
    <row r="13399" spans="61:66" x14ac:dyDescent="0.25">
      <c r="BI13399"/>
      <c r="BJ13399"/>
      <c r="BK13399"/>
      <c r="BL13399"/>
      <c r="BM13399"/>
      <c r="BN13399"/>
    </row>
    <row r="13400" spans="61:66" x14ac:dyDescent="0.25">
      <c r="BI13400"/>
      <c r="BJ13400"/>
      <c r="BK13400"/>
      <c r="BL13400"/>
      <c r="BM13400"/>
      <c r="BN13400"/>
    </row>
    <row r="13401" spans="61:66" x14ac:dyDescent="0.25">
      <c r="BI13401"/>
      <c r="BJ13401"/>
      <c r="BK13401"/>
      <c r="BL13401"/>
      <c r="BM13401"/>
      <c r="BN13401"/>
    </row>
    <row r="13402" spans="61:66" x14ac:dyDescent="0.25">
      <c r="BI13402"/>
      <c r="BJ13402"/>
      <c r="BK13402"/>
      <c r="BL13402"/>
      <c r="BM13402"/>
      <c r="BN13402"/>
    </row>
    <row r="13403" spans="61:66" x14ac:dyDescent="0.25">
      <c r="BI13403"/>
      <c r="BJ13403"/>
      <c r="BK13403"/>
      <c r="BL13403"/>
      <c r="BM13403"/>
      <c r="BN13403"/>
    </row>
    <row r="13404" spans="61:66" x14ac:dyDescent="0.25">
      <c r="BI13404"/>
      <c r="BJ13404"/>
      <c r="BK13404"/>
      <c r="BL13404"/>
      <c r="BM13404"/>
      <c r="BN13404"/>
    </row>
    <row r="13405" spans="61:66" x14ac:dyDescent="0.25">
      <c r="BI13405"/>
      <c r="BJ13405"/>
      <c r="BK13405"/>
      <c r="BL13405"/>
      <c r="BM13405"/>
      <c r="BN13405"/>
    </row>
    <row r="13406" spans="61:66" x14ac:dyDescent="0.25">
      <c r="BI13406"/>
      <c r="BJ13406"/>
      <c r="BK13406"/>
      <c r="BL13406"/>
      <c r="BM13406"/>
      <c r="BN13406"/>
    </row>
    <row r="13407" spans="61:66" x14ac:dyDescent="0.25">
      <c r="BI13407"/>
      <c r="BJ13407"/>
      <c r="BK13407"/>
      <c r="BL13407"/>
      <c r="BM13407"/>
      <c r="BN13407"/>
    </row>
    <row r="13408" spans="61:66" x14ac:dyDescent="0.25">
      <c r="BI13408"/>
      <c r="BJ13408"/>
      <c r="BK13408"/>
      <c r="BL13408"/>
      <c r="BM13408"/>
      <c r="BN13408"/>
    </row>
    <row r="13409" spans="61:66" x14ac:dyDescent="0.25">
      <c r="BI13409"/>
      <c r="BJ13409"/>
      <c r="BK13409"/>
      <c r="BL13409"/>
      <c r="BM13409"/>
      <c r="BN13409"/>
    </row>
    <row r="13410" spans="61:66" x14ac:dyDescent="0.25">
      <c r="BI13410"/>
      <c r="BJ13410"/>
      <c r="BK13410"/>
      <c r="BL13410"/>
      <c r="BM13410"/>
      <c r="BN13410"/>
    </row>
    <row r="13411" spans="61:66" x14ac:dyDescent="0.25">
      <c r="BI13411"/>
      <c r="BJ13411"/>
      <c r="BK13411"/>
      <c r="BL13411"/>
      <c r="BM13411"/>
      <c r="BN13411"/>
    </row>
    <row r="13412" spans="61:66" x14ac:dyDescent="0.25">
      <c r="BI13412"/>
      <c r="BJ13412"/>
      <c r="BK13412"/>
      <c r="BL13412"/>
      <c r="BM13412"/>
      <c r="BN13412"/>
    </row>
    <row r="13413" spans="61:66" x14ac:dyDescent="0.25">
      <c r="BI13413"/>
      <c r="BJ13413"/>
      <c r="BK13413"/>
      <c r="BL13413"/>
      <c r="BM13413"/>
      <c r="BN13413"/>
    </row>
    <row r="13414" spans="61:66" x14ac:dyDescent="0.25">
      <c r="BI13414"/>
      <c r="BJ13414"/>
      <c r="BK13414"/>
      <c r="BL13414"/>
      <c r="BM13414"/>
      <c r="BN13414"/>
    </row>
    <row r="13415" spans="61:66" x14ac:dyDescent="0.25">
      <c r="BI13415"/>
      <c r="BJ13415"/>
      <c r="BK13415"/>
      <c r="BL13415"/>
      <c r="BM13415"/>
      <c r="BN13415"/>
    </row>
    <row r="13416" spans="61:66" x14ac:dyDescent="0.25">
      <c r="BI13416"/>
      <c r="BJ13416"/>
      <c r="BK13416"/>
      <c r="BL13416"/>
      <c r="BM13416"/>
      <c r="BN13416"/>
    </row>
    <row r="13417" spans="61:66" x14ac:dyDescent="0.25">
      <c r="BI13417"/>
      <c r="BJ13417"/>
      <c r="BK13417"/>
      <c r="BL13417"/>
      <c r="BM13417"/>
      <c r="BN13417"/>
    </row>
    <row r="13418" spans="61:66" x14ac:dyDescent="0.25">
      <c r="BI13418"/>
      <c r="BJ13418"/>
      <c r="BK13418"/>
      <c r="BL13418"/>
      <c r="BM13418"/>
      <c r="BN13418"/>
    </row>
    <row r="13419" spans="61:66" x14ac:dyDescent="0.25">
      <c r="BI13419"/>
      <c r="BJ13419"/>
      <c r="BK13419"/>
      <c r="BL13419"/>
      <c r="BM13419"/>
      <c r="BN13419"/>
    </row>
    <row r="13420" spans="61:66" x14ac:dyDescent="0.25">
      <c r="BI13420"/>
      <c r="BJ13420"/>
      <c r="BK13420"/>
      <c r="BL13420"/>
      <c r="BM13420"/>
      <c r="BN13420"/>
    </row>
    <row r="13421" spans="61:66" x14ac:dyDescent="0.25">
      <c r="BI13421"/>
      <c r="BJ13421"/>
      <c r="BK13421"/>
      <c r="BL13421"/>
      <c r="BM13421"/>
      <c r="BN13421"/>
    </row>
    <row r="13422" spans="61:66" x14ac:dyDescent="0.25">
      <c r="BI13422"/>
      <c r="BJ13422"/>
      <c r="BK13422"/>
      <c r="BL13422"/>
      <c r="BM13422"/>
      <c r="BN13422"/>
    </row>
    <row r="13423" spans="61:66" x14ac:dyDescent="0.25">
      <c r="BI13423"/>
      <c r="BJ13423"/>
      <c r="BK13423"/>
      <c r="BL13423"/>
      <c r="BM13423"/>
      <c r="BN13423"/>
    </row>
    <row r="13424" spans="61:66" x14ac:dyDescent="0.25">
      <c r="BI13424"/>
      <c r="BJ13424"/>
      <c r="BK13424"/>
      <c r="BL13424"/>
      <c r="BM13424"/>
      <c r="BN13424"/>
    </row>
    <row r="13425" spans="61:66" x14ac:dyDescent="0.25">
      <c r="BI13425"/>
      <c r="BJ13425"/>
      <c r="BK13425"/>
      <c r="BL13425"/>
      <c r="BM13425"/>
      <c r="BN13425"/>
    </row>
    <row r="13426" spans="61:66" x14ac:dyDescent="0.25">
      <c r="BI13426"/>
      <c r="BJ13426"/>
      <c r="BK13426"/>
      <c r="BL13426"/>
      <c r="BM13426"/>
      <c r="BN13426"/>
    </row>
    <row r="13427" spans="61:66" x14ac:dyDescent="0.25">
      <c r="BI13427"/>
      <c r="BJ13427"/>
      <c r="BK13427"/>
      <c r="BL13427"/>
      <c r="BM13427"/>
      <c r="BN13427"/>
    </row>
    <row r="13428" spans="61:66" x14ac:dyDescent="0.25">
      <c r="BI13428"/>
      <c r="BJ13428"/>
      <c r="BK13428"/>
      <c r="BL13428"/>
      <c r="BM13428"/>
      <c r="BN13428"/>
    </row>
    <row r="13429" spans="61:66" x14ac:dyDescent="0.25">
      <c r="BI13429"/>
      <c r="BJ13429"/>
      <c r="BK13429"/>
      <c r="BL13429"/>
      <c r="BM13429"/>
      <c r="BN13429"/>
    </row>
    <row r="13430" spans="61:66" x14ac:dyDescent="0.25">
      <c r="BI13430"/>
      <c r="BJ13430"/>
      <c r="BK13430"/>
      <c r="BL13430"/>
      <c r="BM13430"/>
      <c r="BN13430"/>
    </row>
    <row r="13431" spans="61:66" x14ac:dyDescent="0.25">
      <c r="BI13431"/>
      <c r="BJ13431"/>
      <c r="BK13431"/>
      <c r="BL13431"/>
      <c r="BM13431"/>
      <c r="BN13431"/>
    </row>
    <row r="13432" spans="61:66" x14ac:dyDescent="0.25">
      <c r="BI13432"/>
      <c r="BJ13432"/>
      <c r="BK13432"/>
      <c r="BL13432"/>
      <c r="BM13432"/>
      <c r="BN13432"/>
    </row>
    <row r="13433" spans="61:66" x14ac:dyDescent="0.25">
      <c r="BI13433"/>
      <c r="BJ13433"/>
      <c r="BK13433"/>
      <c r="BL13433"/>
      <c r="BM13433"/>
      <c r="BN13433"/>
    </row>
    <row r="13434" spans="61:66" x14ac:dyDescent="0.25">
      <c r="BI13434"/>
      <c r="BJ13434"/>
      <c r="BK13434"/>
      <c r="BL13434"/>
      <c r="BM13434"/>
      <c r="BN13434"/>
    </row>
    <row r="13435" spans="61:66" x14ac:dyDescent="0.25">
      <c r="BI13435"/>
      <c r="BJ13435"/>
      <c r="BK13435"/>
      <c r="BL13435"/>
      <c r="BM13435"/>
      <c r="BN13435"/>
    </row>
    <row r="13436" spans="61:66" x14ac:dyDescent="0.25">
      <c r="BI13436"/>
      <c r="BJ13436"/>
      <c r="BK13436"/>
      <c r="BL13436"/>
      <c r="BM13436"/>
      <c r="BN13436"/>
    </row>
    <row r="13437" spans="61:66" x14ac:dyDescent="0.25">
      <c r="BI13437"/>
      <c r="BJ13437"/>
      <c r="BK13437"/>
      <c r="BL13437"/>
      <c r="BM13437"/>
      <c r="BN13437"/>
    </row>
    <row r="13438" spans="61:66" x14ac:dyDescent="0.25">
      <c r="BI13438"/>
      <c r="BJ13438"/>
      <c r="BK13438"/>
      <c r="BL13438"/>
      <c r="BM13438"/>
      <c r="BN13438"/>
    </row>
    <row r="13439" spans="61:66" x14ac:dyDescent="0.25">
      <c r="BI13439"/>
      <c r="BJ13439"/>
      <c r="BK13439"/>
      <c r="BL13439"/>
      <c r="BM13439"/>
      <c r="BN13439"/>
    </row>
    <row r="13440" spans="61:66" x14ac:dyDescent="0.25">
      <c r="BI13440"/>
      <c r="BJ13440"/>
      <c r="BK13440"/>
      <c r="BL13440"/>
      <c r="BM13440"/>
      <c r="BN13440"/>
    </row>
    <row r="13441" spans="61:66" x14ac:dyDescent="0.25">
      <c r="BI13441"/>
      <c r="BJ13441"/>
      <c r="BK13441"/>
      <c r="BL13441"/>
      <c r="BM13441"/>
      <c r="BN13441"/>
    </row>
    <row r="13442" spans="61:66" x14ac:dyDescent="0.25">
      <c r="BI13442"/>
      <c r="BJ13442"/>
      <c r="BK13442"/>
      <c r="BL13442"/>
      <c r="BM13442"/>
      <c r="BN13442"/>
    </row>
    <row r="13443" spans="61:66" x14ac:dyDescent="0.25">
      <c r="BI13443"/>
      <c r="BJ13443"/>
      <c r="BK13443"/>
      <c r="BL13443"/>
      <c r="BM13443"/>
      <c r="BN13443"/>
    </row>
    <row r="13444" spans="61:66" x14ac:dyDescent="0.25">
      <c r="BI13444"/>
      <c r="BJ13444"/>
      <c r="BK13444"/>
      <c r="BL13444"/>
      <c r="BM13444"/>
      <c r="BN13444"/>
    </row>
    <row r="13445" spans="61:66" x14ac:dyDescent="0.25">
      <c r="BI13445"/>
      <c r="BJ13445"/>
      <c r="BK13445"/>
      <c r="BL13445"/>
      <c r="BM13445"/>
      <c r="BN13445"/>
    </row>
    <row r="13446" spans="61:66" x14ac:dyDescent="0.25">
      <c r="BI13446"/>
      <c r="BJ13446"/>
      <c r="BK13446"/>
      <c r="BL13446"/>
      <c r="BM13446"/>
      <c r="BN13446"/>
    </row>
    <row r="13447" spans="61:66" x14ac:dyDescent="0.25">
      <c r="BI13447"/>
      <c r="BJ13447"/>
      <c r="BK13447"/>
      <c r="BL13447"/>
      <c r="BM13447"/>
      <c r="BN13447"/>
    </row>
    <row r="13448" spans="61:66" x14ac:dyDescent="0.25">
      <c r="BI13448"/>
      <c r="BJ13448"/>
      <c r="BK13448"/>
      <c r="BL13448"/>
      <c r="BM13448"/>
      <c r="BN13448"/>
    </row>
    <row r="13449" spans="61:66" x14ac:dyDescent="0.25">
      <c r="BI13449"/>
      <c r="BJ13449"/>
      <c r="BK13449"/>
      <c r="BL13449"/>
      <c r="BM13449"/>
      <c r="BN13449"/>
    </row>
    <row r="13450" spans="61:66" x14ac:dyDescent="0.25">
      <c r="BI13450"/>
      <c r="BJ13450"/>
      <c r="BK13450"/>
      <c r="BL13450"/>
      <c r="BM13450"/>
      <c r="BN13450"/>
    </row>
    <row r="13451" spans="61:66" x14ac:dyDescent="0.25">
      <c r="BI13451"/>
      <c r="BJ13451"/>
      <c r="BK13451"/>
      <c r="BL13451"/>
      <c r="BM13451"/>
      <c r="BN13451"/>
    </row>
    <row r="13452" spans="61:66" x14ac:dyDescent="0.25">
      <c r="BI13452"/>
      <c r="BJ13452"/>
      <c r="BK13452"/>
      <c r="BL13452"/>
      <c r="BM13452"/>
      <c r="BN13452"/>
    </row>
    <row r="13453" spans="61:66" x14ac:dyDescent="0.25">
      <c r="BI13453"/>
      <c r="BJ13453"/>
      <c r="BK13453"/>
      <c r="BL13453"/>
      <c r="BM13453"/>
      <c r="BN13453"/>
    </row>
    <row r="13454" spans="61:66" x14ac:dyDescent="0.25">
      <c r="BI13454"/>
      <c r="BJ13454"/>
      <c r="BK13454"/>
      <c r="BL13454"/>
      <c r="BM13454"/>
      <c r="BN13454"/>
    </row>
    <row r="13455" spans="61:66" x14ac:dyDescent="0.25">
      <c r="BI13455"/>
      <c r="BJ13455"/>
      <c r="BK13455"/>
      <c r="BL13455"/>
      <c r="BM13455"/>
      <c r="BN13455"/>
    </row>
    <row r="13456" spans="61:66" x14ac:dyDescent="0.25">
      <c r="BI13456"/>
      <c r="BJ13456"/>
      <c r="BK13456"/>
      <c r="BL13456"/>
      <c r="BM13456"/>
      <c r="BN13456"/>
    </row>
    <row r="13457" spans="61:66" x14ac:dyDescent="0.25">
      <c r="BI13457"/>
      <c r="BJ13457"/>
      <c r="BK13457"/>
      <c r="BL13457"/>
      <c r="BM13457"/>
      <c r="BN13457"/>
    </row>
    <row r="13458" spans="61:66" x14ac:dyDescent="0.25">
      <c r="BI13458"/>
      <c r="BJ13458"/>
      <c r="BK13458"/>
      <c r="BL13458"/>
      <c r="BM13458"/>
      <c r="BN13458"/>
    </row>
    <row r="13459" spans="61:66" x14ac:dyDescent="0.25">
      <c r="BI13459"/>
      <c r="BJ13459"/>
      <c r="BK13459"/>
      <c r="BL13459"/>
      <c r="BM13459"/>
      <c r="BN13459"/>
    </row>
    <row r="13460" spans="61:66" x14ac:dyDescent="0.25">
      <c r="BI13460"/>
      <c r="BJ13460"/>
      <c r="BK13460"/>
      <c r="BL13460"/>
      <c r="BM13460"/>
      <c r="BN13460"/>
    </row>
    <row r="13461" spans="61:66" x14ac:dyDescent="0.25">
      <c r="BI13461"/>
      <c r="BJ13461"/>
      <c r="BK13461"/>
      <c r="BL13461"/>
      <c r="BM13461"/>
      <c r="BN13461"/>
    </row>
    <row r="13462" spans="61:66" x14ac:dyDescent="0.25">
      <c r="BI13462"/>
      <c r="BJ13462"/>
      <c r="BK13462"/>
      <c r="BL13462"/>
      <c r="BM13462"/>
      <c r="BN13462"/>
    </row>
    <row r="13463" spans="61:66" x14ac:dyDescent="0.25">
      <c r="BI13463"/>
      <c r="BJ13463"/>
      <c r="BK13463"/>
      <c r="BL13463"/>
      <c r="BM13463"/>
      <c r="BN13463"/>
    </row>
    <row r="13464" spans="61:66" x14ac:dyDescent="0.25">
      <c r="BI13464"/>
      <c r="BJ13464"/>
      <c r="BK13464"/>
      <c r="BL13464"/>
      <c r="BM13464"/>
      <c r="BN13464"/>
    </row>
    <row r="13465" spans="61:66" x14ac:dyDescent="0.25">
      <c r="BI13465"/>
      <c r="BJ13465"/>
      <c r="BK13465"/>
      <c r="BL13465"/>
      <c r="BM13465"/>
      <c r="BN13465"/>
    </row>
    <row r="13466" spans="61:66" x14ac:dyDescent="0.25">
      <c r="BI13466"/>
      <c r="BJ13466"/>
      <c r="BK13466"/>
      <c r="BL13466"/>
      <c r="BM13466"/>
      <c r="BN13466"/>
    </row>
    <row r="13467" spans="61:66" x14ac:dyDescent="0.25">
      <c r="BI13467"/>
      <c r="BJ13467"/>
      <c r="BK13467"/>
      <c r="BL13467"/>
      <c r="BM13467"/>
      <c r="BN13467"/>
    </row>
    <row r="13468" spans="61:66" x14ac:dyDescent="0.25">
      <c r="BI13468"/>
      <c r="BJ13468"/>
      <c r="BK13468"/>
      <c r="BL13468"/>
      <c r="BM13468"/>
      <c r="BN13468"/>
    </row>
    <row r="13469" spans="61:66" x14ac:dyDescent="0.25">
      <c r="BI13469"/>
      <c r="BJ13469"/>
      <c r="BK13469"/>
      <c r="BL13469"/>
      <c r="BM13469"/>
      <c r="BN13469"/>
    </row>
    <row r="13470" spans="61:66" x14ac:dyDescent="0.25">
      <c r="BI13470"/>
      <c r="BJ13470"/>
      <c r="BK13470"/>
      <c r="BL13470"/>
      <c r="BM13470"/>
      <c r="BN13470"/>
    </row>
    <row r="13471" spans="61:66" x14ac:dyDescent="0.25">
      <c r="BI13471"/>
      <c r="BJ13471"/>
      <c r="BK13471"/>
      <c r="BL13471"/>
      <c r="BM13471"/>
      <c r="BN13471"/>
    </row>
    <row r="13472" spans="61:66" x14ac:dyDescent="0.25">
      <c r="BI13472"/>
      <c r="BJ13472"/>
      <c r="BK13472"/>
      <c r="BL13472"/>
      <c r="BM13472"/>
      <c r="BN13472"/>
    </row>
    <row r="13473" spans="61:66" x14ac:dyDescent="0.25">
      <c r="BI13473"/>
      <c r="BJ13473"/>
      <c r="BK13473"/>
      <c r="BL13473"/>
      <c r="BM13473"/>
      <c r="BN13473"/>
    </row>
    <row r="13474" spans="61:66" x14ac:dyDescent="0.25">
      <c r="BI13474"/>
      <c r="BJ13474"/>
      <c r="BK13474"/>
      <c r="BL13474"/>
      <c r="BM13474"/>
      <c r="BN13474"/>
    </row>
    <row r="13475" spans="61:66" x14ac:dyDescent="0.25">
      <c r="BI13475"/>
      <c r="BJ13475"/>
      <c r="BK13475"/>
      <c r="BL13475"/>
      <c r="BM13475"/>
      <c r="BN13475"/>
    </row>
    <row r="13476" spans="61:66" x14ac:dyDescent="0.25">
      <c r="BI13476"/>
      <c r="BJ13476"/>
      <c r="BK13476"/>
      <c r="BL13476"/>
      <c r="BM13476"/>
      <c r="BN13476"/>
    </row>
    <row r="13477" spans="61:66" x14ac:dyDescent="0.25">
      <c r="BI13477"/>
      <c r="BJ13477"/>
      <c r="BK13477"/>
      <c r="BL13477"/>
      <c r="BM13477"/>
      <c r="BN13477"/>
    </row>
    <row r="13478" spans="61:66" x14ac:dyDescent="0.25">
      <c r="BI13478"/>
      <c r="BJ13478"/>
      <c r="BK13478"/>
      <c r="BL13478"/>
      <c r="BM13478"/>
      <c r="BN13478"/>
    </row>
    <row r="13479" spans="61:66" x14ac:dyDescent="0.25">
      <c r="BI13479"/>
      <c r="BJ13479"/>
      <c r="BK13479"/>
      <c r="BL13479"/>
      <c r="BM13479"/>
      <c r="BN13479"/>
    </row>
    <row r="13480" spans="61:66" x14ac:dyDescent="0.25">
      <c r="BI13480"/>
      <c r="BJ13480"/>
      <c r="BK13480"/>
      <c r="BL13480"/>
      <c r="BM13480"/>
      <c r="BN13480"/>
    </row>
    <row r="13481" spans="61:66" x14ac:dyDescent="0.25">
      <c r="BI13481"/>
      <c r="BJ13481"/>
      <c r="BK13481"/>
      <c r="BL13481"/>
      <c r="BM13481"/>
      <c r="BN13481"/>
    </row>
    <row r="13482" spans="61:66" x14ac:dyDescent="0.25">
      <c r="BI13482"/>
      <c r="BJ13482"/>
      <c r="BK13482"/>
      <c r="BL13482"/>
      <c r="BM13482"/>
      <c r="BN13482"/>
    </row>
    <row r="13483" spans="61:66" x14ac:dyDescent="0.25">
      <c r="BI13483"/>
      <c r="BJ13483"/>
      <c r="BK13483"/>
      <c r="BL13483"/>
      <c r="BM13483"/>
      <c r="BN13483"/>
    </row>
    <row r="13484" spans="61:66" x14ac:dyDescent="0.25">
      <c r="BI13484"/>
      <c r="BJ13484"/>
      <c r="BK13484"/>
      <c r="BL13484"/>
      <c r="BM13484"/>
      <c r="BN13484"/>
    </row>
    <row r="13485" spans="61:66" x14ac:dyDescent="0.25">
      <c r="BI13485"/>
      <c r="BJ13485"/>
      <c r="BK13485"/>
      <c r="BL13485"/>
      <c r="BM13485"/>
      <c r="BN13485"/>
    </row>
    <row r="13486" spans="61:66" x14ac:dyDescent="0.25">
      <c r="BI13486"/>
      <c r="BJ13486"/>
      <c r="BK13486"/>
      <c r="BL13486"/>
      <c r="BM13486"/>
      <c r="BN13486"/>
    </row>
    <row r="13487" spans="61:66" x14ac:dyDescent="0.25">
      <c r="BI13487"/>
      <c r="BJ13487"/>
      <c r="BK13487"/>
      <c r="BL13487"/>
      <c r="BM13487"/>
      <c r="BN13487"/>
    </row>
    <row r="13488" spans="61:66" x14ac:dyDescent="0.25">
      <c r="BI13488"/>
      <c r="BJ13488"/>
      <c r="BK13488"/>
      <c r="BL13488"/>
      <c r="BM13488"/>
      <c r="BN13488"/>
    </row>
    <row r="13489" spans="61:66" x14ac:dyDescent="0.25">
      <c r="BI13489"/>
      <c r="BJ13489"/>
      <c r="BK13489"/>
      <c r="BL13489"/>
      <c r="BM13489"/>
      <c r="BN13489"/>
    </row>
    <row r="13490" spans="61:66" x14ac:dyDescent="0.25">
      <c r="BI13490"/>
      <c r="BJ13490"/>
      <c r="BK13490"/>
      <c r="BL13490"/>
      <c r="BM13490"/>
      <c r="BN13490"/>
    </row>
    <row r="13491" spans="61:66" x14ac:dyDescent="0.25">
      <c r="BI13491"/>
      <c r="BJ13491"/>
      <c r="BK13491"/>
      <c r="BL13491"/>
      <c r="BM13491"/>
      <c r="BN13491"/>
    </row>
    <row r="13492" spans="61:66" x14ac:dyDescent="0.25">
      <c r="BI13492"/>
      <c r="BJ13492"/>
      <c r="BK13492"/>
      <c r="BL13492"/>
      <c r="BM13492"/>
      <c r="BN13492"/>
    </row>
    <row r="13493" spans="61:66" x14ac:dyDescent="0.25">
      <c r="BI13493"/>
      <c r="BJ13493"/>
      <c r="BK13493"/>
      <c r="BL13493"/>
      <c r="BM13493"/>
      <c r="BN13493"/>
    </row>
    <row r="13494" spans="61:66" x14ac:dyDescent="0.25">
      <c r="BI13494"/>
      <c r="BJ13494"/>
      <c r="BK13494"/>
      <c r="BL13494"/>
      <c r="BM13494"/>
      <c r="BN13494"/>
    </row>
    <row r="13495" spans="61:66" x14ac:dyDescent="0.25">
      <c r="BI13495"/>
      <c r="BJ13495"/>
      <c r="BK13495"/>
      <c r="BL13495"/>
      <c r="BM13495"/>
      <c r="BN13495"/>
    </row>
    <row r="13496" spans="61:66" x14ac:dyDescent="0.25">
      <c r="BI13496"/>
      <c r="BJ13496"/>
      <c r="BK13496"/>
      <c r="BL13496"/>
      <c r="BM13496"/>
      <c r="BN13496"/>
    </row>
    <row r="13497" spans="61:66" x14ac:dyDescent="0.25">
      <c r="BI13497"/>
      <c r="BJ13497"/>
      <c r="BK13497"/>
      <c r="BL13497"/>
      <c r="BM13497"/>
      <c r="BN13497"/>
    </row>
    <row r="13498" spans="61:66" x14ac:dyDescent="0.25">
      <c r="BI13498"/>
      <c r="BJ13498"/>
      <c r="BK13498"/>
      <c r="BL13498"/>
      <c r="BM13498"/>
      <c r="BN13498"/>
    </row>
    <row r="13499" spans="61:66" x14ac:dyDescent="0.25">
      <c r="BI13499"/>
      <c r="BJ13499"/>
      <c r="BK13499"/>
      <c r="BL13499"/>
      <c r="BM13499"/>
      <c r="BN13499"/>
    </row>
    <row r="13500" spans="61:66" x14ac:dyDescent="0.25">
      <c r="BI13500"/>
      <c r="BJ13500"/>
      <c r="BK13500"/>
      <c r="BL13500"/>
      <c r="BM13500"/>
      <c r="BN13500"/>
    </row>
    <row r="13501" spans="61:66" x14ac:dyDescent="0.25">
      <c r="BI13501"/>
      <c r="BJ13501"/>
      <c r="BK13501"/>
      <c r="BL13501"/>
      <c r="BM13501"/>
      <c r="BN13501"/>
    </row>
    <row r="13502" spans="61:66" x14ac:dyDescent="0.25">
      <c r="BI13502"/>
      <c r="BJ13502"/>
      <c r="BK13502"/>
      <c r="BL13502"/>
      <c r="BM13502"/>
      <c r="BN13502"/>
    </row>
    <row r="13503" spans="61:66" x14ac:dyDescent="0.25">
      <c r="BI13503"/>
      <c r="BJ13503"/>
      <c r="BK13503"/>
      <c r="BL13503"/>
      <c r="BM13503"/>
      <c r="BN13503"/>
    </row>
    <row r="13504" spans="61:66" x14ac:dyDescent="0.25">
      <c r="BI13504"/>
      <c r="BJ13504"/>
      <c r="BK13504"/>
      <c r="BL13504"/>
      <c r="BM13504"/>
      <c r="BN13504"/>
    </row>
    <row r="13505" spans="61:66" x14ac:dyDescent="0.25">
      <c r="BI13505"/>
      <c r="BJ13505"/>
      <c r="BK13505"/>
      <c r="BL13505"/>
      <c r="BM13505"/>
      <c r="BN13505"/>
    </row>
    <row r="13506" spans="61:66" x14ac:dyDescent="0.25">
      <c r="BI13506"/>
      <c r="BJ13506"/>
      <c r="BK13506"/>
      <c r="BL13506"/>
      <c r="BM13506"/>
      <c r="BN13506"/>
    </row>
    <row r="13507" spans="61:66" x14ac:dyDescent="0.25">
      <c r="BI13507"/>
      <c r="BJ13507"/>
      <c r="BK13507"/>
      <c r="BL13507"/>
      <c r="BM13507"/>
      <c r="BN13507"/>
    </row>
    <row r="13508" spans="61:66" x14ac:dyDescent="0.25">
      <c r="BI13508"/>
      <c r="BJ13508"/>
      <c r="BK13508"/>
      <c r="BL13508"/>
      <c r="BM13508"/>
      <c r="BN13508"/>
    </row>
    <row r="13509" spans="61:66" x14ac:dyDescent="0.25">
      <c r="BI13509"/>
      <c r="BJ13509"/>
      <c r="BK13509"/>
      <c r="BL13509"/>
      <c r="BM13509"/>
      <c r="BN13509"/>
    </row>
    <row r="13510" spans="61:66" x14ac:dyDescent="0.25">
      <c r="BI13510"/>
      <c r="BJ13510"/>
      <c r="BK13510"/>
      <c r="BL13510"/>
      <c r="BM13510"/>
      <c r="BN13510"/>
    </row>
    <row r="13511" spans="61:66" x14ac:dyDescent="0.25">
      <c r="BI13511"/>
      <c r="BJ13511"/>
      <c r="BK13511"/>
      <c r="BL13511"/>
      <c r="BM13511"/>
      <c r="BN13511"/>
    </row>
    <row r="13512" spans="61:66" x14ac:dyDescent="0.25">
      <c r="BI13512"/>
      <c r="BJ13512"/>
      <c r="BK13512"/>
      <c r="BL13512"/>
      <c r="BM13512"/>
      <c r="BN13512"/>
    </row>
    <row r="13513" spans="61:66" x14ac:dyDescent="0.25">
      <c r="BI13513"/>
      <c r="BJ13513"/>
      <c r="BK13513"/>
      <c r="BL13513"/>
      <c r="BM13513"/>
      <c r="BN13513"/>
    </row>
    <row r="13514" spans="61:66" x14ac:dyDescent="0.25">
      <c r="BI13514"/>
      <c r="BJ13514"/>
      <c r="BK13514"/>
      <c r="BL13514"/>
      <c r="BM13514"/>
      <c r="BN13514"/>
    </row>
    <row r="13515" spans="61:66" x14ac:dyDescent="0.25">
      <c r="BI13515"/>
      <c r="BJ13515"/>
      <c r="BK13515"/>
      <c r="BL13515"/>
      <c r="BM13515"/>
      <c r="BN13515"/>
    </row>
    <row r="13516" spans="61:66" x14ac:dyDescent="0.25">
      <c r="BI13516"/>
      <c r="BJ13516"/>
      <c r="BK13516"/>
      <c r="BL13516"/>
      <c r="BM13516"/>
      <c r="BN13516"/>
    </row>
    <row r="13517" spans="61:66" x14ac:dyDescent="0.25">
      <c r="BI13517"/>
      <c r="BJ13517"/>
      <c r="BK13517"/>
      <c r="BL13517"/>
      <c r="BM13517"/>
      <c r="BN13517"/>
    </row>
    <row r="13518" spans="61:66" x14ac:dyDescent="0.25">
      <c r="BI13518"/>
      <c r="BJ13518"/>
      <c r="BK13518"/>
      <c r="BL13518"/>
      <c r="BM13518"/>
      <c r="BN13518"/>
    </row>
    <row r="13519" spans="61:66" x14ac:dyDescent="0.25">
      <c r="BI13519"/>
      <c r="BJ13519"/>
      <c r="BK13519"/>
      <c r="BL13519"/>
      <c r="BM13519"/>
      <c r="BN13519"/>
    </row>
    <row r="13520" spans="61:66" x14ac:dyDescent="0.25">
      <c r="BI13520"/>
      <c r="BJ13520"/>
      <c r="BK13520"/>
      <c r="BL13520"/>
      <c r="BM13520"/>
      <c r="BN13520"/>
    </row>
    <row r="13521" spans="61:66" x14ac:dyDescent="0.25">
      <c r="BI13521"/>
      <c r="BJ13521"/>
      <c r="BK13521"/>
      <c r="BL13521"/>
      <c r="BM13521"/>
      <c r="BN13521"/>
    </row>
    <row r="13522" spans="61:66" x14ac:dyDescent="0.25">
      <c r="BI13522"/>
      <c r="BJ13522"/>
      <c r="BK13522"/>
      <c r="BL13522"/>
      <c r="BM13522"/>
      <c r="BN13522"/>
    </row>
    <row r="13523" spans="61:66" x14ac:dyDescent="0.25">
      <c r="BI13523"/>
      <c r="BJ13523"/>
      <c r="BK13523"/>
      <c r="BL13523"/>
      <c r="BM13523"/>
      <c r="BN13523"/>
    </row>
    <row r="13524" spans="61:66" x14ac:dyDescent="0.25">
      <c r="BI13524"/>
      <c r="BJ13524"/>
      <c r="BK13524"/>
      <c r="BL13524"/>
      <c r="BM13524"/>
      <c r="BN13524"/>
    </row>
    <row r="13525" spans="61:66" x14ac:dyDescent="0.25">
      <c r="BI13525"/>
      <c r="BJ13525"/>
      <c r="BK13525"/>
      <c r="BL13525"/>
      <c r="BM13525"/>
      <c r="BN13525"/>
    </row>
    <row r="13526" spans="61:66" x14ac:dyDescent="0.25">
      <c r="BI13526"/>
      <c r="BJ13526"/>
      <c r="BK13526"/>
      <c r="BL13526"/>
      <c r="BM13526"/>
      <c r="BN13526"/>
    </row>
    <row r="13527" spans="61:66" x14ac:dyDescent="0.25">
      <c r="BI13527"/>
      <c r="BJ13527"/>
      <c r="BK13527"/>
      <c r="BL13527"/>
      <c r="BM13527"/>
      <c r="BN13527"/>
    </row>
    <row r="13528" spans="61:66" x14ac:dyDescent="0.25">
      <c r="BI13528"/>
      <c r="BJ13528"/>
      <c r="BK13528"/>
      <c r="BL13528"/>
      <c r="BM13528"/>
      <c r="BN13528"/>
    </row>
    <row r="13529" spans="61:66" x14ac:dyDescent="0.25">
      <c r="BI13529"/>
      <c r="BJ13529"/>
      <c r="BK13529"/>
      <c r="BL13529"/>
      <c r="BM13529"/>
      <c r="BN13529"/>
    </row>
    <row r="13530" spans="61:66" x14ac:dyDescent="0.25">
      <c r="BI13530"/>
      <c r="BJ13530"/>
      <c r="BK13530"/>
      <c r="BL13530"/>
      <c r="BM13530"/>
      <c r="BN13530"/>
    </row>
    <row r="13531" spans="61:66" x14ac:dyDescent="0.25">
      <c r="BI13531"/>
      <c r="BJ13531"/>
      <c r="BK13531"/>
      <c r="BL13531"/>
      <c r="BM13531"/>
      <c r="BN13531"/>
    </row>
    <row r="13532" spans="61:66" x14ac:dyDescent="0.25">
      <c r="BI13532"/>
      <c r="BJ13532"/>
      <c r="BK13532"/>
      <c r="BL13532"/>
      <c r="BM13532"/>
      <c r="BN13532"/>
    </row>
    <row r="13533" spans="61:66" x14ac:dyDescent="0.25">
      <c r="BI13533"/>
      <c r="BJ13533"/>
      <c r="BK13533"/>
      <c r="BL13533"/>
      <c r="BM13533"/>
      <c r="BN13533"/>
    </row>
    <row r="13534" spans="61:66" x14ac:dyDescent="0.25">
      <c r="BI13534"/>
      <c r="BJ13534"/>
      <c r="BK13534"/>
      <c r="BL13534"/>
      <c r="BM13534"/>
      <c r="BN13534"/>
    </row>
    <row r="13535" spans="61:66" x14ac:dyDescent="0.25">
      <c r="BI13535"/>
      <c r="BJ13535"/>
      <c r="BK13535"/>
      <c r="BL13535"/>
      <c r="BM13535"/>
      <c r="BN13535"/>
    </row>
    <row r="13536" spans="61:66" x14ac:dyDescent="0.25">
      <c r="BI13536"/>
      <c r="BJ13536"/>
      <c r="BK13536"/>
      <c r="BL13536"/>
      <c r="BM13536"/>
      <c r="BN13536"/>
    </row>
    <row r="13537" spans="61:66" x14ac:dyDescent="0.25">
      <c r="BI13537"/>
      <c r="BJ13537"/>
      <c r="BK13537"/>
      <c r="BL13537"/>
      <c r="BM13537"/>
      <c r="BN13537"/>
    </row>
    <row r="13538" spans="61:66" x14ac:dyDescent="0.25">
      <c r="BI13538"/>
      <c r="BJ13538"/>
      <c r="BK13538"/>
      <c r="BL13538"/>
      <c r="BM13538"/>
      <c r="BN13538"/>
    </row>
    <row r="13539" spans="61:66" x14ac:dyDescent="0.25">
      <c r="BI13539"/>
      <c r="BJ13539"/>
      <c r="BK13539"/>
      <c r="BL13539"/>
      <c r="BM13539"/>
      <c r="BN13539"/>
    </row>
    <row r="13540" spans="61:66" x14ac:dyDescent="0.25">
      <c r="BI13540"/>
      <c r="BJ13540"/>
      <c r="BK13540"/>
      <c r="BL13540"/>
      <c r="BM13540"/>
      <c r="BN13540"/>
    </row>
    <row r="13541" spans="61:66" x14ac:dyDescent="0.25">
      <c r="BI13541"/>
      <c r="BJ13541"/>
      <c r="BK13541"/>
      <c r="BL13541"/>
      <c r="BM13541"/>
      <c r="BN13541"/>
    </row>
    <row r="13542" spans="61:66" x14ac:dyDescent="0.25">
      <c r="BI13542"/>
      <c r="BJ13542"/>
      <c r="BK13542"/>
      <c r="BL13542"/>
      <c r="BM13542"/>
      <c r="BN13542"/>
    </row>
    <row r="13543" spans="61:66" x14ac:dyDescent="0.25">
      <c r="BI13543"/>
      <c r="BJ13543"/>
      <c r="BK13543"/>
      <c r="BL13543"/>
      <c r="BM13543"/>
      <c r="BN13543"/>
    </row>
    <row r="13544" spans="61:66" x14ac:dyDescent="0.25">
      <c r="BI13544"/>
      <c r="BJ13544"/>
      <c r="BK13544"/>
      <c r="BL13544"/>
      <c r="BM13544"/>
      <c r="BN13544"/>
    </row>
    <row r="13545" spans="61:66" x14ac:dyDescent="0.25">
      <c r="BI13545"/>
      <c r="BJ13545"/>
      <c r="BK13545"/>
      <c r="BL13545"/>
      <c r="BM13545"/>
      <c r="BN13545"/>
    </row>
    <row r="13546" spans="61:66" x14ac:dyDescent="0.25">
      <c r="BI13546"/>
      <c r="BJ13546"/>
      <c r="BK13546"/>
      <c r="BL13546"/>
      <c r="BM13546"/>
      <c r="BN13546"/>
    </row>
    <row r="13547" spans="61:66" x14ac:dyDescent="0.25">
      <c r="BI13547"/>
      <c r="BJ13547"/>
      <c r="BK13547"/>
      <c r="BL13547"/>
      <c r="BM13547"/>
      <c r="BN13547"/>
    </row>
    <row r="13548" spans="61:66" x14ac:dyDescent="0.25">
      <c r="BI13548"/>
      <c r="BJ13548"/>
      <c r="BK13548"/>
      <c r="BL13548"/>
      <c r="BM13548"/>
      <c r="BN13548"/>
    </row>
    <row r="13549" spans="61:66" x14ac:dyDescent="0.25">
      <c r="BI13549"/>
      <c r="BJ13549"/>
      <c r="BK13549"/>
      <c r="BL13549"/>
      <c r="BM13549"/>
      <c r="BN13549"/>
    </row>
    <row r="13550" spans="61:66" x14ac:dyDescent="0.25">
      <c r="BI13550"/>
      <c r="BJ13550"/>
      <c r="BK13550"/>
      <c r="BL13550"/>
      <c r="BM13550"/>
      <c r="BN13550"/>
    </row>
    <row r="13551" spans="61:66" x14ac:dyDescent="0.25">
      <c r="BI13551"/>
      <c r="BJ13551"/>
      <c r="BK13551"/>
      <c r="BL13551"/>
      <c r="BM13551"/>
      <c r="BN13551"/>
    </row>
    <row r="13552" spans="61:66" x14ac:dyDescent="0.25">
      <c r="BI13552"/>
      <c r="BJ13552"/>
      <c r="BK13552"/>
      <c r="BL13552"/>
      <c r="BM13552"/>
      <c r="BN13552"/>
    </row>
    <row r="13553" spans="61:66" x14ac:dyDescent="0.25">
      <c r="BI13553"/>
      <c r="BJ13553"/>
      <c r="BK13553"/>
      <c r="BL13553"/>
      <c r="BM13553"/>
      <c r="BN13553"/>
    </row>
    <row r="13554" spans="61:66" x14ac:dyDescent="0.25">
      <c r="BI13554"/>
      <c r="BJ13554"/>
      <c r="BK13554"/>
      <c r="BL13554"/>
      <c r="BM13554"/>
      <c r="BN13554"/>
    </row>
    <row r="13555" spans="61:66" x14ac:dyDescent="0.25">
      <c r="BI13555"/>
      <c r="BJ13555"/>
      <c r="BK13555"/>
      <c r="BL13555"/>
      <c r="BM13555"/>
      <c r="BN13555"/>
    </row>
    <row r="13556" spans="61:66" x14ac:dyDescent="0.25">
      <c r="BI13556"/>
      <c r="BJ13556"/>
      <c r="BK13556"/>
      <c r="BL13556"/>
      <c r="BM13556"/>
      <c r="BN13556"/>
    </row>
    <row r="13557" spans="61:66" x14ac:dyDescent="0.25">
      <c r="BI13557"/>
      <c r="BJ13557"/>
      <c r="BK13557"/>
      <c r="BL13557"/>
      <c r="BM13557"/>
      <c r="BN13557"/>
    </row>
    <row r="13558" spans="61:66" x14ac:dyDescent="0.25">
      <c r="BI13558"/>
      <c r="BJ13558"/>
      <c r="BK13558"/>
      <c r="BL13558"/>
      <c r="BM13558"/>
      <c r="BN13558"/>
    </row>
    <row r="13559" spans="61:66" x14ac:dyDescent="0.25">
      <c r="BI13559"/>
      <c r="BJ13559"/>
      <c r="BK13559"/>
      <c r="BL13559"/>
      <c r="BM13559"/>
      <c r="BN13559"/>
    </row>
    <row r="13560" spans="61:66" x14ac:dyDescent="0.25">
      <c r="BI13560"/>
      <c r="BJ13560"/>
      <c r="BK13560"/>
      <c r="BL13560"/>
      <c r="BM13560"/>
      <c r="BN13560"/>
    </row>
    <row r="13561" spans="61:66" x14ac:dyDescent="0.25">
      <c r="BI13561"/>
      <c r="BJ13561"/>
      <c r="BK13561"/>
      <c r="BL13561"/>
      <c r="BM13561"/>
      <c r="BN13561"/>
    </row>
    <row r="13562" spans="61:66" x14ac:dyDescent="0.25">
      <c r="BI13562"/>
      <c r="BJ13562"/>
      <c r="BK13562"/>
      <c r="BL13562"/>
      <c r="BM13562"/>
      <c r="BN13562"/>
    </row>
    <row r="13563" spans="61:66" x14ac:dyDescent="0.25">
      <c r="BI13563"/>
      <c r="BJ13563"/>
      <c r="BK13563"/>
      <c r="BL13563"/>
      <c r="BM13563"/>
      <c r="BN13563"/>
    </row>
    <row r="13564" spans="61:66" x14ac:dyDescent="0.25">
      <c r="BI13564"/>
      <c r="BJ13564"/>
      <c r="BK13564"/>
      <c r="BL13564"/>
      <c r="BM13564"/>
      <c r="BN13564"/>
    </row>
    <row r="13565" spans="61:66" x14ac:dyDescent="0.25">
      <c r="BI13565"/>
      <c r="BJ13565"/>
      <c r="BK13565"/>
      <c r="BL13565"/>
      <c r="BM13565"/>
      <c r="BN13565"/>
    </row>
    <row r="13566" spans="61:66" x14ac:dyDescent="0.25">
      <c r="BI13566"/>
      <c r="BJ13566"/>
      <c r="BK13566"/>
      <c r="BL13566"/>
      <c r="BM13566"/>
      <c r="BN13566"/>
    </row>
    <row r="13567" spans="61:66" x14ac:dyDescent="0.25">
      <c r="BI13567"/>
      <c r="BJ13567"/>
      <c r="BK13567"/>
      <c r="BL13567"/>
      <c r="BM13567"/>
      <c r="BN13567"/>
    </row>
    <row r="13568" spans="61:66" x14ac:dyDescent="0.25">
      <c r="BI13568"/>
      <c r="BJ13568"/>
      <c r="BK13568"/>
      <c r="BL13568"/>
      <c r="BM13568"/>
      <c r="BN13568"/>
    </row>
    <row r="13569" spans="61:66" x14ac:dyDescent="0.25">
      <c r="BI13569"/>
      <c r="BJ13569"/>
      <c r="BK13569"/>
      <c r="BL13569"/>
      <c r="BM13569"/>
      <c r="BN13569"/>
    </row>
    <row r="13570" spans="61:66" x14ac:dyDescent="0.25">
      <c r="BI13570"/>
      <c r="BJ13570"/>
      <c r="BK13570"/>
      <c r="BL13570"/>
      <c r="BM13570"/>
      <c r="BN13570"/>
    </row>
    <row r="13571" spans="61:66" x14ac:dyDescent="0.25">
      <c r="BI13571"/>
      <c r="BJ13571"/>
      <c r="BK13571"/>
      <c r="BL13571"/>
      <c r="BM13571"/>
      <c r="BN13571"/>
    </row>
    <row r="13572" spans="61:66" x14ac:dyDescent="0.25">
      <c r="BI13572"/>
      <c r="BJ13572"/>
      <c r="BK13572"/>
      <c r="BL13572"/>
      <c r="BM13572"/>
      <c r="BN13572"/>
    </row>
    <row r="13573" spans="61:66" x14ac:dyDescent="0.25">
      <c r="BI13573"/>
      <c r="BJ13573"/>
      <c r="BK13573"/>
      <c r="BL13573"/>
      <c r="BM13573"/>
      <c r="BN13573"/>
    </row>
    <row r="13574" spans="61:66" x14ac:dyDescent="0.25">
      <c r="BI13574"/>
      <c r="BJ13574"/>
      <c r="BK13574"/>
      <c r="BL13574"/>
      <c r="BM13574"/>
      <c r="BN13574"/>
    </row>
    <row r="13575" spans="61:66" x14ac:dyDescent="0.25">
      <c r="BI13575"/>
      <c r="BJ13575"/>
      <c r="BK13575"/>
      <c r="BL13575"/>
      <c r="BM13575"/>
      <c r="BN13575"/>
    </row>
    <row r="13576" spans="61:66" x14ac:dyDescent="0.25">
      <c r="BI13576"/>
      <c r="BJ13576"/>
      <c r="BK13576"/>
      <c r="BL13576"/>
      <c r="BM13576"/>
      <c r="BN13576"/>
    </row>
    <row r="13577" spans="61:66" x14ac:dyDescent="0.25">
      <c r="BI13577"/>
      <c r="BJ13577"/>
      <c r="BK13577"/>
      <c r="BL13577"/>
      <c r="BM13577"/>
      <c r="BN13577"/>
    </row>
    <row r="13578" spans="61:66" x14ac:dyDescent="0.25">
      <c r="BI13578"/>
      <c r="BJ13578"/>
      <c r="BK13578"/>
      <c r="BL13578"/>
      <c r="BM13578"/>
      <c r="BN13578"/>
    </row>
    <row r="13579" spans="61:66" x14ac:dyDescent="0.25">
      <c r="BI13579"/>
      <c r="BJ13579"/>
      <c r="BK13579"/>
      <c r="BL13579"/>
      <c r="BM13579"/>
      <c r="BN13579"/>
    </row>
    <row r="13580" spans="61:66" x14ac:dyDescent="0.25">
      <c r="BI13580"/>
      <c r="BJ13580"/>
      <c r="BK13580"/>
      <c r="BL13580"/>
      <c r="BM13580"/>
      <c r="BN13580"/>
    </row>
    <row r="13581" spans="61:66" x14ac:dyDescent="0.25">
      <c r="BI13581"/>
      <c r="BJ13581"/>
      <c r="BK13581"/>
      <c r="BL13581"/>
      <c r="BM13581"/>
      <c r="BN13581"/>
    </row>
    <row r="13582" spans="61:66" x14ac:dyDescent="0.25">
      <c r="BI13582"/>
      <c r="BJ13582"/>
      <c r="BK13582"/>
      <c r="BL13582"/>
      <c r="BM13582"/>
      <c r="BN13582"/>
    </row>
    <row r="13583" spans="61:66" x14ac:dyDescent="0.25">
      <c r="BI13583"/>
      <c r="BJ13583"/>
      <c r="BK13583"/>
      <c r="BL13583"/>
      <c r="BM13583"/>
      <c r="BN13583"/>
    </row>
    <row r="13584" spans="61:66" x14ac:dyDescent="0.25">
      <c r="BI13584"/>
      <c r="BJ13584"/>
      <c r="BK13584"/>
      <c r="BL13584"/>
      <c r="BM13584"/>
      <c r="BN13584"/>
    </row>
    <row r="13585" spans="61:66" x14ac:dyDescent="0.25">
      <c r="BI13585"/>
      <c r="BJ13585"/>
      <c r="BK13585"/>
      <c r="BL13585"/>
      <c r="BM13585"/>
      <c r="BN13585"/>
    </row>
    <row r="13586" spans="61:66" x14ac:dyDescent="0.25">
      <c r="BI13586"/>
      <c r="BJ13586"/>
      <c r="BK13586"/>
      <c r="BL13586"/>
      <c r="BM13586"/>
      <c r="BN13586"/>
    </row>
    <row r="13587" spans="61:66" x14ac:dyDescent="0.25">
      <c r="BI13587"/>
      <c r="BJ13587"/>
      <c r="BK13587"/>
      <c r="BL13587"/>
      <c r="BM13587"/>
      <c r="BN13587"/>
    </row>
    <row r="13588" spans="61:66" x14ac:dyDescent="0.25">
      <c r="BI13588"/>
      <c r="BJ13588"/>
      <c r="BK13588"/>
      <c r="BL13588"/>
      <c r="BM13588"/>
      <c r="BN13588"/>
    </row>
    <row r="13589" spans="61:66" x14ac:dyDescent="0.25">
      <c r="BI13589"/>
      <c r="BJ13589"/>
      <c r="BK13589"/>
      <c r="BL13589"/>
      <c r="BM13589"/>
      <c r="BN13589"/>
    </row>
    <row r="13590" spans="61:66" x14ac:dyDescent="0.25">
      <c r="BI13590"/>
      <c r="BJ13590"/>
      <c r="BK13590"/>
      <c r="BL13590"/>
      <c r="BM13590"/>
      <c r="BN13590"/>
    </row>
    <row r="13591" spans="61:66" x14ac:dyDescent="0.25">
      <c r="BI13591"/>
      <c r="BJ13591"/>
      <c r="BK13591"/>
      <c r="BL13591"/>
      <c r="BM13591"/>
      <c r="BN13591"/>
    </row>
    <row r="13592" spans="61:66" x14ac:dyDescent="0.25">
      <c r="BI13592"/>
      <c r="BJ13592"/>
      <c r="BK13592"/>
      <c r="BL13592"/>
      <c r="BM13592"/>
      <c r="BN13592"/>
    </row>
    <row r="13593" spans="61:66" x14ac:dyDescent="0.25">
      <c r="BI13593"/>
      <c r="BJ13593"/>
      <c r="BK13593"/>
      <c r="BL13593"/>
      <c r="BM13593"/>
      <c r="BN13593"/>
    </row>
    <row r="13594" spans="61:66" x14ac:dyDescent="0.25">
      <c r="BI13594"/>
      <c r="BJ13594"/>
      <c r="BK13594"/>
      <c r="BL13594"/>
      <c r="BM13594"/>
      <c r="BN13594"/>
    </row>
    <row r="13595" spans="61:66" x14ac:dyDescent="0.25">
      <c r="BI13595"/>
      <c r="BJ13595"/>
      <c r="BK13595"/>
      <c r="BL13595"/>
      <c r="BM13595"/>
      <c r="BN13595"/>
    </row>
    <row r="13596" spans="61:66" x14ac:dyDescent="0.25">
      <c r="BI13596"/>
      <c r="BJ13596"/>
      <c r="BK13596"/>
      <c r="BL13596"/>
      <c r="BM13596"/>
      <c r="BN13596"/>
    </row>
    <row r="13597" spans="61:66" x14ac:dyDescent="0.25">
      <c r="BI13597"/>
      <c r="BJ13597"/>
      <c r="BK13597"/>
      <c r="BL13597"/>
      <c r="BM13597"/>
      <c r="BN13597"/>
    </row>
    <row r="13598" spans="61:66" x14ac:dyDescent="0.25">
      <c r="BI13598"/>
      <c r="BJ13598"/>
      <c r="BK13598"/>
      <c r="BL13598"/>
      <c r="BM13598"/>
      <c r="BN13598"/>
    </row>
    <row r="13599" spans="61:66" x14ac:dyDescent="0.25">
      <c r="BI13599"/>
      <c r="BJ13599"/>
      <c r="BK13599"/>
      <c r="BL13599"/>
      <c r="BM13599"/>
      <c r="BN13599"/>
    </row>
    <row r="13600" spans="61:66" x14ac:dyDescent="0.25">
      <c r="BI13600"/>
      <c r="BJ13600"/>
      <c r="BK13600"/>
      <c r="BL13600"/>
      <c r="BM13600"/>
      <c r="BN13600"/>
    </row>
    <row r="13601" spans="61:66" x14ac:dyDescent="0.25">
      <c r="BI13601"/>
      <c r="BJ13601"/>
      <c r="BK13601"/>
      <c r="BL13601"/>
      <c r="BM13601"/>
      <c r="BN13601"/>
    </row>
    <row r="13602" spans="61:66" x14ac:dyDescent="0.25">
      <c r="BI13602"/>
      <c r="BJ13602"/>
      <c r="BK13602"/>
      <c r="BL13602"/>
      <c r="BM13602"/>
      <c r="BN13602"/>
    </row>
    <row r="13603" spans="61:66" x14ac:dyDescent="0.25">
      <c r="BI13603"/>
      <c r="BJ13603"/>
      <c r="BK13603"/>
      <c r="BL13603"/>
      <c r="BM13603"/>
      <c r="BN13603"/>
    </row>
    <row r="13604" spans="61:66" x14ac:dyDescent="0.25">
      <c r="BI13604"/>
      <c r="BJ13604"/>
      <c r="BK13604"/>
      <c r="BL13604"/>
      <c r="BM13604"/>
      <c r="BN13604"/>
    </row>
    <row r="13605" spans="61:66" x14ac:dyDescent="0.25">
      <c r="BI13605"/>
      <c r="BJ13605"/>
      <c r="BK13605"/>
      <c r="BL13605"/>
      <c r="BM13605"/>
      <c r="BN13605"/>
    </row>
    <row r="13606" spans="61:66" x14ac:dyDescent="0.25">
      <c r="BI13606"/>
      <c r="BJ13606"/>
      <c r="BK13606"/>
      <c r="BL13606"/>
      <c r="BM13606"/>
      <c r="BN13606"/>
    </row>
    <row r="13607" spans="61:66" x14ac:dyDescent="0.25">
      <c r="BI13607"/>
      <c r="BJ13607"/>
      <c r="BK13607"/>
      <c r="BL13607"/>
      <c r="BM13607"/>
      <c r="BN13607"/>
    </row>
    <row r="13608" spans="61:66" x14ac:dyDescent="0.25">
      <c r="BI13608"/>
      <c r="BJ13608"/>
      <c r="BK13608"/>
      <c r="BL13608"/>
      <c r="BM13608"/>
      <c r="BN13608"/>
    </row>
    <row r="13609" spans="61:66" x14ac:dyDescent="0.25">
      <c r="BI13609"/>
      <c r="BJ13609"/>
      <c r="BK13609"/>
      <c r="BL13609"/>
      <c r="BM13609"/>
      <c r="BN13609"/>
    </row>
    <row r="13610" spans="61:66" x14ac:dyDescent="0.25">
      <c r="BI13610"/>
      <c r="BJ13610"/>
      <c r="BK13610"/>
      <c r="BL13610"/>
      <c r="BM13610"/>
      <c r="BN13610"/>
    </row>
    <row r="13611" spans="61:66" x14ac:dyDescent="0.25">
      <c r="BI13611"/>
      <c r="BJ13611"/>
      <c r="BK13611"/>
      <c r="BL13611"/>
      <c r="BM13611"/>
      <c r="BN13611"/>
    </row>
    <row r="13612" spans="61:66" x14ac:dyDescent="0.25">
      <c r="BI13612"/>
      <c r="BJ13612"/>
      <c r="BK13612"/>
      <c r="BL13612"/>
      <c r="BM13612"/>
      <c r="BN13612"/>
    </row>
    <row r="13613" spans="61:66" x14ac:dyDescent="0.25">
      <c r="BI13613"/>
      <c r="BJ13613"/>
      <c r="BK13613"/>
      <c r="BL13613"/>
      <c r="BM13613"/>
      <c r="BN13613"/>
    </row>
    <row r="13614" spans="61:66" x14ac:dyDescent="0.25">
      <c r="BI13614"/>
      <c r="BJ13614"/>
      <c r="BK13614"/>
      <c r="BL13614"/>
      <c r="BM13614"/>
      <c r="BN13614"/>
    </row>
    <row r="13615" spans="61:66" x14ac:dyDescent="0.25">
      <c r="BI13615"/>
      <c r="BJ13615"/>
      <c r="BK13615"/>
      <c r="BL13615"/>
      <c r="BM13615"/>
      <c r="BN13615"/>
    </row>
    <row r="13616" spans="61:66" x14ac:dyDescent="0.25">
      <c r="BI13616"/>
      <c r="BJ13616"/>
      <c r="BK13616"/>
      <c r="BL13616"/>
      <c r="BM13616"/>
      <c r="BN13616"/>
    </row>
    <row r="13617" spans="61:66" x14ac:dyDescent="0.25">
      <c r="BI13617"/>
      <c r="BJ13617"/>
      <c r="BK13617"/>
      <c r="BL13617"/>
      <c r="BM13617"/>
      <c r="BN13617"/>
    </row>
    <row r="13618" spans="61:66" x14ac:dyDescent="0.25">
      <c r="BI13618"/>
      <c r="BJ13618"/>
      <c r="BK13618"/>
      <c r="BL13618"/>
      <c r="BM13618"/>
      <c r="BN13618"/>
    </row>
    <row r="13619" spans="61:66" x14ac:dyDescent="0.25">
      <c r="BI13619"/>
      <c r="BJ13619"/>
      <c r="BK13619"/>
      <c r="BL13619"/>
      <c r="BM13619"/>
      <c r="BN13619"/>
    </row>
    <row r="13620" spans="61:66" x14ac:dyDescent="0.25">
      <c r="BI13620"/>
      <c r="BJ13620"/>
      <c r="BK13620"/>
      <c r="BL13620"/>
      <c r="BM13620"/>
      <c r="BN13620"/>
    </row>
    <row r="13621" spans="61:66" x14ac:dyDescent="0.25">
      <c r="BI13621"/>
      <c r="BJ13621"/>
      <c r="BK13621"/>
      <c r="BL13621"/>
      <c r="BM13621"/>
      <c r="BN13621"/>
    </row>
    <row r="13622" spans="61:66" x14ac:dyDescent="0.25">
      <c r="BI13622"/>
      <c r="BJ13622"/>
      <c r="BK13622"/>
      <c r="BL13622"/>
      <c r="BM13622"/>
      <c r="BN13622"/>
    </row>
    <row r="13623" spans="61:66" x14ac:dyDescent="0.25">
      <c r="BI13623"/>
      <c r="BJ13623"/>
      <c r="BK13623"/>
      <c r="BL13623"/>
      <c r="BM13623"/>
      <c r="BN13623"/>
    </row>
    <row r="13624" spans="61:66" x14ac:dyDescent="0.25">
      <c r="BI13624"/>
      <c r="BJ13624"/>
      <c r="BK13624"/>
      <c r="BL13624"/>
      <c r="BM13624"/>
      <c r="BN13624"/>
    </row>
    <row r="13625" spans="61:66" x14ac:dyDescent="0.25">
      <c r="BI13625"/>
      <c r="BJ13625"/>
      <c r="BK13625"/>
      <c r="BL13625"/>
      <c r="BM13625"/>
      <c r="BN13625"/>
    </row>
    <row r="13626" spans="61:66" x14ac:dyDescent="0.25">
      <c r="BI13626"/>
      <c r="BJ13626"/>
      <c r="BK13626"/>
      <c r="BL13626"/>
      <c r="BM13626"/>
      <c r="BN13626"/>
    </row>
    <row r="13627" spans="61:66" x14ac:dyDescent="0.25">
      <c r="BI13627"/>
      <c r="BJ13627"/>
      <c r="BK13627"/>
      <c r="BL13627"/>
      <c r="BM13627"/>
      <c r="BN13627"/>
    </row>
    <row r="13628" spans="61:66" x14ac:dyDescent="0.25">
      <c r="BI13628"/>
      <c r="BJ13628"/>
      <c r="BK13628"/>
      <c r="BL13628"/>
      <c r="BM13628"/>
      <c r="BN13628"/>
    </row>
    <row r="13629" spans="61:66" x14ac:dyDescent="0.25">
      <c r="BI13629"/>
      <c r="BJ13629"/>
      <c r="BK13629"/>
      <c r="BL13629"/>
      <c r="BM13629"/>
      <c r="BN13629"/>
    </row>
    <row r="13630" spans="61:66" x14ac:dyDescent="0.25">
      <c r="BI13630"/>
      <c r="BJ13630"/>
      <c r="BK13630"/>
      <c r="BL13630"/>
      <c r="BM13630"/>
      <c r="BN13630"/>
    </row>
    <row r="13631" spans="61:66" x14ac:dyDescent="0.25">
      <c r="BI13631"/>
      <c r="BJ13631"/>
      <c r="BK13631"/>
      <c r="BL13631"/>
      <c r="BM13631"/>
      <c r="BN13631"/>
    </row>
    <row r="13632" spans="61:66" x14ac:dyDescent="0.25">
      <c r="BI13632"/>
      <c r="BJ13632"/>
      <c r="BK13632"/>
      <c r="BL13632"/>
      <c r="BM13632"/>
      <c r="BN13632"/>
    </row>
    <row r="13633" spans="61:66" x14ac:dyDescent="0.25">
      <c r="BI13633"/>
      <c r="BJ13633"/>
      <c r="BK13633"/>
      <c r="BL13633"/>
      <c r="BM13633"/>
      <c r="BN13633"/>
    </row>
    <row r="13634" spans="61:66" x14ac:dyDescent="0.25">
      <c r="BI13634"/>
      <c r="BJ13634"/>
      <c r="BK13634"/>
      <c r="BL13634"/>
      <c r="BM13634"/>
      <c r="BN13634"/>
    </row>
    <row r="13635" spans="61:66" x14ac:dyDescent="0.25">
      <c r="BI13635"/>
      <c r="BJ13635"/>
      <c r="BK13635"/>
      <c r="BL13635"/>
      <c r="BM13635"/>
      <c r="BN13635"/>
    </row>
    <row r="13636" spans="61:66" x14ac:dyDescent="0.25">
      <c r="BI13636"/>
      <c r="BJ13636"/>
      <c r="BK13636"/>
      <c r="BL13636"/>
      <c r="BM13636"/>
      <c r="BN13636"/>
    </row>
    <row r="13637" spans="61:66" x14ac:dyDescent="0.25">
      <c r="BI13637"/>
      <c r="BJ13637"/>
      <c r="BK13637"/>
      <c r="BL13637"/>
      <c r="BM13637"/>
      <c r="BN13637"/>
    </row>
    <row r="13638" spans="61:66" x14ac:dyDescent="0.25">
      <c r="BI13638"/>
      <c r="BJ13638"/>
      <c r="BK13638"/>
      <c r="BL13638"/>
      <c r="BM13638"/>
      <c r="BN13638"/>
    </row>
    <row r="13639" spans="61:66" x14ac:dyDescent="0.25">
      <c r="BI13639"/>
      <c r="BJ13639"/>
      <c r="BK13639"/>
      <c r="BL13639"/>
      <c r="BM13639"/>
      <c r="BN13639"/>
    </row>
    <row r="13640" spans="61:66" x14ac:dyDescent="0.25">
      <c r="BI13640"/>
      <c r="BJ13640"/>
      <c r="BK13640"/>
      <c r="BL13640"/>
      <c r="BM13640"/>
      <c r="BN13640"/>
    </row>
    <row r="13641" spans="61:66" x14ac:dyDescent="0.25">
      <c r="BI13641"/>
      <c r="BJ13641"/>
      <c r="BK13641"/>
      <c r="BL13641"/>
      <c r="BM13641"/>
      <c r="BN13641"/>
    </row>
    <row r="13642" spans="61:66" x14ac:dyDescent="0.25">
      <c r="BI13642"/>
      <c r="BJ13642"/>
      <c r="BK13642"/>
      <c r="BL13642"/>
      <c r="BM13642"/>
      <c r="BN13642"/>
    </row>
    <row r="13643" spans="61:66" x14ac:dyDescent="0.25">
      <c r="BI13643"/>
      <c r="BJ13643"/>
      <c r="BK13643"/>
      <c r="BL13643"/>
      <c r="BM13643"/>
      <c r="BN13643"/>
    </row>
    <row r="13644" spans="61:66" x14ac:dyDescent="0.25">
      <c r="BI13644"/>
      <c r="BJ13644"/>
      <c r="BK13644"/>
      <c r="BL13644"/>
      <c r="BM13644"/>
      <c r="BN13644"/>
    </row>
    <row r="13645" spans="61:66" x14ac:dyDescent="0.25">
      <c r="BI13645"/>
      <c r="BJ13645"/>
      <c r="BK13645"/>
      <c r="BL13645"/>
      <c r="BM13645"/>
      <c r="BN13645"/>
    </row>
    <row r="13646" spans="61:66" x14ac:dyDescent="0.25">
      <c r="BI13646"/>
      <c r="BJ13646"/>
      <c r="BK13646"/>
      <c r="BL13646"/>
      <c r="BM13646"/>
      <c r="BN13646"/>
    </row>
    <row r="13647" spans="61:66" x14ac:dyDescent="0.25">
      <c r="BI13647"/>
      <c r="BJ13647"/>
      <c r="BK13647"/>
      <c r="BL13647"/>
      <c r="BM13647"/>
      <c r="BN13647"/>
    </row>
    <row r="13648" spans="61:66" x14ac:dyDescent="0.25">
      <c r="BI13648"/>
      <c r="BJ13648"/>
      <c r="BK13648"/>
      <c r="BL13648"/>
      <c r="BM13648"/>
      <c r="BN13648"/>
    </row>
    <row r="13649" spans="61:66" x14ac:dyDescent="0.25">
      <c r="BI13649"/>
      <c r="BJ13649"/>
      <c r="BK13649"/>
      <c r="BL13649"/>
      <c r="BM13649"/>
      <c r="BN13649"/>
    </row>
    <row r="13650" spans="61:66" x14ac:dyDescent="0.25">
      <c r="BI13650"/>
      <c r="BJ13650"/>
      <c r="BK13650"/>
      <c r="BL13650"/>
      <c r="BM13650"/>
      <c r="BN13650"/>
    </row>
    <row r="13651" spans="61:66" x14ac:dyDescent="0.25">
      <c r="BI13651"/>
      <c r="BJ13651"/>
      <c r="BK13651"/>
      <c r="BL13651"/>
      <c r="BM13651"/>
      <c r="BN13651"/>
    </row>
    <row r="13652" spans="61:66" x14ac:dyDescent="0.25">
      <c r="BI13652"/>
      <c r="BJ13652"/>
      <c r="BK13652"/>
      <c r="BL13652"/>
      <c r="BM13652"/>
      <c r="BN13652"/>
    </row>
    <row r="13653" spans="61:66" x14ac:dyDescent="0.25">
      <c r="BI13653"/>
      <c r="BJ13653"/>
      <c r="BK13653"/>
      <c r="BL13653"/>
      <c r="BM13653"/>
      <c r="BN13653"/>
    </row>
    <row r="13654" spans="61:66" x14ac:dyDescent="0.25">
      <c r="BI13654"/>
      <c r="BJ13654"/>
      <c r="BK13654"/>
      <c r="BL13654"/>
      <c r="BM13654"/>
      <c r="BN13654"/>
    </row>
    <row r="13655" spans="61:66" x14ac:dyDescent="0.25">
      <c r="BI13655"/>
      <c r="BJ13655"/>
      <c r="BK13655"/>
      <c r="BL13655"/>
      <c r="BM13655"/>
      <c r="BN13655"/>
    </row>
    <row r="13656" spans="61:66" x14ac:dyDescent="0.25">
      <c r="BI13656"/>
      <c r="BJ13656"/>
      <c r="BK13656"/>
      <c r="BL13656"/>
      <c r="BM13656"/>
      <c r="BN13656"/>
    </row>
    <row r="13657" spans="61:66" x14ac:dyDescent="0.25">
      <c r="BI13657"/>
      <c r="BJ13657"/>
      <c r="BK13657"/>
      <c r="BL13657"/>
      <c r="BM13657"/>
      <c r="BN13657"/>
    </row>
    <row r="13658" spans="61:66" x14ac:dyDescent="0.25">
      <c r="BI13658"/>
      <c r="BJ13658"/>
      <c r="BK13658"/>
      <c r="BL13658"/>
      <c r="BM13658"/>
      <c r="BN13658"/>
    </row>
    <row r="13659" spans="61:66" x14ac:dyDescent="0.25">
      <c r="BI13659"/>
      <c r="BJ13659"/>
      <c r="BK13659"/>
      <c r="BL13659"/>
      <c r="BM13659"/>
      <c r="BN13659"/>
    </row>
    <row r="13660" spans="61:66" x14ac:dyDescent="0.25">
      <c r="BI13660"/>
      <c r="BJ13660"/>
      <c r="BK13660"/>
      <c r="BL13660"/>
      <c r="BM13660"/>
      <c r="BN13660"/>
    </row>
    <row r="13661" spans="61:66" x14ac:dyDescent="0.25">
      <c r="BI13661"/>
      <c r="BJ13661"/>
      <c r="BK13661"/>
      <c r="BL13661"/>
      <c r="BM13661"/>
      <c r="BN13661"/>
    </row>
    <row r="13662" spans="61:66" x14ac:dyDescent="0.25">
      <c r="BI13662"/>
      <c r="BJ13662"/>
      <c r="BK13662"/>
      <c r="BL13662"/>
      <c r="BM13662"/>
      <c r="BN13662"/>
    </row>
    <row r="13663" spans="61:66" x14ac:dyDescent="0.25">
      <c r="BI13663"/>
      <c r="BJ13663"/>
      <c r="BK13663"/>
      <c r="BL13663"/>
      <c r="BM13663"/>
      <c r="BN13663"/>
    </row>
    <row r="13664" spans="61:66" x14ac:dyDescent="0.25">
      <c r="BI13664"/>
      <c r="BJ13664"/>
      <c r="BK13664"/>
      <c r="BL13664"/>
      <c r="BM13664"/>
      <c r="BN13664"/>
    </row>
    <row r="13665" spans="61:66" x14ac:dyDescent="0.25">
      <c r="BI13665"/>
      <c r="BJ13665"/>
      <c r="BK13665"/>
      <c r="BL13665"/>
      <c r="BM13665"/>
      <c r="BN13665"/>
    </row>
    <row r="13666" spans="61:66" x14ac:dyDescent="0.25">
      <c r="BI13666"/>
      <c r="BJ13666"/>
      <c r="BK13666"/>
      <c r="BL13666"/>
      <c r="BM13666"/>
      <c r="BN13666"/>
    </row>
    <row r="13667" spans="61:66" x14ac:dyDescent="0.25">
      <c r="BI13667"/>
      <c r="BJ13667"/>
      <c r="BK13667"/>
      <c r="BL13667"/>
      <c r="BM13667"/>
      <c r="BN13667"/>
    </row>
    <row r="13668" spans="61:66" x14ac:dyDescent="0.25">
      <c r="BI13668"/>
      <c r="BJ13668"/>
      <c r="BK13668"/>
      <c r="BL13668"/>
      <c r="BM13668"/>
      <c r="BN13668"/>
    </row>
    <row r="13669" spans="61:66" x14ac:dyDescent="0.25">
      <c r="BI13669"/>
      <c r="BJ13669"/>
      <c r="BK13669"/>
      <c r="BL13669"/>
      <c r="BM13669"/>
      <c r="BN13669"/>
    </row>
    <row r="13670" spans="61:66" x14ac:dyDescent="0.25">
      <c r="BI13670"/>
      <c r="BJ13670"/>
      <c r="BK13670"/>
      <c r="BL13670"/>
      <c r="BM13670"/>
      <c r="BN13670"/>
    </row>
    <row r="13671" spans="61:66" x14ac:dyDescent="0.25">
      <c r="BI13671"/>
      <c r="BJ13671"/>
      <c r="BK13671"/>
      <c r="BL13671"/>
      <c r="BM13671"/>
      <c r="BN13671"/>
    </row>
    <row r="13672" spans="61:66" x14ac:dyDescent="0.25">
      <c r="BI13672"/>
      <c r="BJ13672"/>
      <c r="BK13672"/>
      <c r="BL13672"/>
      <c r="BM13672"/>
      <c r="BN13672"/>
    </row>
    <row r="13673" spans="61:66" x14ac:dyDescent="0.25">
      <c r="BI13673"/>
      <c r="BJ13673"/>
      <c r="BK13673"/>
      <c r="BL13673"/>
      <c r="BM13673"/>
      <c r="BN13673"/>
    </row>
    <row r="13674" spans="61:66" x14ac:dyDescent="0.25">
      <c r="BI13674"/>
      <c r="BJ13674"/>
      <c r="BK13674"/>
      <c r="BL13674"/>
      <c r="BM13674"/>
      <c r="BN13674"/>
    </row>
    <row r="13675" spans="61:66" x14ac:dyDescent="0.25">
      <c r="BI13675"/>
      <c r="BJ13675"/>
      <c r="BK13675"/>
      <c r="BL13675"/>
      <c r="BM13675"/>
      <c r="BN13675"/>
    </row>
    <row r="13676" spans="61:66" x14ac:dyDescent="0.25">
      <c r="BI13676"/>
      <c r="BJ13676"/>
      <c r="BK13676"/>
      <c r="BL13676"/>
      <c r="BM13676"/>
      <c r="BN13676"/>
    </row>
    <row r="13677" spans="61:66" x14ac:dyDescent="0.25">
      <c r="BI13677"/>
      <c r="BJ13677"/>
      <c r="BK13677"/>
      <c r="BL13677"/>
      <c r="BM13677"/>
      <c r="BN13677"/>
    </row>
    <row r="13678" spans="61:66" x14ac:dyDescent="0.25">
      <c r="BI13678"/>
      <c r="BJ13678"/>
      <c r="BK13678"/>
      <c r="BL13678"/>
      <c r="BM13678"/>
      <c r="BN13678"/>
    </row>
    <row r="13679" spans="61:66" x14ac:dyDescent="0.25">
      <c r="BI13679"/>
      <c r="BJ13679"/>
      <c r="BK13679"/>
      <c r="BL13679"/>
      <c r="BM13679"/>
      <c r="BN13679"/>
    </row>
    <row r="13680" spans="61:66" x14ac:dyDescent="0.25">
      <c r="BI13680"/>
      <c r="BJ13680"/>
      <c r="BK13680"/>
      <c r="BL13680"/>
      <c r="BM13680"/>
      <c r="BN13680"/>
    </row>
    <row r="13681" spans="61:66" x14ac:dyDescent="0.25">
      <c r="BI13681"/>
      <c r="BJ13681"/>
      <c r="BK13681"/>
      <c r="BL13681"/>
      <c r="BM13681"/>
      <c r="BN13681"/>
    </row>
    <row r="13682" spans="61:66" x14ac:dyDescent="0.25">
      <c r="BI13682"/>
      <c r="BJ13682"/>
      <c r="BK13682"/>
      <c r="BL13682"/>
      <c r="BM13682"/>
      <c r="BN13682"/>
    </row>
    <row r="13683" spans="61:66" x14ac:dyDescent="0.25">
      <c r="BI13683"/>
      <c r="BJ13683"/>
      <c r="BK13683"/>
      <c r="BL13683"/>
      <c r="BM13683"/>
      <c r="BN13683"/>
    </row>
    <row r="13684" spans="61:66" x14ac:dyDescent="0.25">
      <c r="BI13684"/>
      <c r="BJ13684"/>
      <c r="BK13684"/>
      <c r="BL13684"/>
      <c r="BM13684"/>
      <c r="BN13684"/>
    </row>
    <row r="13685" spans="61:66" x14ac:dyDescent="0.25">
      <c r="BI13685"/>
      <c r="BJ13685"/>
      <c r="BK13685"/>
      <c r="BL13685"/>
      <c r="BM13685"/>
      <c r="BN13685"/>
    </row>
    <row r="13686" spans="61:66" x14ac:dyDescent="0.25">
      <c r="BI13686"/>
      <c r="BJ13686"/>
      <c r="BK13686"/>
      <c r="BL13686"/>
      <c r="BM13686"/>
      <c r="BN13686"/>
    </row>
    <row r="13687" spans="61:66" x14ac:dyDescent="0.25">
      <c r="BI13687"/>
      <c r="BJ13687"/>
      <c r="BK13687"/>
      <c r="BL13687"/>
      <c r="BM13687"/>
      <c r="BN13687"/>
    </row>
    <row r="13688" spans="61:66" x14ac:dyDescent="0.25">
      <c r="BI13688"/>
      <c r="BJ13688"/>
      <c r="BK13688"/>
      <c r="BL13688"/>
      <c r="BM13688"/>
      <c r="BN13688"/>
    </row>
    <row r="13689" spans="61:66" x14ac:dyDescent="0.25">
      <c r="BI13689"/>
      <c r="BJ13689"/>
      <c r="BK13689"/>
      <c r="BL13689"/>
      <c r="BM13689"/>
      <c r="BN13689"/>
    </row>
    <row r="13690" spans="61:66" x14ac:dyDescent="0.25">
      <c r="BI13690"/>
      <c r="BJ13690"/>
      <c r="BK13690"/>
      <c r="BL13690"/>
      <c r="BM13690"/>
      <c r="BN13690"/>
    </row>
    <row r="13691" spans="61:66" x14ac:dyDescent="0.25">
      <c r="BI13691"/>
      <c r="BJ13691"/>
      <c r="BK13691"/>
      <c r="BL13691"/>
      <c r="BM13691"/>
      <c r="BN13691"/>
    </row>
    <row r="13692" spans="61:66" x14ac:dyDescent="0.25">
      <c r="BI13692"/>
      <c r="BJ13692"/>
      <c r="BK13692"/>
      <c r="BL13692"/>
      <c r="BM13692"/>
      <c r="BN13692"/>
    </row>
    <row r="13693" spans="61:66" x14ac:dyDescent="0.25">
      <c r="BI13693"/>
      <c r="BJ13693"/>
      <c r="BK13693"/>
      <c r="BL13693"/>
      <c r="BM13693"/>
      <c r="BN13693"/>
    </row>
    <row r="13694" spans="61:66" x14ac:dyDescent="0.25">
      <c r="BI13694"/>
      <c r="BJ13694"/>
      <c r="BK13694"/>
      <c r="BL13694"/>
      <c r="BM13694"/>
      <c r="BN13694"/>
    </row>
    <row r="13695" spans="61:66" x14ac:dyDescent="0.25">
      <c r="BI13695"/>
      <c r="BJ13695"/>
      <c r="BK13695"/>
      <c r="BL13695"/>
      <c r="BM13695"/>
      <c r="BN13695"/>
    </row>
    <row r="13696" spans="61:66" x14ac:dyDescent="0.25">
      <c r="BI13696"/>
      <c r="BJ13696"/>
      <c r="BK13696"/>
      <c r="BL13696"/>
      <c r="BM13696"/>
      <c r="BN13696"/>
    </row>
    <row r="13697" spans="61:66" x14ac:dyDescent="0.25">
      <c r="BI13697"/>
      <c r="BJ13697"/>
      <c r="BK13697"/>
      <c r="BL13697"/>
      <c r="BM13697"/>
      <c r="BN13697"/>
    </row>
    <row r="13698" spans="61:66" x14ac:dyDescent="0.25">
      <c r="BI13698"/>
      <c r="BJ13698"/>
      <c r="BK13698"/>
      <c r="BL13698"/>
      <c r="BM13698"/>
      <c r="BN13698"/>
    </row>
    <row r="13699" spans="61:66" x14ac:dyDescent="0.25">
      <c r="BI13699"/>
      <c r="BJ13699"/>
      <c r="BK13699"/>
      <c r="BL13699"/>
      <c r="BM13699"/>
      <c r="BN13699"/>
    </row>
    <row r="13700" spans="61:66" x14ac:dyDescent="0.25">
      <c r="BI13700"/>
      <c r="BJ13700"/>
      <c r="BK13700"/>
      <c r="BL13700"/>
      <c r="BM13700"/>
      <c r="BN13700"/>
    </row>
    <row r="13701" spans="61:66" x14ac:dyDescent="0.25">
      <c r="BI13701"/>
      <c r="BJ13701"/>
      <c r="BK13701"/>
      <c r="BL13701"/>
      <c r="BM13701"/>
      <c r="BN13701"/>
    </row>
    <row r="13702" spans="61:66" x14ac:dyDescent="0.25">
      <c r="BI13702"/>
      <c r="BJ13702"/>
      <c r="BK13702"/>
      <c r="BL13702"/>
      <c r="BM13702"/>
      <c r="BN13702"/>
    </row>
    <row r="13703" spans="61:66" x14ac:dyDescent="0.25">
      <c r="BI13703"/>
      <c r="BJ13703"/>
      <c r="BK13703"/>
      <c r="BL13703"/>
      <c r="BM13703"/>
      <c r="BN13703"/>
    </row>
    <row r="13704" spans="61:66" x14ac:dyDescent="0.25">
      <c r="BI13704"/>
      <c r="BJ13704"/>
      <c r="BK13704"/>
      <c r="BL13704"/>
      <c r="BM13704"/>
      <c r="BN13704"/>
    </row>
    <row r="13705" spans="61:66" x14ac:dyDescent="0.25">
      <c r="BI13705"/>
      <c r="BJ13705"/>
      <c r="BK13705"/>
      <c r="BL13705"/>
      <c r="BM13705"/>
      <c r="BN13705"/>
    </row>
    <row r="13706" spans="61:66" x14ac:dyDescent="0.25">
      <c r="BI13706"/>
      <c r="BJ13706"/>
      <c r="BK13706"/>
      <c r="BL13706"/>
      <c r="BM13706"/>
      <c r="BN13706"/>
    </row>
    <row r="13707" spans="61:66" x14ac:dyDescent="0.25">
      <c r="BI13707"/>
      <c r="BJ13707"/>
      <c r="BK13707"/>
      <c r="BL13707"/>
      <c r="BM13707"/>
      <c r="BN13707"/>
    </row>
    <row r="13708" spans="61:66" x14ac:dyDescent="0.25">
      <c r="BI13708"/>
      <c r="BJ13708"/>
      <c r="BK13708"/>
      <c r="BL13708"/>
      <c r="BM13708"/>
      <c r="BN13708"/>
    </row>
    <row r="13709" spans="61:66" x14ac:dyDescent="0.25">
      <c r="BI13709"/>
      <c r="BJ13709"/>
      <c r="BK13709"/>
      <c r="BL13709"/>
      <c r="BM13709"/>
      <c r="BN13709"/>
    </row>
    <row r="13710" spans="61:66" x14ac:dyDescent="0.25">
      <c r="BI13710"/>
      <c r="BJ13710"/>
      <c r="BK13710"/>
      <c r="BL13710"/>
      <c r="BM13710"/>
      <c r="BN13710"/>
    </row>
    <row r="13711" spans="61:66" x14ac:dyDescent="0.25">
      <c r="BI13711"/>
      <c r="BJ13711"/>
      <c r="BK13711"/>
      <c r="BL13711"/>
      <c r="BM13711"/>
      <c r="BN13711"/>
    </row>
    <row r="13712" spans="61:66" x14ac:dyDescent="0.25">
      <c r="BI13712"/>
      <c r="BJ13712"/>
      <c r="BK13712"/>
      <c r="BL13712"/>
      <c r="BM13712"/>
      <c r="BN13712"/>
    </row>
    <row r="13713" spans="61:66" x14ac:dyDescent="0.25">
      <c r="BI13713"/>
      <c r="BJ13713"/>
      <c r="BK13713"/>
      <c r="BL13713"/>
      <c r="BM13713"/>
      <c r="BN13713"/>
    </row>
    <row r="13714" spans="61:66" x14ac:dyDescent="0.25">
      <c r="BI13714"/>
      <c r="BJ13714"/>
      <c r="BK13714"/>
      <c r="BL13714"/>
      <c r="BM13714"/>
      <c r="BN13714"/>
    </row>
    <row r="13715" spans="61:66" x14ac:dyDescent="0.25">
      <c r="BI13715"/>
      <c r="BJ13715"/>
      <c r="BK13715"/>
      <c r="BL13715"/>
      <c r="BM13715"/>
      <c r="BN13715"/>
    </row>
    <row r="13716" spans="61:66" x14ac:dyDescent="0.25">
      <c r="BI13716"/>
      <c r="BJ13716"/>
      <c r="BK13716"/>
      <c r="BL13716"/>
      <c r="BM13716"/>
      <c r="BN13716"/>
    </row>
    <row r="13717" spans="61:66" x14ac:dyDescent="0.25">
      <c r="BI13717"/>
      <c r="BJ13717"/>
      <c r="BK13717"/>
      <c r="BL13717"/>
      <c r="BM13717"/>
      <c r="BN13717"/>
    </row>
    <row r="13718" spans="61:66" x14ac:dyDescent="0.25">
      <c r="BI13718"/>
      <c r="BJ13718"/>
      <c r="BK13718"/>
      <c r="BL13718"/>
      <c r="BM13718"/>
      <c r="BN13718"/>
    </row>
    <row r="13719" spans="61:66" x14ac:dyDescent="0.25">
      <c r="BI13719"/>
      <c r="BJ13719"/>
      <c r="BK13719"/>
      <c r="BL13719"/>
      <c r="BM13719"/>
      <c r="BN13719"/>
    </row>
    <row r="13720" spans="61:66" x14ac:dyDescent="0.25">
      <c r="BI13720"/>
      <c r="BJ13720"/>
      <c r="BK13720"/>
      <c r="BL13720"/>
      <c r="BM13720"/>
      <c r="BN13720"/>
    </row>
    <row r="13721" spans="61:66" x14ac:dyDescent="0.25">
      <c r="BI13721"/>
      <c r="BJ13721"/>
      <c r="BK13721"/>
      <c r="BL13721"/>
      <c r="BM13721"/>
      <c r="BN13721"/>
    </row>
    <row r="13722" spans="61:66" x14ac:dyDescent="0.25">
      <c r="BI13722"/>
      <c r="BJ13722"/>
      <c r="BK13722"/>
      <c r="BL13722"/>
      <c r="BM13722"/>
      <c r="BN13722"/>
    </row>
    <row r="13723" spans="61:66" x14ac:dyDescent="0.25">
      <c r="BI13723"/>
      <c r="BJ13723"/>
      <c r="BK13723"/>
      <c r="BL13723"/>
      <c r="BM13723"/>
      <c r="BN13723"/>
    </row>
    <row r="13724" spans="61:66" x14ac:dyDescent="0.25">
      <c r="BI13724"/>
      <c r="BJ13724"/>
      <c r="BK13724"/>
      <c r="BL13724"/>
      <c r="BM13724"/>
      <c r="BN13724"/>
    </row>
    <row r="13725" spans="61:66" x14ac:dyDescent="0.25">
      <c r="BI13725"/>
      <c r="BJ13725"/>
      <c r="BK13725"/>
      <c r="BL13725"/>
      <c r="BM13725"/>
      <c r="BN13725"/>
    </row>
    <row r="13726" spans="61:66" x14ac:dyDescent="0.25">
      <c r="BI13726"/>
      <c r="BJ13726"/>
      <c r="BK13726"/>
      <c r="BL13726"/>
      <c r="BM13726"/>
      <c r="BN13726"/>
    </row>
    <row r="13727" spans="61:66" x14ac:dyDescent="0.25">
      <c r="BI13727"/>
      <c r="BJ13727"/>
      <c r="BK13727"/>
      <c r="BL13727"/>
      <c r="BM13727"/>
      <c r="BN13727"/>
    </row>
    <row r="13728" spans="61:66" x14ac:dyDescent="0.25">
      <c r="BI13728"/>
      <c r="BJ13728"/>
      <c r="BK13728"/>
      <c r="BL13728"/>
      <c r="BM13728"/>
      <c r="BN13728"/>
    </row>
    <row r="13729" spans="61:66" x14ac:dyDescent="0.25">
      <c r="BI13729"/>
      <c r="BJ13729"/>
      <c r="BK13729"/>
      <c r="BL13729"/>
      <c r="BM13729"/>
      <c r="BN13729"/>
    </row>
    <row r="13730" spans="61:66" x14ac:dyDescent="0.25">
      <c r="BI13730"/>
      <c r="BJ13730"/>
      <c r="BK13730"/>
      <c r="BL13730"/>
      <c r="BM13730"/>
      <c r="BN13730"/>
    </row>
    <row r="13731" spans="61:66" x14ac:dyDescent="0.25">
      <c r="BI13731"/>
      <c r="BJ13731"/>
      <c r="BK13731"/>
      <c r="BL13731"/>
      <c r="BM13731"/>
      <c r="BN13731"/>
    </row>
    <row r="13732" spans="61:66" x14ac:dyDescent="0.25">
      <c r="BI13732"/>
      <c r="BJ13732"/>
      <c r="BK13732"/>
      <c r="BL13732"/>
      <c r="BM13732"/>
      <c r="BN13732"/>
    </row>
    <row r="13733" spans="61:66" x14ac:dyDescent="0.25">
      <c r="BI13733"/>
      <c r="BJ13733"/>
      <c r="BK13733"/>
      <c r="BL13733"/>
      <c r="BM13733"/>
      <c r="BN13733"/>
    </row>
    <row r="13734" spans="61:66" x14ac:dyDescent="0.25">
      <c r="BI13734"/>
      <c r="BJ13734"/>
      <c r="BK13734"/>
      <c r="BL13734"/>
      <c r="BM13734"/>
      <c r="BN13734"/>
    </row>
    <row r="13735" spans="61:66" x14ac:dyDescent="0.25">
      <c r="BI13735"/>
      <c r="BJ13735"/>
      <c r="BK13735"/>
      <c r="BL13735"/>
      <c r="BM13735"/>
      <c r="BN13735"/>
    </row>
    <row r="13736" spans="61:66" x14ac:dyDescent="0.25">
      <c r="BI13736"/>
      <c r="BJ13736"/>
      <c r="BK13736"/>
      <c r="BL13736"/>
      <c r="BM13736"/>
      <c r="BN13736"/>
    </row>
    <row r="13737" spans="61:66" x14ac:dyDescent="0.25">
      <c r="BI13737"/>
      <c r="BJ13737"/>
      <c r="BK13737"/>
      <c r="BL13737"/>
      <c r="BM13737"/>
      <c r="BN13737"/>
    </row>
    <row r="13738" spans="61:66" x14ac:dyDescent="0.25">
      <c r="BI13738"/>
      <c r="BJ13738"/>
      <c r="BK13738"/>
      <c r="BL13738"/>
      <c r="BM13738"/>
      <c r="BN13738"/>
    </row>
    <row r="13739" spans="61:66" x14ac:dyDescent="0.25">
      <c r="BI13739"/>
      <c r="BJ13739"/>
      <c r="BK13739"/>
      <c r="BL13739"/>
      <c r="BM13739"/>
      <c r="BN13739"/>
    </row>
    <row r="13740" spans="61:66" x14ac:dyDescent="0.25">
      <c r="BI13740"/>
      <c r="BJ13740"/>
      <c r="BK13740"/>
      <c r="BL13740"/>
      <c r="BM13740"/>
      <c r="BN13740"/>
    </row>
    <row r="13741" spans="61:66" x14ac:dyDescent="0.25">
      <c r="BI13741"/>
      <c r="BJ13741"/>
      <c r="BK13741"/>
      <c r="BL13741"/>
      <c r="BM13741"/>
      <c r="BN13741"/>
    </row>
    <row r="13742" spans="61:66" x14ac:dyDescent="0.25">
      <c r="BI13742"/>
      <c r="BJ13742"/>
      <c r="BK13742"/>
      <c r="BL13742"/>
      <c r="BM13742"/>
      <c r="BN13742"/>
    </row>
    <row r="13743" spans="61:66" x14ac:dyDescent="0.25">
      <c r="BI13743"/>
      <c r="BJ13743"/>
      <c r="BK13743"/>
      <c r="BL13743"/>
      <c r="BM13743"/>
      <c r="BN13743"/>
    </row>
    <row r="13744" spans="61:66" x14ac:dyDescent="0.25">
      <c r="BI13744"/>
      <c r="BJ13744"/>
      <c r="BK13744"/>
      <c r="BL13744"/>
      <c r="BM13744"/>
      <c r="BN13744"/>
    </row>
    <row r="13745" spans="61:66" x14ac:dyDescent="0.25">
      <c r="BI13745"/>
      <c r="BJ13745"/>
      <c r="BK13745"/>
      <c r="BL13745"/>
      <c r="BM13745"/>
      <c r="BN13745"/>
    </row>
    <row r="13746" spans="61:66" x14ac:dyDescent="0.25">
      <c r="BI13746"/>
      <c r="BJ13746"/>
      <c r="BK13746"/>
      <c r="BL13746"/>
      <c r="BM13746"/>
      <c r="BN13746"/>
    </row>
    <row r="13747" spans="61:66" x14ac:dyDescent="0.25">
      <c r="BI13747"/>
      <c r="BJ13747"/>
      <c r="BK13747"/>
      <c r="BL13747"/>
      <c r="BM13747"/>
      <c r="BN13747"/>
    </row>
    <row r="13748" spans="61:66" x14ac:dyDescent="0.25">
      <c r="BI13748"/>
      <c r="BJ13748"/>
      <c r="BK13748"/>
      <c r="BL13748"/>
      <c r="BM13748"/>
      <c r="BN13748"/>
    </row>
    <row r="13749" spans="61:66" x14ac:dyDescent="0.25">
      <c r="BI13749"/>
      <c r="BJ13749"/>
      <c r="BK13749"/>
      <c r="BL13749"/>
      <c r="BM13749"/>
      <c r="BN13749"/>
    </row>
    <row r="13750" spans="61:66" x14ac:dyDescent="0.25">
      <c r="BI13750"/>
      <c r="BJ13750"/>
      <c r="BK13750"/>
      <c r="BL13750"/>
      <c r="BM13750"/>
      <c r="BN13750"/>
    </row>
    <row r="13751" spans="61:66" x14ac:dyDescent="0.25">
      <c r="BI13751"/>
      <c r="BJ13751"/>
      <c r="BK13751"/>
      <c r="BL13751"/>
      <c r="BM13751"/>
      <c r="BN13751"/>
    </row>
    <row r="13752" spans="61:66" x14ac:dyDescent="0.25">
      <c r="BI13752"/>
      <c r="BJ13752"/>
      <c r="BK13752"/>
      <c r="BL13752"/>
      <c r="BM13752"/>
      <c r="BN13752"/>
    </row>
    <row r="13753" spans="61:66" x14ac:dyDescent="0.25">
      <c r="BI13753"/>
      <c r="BJ13753"/>
      <c r="BK13753"/>
      <c r="BL13753"/>
      <c r="BM13753"/>
      <c r="BN13753"/>
    </row>
    <row r="13754" spans="61:66" x14ac:dyDescent="0.25">
      <c r="BI13754"/>
      <c r="BJ13754"/>
      <c r="BK13754"/>
      <c r="BL13754"/>
      <c r="BM13754"/>
      <c r="BN13754"/>
    </row>
    <row r="13755" spans="61:66" x14ac:dyDescent="0.25">
      <c r="BI13755"/>
      <c r="BJ13755"/>
      <c r="BK13755"/>
      <c r="BL13755"/>
      <c r="BM13755"/>
      <c r="BN13755"/>
    </row>
    <row r="13756" spans="61:66" x14ac:dyDescent="0.25">
      <c r="BI13756"/>
      <c r="BJ13756"/>
      <c r="BK13756"/>
      <c r="BL13756"/>
      <c r="BM13756"/>
      <c r="BN13756"/>
    </row>
    <row r="13757" spans="61:66" x14ac:dyDescent="0.25">
      <c r="BI13757"/>
      <c r="BJ13757"/>
      <c r="BK13757"/>
      <c r="BL13757"/>
      <c r="BM13757"/>
      <c r="BN13757"/>
    </row>
    <row r="13758" spans="61:66" x14ac:dyDescent="0.25">
      <c r="BI13758"/>
      <c r="BJ13758"/>
      <c r="BK13758"/>
      <c r="BL13758"/>
      <c r="BM13758"/>
      <c r="BN13758"/>
    </row>
    <row r="13759" spans="61:66" x14ac:dyDescent="0.25">
      <c r="BI13759"/>
      <c r="BJ13759"/>
      <c r="BK13759"/>
      <c r="BL13759"/>
      <c r="BM13759"/>
      <c r="BN13759"/>
    </row>
    <row r="13760" spans="61:66" x14ac:dyDescent="0.25">
      <c r="BI13760"/>
      <c r="BJ13760"/>
      <c r="BK13760"/>
      <c r="BL13760"/>
      <c r="BM13760"/>
      <c r="BN13760"/>
    </row>
    <row r="13761" spans="61:66" x14ac:dyDescent="0.25">
      <c r="BI13761"/>
      <c r="BJ13761"/>
      <c r="BK13761"/>
      <c r="BL13761"/>
      <c r="BM13761"/>
      <c r="BN13761"/>
    </row>
    <row r="13762" spans="61:66" x14ac:dyDescent="0.25">
      <c r="BI13762"/>
      <c r="BJ13762"/>
      <c r="BK13762"/>
      <c r="BL13762"/>
      <c r="BM13762"/>
      <c r="BN13762"/>
    </row>
    <row r="13763" spans="61:66" x14ac:dyDescent="0.25">
      <c r="BI13763"/>
      <c r="BJ13763"/>
      <c r="BK13763"/>
      <c r="BL13763"/>
      <c r="BM13763"/>
      <c r="BN13763"/>
    </row>
    <row r="13764" spans="61:66" x14ac:dyDescent="0.25">
      <c r="BI13764"/>
      <c r="BJ13764"/>
      <c r="BK13764"/>
      <c r="BL13764"/>
      <c r="BM13764"/>
      <c r="BN13764"/>
    </row>
    <row r="13765" spans="61:66" x14ac:dyDescent="0.25">
      <c r="BI13765"/>
      <c r="BJ13765"/>
      <c r="BK13765"/>
      <c r="BL13765"/>
      <c r="BM13765"/>
      <c r="BN13765"/>
    </row>
    <row r="13766" spans="61:66" x14ac:dyDescent="0.25">
      <c r="BI13766"/>
      <c r="BJ13766"/>
      <c r="BK13766"/>
      <c r="BL13766"/>
      <c r="BM13766"/>
      <c r="BN13766"/>
    </row>
    <row r="13767" spans="61:66" x14ac:dyDescent="0.25">
      <c r="BI13767"/>
      <c r="BJ13767"/>
      <c r="BK13767"/>
      <c r="BL13767"/>
      <c r="BM13767"/>
      <c r="BN13767"/>
    </row>
    <row r="13768" spans="61:66" x14ac:dyDescent="0.25">
      <c r="BI13768"/>
      <c r="BJ13768"/>
      <c r="BK13768"/>
      <c r="BL13768"/>
      <c r="BM13768"/>
      <c r="BN13768"/>
    </row>
    <row r="13769" spans="61:66" x14ac:dyDescent="0.25">
      <c r="BI13769"/>
      <c r="BJ13769"/>
      <c r="BK13769"/>
      <c r="BL13769"/>
      <c r="BM13769"/>
      <c r="BN13769"/>
    </row>
    <row r="13770" spans="61:66" x14ac:dyDescent="0.25">
      <c r="BI13770"/>
      <c r="BJ13770"/>
      <c r="BK13770"/>
      <c r="BL13770"/>
      <c r="BM13770"/>
      <c r="BN13770"/>
    </row>
    <row r="13771" spans="61:66" x14ac:dyDescent="0.25">
      <c r="BI13771"/>
      <c r="BJ13771"/>
      <c r="BK13771"/>
      <c r="BL13771"/>
      <c r="BM13771"/>
      <c r="BN13771"/>
    </row>
    <row r="13772" spans="61:66" x14ac:dyDescent="0.25">
      <c r="BI13772"/>
      <c r="BJ13772"/>
      <c r="BK13772"/>
      <c r="BL13772"/>
      <c r="BM13772"/>
      <c r="BN13772"/>
    </row>
    <row r="13773" spans="61:66" x14ac:dyDescent="0.25">
      <c r="BI13773"/>
      <c r="BJ13773"/>
      <c r="BK13773"/>
      <c r="BL13773"/>
      <c r="BM13773"/>
      <c r="BN13773"/>
    </row>
    <row r="13774" spans="61:66" x14ac:dyDescent="0.25">
      <c r="BI13774"/>
      <c r="BJ13774"/>
      <c r="BK13774"/>
      <c r="BL13774"/>
      <c r="BM13774"/>
      <c r="BN13774"/>
    </row>
    <row r="13775" spans="61:66" x14ac:dyDescent="0.25">
      <c r="BI13775"/>
      <c r="BJ13775"/>
      <c r="BK13775"/>
      <c r="BL13775"/>
      <c r="BM13775"/>
      <c r="BN13775"/>
    </row>
    <row r="13776" spans="61:66" x14ac:dyDescent="0.25">
      <c r="BI13776"/>
      <c r="BJ13776"/>
      <c r="BK13776"/>
      <c r="BL13776"/>
      <c r="BM13776"/>
      <c r="BN13776"/>
    </row>
    <row r="13777" spans="61:66" x14ac:dyDescent="0.25">
      <c r="BI13777"/>
      <c r="BJ13777"/>
      <c r="BK13777"/>
      <c r="BL13777"/>
      <c r="BM13777"/>
      <c r="BN13777"/>
    </row>
    <row r="13778" spans="61:66" x14ac:dyDescent="0.25">
      <c r="BI13778"/>
      <c r="BJ13778"/>
      <c r="BK13778"/>
      <c r="BL13778"/>
      <c r="BM13778"/>
      <c r="BN13778"/>
    </row>
    <row r="13779" spans="61:66" x14ac:dyDescent="0.25">
      <c r="BI13779"/>
      <c r="BJ13779"/>
      <c r="BK13779"/>
      <c r="BL13779"/>
      <c r="BM13779"/>
      <c r="BN13779"/>
    </row>
    <row r="13780" spans="61:66" x14ac:dyDescent="0.25">
      <c r="BI13780"/>
      <c r="BJ13780"/>
      <c r="BK13780"/>
      <c r="BL13780"/>
      <c r="BM13780"/>
      <c r="BN13780"/>
    </row>
    <row r="13781" spans="61:66" x14ac:dyDescent="0.25">
      <c r="BI13781"/>
      <c r="BJ13781"/>
      <c r="BK13781"/>
      <c r="BL13781"/>
      <c r="BM13781"/>
      <c r="BN13781"/>
    </row>
    <row r="13782" spans="61:66" x14ac:dyDescent="0.25">
      <c r="BI13782"/>
      <c r="BJ13782"/>
      <c r="BK13782"/>
      <c r="BL13782"/>
      <c r="BM13782"/>
      <c r="BN13782"/>
    </row>
    <row r="13783" spans="61:66" x14ac:dyDescent="0.25">
      <c r="BI13783"/>
      <c r="BJ13783"/>
      <c r="BK13783"/>
      <c r="BL13783"/>
      <c r="BM13783"/>
      <c r="BN13783"/>
    </row>
    <row r="13784" spans="61:66" x14ac:dyDescent="0.25">
      <c r="BI13784"/>
      <c r="BJ13784"/>
      <c r="BK13784"/>
      <c r="BL13784"/>
      <c r="BM13784"/>
      <c r="BN13784"/>
    </row>
    <row r="13785" spans="61:66" x14ac:dyDescent="0.25">
      <c r="BI13785"/>
      <c r="BJ13785"/>
      <c r="BK13785"/>
      <c r="BL13785"/>
      <c r="BM13785"/>
      <c r="BN13785"/>
    </row>
    <row r="13786" spans="61:66" x14ac:dyDescent="0.25">
      <c r="BI13786"/>
      <c r="BJ13786"/>
      <c r="BK13786"/>
      <c r="BL13786"/>
      <c r="BM13786"/>
      <c r="BN13786"/>
    </row>
    <row r="13787" spans="61:66" x14ac:dyDescent="0.25">
      <c r="BI13787"/>
      <c r="BJ13787"/>
      <c r="BK13787"/>
      <c r="BL13787"/>
      <c r="BM13787"/>
      <c r="BN13787"/>
    </row>
    <row r="13788" spans="61:66" x14ac:dyDescent="0.25">
      <c r="BI13788"/>
      <c r="BJ13788"/>
      <c r="BK13788"/>
      <c r="BL13788"/>
      <c r="BM13788"/>
      <c r="BN13788"/>
    </row>
    <row r="13789" spans="61:66" x14ac:dyDescent="0.25">
      <c r="BI13789"/>
      <c r="BJ13789"/>
      <c r="BK13789"/>
      <c r="BL13789"/>
      <c r="BM13789"/>
      <c r="BN13789"/>
    </row>
    <row r="13790" spans="61:66" x14ac:dyDescent="0.25">
      <c r="BI13790"/>
      <c r="BJ13790"/>
      <c r="BK13790"/>
      <c r="BL13790"/>
      <c r="BM13790"/>
      <c r="BN13790"/>
    </row>
    <row r="13791" spans="61:66" x14ac:dyDescent="0.25">
      <c r="BI13791"/>
      <c r="BJ13791"/>
      <c r="BK13791"/>
      <c r="BL13791"/>
      <c r="BM13791"/>
      <c r="BN13791"/>
    </row>
    <row r="13792" spans="61:66" x14ac:dyDescent="0.25">
      <c r="BI13792"/>
      <c r="BJ13792"/>
      <c r="BK13792"/>
      <c r="BL13792"/>
      <c r="BM13792"/>
      <c r="BN13792"/>
    </row>
    <row r="13793" spans="61:66" x14ac:dyDescent="0.25">
      <c r="BI13793"/>
      <c r="BJ13793"/>
      <c r="BK13793"/>
      <c r="BL13793"/>
      <c r="BM13793"/>
      <c r="BN13793"/>
    </row>
    <row r="13794" spans="61:66" x14ac:dyDescent="0.25">
      <c r="BI13794"/>
      <c r="BJ13794"/>
      <c r="BK13794"/>
      <c r="BL13794"/>
      <c r="BM13794"/>
      <c r="BN13794"/>
    </row>
    <row r="13795" spans="61:66" x14ac:dyDescent="0.25">
      <c r="BI13795"/>
      <c r="BJ13795"/>
      <c r="BK13795"/>
      <c r="BL13795"/>
      <c r="BM13795"/>
      <c r="BN13795"/>
    </row>
    <row r="13796" spans="61:66" x14ac:dyDescent="0.25">
      <c r="BI13796"/>
      <c r="BJ13796"/>
      <c r="BK13796"/>
      <c r="BL13796"/>
      <c r="BM13796"/>
      <c r="BN13796"/>
    </row>
    <row r="13797" spans="61:66" x14ac:dyDescent="0.25">
      <c r="BI13797"/>
      <c r="BJ13797"/>
      <c r="BK13797"/>
      <c r="BL13797"/>
      <c r="BM13797"/>
      <c r="BN13797"/>
    </row>
    <row r="13798" spans="61:66" x14ac:dyDescent="0.25">
      <c r="BI13798"/>
      <c r="BJ13798"/>
      <c r="BK13798"/>
      <c r="BL13798"/>
      <c r="BM13798"/>
      <c r="BN13798"/>
    </row>
    <row r="13799" spans="61:66" x14ac:dyDescent="0.25">
      <c r="BI13799"/>
      <c r="BJ13799"/>
      <c r="BK13799"/>
      <c r="BL13799"/>
      <c r="BM13799"/>
      <c r="BN13799"/>
    </row>
    <row r="13800" spans="61:66" x14ac:dyDescent="0.25">
      <c r="BI13800"/>
      <c r="BJ13800"/>
      <c r="BK13800"/>
      <c r="BL13800"/>
      <c r="BM13800"/>
      <c r="BN13800"/>
    </row>
    <row r="13801" spans="61:66" x14ac:dyDescent="0.25">
      <c r="BI13801"/>
      <c r="BJ13801"/>
      <c r="BK13801"/>
      <c r="BL13801"/>
      <c r="BM13801"/>
      <c r="BN13801"/>
    </row>
    <row r="13802" spans="61:66" x14ac:dyDescent="0.25">
      <c r="BI13802"/>
      <c r="BJ13802"/>
      <c r="BK13802"/>
      <c r="BL13802"/>
      <c r="BM13802"/>
      <c r="BN13802"/>
    </row>
    <row r="13803" spans="61:66" x14ac:dyDescent="0.25">
      <c r="BI13803"/>
      <c r="BJ13803"/>
      <c r="BK13803"/>
      <c r="BL13803"/>
      <c r="BM13803"/>
      <c r="BN13803"/>
    </row>
    <row r="13804" spans="61:66" x14ac:dyDescent="0.25">
      <c r="BI13804"/>
      <c r="BJ13804"/>
      <c r="BK13804"/>
      <c r="BL13804"/>
      <c r="BM13804"/>
      <c r="BN13804"/>
    </row>
    <row r="13805" spans="61:66" x14ac:dyDescent="0.25">
      <c r="BI13805"/>
      <c r="BJ13805"/>
      <c r="BK13805"/>
      <c r="BL13805"/>
      <c r="BM13805"/>
      <c r="BN13805"/>
    </row>
    <row r="13806" spans="61:66" x14ac:dyDescent="0.25">
      <c r="BI13806"/>
      <c r="BJ13806"/>
      <c r="BK13806"/>
      <c r="BL13806"/>
      <c r="BM13806"/>
      <c r="BN13806"/>
    </row>
    <row r="13807" spans="61:66" x14ac:dyDescent="0.25">
      <c r="BI13807"/>
      <c r="BJ13807"/>
      <c r="BK13807"/>
      <c r="BL13807"/>
      <c r="BM13807"/>
      <c r="BN13807"/>
    </row>
    <row r="13808" spans="61:66" x14ac:dyDescent="0.25">
      <c r="BI13808"/>
      <c r="BJ13808"/>
      <c r="BK13808"/>
      <c r="BL13808"/>
      <c r="BM13808"/>
      <c r="BN13808"/>
    </row>
    <row r="13809" spans="61:66" x14ac:dyDescent="0.25">
      <c r="BI13809"/>
      <c r="BJ13809"/>
      <c r="BK13809"/>
      <c r="BL13809"/>
      <c r="BM13809"/>
      <c r="BN13809"/>
    </row>
    <row r="13810" spans="61:66" x14ac:dyDescent="0.25">
      <c r="BI13810"/>
      <c r="BJ13810"/>
      <c r="BK13810"/>
      <c r="BL13810"/>
      <c r="BM13810"/>
      <c r="BN13810"/>
    </row>
    <row r="13811" spans="61:66" x14ac:dyDescent="0.25">
      <c r="BI13811"/>
      <c r="BJ13811"/>
      <c r="BK13811"/>
      <c r="BL13811"/>
      <c r="BM13811"/>
      <c r="BN13811"/>
    </row>
    <row r="13812" spans="61:66" x14ac:dyDescent="0.25">
      <c r="BI13812"/>
      <c r="BJ13812"/>
      <c r="BK13812"/>
      <c r="BL13812"/>
      <c r="BM13812"/>
      <c r="BN13812"/>
    </row>
    <row r="13813" spans="61:66" x14ac:dyDescent="0.25">
      <c r="BI13813"/>
      <c r="BJ13813"/>
      <c r="BK13813"/>
      <c r="BL13813"/>
      <c r="BM13813"/>
      <c r="BN13813"/>
    </row>
    <row r="13814" spans="61:66" x14ac:dyDescent="0.25">
      <c r="BI13814"/>
      <c r="BJ13814"/>
      <c r="BK13814"/>
      <c r="BL13814"/>
      <c r="BM13814"/>
      <c r="BN13814"/>
    </row>
    <row r="13815" spans="61:66" x14ac:dyDescent="0.25">
      <c r="BI13815"/>
      <c r="BJ13815"/>
      <c r="BK13815"/>
      <c r="BL13815"/>
      <c r="BM13815"/>
      <c r="BN13815"/>
    </row>
    <row r="13816" spans="61:66" x14ac:dyDescent="0.25">
      <c r="BI13816"/>
      <c r="BJ13816"/>
      <c r="BK13816"/>
      <c r="BL13816"/>
      <c r="BM13816"/>
      <c r="BN13816"/>
    </row>
    <row r="13817" spans="61:66" x14ac:dyDescent="0.25">
      <c r="BI13817"/>
      <c r="BJ13817"/>
      <c r="BK13817"/>
      <c r="BL13817"/>
      <c r="BM13817"/>
      <c r="BN13817"/>
    </row>
    <row r="13818" spans="61:66" x14ac:dyDescent="0.25">
      <c r="BI13818"/>
      <c r="BJ13818"/>
      <c r="BK13818"/>
      <c r="BL13818"/>
      <c r="BM13818"/>
      <c r="BN13818"/>
    </row>
    <row r="13819" spans="61:66" x14ac:dyDescent="0.25">
      <c r="BI13819"/>
      <c r="BJ13819"/>
      <c r="BK13819"/>
      <c r="BL13819"/>
      <c r="BM13819"/>
      <c r="BN13819"/>
    </row>
    <row r="13820" spans="61:66" x14ac:dyDescent="0.25">
      <c r="BI13820"/>
      <c r="BJ13820"/>
      <c r="BK13820"/>
      <c r="BL13820"/>
      <c r="BM13820"/>
      <c r="BN13820"/>
    </row>
    <row r="13821" spans="61:66" x14ac:dyDescent="0.25">
      <c r="BI13821"/>
      <c r="BJ13821"/>
      <c r="BK13821"/>
      <c r="BL13821"/>
      <c r="BM13821"/>
      <c r="BN13821"/>
    </row>
    <row r="13822" spans="61:66" x14ac:dyDescent="0.25">
      <c r="BI13822"/>
      <c r="BJ13822"/>
      <c r="BK13822"/>
      <c r="BL13822"/>
      <c r="BM13822"/>
      <c r="BN13822"/>
    </row>
    <row r="13823" spans="61:66" x14ac:dyDescent="0.25">
      <c r="BI13823"/>
      <c r="BJ13823"/>
      <c r="BK13823"/>
      <c r="BL13823"/>
      <c r="BM13823"/>
      <c r="BN13823"/>
    </row>
    <row r="13824" spans="61:66" x14ac:dyDescent="0.25">
      <c r="BI13824"/>
      <c r="BJ13824"/>
      <c r="BK13824"/>
      <c r="BL13824"/>
      <c r="BM13824"/>
      <c r="BN13824"/>
    </row>
    <row r="13825" spans="61:66" x14ac:dyDescent="0.25">
      <c r="BI13825"/>
      <c r="BJ13825"/>
      <c r="BK13825"/>
      <c r="BL13825"/>
      <c r="BM13825"/>
      <c r="BN13825"/>
    </row>
    <row r="13826" spans="61:66" x14ac:dyDescent="0.25">
      <c r="BI13826"/>
      <c r="BJ13826"/>
      <c r="BK13826"/>
      <c r="BL13826"/>
      <c r="BM13826"/>
      <c r="BN13826"/>
    </row>
    <row r="13827" spans="61:66" x14ac:dyDescent="0.25">
      <c r="BI13827"/>
      <c r="BJ13827"/>
      <c r="BK13827"/>
      <c r="BL13827"/>
      <c r="BM13827"/>
      <c r="BN13827"/>
    </row>
    <row r="13828" spans="61:66" x14ac:dyDescent="0.25">
      <c r="BI13828"/>
      <c r="BJ13828"/>
      <c r="BK13828"/>
      <c r="BL13828"/>
      <c r="BM13828"/>
      <c r="BN13828"/>
    </row>
    <row r="13829" spans="61:66" x14ac:dyDescent="0.25">
      <c r="BI13829"/>
      <c r="BJ13829"/>
      <c r="BK13829"/>
      <c r="BL13829"/>
      <c r="BM13829"/>
      <c r="BN13829"/>
    </row>
    <row r="13830" spans="61:66" x14ac:dyDescent="0.25">
      <c r="BI13830"/>
      <c r="BJ13830"/>
      <c r="BK13830"/>
      <c r="BL13830"/>
      <c r="BM13830"/>
      <c r="BN13830"/>
    </row>
    <row r="13831" spans="61:66" x14ac:dyDescent="0.25">
      <c r="BI13831"/>
      <c r="BJ13831"/>
      <c r="BK13831"/>
      <c r="BL13831"/>
      <c r="BM13831"/>
      <c r="BN13831"/>
    </row>
    <row r="13832" spans="61:66" x14ac:dyDescent="0.25">
      <c r="BI13832"/>
      <c r="BJ13832"/>
      <c r="BK13832"/>
      <c r="BL13832"/>
      <c r="BM13832"/>
      <c r="BN13832"/>
    </row>
    <row r="13833" spans="61:66" x14ac:dyDescent="0.25">
      <c r="BI13833"/>
      <c r="BJ13833"/>
      <c r="BK13833"/>
      <c r="BL13833"/>
      <c r="BM13833"/>
      <c r="BN13833"/>
    </row>
    <row r="13834" spans="61:66" x14ac:dyDescent="0.25">
      <c r="BI13834"/>
      <c r="BJ13834"/>
      <c r="BK13834"/>
      <c r="BL13834"/>
      <c r="BM13834"/>
      <c r="BN13834"/>
    </row>
    <row r="13835" spans="61:66" x14ac:dyDescent="0.25">
      <c r="BI13835"/>
      <c r="BJ13835"/>
      <c r="BK13835"/>
      <c r="BL13835"/>
      <c r="BM13835"/>
      <c r="BN13835"/>
    </row>
    <row r="13836" spans="61:66" x14ac:dyDescent="0.25">
      <c r="BI13836"/>
      <c r="BJ13836"/>
      <c r="BK13836"/>
      <c r="BL13836"/>
      <c r="BM13836"/>
      <c r="BN13836"/>
    </row>
    <row r="13837" spans="61:66" x14ac:dyDescent="0.25">
      <c r="BI13837"/>
      <c r="BJ13837"/>
      <c r="BK13837"/>
      <c r="BL13837"/>
      <c r="BM13837"/>
      <c r="BN13837"/>
    </row>
    <row r="13838" spans="61:66" x14ac:dyDescent="0.25">
      <c r="BI13838"/>
      <c r="BJ13838"/>
      <c r="BK13838"/>
      <c r="BL13838"/>
      <c r="BM13838"/>
      <c r="BN13838"/>
    </row>
    <row r="13839" spans="61:66" x14ac:dyDescent="0.25">
      <c r="BI13839"/>
      <c r="BJ13839"/>
      <c r="BK13839"/>
      <c r="BL13839"/>
      <c r="BM13839"/>
      <c r="BN13839"/>
    </row>
    <row r="13840" spans="61:66" x14ac:dyDescent="0.25">
      <c r="BI13840"/>
      <c r="BJ13840"/>
      <c r="BK13840"/>
      <c r="BL13840"/>
      <c r="BM13840"/>
      <c r="BN13840"/>
    </row>
    <row r="13841" spans="61:66" x14ac:dyDescent="0.25">
      <c r="BI13841"/>
      <c r="BJ13841"/>
      <c r="BK13841"/>
      <c r="BL13841"/>
      <c r="BM13841"/>
      <c r="BN13841"/>
    </row>
    <row r="13842" spans="61:66" x14ac:dyDescent="0.25">
      <c r="BI13842"/>
      <c r="BJ13842"/>
      <c r="BK13842"/>
      <c r="BL13842"/>
      <c r="BM13842"/>
      <c r="BN13842"/>
    </row>
    <row r="13843" spans="61:66" x14ac:dyDescent="0.25">
      <c r="BI13843"/>
      <c r="BJ13843"/>
      <c r="BK13843"/>
      <c r="BL13843"/>
      <c r="BM13843"/>
      <c r="BN13843"/>
    </row>
    <row r="13844" spans="61:66" x14ac:dyDescent="0.25">
      <c r="BI13844"/>
      <c r="BJ13844"/>
      <c r="BK13844"/>
      <c r="BL13844"/>
      <c r="BM13844"/>
      <c r="BN13844"/>
    </row>
    <row r="13845" spans="61:66" x14ac:dyDescent="0.25">
      <c r="BI13845"/>
      <c r="BJ13845"/>
      <c r="BK13845"/>
      <c r="BL13845"/>
      <c r="BM13845"/>
      <c r="BN13845"/>
    </row>
    <row r="13846" spans="61:66" x14ac:dyDescent="0.25">
      <c r="BI13846"/>
      <c r="BJ13846"/>
      <c r="BK13846"/>
      <c r="BL13846"/>
      <c r="BM13846"/>
      <c r="BN13846"/>
    </row>
    <row r="13847" spans="61:66" x14ac:dyDescent="0.25">
      <c r="BI13847"/>
      <c r="BJ13847"/>
      <c r="BK13847"/>
      <c r="BL13847"/>
      <c r="BM13847"/>
      <c r="BN13847"/>
    </row>
    <row r="13848" spans="61:66" x14ac:dyDescent="0.25">
      <c r="BI13848"/>
      <c r="BJ13848"/>
      <c r="BK13848"/>
      <c r="BL13848"/>
      <c r="BM13848"/>
      <c r="BN13848"/>
    </row>
    <row r="13849" spans="61:66" x14ac:dyDescent="0.25">
      <c r="BI13849"/>
      <c r="BJ13849"/>
      <c r="BK13849"/>
      <c r="BL13849"/>
      <c r="BM13849"/>
      <c r="BN13849"/>
    </row>
    <row r="13850" spans="61:66" x14ac:dyDescent="0.25">
      <c r="BI13850"/>
      <c r="BJ13850"/>
      <c r="BK13850"/>
      <c r="BL13850"/>
      <c r="BM13850"/>
      <c r="BN13850"/>
    </row>
    <row r="13851" spans="61:66" x14ac:dyDescent="0.25">
      <c r="BI13851"/>
      <c r="BJ13851"/>
      <c r="BK13851"/>
      <c r="BL13851"/>
      <c r="BM13851"/>
      <c r="BN13851"/>
    </row>
    <row r="13852" spans="61:66" x14ac:dyDescent="0.25">
      <c r="BI13852"/>
      <c r="BJ13852"/>
      <c r="BK13852"/>
      <c r="BL13852"/>
      <c r="BM13852"/>
      <c r="BN13852"/>
    </row>
    <row r="13853" spans="61:66" x14ac:dyDescent="0.25">
      <c r="BI13853"/>
      <c r="BJ13853"/>
      <c r="BK13853"/>
      <c r="BL13853"/>
      <c r="BM13853"/>
      <c r="BN13853"/>
    </row>
    <row r="13854" spans="61:66" x14ac:dyDescent="0.25">
      <c r="BI13854"/>
      <c r="BJ13854"/>
      <c r="BK13854"/>
      <c r="BL13854"/>
      <c r="BM13854"/>
      <c r="BN13854"/>
    </row>
    <row r="13855" spans="61:66" x14ac:dyDescent="0.25">
      <c r="BI13855"/>
      <c r="BJ13855"/>
      <c r="BK13855"/>
      <c r="BL13855"/>
      <c r="BM13855"/>
      <c r="BN13855"/>
    </row>
    <row r="13856" spans="61:66" x14ac:dyDescent="0.25">
      <c r="BI13856"/>
      <c r="BJ13856"/>
      <c r="BK13856"/>
      <c r="BL13856"/>
      <c r="BM13856"/>
      <c r="BN13856"/>
    </row>
    <row r="13857" spans="61:66" x14ac:dyDescent="0.25">
      <c r="BI13857"/>
      <c r="BJ13857"/>
      <c r="BK13857"/>
      <c r="BL13857"/>
      <c r="BM13857"/>
      <c r="BN13857"/>
    </row>
    <row r="13858" spans="61:66" x14ac:dyDescent="0.25">
      <c r="BI13858"/>
      <c r="BJ13858"/>
      <c r="BK13858"/>
      <c r="BL13858"/>
      <c r="BM13858"/>
      <c r="BN13858"/>
    </row>
    <row r="13859" spans="61:66" x14ac:dyDescent="0.25">
      <c r="BI13859"/>
      <c r="BJ13859"/>
      <c r="BK13859"/>
      <c r="BL13859"/>
      <c r="BM13859"/>
      <c r="BN13859"/>
    </row>
    <row r="13860" spans="61:66" x14ac:dyDescent="0.25">
      <c r="BI13860"/>
      <c r="BJ13860"/>
      <c r="BK13860"/>
      <c r="BL13860"/>
      <c r="BM13860"/>
      <c r="BN13860"/>
    </row>
    <row r="13861" spans="61:66" x14ac:dyDescent="0.25">
      <c r="BI13861"/>
      <c r="BJ13861"/>
      <c r="BK13861"/>
      <c r="BL13861"/>
      <c r="BM13861"/>
      <c r="BN13861"/>
    </row>
    <row r="13862" spans="61:66" x14ac:dyDescent="0.25">
      <c r="BI13862"/>
      <c r="BJ13862"/>
      <c r="BK13862"/>
      <c r="BL13862"/>
      <c r="BM13862"/>
      <c r="BN13862"/>
    </row>
    <row r="13863" spans="61:66" x14ac:dyDescent="0.25">
      <c r="BI13863"/>
      <c r="BJ13863"/>
      <c r="BK13863"/>
      <c r="BL13863"/>
      <c r="BM13863"/>
      <c r="BN13863"/>
    </row>
    <row r="13864" spans="61:66" x14ac:dyDescent="0.25">
      <c r="BI13864"/>
      <c r="BJ13864"/>
      <c r="BK13864"/>
      <c r="BL13864"/>
      <c r="BM13864"/>
      <c r="BN13864"/>
    </row>
    <row r="13865" spans="61:66" x14ac:dyDescent="0.25">
      <c r="BI13865"/>
      <c r="BJ13865"/>
      <c r="BK13865"/>
      <c r="BL13865"/>
      <c r="BM13865"/>
      <c r="BN13865"/>
    </row>
    <row r="13866" spans="61:66" x14ac:dyDescent="0.25">
      <c r="BI13866"/>
      <c r="BJ13866"/>
      <c r="BK13866"/>
      <c r="BL13866"/>
      <c r="BM13866"/>
      <c r="BN13866"/>
    </row>
    <row r="13867" spans="61:66" x14ac:dyDescent="0.25">
      <c r="BI13867"/>
      <c r="BJ13867"/>
      <c r="BK13867"/>
      <c r="BL13867"/>
      <c r="BM13867"/>
      <c r="BN13867"/>
    </row>
    <row r="13868" spans="61:66" x14ac:dyDescent="0.25">
      <c r="BI13868"/>
      <c r="BJ13868"/>
      <c r="BK13868"/>
      <c r="BL13868"/>
      <c r="BM13868"/>
      <c r="BN13868"/>
    </row>
    <row r="13869" spans="61:66" x14ac:dyDescent="0.25">
      <c r="BI13869"/>
      <c r="BJ13869"/>
      <c r="BK13869"/>
      <c r="BL13869"/>
      <c r="BM13869"/>
      <c r="BN13869"/>
    </row>
    <row r="13870" spans="61:66" x14ac:dyDescent="0.25">
      <c r="BI13870"/>
      <c r="BJ13870"/>
      <c r="BK13870"/>
      <c r="BL13870"/>
      <c r="BM13870"/>
      <c r="BN13870"/>
    </row>
    <row r="13871" spans="61:66" x14ac:dyDescent="0.25">
      <c r="BI13871"/>
      <c r="BJ13871"/>
      <c r="BK13871"/>
      <c r="BL13871"/>
      <c r="BM13871"/>
      <c r="BN13871"/>
    </row>
    <row r="13872" spans="61:66" x14ac:dyDescent="0.25">
      <c r="BI13872"/>
      <c r="BJ13872"/>
      <c r="BK13872"/>
      <c r="BL13872"/>
      <c r="BM13872"/>
      <c r="BN13872"/>
    </row>
    <row r="13873" spans="61:66" x14ac:dyDescent="0.25">
      <c r="BI13873"/>
      <c r="BJ13873"/>
      <c r="BK13873"/>
      <c r="BL13873"/>
      <c r="BM13873"/>
      <c r="BN13873"/>
    </row>
    <row r="13874" spans="61:66" x14ac:dyDescent="0.25">
      <c r="BI13874"/>
      <c r="BJ13874"/>
      <c r="BK13874"/>
      <c r="BL13874"/>
      <c r="BM13874"/>
      <c r="BN13874"/>
    </row>
    <row r="13875" spans="61:66" x14ac:dyDescent="0.25">
      <c r="BI13875"/>
      <c r="BJ13875"/>
      <c r="BK13875"/>
      <c r="BL13875"/>
      <c r="BM13875"/>
      <c r="BN13875"/>
    </row>
    <row r="13876" spans="61:66" x14ac:dyDescent="0.25">
      <c r="BI13876"/>
      <c r="BJ13876"/>
      <c r="BK13876"/>
      <c r="BL13876"/>
      <c r="BM13876"/>
      <c r="BN13876"/>
    </row>
    <row r="13877" spans="61:66" x14ac:dyDescent="0.25">
      <c r="BI13877"/>
      <c r="BJ13877"/>
      <c r="BK13877"/>
      <c r="BL13877"/>
      <c r="BM13877"/>
      <c r="BN13877"/>
    </row>
    <row r="13878" spans="61:66" x14ac:dyDescent="0.25">
      <c r="BI13878"/>
      <c r="BJ13878"/>
      <c r="BK13878"/>
      <c r="BL13878"/>
      <c r="BM13878"/>
      <c r="BN13878"/>
    </row>
    <row r="13879" spans="61:66" x14ac:dyDescent="0.25">
      <c r="BI13879"/>
      <c r="BJ13879"/>
      <c r="BK13879"/>
      <c r="BL13879"/>
      <c r="BM13879"/>
      <c r="BN13879"/>
    </row>
    <row r="13880" spans="61:66" x14ac:dyDescent="0.25">
      <c r="BI13880"/>
      <c r="BJ13880"/>
      <c r="BK13880"/>
      <c r="BL13880"/>
      <c r="BM13880"/>
      <c r="BN13880"/>
    </row>
    <row r="13881" spans="61:66" x14ac:dyDescent="0.25">
      <c r="BI13881"/>
      <c r="BJ13881"/>
      <c r="BK13881"/>
      <c r="BL13881"/>
      <c r="BM13881"/>
      <c r="BN13881"/>
    </row>
    <row r="13882" spans="61:66" x14ac:dyDescent="0.25">
      <c r="BI13882"/>
      <c r="BJ13882"/>
      <c r="BK13882"/>
      <c r="BL13882"/>
      <c r="BM13882"/>
      <c r="BN13882"/>
    </row>
    <row r="13883" spans="61:66" x14ac:dyDescent="0.25">
      <c r="BI13883"/>
      <c r="BJ13883"/>
      <c r="BK13883"/>
      <c r="BL13883"/>
      <c r="BM13883"/>
      <c r="BN13883"/>
    </row>
    <row r="13884" spans="61:66" x14ac:dyDescent="0.25">
      <c r="BI13884"/>
      <c r="BJ13884"/>
      <c r="BK13884"/>
      <c r="BL13884"/>
      <c r="BM13884"/>
      <c r="BN13884"/>
    </row>
    <row r="13885" spans="61:66" x14ac:dyDescent="0.25">
      <c r="BI13885"/>
      <c r="BJ13885"/>
      <c r="BK13885"/>
      <c r="BL13885"/>
      <c r="BM13885"/>
      <c r="BN13885"/>
    </row>
    <row r="13886" spans="61:66" x14ac:dyDescent="0.25">
      <c r="BI13886"/>
      <c r="BJ13886"/>
      <c r="BK13886"/>
      <c r="BL13886"/>
      <c r="BM13886"/>
      <c r="BN13886"/>
    </row>
    <row r="13887" spans="61:66" x14ac:dyDescent="0.25">
      <c r="BI13887"/>
      <c r="BJ13887"/>
      <c r="BK13887"/>
      <c r="BL13887"/>
      <c r="BM13887"/>
      <c r="BN13887"/>
    </row>
    <row r="13888" spans="61:66" x14ac:dyDescent="0.25">
      <c r="BI13888"/>
      <c r="BJ13888"/>
      <c r="BK13888"/>
      <c r="BL13888"/>
      <c r="BM13888"/>
      <c r="BN13888"/>
    </row>
    <row r="13889" spans="61:66" x14ac:dyDescent="0.25">
      <c r="BI13889"/>
      <c r="BJ13889"/>
      <c r="BK13889"/>
      <c r="BL13889"/>
      <c r="BM13889"/>
      <c r="BN13889"/>
    </row>
    <row r="13890" spans="61:66" x14ac:dyDescent="0.25">
      <c r="BI13890"/>
      <c r="BJ13890"/>
      <c r="BK13890"/>
      <c r="BL13890"/>
      <c r="BM13890"/>
      <c r="BN13890"/>
    </row>
    <row r="13891" spans="61:66" x14ac:dyDescent="0.25">
      <c r="BI13891"/>
      <c r="BJ13891"/>
      <c r="BK13891"/>
      <c r="BL13891"/>
      <c r="BM13891"/>
      <c r="BN13891"/>
    </row>
    <row r="13892" spans="61:66" x14ac:dyDescent="0.25">
      <c r="BI13892"/>
      <c r="BJ13892"/>
      <c r="BK13892"/>
      <c r="BL13892"/>
      <c r="BM13892"/>
      <c r="BN13892"/>
    </row>
    <row r="13893" spans="61:66" x14ac:dyDescent="0.25">
      <c r="BI13893"/>
      <c r="BJ13893"/>
      <c r="BK13893"/>
      <c r="BL13893"/>
      <c r="BM13893"/>
      <c r="BN13893"/>
    </row>
    <row r="13894" spans="61:66" x14ac:dyDescent="0.25">
      <c r="BI13894"/>
      <c r="BJ13894"/>
      <c r="BK13894"/>
      <c r="BL13894"/>
      <c r="BM13894"/>
      <c r="BN13894"/>
    </row>
    <row r="13895" spans="61:66" x14ac:dyDescent="0.25">
      <c r="BI13895"/>
      <c r="BJ13895"/>
      <c r="BK13895"/>
      <c r="BL13895"/>
      <c r="BM13895"/>
      <c r="BN13895"/>
    </row>
    <row r="13896" spans="61:66" x14ac:dyDescent="0.25">
      <c r="BI13896"/>
      <c r="BJ13896"/>
      <c r="BK13896"/>
      <c r="BL13896"/>
      <c r="BM13896"/>
      <c r="BN13896"/>
    </row>
    <row r="13897" spans="61:66" x14ac:dyDescent="0.25">
      <c r="BI13897"/>
      <c r="BJ13897"/>
      <c r="BK13897"/>
      <c r="BL13897"/>
      <c r="BM13897"/>
      <c r="BN13897"/>
    </row>
    <row r="13898" spans="61:66" x14ac:dyDescent="0.25">
      <c r="BI13898"/>
      <c r="BJ13898"/>
      <c r="BK13898"/>
      <c r="BL13898"/>
      <c r="BM13898"/>
      <c r="BN13898"/>
    </row>
    <row r="13899" spans="61:66" x14ac:dyDescent="0.25">
      <c r="BI13899"/>
      <c r="BJ13899"/>
      <c r="BK13899"/>
      <c r="BL13899"/>
      <c r="BM13899"/>
      <c r="BN13899"/>
    </row>
    <row r="13900" spans="61:66" x14ac:dyDescent="0.25">
      <c r="BI13900"/>
      <c r="BJ13900"/>
      <c r="BK13900"/>
      <c r="BL13900"/>
      <c r="BM13900"/>
      <c r="BN13900"/>
    </row>
    <row r="13901" spans="61:66" x14ac:dyDescent="0.25">
      <c r="BI13901"/>
      <c r="BJ13901"/>
      <c r="BK13901"/>
      <c r="BL13901"/>
      <c r="BM13901"/>
      <c r="BN13901"/>
    </row>
    <row r="13902" spans="61:66" x14ac:dyDescent="0.25">
      <c r="BI13902"/>
      <c r="BJ13902"/>
      <c r="BK13902"/>
      <c r="BL13902"/>
      <c r="BM13902"/>
      <c r="BN13902"/>
    </row>
    <row r="13903" spans="61:66" x14ac:dyDescent="0.25">
      <c r="BI13903"/>
      <c r="BJ13903"/>
      <c r="BK13903"/>
      <c r="BL13903"/>
      <c r="BM13903"/>
      <c r="BN13903"/>
    </row>
    <row r="13904" spans="61:66" x14ac:dyDescent="0.25">
      <c r="BI13904"/>
      <c r="BJ13904"/>
      <c r="BK13904"/>
      <c r="BL13904"/>
      <c r="BM13904"/>
      <c r="BN13904"/>
    </row>
    <row r="13905" spans="61:66" x14ac:dyDescent="0.25">
      <c r="BI13905"/>
      <c r="BJ13905"/>
      <c r="BK13905"/>
      <c r="BL13905"/>
      <c r="BM13905"/>
      <c r="BN13905"/>
    </row>
    <row r="13906" spans="61:66" x14ac:dyDescent="0.25">
      <c r="BI13906"/>
      <c r="BJ13906"/>
      <c r="BK13906"/>
      <c r="BL13906"/>
      <c r="BM13906"/>
      <c r="BN13906"/>
    </row>
    <row r="13907" spans="61:66" x14ac:dyDescent="0.25">
      <c r="BI13907"/>
      <c r="BJ13907"/>
      <c r="BK13907"/>
      <c r="BL13907"/>
      <c r="BM13907"/>
      <c r="BN13907"/>
    </row>
    <row r="13908" spans="61:66" x14ac:dyDescent="0.25">
      <c r="BI13908"/>
      <c r="BJ13908"/>
      <c r="BK13908"/>
      <c r="BL13908"/>
      <c r="BM13908"/>
      <c r="BN13908"/>
    </row>
    <row r="13909" spans="61:66" x14ac:dyDescent="0.25">
      <c r="BI13909"/>
      <c r="BJ13909"/>
      <c r="BK13909"/>
      <c r="BL13909"/>
      <c r="BM13909"/>
      <c r="BN13909"/>
    </row>
    <row r="13910" spans="61:66" x14ac:dyDescent="0.25">
      <c r="BI13910"/>
      <c r="BJ13910"/>
      <c r="BK13910"/>
      <c r="BL13910"/>
      <c r="BM13910"/>
      <c r="BN13910"/>
    </row>
    <row r="13911" spans="61:66" x14ac:dyDescent="0.25">
      <c r="BI13911"/>
      <c r="BJ13911"/>
      <c r="BK13911"/>
      <c r="BL13911"/>
      <c r="BM13911"/>
      <c r="BN13911"/>
    </row>
    <row r="13912" spans="61:66" x14ac:dyDescent="0.25">
      <c r="BI13912"/>
      <c r="BJ13912"/>
      <c r="BK13912"/>
      <c r="BL13912"/>
      <c r="BM13912"/>
      <c r="BN13912"/>
    </row>
    <row r="13913" spans="61:66" x14ac:dyDescent="0.25">
      <c r="BI13913"/>
      <c r="BJ13913"/>
      <c r="BK13913"/>
      <c r="BL13913"/>
      <c r="BM13913"/>
      <c r="BN13913"/>
    </row>
    <row r="13914" spans="61:66" x14ac:dyDescent="0.25">
      <c r="BI13914"/>
      <c r="BJ13914"/>
      <c r="BK13914"/>
      <c r="BL13914"/>
      <c r="BM13914"/>
      <c r="BN13914"/>
    </row>
    <row r="13915" spans="61:66" x14ac:dyDescent="0.25">
      <c r="BI13915"/>
      <c r="BJ13915"/>
      <c r="BK13915"/>
      <c r="BL13915"/>
      <c r="BM13915"/>
      <c r="BN13915"/>
    </row>
    <row r="13916" spans="61:66" x14ac:dyDescent="0.25">
      <c r="BI13916"/>
      <c r="BJ13916"/>
      <c r="BK13916"/>
      <c r="BL13916"/>
      <c r="BM13916"/>
      <c r="BN13916"/>
    </row>
    <row r="13917" spans="61:66" x14ac:dyDescent="0.25">
      <c r="BI13917"/>
      <c r="BJ13917"/>
      <c r="BK13917"/>
      <c r="BL13917"/>
      <c r="BM13917"/>
      <c r="BN13917"/>
    </row>
    <row r="13918" spans="61:66" x14ac:dyDescent="0.25">
      <c r="BI13918"/>
      <c r="BJ13918"/>
      <c r="BK13918"/>
      <c r="BL13918"/>
      <c r="BM13918"/>
      <c r="BN13918"/>
    </row>
    <row r="13919" spans="61:66" x14ac:dyDescent="0.25">
      <c r="BI13919"/>
      <c r="BJ13919"/>
      <c r="BK13919"/>
      <c r="BL13919"/>
      <c r="BM13919"/>
      <c r="BN13919"/>
    </row>
    <row r="13920" spans="61:66" x14ac:dyDescent="0.25">
      <c r="BI13920"/>
      <c r="BJ13920"/>
      <c r="BK13920"/>
      <c r="BL13920"/>
      <c r="BM13920"/>
      <c r="BN13920"/>
    </row>
    <row r="13921" spans="61:66" x14ac:dyDescent="0.25">
      <c r="BI13921"/>
      <c r="BJ13921"/>
      <c r="BK13921"/>
      <c r="BL13921"/>
      <c r="BM13921"/>
      <c r="BN13921"/>
    </row>
    <row r="13922" spans="61:66" x14ac:dyDescent="0.25">
      <c r="BI13922"/>
      <c r="BJ13922"/>
      <c r="BK13922"/>
      <c r="BL13922"/>
      <c r="BM13922"/>
      <c r="BN13922"/>
    </row>
    <row r="13923" spans="61:66" x14ac:dyDescent="0.25">
      <c r="BI13923"/>
      <c r="BJ13923"/>
      <c r="BK13923"/>
      <c r="BL13923"/>
      <c r="BM13923"/>
      <c r="BN13923"/>
    </row>
    <row r="13924" spans="61:66" x14ac:dyDescent="0.25">
      <c r="BI13924"/>
      <c r="BJ13924"/>
      <c r="BK13924"/>
      <c r="BL13924"/>
      <c r="BM13924"/>
      <c r="BN13924"/>
    </row>
    <row r="13925" spans="61:66" x14ac:dyDescent="0.25">
      <c r="BI13925"/>
      <c r="BJ13925"/>
      <c r="BK13925"/>
      <c r="BL13925"/>
      <c r="BM13925"/>
      <c r="BN13925"/>
    </row>
    <row r="13926" spans="61:66" x14ac:dyDescent="0.25">
      <c r="BI13926"/>
      <c r="BJ13926"/>
      <c r="BK13926"/>
      <c r="BL13926"/>
      <c r="BM13926"/>
      <c r="BN13926"/>
    </row>
    <row r="13927" spans="61:66" x14ac:dyDescent="0.25">
      <c r="BI13927"/>
      <c r="BJ13927"/>
      <c r="BK13927"/>
      <c r="BL13927"/>
      <c r="BM13927"/>
      <c r="BN13927"/>
    </row>
    <row r="13928" spans="61:66" x14ac:dyDescent="0.25">
      <c r="BI13928"/>
      <c r="BJ13928"/>
      <c r="BK13928"/>
      <c r="BL13928"/>
      <c r="BM13928"/>
      <c r="BN13928"/>
    </row>
    <row r="13929" spans="61:66" x14ac:dyDescent="0.25">
      <c r="BI13929"/>
      <c r="BJ13929"/>
      <c r="BK13929"/>
      <c r="BL13929"/>
      <c r="BM13929"/>
      <c r="BN13929"/>
    </row>
    <row r="13930" spans="61:66" x14ac:dyDescent="0.25">
      <c r="BI13930"/>
      <c r="BJ13930"/>
      <c r="BK13930"/>
      <c r="BL13930"/>
      <c r="BM13930"/>
      <c r="BN13930"/>
    </row>
    <row r="13931" spans="61:66" x14ac:dyDescent="0.25">
      <c r="BI13931"/>
      <c r="BJ13931"/>
      <c r="BK13931"/>
      <c r="BL13931"/>
      <c r="BM13931"/>
      <c r="BN13931"/>
    </row>
    <row r="13932" spans="61:66" x14ac:dyDescent="0.25">
      <c r="BI13932"/>
      <c r="BJ13932"/>
      <c r="BK13932"/>
      <c r="BL13932"/>
      <c r="BM13932"/>
      <c r="BN13932"/>
    </row>
    <row r="13933" spans="61:66" x14ac:dyDescent="0.25">
      <c r="BI13933"/>
      <c r="BJ13933"/>
      <c r="BK13933"/>
      <c r="BL13933"/>
      <c r="BM13933"/>
      <c r="BN13933"/>
    </row>
    <row r="13934" spans="61:66" x14ac:dyDescent="0.25">
      <c r="BI13934"/>
      <c r="BJ13934"/>
      <c r="BK13934"/>
      <c r="BL13934"/>
      <c r="BM13934"/>
      <c r="BN13934"/>
    </row>
    <row r="13935" spans="61:66" x14ac:dyDescent="0.25">
      <c r="BI13935"/>
      <c r="BJ13935"/>
      <c r="BK13935"/>
      <c r="BL13935"/>
      <c r="BM13935"/>
      <c r="BN13935"/>
    </row>
    <row r="13936" spans="61:66" x14ac:dyDescent="0.25">
      <c r="BI13936"/>
      <c r="BJ13936"/>
      <c r="BK13936"/>
      <c r="BL13936"/>
      <c r="BM13936"/>
      <c r="BN13936"/>
    </row>
    <row r="13937" spans="61:66" x14ac:dyDescent="0.25">
      <c r="BI13937"/>
      <c r="BJ13937"/>
      <c r="BK13937"/>
      <c r="BL13937"/>
      <c r="BM13937"/>
      <c r="BN13937"/>
    </row>
    <row r="13938" spans="61:66" x14ac:dyDescent="0.25">
      <c r="BI13938"/>
      <c r="BJ13938"/>
      <c r="BK13938"/>
      <c r="BL13938"/>
      <c r="BM13938"/>
      <c r="BN13938"/>
    </row>
    <row r="13939" spans="61:66" x14ac:dyDescent="0.25">
      <c r="BI13939"/>
      <c r="BJ13939"/>
      <c r="BK13939"/>
      <c r="BL13939"/>
      <c r="BM13939"/>
      <c r="BN13939"/>
    </row>
    <row r="13940" spans="61:66" x14ac:dyDescent="0.25">
      <c r="BI13940"/>
      <c r="BJ13940"/>
      <c r="BK13940"/>
      <c r="BL13940"/>
      <c r="BM13940"/>
      <c r="BN13940"/>
    </row>
    <row r="13941" spans="61:66" x14ac:dyDescent="0.25">
      <c r="BI13941"/>
      <c r="BJ13941"/>
      <c r="BK13941"/>
      <c r="BL13941"/>
      <c r="BM13941"/>
      <c r="BN13941"/>
    </row>
    <row r="13942" spans="61:66" x14ac:dyDescent="0.25">
      <c r="BI13942"/>
      <c r="BJ13942"/>
      <c r="BK13942"/>
      <c r="BL13942"/>
      <c r="BM13942"/>
      <c r="BN13942"/>
    </row>
    <row r="13943" spans="61:66" x14ac:dyDescent="0.25">
      <c r="BI13943"/>
      <c r="BJ13943"/>
      <c r="BK13943"/>
      <c r="BL13943"/>
      <c r="BM13943"/>
      <c r="BN13943"/>
    </row>
    <row r="13944" spans="61:66" x14ac:dyDescent="0.25">
      <c r="BI13944"/>
      <c r="BJ13944"/>
      <c r="BK13944"/>
      <c r="BL13944"/>
      <c r="BM13944"/>
      <c r="BN13944"/>
    </row>
    <row r="13945" spans="61:66" x14ac:dyDescent="0.25">
      <c r="BI13945"/>
      <c r="BJ13945"/>
      <c r="BK13945"/>
      <c r="BL13945"/>
      <c r="BM13945"/>
      <c r="BN13945"/>
    </row>
    <row r="13946" spans="61:66" x14ac:dyDescent="0.25">
      <c r="BI13946"/>
      <c r="BJ13946"/>
      <c r="BK13946"/>
      <c r="BL13946"/>
      <c r="BM13946"/>
      <c r="BN13946"/>
    </row>
    <row r="13947" spans="61:66" x14ac:dyDescent="0.25">
      <c r="BI13947"/>
      <c r="BJ13947"/>
      <c r="BK13947"/>
      <c r="BL13947"/>
      <c r="BM13947"/>
      <c r="BN13947"/>
    </row>
    <row r="13948" spans="61:66" x14ac:dyDescent="0.25">
      <c r="BI13948"/>
      <c r="BJ13948"/>
      <c r="BK13948"/>
      <c r="BL13948"/>
      <c r="BM13948"/>
      <c r="BN13948"/>
    </row>
    <row r="13949" spans="61:66" x14ac:dyDescent="0.25">
      <c r="BI13949"/>
      <c r="BJ13949"/>
      <c r="BK13949"/>
      <c r="BL13949"/>
      <c r="BM13949"/>
      <c r="BN13949"/>
    </row>
    <row r="13950" spans="61:66" x14ac:dyDescent="0.25">
      <c r="BI13950"/>
      <c r="BJ13950"/>
      <c r="BK13950"/>
      <c r="BL13950"/>
      <c r="BM13950"/>
      <c r="BN13950"/>
    </row>
    <row r="13951" spans="61:66" x14ac:dyDescent="0.25">
      <c r="BI13951"/>
      <c r="BJ13951"/>
      <c r="BK13951"/>
      <c r="BL13951"/>
      <c r="BM13951"/>
      <c r="BN13951"/>
    </row>
    <row r="13952" spans="61:66" x14ac:dyDescent="0.25">
      <c r="BI13952"/>
      <c r="BJ13952"/>
      <c r="BK13952"/>
      <c r="BL13952"/>
      <c r="BM13952"/>
      <c r="BN13952"/>
    </row>
    <row r="13953" spans="61:66" x14ac:dyDescent="0.25">
      <c r="BI13953"/>
      <c r="BJ13953"/>
      <c r="BK13953"/>
      <c r="BL13953"/>
      <c r="BM13953"/>
      <c r="BN13953"/>
    </row>
    <row r="13954" spans="61:66" x14ac:dyDescent="0.25">
      <c r="BI13954"/>
      <c r="BJ13954"/>
      <c r="BK13954"/>
      <c r="BL13954"/>
      <c r="BM13954"/>
      <c r="BN13954"/>
    </row>
    <row r="13955" spans="61:66" x14ac:dyDescent="0.25">
      <c r="BI13955"/>
      <c r="BJ13955"/>
      <c r="BK13955"/>
      <c r="BL13955"/>
      <c r="BM13955"/>
      <c r="BN13955"/>
    </row>
    <row r="13956" spans="61:66" x14ac:dyDescent="0.25">
      <c r="BI13956"/>
      <c r="BJ13956"/>
      <c r="BK13956"/>
      <c r="BL13956"/>
      <c r="BM13956"/>
      <c r="BN13956"/>
    </row>
    <row r="13957" spans="61:66" x14ac:dyDescent="0.25">
      <c r="BI13957"/>
      <c r="BJ13957"/>
      <c r="BK13957"/>
      <c r="BL13957"/>
      <c r="BM13957"/>
      <c r="BN13957"/>
    </row>
    <row r="13958" spans="61:66" x14ac:dyDescent="0.25">
      <c r="BI13958"/>
      <c r="BJ13958"/>
      <c r="BK13958"/>
      <c r="BL13958"/>
      <c r="BM13958"/>
      <c r="BN13958"/>
    </row>
    <row r="13959" spans="61:66" x14ac:dyDescent="0.25">
      <c r="BI13959"/>
      <c r="BJ13959"/>
      <c r="BK13959"/>
      <c r="BL13959"/>
      <c r="BM13959"/>
      <c r="BN13959"/>
    </row>
    <row r="13960" spans="61:66" x14ac:dyDescent="0.25">
      <c r="BI13960"/>
      <c r="BJ13960"/>
      <c r="BK13960"/>
      <c r="BL13960"/>
      <c r="BM13960"/>
      <c r="BN13960"/>
    </row>
    <row r="13961" spans="61:66" x14ac:dyDescent="0.25">
      <c r="BI13961"/>
      <c r="BJ13961"/>
      <c r="BK13961"/>
      <c r="BL13961"/>
      <c r="BM13961"/>
      <c r="BN13961"/>
    </row>
    <row r="13962" spans="61:66" x14ac:dyDescent="0.25">
      <c r="BI13962"/>
      <c r="BJ13962"/>
      <c r="BK13962"/>
      <c r="BL13962"/>
      <c r="BM13962"/>
      <c r="BN13962"/>
    </row>
    <row r="13963" spans="61:66" x14ac:dyDescent="0.25">
      <c r="BI13963"/>
      <c r="BJ13963"/>
      <c r="BK13963"/>
      <c r="BL13963"/>
      <c r="BM13963"/>
      <c r="BN13963"/>
    </row>
    <row r="13964" spans="61:66" x14ac:dyDescent="0.25">
      <c r="BI13964"/>
      <c r="BJ13964"/>
      <c r="BK13964"/>
      <c r="BL13964"/>
      <c r="BM13964"/>
      <c r="BN13964"/>
    </row>
    <row r="13965" spans="61:66" x14ac:dyDescent="0.25">
      <c r="BI13965"/>
      <c r="BJ13965"/>
      <c r="BK13965"/>
      <c r="BL13965"/>
      <c r="BM13965"/>
      <c r="BN13965"/>
    </row>
    <row r="13966" spans="61:66" x14ac:dyDescent="0.25">
      <c r="BI13966"/>
      <c r="BJ13966"/>
      <c r="BK13966"/>
      <c r="BL13966"/>
      <c r="BM13966"/>
      <c r="BN13966"/>
    </row>
    <row r="13967" spans="61:66" x14ac:dyDescent="0.25">
      <c r="BI13967"/>
      <c r="BJ13967"/>
      <c r="BK13967"/>
      <c r="BL13967"/>
      <c r="BM13967"/>
      <c r="BN13967"/>
    </row>
    <row r="13968" spans="61:66" x14ac:dyDescent="0.25">
      <c r="BI13968"/>
      <c r="BJ13968"/>
      <c r="BK13968"/>
      <c r="BL13968"/>
      <c r="BM13968"/>
      <c r="BN13968"/>
    </row>
    <row r="13969" spans="61:66" x14ac:dyDescent="0.25">
      <c r="BI13969"/>
      <c r="BJ13969"/>
      <c r="BK13969"/>
      <c r="BL13969"/>
      <c r="BM13969"/>
      <c r="BN13969"/>
    </row>
    <row r="13970" spans="61:66" x14ac:dyDescent="0.25">
      <c r="BI13970"/>
      <c r="BJ13970"/>
      <c r="BK13970"/>
      <c r="BL13970"/>
      <c r="BM13970"/>
      <c r="BN13970"/>
    </row>
    <row r="13971" spans="61:66" x14ac:dyDescent="0.25">
      <c r="BI13971"/>
      <c r="BJ13971"/>
      <c r="BK13971"/>
      <c r="BL13971"/>
      <c r="BM13971"/>
      <c r="BN13971"/>
    </row>
    <row r="13972" spans="61:66" x14ac:dyDescent="0.25">
      <c r="BI13972"/>
      <c r="BJ13972"/>
      <c r="BK13972"/>
      <c r="BL13972"/>
      <c r="BM13972"/>
      <c r="BN13972"/>
    </row>
    <row r="13973" spans="61:66" x14ac:dyDescent="0.25">
      <c r="BI13973"/>
      <c r="BJ13973"/>
      <c r="BK13973"/>
      <c r="BL13973"/>
      <c r="BM13973"/>
      <c r="BN13973"/>
    </row>
    <row r="13974" spans="61:66" x14ac:dyDescent="0.25">
      <c r="BI13974"/>
      <c r="BJ13974"/>
      <c r="BK13974"/>
      <c r="BL13974"/>
      <c r="BM13974"/>
      <c r="BN13974"/>
    </row>
    <row r="13975" spans="61:66" x14ac:dyDescent="0.25">
      <c r="BI13975"/>
      <c r="BJ13975"/>
      <c r="BK13975"/>
      <c r="BL13975"/>
      <c r="BM13975"/>
      <c r="BN13975"/>
    </row>
    <row r="13976" spans="61:66" x14ac:dyDescent="0.25">
      <c r="BI13976"/>
      <c r="BJ13976"/>
      <c r="BK13976"/>
      <c r="BL13976"/>
      <c r="BM13976"/>
      <c r="BN13976"/>
    </row>
    <row r="13977" spans="61:66" x14ac:dyDescent="0.25">
      <c r="BI13977"/>
      <c r="BJ13977"/>
      <c r="BK13977"/>
      <c r="BL13977"/>
      <c r="BM13977"/>
      <c r="BN13977"/>
    </row>
    <row r="13978" spans="61:66" x14ac:dyDescent="0.25">
      <c r="BI13978"/>
      <c r="BJ13978"/>
      <c r="BK13978"/>
      <c r="BL13978"/>
      <c r="BM13978"/>
      <c r="BN13978"/>
    </row>
    <row r="13979" spans="61:66" x14ac:dyDescent="0.25">
      <c r="BI13979"/>
      <c r="BJ13979"/>
      <c r="BK13979"/>
      <c r="BL13979"/>
      <c r="BM13979"/>
      <c r="BN13979"/>
    </row>
    <row r="13980" spans="61:66" x14ac:dyDescent="0.25">
      <c r="BI13980"/>
      <c r="BJ13980"/>
      <c r="BK13980"/>
      <c r="BL13980"/>
      <c r="BM13980"/>
      <c r="BN13980"/>
    </row>
    <row r="13981" spans="61:66" x14ac:dyDescent="0.25">
      <c r="BI13981"/>
      <c r="BJ13981"/>
      <c r="BK13981"/>
      <c r="BL13981"/>
      <c r="BM13981"/>
      <c r="BN13981"/>
    </row>
    <row r="13982" spans="61:66" x14ac:dyDescent="0.25">
      <c r="BI13982"/>
      <c r="BJ13982"/>
      <c r="BK13982"/>
      <c r="BL13982"/>
      <c r="BM13982"/>
      <c r="BN13982"/>
    </row>
    <row r="13983" spans="61:66" x14ac:dyDescent="0.25">
      <c r="BI13983"/>
      <c r="BJ13983"/>
      <c r="BK13983"/>
      <c r="BL13983"/>
      <c r="BM13983"/>
      <c r="BN13983"/>
    </row>
    <row r="13984" spans="61:66" x14ac:dyDescent="0.25">
      <c r="BI13984"/>
      <c r="BJ13984"/>
      <c r="BK13984"/>
      <c r="BL13984"/>
      <c r="BM13984"/>
      <c r="BN13984"/>
    </row>
    <row r="13985" spans="61:66" x14ac:dyDescent="0.25">
      <c r="BI13985"/>
      <c r="BJ13985"/>
      <c r="BK13985"/>
      <c r="BL13985"/>
      <c r="BM13985"/>
      <c r="BN13985"/>
    </row>
    <row r="13986" spans="61:66" x14ac:dyDescent="0.25">
      <c r="BI13986"/>
      <c r="BJ13986"/>
      <c r="BK13986"/>
      <c r="BL13986"/>
      <c r="BM13986"/>
      <c r="BN13986"/>
    </row>
    <row r="13987" spans="61:66" x14ac:dyDescent="0.25">
      <c r="BI13987"/>
      <c r="BJ13987"/>
      <c r="BK13987"/>
      <c r="BL13987"/>
      <c r="BM13987"/>
      <c r="BN13987"/>
    </row>
    <row r="13988" spans="61:66" x14ac:dyDescent="0.25">
      <c r="BI13988"/>
      <c r="BJ13988"/>
      <c r="BK13988"/>
      <c r="BL13988"/>
      <c r="BM13988"/>
      <c r="BN13988"/>
    </row>
    <row r="13989" spans="61:66" x14ac:dyDescent="0.25">
      <c r="BI13989"/>
      <c r="BJ13989"/>
      <c r="BK13989"/>
      <c r="BL13989"/>
      <c r="BM13989"/>
      <c r="BN13989"/>
    </row>
    <row r="13990" spans="61:66" x14ac:dyDescent="0.25">
      <c r="BI13990"/>
      <c r="BJ13990"/>
      <c r="BK13990"/>
      <c r="BL13990"/>
      <c r="BM13990"/>
      <c r="BN13990"/>
    </row>
    <row r="13991" spans="61:66" x14ac:dyDescent="0.25">
      <c r="BI13991"/>
      <c r="BJ13991"/>
      <c r="BK13991"/>
      <c r="BL13991"/>
      <c r="BM13991"/>
      <c r="BN13991"/>
    </row>
    <row r="13992" spans="61:66" x14ac:dyDescent="0.25">
      <c r="BI13992"/>
      <c r="BJ13992"/>
      <c r="BK13992"/>
      <c r="BL13992"/>
      <c r="BM13992"/>
      <c r="BN13992"/>
    </row>
    <row r="13993" spans="61:66" x14ac:dyDescent="0.25">
      <c r="BI13993"/>
      <c r="BJ13993"/>
      <c r="BK13993"/>
      <c r="BL13993"/>
      <c r="BM13993"/>
      <c r="BN13993"/>
    </row>
    <row r="13994" spans="61:66" x14ac:dyDescent="0.25">
      <c r="BI13994"/>
      <c r="BJ13994"/>
      <c r="BK13994"/>
      <c r="BL13994"/>
      <c r="BM13994"/>
      <c r="BN13994"/>
    </row>
    <row r="13995" spans="61:66" x14ac:dyDescent="0.25">
      <c r="BI13995"/>
      <c r="BJ13995"/>
      <c r="BK13995"/>
      <c r="BL13995"/>
      <c r="BM13995"/>
      <c r="BN13995"/>
    </row>
    <row r="13996" spans="61:66" x14ac:dyDescent="0.25">
      <c r="BI13996"/>
      <c r="BJ13996"/>
      <c r="BK13996"/>
      <c r="BL13996"/>
      <c r="BM13996"/>
      <c r="BN13996"/>
    </row>
    <row r="13997" spans="61:66" x14ac:dyDescent="0.25">
      <c r="BI13997"/>
      <c r="BJ13997"/>
      <c r="BK13997"/>
      <c r="BL13997"/>
      <c r="BM13997"/>
      <c r="BN13997"/>
    </row>
    <row r="13998" spans="61:66" x14ac:dyDescent="0.25">
      <c r="BI13998"/>
      <c r="BJ13998"/>
      <c r="BK13998"/>
      <c r="BL13998"/>
      <c r="BM13998"/>
      <c r="BN13998"/>
    </row>
    <row r="13999" spans="61:66" x14ac:dyDescent="0.25">
      <c r="BI13999"/>
      <c r="BJ13999"/>
      <c r="BK13999"/>
      <c r="BL13999"/>
      <c r="BM13999"/>
      <c r="BN13999"/>
    </row>
    <row r="14000" spans="61:66" x14ac:dyDescent="0.25">
      <c r="BI14000"/>
      <c r="BJ14000"/>
      <c r="BK14000"/>
      <c r="BL14000"/>
      <c r="BM14000"/>
      <c r="BN14000"/>
    </row>
    <row r="14001" spans="61:66" x14ac:dyDescent="0.25">
      <c r="BI14001"/>
      <c r="BJ14001"/>
      <c r="BK14001"/>
      <c r="BL14001"/>
      <c r="BM14001"/>
      <c r="BN14001"/>
    </row>
    <row r="14002" spans="61:66" x14ac:dyDescent="0.25">
      <c r="BI14002"/>
      <c r="BJ14002"/>
      <c r="BK14002"/>
      <c r="BL14002"/>
      <c r="BM14002"/>
      <c r="BN14002"/>
    </row>
    <row r="14003" spans="61:66" x14ac:dyDescent="0.25">
      <c r="BI14003"/>
      <c r="BJ14003"/>
      <c r="BK14003"/>
      <c r="BL14003"/>
      <c r="BM14003"/>
      <c r="BN14003"/>
    </row>
    <row r="14004" spans="61:66" x14ac:dyDescent="0.25">
      <c r="BI14004"/>
      <c r="BJ14004"/>
      <c r="BK14004"/>
      <c r="BL14004"/>
      <c r="BM14004"/>
      <c r="BN14004"/>
    </row>
    <row r="14005" spans="61:66" x14ac:dyDescent="0.25">
      <c r="BI14005"/>
      <c r="BJ14005"/>
      <c r="BK14005"/>
      <c r="BL14005"/>
      <c r="BM14005"/>
      <c r="BN14005"/>
    </row>
    <row r="14006" spans="61:66" x14ac:dyDescent="0.25">
      <c r="BI14006"/>
      <c r="BJ14006"/>
      <c r="BK14006"/>
      <c r="BL14006"/>
      <c r="BM14006"/>
      <c r="BN14006"/>
    </row>
    <row r="14007" spans="61:66" x14ac:dyDescent="0.25">
      <c r="BI14007"/>
      <c r="BJ14007"/>
      <c r="BK14007"/>
      <c r="BL14007"/>
      <c r="BM14007"/>
      <c r="BN14007"/>
    </row>
    <row r="14008" spans="61:66" x14ac:dyDescent="0.25">
      <c r="BI14008"/>
      <c r="BJ14008"/>
      <c r="BK14008"/>
      <c r="BL14008"/>
      <c r="BM14008"/>
      <c r="BN14008"/>
    </row>
    <row r="14009" spans="61:66" x14ac:dyDescent="0.25">
      <c r="BI14009"/>
      <c r="BJ14009"/>
      <c r="BK14009"/>
      <c r="BL14009"/>
      <c r="BM14009"/>
      <c r="BN14009"/>
    </row>
    <row r="14010" spans="61:66" x14ac:dyDescent="0.25">
      <c r="BI14010"/>
      <c r="BJ14010"/>
      <c r="BK14010"/>
      <c r="BL14010"/>
      <c r="BM14010"/>
      <c r="BN14010"/>
    </row>
    <row r="14011" spans="61:66" x14ac:dyDescent="0.25">
      <c r="BI14011"/>
      <c r="BJ14011"/>
      <c r="BK14011"/>
      <c r="BL14011"/>
      <c r="BM14011"/>
      <c r="BN14011"/>
    </row>
    <row r="14012" spans="61:66" x14ac:dyDescent="0.25">
      <c r="BI14012"/>
      <c r="BJ14012"/>
      <c r="BK14012"/>
      <c r="BL14012"/>
      <c r="BM14012"/>
      <c r="BN14012"/>
    </row>
    <row r="14013" spans="61:66" x14ac:dyDescent="0.25">
      <c r="BI14013"/>
      <c r="BJ14013"/>
      <c r="BK14013"/>
      <c r="BL14013"/>
      <c r="BM14013"/>
      <c r="BN14013"/>
    </row>
    <row r="14014" spans="61:66" x14ac:dyDescent="0.25">
      <c r="BI14014"/>
      <c r="BJ14014"/>
      <c r="BK14014"/>
      <c r="BL14014"/>
      <c r="BM14014"/>
      <c r="BN14014"/>
    </row>
    <row r="14015" spans="61:66" x14ac:dyDescent="0.25">
      <c r="BI14015"/>
      <c r="BJ14015"/>
      <c r="BK14015"/>
      <c r="BL14015"/>
      <c r="BM14015"/>
      <c r="BN14015"/>
    </row>
    <row r="14016" spans="61:66" x14ac:dyDescent="0.25">
      <c r="BI14016"/>
      <c r="BJ14016"/>
      <c r="BK14016"/>
      <c r="BL14016"/>
      <c r="BM14016"/>
      <c r="BN14016"/>
    </row>
    <row r="14017" spans="61:66" x14ac:dyDescent="0.25">
      <c r="BI14017"/>
      <c r="BJ14017"/>
      <c r="BK14017"/>
      <c r="BL14017"/>
      <c r="BM14017"/>
      <c r="BN14017"/>
    </row>
    <row r="14018" spans="61:66" x14ac:dyDescent="0.25">
      <c r="BI14018"/>
      <c r="BJ14018"/>
      <c r="BK14018"/>
      <c r="BL14018"/>
      <c r="BM14018"/>
      <c r="BN14018"/>
    </row>
    <row r="14019" spans="61:66" x14ac:dyDescent="0.25">
      <c r="BI14019"/>
      <c r="BJ14019"/>
      <c r="BK14019"/>
      <c r="BL14019"/>
      <c r="BM14019"/>
      <c r="BN14019"/>
    </row>
    <row r="14020" spans="61:66" x14ac:dyDescent="0.25">
      <c r="BI14020"/>
      <c r="BJ14020"/>
      <c r="BK14020"/>
      <c r="BL14020"/>
      <c r="BM14020"/>
      <c r="BN14020"/>
    </row>
    <row r="14021" spans="61:66" x14ac:dyDescent="0.25">
      <c r="BI14021"/>
      <c r="BJ14021"/>
      <c r="BK14021"/>
      <c r="BL14021"/>
      <c r="BM14021"/>
      <c r="BN14021"/>
    </row>
    <row r="14022" spans="61:66" x14ac:dyDescent="0.25">
      <c r="BI14022"/>
      <c r="BJ14022"/>
      <c r="BK14022"/>
      <c r="BL14022"/>
      <c r="BM14022"/>
      <c r="BN14022"/>
    </row>
    <row r="14023" spans="61:66" x14ac:dyDescent="0.25">
      <c r="BI14023"/>
      <c r="BJ14023"/>
      <c r="BK14023"/>
      <c r="BL14023"/>
      <c r="BM14023"/>
      <c r="BN14023"/>
    </row>
    <row r="14024" spans="61:66" x14ac:dyDescent="0.25">
      <c r="BI14024"/>
      <c r="BJ14024"/>
      <c r="BK14024"/>
      <c r="BL14024"/>
      <c r="BM14024"/>
      <c r="BN14024"/>
    </row>
    <row r="14025" spans="61:66" x14ac:dyDescent="0.25">
      <c r="BI14025"/>
      <c r="BJ14025"/>
      <c r="BK14025"/>
      <c r="BL14025"/>
      <c r="BM14025"/>
      <c r="BN14025"/>
    </row>
    <row r="14026" spans="61:66" x14ac:dyDescent="0.25">
      <c r="BI14026"/>
      <c r="BJ14026"/>
      <c r="BK14026"/>
      <c r="BL14026"/>
      <c r="BM14026"/>
      <c r="BN14026"/>
    </row>
    <row r="14027" spans="61:66" x14ac:dyDescent="0.25">
      <c r="BI14027"/>
      <c r="BJ14027"/>
      <c r="BK14027"/>
      <c r="BL14027"/>
      <c r="BM14027"/>
      <c r="BN14027"/>
    </row>
    <row r="14028" spans="61:66" x14ac:dyDescent="0.25">
      <c r="BI14028"/>
      <c r="BJ14028"/>
      <c r="BK14028"/>
      <c r="BL14028"/>
      <c r="BM14028"/>
      <c r="BN14028"/>
    </row>
    <row r="14029" spans="61:66" x14ac:dyDescent="0.25">
      <c r="BI14029"/>
      <c r="BJ14029"/>
      <c r="BK14029"/>
      <c r="BL14029"/>
      <c r="BM14029"/>
      <c r="BN14029"/>
    </row>
    <row r="14030" spans="61:66" x14ac:dyDescent="0.25">
      <c r="BI14030"/>
      <c r="BJ14030"/>
      <c r="BK14030"/>
      <c r="BL14030"/>
      <c r="BM14030"/>
      <c r="BN14030"/>
    </row>
    <row r="14031" spans="61:66" x14ac:dyDescent="0.25">
      <c r="BI14031"/>
      <c r="BJ14031"/>
      <c r="BK14031"/>
      <c r="BL14031"/>
      <c r="BM14031"/>
      <c r="BN14031"/>
    </row>
    <row r="14032" spans="61:66" x14ac:dyDescent="0.25">
      <c r="BI14032"/>
      <c r="BJ14032"/>
      <c r="BK14032"/>
      <c r="BL14032"/>
      <c r="BM14032"/>
      <c r="BN14032"/>
    </row>
    <row r="14033" spans="61:66" x14ac:dyDescent="0.25">
      <c r="BI14033"/>
      <c r="BJ14033"/>
      <c r="BK14033"/>
      <c r="BL14033"/>
      <c r="BM14033"/>
      <c r="BN14033"/>
    </row>
    <row r="14034" spans="61:66" x14ac:dyDescent="0.25">
      <c r="BI14034"/>
      <c r="BJ14034"/>
      <c r="BK14034"/>
      <c r="BL14034"/>
      <c r="BM14034"/>
      <c r="BN14034"/>
    </row>
    <row r="14035" spans="61:66" x14ac:dyDescent="0.25">
      <c r="BI14035"/>
      <c r="BJ14035"/>
      <c r="BK14035"/>
      <c r="BL14035"/>
      <c r="BM14035"/>
      <c r="BN14035"/>
    </row>
    <row r="14036" spans="61:66" x14ac:dyDescent="0.25">
      <c r="BI14036"/>
      <c r="BJ14036"/>
      <c r="BK14036"/>
      <c r="BL14036"/>
      <c r="BM14036"/>
      <c r="BN14036"/>
    </row>
    <row r="14037" spans="61:66" x14ac:dyDescent="0.25">
      <c r="BI14037"/>
      <c r="BJ14037"/>
      <c r="BK14037"/>
      <c r="BL14037"/>
      <c r="BM14037"/>
      <c r="BN14037"/>
    </row>
    <row r="14038" spans="61:66" x14ac:dyDescent="0.25">
      <c r="BI14038"/>
      <c r="BJ14038"/>
      <c r="BK14038"/>
      <c r="BL14038"/>
      <c r="BM14038"/>
      <c r="BN14038"/>
    </row>
    <row r="14039" spans="61:66" x14ac:dyDescent="0.25">
      <c r="BI14039"/>
      <c r="BJ14039"/>
      <c r="BK14039"/>
      <c r="BL14039"/>
      <c r="BM14039"/>
      <c r="BN14039"/>
    </row>
    <row r="14040" spans="61:66" x14ac:dyDescent="0.25">
      <c r="BI14040"/>
      <c r="BJ14040"/>
      <c r="BK14040"/>
      <c r="BL14040"/>
      <c r="BM14040"/>
      <c r="BN14040"/>
    </row>
    <row r="14041" spans="61:66" x14ac:dyDescent="0.25">
      <c r="BI14041"/>
      <c r="BJ14041"/>
      <c r="BK14041"/>
      <c r="BL14041"/>
      <c r="BM14041"/>
      <c r="BN14041"/>
    </row>
    <row r="14042" spans="61:66" x14ac:dyDescent="0.25">
      <c r="BI14042"/>
      <c r="BJ14042"/>
      <c r="BK14042"/>
      <c r="BL14042"/>
      <c r="BM14042"/>
      <c r="BN14042"/>
    </row>
    <row r="14043" spans="61:66" x14ac:dyDescent="0.25">
      <c r="BI14043"/>
      <c r="BJ14043"/>
      <c r="BK14043"/>
      <c r="BL14043"/>
      <c r="BM14043"/>
      <c r="BN14043"/>
    </row>
    <row r="14044" spans="61:66" x14ac:dyDescent="0.25">
      <c r="BI14044"/>
      <c r="BJ14044"/>
      <c r="BK14044"/>
      <c r="BL14044"/>
      <c r="BM14044"/>
      <c r="BN14044"/>
    </row>
    <row r="14045" spans="61:66" x14ac:dyDescent="0.25">
      <c r="BI14045"/>
      <c r="BJ14045"/>
      <c r="BK14045"/>
      <c r="BL14045"/>
      <c r="BM14045"/>
      <c r="BN14045"/>
    </row>
    <row r="14046" spans="61:66" x14ac:dyDescent="0.25">
      <c r="BI14046"/>
      <c r="BJ14046"/>
      <c r="BK14046"/>
      <c r="BL14046"/>
      <c r="BM14046"/>
      <c r="BN14046"/>
    </row>
    <row r="14047" spans="61:66" x14ac:dyDescent="0.25">
      <c r="BI14047"/>
      <c r="BJ14047"/>
      <c r="BK14047"/>
      <c r="BL14047"/>
      <c r="BM14047"/>
      <c r="BN14047"/>
    </row>
    <row r="14048" spans="61:66" x14ac:dyDescent="0.25">
      <c r="BI14048"/>
      <c r="BJ14048"/>
      <c r="BK14048"/>
      <c r="BL14048"/>
      <c r="BM14048"/>
      <c r="BN14048"/>
    </row>
    <row r="14049" spans="61:66" x14ac:dyDescent="0.25">
      <c r="BI14049"/>
      <c r="BJ14049"/>
      <c r="BK14049"/>
      <c r="BL14049"/>
      <c r="BM14049"/>
      <c r="BN14049"/>
    </row>
    <row r="14050" spans="61:66" x14ac:dyDescent="0.25">
      <c r="BI14050"/>
      <c r="BJ14050"/>
      <c r="BK14050"/>
      <c r="BL14050"/>
      <c r="BM14050"/>
      <c r="BN14050"/>
    </row>
    <row r="14051" spans="61:66" x14ac:dyDescent="0.25">
      <c r="BI14051"/>
      <c r="BJ14051"/>
      <c r="BK14051"/>
      <c r="BL14051"/>
      <c r="BM14051"/>
      <c r="BN14051"/>
    </row>
    <row r="14052" spans="61:66" x14ac:dyDescent="0.25">
      <c r="BI14052"/>
      <c r="BJ14052"/>
      <c r="BK14052"/>
      <c r="BL14052"/>
      <c r="BM14052"/>
      <c r="BN14052"/>
    </row>
    <row r="14053" spans="61:66" x14ac:dyDescent="0.25">
      <c r="BI14053"/>
      <c r="BJ14053"/>
      <c r="BK14053"/>
      <c r="BL14053"/>
      <c r="BM14053"/>
      <c r="BN14053"/>
    </row>
    <row r="14054" spans="61:66" x14ac:dyDescent="0.25">
      <c r="BI14054"/>
      <c r="BJ14054"/>
      <c r="BK14054"/>
      <c r="BL14054"/>
      <c r="BM14054"/>
      <c r="BN14054"/>
    </row>
    <row r="14055" spans="61:66" x14ac:dyDescent="0.25">
      <c r="BI14055"/>
      <c r="BJ14055"/>
      <c r="BK14055"/>
      <c r="BL14055"/>
      <c r="BM14055"/>
      <c r="BN14055"/>
    </row>
    <row r="14056" spans="61:66" x14ac:dyDescent="0.25">
      <c r="BI14056"/>
      <c r="BJ14056"/>
      <c r="BK14056"/>
      <c r="BL14056"/>
      <c r="BM14056"/>
      <c r="BN14056"/>
    </row>
    <row r="14057" spans="61:66" x14ac:dyDescent="0.25">
      <c r="BI14057"/>
      <c r="BJ14057"/>
      <c r="BK14057"/>
      <c r="BL14057"/>
      <c r="BM14057"/>
      <c r="BN14057"/>
    </row>
    <row r="14058" spans="61:66" x14ac:dyDescent="0.25">
      <c r="BI14058"/>
      <c r="BJ14058"/>
      <c r="BK14058"/>
      <c r="BL14058"/>
      <c r="BM14058"/>
      <c r="BN14058"/>
    </row>
    <row r="14059" spans="61:66" x14ac:dyDescent="0.25">
      <c r="BI14059"/>
      <c r="BJ14059"/>
      <c r="BK14059"/>
      <c r="BL14059"/>
      <c r="BM14059"/>
      <c r="BN14059"/>
    </row>
    <row r="14060" spans="61:66" x14ac:dyDescent="0.25">
      <c r="BI14060"/>
      <c r="BJ14060"/>
      <c r="BK14060"/>
      <c r="BL14060"/>
      <c r="BM14060"/>
      <c r="BN14060"/>
    </row>
    <row r="14061" spans="61:66" x14ac:dyDescent="0.25">
      <c r="BI14061"/>
      <c r="BJ14061"/>
      <c r="BK14061"/>
      <c r="BL14061"/>
      <c r="BM14061"/>
      <c r="BN14061"/>
    </row>
    <row r="14062" spans="61:66" x14ac:dyDescent="0.25">
      <c r="BI14062"/>
      <c r="BJ14062"/>
      <c r="BK14062"/>
      <c r="BL14062"/>
      <c r="BM14062"/>
      <c r="BN14062"/>
    </row>
    <row r="14063" spans="61:66" x14ac:dyDescent="0.25">
      <c r="BI14063"/>
      <c r="BJ14063"/>
      <c r="BK14063"/>
      <c r="BL14063"/>
      <c r="BM14063"/>
      <c r="BN14063"/>
    </row>
    <row r="14064" spans="61:66" x14ac:dyDescent="0.25">
      <c r="BI14064"/>
      <c r="BJ14064"/>
      <c r="BK14064"/>
      <c r="BL14064"/>
      <c r="BM14064"/>
      <c r="BN14064"/>
    </row>
    <row r="14065" spans="61:66" x14ac:dyDescent="0.25">
      <c r="BI14065"/>
      <c r="BJ14065"/>
      <c r="BK14065"/>
      <c r="BL14065"/>
      <c r="BM14065"/>
      <c r="BN14065"/>
    </row>
    <row r="14066" spans="61:66" x14ac:dyDescent="0.25">
      <c r="BI14066"/>
      <c r="BJ14066"/>
      <c r="BK14066"/>
      <c r="BL14066"/>
      <c r="BM14066"/>
      <c r="BN14066"/>
    </row>
    <row r="14067" spans="61:66" x14ac:dyDescent="0.25">
      <c r="BI14067"/>
      <c r="BJ14067"/>
      <c r="BK14067"/>
      <c r="BL14067"/>
      <c r="BM14067"/>
      <c r="BN14067"/>
    </row>
    <row r="14068" spans="61:66" x14ac:dyDescent="0.25">
      <c r="BI14068"/>
      <c r="BJ14068"/>
      <c r="BK14068"/>
      <c r="BL14068"/>
      <c r="BM14068"/>
      <c r="BN14068"/>
    </row>
    <row r="14069" spans="61:66" x14ac:dyDescent="0.25">
      <c r="BI14069"/>
      <c r="BJ14069"/>
      <c r="BK14069"/>
      <c r="BL14069"/>
      <c r="BM14069"/>
      <c r="BN14069"/>
    </row>
    <row r="14070" spans="61:66" x14ac:dyDescent="0.25">
      <c r="BI14070"/>
      <c r="BJ14070"/>
      <c r="BK14070"/>
      <c r="BL14070"/>
      <c r="BM14070"/>
      <c r="BN14070"/>
    </row>
    <row r="14071" spans="61:66" x14ac:dyDescent="0.25">
      <c r="BI14071"/>
      <c r="BJ14071"/>
      <c r="BK14071"/>
      <c r="BL14071"/>
      <c r="BM14071"/>
      <c r="BN14071"/>
    </row>
    <row r="14072" spans="61:66" x14ac:dyDescent="0.25">
      <c r="BI14072"/>
      <c r="BJ14072"/>
      <c r="BK14072"/>
      <c r="BL14072"/>
      <c r="BM14072"/>
      <c r="BN14072"/>
    </row>
    <row r="14073" spans="61:66" x14ac:dyDescent="0.25">
      <c r="BI14073"/>
      <c r="BJ14073"/>
      <c r="BK14073"/>
      <c r="BL14073"/>
      <c r="BM14073"/>
      <c r="BN14073"/>
    </row>
    <row r="14074" spans="61:66" x14ac:dyDescent="0.25">
      <c r="BI14074"/>
      <c r="BJ14074"/>
      <c r="BK14074"/>
      <c r="BL14074"/>
      <c r="BM14074"/>
      <c r="BN14074"/>
    </row>
    <row r="14075" spans="61:66" x14ac:dyDescent="0.25">
      <c r="BI14075"/>
      <c r="BJ14075"/>
      <c r="BK14075"/>
      <c r="BL14075"/>
      <c r="BM14075"/>
      <c r="BN14075"/>
    </row>
    <row r="14076" spans="61:66" x14ac:dyDescent="0.25">
      <c r="BI14076"/>
      <c r="BJ14076"/>
      <c r="BK14076"/>
      <c r="BL14076"/>
      <c r="BM14076"/>
      <c r="BN14076"/>
    </row>
    <row r="14077" spans="61:66" x14ac:dyDescent="0.25">
      <c r="BI14077"/>
      <c r="BJ14077"/>
      <c r="BK14077"/>
      <c r="BL14077"/>
      <c r="BM14077"/>
      <c r="BN14077"/>
    </row>
    <row r="14078" spans="61:66" x14ac:dyDescent="0.25">
      <c r="BI14078"/>
      <c r="BJ14078"/>
      <c r="BK14078"/>
      <c r="BL14078"/>
      <c r="BM14078"/>
      <c r="BN14078"/>
    </row>
    <row r="14079" spans="61:66" x14ac:dyDescent="0.25">
      <c r="BI14079"/>
      <c r="BJ14079"/>
      <c r="BK14079"/>
      <c r="BL14079"/>
      <c r="BM14079"/>
      <c r="BN14079"/>
    </row>
    <row r="14080" spans="61:66" x14ac:dyDescent="0.25">
      <c r="BI14080"/>
      <c r="BJ14080"/>
      <c r="BK14080"/>
      <c r="BL14080"/>
      <c r="BM14080"/>
      <c r="BN14080"/>
    </row>
    <row r="14081" spans="61:66" x14ac:dyDescent="0.25">
      <c r="BI14081"/>
      <c r="BJ14081"/>
      <c r="BK14081"/>
      <c r="BL14081"/>
      <c r="BM14081"/>
      <c r="BN14081"/>
    </row>
    <row r="14082" spans="61:66" x14ac:dyDescent="0.25">
      <c r="BI14082"/>
      <c r="BJ14082"/>
      <c r="BK14082"/>
      <c r="BL14082"/>
      <c r="BM14082"/>
      <c r="BN14082"/>
    </row>
    <row r="14083" spans="61:66" x14ac:dyDescent="0.25">
      <c r="BI14083"/>
      <c r="BJ14083"/>
      <c r="BK14083"/>
      <c r="BL14083"/>
      <c r="BM14083"/>
      <c r="BN14083"/>
    </row>
    <row r="14084" spans="61:66" x14ac:dyDescent="0.25">
      <c r="BI14084"/>
      <c r="BJ14084"/>
      <c r="BK14084"/>
      <c r="BL14084"/>
      <c r="BM14084"/>
      <c r="BN14084"/>
    </row>
    <row r="14085" spans="61:66" x14ac:dyDescent="0.25">
      <c r="BI14085"/>
      <c r="BJ14085"/>
      <c r="BK14085"/>
      <c r="BL14085"/>
      <c r="BM14085"/>
      <c r="BN14085"/>
    </row>
    <row r="14086" spans="61:66" x14ac:dyDescent="0.25">
      <c r="BI14086"/>
      <c r="BJ14086"/>
      <c r="BK14086"/>
      <c r="BL14086"/>
      <c r="BM14086"/>
      <c r="BN14086"/>
    </row>
    <row r="14087" spans="61:66" x14ac:dyDescent="0.25">
      <c r="BI14087"/>
      <c r="BJ14087"/>
      <c r="BK14087"/>
      <c r="BL14087"/>
      <c r="BM14087"/>
      <c r="BN14087"/>
    </row>
    <row r="14088" spans="61:66" x14ac:dyDescent="0.25">
      <c r="BI14088"/>
      <c r="BJ14088"/>
      <c r="BK14088"/>
      <c r="BL14088"/>
      <c r="BM14088"/>
      <c r="BN14088"/>
    </row>
    <row r="14089" spans="61:66" x14ac:dyDescent="0.25">
      <c r="BI14089"/>
      <c r="BJ14089"/>
      <c r="BK14089"/>
      <c r="BL14089"/>
      <c r="BM14089"/>
      <c r="BN14089"/>
    </row>
    <row r="14090" spans="61:66" x14ac:dyDescent="0.25">
      <c r="BI14090"/>
      <c r="BJ14090"/>
      <c r="BK14090"/>
      <c r="BL14090"/>
      <c r="BM14090"/>
      <c r="BN14090"/>
    </row>
    <row r="14091" spans="61:66" x14ac:dyDescent="0.25">
      <c r="BI14091"/>
      <c r="BJ14091"/>
      <c r="BK14091"/>
      <c r="BL14091"/>
      <c r="BM14091"/>
      <c r="BN14091"/>
    </row>
    <row r="14092" spans="61:66" x14ac:dyDescent="0.25">
      <c r="BI14092"/>
      <c r="BJ14092"/>
      <c r="BK14092"/>
      <c r="BL14092"/>
      <c r="BM14092"/>
      <c r="BN14092"/>
    </row>
    <row r="14093" spans="61:66" x14ac:dyDescent="0.25">
      <c r="BI14093"/>
      <c r="BJ14093"/>
      <c r="BK14093"/>
      <c r="BL14093"/>
      <c r="BM14093"/>
      <c r="BN14093"/>
    </row>
    <row r="14094" spans="61:66" x14ac:dyDescent="0.25">
      <c r="BI14094"/>
      <c r="BJ14094"/>
      <c r="BK14094"/>
      <c r="BL14094"/>
      <c r="BM14094"/>
      <c r="BN14094"/>
    </row>
    <row r="14095" spans="61:66" x14ac:dyDescent="0.25">
      <c r="BI14095"/>
      <c r="BJ14095"/>
      <c r="BK14095"/>
      <c r="BL14095"/>
      <c r="BM14095"/>
      <c r="BN14095"/>
    </row>
    <row r="14096" spans="61:66" x14ac:dyDescent="0.25">
      <c r="BI14096"/>
      <c r="BJ14096"/>
      <c r="BK14096"/>
      <c r="BL14096"/>
      <c r="BM14096"/>
      <c r="BN14096"/>
    </row>
    <row r="14097" spans="61:66" x14ac:dyDescent="0.25">
      <c r="BI14097"/>
      <c r="BJ14097"/>
      <c r="BK14097"/>
      <c r="BL14097"/>
      <c r="BM14097"/>
      <c r="BN14097"/>
    </row>
    <row r="14098" spans="61:66" x14ac:dyDescent="0.25">
      <c r="BI14098"/>
      <c r="BJ14098"/>
      <c r="BK14098"/>
      <c r="BL14098"/>
      <c r="BM14098"/>
      <c r="BN14098"/>
    </row>
    <row r="14099" spans="61:66" x14ac:dyDescent="0.25">
      <c r="BI14099"/>
      <c r="BJ14099"/>
      <c r="BK14099"/>
      <c r="BL14099"/>
      <c r="BM14099"/>
      <c r="BN14099"/>
    </row>
    <row r="14100" spans="61:66" x14ac:dyDescent="0.25">
      <c r="BI14100"/>
      <c r="BJ14100"/>
      <c r="BK14100"/>
      <c r="BL14100"/>
      <c r="BM14100"/>
      <c r="BN14100"/>
    </row>
    <row r="14101" spans="61:66" x14ac:dyDescent="0.25">
      <c r="BI14101"/>
      <c r="BJ14101"/>
      <c r="BK14101"/>
      <c r="BL14101"/>
      <c r="BM14101"/>
      <c r="BN14101"/>
    </row>
    <row r="14102" spans="61:66" x14ac:dyDescent="0.25">
      <c r="BI14102"/>
      <c r="BJ14102"/>
      <c r="BK14102"/>
      <c r="BL14102"/>
      <c r="BM14102"/>
      <c r="BN14102"/>
    </row>
    <row r="14103" spans="61:66" x14ac:dyDescent="0.25">
      <c r="BI14103"/>
      <c r="BJ14103"/>
      <c r="BK14103"/>
      <c r="BL14103"/>
      <c r="BM14103"/>
      <c r="BN14103"/>
    </row>
    <row r="14104" spans="61:66" x14ac:dyDescent="0.25">
      <c r="BI14104"/>
      <c r="BJ14104"/>
      <c r="BK14104"/>
      <c r="BL14104"/>
      <c r="BM14104"/>
      <c r="BN14104"/>
    </row>
    <row r="14105" spans="61:66" x14ac:dyDescent="0.25">
      <c r="BI14105"/>
      <c r="BJ14105"/>
      <c r="BK14105"/>
      <c r="BL14105"/>
      <c r="BM14105"/>
      <c r="BN14105"/>
    </row>
    <row r="14106" spans="61:66" x14ac:dyDescent="0.25">
      <c r="BI14106"/>
      <c r="BJ14106"/>
      <c r="BK14106"/>
      <c r="BL14106"/>
      <c r="BM14106"/>
      <c r="BN14106"/>
    </row>
    <row r="14107" spans="61:66" x14ac:dyDescent="0.25">
      <c r="BI14107"/>
      <c r="BJ14107"/>
      <c r="BK14107"/>
      <c r="BL14107"/>
      <c r="BM14107"/>
      <c r="BN14107"/>
    </row>
    <row r="14108" spans="61:66" x14ac:dyDescent="0.25">
      <c r="BI14108"/>
      <c r="BJ14108"/>
      <c r="BK14108"/>
      <c r="BL14108"/>
      <c r="BM14108"/>
      <c r="BN14108"/>
    </row>
    <row r="14109" spans="61:66" x14ac:dyDescent="0.25">
      <c r="BI14109"/>
      <c r="BJ14109"/>
      <c r="BK14109"/>
      <c r="BL14109"/>
      <c r="BM14109"/>
      <c r="BN14109"/>
    </row>
    <row r="14110" spans="61:66" x14ac:dyDescent="0.25">
      <c r="BI14110"/>
      <c r="BJ14110"/>
      <c r="BK14110"/>
      <c r="BL14110"/>
      <c r="BM14110"/>
      <c r="BN14110"/>
    </row>
    <row r="14111" spans="61:66" x14ac:dyDescent="0.25">
      <c r="BI14111"/>
      <c r="BJ14111"/>
      <c r="BK14111"/>
      <c r="BL14111"/>
      <c r="BM14111"/>
      <c r="BN14111"/>
    </row>
    <row r="14112" spans="61:66" x14ac:dyDescent="0.25">
      <c r="BI14112"/>
      <c r="BJ14112"/>
      <c r="BK14112"/>
      <c r="BL14112"/>
      <c r="BM14112"/>
      <c r="BN14112"/>
    </row>
    <row r="14113" spans="61:66" x14ac:dyDescent="0.25">
      <c r="BI14113"/>
      <c r="BJ14113"/>
      <c r="BK14113"/>
      <c r="BL14113"/>
      <c r="BM14113"/>
      <c r="BN14113"/>
    </row>
    <row r="14114" spans="61:66" x14ac:dyDescent="0.25">
      <c r="BI14114"/>
      <c r="BJ14114"/>
      <c r="BK14114"/>
      <c r="BL14114"/>
      <c r="BM14114"/>
      <c r="BN14114"/>
    </row>
    <row r="14115" spans="61:66" x14ac:dyDescent="0.25">
      <c r="BI14115"/>
      <c r="BJ14115"/>
      <c r="BK14115"/>
      <c r="BL14115"/>
      <c r="BM14115"/>
      <c r="BN14115"/>
    </row>
    <row r="14116" spans="61:66" x14ac:dyDescent="0.25">
      <c r="BI14116"/>
      <c r="BJ14116"/>
      <c r="BK14116"/>
      <c r="BL14116"/>
      <c r="BM14116"/>
      <c r="BN14116"/>
    </row>
    <row r="14117" spans="61:66" x14ac:dyDescent="0.25">
      <c r="BI14117"/>
      <c r="BJ14117"/>
      <c r="BK14117"/>
      <c r="BL14117"/>
      <c r="BM14117"/>
      <c r="BN14117"/>
    </row>
    <row r="14118" spans="61:66" x14ac:dyDescent="0.25">
      <c r="BI14118"/>
      <c r="BJ14118"/>
      <c r="BK14118"/>
      <c r="BL14118"/>
      <c r="BM14118"/>
      <c r="BN14118"/>
    </row>
    <row r="14119" spans="61:66" x14ac:dyDescent="0.25">
      <c r="BI14119"/>
      <c r="BJ14119"/>
      <c r="BK14119"/>
      <c r="BL14119"/>
      <c r="BM14119"/>
      <c r="BN14119"/>
    </row>
    <row r="14120" spans="61:66" x14ac:dyDescent="0.25">
      <c r="BI14120"/>
      <c r="BJ14120"/>
      <c r="BK14120"/>
      <c r="BL14120"/>
      <c r="BM14120"/>
      <c r="BN14120"/>
    </row>
    <row r="14121" spans="61:66" x14ac:dyDescent="0.25">
      <c r="BI14121"/>
      <c r="BJ14121"/>
      <c r="BK14121"/>
      <c r="BL14121"/>
      <c r="BM14121"/>
      <c r="BN14121"/>
    </row>
    <row r="14122" spans="61:66" x14ac:dyDescent="0.25">
      <c r="BI14122"/>
      <c r="BJ14122"/>
      <c r="BK14122"/>
      <c r="BL14122"/>
      <c r="BM14122"/>
      <c r="BN14122"/>
    </row>
    <row r="14123" spans="61:66" x14ac:dyDescent="0.25">
      <c r="BI14123"/>
      <c r="BJ14123"/>
      <c r="BK14123"/>
      <c r="BL14123"/>
      <c r="BM14123"/>
      <c r="BN14123"/>
    </row>
    <row r="14124" spans="61:66" x14ac:dyDescent="0.25">
      <c r="BI14124"/>
      <c r="BJ14124"/>
      <c r="BK14124"/>
      <c r="BL14124"/>
      <c r="BM14124"/>
      <c r="BN14124"/>
    </row>
    <row r="14125" spans="61:66" x14ac:dyDescent="0.25">
      <c r="BI14125"/>
      <c r="BJ14125"/>
      <c r="BK14125"/>
      <c r="BL14125"/>
      <c r="BM14125"/>
      <c r="BN14125"/>
    </row>
    <row r="14126" spans="61:66" x14ac:dyDescent="0.25">
      <c r="BI14126"/>
      <c r="BJ14126"/>
      <c r="BK14126"/>
      <c r="BL14126"/>
      <c r="BM14126"/>
      <c r="BN14126"/>
    </row>
    <row r="14127" spans="61:66" x14ac:dyDescent="0.25">
      <c r="BI14127"/>
      <c r="BJ14127"/>
      <c r="BK14127"/>
      <c r="BL14127"/>
      <c r="BM14127"/>
      <c r="BN14127"/>
    </row>
    <row r="14128" spans="61:66" x14ac:dyDescent="0.25">
      <c r="BI14128"/>
      <c r="BJ14128"/>
      <c r="BK14128"/>
      <c r="BL14128"/>
      <c r="BM14128"/>
      <c r="BN14128"/>
    </row>
    <row r="14129" spans="61:66" x14ac:dyDescent="0.25">
      <c r="BI14129"/>
      <c r="BJ14129"/>
      <c r="BK14129"/>
      <c r="BL14129"/>
      <c r="BM14129"/>
      <c r="BN14129"/>
    </row>
    <row r="14130" spans="61:66" x14ac:dyDescent="0.25">
      <c r="BI14130"/>
      <c r="BJ14130"/>
      <c r="BK14130"/>
      <c r="BL14130"/>
      <c r="BM14130"/>
      <c r="BN14130"/>
    </row>
    <row r="14131" spans="61:66" x14ac:dyDescent="0.25">
      <c r="BI14131"/>
      <c r="BJ14131"/>
      <c r="BK14131"/>
      <c r="BL14131"/>
      <c r="BM14131"/>
      <c r="BN14131"/>
    </row>
    <row r="14132" spans="61:66" x14ac:dyDescent="0.25">
      <c r="BI14132"/>
      <c r="BJ14132"/>
      <c r="BK14132"/>
      <c r="BL14132"/>
      <c r="BM14132"/>
      <c r="BN14132"/>
    </row>
    <row r="14133" spans="61:66" x14ac:dyDescent="0.25">
      <c r="BI14133"/>
      <c r="BJ14133"/>
      <c r="BK14133"/>
      <c r="BL14133"/>
      <c r="BM14133"/>
      <c r="BN14133"/>
    </row>
    <row r="14134" spans="61:66" x14ac:dyDescent="0.25">
      <c r="BI14134"/>
      <c r="BJ14134"/>
      <c r="BK14134"/>
      <c r="BL14134"/>
      <c r="BM14134"/>
      <c r="BN14134"/>
    </row>
    <row r="14135" spans="61:66" x14ac:dyDescent="0.25">
      <c r="BI14135"/>
      <c r="BJ14135"/>
      <c r="BK14135"/>
      <c r="BL14135"/>
      <c r="BM14135"/>
      <c r="BN14135"/>
    </row>
    <row r="14136" spans="61:66" x14ac:dyDescent="0.25">
      <c r="BI14136"/>
      <c r="BJ14136"/>
      <c r="BK14136"/>
      <c r="BL14136"/>
      <c r="BM14136"/>
      <c r="BN14136"/>
    </row>
    <row r="14137" spans="61:66" x14ac:dyDescent="0.25">
      <c r="BI14137"/>
      <c r="BJ14137"/>
      <c r="BK14137"/>
      <c r="BL14137"/>
      <c r="BM14137"/>
      <c r="BN14137"/>
    </row>
    <row r="14138" spans="61:66" x14ac:dyDescent="0.25">
      <c r="BI14138"/>
      <c r="BJ14138"/>
      <c r="BK14138"/>
      <c r="BL14138"/>
      <c r="BM14138"/>
      <c r="BN14138"/>
    </row>
    <row r="14139" spans="61:66" x14ac:dyDescent="0.25">
      <c r="BI14139"/>
      <c r="BJ14139"/>
      <c r="BK14139"/>
      <c r="BL14139"/>
      <c r="BM14139"/>
      <c r="BN14139"/>
    </row>
    <row r="14140" spans="61:66" x14ac:dyDescent="0.25">
      <c r="BI14140"/>
      <c r="BJ14140"/>
      <c r="BK14140"/>
      <c r="BL14140"/>
      <c r="BM14140"/>
      <c r="BN14140"/>
    </row>
    <row r="14141" spans="61:66" x14ac:dyDescent="0.25">
      <c r="BI14141"/>
      <c r="BJ14141"/>
      <c r="BK14141"/>
      <c r="BL14141"/>
      <c r="BM14141"/>
      <c r="BN14141"/>
    </row>
    <row r="14142" spans="61:66" x14ac:dyDescent="0.25">
      <c r="BI14142"/>
      <c r="BJ14142"/>
      <c r="BK14142"/>
      <c r="BL14142"/>
      <c r="BM14142"/>
      <c r="BN14142"/>
    </row>
    <row r="14143" spans="61:66" x14ac:dyDescent="0.25">
      <c r="BI14143"/>
      <c r="BJ14143"/>
      <c r="BK14143"/>
      <c r="BL14143"/>
      <c r="BM14143"/>
      <c r="BN14143"/>
    </row>
    <row r="14144" spans="61:66" x14ac:dyDescent="0.25">
      <c r="BI14144"/>
      <c r="BJ14144"/>
      <c r="BK14144"/>
      <c r="BL14144"/>
      <c r="BM14144"/>
      <c r="BN14144"/>
    </row>
    <row r="14145" spans="61:66" x14ac:dyDescent="0.25">
      <c r="BI14145"/>
      <c r="BJ14145"/>
      <c r="BK14145"/>
      <c r="BL14145"/>
      <c r="BM14145"/>
      <c r="BN14145"/>
    </row>
    <row r="14146" spans="61:66" x14ac:dyDescent="0.25">
      <c r="BI14146"/>
      <c r="BJ14146"/>
      <c r="BK14146"/>
      <c r="BL14146"/>
      <c r="BM14146"/>
      <c r="BN14146"/>
    </row>
    <row r="14147" spans="61:66" x14ac:dyDescent="0.25">
      <c r="BI14147"/>
      <c r="BJ14147"/>
      <c r="BK14147"/>
      <c r="BL14147"/>
      <c r="BM14147"/>
      <c r="BN14147"/>
    </row>
    <row r="14148" spans="61:66" x14ac:dyDescent="0.25">
      <c r="BI14148"/>
      <c r="BJ14148"/>
      <c r="BK14148"/>
      <c r="BL14148"/>
      <c r="BM14148"/>
      <c r="BN14148"/>
    </row>
    <row r="14149" spans="61:66" x14ac:dyDescent="0.25">
      <c r="BI14149"/>
      <c r="BJ14149"/>
      <c r="BK14149"/>
      <c r="BL14149"/>
      <c r="BM14149"/>
      <c r="BN14149"/>
    </row>
    <row r="14150" spans="61:66" x14ac:dyDescent="0.25">
      <c r="BI14150"/>
      <c r="BJ14150"/>
      <c r="BK14150"/>
      <c r="BL14150"/>
      <c r="BM14150"/>
      <c r="BN14150"/>
    </row>
    <row r="14151" spans="61:66" x14ac:dyDescent="0.25">
      <c r="BI14151"/>
      <c r="BJ14151"/>
      <c r="BK14151"/>
      <c r="BL14151"/>
      <c r="BM14151"/>
      <c r="BN14151"/>
    </row>
    <row r="14152" spans="61:66" x14ac:dyDescent="0.25">
      <c r="BI14152"/>
      <c r="BJ14152"/>
      <c r="BK14152"/>
      <c r="BL14152"/>
      <c r="BM14152"/>
      <c r="BN14152"/>
    </row>
    <row r="14153" spans="61:66" x14ac:dyDescent="0.25">
      <c r="BI14153"/>
      <c r="BJ14153"/>
      <c r="BK14153"/>
      <c r="BL14153"/>
      <c r="BM14153"/>
      <c r="BN14153"/>
    </row>
    <row r="14154" spans="61:66" x14ac:dyDescent="0.25">
      <c r="BI14154"/>
      <c r="BJ14154"/>
      <c r="BK14154"/>
      <c r="BL14154"/>
      <c r="BM14154"/>
      <c r="BN14154"/>
    </row>
    <row r="14155" spans="61:66" x14ac:dyDescent="0.25">
      <c r="BI14155"/>
      <c r="BJ14155"/>
      <c r="BK14155"/>
      <c r="BL14155"/>
      <c r="BM14155"/>
      <c r="BN14155"/>
    </row>
    <row r="14156" spans="61:66" x14ac:dyDescent="0.25">
      <c r="BI14156"/>
      <c r="BJ14156"/>
      <c r="BK14156"/>
      <c r="BL14156"/>
      <c r="BM14156"/>
      <c r="BN14156"/>
    </row>
    <row r="14157" spans="61:66" x14ac:dyDescent="0.25">
      <c r="BI14157"/>
      <c r="BJ14157"/>
      <c r="BK14157"/>
      <c r="BL14157"/>
      <c r="BM14157"/>
      <c r="BN14157"/>
    </row>
    <row r="14158" spans="61:66" x14ac:dyDescent="0.25">
      <c r="BI14158"/>
      <c r="BJ14158"/>
      <c r="BK14158"/>
      <c r="BL14158"/>
      <c r="BM14158"/>
      <c r="BN14158"/>
    </row>
    <row r="14159" spans="61:66" x14ac:dyDescent="0.25">
      <c r="BI14159"/>
      <c r="BJ14159"/>
      <c r="BK14159"/>
      <c r="BL14159"/>
      <c r="BM14159"/>
      <c r="BN14159"/>
    </row>
    <row r="14160" spans="61:66" x14ac:dyDescent="0.25">
      <c r="BI14160"/>
      <c r="BJ14160"/>
      <c r="BK14160"/>
      <c r="BL14160"/>
      <c r="BM14160"/>
      <c r="BN14160"/>
    </row>
    <row r="14161" spans="61:66" x14ac:dyDescent="0.25">
      <c r="BI14161"/>
      <c r="BJ14161"/>
      <c r="BK14161"/>
      <c r="BL14161"/>
      <c r="BM14161"/>
      <c r="BN14161"/>
    </row>
    <row r="14162" spans="61:66" x14ac:dyDescent="0.25">
      <c r="BI14162"/>
      <c r="BJ14162"/>
      <c r="BK14162"/>
      <c r="BL14162"/>
      <c r="BM14162"/>
      <c r="BN14162"/>
    </row>
    <row r="14163" spans="61:66" x14ac:dyDescent="0.25">
      <c r="BI14163"/>
      <c r="BJ14163"/>
      <c r="BK14163"/>
      <c r="BL14163"/>
      <c r="BM14163"/>
      <c r="BN14163"/>
    </row>
    <row r="14164" spans="61:66" x14ac:dyDescent="0.25">
      <c r="BI14164"/>
      <c r="BJ14164"/>
      <c r="BK14164"/>
      <c r="BL14164"/>
      <c r="BM14164"/>
      <c r="BN14164"/>
    </row>
    <row r="14165" spans="61:66" x14ac:dyDescent="0.25">
      <c r="BI14165"/>
      <c r="BJ14165"/>
      <c r="BK14165"/>
      <c r="BL14165"/>
      <c r="BM14165"/>
      <c r="BN14165"/>
    </row>
    <row r="14166" spans="61:66" x14ac:dyDescent="0.25">
      <c r="BI14166"/>
      <c r="BJ14166"/>
      <c r="BK14166"/>
      <c r="BL14166"/>
      <c r="BM14166"/>
      <c r="BN14166"/>
    </row>
    <row r="14167" spans="61:66" x14ac:dyDescent="0.25">
      <c r="BI14167"/>
      <c r="BJ14167"/>
      <c r="BK14167"/>
      <c r="BL14167"/>
      <c r="BM14167"/>
      <c r="BN14167"/>
    </row>
    <row r="14168" spans="61:66" x14ac:dyDescent="0.25">
      <c r="BI14168"/>
      <c r="BJ14168"/>
      <c r="BK14168"/>
      <c r="BL14168"/>
      <c r="BM14168"/>
      <c r="BN14168"/>
    </row>
    <row r="14169" spans="61:66" x14ac:dyDescent="0.25">
      <c r="BI14169"/>
      <c r="BJ14169"/>
      <c r="BK14169"/>
      <c r="BL14169"/>
      <c r="BM14169"/>
      <c r="BN14169"/>
    </row>
    <row r="14170" spans="61:66" x14ac:dyDescent="0.25">
      <c r="BI14170"/>
      <c r="BJ14170"/>
      <c r="BK14170"/>
      <c r="BL14170"/>
      <c r="BM14170"/>
      <c r="BN14170"/>
    </row>
    <row r="14171" spans="61:66" x14ac:dyDescent="0.25">
      <c r="BI14171"/>
      <c r="BJ14171"/>
      <c r="BK14171"/>
      <c r="BL14171"/>
      <c r="BM14171"/>
      <c r="BN14171"/>
    </row>
    <row r="14172" spans="61:66" x14ac:dyDescent="0.25">
      <c r="BI14172"/>
      <c r="BJ14172"/>
      <c r="BK14172"/>
      <c r="BL14172"/>
      <c r="BM14172"/>
      <c r="BN14172"/>
    </row>
    <row r="14173" spans="61:66" x14ac:dyDescent="0.25">
      <c r="BI14173"/>
      <c r="BJ14173"/>
      <c r="BK14173"/>
      <c r="BL14173"/>
      <c r="BM14173"/>
      <c r="BN14173"/>
    </row>
    <row r="14174" spans="61:66" x14ac:dyDescent="0.25">
      <c r="BI14174"/>
      <c r="BJ14174"/>
      <c r="BK14174"/>
      <c r="BL14174"/>
      <c r="BM14174"/>
      <c r="BN14174"/>
    </row>
    <row r="14175" spans="61:66" x14ac:dyDescent="0.25">
      <c r="BI14175"/>
      <c r="BJ14175"/>
      <c r="BK14175"/>
      <c r="BL14175"/>
      <c r="BM14175"/>
      <c r="BN14175"/>
    </row>
    <row r="14176" spans="61:66" x14ac:dyDescent="0.25">
      <c r="BI14176"/>
      <c r="BJ14176"/>
      <c r="BK14176"/>
      <c r="BL14176"/>
      <c r="BM14176"/>
      <c r="BN14176"/>
    </row>
    <row r="14177" spans="61:66" x14ac:dyDescent="0.25">
      <c r="BI14177"/>
      <c r="BJ14177"/>
      <c r="BK14177"/>
      <c r="BL14177"/>
      <c r="BM14177"/>
      <c r="BN14177"/>
    </row>
    <row r="14178" spans="61:66" x14ac:dyDescent="0.25">
      <c r="BI14178"/>
      <c r="BJ14178"/>
      <c r="BK14178"/>
      <c r="BL14178"/>
      <c r="BM14178"/>
      <c r="BN14178"/>
    </row>
    <row r="14179" spans="61:66" x14ac:dyDescent="0.25">
      <c r="BI14179"/>
      <c r="BJ14179"/>
      <c r="BK14179"/>
      <c r="BL14179"/>
      <c r="BM14179"/>
      <c r="BN14179"/>
    </row>
    <row r="14180" spans="61:66" x14ac:dyDescent="0.25">
      <c r="BI14180"/>
      <c r="BJ14180"/>
      <c r="BK14180"/>
      <c r="BL14180"/>
      <c r="BM14180"/>
      <c r="BN14180"/>
    </row>
    <row r="14181" spans="61:66" x14ac:dyDescent="0.25">
      <c r="BI14181"/>
      <c r="BJ14181"/>
      <c r="BK14181"/>
      <c r="BL14181"/>
      <c r="BM14181"/>
      <c r="BN14181"/>
    </row>
    <row r="14182" spans="61:66" x14ac:dyDescent="0.25">
      <c r="BI14182"/>
      <c r="BJ14182"/>
      <c r="BK14182"/>
      <c r="BL14182"/>
      <c r="BM14182"/>
      <c r="BN14182"/>
    </row>
    <row r="14183" spans="61:66" x14ac:dyDescent="0.25">
      <c r="BI14183"/>
      <c r="BJ14183"/>
      <c r="BK14183"/>
      <c r="BL14183"/>
      <c r="BM14183"/>
      <c r="BN14183"/>
    </row>
    <row r="14184" spans="61:66" x14ac:dyDescent="0.25">
      <c r="BI14184"/>
      <c r="BJ14184"/>
      <c r="BK14184"/>
      <c r="BL14184"/>
      <c r="BM14184"/>
      <c r="BN14184"/>
    </row>
    <row r="14185" spans="61:66" x14ac:dyDescent="0.25">
      <c r="BI14185"/>
      <c r="BJ14185"/>
      <c r="BK14185"/>
      <c r="BL14185"/>
      <c r="BM14185"/>
      <c r="BN14185"/>
    </row>
    <row r="14186" spans="61:66" x14ac:dyDescent="0.25">
      <c r="BI14186"/>
      <c r="BJ14186"/>
      <c r="BK14186"/>
      <c r="BL14186"/>
      <c r="BM14186"/>
      <c r="BN14186"/>
    </row>
    <row r="14187" spans="61:66" x14ac:dyDescent="0.25">
      <c r="BI14187"/>
      <c r="BJ14187"/>
      <c r="BK14187"/>
      <c r="BL14187"/>
      <c r="BM14187"/>
      <c r="BN14187"/>
    </row>
    <row r="14188" spans="61:66" x14ac:dyDescent="0.25">
      <c r="BI14188"/>
      <c r="BJ14188"/>
      <c r="BK14188"/>
      <c r="BL14188"/>
      <c r="BM14188"/>
      <c r="BN14188"/>
    </row>
    <row r="14189" spans="61:66" x14ac:dyDescent="0.25">
      <c r="BI14189"/>
      <c r="BJ14189"/>
      <c r="BK14189"/>
      <c r="BL14189"/>
      <c r="BM14189"/>
      <c r="BN14189"/>
    </row>
    <row r="14190" spans="61:66" x14ac:dyDescent="0.25">
      <c r="BI14190"/>
      <c r="BJ14190"/>
      <c r="BK14190"/>
      <c r="BL14190"/>
      <c r="BM14190"/>
      <c r="BN14190"/>
    </row>
    <row r="14191" spans="61:66" x14ac:dyDescent="0.25">
      <c r="BI14191"/>
      <c r="BJ14191"/>
      <c r="BK14191"/>
      <c r="BL14191"/>
      <c r="BM14191"/>
      <c r="BN14191"/>
    </row>
    <row r="14192" spans="61:66" x14ac:dyDescent="0.25">
      <c r="BI14192"/>
      <c r="BJ14192"/>
      <c r="BK14192"/>
      <c r="BL14192"/>
      <c r="BM14192"/>
      <c r="BN14192"/>
    </row>
    <row r="14193" spans="61:66" x14ac:dyDescent="0.25">
      <c r="BI14193"/>
      <c r="BJ14193"/>
      <c r="BK14193"/>
      <c r="BL14193"/>
      <c r="BM14193"/>
      <c r="BN14193"/>
    </row>
    <row r="14194" spans="61:66" x14ac:dyDescent="0.25">
      <c r="BI14194"/>
      <c r="BJ14194"/>
      <c r="BK14194"/>
      <c r="BL14194"/>
      <c r="BM14194"/>
      <c r="BN14194"/>
    </row>
    <row r="14195" spans="61:66" x14ac:dyDescent="0.25">
      <c r="BI14195"/>
      <c r="BJ14195"/>
      <c r="BK14195"/>
      <c r="BL14195"/>
      <c r="BM14195"/>
      <c r="BN14195"/>
    </row>
    <row r="14196" spans="61:66" x14ac:dyDescent="0.25">
      <c r="BI14196"/>
      <c r="BJ14196"/>
      <c r="BK14196"/>
      <c r="BL14196"/>
      <c r="BM14196"/>
      <c r="BN14196"/>
    </row>
    <row r="14197" spans="61:66" x14ac:dyDescent="0.25">
      <c r="BI14197"/>
      <c r="BJ14197"/>
      <c r="BK14197"/>
      <c r="BL14197"/>
      <c r="BM14197"/>
      <c r="BN14197"/>
    </row>
    <row r="14198" spans="61:66" x14ac:dyDescent="0.25">
      <c r="BI14198"/>
      <c r="BJ14198"/>
      <c r="BK14198"/>
      <c r="BL14198"/>
      <c r="BM14198"/>
      <c r="BN14198"/>
    </row>
    <row r="14199" spans="61:66" x14ac:dyDescent="0.25">
      <c r="BI14199"/>
      <c r="BJ14199"/>
      <c r="BK14199"/>
      <c r="BL14199"/>
      <c r="BM14199"/>
      <c r="BN14199"/>
    </row>
    <row r="14200" spans="61:66" x14ac:dyDescent="0.25">
      <c r="BI14200"/>
      <c r="BJ14200"/>
      <c r="BK14200"/>
      <c r="BL14200"/>
      <c r="BM14200"/>
      <c r="BN14200"/>
    </row>
    <row r="14201" spans="61:66" x14ac:dyDescent="0.25">
      <c r="BI14201"/>
      <c r="BJ14201"/>
      <c r="BK14201"/>
      <c r="BL14201"/>
      <c r="BM14201"/>
      <c r="BN14201"/>
    </row>
    <row r="14202" spans="61:66" x14ac:dyDescent="0.25">
      <c r="BI14202"/>
      <c r="BJ14202"/>
      <c r="BK14202"/>
      <c r="BL14202"/>
      <c r="BM14202"/>
      <c r="BN14202"/>
    </row>
    <row r="14203" spans="61:66" x14ac:dyDescent="0.25">
      <c r="BI14203"/>
      <c r="BJ14203"/>
      <c r="BK14203"/>
      <c r="BL14203"/>
      <c r="BM14203"/>
      <c r="BN14203"/>
    </row>
    <row r="14204" spans="61:66" x14ac:dyDescent="0.25">
      <c r="BI14204"/>
      <c r="BJ14204"/>
      <c r="BK14204"/>
      <c r="BL14204"/>
      <c r="BM14204"/>
      <c r="BN14204"/>
    </row>
    <row r="14205" spans="61:66" x14ac:dyDescent="0.25">
      <c r="BI14205"/>
      <c r="BJ14205"/>
      <c r="BK14205"/>
      <c r="BL14205"/>
      <c r="BM14205"/>
      <c r="BN14205"/>
    </row>
    <row r="14206" spans="61:66" x14ac:dyDescent="0.25">
      <c r="BI14206"/>
      <c r="BJ14206"/>
      <c r="BK14206"/>
      <c r="BL14206"/>
      <c r="BM14206"/>
      <c r="BN14206"/>
    </row>
    <row r="14207" spans="61:66" x14ac:dyDescent="0.25">
      <c r="BI14207"/>
      <c r="BJ14207"/>
      <c r="BK14207"/>
      <c r="BL14207"/>
      <c r="BM14207"/>
      <c r="BN14207"/>
    </row>
    <row r="14208" spans="61:66" x14ac:dyDescent="0.25">
      <c r="BI14208"/>
      <c r="BJ14208"/>
      <c r="BK14208"/>
      <c r="BL14208"/>
      <c r="BM14208"/>
      <c r="BN14208"/>
    </row>
    <row r="14209" spans="61:66" x14ac:dyDescent="0.25">
      <c r="BI14209"/>
      <c r="BJ14209"/>
      <c r="BK14209"/>
      <c r="BL14209"/>
      <c r="BM14209"/>
      <c r="BN14209"/>
    </row>
    <row r="14210" spans="61:66" x14ac:dyDescent="0.25">
      <c r="BI14210"/>
      <c r="BJ14210"/>
      <c r="BK14210"/>
      <c r="BL14210"/>
      <c r="BM14210"/>
      <c r="BN14210"/>
    </row>
    <row r="14211" spans="61:66" x14ac:dyDescent="0.25">
      <c r="BI14211"/>
      <c r="BJ14211"/>
      <c r="BK14211"/>
      <c r="BL14211"/>
      <c r="BM14211"/>
      <c r="BN14211"/>
    </row>
    <row r="14212" spans="61:66" x14ac:dyDescent="0.25">
      <c r="BI14212"/>
      <c r="BJ14212"/>
      <c r="BK14212"/>
      <c r="BL14212"/>
      <c r="BM14212"/>
      <c r="BN14212"/>
    </row>
    <row r="14213" spans="61:66" x14ac:dyDescent="0.25">
      <c r="BI14213"/>
      <c r="BJ14213"/>
      <c r="BK14213"/>
      <c r="BL14213"/>
      <c r="BM14213"/>
      <c r="BN14213"/>
    </row>
    <row r="14214" spans="61:66" x14ac:dyDescent="0.25">
      <c r="BI14214"/>
      <c r="BJ14214"/>
      <c r="BK14214"/>
      <c r="BL14214"/>
      <c r="BM14214"/>
      <c r="BN14214"/>
    </row>
    <row r="14215" spans="61:66" x14ac:dyDescent="0.25">
      <c r="BI14215"/>
      <c r="BJ14215"/>
      <c r="BK14215"/>
      <c r="BL14215"/>
      <c r="BM14215"/>
      <c r="BN14215"/>
    </row>
    <row r="14216" spans="61:66" x14ac:dyDescent="0.25">
      <c r="BI14216"/>
      <c r="BJ14216"/>
      <c r="BK14216"/>
      <c r="BL14216"/>
      <c r="BM14216"/>
      <c r="BN14216"/>
    </row>
    <row r="14217" spans="61:66" x14ac:dyDescent="0.25">
      <c r="BI14217"/>
      <c r="BJ14217"/>
      <c r="BK14217"/>
      <c r="BL14217"/>
      <c r="BM14217"/>
      <c r="BN14217"/>
    </row>
    <row r="14218" spans="61:66" x14ac:dyDescent="0.25">
      <c r="BI14218"/>
      <c r="BJ14218"/>
      <c r="BK14218"/>
      <c r="BL14218"/>
      <c r="BM14218"/>
      <c r="BN14218"/>
    </row>
    <row r="14219" spans="61:66" x14ac:dyDescent="0.25">
      <c r="BI14219"/>
      <c r="BJ14219"/>
      <c r="BK14219"/>
      <c r="BL14219"/>
      <c r="BM14219"/>
      <c r="BN14219"/>
    </row>
    <row r="14220" spans="61:66" x14ac:dyDescent="0.25">
      <c r="BI14220"/>
      <c r="BJ14220"/>
      <c r="BK14220"/>
      <c r="BL14220"/>
      <c r="BM14220"/>
      <c r="BN14220"/>
    </row>
    <row r="14221" spans="61:66" x14ac:dyDescent="0.25">
      <c r="BI14221"/>
      <c r="BJ14221"/>
      <c r="BK14221"/>
      <c r="BL14221"/>
      <c r="BM14221"/>
      <c r="BN14221"/>
    </row>
    <row r="14222" spans="61:66" x14ac:dyDescent="0.25">
      <c r="BI14222"/>
      <c r="BJ14222"/>
      <c r="BK14222"/>
      <c r="BL14222"/>
      <c r="BM14222"/>
      <c r="BN14222"/>
    </row>
    <row r="14223" spans="61:66" x14ac:dyDescent="0.25">
      <c r="BI14223"/>
      <c r="BJ14223"/>
      <c r="BK14223"/>
      <c r="BL14223"/>
      <c r="BM14223"/>
      <c r="BN14223"/>
    </row>
    <row r="14224" spans="61:66" x14ac:dyDescent="0.25">
      <c r="BI14224"/>
      <c r="BJ14224"/>
      <c r="BK14224"/>
      <c r="BL14224"/>
      <c r="BM14224"/>
      <c r="BN14224"/>
    </row>
    <row r="14225" spans="61:66" x14ac:dyDescent="0.25">
      <c r="BI14225"/>
      <c r="BJ14225"/>
      <c r="BK14225"/>
      <c r="BL14225"/>
      <c r="BM14225"/>
      <c r="BN14225"/>
    </row>
    <row r="14226" spans="61:66" x14ac:dyDescent="0.25">
      <c r="BI14226"/>
      <c r="BJ14226"/>
      <c r="BK14226"/>
      <c r="BL14226"/>
      <c r="BM14226"/>
      <c r="BN14226"/>
    </row>
    <row r="14227" spans="61:66" x14ac:dyDescent="0.25">
      <c r="BI14227"/>
      <c r="BJ14227"/>
      <c r="BK14227"/>
      <c r="BL14227"/>
      <c r="BM14227"/>
      <c r="BN14227"/>
    </row>
    <row r="14228" spans="61:66" x14ac:dyDescent="0.25">
      <c r="BI14228"/>
      <c r="BJ14228"/>
      <c r="BK14228"/>
      <c r="BL14228"/>
      <c r="BM14228"/>
      <c r="BN14228"/>
    </row>
    <row r="14229" spans="61:66" x14ac:dyDescent="0.25">
      <c r="BI14229"/>
      <c r="BJ14229"/>
      <c r="BK14229"/>
      <c r="BL14229"/>
      <c r="BM14229"/>
      <c r="BN14229"/>
    </row>
    <row r="14230" spans="61:66" x14ac:dyDescent="0.25">
      <c r="BI14230"/>
      <c r="BJ14230"/>
      <c r="BK14230"/>
      <c r="BL14230"/>
      <c r="BM14230"/>
      <c r="BN14230"/>
    </row>
    <row r="14231" spans="61:66" x14ac:dyDescent="0.25">
      <c r="BI14231"/>
      <c r="BJ14231"/>
      <c r="BK14231"/>
      <c r="BL14231"/>
      <c r="BM14231"/>
      <c r="BN14231"/>
    </row>
    <row r="14232" spans="61:66" x14ac:dyDescent="0.25">
      <c r="BI14232"/>
      <c r="BJ14232"/>
      <c r="BK14232"/>
      <c r="BL14232"/>
      <c r="BM14232"/>
      <c r="BN14232"/>
    </row>
    <row r="14233" spans="61:66" x14ac:dyDescent="0.25">
      <c r="BI14233"/>
      <c r="BJ14233"/>
      <c r="BK14233"/>
      <c r="BL14233"/>
      <c r="BM14233"/>
      <c r="BN14233"/>
    </row>
    <row r="14234" spans="61:66" x14ac:dyDescent="0.25">
      <c r="BI14234"/>
      <c r="BJ14234"/>
      <c r="BK14234"/>
      <c r="BL14234"/>
      <c r="BM14234"/>
      <c r="BN14234"/>
    </row>
    <row r="14235" spans="61:66" x14ac:dyDescent="0.25">
      <c r="BI14235"/>
      <c r="BJ14235"/>
      <c r="BK14235"/>
      <c r="BL14235"/>
      <c r="BM14235"/>
      <c r="BN14235"/>
    </row>
    <row r="14236" spans="61:66" x14ac:dyDescent="0.25">
      <c r="BI14236"/>
      <c r="BJ14236"/>
      <c r="BK14236"/>
      <c r="BL14236"/>
      <c r="BM14236"/>
      <c r="BN14236"/>
    </row>
    <row r="14237" spans="61:66" x14ac:dyDescent="0.25">
      <c r="BI14237"/>
      <c r="BJ14237"/>
      <c r="BK14237"/>
      <c r="BL14237"/>
      <c r="BM14237"/>
      <c r="BN14237"/>
    </row>
    <row r="14238" spans="61:66" x14ac:dyDescent="0.25">
      <c r="BI14238"/>
      <c r="BJ14238"/>
      <c r="BK14238"/>
      <c r="BL14238"/>
      <c r="BM14238"/>
      <c r="BN14238"/>
    </row>
    <row r="14239" spans="61:66" x14ac:dyDescent="0.25">
      <c r="BI14239"/>
      <c r="BJ14239"/>
      <c r="BK14239"/>
      <c r="BL14239"/>
      <c r="BM14239"/>
      <c r="BN14239"/>
    </row>
    <row r="14240" spans="61:66" x14ac:dyDescent="0.25">
      <c r="BI14240"/>
      <c r="BJ14240"/>
      <c r="BK14240"/>
      <c r="BL14240"/>
      <c r="BM14240"/>
      <c r="BN14240"/>
    </row>
    <row r="14241" spans="61:66" x14ac:dyDescent="0.25">
      <c r="BI14241"/>
      <c r="BJ14241"/>
      <c r="BK14241"/>
      <c r="BL14241"/>
      <c r="BM14241"/>
      <c r="BN14241"/>
    </row>
    <row r="14242" spans="61:66" x14ac:dyDescent="0.25">
      <c r="BI14242"/>
      <c r="BJ14242"/>
      <c r="BK14242"/>
      <c r="BL14242"/>
      <c r="BM14242"/>
      <c r="BN14242"/>
    </row>
    <row r="14243" spans="61:66" x14ac:dyDescent="0.25">
      <c r="BI14243"/>
      <c r="BJ14243"/>
      <c r="BK14243"/>
      <c r="BL14243"/>
      <c r="BM14243"/>
      <c r="BN14243"/>
    </row>
    <row r="14244" spans="61:66" x14ac:dyDescent="0.25">
      <c r="BI14244"/>
      <c r="BJ14244"/>
      <c r="BK14244"/>
      <c r="BL14244"/>
      <c r="BM14244"/>
      <c r="BN14244"/>
    </row>
    <row r="14245" spans="61:66" x14ac:dyDescent="0.25">
      <c r="BI14245"/>
      <c r="BJ14245"/>
      <c r="BK14245"/>
      <c r="BL14245"/>
      <c r="BM14245"/>
      <c r="BN14245"/>
    </row>
    <row r="14246" spans="61:66" x14ac:dyDescent="0.25">
      <c r="BI14246"/>
      <c r="BJ14246"/>
      <c r="BK14246"/>
      <c r="BL14246"/>
      <c r="BM14246"/>
      <c r="BN14246"/>
    </row>
    <row r="14247" spans="61:66" x14ac:dyDescent="0.25">
      <c r="BI14247"/>
      <c r="BJ14247"/>
      <c r="BK14247"/>
      <c r="BL14247"/>
      <c r="BM14247"/>
      <c r="BN14247"/>
    </row>
    <row r="14248" spans="61:66" x14ac:dyDescent="0.25">
      <c r="BI14248"/>
      <c r="BJ14248"/>
      <c r="BK14248"/>
      <c r="BL14248"/>
      <c r="BM14248"/>
      <c r="BN14248"/>
    </row>
    <row r="14249" spans="61:66" x14ac:dyDescent="0.25">
      <c r="BI14249"/>
      <c r="BJ14249"/>
      <c r="BK14249"/>
      <c r="BL14249"/>
      <c r="BM14249"/>
      <c r="BN14249"/>
    </row>
    <row r="14250" spans="61:66" x14ac:dyDescent="0.25">
      <c r="BI14250"/>
      <c r="BJ14250"/>
      <c r="BK14250"/>
      <c r="BL14250"/>
      <c r="BM14250"/>
      <c r="BN14250"/>
    </row>
    <row r="14251" spans="61:66" x14ac:dyDescent="0.25">
      <c r="BI14251"/>
      <c r="BJ14251"/>
      <c r="BK14251"/>
      <c r="BL14251"/>
      <c r="BM14251"/>
      <c r="BN14251"/>
    </row>
    <row r="14252" spans="61:66" x14ac:dyDescent="0.25">
      <c r="BI14252"/>
      <c r="BJ14252"/>
      <c r="BK14252"/>
      <c r="BL14252"/>
      <c r="BM14252"/>
      <c r="BN14252"/>
    </row>
    <row r="14253" spans="61:66" x14ac:dyDescent="0.25">
      <c r="BI14253"/>
      <c r="BJ14253"/>
      <c r="BK14253"/>
      <c r="BL14253"/>
      <c r="BM14253"/>
      <c r="BN14253"/>
    </row>
    <row r="14254" spans="61:66" x14ac:dyDescent="0.25">
      <c r="BI14254"/>
      <c r="BJ14254"/>
      <c r="BK14254"/>
      <c r="BL14254"/>
      <c r="BM14254"/>
      <c r="BN14254"/>
    </row>
    <row r="14255" spans="61:66" x14ac:dyDescent="0.25">
      <c r="BI14255"/>
      <c r="BJ14255"/>
      <c r="BK14255"/>
      <c r="BL14255"/>
      <c r="BM14255"/>
      <c r="BN14255"/>
    </row>
    <row r="14256" spans="61:66" x14ac:dyDescent="0.25">
      <c r="BI14256"/>
      <c r="BJ14256"/>
      <c r="BK14256"/>
      <c r="BL14256"/>
      <c r="BM14256"/>
      <c r="BN14256"/>
    </row>
    <row r="14257" spans="61:66" x14ac:dyDescent="0.25">
      <c r="BI14257"/>
      <c r="BJ14257"/>
      <c r="BK14257"/>
      <c r="BL14257"/>
      <c r="BM14257"/>
      <c r="BN14257"/>
    </row>
    <row r="14258" spans="61:66" x14ac:dyDescent="0.25">
      <c r="BI14258"/>
      <c r="BJ14258"/>
      <c r="BK14258"/>
      <c r="BL14258"/>
      <c r="BM14258"/>
      <c r="BN14258"/>
    </row>
    <row r="14259" spans="61:66" x14ac:dyDescent="0.25">
      <c r="BI14259"/>
      <c r="BJ14259"/>
      <c r="BK14259"/>
      <c r="BL14259"/>
      <c r="BM14259"/>
      <c r="BN14259"/>
    </row>
    <row r="14260" spans="61:66" x14ac:dyDescent="0.25">
      <c r="BI14260"/>
      <c r="BJ14260"/>
      <c r="BK14260"/>
      <c r="BL14260"/>
      <c r="BM14260"/>
      <c r="BN14260"/>
    </row>
    <row r="14261" spans="61:66" x14ac:dyDescent="0.25">
      <c r="BI14261"/>
      <c r="BJ14261"/>
      <c r="BK14261"/>
      <c r="BL14261"/>
      <c r="BM14261"/>
      <c r="BN14261"/>
    </row>
    <row r="14262" spans="61:66" x14ac:dyDescent="0.25">
      <c r="BI14262"/>
      <c r="BJ14262"/>
      <c r="BK14262"/>
      <c r="BL14262"/>
      <c r="BM14262"/>
      <c r="BN14262"/>
    </row>
    <row r="14263" spans="61:66" x14ac:dyDescent="0.25">
      <c r="BI14263"/>
      <c r="BJ14263"/>
      <c r="BK14263"/>
      <c r="BL14263"/>
      <c r="BM14263"/>
      <c r="BN14263"/>
    </row>
    <row r="14264" spans="61:66" x14ac:dyDescent="0.25">
      <c r="BI14264"/>
      <c r="BJ14264"/>
      <c r="BK14264"/>
      <c r="BL14264"/>
      <c r="BM14264"/>
      <c r="BN14264"/>
    </row>
    <row r="14265" spans="61:66" x14ac:dyDescent="0.25">
      <c r="BI14265"/>
      <c r="BJ14265"/>
      <c r="BK14265"/>
      <c r="BL14265"/>
      <c r="BM14265"/>
      <c r="BN14265"/>
    </row>
    <row r="14266" spans="61:66" x14ac:dyDescent="0.25">
      <c r="BI14266"/>
      <c r="BJ14266"/>
      <c r="BK14266"/>
      <c r="BL14266"/>
      <c r="BM14266"/>
      <c r="BN14266"/>
    </row>
    <row r="14267" spans="61:66" x14ac:dyDescent="0.25">
      <c r="BI14267"/>
      <c r="BJ14267"/>
      <c r="BK14267"/>
      <c r="BL14267"/>
      <c r="BM14267"/>
      <c r="BN14267"/>
    </row>
    <row r="14268" spans="61:66" x14ac:dyDescent="0.25">
      <c r="BI14268"/>
      <c r="BJ14268"/>
      <c r="BK14268"/>
      <c r="BL14268"/>
      <c r="BM14268"/>
      <c r="BN14268"/>
    </row>
    <row r="14269" spans="61:66" x14ac:dyDescent="0.25">
      <c r="BI14269"/>
      <c r="BJ14269"/>
      <c r="BK14269"/>
      <c r="BL14269"/>
      <c r="BM14269"/>
      <c r="BN14269"/>
    </row>
    <row r="14270" spans="61:66" x14ac:dyDescent="0.25">
      <c r="BI14270"/>
      <c r="BJ14270"/>
      <c r="BK14270"/>
      <c r="BL14270"/>
      <c r="BM14270"/>
      <c r="BN14270"/>
    </row>
    <row r="14271" spans="61:66" x14ac:dyDescent="0.25">
      <c r="BI14271"/>
      <c r="BJ14271"/>
      <c r="BK14271"/>
      <c r="BL14271"/>
      <c r="BM14271"/>
      <c r="BN14271"/>
    </row>
    <row r="14272" spans="61:66" x14ac:dyDescent="0.25">
      <c r="BI14272"/>
      <c r="BJ14272"/>
      <c r="BK14272"/>
      <c r="BL14272"/>
      <c r="BM14272"/>
      <c r="BN14272"/>
    </row>
    <row r="14273" spans="61:66" x14ac:dyDescent="0.25">
      <c r="BI14273"/>
      <c r="BJ14273"/>
      <c r="BK14273"/>
      <c r="BL14273"/>
      <c r="BM14273"/>
      <c r="BN14273"/>
    </row>
    <row r="14274" spans="61:66" x14ac:dyDescent="0.25">
      <c r="BI14274"/>
      <c r="BJ14274"/>
      <c r="BK14274"/>
      <c r="BL14274"/>
      <c r="BM14274"/>
      <c r="BN14274"/>
    </row>
    <row r="14275" spans="61:66" x14ac:dyDescent="0.25">
      <c r="BI14275"/>
      <c r="BJ14275"/>
      <c r="BK14275"/>
      <c r="BL14275"/>
      <c r="BM14275"/>
      <c r="BN14275"/>
    </row>
    <row r="14276" spans="61:66" x14ac:dyDescent="0.25">
      <c r="BI14276"/>
      <c r="BJ14276"/>
      <c r="BK14276"/>
      <c r="BL14276"/>
      <c r="BM14276"/>
      <c r="BN14276"/>
    </row>
    <row r="14277" spans="61:66" x14ac:dyDescent="0.25">
      <c r="BI14277"/>
      <c r="BJ14277"/>
      <c r="BK14277"/>
      <c r="BL14277"/>
      <c r="BM14277"/>
      <c r="BN14277"/>
    </row>
    <row r="14278" spans="61:66" x14ac:dyDescent="0.25">
      <c r="BI14278"/>
      <c r="BJ14278"/>
      <c r="BK14278"/>
      <c r="BL14278"/>
      <c r="BM14278"/>
      <c r="BN14278"/>
    </row>
    <row r="14279" spans="61:66" x14ac:dyDescent="0.25">
      <c r="BI14279"/>
      <c r="BJ14279"/>
      <c r="BK14279"/>
      <c r="BL14279"/>
      <c r="BM14279"/>
      <c r="BN14279"/>
    </row>
    <row r="14280" spans="61:66" x14ac:dyDescent="0.25">
      <c r="BI14280"/>
      <c r="BJ14280"/>
      <c r="BK14280"/>
      <c r="BL14280"/>
      <c r="BM14280"/>
      <c r="BN14280"/>
    </row>
    <row r="14281" spans="61:66" x14ac:dyDescent="0.25">
      <c r="BI14281"/>
      <c r="BJ14281"/>
      <c r="BK14281"/>
      <c r="BL14281"/>
      <c r="BM14281"/>
      <c r="BN14281"/>
    </row>
    <row r="14282" spans="61:66" x14ac:dyDescent="0.25">
      <c r="BI14282"/>
      <c r="BJ14282"/>
      <c r="BK14282"/>
      <c r="BL14282"/>
      <c r="BM14282"/>
      <c r="BN14282"/>
    </row>
    <row r="14283" spans="61:66" x14ac:dyDescent="0.25">
      <c r="BI14283"/>
      <c r="BJ14283"/>
      <c r="BK14283"/>
      <c r="BL14283"/>
      <c r="BM14283"/>
      <c r="BN14283"/>
    </row>
    <row r="14284" spans="61:66" x14ac:dyDescent="0.25">
      <c r="BI14284"/>
      <c r="BJ14284"/>
      <c r="BK14284"/>
      <c r="BL14284"/>
      <c r="BM14284"/>
      <c r="BN14284"/>
    </row>
    <row r="14285" spans="61:66" x14ac:dyDescent="0.25">
      <c r="BI14285"/>
      <c r="BJ14285"/>
      <c r="BK14285"/>
      <c r="BL14285"/>
      <c r="BM14285"/>
      <c r="BN14285"/>
    </row>
    <row r="14286" spans="61:66" x14ac:dyDescent="0.25">
      <c r="BI14286"/>
      <c r="BJ14286"/>
      <c r="BK14286"/>
      <c r="BL14286"/>
      <c r="BM14286"/>
      <c r="BN14286"/>
    </row>
    <row r="14287" spans="61:66" x14ac:dyDescent="0.25">
      <c r="BI14287"/>
      <c r="BJ14287"/>
      <c r="BK14287"/>
      <c r="BL14287"/>
      <c r="BM14287"/>
      <c r="BN14287"/>
    </row>
    <row r="14288" spans="61:66" x14ac:dyDescent="0.25">
      <c r="BI14288"/>
      <c r="BJ14288"/>
      <c r="BK14288"/>
      <c r="BL14288"/>
      <c r="BM14288"/>
      <c r="BN14288"/>
    </row>
    <row r="14289" spans="61:66" x14ac:dyDescent="0.25">
      <c r="BI14289"/>
      <c r="BJ14289"/>
      <c r="BK14289"/>
      <c r="BL14289"/>
      <c r="BM14289"/>
      <c r="BN14289"/>
    </row>
    <row r="14290" spans="61:66" x14ac:dyDescent="0.25">
      <c r="BI14290"/>
      <c r="BJ14290"/>
      <c r="BK14290"/>
      <c r="BL14290"/>
      <c r="BM14290"/>
      <c r="BN14290"/>
    </row>
    <row r="14291" spans="61:66" x14ac:dyDescent="0.25">
      <c r="BI14291"/>
      <c r="BJ14291"/>
      <c r="BK14291"/>
      <c r="BL14291"/>
      <c r="BM14291"/>
      <c r="BN14291"/>
    </row>
    <row r="14292" spans="61:66" x14ac:dyDescent="0.25">
      <c r="BI14292"/>
      <c r="BJ14292"/>
      <c r="BK14292"/>
      <c r="BL14292"/>
      <c r="BM14292"/>
      <c r="BN14292"/>
    </row>
    <row r="14293" spans="61:66" x14ac:dyDescent="0.25">
      <c r="BI14293"/>
      <c r="BJ14293"/>
      <c r="BK14293"/>
      <c r="BL14293"/>
      <c r="BM14293"/>
      <c r="BN14293"/>
    </row>
    <row r="14294" spans="61:66" x14ac:dyDescent="0.25">
      <c r="BI14294"/>
      <c r="BJ14294"/>
      <c r="BK14294"/>
      <c r="BL14294"/>
      <c r="BM14294"/>
      <c r="BN14294"/>
    </row>
    <row r="14295" spans="61:66" x14ac:dyDescent="0.25">
      <c r="BI14295"/>
      <c r="BJ14295"/>
      <c r="BK14295"/>
      <c r="BL14295"/>
      <c r="BM14295"/>
      <c r="BN14295"/>
    </row>
    <row r="14296" spans="61:66" x14ac:dyDescent="0.25">
      <c r="BI14296"/>
      <c r="BJ14296"/>
      <c r="BK14296"/>
      <c r="BL14296"/>
      <c r="BM14296"/>
      <c r="BN14296"/>
    </row>
    <row r="14297" spans="61:66" x14ac:dyDescent="0.25">
      <c r="BI14297"/>
      <c r="BJ14297"/>
      <c r="BK14297"/>
      <c r="BL14297"/>
      <c r="BM14297"/>
      <c r="BN14297"/>
    </row>
    <row r="14298" spans="61:66" x14ac:dyDescent="0.25">
      <c r="BI14298"/>
      <c r="BJ14298"/>
      <c r="BK14298"/>
      <c r="BL14298"/>
      <c r="BM14298"/>
      <c r="BN14298"/>
    </row>
    <row r="14299" spans="61:66" x14ac:dyDescent="0.25">
      <c r="BI14299"/>
      <c r="BJ14299"/>
      <c r="BK14299"/>
      <c r="BL14299"/>
      <c r="BM14299"/>
      <c r="BN14299"/>
    </row>
    <row r="14300" spans="61:66" x14ac:dyDescent="0.25">
      <c r="BI14300"/>
      <c r="BJ14300"/>
      <c r="BK14300"/>
      <c r="BL14300"/>
      <c r="BM14300"/>
      <c r="BN14300"/>
    </row>
    <row r="14301" spans="61:66" x14ac:dyDescent="0.25">
      <c r="BI14301"/>
      <c r="BJ14301"/>
      <c r="BK14301"/>
      <c r="BL14301"/>
      <c r="BM14301"/>
      <c r="BN14301"/>
    </row>
    <row r="14302" spans="61:66" x14ac:dyDescent="0.25">
      <c r="BI14302"/>
      <c r="BJ14302"/>
      <c r="BK14302"/>
      <c r="BL14302"/>
      <c r="BM14302"/>
      <c r="BN14302"/>
    </row>
    <row r="14303" spans="61:66" x14ac:dyDescent="0.25">
      <c r="BI14303"/>
      <c r="BJ14303"/>
      <c r="BK14303"/>
      <c r="BL14303"/>
      <c r="BM14303"/>
      <c r="BN14303"/>
    </row>
    <row r="14304" spans="61:66" x14ac:dyDescent="0.25">
      <c r="BI14304"/>
      <c r="BJ14304"/>
      <c r="BK14304"/>
      <c r="BL14304"/>
      <c r="BM14304"/>
      <c r="BN14304"/>
    </row>
    <row r="14305" spans="61:66" x14ac:dyDescent="0.25">
      <c r="BI14305"/>
      <c r="BJ14305"/>
      <c r="BK14305"/>
      <c r="BL14305"/>
      <c r="BM14305"/>
      <c r="BN14305"/>
    </row>
    <row r="14306" spans="61:66" x14ac:dyDescent="0.25">
      <c r="BI14306"/>
      <c r="BJ14306"/>
      <c r="BK14306"/>
      <c r="BL14306"/>
      <c r="BM14306"/>
      <c r="BN14306"/>
    </row>
    <row r="14307" spans="61:66" x14ac:dyDescent="0.25">
      <c r="BI14307"/>
      <c r="BJ14307"/>
      <c r="BK14307"/>
      <c r="BL14307"/>
      <c r="BM14307"/>
      <c r="BN14307"/>
    </row>
    <row r="14308" spans="61:66" x14ac:dyDescent="0.25">
      <c r="BI14308"/>
      <c r="BJ14308"/>
      <c r="BK14308"/>
      <c r="BL14308"/>
      <c r="BM14308"/>
      <c r="BN14308"/>
    </row>
    <row r="14309" spans="61:66" x14ac:dyDescent="0.25">
      <c r="BI14309"/>
      <c r="BJ14309"/>
      <c r="BK14309"/>
      <c r="BL14309"/>
      <c r="BM14309"/>
      <c r="BN14309"/>
    </row>
    <row r="14310" spans="61:66" x14ac:dyDescent="0.25">
      <c r="BI14310"/>
      <c r="BJ14310"/>
      <c r="BK14310"/>
      <c r="BL14310"/>
      <c r="BM14310"/>
      <c r="BN14310"/>
    </row>
    <row r="14311" spans="61:66" x14ac:dyDescent="0.25">
      <c r="BI14311"/>
      <c r="BJ14311"/>
      <c r="BK14311"/>
      <c r="BL14311"/>
      <c r="BM14311"/>
      <c r="BN14311"/>
    </row>
    <row r="14312" spans="61:66" x14ac:dyDescent="0.25">
      <c r="BI14312"/>
      <c r="BJ14312"/>
      <c r="BK14312"/>
      <c r="BL14312"/>
      <c r="BM14312"/>
      <c r="BN14312"/>
    </row>
    <row r="14313" spans="61:66" x14ac:dyDescent="0.25">
      <c r="BI14313"/>
      <c r="BJ14313"/>
      <c r="BK14313"/>
      <c r="BL14313"/>
      <c r="BM14313"/>
      <c r="BN14313"/>
    </row>
    <row r="14314" spans="61:66" x14ac:dyDescent="0.25">
      <c r="BI14314"/>
      <c r="BJ14314"/>
      <c r="BK14314"/>
      <c r="BL14314"/>
      <c r="BM14314"/>
      <c r="BN14314"/>
    </row>
    <row r="14315" spans="61:66" x14ac:dyDescent="0.25">
      <c r="BI14315"/>
      <c r="BJ14315"/>
      <c r="BK14315"/>
      <c r="BL14315"/>
      <c r="BM14315"/>
      <c r="BN14315"/>
    </row>
    <row r="14316" spans="61:66" x14ac:dyDescent="0.25">
      <c r="BI14316"/>
      <c r="BJ14316"/>
      <c r="BK14316"/>
      <c r="BL14316"/>
      <c r="BM14316"/>
      <c r="BN14316"/>
    </row>
    <row r="14317" spans="61:66" x14ac:dyDescent="0.25">
      <c r="BI14317"/>
      <c r="BJ14317"/>
      <c r="BK14317"/>
      <c r="BL14317"/>
      <c r="BM14317"/>
      <c r="BN14317"/>
    </row>
    <row r="14318" spans="61:66" x14ac:dyDescent="0.25">
      <c r="BI14318"/>
      <c r="BJ14318"/>
      <c r="BK14318"/>
      <c r="BL14318"/>
      <c r="BM14318"/>
      <c r="BN14318"/>
    </row>
    <row r="14319" spans="61:66" x14ac:dyDescent="0.25">
      <c r="BI14319"/>
      <c r="BJ14319"/>
      <c r="BK14319"/>
      <c r="BL14319"/>
      <c r="BM14319"/>
      <c r="BN14319"/>
    </row>
    <row r="14320" spans="61:66" x14ac:dyDescent="0.25">
      <c r="BI14320"/>
      <c r="BJ14320"/>
      <c r="BK14320"/>
      <c r="BL14320"/>
      <c r="BM14320"/>
      <c r="BN14320"/>
    </row>
    <row r="14321" spans="61:66" x14ac:dyDescent="0.25">
      <c r="BI14321"/>
      <c r="BJ14321"/>
      <c r="BK14321"/>
      <c r="BL14321"/>
      <c r="BM14321"/>
      <c r="BN14321"/>
    </row>
    <row r="14322" spans="61:66" x14ac:dyDescent="0.25">
      <c r="BI14322"/>
      <c r="BJ14322"/>
      <c r="BK14322"/>
      <c r="BL14322"/>
      <c r="BM14322"/>
      <c r="BN14322"/>
    </row>
    <row r="14323" spans="61:66" x14ac:dyDescent="0.25">
      <c r="BI14323"/>
      <c r="BJ14323"/>
      <c r="BK14323"/>
      <c r="BL14323"/>
      <c r="BM14323"/>
      <c r="BN14323"/>
    </row>
    <row r="14324" spans="61:66" x14ac:dyDescent="0.25">
      <c r="BI14324"/>
      <c r="BJ14324"/>
      <c r="BK14324"/>
      <c r="BL14324"/>
      <c r="BM14324"/>
      <c r="BN14324"/>
    </row>
    <row r="14325" spans="61:66" x14ac:dyDescent="0.25">
      <c r="BI14325"/>
      <c r="BJ14325"/>
      <c r="BK14325"/>
      <c r="BL14325"/>
      <c r="BM14325"/>
      <c r="BN14325"/>
    </row>
    <row r="14326" spans="61:66" x14ac:dyDescent="0.25">
      <c r="BI14326"/>
      <c r="BJ14326"/>
      <c r="BK14326"/>
      <c r="BL14326"/>
      <c r="BM14326"/>
      <c r="BN14326"/>
    </row>
    <row r="14327" spans="61:66" x14ac:dyDescent="0.25">
      <c r="BI14327"/>
      <c r="BJ14327"/>
      <c r="BK14327"/>
      <c r="BL14327"/>
      <c r="BM14327"/>
      <c r="BN14327"/>
    </row>
    <row r="14328" spans="61:66" x14ac:dyDescent="0.25">
      <c r="BI14328"/>
      <c r="BJ14328"/>
      <c r="BK14328"/>
      <c r="BL14328"/>
      <c r="BM14328"/>
      <c r="BN14328"/>
    </row>
    <row r="14329" spans="61:66" x14ac:dyDescent="0.25">
      <c r="BI14329"/>
      <c r="BJ14329"/>
      <c r="BK14329"/>
      <c r="BL14329"/>
      <c r="BM14329"/>
      <c r="BN14329"/>
    </row>
    <row r="14330" spans="61:66" x14ac:dyDescent="0.25">
      <c r="BI14330"/>
      <c r="BJ14330"/>
      <c r="BK14330"/>
      <c r="BL14330"/>
      <c r="BM14330"/>
      <c r="BN14330"/>
    </row>
    <row r="14331" spans="61:66" x14ac:dyDescent="0.25">
      <c r="BI14331"/>
      <c r="BJ14331"/>
      <c r="BK14331"/>
      <c r="BL14331"/>
      <c r="BM14331"/>
      <c r="BN14331"/>
    </row>
    <row r="14332" spans="61:66" x14ac:dyDescent="0.25">
      <c r="BI14332"/>
      <c r="BJ14332"/>
      <c r="BK14332"/>
      <c r="BL14332"/>
      <c r="BM14332"/>
      <c r="BN14332"/>
    </row>
    <row r="14333" spans="61:66" x14ac:dyDescent="0.25">
      <c r="BI14333"/>
      <c r="BJ14333"/>
      <c r="BK14333"/>
      <c r="BL14333"/>
      <c r="BM14333"/>
      <c r="BN14333"/>
    </row>
    <row r="14334" spans="61:66" x14ac:dyDescent="0.25">
      <c r="BI14334"/>
      <c r="BJ14334"/>
      <c r="BK14334"/>
      <c r="BL14334"/>
      <c r="BM14334"/>
      <c r="BN14334"/>
    </row>
    <row r="14335" spans="61:66" x14ac:dyDescent="0.25">
      <c r="BI14335"/>
      <c r="BJ14335"/>
      <c r="BK14335"/>
      <c r="BL14335"/>
      <c r="BM14335"/>
      <c r="BN14335"/>
    </row>
    <row r="14336" spans="61:66" x14ac:dyDescent="0.25">
      <c r="BI14336"/>
      <c r="BJ14336"/>
      <c r="BK14336"/>
      <c r="BL14336"/>
      <c r="BM14336"/>
      <c r="BN14336"/>
    </row>
    <row r="14337" spans="61:66" x14ac:dyDescent="0.25">
      <c r="BI14337"/>
      <c r="BJ14337"/>
      <c r="BK14337"/>
      <c r="BL14337"/>
      <c r="BM14337"/>
      <c r="BN14337"/>
    </row>
    <row r="14338" spans="61:66" x14ac:dyDescent="0.25">
      <c r="BI14338"/>
      <c r="BJ14338"/>
      <c r="BK14338"/>
      <c r="BL14338"/>
      <c r="BM14338"/>
      <c r="BN14338"/>
    </row>
    <row r="14339" spans="61:66" x14ac:dyDescent="0.25">
      <c r="BI14339"/>
      <c r="BJ14339"/>
      <c r="BK14339"/>
      <c r="BL14339"/>
      <c r="BM14339"/>
      <c r="BN14339"/>
    </row>
    <row r="14340" spans="61:66" x14ac:dyDescent="0.25">
      <c r="BI14340"/>
      <c r="BJ14340"/>
      <c r="BK14340"/>
      <c r="BL14340"/>
      <c r="BM14340"/>
      <c r="BN14340"/>
    </row>
    <row r="14341" spans="61:66" x14ac:dyDescent="0.25">
      <c r="BI14341"/>
      <c r="BJ14341"/>
      <c r="BK14341"/>
      <c r="BL14341"/>
      <c r="BM14341"/>
      <c r="BN14341"/>
    </row>
    <row r="14342" spans="61:66" x14ac:dyDescent="0.25">
      <c r="BI14342"/>
      <c r="BJ14342"/>
      <c r="BK14342"/>
      <c r="BL14342"/>
      <c r="BM14342"/>
      <c r="BN14342"/>
    </row>
    <row r="14343" spans="61:66" x14ac:dyDescent="0.25">
      <c r="BI14343"/>
      <c r="BJ14343"/>
      <c r="BK14343"/>
      <c r="BL14343"/>
      <c r="BM14343"/>
      <c r="BN14343"/>
    </row>
    <row r="14344" spans="61:66" x14ac:dyDescent="0.25">
      <c r="BI14344"/>
      <c r="BJ14344"/>
      <c r="BK14344"/>
      <c r="BL14344"/>
      <c r="BM14344"/>
      <c r="BN14344"/>
    </row>
    <row r="14345" spans="61:66" x14ac:dyDescent="0.25">
      <c r="BI14345"/>
      <c r="BJ14345"/>
      <c r="BK14345"/>
      <c r="BL14345"/>
      <c r="BM14345"/>
      <c r="BN14345"/>
    </row>
    <row r="14346" spans="61:66" x14ac:dyDescent="0.25">
      <c r="BI14346"/>
      <c r="BJ14346"/>
      <c r="BK14346"/>
      <c r="BL14346"/>
      <c r="BM14346"/>
      <c r="BN14346"/>
    </row>
    <row r="14347" spans="61:66" x14ac:dyDescent="0.25">
      <c r="BI14347"/>
      <c r="BJ14347"/>
      <c r="BK14347"/>
      <c r="BL14347"/>
      <c r="BM14347"/>
      <c r="BN14347"/>
    </row>
    <row r="14348" spans="61:66" x14ac:dyDescent="0.25">
      <c r="BI14348"/>
      <c r="BJ14348"/>
      <c r="BK14348"/>
      <c r="BL14348"/>
      <c r="BM14348"/>
      <c r="BN14348"/>
    </row>
    <row r="14349" spans="61:66" x14ac:dyDescent="0.25">
      <c r="BI14349"/>
      <c r="BJ14349"/>
      <c r="BK14349"/>
      <c r="BL14349"/>
      <c r="BM14349"/>
      <c r="BN14349"/>
    </row>
    <row r="14350" spans="61:66" x14ac:dyDescent="0.25">
      <c r="BI14350"/>
      <c r="BJ14350"/>
      <c r="BK14350"/>
      <c r="BL14350"/>
      <c r="BM14350"/>
      <c r="BN14350"/>
    </row>
    <row r="14351" spans="61:66" x14ac:dyDescent="0.25">
      <c r="BI14351"/>
      <c r="BJ14351"/>
      <c r="BK14351"/>
      <c r="BL14351"/>
      <c r="BM14351"/>
      <c r="BN14351"/>
    </row>
    <row r="14352" spans="61:66" x14ac:dyDescent="0.25">
      <c r="BI14352"/>
      <c r="BJ14352"/>
      <c r="BK14352"/>
      <c r="BL14352"/>
      <c r="BM14352"/>
      <c r="BN14352"/>
    </row>
    <row r="14353" spans="61:66" x14ac:dyDescent="0.25">
      <c r="BI14353"/>
      <c r="BJ14353"/>
      <c r="BK14353"/>
      <c r="BL14353"/>
      <c r="BM14353"/>
      <c r="BN14353"/>
    </row>
    <row r="14354" spans="61:66" x14ac:dyDescent="0.25">
      <c r="BI14354"/>
      <c r="BJ14354"/>
      <c r="BK14354"/>
      <c r="BL14354"/>
      <c r="BM14354"/>
      <c r="BN14354"/>
    </row>
    <row r="14355" spans="61:66" x14ac:dyDescent="0.25">
      <c r="BI14355"/>
      <c r="BJ14355"/>
      <c r="BK14355"/>
      <c r="BL14355"/>
      <c r="BM14355"/>
      <c r="BN14355"/>
    </row>
    <row r="14356" spans="61:66" x14ac:dyDescent="0.25">
      <c r="BI14356"/>
      <c r="BJ14356"/>
      <c r="BK14356"/>
      <c r="BL14356"/>
      <c r="BM14356"/>
      <c r="BN14356"/>
    </row>
    <row r="14357" spans="61:66" x14ac:dyDescent="0.25">
      <c r="BI14357"/>
      <c r="BJ14357"/>
      <c r="BK14357"/>
      <c r="BL14357"/>
      <c r="BM14357"/>
      <c r="BN14357"/>
    </row>
    <row r="14358" spans="61:66" x14ac:dyDescent="0.25">
      <c r="BI14358"/>
      <c r="BJ14358"/>
      <c r="BK14358"/>
      <c r="BL14358"/>
      <c r="BM14358"/>
      <c r="BN14358"/>
    </row>
    <row r="14359" spans="61:66" x14ac:dyDescent="0.25">
      <c r="BI14359"/>
      <c r="BJ14359"/>
      <c r="BK14359"/>
      <c r="BL14359"/>
      <c r="BM14359"/>
      <c r="BN14359"/>
    </row>
    <row r="14360" spans="61:66" x14ac:dyDescent="0.25">
      <c r="BI14360"/>
      <c r="BJ14360"/>
      <c r="BK14360"/>
      <c r="BL14360"/>
      <c r="BM14360"/>
      <c r="BN14360"/>
    </row>
    <row r="14361" spans="61:66" x14ac:dyDescent="0.25">
      <c r="BI14361"/>
      <c r="BJ14361"/>
      <c r="BK14361"/>
      <c r="BL14361"/>
      <c r="BM14361"/>
      <c r="BN14361"/>
    </row>
    <row r="14362" spans="61:66" x14ac:dyDescent="0.25">
      <c r="BI14362"/>
      <c r="BJ14362"/>
      <c r="BK14362"/>
      <c r="BL14362"/>
      <c r="BM14362"/>
      <c r="BN14362"/>
    </row>
    <row r="14363" spans="61:66" x14ac:dyDescent="0.25">
      <c r="BI14363"/>
      <c r="BJ14363"/>
      <c r="BK14363"/>
      <c r="BL14363"/>
      <c r="BM14363"/>
      <c r="BN14363"/>
    </row>
    <row r="14364" spans="61:66" x14ac:dyDescent="0.25">
      <c r="BI14364"/>
      <c r="BJ14364"/>
      <c r="BK14364"/>
      <c r="BL14364"/>
      <c r="BM14364"/>
      <c r="BN14364"/>
    </row>
    <row r="14365" spans="61:66" x14ac:dyDescent="0.25">
      <c r="BI14365"/>
      <c r="BJ14365"/>
      <c r="BK14365"/>
      <c r="BL14365"/>
      <c r="BM14365"/>
      <c r="BN14365"/>
    </row>
    <row r="14366" spans="61:66" x14ac:dyDescent="0.25">
      <c r="BI14366"/>
      <c r="BJ14366"/>
      <c r="BK14366"/>
      <c r="BL14366"/>
      <c r="BM14366"/>
      <c r="BN14366"/>
    </row>
    <row r="14367" spans="61:66" x14ac:dyDescent="0.25">
      <c r="BI14367"/>
      <c r="BJ14367"/>
      <c r="BK14367"/>
      <c r="BL14367"/>
      <c r="BM14367"/>
      <c r="BN14367"/>
    </row>
    <row r="14368" spans="61:66" x14ac:dyDescent="0.25">
      <c r="BI14368"/>
      <c r="BJ14368"/>
      <c r="BK14368"/>
      <c r="BL14368"/>
      <c r="BM14368"/>
      <c r="BN14368"/>
    </row>
    <row r="14369" spans="61:66" x14ac:dyDescent="0.25">
      <c r="BI14369"/>
      <c r="BJ14369"/>
      <c r="BK14369"/>
      <c r="BL14369"/>
      <c r="BM14369"/>
      <c r="BN14369"/>
    </row>
    <row r="14370" spans="61:66" x14ac:dyDescent="0.25">
      <c r="BI14370"/>
      <c r="BJ14370"/>
      <c r="BK14370"/>
      <c r="BL14370"/>
      <c r="BM14370"/>
      <c r="BN14370"/>
    </row>
    <row r="14371" spans="61:66" x14ac:dyDescent="0.25">
      <c r="BI14371"/>
      <c r="BJ14371"/>
      <c r="BK14371"/>
      <c r="BL14371"/>
      <c r="BM14371"/>
      <c r="BN14371"/>
    </row>
    <row r="14372" spans="61:66" x14ac:dyDescent="0.25">
      <c r="BI14372"/>
      <c r="BJ14372"/>
      <c r="BK14372"/>
      <c r="BL14372"/>
      <c r="BM14372"/>
      <c r="BN14372"/>
    </row>
    <row r="14373" spans="61:66" x14ac:dyDescent="0.25">
      <c r="BI14373"/>
      <c r="BJ14373"/>
      <c r="BK14373"/>
      <c r="BL14373"/>
      <c r="BM14373"/>
      <c r="BN14373"/>
    </row>
    <row r="14374" spans="61:66" x14ac:dyDescent="0.25">
      <c r="BI14374"/>
      <c r="BJ14374"/>
      <c r="BK14374"/>
      <c r="BL14374"/>
      <c r="BM14374"/>
      <c r="BN14374"/>
    </row>
    <row r="14375" spans="61:66" x14ac:dyDescent="0.25">
      <c r="BI14375"/>
      <c r="BJ14375"/>
      <c r="BK14375"/>
      <c r="BL14375"/>
      <c r="BM14375"/>
      <c r="BN14375"/>
    </row>
    <row r="14376" spans="61:66" x14ac:dyDescent="0.25">
      <c r="BI14376"/>
      <c r="BJ14376"/>
      <c r="BK14376"/>
      <c r="BL14376"/>
      <c r="BM14376"/>
      <c r="BN14376"/>
    </row>
    <row r="14377" spans="61:66" x14ac:dyDescent="0.25">
      <c r="BI14377"/>
      <c r="BJ14377"/>
      <c r="BK14377"/>
      <c r="BL14377"/>
      <c r="BM14377"/>
      <c r="BN14377"/>
    </row>
    <row r="14378" spans="61:66" x14ac:dyDescent="0.25">
      <c r="BI14378"/>
      <c r="BJ14378"/>
      <c r="BK14378"/>
      <c r="BL14378"/>
      <c r="BM14378"/>
      <c r="BN14378"/>
    </row>
    <row r="14379" spans="61:66" x14ac:dyDescent="0.25">
      <c r="BI14379"/>
      <c r="BJ14379"/>
      <c r="BK14379"/>
      <c r="BL14379"/>
      <c r="BM14379"/>
      <c r="BN14379"/>
    </row>
    <row r="14380" spans="61:66" x14ac:dyDescent="0.25">
      <c r="BI14380"/>
      <c r="BJ14380"/>
      <c r="BK14380"/>
      <c r="BL14380"/>
      <c r="BM14380"/>
      <c r="BN14380"/>
    </row>
    <row r="14381" spans="61:66" x14ac:dyDescent="0.25">
      <c r="BI14381"/>
      <c r="BJ14381"/>
      <c r="BK14381"/>
      <c r="BL14381"/>
      <c r="BM14381"/>
      <c r="BN14381"/>
    </row>
    <row r="14382" spans="61:66" x14ac:dyDescent="0.25">
      <c r="BI14382"/>
      <c r="BJ14382"/>
      <c r="BK14382"/>
      <c r="BL14382"/>
      <c r="BM14382"/>
      <c r="BN14382"/>
    </row>
    <row r="14383" spans="61:66" x14ac:dyDescent="0.25">
      <c r="BI14383"/>
      <c r="BJ14383"/>
      <c r="BK14383"/>
      <c r="BL14383"/>
      <c r="BM14383"/>
      <c r="BN14383"/>
    </row>
    <row r="14384" spans="61:66" x14ac:dyDescent="0.25">
      <c r="BI14384"/>
      <c r="BJ14384"/>
      <c r="BK14384"/>
      <c r="BL14384"/>
      <c r="BM14384"/>
      <c r="BN14384"/>
    </row>
    <row r="14385" spans="61:66" x14ac:dyDescent="0.25">
      <c r="BI14385"/>
      <c r="BJ14385"/>
      <c r="BK14385"/>
      <c r="BL14385"/>
      <c r="BM14385"/>
      <c r="BN14385"/>
    </row>
    <row r="14386" spans="61:66" x14ac:dyDescent="0.25">
      <c r="BI14386"/>
      <c r="BJ14386"/>
      <c r="BK14386"/>
      <c r="BL14386"/>
      <c r="BM14386"/>
      <c r="BN14386"/>
    </row>
    <row r="14387" spans="61:66" x14ac:dyDescent="0.25">
      <c r="BI14387"/>
      <c r="BJ14387"/>
      <c r="BK14387"/>
      <c r="BL14387"/>
      <c r="BM14387"/>
      <c r="BN14387"/>
    </row>
    <row r="14388" spans="61:66" x14ac:dyDescent="0.25">
      <c r="BI14388"/>
      <c r="BJ14388"/>
      <c r="BK14388"/>
      <c r="BL14388"/>
      <c r="BM14388"/>
      <c r="BN14388"/>
    </row>
    <row r="14389" spans="61:66" x14ac:dyDescent="0.25">
      <c r="BI14389"/>
      <c r="BJ14389"/>
      <c r="BK14389"/>
      <c r="BL14389"/>
      <c r="BM14389"/>
      <c r="BN14389"/>
    </row>
    <row r="14390" spans="61:66" x14ac:dyDescent="0.25">
      <c r="BI14390"/>
      <c r="BJ14390"/>
      <c r="BK14390"/>
      <c r="BL14390"/>
      <c r="BM14390"/>
      <c r="BN14390"/>
    </row>
    <row r="14391" spans="61:66" x14ac:dyDescent="0.25">
      <c r="BI14391"/>
      <c r="BJ14391"/>
      <c r="BK14391"/>
      <c r="BL14391"/>
      <c r="BM14391"/>
      <c r="BN14391"/>
    </row>
    <row r="14392" spans="61:66" x14ac:dyDescent="0.25">
      <c r="BI14392"/>
      <c r="BJ14392"/>
      <c r="BK14392"/>
      <c r="BL14392"/>
      <c r="BM14392"/>
      <c r="BN14392"/>
    </row>
    <row r="14393" spans="61:66" x14ac:dyDescent="0.25">
      <c r="BI14393"/>
      <c r="BJ14393"/>
      <c r="BK14393"/>
      <c r="BL14393"/>
      <c r="BM14393"/>
      <c r="BN14393"/>
    </row>
    <row r="14394" spans="61:66" x14ac:dyDescent="0.25">
      <c r="BI14394"/>
      <c r="BJ14394"/>
      <c r="BK14394"/>
      <c r="BL14394"/>
      <c r="BM14394"/>
      <c r="BN14394"/>
    </row>
    <row r="14395" spans="61:66" x14ac:dyDescent="0.25">
      <c r="BI14395"/>
      <c r="BJ14395"/>
      <c r="BK14395"/>
      <c r="BL14395"/>
      <c r="BM14395"/>
      <c r="BN14395"/>
    </row>
    <row r="14396" spans="61:66" x14ac:dyDescent="0.25">
      <c r="BI14396"/>
      <c r="BJ14396"/>
      <c r="BK14396"/>
      <c r="BL14396"/>
      <c r="BM14396"/>
      <c r="BN14396"/>
    </row>
    <row r="14397" spans="61:66" x14ac:dyDescent="0.25">
      <c r="BI14397"/>
      <c r="BJ14397"/>
      <c r="BK14397"/>
      <c r="BL14397"/>
      <c r="BM14397"/>
      <c r="BN14397"/>
    </row>
    <row r="14398" spans="61:66" x14ac:dyDescent="0.25">
      <c r="BI14398"/>
      <c r="BJ14398"/>
      <c r="BK14398"/>
      <c r="BL14398"/>
      <c r="BM14398"/>
      <c r="BN14398"/>
    </row>
    <row r="14399" spans="61:66" x14ac:dyDescent="0.25">
      <c r="BI14399"/>
      <c r="BJ14399"/>
      <c r="BK14399"/>
      <c r="BL14399"/>
      <c r="BM14399"/>
      <c r="BN14399"/>
    </row>
    <row r="14400" spans="61:66" x14ac:dyDescent="0.25">
      <c r="BI14400"/>
      <c r="BJ14400"/>
      <c r="BK14400"/>
      <c r="BL14400"/>
      <c r="BM14400"/>
      <c r="BN14400"/>
    </row>
    <row r="14401" spans="61:66" x14ac:dyDescent="0.25">
      <c r="BI14401"/>
      <c r="BJ14401"/>
      <c r="BK14401"/>
      <c r="BL14401"/>
      <c r="BM14401"/>
      <c r="BN14401"/>
    </row>
    <row r="14402" spans="61:66" x14ac:dyDescent="0.25">
      <c r="BI14402"/>
      <c r="BJ14402"/>
      <c r="BK14402"/>
      <c r="BL14402"/>
      <c r="BM14402"/>
      <c r="BN14402"/>
    </row>
    <row r="14403" spans="61:66" x14ac:dyDescent="0.25">
      <c r="BI14403"/>
      <c r="BJ14403"/>
      <c r="BK14403"/>
      <c r="BL14403"/>
      <c r="BM14403"/>
      <c r="BN14403"/>
    </row>
    <row r="14404" spans="61:66" x14ac:dyDescent="0.25">
      <c r="BI14404"/>
      <c r="BJ14404"/>
      <c r="BK14404"/>
      <c r="BL14404"/>
      <c r="BM14404"/>
      <c r="BN14404"/>
    </row>
    <row r="14405" spans="61:66" x14ac:dyDescent="0.25">
      <c r="BI14405"/>
      <c r="BJ14405"/>
      <c r="BK14405"/>
      <c r="BL14405"/>
      <c r="BM14405"/>
      <c r="BN14405"/>
    </row>
    <row r="14406" spans="61:66" x14ac:dyDescent="0.25">
      <c r="BI14406"/>
      <c r="BJ14406"/>
      <c r="BK14406"/>
      <c r="BL14406"/>
      <c r="BM14406"/>
      <c r="BN14406"/>
    </row>
    <row r="14407" spans="61:66" x14ac:dyDescent="0.25">
      <c r="BI14407"/>
      <c r="BJ14407"/>
      <c r="BK14407"/>
      <c r="BL14407"/>
      <c r="BM14407"/>
      <c r="BN14407"/>
    </row>
    <row r="14408" spans="61:66" x14ac:dyDescent="0.25">
      <c r="BI14408"/>
      <c r="BJ14408"/>
      <c r="BK14408"/>
      <c r="BL14408"/>
      <c r="BM14408"/>
      <c r="BN14408"/>
    </row>
    <row r="14409" spans="61:66" x14ac:dyDescent="0.25">
      <c r="BI14409"/>
      <c r="BJ14409"/>
      <c r="BK14409"/>
      <c r="BL14409"/>
      <c r="BM14409"/>
      <c r="BN14409"/>
    </row>
    <row r="14410" spans="61:66" x14ac:dyDescent="0.25">
      <c r="BI14410"/>
      <c r="BJ14410"/>
      <c r="BK14410"/>
      <c r="BL14410"/>
      <c r="BM14410"/>
      <c r="BN14410"/>
    </row>
    <row r="14411" spans="61:66" x14ac:dyDescent="0.25">
      <c r="BI14411"/>
      <c r="BJ14411"/>
      <c r="BK14411"/>
      <c r="BL14411"/>
      <c r="BM14411"/>
      <c r="BN14411"/>
    </row>
    <row r="14412" spans="61:66" x14ac:dyDescent="0.25">
      <c r="BI14412"/>
      <c r="BJ14412"/>
      <c r="BK14412"/>
      <c r="BL14412"/>
      <c r="BM14412"/>
      <c r="BN14412"/>
    </row>
    <row r="14413" spans="61:66" x14ac:dyDescent="0.25">
      <c r="BI14413"/>
      <c r="BJ14413"/>
      <c r="BK14413"/>
      <c r="BL14413"/>
      <c r="BM14413"/>
      <c r="BN14413"/>
    </row>
    <row r="14414" spans="61:66" x14ac:dyDescent="0.25">
      <c r="BI14414"/>
      <c r="BJ14414"/>
      <c r="BK14414"/>
      <c r="BL14414"/>
      <c r="BM14414"/>
      <c r="BN14414"/>
    </row>
    <row r="14415" spans="61:66" x14ac:dyDescent="0.25">
      <c r="BI14415"/>
      <c r="BJ14415"/>
      <c r="BK14415"/>
      <c r="BL14415"/>
      <c r="BM14415"/>
      <c r="BN14415"/>
    </row>
    <row r="14416" spans="61:66" x14ac:dyDescent="0.25">
      <c r="BI14416"/>
      <c r="BJ14416"/>
      <c r="BK14416"/>
      <c r="BL14416"/>
      <c r="BM14416"/>
      <c r="BN14416"/>
    </row>
    <row r="14417" spans="61:66" x14ac:dyDescent="0.25">
      <c r="BI14417"/>
      <c r="BJ14417"/>
      <c r="BK14417"/>
      <c r="BL14417"/>
      <c r="BM14417"/>
      <c r="BN14417"/>
    </row>
    <row r="14418" spans="61:66" x14ac:dyDescent="0.25">
      <c r="BI14418"/>
      <c r="BJ14418"/>
      <c r="BK14418"/>
      <c r="BL14418"/>
      <c r="BM14418"/>
      <c r="BN14418"/>
    </row>
    <row r="14419" spans="61:66" x14ac:dyDescent="0.25">
      <c r="BI14419"/>
      <c r="BJ14419"/>
      <c r="BK14419"/>
      <c r="BL14419"/>
      <c r="BM14419"/>
      <c r="BN14419"/>
    </row>
    <row r="14420" spans="61:66" x14ac:dyDescent="0.25">
      <c r="BI14420"/>
      <c r="BJ14420"/>
      <c r="BK14420"/>
      <c r="BL14420"/>
      <c r="BM14420"/>
      <c r="BN14420"/>
    </row>
    <row r="14421" spans="61:66" x14ac:dyDescent="0.25">
      <c r="BI14421"/>
      <c r="BJ14421"/>
      <c r="BK14421"/>
      <c r="BL14421"/>
      <c r="BM14421"/>
      <c r="BN14421"/>
    </row>
    <row r="14422" spans="61:66" x14ac:dyDescent="0.25">
      <c r="BI14422"/>
      <c r="BJ14422"/>
      <c r="BK14422"/>
      <c r="BL14422"/>
      <c r="BM14422"/>
      <c r="BN14422"/>
    </row>
    <row r="14423" spans="61:66" x14ac:dyDescent="0.25">
      <c r="BI14423"/>
      <c r="BJ14423"/>
      <c r="BK14423"/>
      <c r="BL14423"/>
      <c r="BM14423"/>
      <c r="BN14423"/>
    </row>
    <row r="14424" spans="61:66" x14ac:dyDescent="0.25">
      <c r="BI14424"/>
      <c r="BJ14424"/>
      <c r="BK14424"/>
      <c r="BL14424"/>
      <c r="BM14424"/>
      <c r="BN14424"/>
    </row>
    <row r="14425" spans="61:66" x14ac:dyDescent="0.25">
      <c r="BI14425"/>
      <c r="BJ14425"/>
      <c r="BK14425"/>
      <c r="BL14425"/>
      <c r="BM14425"/>
      <c r="BN14425"/>
    </row>
    <row r="14426" spans="61:66" x14ac:dyDescent="0.25">
      <c r="BI14426"/>
      <c r="BJ14426"/>
      <c r="BK14426"/>
      <c r="BL14426"/>
      <c r="BM14426"/>
      <c r="BN14426"/>
    </row>
    <row r="14427" spans="61:66" x14ac:dyDescent="0.25">
      <c r="BI14427"/>
      <c r="BJ14427"/>
      <c r="BK14427"/>
      <c r="BL14427"/>
      <c r="BM14427"/>
      <c r="BN14427"/>
    </row>
    <row r="14428" spans="61:66" x14ac:dyDescent="0.25">
      <c r="BI14428"/>
      <c r="BJ14428"/>
      <c r="BK14428"/>
      <c r="BL14428"/>
      <c r="BM14428"/>
      <c r="BN14428"/>
    </row>
    <row r="14429" spans="61:66" x14ac:dyDescent="0.25">
      <c r="BI14429"/>
      <c r="BJ14429"/>
      <c r="BK14429"/>
      <c r="BL14429"/>
      <c r="BM14429"/>
      <c r="BN14429"/>
    </row>
    <row r="14430" spans="61:66" x14ac:dyDescent="0.25">
      <c r="BI14430"/>
      <c r="BJ14430"/>
      <c r="BK14430"/>
      <c r="BL14430"/>
      <c r="BM14430"/>
      <c r="BN14430"/>
    </row>
    <row r="14431" spans="61:66" x14ac:dyDescent="0.25">
      <c r="BI14431"/>
      <c r="BJ14431"/>
      <c r="BK14431"/>
      <c r="BL14431"/>
      <c r="BM14431"/>
      <c r="BN14431"/>
    </row>
    <row r="14432" spans="61:66" x14ac:dyDescent="0.25">
      <c r="BI14432"/>
      <c r="BJ14432"/>
      <c r="BK14432"/>
      <c r="BL14432"/>
      <c r="BM14432"/>
      <c r="BN14432"/>
    </row>
    <row r="14433" spans="61:66" x14ac:dyDescent="0.25">
      <c r="BI14433"/>
      <c r="BJ14433"/>
      <c r="BK14433"/>
      <c r="BL14433"/>
      <c r="BM14433"/>
      <c r="BN14433"/>
    </row>
    <row r="14434" spans="61:66" x14ac:dyDescent="0.25">
      <c r="BI14434"/>
      <c r="BJ14434"/>
      <c r="BK14434"/>
      <c r="BL14434"/>
      <c r="BM14434"/>
      <c r="BN14434"/>
    </row>
    <row r="14435" spans="61:66" x14ac:dyDescent="0.25">
      <c r="BI14435"/>
      <c r="BJ14435"/>
      <c r="BK14435"/>
      <c r="BL14435"/>
      <c r="BM14435"/>
      <c r="BN14435"/>
    </row>
    <row r="14436" spans="61:66" x14ac:dyDescent="0.25">
      <c r="BI14436"/>
      <c r="BJ14436"/>
      <c r="BK14436"/>
      <c r="BL14436"/>
      <c r="BM14436"/>
      <c r="BN14436"/>
    </row>
    <row r="14437" spans="61:66" x14ac:dyDescent="0.25">
      <c r="BI14437"/>
      <c r="BJ14437"/>
      <c r="BK14437"/>
      <c r="BL14437"/>
      <c r="BM14437"/>
      <c r="BN14437"/>
    </row>
    <row r="14438" spans="61:66" x14ac:dyDescent="0.25">
      <c r="BI14438"/>
      <c r="BJ14438"/>
      <c r="BK14438"/>
      <c r="BL14438"/>
      <c r="BM14438"/>
      <c r="BN14438"/>
    </row>
    <row r="14439" spans="61:66" x14ac:dyDescent="0.25">
      <c r="BI14439"/>
      <c r="BJ14439"/>
      <c r="BK14439"/>
      <c r="BL14439"/>
      <c r="BM14439"/>
      <c r="BN14439"/>
    </row>
    <row r="14440" spans="61:66" x14ac:dyDescent="0.25">
      <c r="BI14440"/>
      <c r="BJ14440"/>
      <c r="BK14440"/>
      <c r="BL14440"/>
      <c r="BM14440"/>
      <c r="BN14440"/>
    </row>
    <row r="14441" spans="61:66" x14ac:dyDescent="0.25">
      <c r="BI14441"/>
      <c r="BJ14441"/>
      <c r="BK14441"/>
      <c r="BL14441"/>
      <c r="BM14441"/>
      <c r="BN14441"/>
    </row>
    <row r="14442" spans="61:66" x14ac:dyDescent="0.25">
      <c r="BI14442"/>
      <c r="BJ14442"/>
      <c r="BK14442"/>
      <c r="BL14442"/>
      <c r="BM14442"/>
      <c r="BN14442"/>
    </row>
    <row r="14443" spans="61:66" x14ac:dyDescent="0.25">
      <c r="BI14443"/>
      <c r="BJ14443"/>
      <c r="BK14443"/>
      <c r="BL14443"/>
      <c r="BM14443"/>
      <c r="BN14443"/>
    </row>
    <row r="14444" spans="61:66" x14ac:dyDescent="0.25">
      <c r="BI14444"/>
      <c r="BJ14444"/>
      <c r="BK14444"/>
      <c r="BL14444"/>
      <c r="BM14444"/>
      <c r="BN14444"/>
    </row>
    <row r="14445" spans="61:66" x14ac:dyDescent="0.25">
      <c r="BI14445"/>
      <c r="BJ14445"/>
      <c r="BK14445"/>
      <c r="BL14445"/>
      <c r="BM14445"/>
      <c r="BN14445"/>
    </row>
    <row r="14446" spans="61:66" x14ac:dyDescent="0.25">
      <c r="BI14446"/>
      <c r="BJ14446"/>
      <c r="BK14446"/>
      <c r="BL14446"/>
      <c r="BM14446"/>
      <c r="BN14446"/>
    </row>
    <row r="14447" spans="61:66" x14ac:dyDescent="0.25">
      <c r="BI14447"/>
      <c r="BJ14447"/>
      <c r="BK14447"/>
      <c r="BL14447"/>
      <c r="BM14447"/>
      <c r="BN14447"/>
    </row>
    <row r="14448" spans="61:66" x14ac:dyDescent="0.25">
      <c r="BI14448"/>
      <c r="BJ14448"/>
      <c r="BK14448"/>
      <c r="BL14448"/>
      <c r="BM14448"/>
      <c r="BN14448"/>
    </row>
    <row r="14449" spans="61:66" x14ac:dyDescent="0.25">
      <c r="BI14449"/>
      <c r="BJ14449"/>
      <c r="BK14449"/>
      <c r="BL14449"/>
      <c r="BM14449"/>
      <c r="BN14449"/>
    </row>
    <row r="14450" spans="61:66" x14ac:dyDescent="0.25">
      <c r="BI14450"/>
      <c r="BJ14450"/>
      <c r="BK14450"/>
      <c r="BL14450"/>
      <c r="BM14450"/>
      <c r="BN14450"/>
    </row>
    <row r="14451" spans="61:66" x14ac:dyDescent="0.25">
      <c r="BI14451"/>
      <c r="BJ14451"/>
      <c r="BK14451"/>
      <c r="BL14451"/>
      <c r="BM14451"/>
      <c r="BN14451"/>
    </row>
    <row r="14452" spans="61:66" x14ac:dyDescent="0.25">
      <c r="BI14452"/>
      <c r="BJ14452"/>
      <c r="BK14452"/>
      <c r="BL14452"/>
      <c r="BM14452"/>
      <c r="BN14452"/>
    </row>
    <row r="14453" spans="61:66" x14ac:dyDescent="0.25">
      <c r="BI14453"/>
      <c r="BJ14453"/>
      <c r="BK14453"/>
      <c r="BL14453"/>
      <c r="BM14453"/>
      <c r="BN14453"/>
    </row>
    <row r="14454" spans="61:66" x14ac:dyDescent="0.25">
      <c r="BI14454"/>
      <c r="BJ14454"/>
      <c r="BK14454"/>
      <c r="BL14454"/>
      <c r="BM14454"/>
      <c r="BN14454"/>
    </row>
    <row r="14455" spans="61:66" x14ac:dyDescent="0.25">
      <c r="BI14455"/>
      <c r="BJ14455"/>
      <c r="BK14455"/>
      <c r="BL14455"/>
      <c r="BM14455"/>
      <c r="BN14455"/>
    </row>
    <row r="14456" spans="61:66" x14ac:dyDescent="0.25">
      <c r="BI14456"/>
      <c r="BJ14456"/>
      <c r="BK14456"/>
      <c r="BL14456"/>
      <c r="BM14456"/>
      <c r="BN14456"/>
    </row>
    <row r="14457" spans="61:66" x14ac:dyDescent="0.25">
      <c r="BI14457"/>
      <c r="BJ14457"/>
      <c r="BK14457"/>
      <c r="BL14457"/>
      <c r="BM14457"/>
      <c r="BN14457"/>
    </row>
    <row r="14458" spans="61:66" x14ac:dyDescent="0.25">
      <c r="BI14458"/>
      <c r="BJ14458"/>
      <c r="BK14458"/>
      <c r="BL14458"/>
      <c r="BM14458"/>
      <c r="BN14458"/>
    </row>
    <row r="14459" spans="61:66" x14ac:dyDescent="0.25">
      <c r="BI14459"/>
      <c r="BJ14459"/>
      <c r="BK14459"/>
      <c r="BL14459"/>
      <c r="BM14459"/>
      <c r="BN14459"/>
    </row>
    <row r="14460" spans="61:66" x14ac:dyDescent="0.25">
      <c r="BI14460"/>
      <c r="BJ14460"/>
      <c r="BK14460"/>
      <c r="BL14460"/>
      <c r="BM14460"/>
      <c r="BN14460"/>
    </row>
    <row r="14461" spans="61:66" x14ac:dyDescent="0.25">
      <c r="BI14461"/>
      <c r="BJ14461"/>
      <c r="BK14461"/>
      <c r="BL14461"/>
      <c r="BM14461"/>
      <c r="BN14461"/>
    </row>
    <row r="14462" spans="61:66" x14ac:dyDescent="0.25">
      <c r="BI14462"/>
      <c r="BJ14462"/>
      <c r="BK14462"/>
      <c r="BL14462"/>
      <c r="BM14462"/>
      <c r="BN14462"/>
    </row>
    <row r="14463" spans="61:66" x14ac:dyDescent="0.25">
      <c r="BI14463"/>
      <c r="BJ14463"/>
      <c r="BK14463"/>
      <c r="BL14463"/>
      <c r="BM14463"/>
      <c r="BN14463"/>
    </row>
    <row r="14464" spans="61:66" x14ac:dyDescent="0.25">
      <c r="BI14464"/>
      <c r="BJ14464"/>
      <c r="BK14464"/>
      <c r="BL14464"/>
      <c r="BM14464"/>
      <c r="BN14464"/>
    </row>
    <row r="14465" spans="61:66" x14ac:dyDescent="0.25">
      <c r="BI14465"/>
      <c r="BJ14465"/>
      <c r="BK14465"/>
      <c r="BL14465"/>
      <c r="BM14465"/>
      <c r="BN14465"/>
    </row>
    <row r="14466" spans="61:66" x14ac:dyDescent="0.25">
      <c r="BI14466"/>
      <c r="BJ14466"/>
      <c r="BK14466"/>
      <c r="BL14466"/>
      <c r="BM14466"/>
      <c r="BN14466"/>
    </row>
    <row r="14467" spans="61:66" x14ac:dyDescent="0.25">
      <c r="BI14467"/>
      <c r="BJ14467"/>
      <c r="BK14467"/>
      <c r="BL14467"/>
      <c r="BM14467"/>
      <c r="BN14467"/>
    </row>
    <row r="14468" spans="61:66" x14ac:dyDescent="0.25">
      <c r="BI14468"/>
      <c r="BJ14468"/>
      <c r="BK14468"/>
      <c r="BL14468"/>
      <c r="BM14468"/>
      <c r="BN14468"/>
    </row>
    <row r="14469" spans="61:66" x14ac:dyDescent="0.25">
      <c r="BI14469"/>
      <c r="BJ14469"/>
      <c r="BK14469"/>
      <c r="BL14469"/>
      <c r="BM14469"/>
      <c r="BN14469"/>
    </row>
    <row r="14470" spans="61:66" x14ac:dyDescent="0.25">
      <c r="BI14470"/>
      <c r="BJ14470"/>
      <c r="BK14470"/>
      <c r="BL14470"/>
      <c r="BM14470"/>
      <c r="BN14470"/>
    </row>
    <row r="14471" spans="61:66" x14ac:dyDescent="0.25">
      <c r="BI14471"/>
      <c r="BJ14471"/>
      <c r="BK14471"/>
      <c r="BL14471"/>
      <c r="BM14471"/>
      <c r="BN14471"/>
    </row>
    <row r="14472" spans="61:66" x14ac:dyDescent="0.25">
      <c r="BI14472"/>
      <c r="BJ14472"/>
      <c r="BK14472"/>
      <c r="BL14472"/>
      <c r="BM14472"/>
      <c r="BN14472"/>
    </row>
    <row r="14473" spans="61:66" x14ac:dyDescent="0.25">
      <c r="BI14473"/>
      <c r="BJ14473"/>
      <c r="BK14473"/>
      <c r="BL14473"/>
      <c r="BM14473"/>
      <c r="BN14473"/>
    </row>
    <row r="14474" spans="61:66" x14ac:dyDescent="0.25">
      <c r="BI14474"/>
      <c r="BJ14474"/>
      <c r="BK14474"/>
      <c r="BL14474"/>
      <c r="BM14474"/>
      <c r="BN14474"/>
    </row>
    <row r="14475" spans="61:66" x14ac:dyDescent="0.25">
      <c r="BI14475"/>
      <c r="BJ14475"/>
      <c r="BK14475"/>
      <c r="BL14475"/>
      <c r="BM14475"/>
      <c r="BN14475"/>
    </row>
    <row r="14476" spans="61:66" x14ac:dyDescent="0.25">
      <c r="BI14476"/>
      <c r="BJ14476"/>
      <c r="BK14476"/>
      <c r="BL14476"/>
      <c r="BM14476"/>
      <c r="BN14476"/>
    </row>
    <row r="14477" spans="61:66" x14ac:dyDescent="0.25">
      <c r="BI14477"/>
      <c r="BJ14477"/>
      <c r="BK14477"/>
      <c r="BL14477"/>
      <c r="BM14477"/>
      <c r="BN14477"/>
    </row>
    <row r="14478" spans="61:66" x14ac:dyDescent="0.25">
      <c r="BI14478"/>
      <c r="BJ14478"/>
      <c r="BK14478"/>
      <c r="BL14478"/>
      <c r="BM14478"/>
      <c r="BN14478"/>
    </row>
    <row r="14479" spans="61:66" x14ac:dyDescent="0.25">
      <c r="BI14479"/>
      <c r="BJ14479"/>
      <c r="BK14479"/>
      <c r="BL14479"/>
      <c r="BM14479"/>
      <c r="BN14479"/>
    </row>
    <row r="14480" spans="61:66" x14ac:dyDescent="0.25">
      <c r="BI14480"/>
      <c r="BJ14480"/>
      <c r="BK14480"/>
      <c r="BL14480"/>
      <c r="BM14480"/>
      <c r="BN14480"/>
    </row>
    <row r="14481" spans="61:66" x14ac:dyDescent="0.25">
      <c r="BI14481"/>
      <c r="BJ14481"/>
      <c r="BK14481"/>
      <c r="BL14481"/>
      <c r="BM14481"/>
      <c r="BN14481"/>
    </row>
    <row r="14482" spans="61:66" x14ac:dyDescent="0.25">
      <c r="BI14482"/>
      <c r="BJ14482"/>
      <c r="BK14482"/>
      <c r="BL14482"/>
      <c r="BM14482"/>
      <c r="BN14482"/>
    </row>
    <row r="14483" spans="61:66" x14ac:dyDescent="0.25">
      <c r="BI14483"/>
      <c r="BJ14483"/>
      <c r="BK14483"/>
      <c r="BL14483"/>
      <c r="BM14483"/>
      <c r="BN14483"/>
    </row>
    <row r="14484" spans="61:66" x14ac:dyDescent="0.25">
      <c r="BI14484"/>
      <c r="BJ14484"/>
      <c r="BK14484"/>
      <c r="BL14484"/>
      <c r="BM14484"/>
      <c r="BN14484"/>
    </row>
    <row r="14485" spans="61:66" x14ac:dyDescent="0.25">
      <c r="BI14485"/>
      <c r="BJ14485"/>
      <c r="BK14485"/>
      <c r="BL14485"/>
      <c r="BM14485"/>
      <c r="BN14485"/>
    </row>
    <row r="14486" spans="61:66" x14ac:dyDescent="0.25">
      <c r="BI14486"/>
      <c r="BJ14486"/>
      <c r="BK14486"/>
      <c r="BL14486"/>
      <c r="BM14486"/>
      <c r="BN14486"/>
    </row>
    <row r="14487" spans="61:66" x14ac:dyDescent="0.25">
      <c r="BI14487"/>
      <c r="BJ14487"/>
      <c r="BK14487"/>
      <c r="BL14487"/>
      <c r="BM14487"/>
      <c r="BN14487"/>
    </row>
    <row r="14488" spans="61:66" x14ac:dyDescent="0.25">
      <c r="BI14488"/>
      <c r="BJ14488"/>
      <c r="BK14488"/>
      <c r="BL14488"/>
      <c r="BM14488"/>
      <c r="BN14488"/>
    </row>
    <row r="14489" spans="61:66" x14ac:dyDescent="0.25">
      <c r="BI14489"/>
      <c r="BJ14489"/>
      <c r="BK14489"/>
      <c r="BL14489"/>
      <c r="BM14489"/>
      <c r="BN14489"/>
    </row>
    <row r="14490" spans="61:66" x14ac:dyDescent="0.25">
      <c r="BI14490"/>
      <c r="BJ14490"/>
      <c r="BK14490"/>
      <c r="BL14490"/>
      <c r="BM14490"/>
      <c r="BN14490"/>
    </row>
    <row r="14491" spans="61:66" x14ac:dyDescent="0.25">
      <c r="BI14491"/>
      <c r="BJ14491"/>
      <c r="BK14491"/>
      <c r="BL14491"/>
      <c r="BM14491"/>
      <c r="BN14491"/>
    </row>
    <row r="14492" spans="61:66" x14ac:dyDescent="0.25">
      <c r="BI14492"/>
      <c r="BJ14492"/>
      <c r="BK14492"/>
      <c r="BL14492"/>
      <c r="BM14492"/>
      <c r="BN14492"/>
    </row>
    <row r="14493" spans="61:66" x14ac:dyDescent="0.25">
      <c r="BI14493"/>
      <c r="BJ14493"/>
      <c r="BK14493"/>
      <c r="BL14493"/>
      <c r="BM14493"/>
      <c r="BN14493"/>
    </row>
    <row r="14494" spans="61:66" x14ac:dyDescent="0.25">
      <c r="BI14494"/>
      <c r="BJ14494"/>
      <c r="BK14494"/>
      <c r="BL14494"/>
      <c r="BM14494"/>
      <c r="BN14494"/>
    </row>
    <row r="14495" spans="61:66" x14ac:dyDescent="0.25">
      <c r="BI14495"/>
      <c r="BJ14495"/>
      <c r="BK14495"/>
      <c r="BL14495"/>
      <c r="BM14495"/>
      <c r="BN14495"/>
    </row>
    <row r="14496" spans="61:66" x14ac:dyDescent="0.25">
      <c r="BI14496"/>
      <c r="BJ14496"/>
      <c r="BK14496"/>
      <c r="BL14496"/>
      <c r="BM14496"/>
      <c r="BN14496"/>
    </row>
    <row r="14497" spans="61:66" x14ac:dyDescent="0.25">
      <c r="BI14497"/>
      <c r="BJ14497"/>
      <c r="BK14497"/>
      <c r="BL14497"/>
      <c r="BM14497"/>
      <c r="BN14497"/>
    </row>
    <row r="14498" spans="61:66" x14ac:dyDescent="0.25">
      <c r="BI14498"/>
      <c r="BJ14498"/>
      <c r="BK14498"/>
      <c r="BL14498"/>
      <c r="BM14498"/>
      <c r="BN14498"/>
    </row>
    <row r="14499" spans="61:66" x14ac:dyDescent="0.25">
      <c r="BI14499"/>
      <c r="BJ14499"/>
      <c r="BK14499"/>
      <c r="BL14499"/>
      <c r="BM14499"/>
      <c r="BN14499"/>
    </row>
    <row r="14500" spans="61:66" x14ac:dyDescent="0.25">
      <c r="BI14500"/>
      <c r="BJ14500"/>
      <c r="BK14500"/>
      <c r="BL14500"/>
      <c r="BM14500"/>
      <c r="BN14500"/>
    </row>
    <row r="14501" spans="61:66" x14ac:dyDescent="0.25">
      <c r="BI14501"/>
      <c r="BJ14501"/>
      <c r="BK14501"/>
      <c r="BL14501"/>
      <c r="BM14501"/>
      <c r="BN14501"/>
    </row>
    <row r="14502" spans="61:66" x14ac:dyDescent="0.25">
      <c r="BI14502"/>
      <c r="BJ14502"/>
      <c r="BK14502"/>
      <c r="BL14502"/>
      <c r="BM14502"/>
      <c r="BN14502"/>
    </row>
    <row r="14503" spans="61:66" x14ac:dyDescent="0.25">
      <c r="BI14503"/>
      <c r="BJ14503"/>
      <c r="BK14503"/>
      <c r="BL14503"/>
      <c r="BM14503"/>
      <c r="BN14503"/>
    </row>
    <row r="14504" spans="61:66" x14ac:dyDescent="0.25">
      <c r="BI14504"/>
      <c r="BJ14504"/>
      <c r="BK14504"/>
      <c r="BL14504"/>
      <c r="BM14504"/>
      <c r="BN14504"/>
    </row>
    <row r="14505" spans="61:66" x14ac:dyDescent="0.25">
      <c r="BI14505"/>
      <c r="BJ14505"/>
      <c r="BK14505"/>
      <c r="BL14505"/>
      <c r="BM14505"/>
      <c r="BN14505"/>
    </row>
    <row r="14506" spans="61:66" x14ac:dyDescent="0.25">
      <c r="BI14506"/>
      <c r="BJ14506"/>
      <c r="BK14506"/>
      <c r="BL14506"/>
      <c r="BM14506"/>
      <c r="BN14506"/>
    </row>
    <row r="14507" spans="61:66" x14ac:dyDescent="0.25">
      <c r="BI14507"/>
      <c r="BJ14507"/>
      <c r="BK14507"/>
      <c r="BL14507"/>
      <c r="BM14507"/>
      <c r="BN14507"/>
    </row>
    <row r="14508" spans="61:66" x14ac:dyDescent="0.25">
      <c r="BI14508"/>
      <c r="BJ14508"/>
      <c r="BK14508"/>
      <c r="BL14508"/>
      <c r="BM14508"/>
      <c r="BN14508"/>
    </row>
    <row r="14509" spans="61:66" x14ac:dyDescent="0.25">
      <c r="BI14509"/>
      <c r="BJ14509"/>
      <c r="BK14509"/>
      <c r="BL14509"/>
      <c r="BM14509"/>
      <c r="BN14509"/>
    </row>
    <row r="14510" spans="61:66" x14ac:dyDescent="0.25">
      <c r="BI14510"/>
      <c r="BJ14510"/>
      <c r="BK14510"/>
      <c r="BL14510"/>
      <c r="BM14510"/>
      <c r="BN14510"/>
    </row>
    <row r="14511" spans="61:66" x14ac:dyDescent="0.25">
      <c r="BI14511"/>
      <c r="BJ14511"/>
      <c r="BK14511"/>
      <c r="BL14511"/>
      <c r="BM14511"/>
      <c r="BN14511"/>
    </row>
    <row r="14512" spans="61:66" x14ac:dyDescent="0.25">
      <c r="BI14512"/>
      <c r="BJ14512"/>
      <c r="BK14512"/>
      <c r="BL14512"/>
      <c r="BM14512"/>
      <c r="BN14512"/>
    </row>
    <row r="14513" spans="61:66" x14ac:dyDescent="0.25">
      <c r="BI14513"/>
      <c r="BJ14513"/>
      <c r="BK14513"/>
      <c r="BL14513"/>
      <c r="BM14513"/>
      <c r="BN14513"/>
    </row>
    <row r="14514" spans="61:66" x14ac:dyDescent="0.25">
      <c r="BI14514"/>
      <c r="BJ14514"/>
      <c r="BK14514"/>
      <c r="BL14514"/>
      <c r="BM14514"/>
      <c r="BN14514"/>
    </row>
    <row r="14515" spans="61:66" x14ac:dyDescent="0.25">
      <c r="BI14515"/>
      <c r="BJ14515"/>
      <c r="BK14515"/>
      <c r="BL14515"/>
      <c r="BM14515"/>
      <c r="BN14515"/>
    </row>
    <row r="14516" spans="61:66" x14ac:dyDescent="0.25">
      <c r="BI14516"/>
      <c r="BJ14516"/>
      <c r="BK14516"/>
      <c r="BL14516"/>
      <c r="BM14516"/>
      <c r="BN14516"/>
    </row>
    <row r="14517" spans="61:66" x14ac:dyDescent="0.25">
      <c r="BI14517"/>
      <c r="BJ14517"/>
      <c r="BK14517"/>
      <c r="BL14517"/>
      <c r="BM14517"/>
      <c r="BN14517"/>
    </row>
    <row r="14518" spans="61:66" x14ac:dyDescent="0.25">
      <c r="BI14518"/>
      <c r="BJ14518"/>
      <c r="BK14518"/>
      <c r="BL14518"/>
      <c r="BM14518"/>
      <c r="BN14518"/>
    </row>
    <row r="14519" spans="61:66" x14ac:dyDescent="0.25">
      <c r="BI14519"/>
      <c r="BJ14519"/>
      <c r="BK14519"/>
      <c r="BL14519"/>
      <c r="BM14519"/>
      <c r="BN14519"/>
    </row>
    <row r="14520" spans="61:66" x14ac:dyDescent="0.25">
      <c r="BI14520"/>
      <c r="BJ14520"/>
      <c r="BK14520"/>
      <c r="BL14520"/>
      <c r="BM14520"/>
      <c r="BN14520"/>
    </row>
    <row r="14521" spans="61:66" x14ac:dyDescent="0.25">
      <c r="BI14521"/>
      <c r="BJ14521"/>
      <c r="BK14521"/>
      <c r="BL14521"/>
      <c r="BM14521"/>
      <c r="BN14521"/>
    </row>
    <row r="14522" spans="61:66" x14ac:dyDescent="0.25">
      <c r="BI14522"/>
      <c r="BJ14522"/>
      <c r="BK14522"/>
      <c r="BL14522"/>
      <c r="BM14522"/>
      <c r="BN14522"/>
    </row>
    <row r="14523" spans="61:66" x14ac:dyDescent="0.25">
      <c r="BI14523"/>
      <c r="BJ14523"/>
      <c r="BK14523"/>
      <c r="BL14523"/>
      <c r="BM14523"/>
      <c r="BN14523"/>
    </row>
    <row r="14524" spans="61:66" x14ac:dyDescent="0.25">
      <c r="BI14524"/>
      <c r="BJ14524"/>
      <c r="BK14524"/>
      <c r="BL14524"/>
      <c r="BM14524"/>
      <c r="BN14524"/>
    </row>
    <row r="14525" spans="61:66" x14ac:dyDescent="0.25">
      <c r="BI14525"/>
      <c r="BJ14525"/>
      <c r="BK14525"/>
      <c r="BL14525"/>
      <c r="BM14525"/>
      <c r="BN14525"/>
    </row>
    <row r="14526" spans="61:66" x14ac:dyDescent="0.25">
      <c r="BI14526"/>
      <c r="BJ14526"/>
      <c r="BK14526"/>
      <c r="BL14526"/>
      <c r="BM14526"/>
      <c r="BN14526"/>
    </row>
    <row r="14527" spans="61:66" x14ac:dyDescent="0.25">
      <c r="BI14527"/>
      <c r="BJ14527"/>
      <c r="BK14527"/>
      <c r="BL14527"/>
      <c r="BM14527"/>
      <c r="BN14527"/>
    </row>
    <row r="14528" spans="61:66" x14ac:dyDescent="0.25">
      <c r="BI14528"/>
      <c r="BJ14528"/>
      <c r="BK14528"/>
      <c r="BL14528"/>
      <c r="BM14528"/>
      <c r="BN14528"/>
    </row>
    <row r="14529" spans="61:66" x14ac:dyDescent="0.25">
      <c r="BI14529"/>
      <c r="BJ14529"/>
      <c r="BK14529"/>
      <c r="BL14529"/>
      <c r="BM14529"/>
      <c r="BN14529"/>
    </row>
    <row r="14530" spans="61:66" x14ac:dyDescent="0.25">
      <c r="BI14530"/>
      <c r="BJ14530"/>
      <c r="BK14530"/>
      <c r="BL14530"/>
      <c r="BM14530"/>
      <c r="BN14530"/>
    </row>
    <row r="14531" spans="61:66" x14ac:dyDescent="0.25">
      <c r="BI14531"/>
      <c r="BJ14531"/>
      <c r="BK14531"/>
      <c r="BL14531"/>
      <c r="BM14531"/>
      <c r="BN14531"/>
    </row>
    <row r="14532" spans="61:66" x14ac:dyDescent="0.25">
      <c r="BI14532"/>
      <c r="BJ14532"/>
      <c r="BK14532"/>
      <c r="BL14532"/>
      <c r="BM14532"/>
      <c r="BN14532"/>
    </row>
    <row r="14533" spans="61:66" x14ac:dyDescent="0.25">
      <c r="BI14533"/>
      <c r="BJ14533"/>
      <c r="BK14533"/>
      <c r="BL14533"/>
      <c r="BM14533"/>
      <c r="BN14533"/>
    </row>
    <row r="14534" spans="61:66" x14ac:dyDescent="0.25">
      <c r="BI14534"/>
      <c r="BJ14534"/>
      <c r="BK14534"/>
      <c r="BL14534"/>
      <c r="BM14534"/>
      <c r="BN14534"/>
    </row>
    <row r="14535" spans="61:66" x14ac:dyDescent="0.25">
      <c r="BI14535"/>
      <c r="BJ14535"/>
      <c r="BK14535"/>
      <c r="BL14535"/>
      <c r="BM14535"/>
      <c r="BN14535"/>
    </row>
    <row r="14536" spans="61:66" x14ac:dyDescent="0.25">
      <c r="BI14536"/>
      <c r="BJ14536"/>
      <c r="BK14536"/>
      <c r="BL14536"/>
      <c r="BM14536"/>
      <c r="BN14536"/>
    </row>
    <row r="14537" spans="61:66" x14ac:dyDescent="0.25">
      <c r="BI14537"/>
      <c r="BJ14537"/>
      <c r="BK14537"/>
      <c r="BL14537"/>
      <c r="BM14537"/>
      <c r="BN14537"/>
    </row>
    <row r="14538" spans="61:66" x14ac:dyDescent="0.25">
      <c r="BI14538"/>
      <c r="BJ14538"/>
      <c r="BK14538"/>
      <c r="BL14538"/>
      <c r="BM14538"/>
      <c r="BN14538"/>
    </row>
    <row r="14539" spans="61:66" x14ac:dyDescent="0.25">
      <c r="BI14539"/>
      <c r="BJ14539"/>
      <c r="BK14539"/>
      <c r="BL14539"/>
      <c r="BM14539"/>
      <c r="BN14539"/>
    </row>
    <row r="14540" spans="61:66" x14ac:dyDescent="0.25">
      <c r="BI14540"/>
      <c r="BJ14540"/>
      <c r="BK14540"/>
      <c r="BL14540"/>
      <c r="BM14540"/>
      <c r="BN14540"/>
    </row>
    <row r="14541" spans="61:66" x14ac:dyDescent="0.25">
      <c r="BI14541"/>
      <c r="BJ14541"/>
      <c r="BK14541"/>
      <c r="BL14541"/>
      <c r="BM14541"/>
      <c r="BN14541"/>
    </row>
    <row r="14542" spans="61:66" x14ac:dyDescent="0.25">
      <c r="BI14542"/>
      <c r="BJ14542"/>
      <c r="BK14542"/>
      <c r="BL14542"/>
      <c r="BM14542"/>
      <c r="BN14542"/>
    </row>
    <row r="14543" spans="61:66" x14ac:dyDescent="0.25">
      <c r="BI14543"/>
      <c r="BJ14543"/>
      <c r="BK14543"/>
      <c r="BL14543"/>
      <c r="BM14543"/>
      <c r="BN14543"/>
    </row>
    <row r="14544" spans="61:66" x14ac:dyDescent="0.25">
      <c r="BI14544"/>
      <c r="BJ14544"/>
      <c r="BK14544"/>
      <c r="BL14544"/>
      <c r="BM14544"/>
      <c r="BN14544"/>
    </row>
    <row r="14545" spans="61:66" x14ac:dyDescent="0.25">
      <c r="BI14545"/>
      <c r="BJ14545"/>
      <c r="BK14545"/>
      <c r="BL14545"/>
      <c r="BM14545"/>
      <c r="BN14545"/>
    </row>
    <row r="14546" spans="61:66" x14ac:dyDescent="0.25">
      <c r="BI14546"/>
      <c r="BJ14546"/>
      <c r="BK14546"/>
      <c r="BL14546"/>
      <c r="BM14546"/>
      <c r="BN14546"/>
    </row>
    <row r="14547" spans="61:66" x14ac:dyDescent="0.25">
      <c r="BI14547"/>
      <c r="BJ14547"/>
      <c r="BK14547"/>
      <c r="BL14547"/>
      <c r="BM14547"/>
      <c r="BN14547"/>
    </row>
    <row r="14548" spans="61:66" x14ac:dyDescent="0.25">
      <c r="BI14548"/>
      <c r="BJ14548"/>
      <c r="BK14548"/>
      <c r="BL14548"/>
      <c r="BM14548"/>
      <c r="BN14548"/>
    </row>
    <row r="14549" spans="61:66" x14ac:dyDescent="0.25">
      <c r="BI14549"/>
      <c r="BJ14549"/>
      <c r="BK14549"/>
      <c r="BL14549"/>
      <c r="BM14549"/>
      <c r="BN14549"/>
    </row>
    <row r="14550" spans="61:66" x14ac:dyDescent="0.25">
      <c r="BI14550"/>
      <c r="BJ14550"/>
      <c r="BK14550"/>
      <c r="BL14550"/>
      <c r="BM14550"/>
      <c r="BN14550"/>
    </row>
    <row r="14551" spans="61:66" x14ac:dyDescent="0.25">
      <c r="BI14551"/>
      <c r="BJ14551"/>
      <c r="BK14551"/>
      <c r="BL14551"/>
      <c r="BM14551"/>
      <c r="BN14551"/>
    </row>
    <row r="14552" spans="61:66" x14ac:dyDescent="0.25">
      <c r="BI14552"/>
      <c r="BJ14552"/>
      <c r="BK14552"/>
      <c r="BL14552"/>
      <c r="BM14552"/>
      <c r="BN14552"/>
    </row>
    <row r="14553" spans="61:66" x14ac:dyDescent="0.25">
      <c r="BI14553"/>
      <c r="BJ14553"/>
      <c r="BK14553"/>
      <c r="BL14553"/>
      <c r="BM14553"/>
      <c r="BN14553"/>
    </row>
    <row r="14554" spans="61:66" x14ac:dyDescent="0.25">
      <c r="BI14554"/>
      <c r="BJ14554"/>
      <c r="BK14554"/>
      <c r="BL14554"/>
      <c r="BM14554"/>
      <c r="BN14554"/>
    </row>
    <row r="14555" spans="61:66" x14ac:dyDescent="0.25">
      <c r="BI14555"/>
      <c r="BJ14555"/>
      <c r="BK14555"/>
      <c r="BL14555"/>
      <c r="BM14555"/>
      <c r="BN14555"/>
    </row>
    <row r="14556" spans="61:66" x14ac:dyDescent="0.25">
      <c r="BI14556"/>
      <c r="BJ14556"/>
      <c r="BK14556"/>
      <c r="BL14556"/>
      <c r="BM14556"/>
      <c r="BN14556"/>
    </row>
    <row r="14557" spans="61:66" x14ac:dyDescent="0.25">
      <c r="BI14557"/>
      <c r="BJ14557"/>
      <c r="BK14557"/>
      <c r="BL14557"/>
      <c r="BM14557"/>
      <c r="BN14557"/>
    </row>
    <row r="14558" spans="61:66" x14ac:dyDescent="0.25">
      <c r="BI14558"/>
      <c r="BJ14558"/>
      <c r="BK14558"/>
      <c r="BL14558"/>
      <c r="BM14558"/>
      <c r="BN14558"/>
    </row>
    <row r="14559" spans="61:66" x14ac:dyDescent="0.25">
      <c r="BI14559"/>
      <c r="BJ14559"/>
      <c r="BK14559"/>
      <c r="BL14559"/>
      <c r="BM14559"/>
      <c r="BN14559"/>
    </row>
    <row r="14560" spans="61:66" x14ac:dyDescent="0.25">
      <c r="BI14560"/>
      <c r="BJ14560"/>
      <c r="BK14560"/>
      <c r="BL14560"/>
      <c r="BM14560"/>
      <c r="BN14560"/>
    </row>
    <row r="14561" spans="61:66" x14ac:dyDescent="0.25">
      <c r="BI14561"/>
      <c r="BJ14561"/>
      <c r="BK14561"/>
      <c r="BL14561"/>
      <c r="BM14561"/>
      <c r="BN14561"/>
    </row>
    <row r="14562" spans="61:66" x14ac:dyDescent="0.25">
      <c r="BI14562"/>
      <c r="BJ14562"/>
      <c r="BK14562"/>
      <c r="BL14562"/>
      <c r="BM14562"/>
      <c r="BN14562"/>
    </row>
    <row r="14563" spans="61:66" x14ac:dyDescent="0.25">
      <c r="BI14563"/>
      <c r="BJ14563"/>
      <c r="BK14563"/>
      <c r="BL14563"/>
      <c r="BM14563"/>
      <c r="BN14563"/>
    </row>
    <row r="14564" spans="61:66" x14ac:dyDescent="0.25">
      <c r="BI14564"/>
      <c r="BJ14564"/>
      <c r="BK14564"/>
      <c r="BL14564"/>
      <c r="BM14564"/>
      <c r="BN14564"/>
    </row>
    <row r="14565" spans="61:66" x14ac:dyDescent="0.25">
      <c r="BI14565"/>
      <c r="BJ14565"/>
      <c r="BK14565"/>
      <c r="BL14565"/>
      <c r="BM14565"/>
      <c r="BN14565"/>
    </row>
    <row r="14566" spans="61:66" x14ac:dyDescent="0.25">
      <c r="BI14566"/>
      <c r="BJ14566"/>
      <c r="BK14566"/>
      <c r="BL14566"/>
      <c r="BM14566"/>
      <c r="BN14566"/>
    </row>
    <row r="14567" spans="61:66" x14ac:dyDescent="0.25">
      <c r="BI14567"/>
      <c r="BJ14567"/>
      <c r="BK14567"/>
      <c r="BL14567"/>
      <c r="BM14567"/>
      <c r="BN14567"/>
    </row>
    <row r="14568" spans="61:66" x14ac:dyDescent="0.25">
      <c r="BI14568"/>
      <c r="BJ14568"/>
      <c r="BK14568"/>
      <c r="BL14568"/>
      <c r="BM14568"/>
      <c r="BN14568"/>
    </row>
    <row r="14569" spans="61:66" x14ac:dyDescent="0.25">
      <c r="BI14569"/>
      <c r="BJ14569"/>
      <c r="BK14569"/>
      <c r="BL14569"/>
      <c r="BM14569"/>
      <c r="BN14569"/>
    </row>
    <row r="14570" spans="61:66" x14ac:dyDescent="0.25">
      <c r="BI14570"/>
      <c r="BJ14570"/>
      <c r="BK14570"/>
      <c r="BL14570"/>
      <c r="BM14570"/>
      <c r="BN14570"/>
    </row>
    <row r="14571" spans="61:66" x14ac:dyDescent="0.25">
      <c r="BI14571"/>
      <c r="BJ14571"/>
      <c r="BK14571"/>
      <c r="BL14571"/>
      <c r="BM14571"/>
      <c r="BN14571"/>
    </row>
    <row r="14572" spans="61:66" x14ac:dyDescent="0.25">
      <c r="BI14572"/>
      <c r="BJ14572"/>
      <c r="BK14572"/>
      <c r="BL14572"/>
      <c r="BM14572"/>
      <c r="BN14572"/>
    </row>
    <row r="14573" spans="61:66" x14ac:dyDescent="0.25">
      <c r="BI14573"/>
      <c r="BJ14573"/>
      <c r="BK14573"/>
      <c r="BL14573"/>
      <c r="BM14573"/>
      <c r="BN14573"/>
    </row>
    <row r="14574" spans="61:66" x14ac:dyDescent="0.25">
      <c r="BI14574"/>
      <c r="BJ14574"/>
      <c r="BK14574"/>
      <c r="BL14574"/>
      <c r="BM14574"/>
      <c r="BN14574"/>
    </row>
    <row r="14575" spans="61:66" x14ac:dyDescent="0.25">
      <c r="BI14575"/>
      <c r="BJ14575"/>
      <c r="BK14575"/>
      <c r="BL14575"/>
      <c r="BM14575"/>
      <c r="BN14575"/>
    </row>
    <row r="14576" spans="61:66" x14ac:dyDescent="0.25">
      <c r="BI14576"/>
      <c r="BJ14576"/>
      <c r="BK14576"/>
      <c r="BL14576"/>
      <c r="BM14576"/>
      <c r="BN14576"/>
    </row>
    <row r="14577" spans="61:66" x14ac:dyDescent="0.25">
      <c r="BI14577"/>
      <c r="BJ14577"/>
      <c r="BK14577"/>
      <c r="BL14577"/>
      <c r="BM14577"/>
      <c r="BN14577"/>
    </row>
    <row r="14578" spans="61:66" x14ac:dyDescent="0.25">
      <c r="BI14578"/>
      <c r="BJ14578"/>
      <c r="BK14578"/>
      <c r="BL14578"/>
      <c r="BM14578"/>
      <c r="BN14578"/>
    </row>
    <row r="14579" spans="61:66" x14ac:dyDescent="0.25">
      <c r="BI14579"/>
      <c r="BJ14579"/>
      <c r="BK14579"/>
      <c r="BL14579"/>
      <c r="BM14579"/>
      <c r="BN14579"/>
    </row>
    <row r="14580" spans="61:66" x14ac:dyDescent="0.25">
      <c r="BI14580"/>
      <c r="BJ14580"/>
      <c r="BK14580"/>
      <c r="BL14580"/>
      <c r="BM14580"/>
      <c r="BN14580"/>
    </row>
    <row r="14581" spans="61:66" x14ac:dyDescent="0.25">
      <c r="BI14581"/>
      <c r="BJ14581"/>
      <c r="BK14581"/>
      <c r="BL14581"/>
      <c r="BM14581"/>
      <c r="BN14581"/>
    </row>
    <row r="14582" spans="61:66" x14ac:dyDescent="0.25">
      <c r="BI14582"/>
      <c r="BJ14582"/>
      <c r="BK14582"/>
      <c r="BL14582"/>
      <c r="BM14582"/>
      <c r="BN14582"/>
    </row>
    <row r="14583" spans="61:66" x14ac:dyDescent="0.25">
      <c r="BI14583"/>
      <c r="BJ14583"/>
      <c r="BK14583"/>
      <c r="BL14583"/>
      <c r="BM14583"/>
      <c r="BN14583"/>
    </row>
    <row r="14584" spans="61:66" x14ac:dyDescent="0.25">
      <c r="BI14584"/>
      <c r="BJ14584"/>
      <c r="BK14584"/>
      <c r="BL14584"/>
      <c r="BM14584"/>
      <c r="BN14584"/>
    </row>
    <row r="14585" spans="61:66" x14ac:dyDescent="0.25">
      <c r="BI14585"/>
      <c r="BJ14585"/>
      <c r="BK14585"/>
      <c r="BL14585"/>
      <c r="BM14585"/>
      <c r="BN14585"/>
    </row>
    <row r="14586" spans="61:66" x14ac:dyDescent="0.25">
      <c r="BI14586"/>
      <c r="BJ14586"/>
      <c r="BK14586"/>
      <c r="BL14586"/>
      <c r="BM14586"/>
      <c r="BN14586"/>
    </row>
    <row r="14587" spans="61:66" x14ac:dyDescent="0.25">
      <c r="BI14587"/>
      <c r="BJ14587"/>
      <c r="BK14587"/>
      <c r="BL14587"/>
      <c r="BM14587"/>
      <c r="BN14587"/>
    </row>
    <row r="14588" spans="61:66" x14ac:dyDescent="0.25">
      <c r="BI14588"/>
      <c r="BJ14588"/>
      <c r="BK14588"/>
      <c r="BL14588"/>
      <c r="BM14588"/>
      <c r="BN14588"/>
    </row>
    <row r="14589" spans="61:66" x14ac:dyDescent="0.25">
      <c r="BI14589"/>
      <c r="BJ14589"/>
      <c r="BK14589"/>
      <c r="BL14589"/>
      <c r="BM14589"/>
      <c r="BN14589"/>
    </row>
    <row r="14590" spans="61:66" x14ac:dyDescent="0.25">
      <c r="BI14590"/>
      <c r="BJ14590"/>
      <c r="BK14590"/>
      <c r="BL14590"/>
      <c r="BM14590"/>
      <c r="BN14590"/>
    </row>
    <row r="14591" spans="61:66" x14ac:dyDescent="0.25">
      <c r="BI14591"/>
      <c r="BJ14591"/>
      <c r="BK14591"/>
      <c r="BL14591"/>
      <c r="BM14591"/>
      <c r="BN14591"/>
    </row>
    <row r="14592" spans="61:66" x14ac:dyDescent="0.25">
      <c r="BI14592"/>
      <c r="BJ14592"/>
      <c r="BK14592"/>
      <c r="BL14592"/>
      <c r="BM14592"/>
      <c r="BN14592"/>
    </row>
    <row r="14593" spans="61:66" x14ac:dyDescent="0.25">
      <c r="BI14593"/>
      <c r="BJ14593"/>
      <c r="BK14593"/>
      <c r="BL14593"/>
      <c r="BM14593"/>
      <c r="BN14593"/>
    </row>
    <row r="14594" spans="61:66" x14ac:dyDescent="0.25">
      <c r="BI14594"/>
      <c r="BJ14594"/>
      <c r="BK14594"/>
      <c r="BL14594"/>
      <c r="BM14594"/>
      <c r="BN14594"/>
    </row>
    <row r="14595" spans="61:66" x14ac:dyDescent="0.25">
      <c r="BI14595"/>
      <c r="BJ14595"/>
      <c r="BK14595"/>
      <c r="BL14595"/>
      <c r="BM14595"/>
      <c r="BN14595"/>
    </row>
    <row r="14596" spans="61:66" x14ac:dyDescent="0.25">
      <c r="BI14596"/>
      <c r="BJ14596"/>
      <c r="BK14596"/>
      <c r="BL14596"/>
      <c r="BM14596"/>
      <c r="BN14596"/>
    </row>
    <row r="14597" spans="61:66" x14ac:dyDescent="0.25">
      <c r="BI14597"/>
      <c r="BJ14597"/>
      <c r="BK14597"/>
      <c r="BL14597"/>
      <c r="BM14597"/>
      <c r="BN14597"/>
    </row>
    <row r="14598" spans="61:66" x14ac:dyDescent="0.25">
      <c r="BI14598"/>
      <c r="BJ14598"/>
      <c r="BK14598"/>
      <c r="BL14598"/>
      <c r="BM14598"/>
      <c r="BN14598"/>
    </row>
    <row r="14599" spans="61:66" x14ac:dyDescent="0.25">
      <c r="BI14599"/>
      <c r="BJ14599"/>
      <c r="BK14599"/>
      <c r="BL14599"/>
      <c r="BM14599"/>
      <c r="BN14599"/>
    </row>
    <row r="14600" spans="61:66" x14ac:dyDescent="0.25">
      <c r="BI14600"/>
      <c r="BJ14600"/>
      <c r="BK14600"/>
      <c r="BL14600"/>
      <c r="BM14600"/>
      <c r="BN14600"/>
    </row>
    <row r="14601" spans="61:66" x14ac:dyDescent="0.25">
      <c r="BI14601"/>
      <c r="BJ14601"/>
      <c r="BK14601"/>
      <c r="BL14601"/>
      <c r="BM14601"/>
      <c r="BN14601"/>
    </row>
    <row r="14602" spans="61:66" x14ac:dyDescent="0.25">
      <c r="BI14602"/>
      <c r="BJ14602"/>
      <c r="BK14602"/>
      <c r="BL14602"/>
      <c r="BM14602"/>
      <c r="BN14602"/>
    </row>
    <row r="14603" spans="61:66" x14ac:dyDescent="0.25">
      <c r="BI14603"/>
      <c r="BJ14603"/>
      <c r="BK14603"/>
      <c r="BL14603"/>
      <c r="BM14603"/>
      <c r="BN14603"/>
    </row>
    <row r="14604" spans="61:66" x14ac:dyDescent="0.25">
      <c r="BI14604"/>
      <c r="BJ14604"/>
      <c r="BK14604"/>
      <c r="BL14604"/>
      <c r="BM14604"/>
      <c r="BN14604"/>
    </row>
    <row r="14605" spans="61:66" x14ac:dyDescent="0.25">
      <c r="BI14605"/>
      <c r="BJ14605"/>
      <c r="BK14605"/>
      <c r="BL14605"/>
      <c r="BM14605"/>
      <c r="BN14605"/>
    </row>
    <row r="14606" spans="61:66" x14ac:dyDescent="0.25">
      <c r="BI14606"/>
      <c r="BJ14606"/>
      <c r="BK14606"/>
      <c r="BL14606"/>
      <c r="BM14606"/>
      <c r="BN14606"/>
    </row>
    <row r="14607" spans="61:66" x14ac:dyDescent="0.25">
      <c r="BI14607"/>
      <c r="BJ14607"/>
      <c r="BK14607"/>
      <c r="BL14607"/>
      <c r="BM14607"/>
      <c r="BN14607"/>
    </row>
    <row r="14608" spans="61:66" x14ac:dyDescent="0.25">
      <c r="BI14608"/>
      <c r="BJ14608"/>
      <c r="BK14608"/>
      <c r="BL14608"/>
      <c r="BM14608"/>
      <c r="BN14608"/>
    </row>
    <row r="14609" spans="61:66" x14ac:dyDescent="0.25">
      <c r="BI14609"/>
      <c r="BJ14609"/>
      <c r="BK14609"/>
      <c r="BL14609"/>
      <c r="BM14609"/>
      <c r="BN14609"/>
    </row>
    <row r="14610" spans="61:66" x14ac:dyDescent="0.25">
      <c r="BI14610"/>
      <c r="BJ14610"/>
      <c r="BK14610"/>
      <c r="BL14610"/>
      <c r="BM14610"/>
      <c r="BN14610"/>
    </row>
    <row r="14611" spans="61:66" x14ac:dyDescent="0.25">
      <c r="BI14611"/>
      <c r="BJ14611"/>
      <c r="BK14611"/>
      <c r="BL14611"/>
      <c r="BM14611"/>
      <c r="BN14611"/>
    </row>
    <row r="14612" spans="61:66" x14ac:dyDescent="0.25">
      <c r="BI14612"/>
      <c r="BJ14612"/>
      <c r="BK14612"/>
      <c r="BL14612"/>
      <c r="BM14612"/>
      <c r="BN14612"/>
    </row>
    <row r="14613" spans="61:66" x14ac:dyDescent="0.25">
      <c r="BI14613"/>
      <c r="BJ14613"/>
      <c r="BK14613"/>
      <c r="BL14613"/>
      <c r="BM14613"/>
      <c r="BN14613"/>
    </row>
    <row r="14614" spans="61:66" x14ac:dyDescent="0.25">
      <c r="BI14614"/>
      <c r="BJ14614"/>
      <c r="BK14614"/>
      <c r="BL14614"/>
      <c r="BM14614"/>
      <c r="BN14614"/>
    </row>
    <row r="14615" spans="61:66" x14ac:dyDescent="0.25">
      <c r="BI14615"/>
      <c r="BJ14615"/>
      <c r="BK14615"/>
      <c r="BL14615"/>
      <c r="BM14615"/>
      <c r="BN14615"/>
    </row>
    <row r="14616" spans="61:66" x14ac:dyDescent="0.25">
      <c r="BI14616"/>
      <c r="BJ14616"/>
      <c r="BK14616"/>
      <c r="BL14616"/>
      <c r="BM14616"/>
      <c r="BN14616"/>
    </row>
    <row r="14617" spans="61:66" x14ac:dyDescent="0.25">
      <c r="BI14617"/>
      <c r="BJ14617"/>
      <c r="BK14617"/>
      <c r="BL14617"/>
      <c r="BM14617"/>
      <c r="BN14617"/>
    </row>
    <row r="14618" spans="61:66" x14ac:dyDescent="0.25">
      <c r="BI14618"/>
      <c r="BJ14618"/>
      <c r="BK14618"/>
      <c r="BL14618"/>
      <c r="BM14618"/>
      <c r="BN14618"/>
    </row>
    <row r="14619" spans="61:66" x14ac:dyDescent="0.25">
      <c r="BI14619"/>
      <c r="BJ14619"/>
      <c r="BK14619"/>
      <c r="BL14619"/>
      <c r="BM14619"/>
      <c r="BN14619"/>
    </row>
    <row r="14620" spans="61:66" x14ac:dyDescent="0.25">
      <c r="BI14620"/>
      <c r="BJ14620"/>
      <c r="BK14620"/>
      <c r="BL14620"/>
      <c r="BM14620"/>
      <c r="BN14620"/>
    </row>
    <row r="14621" spans="61:66" x14ac:dyDescent="0.25">
      <c r="BI14621"/>
      <c r="BJ14621"/>
      <c r="BK14621"/>
      <c r="BL14621"/>
      <c r="BM14621"/>
      <c r="BN14621"/>
    </row>
    <row r="14622" spans="61:66" x14ac:dyDescent="0.25">
      <c r="BI14622"/>
      <c r="BJ14622"/>
      <c r="BK14622"/>
      <c r="BL14622"/>
      <c r="BM14622"/>
      <c r="BN14622"/>
    </row>
    <row r="14623" spans="61:66" x14ac:dyDescent="0.25">
      <c r="BI14623"/>
      <c r="BJ14623"/>
      <c r="BK14623"/>
      <c r="BL14623"/>
      <c r="BM14623"/>
      <c r="BN14623"/>
    </row>
    <row r="14624" spans="61:66" x14ac:dyDescent="0.25">
      <c r="BI14624"/>
      <c r="BJ14624"/>
      <c r="BK14624"/>
      <c r="BL14624"/>
      <c r="BM14624"/>
      <c r="BN14624"/>
    </row>
    <row r="14625" spans="61:66" x14ac:dyDescent="0.25">
      <c r="BI14625"/>
      <c r="BJ14625"/>
      <c r="BK14625"/>
      <c r="BL14625"/>
      <c r="BM14625"/>
      <c r="BN14625"/>
    </row>
    <row r="14626" spans="61:66" x14ac:dyDescent="0.25">
      <c r="BI14626"/>
      <c r="BJ14626"/>
      <c r="BK14626"/>
      <c r="BL14626"/>
      <c r="BM14626"/>
      <c r="BN14626"/>
    </row>
    <row r="14627" spans="61:66" x14ac:dyDescent="0.25">
      <c r="BI14627"/>
      <c r="BJ14627"/>
      <c r="BK14627"/>
      <c r="BL14627"/>
      <c r="BM14627"/>
      <c r="BN14627"/>
    </row>
    <row r="14628" spans="61:66" x14ac:dyDescent="0.25">
      <c r="BI14628"/>
      <c r="BJ14628"/>
      <c r="BK14628"/>
      <c r="BL14628"/>
      <c r="BM14628"/>
      <c r="BN14628"/>
    </row>
    <row r="14629" spans="61:66" x14ac:dyDescent="0.25">
      <c r="BI14629"/>
      <c r="BJ14629"/>
      <c r="BK14629"/>
      <c r="BL14629"/>
      <c r="BM14629"/>
      <c r="BN14629"/>
    </row>
    <row r="14630" spans="61:66" x14ac:dyDescent="0.25">
      <c r="BI14630"/>
      <c r="BJ14630"/>
      <c r="BK14630"/>
      <c r="BL14630"/>
      <c r="BM14630"/>
      <c r="BN14630"/>
    </row>
    <row r="14631" spans="61:66" x14ac:dyDescent="0.25">
      <c r="BI14631"/>
      <c r="BJ14631"/>
      <c r="BK14631"/>
      <c r="BL14631"/>
      <c r="BM14631"/>
      <c r="BN14631"/>
    </row>
    <row r="14632" spans="61:66" x14ac:dyDescent="0.25">
      <c r="BI14632"/>
      <c r="BJ14632"/>
      <c r="BK14632"/>
      <c r="BL14632"/>
      <c r="BM14632"/>
      <c r="BN14632"/>
    </row>
    <row r="14633" spans="61:66" x14ac:dyDescent="0.25">
      <c r="BI14633"/>
      <c r="BJ14633"/>
      <c r="BK14633"/>
      <c r="BL14633"/>
      <c r="BM14633"/>
      <c r="BN14633"/>
    </row>
    <row r="14634" spans="61:66" x14ac:dyDescent="0.25">
      <c r="BI14634"/>
      <c r="BJ14634"/>
      <c r="BK14634"/>
      <c r="BL14634"/>
      <c r="BM14634"/>
      <c r="BN14634"/>
    </row>
    <row r="14635" spans="61:66" x14ac:dyDescent="0.25">
      <c r="BI14635"/>
      <c r="BJ14635"/>
      <c r="BK14635"/>
      <c r="BL14635"/>
      <c r="BM14635"/>
      <c r="BN14635"/>
    </row>
    <row r="14636" spans="61:66" x14ac:dyDescent="0.25">
      <c r="BI14636"/>
      <c r="BJ14636"/>
      <c r="BK14636"/>
      <c r="BL14636"/>
      <c r="BM14636"/>
      <c r="BN14636"/>
    </row>
    <row r="14637" spans="61:66" x14ac:dyDescent="0.25">
      <c r="BI14637"/>
      <c r="BJ14637"/>
      <c r="BK14637"/>
      <c r="BL14637"/>
      <c r="BM14637"/>
      <c r="BN14637"/>
    </row>
    <row r="14638" spans="61:66" x14ac:dyDescent="0.25">
      <c r="BI14638"/>
      <c r="BJ14638"/>
      <c r="BK14638"/>
      <c r="BL14638"/>
      <c r="BM14638"/>
      <c r="BN14638"/>
    </row>
    <row r="14639" spans="61:66" x14ac:dyDescent="0.25">
      <c r="BI14639"/>
      <c r="BJ14639"/>
      <c r="BK14639"/>
      <c r="BL14639"/>
      <c r="BM14639"/>
      <c r="BN14639"/>
    </row>
    <row r="14640" spans="61:66" x14ac:dyDescent="0.25">
      <c r="BI14640"/>
      <c r="BJ14640"/>
      <c r="BK14640"/>
      <c r="BL14640"/>
      <c r="BM14640"/>
      <c r="BN14640"/>
    </row>
    <row r="14641" spans="61:66" x14ac:dyDescent="0.25">
      <c r="BI14641"/>
      <c r="BJ14641"/>
      <c r="BK14641"/>
      <c r="BL14641"/>
      <c r="BM14641"/>
      <c r="BN14641"/>
    </row>
    <row r="14642" spans="61:66" x14ac:dyDescent="0.25">
      <c r="BI14642"/>
      <c r="BJ14642"/>
      <c r="BK14642"/>
      <c r="BL14642"/>
      <c r="BM14642"/>
      <c r="BN14642"/>
    </row>
    <row r="14643" spans="61:66" x14ac:dyDescent="0.25">
      <c r="BI14643"/>
      <c r="BJ14643"/>
      <c r="BK14643"/>
      <c r="BL14643"/>
      <c r="BM14643"/>
      <c r="BN14643"/>
    </row>
    <row r="14644" spans="61:66" x14ac:dyDescent="0.25">
      <c r="BI14644"/>
      <c r="BJ14644"/>
      <c r="BK14644"/>
      <c r="BL14644"/>
      <c r="BM14644"/>
      <c r="BN14644"/>
    </row>
    <row r="14645" spans="61:66" x14ac:dyDescent="0.25">
      <c r="BI14645"/>
      <c r="BJ14645"/>
      <c r="BK14645"/>
      <c r="BL14645"/>
      <c r="BM14645"/>
      <c r="BN14645"/>
    </row>
    <row r="14646" spans="61:66" x14ac:dyDescent="0.25">
      <c r="BI14646"/>
      <c r="BJ14646"/>
      <c r="BK14646"/>
      <c r="BL14646"/>
      <c r="BM14646"/>
      <c r="BN14646"/>
    </row>
    <row r="14647" spans="61:66" x14ac:dyDescent="0.25">
      <c r="BI14647"/>
      <c r="BJ14647"/>
      <c r="BK14647"/>
      <c r="BL14647"/>
      <c r="BM14647"/>
      <c r="BN14647"/>
    </row>
    <row r="14648" spans="61:66" x14ac:dyDescent="0.25">
      <c r="BI14648"/>
      <c r="BJ14648"/>
      <c r="BK14648"/>
      <c r="BL14648"/>
      <c r="BM14648"/>
      <c r="BN14648"/>
    </row>
    <row r="14649" spans="61:66" x14ac:dyDescent="0.25">
      <c r="BI14649"/>
      <c r="BJ14649"/>
      <c r="BK14649"/>
      <c r="BL14649"/>
      <c r="BM14649"/>
      <c r="BN14649"/>
    </row>
    <row r="14650" spans="61:66" x14ac:dyDescent="0.25">
      <c r="BI14650"/>
      <c r="BJ14650"/>
      <c r="BK14650"/>
      <c r="BL14650"/>
      <c r="BM14650"/>
      <c r="BN14650"/>
    </row>
    <row r="14651" spans="61:66" x14ac:dyDescent="0.25">
      <c r="BI14651"/>
      <c r="BJ14651"/>
      <c r="BK14651"/>
      <c r="BL14651"/>
      <c r="BM14651"/>
      <c r="BN14651"/>
    </row>
    <row r="14652" spans="61:66" x14ac:dyDescent="0.25">
      <c r="BI14652"/>
      <c r="BJ14652"/>
      <c r="BK14652"/>
      <c r="BL14652"/>
      <c r="BM14652"/>
      <c r="BN14652"/>
    </row>
    <row r="14653" spans="61:66" x14ac:dyDescent="0.25">
      <c r="BI14653"/>
      <c r="BJ14653"/>
      <c r="BK14653"/>
      <c r="BL14653"/>
      <c r="BM14653"/>
      <c r="BN14653"/>
    </row>
    <row r="14654" spans="61:66" x14ac:dyDescent="0.25">
      <c r="BI14654"/>
      <c r="BJ14654"/>
      <c r="BK14654"/>
      <c r="BL14654"/>
      <c r="BM14654"/>
      <c r="BN14654"/>
    </row>
    <row r="14655" spans="61:66" x14ac:dyDescent="0.25">
      <c r="BI14655"/>
      <c r="BJ14655"/>
      <c r="BK14655"/>
      <c r="BL14655"/>
      <c r="BM14655"/>
      <c r="BN14655"/>
    </row>
    <row r="14656" spans="61:66" x14ac:dyDescent="0.25">
      <c r="BI14656"/>
      <c r="BJ14656"/>
      <c r="BK14656"/>
      <c r="BL14656"/>
      <c r="BM14656"/>
      <c r="BN14656"/>
    </row>
    <row r="14657" spans="61:66" x14ac:dyDescent="0.25">
      <c r="BI14657"/>
      <c r="BJ14657"/>
      <c r="BK14657"/>
      <c r="BL14657"/>
      <c r="BM14657"/>
      <c r="BN14657"/>
    </row>
    <row r="14658" spans="61:66" x14ac:dyDescent="0.25">
      <c r="BI14658"/>
      <c r="BJ14658"/>
      <c r="BK14658"/>
      <c r="BL14658"/>
      <c r="BM14658"/>
      <c r="BN14658"/>
    </row>
    <row r="14659" spans="61:66" x14ac:dyDescent="0.25">
      <c r="BI14659"/>
      <c r="BJ14659"/>
      <c r="BK14659"/>
      <c r="BL14659"/>
      <c r="BM14659"/>
      <c r="BN14659"/>
    </row>
    <row r="14660" spans="61:66" x14ac:dyDescent="0.25">
      <c r="BI14660"/>
      <c r="BJ14660"/>
      <c r="BK14660"/>
      <c r="BL14660"/>
      <c r="BM14660"/>
      <c r="BN14660"/>
    </row>
    <row r="14661" spans="61:66" x14ac:dyDescent="0.25">
      <c r="BI14661"/>
      <c r="BJ14661"/>
      <c r="BK14661"/>
      <c r="BL14661"/>
      <c r="BM14661"/>
      <c r="BN14661"/>
    </row>
    <row r="14662" spans="61:66" x14ac:dyDescent="0.25">
      <c r="BI14662"/>
      <c r="BJ14662"/>
      <c r="BK14662"/>
      <c r="BL14662"/>
      <c r="BM14662"/>
      <c r="BN14662"/>
    </row>
    <row r="14663" spans="61:66" x14ac:dyDescent="0.25">
      <c r="BI14663"/>
      <c r="BJ14663"/>
      <c r="BK14663"/>
      <c r="BL14663"/>
      <c r="BM14663"/>
      <c r="BN14663"/>
    </row>
    <row r="14664" spans="61:66" x14ac:dyDescent="0.25">
      <c r="BI14664"/>
      <c r="BJ14664"/>
      <c r="BK14664"/>
      <c r="BL14664"/>
      <c r="BM14664"/>
      <c r="BN14664"/>
    </row>
    <row r="14665" spans="61:66" x14ac:dyDescent="0.25">
      <c r="BI14665"/>
      <c r="BJ14665"/>
      <c r="BK14665"/>
      <c r="BL14665"/>
      <c r="BM14665"/>
      <c r="BN14665"/>
    </row>
    <row r="14666" spans="61:66" x14ac:dyDescent="0.25">
      <c r="BI14666"/>
      <c r="BJ14666"/>
      <c r="BK14666"/>
      <c r="BL14666"/>
      <c r="BM14666"/>
      <c r="BN14666"/>
    </row>
    <row r="14667" spans="61:66" x14ac:dyDescent="0.25">
      <c r="BI14667"/>
      <c r="BJ14667"/>
      <c r="BK14667"/>
      <c r="BL14667"/>
      <c r="BM14667"/>
      <c r="BN14667"/>
    </row>
    <row r="14668" spans="61:66" x14ac:dyDescent="0.25">
      <c r="BI14668"/>
      <c r="BJ14668"/>
      <c r="BK14668"/>
      <c r="BL14668"/>
      <c r="BM14668"/>
      <c r="BN14668"/>
    </row>
    <row r="14669" spans="61:66" x14ac:dyDescent="0.25">
      <c r="BI14669"/>
      <c r="BJ14669"/>
      <c r="BK14669"/>
      <c r="BL14669"/>
      <c r="BM14669"/>
      <c r="BN14669"/>
    </row>
    <row r="14670" spans="61:66" x14ac:dyDescent="0.25">
      <c r="BI14670"/>
      <c r="BJ14670"/>
      <c r="BK14670"/>
      <c r="BL14670"/>
      <c r="BM14670"/>
      <c r="BN14670"/>
    </row>
    <row r="14671" spans="61:66" x14ac:dyDescent="0.25">
      <c r="BI14671"/>
      <c r="BJ14671"/>
      <c r="BK14671"/>
      <c r="BL14671"/>
      <c r="BM14671"/>
      <c r="BN14671"/>
    </row>
    <row r="14672" spans="61:66" x14ac:dyDescent="0.25">
      <c r="BI14672"/>
      <c r="BJ14672"/>
      <c r="BK14672"/>
      <c r="BL14672"/>
      <c r="BM14672"/>
      <c r="BN14672"/>
    </row>
    <row r="14673" spans="61:66" x14ac:dyDescent="0.25">
      <c r="BI14673"/>
      <c r="BJ14673"/>
      <c r="BK14673"/>
      <c r="BL14673"/>
      <c r="BM14673"/>
      <c r="BN14673"/>
    </row>
    <row r="14674" spans="61:66" x14ac:dyDescent="0.25">
      <c r="BI14674"/>
      <c r="BJ14674"/>
      <c r="BK14674"/>
      <c r="BL14674"/>
      <c r="BM14674"/>
      <c r="BN14674"/>
    </row>
    <row r="14675" spans="61:66" x14ac:dyDescent="0.25">
      <c r="BI14675"/>
      <c r="BJ14675"/>
      <c r="BK14675"/>
      <c r="BL14675"/>
      <c r="BM14675"/>
      <c r="BN14675"/>
    </row>
    <row r="14676" spans="61:66" x14ac:dyDescent="0.25">
      <c r="BI14676"/>
      <c r="BJ14676"/>
      <c r="BK14676"/>
      <c r="BL14676"/>
      <c r="BM14676"/>
      <c r="BN14676"/>
    </row>
    <row r="14677" spans="61:66" x14ac:dyDescent="0.25">
      <c r="BI14677"/>
      <c r="BJ14677"/>
      <c r="BK14677"/>
      <c r="BL14677"/>
      <c r="BM14677"/>
      <c r="BN14677"/>
    </row>
    <row r="14678" spans="61:66" x14ac:dyDescent="0.25">
      <c r="BI14678"/>
      <c r="BJ14678"/>
      <c r="BK14678"/>
      <c r="BL14678"/>
      <c r="BM14678"/>
      <c r="BN14678"/>
    </row>
    <row r="14679" spans="61:66" x14ac:dyDescent="0.25">
      <c r="BI14679"/>
      <c r="BJ14679"/>
      <c r="BK14679"/>
      <c r="BL14679"/>
      <c r="BM14679"/>
      <c r="BN14679"/>
    </row>
    <row r="14680" spans="61:66" x14ac:dyDescent="0.25">
      <c r="BI14680"/>
      <c r="BJ14680"/>
      <c r="BK14680"/>
      <c r="BL14680"/>
      <c r="BM14680"/>
      <c r="BN14680"/>
    </row>
    <row r="14681" spans="61:66" x14ac:dyDescent="0.25">
      <c r="BI14681"/>
      <c r="BJ14681"/>
      <c r="BK14681"/>
      <c r="BL14681"/>
      <c r="BM14681"/>
      <c r="BN14681"/>
    </row>
    <row r="14682" spans="61:66" x14ac:dyDescent="0.25">
      <c r="BI14682"/>
      <c r="BJ14682"/>
      <c r="BK14682"/>
      <c r="BL14682"/>
      <c r="BM14682"/>
      <c r="BN14682"/>
    </row>
    <row r="14683" spans="61:66" x14ac:dyDescent="0.25">
      <c r="BI14683"/>
      <c r="BJ14683"/>
      <c r="BK14683"/>
      <c r="BL14683"/>
      <c r="BM14683"/>
      <c r="BN14683"/>
    </row>
    <row r="14684" spans="61:66" x14ac:dyDescent="0.25">
      <c r="BI14684"/>
      <c r="BJ14684"/>
      <c r="BK14684"/>
      <c r="BL14684"/>
      <c r="BM14684"/>
      <c r="BN14684"/>
    </row>
    <row r="14685" spans="61:66" x14ac:dyDescent="0.25">
      <c r="BI14685"/>
      <c r="BJ14685"/>
      <c r="BK14685"/>
      <c r="BL14685"/>
      <c r="BM14685"/>
      <c r="BN14685"/>
    </row>
    <row r="14686" spans="61:66" x14ac:dyDescent="0.25">
      <c r="BI14686"/>
      <c r="BJ14686"/>
      <c r="BK14686"/>
      <c r="BL14686"/>
      <c r="BM14686"/>
      <c r="BN14686"/>
    </row>
    <row r="14687" spans="61:66" x14ac:dyDescent="0.25">
      <c r="BI14687"/>
      <c r="BJ14687"/>
      <c r="BK14687"/>
      <c r="BL14687"/>
      <c r="BM14687"/>
      <c r="BN14687"/>
    </row>
    <row r="14688" spans="61:66" x14ac:dyDescent="0.25">
      <c r="BI14688"/>
      <c r="BJ14688"/>
      <c r="BK14688"/>
      <c r="BL14688"/>
      <c r="BM14688"/>
      <c r="BN14688"/>
    </row>
    <row r="14689" spans="61:66" x14ac:dyDescent="0.25">
      <c r="BI14689"/>
      <c r="BJ14689"/>
      <c r="BK14689"/>
      <c r="BL14689"/>
      <c r="BM14689"/>
      <c r="BN14689"/>
    </row>
    <row r="14690" spans="61:66" x14ac:dyDescent="0.25">
      <c r="BI14690"/>
      <c r="BJ14690"/>
      <c r="BK14690"/>
      <c r="BL14690"/>
      <c r="BM14690"/>
      <c r="BN14690"/>
    </row>
    <row r="14691" spans="61:66" x14ac:dyDescent="0.25">
      <c r="BI14691"/>
      <c r="BJ14691"/>
      <c r="BK14691"/>
      <c r="BL14691"/>
      <c r="BM14691"/>
      <c r="BN14691"/>
    </row>
    <row r="14692" spans="61:66" x14ac:dyDescent="0.25">
      <c r="BI14692"/>
      <c r="BJ14692"/>
      <c r="BK14692"/>
      <c r="BL14692"/>
      <c r="BM14692"/>
      <c r="BN14692"/>
    </row>
    <row r="14693" spans="61:66" x14ac:dyDescent="0.25">
      <c r="BI14693"/>
      <c r="BJ14693"/>
      <c r="BK14693"/>
      <c r="BL14693"/>
      <c r="BM14693"/>
      <c r="BN14693"/>
    </row>
    <row r="14694" spans="61:66" x14ac:dyDescent="0.25">
      <c r="BI14694"/>
      <c r="BJ14694"/>
      <c r="BK14694"/>
      <c r="BL14694"/>
      <c r="BM14694"/>
      <c r="BN14694"/>
    </row>
    <row r="14695" spans="61:66" x14ac:dyDescent="0.25">
      <c r="BI14695"/>
      <c r="BJ14695"/>
      <c r="BK14695"/>
      <c r="BL14695"/>
      <c r="BM14695"/>
      <c r="BN14695"/>
    </row>
    <row r="14696" spans="61:66" x14ac:dyDescent="0.25">
      <c r="BI14696"/>
      <c r="BJ14696"/>
      <c r="BK14696"/>
      <c r="BL14696"/>
      <c r="BM14696"/>
      <c r="BN14696"/>
    </row>
    <row r="14697" spans="61:66" x14ac:dyDescent="0.25">
      <c r="BI14697"/>
      <c r="BJ14697"/>
      <c r="BK14697"/>
      <c r="BL14697"/>
      <c r="BM14697"/>
      <c r="BN14697"/>
    </row>
    <row r="14698" spans="61:66" x14ac:dyDescent="0.25">
      <c r="BI14698"/>
      <c r="BJ14698"/>
      <c r="BK14698"/>
      <c r="BL14698"/>
      <c r="BM14698"/>
      <c r="BN14698"/>
    </row>
    <row r="14699" spans="61:66" x14ac:dyDescent="0.25">
      <c r="BI14699"/>
      <c r="BJ14699"/>
      <c r="BK14699"/>
      <c r="BL14699"/>
      <c r="BM14699"/>
      <c r="BN14699"/>
    </row>
    <row r="14700" spans="61:66" x14ac:dyDescent="0.25">
      <c r="BI14700"/>
      <c r="BJ14700"/>
      <c r="BK14700"/>
      <c r="BL14700"/>
      <c r="BM14700"/>
      <c r="BN14700"/>
    </row>
    <row r="14701" spans="61:66" x14ac:dyDescent="0.25">
      <c r="BI14701"/>
      <c r="BJ14701"/>
      <c r="BK14701"/>
      <c r="BL14701"/>
      <c r="BM14701"/>
      <c r="BN14701"/>
    </row>
    <row r="14702" spans="61:66" x14ac:dyDescent="0.25">
      <c r="BI14702"/>
      <c r="BJ14702"/>
      <c r="BK14702"/>
      <c r="BL14702"/>
      <c r="BM14702"/>
      <c r="BN14702"/>
    </row>
    <row r="14703" spans="61:66" x14ac:dyDescent="0.25">
      <c r="BI14703"/>
      <c r="BJ14703"/>
      <c r="BK14703"/>
      <c r="BL14703"/>
      <c r="BM14703"/>
      <c r="BN14703"/>
    </row>
    <row r="14704" spans="61:66" x14ac:dyDescent="0.25">
      <c r="BI14704"/>
      <c r="BJ14704"/>
      <c r="BK14704"/>
      <c r="BL14704"/>
      <c r="BM14704"/>
      <c r="BN14704"/>
    </row>
    <row r="14705" spans="61:66" x14ac:dyDescent="0.25">
      <c r="BI14705"/>
      <c r="BJ14705"/>
      <c r="BK14705"/>
      <c r="BL14705"/>
      <c r="BM14705"/>
      <c r="BN14705"/>
    </row>
    <row r="14706" spans="61:66" x14ac:dyDescent="0.25">
      <c r="BI14706"/>
      <c r="BJ14706"/>
      <c r="BK14706"/>
      <c r="BL14706"/>
      <c r="BM14706"/>
      <c r="BN14706"/>
    </row>
    <row r="14707" spans="61:66" x14ac:dyDescent="0.25">
      <c r="BI14707"/>
      <c r="BJ14707"/>
      <c r="BK14707"/>
      <c r="BL14707"/>
      <c r="BM14707"/>
      <c r="BN14707"/>
    </row>
    <row r="14708" spans="61:66" x14ac:dyDescent="0.25">
      <c r="BI14708"/>
      <c r="BJ14708"/>
      <c r="BK14708"/>
      <c r="BL14708"/>
      <c r="BM14708"/>
      <c r="BN14708"/>
    </row>
    <row r="14709" spans="61:66" x14ac:dyDescent="0.25">
      <c r="BI14709"/>
      <c r="BJ14709"/>
      <c r="BK14709"/>
      <c r="BL14709"/>
      <c r="BM14709"/>
      <c r="BN14709"/>
    </row>
    <row r="14710" spans="61:66" x14ac:dyDescent="0.25">
      <c r="BI14710"/>
      <c r="BJ14710"/>
      <c r="BK14710"/>
      <c r="BL14710"/>
      <c r="BM14710"/>
      <c r="BN14710"/>
    </row>
    <row r="14711" spans="61:66" x14ac:dyDescent="0.25">
      <c r="BI14711"/>
      <c r="BJ14711"/>
      <c r="BK14711"/>
      <c r="BL14711"/>
      <c r="BM14711"/>
      <c r="BN14711"/>
    </row>
    <row r="14712" spans="61:66" x14ac:dyDescent="0.25">
      <c r="BI14712"/>
      <c r="BJ14712"/>
      <c r="BK14712"/>
      <c r="BL14712"/>
      <c r="BM14712"/>
      <c r="BN14712"/>
    </row>
    <row r="14713" spans="61:66" x14ac:dyDescent="0.25">
      <c r="BI14713"/>
      <c r="BJ14713"/>
      <c r="BK14713"/>
      <c r="BL14713"/>
      <c r="BM14713"/>
      <c r="BN14713"/>
    </row>
    <row r="14714" spans="61:66" x14ac:dyDescent="0.25">
      <c r="BI14714"/>
      <c r="BJ14714"/>
      <c r="BK14714"/>
      <c r="BL14714"/>
      <c r="BM14714"/>
      <c r="BN14714"/>
    </row>
    <row r="14715" spans="61:66" x14ac:dyDescent="0.25">
      <c r="BI14715"/>
      <c r="BJ14715"/>
      <c r="BK14715"/>
      <c r="BL14715"/>
      <c r="BM14715"/>
      <c r="BN14715"/>
    </row>
    <row r="14716" spans="61:66" x14ac:dyDescent="0.25">
      <c r="BI14716"/>
      <c r="BJ14716"/>
      <c r="BK14716"/>
      <c r="BL14716"/>
      <c r="BM14716"/>
      <c r="BN14716"/>
    </row>
    <row r="14717" spans="61:66" x14ac:dyDescent="0.25">
      <c r="BI14717"/>
      <c r="BJ14717"/>
      <c r="BK14717"/>
      <c r="BL14717"/>
      <c r="BM14717"/>
      <c r="BN14717"/>
    </row>
    <row r="14718" spans="61:66" x14ac:dyDescent="0.25">
      <c r="BI14718"/>
      <c r="BJ14718"/>
      <c r="BK14718"/>
      <c r="BL14718"/>
      <c r="BM14718"/>
      <c r="BN14718"/>
    </row>
    <row r="14719" spans="61:66" x14ac:dyDescent="0.25">
      <c r="BI14719"/>
      <c r="BJ14719"/>
      <c r="BK14719"/>
      <c r="BL14719"/>
      <c r="BM14719"/>
      <c r="BN14719"/>
    </row>
    <row r="14720" spans="61:66" x14ac:dyDescent="0.25">
      <c r="BI14720"/>
      <c r="BJ14720"/>
      <c r="BK14720"/>
      <c r="BL14720"/>
      <c r="BM14720"/>
      <c r="BN14720"/>
    </row>
    <row r="14721" spans="61:66" x14ac:dyDescent="0.25">
      <c r="BI14721"/>
      <c r="BJ14721"/>
      <c r="BK14721"/>
      <c r="BL14721"/>
      <c r="BM14721"/>
      <c r="BN14721"/>
    </row>
    <row r="14722" spans="61:66" x14ac:dyDescent="0.25">
      <c r="BI14722"/>
      <c r="BJ14722"/>
      <c r="BK14722"/>
      <c r="BL14722"/>
      <c r="BM14722"/>
      <c r="BN14722"/>
    </row>
    <row r="14723" spans="61:66" x14ac:dyDescent="0.25">
      <c r="BI14723"/>
      <c r="BJ14723"/>
      <c r="BK14723"/>
      <c r="BL14723"/>
      <c r="BM14723"/>
      <c r="BN14723"/>
    </row>
    <row r="14724" spans="61:66" x14ac:dyDescent="0.25">
      <c r="BI14724"/>
      <c r="BJ14724"/>
      <c r="BK14724"/>
      <c r="BL14724"/>
      <c r="BM14724"/>
      <c r="BN14724"/>
    </row>
    <row r="14725" spans="61:66" x14ac:dyDescent="0.25">
      <c r="BI14725"/>
      <c r="BJ14725"/>
      <c r="BK14725"/>
      <c r="BL14725"/>
      <c r="BM14725"/>
      <c r="BN14725"/>
    </row>
    <row r="14726" spans="61:66" x14ac:dyDescent="0.25">
      <c r="BI14726"/>
      <c r="BJ14726"/>
      <c r="BK14726"/>
      <c r="BL14726"/>
      <c r="BM14726"/>
      <c r="BN14726"/>
    </row>
    <row r="14727" spans="61:66" x14ac:dyDescent="0.25">
      <c r="BI14727"/>
      <c r="BJ14727"/>
      <c r="BK14727"/>
      <c r="BL14727"/>
      <c r="BM14727"/>
      <c r="BN14727"/>
    </row>
    <row r="14728" spans="61:66" x14ac:dyDescent="0.25">
      <c r="BI14728"/>
      <c r="BJ14728"/>
      <c r="BK14728"/>
      <c r="BL14728"/>
      <c r="BM14728"/>
      <c r="BN14728"/>
    </row>
    <row r="14729" spans="61:66" x14ac:dyDescent="0.25">
      <c r="BI14729"/>
      <c r="BJ14729"/>
      <c r="BK14729"/>
      <c r="BL14729"/>
      <c r="BM14729"/>
      <c r="BN14729"/>
    </row>
    <row r="14730" spans="61:66" x14ac:dyDescent="0.25">
      <c r="BI14730"/>
      <c r="BJ14730"/>
      <c r="BK14730"/>
      <c r="BL14730"/>
      <c r="BM14730"/>
      <c r="BN14730"/>
    </row>
    <row r="14731" spans="61:66" x14ac:dyDescent="0.25">
      <c r="BI14731"/>
      <c r="BJ14731"/>
      <c r="BK14731"/>
      <c r="BL14731"/>
      <c r="BM14731"/>
      <c r="BN14731"/>
    </row>
    <row r="14732" spans="61:66" x14ac:dyDescent="0.25">
      <c r="BI14732"/>
      <c r="BJ14732"/>
      <c r="BK14732"/>
      <c r="BL14732"/>
      <c r="BM14732"/>
      <c r="BN14732"/>
    </row>
    <row r="14733" spans="61:66" x14ac:dyDescent="0.25">
      <c r="BI14733"/>
      <c r="BJ14733"/>
      <c r="BK14733"/>
      <c r="BL14733"/>
      <c r="BM14733"/>
      <c r="BN14733"/>
    </row>
    <row r="14734" spans="61:66" x14ac:dyDescent="0.25">
      <c r="BI14734"/>
      <c r="BJ14734"/>
      <c r="BK14734"/>
      <c r="BL14734"/>
      <c r="BM14734"/>
      <c r="BN14734"/>
    </row>
    <row r="14735" spans="61:66" x14ac:dyDescent="0.25">
      <c r="BI14735"/>
      <c r="BJ14735"/>
      <c r="BK14735"/>
      <c r="BL14735"/>
      <c r="BM14735"/>
      <c r="BN14735"/>
    </row>
    <row r="14736" spans="61:66" x14ac:dyDescent="0.25">
      <c r="BI14736"/>
      <c r="BJ14736"/>
      <c r="BK14736"/>
      <c r="BL14736"/>
      <c r="BM14736"/>
      <c r="BN14736"/>
    </row>
    <row r="14737" spans="61:66" x14ac:dyDescent="0.25">
      <c r="BI14737"/>
      <c r="BJ14737"/>
      <c r="BK14737"/>
      <c r="BL14737"/>
      <c r="BM14737"/>
      <c r="BN14737"/>
    </row>
    <row r="14738" spans="61:66" x14ac:dyDescent="0.25">
      <c r="BI14738"/>
      <c r="BJ14738"/>
      <c r="BK14738"/>
      <c r="BL14738"/>
      <c r="BM14738"/>
      <c r="BN14738"/>
    </row>
    <row r="14739" spans="61:66" x14ac:dyDescent="0.25">
      <c r="BI14739"/>
      <c r="BJ14739"/>
      <c r="BK14739"/>
      <c r="BL14739"/>
      <c r="BM14739"/>
      <c r="BN14739"/>
    </row>
    <row r="14740" spans="61:66" x14ac:dyDescent="0.25">
      <c r="BI14740"/>
      <c r="BJ14740"/>
      <c r="BK14740"/>
      <c r="BL14740"/>
      <c r="BM14740"/>
      <c r="BN14740"/>
    </row>
    <row r="14741" spans="61:66" x14ac:dyDescent="0.25">
      <c r="BI14741"/>
      <c r="BJ14741"/>
      <c r="BK14741"/>
      <c r="BL14741"/>
      <c r="BM14741"/>
      <c r="BN14741"/>
    </row>
    <row r="14742" spans="61:66" x14ac:dyDescent="0.25">
      <c r="BI14742"/>
      <c r="BJ14742"/>
      <c r="BK14742"/>
      <c r="BL14742"/>
      <c r="BM14742"/>
      <c r="BN14742"/>
    </row>
    <row r="14743" spans="61:66" x14ac:dyDescent="0.25">
      <c r="BI14743"/>
      <c r="BJ14743"/>
      <c r="BK14743"/>
      <c r="BL14743"/>
      <c r="BM14743"/>
      <c r="BN14743"/>
    </row>
    <row r="14744" spans="61:66" x14ac:dyDescent="0.25">
      <c r="BI14744"/>
      <c r="BJ14744"/>
      <c r="BK14744"/>
      <c r="BL14744"/>
      <c r="BM14744"/>
      <c r="BN14744"/>
    </row>
    <row r="14745" spans="61:66" x14ac:dyDescent="0.25">
      <c r="BI14745"/>
      <c r="BJ14745"/>
      <c r="BK14745"/>
      <c r="BL14745"/>
      <c r="BM14745"/>
      <c r="BN14745"/>
    </row>
    <row r="14746" spans="61:66" x14ac:dyDescent="0.25">
      <c r="BI14746"/>
      <c r="BJ14746"/>
      <c r="BK14746"/>
      <c r="BL14746"/>
      <c r="BM14746"/>
      <c r="BN14746"/>
    </row>
    <row r="14747" spans="61:66" x14ac:dyDescent="0.25">
      <c r="BI14747"/>
      <c r="BJ14747"/>
      <c r="BK14747"/>
      <c r="BL14747"/>
      <c r="BM14747"/>
      <c r="BN14747"/>
    </row>
    <row r="14748" spans="61:66" x14ac:dyDescent="0.25">
      <c r="BI14748"/>
      <c r="BJ14748"/>
      <c r="BK14748"/>
      <c r="BL14748"/>
      <c r="BM14748"/>
      <c r="BN14748"/>
    </row>
    <row r="14749" spans="61:66" x14ac:dyDescent="0.25">
      <c r="BI14749"/>
      <c r="BJ14749"/>
      <c r="BK14749"/>
      <c r="BL14749"/>
      <c r="BM14749"/>
      <c r="BN14749"/>
    </row>
    <row r="14750" spans="61:66" x14ac:dyDescent="0.25">
      <c r="BI14750"/>
      <c r="BJ14750"/>
      <c r="BK14750"/>
      <c r="BL14750"/>
      <c r="BM14750"/>
      <c r="BN14750"/>
    </row>
    <row r="14751" spans="61:66" x14ac:dyDescent="0.25">
      <c r="BI14751"/>
      <c r="BJ14751"/>
      <c r="BK14751"/>
      <c r="BL14751"/>
      <c r="BM14751"/>
      <c r="BN14751"/>
    </row>
    <row r="14752" spans="61:66" x14ac:dyDescent="0.25">
      <c r="BI14752"/>
      <c r="BJ14752"/>
      <c r="BK14752"/>
      <c r="BL14752"/>
      <c r="BM14752"/>
      <c r="BN14752"/>
    </row>
    <row r="14753" spans="61:66" x14ac:dyDescent="0.25">
      <c r="BI14753"/>
      <c r="BJ14753"/>
      <c r="BK14753"/>
      <c r="BL14753"/>
      <c r="BM14753"/>
      <c r="BN14753"/>
    </row>
    <row r="14754" spans="61:66" x14ac:dyDescent="0.25">
      <c r="BI14754"/>
      <c r="BJ14754"/>
      <c r="BK14754"/>
      <c r="BL14754"/>
      <c r="BM14754"/>
      <c r="BN14754"/>
    </row>
    <row r="14755" spans="61:66" x14ac:dyDescent="0.25">
      <c r="BI14755"/>
      <c r="BJ14755"/>
      <c r="BK14755"/>
      <c r="BL14755"/>
      <c r="BM14755"/>
      <c r="BN14755"/>
    </row>
    <row r="14756" spans="61:66" x14ac:dyDescent="0.25">
      <c r="BI14756"/>
      <c r="BJ14756"/>
      <c r="BK14756"/>
      <c r="BL14756"/>
      <c r="BM14756"/>
      <c r="BN14756"/>
    </row>
    <row r="14757" spans="61:66" x14ac:dyDescent="0.25">
      <c r="BI14757"/>
      <c r="BJ14757"/>
      <c r="BK14757"/>
      <c r="BL14757"/>
      <c r="BM14757"/>
      <c r="BN14757"/>
    </row>
    <row r="14758" spans="61:66" x14ac:dyDescent="0.25">
      <c r="BI14758"/>
      <c r="BJ14758"/>
      <c r="BK14758"/>
      <c r="BL14758"/>
      <c r="BM14758"/>
      <c r="BN14758"/>
    </row>
    <row r="14759" spans="61:66" x14ac:dyDescent="0.25">
      <c r="BI14759"/>
      <c r="BJ14759"/>
      <c r="BK14759"/>
      <c r="BL14759"/>
      <c r="BM14759"/>
      <c r="BN14759"/>
    </row>
    <row r="14760" spans="61:66" x14ac:dyDescent="0.25">
      <c r="BI14760"/>
      <c r="BJ14760"/>
      <c r="BK14760"/>
      <c r="BL14760"/>
      <c r="BM14760"/>
      <c r="BN14760"/>
    </row>
    <row r="14761" spans="61:66" x14ac:dyDescent="0.25">
      <c r="BI14761"/>
      <c r="BJ14761"/>
      <c r="BK14761"/>
      <c r="BL14761"/>
      <c r="BM14761"/>
      <c r="BN14761"/>
    </row>
    <row r="14762" spans="61:66" x14ac:dyDescent="0.25">
      <c r="BI14762"/>
      <c r="BJ14762"/>
      <c r="BK14762"/>
      <c r="BL14762"/>
      <c r="BM14762"/>
      <c r="BN14762"/>
    </row>
    <row r="14763" spans="61:66" x14ac:dyDescent="0.25">
      <c r="BI14763"/>
      <c r="BJ14763"/>
      <c r="BK14763"/>
      <c r="BL14763"/>
      <c r="BM14763"/>
      <c r="BN14763"/>
    </row>
    <row r="14764" spans="61:66" x14ac:dyDescent="0.25">
      <c r="BI14764"/>
      <c r="BJ14764"/>
      <c r="BK14764"/>
      <c r="BL14764"/>
      <c r="BM14764"/>
      <c r="BN14764"/>
    </row>
    <row r="14765" spans="61:66" x14ac:dyDescent="0.25">
      <c r="BI14765"/>
      <c r="BJ14765"/>
      <c r="BK14765"/>
      <c r="BL14765"/>
      <c r="BM14765"/>
      <c r="BN14765"/>
    </row>
    <row r="14766" spans="61:66" x14ac:dyDescent="0.25">
      <c r="BI14766"/>
      <c r="BJ14766"/>
      <c r="BK14766"/>
      <c r="BL14766"/>
      <c r="BM14766"/>
      <c r="BN14766"/>
    </row>
    <row r="14767" spans="61:66" x14ac:dyDescent="0.25">
      <c r="BI14767"/>
      <c r="BJ14767"/>
      <c r="BK14767"/>
      <c r="BL14767"/>
      <c r="BM14767"/>
      <c r="BN14767"/>
    </row>
    <row r="14768" spans="61:66" x14ac:dyDescent="0.25">
      <c r="BI14768"/>
      <c r="BJ14768"/>
      <c r="BK14768"/>
      <c r="BL14768"/>
      <c r="BM14768"/>
      <c r="BN14768"/>
    </row>
    <row r="14769" spans="61:66" x14ac:dyDescent="0.25">
      <c r="BI14769"/>
      <c r="BJ14769"/>
      <c r="BK14769"/>
      <c r="BL14769"/>
      <c r="BM14769"/>
      <c r="BN14769"/>
    </row>
    <row r="14770" spans="61:66" x14ac:dyDescent="0.25">
      <c r="BI14770"/>
      <c r="BJ14770"/>
      <c r="BK14770"/>
      <c r="BL14770"/>
      <c r="BM14770"/>
      <c r="BN14770"/>
    </row>
    <row r="14771" spans="61:66" x14ac:dyDescent="0.25">
      <c r="BI14771"/>
      <c r="BJ14771"/>
      <c r="BK14771"/>
      <c r="BL14771"/>
      <c r="BM14771"/>
      <c r="BN14771"/>
    </row>
    <row r="14772" spans="61:66" x14ac:dyDescent="0.25">
      <c r="BI14772"/>
      <c r="BJ14772"/>
      <c r="BK14772"/>
      <c r="BL14772"/>
      <c r="BM14772"/>
      <c r="BN14772"/>
    </row>
    <row r="14773" spans="61:66" x14ac:dyDescent="0.25">
      <c r="BI14773"/>
      <c r="BJ14773"/>
      <c r="BK14773"/>
      <c r="BL14773"/>
      <c r="BM14773"/>
      <c r="BN14773"/>
    </row>
    <row r="14774" spans="61:66" x14ac:dyDescent="0.25">
      <c r="BI14774"/>
      <c r="BJ14774"/>
      <c r="BK14774"/>
      <c r="BL14774"/>
      <c r="BM14774"/>
      <c r="BN14774"/>
    </row>
    <row r="14775" spans="61:66" x14ac:dyDescent="0.25">
      <c r="BI14775"/>
      <c r="BJ14775"/>
      <c r="BK14775"/>
      <c r="BL14775"/>
      <c r="BM14775"/>
      <c r="BN14775"/>
    </row>
    <row r="14776" spans="61:66" x14ac:dyDescent="0.25">
      <c r="BI14776"/>
      <c r="BJ14776"/>
      <c r="BK14776"/>
      <c r="BL14776"/>
      <c r="BM14776"/>
      <c r="BN14776"/>
    </row>
    <row r="14777" spans="61:66" x14ac:dyDescent="0.25">
      <c r="BI14777"/>
      <c r="BJ14777"/>
      <c r="BK14777"/>
      <c r="BL14777"/>
      <c r="BM14777"/>
      <c r="BN14777"/>
    </row>
    <row r="14778" spans="61:66" x14ac:dyDescent="0.25">
      <c r="BI14778"/>
      <c r="BJ14778"/>
      <c r="BK14778"/>
      <c r="BL14778"/>
      <c r="BM14778"/>
      <c r="BN14778"/>
    </row>
    <row r="14779" spans="61:66" x14ac:dyDescent="0.25">
      <c r="BI14779"/>
      <c r="BJ14779"/>
      <c r="BK14779"/>
      <c r="BL14779"/>
      <c r="BM14779"/>
      <c r="BN14779"/>
    </row>
    <row r="14780" spans="61:66" x14ac:dyDescent="0.25">
      <c r="BI14780"/>
      <c r="BJ14780"/>
      <c r="BK14780"/>
      <c r="BL14780"/>
      <c r="BM14780"/>
      <c r="BN14780"/>
    </row>
    <row r="14781" spans="61:66" x14ac:dyDescent="0.25">
      <c r="BI14781"/>
      <c r="BJ14781"/>
      <c r="BK14781"/>
      <c r="BL14781"/>
      <c r="BM14781"/>
      <c r="BN14781"/>
    </row>
    <row r="14782" spans="61:66" x14ac:dyDescent="0.25">
      <c r="BI14782"/>
      <c r="BJ14782"/>
      <c r="BK14782"/>
      <c r="BL14782"/>
      <c r="BM14782"/>
      <c r="BN14782"/>
    </row>
    <row r="14783" spans="61:66" x14ac:dyDescent="0.25">
      <c r="BI14783"/>
      <c r="BJ14783"/>
      <c r="BK14783"/>
      <c r="BL14783"/>
      <c r="BM14783"/>
      <c r="BN14783"/>
    </row>
    <row r="14784" spans="61:66" x14ac:dyDescent="0.25">
      <c r="BI14784"/>
      <c r="BJ14784"/>
      <c r="BK14784"/>
      <c r="BL14784"/>
      <c r="BM14784"/>
      <c r="BN14784"/>
    </row>
    <row r="14785" spans="61:66" x14ac:dyDescent="0.25">
      <c r="BI14785"/>
      <c r="BJ14785"/>
      <c r="BK14785"/>
      <c r="BL14785"/>
      <c r="BM14785"/>
      <c r="BN14785"/>
    </row>
    <row r="14786" spans="61:66" x14ac:dyDescent="0.25">
      <c r="BI14786"/>
      <c r="BJ14786"/>
      <c r="BK14786"/>
      <c r="BL14786"/>
      <c r="BM14786"/>
      <c r="BN14786"/>
    </row>
    <row r="14787" spans="61:66" x14ac:dyDescent="0.25">
      <c r="BI14787"/>
      <c r="BJ14787"/>
      <c r="BK14787"/>
      <c r="BL14787"/>
      <c r="BM14787"/>
      <c r="BN14787"/>
    </row>
    <row r="14788" spans="61:66" x14ac:dyDescent="0.25">
      <c r="BI14788"/>
      <c r="BJ14788"/>
      <c r="BK14788"/>
      <c r="BL14788"/>
      <c r="BM14788"/>
      <c r="BN14788"/>
    </row>
    <row r="14789" spans="61:66" x14ac:dyDescent="0.25">
      <c r="BI14789"/>
      <c r="BJ14789"/>
      <c r="BK14789"/>
      <c r="BL14789"/>
      <c r="BM14789"/>
      <c r="BN14789"/>
    </row>
    <row r="14790" spans="61:66" x14ac:dyDescent="0.25">
      <c r="BI14790"/>
      <c r="BJ14790"/>
      <c r="BK14790"/>
      <c r="BL14790"/>
      <c r="BM14790"/>
      <c r="BN14790"/>
    </row>
    <row r="14791" spans="61:66" x14ac:dyDescent="0.25">
      <c r="BI14791"/>
      <c r="BJ14791"/>
      <c r="BK14791"/>
      <c r="BL14791"/>
      <c r="BM14791"/>
      <c r="BN14791"/>
    </row>
    <row r="14792" spans="61:66" x14ac:dyDescent="0.25">
      <c r="BI14792"/>
      <c r="BJ14792"/>
      <c r="BK14792"/>
      <c r="BL14792"/>
      <c r="BM14792"/>
      <c r="BN14792"/>
    </row>
    <row r="14793" spans="61:66" x14ac:dyDescent="0.25">
      <c r="BI14793"/>
      <c r="BJ14793"/>
      <c r="BK14793"/>
      <c r="BL14793"/>
      <c r="BM14793"/>
      <c r="BN14793"/>
    </row>
    <row r="14794" spans="61:66" x14ac:dyDescent="0.25">
      <c r="BI14794"/>
      <c r="BJ14794"/>
      <c r="BK14794"/>
      <c r="BL14794"/>
      <c r="BM14794"/>
      <c r="BN14794"/>
    </row>
    <row r="14795" spans="61:66" x14ac:dyDescent="0.25">
      <c r="BI14795"/>
      <c r="BJ14795"/>
      <c r="BK14795"/>
      <c r="BL14795"/>
      <c r="BM14795"/>
      <c r="BN14795"/>
    </row>
    <row r="14796" spans="61:66" x14ac:dyDescent="0.25">
      <c r="BI14796"/>
      <c r="BJ14796"/>
      <c r="BK14796"/>
      <c r="BL14796"/>
      <c r="BM14796"/>
      <c r="BN14796"/>
    </row>
    <row r="14797" spans="61:66" x14ac:dyDescent="0.25">
      <c r="BI14797"/>
      <c r="BJ14797"/>
      <c r="BK14797"/>
      <c r="BL14797"/>
      <c r="BM14797"/>
      <c r="BN14797"/>
    </row>
    <row r="14798" spans="61:66" x14ac:dyDescent="0.25">
      <c r="BI14798"/>
      <c r="BJ14798"/>
      <c r="BK14798"/>
      <c r="BL14798"/>
      <c r="BM14798"/>
      <c r="BN14798"/>
    </row>
    <row r="14799" spans="61:66" x14ac:dyDescent="0.25">
      <c r="BI14799"/>
      <c r="BJ14799"/>
      <c r="BK14799"/>
      <c r="BL14799"/>
      <c r="BM14799"/>
      <c r="BN14799"/>
    </row>
    <row r="14800" spans="61:66" x14ac:dyDescent="0.25">
      <c r="BI14800"/>
      <c r="BJ14800"/>
      <c r="BK14800"/>
      <c r="BL14800"/>
      <c r="BM14800"/>
      <c r="BN14800"/>
    </row>
    <row r="14801" spans="61:66" x14ac:dyDescent="0.25">
      <c r="BI14801"/>
      <c r="BJ14801"/>
      <c r="BK14801"/>
      <c r="BL14801"/>
      <c r="BM14801"/>
      <c r="BN14801"/>
    </row>
    <row r="14802" spans="61:66" x14ac:dyDescent="0.25">
      <c r="BI14802"/>
      <c r="BJ14802"/>
      <c r="BK14802"/>
      <c r="BL14802"/>
      <c r="BM14802"/>
      <c r="BN14802"/>
    </row>
    <row r="14803" spans="61:66" x14ac:dyDescent="0.25">
      <c r="BI14803"/>
      <c r="BJ14803"/>
      <c r="BK14803"/>
      <c r="BL14803"/>
      <c r="BM14803"/>
      <c r="BN14803"/>
    </row>
    <row r="14804" spans="61:66" x14ac:dyDescent="0.25">
      <c r="BI14804"/>
      <c r="BJ14804"/>
      <c r="BK14804"/>
      <c r="BL14804"/>
      <c r="BM14804"/>
      <c r="BN14804"/>
    </row>
    <row r="14805" spans="61:66" x14ac:dyDescent="0.25">
      <c r="BI14805"/>
      <c r="BJ14805"/>
      <c r="BK14805"/>
      <c r="BL14805"/>
      <c r="BM14805"/>
      <c r="BN14805"/>
    </row>
    <row r="14806" spans="61:66" x14ac:dyDescent="0.25">
      <c r="BI14806"/>
      <c r="BJ14806"/>
      <c r="BK14806"/>
      <c r="BL14806"/>
      <c r="BM14806"/>
      <c r="BN14806"/>
    </row>
    <row r="14807" spans="61:66" x14ac:dyDescent="0.25">
      <c r="BI14807"/>
      <c r="BJ14807"/>
      <c r="BK14807"/>
      <c r="BL14807"/>
      <c r="BM14807"/>
      <c r="BN14807"/>
    </row>
    <row r="14808" spans="61:66" x14ac:dyDescent="0.25">
      <c r="BI14808"/>
      <c r="BJ14808"/>
      <c r="BK14808"/>
      <c r="BL14808"/>
      <c r="BM14808"/>
      <c r="BN14808"/>
    </row>
    <row r="14809" spans="61:66" x14ac:dyDescent="0.25">
      <c r="BI14809"/>
      <c r="BJ14809"/>
      <c r="BK14809"/>
      <c r="BL14809"/>
      <c r="BM14809"/>
      <c r="BN14809"/>
    </row>
    <row r="14810" spans="61:66" x14ac:dyDescent="0.25">
      <c r="BI14810"/>
      <c r="BJ14810"/>
      <c r="BK14810"/>
      <c r="BL14810"/>
      <c r="BM14810"/>
      <c r="BN14810"/>
    </row>
    <row r="14811" spans="61:66" x14ac:dyDescent="0.25">
      <c r="BI14811"/>
      <c r="BJ14811"/>
      <c r="BK14811"/>
      <c r="BL14811"/>
      <c r="BM14811"/>
      <c r="BN14811"/>
    </row>
    <row r="14812" spans="61:66" x14ac:dyDescent="0.25">
      <c r="BI14812"/>
      <c r="BJ14812"/>
      <c r="BK14812"/>
      <c r="BL14812"/>
      <c r="BM14812"/>
      <c r="BN14812"/>
    </row>
    <row r="14813" spans="61:66" x14ac:dyDescent="0.25">
      <c r="BI14813"/>
      <c r="BJ14813"/>
      <c r="BK14813"/>
      <c r="BL14813"/>
      <c r="BM14813"/>
      <c r="BN14813"/>
    </row>
    <row r="14814" spans="61:66" x14ac:dyDescent="0.25">
      <c r="BI14814"/>
      <c r="BJ14814"/>
      <c r="BK14814"/>
      <c r="BL14814"/>
      <c r="BM14814"/>
      <c r="BN14814"/>
    </row>
    <row r="14815" spans="61:66" x14ac:dyDescent="0.25">
      <c r="BI14815"/>
      <c r="BJ14815"/>
      <c r="BK14815"/>
      <c r="BL14815"/>
      <c r="BM14815"/>
      <c r="BN14815"/>
    </row>
    <row r="14816" spans="61:66" x14ac:dyDescent="0.25">
      <c r="BI14816"/>
      <c r="BJ14816"/>
      <c r="BK14816"/>
      <c r="BL14816"/>
      <c r="BM14816"/>
      <c r="BN14816"/>
    </row>
    <row r="14817" spans="61:66" x14ac:dyDescent="0.25">
      <c r="BI14817"/>
      <c r="BJ14817"/>
      <c r="BK14817"/>
      <c r="BL14817"/>
      <c r="BM14817"/>
      <c r="BN14817"/>
    </row>
    <row r="14818" spans="61:66" x14ac:dyDescent="0.25">
      <c r="BI14818"/>
      <c r="BJ14818"/>
      <c r="BK14818"/>
      <c r="BL14818"/>
      <c r="BM14818"/>
      <c r="BN14818"/>
    </row>
    <row r="14819" spans="61:66" x14ac:dyDescent="0.25">
      <c r="BI14819"/>
      <c r="BJ14819"/>
      <c r="BK14819"/>
      <c r="BL14819"/>
      <c r="BM14819"/>
      <c r="BN14819"/>
    </row>
    <row r="14820" spans="61:66" x14ac:dyDescent="0.25">
      <c r="BI14820"/>
      <c r="BJ14820"/>
      <c r="BK14820"/>
      <c r="BL14820"/>
      <c r="BM14820"/>
      <c r="BN14820"/>
    </row>
    <row r="14821" spans="61:66" x14ac:dyDescent="0.25">
      <c r="BI14821"/>
      <c r="BJ14821"/>
      <c r="BK14821"/>
      <c r="BL14821"/>
      <c r="BM14821"/>
      <c r="BN14821"/>
    </row>
    <row r="14822" spans="61:66" x14ac:dyDescent="0.25">
      <c r="BI14822"/>
      <c r="BJ14822"/>
      <c r="BK14822"/>
      <c r="BL14822"/>
      <c r="BM14822"/>
      <c r="BN14822"/>
    </row>
    <row r="14823" spans="61:66" x14ac:dyDescent="0.25">
      <c r="BI14823"/>
      <c r="BJ14823"/>
      <c r="BK14823"/>
      <c r="BL14823"/>
      <c r="BM14823"/>
      <c r="BN14823"/>
    </row>
    <row r="14824" spans="61:66" x14ac:dyDescent="0.25">
      <c r="BI14824"/>
      <c r="BJ14824"/>
      <c r="BK14824"/>
      <c r="BL14824"/>
      <c r="BM14824"/>
      <c r="BN14824"/>
    </row>
    <row r="14825" spans="61:66" x14ac:dyDescent="0.25">
      <c r="BI14825"/>
      <c r="BJ14825"/>
      <c r="BK14825"/>
      <c r="BL14825"/>
      <c r="BM14825"/>
      <c r="BN14825"/>
    </row>
    <row r="14826" spans="61:66" x14ac:dyDescent="0.25">
      <c r="BI14826"/>
      <c r="BJ14826"/>
      <c r="BK14826"/>
      <c r="BL14826"/>
      <c r="BM14826"/>
      <c r="BN14826"/>
    </row>
    <row r="14827" spans="61:66" x14ac:dyDescent="0.25">
      <c r="BI14827"/>
      <c r="BJ14827"/>
      <c r="BK14827"/>
      <c r="BL14827"/>
      <c r="BM14827"/>
      <c r="BN14827"/>
    </row>
    <row r="14828" spans="61:66" x14ac:dyDescent="0.25">
      <c r="BI14828"/>
      <c r="BJ14828"/>
      <c r="BK14828"/>
      <c r="BL14828"/>
      <c r="BM14828"/>
      <c r="BN14828"/>
    </row>
    <row r="14829" spans="61:66" x14ac:dyDescent="0.25">
      <c r="BI14829"/>
      <c r="BJ14829"/>
      <c r="BK14829"/>
      <c r="BL14829"/>
      <c r="BM14829"/>
      <c r="BN14829"/>
    </row>
    <row r="14830" spans="61:66" x14ac:dyDescent="0.25">
      <c r="BI14830"/>
      <c r="BJ14830"/>
      <c r="BK14830"/>
      <c r="BL14830"/>
      <c r="BM14830"/>
      <c r="BN14830"/>
    </row>
    <row r="14831" spans="61:66" x14ac:dyDescent="0.25">
      <c r="BI14831"/>
      <c r="BJ14831"/>
      <c r="BK14831"/>
      <c r="BL14831"/>
      <c r="BM14831"/>
      <c r="BN14831"/>
    </row>
    <row r="14832" spans="61:66" x14ac:dyDescent="0.25">
      <c r="BI14832"/>
      <c r="BJ14832"/>
      <c r="BK14832"/>
      <c r="BL14832"/>
      <c r="BM14832"/>
      <c r="BN14832"/>
    </row>
    <row r="14833" spans="61:66" x14ac:dyDescent="0.25">
      <c r="BI14833"/>
      <c r="BJ14833"/>
      <c r="BK14833"/>
      <c r="BL14833"/>
      <c r="BM14833"/>
      <c r="BN14833"/>
    </row>
    <row r="14834" spans="61:66" x14ac:dyDescent="0.25">
      <c r="BI14834"/>
      <c r="BJ14834"/>
      <c r="BK14834"/>
      <c r="BL14834"/>
      <c r="BM14834"/>
      <c r="BN14834"/>
    </row>
    <row r="14835" spans="61:66" x14ac:dyDescent="0.25">
      <c r="BI14835"/>
      <c r="BJ14835"/>
      <c r="BK14835"/>
      <c r="BL14835"/>
      <c r="BM14835"/>
      <c r="BN14835"/>
    </row>
    <row r="14836" spans="61:66" x14ac:dyDescent="0.25">
      <c r="BI14836"/>
      <c r="BJ14836"/>
      <c r="BK14836"/>
      <c r="BL14836"/>
      <c r="BM14836"/>
      <c r="BN14836"/>
    </row>
    <row r="14837" spans="61:66" x14ac:dyDescent="0.25">
      <c r="BI14837"/>
      <c r="BJ14837"/>
      <c r="BK14837"/>
      <c r="BL14837"/>
      <c r="BM14837"/>
      <c r="BN14837"/>
    </row>
    <row r="14838" spans="61:66" x14ac:dyDescent="0.25">
      <c r="BI14838"/>
      <c r="BJ14838"/>
      <c r="BK14838"/>
      <c r="BL14838"/>
      <c r="BM14838"/>
      <c r="BN14838"/>
    </row>
    <row r="14839" spans="61:66" x14ac:dyDescent="0.25">
      <c r="BI14839"/>
      <c r="BJ14839"/>
      <c r="BK14839"/>
      <c r="BL14839"/>
      <c r="BM14839"/>
      <c r="BN14839"/>
    </row>
    <row r="14840" spans="61:66" x14ac:dyDescent="0.25">
      <c r="BI14840"/>
      <c r="BJ14840"/>
      <c r="BK14840"/>
      <c r="BL14840"/>
      <c r="BM14840"/>
      <c r="BN14840"/>
    </row>
    <row r="14841" spans="61:66" x14ac:dyDescent="0.25">
      <c r="BI14841"/>
      <c r="BJ14841"/>
      <c r="BK14841"/>
      <c r="BL14841"/>
      <c r="BM14841"/>
      <c r="BN14841"/>
    </row>
    <row r="14842" spans="61:66" x14ac:dyDescent="0.25">
      <c r="BI14842"/>
      <c r="BJ14842"/>
      <c r="BK14842"/>
      <c r="BL14842"/>
      <c r="BM14842"/>
      <c r="BN14842"/>
    </row>
    <row r="14843" spans="61:66" x14ac:dyDescent="0.25">
      <c r="BI14843"/>
      <c r="BJ14843"/>
      <c r="BK14843"/>
      <c r="BL14843"/>
      <c r="BM14843"/>
      <c r="BN14843"/>
    </row>
    <row r="14844" spans="61:66" x14ac:dyDescent="0.25">
      <c r="BI14844"/>
      <c r="BJ14844"/>
      <c r="BK14844"/>
      <c r="BL14844"/>
      <c r="BM14844"/>
      <c r="BN14844"/>
    </row>
    <row r="14845" spans="61:66" x14ac:dyDescent="0.25">
      <c r="BI14845"/>
      <c r="BJ14845"/>
      <c r="BK14845"/>
      <c r="BL14845"/>
      <c r="BM14845"/>
      <c r="BN14845"/>
    </row>
    <row r="14846" spans="61:66" x14ac:dyDescent="0.25">
      <c r="BI14846"/>
      <c r="BJ14846"/>
      <c r="BK14846"/>
      <c r="BL14846"/>
      <c r="BM14846"/>
      <c r="BN14846"/>
    </row>
    <row r="14847" spans="61:66" x14ac:dyDescent="0.25">
      <c r="BI14847"/>
      <c r="BJ14847"/>
      <c r="BK14847"/>
      <c r="BL14847"/>
      <c r="BM14847"/>
      <c r="BN14847"/>
    </row>
    <row r="14848" spans="61:66" x14ac:dyDescent="0.25">
      <c r="BI14848"/>
      <c r="BJ14848"/>
      <c r="BK14848"/>
      <c r="BL14848"/>
      <c r="BM14848"/>
      <c r="BN14848"/>
    </row>
    <row r="14849" spans="61:66" x14ac:dyDescent="0.25">
      <c r="BI14849"/>
      <c r="BJ14849"/>
      <c r="BK14849"/>
      <c r="BL14849"/>
      <c r="BM14849"/>
      <c r="BN14849"/>
    </row>
    <row r="14850" spans="61:66" x14ac:dyDescent="0.25">
      <c r="BI14850"/>
      <c r="BJ14850"/>
      <c r="BK14850"/>
      <c r="BL14850"/>
      <c r="BM14850"/>
      <c r="BN14850"/>
    </row>
    <row r="14851" spans="61:66" x14ac:dyDescent="0.25">
      <c r="BI14851"/>
      <c r="BJ14851"/>
      <c r="BK14851"/>
      <c r="BL14851"/>
      <c r="BM14851"/>
      <c r="BN14851"/>
    </row>
    <row r="14852" spans="61:66" x14ac:dyDescent="0.25">
      <c r="BI14852"/>
      <c r="BJ14852"/>
      <c r="BK14852"/>
      <c r="BL14852"/>
      <c r="BM14852"/>
      <c r="BN14852"/>
    </row>
    <row r="14853" spans="61:66" x14ac:dyDescent="0.25">
      <c r="BI14853"/>
      <c r="BJ14853"/>
      <c r="BK14853"/>
      <c r="BL14853"/>
      <c r="BM14853"/>
      <c r="BN14853"/>
    </row>
    <row r="14854" spans="61:66" x14ac:dyDescent="0.25">
      <c r="BI14854"/>
      <c r="BJ14854"/>
      <c r="BK14854"/>
      <c r="BL14854"/>
      <c r="BM14854"/>
      <c r="BN14854"/>
    </row>
    <row r="14855" spans="61:66" x14ac:dyDescent="0.25">
      <c r="BI14855"/>
      <c r="BJ14855"/>
      <c r="BK14855"/>
      <c r="BL14855"/>
      <c r="BM14855"/>
      <c r="BN14855"/>
    </row>
    <row r="14856" spans="61:66" x14ac:dyDescent="0.25">
      <c r="BI14856"/>
      <c r="BJ14856"/>
      <c r="BK14856"/>
      <c r="BL14856"/>
      <c r="BM14856"/>
      <c r="BN14856"/>
    </row>
    <row r="14857" spans="61:66" x14ac:dyDescent="0.25">
      <c r="BI14857"/>
      <c r="BJ14857"/>
      <c r="BK14857"/>
      <c r="BL14857"/>
      <c r="BM14857"/>
      <c r="BN14857"/>
    </row>
    <row r="14858" spans="61:66" x14ac:dyDescent="0.25">
      <c r="BI14858"/>
      <c r="BJ14858"/>
      <c r="BK14858"/>
      <c r="BL14858"/>
      <c r="BM14858"/>
      <c r="BN14858"/>
    </row>
    <row r="14859" spans="61:66" x14ac:dyDescent="0.25">
      <c r="BI14859"/>
      <c r="BJ14859"/>
      <c r="BK14859"/>
      <c r="BL14859"/>
      <c r="BM14859"/>
      <c r="BN14859"/>
    </row>
    <row r="14860" spans="61:66" x14ac:dyDescent="0.25">
      <c r="BI14860"/>
      <c r="BJ14860"/>
      <c r="BK14860"/>
      <c r="BL14860"/>
      <c r="BM14860"/>
      <c r="BN14860"/>
    </row>
    <row r="14861" spans="61:66" x14ac:dyDescent="0.25">
      <c r="BI14861"/>
      <c r="BJ14861"/>
      <c r="BK14861"/>
      <c r="BL14861"/>
      <c r="BM14861"/>
      <c r="BN14861"/>
    </row>
    <row r="14862" spans="61:66" x14ac:dyDescent="0.25">
      <c r="BI14862"/>
      <c r="BJ14862"/>
      <c r="BK14862"/>
      <c r="BL14862"/>
      <c r="BM14862"/>
      <c r="BN14862"/>
    </row>
    <row r="14863" spans="61:66" x14ac:dyDescent="0.25">
      <c r="BI14863"/>
      <c r="BJ14863"/>
      <c r="BK14863"/>
      <c r="BL14863"/>
      <c r="BM14863"/>
      <c r="BN14863"/>
    </row>
    <row r="14864" spans="61:66" x14ac:dyDescent="0.25">
      <c r="BI14864"/>
      <c r="BJ14864"/>
      <c r="BK14864"/>
      <c r="BL14864"/>
      <c r="BM14864"/>
      <c r="BN14864"/>
    </row>
    <row r="14865" spans="61:66" x14ac:dyDescent="0.25">
      <c r="BI14865"/>
      <c r="BJ14865"/>
      <c r="BK14865"/>
      <c r="BL14865"/>
      <c r="BM14865"/>
      <c r="BN14865"/>
    </row>
    <row r="14866" spans="61:66" x14ac:dyDescent="0.25">
      <c r="BI14866"/>
      <c r="BJ14866"/>
      <c r="BK14866"/>
      <c r="BL14866"/>
      <c r="BM14866"/>
      <c r="BN14866"/>
    </row>
    <row r="14867" spans="61:66" x14ac:dyDescent="0.25">
      <c r="BI14867"/>
      <c r="BJ14867"/>
      <c r="BK14867"/>
      <c r="BL14867"/>
      <c r="BM14867"/>
      <c r="BN14867"/>
    </row>
    <row r="14868" spans="61:66" x14ac:dyDescent="0.25">
      <c r="BI14868"/>
      <c r="BJ14868"/>
      <c r="BK14868"/>
      <c r="BL14868"/>
      <c r="BM14868"/>
      <c r="BN14868"/>
    </row>
    <row r="14869" spans="61:66" x14ac:dyDescent="0.25">
      <c r="BI14869"/>
      <c r="BJ14869"/>
      <c r="BK14869"/>
      <c r="BL14869"/>
      <c r="BM14869"/>
      <c r="BN14869"/>
    </row>
    <row r="14870" spans="61:66" x14ac:dyDescent="0.25">
      <c r="BI14870"/>
      <c r="BJ14870"/>
      <c r="BK14870"/>
      <c r="BL14870"/>
      <c r="BM14870"/>
      <c r="BN14870"/>
    </row>
    <row r="14871" spans="61:66" x14ac:dyDescent="0.25">
      <c r="BI14871"/>
      <c r="BJ14871"/>
      <c r="BK14871"/>
      <c r="BL14871"/>
      <c r="BM14871"/>
      <c r="BN14871"/>
    </row>
    <row r="14872" spans="61:66" x14ac:dyDescent="0.25">
      <c r="BI14872"/>
      <c r="BJ14872"/>
      <c r="BK14872"/>
      <c r="BL14872"/>
      <c r="BM14872"/>
      <c r="BN14872"/>
    </row>
    <row r="14873" spans="61:66" x14ac:dyDescent="0.25">
      <c r="BI14873"/>
      <c r="BJ14873"/>
      <c r="BK14873"/>
      <c r="BL14873"/>
      <c r="BM14873"/>
      <c r="BN14873"/>
    </row>
    <row r="14874" spans="61:66" x14ac:dyDescent="0.25">
      <c r="BI14874"/>
      <c r="BJ14874"/>
      <c r="BK14874"/>
      <c r="BL14874"/>
      <c r="BM14874"/>
      <c r="BN14874"/>
    </row>
    <row r="14875" spans="61:66" x14ac:dyDescent="0.25">
      <c r="BI14875"/>
      <c r="BJ14875"/>
      <c r="BK14875"/>
      <c r="BL14875"/>
      <c r="BM14875"/>
      <c r="BN14875"/>
    </row>
    <row r="14876" spans="61:66" x14ac:dyDescent="0.25">
      <c r="BI14876"/>
      <c r="BJ14876"/>
      <c r="BK14876"/>
      <c r="BL14876"/>
      <c r="BM14876"/>
      <c r="BN14876"/>
    </row>
    <row r="14877" spans="61:66" x14ac:dyDescent="0.25">
      <c r="BI14877"/>
      <c r="BJ14877"/>
      <c r="BK14877"/>
      <c r="BL14877"/>
      <c r="BM14877"/>
      <c r="BN14877"/>
    </row>
    <row r="14878" spans="61:66" x14ac:dyDescent="0.25">
      <c r="BI14878"/>
      <c r="BJ14878"/>
      <c r="BK14878"/>
      <c r="BL14878"/>
      <c r="BM14878"/>
      <c r="BN14878"/>
    </row>
    <row r="14879" spans="61:66" x14ac:dyDescent="0.25">
      <c r="BI14879"/>
      <c r="BJ14879"/>
      <c r="BK14879"/>
      <c r="BL14879"/>
      <c r="BM14879"/>
      <c r="BN14879"/>
    </row>
    <row r="14880" spans="61:66" x14ac:dyDescent="0.25">
      <c r="BI14880"/>
      <c r="BJ14880"/>
      <c r="BK14880"/>
      <c r="BL14880"/>
      <c r="BM14880"/>
      <c r="BN14880"/>
    </row>
    <row r="14881" spans="61:66" x14ac:dyDescent="0.25">
      <c r="BI14881"/>
      <c r="BJ14881"/>
      <c r="BK14881"/>
      <c r="BL14881"/>
      <c r="BM14881"/>
      <c r="BN14881"/>
    </row>
    <row r="14882" spans="61:66" x14ac:dyDescent="0.25">
      <c r="BI14882"/>
      <c r="BJ14882"/>
      <c r="BK14882"/>
      <c r="BL14882"/>
      <c r="BM14882"/>
      <c r="BN14882"/>
    </row>
    <row r="14883" spans="61:66" x14ac:dyDescent="0.25">
      <c r="BI14883"/>
      <c r="BJ14883"/>
      <c r="BK14883"/>
      <c r="BL14883"/>
      <c r="BM14883"/>
      <c r="BN14883"/>
    </row>
    <row r="14884" spans="61:66" x14ac:dyDescent="0.25">
      <c r="BI14884"/>
      <c r="BJ14884"/>
      <c r="BK14884"/>
      <c r="BL14884"/>
      <c r="BM14884"/>
      <c r="BN14884"/>
    </row>
    <row r="14885" spans="61:66" x14ac:dyDescent="0.25">
      <c r="BI14885"/>
      <c r="BJ14885"/>
      <c r="BK14885"/>
      <c r="BL14885"/>
      <c r="BM14885"/>
      <c r="BN14885"/>
    </row>
    <row r="14886" spans="61:66" x14ac:dyDescent="0.25">
      <c r="BI14886"/>
      <c r="BJ14886"/>
      <c r="BK14886"/>
      <c r="BL14886"/>
      <c r="BM14886"/>
      <c r="BN14886"/>
    </row>
    <row r="14887" spans="61:66" x14ac:dyDescent="0.25">
      <c r="BI14887"/>
      <c r="BJ14887"/>
      <c r="BK14887"/>
      <c r="BL14887"/>
      <c r="BM14887"/>
      <c r="BN14887"/>
    </row>
    <row r="14888" spans="61:66" x14ac:dyDescent="0.25">
      <c r="BI14888"/>
      <c r="BJ14888"/>
      <c r="BK14888"/>
      <c r="BL14888"/>
      <c r="BM14888"/>
      <c r="BN14888"/>
    </row>
    <row r="14889" spans="61:66" x14ac:dyDescent="0.25">
      <c r="BI14889"/>
      <c r="BJ14889"/>
      <c r="BK14889"/>
      <c r="BL14889"/>
      <c r="BM14889"/>
      <c r="BN14889"/>
    </row>
    <row r="14890" spans="61:66" x14ac:dyDescent="0.25">
      <c r="BI14890"/>
      <c r="BJ14890"/>
      <c r="BK14890"/>
      <c r="BL14890"/>
      <c r="BM14890"/>
      <c r="BN14890"/>
    </row>
    <row r="14891" spans="61:66" x14ac:dyDescent="0.25">
      <c r="BI14891"/>
      <c r="BJ14891"/>
      <c r="BK14891"/>
      <c r="BL14891"/>
      <c r="BM14891"/>
      <c r="BN14891"/>
    </row>
    <row r="14892" spans="61:66" x14ac:dyDescent="0.25">
      <c r="BI14892"/>
      <c r="BJ14892"/>
      <c r="BK14892"/>
      <c r="BL14892"/>
      <c r="BM14892"/>
      <c r="BN14892"/>
    </row>
    <row r="14893" spans="61:66" x14ac:dyDescent="0.25">
      <c r="BI14893"/>
      <c r="BJ14893"/>
      <c r="BK14893"/>
      <c r="BL14893"/>
      <c r="BM14893"/>
      <c r="BN14893"/>
    </row>
    <row r="14894" spans="61:66" x14ac:dyDescent="0.25">
      <c r="BI14894"/>
      <c r="BJ14894"/>
      <c r="BK14894"/>
      <c r="BL14894"/>
      <c r="BM14894"/>
      <c r="BN14894"/>
    </row>
    <row r="14895" spans="61:66" x14ac:dyDescent="0.25">
      <c r="BI14895"/>
      <c r="BJ14895"/>
      <c r="BK14895"/>
      <c r="BL14895"/>
      <c r="BM14895"/>
      <c r="BN14895"/>
    </row>
    <row r="14896" spans="61:66" x14ac:dyDescent="0.25">
      <c r="BI14896"/>
      <c r="BJ14896"/>
      <c r="BK14896"/>
      <c r="BL14896"/>
      <c r="BM14896"/>
      <c r="BN14896"/>
    </row>
    <row r="14897" spans="61:66" x14ac:dyDescent="0.25">
      <c r="BI14897"/>
      <c r="BJ14897"/>
      <c r="BK14897"/>
      <c r="BL14897"/>
      <c r="BM14897"/>
      <c r="BN14897"/>
    </row>
    <row r="14898" spans="61:66" x14ac:dyDescent="0.25">
      <c r="BI14898"/>
      <c r="BJ14898"/>
      <c r="BK14898"/>
      <c r="BL14898"/>
      <c r="BM14898"/>
      <c r="BN14898"/>
    </row>
    <row r="14899" spans="61:66" x14ac:dyDescent="0.25">
      <c r="BI14899"/>
      <c r="BJ14899"/>
      <c r="BK14899"/>
      <c r="BL14899"/>
      <c r="BM14899"/>
      <c r="BN14899"/>
    </row>
    <row r="14900" spans="61:66" x14ac:dyDescent="0.25">
      <c r="BI14900"/>
      <c r="BJ14900"/>
      <c r="BK14900"/>
      <c r="BL14900"/>
      <c r="BM14900"/>
      <c r="BN14900"/>
    </row>
    <row r="14901" spans="61:66" x14ac:dyDescent="0.25">
      <c r="BI14901"/>
      <c r="BJ14901"/>
      <c r="BK14901"/>
      <c r="BL14901"/>
      <c r="BM14901"/>
      <c r="BN14901"/>
    </row>
    <row r="14902" spans="61:66" x14ac:dyDescent="0.25">
      <c r="BI14902"/>
      <c r="BJ14902"/>
      <c r="BK14902"/>
      <c r="BL14902"/>
      <c r="BM14902"/>
      <c r="BN14902"/>
    </row>
    <row r="14903" spans="61:66" x14ac:dyDescent="0.25">
      <c r="BI14903"/>
      <c r="BJ14903"/>
      <c r="BK14903"/>
      <c r="BL14903"/>
      <c r="BM14903"/>
      <c r="BN14903"/>
    </row>
    <row r="14904" spans="61:66" x14ac:dyDescent="0.25">
      <c r="BI14904"/>
      <c r="BJ14904"/>
      <c r="BK14904"/>
      <c r="BL14904"/>
      <c r="BM14904"/>
      <c r="BN14904"/>
    </row>
    <row r="14905" spans="61:66" x14ac:dyDescent="0.25">
      <c r="BI14905"/>
      <c r="BJ14905"/>
      <c r="BK14905"/>
      <c r="BL14905"/>
      <c r="BM14905"/>
      <c r="BN14905"/>
    </row>
    <row r="14906" spans="61:66" x14ac:dyDescent="0.25">
      <c r="BI14906"/>
      <c r="BJ14906"/>
      <c r="BK14906"/>
      <c r="BL14906"/>
      <c r="BM14906"/>
      <c r="BN14906"/>
    </row>
    <row r="14907" spans="61:66" x14ac:dyDescent="0.25">
      <c r="BI14907"/>
      <c r="BJ14907"/>
      <c r="BK14907"/>
      <c r="BL14907"/>
      <c r="BM14907"/>
      <c r="BN14907"/>
    </row>
    <row r="14908" spans="61:66" x14ac:dyDescent="0.25">
      <c r="BI14908"/>
      <c r="BJ14908"/>
      <c r="BK14908"/>
      <c r="BL14908"/>
      <c r="BM14908"/>
      <c r="BN14908"/>
    </row>
    <row r="14909" spans="61:66" x14ac:dyDescent="0.25">
      <c r="BI14909"/>
      <c r="BJ14909"/>
      <c r="BK14909"/>
      <c r="BL14909"/>
      <c r="BM14909"/>
      <c r="BN14909"/>
    </row>
    <row r="14910" spans="61:66" x14ac:dyDescent="0.25">
      <c r="BI14910"/>
      <c r="BJ14910"/>
      <c r="BK14910"/>
      <c r="BL14910"/>
      <c r="BM14910"/>
      <c r="BN14910"/>
    </row>
    <row r="14911" spans="61:66" x14ac:dyDescent="0.25">
      <c r="BI14911"/>
      <c r="BJ14911"/>
      <c r="BK14911"/>
      <c r="BL14911"/>
      <c r="BM14911"/>
      <c r="BN14911"/>
    </row>
    <row r="14912" spans="61:66" x14ac:dyDescent="0.25">
      <c r="BI14912"/>
      <c r="BJ14912"/>
      <c r="BK14912"/>
      <c r="BL14912"/>
      <c r="BM14912"/>
      <c r="BN14912"/>
    </row>
    <row r="14913" spans="61:66" x14ac:dyDescent="0.25">
      <c r="BI14913"/>
      <c r="BJ14913"/>
      <c r="BK14913"/>
      <c r="BL14913"/>
      <c r="BM14913"/>
      <c r="BN14913"/>
    </row>
    <row r="14914" spans="61:66" x14ac:dyDescent="0.25">
      <c r="BI14914"/>
      <c r="BJ14914"/>
      <c r="BK14914"/>
      <c r="BL14914"/>
      <c r="BM14914"/>
      <c r="BN14914"/>
    </row>
    <row r="14915" spans="61:66" x14ac:dyDescent="0.25">
      <c r="BI14915"/>
      <c r="BJ14915"/>
      <c r="BK14915"/>
      <c r="BL14915"/>
      <c r="BM14915"/>
      <c r="BN14915"/>
    </row>
    <row r="14916" spans="61:66" x14ac:dyDescent="0.25">
      <c r="BI14916"/>
      <c r="BJ14916"/>
      <c r="BK14916"/>
      <c r="BL14916"/>
      <c r="BM14916"/>
      <c r="BN14916"/>
    </row>
    <row r="14917" spans="61:66" x14ac:dyDescent="0.25">
      <c r="BI14917"/>
      <c r="BJ14917"/>
      <c r="BK14917"/>
      <c r="BL14917"/>
      <c r="BM14917"/>
      <c r="BN14917"/>
    </row>
    <row r="14918" spans="61:66" x14ac:dyDescent="0.25">
      <c r="BI14918"/>
      <c r="BJ14918"/>
      <c r="BK14918"/>
      <c r="BL14918"/>
      <c r="BM14918"/>
      <c r="BN14918"/>
    </row>
    <row r="14919" spans="61:66" x14ac:dyDescent="0.25">
      <c r="BI14919"/>
      <c r="BJ14919"/>
      <c r="BK14919"/>
      <c r="BL14919"/>
      <c r="BM14919"/>
      <c r="BN14919"/>
    </row>
    <row r="14920" spans="61:66" x14ac:dyDescent="0.25">
      <c r="BI14920"/>
      <c r="BJ14920"/>
      <c r="BK14920"/>
      <c r="BL14920"/>
      <c r="BM14920"/>
      <c r="BN14920"/>
    </row>
    <row r="14921" spans="61:66" x14ac:dyDescent="0.25">
      <c r="BI14921"/>
      <c r="BJ14921"/>
      <c r="BK14921"/>
      <c r="BL14921"/>
      <c r="BM14921"/>
      <c r="BN14921"/>
    </row>
    <row r="14922" spans="61:66" x14ac:dyDescent="0.25">
      <c r="BI14922"/>
      <c r="BJ14922"/>
      <c r="BK14922"/>
      <c r="BL14922"/>
      <c r="BM14922"/>
      <c r="BN14922"/>
    </row>
    <row r="14923" spans="61:66" x14ac:dyDescent="0.25">
      <c r="BI14923"/>
      <c r="BJ14923"/>
      <c r="BK14923"/>
      <c r="BL14923"/>
      <c r="BM14923"/>
      <c r="BN14923"/>
    </row>
    <row r="14924" spans="61:66" x14ac:dyDescent="0.25">
      <c r="BI14924"/>
      <c r="BJ14924"/>
      <c r="BK14924"/>
      <c r="BL14924"/>
      <c r="BM14924"/>
      <c r="BN14924"/>
    </row>
    <row r="14925" spans="61:66" x14ac:dyDescent="0.25">
      <c r="BI14925"/>
      <c r="BJ14925"/>
      <c r="BK14925"/>
      <c r="BL14925"/>
      <c r="BM14925"/>
      <c r="BN14925"/>
    </row>
    <row r="14926" spans="61:66" x14ac:dyDescent="0.25">
      <c r="BI14926"/>
      <c r="BJ14926"/>
      <c r="BK14926"/>
      <c r="BL14926"/>
      <c r="BM14926"/>
      <c r="BN14926"/>
    </row>
    <row r="14927" spans="61:66" x14ac:dyDescent="0.25">
      <c r="BI14927"/>
      <c r="BJ14927"/>
      <c r="BK14927"/>
      <c r="BL14927"/>
      <c r="BM14927"/>
      <c r="BN14927"/>
    </row>
    <row r="14928" spans="61:66" x14ac:dyDescent="0.25">
      <c r="BI14928"/>
      <c r="BJ14928"/>
      <c r="BK14928"/>
      <c r="BL14928"/>
      <c r="BM14928"/>
      <c r="BN14928"/>
    </row>
    <row r="14929" spans="61:66" x14ac:dyDescent="0.25">
      <c r="BI14929"/>
      <c r="BJ14929"/>
      <c r="BK14929"/>
      <c r="BL14929"/>
      <c r="BM14929"/>
      <c r="BN14929"/>
    </row>
    <row r="14930" spans="61:66" x14ac:dyDescent="0.25">
      <c r="BI14930"/>
      <c r="BJ14930"/>
      <c r="BK14930"/>
      <c r="BL14930"/>
      <c r="BM14930"/>
      <c r="BN14930"/>
    </row>
    <row r="14931" spans="61:66" x14ac:dyDescent="0.25">
      <c r="BI14931"/>
      <c r="BJ14931"/>
      <c r="BK14931"/>
      <c r="BL14931"/>
      <c r="BM14931"/>
      <c r="BN14931"/>
    </row>
    <row r="14932" spans="61:66" x14ac:dyDescent="0.25">
      <c r="BI14932"/>
      <c r="BJ14932"/>
      <c r="BK14932"/>
      <c r="BL14932"/>
      <c r="BM14932"/>
      <c r="BN14932"/>
    </row>
    <row r="14933" spans="61:66" x14ac:dyDescent="0.25">
      <c r="BI14933"/>
      <c r="BJ14933"/>
      <c r="BK14933"/>
      <c r="BL14933"/>
      <c r="BM14933"/>
      <c r="BN14933"/>
    </row>
    <row r="14934" spans="61:66" x14ac:dyDescent="0.25">
      <c r="BI14934"/>
      <c r="BJ14934"/>
      <c r="BK14934"/>
      <c r="BL14934"/>
      <c r="BM14934"/>
      <c r="BN14934"/>
    </row>
    <row r="14935" spans="61:66" x14ac:dyDescent="0.25">
      <c r="BI14935"/>
      <c r="BJ14935"/>
      <c r="BK14935"/>
      <c r="BL14935"/>
      <c r="BM14935"/>
      <c r="BN14935"/>
    </row>
    <row r="14936" spans="61:66" x14ac:dyDescent="0.25">
      <c r="BI14936"/>
      <c r="BJ14936"/>
      <c r="BK14936"/>
      <c r="BL14936"/>
      <c r="BM14936"/>
      <c r="BN14936"/>
    </row>
    <row r="14937" spans="61:66" x14ac:dyDescent="0.25">
      <c r="BI14937"/>
      <c r="BJ14937"/>
      <c r="BK14937"/>
      <c r="BL14937"/>
      <c r="BM14937"/>
      <c r="BN14937"/>
    </row>
    <row r="14938" spans="61:66" x14ac:dyDescent="0.25">
      <c r="BI14938"/>
      <c r="BJ14938"/>
      <c r="BK14938"/>
      <c r="BL14938"/>
      <c r="BM14938"/>
      <c r="BN14938"/>
    </row>
    <row r="14939" spans="61:66" x14ac:dyDescent="0.25">
      <c r="BI14939"/>
      <c r="BJ14939"/>
      <c r="BK14939"/>
      <c r="BL14939"/>
      <c r="BM14939"/>
      <c r="BN14939"/>
    </row>
    <row r="14940" spans="61:66" x14ac:dyDescent="0.25">
      <c r="BI14940"/>
      <c r="BJ14940"/>
      <c r="BK14940"/>
      <c r="BL14940"/>
      <c r="BM14940"/>
      <c r="BN14940"/>
    </row>
    <row r="14941" spans="61:66" x14ac:dyDescent="0.25">
      <c r="BI14941"/>
      <c r="BJ14941"/>
      <c r="BK14941"/>
      <c r="BL14941"/>
      <c r="BM14941"/>
      <c r="BN14941"/>
    </row>
    <row r="14942" spans="61:66" x14ac:dyDescent="0.25">
      <c r="BI14942"/>
      <c r="BJ14942"/>
      <c r="BK14942"/>
      <c r="BL14942"/>
      <c r="BM14942"/>
      <c r="BN14942"/>
    </row>
    <row r="14943" spans="61:66" x14ac:dyDescent="0.25">
      <c r="BI14943"/>
      <c r="BJ14943"/>
      <c r="BK14943"/>
      <c r="BL14943"/>
      <c r="BM14943"/>
      <c r="BN14943"/>
    </row>
    <row r="14944" spans="61:66" x14ac:dyDescent="0.25">
      <c r="BI14944"/>
      <c r="BJ14944"/>
      <c r="BK14944"/>
      <c r="BL14944"/>
      <c r="BM14944"/>
      <c r="BN14944"/>
    </row>
    <row r="14945" spans="61:66" x14ac:dyDescent="0.25">
      <c r="BI14945"/>
      <c r="BJ14945"/>
      <c r="BK14945"/>
      <c r="BL14945"/>
      <c r="BM14945"/>
      <c r="BN14945"/>
    </row>
    <row r="14946" spans="61:66" x14ac:dyDescent="0.25">
      <c r="BI14946"/>
      <c r="BJ14946"/>
      <c r="BK14946"/>
      <c r="BL14946"/>
      <c r="BM14946"/>
      <c r="BN14946"/>
    </row>
    <row r="14947" spans="61:66" x14ac:dyDescent="0.25">
      <c r="BI14947"/>
      <c r="BJ14947"/>
      <c r="BK14947"/>
      <c r="BL14947"/>
      <c r="BM14947"/>
      <c r="BN14947"/>
    </row>
    <row r="14948" spans="61:66" x14ac:dyDescent="0.25">
      <c r="BI14948"/>
      <c r="BJ14948"/>
      <c r="BK14948"/>
      <c r="BL14948"/>
      <c r="BM14948"/>
      <c r="BN14948"/>
    </row>
    <row r="14949" spans="61:66" x14ac:dyDescent="0.25">
      <c r="BI14949"/>
      <c r="BJ14949"/>
      <c r="BK14949"/>
      <c r="BL14949"/>
      <c r="BM14949"/>
      <c r="BN14949"/>
    </row>
    <row r="14950" spans="61:66" x14ac:dyDescent="0.25">
      <c r="BI14950"/>
      <c r="BJ14950"/>
      <c r="BK14950"/>
      <c r="BL14950"/>
      <c r="BM14950"/>
      <c r="BN14950"/>
    </row>
    <row r="14951" spans="61:66" x14ac:dyDescent="0.25">
      <c r="BI14951"/>
      <c r="BJ14951"/>
      <c r="BK14951"/>
      <c r="BL14951"/>
      <c r="BM14951"/>
      <c r="BN14951"/>
    </row>
    <row r="14952" spans="61:66" x14ac:dyDescent="0.25">
      <c r="BI14952"/>
      <c r="BJ14952"/>
      <c r="BK14952"/>
      <c r="BL14952"/>
      <c r="BM14952"/>
      <c r="BN14952"/>
    </row>
    <row r="14953" spans="61:66" x14ac:dyDescent="0.25">
      <c r="BI14953"/>
      <c r="BJ14953"/>
      <c r="BK14953"/>
      <c r="BL14953"/>
      <c r="BM14953"/>
      <c r="BN14953"/>
    </row>
    <row r="14954" spans="61:66" x14ac:dyDescent="0.25">
      <c r="BI14954"/>
      <c r="BJ14954"/>
      <c r="BK14954"/>
      <c r="BL14954"/>
      <c r="BM14954"/>
      <c r="BN14954"/>
    </row>
    <row r="14955" spans="61:66" x14ac:dyDescent="0.25">
      <c r="BI14955"/>
      <c r="BJ14955"/>
      <c r="BK14955"/>
      <c r="BL14955"/>
      <c r="BM14955"/>
      <c r="BN14955"/>
    </row>
    <row r="14956" spans="61:66" x14ac:dyDescent="0.25">
      <c r="BI14956"/>
      <c r="BJ14956"/>
      <c r="BK14956"/>
      <c r="BL14956"/>
      <c r="BM14956"/>
      <c r="BN14956"/>
    </row>
    <row r="14957" spans="61:66" x14ac:dyDescent="0.25">
      <c r="BI14957"/>
      <c r="BJ14957"/>
      <c r="BK14957"/>
      <c r="BL14957"/>
      <c r="BM14957"/>
      <c r="BN14957"/>
    </row>
    <row r="14958" spans="61:66" x14ac:dyDescent="0.25">
      <c r="BI14958"/>
      <c r="BJ14958"/>
      <c r="BK14958"/>
      <c r="BL14958"/>
      <c r="BM14958"/>
      <c r="BN14958"/>
    </row>
    <row r="14959" spans="61:66" x14ac:dyDescent="0.25">
      <c r="BI14959"/>
      <c r="BJ14959"/>
      <c r="BK14959"/>
      <c r="BL14959"/>
      <c r="BM14959"/>
      <c r="BN14959"/>
    </row>
    <row r="14960" spans="61:66" x14ac:dyDescent="0.25">
      <c r="BI14960"/>
      <c r="BJ14960"/>
      <c r="BK14960"/>
      <c r="BL14960"/>
      <c r="BM14960"/>
      <c r="BN14960"/>
    </row>
    <row r="14961" spans="61:66" x14ac:dyDescent="0.25">
      <c r="BI14961"/>
      <c r="BJ14961"/>
      <c r="BK14961"/>
      <c r="BL14961"/>
      <c r="BM14961"/>
      <c r="BN14961"/>
    </row>
    <row r="14962" spans="61:66" x14ac:dyDescent="0.25">
      <c r="BI14962"/>
      <c r="BJ14962"/>
      <c r="BK14962"/>
      <c r="BL14962"/>
      <c r="BM14962"/>
      <c r="BN14962"/>
    </row>
    <row r="14963" spans="61:66" x14ac:dyDescent="0.25">
      <c r="BI14963"/>
      <c r="BJ14963"/>
      <c r="BK14963"/>
      <c r="BL14963"/>
      <c r="BM14963"/>
      <c r="BN14963"/>
    </row>
    <row r="14964" spans="61:66" x14ac:dyDescent="0.25">
      <c r="BI14964"/>
      <c r="BJ14964"/>
      <c r="BK14964"/>
      <c r="BL14964"/>
      <c r="BM14964"/>
      <c r="BN14964"/>
    </row>
    <row r="14965" spans="61:66" x14ac:dyDescent="0.25">
      <c r="BI14965"/>
      <c r="BJ14965"/>
      <c r="BK14965"/>
      <c r="BL14965"/>
      <c r="BM14965"/>
      <c r="BN14965"/>
    </row>
    <row r="14966" spans="61:66" x14ac:dyDescent="0.25">
      <c r="BI14966"/>
      <c r="BJ14966"/>
      <c r="BK14966"/>
      <c r="BL14966"/>
      <c r="BM14966"/>
      <c r="BN14966"/>
    </row>
    <row r="14967" spans="61:66" x14ac:dyDescent="0.25">
      <c r="BI14967"/>
      <c r="BJ14967"/>
      <c r="BK14967"/>
      <c r="BL14967"/>
      <c r="BM14967"/>
      <c r="BN14967"/>
    </row>
    <row r="14968" spans="61:66" x14ac:dyDescent="0.25">
      <c r="BI14968"/>
      <c r="BJ14968"/>
      <c r="BK14968"/>
      <c r="BL14968"/>
      <c r="BM14968"/>
      <c r="BN14968"/>
    </row>
    <row r="14969" spans="61:66" x14ac:dyDescent="0.25">
      <c r="BI14969"/>
      <c r="BJ14969"/>
      <c r="BK14969"/>
      <c r="BL14969"/>
      <c r="BM14969"/>
      <c r="BN14969"/>
    </row>
    <row r="14970" spans="61:66" x14ac:dyDescent="0.25">
      <c r="BI14970"/>
      <c r="BJ14970"/>
      <c r="BK14970"/>
      <c r="BL14970"/>
      <c r="BM14970"/>
      <c r="BN14970"/>
    </row>
    <row r="14971" spans="61:66" x14ac:dyDescent="0.25">
      <c r="BI14971"/>
      <c r="BJ14971"/>
      <c r="BK14971"/>
      <c r="BL14971"/>
      <c r="BM14971"/>
      <c r="BN14971"/>
    </row>
    <row r="14972" spans="61:66" x14ac:dyDescent="0.25">
      <c r="BI14972"/>
      <c r="BJ14972"/>
      <c r="BK14972"/>
      <c r="BL14972"/>
      <c r="BM14972"/>
      <c r="BN14972"/>
    </row>
    <row r="14973" spans="61:66" x14ac:dyDescent="0.25">
      <c r="BI14973"/>
      <c r="BJ14973"/>
      <c r="BK14973"/>
      <c r="BL14973"/>
      <c r="BM14973"/>
      <c r="BN14973"/>
    </row>
    <row r="14974" spans="61:66" x14ac:dyDescent="0.25">
      <c r="BI14974"/>
      <c r="BJ14974"/>
      <c r="BK14974"/>
      <c r="BL14974"/>
      <c r="BM14974"/>
      <c r="BN14974"/>
    </row>
    <row r="14975" spans="61:66" x14ac:dyDescent="0.25">
      <c r="BI14975"/>
      <c r="BJ14975"/>
      <c r="BK14975"/>
      <c r="BL14975"/>
      <c r="BM14975"/>
      <c r="BN14975"/>
    </row>
    <row r="14976" spans="61:66" x14ac:dyDescent="0.25">
      <c r="BI14976"/>
      <c r="BJ14976"/>
      <c r="BK14976"/>
      <c r="BL14976"/>
      <c r="BM14976"/>
      <c r="BN14976"/>
    </row>
    <row r="14977" spans="61:66" x14ac:dyDescent="0.25">
      <c r="BI14977"/>
      <c r="BJ14977"/>
      <c r="BK14977"/>
      <c r="BL14977"/>
      <c r="BM14977"/>
      <c r="BN14977"/>
    </row>
    <row r="14978" spans="61:66" x14ac:dyDescent="0.25">
      <c r="BI14978"/>
      <c r="BJ14978"/>
      <c r="BK14978"/>
      <c r="BL14978"/>
      <c r="BM14978"/>
      <c r="BN14978"/>
    </row>
    <row r="14979" spans="61:66" x14ac:dyDescent="0.25">
      <c r="BI14979"/>
      <c r="BJ14979"/>
      <c r="BK14979"/>
      <c r="BL14979"/>
      <c r="BM14979"/>
      <c r="BN14979"/>
    </row>
    <row r="14980" spans="61:66" x14ac:dyDescent="0.25">
      <c r="BI14980"/>
      <c r="BJ14980"/>
      <c r="BK14980"/>
      <c r="BL14980"/>
      <c r="BM14980"/>
      <c r="BN14980"/>
    </row>
    <row r="14981" spans="61:66" x14ac:dyDescent="0.25">
      <c r="BI14981"/>
      <c r="BJ14981"/>
      <c r="BK14981"/>
      <c r="BL14981"/>
      <c r="BM14981"/>
      <c r="BN14981"/>
    </row>
    <row r="14982" spans="61:66" x14ac:dyDescent="0.25">
      <c r="BI14982"/>
      <c r="BJ14982"/>
      <c r="BK14982"/>
      <c r="BL14982"/>
      <c r="BM14982"/>
      <c r="BN14982"/>
    </row>
    <row r="14983" spans="61:66" x14ac:dyDescent="0.25">
      <c r="BI14983"/>
      <c r="BJ14983"/>
      <c r="BK14983"/>
      <c r="BL14983"/>
      <c r="BM14983"/>
      <c r="BN14983"/>
    </row>
    <row r="14984" spans="61:66" x14ac:dyDescent="0.25">
      <c r="BI14984"/>
      <c r="BJ14984"/>
      <c r="BK14984"/>
      <c r="BL14984"/>
      <c r="BM14984"/>
      <c r="BN14984"/>
    </row>
    <row r="14985" spans="61:66" x14ac:dyDescent="0.25">
      <c r="BI14985"/>
      <c r="BJ14985"/>
      <c r="BK14985"/>
      <c r="BL14985"/>
      <c r="BM14985"/>
      <c r="BN14985"/>
    </row>
    <row r="14986" spans="61:66" x14ac:dyDescent="0.25">
      <c r="BI14986"/>
      <c r="BJ14986"/>
      <c r="BK14986"/>
      <c r="BL14986"/>
      <c r="BM14986"/>
      <c r="BN14986"/>
    </row>
    <row r="14987" spans="61:66" x14ac:dyDescent="0.25">
      <c r="BI14987"/>
      <c r="BJ14987"/>
      <c r="BK14987"/>
      <c r="BL14987"/>
      <c r="BM14987"/>
      <c r="BN14987"/>
    </row>
    <row r="14988" spans="61:66" x14ac:dyDescent="0.25">
      <c r="BI14988"/>
      <c r="BJ14988"/>
      <c r="BK14988"/>
      <c r="BL14988"/>
      <c r="BM14988"/>
      <c r="BN14988"/>
    </row>
    <row r="14989" spans="61:66" x14ac:dyDescent="0.25">
      <c r="BI14989"/>
      <c r="BJ14989"/>
      <c r="BK14989"/>
      <c r="BL14989"/>
      <c r="BM14989"/>
      <c r="BN14989"/>
    </row>
    <row r="14990" spans="61:66" x14ac:dyDescent="0.25">
      <c r="BI14990"/>
      <c r="BJ14990"/>
      <c r="BK14990"/>
      <c r="BL14990"/>
      <c r="BM14990"/>
      <c r="BN14990"/>
    </row>
    <row r="14991" spans="61:66" x14ac:dyDescent="0.25">
      <c r="BI14991"/>
      <c r="BJ14991"/>
      <c r="BK14991"/>
      <c r="BL14991"/>
      <c r="BM14991"/>
      <c r="BN14991"/>
    </row>
    <row r="14992" spans="61:66" x14ac:dyDescent="0.25">
      <c r="BI14992"/>
      <c r="BJ14992"/>
      <c r="BK14992"/>
      <c r="BL14992"/>
      <c r="BM14992"/>
      <c r="BN14992"/>
    </row>
    <row r="14993" spans="61:66" x14ac:dyDescent="0.25">
      <c r="BI14993"/>
      <c r="BJ14993"/>
      <c r="BK14993"/>
      <c r="BL14993"/>
      <c r="BM14993"/>
      <c r="BN14993"/>
    </row>
    <row r="14994" spans="61:66" x14ac:dyDescent="0.25">
      <c r="BI14994"/>
      <c r="BJ14994"/>
      <c r="BK14994"/>
      <c r="BL14994"/>
      <c r="BM14994"/>
      <c r="BN14994"/>
    </row>
    <row r="14995" spans="61:66" x14ac:dyDescent="0.25">
      <c r="BI14995"/>
      <c r="BJ14995"/>
      <c r="BK14995"/>
      <c r="BL14995"/>
      <c r="BM14995"/>
      <c r="BN14995"/>
    </row>
    <row r="14996" spans="61:66" x14ac:dyDescent="0.25">
      <c r="BI14996"/>
      <c r="BJ14996"/>
      <c r="BK14996"/>
      <c r="BL14996"/>
      <c r="BM14996"/>
      <c r="BN14996"/>
    </row>
    <row r="14997" spans="61:66" x14ac:dyDescent="0.25">
      <c r="BI14997"/>
      <c r="BJ14997"/>
      <c r="BK14997"/>
      <c r="BL14997"/>
      <c r="BM14997"/>
      <c r="BN14997"/>
    </row>
    <row r="14998" spans="61:66" x14ac:dyDescent="0.25">
      <c r="BI14998"/>
      <c r="BJ14998"/>
      <c r="BK14998"/>
      <c r="BL14998"/>
      <c r="BM14998"/>
      <c r="BN14998"/>
    </row>
    <row r="14999" spans="61:66" x14ac:dyDescent="0.25">
      <c r="BI14999"/>
      <c r="BJ14999"/>
      <c r="BK14999"/>
      <c r="BL14999"/>
      <c r="BM14999"/>
      <c r="BN14999"/>
    </row>
    <row r="15000" spans="61:66" x14ac:dyDescent="0.25">
      <c r="BI15000"/>
      <c r="BJ15000"/>
      <c r="BK15000"/>
      <c r="BL15000"/>
      <c r="BM15000"/>
      <c r="BN15000"/>
    </row>
    <row r="15001" spans="61:66" x14ac:dyDescent="0.25">
      <c r="BI15001"/>
      <c r="BJ15001"/>
      <c r="BK15001"/>
      <c r="BL15001"/>
      <c r="BM15001"/>
      <c r="BN15001"/>
    </row>
    <row r="15002" spans="61:66" x14ac:dyDescent="0.25">
      <c r="BI15002"/>
      <c r="BJ15002"/>
      <c r="BK15002"/>
      <c r="BL15002"/>
      <c r="BM15002"/>
      <c r="BN15002"/>
    </row>
    <row r="15003" spans="61:66" x14ac:dyDescent="0.25">
      <c r="BI15003"/>
      <c r="BJ15003"/>
      <c r="BK15003"/>
      <c r="BL15003"/>
      <c r="BM15003"/>
      <c r="BN15003"/>
    </row>
    <row r="15004" spans="61:66" x14ac:dyDescent="0.25">
      <c r="BI15004"/>
      <c r="BJ15004"/>
      <c r="BK15004"/>
      <c r="BL15004"/>
      <c r="BM15004"/>
      <c r="BN15004"/>
    </row>
    <row r="15005" spans="61:66" x14ac:dyDescent="0.25">
      <c r="BI15005"/>
      <c r="BJ15005"/>
      <c r="BK15005"/>
      <c r="BL15005"/>
      <c r="BM15005"/>
      <c r="BN15005"/>
    </row>
    <row r="15006" spans="61:66" x14ac:dyDescent="0.25">
      <c r="BI15006"/>
      <c r="BJ15006"/>
      <c r="BK15006"/>
      <c r="BL15006"/>
      <c r="BM15006"/>
      <c r="BN15006"/>
    </row>
    <row r="15007" spans="61:66" x14ac:dyDescent="0.25">
      <c r="BI15007"/>
      <c r="BJ15007"/>
      <c r="BK15007"/>
      <c r="BL15007"/>
      <c r="BM15007"/>
      <c r="BN15007"/>
    </row>
    <row r="15008" spans="61:66" x14ac:dyDescent="0.25">
      <c r="BI15008"/>
      <c r="BJ15008"/>
      <c r="BK15008"/>
      <c r="BL15008"/>
      <c r="BM15008"/>
      <c r="BN15008"/>
    </row>
    <row r="15009" spans="61:66" x14ac:dyDescent="0.25">
      <c r="BI15009"/>
      <c r="BJ15009"/>
      <c r="BK15009"/>
      <c r="BL15009"/>
      <c r="BM15009"/>
      <c r="BN15009"/>
    </row>
    <row r="15010" spans="61:66" x14ac:dyDescent="0.25">
      <c r="BI15010"/>
      <c r="BJ15010"/>
      <c r="BK15010"/>
      <c r="BL15010"/>
      <c r="BM15010"/>
      <c r="BN15010"/>
    </row>
    <row r="15011" spans="61:66" x14ac:dyDescent="0.25">
      <c r="BI15011"/>
      <c r="BJ15011"/>
      <c r="BK15011"/>
      <c r="BL15011"/>
      <c r="BM15011"/>
      <c r="BN15011"/>
    </row>
    <row r="15012" spans="61:66" x14ac:dyDescent="0.25">
      <c r="BI15012"/>
      <c r="BJ15012"/>
      <c r="BK15012"/>
      <c r="BL15012"/>
      <c r="BM15012"/>
      <c r="BN15012"/>
    </row>
    <row r="15013" spans="61:66" x14ac:dyDescent="0.25">
      <c r="BI15013"/>
      <c r="BJ15013"/>
      <c r="BK15013"/>
      <c r="BL15013"/>
      <c r="BM15013"/>
      <c r="BN15013"/>
    </row>
    <row r="15014" spans="61:66" x14ac:dyDescent="0.25">
      <c r="BI15014"/>
      <c r="BJ15014"/>
      <c r="BK15014"/>
      <c r="BL15014"/>
      <c r="BM15014"/>
      <c r="BN15014"/>
    </row>
    <row r="15015" spans="61:66" x14ac:dyDescent="0.25">
      <c r="BI15015"/>
      <c r="BJ15015"/>
      <c r="BK15015"/>
      <c r="BL15015"/>
      <c r="BM15015"/>
      <c r="BN15015"/>
    </row>
    <row r="15016" spans="61:66" x14ac:dyDescent="0.25">
      <c r="BI15016"/>
      <c r="BJ15016"/>
      <c r="BK15016"/>
      <c r="BL15016"/>
      <c r="BM15016"/>
      <c r="BN15016"/>
    </row>
    <row r="15017" spans="61:66" x14ac:dyDescent="0.25">
      <c r="BI15017"/>
      <c r="BJ15017"/>
      <c r="BK15017"/>
      <c r="BL15017"/>
      <c r="BM15017"/>
      <c r="BN15017"/>
    </row>
    <row r="15018" spans="61:66" x14ac:dyDescent="0.25">
      <c r="BI15018"/>
      <c r="BJ15018"/>
      <c r="BK15018"/>
      <c r="BL15018"/>
      <c r="BM15018"/>
      <c r="BN15018"/>
    </row>
    <row r="15019" spans="61:66" x14ac:dyDescent="0.25">
      <c r="BI15019"/>
      <c r="BJ15019"/>
      <c r="BK15019"/>
      <c r="BL15019"/>
      <c r="BM15019"/>
      <c r="BN15019"/>
    </row>
    <row r="15020" spans="61:66" x14ac:dyDescent="0.25">
      <c r="BI15020"/>
      <c r="BJ15020"/>
      <c r="BK15020"/>
      <c r="BL15020"/>
      <c r="BM15020"/>
      <c r="BN15020"/>
    </row>
    <row r="15021" spans="61:66" x14ac:dyDescent="0.25">
      <c r="BI15021"/>
      <c r="BJ15021"/>
      <c r="BK15021"/>
      <c r="BL15021"/>
      <c r="BM15021"/>
      <c r="BN15021"/>
    </row>
    <row r="15022" spans="61:66" x14ac:dyDescent="0.25">
      <c r="BI15022"/>
      <c r="BJ15022"/>
      <c r="BK15022"/>
      <c r="BL15022"/>
      <c r="BM15022"/>
      <c r="BN15022"/>
    </row>
    <row r="15023" spans="61:66" x14ac:dyDescent="0.25">
      <c r="BI15023"/>
      <c r="BJ15023"/>
      <c r="BK15023"/>
      <c r="BL15023"/>
      <c r="BM15023"/>
      <c r="BN15023"/>
    </row>
    <row r="15024" spans="61:66" x14ac:dyDescent="0.25">
      <c r="BI15024"/>
      <c r="BJ15024"/>
      <c r="BK15024"/>
      <c r="BL15024"/>
      <c r="BM15024"/>
      <c r="BN15024"/>
    </row>
    <row r="15025" spans="61:66" x14ac:dyDescent="0.25">
      <c r="BI15025"/>
      <c r="BJ15025"/>
      <c r="BK15025"/>
      <c r="BL15025"/>
      <c r="BM15025"/>
      <c r="BN15025"/>
    </row>
    <row r="15026" spans="61:66" x14ac:dyDescent="0.25">
      <c r="BI15026"/>
      <c r="BJ15026"/>
      <c r="BK15026"/>
      <c r="BL15026"/>
      <c r="BM15026"/>
      <c r="BN15026"/>
    </row>
    <row r="15027" spans="61:66" x14ac:dyDescent="0.25">
      <c r="BI15027"/>
      <c r="BJ15027"/>
      <c r="BK15027"/>
      <c r="BL15027"/>
      <c r="BM15027"/>
      <c r="BN15027"/>
    </row>
    <row r="15028" spans="61:66" x14ac:dyDescent="0.25">
      <c r="BI15028"/>
      <c r="BJ15028"/>
      <c r="BK15028"/>
      <c r="BL15028"/>
      <c r="BM15028"/>
      <c r="BN15028"/>
    </row>
    <row r="15029" spans="61:66" x14ac:dyDescent="0.25">
      <c r="BI15029"/>
      <c r="BJ15029"/>
      <c r="BK15029"/>
      <c r="BL15029"/>
      <c r="BM15029"/>
      <c r="BN15029"/>
    </row>
    <row r="15030" spans="61:66" x14ac:dyDescent="0.25">
      <c r="BI15030"/>
      <c r="BJ15030"/>
      <c r="BK15030"/>
      <c r="BL15030"/>
      <c r="BM15030"/>
      <c r="BN15030"/>
    </row>
    <row r="15031" spans="61:66" x14ac:dyDescent="0.25">
      <c r="BI15031"/>
      <c r="BJ15031"/>
      <c r="BK15031"/>
      <c r="BL15031"/>
      <c r="BM15031"/>
      <c r="BN15031"/>
    </row>
    <row r="15032" spans="61:66" x14ac:dyDescent="0.25">
      <c r="BI15032"/>
      <c r="BJ15032"/>
      <c r="BK15032"/>
      <c r="BL15032"/>
      <c r="BM15032"/>
      <c r="BN15032"/>
    </row>
    <row r="15033" spans="61:66" x14ac:dyDescent="0.25">
      <c r="BI15033"/>
      <c r="BJ15033"/>
      <c r="BK15033"/>
      <c r="BL15033"/>
      <c r="BM15033"/>
      <c r="BN15033"/>
    </row>
    <row r="15034" spans="61:66" x14ac:dyDescent="0.25">
      <c r="BI15034"/>
      <c r="BJ15034"/>
      <c r="BK15034"/>
      <c r="BL15034"/>
      <c r="BM15034"/>
      <c r="BN15034"/>
    </row>
    <row r="15035" spans="61:66" x14ac:dyDescent="0.25">
      <c r="BI15035"/>
      <c r="BJ15035"/>
      <c r="BK15035"/>
      <c r="BL15035"/>
      <c r="BM15035"/>
      <c r="BN15035"/>
    </row>
    <row r="15036" spans="61:66" x14ac:dyDescent="0.25">
      <c r="BI15036"/>
      <c r="BJ15036"/>
      <c r="BK15036"/>
      <c r="BL15036"/>
      <c r="BM15036"/>
      <c r="BN15036"/>
    </row>
    <row r="15037" spans="61:66" x14ac:dyDescent="0.25">
      <c r="BI15037"/>
      <c r="BJ15037"/>
      <c r="BK15037"/>
      <c r="BL15037"/>
      <c r="BM15037"/>
      <c r="BN15037"/>
    </row>
    <row r="15038" spans="61:66" x14ac:dyDescent="0.25">
      <c r="BI15038"/>
      <c r="BJ15038"/>
      <c r="BK15038"/>
      <c r="BL15038"/>
      <c r="BM15038"/>
      <c r="BN15038"/>
    </row>
    <row r="15039" spans="61:66" x14ac:dyDescent="0.25">
      <c r="BI15039"/>
      <c r="BJ15039"/>
      <c r="BK15039"/>
      <c r="BL15039"/>
      <c r="BM15039"/>
      <c r="BN15039"/>
    </row>
    <row r="15040" spans="61:66" x14ac:dyDescent="0.25">
      <c r="BI15040"/>
      <c r="BJ15040"/>
      <c r="BK15040"/>
      <c r="BL15040"/>
      <c r="BM15040"/>
      <c r="BN15040"/>
    </row>
    <row r="15041" spans="61:66" x14ac:dyDescent="0.25">
      <c r="BI15041"/>
      <c r="BJ15041"/>
      <c r="BK15041"/>
      <c r="BL15041"/>
      <c r="BM15041"/>
      <c r="BN15041"/>
    </row>
    <row r="15042" spans="61:66" x14ac:dyDescent="0.25">
      <c r="BI15042"/>
      <c r="BJ15042"/>
      <c r="BK15042"/>
      <c r="BL15042"/>
      <c r="BM15042"/>
      <c r="BN15042"/>
    </row>
    <row r="15043" spans="61:66" x14ac:dyDescent="0.25">
      <c r="BI15043"/>
      <c r="BJ15043"/>
      <c r="BK15043"/>
      <c r="BL15043"/>
      <c r="BM15043"/>
      <c r="BN15043"/>
    </row>
    <row r="15044" spans="61:66" x14ac:dyDescent="0.25">
      <c r="BI15044"/>
      <c r="BJ15044"/>
      <c r="BK15044"/>
      <c r="BL15044"/>
      <c r="BM15044"/>
      <c r="BN15044"/>
    </row>
    <row r="15045" spans="61:66" x14ac:dyDescent="0.25">
      <c r="BI15045"/>
      <c r="BJ15045"/>
      <c r="BK15045"/>
      <c r="BL15045"/>
      <c r="BM15045"/>
      <c r="BN15045"/>
    </row>
    <row r="15046" spans="61:66" x14ac:dyDescent="0.25">
      <c r="BI15046"/>
      <c r="BJ15046"/>
      <c r="BK15046"/>
      <c r="BL15046"/>
      <c r="BM15046"/>
      <c r="BN15046"/>
    </row>
    <row r="15047" spans="61:66" x14ac:dyDescent="0.25">
      <c r="BI15047"/>
      <c r="BJ15047"/>
      <c r="BK15047"/>
      <c r="BL15047"/>
      <c r="BM15047"/>
      <c r="BN15047"/>
    </row>
    <row r="15048" spans="61:66" x14ac:dyDescent="0.25">
      <c r="BI15048"/>
      <c r="BJ15048"/>
      <c r="BK15048"/>
      <c r="BL15048"/>
      <c r="BM15048"/>
      <c r="BN15048"/>
    </row>
    <row r="15049" spans="61:66" x14ac:dyDescent="0.25">
      <c r="BI15049"/>
      <c r="BJ15049"/>
      <c r="BK15049"/>
      <c r="BL15049"/>
      <c r="BM15049"/>
      <c r="BN15049"/>
    </row>
    <row r="15050" spans="61:66" x14ac:dyDescent="0.25">
      <c r="BI15050"/>
      <c r="BJ15050"/>
      <c r="BK15050"/>
      <c r="BL15050"/>
      <c r="BM15050"/>
      <c r="BN15050"/>
    </row>
    <row r="15051" spans="61:66" x14ac:dyDescent="0.25">
      <c r="BI15051"/>
      <c r="BJ15051"/>
      <c r="BK15051"/>
      <c r="BL15051"/>
      <c r="BM15051"/>
      <c r="BN15051"/>
    </row>
    <row r="15052" spans="61:66" x14ac:dyDescent="0.25">
      <c r="BI15052"/>
      <c r="BJ15052"/>
      <c r="BK15052"/>
      <c r="BL15052"/>
      <c r="BM15052"/>
      <c r="BN15052"/>
    </row>
    <row r="15053" spans="61:66" x14ac:dyDescent="0.25">
      <c r="BI15053"/>
      <c r="BJ15053"/>
      <c r="BK15053"/>
      <c r="BL15053"/>
      <c r="BM15053"/>
      <c r="BN15053"/>
    </row>
    <row r="15054" spans="61:66" x14ac:dyDescent="0.25">
      <c r="BI15054"/>
      <c r="BJ15054"/>
      <c r="BK15054"/>
      <c r="BL15054"/>
      <c r="BM15054"/>
      <c r="BN15054"/>
    </row>
    <row r="15055" spans="61:66" x14ac:dyDescent="0.25">
      <c r="BI15055"/>
      <c r="BJ15055"/>
      <c r="BK15055"/>
      <c r="BL15055"/>
      <c r="BM15055"/>
      <c r="BN15055"/>
    </row>
    <row r="15056" spans="61:66" x14ac:dyDescent="0.25">
      <c r="BI15056"/>
      <c r="BJ15056"/>
      <c r="BK15056"/>
      <c r="BL15056"/>
      <c r="BM15056"/>
      <c r="BN15056"/>
    </row>
    <row r="15057" spans="61:66" x14ac:dyDescent="0.25">
      <c r="BI15057"/>
      <c r="BJ15057"/>
      <c r="BK15057"/>
      <c r="BL15057"/>
      <c r="BM15057"/>
      <c r="BN15057"/>
    </row>
    <row r="15058" spans="61:66" x14ac:dyDescent="0.25">
      <c r="BI15058"/>
      <c r="BJ15058"/>
      <c r="BK15058"/>
      <c r="BL15058"/>
      <c r="BM15058"/>
      <c r="BN15058"/>
    </row>
    <row r="15059" spans="61:66" x14ac:dyDescent="0.25">
      <c r="BI15059"/>
      <c r="BJ15059"/>
      <c r="BK15059"/>
      <c r="BL15059"/>
      <c r="BM15059"/>
      <c r="BN15059"/>
    </row>
    <row r="15060" spans="61:66" x14ac:dyDescent="0.25">
      <c r="BI15060"/>
      <c r="BJ15060"/>
      <c r="BK15060"/>
      <c r="BL15060"/>
      <c r="BM15060"/>
      <c r="BN15060"/>
    </row>
    <row r="15061" spans="61:66" x14ac:dyDescent="0.25">
      <c r="BI15061"/>
      <c r="BJ15061"/>
      <c r="BK15061"/>
      <c r="BL15061"/>
      <c r="BM15061"/>
      <c r="BN15061"/>
    </row>
    <row r="15062" spans="61:66" x14ac:dyDescent="0.25">
      <c r="BI15062"/>
      <c r="BJ15062"/>
      <c r="BK15062"/>
      <c r="BL15062"/>
      <c r="BM15062"/>
      <c r="BN15062"/>
    </row>
    <row r="15063" spans="61:66" x14ac:dyDescent="0.25">
      <c r="BI15063"/>
      <c r="BJ15063"/>
      <c r="BK15063"/>
      <c r="BL15063"/>
      <c r="BM15063"/>
      <c r="BN15063"/>
    </row>
    <row r="15064" spans="61:66" x14ac:dyDescent="0.25">
      <c r="BI15064"/>
      <c r="BJ15064"/>
      <c r="BK15064"/>
      <c r="BL15064"/>
      <c r="BM15064"/>
      <c r="BN15064"/>
    </row>
    <row r="15065" spans="61:66" x14ac:dyDescent="0.25">
      <c r="BI15065"/>
      <c r="BJ15065"/>
      <c r="BK15065"/>
      <c r="BL15065"/>
      <c r="BM15065"/>
      <c r="BN15065"/>
    </row>
    <row r="15066" spans="61:66" x14ac:dyDescent="0.25">
      <c r="BI15066"/>
      <c r="BJ15066"/>
      <c r="BK15066"/>
      <c r="BL15066"/>
      <c r="BM15066"/>
      <c r="BN15066"/>
    </row>
    <row r="15067" spans="61:66" x14ac:dyDescent="0.25">
      <c r="BI15067"/>
      <c r="BJ15067"/>
      <c r="BK15067"/>
      <c r="BL15067"/>
      <c r="BM15067"/>
      <c r="BN15067"/>
    </row>
    <row r="15068" spans="61:66" x14ac:dyDescent="0.25">
      <c r="BI15068"/>
      <c r="BJ15068"/>
      <c r="BK15068"/>
      <c r="BL15068"/>
      <c r="BM15068"/>
      <c r="BN15068"/>
    </row>
    <row r="15069" spans="61:66" x14ac:dyDescent="0.25">
      <c r="BI15069"/>
      <c r="BJ15069"/>
      <c r="BK15069"/>
      <c r="BL15069"/>
      <c r="BM15069"/>
      <c r="BN15069"/>
    </row>
    <row r="15070" spans="61:66" x14ac:dyDescent="0.25">
      <c r="BI15070"/>
      <c r="BJ15070"/>
      <c r="BK15070"/>
      <c r="BL15070"/>
      <c r="BM15070"/>
      <c r="BN15070"/>
    </row>
    <row r="15071" spans="61:66" x14ac:dyDescent="0.25">
      <c r="BI15071"/>
      <c r="BJ15071"/>
      <c r="BK15071"/>
      <c r="BL15071"/>
      <c r="BM15071"/>
      <c r="BN15071"/>
    </row>
    <row r="15072" spans="61:66" x14ac:dyDescent="0.25">
      <c r="BI15072"/>
      <c r="BJ15072"/>
      <c r="BK15072"/>
      <c r="BL15072"/>
      <c r="BM15072"/>
      <c r="BN15072"/>
    </row>
    <row r="15073" spans="61:66" x14ac:dyDescent="0.25">
      <c r="BI15073"/>
      <c r="BJ15073"/>
      <c r="BK15073"/>
      <c r="BL15073"/>
      <c r="BM15073"/>
      <c r="BN15073"/>
    </row>
    <row r="15074" spans="61:66" x14ac:dyDescent="0.25">
      <c r="BI15074"/>
      <c r="BJ15074"/>
      <c r="BK15074"/>
      <c r="BL15074"/>
      <c r="BM15074"/>
      <c r="BN15074"/>
    </row>
    <row r="15075" spans="61:66" x14ac:dyDescent="0.25">
      <c r="BI15075"/>
      <c r="BJ15075"/>
      <c r="BK15075"/>
      <c r="BL15075"/>
      <c r="BM15075"/>
      <c r="BN15075"/>
    </row>
    <row r="15076" spans="61:66" x14ac:dyDescent="0.25">
      <c r="BI15076"/>
      <c r="BJ15076"/>
      <c r="BK15076"/>
      <c r="BL15076"/>
      <c r="BM15076"/>
      <c r="BN15076"/>
    </row>
    <row r="15077" spans="61:66" x14ac:dyDescent="0.25">
      <c r="BI15077"/>
      <c r="BJ15077"/>
      <c r="BK15077"/>
      <c r="BL15077"/>
      <c r="BM15077"/>
      <c r="BN15077"/>
    </row>
    <row r="15078" spans="61:66" x14ac:dyDescent="0.25">
      <c r="BI15078"/>
      <c r="BJ15078"/>
      <c r="BK15078"/>
      <c r="BL15078"/>
      <c r="BM15078"/>
      <c r="BN15078"/>
    </row>
    <row r="15079" spans="61:66" x14ac:dyDescent="0.25">
      <c r="BI15079"/>
      <c r="BJ15079"/>
      <c r="BK15079"/>
      <c r="BL15079"/>
      <c r="BM15079"/>
      <c r="BN15079"/>
    </row>
    <row r="15080" spans="61:66" x14ac:dyDescent="0.25">
      <c r="BI15080"/>
      <c r="BJ15080"/>
      <c r="BK15080"/>
      <c r="BL15080"/>
      <c r="BM15080"/>
      <c r="BN15080"/>
    </row>
    <row r="15081" spans="61:66" x14ac:dyDescent="0.25">
      <c r="BI15081"/>
      <c r="BJ15081"/>
      <c r="BK15081"/>
      <c r="BL15081"/>
      <c r="BM15081"/>
      <c r="BN15081"/>
    </row>
    <row r="15082" spans="61:66" x14ac:dyDescent="0.25">
      <c r="BI15082"/>
      <c r="BJ15082"/>
      <c r="BK15082"/>
      <c r="BL15082"/>
      <c r="BM15082"/>
      <c r="BN15082"/>
    </row>
    <row r="15083" spans="61:66" x14ac:dyDescent="0.25">
      <c r="BI15083"/>
      <c r="BJ15083"/>
      <c r="BK15083"/>
      <c r="BL15083"/>
      <c r="BM15083"/>
      <c r="BN15083"/>
    </row>
    <row r="15084" spans="61:66" x14ac:dyDescent="0.25">
      <c r="BI15084"/>
      <c r="BJ15084"/>
      <c r="BK15084"/>
      <c r="BL15084"/>
      <c r="BM15084"/>
      <c r="BN15084"/>
    </row>
    <row r="15085" spans="61:66" x14ac:dyDescent="0.25">
      <c r="BI15085"/>
      <c r="BJ15085"/>
      <c r="BK15085"/>
      <c r="BL15085"/>
      <c r="BM15085"/>
      <c r="BN15085"/>
    </row>
    <row r="15086" spans="61:66" x14ac:dyDescent="0.25">
      <c r="BI15086"/>
      <c r="BJ15086"/>
      <c r="BK15086"/>
      <c r="BL15086"/>
      <c r="BM15086"/>
      <c r="BN15086"/>
    </row>
    <row r="15087" spans="61:66" x14ac:dyDescent="0.25">
      <c r="BI15087"/>
      <c r="BJ15087"/>
      <c r="BK15087"/>
      <c r="BL15087"/>
      <c r="BM15087"/>
      <c r="BN15087"/>
    </row>
    <row r="15088" spans="61:66" x14ac:dyDescent="0.25">
      <c r="BI15088"/>
      <c r="BJ15088"/>
      <c r="BK15088"/>
      <c r="BL15088"/>
      <c r="BM15088"/>
      <c r="BN15088"/>
    </row>
    <row r="15089" spans="61:66" x14ac:dyDescent="0.25">
      <c r="BI15089"/>
      <c r="BJ15089"/>
      <c r="BK15089"/>
      <c r="BL15089"/>
      <c r="BM15089"/>
      <c r="BN15089"/>
    </row>
    <row r="15090" spans="61:66" x14ac:dyDescent="0.25">
      <c r="BI15090"/>
      <c r="BJ15090"/>
      <c r="BK15090"/>
      <c r="BL15090"/>
      <c r="BM15090"/>
      <c r="BN15090"/>
    </row>
    <row r="15091" spans="61:66" x14ac:dyDescent="0.25">
      <c r="BI15091"/>
      <c r="BJ15091"/>
      <c r="BK15091"/>
      <c r="BL15091"/>
      <c r="BM15091"/>
      <c r="BN15091"/>
    </row>
    <row r="15092" spans="61:66" x14ac:dyDescent="0.25">
      <c r="BI15092"/>
      <c r="BJ15092"/>
      <c r="BK15092"/>
      <c r="BL15092"/>
      <c r="BM15092"/>
      <c r="BN15092"/>
    </row>
    <row r="15093" spans="61:66" x14ac:dyDescent="0.25">
      <c r="BI15093"/>
      <c r="BJ15093"/>
      <c r="BK15093"/>
      <c r="BL15093"/>
      <c r="BM15093"/>
      <c r="BN15093"/>
    </row>
    <row r="15094" spans="61:66" x14ac:dyDescent="0.25">
      <c r="BI15094"/>
      <c r="BJ15094"/>
      <c r="BK15094"/>
      <c r="BL15094"/>
      <c r="BM15094"/>
      <c r="BN15094"/>
    </row>
    <row r="15095" spans="61:66" x14ac:dyDescent="0.25">
      <c r="BI15095"/>
      <c r="BJ15095"/>
      <c r="BK15095"/>
      <c r="BL15095"/>
      <c r="BM15095"/>
      <c r="BN15095"/>
    </row>
    <row r="15096" spans="61:66" x14ac:dyDescent="0.25">
      <c r="BI15096"/>
      <c r="BJ15096"/>
      <c r="BK15096"/>
      <c r="BL15096"/>
      <c r="BM15096"/>
      <c r="BN15096"/>
    </row>
    <row r="15097" spans="61:66" x14ac:dyDescent="0.25">
      <c r="BI15097"/>
      <c r="BJ15097"/>
      <c r="BK15097"/>
      <c r="BL15097"/>
      <c r="BM15097"/>
      <c r="BN15097"/>
    </row>
    <row r="15098" spans="61:66" x14ac:dyDescent="0.25">
      <c r="BI15098"/>
      <c r="BJ15098"/>
      <c r="BK15098"/>
      <c r="BL15098"/>
      <c r="BM15098"/>
      <c r="BN15098"/>
    </row>
    <row r="15099" spans="61:66" x14ac:dyDescent="0.25">
      <c r="BI15099"/>
      <c r="BJ15099"/>
      <c r="BK15099"/>
      <c r="BL15099"/>
      <c r="BM15099"/>
      <c r="BN15099"/>
    </row>
    <row r="15100" spans="61:66" x14ac:dyDescent="0.25">
      <c r="BI15100"/>
      <c r="BJ15100"/>
      <c r="BK15100"/>
      <c r="BL15100"/>
      <c r="BM15100"/>
      <c r="BN15100"/>
    </row>
    <row r="15101" spans="61:66" x14ac:dyDescent="0.25">
      <c r="BI15101"/>
      <c r="BJ15101"/>
      <c r="BK15101"/>
      <c r="BL15101"/>
      <c r="BM15101"/>
      <c r="BN15101"/>
    </row>
    <row r="15102" spans="61:66" x14ac:dyDescent="0.25">
      <c r="BI15102"/>
      <c r="BJ15102"/>
      <c r="BK15102"/>
      <c r="BL15102"/>
      <c r="BM15102"/>
      <c r="BN15102"/>
    </row>
    <row r="15103" spans="61:66" x14ac:dyDescent="0.25">
      <c r="BI15103"/>
      <c r="BJ15103"/>
      <c r="BK15103"/>
      <c r="BL15103"/>
      <c r="BM15103"/>
      <c r="BN15103"/>
    </row>
    <row r="15104" spans="61:66" x14ac:dyDescent="0.25">
      <c r="BI15104"/>
      <c r="BJ15104"/>
      <c r="BK15104"/>
      <c r="BL15104"/>
      <c r="BM15104"/>
      <c r="BN15104"/>
    </row>
    <row r="15105" spans="61:66" x14ac:dyDescent="0.25">
      <c r="BI15105"/>
      <c r="BJ15105"/>
      <c r="BK15105"/>
      <c r="BL15105"/>
      <c r="BM15105"/>
      <c r="BN15105"/>
    </row>
    <row r="15106" spans="61:66" x14ac:dyDescent="0.25">
      <c r="BI15106"/>
      <c r="BJ15106"/>
      <c r="BK15106"/>
      <c r="BL15106"/>
      <c r="BM15106"/>
      <c r="BN15106"/>
    </row>
    <row r="15107" spans="61:66" x14ac:dyDescent="0.25">
      <c r="BI15107"/>
      <c r="BJ15107"/>
      <c r="BK15107"/>
      <c r="BL15107"/>
      <c r="BM15107"/>
      <c r="BN15107"/>
    </row>
    <row r="15108" spans="61:66" x14ac:dyDescent="0.25">
      <c r="BI15108"/>
      <c r="BJ15108"/>
      <c r="BK15108"/>
      <c r="BL15108"/>
      <c r="BM15108"/>
      <c r="BN15108"/>
    </row>
    <row r="15109" spans="61:66" x14ac:dyDescent="0.25">
      <c r="BI15109"/>
      <c r="BJ15109"/>
      <c r="BK15109"/>
      <c r="BL15109"/>
      <c r="BM15109"/>
      <c r="BN15109"/>
    </row>
    <row r="15110" spans="61:66" x14ac:dyDescent="0.25">
      <c r="BI15110"/>
      <c r="BJ15110"/>
      <c r="BK15110"/>
      <c r="BL15110"/>
      <c r="BM15110"/>
      <c r="BN15110"/>
    </row>
    <row r="15111" spans="61:66" x14ac:dyDescent="0.25">
      <c r="BI15111"/>
      <c r="BJ15111"/>
      <c r="BK15111"/>
      <c r="BL15111"/>
      <c r="BM15111"/>
      <c r="BN15111"/>
    </row>
    <row r="15112" spans="61:66" x14ac:dyDescent="0.25">
      <c r="BI15112"/>
      <c r="BJ15112"/>
      <c r="BK15112"/>
      <c r="BL15112"/>
      <c r="BM15112"/>
      <c r="BN15112"/>
    </row>
    <row r="15113" spans="61:66" x14ac:dyDescent="0.25">
      <c r="BI15113"/>
      <c r="BJ15113"/>
      <c r="BK15113"/>
      <c r="BL15113"/>
      <c r="BM15113"/>
      <c r="BN15113"/>
    </row>
    <row r="15114" spans="61:66" x14ac:dyDescent="0.25">
      <c r="BI15114"/>
      <c r="BJ15114"/>
      <c r="BK15114"/>
      <c r="BL15114"/>
      <c r="BM15114"/>
      <c r="BN15114"/>
    </row>
    <row r="15115" spans="61:66" x14ac:dyDescent="0.25">
      <c r="BI15115"/>
      <c r="BJ15115"/>
      <c r="BK15115"/>
      <c r="BL15115"/>
      <c r="BM15115"/>
      <c r="BN15115"/>
    </row>
    <row r="15116" spans="61:66" x14ac:dyDescent="0.25">
      <c r="BI15116"/>
      <c r="BJ15116"/>
      <c r="BK15116"/>
      <c r="BL15116"/>
      <c r="BM15116"/>
      <c r="BN15116"/>
    </row>
    <row r="15117" spans="61:66" x14ac:dyDescent="0.25">
      <c r="BI15117"/>
      <c r="BJ15117"/>
      <c r="BK15117"/>
      <c r="BL15117"/>
      <c r="BM15117"/>
      <c r="BN15117"/>
    </row>
    <row r="15118" spans="61:66" x14ac:dyDescent="0.25">
      <c r="BI15118"/>
      <c r="BJ15118"/>
      <c r="BK15118"/>
      <c r="BL15118"/>
      <c r="BM15118"/>
      <c r="BN15118"/>
    </row>
    <row r="15119" spans="61:66" x14ac:dyDescent="0.25">
      <c r="BI15119"/>
      <c r="BJ15119"/>
      <c r="BK15119"/>
      <c r="BL15119"/>
      <c r="BM15119"/>
      <c r="BN15119"/>
    </row>
    <row r="15120" spans="61:66" x14ac:dyDescent="0.25">
      <c r="BI15120"/>
      <c r="BJ15120"/>
      <c r="BK15120"/>
      <c r="BL15120"/>
      <c r="BM15120"/>
      <c r="BN15120"/>
    </row>
    <row r="15121" spans="61:66" x14ac:dyDescent="0.25">
      <c r="BI15121"/>
      <c r="BJ15121"/>
      <c r="BK15121"/>
      <c r="BL15121"/>
      <c r="BM15121"/>
      <c r="BN15121"/>
    </row>
    <row r="15122" spans="61:66" x14ac:dyDescent="0.25">
      <c r="BI15122"/>
      <c r="BJ15122"/>
      <c r="BK15122"/>
      <c r="BL15122"/>
      <c r="BM15122"/>
      <c r="BN15122"/>
    </row>
    <row r="15123" spans="61:66" x14ac:dyDescent="0.25">
      <c r="BI15123"/>
      <c r="BJ15123"/>
      <c r="BK15123"/>
      <c r="BL15123"/>
      <c r="BM15123"/>
      <c r="BN15123"/>
    </row>
    <row r="15124" spans="61:66" x14ac:dyDescent="0.25">
      <c r="BI15124"/>
      <c r="BJ15124"/>
      <c r="BK15124"/>
      <c r="BL15124"/>
      <c r="BM15124"/>
      <c r="BN15124"/>
    </row>
    <row r="15125" spans="61:66" x14ac:dyDescent="0.25">
      <c r="BI15125"/>
      <c r="BJ15125"/>
      <c r="BK15125"/>
      <c r="BL15125"/>
      <c r="BM15125"/>
      <c r="BN15125"/>
    </row>
    <row r="15126" spans="61:66" x14ac:dyDescent="0.25">
      <c r="BI15126"/>
      <c r="BJ15126"/>
      <c r="BK15126"/>
      <c r="BL15126"/>
      <c r="BM15126"/>
      <c r="BN15126"/>
    </row>
    <row r="15127" spans="61:66" x14ac:dyDescent="0.25">
      <c r="BI15127"/>
      <c r="BJ15127"/>
      <c r="BK15127"/>
      <c r="BL15127"/>
      <c r="BM15127"/>
      <c r="BN15127"/>
    </row>
    <row r="15128" spans="61:66" x14ac:dyDescent="0.25">
      <c r="BI15128"/>
      <c r="BJ15128"/>
      <c r="BK15128"/>
      <c r="BL15128"/>
      <c r="BM15128"/>
      <c r="BN15128"/>
    </row>
    <row r="15129" spans="61:66" x14ac:dyDescent="0.25">
      <c r="BI15129"/>
      <c r="BJ15129"/>
      <c r="BK15129"/>
      <c r="BL15129"/>
      <c r="BM15129"/>
      <c r="BN15129"/>
    </row>
    <row r="15130" spans="61:66" x14ac:dyDescent="0.25">
      <c r="BI15130"/>
      <c r="BJ15130"/>
      <c r="BK15130"/>
      <c r="BL15130"/>
      <c r="BM15130"/>
      <c r="BN15130"/>
    </row>
    <row r="15131" spans="61:66" x14ac:dyDescent="0.25">
      <c r="BI15131"/>
      <c r="BJ15131"/>
      <c r="BK15131"/>
      <c r="BL15131"/>
      <c r="BM15131"/>
      <c r="BN15131"/>
    </row>
    <row r="15132" spans="61:66" x14ac:dyDescent="0.25">
      <c r="BI15132"/>
      <c r="BJ15132"/>
      <c r="BK15132"/>
      <c r="BL15132"/>
      <c r="BM15132"/>
      <c r="BN15132"/>
    </row>
    <row r="15133" spans="61:66" x14ac:dyDescent="0.25">
      <c r="BI15133"/>
      <c r="BJ15133"/>
      <c r="BK15133"/>
      <c r="BL15133"/>
      <c r="BM15133"/>
      <c r="BN15133"/>
    </row>
    <row r="15134" spans="61:66" x14ac:dyDescent="0.25">
      <c r="BI15134"/>
      <c r="BJ15134"/>
      <c r="BK15134"/>
      <c r="BL15134"/>
      <c r="BM15134"/>
      <c r="BN15134"/>
    </row>
    <row r="15135" spans="61:66" x14ac:dyDescent="0.25">
      <c r="BI15135"/>
      <c r="BJ15135"/>
      <c r="BK15135"/>
      <c r="BL15135"/>
      <c r="BM15135"/>
      <c r="BN15135"/>
    </row>
    <row r="15136" spans="61:66" x14ac:dyDescent="0.25">
      <c r="BI15136"/>
      <c r="BJ15136"/>
      <c r="BK15136"/>
      <c r="BL15136"/>
      <c r="BM15136"/>
      <c r="BN15136"/>
    </row>
    <row r="15137" spans="61:66" x14ac:dyDescent="0.25">
      <c r="BI15137"/>
      <c r="BJ15137"/>
      <c r="BK15137"/>
      <c r="BL15137"/>
      <c r="BM15137"/>
      <c r="BN15137"/>
    </row>
    <row r="15138" spans="61:66" x14ac:dyDescent="0.25">
      <c r="BI15138"/>
      <c r="BJ15138"/>
      <c r="BK15138"/>
      <c r="BL15138"/>
      <c r="BM15138"/>
      <c r="BN15138"/>
    </row>
    <row r="15139" spans="61:66" x14ac:dyDescent="0.25">
      <c r="BI15139"/>
      <c r="BJ15139"/>
      <c r="BK15139"/>
      <c r="BL15139"/>
      <c r="BM15139"/>
      <c r="BN15139"/>
    </row>
    <row r="15140" spans="61:66" x14ac:dyDescent="0.25">
      <c r="BI15140"/>
      <c r="BJ15140"/>
      <c r="BK15140"/>
      <c r="BL15140"/>
      <c r="BM15140"/>
      <c r="BN15140"/>
    </row>
    <row r="15141" spans="61:66" x14ac:dyDescent="0.25">
      <c r="BI15141"/>
      <c r="BJ15141"/>
      <c r="BK15141"/>
      <c r="BL15141"/>
      <c r="BM15141"/>
      <c r="BN15141"/>
    </row>
    <row r="15142" spans="61:66" x14ac:dyDescent="0.25">
      <c r="BI15142"/>
      <c r="BJ15142"/>
      <c r="BK15142"/>
      <c r="BL15142"/>
      <c r="BM15142"/>
      <c r="BN15142"/>
    </row>
    <row r="15143" spans="61:66" x14ac:dyDescent="0.25">
      <c r="BI15143"/>
      <c r="BJ15143"/>
      <c r="BK15143"/>
      <c r="BL15143"/>
      <c r="BM15143"/>
      <c r="BN15143"/>
    </row>
    <row r="15144" spans="61:66" x14ac:dyDescent="0.25">
      <c r="BI15144"/>
      <c r="BJ15144"/>
      <c r="BK15144"/>
      <c r="BL15144"/>
      <c r="BM15144"/>
      <c r="BN15144"/>
    </row>
    <row r="15145" spans="61:66" x14ac:dyDescent="0.25">
      <c r="BI15145"/>
      <c r="BJ15145"/>
      <c r="BK15145"/>
      <c r="BL15145"/>
      <c r="BM15145"/>
      <c r="BN15145"/>
    </row>
    <row r="15146" spans="61:66" x14ac:dyDescent="0.25">
      <c r="BI15146"/>
      <c r="BJ15146"/>
      <c r="BK15146"/>
      <c r="BL15146"/>
      <c r="BM15146"/>
      <c r="BN15146"/>
    </row>
    <row r="15147" spans="61:66" x14ac:dyDescent="0.25">
      <c r="BI15147"/>
      <c r="BJ15147"/>
      <c r="BK15147"/>
      <c r="BL15147"/>
      <c r="BM15147"/>
      <c r="BN15147"/>
    </row>
    <row r="15148" spans="61:66" x14ac:dyDescent="0.25">
      <c r="BI15148"/>
      <c r="BJ15148"/>
      <c r="BK15148"/>
      <c r="BL15148"/>
      <c r="BM15148"/>
      <c r="BN15148"/>
    </row>
    <row r="15149" spans="61:66" x14ac:dyDescent="0.25">
      <c r="BI15149"/>
      <c r="BJ15149"/>
      <c r="BK15149"/>
      <c r="BL15149"/>
      <c r="BM15149"/>
      <c r="BN15149"/>
    </row>
    <row r="15150" spans="61:66" x14ac:dyDescent="0.25">
      <c r="BI15150"/>
      <c r="BJ15150"/>
      <c r="BK15150"/>
      <c r="BL15150"/>
      <c r="BM15150"/>
      <c r="BN15150"/>
    </row>
    <row r="15151" spans="61:66" x14ac:dyDescent="0.25">
      <c r="BI15151"/>
      <c r="BJ15151"/>
      <c r="BK15151"/>
      <c r="BL15151"/>
      <c r="BM15151"/>
      <c r="BN15151"/>
    </row>
    <row r="15152" spans="61:66" x14ac:dyDescent="0.25">
      <c r="BI15152"/>
      <c r="BJ15152"/>
      <c r="BK15152"/>
      <c r="BL15152"/>
      <c r="BM15152"/>
      <c r="BN15152"/>
    </row>
    <row r="15153" spans="61:66" x14ac:dyDescent="0.25">
      <c r="BI15153"/>
      <c r="BJ15153"/>
      <c r="BK15153"/>
      <c r="BL15153"/>
      <c r="BM15153"/>
      <c r="BN15153"/>
    </row>
    <row r="15154" spans="61:66" x14ac:dyDescent="0.25">
      <c r="BI15154"/>
      <c r="BJ15154"/>
      <c r="BK15154"/>
      <c r="BL15154"/>
      <c r="BM15154"/>
      <c r="BN15154"/>
    </row>
    <row r="15155" spans="61:66" x14ac:dyDescent="0.25">
      <c r="BI15155"/>
      <c r="BJ15155"/>
      <c r="BK15155"/>
      <c r="BL15155"/>
      <c r="BM15155"/>
      <c r="BN15155"/>
    </row>
    <row r="15156" spans="61:66" x14ac:dyDescent="0.25">
      <c r="BI15156"/>
      <c r="BJ15156"/>
      <c r="BK15156"/>
      <c r="BL15156"/>
      <c r="BM15156"/>
      <c r="BN15156"/>
    </row>
    <row r="15157" spans="61:66" x14ac:dyDescent="0.25">
      <c r="BI15157"/>
      <c r="BJ15157"/>
      <c r="BK15157"/>
      <c r="BL15157"/>
      <c r="BM15157"/>
      <c r="BN15157"/>
    </row>
    <row r="15158" spans="61:66" x14ac:dyDescent="0.25">
      <c r="BI15158"/>
      <c r="BJ15158"/>
      <c r="BK15158"/>
      <c r="BL15158"/>
      <c r="BM15158"/>
      <c r="BN15158"/>
    </row>
    <row r="15159" spans="61:66" x14ac:dyDescent="0.25">
      <c r="BI15159"/>
      <c r="BJ15159"/>
      <c r="BK15159"/>
      <c r="BL15159"/>
      <c r="BM15159"/>
      <c r="BN15159"/>
    </row>
    <row r="15160" spans="61:66" x14ac:dyDescent="0.25">
      <c r="BI15160"/>
      <c r="BJ15160"/>
      <c r="BK15160"/>
      <c r="BL15160"/>
      <c r="BM15160"/>
      <c r="BN15160"/>
    </row>
    <row r="15161" spans="61:66" x14ac:dyDescent="0.25">
      <c r="BI15161"/>
      <c r="BJ15161"/>
      <c r="BK15161"/>
      <c r="BL15161"/>
      <c r="BM15161"/>
      <c r="BN15161"/>
    </row>
    <row r="15162" spans="61:66" x14ac:dyDescent="0.25">
      <c r="BI15162"/>
      <c r="BJ15162"/>
      <c r="BK15162"/>
      <c r="BL15162"/>
      <c r="BM15162"/>
      <c r="BN15162"/>
    </row>
    <row r="15163" spans="61:66" x14ac:dyDescent="0.25">
      <c r="BI15163"/>
      <c r="BJ15163"/>
      <c r="BK15163"/>
      <c r="BL15163"/>
      <c r="BM15163"/>
      <c r="BN15163"/>
    </row>
    <row r="15164" spans="61:66" x14ac:dyDescent="0.25">
      <c r="BI15164"/>
      <c r="BJ15164"/>
      <c r="BK15164"/>
      <c r="BL15164"/>
      <c r="BM15164"/>
      <c r="BN15164"/>
    </row>
    <row r="15165" spans="61:66" x14ac:dyDescent="0.25">
      <c r="BI15165"/>
      <c r="BJ15165"/>
      <c r="BK15165"/>
      <c r="BL15165"/>
      <c r="BM15165"/>
      <c r="BN15165"/>
    </row>
    <row r="15166" spans="61:66" x14ac:dyDescent="0.25">
      <c r="BI15166"/>
      <c r="BJ15166"/>
      <c r="BK15166"/>
      <c r="BL15166"/>
      <c r="BM15166"/>
      <c r="BN15166"/>
    </row>
    <row r="15167" spans="61:66" x14ac:dyDescent="0.25">
      <c r="BI15167"/>
      <c r="BJ15167"/>
      <c r="BK15167"/>
      <c r="BL15167"/>
      <c r="BM15167"/>
      <c r="BN15167"/>
    </row>
    <row r="15168" spans="61:66" x14ac:dyDescent="0.25">
      <c r="BI15168"/>
      <c r="BJ15168"/>
      <c r="BK15168"/>
      <c r="BL15168"/>
      <c r="BM15168"/>
      <c r="BN15168"/>
    </row>
    <row r="15169" spans="61:66" x14ac:dyDescent="0.25">
      <c r="BI15169"/>
      <c r="BJ15169"/>
      <c r="BK15169"/>
      <c r="BL15169"/>
      <c r="BM15169"/>
      <c r="BN15169"/>
    </row>
    <row r="15170" spans="61:66" x14ac:dyDescent="0.25">
      <c r="BI15170"/>
      <c r="BJ15170"/>
      <c r="BK15170"/>
      <c r="BL15170"/>
      <c r="BM15170"/>
      <c r="BN15170"/>
    </row>
    <row r="15171" spans="61:66" x14ac:dyDescent="0.25">
      <c r="BI15171"/>
      <c r="BJ15171"/>
      <c r="BK15171"/>
      <c r="BL15171"/>
      <c r="BM15171"/>
      <c r="BN15171"/>
    </row>
    <row r="15172" spans="61:66" x14ac:dyDescent="0.25">
      <c r="BI15172"/>
      <c r="BJ15172"/>
      <c r="BK15172"/>
      <c r="BL15172"/>
      <c r="BM15172"/>
      <c r="BN15172"/>
    </row>
    <row r="15173" spans="61:66" x14ac:dyDescent="0.25">
      <c r="BI15173"/>
      <c r="BJ15173"/>
      <c r="BK15173"/>
      <c r="BL15173"/>
      <c r="BM15173"/>
      <c r="BN15173"/>
    </row>
    <row r="15174" spans="61:66" x14ac:dyDescent="0.25">
      <c r="BI15174"/>
      <c r="BJ15174"/>
      <c r="BK15174"/>
      <c r="BL15174"/>
      <c r="BM15174"/>
      <c r="BN15174"/>
    </row>
    <row r="15175" spans="61:66" x14ac:dyDescent="0.25">
      <c r="BI15175"/>
      <c r="BJ15175"/>
      <c r="BK15175"/>
      <c r="BL15175"/>
      <c r="BM15175"/>
      <c r="BN15175"/>
    </row>
    <row r="15176" spans="61:66" x14ac:dyDescent="0.25">
      <c r="BI15176"/>
      <c r="BJ15176"/>
      <c r="BK15176"/>
      <c r="BL15176"/>
      <c r="BM15176"/>
      <c r="BN15176"/>
    </row>
    <row r="15177" spans="61:66" x14ac:dyDescent="0.25">
      <c r="BI15177"/>
      <c r="BJ15177"/>
      <c r="BK15177"/>
      <c r="BL15177"/>
      <c r="BM15177"/>
      <c r="BN15177"/>
    </row>
    <row r="15178" spans="61:66" x14ac:dyDescent="0.25">
      <c r="BI15178"/>
      <c r="BJ15178"/>
      <c r="BK15178"/>
      <c r="BL15178"/>
      <c r="BM15178"/>
      <c r="BN15178"/>
    </row>
    <row r="15179" spans="61:66" x14ac:dyDescent="0.25">
      <c r="BI15179"/>
      <c r="BJ15179"/>
      <c r="BK15179"/>
      <c r="BL15179"/>
      <c r="BM15179"/>
      <c r="BN15179"/>
    </row>
    <row r="15180" spans="61:66" x14ac:dyDescent="0.25">
      <c r="BI15180"/>
      <c r="BJ15180"/>
      <c r="BK15180"/>
      <c r="BL15180"/>
      <c r="BM15180"/>
      <c r="BN15180"/>
    </row>
    <row r="15181" spans="61:66" x14ac:dyDescent="0.25">
      <c r="BI15181"/>
      <c r="BJ15181"/>
      <c r="BK15181"/>
      <c r="BL15181"/>
      <c r="BM15181"/>
      <c r="BN15181"/>
    </row>
    <row r="15182" spans="61:66" x14ac:dyDescent="0.25">
      <c r="BI15182"/>
      <c r="BJ15182"/>
      <c r="BK15182"/>
      <c r="BL15182"/>
      <c r="BM15182"/>
      <c r="BN15182"/>
    </row>
    <row r="15183" spans="61:66" x14ac:dyDescent="0.25">
      <c r="BI15183"/>
      <c r="BJ15183"/>
      <c r="BK15183"/>
      <c r="BL15183"/>
      <c r="BM15183"/>
      <c r="BN15183"/>
    </row>
    <row r="15184" spans="61:66" x14ac:dyDescent="0.25">
      <c r="BI15184"/>
      <c r="BJ15184"/>
      <c r="BK15184"/>
      <c r="BL15184"/>
      <c r="BM15184"/>
      <c r="BN15184"/>
    </row>
    <row r="15185" spans="61:66" x14ac:dyDescent="0.25">
      <c r="BI15185"/>
      <c r="BJ15185"/>
      <c r="BK15185"/>
      <c r="BL15185"/>
      <c r="BM15185"/>
      <c r="BN15185"/>
    </row>
    <row r="15186" spans="61:66" x14ac:dyDescent="0.25">
      <c r="BI15186"/>
      <c r="BJ15186"/>
      <c r="BK15186"/>
      <c r="BL15186"/>
      <c r="BM15186"/>
      <c r="BN15186"/>
    </row>
    <row r="15187" spans="61:66" x14ac:dyDescent="0.25">
      <c r="BI15187"/>
      <c r="BJ15187"/>
      <c r="BK15187"/>
      <c r="BL15187"/>
      <c r="BM15187"/>
      <c r="BN15187"/>
    </row>
    <row r="15188" spans="61:66" x14ac:dyDescent="0.25">
      <c r="BI15188"/>
      <c r="BJ15188"/>
      <c r="BK15188"/>
      <c r="BL15188"/>
      <c r="BM15188"/>
      <c r="BN15188"/>
    </row>
    <row r="15189" spans="61:66" x14ac:dyDescent="0.25">
      <c r="BI15189"/>
      <c r="BJ15189"/>
      <c r="BK15189"/>
      <c r="BL15189"/>
      <c r="BM15189"/>
      <c r="BN15189"/>
    </row>
    <row r="15190" spans="61:66" x14ac:dyDescent="0.25">
      <c r="BI15190"/>
      <c r="BJ15190"/>
      <c r="BK15190"/>
      <c r="BL15190"/>
      <c r="BM15190"/>
      <c r="BN15190"/>
    </row>
    <row r="15191" spans="61:66" x14ac:dyDescent="0.25">
      <c r="BI15191"/>
      <c r="BJ15191"/>
      <c r="BK15191"/>
      <c r="BL15191"/>
      <c r="BM15191"/>
      <c r="BN15191"/>
    </row>
    <row r="15192" spans="61:66" x14ac:dyDescent="0.25">
      <c r="BI15192"/>
      <c r="BJ15192"/>
      <c r="BK15192"/>
      <c r="BL15192"/>
      <c r="BM15192"/>
      <c r="BN15192"/>
    </row>
    <row r="15193" spans="61:66" x14ac:dyDescent="0.25">
      <c r="BI15193"/>
      <c r="BJ15193"/>
      <c r="BK15193"/>
      <c r="BL15193"/>
      <c r="BM15193"/>
      <c r="BN15193"/>
    </row>
    <row r="15194" spans="61:66" x14ac:dyDescent="0.25">
      <c r="BI15194"/>
      <c r="BJ15194"/>
      <c r="BK15194"/>
      <c r="BL15194"/>
      <c r="BM15194"/>
      <c r="BN15194"/>
    </row>
    <row r="15195" spans="61:66" x14ac:dyDescent="0.25">
      <c r="BI15195"/>
      <c r="BJ15195"/>
      <c r="BK15195"/>
      <c r="BL15195"/>
      <c r="BM15195"/>
      <c r="BN15195"/>
    </row>
    <row r="15196" spans="61:66" x14ac:dyDescent="0.25">
      <c r="BI15196"/>
      <c r="BJ15196"/>
      <c r="BK15196"/>
      <c r="BL15196"/>
      <c r="BM15196"/>
      <c r="BN15196"/>
    </row>
    <row r="15197" spans="61:66" x14ac:dyDescent="0.25">
      <c r="BI15197"/>
      <c r="BJ15197"/>
      <c r="BK15197"/>
      <c r="BL15197"/>
      <c r="BM15197"/>
      <c r="BN15197"/>
    </row>
    <row r="15198" spans="61:66" x14ac:dyDescent="0.25">
      <c r="BI15198"/>
      <c r="BJ15198"/>
      <c r="BK15198"/>
      <c r="BL15198"/>
      <c r="BM15198"/>
      <c r="BN15198"/>
    </row>
    <row r="15199" spans="61:66" x14ac:dyDescent="0.25">
      <c r="BI15199"/>
      <c r="BJ15199"/>
      <c r="BK15199"/>
      <c r="BL15199"/>
      <c r="BM15199"/>
      <c r="BN15199"/>
    </row>
    <row r="15200" spans="61:66" x14ac:dyDescent="0.25">
      <c r="BI15200"/>
      <c r="BJ15200"/>
      <c r="BK15200"/>
      <c r="BL15200"/>
      <c r="BM15200"/>
      <c r="BN15200"/>
    </row>
    <row r="15201" spans="61:66" x14ac:dyDescent="0.25">
      <c r="BI15201"/>
      <c r="BJ15201"/>
      <c r="BK15201"/>
      <c r="BL15201"/>
      <c r="BM15201"/>
      <c r="BN15201"/>
    </row>
    <row r="15202" spans="61:66" x14ac:dyDescent="0.25">
      <c r="BI15202"/>
      <c r="BJ15202"/>
      <c r="BK15202"/>
      <c r="BL15202"/>
      <c r="BM15202"/>
      <c r="BN15202"/>
    </row>
    <row r="15203" spans="61:66" x14ac:dyDescent="0.25">
      <c r="BI15203"/>
      <c r="BJ15203"/>
      <c r="BK15203"/>
      <c r="BL15203"/>
      <c r="BM15203"/>
      <c r="BN15203"/>
    </row>
    <row r="15204" spans="61:66" x14ac:dyDescent="0.25">
      <c r="BI15204"/>
      <c r="BJ15204"/>
      <c r="BK15204"/>
      <c r="BL15204"/>
      <c r="BM15204"/>
      <c r="BN15204"/>
    </row>
    <row r="15205" spans="61:66" x14ac:dyDescent="0.25">
      <c r="BI15205"/>
      <c r="BJ15205"/>
      <c r="BK15205"/>
      <c r="BL15205"/>
      <c r="BM15205"/>
      <c r="BN15205"/>
    </row>
    <row r="15206" spans="61:66" x14ac:dyDescent="0.25">
      <c r="BI15206"/>
      <c r="BJ15206"/>
      <c r="BK15206"/>
      <c r="BL15206"/>
      <c r="BM15206"/>
      <c r="BN15206"/>
    </row>
    <row r="15207" spans="61:66" x14ac:dyDescent="0.25">
      <c r="BI15207"/>
      <c r="BJ15207"/>
      <c r="BK15207"/>
      <c r="BL15207"/>
      <c r="BM15207"/>
      <c r="BN15207"/>
    </row>
    <row r="15208" spans="61:66" x14ac:dyDescent="0.25">
      <c r="BI15208"/>
      <c r="BJ15208"/>
      <c r="BK15208"/>
      <c r="BL15208"/>
      <c r="BM15208"/>
      <c r="BN15208"/>
    </row>
    <row r="15209" spans="61:66" x14ac:dyDescent="0.25">
      <c r="BI15209"/>
      <c r="BJ15209"/>
      <c r="BK15209"/>
      <c r="BL15209"/>
      <c r="BM15209"/>
      <c r="BN15209"/>
    </row>
    <row r="15210" spans="61:66" x14ac:dyDescent="0.25">
      <c r="BI15210"/>
      <c r="BJ15210"/>
      <c r="BK15210"/>
      <c r="BL15210"/>
      <c r="BM15210"/>
      <c r="BN15210"/>
    </row>
    <row r="15211" spans="61:66" x14ac:dyDescent="0.25">
      <c r="BI15211"/>
      <c r="BJ15211"/>
      <c r="BK15211"/>
      <c r="BL15211"/>
      <c r="BM15211"/>
      <c r="BN15211"/>
    </row>
    <row r="15212" spans="61:66" x14ac:dyDescent="0.25">
      <c r="BI15212"/>
      <c r="BJ15212"/>
      <c r="BK15212"/>
      <c r="BL15212"/>
      <c r="BM15212"/>
      <c r="BN15212"/>
    </row>
    <row r="15213" spans="61:66" x14ac:dyDescent="0.25">
      <c r="BI15213"/>
      <c r="BJ15213"/>
      <c r="BK15213"/>
      <c r="BL15213"/>
      <c r="BM15213"/>
      <c r="BN15213"/>
    </row>
    <row r="15214" spans="61:66" x14ac:dyDescent="0.25">
      <c r="BI15214"/>
      <c r="BJ15214"/>
      <c r="BK15214"/>
      <c r="BL15214"/>
      <c r="BM15214"/>
      <c r="BN15214"/>
    </row>
    <row r="15215" spans="61:66" x14ac:dyDescent="0.25">
      <c r="BI15215"/>
      <c r="BJ15215"/>
      <c r="BK15215"/>
      <c r="BL15215"/>
      <c r="BM15215"/>
      <c r="BN15215"/>
    </row>
    <row r="15216" spans="61:66" x14ac:dyDescent="0.25">
      <c r="BI15216"/>
      <c r="BJ15216"/>
      <c r="BK15216"/>
      <c r="BL15216"/>
      <c r="BM15216"/>
      <c r="BN15216"/>
    </row>
    <row r="15217" spans="61:66" x14ac:dyDescent="0.25">
      <c r="BI15217"/>
      <c r="BJ15217"/>
      <c r="BK15217"/>
      <c r="BL15217"/>
      <c r="BM15217"/>
      <c r="BN15217"/>
    </row>
    <row r="15218" spans="61:66" x14ac:dyDescent="0.25">
      <c r="BI15218"/>
      <c r="BJ15218"/>
      <c r="BK15218"/>
      <c r="BL15218"/>
      <c r="BM15218"/>
      <c r="BN15218"/>
    </row>
    <row r="15219" spans="61:66" x14ac:dyDescent="0.25">
      <c r="BI15219"/>
      <c r="BJ15219"/>
      <c r="BK15219"/>
      <c r="BL15219"/>
      <c r="BM15219"/>
      <c r="BN15219"/>
    </row>
    <row r="15220" spans="61:66" x14ac:dyDescent="0.25">
      <c r="BI15220"/>
      <c r="BJ15220"/>
      <c r="BK15220"/>
      <c r="BL15220"/>
      <c r="BM15220"/>
      <c r="BN15220"/>
    </row>
    <row r="15221" spans="61:66" x14ac:dyDescent="0.25">
      <c r="BI15221"/>
      <c r="BJ15221"/>
      <c r="BK15221"/>
      <c r="BL15221"/>
      <c r="BM15221"/>
      <c r="BN15221"/>
    </row>
    <row r="15222" spans="61:66" x14ac:dyDescent="0.25">
      <c r="BI15222"/>
      <c r="BJ15222"/>
      <c r="BK15222"/>
      <c r="BL15222"/>
      <c r="BM15222"/>
      <c r="BN15222"/>
    </row>
    <row r="15223" spans="61:66" x14ac:dyDescent="0.25">
      <c r="BI15223"/>
      <c r="BJ15223"/>
      <c r="BK15223"/>
      <c r="BL15223"/>
      <c r="BM15223"/>
      <c r="BN15223"/>
    </row>
    <row r="15224" spans="61:66" x14ac:dyDescent="0.25">
      <c r="BI15224"/>
      <c r="BJ15224"/>
      <c r="BK15224"/>
      <c r="BL15224"/>
      <c r="BM15224"/>
      <c r="BN15224"/>
    </row>
    <row r="15225" spans="61:66" x14ac:dyDescent="0.25">
      <c r="BI15225"/>
      <c r="BJ15225"/>
      <c r="BK15225"/>
      <c r="BL15225"/>
      <c r="BM15225"/>
      <c r="BN15225"/>
    </row>
    <row r="15226" spans="61:66" x14ac:dyDescent="0.25">
      <c r="BI15226"/>
      <c r="BJ15226"/>
      <c r="BK15226"/>
      <c r="BL15226"/>
      <c r="BM15226"/>
      <c r="BN15226"/>
    </row>
    <row r="15227" spans="61:66" x14ac:dyDescent="0.25">
      <c r="BI15227"/>
      <c r="BJ15227"/>
      <c r="BK15227"/>
      <c r="BL15227"/>
      <c r="BM15227"/>
      <c r="BN15227"/>
    </row>
    <row r="15228" spans="61:66" x14ac:dyDescent="0.25">
      <c r="BI15228"/>
      <c r="BJ15228"/>
      <c r="BK15228"/>
      <c r="BL15228"/>
      <c r="BM15228"/>
      <c r="BN15228"/>
    </row>
    <row r="15229" spans="61:66" x14ac:dyDescent="0.25">
      <c r="BI15229"/>
      <c r="BJ15229"/>
      <c r="BK15229"/>
      <c r="BL15229"/>
      <c r="BM15229"/>
      <c r="BN15229"/>
    </row>
    <row r="15230" spans="61:66" x14ac:dyDescent="0.25">
      <c r="BI15230"/>
      <c r="BJ15230"/>
      <c r="BK15230"/>
      <c r="BL15230"/>
      <c r="BM15230"/>
      <c r="BN15230"/>
    </row>
    <row r="15231" spans="61:66" x14ac:dyDescent="0.25">
      <c r="BI15231"/>
      <c r="BJ15231"/>
      <c r="BK15231"/>
      <c r="BL15231"/>
      <c r="BM15231"/>
      <c r="BN15231"/>
    </row>
    <row r="15232" spans="61:66" x14ac:dyDescent="0.25">
      <c r="BI15232"/>
      <c r="BJ15232"/>
      <c r="BK15232"/>
      <c r="BL15232"/>
      <c r="BM15232"/>
      <c r="BN15232"/>
    </row>
    <row r="15233" spans="61:66" x14ac:dyDescent="0.25">
      <c r="BI15233"/>
      <c r="BJ15233"/>
      <c r="BK15233"/>
      <c r="BL15233"/>
      <c r="BM15233"/>
      <c r="BN15233"/>
    </row>
    <row r="15234" spans="61:66" x14ac:dyDescent="0.25">
      <c r="BI15234"/>
      <c r="BJ15234"/>
      <c r="BK15234"/>
      <c r="BL15234"/>
      <c r="BM15234"/>
      <c r="BN15234"/>
    </row>
    <row r="15235" spans="61:66" x14ac:dyDescent="0.25">
      <c r="BI15235"/>
      <c r="BJ15235"/>
      <c r="BK15235"/>
      <c r="BL15235"/>
      <c r="BM15235"/>
      <c r="BN15235"/>
    </row>
    <row r="15236" spans="61:66" x14ac:dyDescent="0.25">
      <c r="BI15236"/>
      <c r="BJ15236"/>
      <c r="BK15236"/>
      <c r="BL15236"/>
      <c r="BM15236"/>
      <c r="BN15236"/>
    </row>
    <row r="15237" spans="61:66" x14ac:dyDescent="0.25">
      <c r="BI15237"/>
      <c r="BJ15237"/>
      <c r="BK15237"/>
      <c r="BL15237"/>
      <c r="BM15237"/>
      <c r="BN15237"/>
    </row>
    <row r="15238" spans="61:66" x14ac:dyDescent="0.25">
      <c r="BI15238"/>
      <c r="BJ15238"/>
      <c r="BK15238"/>
      <c r="BL15238"/>
      <c r="BM15238"/>
      <c r="BN15238"/>
    </row>
    <row r="15239" spans="61:66" x14ac:dyDescent="0.25">
      <c r="BI15239"/>
      <c r="BJ15239"/>
      <c r="BK15239"/>
      <c r="BL15239"/>
      <c r="BM15239"/>
      <c r="BN15239"/>
    </row>
    <row r="15240" spans="61:66" x14ac:dyDescent="0.25">
      <c r="BI15240"/>
      <c r="BJ15240"/>
      <c r="BK15240"/>
      <c r="BL15240"/>
      <c r="BM15240"/>
      <c r="BN15240"/>
    </row>
    <row r="15241" spans="61:66" x14ac:dyDescent="0.25">
      <c r="BI15241"/>
      <c r="BJ15241"/>
      <c r="BK15241"/>
      <c r="BL15241"/>
      <c r="BM15241"/>
      <c r="BN15241"/>
    </row>
    <row r="15242" spans="61:66" x14ac:dyDescent="0.25">
      <c r="BI15242"/>
      <c r="BJ15242"/>
      <c r="BK15242"/>
      <c r="BL15242"/>
      <c r="BM15242"/>
      <c r="BN15242"/>
    </row>
    <row r="15243" spans="61:66" x14ac:dyDescent="0.25">
      <c r="BI15243"/>
      <c r="BJ15243"/>
      <c r="BK15243"/>
      <c r="BL15243"/>
      <c r="BM15243"/>
      <c r="BN15243"/>
    </row>
    <row r="15244" spans="61:66" x14ac:dyDescent="0.25">
      <c r="BI15244"/>
      <c r="BJ15244"/>
      <c r="BK15244"/>
      <c r="BL15244"/>
      <c r="BM15244"/>
      <c r="BN15244"/>
    </row>
    <row r="15245" spans="61:66" x14ac:dyDescent="0.25">
      <c r="BI15245"/>
      <c r="BJ15245"/>
      <c r="BK15245"/>
      <c r="BL15245"/>
      <c r="BM15245"/>
      <c r="BN15245"/>
    </row>
    <row r="15246" spans="61:66" x14ac:dyDescent="0.25">
      <c r="BI15246"/>
      <c r="BJ15246"/>
      <c r="BK15246"/>
      <c r="BL15246"/>
      <c r="BM15246"/>
      <c r="BN15246"/>
    </row>
    <row r="15247" spans="61:66" x14ac:dyDescent="0.25">
      <c r="BI15247"/>
      <c r="BJ15247"/>
      <c r="BK15247"/>
      <c r="BL15247"/>
      <c r="BM15247"/>
      <c r="BN15247"/>
    </row>
    <row r="15248" spans="61:66" x14ac:dyDescent="0.25">
      <c r="BI15248"/>
      <c r="BJ15248"/>
      <c r="BK15248"/>
      <c r="BL15248"/>
      <c r="BM15248"/>
      <c r="BN15248"/>
    </row>
    <row r="15249" spans="61:66" x14ac:dyDescent="0.25">
      <c r="BI15249"/>
      <c r="BJ15249"/>
      <c r="BK15249"/>
      <c r="BL15249"/>
      <c r="BM15249"/>
      <c r="BN15249"/>
    </row>
    <row r="15250" spans="61:66" x14ac:dyDescent="0.25">
      <c r="BI15250"/>
      <c r="BJ15250"/>
      <c r="BK15250"/>
      <c r="BL15250"/>
      <c r="BM15250"/>
      <c r="BN15250"/>
    </row>
    <row r="15251" spans="61:66" x14ac:dyDescent="0.25">
      <c r="BI15251"/>
      <c r="BJ15251"/>
      <c r="BK15251"/>
      <c r="BL15251"/>
      <c r="BM15251"/>
      <c r="BN15251"/>
    </row>
    <row r="15252" spans="61:66" x14ac:dyDescent="0.25">
      <c r="BI15252"/>
      <c r="BJ15252"/>
      <c r="BK15252"/>
      <c r="BL15252"/>
      <c r="BM15252"/>
      <c r="BN15252"/>
    </row>
    <row r="15253" spans="61:66" x14ac:dyDescent="0.25">
      <c r="BI15253"/>
      <c r="BJ15253"/>
      <c r="BK15253"/>
      <c r="BL15253"/>
      <c r="BM15253"/>
      <c r="BN15253"/>
    </row>
    <row r="15254" spans="61:66" x14ac:dyDescent="0.25">
      <c r="BI15254"/>
      <c r="BJ15254"/>
      <c r="BK15254"/>
      <c r="BL15254"/>
      <c r="BM15254"/>
      <c r="BN15254"/>
    </row>
    <row r="15255" spans="61:66" x14ac:dyDescent="0.25">
      <c r="BI15255"/>
      <c r="BJ15255"/>
      <c r="BK15255"/>
      <c r="BL15255"/>
      <c r="BM15255"/>
      <c r="BN15255"/>
    </row>
    <row r="15256" spans="61:66" x14ac:dyDescent="0.25">
      <c r="BI15256"/>
      <c r="BJ15256"/>
      <c r="BK15256"/>
      <c r="BL15256"/>
      <c r="BM15256"/>
      <c r="BN15256"/>
    </row>
    <row r="15257" spans="61:66" x14ac:dyDescent="0.25">
      <c r="BI15257"/>
      <c r="BJ15257"/>
      <c r="BK15257"/>
      <c r="BL15257"/>
      <c r="BM15257"/>
      <c r="BN15257"/>
    </row>
    <row r="15258" spans="61:66" x14ac:dyDescent="0.25">
      <c r="BI15258"/>
      <c r="BJ15258"/>
      <c r="BK15258"/>
      <c r="BL15258"/>
      <c r="BM15258"/>
      <c r="BN15258"/>
    </row>
    <row r="15259" spans="61:66" x14ac:dyDescent="0.25">
      <c r="BI15259"/>
      <c r="BJ15259"/>
      <c r="BK15259"/>
      <c r="BL15259"/>
      <c r="BM15259"/>
      <c r="BN15259"/>
    </row>
    <row r="15260" spans="61:66" x14ac:dyDescent="0.25">
      <c r="BI15260"/>
      <c r="BJ15260"/>
      <c r="BK15260"/>
      <c r="BL15260"/>
      <c r="BM15260"/>
      <c r="BN15260"/>
    </row>
    <row r="15261" spans="61:66" x14ac:dyDescent="0.25">
      <c r="BI15261"/>
      <c r="BJ15261"/>
      <c r="BK15261"/>
      <c r="BL15261"/>
      <c r="BM15261"/>
      <c r="BN15261"/>
    </row>
    <row r="15262" spans="61:66" x14ac:dyDescent="0.25">
      <c r="BI15262"/>
      <c r="BJ15262"/>
      <c r="BK15262"/>
      <c r="BL15262"/>
      <c r="BM15262"/>
      <c r="BN15262"/>
    </row>
    <row r="15263" spans="61:66" x14ac:dyDescent="0.25">
      <c r="BI15263"/>
      <c r="BJ15263"/>
      <c r="BK15263"/>
      <c r="BL15263"/>
      <c r="BM15263"/>
      <c r="BN15263"/>
    </row>
    <row r="15264" spans="61:66" x14ac:dyDescent="0.25">
      <c r="BI15264"/>
      <c r="BJ15264"/>
      <c r="BK15264"/>
      <c r="BL15264"/>
      <c r="BM15264"/>
      <c r="BN15264"/>
    </row>
    <row r="15265" spans="61:66" x14ac:dyDescent="0.25">
      <c r="BI15265"/>
      <c r="BJ15265"/>
      <c r="BK15265"/>
      <c r="BL15265"/>
      <c r="BM15265"/>
      <c r="BN15265"/>
    </row>
    <row r="15266" spans="61:66" x14ac:dyDescent="0.25">
      <c r="BI15266"/>
      <c r="BJ15266"/>
      <c r="BK15266"/>
      <c r="BL15266"/>
      <c r="BM15266"/>
      <c r="BN15266"/>
    </row>
    <row r="15267" spans="61:66" x14ac:dyDescent="0.25">
      <c r="BI15267"/>
      <c r="BJ15267"/>
      <c r="BK15267"/>
      <c r="BL15267"/>
      <c r="BM15267"/>
      <c r="BN15267"/>
    </row>
    <row r="15268" spans="61:66" x14ac:dyDescent="0.25">
      <c r="BI15268"/>
      <c r="BJ15268"/>
      <c r="BK15268"/>
      <c r="BL15268"/>
      <c r="BM15268"/>
      <c r="BN15268"/>
    </row>
    <row r="15269" spans="61:66" x14ac:dyDescent="0.25">
      <c r="BI15269"/>
      <c r="BJ15269"/>
      <c r="BK15269"/>
      <c r="BL15269"/>
      <c r="BM15269"/>
      <c r="BN15269"/>
    </row>
    <row r="15270" spans="61:66" x14ac:dyDescent="0.25">
      <c r="BI15270"/>
      <c r="BJ15270"/>
      <c r="BK15270"/>
      <c r="BL15270"/>
      <c r="BM15270"/>
      <c r="BN15270"/>
    </row>
    <row r="15271" spans="61:66" x14ac:dyDescent="0.25">
      <c r="BI15271"/>
      <c r="BJ15271"/>
      <c r="BK15271"/>
      <c r="BL15271"/>
      <c r="BM15271"/>
      <c r="BN15271"/>
    </row>
    <row r="15272" spans="61:66" x14ac:dyDescent="0.25">
      <c r="BI15272"/>
      <c r="BJ15272"/>
      <c r="BK15272"/>
      <c r="BL15272"/>
      <c r="BM15272"/>
      <c r="BN15272"/>
    </row>
    <row r="15273" spans="61:66" x14ac:dyDescent="0.25">
      <c r="BI15273"/>
      <c r="BJ15273"/>
      <c r="BK15273"/>
      <c r="BL15273"/>
      <c r="BM15273"/>
      <c r="BN15273"/>
    </row>
    <row r="15274" spans="61:66" x14ac:dyDescent="0.25">
      <c r="BI15274"/>
      <c r="BJ15274"/>
      <c r="BK15274"/>
      <c r="BL15274"/>
      <c r="BM15274"/>
      <c r="BN15274"/>
    </row>
    <row r="15275" spans="61:66" x14ac:dyDescent="0.25">
      <c r="BI15275"/>
      <c r="BJ15275"/>
      <c r="BK15275"/>
      <c r="BL15275"/>
      <c r="BM15275"/>
      <c r="BN15275"/>
    </row>
    <row r="15276" spans="61:66" x14ac:dyDescent="0.25">
      <c r="BI15276"/>
      <c r="BJ15276"/>
      <c r="BK15276"/>
      <c r="BL15276"/>
      <c r="BM15276"/>
      <c r="BN15276"/>
    </row>
    <row r="15277" spans="61:66" x14ac:dyDescent="0.25">
      <c r="BI15277"/>
      <c r="BJ15277"/>
      <c r="BK15277"/>
      <c r="BL15277"/>
      <c r="BM15277"/>
      <c r="BN15277"/>
    </row>
    <row r="15278" spans="61:66" x14ac:dyDescent="0.25">
      <c r="BI15278"/>
      <c r="BJ15278"/>
      <c r="BK15278"/>
      <c r="BL15278"/>
      <c r="BM15278"/>
      <c r="BN15278"/>
    </row>
    <row r="15279" spans="61:66" x14ac:dyDescent="0.25">
      <c r="BI15279"/>
      <c r="BJ15279"/>
      <c r="BK15279"/>
      <c r="BL15279"/>
      <c r="BM15279"/>
      <c r="BN15279"/>
    </row>
    <row r="15280" spans="61:66" x14ac:dyDescent="0.25">
      <c r="BI15280"/>
      <c r="BJ15280"/>
      <c r="BK15280"/>
      <c r="BL15280"/>
      <c r="BM15280"/>
      <c r="BN15280"/>
    </row>
    <row r="15281" spans="61:66" x14ac:dyDescent="0.25">
      <c r="BI15281"/>
      <c r="BJ15281"/>
      <c r="BK15281"/>
      <c r="BL15281"/>
      <c r="BM15281"/>
      <c r="BN15281"/>
    </row>
    <row r="15282" spans="61:66" x14ac:dyDescent="0.25">
      <c r="BI15282"/>
      <c r="BJ15282"/>
      <c r="BK15282"/>
      <c r="BL15282"/>
      <c r="BM15282"/>
      <c r="BN15282"/>
    </row>
    <row r="15283" spans="61:66" x14ac:dyDescent="0.25">
      <c r="BI15283"/>
      <c r="BJ15283"/>
      <c r="BK15283"/>
      <c r="BL15283"/>
      <c r="BM15283"/>
      <c r="BN15283"/>
    </row>
    <row r="15284" spans="61:66" x14ac:dyDescent="0.25">
      <c r="BI15284"/>
      <c r="BJ15284"/>
      <c r="BK15284"/>
      <c r="BL15284"/>
      <c r="BM15284"/>
      <c r="BN15284"/>
    </row>
    <row r="15285" spans="61:66" x14ac:dyDescent="0.25">
      <c r="BI15285"/>
      <c r="BJ15285"/>
      <c r="BK15285"/>
      <c r="BL15285"/>
      <c r="BM15285"/>
      <c r="BN15285"/>
    </row>
    <row r="15286" spans="61:66" x14ac:dyDescent="0.25">
      <c r="BI15286"/>
      <c r="BJ15286"/>
      <c r="BK15286"/>
      <c r="BL15286"/>
      <c r="BM15286"/>
      <c r="BN15286"/>
    </row>
    <row r="15287" spans="61:66" x14ac:dyDescent="0.25">
      <c r="BI15287"/>
      <c r="BJ15287"/>
      <c r="BK15287"/>
      <c r="BL15287"/>
      <c r="BM15287"/>
      <c r="BN15287"/>
    </row>
    <row r="15288" spans="61:66" x14ac:dyDescent="0.25">
      <c r="BI15288"/>
      <c r="BJ15288"/>
      <c r="BK15288"/>
      <c r="BL15288"/>
      <c r="BM15288"/>
      <c r="BN15288"/>
    </row>
    <row r="15289" spans="61:66" x14ac:dyDescent="0.25">
      <c r="BI15289"/>
      <c r="BJ15289"/>
      <c r="BK15289"/>
      <c r="BL15289"/>
      <c r="BM15289"/>
      <c r="BN15289"/>
    </row>
    <row r="15290" spans="61:66" x14ac:dyDescent="0.25">
      <c r="BI15290"/>
      <c r="BJ15290"/>
      <c r="BK15290"/>
      <c r="BL15290"/>
      <c r="BM15290"/>
      <c r="BN15290"/>
    </row>
    <row r="15291" spans="61:66" x14ac:dyDescent="0.25">
      <c r="BI15291"/>
      <c r="BJ15291"/>
      <c r="BK15291"/>
      <c r="BL15291"/>
      <c r="BM15291"/>
      <c r="BN15291"/>
    </row>
    <row r="15292" spans="61:66" x14ac:dyDescent="0.25">
      <c r="BI15292"/>
      <c r="BJ15292"/>
      <c r="BK15292"/>
      <c r="BL15292"/>
      <c r="BM15292"/>
      <c r="BN15292"/>
    </row>
    <row r="15293" spans="61:66" x14ac:dyDescent="0.25">
      <c r="BI15293"/>
      <c r="BJ15293"/>
      <c r="BK15293"/>
      <c r="BL15293"/>
      <c r="BM15293"/>
      <c r="BN15293"/>
    </row>
    <row r="15294" spans="61:66" x14ac:dyDescent="0.25">
      <c r="BI15294"/>
      <c r="BJ15294"/>
      <c r="BK15294"/>
      <c r="BL15294"/>
      <c r="BM15294"/>
      <c r="BN15294"/>
    </row>
    <row r="15295" spans="61:66" x14ac:dyDescent="0.25">
      <c r="BI15295"/>
      <c r="BJ15295"/>
      <c r="BK15295"/>
      <c r="BL15295"/>
      <c r="BM15295"/>
      <c r="BN15295"/>
    </row>
    <row r="15296" spans="61:66" x14ac:dyDescent="0.25">
      <c r="BI15296"/>
      <c r="BJ15296"/>
      <c r="BK15296"/>
      <c r="BL15296"/>
      <c r="BM15296"/>
      <c r="BN15296"/>
    </row>
    <row r="15297" spans="61:66" x14ac:dyDescent="0.25">
      <c r="BI15297"/>
      <c r="BJ15297"/>
      <c r="BK15297"/>
      <c r="BL15297"/>
      <c r="BM15297"/>
      <c r="BN15297"/>
    </row>
    <row r="15298" spans="61:66" x14ac:dyDescent="0.25">
      <c r="BI15298"/>
      <c r="BJ15298"/>
      <c r="BK15298"/>
      <c r="BL15298"/>
      <c r="BM15298"/>
      <c r="BN15298"/>
    </row>
    <row r="15299" spans="61:66" x14ac:dyDescent="0.25">
      <c r="BI15299"/>
      <c r="BJ15299"/>
      <c r="BK15299"/>
      <c r="BL15299"/>
      <c r="BM15299"/>
      <c r="BN15299"/>
    </row>
    <row r="15300" spans="61:66" x14ac:dyDescent="0.25">
      <c r="BI15300"/>
      <c r="BJ15300"/>
      <c r="BK15300"/>
      <c r="BL15300"/>
      <c r="BM15300"/>
      <c r="BN15300"/>
    </row>
    <row r="15301" spans="61:66" x14ac:dyDescent="0.25">
      <c r="BI15301"/>
      <c r="BJ15301"/>
      <c r="BK15301"/>
      <c r="BL15301"/>
      <c r="BM15301"/>
      <c r="BN15301"/>
    </row>
    <row r="15302" spans="61:66" x14ac:dyDescent="0.25">
      <c r="BI15302"/>
      <c r="BJ15302"/>
      <c r="BK15302"/>
      <c r="BL15302"/>
      <c r="BM15302"/>
      <c r="BN15302"/>
    </row>
    <row r="15303" spans="61:66" x14ac:dyDescent="0.25">
      <c r="BI15303"/>
      <c r="BJ15303"/>
      <c r="BK15303"/>
      <c r="BL15303"/>
      <c r="BM15303"/>
      <c r="BN15303"/>
    </row>
    <row r="15304" spans="61:66" x14ac:dyDescent="0.25">
      <c r="BI15304"/>
      <c r="BJ15304"/>
      <c r="BK15304"/>
      <c r="BL15304"/>
      <c r="BM15304"/>
      <c r="BN15304"/>
    </row>
    <row r="15305" spans="61:66" x14ac:dyDescent="0.25">
      <c r="BI15305"/>
      <c r="BJ15305"/>
      <c r="BK15305"/>
      <c r="BL15305"/>
      <c r="BM15305"/>
      <c r="BN15305"/>
    </row>
    <row r="15306" spans="61:66" x14ac:dyDescent="0.25">
      <c r="BI15306"/>
      <c r="BJ15306"/>
      <c r="BK15306"/>
      <c r="BL15306"/>
      <c r="BM15306"/>
      <c r="BN15306"/>
    </row>
    <row r="15307" spans="61:66" x14ac:dyDescent="0.25">
      <c r="BI15307"/>
      <c r="BJ15307"/>
      <c r="BK15307"/>
      <c r="BL15307"/>
      <c r="BM15307"/>
      <c r="BN15307"/>
    </row>
    <row r="15308" spans="61:66" x14ac:dyDescent="0.25">
      <c r="BI15308"/>
      <c r="BJ15308"/>
      <c r="BK15308"/>
      <c r="BL15308"/>
      <c r="BM15308"/>
      <c r="BN15308"/>
    </row>
    <row r="15309" spans="61:66" x14ac:dyDescent="0.25">
      <c r="BI15309"/>
      <c r="BJ15309"/>
      <c r="BK15309"/>
      <c r="BL15309"/>
      <c r="BM15309"/>
      <c r="BN15309"/>
    </row>
    <row r="15310" spans="61:66" x14ac:dyDescent="0.25">
      <c r="BI15310"/>
      <c r="BJ15310"/>
      <c r="BK15310"/>
      <c r="BL15310"/>
      <c r="BM15310"/>
      <c r="BN15310"/>
    </row>
    <row r="15311" spans="61:66" x14ac:dyDescent="0.25">
      <c r="BI15311"/>
      <c r="BJ15311"/>
      <c r="BK15311"/>
      <c r="BL15311"/>
      <c r="BM15311"/>
      <c r="BN15311"/>
    </row>
    <row r="15312" spans="61:66" x14ac:dyDescent="0.25">
      <c r="BI15312"/>
      <c r="BJ15312"/>
      <c r="BK15312"/>
      <c r="BL15312"/>
      <c r="BM15312"/>
      <c r="BN15312"/>
    </row>
    <row r="15313" spans="61:66" x14ac:dyDescent="0.25">
      <c r="BI15313"/>
      <c r="BJ15313"/>
      <c r="BK15313"/>
      <c r="BL15313"/>
      <c r="BM15313"/>
      <c r="BN15313"/>
    </row>
    <row r="15314" spans="61:66" x14ac:dyDescent="0.25">
      <c r="BI15314"/>
      <c r="BJ15314"/>
      <c r="BK15314"/>
      <c r="BL15314"/>
      <c r="BM15314"/>
      <c r="BN15314"/>
    </row>
    <row r="15315" spans="61:66" x14ac:dyDescent="0.25">
      <c r="BI15315"/>
      <c r="BJ15315"/>
      <c r="BK15315"/>
      <c r="BL15315"/>
      <c r="BM15315"/>
      <c r="BN15315"/>
    </row>
    <row r="15316" spans="61:66" x14ac:dyDescent="0.25">
      <c r="BI15316"/>
      <c r="BJ15316"/>
      <c r="BK15316"/>
      <c r="BL15316"/>
      <c r="BM15316"/>
      <c r="BN15316"/>
    </row>
    <row r="15317" spans="61:66" x14ac:dyDescent="0.25">
      <c r="BI15317"/>
      <c r="BJ15317"/>
      <c r="BK15317"/>
      <c r="BL15317"/>
      <c r="BM15317"/>
      <c r="BN15317"/>
    </row>
    <row r="15318" spans="61:66" x14ac:dyDescent="0.25">
      <c r="BI15318"/>
      <c r="BJ15318"/>
      <c r="BK15318"/>
      <c r="BL15318"/>
      <c r="BM15318"/>
      <c r="BN15318"/>
    </row>
    <row r="15319" spans="61:66" x14ac:dyDescent="0.25">
      <c r="BI15319"/>
      <c r="BJ15319"/>
      <c r="BK15319"/>
      <c r="BL15319"/>
      <c r="BM15319"/>
      <c r="BN15319"/>
    </row>
    <row r="15320" spans="61:66" x14ac:dyDescent="0.25">
      <c r="BI15320"/>
      <c r="BJ15320"/>
      <c r="BK15320"/>
      <c r="BL15320"/>
      <c r="BM15320"/>
      <c r="BN15320"/>
    </row>
    <row r="15321" spans="61:66" x14ac:dyDescent="0.25">
      <c r="BI15321"/>
      <c r="BJ15321"/>
      <c r="BK15321"/>
      <c r="BL15321"/>
      <c r="BM15321"/>
      <c r="BN15321"/>
    </row>
    <row r="15322" spans="61:66" x14ac:dyDescent="0.25">
      <c r="BI15322"/>
      <c r="BJ15322"/>
      <c r="BK15322"/>
      <c r="BL15322"/>
      <c r="BM15322"/>
      <c r="BN15322"/>
    </row>
    <row r="15323" spans="61:66" x14ac:dyDescent="0.25">
      <c r="BI15323"/>
      <c r="BJ15323"/>
      <c r="BK15323"/>
      <c r="BL15323"/>
      <c r="BM15323"/>
      <c r="BN15323"/>
    </row>
    <row r="15324" spans="61:66" x14ac:dyDescent="0.25">
      <c r="BI15324"/>
      <c r="BJ15324"/>
      <c r="BK15324"/>
      <c r="BL15324"/>
      <c r="BM15324"/>
      <c r="BN15324"/>
    </row>
    <row r="15325" spans="61:66" x14ac:dyDescent="0.25">
      <c r="BI15325"/>
      <c r="BJ15325"/>
      <c r="BK15325"/>
      <c r="BL15325"/>
      <c r="BM15325"/>
      <c r="BN15325"/>
    </row>
    <row r="15326" spans="61:66" x14ac:dyDescent="0.25">
      <c r="BI15326"/>
      <c r="BJ15326"/>
      <c r="BK15326"/>
      <c r="BL15326"/>
      <c r="BM15326"/>
      <c r="BN15326"/>
    </row>
    <row r="15327" spans="61:66" x14ac:dyDescent="0.25">
      <c r="BI15327"/>
      <c r="BJ15327"/>
      <c r="BK15327"/>
      <c r="BL15327"/>
      <c r="BM15327"/>
      <c r="BN15327"/>
    </row>
    <row r="15328" spans="61:66" x14ac:dyDescent="0.25">
      <c r="BI15328"/>
      <c r="BJ15328"/>
      <c r="BK15328"/>
      <c r="BL15328"/>
      <c r="BM15328"/>
      <c r="BN15328"/>
    </row>
    <row r="15329" spans="61:66" x14ac:dyDescent="0.25">
      <c r="BI15329"/>
      <c r="BJ15329"/>
      <c r="BK15329"/>
      <c r="BL15329"/>
      <c r="BM15329"/>
      <c r="BN15329"/>
    </row>
    <row r="15330" spans="61:66" x14ac:dyDescent="0.25">
      <c r="BI15330"/>
      <c r="BJ15330"/>
      <c r="BK15330"/>
      <c r="BL15330"/>
      <c r="BM15330"/>
      <c r="BN15330"/>
    </row>
    <row r="15331" spans="61:66" x14ac:dyDescent="0.25">
      <c r="BI15331"/>
      <c r="BJ15331"/>
      <c r="BK15331"/>
      <c r="BL15331"/>
      <c r="BM15331"/>
      <c r="BN15331"/>
    </row>
    <row r="15332" spans="61:66" x14ac:dyDescent="0.25">
      <c r="BI15332"/>
      <c r="BJ15332"/>
      <c r="BK15332"/>
      <c r="BL15332"/>
      <c r="BM15332"/>
      <c r="BN15332"/>
    </row>
    <row r="15333" spans="61:66" x14ac:dyDescent="0.25">
      <c r="BI15333"/>
      <c r="BJ15333"/>
      <c r="BK15333"/>
      <c r="BL15333"/>
      <c r="BM15333"/>
      <c r="BN15333"/>
    </row>
    <row r="15334" spans="61:66" x14ac:dyDescent="0.25">
      <c r="BI15334"/>
      <c r="BJ15334"/>
      <c r="BK15334"/>
      <c r="BL15334"/>
      <c r="BM15334"/>
      <c r="BN15334"/>
    </row>
    <row r="15335" spans="61:66" x14ac:dyDescent="0.25">
      <c r="BI15335"/>
      <c r="BJ15335"/>
      <c r="BK15335"/>
      <c r="BL15335"/>
      <c r="BM15335"/>
      <c r="BN15335"/>
    </row>
    <row r="15336" spans="61:66" x14ac:dyDescent="0.25">
      <c r="BI15336"/>
      <c r="BJ15336"/>
      <c r="BK15336"/>
      <c r="BL15336"/>
      <c r="BM15336"/>
      <c r="BN15336"/>
    </row>
    <row r="15337" spans="61:66" x14ac:dyDescent="0.25">
      <c r="BI15337"/>
      <c r="BJ15337"/>
      <c r="BK15337"/>
      <c r="BL15337"/>
      <c r="BM15337"/>
      <c r="BN15337"/>
    </row>
    <row r="15338" spans="61:66" x14ac:dyDescent="0.25">
      <c r="BI15338"/>
      <c r="BJ15338"/>
      <c r="BK15338"/>
      <c r="BL15338"/>
      <c r="BM15338"/>
      <c r="BN15338"/>
    </row>
    <row r="15339" spans="61:66" x14ac:dyDescent="0.25">
      <c r="BI15339"/>
      <c r="BJ15339"/>
      <c r="BK15339"/>
      <c r="BL15339"/>
      <c r="BM15339"/>
      <c r="BN15339"/>
    </row>
    <row r="15340" spans="61:66" x14ac:dyDescent="0.25">
      <c r="BI15340"/>
      <c r="BJ15340"/>
      <c r="BK15340"/>
      <c r="BL15340"/>
      <c r="BM15340"/>
      <c r="BN15340"/>
    </row>
    <row r="15341" spans="61:66" x14ac:dyDescent="0.25">
      <c r="BI15341"/>
      <c r="BJ15341"/>
      <c r="BK15341"/>
      <c r="BL15341"/>
      <c r="BM15341"/>
      <c r="BN15341"/>
    </row>
    <row r="15342" spans="61:66" x14ac:dyDescent="0.25">
      <c r="BI15342"/>
      <c r="BJ15342"/>
      <c r="BK15342"/>
      <c r="BL15342"/>
      <c r="BM15342"/>
      <c r="BN15342"/>
    </row>
    <row r="15343" spans="61:66" x14ac:dyDescent="0.25">
      <c r="BI15343"/>
      <c r="BJ15343"/>
      <c r="BK15343"/>
      <c r="BL15343"/>
      <c r="BM15343"/>
      <c r="BN15343"/>
    </row>
    <row r="15344" spans="61:66" x14ac:dyDescent="0.25">
      <c r="BI15344"/>
      <c r="BJ15344"/>
      <c r="BK15344"/>
      <c r="BL15344"/>
      <c r="BM15344"/>
      <c r="BN15344"/>
    </row>
    <row r="15345" spans="61:66" x14ac:dyDescent="0.25">
      <c r="BI15345"/>
      <c r="BJ15345"/>
      <c r="BK15345"/>
      <c r="BL15345"/>
      <c r="BM15345"/>
      <c r="BN15345"/>
    </row>
    <row r="15346" spans="61:66" x14ac:dyDescent="0.25">
      <c r="BI15346"/>
      <c r="BJ15346"/>
      <c r="BK15346"/>
      <c r="BL15346"/>
      <c r="BM15346"/>
      <c r="BN15346"/>
    </row>
    <row r="15347" spans="61:66" x14ac:dyDescent="0.25">
      <c r="BI15347"/>
      <c r="BJ15347"/>
      <c r="BK15347"/>
      <c r="BL15347"/>
      <c r="BM15347"/>
      <c r="BN15347"/>
    </row>
    <row r="15348" spans="61:66" x14ac:dyDescent="0.25">
      <c r="BI15348"/>
      <c r="BJ15348"/>
      <c r="BK15348"/>
      <c r="BL15348"/>
      <c r="BM15348"/>
      <c r="BN15348"/>
    </row>
    <row r="15349" spans="61:66" x14ac:dyDescent="0.25">
      <c r="BI15349"/>
      <c r="BJ15349"/>
      <c r="BK15349"/>
      <c r="BL15349"/>
      <c r="BM15349"/>
      <c r="BN15349"/>
    </row>
    <row r="15350" spans="61:66" x14ac:dyDescent="0.25">
      <c r="BI15350"/>
      <c r="BJ15350"/>
      <c r="BK15350"/>
      <c r="BL15350"/>
      <c r="BM15350"/>
      <c r="BN15350"/>
    </row>
    <row r="15351" spans="61:66" x14ac:dyDescent="0.25">
      <c r="BI15351"/>
      <c r="BJ15351"/>
      <c r="BK15351"/>
      <c r="BL15351"/>
      <c r="BM15351"/>
      <c r="BN15351"/>
    </row>
    <row r="15352" spans="61:66" x14ac:dyDescent="0.25">
      <c r="BI15352"/>
      <c r="BJ15352"/>
      <c r="BK15352"/>
      <c r="BL15352"/>
      <c r="BM15352"/>
      <c r="BN15352"/>
    </row>
    <row r="15353" spans="61:66" x14ac:dyDescent="0.25">
      <c r="BI15353"/>
      <c r="BJ15353"/>
      <c r="BK15353"/>
      <c r="BL15353"/>
      <c r="BM15353"/>
      <c r="BN15353"/>
    </row>
    <row r="15354" spans="61:66" x14ac:dyDescent="0.25">
      <c r="BI15354"/>
      <c r="BJ15354"/>
      <c r="BK15354"/>
      <c r="BL15354"/>
      <c r="BM15354"/>
      <c r="BN15354"/>
    </row>
    <row r="15355" spans="61:66" x14ac:dyDescent="0.25">
      <c r="BI15355"/>
      <c r="BJ15355"/>
      <c r="BK15355"/>
      <c r="BL15355"/>
      <c r="BM15355"/>
      <c r="BN15355"/>
    </row>
    <row r="15356" spans="61:66" x14ac:dyDescent="0.25">
      <c r="BI15356"/>
      <c r="BJ15356"/>
      <c r="BK15356"/>
      <c r="BL15356"/>
      <c r="BM15356"/>
      <c r="BN15356"/>
    </row>
    <row r="15357" spans="61:66" x14ac:dyDescent="0.25">
      <c r="BI15357"/>
      <c r="BJ15357"/>
      <c r="BK15357"/>
      <c r="BL15357"/>
      <c r="BM15357"/>
      <c r="BN15357"/>
    </row>
    <row r="15358" spans="61:66" x14ac:dyDescent="0.25">
      <c r="BI15358"/>
      <c r="BJ15358"/>
      <c r="BK15358"/>
      <c r="BL15358"/>
      <c r="BM15358"/>
      <c r="BN15358"/>
    </row>
    <row r="15359" spans="61:66" x14ac:dyDescent="0.25">
      <c r="BI15359"/>
      <c r="BJ15359"/>
      <c r="BK15359"/>
      <c r="BL15359"/>
      <c r="BM15359"/>
      <c r="BN15359"/>
    </row>
    <row r="15360" spans="61:66" x14ac:dyDescent="0.25">
      <c r="BI15360"/>
      <c r="BJ15360"/>
      <c r="BK15360"/>
      <c r="BL15360"/>
      <c r="BM15360"/>
      <c r="BN15360"/>
    </row>
    <row r="15361" spans="61:66" x14ac:dyDescent="0.25">
      <c r="BI15361"/>
      <c r="BJ15361"/>
      <c r="BK15361"/>
      <c r="BL15361"/>
      <c r="BM15361"/>
      <c r="BN15361"/>
    </row>
    <row r="15362" spans="61:66" x14ac:dyDescent="0.25">
      <c r="BI15362"/>
      <c r="BJ15362"/>
      <c r="BK15362"/>
      <c r="BL15362"/>
      <c r="BM15362"/>
      <c r="BN15362"/>
    </row>
    <row r="15363" spans="61:66" x14ac:dyDescent="0.25">
      <c r="BI15363"/>
      <c r="BJ15363"/>
      <c r="BK15363"/>
      <c r="BL15363"/>
      <c r="BM15363"/>
      <c r="BN15363"/>
    </row>
    <row r="15364" spans="61:66" x14ac:dyDescent="0.25">
      <c r="BI15364"/>
      <c r="BJ15364"/>
      <c r="BK15364"/>
      <c r="BL15364"/>
      <c r="BM15364"/>
      <c r="BN15364"/>
    </row>
    <row r="15365" spans="61:66" x14ac:dyDescent="0.25">
      <c r="BI15365"/>
      <c r="BJ15365"/>
      <c r="BK15365"/>
      <c r="BL15365"/>
      <c r="BM15365"/>
      <c r="BN15365"/>
    </row>
    <row r="15366" spans="61:66" x14ac:dyDescent="0.25">
      <c r="BI15366"/>
      <c r="BJ15366"/>
      <c r="BK15366"/>
      <c r="BL15366"/>
      <c r="BM15366"/>
      <c r="BN15366"/>
    </row>
    <row r="15367" spans="61:66" x14ac:dyDescent="0.25">
      <c r="BI15367"/>
      <c r="BJ15367"/>
      <c r="BK15367"/>
      <c r="BL15367"/>
      <c r="BM15367"/>
      <c r="BN15367"/>
    </row>
    <row r="15368" spans="61:66" x14ac:dyDescent="0.25">
      <c r="BI15368"/>
      <c r="BJ15368"/>
      <c r="BK15368"/>
      <c r="BL15368"/>
      <c r="BM15368"/>
      <c r="BN15368"/>
    </row>
    <row r="15369" spans="61:66" x14ac:dyDescent="0.25">
      <c r="BI15369"/>
      <c r="BJ15369"/>
      <c r="BK15369"/>
      <c r="BL15369"/>
      <c r="BM15369"/>
      <c r="BN15369"/>
    </row>
    <row r="15370" spans="61:66" x14ac:dyDescent="0.25">
      <c r="BI15370"/>
      <c r="BJ15370"/>
      <c r="BK15370"/>
      <c r="BL15370"/>
      <c r="BM15370"/>
      <c r="BN15370"/>
    </row>
    <row r="15371" spans="61:66" x14ac:dyDescent="0.25">
      <c r="BI15371"/>
      <c r="BJ15371"/>
      <c r="BK15371"/>
      <c r="BL15371"/>
      <c r="BM15371"/>
      <c r="BN15371"/>
    </row>
    <row r="15372" spans="61:66" x14ac:dyDescent="0.25">
      <c r="BI15372"/>
      <c r="BJ15372"/>
      <c r="BK15372"/>
      <c r="BL15372"/>
      <c r="BM15372"/>
      <c r="BN15372"/>
    </row>
    <row r="15373" spans="61:66" x14ac:dyDescent="0.25">
      <c r="BI15373"/>
      <c r="BJ15373"/>
      <c r="BK15373"/>
      <c r="BL15373"/>
      <c r="BM15373"/>
      <c r="BN15373"/>
    </row>
    <row r="15374" spans="61:66" x14ac:dyDescent="0.25">
      <c r="BI15374"/>
      <c r="BJ15374"/>
      <c r="BK15374"/>
      <c r="BL15374"/>
      <c r="BM15374"/>
      <c r="BN15374"/>
    </row>
    <row r="15375" spans="61:66" x14ac:dyDescent="0.25">
      <c r="BI15375"/>
      <c r="BJ15375"/>
      <c r="BK15375"/>
      <c r="BL15375"/>
      <c r="BM15375"/>
      <c r="BN15375"/>
    </row>
    <row r="15376" spans="61:66" x14ac:dyDescent="0.25">
      <c r="BI15376"/>
      <c r="BJ15376"/>
      <c r="BK15376"/>
      <c r="BL15376"/>
      <c r="BM15376"/>
      <c r="BN15376"/>
    </row>
    <row r="15377" spans="61:66" x14ac:dyDescent="0.25">
      <c r="BI15377"/>
      <c r="BJ15377"/>
      <c r="BK15377"/>
      <c r="BL15377"/>
      <c r="BM15377"/>
      <c r="BN15377"/>
    </row>
    <row r="15378" spans="61:66" x14ac:dyDescent="0.25">
      <c r="BI15378"/>
      <c r="BJ15378"/>
      <c r="BK15378"/>
      <c r="BL15378"/>
      <c r="BM15378"/>
      <c r="BN15378"/>
    </row>
    <row r="15379" spans="61:66" x14ac:dyDescent="0.25">
      <c r="BI15379"/>
      <c r="BJ15379"/>
      <c r="BK15379"/>
      <c r="BL15379"/>
      <c r="BM15379"/>
      <c r="BN15379"/>
    </row>
    <row r="15380" spans="61:66" x14ac:dyDescent="0.25">
      <c r="BI15380"/>
      <c r="BJ15380"/>
      <c r="BK15380"/>
      <c r="BL15380"/>
      <c r="BM15380"/>
      <c r="BN15380"/>
    </row>
    <row r="15381" spans="61:66" x14ac:dyDescent="0.25">
      <c r="BI15381"/>
      <c r="BJ15381"/>
      <c r="BK15381"/>
      <c r="BL15381"/>
      <c r="BM15381"/>
      <c r="BN15381"/>
    </row>
    <row r="15382" spans="61:66" x14ac:dyDescent="0.25">
      <c r="BI15382"/>
      <c r="BJ15382"/>
      <c r="BK15382"/>
      <c r="BL15382"/>
      <c r="BM15382"/>
      <c r="BN15382"/>
    </row>
    <row r="15383" spans="61:66" x14ac:dyDescent="0.25">
      <c r="BI15383"/>
      <c r="BJ15383"/>
      <c r="BK15383"/>
      <c r="BL15383"/>
      <c r="BM15383"/>
      <c r="BN15383"/>
    </row>
    <row r="15384" spans="61:66" x14ac:dyDescent="0.25">
      <c r="BI15384"/>
      <c r="BJ15384"/>
      <c r="BK15384"/>
      <c r="BL15384"/>
      <c r="BM15384"/>
      <c r="BN15384"/>
    </row>
    <row r="15385" spans="61:66" x14ac:dyDescent="0.25">
      <c r="BI15385"/>
      <c r="BJ15385"/>
      <c r="BK15385"/>
      <c r="BL15385"/>
      <c r="BM15385"/>
      <c r="BN15385"/>
    </row>
    <row r="15386" spans="61:66" x14ac:dyDescent="0.25">
      <c r="BI15386"/>
      <c r="BJ15386"/>
      <c r="BK15386"/>
      <c r="BL15386"/>
      <c r="BM15386"/>
      <c r="BN15386"/>
    </row>
    <row r="15387" spans="61:66" x14ac:dyDescent="0.25">
      <c r="BI15387"/>
      <c r="BJ15387"/>
      <c r="BK15387"/>
      <c r="BL15387"/>
      <c r="BM15387"/>
      <c r="BN15387"/>
    </row>
    <row r="15388" spans="61:66" x14ac:dyDescent="0.25">
      <c r="BI15388"/>
      <c r="BJ15388"/>
      <c r="BK15388"/>
      <c r="BL15388"/>
      <c r="BM15388"/>
      <c r="BN15388"/>
    </row>
    <row r="15389" spans="61:66" x14ac:dyDescent="0.25">
      <c r="BI15389"/>
      <c r="BJ15389"/>
      <c r="BK15389"/>
      <c r="BL15389"/>
      <c r="BM15389"/>
      <c r="BN15389"/>
    </row>
    <row r="15390" spans="61:66" x14ac:dyDescent="0.25">
      <c r="BI15390"/>
      <c r="BJ15390"/>
      <c r="BK15390"/>
      <c r="BL15390"/>
      <c r="BM15390"/>
      <c r="BN15390"/>
    </row>
    <row r="15391" spans="61:66" x14ac:dyDescent="0.25">
      <c r="BI15391"/>
      <c r="BJ15391"/>
      <c r="BK15391"/>
      <c r="BL15391"/>
      <c r="BM15391"/>
      <c r="BN15391"/>
    </row>
    <row r="15392" spans="61:66" x14ac:dyDescent="0.25">
      <c r="BI15392"/>
      <c r="BJ15392"/>
      <c r="BK15392"/>
      <c r="BL15392"/>
      <c r="BM15392"/>
      <c r="BN15392"/>
    </row>
    <row r="15393" spans="61:66" x14ac:dyDescent="0.25">
      <c r="BI15393"/>
      <c r="BJ15393"/>
      <c r="BK15393"/>
      <c r="BL15393"/>
      <c r="BM15393"/>
      <c r="BN15393"/>
    </row>
    <row r="15394" spans="61:66" x14ac:dyDescent="0.25">
      <c r="BI15394"/>
      <c r="BJ15394"/>
      <c r="BK15394"/>
      <c r="BL15394"/>
      <c r="BM15394"/>
      <c r="BN15394"/>
    </row>
    <row r="15395" spans="61:66" x14ac:dyDescent="0.25">
      <c r="BI15395"/>
      <c r="BJ15395"/>
      <c r="BK15395"/>
      <c r="BL15395"/>
      <c r="BM15395"/>
      <c r="BN15395"/>
    </row>
    <row r="15396" spans="61:66" x14ac:dyDescent="0.25">
      <c r="BI15396"/>
      <c r="BJ15396"/>
      <c r="BK15396"/>
      <c r="BL15396"/>
      <c r="BM15396"/>
      <c r="BN15396"/>
    </row>
    <row r="15397" spans="61:66" x14ac:dyDescent="0.25">
      <c r="BI15397"/>
      <c r="BJ15397"/>
      <c r="BK15397"/>
      <c r="BL15397"/>
      <c r="BM15397"/>
      <c r="BN15397"/>
    </row>
    <row r="15398" spans="61:66" x14ac:dyDescent="0.25">
      <c r="BI15398"/>
      <c r="BJ15398"/>
      <c r="BK15398"/>
      <c r="BL15398"/>
      <c r="BM15398"/>
      <c r="BN15398"/>
    </row>
    <row r="15399" spans="61:66" x14ac:dyDescent="0.25">
      <c r="BI15399"/>
      <c r="BJ15399"/>
      <c r="BK15399"/>
      <c r="BL15399"/>
      <c r="BM15399"/>
      <c r="BN15399"/>
    </row>
    <row r="15400" spans="61:66" x14ac:dyDescent="0.25">
      <c r="BI15400"/>
      <c r="BJ15400"/>
      <c r="BK15400"/>
      <c r="BL15400"/>
      <c r="BM15400"/>
      <c r="BN15400"/>
    </row>
    <row r="15401" spans="61:66" x14ac:dyDescent="0.25">
      <c r="BI15401"/>
      <c r="BJ15401"/>
      <c r="BK15401"/>
      <c r="BL15401"/>
      <c r="BM15401"/>
      <c r="BN15401"/>
    </row>
    <row r="15402" spans="61:66" x14ac:dyDescent="0.25">
      <c r="BI15402"/>
      <c r="BJ15402"/>
      <c r="BK15402"/>
      <c r="BL15402"/>
      <c r="BM15402"/>
      <c r="BN15402"/>
    </row>
    <row r="15403" spans="61:66" x14ac:dyDescent="0.25">
      <c r="BI15403"/>
      <c r="BJ15403"/>
      <c r="BK15403"/>
      <c r="BL15403"/>
      <c r="BM15403"/>
      <c r="BN15403"/>
    </row>
    <row r="15404" spans="61:66" x14ac:dyDescent="0.25">
      <c r="BI15404"/>
      <c r="BJ15404"/>
      <c r="BK15404"/>
      <c r="BL15404"/>
      <c r="BM15404"/>
      <c r="BN15404"/>
    </row>
    <row r="15405" spans="61:66" x14ac:dyDescent="0.25">
      <c r="BI15405"/>
      <c r="BJ15405"/>
      <c r="BK15405"/>
      <c r="BL15405"/>
      <c r="BM15405"/>
      <c r="BN15405"/>
    </row>
    <row r="15406" spans="61:66" x14ac:dyDescent="0.25">
      <c r="BI15406"/>
      <c r="BJ15406"/>
      <c r="BK15406"/>
      <c r="BL15406"/>
      <c r="BM15406"/>
      <c r="BN15406"/>
    </row>
    <row r="15407" spans="61:66" x14ac:dyDescent="0.25">
      <c r="BI15407"/>
      <c r="BJ15407"/>
      <c r="BK15407"/>
      <c r="BL15407"/>
      <c r="BM15407"/>
      <c r="BN15407"/>
    </row>
    <row r="15408" spans="61:66" x14ac:dyDescent="0.25">
      <c r="BI15408"/>
      <c r="BJ15408"/>
      <c r="BK15408"/>
      <c r="BL15408"/>
      <c r="BM15408"/>
      <c r="BN15408"/>
    </row>
    <row r="15409" spans="61:66" x14ac:dyDescent="0.25">
      <c r="BI15409"/>
      <c r="BJ15409"/>
      <c r="BK15409"/>
      <c r="BL15409"/>
      <c r="BM15409"/>
      <c r="BN15409"/>
    </row>
    <row r="15410" spans="61:66" x14ac:dyDescent="0.25">
      <c r="BI15410"/>
      <c r="BJ15410"/>
      <c r="BK15410"/>
      <c r="BL15410"/>
      <c r="BM15410"/>
      <c r="BN15410"/>
    </row>
    <row r="15411" spans="61:66" x14ac:dyDescent="0.25">
      <c r="BI15411"/>
      <c r="BJ15411"/>
      <c r="BK15411"/>
      <c r="BL15411"/>
      <c r="BM15411"/>
      <c r="BN15411"/>
    </row>
    <row r="15412" spans="61:66" x14ac:dyDescent="0.25">
      <c r="BI15412"/>
      <c r="BJ15412"/>
      <c r="BK15412"/>
      <c r="BL15412"/>
      <c r="BM15412"/>
      <c r="BN15412"/>
    </row>
    <row r="15413" spans="61:66" x14ac:dyDescent="0.25">
      <c r="BI15413"/>
      <c r="BJ15413"/>
      <c r="BK15413"/>
      <c r="BL15413"/>
      <c r="BM15413"/>
      <c r="BN15413"/>
    </row>
    <row r="15414" spans="61:66" x14ac:dyDescent="0.25">
      <c r="BI15414"/>
      <c r="BJ15414"/>
      <c r="BK15414"/>
      <c r="BL15414"/>
      <c r="BM15414"/>
      <c r="BN15414"/>
    </row>
    <row r="15415" spans="61:66" x14ac:dyDescent="0.25">
      <c r="BI15415"/>
      <c r="BJ15415"/>
      <c r="BK15415"/>
      <c r="BL15415"/>
      <c r="BM15415"/>
      <c r="BN15415"/>
    </row>
    <row r="15416" spans="61:66" x14ac:dyDescent="0.25">
      <c r="BI15416"/>
      <c r="BJ15416"/>
      <c r="BK15416"/>
      <c r="BL15416"/>
      <c r="BM15416"/>
      <c r="BN15416"/>
    </row>
    <row r="15417" spans="61:66" x14ac:dyDescent="0.25">
      <c r="BI15417"/>
      <c r="BJ15417"/>
      <c r="BK15417"/>
      <c r="BL15417"/>
      <c r="BM15417"/>
      <c r="BN15417"/>
    </row>
    <row r="15418" spans="61:66" x14ac:dyDescent="0.25">
      <c r="BI15418"/>
      <c r="BJ15418"/>
      <c r="BK15418"/>
      <c r="BL15418"/>
      <c r="BM15418"/>
      <c r="BN15418"/>
    </row>
    <row r="15419" spans="61:66" x14ac:dyDescent="0.25">
      <c r="BI15419"/>
      <c r="BJ15419"/>
      <c r="BK15419"/>
      <c r="BL15419"/>
      <c r="BM15419"/>
      <c r="BN15419"/>
    </row>
    <row r="15420" spans="61:66" x14ac:dyDescent="0.25">
      <c r="BI15420"/>
      <c r="BJ15420"/>
      <c r="BK15420"/>
      <c r="BL15420"/>
      <c r="BM15420"/>
      <c r="BN15420"/>
    </row>
    <row r="15421" spans="61:66" x14ac:dyDescent="0.25">
      <c r="BI15421"/>
      <c r="BJ15421"/>
      <c r="BK15421"/>
      <c r="BL15421"/>
      <c r="BM15421"/>
      <c r="BN15421"/>
    </row>
    <row r="15422" spans="61:66" x14ac:dyDescent="0.25">
      <c r="BI15422"/>
      <c r="BJ15422"/>
      <c r="BK15422"/>
      <c r="BL15422"/>
      <c r="BM15422"/>
      <c r="BN15422"/>
    </row>
    <row r="15423" spans="61:66" x14ac:dyDescent="0.25">
      <c r="BI15423"/>
      <c r="BJ15423"/>
      <c r="BK15423"/>
      <c r="BL15423"/>
      <c r="BM15423"/>
      <c r="BN15423"/>
    </row>
    <row r="15424" spans="61:66" x14ac:dyDescent="0.25">
      <c r="BI15424"/>
      <c r="BJ15424"/>
      <c r="BK15424"/>
      <c r="BL15424"/>
      <c r="BM15424"/>
      <c r="BN15424"/>
    </row>
    <row r="15425" spans="61:66" x14ac:dyDescent="0.25">
      <c r="BI15425"/>
      <c r="BJ15425"/>
      <c r="BK15425"/>
      <c r="BL15425"/>
      <c r="BM15425"/>
      <c r="BN15425"/>
    </row>
    <row r="15426" spans="61:66" x14ac:dyDescent="0.25">
      <c r="BI15426"/>
      <c r="BJ15426"/>
      <c r="BK15426"/>
      <c r="BL15426"/>
      <c r="BM15426"/>
      <c r="BN15426"/>
    </row>
    <row r="15427" spans="61:66" x14ac:dyDescent="0.25">
      <c r="BI15427"/>
      <c r="BJ15427"/>
      <c r="BK15427"/>
      <c r="BL15427"/>
      <c r="BM15427"/>
      <c r="BN15427"/>
    </row>
    <row r="15428" spans="61:66" x14ac:dyDescent="0.25">
      <c r="BI15428"/>
      <c r="BJ15428"/>
      <c r="BK15428"/>
      <c r="BL15428"/>
      <c r="BM15428"/>
      <c r="BN15428"/>
    </row>
    <row r="15429" spans="61:66" x14ac:dyDescent="0.25">
      <c r="BI15429"/>
      <c r="BJ15429"/>
      <c r="BK15429"/>
      <c r="BL15429"/>
      <c r="BM15429"/>
      <c r="BN15429"/>
    </row>
    <row r="15430" spans="61:66" x14ac:dyDescent="0.25">
      <c r="BI15430"/>
      <c r="BJ15430"/>
      <c r="BK15430"/>
      <c r="BL15430"/>
      <c r="BM15430"/>
      <c r="BN15430"/>
    </row>
    <row r="15431" spans="61:66" x14ac:dyDescent="0.25">
      <c r="BI15431"/>
      <c r="BJ15431"/>
      <c r="BK15431"/>
      <c r="BL15431"/>
      <c r="BM15431"/>
      <c r="BN15431"/>
    </row>
    <row r="15432" spans="61:66" x14ac:dyDescent="0.25">
      <c r="BI15432"/>
      <c r="BJ15432"/>
      <c r="BK15432"/>
      <c r="BL15432"/>
      <c r="BM15432"/>
      <c r="BN15432"/>
    </row>
    <row r="15433" spans="61:66" x14ac:dyDescent="0.25">
      <c r="BI15433"/>
      <c r="BJ15433"/>
      <c r="BK15433"/>
      <c r="BL15433"/>
      <c r="BM15433"/>
      <c r="BN15433"/>
    </row>
    <row r="15434" spans="61:66" x14ac:dyDescent="0.25">
      <c r="BI15434"/>
      <c r="BJ15434"/>
      <c r="BK15434"/>
      <c r="BL15434"/>
      <c r="BM15434"/>
      <c r="BN15434"/>
    </row>
    <row r="15435" spans="61:66" x14ac:dyDescent="0.25">
      <c r="BI15435"/>
      <c r="BJ15435"/>
      <c r="BK15435"/>
      <c r="BL15435"/>
      <c r="BM15435"/>
      <c r="BN15435"/>
    </row>
    <row r="15436" spans="61:66" x14ac:dyDescent="0.25">
      <c r="BI15436"/>
      <c r="BJ15436"/>
      <c r="BK15436"/>
      <c r="BL15436"/>
      <c r="BM15436"/>
      <c r="BN15436"/>
    </row>
    <row r="15437" spans="61:66" x14ac:dyDescent="0.25">
      <c r="BI15437"/>
      <c r="BJ15437"/>
      <c r="BK15437"/>
      <c r="BL15437"/>
      <c r="BM15437"/>
      <c r="BN15437"/>
    </row>
    <row r="15438" spans="61:66" x14ac:dyDescent="0.25">
      <c r="BI15438"/>
      <c r="BJ15438"/>
      <c r="BK15438"/>
      <c r="BL15438"/>
      <c r="BM15438"/>
      <c r="BN15438"/>
    </row>
    <row r="15439" spans="61:66" x14ac:dyDescent="0.25">
      <c r="BI15439"/>
      <c r="BJ15439"/>
      <c r="BK15439"/>
      <c r="BL15439"/>
      <c r="BM15439"/>
      <c r="BN15439"/>
    </row>
    <row r="15440" spans="61:66" x14ac:dyDescent="0.25">
      <c r="BI15440"/>
      <c r="BJ15440"/>
      <c r="BK15440"/>
      <c r="BL15440"/>
      <c r="BM15440"/>
      <c r="BN15440"/>
    </row>
    <row r="15441" spans="61:66" x14ac:dyDescent="0.25">
      <c r="BI15441"/>
      <c r="BJ15441"/>
      <c r="BK15441"/>
      <c r="BL15441"/>
      <c r="BM15441"/>
      <c r="BN15441"/>
    </row>
    <row r="15442" spans="61:66" x14ac:dyDescent="0.25">
      <c r="BI15442"/>
      <c r="BJ15442"/>
      <c r="BK15442"/>
      <c r="BL15442"/>
      <c r="BM15442"/>
      <c r="BN15442"/>
    </row>
    <row r="15443" spans="61:66" x14ac:dyDescent="0.25">
      <c r="BI15443"/>
      <c r="BJ15443"/>
      <c r="BK15443"/>
      <c r="BL15443"/>
      <c r="BM15443"/>
      <c r="BN15443"/>
    </row>
    <row r="15444" spans="61:66" x14ac:dyDescent="0.25">
      <c r="BI15444"/>
      <c r="BJ15444"/>
      <c r="BK15444"/>
      <c r="BL15444"/>
      <c r="BM15444"/>
      <c r="BN15444"/>
    </row>
    <row r="15445" spans="61:66" x14ac:dyDescent="0.25">
      <c r="BI15445"/>
      <c r="BJ15445"/>
      <c r="BK15445"/>
      <c r="BL15445"/>
      <c r="BM15445"/>
      <c r="BN15445"/>
    </row>
    <row r="15446" spans="61:66" x14ac:dyDescent="0.25">
      <c r="BI15446"/>
      <c r="BJ15446"/>
      <c r="BK15446"/>
      <c r="BL15446"/>
      <c r="BM15446"/>
      <c r="BN15446"/>
    </row>
    <row r="15447" spans="61:66" x14ac:dyDescent="0.25">
      <c r="BI15447"/>
      <c r="BJ15447"/>
      <c r="BK15447"/>
      <c r="BL15447"/>
      <c r="BM15447"/>
      <c r="BN15447"/>
    </row>
    <row r="15448" spans="61:66" x14ac:dyDescent="0.25">
      <c r="BI15448"/>
      <c r="BJ15448"/>
      <c r="BK15448"/>
      <c r="BL15448"/>
      <c r="BM15448"/>
      <c r="BN15448"/>
    </row>
    <row r="15449" spans="61:66" x14ac:dyDescent="0.25">
      <c r="BI15449"/>
      <c r="BJ15449"/>
      <c r="BK15449"/>
      <c r="BL15449"/>
      <c r="BM15449"/>
      <c r="BN15449"/>
    </row>
    <row r="15450" spans="61:66" x14ac:dyDescent="0.25">
      <c r="BI15450"/>
      <c r="BJ15450"/>
      <c r="BK15450"/>
      <c r="BL15450"/>
      <c r="BM15450"/>
      <c r="BN15450"/>
    </row>
    <row r="15451" spans="61:66" x14ac:dyDescent="0.25">
      <c r="BI15451"/>
      <c r="BJ15451"/>
      <c r="BK15451"/>
      <c r="BL15451"/>
      <c r="BM15451"/>
      <c r="BN15451"/>
    </row>
    <row r="15452" spans="61:66" x14ac:dyDescent="0.25">
      <c r="BI15452"/>
      <c r="BJ15452"/>
      <c r="BK15452"/>
      <c r="BL15452"/>
      <c r="BM15452"/>
      <c r="BN15452"/>
    </row>
    <row r="15453" spans="61:66" x14ac:dyDescent="0.25">
      <c r="BI15453"/>
      <c r="BJ15453"/>
      <c r="BK15453"/>
      <c r="BL15453"/>
      <c r="BM15453"/>
      <c r="BN15453"/>
    </row>
    <row r="15454" spans="61:66" x14ac:dyDescent="0.25">
      <c r="BI15454"/>
      <c r="BJ15454"/>
      <c r="BK15454"/>
      <c r="BL15454"/>
      <c r="BM15454"/>
      <c r="BN15454"/>
    </row>
    <row r="15455" spans="61:66" x14ac:dyDescent="0.25">
      <c r="BI15455"/>
      <c r="BJ15455"/>
      <c r="BK15455"/>
      <c r="BL15455"/>
      <c r="BM15455"/>
      <c r="BN15455"/>
    </row>
    <row r="15456" spans="61:66" x14ac:dyDescent="0.25">
      <c r="BI15456"/>
      <c r="BJ15456"/>
      <c r="BK15456"/>
      <c r="BL15456"/>
      <c r="BM15456"/>
      <c r="BN15456"/>
    </row>
    <row r="15457" spans="61:66" x14ac:dyDescent="0.25">
      <c r="BI15457"/>
      <c r="BJ15457"/>
      <c r="BK15457"/>
      <c r="BL15457"/>
      <c r="BM15457"/>
      <c r="BN15457"/>
    </row>
    <row r="15458" spans="61:66" x14ac:dyDescent="0.25">
      <c r="BI15458"/>
      <c r="BJ15458"/>
      <c r="BK15458"/>
      <c r="BL15458"/>
      <c r="BM15458"/>
      <c r="BN15458"/>
    </row>
    <row r="15459" spans="61:66" x14ac:dyDescent="0.25">
      <c r="BI15459"/>
      <c r="BJ15459"/>
      <c r="BK15459"/>
      <c r="BL15459"/>
      <c r="BM15459"/>
      <c r="BN15459"/>
    </row>
    <row r="15460" spans="61:66" x14ac:dyDescent="0.25">
      <c r="BI15460"/>
      <c r="BJ15460"/>
      <c r="BK15460"/>
      <c r="BL15460"/>
      <c r="BM15460"/>
      <c r="BN15460"/>
    </row>
    <row r="15461" spans="61:66" x14ac:dyDescent="0.25">
      <c r="BI15461"/>
      <c r="BJ15461"/>
      <c r="BK15461"/>
      <c r="BL15461"/>
      <c r="BM15461"/>
      <c r="BN15461"/>
    </row>
    <row r="15462" spans="61:66" x14ac:dyDescent="0.25">
      <c r="BI15462"/>
      <c r="BJ15462"/>
      <c r="BK15462"/>
      <c r="BL15462"/>
      <c r="BM15462"/>
      <c r="BN15462"/>
    </row>
    <row r="15463" spans="61:66" x14ac:dyDescent="0.25">
      <c r="BI15463"/>
      <c r="BJ15463"/>
      <c r="BK15463"/>
      <c r="BL15463"/>
      <c r="BM15463"/>
      <c r="BN15463"/>
    </row>
    <row r="15464" spans="61:66" x14ac:dyDescent="0.25">
      <c r="BI15464"/>
      <c r="BJ15464"/>
      <c r="BK15464"/>
      <c r="BL15464"/>
      <c r="BM15464"/>
      <c r="BN15464"/>
    </row>
    <row r="15465" spans="61:66" x14ac:dyDescent="0.25">
      <c r="BI15465"/>
      <c r="BJ15465"/>
      <c r="BK15465"/>
      <c r="BL15465"/>
      <c r="BM15465"/>
      <c r="BN15465"/>
    </row>
    <row r="15466" spans="61:66" x14ac:dyDescent="0.25">
      <c r="BI15466"/>
      <c r="BJ15466"/>
      <c r="BK15466"/>
      <c r="BL15466"/>
      <c r="BM15466"/>
      <c r="BN15466"/>
    </row>
    <row r="15467" spans="61:66" x14ac:dyDescent="0.25">
      <c r="BI15467"/>
      <c r="BJ15467"/>
      <c r="BK15467"/>
      <c r="BL15467"/>
      <c r="BM15467"/>
      <c r="BN15467"/>
    </row>
    <row r="15468" spans="61:66" x14ac:dyDescent="0.25">
      <c r="BI15468"/>
      <c r="BJ15468"/>
      <c r="BK15468"/>
      <c r="BL15468"/>
      <c r="BM15468"/>
      <c r="BN15468"/>
    </row>
    <row r="15469" spans="61:66" x14ac:dyDescent="0.25">
      <c r="BI15469"/>
      <c r="BJ15469"/>
      <c r="BK15469"/>
      <c r="BL15469"/>
      <c r="BM15469"/>
      <c r="BN15469"/>
    </row>
    <row r="15470" spans="61:66" x14ac:dyDescent="0.25">
      <c r="BI15470"/>
      <c r="BJ15470"/>
      <c r="BK15470"/>
      <c r="BL15470"/>
      <c r="BM15470"/>
      <c r="BN15470"/>
    </row>
    <row r="15471" spans="61:66" x14ac:dyDescent="0.25">
      <c r="BI15471"/>
      <c r="BJ15471"/>
      <c r="BK15471"/>
      <c r="BL15471"/>
      <c r="BM15471"/>
      <c r="BN15471"/>
    </row>
    <row r="15472" spans="61:66" x14ac:dyDescent="0.25">
      <c r="BI15472"/>
      <c r="BJ15472"/>
      <c r="BK15472"/>
      <c r="BL15472"/>
      <c r="BM15472"/>
      <c r="BN15472"/>
    </row>
    <row r="15473" spans="61:66" x14ac:dyDescent="0.25">
      <c r="BI15473"/>
      <c r="BJ15473"/>
      <c r="BK15473"/>
      <c r="BL15473"/>
      <c r="BM15473"/>
      <c r="BN15473"/>
    </row>
    <row r="15474" spans="61:66" x14ac:dyDescent="0.25">
      <c r="BI15474"/>
      <c r="BJ15474"/>
      <c r="BK15474"/>
      <c r="BL15474"/>
      <c r="BM15474"/>
      <c r="BN15474"/>
    </row>
    <row r="15475" spans="61:66" x14ac:dyDescent="0.25">
      <c r="BI15475"/>
      <c r="BJ15475"/>
      <c r="BK15475"/>
      <c r="BL15475"/>
      <c r="BM15475"/>
      <c r="BN15475"/>
    </row>
    <row r="15476" spans="61:66" x14ac:dyDescent="0.25">
      <c r="BI15476"/>
      <c r="BJ15476"/>
      <c r="BK15476"/>
      <c r="BL15476"/>
      <c r="BM15476"/>
      <c r="BN15476"/>
    </row>
    <row r="15477" spans="61:66" x14ac:dyDescent="0.25">
      <c r="BI15477"/>
      <c r="BJ15477"/>
      <c r="BK15477"/>
      <c r="BL15477"/>
      <c r="BM15477"/>
      <c r="BN15477"/>
    </row>
    <row r="15478" spans="61:66" x14ac:dyDescent="0.25">
      <c r="BI15478"/>
      <c r="BJ15478"/>
      <c r="BK15478"/>
      <c r="BL15478"/>
      <c r="BM15478"/>
      <c r="BN15478"/>
    </row>
    <row r="15479" spans="61:66" x14ac:dyDescent="0.25">
      <c r="BI15479"/>
      <c r="BJ15479"/>
      <c r="BK15479"/>
      <c r="BL15479"/>
      <c r="BM15479"/>
      <c r="BN15479"/>
    </row>
    <row r="15480" spans="61:66" x14ac:dyDescent="0.25">
      <c r="BI15480"/>
      <c r="BJ15480"/>
      <c r="BK15480"/>
      <c r="BL15480"/>
      <c r="BM15480"/>
      <c r="BN15480"/>
    </row>
    <row r="15481" spans="61:66" x14ac:dyDescent="0.25">
      <c r="BI15481"/>
      <c r="BJ15481"/>
      <c r="BK15481"/>
      <c r="BL15481"/>
      <c r="BM15481"/>
      <c r="BN15481"/>
    </row>
    <row r="15482" spans="61:66" x14ac:dyDescent="0.25">
      <c r="BI15482"/>
      <c r="BJ15482"/>
      <c r="BK15482"/>
      <c r="BL15482"/>
      <c r="BM15482"/>
      <c r="BN15482"/>
    </row>
    <row r="15483" spans="61:66" x14ac:dyDescent="0.25">
      <c r="BI15483"/>
      <c r="BJ15483"/>
      <c r="BK15483"/>
      <c r="BL15483"/>
      <c r="BM15483"/>
      <c r="BN15483"/>
    </row>
    <row r="15484" spans="61:66" x14ac:dyDescent="0.25">
      <c r="BI15484"/>
      <c r="BJ15484"/>
      <c r="BK15484"/>
      <c r="BL15484"/>
      <c r="BM15484"/>
      <c r="BN15484"/>
    </row>
    <row r="15485" spans="61:66" x14ac:dyDescent="0.25">
      <c r="BI15485"/>
      <c r="BJ15485"/>
      <c r="BK15485"/>
      <c r="BL15485"/>
      <c r="BM15485"/>
      <c r="BN15485"/>
    </row>
    <row r="15486" spans="61:66" x14ac:dyDescent="0.25">
      <c r="BI15486"/>
      <c r="BJ15486"/>
      <c r="BK15486"/>
      <c r="BL15486"/>
      <c r="BM15486"/>
      <c r="BN15486"/>
    </row>
    <row r="15487" spans="61:66" x14ac:dyDescent="0.25">
      <c r="BI15487"/>
      <c r="BJ15487"/>
      <c r="BK15487"/>
      <c r="BL15487"/>
      <c r="BM15487"/>
      <c r="BN15487"/>
    </row>
    <row r="15488" spans="61:66" x14ac:dyDescent="0.25">
      <c r="BI15488"/>
      <c r="BJ15488"/>
      <c r="BK15488"/>
      <c r="BL15488"/>
      <c r="BM15488"/>
      <c r="BN15488"/>
    </row>
    <row r="15489" spans="61:66" x14ac:dyDescent="0.25">
      <c r="BI15489"/>
      <c r="BJ15489"/>
      <c r="BK15489"/>
      <c r="BL15489"/>
      <c r="BM15489"/>
      <c r="BN15489"/>
    </row>
    <row r="15490" spans="61:66" x14ac:dyDescent="0.25">
      <c r="BI15490"/>
      <c r="BJ15490"/>
      <c r="BK15490"/>
      <c r="BL15490"/>
      <c r="BM15490"/>
      <c r="BN15490"/>
    </row>
    <row r="15491" spans="61:66" x14ac:dyDescent="0.25">
      <c r="BI15491"/>
      <c r="BJ15491"/>
      <c r="BK15491"/>
      <c r="BL15491"/>
      <c r="BM15491"/>
      <c r="BN15491"/>
    </row>
    <row r="15492" spans="61:66" x14ac:dyDescent="0.25">
      <c r="BI15492"/>
      <c r="BJ15492"/>
      <c r="BK15492"/>
      <c r="BL15492"/>
      <c r="BM15492"/>
      <c r="BN15492"/>
    </row>
    <row r="15493" spans="61:66" x14ac:dyDescent="0.25">
      <c r="BI15493"/>
      <c r="BJ15493"/>
      <c r="BK15493"/>
      <c r="BL15493"/>
      <c r="BM15493"/>
      <c r="BN15493"/>
    </row>
    <row r="15494" spans="61:66" x14ac:dyDescent="0.25">
      <c r="BI15494"/>
      <c r="BJ15494"/>
      <c r="BK15494"/>
      <c r="BL15494"/>
      <c r="BM15494"/>
      <c r="BN15494"/>
    </row>
    <row r="15495" spans="61:66" x14ac:dyDescent="0.25">
      <c r="BI15495"/>
      <c r="BJ15495"/>
      <c r="BK15495"/>
      <c r="BL15495"/>
      <c r="BM15495"/>
      <c r="BN15495"/>
    </row>
    <row r="15496" spans="61:66" x14ac:dyDescent="0.25">
      <c r="BI15496"/>
      <c r="BJ15496"/>
      <c r="BK15496"/>
      <c r="BL15496"/>
      <c r="BM15496"/>
      <c r="BN15496"/>
    </row>
    <row r="15497" spans="61:66" x14ac:dyDescent="0.25">
      <c r="BI15497"/>
      <c r="BJ15497"/>
      <c r="BK15497"/>
      <c r="BL15497"/>
      <c r="BM15497"/>
      <c r="BN15497"/>
    </row>
    <row r="15498" spans="61:66" x14ac:dyDescent="0.25">
      <c r="BI15498"/>
      <c r="BJ15498"/>
      <c r="BK15498"/>
      <c r="BL15498"/>
      <c r="BM15498"/>
      <c r="BN15498"/>
    </row>
    <row r="15499" spans="61:66" x14ac:dyDescent="0.25">
      <c r="BI15499"/>
      <c r="BJ15499"/>
      <c r="BK15499"/>
      <c r="BL15499"/>
      <c r="BM15499"/>
      <c r="BN15499"/>
    </row>
    <row r="15500" spans="61:66" x14ac:dyDescent="0.25">
      <c r="BI15500"/>
      <c r="BJ15500"/>
      <c r="BK15500"/>
      <c r="BL15500"/>
      <c r="BM15500"/>
      <c r="BN15500"/>
    </row>
    <row r="15501" spans="61:66" x14ac:dyDescent="0.25">
      <c r="BI15501"/>
      <c r="BJ15501"/>
      <c r="BK15501"/>
      <c r="BL15501"/>
      <c r="BM15501"/>
      <c r="BN15501"/>
    </row>
    <row r="15502" spans="61:66" x14ac:dyDescent="0.25">
      <c r="BI15502"/>
      <c r="BJ15502"/>
      <c r="BK15502"/>
      <c r="BL15502"/>
      <c r="BM15502"/>
      <c r="BN15502"/>
    </row>
    <row r="15503" spans="61:66" x14ac:dyDescent="0.25">
      <c r="BI15503"/>
      <c r="BJ15503"/>
      <c r="BK15503"/>
      <c r="BL15503"/>
      <c r="BM15503"/>
      <c r="BN15503"/>
    </row>
    <row r="15504" spans="61:66" x14ac:dyDescent="0.25">
      <c r="BI15504"/>
      <c r="BJ15504"/>
      <c r="BK15504"/>
      <c r="BL15504"/>
      <c r="BM15504"/>
      <c r="BN15504"/>
    </row>
    <row r="15505" spans="61:66" x14ac:dyDescent="0.25">
      <c r="BI15505"/>
      <c r="BJ15505"/>
      <c r="BK15505"/>
      <c r="BL15505"/>
      <c r="BM15505"/>
      <c r="BN15505"/>
    </row>
    <row r="15506" spans="61:66" x14ac:dyDescent="0.25">
      <c r="BI15506"/>
      <c r="BJ15506"/>
      <c r="BK15506"/>
      <c r="BL15506"/>
      <c r="BM15506"/>
      <c r="BN15506"/>
    </row>
    <row r="15507" spans="61:66" x14ac:dyDescent="0.25">
      <c r="BI15507"/>
      <c r="BJ15507"/>
      <c r="BK15507"/>
      <c r="BL15507"/>
      <c r="BM15507"/>
      <c r="BN15507"/>
    </row>
    <row r="15508" spans="61:66" x14ac:dyDescent="0.25">
      <c r="BI15508"/>
      <c r="BJ15508"/>
      <c r="BK15508"/>
      <c r="BL15508"/>
      <c r="BM15508"/>
      <c r="BN15508"/>
    </row>
    <row r="15509" spans="61:66" x14ac:dyDescent="0.25">
      <c r="BI15509"/>
      <c r="BJ15509"/>
      <c r="BK15509"/>
      <c r="BL15509"/>
      <c r="BM15509"/>
      <c r="BN15509"/>
    </row>
    <row r="15510" spans="61:66" x14ac:dyDescent="0.25">
      <c r="BI15510"/>
      <c r="BJ15510"/>
      <c r="BK15510"/>
      <c r="BL15510"/>
      <c r="BM15510"/>
      <c r="BN15510"/>
    </row>
    <row r="15511" spans="61:66" x14ac:dyDescent="0.25">
      <c r="BI15511"/>
      <c r="BJ15511"/>
      <c r="BK15511"/>
      <c r="BL15511"/>
      <c r="BM15511"/>
      <c r="BN15511"/>
    </row>
    <row r="15512" spans="61:66" x14ac:dyDescent="0.25">
      <c r="BI15512"/>
      <c r="BJ15512"/>
      <c r="BK15512"/>
      <c r="BL15512"/>
      <c r="BM15512"/>
      <c r="BN15512"/>
    </row>
    <row r="15513" spans="61:66" x14ac:dyDescent="0.25">
      <c r="BI15513"/>
      <c r="BJ15513"/>
      <c r="BK15513"/>
      <c r="BL15513"/>
      <c r="BM15513"/>
      <c r="BN15513"/>
    </row>
    <row r="15514" spans="61:66" x14ac:dyDescent="0.25">
      <c r="BI15514"/>
      <c r="BJ15514"/>
      <c r="BK15514"/>
      <c r="BL15514"/>
      <c r="BM15514"/>
      <c r="BN15514"/>
    </row>
    <row r="15515" spans="61:66" x14ac:dyDescent="0.25">
      <c r="BI15515"/>
      <c r="BJ15515"/>
      <c r="BK15515"/>
      <c r="BL15515"/>
      <c r="BM15515"/>
      <c r="BN15515"/>
    </row>
    <row r="15516" spans="61:66" x14ac:dyDescent="0.25">
      <c r="BI15516"/>
      <c r="BJ15516"/>
      <c r="BK15516"/>
      <c r="BL15516"/>
      <c r="BM15516"/>
      <c r="BN15516"/>
    </row>
    <row r="15517" spans="61:66" x14ac:dyDescent="0.25">
      <c r="BI15517"/>
      <c r="BJ15517"/>
      <c r="BK15517"/>
      <c r="BL15517"/>
      <c r="BM15517"/>
      <c r="BN15517"/>
    </row>
    <row r="15518" spans="61:66" x14ac:dyDescent="0.25">
      <c r="BI15518"/>
      <c r="BJ15518"/>
      <c r="BK15518"/>
      <c r="BL15518"/>
      <c r="BM15518"/>
      <c r="BN15518"/>
    </row>
    <row r="15519" spans="61:66" x14ac:dyDescent="0.25">
      <c r="BI15519"/>
      <c r="BJ15519"/>
      <c r="BK15519"/>
      <c r="BL15519"/>
      <c r="BM15519"/>
      <c r="BN15519"/>
    </row>
    <row r="15520" spans="61:66" x14ac:dyDescent="0.25">
      <c r="BI15520"/>
      <c r="BJ15520"/>
      <c r="BK15520"/>
      <c r="BL15520"/>
      <c r="BM15520"/>
      <c r="BN15520"/>
    </row>
    <row r="15521" spans="61:66" x14ac:dyDescent="0.25">
      <c r="BI15521"/>
      <c r="BJ15521"/>
      <c r="BK15521"/>
      <c r="BL15521"/>
      <c r="BM15521"/>
      <c r="BN15521"/>
    </row>
    <row r="15522" spans="61:66" x14ac:dyDescent="0.25">
      <c r="BI15522"/>
      <c r="BJ15522"/>
      <c r="BK15522"/>
      <c r="BL15522"/>
      <c r="BM15522"/>
      <c r="BN15522"/>
    </row>
    <row r="15523" spans="61:66" x14ac:dyDescent="0.25">
      <c r="BI15523"/>
      <c r="BJ15523"/>
      <c r="BK15523"/>
      <c r="BL15523"/>
      <c r="BM15523"/>
      <c r="BN15523"/>
    </row>
    <row r="15524" spans="61:66" x14ac:dyDescent="0.25">
      <c r="BI15524"/>
      <c r="BJ15524"/>
      <c r="BK15524"/>
      <c r="BL15524"/>
      <c r="BM15524"/>
      <c r="BN15524"/>
    </row>
    <row r="15525" spans="61:66" x14ac:dyDescent="0.25">
      <c r="BI15525"/>
      <c r="BJ15525"/>
      <c r="BK15525"/>
      <c r="BL15525"/>
      <c r="BM15525"/>
      <c r="BN15525"/>
    </row>
    <row r="15526" spans="61:66" x14ac:dyDescent="0.25">
      <c r="BI15526"/>
      <c r="BJ15526"/>
      <c r="BK15526"/>
      <c r="BL15526"/>
      <c r="BM15526"/>
      <c r="BN15526"/>
    </row>
    <row r="15527" spans="61:66" x14ac:dyDescent="0.25">
      <c r="BI15527"/>
      <c r="BJ15527"/>
      <c r="BK15527"/>
      <c r="BL15527"/>
      <c r="BM15527"/>
      <c r="BN15527"/>
    </row>
    <row r="15528" spans="61:66" x14ac:dyDescent="0.25">
      <c r="BI15528"/>
      <c r="BJ15528"/>
      <c r="BK15528"/>
      <c r="BL15528"/>
      <c r="BM15528"/>
      <c r="BN15528"/>
    </row>
    <row r="15529" spans="61:66" x14ac:dyDescent="0.25">
      <c r="BI15529"/>
      <c r="BJ15529"/>
      <c r="BK15529"/>
      <c r="BL15529"/>
      <c r="BM15529"/>
      <c r="BN15529"/>
    </row>
    <row r="15530" spans="61:66" x14ac:dyDescent="0.25">
      <c r="BI15530"/>
      <c r="BJ15530"/>
      <c r="BK15530"/>
      <c r="BL15530"/>
      <c r="BM15530"/>
      <c r="BN15530"/>
    </row>
    <row r="15531" spans="61:66" x14ac:dyDescent="0.25">
      <c r="BI15531"/>
      <c r="BJ15531"/>
      <c r="BK15531"/>
      <c r="BL15531"/>
      <c r="BM15531"/>
      <c r="BN15531"/>
    </row>
    <row r="15532" spans="61:66" x14ac:dyDescent="0.25">
      <c r="BI15532"/>
      <c r="BJ15532"/>
      <c r="BK15532"/>
      <c r="BL15532"/>
      <c r="BM15532"/>
      <c r="BN15532"/>
    </row>
    <row r="15533" spans="61:66" x14ac:dyDescent="0.25">
      <c r="BI15533"/>
      <c r="BJ15533"/>
      <c r="BK15533"/>
      <c r="BL15533"/>
      <c r="BM15533"/>
      <c r="BN15533"/>
    </row>
    <row r="15534" spans="61:66" x14ac:dyDescent="0.25">
      <c r="BI15534"/>
      <c r="BJ15534"/>
      <c r="BK15534"/>
      <c r="BL15534"/>
      <c r="BM15534"/>
      <c r="BN15534"/>
    </row>
    <row r="15535" spans="61:66" x14ac:dyDescent="0.25">
      <c r="BI15535"/>
      <c r="BJ15535"/>
      <c r="BK15535"/>
      <c r="BL15535"/>
      <c r="BM15535"/>
      <c r="BN15535"/>
    </row>
    <row r="15536" spans="61:66" x14ac:dyDescent="0.25">
      <c r="BI15536"/>
      <c r="BJ15536"/>
      <c r="BK15536"/>
      <c r="BL15536"/>
      <c r="BM15536"/>
      <c r="BN15536"/>
    </row>
    <row r="15537" spans="61:66" x14ac:dyDescent="0.25">
      <c r="BI15537"/>
      <c r="BJ15537"/>
      <c r="BK15537"/>
      <c r="BL15537"/>
      <c r="BM15537"/>
      <c r="BN15537"/>
    </row>
    <row r="15538" spans="61:66" x14ac:dyDescent="0.25">
      <c r="BI15538"/>
      <c r="BJ15538"/>
      <c r="BK15538"/>
      <c r="BL15538"/>
      <c r="BM15538"/>
      <c r="BN15538"/>
    </row>
    <row r="15539" spans="61:66" x14ac:dyDescent="0.25">
      <c r="BI15539"/>
      <c r="BJ15539"/>
      <c r="BK15539"/>
      <c r="BL15539"/>
      <c r="BM15539"/>
      <c r="BN15539"/>
    </row>
    <row r="15540" spans="61:66" x14ac:dyDescent="0.25">
      <c r="BI15540"/>
      <c r="BJ15540"/>
      <c r="BK15540"/>
      <c r="BL15540"/>
      <c r="BM15540"/>
      <c r="BN15540"/>
    </row>
    <row r="15541" spans="61:66" x14ac:dyDescent="0.25">
      <c r="BI15541"/>
      <c r="BJ15541"/>
      <c r="BK15541"/>
      <c r="BL15541"/>
      <c r="BM15541"/>
      <c r="BN15541"/>
    </row>
    <row r="15542" spans="61:66" x14ac:dyDescent="0.25">
      <c r="BI15542"/>
      <c r="BJ15542"/>
      <c r="BK15542"/>
      <c r="BL15542"/>
      <c r="BM15542"/>
      <c r="BN15542"/>
    </row>
    <row r="15543" spans="61:66" x14ac:dyDescent="0.25">
      <c r="BI15543"/>
      <c r="BJ15543"/>
      <c r="BK15543"/>
      <c r="BL15543"/>
      <c r="BM15543"/>
      <c r="BN15543"/>
    </row>
    <row r="15544" spans="61:66" x14ac:dyDescent="0.25">
      <c r="BI15544"/>
      <c r="BJ15544"/>
      <c r="BK15544"/>
      <c r="BL15544"/>
      <c r="BM15544"/>
      <c r="BN15544"/>
    </row>
    <row r="15545" spans="61:66" x14ac:dyDescent="0.25">
      <c r="BI15545"/>
      <c r="BJ15545"/>
      <c r="BK15545"/>
      <c r="BL15545"/>
      <c r="BM15545"/>
      <c r="BN15545"/>
    </row>
    <row r="15546" spans="61:66" x14ac:dyDescent="0.25">
      <c r="BI15546"/>
      <c r="BJ15546"/>
      <c r="BK15546"/>
      <c r="BL15546"/>
      <c r="BM15546"/>
      <c r="BN15546"/>
    </row>
    <row r="15547" spans="61:66" x14ac:dyDescent="0.25">
      <c r="BI15547"/>
      <c r="BJ15547"/>
      <c r="BK15547"/>
      <c r="BL15547"/>
      <c r="BM15547"/>
      <c r="BN15547"/>
    </row>
    <row r="15548" spans="61:66" x14ac:dyDescent="0.25">
      <c r="BI15548"/>
      <c r="BJ15548"/>
      <c r="BK15548"/>
      <c r="BL15548"/>
      <c r="BM15548"/>
      <c r="BN15548"/>
    </row>
    <row r="15549" spans="61:66" x14ac:dyDescent="0.25">
      <c r="BI15549"/>
      <c r="BJ15549"/>
      <c r="BK15549"/>
      <c r="BL15549"/>
      <c r="BM15549"/>
      <c r="BN15549"/>
    </row>
    <row r="15550" spans="61:66" x14ac:dyDescent="0.25">
      <c r="BI15550"/>
      <c r="BJ15550"/>
      <c r="BK15550"/>
      <c r="BL15550"/>
      <c r="BM15550"/>
      <c r="BN15550"/>
    </row>
    <row r="15551" spans="61:66" x14ac:dyDescent="0.25">
      <c r="BI15551"/>
      <c r="BJ15551"/>
      <c r="BK15551"/>
      <c r="BL15551"/>
      <c r="BM15551"/>
      <c r="BN15551"/>
    </row>
    <row r="15552" spans="61:66" x14ac:dyDescent="0.25">
      <c r="BI15552"/>
      <c r="BJ15552"/>
      <c r="BK15552"/>
      <c r="BL15552"/>
      <c r="BM15552"/>
      <c r="BN15552"/>
    </row>
    <row r="15553" spans="61:66" x14ac:dyDescent="0.25">
      <c r="BI15553"/>
      <c r="BJ15553"/>
      <c r="BK15553"/>
      <c r="BL15553"/>
      <c r="BM15553"/>
      <c r="BN15553"/>
    </row>
    <row r="15554" spans="61:66" x14ac:dyDescent="0.25">
      <c r="BI15554"/>
      <c r="BJ15554"/>
      <c r="BK15554"/>
      <c r="BL15554"/>
      <c r="BM15554"/>
      <c r="BN15554"/>
    </row>
    <row r="15555" spans="61:66" x14ac:dyDescent="0.25">
      <c r="BI15555"/>
      <c r="BJ15555"/>
      <c r="BK15555"/>
      <c r="BL15555"/>
      <c r="BM15555"/>
      <c r="BN15555"/>
    </row>
    <row r="15556" spans="61:66" x14ac:dyDescent="0.25">
      <c r="BI15556"/>
      <c r="BJ15556"/>
      <c r="BK15556"/>
      <c r="BL15556"/>
      <c r="BM15556"/>
      <c r="BN15556"/>
    </row>
    <row r="15557" spans="61:66" x14ac:dyDescent="0.25">
      <c r="BI15557"/>
      <c r="BJ15557"/>
      <c r="BK15557"/>
      <c r="BL15557"/>
      <c r="BM15557"/>
      <c r="BN15557"/>
    </row>
    <row r="15558" spans="61:66" x14ac:dyDescent="0.25">
      <c r="BI15558"/>
      <c r="BJ15558"/>
      <c r="BK15558"/>
      <c r="BL15558"/>
      <c r="BM15558"/>
      <c r="BN15558"/>
    </row>
    <row r="15559" spans="61:66" x14ac:dyDescent="0.25">
      <c r="BI15559"/>
      <c r="BJ15559"/>
      <c r="BK15559"/>
      <c r="BL15559"/>
      <c r="BM15559"/>
      <c r="BN15559"/>
    </row>
    <row r="15560" spans="61:66" x14ac:dyDescent="0.25">
      <c r="BI15560"/>
      <c r="BJ15560"/>
      <c r="BK15560"/>
      <c r="BL15560"/>
      <c r="BM15560"/>
      <c r="BN15560"/>
    </row>
    <row r="15561" spans="61:66" x14ac:dyDescent="0.25">
      <c r="BI15561"/>
      <c r="BJ15561"/>
      <c r="BK15561"/>
      <c r="BL15561"/>
      <c r="BM15561"/>
      <c r="BN15561"/>
    </row>
    <row r="15562" spans="61:66" x14ac:dyDescent="0.25">
      <c r="BI15562"/>
      <c r="BJ15562"/>
      <c r="BK15562"/>
      <c r="BL15562"/>
      <c r="BM15562"/>
      <c r="BN15562"/>
    </row>
    <row r="15563" spans="61:66" x14ac:dyDescent="0.25">
      <c r="BI15563"/>
      <c r="BJ15563"/>
      <c r="BK15563"/>
      <c r="BL15563"/>
      <c r="BM15563"/>
      <c r="BN15563"/>
    </row>
    <row r="15564" spans="61:66" x14ac:dyDescent="0.25">
      <c r="BI15564"/>
      <c r="BJ15564"/>
      <c r="BK15564"/>
      <c r="BL15564"/>
      <c r="BM15564"/>
      <c r="BN15564"/>
    </row>
    <row r="15565" spans="61:66" x14ac:dyDescent="0.25">
      <c r="BI15565"/>
      <c r="BJ15565"/>
      <c r="BK15565"/>
      <c r="BL15565"/>
      <c r="BM15565"/>
      <c r="BN15565"/>
    </row>
    <row r="15566" spans="61:66" x14ac:dyDescent="0.25">
      <c r="BI15566"/>
      <c r="BJ15566"/>
      <c r="BK15566"/>
      <c r="BL15566"/>
      <c r="BM15566"/>
      <c r="BN15566"/>
    </row>
    <row r="15567" spans="61:66" x14ac:dyDescent="0.25">
      <c r="BI15567"/>
      <c r="BJ15567"/>
      <c r="BK15567"/>
      <c r="BL15567"/>
      <c r="BM15567"/>
      <c r="BN15567"/>
    </row>
    <row r="15568" spans="61:66" x14ac:dyDescent="0.25">
      <c r="BI15568"/>
      <c r="BJ15568"/>
      <c r="BK15568"/>
      <c r="BL15568"/>
      <c r="BM15568"/>
      <c r="BN15568"/>
    </row>
    <row r="15569" spans="61:66" x14ac:dyDescent="0.25">
      <c r="BI15569"/>
      <c r="BJ15569"/>
      <c r="BK15569"/>
      <c r="BL15569"/>
      <c r="BM15569"/>
      <c r="BN15569"/>
    </row>
    <row r="15570" spans="61:66" x14ac:dyDescent="0.25">
      <c r="BI15570"/>
      <c r="BJ15570"/>
      <c r="BK15570"/>
      <c r="BL15570"/>
      <c r="BM15570"/>
      <c r="BN15570"/>
    </row>
    <row r="15571" spans="61:66" x14ac:dyDescent="0.25">
      <c r="BI15571"/>
      <c r="BJ15571"/>
      <c r="BK15571"/>
      <c r="BL15571"/>
      <c r="BM15571"/>
      <c r="BN15571"/>
    </row>
    <row r="15572" spans="61:66" x14ac:dyDescent="0.25">
      <c r="BI15572"/>
      <c r="BJ15572"/>
      <c r="BK15572"/>
      <c r="BL15572"/>
      <c r="BM15572"/>
      <c r="BN15572"/>
    </row>
    <row r="15573" spans="61:66" x14ac:dyDescent="0.25">
      <c r="BI15573"/>
      <c r="BJ15573"/>
      <c r="BK15573"/>
      <c r="BL15573"/>
      <c r="BM15573"/>
      <c r="BN15573"/>
    </row>
    <row r="15574" spans="61:66" x14ac:dyDescent="0.25">
      <c r="BI15574"/>
      <c r="BJ15574"/>
      <c r="BK15574"/>
      <c r="BL15574"/>
      <c r="BM15574"/>
      <c r="BN15574"/>
    </row>
    <row r="15575" spans="61:66" x14ac:dyDescent="0.25">
      <c r="BI15575"/>
      <c r="BJ15575"/>
      <c r="BK15575"/>
      <c r="BL15575"/>
      <c r="BM15575"/>
      <c r="BN15575"/>
    </row>
    <row r="15576" spans="61:66" x14ac:dyDescent="0.25">
      <c r="BI15576"/>
      <c r="BJ15576"/>
      <c r="BK15576"/>
      <c r="BL15576"/>
      <c r="BM15576"/>
      <c r="BN15576"/>
    </row>
    <row r="15577" spans="61:66" x14ac:dyDescent="0.25">
      <c r="BI15577"/>
      <c r="BJ15577"/>
      <c r="BK15577"/>
      <c r="BL15577"/>
      <c r="BM15577"/>
      <c r="BN15577"/>
    </row>
    <row r="15578" spans="61:66" x14ac:dyDescent="0.25">
      <c r="BI15578"/>
      <c r="BJ15578"/>
      <c r="BK15578"/>
      <c r="BL15578"/>
      <c r="BM15578"/>
      <c r="BN15578"/>
    </row>
    <row r="15579" spans="61:66" x14ac:dyDescent="0.25">
      <c r="BI15579"/>
      <c r="BJ15579"/>
      <c r="BK15579"/>
      <c r="BL15579"/>
      <c r="BM15579"/>
      <c r="BN15579"/>
    </row>
    <row r="15580" spans="61:66" x14ac:dyDescent="0.25">
      <c r="BI15580"/>
      <c r="BJ15580"/>
      <c r="BK15580"/>
      <c r="BL15580"/>
      <c r="BM15580"/>
      <c r="BN15580"/>
    </row>
    <row r="15581" spans="61:66" x14ac:dyDescent="0.25">
      <c r="BI15581"/>
      <c r="BJ15581"/>
      <c r="BK15581"/>
      <c r="BL15581"/>
      <c r="BM15581"/>
      <c r="BN15581"/>
    </row>
    <row r="15582" spans="61:66" x14ac:dyDescent="0.25">
      <c r="BI15582"/>
      <c r="BJ15582"/>
      <c r="BK15582"/>
      <c r="BL15582"/>
      <c r="BM15582"/>
      <c r="BN15582"/>
    </row>
    <row r="15583" spans="61:66" x14ac:dyDescent="0.25">
      <c r="BI15583"/>
      <c r="BJ15583"/>
      <c r="BK15583"/>
      <c r="BL15583"/>
      <c r="BM15583"/>
      <c r="BN15583"/>
    </row>
    <row r="15584" spans="61:66" x14ac:dyDescent="0.25">
      <c r="BI15584"/>
      <c r="BJ15584"/>
      <c r="BK15584"/>
      <c r="BL15584"/>
      <c r="BM15584"/>
      <c r="BN15584"/>
    </row>
    <row r="15585" spans="61:66" x14ac:dyDescent="0.25">
      <c r="BI15585"/>
      <c r="BJ15585"/>
      <c r="BK15585"/>
      <c r="BL15585"/>
      <c r="BM15585"/>
      <c r="BN15585"/>
    </row>
    <row r="15586" spans="61:66" x14ac:dyDescent="0.25">
      <c r="BI15586"/>
      <c r="BJ15586"/>
      <c r="BK15586"/>
      <c r="BL15586"/>
      <c r="BM15586"/>
      <c r="BN15586"/>
    </row>
    <row r="15587" spans="61:66" x14ac:dyDescent="0.25">
      <c r="BI15587"/>
      <c r="BJ15587"/>
      <c r="BK15587"/>
      <c r="BL15587"/>
      <c r="BM15587"/>
      <c r="BN15587"/>
    </row>
    <row r="15588" spans="61:66" x14ac:dyDescent="0.25">
      <c r="BI15588"/>
      <c r="BJ15588"/>
      <c r="BK15588"/>
      <c r="BL15588"/>
      <c r="BM15588"/>
      <c r="BN15588"/>
    </row>
    <row r="15589" spans="61:66" x14ac:dyDescent="0.25">
      <c r="BI15589"/>
      <c r="BJ15589"/>
      <c r="BK15589"/>
      <c r="BL15589"/>
      <c r="BM15589"/>
      <c r="BN15589"/>
    </row>
    <row r="15590" spans="61:66" x14ac:dyDescent="0.25">
      <c r="BI15590"/>
      <c r="BJ15590"/>
      <c r="BK15590"/>
      <c r="BL15590"/>
      <c r="BM15590"/>
      <c r="BN15590"/>
    </row>
    <row r="15591" spans="61:66" x14ac:dyDescent="0.25">
      <c r="BI15591"/>
      <c r="BJ15591"/>
      <c r="BK15591"/>
      <c r="BL15591"/>
      <c r="BM15591"/>
      <c r="BN15591"/>
    </row>
    <row r="15592" spans="61:66" x14ac:dyDescent="0.25">
      <c r="BI15592"/>
      <c r="BJ15592"/>
      <c r="BK15592"/>
      <c r="BL15592"/>
      <c r="BM15592"/>
      <c r="BN15592"/>
    </row>
    <row r="15593" spans="61:66" x14ac:dyDescent="0.25">
      <c r="BI15593"/>
      <c r="BJ15593"/>
      <c r="BK15593"/>
      <c r="BL15593"/>
      <c r="BM15593"/>
      <c r="BN15593"/>
    </row>
    <row r="15594" spans="61:66" x14ac:dyDescent="0.25">
      <c r="BI15594"/>
      <c r="BJ15594"/>
      <c r="BK15594"/>
      <c r="BL15594"/>
      <c r="BM15594"/>
      <c r="BN15594"/>
    </row>
    <row r="15595" spans="61:66" x14ac:dyDescent="0.25">
      <c r="BI15595"/>
      <c r="BJ15595"/>
      <c r="BK15595"/>
      <c r="BL15595"/>
      <c r="BM15595"/>
      <c r="BN15595"/>
    </row>
    <row r="15596" spans="61:66" x14ac:dyDescent="0.25">
      <c r="BI15596"/>
      <c r="BJ15596"/>
      <c r="BK15596"/>
      <c r="BL15596"/>
      <c r="BM15596"/>
      <c r="BN15596"/>
    </row>
    <row r="15597" spans="61:66" x14ac:dyDescent="0.25">
      <c r="BI15597"/>
      <c r="BJ15597"/>
      <c r="BK15597"/>
      <c r="BL15597"/>
      <c r="BM15597"/>
      <c r="BN15597"/>
    </row>
    <row r="15598" spans="61:66" x14ac:dyDescent="0.25">
      <c r="BI15598"/>
      <c r="BJ15598"/>
      <c r="BK15598"/>
      <c r="BL15598"/>
      <c r="BM15598"/>
      <c r="BN15598"/>
    </row>
    <row r="15599" spans="61:66" x14ac:dyDescent="0.25">
      <c r="BI15599"/>
      <c r="BJ15599"/>
      <c r="BK15599"/>
      <c r="BL15599"/>
      <c r="BM15599"/>
      <c r="BN15599"/>
    </row>
    <row r="15600" spans="61:66" x14ac:dyDescent="0.25">
      <c r="BI15600"/>
      <c r="BJ15600"/>
      <c r="BK15600"/>
      <c r="BL15600"/>
      <c r="BM15600"/>
      <c r="BN15600"/>
    </row>
    <row r="15601" spans="61:66" x14ac:dyDescent="0.25">
      <c r="BI15601"/>
      <c r="BJ15601"/>
      <c r="BK15601"/>
      <c r="BL15601"/>
      <c r="BM15601"/>
      <c r="BN15601"/>
    </row>
    <row r="15602" spans="61:66" x14ac:dyDescent="0.25">
      <c r="BI15602"/>
      <c r="BJ15602"/>
      <c r="BK15602"/>
      <c r="BL15602"/>
      <c r="BM15602"/>
      <c r="BN15602"/>
    </row>
    <row r="15603" spans="61:66" x14ac:dyDescent="0.25">
      <c r="BI15603"/>
      <c r="BJ15603"/>
      <c r="BK15603"/>
      <c r="BL15603"/>
      <c r="BM15603"/>
      <c r="BN15603"/>
    </row>
    <row r="15604" spans="61:66" x14ac:dyDescent="0.25">
      <c r="BI15604"/>
      <c r="BJ15604"/>
      <c r="BK15604"/>
      <c r="BL15604"/>
      <c r="BM15604"/>
      <c r="BN15604"/>
    </row>
    <row r="15605" spans="61:66" x14ac:dyDescent="0.25">
      <c r="BI15605"/>
      <c r="BJ15605"/>
      <c r="BK15605"/>
      <c r="BL15605"/>
      <c r="BM15605"/>
      <c r="BN15605"/>
    </row>
    <row r="15606" spans="61:66" x14ac:dyDescent="0.25">
      <c r="BI15606"/>
      <c r="BJ15606"/>
      <c r="BK15606"/>
      <c r="BL15606"/>
      <c r="BM15606"/>
      <c r="BN15606"/>
    </row>
    <row r="15607" spans="61:66" x14ac:dyDescent="0.25">
      <c r="BI15607"/>
      <c r="BJ15607"/>
      <c r="BK15607"/>
      <c r="BL15607"/>
      <c r="BM15607"/>
      <c r="BN15607"/>
    </row>
    <row r="15608" spans="61:66" x14ac:dyDescent="0.25">
      <c r="BI15608"/>
      <c r="BJ15608"/>
      <c r="BK15608"/>
      <c r="BL15608"/>
      <c r="BM15608"/>
      <c r="BN15608"/>
    </row>
    <row r="15609" spans="61:66" x14ac:dyDescent="0.25">
      <c r="BI15609"/>
      <c r="BJ15609"/>
      <c r="BK15609"/>
      <c r="BL15609"/>
      <c r="BM15609"/>
      <c r="BN15609"/>
    </row>
    <row r="15610" spans="61:66" x14ac:dyDescent="0.25">
      <c r="BI15610"/>
      <c r="BJ15610"/>
      <c r="BK15610"/>
      <c r="BL15610"/>
      <c r="BM15610"/>
      <c r="BN15610"/>
    </row>
    <row r="15611" spans="61:66" x14ac:dyDescent="0.25">
      <c r="BI15611"/>
      <c r="BJ15611"/>
      <c r="BK15611"/>
      <c r="BL15611"/>
      <c r="BM15611"/>
      <c r="BN15611"/>
    </row>
    <row r="15612" spans="61:66" x14ac:dyDescent="0.25">
      <c r="BI15612"/>
      <c r="BJ15612"/>
      <c r="BK15612"/>
      <c r="BL15612"/>
      <c r="BM15612"/>
      <c r="BN15612"/>
    </row>
    <row r="15613" spans="61:66" x14ac:dyDescent="0.25">
      <c r="BI15613"/>
      <c r="BJ15613"/>
      <c r="BK15613"/>
      <c r="BL15613"/>
      <c r="BM15613"/>
      <c r="BN15613"/>
    </row>
    <row r="15614" spans="61:66" x14ac:dyDescent="0.25">
      <c r="BI15614"/>
      <c r="BJ15614"/>
      <c r="BK15614"/>
      <c r="BL15614"/>
      <c r="BM15614"/>
      <c r="BN15614"/>
    </row>
    <row r="15615" spans="61:66" x14ac:dyDescent="0.25">
      <c r="BI15615"/>
      <c r="BJ15615"/>
      <c r="BK15615"/>
      <c r="BL15615"/>
      <c r="BM15615"/>
      <c r="BN15615"/>
    </row>
    <row r="15616" spans="61:66" x14ac:dyDescent="0.25">
      <c r="BI15616"/>
      <c r="BJ15616"/>
      <c r="BK15616"/>
      <c r="BL15616"/>
      <c r="BM15616"/>
      <c r="BN15616"/>
    </row>
    <row r="15617" spans="61:66" x14ac:dyDescent="0.25">
      <c r="BI15617"/>
      <c r="BJ15617"/>
      <c r="BK15617"/>
      <c r="BL15617"/>
      <c r="BM15617"/>
      <c r="BN15617"/>
    </row>
    <row r="15618" spans="61:66" x14ac:dyDescent="0.25">
      <c r="BI15618"/>
      <c r="BJ15618"/>
      <c r="BK15618"/>
      <c r="BL15618"/>
      <c r="BM15618"/>
      <c r="BN15618"/>
    </row>
    <row r="15619" spans="61:66" x14ac:dyDescent="0.25">
      <c r="BI15619"/>
      <c r="BJ15619"/>
      <c r="BK15619"/>
      <c r="BL15619"/>
      <c r="BM15619"/>
      <c r="BN15619"/>
    </row>
    <row r="15620" spans="61:66" x14ac:dyDescent="0.25">
      <c r="BI15620"/>
      <c r="BJ15620"/>
      <c r="BK15620"/>
      <c r="BL15620"/>
      <c r="BM15620"/>
      <c r="BN15620"/>
    </row>
    <row r="15621" spans="61:66" x14ac:dyDescent="0.25">
      <c r="BI15621"/>
      <c r="BJ15621"/>
      <c r="BK15621"/>
      <c r="BL15621"/>
      <c r="BM15621"/>
      <c r="BN15621"/>
    </row>
    <row r="15622" spans="61:66" x14ac:dyDescent="0.25">
      <c r="BI15622"/>
      <c r="BJ15622"/>
      <c r="BK15622"/>
      <c r="BL15622"/>
      <c r="BM15622"/>
      <c r="BN15622"/>
    </row>
    <row r="15623" spans="61:66" x14ac:dyDescent="0.25">
      <c r="BI15623"/>
      <c r="BJ15623"/>
      <c r="BK15623"/>
      <c r="BL15623"/>
      <c r="BM15623"/>
      <c r="BN15623"/>
    </row>
    <row r="15624" spans="61:66" x14ac:dyDescent="0.25">
      <c r="BI15624"/>
      <c r="BJ15624"/>
      <c r="BK15624"/>
      <c r="BL15624"/>
      <c r="BM15624"/>
      <c r="BN15624"/>
    </row>
    <row r="15625" spans="61:66" x14ac:dyDescent="0.25">
      <c r="BI15625"/>
      <c r="BJ15625"/>
      <c r="BK15625"/>
      <c r="BL15625"/>
      <c r="BM15625"/>
      <c r="BN15625"/>
    </row>
    <row r="15626" spans="61:66" x14ac:dyDescent="0.25">
      <c r="BI15626"/>
      <c r="BJ15626"/>
      <c r="BK15626"/>
      <c r="BL15626"/>
      <c r="BM15626"/>
      <c r="BN15626"/>
    </row>
    <row r="15627" spans="61:66" x14ac:dyDescent="0.25">
      <c r="BI15627"/>
      <c r="BJ15627"/>
      <c r="BK15627"/>
      <c r="BL15627"/>
      <c r="BM15627"/>
      <c r="BN15627"/>
    </row>
    <row r="15628" spans="61:66" x14ac:dyDescent="0.25">
      <c r="BI15628"/>
      <c r="BJ15628"/>
      <c r="BK15628"/>
      <c r="BL15628"/>
      <c r="BM15628"/>
      <c r="BN15628"/>
    </row>
    <row r="15629" spans="61:66" x14ac:dyDescent="0.25">
      <c r="BI15629"/>
      <c r="BJ15629"/>
      <c r="BK15629"/>
      <c r="BL15629"/>
      <c r="BM15629"/>
      <c r="BN15629"/>
    </row>
    <row r="15630" spans="61:66" x14ac:dyDescent="0.25">
      <c r="BI15630"/>
      <c r="BJ15630"/>
      <c r="BK15630"/>
      <c r="BL15630"/>
      <c r="BM15630"/>
      <c r="BN15630"/>
    </row>
    <row r="15631" spans="61:66" x14ac:dyDescent="0.25">
      <c r="BI15631"/>
      <c r="BJ15631"/>
      <c r="BK15631"/>
      <c r="BL15631"/>
      <c r="BM15631"/>
      <c r="BN15631"/>
    </row>
    <row r="15632" spans="61:66" x14ac:dyDescent="0.25">
      <c r="BI15632"/>
      <c r="BJ15632"/>
      <c r="BK15632"/>
      <c r="BL15632"/>
      <c r="BM15632"/>
      <c r="BN15632"/>
    </row>
    <row r="15633" spans="61:66" x14ac:dyDescent="0.25">
      <c r="BI15633"/>
      <c r="BJ15633"/>
      <c r="BK15633"/>
      <c r="BL15633"/>
      <c r="BM15633"/>
      <c r="BN15633"/>
    </row>
    <row r="15634" spans="61:66" x14ac:dyDescent="0.25">
      <c r="BI15634"/>
      <c r="BJ15634"/>
      <c r="BK15634"/>
      <c r="BL15634"/>
      <c r="BM15634"/>
      <c r="BN15634"/>
    </row>
    <row r="15635" spans="61:66" x14ac:dyDescent="0.25">
      <c r="BI15635"/>
      <c r="BJ15635"/>
      <c r="BK15635"/>
      <c r="BL15635"/>
      <c r="BM15635"/>
      <c r="BN15635"/>
    </row>
    <row r="15636" spans="61:66" x14ac:dyDescent="0.25">
      <c r="BI15636"/>
      <c r="BJ15636"/>
      <c r="BK15636"/>
      <c r="BL15636"/>
      <c r="BM15636"/>
      <c r="BN15636"/>
    </row>
    <row r="15637" spans="61:66" x14ac:dyDescent="0.25">
      <c r="BI15637"/>
      <c r="BJ15637"/>
      <c r="BK15637"/>
      <c r="BL15637"/>
      <c r="BM15637"/>
      <c r="BN15637"/>
    </row>
    <row r="15638" spans="61:66" x14ac:dyDescent="0.25">
      <c r="BI15638"/>
      <c r="BJ15638"/>
      <c r="BK15638"/>
      <c r="BL15638"/>
      <c r="BM15638"/>
      <c r="BN15638"/>
    </row>
    <row r="15639" spans="61:66" x14ac:dyDescent="0.25">
      <c r="BI15639"/>
      <c r="BJ15639"/>
      <c r="BK15639"/>
      <c r="BL15639"/>
      <c r="BM15639"/>
      <c r="BN15639"/>
    </row>
    <row r="15640" spans="61:66" x14ac:dyDescent="0.25">
      <c r="BI15640"/>
      <c r="BJ15640"/>
      <c r="BK15640"/>
      <c r="BL15640"/>
      <c r="BM15640"/>
      <c r="BN15640"/>
    </row>
    <row r="15641" spans="61:66" x14ac:dyDescent="0.25">
      <c r="BI15641"/>
      <c r="BJ15641"/>
      <c r="BK15641"/>
      <c r="BL15641"/>
      <c r="BM15641"/>
      <c r="BN15641"/>
    </row>
    <row r="15642" spans="61:66" x14ac:dyDescent="0.25">
      <c r="BI15642"/>
      <c r="BJ15642"/>
      <c r="BK15642"/>
      <c r="BL15642"/>
      <c r="BM15642"/>
      <c r="BN15642"/>
    </row>
    <row r="15643" spans="61:66" x14ac:dyDescent="0.25">
      <c r="BI15643"/>
      <c r="BJ15643"/>
      <c r="BK15643"/>
      <c r="BL15643"/>
      <c r="BM15643"/>
      <c r="BN15643"/>
    </row>
    <row r="15644" spans="61:66" x14ac:dyDescent="0.25">
      <c r="BI15644"/>
      <c r="BJ15644"/>
      <c r="BK15644"/>
      <c r="BL15644"/>
      <c r="BM15644"/>
      <c r="BN15644"/>
    </row>
    <row r="15645" spans="61:66" x14ac:dyDescent="0.25">
      <c r="BI15645"/>
      <c r="BJ15645"/>
      <c r="BK15645"/>
      <c r="BL15645"/>
      <c r="BM15645"/>
      <c r="BN15645"/>
    </row>
    <row r="15646" spans="61:66" x14ac:dyDescent="0.25">
      <c r="BI15646"/>
      <c r="BJ15646"/>
      <c r="BK15646"/>
      <c r="BL15646"/>
      <c r="BM15646"/>
      <c r="BN15646"/>
    </row>
    <row r="15647" spans="61:66" x14ac:dyDescent="0.25">
      <c r="BI15647"/>
      <c r="BJ15647"/>
      <c r="BK15647"/>
      <c r="BL15647"/>
      <c r="BM15647"/>
      <c r="BN15647"/>
    </row>
    <row r="15648" spans="61:66" x14ac:dyDescent="0.25">
      <c r="BI15648"/>
      <c r="BJ15648"/>
      <c r="BK15648"/>
      <c r="BL15648"/>
      <c r="BM15648"/>
      <c r="BN15648"/>
    </row>
    <row r="15649" spans="61:66" x14ac:dyDescent="0.25">
      <c r="BI15649"/>
      <c r="BJ15649"/>
      <c r="BK15649"/>
      <c r="BL15649"/>
      <c r="BM15649"/>
      <c r="BN15649"/>
    </row>
    <row r="15650" spans="61:66" x14ac:dyDescent="0.25">
      <c r="BI15650"/>
      <c r="BJ15650"/>
      <c r="BK15650"/>
      <c r="BL15650"/>
      <c r="BM15650"/>
      <c r="BN15650"/>
    </row>
    <row r="15651" spans="61:66" x14ac:dyDescent="0.25">
      <c r="BI15651"/>
      <c r="BJ15651"/>
      <c r="BK15651"/>
      <c r="BL15651"/>
      <c r="BM15651"/>
      <c r="BN15651"/>
    </row>
    <row r="15652" spans="61:66" x14ac:dyDescent="0.25">
      <c r="BI15652"/>
      <c r="BJ15652"/>
      <c r="BK15652"/>
      <c r="BL15652"/>
      <c r="BM15652"/>
      <c r="BN15652"/>
    </row>
    <row r="15653" spans="61:66" x14ac:dyDescent="0.25">
      <c r="BI15653"/>
      <c r="BJ15653"/>
      <c r="BK15653"/>
      <c r="BL15653"/>
      <c r="BM15653"/>
      <c r="BN15653"/>
    </row>
    <row r="15654" spans="61:66" x14ac:dyDescent="0.25">
      <c r="BI15654"/>
      <c r="BJ15654"/>
      <c r="BK15654"/>
      <c r="BL15654"/>
      <c r="BM15654"/>
      <c r="BN15654"/>
    </row>
    <row r="15655" spans="61:66" x14ac:dyDescent="0.25">
      <c r="BI15655"/>
      <c r="BJ15655"/>
      <c r="BK15655"/>
      <c r="BL15655"/>
      <c r="BM15655"/>
      <c r="BN15655"/>
    </row>
    <row r="15656" spans="61:66" x14ac:dyDescent="0.25">
      <c r="BI15656"/>
      <c r="BJ15656"/>
      <c r="BK15656"/>
      <c r="BL15656"/>
      <c r="BM15656"/>
      <c r="BN15656"/>
    </row>
    <row r="15657" spans="61:66" x14ac:dyDescent="0.25">
      <c r="BI15657"/>
      <c r="BJ15657"/>
      <c r="BK15657"/>
      <c r="BL15657"/>
      <c r="BM15657"/>
      <c r="BN15657"/>
    </row>
    <row r="15658" spans="61:66" x14ac:dyDescent="0.25">
      <c r="BI15658"/>
      <c r="BJ15658"/>
      <c r="BK15658"/>
      <c r="BL15658"/>
      <c r="BM15658"/>
      <c r="BN15658"/>
    </row>
    <row r="15659" spans="61:66" x14ac:dyDescent="0.25">
      <c r="BI15659"/>
      <c r="BJ15659"/>
      <c r="BK15659"/>
      <c r="BL15659"/>
      <c r="BM15659"/>
      <c r="BN15659"/>
    </row>
    <row r="15660" spans="61:66" x14ac:dyDescent="0.25">
      <c r="BI15660"/>
      <c r="BJ15660"/>
      <c r="BK15660"/>
      <c r="BL15660"/>
      <c r="BM15660"/>
      <c r="BN15660"/>
    </row>
    <row r="15661" spans="61:66" x14ac:dyDescent="0.25">
      <c r="BI15661"/>
      <c r="BJ15661"/>
      <c r="BK15661"/>
      <c r="BL15661"/>
      <c r="BM15661"/>
      <c r="BN15661"/>
    </row>
    <row r="15662" spans="61:66" x14ac:dyDescent="0.25">
      <c r="BI15662"/>
      <c r="BJ15662"/>
      <c r="BK15662"/>
      <c r="BL15662"/>
      <c r="BM15662"/>
      <c r="BN15662"/>
    </row>
    <row r="15663" spans="61:66" x14ac:dyDescent="0.25">
      <c r="BI15663"/>
      <c r="BJ15663"/>
      <c r="BK15663"/>
      <c r="BL15663"/>
      <c r="BM15663"/>
      <c r="BN15663"/>
    </row>
    <row r="15664" spans="61:66" x14ac:dyDescent="0.25">
      <c r="BI15664"/>
      <c r="BJ15664"/>
      <c r="BK15664"/>
      <c r="BL15664"/>
      <c r="BM15664"/>
      <c r="BN15664"/>
    </row>
    <row r="15665" spans="61:66" x14ac:dyDescent="0.25">
      <c r="BI15665"/>
      <c r="BJ15665"/>
      <c r="BK15665"/>
      <c r="BL15665"/>
      <c r="BM15665"/>
      <c r="BN15665"/>
    </row>
    <row r="15666" spans="61:66" x14ac:dyDescent="0.25">
      <c r="BI15666"/>
      <c r="BJ15666"/>
      <c r="BK15666"/>
      <c r="BL15666"/>
      <c r="BM15666"/>
      <c r="BN15666"/>
    </row>
    <row r="15667" spans="61:66" x14ac:dyDescent="0.25">
      <c r="BI15667"/>
      <c r="BJ15667"/>
      <c r="BK15667"/>
      <c r="BL15667"/>
      <c r="BM15667"/>
      <c r="BN15667"/>
    </row>
    <row r="15668" spans="61:66" x14ac:dyDescent="0.25">
      <c r="BI15668"/>
      <c r="BJ15668"/>
      <c r="BK15668"/>
      <c r="BL15668"/>
      <c r="BM15668"/>
      <c r="BN15668"/>
    </row>
    <row r="15669" spans="61:66" x14ac:dyDescent="0.25">
      <c r="BI15669"/>
      <c r="BJ15669"/>
      <c r="BK15669"/>
      <c r="BL15669"/>
      <c r="BM15669"/>
      <c r="BN15669"/>
    </row>
    <row r="15670" spans="61:66" x14ac:dyDescent="0.25">
      <c r="BI15670"/>
      <c r="BJ15670"/>
      <c r="BK15670"/>
      <c r="BL15670"/>
      <c r="BM15670"/>
      <c r="BN15670"/>
    </row>
    <row r="15671" spans="61:66" x14ac:dyDescent="0.25">
      <c r="BI15671"/>
      <c r="BJ15671"/>
      <c r="BK15671"/>
      <c r="BL15671"/>
      <c r="BM15671"/>
      <c r="BN15671"/>
    </row>
    <row r="15672" spans="61:66" x14ac:dyDescent="0.25">
      <c r="BI15672"/>
      <c r="BJ15672"/>
      <c r="BK15672"/>
      <c r="BL15672"/>
      <c r="BM15672"/>
      <c r="BN15672"/>
    </row>
    <row r="15673" spans="61:66" x14ac:dyDescent="0.25">
      <c r="BI15673"/>
      <c r="BJ15673"/>
      <c r="BK15673"/>
      <c r="BL15673"/>
      <c r="BM15673"/>
      <c r="BN15673"/>
    </row>
    <row r="15674" spans="61:66" x14ac:dyDescent="0.25">
      <c r="BI15674"/>
      <c r="BJ15674"/>
      <c r="BK15674"/>
      <c r="BL15674"/>
      <c r="BM15674"/>
      <c r="BN15674"/>
    </row>
    <row r="15675" spans="61:66" x14ac:dyDescent="0.25">
      <c r="BI15675"/>
      <c r="BJ15675"/>
      <c r="BK15675"/>
      <c r="BL15675"/>
      <c r="BM15675"/>
      <c r="BN15675"/>
    </row>
    <row r="15676" spans="61:66" x14ac:dyDescent="0.25">
      <c r="BI15676"/>
      <c r="BJ15676"/>
      <c r="BK15676"/>
      <c r="BL15676"/>
      <c r="BM15676"/>
      <c r="BN15676"/>
    </row>
    <row r="15677" spans="61:66" x14ac:dyDescent="0.25">
      <c r="BI15677"/>
      <c r="BJ15677"/>
      <c r="BK15677"/>
      <c r="BL15677"/>
      <c r="BM15677"/>
      <c r="BN15677"/>
    </row>
    <row r="15678" spans="61:66" x14ac:dyDescent="0.25">
      <c r="BI15678"/>
      <c r="BJ15678"/>
      <c r="BK15678"/>
      <c r="BL15678"/>
      <c r="BM15678"/>
      <c r="BN15678"/>
    </row>
    <row r="15679" spans="61:66" x14ac:dyDescent="0.25">
      <c r="BI15679"/>
      <c r="BJ15679"/>
      <c r="BK15679"/>
      <c r="BL15679"/>
      <c r="BM15679"/>
      <c r="BN15679"/>
    </row>
    <row r="15680" spans="61:66" x14ac:dyDescent="0.25">
      <c r="BI15680"/>
      <c r="BJ15680"/>
      <c r="BK15680"/>
      <c r="BL15680"/>
      <c r="BM15680"/>
      <c r="BN15680"/>
    </row>
    <row r="15681" spans="61:66" x14ac:dyDescent="0.25">
      <c r="BI15681"/>
      <c r="BJ15681"/>
      <c r="BK15681"/>
      <c r="BL15681"/>
      <c r="BM15681"/>
      <c r="BN15681"/>
    </row>
    <row r="15682" spans="61:66" x14ac:dyDescent="0.25">
      <c r="BI15682"/>
      <c r="BJ15682"/>
      <c r="BK15682"/>
      <c r="BL15682"/>
      <c r="BM15682"/>
      <c r="BN15682"/>
    </row>
    <row r="15683" spans="61:66" x14ac:dyDescent="0.25">
      <c r="BI15683"/>
      <c r="BJ15683"/>
      <c r="BK15683"/>
      <c r="BL15683"/>
      <c r="BM15683"/>
      <c r="BN15683"/>
    </row>
    <row r="15684" spans="61:66" x14ac:dyDescent="0.25">
      <c r="BI15684"/>
      <c r="BJ15684"/>
      <c r="BK15684"/>
      <c r="BL15684"/>
      <c r="BM15684"/>
      <c r="BN15684"/>
    </row>
    <row r="15685" spans="61:66" x14ac:dyDescent="0.25">
      <c r="BI15685"/>
      <c r="BJ15685"/>
      <c r="BK15685"/>
      <c r="BL15685"/>
      <c r="BM15685"/>
      <c r="BN15685"/>
    </row>
    <row r="15686" spans="61:66" x14ac:dyDescent="0.25">
      <c r="BI15686"/>
      <c r="BJ15686"/>
      <c r="BK15686"/>
      <c r="BL15686"/>
      <c r="BM15686"/>
      <c r="BN15686"/>
    </row>
    <row r="15687" spans="61:66" x14ac:dyDescent="0.25">
      <c r="BI15687"/>
      <c r="BJ15687"/>
      <c r="BK15687"/>
      <c r="BL15687"/>
      <c r="BM15687"/>
      <c r="BN15687"/>
    </row>
    <row r="15688" spans="61:66" x14ac:dyDescent="0.25">
      <c r="BI15688"/>
      <c r="BJ15688"/>
      <c r="BK15688"/>
      <c r="BL15688"/>
      <c r="BM15688"/>
      <c r="BN15688"/>
    </row>
    <row r="15689" spans="61:66" x14ac:dyDescent="0.25">
      <c r="BI15689"/>
      <c r="BJ15689"/>
      <c r="BK15689"/>
      <c r="BL15689"/>
      <c r="BM15689"/>
      <c r="BN15689"/>
    </row>
    <row r="15690" spans="61:66" x14ac:dyDescent="0.25">
      <c r="BI15690"/>
      <c r="BJ15690"/>
      <c r="BK15690"/>
      <c r="BL15690"/>
      <c r="BM15690"/>
      <c r="BN15690"/>
    </row>
    <row r="15691" spans="61:66" x14ac:dyDescent="0.25">
      <c r="BI15691"/>
      <c r="BJ15691"/>
      <c r="BK15691"/>
      <c r="BL15691"/>
      <c r="BM15691"/>
      <c r="BN15691"/>
    </row>
    <row r="15692" spans="61:66" x14ac:dyDescent="0.25">
      <c r="BI15692"/>
      <c r="BJ15692"/>
      <c r="BK15692"/>
      <c r="BL15692"/>
      <c r="BM15692"/>
      <c r="BN15692"/>
    </row>
    <row r="15693" spans="61:66" x14ac:dyDescent="0.25">
      <c r="BI15693"/>
      <c r="BJ15693"/>
      <c r="BK15693"/>
      <c r="BL15693"/>
      <c r="BM15693"/>
      <c r="BN15693"/>
    </row>
    <row r="15694" spans="61:66" x14ac:dyDescent="0.25">
      <c r="BI15694"/>
      <c r="BJ15694"/>
      <c r="BK15694"/>
      <c r="BL15694"/>
      <c r="BM15694"/>
      <c r="BN15694"/>
    </row>
    <row r="15695" spans="61:66" x14ac:dyDescent="0.25">
      <c r="BI15695"/>
      <c r="BJ15695"/>
      <c r="BK15695"/>
      <c r="BL15695"/>
      <c r="BM15695"/>
      <c r="BN15695"/>
    </row>
    <row r="15696" spans="61:66" x14ac:dyDescent="0.25">
      <c r="BI15696"/>
      <c r="BJ15696"/>
      <c r="BK15696"/>
      <c r="BL15696"/>
      <c r="BM15696"/>
      <c r="BN15696"/>
    </row>
    <row r="15697" spans="61:66" x14ac:dyDescent="0.25">
      <c r="BI15697"/>
      <c r="BJ15697"/>
      <c r="BK15697"/>
      <c r="BL15697"/>
      <c r="BM15697"/>
      <c r="BN15697"/>
    </row>
    <row r="15698" spans="61:66" x14ac:dyDescent="0.25">
      <c r="BI15698"/>
      <c r="BJ15698"/>
      <c r="BK15698"/>
      <c r="BL15698"/>
      <c r="BM15698"/>
      <c r="BN15698"/>
    </row>
    <row r="15699" spans="61:66" x14ac:dyDescent="0.25">
      <c r="BI15699"/>
      <c r="BJ15699"/>
      <c r="BK15699"/>
      <c r="BL15699"/>
      <c r="BM15699"/>
      <c r="BN15699"/>
    </row>
    <row r="15700" spans="61:66" x14ac:dyDescent="0.25">
      <c r="BI15700"/>
      <c r="BJ15700"/>
      <c r="BK15700"/>
      <c r="BL15700"/>
      <c r="BM15700"/>
      <c r="BN15700"/>
    </row>
    <row r="15701" spans="61:66" x14ac:dyDescent="0.25">
      <c r="BI15701"/>
      <c r="BJ15701"/>
      <c r="BK15701"/>
      <c r="BL15701"/>
      <c r="BM15701"/>
      <c r="BN15701"/>
    </row>
    <row r="15702" spans="61:66" x14ac:dyDescent="0.25">
      <c r="BI15702"/>
      <c r="BJ15702"/>
      <c r="BK15702"/>
      <c r="BL15702"/>
      <c r="BM15702"/>
      <c r="BN15702"/>
    </row>
    <row r="15703" spans="61:66" x14ac:dyDescent="0.25">
      <c r="BI15703"/>
      <c r="BJ15703"/>
      <c r="BK15703"/>
      <c r="BL15703"/>
      <c r="BM15703"/>
      <c r="BN15703"/>
    </row>
    <row r="15704" spans="61:66" x14ac:dyDescent="0.25">
      <c r="BI15704"/>
      <c r="BJ15704"/>
      <c r="BK15704"/>
      <c r="BL15704"/>
      <c r="BM15704"/>
      <c r="BN15704"/>
    </row>
    <row r="15705" spans="61:66" x14ac:dyDescent="0.25">
      <c r="BI15705"/>
      <c r="BJ15705"/>
      <c r="BK15705"/>
      <c r="BL15705"/>
      <c r="BM15705"/>
      <c r="BN15705"/>
    </row>
    <row r="15706" spans="61:66" x14ac:dyDescent="0.25">
      <c r="BI15706"/>
      <c r="BJ15706"/>
      <c r="BK15706"/>
      <c r="BL15706"/>
      <c r="BM15706"/>
      <c r="BN15706"/>
    </row>
    <row r="15707" spans="61:66" x14ac:dyDescent="0.25">
      <c r="BI15707"/>
      <c r="BJ15707"/>
      <c r="BK15707"/>
      <c r="BL15707"/>
      <c r="BM15707"/>
      <c r="BN15707"/>
    </row>
    <row r="15708" spans="61:66" x14ac:dyDescent="0.25">
      <c r="BI15708"/>
      <c r="BJ15708"/>
      <c r="BK15708"/>
      <c r="BL15708"/>
      <c r="BM15708"/>
      <c r="BN15708"/>
    </row>
    <row r="15709" spans="61:66" x14ac:dyDescent="0.25">
      <c r="BI15709"/>
      <c r="BJ15709"/>
      <c r="BK15709"/>
      <c r="BL15709"/>
      <c r="BM15709"/>
      <c r="BN15709"/>
    </row>
    <row r="15710" spans="61:66" x14ac:dyDescent="0.25">
      <c r="BI15710"/>
      <c r="BJ15710"/>
      <c r="BK15710"/>
      <c r="BL15710"/>
      <c r="BM15710"/>
      <c r="BN15710"/>
    </row>
    <row r="15711" spans="61:66" x14ac:dyDescent="0.25">
      <c r="BI15711"/>
      <c r="BJ15711"/>
      <c r="BK15711"/>
      <c r="BL15711"/>
      <c r="BM15711"/>
      <c r="BN15711"/>
    </row>
    <row r="15712" spans="61:66" x14ac:dyDescent="0.25">
      <c r="BI15712"/>
      <c r="BJ15712"/>
      <c r="BK15712"/>
      <c r="BL15712"/>
      <c r="BM15712"/>
      <c r="BN15712"/>
    </row>
    <row r="15713" spans="61:66" x14ac:dyDescent="0.25">
      <c r="BI15713"/>
      <c r="BJ15713"/>
      <c r="BK15713"/>
      <c r="BL15713"/>
      <c r="BM15713"/>
      <c r="BN15713"/>
    </row>
    <row r="15714" spans="61:66" x14ac:dyDescent="0.25">
      <c r="BI15714"/>
      <c r="BJ15714"/>
      <c r="BK15714"/>
      <c r="BL15714"/>
      <c r="BM15714"/>
      <c r="BN15714"/>
    </row>
    <row r="15715" spans="61:66" x14ac:dyDescent="0.25">
      <c r="BI15715"/>
      <c r="BJ15715"/>
      <c r="BK15715"/>
      <c r="BL15715"/>
      <c r="BM15715"/>
      <c r="BN15715"/>
    </row>
    <row r="15716" spans="61:66" x14ac:dyDescent="0.25">
      <c r="BI15716"/>
      <c r="BJ15716"/>
      <c r="BK15716"/>
      <c r="BL15716"/>
      <c r="BM15716"/>
      <c r="BN15716"/>
    </row>
    <row r="15717" spans="61:66" x14ac:dyDescent="0.25">
      <c r="BI15717"/>
      <c r="BJ15717"/>
      <c r="BK15717"/>
      <c r="BL15717"/>
      <c r="BM15717"/>
      <c r="BN15717"/>
    </row>
    <row r="15718" spans="61:66" x14ac:dyDescent="0.25">
      <c r="BI15718"/>
      <c r="BJ15718"/>
      <c r="BK15718"/>
      <c r="BL15718"/>
      <c r="BM15718"/>
      <c r="BN15718"/>
    </row>
    <row r="15719" spans="61:66" x14ac:dyDescent="0.25">
      <c r="BI15719"/>
      <c r="BJ15719"/>
      <c r="BK15719"/>
      <c r="BL15719"/>
      <c r="BM15719"/>
      <c r="BN15719"/>
    </row>
    <row r="15720" spans="61:66" x14ac:dyDescent="0.25">
      <c r="BI15720"/>
      <c r="BJ15720"/>
      <c r="BK15720"/>
      <c r="BL15720"/>
      <c r="BM15720"/>
      <c r="BN15720"/>
    </row>
    <row r="15721" spans="61:66" x14ac:dyDescent="0.25">
      <c r="BI15721"/>
      <c r="BJ15721"/>
      <c r="BK15721"/>
      <c r="BL15721"/>
      <c r="BM15721"/>
      <c r="BN15721"/>
    </row>
    <row r="15722" spans="61:66" x14ac:dyDescent="0.25">
      <c r="BI15722"/>
      <c r="BJ15722"/>
      <c r="BK15722"/>
      <c r="BL15722"/>
      <c r="BM15722"/>
      <c r="BN15722"/>
    </row>
    <row r="15723" spans="61:66" x14ac:dyDescent="0.25">
      <c r="BI15723"/>
      <c r="BJ15723"/>
      <c r="BK15723"/>
      <c r="BL15723"/>
      <c r="BM15723"/>
      <c r="BN15723"/>
    </row>
    <row r="15724" spans="61:66" x14ac:dyDescent="0.25">
      <c r="BI15724"/>
      <c r="BJ15724"/>
      <c r="BK15724"/>
      <c r="BL15724"/>
      <c r="BM15724"/>
      <c r="BN15724"/>
    </row>
    <row r="15725" spans="61:66" x14ac:dyDescent="0.25">
      <c r="BI15725"/>
      <c r="BJ15725"/>
      <c r="BK15725"/>
      <c r="BL15725"/>
      <c r="BM15725"/>
      <c r="BN15725"/>
    </row>
    <row r="15726" spans="61:66" x14ac:dyDescent="0.25">
      <c r="BI15726"/>
      <c r="BJ15726"/>
      <c r="BK15726"/>
      <c r="BL15726"/>
      <c r="BM15726"/>
      <c r="BN15726"/>
    </row>
    <row r="15727" spans="61:66" x14ac:dyDescent="0.25">
      <c r="BI15727"/>
      <c r="BJ15727"/>
      <c r="BK15727"/>
      <c r="BL15727"/>
      <c r="BM15727"/>
      <c r="BN15727"/>
    </row>
    <row r="15728" spans="61:66" x14ac:dyDescent="0.25">
      <c r="BI15728"/>
      <c r="BJ15728"/>
      <c r="BK15728"/>
      <c r="BL15728"/>
      <c r="BM15728"/>
      <c r="BN15728"/>
    </row>
    <row r="15729" spans="61:66" x14ac:dyDescent="0.25">
      <c r="BI15729"/>
      <c r="BJ15729"/>
      <c r="BK15729"/>
      <c r="BL15729"/>
      <c r="BM15729"/>
      <c r="BN15729"/>
    </row>
    <row r="15730" spans="61:66" x14ac:dyDescent="0.25">
      <c r="BI15730"/>
      <c r="BJ15730"/>
      <c r="BK15730"/>
      <c r="BL15730"/>
      <c r="BM15730"/>
      <c r="BN15730"/>
    </row>
    <row r="15731" spans="61:66" x14ac:dyDescent="0.25">
      <c r="BI15731"/>
      <c r="BJ15731"/>
      <c r="BK15731"/>
      <c r="BL15731"/>
      <c r="BM15731"/>
      <c r="BN15731"/>
    </row>
    <row r="15732" spans="61:66" x14ac:dyDescent="0.25">
      <c r="BI15732"/>
      <c r="BJ15732"/>
      <c r="BK15732"/>
      <c r="BL15732"/>
      <c r="BM15732"/>
      <c r="BN15732"/>
    </row>
    <row r="15733" spans="61:66" x14ac:dyDescent="0.25">
      <c r="BI15733"/>
      <c r="BJ15733"/>
      <c r="BK15733"/>
      <c r="BL15733"/>
      <c r="BM15733"/>
      <c r="BN15733"/>
    </row>
    <row r="15734" spans="61:66" x14ac:dyDescent="0.25">
      <c r="BI15734"/>
      <c r="BJ15734"/>
      <c r="BK15734"/>
      <c r="BL15734"/>
      <c r="BM15734"/>
      <c r="BN15734"/>
    </row>
    <row r="15735" spans="61:66" x14ac:dyDescent="0.25">
      <c r="BI15735"/>
      <c r="BJ15735"/>
      <c r="BK15735"/>
      <c r="BL15735"/>
      <c r="BM15735"/>
      <c r="BN15735"/>
    </row>
    <row r="15736" spans="61:66" x14ac:dyDescent="0.25">
      <c r="BI15736"/>
      <c r="BJ15736"/>
      <c r="BK15736"/>
      <c r="BL15736"/>
      <c r="BM15736"/>
      <c r="BN15736"/>
    </row>
    <row r="15737" spans="61:66" x14ac:dyDescent="0.25">
      <c r="BI15737"/>
      <c r="BJ15737"/>
      <c r="BK15737"/>
      <c r="BL15737"/>
      <c r="BM15737"/>
      <c r="BN15737"/>
    </row>
    <row r="15738" spans="61:66" x14ac:dyDescent="0.25">
      <c r="BI15738"/>
      <c r="BJ15738"/>
      <c r="BK15738"/>
      <c r="BL15738"/>
      <c r="BM15738"/>
      <c r="BN15738"/>
    </row>
    <row r="15739" spans="61:66" x14ac:dyDescent="0.25">
      <c r="BI15739"/>
      <c r="BJ15739"/>
      <c r="BK15739"/>
      <c r="BL15739"/>
      <c r="BM15739"/>
      <c r="BN15739"/>
    </row>
    <row r="15740" spans="61:66" x14ac:dyDescent="0.25">
      <c r="BI15740"/>
      <c r="BJ15740"/>
      <c r="BK15740"/>
      <c r="BL15740"/>
      <c r="BM15740"/>
      <c r="BN15740"/>
    </row>
    <row r="15741" spans="61:66" x14ac:dyDescent="0.25">
      <c r="BI15741"/>
      <c r="BJ15741"/>
      <c r="BK15741"/>
      <c r="BL15741"/>
      <c r="BM15741"/>
      <c r="BN15741"/>
    </row>
    <row r="15742" spans="61:66" x14ac:dyDescent="0.25">
      <c r="BI15742"/>
      <c r="BJ15742"/>
      <c r="BK15742"/>
      <c r="BL15742"/>
      <c r="BM15742"/>
      <c r="BN15742"/>
    </row>
    <row r="15743" spans="61:66" x14ac:dyDescent="0.25">
      <c r="BI15743"/>
      <c r="BJ15743"/>
      <c r="BK15743"/>
      <c r="BL15743"/>
      <c r="BM15743"/>
      <c r="BN15743"/>
    </row>
    <row r="15744" spans="61:66" x14ac:dyDescent="0.25">
      <c r="BI15744"/>
      <c r="BJ15744"/>
      <c r="BK15744"/>
      <c r="BL15744"/>
      <c r="BM15744"/>
      <c r="BN15744"/>
    </row>
    <row r="15745" spans="61:66" x14ac:dyDescent="0.25">
      <c r="BI15745"/>
      <c r="BJ15745"/>
      <c r="BK15745"/>
      <c r="BL15745"/>
      <c r="BM15745"/>
      <c r="BN15745"/>
    </row>
    <row r="15746" spans="61:66" x14ac:dyDescent="0.25">
      <c r="BI15746"/>
      <c r="BJ15746"/>
      <c r="BK15746"/>
      <c r="BL15746"/>
      <c r="BM15746"/>
      <c r="BN15746"/>
    </row>
    <row r="15747" spans="61:66" x14ac:dyDescent="0.25">
      <c r="BI15747"/>
      <c r="BJ15747"/>
      <c r="BK15747"/>
      <c r="BL15747"/>
      <c r="BM15747"/>
      <c r="BN15747"/>
    </row>
    <row r="15748" spans="61:66" x14ac:dyDescent="0.25">
      <c r="BI15748"/>
      <c r="BJ15748"/>
      <c r="BK15748"/>
      <c r="BL15748"/>
      <c r="BM15748"/>
      <c r="BN15748"/>
    </row>
    <row r="15749" spans="61:66" x14ac:dyDescent="0.25">
      <c r="BI15749"/>
      <c r="BJ15749"/>
      <c r="BK15749"/>
      <c r="BL15749"/>
      <c r="BM15749"/>
      <c r="BN15749"/>
    </row>
    <row r="15750" spans="61:66" x14ac:dyDescent="0.25">
      <c r="BI15750"/>
      <c r="BJ15750"/>
      <c r="BK15750"/>
      <c r="BL15750"/>
      <c r="BM15750"/>
      <c r="BN15750"/>
    </row>
    <row r="15751" spans="61:66" x14ac:dyDescent="0.25">
      <c r="BI15751"/>
      <c r="BJ15751"/>
      <c r="BK15751"/>
      <c r="BL15751"/>
      <c r="BM15751"/>
      <c r="BN15751"/>
    </row>
    <row r="15752" spans="61:66" x14ac:dyDescent="0.25">
      <c r="BI15752"/>
      <c r="BJ15752"/>
      <c r="BK15752"/>
      <c r="BL15752"/>
      <c r="BM15752"/>
      <c r="BN15752"/>
    </row>
    <row r="15753" spans="61:66" x14ac:dyDescent="0.25">
      <c r="BI15753"/>
      <c r="BJ15753"/>
      <c r="BK15753"/>
      <c r="BL15753"/>
      <c r="BM15753"/>
      <c r="BN15753"/>
    </row>
    <row r="15754" spans="61:66" x14ac:dyDescent="0.25">
      <c r="BI15754"/>
      <c r="BJ15754"/>
      <c r="BK15754"/>
      <c r="BL15754"/>
      <c r="BM15754"/>
      <c r="BN15754"/>
    </row>
    <row r="15755" spans="61:66" x14ac:dyDescent="0.25">
      <c r="BI15755"/>
      <c r="BJ15755"/>
      <c r="BK15755"/>
      <c r="BL15755"/>
      <c r="BM15755"/>
      <c r="BN15755"/>
    </row>
    <row r="15756" spans="61:66" x14ac:dyDescent="0.25">
      <c r="BI15756"/>
      <c r="BJ15756"/>
      <c r="BK15756"/>
      <c r="BL15756"/>
      <c r="BM15756"/>
      <c r="BN15756"/>
    </row>
    <row r="15757" spans="61:66" x14ac:dyDescent="0.25">
      <c r="BI15757"/>
      <c r="BJ15757"/>
      <c r="BK15757"/>
      <c r="BL15757"/>
      <c r="BM15757"/>
      <c r="BN15757"/>
    </row>
    <row r="15758" spans="61:66" x14ac:dyDescent="0.25">
      <c r="BI15758"/>
      <c r="BJ15758"/>
      <c r="BK15758"/>
      <c r="BL15758"/>
      <c r="BM15758"/>
      <c r="BN15758"/>
    </row>
    <row r="15759" spans="61:66" x14ac:dyDescent="0.25">
      <c r="BI15759"/>
      <c r="BJ15759"/>
      <c r="BK15759"/>
      <c r="BL15759"/>
      <c r="BM15759"/>
      <c r="BN15759"/>
    </row>
    <row r="15760" spans="61:66" x14ac:dyDescent="0.25">
      <c r="BI15760"/>
      <c r="BJ15760"/>
      <c r="BK15760"/>
      <c r="BL15760"/>
      <c r="BM15760"/>
      <c r="BN15760"/>
    </row>
    <row r="15761" spans="61:66" x14ac:dyDescent="0.25">
      <c r="BI15761"/>
      <c r="BJ15761"/>
      <c r="BK15761"/>
      <c r="BL15761"/>
      <c r="BM15761"/>
      <c r="BN15761"/>
    </row>
    <row r="15762" spans="61:66" x14ac:dyDescent="0.25">
      <c r="BI15762"/>
      <c r="BJ15762"/>
      <c r="BK15762"/>
      <c r="BL15762"/>
      <c r="BM15762"/>
      <c r="BN15762"/>
    </row>
    <row r="15763" spans="61:66" x14ac:dyDescent="0.25">
      <c r="BI15763"/>
      <c r="BJ15763"/>
      <c r="BK15763"/>
      <c r="BL15763"/>
      <c r="BM15763"/>
      <c r="BN15763"/>
    </row>
    <row r="15764" spans="61:66" x14ac:dyDescent="0.25">
      <c r="BI15764"/>
      <c r="BJ15764"/>
      <c r="BK15764"/>
      <c r="BL15764"/>
      <c r="BM15764"/>
      <c r="BN15764"/>
    </row>
    <row r="15765" spans="61:66" x14ac:dyDescent="0.25">
      <c r="BI15765"/>
      <c r="BJ15765"/>
      <c r="BK15765"/>
      <c r="BL15765"/>
      <c r="BM15765"/>
      <c r="BN15765"/>
    </row>
    <row r="15766" spans="61:66" x14ac:dyDescent="0.25">
      <c r="BI15766"/>
      <c r="BJ15766"/>
      <c r="BK15766"/>
      <c r="BL15766"/>
      <c r="BM15766"/>
      <c r="BN15766"/>
    </row>
    <row r="15767" spans="61:66" x14ac:dyDescent="0.25">
      <c r="BI15767"/>
      <c r="BJ15767"/>
      <c r="BK15767"/>
      <c r="BL15767"/>
      <c r="BM15767"/>
      <c r="BN15767"/>
    </row>
    <row r="15768" spans="61:66" x14ac:dyDescent="0.25">
      <c r="BI15768"/>
      <c r="BJ15768"/>
      <c r="BK15768"/>
      <c r="BL15768"/>
      <c r="BM15768"/>
      <c r="BN15768"/>
    </row>
    <row r="15769" spans="61:66" x14ac:dyDescent="0.25">
      <c r="BI15769"/>
      <c r="BJ15769"/>
      <c r="BK15769"/>
      <c r="BL15769"/>
      <c r="BM15769"/>
      <c r="BN15769"/>
    </row>
    <row r="15770" spans="61:66" x14ac:dyDescent="0.25">
      <c r="BI15770"/>
      <c r="BJ15770"/>
      <c r="BK15770"/>
      <c r="BL15770"/>
      <c r="BM15770"/>
      <c r="BN15770"/>
    </row>
    <row r="15771" spans="61:66" x14ac:dyDescent="0.25">
      <c r="BI15771"/>
      <c r="BJ15771"/>
      <c r="BK15771"/>
      <c r="BL15771"/>
      <c r="BM15771"/>
      <c r="BN15771"/>
    </row>
    <row r="15772" spans="61:66" x14ac:dyDescent="0.25">
      <c r="BI15772"/>
      <c r="BJ15772"/>
      <c r="BK15772"/>
      <c r="BL15772"/>
      <c r="BM15772"/>
      <c r="BN15772"/>
    </row>
    <row r="15773" spans="61:66" x14ac:dyDescent="0.25">
      <c r="BI15773"/>
      <c r="BJ15773"/>
      <c r="BK15773"/>
      <c r="BL15773"/>
      <c r="BM15773"/>
      <c r="BN15773"/>
    </row>
    <row r="15774" spans="61:66" x14ac:dyDescent="0.25">
      <c r="BI15774"/>
      <c r="BJ15774"/>
      <c r="BK15774"/>
      <c r="BL15774"/>
      <c r="BM15774"/>
      <c r="BN15774"/>
    </row>
    <row r="15775" spans="61:66" x14ac:dyDescent="0.25">
      <c r="BI15775"/>
      <c r="BJ15775"/>
      <c r="BK15775"/>
      <c r="BL15775"/>
      <c r="BM15775"/>
      <c r="BN15775"/>
    </row>
    <row r="15776" spans="61:66" x14ac:dyDescent="0.25">
      <c r="BI15776"/>
      <c r="BJ15776"/>
      <c r="BK15776"/>
      <c r="BL15776"/>
      <c r="BM15776"/>
      <c r="BN15776"/>
    </row>
    <row r="15777" spans="61:66" x14ac:dyDescent="0.25">
      <c r="BI15777"/>
      <c r="BJ15777"/>
      <c r="BK15777"/>
      <c r="BL15777"/>
      <c r="BM15777"/>
      <c r="BN15777"/>
    </row>
    <row r="15778" spans="61:66" x14ac:dyDescent="0.25">
      <c r="BI15778"/>
      <c r="BJ15778"/>
      <c r="BK15778"/>
      <c r="BL15778"/>
      <c r="BM15778"/>
      <c r="BN15778"/>
    </row>
    <row r="15779" spans="61:66" x14ac:dyDescent="0.25">
      <c r="BI15779"/>
      <c r="BJ15779"/>
      <c r="BK15779"/>
      <c r="BL15779"/>
      <c r="BM15779"/>
      <c r="BN15779"/>
    </row>
    <row r="15780" spans="61:66" x14ac:dyDescent="0.25">
      <c r="BI15780"/>
      <c r="BJ15780"/>
      <c r="BK15780"/>
      <c r="BL15780"/>
      <c r="BM15780"/>
      <c r="BN15780"/>
    </row>
    <row r="15781" spans="61:66" x14ac:dyDescent="0.25">
      <c r="BI15781"/>
      <c r="BJ15781"/>
      <c r="BK15781"/>
      <c r="BL15781"/>
      <c r="BM15781"/>
      <c r="BN15781"/>
    </row>
    <row r="15782" spans="61:66" x14ac:dyDescent="0.25">
      <c r="BI15782"/>
      <c r="BJ15782"/>
      <c r="BK15782"/>
      <c r="BL15782"/>
      <c r="BM15782"/>
      <c r="BN15782"/>
    </row>
    <row r="15783" spans="61:66" x14ac:dyDescent="0.25">
      <c r="BI15783"/>
      <c r="BJ15783"/>
      <c r="BK15783"/>
      <c r="BL15783"/>
      <c r="BM15783"/>
      <c r="BN15783"/>
    </row>
    <row r="15784" spans="61:66" x14ac:dyDescent="0.25">
      <c r="BI15784"/>
      <c r="BJ15784"/>
      <c r="BK15784"/>
      <c r="BL15784"/>
      <c r="BM15784"/>
      <c r="BN15784"/>
    </row>
    <row r="15785" spans="61:66" x14ac:dyDescent="0.25">
      <c r="BI15785"/>
      <c r="BJ15785"/>
      <c r="BK15785"/>
      <c r="BL15785"/>
      <c r="BM15785"/>
      <c r="BN15785"/>
    </row>
    <row r="15786" spans="61:66" x14ac:dyDescent="0.25">
      <c r="BI15786"/>
      <c r="BJ15786"/>
      <c r="BK15786"/>
      <c r="BL15786"/>
      <c r="BM15786"/>
      <c r="BN15786"/>
    </row>
    <row r="15787" spans="61:66" x14ac:dyDescent="0.25">
      <c r="BI15787"/>
      <c r="BJ15787"/>
      <c r="BK15787"/>
      <c r="BL15787"/>
      <c r="BM15787"/>
      <c r="BN15787"/>
    </row>
    <row r="15788" spans="61:66" x14ac:dyDescent="0.25">
      <c r="BI15788"/>
      <c r="BJ15788"/>
      <c r="BK15788"/>
      <c r="BL15788"/>
      <c r="BM15788"/>
      <c r="BN15788"/>
    </row>
    <row r="15789" spans="61:66" x14ac:dyDescent="0.25">
      <c r="BI15789"/>
      <c r="BJ15789"/>
      <c r="BK15789"/>
      <c r="BL15789"/>
      <c r="BM15789"/>
      <c r="BN15789"/>
    </row>
    <row r="15790" spans="61:66" x14ac:dyDescent="0.25">
      <c r="BI15790"/>
      <c r="BJ15790"/>
      <c r="BK15790"/>
      <c r="BL15790"/>
      <c r="BM15790"/>
      <c r="BN15790"/>
    </row>
    <row r="15791" spans="61:66" x14ac:dyDescent="0.25">
      <c r="BI15791"/>
      <c r="BJ15791"/>
      <c r="BK15791"/>
      <c r="BL15791"/>
      <c r="BM15791"/>
      <c r="BN15791"/>
    </row>
    <row r="15792" spans="61:66" x14ac:dyDescent="0.25">
      <c r="BI15792"/>
      <c r="BJ15792"/>
      <c r="BK15792"/>
      <c r="BL15792"/>
      <c r="BM15792"/>
      <c r="BN15792"/>
    </row>
    <row r="15793" spans="61:66" x14ac:dyDescent="0.25">
      <c r="BI15793"/>
      <c r="BJ15793"/>
      <c r="BK15793"/>
      <c r="BL15793"/>
      <c r="BM15793"/>
      <c r="BN15793"/>
    </row>
    <row r="15794" spans="61:66" x14ac:dyDescent="0.25">
      <c r="BI15794"/>
      <c r="BJ15794"/>
      <c r="BK15794"/>
      <c r="BL15794"/>
      <c r="BM15794"/>
      <c r="BN15794"/>
    </row>
    <row r="15795" spans="61:66" x14ac:dyDescent="0.25">
      <c r="BI15795"/>
      <c r="BJ15795"/>
      <c r="BK15795"/>
      <c r="BL15795"/>
      <c r="BM15795"/>
      <c r="BN15795"/>
    </row>
    <row r="15796" spans="61:66" x14ac:dyDescent="0.25">
      <c r="BI15796"/>
      <c r="BJ15796"/>
      <c r="BK15796"/>
      <c r="BL15796"/>
      <c r="BM15796"/>
      <c r="BN15796"/>
    </row>
    <row r="15797" spans="61:66" x14ac:dyDescent="0.25">
      <c r="BI15797"/>
      <c r="BJ15797"/>
      <c r="BK15797"/>
      <c r="BL15797"/>
      <c r="BM15797"/>
      <c r="BN15797"/>
    </row>
    <row r="15798" spans="61:66" x14ac:dyDescent="0.25">
      <c r="BI15798"/>
      <c r="BJ15798"/>
      <c r="BK15798"/>
      <c r="BL15798"/>
      <c r="BM15798"/>
      <c r="BN15798"/>
    </row>
    <row r="15799" spans="61:66" x14ac:dyDescent="0.25">
      <c r="BI15799"/>
      <c r="BJ15799"/>
      <c r="BK15799"/>
      <c r="BL15799"/>
      <c r="BM15799"/>
      <c r="BN15799"/>
    </row>
    <row r="15800" spans="61:66" x14ac:dyDescent="0.25">
      <c r="BI15800"/>
      <c r="BJ15800"/>
      <c r="BK15800"/>
      <c r="BL15800"/>
      <c r="BM15800"/>
      <c r="BN15800"/>
    </row>
    <row r="15801" spans="61:66" x14ac:dyDescent="0.25">
      <c r="BI15801"/>
      <c r="BJ15801"/>
      <c r="BK15801"/>
      <c r="BL15801"/>
      <c r="BM15801"/>
      <c r="BN15801"/>
    </row>
    <row r="15802" spans="61:66" x14ac:dyDescent="0.25">
      <c r="BI15802"/>
      <c r="BJ15802"/>
      <c r="BK15802"/>
      <c r="BL15802"/>
      <c r="BM15802"/>
      <c r="BN15802"/>
    </row>
    <row r="15803" spans="61:66" x14ac:dyDescent="0.25">
      <c r="BI15803"/>
      <c r="BJ15803"/>
      <c r="BK15803"/>
      <c r="BL15803"/>
      <c r="BM15803"/>
      <c r="BN15803"/>
    </row>
    <row r="15804" spans="61:66" x14ac:dyDescent="0.25">
      <c r="BI15804"/>
      <c r="BJ15804"/>
      <c r="BK15804"/>
      <c r="BL15804"/>
      <c r="BM15804"/>
      <c r="BN15804"/>
    </row>
    <row r="15805" spans="61:66" x14ac:dyDescent="0.25">
      <c r="BI15805"/>
      <c r="BJ15805"/>
      <c r="BK15805"/>
      <c r="BL15805"/>
      <c r="BM15805"/>
      <c r="BN15805"/>
    </row>
    <row r="15806" spans="61:66" x14ac:dyDescent="0.25">
      <c r="BI15806"/>
      <c r="BJ15806"/>
      <c r="BK15806"/>
      <c r="BL15806"/>
      <c r="BM15806"/>
      <c r="BN15806"/>
    </row>
    <row r="15807" spans="61:66" x14ac:dyDescent="0.25">
      <c r="BI15807"/>
      <c r="BJ15807"/>
      <c r="BK15807"/>
      <c r="BL15807"/>
      <c r="BM15807"/>
      <c r="BN15807"/>
    </row>
    <row r="15808" spans="61:66" x14ac:dyDescent="0.25">
      <c r="BI15808"/>
      <c r="BJ15808"/>
      <c r="BK15808"/>
      <c r="BL15808"/>
      <c r="BM15808"/>
      <c r="BN15808"/>
    </row>
    <row r="15809" spans="61:66" x14ac:dyDescent="0.25">
      <c r="BI15809"/>
      <c r="BJ15809"/>
      <c r="BK15809"/>
      <c r="BL15809"/>
      <c r="BM15809"/>
      <c r="BN15809"/>
    </row>
    <row r="15810" spans="61:66" x14ac:dyDescent="0.25">
      <c r="BI15810"/>
      <c r="BJ15810"/>
      <c r="BK15810"/>
      <c r="BL15810"/>
      <c r="BM15810"/>
      <c r="BN15810"/>
    </row>
    <row r="15811" spans="61:66" x14ac:dyDescent="0.25">
      <c r="BI15811"/>
      <c r="BJ15811"/>
      <c r="BK15811"/>
      <c r="BL15811"/>
      <c r="BM15811"/>
      <c r="BN15811"/>
    </row>
    <row r="15812" spans="61:66" x14ac:dyDescent="0.25">
      <c r="BI15812"/>
      <c r="BJ15812"/>
      <c r="BK15812"/>
      <c r="BL15812"/>
      <c r="BM15812"/>
      <c r="BN15812"/>
    </row>
    <row r="15813" spans="61:66" x14ac:dyDescent="0.25">
      <c r="BI15813"/>
      <c r="BJ15813"/>
      <c r="BK15813"/>
      <c r="BL15813"/>
      <c r="BM15813"/>
      <c r="BN15813"/>
    </row>
    <row r="15814" spans="61:66" x14ac:dyDescent="0.25">
      <c r="BI15814"/>
      <c r="BJ15814"/>
      <c r="BK15814"/>
      <c r="BL15814"/>
      <c r="BM15814"/>
      <c r="BN15814"/>
    </row>
    <row r="15815" spans="61:66" x14ac:dyDescent="0.25">
      <c r="BI15815"/>
      <c r="BJ15815"/>
      <c r="BK15815"/>
      <c r="BL15815"/>
      <c r="BM15815"/>
      <c r="BN15815"/>
    </row>
    <row r="15816" spans="61:66" x14ac:dyDescent="0.25">
      <c r="BI15816"/>
      <c r="BJ15816"/>
      <c r="BK15816"/>
      <c r="BL15816"/>
      <c r="BM15816"/>
      <c r="BN15816"/>
    </row>
    <row r="15817" spans="61:66" x14ac:dyDescent="0.25">
      <c r="BI15817"/>
      <c r="BJ15817"/>
      <c r="BK15817"/>
      <c r="BL15817"/>
      <c r="BM15817"/>
      <c r="BN15817"/>
    </row>
    <row r="15818" spans="61:66" x14ac:dyDescent="0.25">
      <c r="BI15818"/>
      <c r="BJ15818"/>
      <c r="BK15818"/>
      <c r="BL15818"/>
      <c r="BM15818"/>
      <c r="BN15818"/>
    </row>
    <row r="15819" spans="61:66" x14ac:dyDescent="0.25">
      <c r="BI15819"/>
      <c r="BJ15819"/>
      <c r="BK15819"/>
      <c r="BL15819"/>
      <c r="BM15819"/>
      <c r="BN15819"/>
    </row>
    <row r="15820" spans="61:66" x14ac:dyDescent="0.25">
      <c r="BI15820"/>
      <c r="BJ15820"/>
      <c r="BK15820"/>
      <c r="BL15820"/>
      <c r="BM15820"/>
      <c r="BN15820"/>
    </row>
    <row r="15821" spans="61:66" x14ac:dyDescent="0.25">
      <c r="BI15821"/>
      <c r="BJ15821"/>
      <c r="BK15821"/>
      <c r="BL15821"/>
      <c r="BM15821"/>
      <c r="BN15821"/>
    </row>
    <row r="15822" spans="61:66" x14ac:dyDescent="0.25">
      <c r="BI15822"/>
      <c r="BJ15822"/>
      <c r="BK15822"/>
      <c r="BL15822"/>
      <c r="BM15822"/>
      <c r="BN15822"/>
    </row>
    <row r="15823" spans="61:66" x14ac:dyDescent="0.25">
      <c r="BI15823"/>
      <c r="BJ15823"/>
      <c r="BK15823"/>
      <c r="BL15823"/>
      <c r="BM15823"/>
      <c r="BN15823"/>
    </row>
    <row r="15824" spans="61:66" x14ac:dyDescent="0.25">
      <c r="BI15824"/>
      <c r="BJ15824"/>
      <c r="BK15824"/>
      <c r="BL15824"/>
      <c r="BM15824"/>
      <c r="BN15824"/>
    </row>
    <row r="15825" spans="61:66" x14ac:dyDescent="0.25">
      <c r="BI15825"/>
      <c r="BJ15825"/>
      <c r="BK15825"/>
      <c r="BL15825"/>
      <c r="BM15825"/>
      <c r="BN15825"/>
    </row>
    <row r="15826" spans="61:66" x14ac:dyDescent="0.25">
      <c r="BI15826"/>
      <c r="BJ15826"/>
      <c r="BK15826"/>
      <c r="BL15826"/>
      <c r="BM15826"/>
      <c r="BN15826"/>
    </row>
    <row r="15827" spans="61:66" x14ac:dyDescent="0.25">
      <c r="BI15827"/>
      <c r="BJ15827"/>
      <c r="BK15827"/>
      <c r="BL15827"/>
      <c r="BM15827"/>
      <c r="BN15827"/>
    </row>
    <row r="15828" spans="61:66" x14ac:dyDescent="0.25">
      <c r="BI15828"/>
      <c r="BJ15828"/>
      <c r="BK15828"/>
      <c r="BL15828"/>
      <c r="BM15828"/>
      <c r="BN15828"/>
    </row>
    <row r="15829" spans="61:66" x14ac:dyDescent="0.25">
      <c r="BI15829"/>
      <c r="BJ15829"/>
      <c r="BK15829"/>
      <c r="BL15829"/>
      <c r="BM15829"/>
      <c r="BN15829"/>
    </row>
    <row r="15830" spans="61:66" x14ac:dyDescent="0.25">
      <c r="BI15830"/>
      <c r="BJ15830"/>
      <c r="BK15830"/>
      <c r="BL15830"/>
      <c r="BM15830"/>
      <c r="BN15830"/>
    </row>
    <row r="15831" spans="61:66" x14ac:dyDescent="0.25">
      <c r="BI15831"/>
      <c r="BJ15831"/>
      <c r="BK15831"/>
      <c r="BL15831"/>
      <c r="BM15831"/>
      <c r="BN15831"/>
    </row>
    <row r="15832" spans="61:66" x14ac:dyDescent="0.25">
      <c r="BI15832"/>
      <c r="BJ15832"/>
      <c r="BK15832"/>
      <c r="BL15832"/>
      <c r="BM15832"/>
      <c r="BN15832"/>
    </row>
    <row r="15833" spans="61:66" x14ac:dyDescent="0.25">
      <c r="BI15833"/>
      <c r="BJ15833"/>
      <c r="BK15833"/>
      <c r="BL15833"/>
      <c r="BM15833"/>
      <c r="BN15833"/>
    </row>
    <row r="15834" spans="61:66" x14ac:dyDescent="0.25">
      <c r="BI15834"/>
      <c r="BJ15834"/>
      <c r="BK15834"/>
      <c r="BL15834"/>
      <c r="BM15834"/>
      <c r="BN15834"/>
    </row>
    <row r="15835" spans="61:66" x14ac:dyDescent="0.25">
      <c r="BI15835"/>
      <c r="BJ15835"/>
      <c r="BK15835"/>
      <c r="BL15835"/>
      <c r="BM15835"/>
      <c r="BN15835"/>
    </row>
    <row r="15836" spans="61:66" x14ac:dyDescent="0.25">
      <c r="BI15836"/>
      <c r="BJ15836"/>
      <c r="BK15836"/>
      <c r="BL15836"/>
      <c r="BM15836"/>
      <c r="BN15836"/>
    </row>
    <row r="15837" spans="61:66" x14ac:dyDescent="0.25">
      <c r="BI15837"/>
      <c r="BJ15837"/>
      <c r="BK15837"/>
      <c r="BL15837"/>
      <c r="BM15837"/>
      <c r="BN15837"/>
    </row>
    <row r="15838" spans="61:66" x14ac:dyDescent="0.25">
      <c r="BI15838"/>
      <c r="BJ15838"/>
      <c r="BK15838"/>
      <c r="BL15838"/>
      <c r="BM15838"/>
      <c r="BN15838"/>
    </row>
    <row r="15839" spans="61:66" x14ac:dyDescent="0.25">
      <c r="BI15839"/>
      <c r="BJ15839"/>
      <c r="BK15839"/>
      <c r="BL15839"/>
      <c r="BM15839"/>
      <c r="BN15839"/>
    </row>
    <row r="15840" spans="61:66" x14ac:dyDescent="0.25">
      <c r="BI15840"/>
      <c r="BJ15840"/>
      <c r="BK15840"/>
      <c r="BL15840"/>
      <c r="BM15840"/>
      <c r="BN15840"/>
    </row>
    <row r="15841" spans="61:66" x14ac:dyDescent="0.25">
      <c r="BI15841"/>
      <c r="BJ15841"/>
      <c r="BK15841"/>
      <c r="BL15841"/>
      <c r="BM15841"/>
      <c r="BN15841"/>
    </row>
    <row r="15842" spans="61:66" x14ac:dyDescent="0.25">
      <c r="BI15842"/>
      <c r="BJ15842"/>
      <c r="BK15842"/>
      <c r="BL15842"/>
      <c r="BM15842"/>
      <c r="BN15842"/>
    </row>
    <row r="15843" spans="61:66" x14ac:dyDescent="0.25">
      <c r="BI15843"/>
      <c r="BJ15843"/>
      <c r="BK15843"/>
      <c r="BL15843"/>
      <c r="BM15843"/>
      <c r="BN15843"/>
    </row>
    <row r="15844" spans="61:66" x14ac:dyDescent="0.25">
      <c r="BI15844"/>
      <c r="BJ15844"/>
      <c r="BK15844"/>
      <c r="BL15844"/>
      <c r="BM15844"/>
      <c r="BN15844"/>
    </row>
    <row r="15845" spans="61:66" x14ac:dyDescent="0.25">
      <c r="BI15845"/>
      <c r="BJ15845"/>
      <c r="BK15845"/>
      <c r="BL15845"/>
      <c r="BM15845"/>
      <c r="BN15845"/>
    </row>
    <row r="15846" spans="61:66" x14ac:dyDescent="0.25">
      <c r="BI15846"/>
      <c r="BJ15846"/>
      <c r="BK15846"/>
      <c r="BL15846"/>
      <c r="BM15846"/>
      <c r="BN15846"/>
    </row>
    <row r="15847" spans="61:66" x14ac:dyDescent="0.25">
      <c r="BI15847"/>
      <c r="BJ15847"/>
      <c r="BK15847"/>
      <c r="BL15847"/>
      <c r="BM15847"/>
      <c r="BN15847"/>
    </row>
    <row r="15848" spans="61:66" x14ac:dyDescent="0.25">
      <c r="BI15848"/>
      <c r="BJ15848"/>
      <c r="BK15848"/>
      <c r="BL15848"/>
      <c r="BM15848"/>
      <c r="BN15848"/>
    </row>
    <row r="15849" spans="61:66" x14ac:dyDescent="0.25">
      <c r="BI15849"/>
      <c r="BJ15849"/>
      <c r="BK15849"/>
      <c r="BL15849"/>
      <c r="BM15849"/>
      <c r="BN15849"/>
    </row>
    <row r="15850" spans="61:66" x14ac:dyDescent="0.25">
      <c r="BI15850"/>
      <c r="BJ15850"/>
      <c r="BK15850"/>
      <c r="BL15850"/>
      <c r="BM15850"/>
      <c r="BN15850"/>
    </row>
    <row r="15851" spans="61:66" x14ac:dyDescent="0.25">
      <c r="BI15851"/>
      <c r="BJ15851"/>
      <c r="BK15851"/>
      <c r="BL15851"/>
      <c r="BM15851"/>
      <c r="BN15851"/>
    </row>
    <row r="15852" spans="61:66" x14ac:dyDescent="0.25">
      <c r="BI15852"/>
      <c r="BJ15852"/>
      <c r="BK15852"/>
      <c r="BL15852"/>
      <c r="BM15852"/>
      <c r="BN15852"/>
    </row>
    <row r="15853" spans="61:66" x14ac:dyDescent="0.25">
      <c r="BI15853"/>
      <c r="BJ15853"/>
      <c r="BK15853"/>
      <c r="BL15853"/>
      <c r="BM15853"/>
      <c r="BN15853"/>
    </row>
    <row r="15854" spans="61:66" x14ac:dyDescent="0.25">
      <c r="BI15854"/>
      <c r="BJ15854"/>
      <c r="BK15854"/>
      <c r="BL15854"/>
      <c r="BM15854"/>
      <c r="BN15854"/>
    </row>
    <row r="15855" spans="61:66" x14ac:dyDescent="0.25">
      <c r="BI15855"/>
      <c r="BJ15855"/>
      <c r="BK15855"/>
      <c r="BL15855"/>
      <c r="BM15855"/>
      <c r="BN15855"/>
    </row>
    <row r="15856" spans="61:66" x14ac:dyDescent="0.25">
      <c r="BI15856"/>
      <c r="BJ15856"/>
      <c r="BK15856"/>
      <c r="BL15856"/>
      <c r="BM15856"/>
      <c r="BN15856"/>
    </row>
    <row r="15857" spans="61:66" x14ac:dyDescent="0.25">
      <c r="BI15857"/>
      <c r="BJ15857"/>
      <c r="BK15857"/>
      <c r="BL15857"/>
      <c r="BM15857"/>
      <c r="BN15857"/>
    </row>
    <row r="15858" spans="61:66" x14ac:dyDescent="0.25">
      <c r="BI15858"/>
      <c r="BJ15858"/>
      <c r="BK15858"/>
      <c r="BL15858"/>
      <c r="BM15858"/>
      <c r="BN15858"/>
    </row>
    <row r="15859" spans="61:66" x14ac:dyDescent="0.25">
      <c r="BI15859"/>
      <c r="BJ15859"/>
      <c r="BK15859"/>
      <c r="BL15859"/>
      <c r="BM15859"/>
      <c r="BN15859"/>
    </row>
    <row r="15860" spans="61:66" x14ac:dyDescent="0.25">
      <c r="BI15860"/>
      <c r="BJ15860"/>
      <c r="BK15860"/>
      <c r="BL15860"/>
      <c r="BM15860"/>
      <c r="BN15860"/>
    </row>
    <row r="15861" spans="61:66" x14ac:dyDescent="0.25">
      <c r="BI15861"/>
      <c r="BJ15861"/>
      <c r="BK15861"/>
      <c r="BL15861"/>
      <c r="BM15861"/>
      <c r="BN15861"/>
    </row>
    <row r="15862" spans="61:66" x14ac:dyDescent="0.25">
      <c r="BI15862"/>
      <c r="BJ15862"/>
      <c r="BK15862"/>
      <c r="BL15862"/>
      <c r="BM15862"/>
      <c r="BN15862"/>
    </row>
    <row r="15863" spans="61:66" x14ac:dyDescent="0.25">
      <c r="BI15863"/>
      <c r="BJ15863"/>
      <c r="BK15863"/>
      <c r="BL15863"/>
      <c r="BM15863"/>
      <c r="BN15863"/>
    </row>
    <row r="15864" spans="61:66" x14ac:dyDescent="0.25">
      <c r="BI15864"/>
      <c r="BJ15864"/>
      <c r="BK15864"/>
      <c r="BL15864"/>
      <c r="BM15864"/>
      <c r="BN15864"/>
    </row>
    <row r="15865" spans="61:66" x14ac:dyDescent="0.25">
      <c r="BI15865"/>
      <c r="BJ15865"/>
      <c r="BK15865"/>
      <c r="BL15865"/>
      <c r="BM15865"/>
      <c r="BN15865"/>
    </row>
    <row r="15866" spans="61:66" x14ac:dyDescent="0.25">
      <c r="BI15866"/>
      <c r="BJ15866"/>
      <c r="BK15866"/>
      <c r="BL15866"/>
      <c r="BM15866"/>
      <c r="BN15866"/>
    </row>
    <row r="15867" spans="61:66" x14ac:dyDescent="0.25">
      <c r="BI15867"/>
      <c r="BJ15867"/>
      <c r="BK15867"/>
      <c r="BL15867"/>
      <c r="BM15867"/>
      <c r="BN15867"/>
    </row>
    <row r="15868" spans="61:66" x14ac:dyDescent="0.25">
      <c r="BI15868"/>
      <c r="BJ15868"/>
      <c r="BK15868"/>
      <c r="BL15868"/>
      <c r="BM15868"/>
      <c r="BN15868"/>
    </row>
    <row r="15869" spans="61:66" x14ac:dyDescent="0.25">
      <c r="BI15869"/>
      <c r="BJ15869"/>
      <c r="BK15869"/>
      <c r="BL15869"/>
      <c r="BM15869"/>
      <c r="BN15869"/>
    </row>
    <row r="15870" spans="61:66" x14ac:dyDescent="0.25">
      <c r="BI15870"/>
      <c r="BJ15870"/>
      <c r="BK15870"/>
      <c r="BL15870"/>
      <c r="BM15870"/>
      <c r="BN15870"/>
    </row>
    <row r="15871" spans="61:66" x14ac:dyDescent="0.25">
      <c r="BI15871"/>
      <c r="BJ15871"/>
      <c r="BK15871"/>
      <c r="BL15871"/>
      <c r="BM15871"/>
      <c r="BN15871"/>
    </row>
    <row r="15872" spans="61:66" x14ac:dyDescent="0.25">
      <c r="BI15872"/>
      <c r="BJ15872"/>
      <c r="BK15872"/>
      <c r="BL15872"/>
      <c r="BM15872"/>
      <c r="BN15872"/>
    </row>
    <row r="15873" spans="61:66" x14ac:dyDescent="0.25">
      <c r="BI15873"/>
      <c r="BJ15873"/>
      <c r="BK15873"/>
      <c r="BL15873"/>
      <c r="BM15873"/>
      <c r="BN15873"/>
    </row>
    <row r="15874" spans="61:66" x14ac:dyDescent="0.25">
      <c r="BI15874"/>
      <c r="BJ15874"/>
      <c r="BK15874"/>
      <c r="BL15874"/>
      <c r="BM15874"/>
      <c r="BN15874"/>
    </row>
    <row r="15875" spans="61:66" x14ac:dyDescent="0.25">
      <c r="BI15875"/>
      <c r="BJ15875"/>
      <c r="BK15875"/>
      <c r="BL15875"/>
      <c r="BM15875"/>
      <c r="BN15875"/>
    </row>
    <row r="15876" spans="61:66" x14ac:dyDescent="0.25">
      <c r="BI15876"/>
      <c r="BJ15876"/>
      <c r="BK15876"/>
      <c r="BL15876"/>
      <c r="BM15876"/>
      <c r="BN15876"/>
    </row>
    <row r="15877" spans="61:66" x14ac:dyDescent="0.25">
      <c r="BI15877"/>
      <c r="BJ15877"/>
      <c r="BK15877"/>
      <c r="BL15877"/>
      <c r="BM15877"/>
      <c r="BN15877"/>
    </row>
    <row r="15878" spans="61:66" x14ac:dyDescent="0.25">
      <c r="BI15878"/>
      <c r="BJ15878"/>
      <c r="BK15878"/>
      <c r="BL15878"/>
      <c r="BM15878"/>
      <c r="BN15878"/>
    </row>
    <row r="15879" spans="61:66" x14ac:dyDescent="0.25">
      <c r="BI15879"/>
      <c r="BJ15879"/>
      <c r="BK15879"/>
      <c r="BL15879"/>
      <c r="BM15879"/>
      <c r="BN15879"/>
    </row>
    <row r="15880" spans="61:66" x14ac:dyDescent="0.25">
      <c r="BI15880"/>
      <c r="BJ15880"/>
      <c r="BK15880"/>
      <c r="BL15880"/>
      <c r="BM15880"/>
      <c r="BN15880"/>
    </row>
    <row r="15881" spans="61:66" x14ac:dyDescent="0.25">
      <c r="BI15881"/>
      <c r="BJ15881"/>
      <c r="BK15881"/>
      <c r="BL15881"/>
      <c r="BM15881"/>
      <c r="BN15881"/>
    </row>
    <row r="15882" spans="61:66" x14ac:dyDescent="0.25">
      <c r="BI15882"/>
      <c r="BJ15882"/>
      <c r="BK15882"/>
      <c r="BL15882"/>
      <c r="BM15882"/>
      <c r="BN15882"/>
    </row>
    <row r="15883" spans="61:66" x14ac:dyDescent="0.25">
      <c r="BI15883"/>
      <c r="BJ15883"/>
      <c r="BK15883"/>
      <c r="BL15883"/>
      <c r="BM15883"/>
      <c r="BN15883"/>
    </row>
    <row r="15884" spans="61:66" x14ac:dyDescent="0.25">
      <c r="BI15884"/>
      <c r="BJ15884"/>
      <c r="BK15884"/>
      <c r="BL15884"/>
      <c r="BM15884"/>
      <c r="BN15884"/>
    </row>
    <row r="15885" spans="61:66" x14ac:dyDescent="0.25">
      <c r="BI15885"/>
      <c r="BJ15885"/>
      <c r="BK15885"/>
      <c r="BL15885"/>
      <c r="BM15885"/>
      <c r="BN15885"/>
    </row>
    <row r="15886" spans="61:66" x14ac:dyDescent="0.25">
      <c r="BI15886"/>
      <c r="BJ15886"/>
      <c r="BK15886"/>
      <c r="BL15886"/>
      <c r="BM15886"/>
      <c r="BN15886"/>
    </row>
    <row r="15887" spans="61:66" x14ac:dyDescent="0.25">
      <c r="BI15887"/>
      <c r="BJ15887"/>
      <c r="BK15887"/>
      <c r="BL15887"/>
      <c r="BM15887"/>
      <c r="BN15887"/>
    </row>
    <row r="15888" spans="61:66" x14ac:dyDescent="0.25">
      <c r="BI15888"/>
      <c r="BJ15888"/>
      <c r="BK15888"/>
      <c r="BL15888"/>
      <c r="BM15888"/>
      <c r="BN15888"/>
    </row>
    <row r="15889" spans="61:66" x14ac:dyDescent="0.25">
      <c r="BI15889"/>
      <c r="BJ15889"/>
      <c r="BK15889"/>
      <c r="BL15889"/>
      <c r="BM15889"/>
      <c r="BN15889"/>
    </row>
    <row r="15890" spans="61:66" x14ac:dyDescent="0.25">
      <c r="BI15890"/>
      <c r="BJ15890"/>
      <c r="BK15890"/>
      <c r="BL15890"/>
      <c r="BM15890"/>
      <c r="BN15890"/>
    </row>
    <row r="15891" spans="61:66" x14ac:dyDescent="0.25">
      <c r="BI15891"/>
      <c r="BJ15891"/>
      <c r="BK15891"/>
      <c r="BL15891"/>
      <c r="BM15891"/>
      <c r="BN15891"/>
    </row>
    <row r="15892" spans="61:66" x14ac:dyDescent="0.25">
      <c r="BI15892"/>
      <c r="BJ15892"/>
      <c r="BK15892"/>
      <c r="BL15892"/>
      <c r="BM15892"/>
      <c r="BN15892"/>
    </row>
    <row r="15893" spans="61:66" x14ac:dyDescent="0.25">
      <c r="BI15893"/>
      <c r="BJ15893"/>
      <c r="BK15893"/>
      <c r="BL15893"/>
      <c r="BM15893"/>
      <c r="BN15893"/>
    </row>
    <row r="15894" spans="61:66" x14ac:dyDescent="0.25">
      <c r="BI15894"/>
      <c r="BJ15894"/>
      <c r="BK15894"/>
      <c r="BL15894"/>
      <c r="BM15894"/>
      <c r="BN15894"/>
    </row>
    <row r="15895" spans="61:66" x14ac:dyDescent="0.25">
      <c r="BI15895"/>
      <c r="BJ15895"/>
      <c r="BK15895"/>
      <c r="BL15895"/>
      <c r="BM15895"/>
      <c r="BN15895"/>
    </row>
    <row r="15896" spans="61:66" x14ac:dyDescent="0.25">
      <c r="BI15896"/>
      <c r="BJ15896"/>
      <c r="BK15896"/>
      <c r="BL15896"/>
      <c r="BM15896"/>
      <c r="BN15896"/>
    </row>
    <row r="15897" spans="61:66" x14ac:dyDescent="0.25">
      <c r="BI15897"/>
      <c r="BJ15897"/>
      <c r="BK15897"/>
      <c r="BL15897"/>
      <c r="BM15897"/>
      <c r="BN15897"/>
    </row>
    <row r="15898" spans="61:66" x14ac:dyDescent="0.25">
      <c r="BI15898"/>
      <c r="BJ15898"/>
      <c r="BK15898"/>
      <c r="BL15898"/>
      <c r="BM15898"/>
      <c r="BN15898"/>
    </row>
    <row r="15899" spans="61:66" x14ac:dyDescent="0.25">
      <c r="BI15899"/>
      <c r="BJ15899"/>
      <c r="BK15899"/>
      <c r="BL15899"/>
      <c r="BM15899"/>
      <c r="BN15899"/>
    </row>
    <row r="15900" spans="61:66" x14ac:dyDescent="0.25">
      <c r="BI15900"/>
      <c r="BJ15900"/>
      <c r="BK15900"/>
      <c r="BL15900"/>
      <c r="BM15900"/>
      <c r="BN15900"/>
    </row>
    <row r="15901" spans="61:66" x14ac:dyDescent="0.25">
      <c r="BI15901"/>
      <c r="BJ15901"/>
      <c r="BK15901"/>
      <c r="BL15901"/>
      <c r="BM15901"/>
      <c r="BN15901"/>
    </row>
    <row r="15902" spans="61:66" x14ac:dyDescent="0.25">
      <c r="BI15902"/>
      <c r="BJ15902"/>
      <c r="BK15902"/>
      <c r="BL15902"/>
      <c r="BM15902"/>
      <c r="BN15902"/>
    </row>
    <row r="15903" spans="61:66" x14ac:dyDescent="0.25">
      <c r="BI15903"/>
      <c r="BJ15903"/>
      <c r="BK15903"/>
      <c r="BL15903"/>
      <c r="BM15903"/>
      <c r="BN15903"/>
    </row>
    <row r="15904" spans="61:66" x14ac:dyDescent="0.25">
      <c r="BI15904"/>
      <c r="BJ15904"/>
      <c r="BK15904"/>
      <c r="BL15904"/>
      <c r="BM15904"/>
      <c r="BN15904"/>
    </row>
    <row r="15905" spans="61:66" x14ac:dyDescent="0.25">
      <c r="BI15905"/>
      <c r="BJ15905"/>
      <c r="BK15905"/>
      <c r="BL15905"/>
      <c r="BM15905"/>
      <c r="BN15905"/>
    </row>
    <row r="15906" spans="61:66" x14ac:dyDescent="0.25">
      <c r="BI15906"/>
      <c r="BJ15906"/>
      <c r="BK15906"/>
      <c r="BL15906"/>
      <c r="BM15906"/>
      <c r="BN15906"/>
    </row>
    <row r="15907" spans="61:66" x14ac:dyDescent="0.25">
      <c r="BI15907"/>
      <c r="BJ15907"/>
      <c r="BK15907"/>
      <c r="BL15907"/>
      <c r="BM15907"/>
      <c r="BN15907"/>
    </row>
    <row r="15908" spans="61:66" x14ac:dyDescent="0.25">
      <c r="BI15908"/>
      <c r="BJ15908"/>
      <c r="BK15908"/>
      <c r="BL15908"/>
      <c r="BM15908"/>
      <c r="BN15908"/>
    </row>
    <row r="15909" spans="61:66" x14ac:dyDescent="0.25">
      <c r="BI15909"/>
      <c r="BJ15909"/>
      <c r="BK15909"/>
      <c r="BL15909"/>
      <c r="BM15909"/>
      <c r="BN15909"/>
    </row>
    <row r="15910" spans="61:66" x14ac:dyDescent="0.25">
      <c r="BI15910"/>
      <c r="BJ15910"/>
      <c r="BK15910"/>
      <c r="BL15910"/>
      <c r="BM15910"/>
      <c r="BN15910"/>
    </row>
    <row r="15911" spans="61:66" x14ac:dyDescent="0.25">
      <c r="BI15911"/>
      <c r="BJ15911"/>
      <c r="BK15911"/>
      <c r="BL15911"/>
      <c r="BM15911"/>
      <c r="BN15911"/>
    </row>
    <row r="15912" spans="61:66" x14ac:dyDescent="0.25">
      <c r="BI15912"/>
      <c r="BJ15912"/>
      <c r="BK15912"/>
      <c r="BL15912"/>
      <c r="BM15912"/>
      <c r="BN15912"/>
    </row>
    <row r="15913" spans="61:66" x14ac:dyDescent="0.25">
      <c r="BI15913"/>
      <c r="BJ15913"/>
      <c r="BK15913"/>
      <c r="BL15913"/>
      <c r="BM15913"/>
      <c r="BN15913"/>
    </row>
    <row r="15914" spans="61:66" x14ac:dyDescent="0.25">
      <c r="BI15914"/>
      <c r="BJ15914"/>
      <c r="BK15914"/>
      <c r="BL15914"/>
      <c r="BM15914"/>
      <c r="BN15914"/>
    </row>
    <row r="15915" spans="61:66" x14ac:dyDescent="0.25">
      <c r="BI15915"/>
      <c r="BJ15915"/>
      <c r="BK15915"/>
      <c r="BL15915"/>
      <c r="BM15915"/>
      <c r="BN15915"/>
    </row>
    <row r="15916" spans="61:66" x14ac:dyDescent="0.25">
      <c r="BI15916"/>
      <c r="BJ15916"/>
      <c r="BK15916"/>
      <c r="BL15916"/>
      <c r="BM15916"/>
      <c r="BN15916"/>
    </row>
    <row r="15917" spans="61:66" x14ac:dyDescent="0.25">
      <c r="BI15917"/>
      <c r="BJ15917"/>
      <c r="BK15917"/>
      <c r="BL15917"/>
      <c r="BM15917"/>
      <c r="BN15917"/>
    </row>
    <row r="15918" spans="61:66" x14ac:dyDescent="0.25">
      <c r="BI15918"/>
      <c r="BJ15918"/>
      <c r="BK15918"/>
      <c r="BL15918"/>
      <c r="BM15918"/>
      <c r="BN15918"/>
    </row>
    <row r="15919" spans="61:66" x14ac:dyDescent="0.25">
      <c r="BI15919"/>
      <c r="BJ15919"/>
      <c r="BK15919"/>
      <c r="BL15919"/>
      <c r="BM15919"/>
      <c r="BN15919"/>
    </row>
    <row r="15920" spans="61:66" x14ac:dyDescent="0.25">
      <c r="BI15920"/>
      <c r="BJ15920"/>
      <c r="BK15920"/>
      <c r="BL15920"/>
      <c r="BM15920"/>
      <c r="BN15920"/>
    </row>
    <row r="15921" spans="61:66" x14ac:dyDescent="0.25">
      <c r="BI15921"/>
      <c r="BJ15921"/>
      <c r="BK15921"/>
      <c r="BL15921"/>
      <c r="BM15921"/>
      <c r="BN15921"/>
    </row>
    <row r="15922" spans="61:66" x14ac:dyDescent="0.25">
      <c r="BI15922"/>
      <c r="BJ15922"/>
      <c r="BK15922"/>
      <c r="BL15922"/>
      <c r="BM15922"/>
      <c r="BN15922"/>
    </row>
    <row r="15923" spans="61:66" x14ac:dyDescent="0.25">
      <c r="BI15923"/>
      <c r="BJ15923"/>
      <c r="BK15923"/>
      <c r="BL15923"/>
      <c r="BM15923"/>
      <c r="BN15923"/>
    </row>
    <row r="15924" spans="61:66" x14ac:dyDescent="0.25">
      <c r="BI15924"/>
      <c r="BJ15924"/>
      <c r="BK15924"/>
      <c r="BL15924"/>
      <c r="BM15924"/>
      <c r="BN15924"/>
    </row>
    <row r="15925" spans="61:66" x14ac:dyDescent="0.25">
      <c r="BI15925"/>
      <c r="BJ15925"/>
      <c r="BK15925"/>
      <c r="BL15925"/>
      <c r="BM15925"/>
      <c r="BN15925"/>
    </row>
    <row r="15926" spans="61:66" x14ac:dyDescent="0.25">
      <c r="BI15926"/>
      <c r="BJ15926"/>
      <c r="BK15926"/>
      <c r="BL15926"/>
      <c r="BM15926"/>
      <c r="BN15926"/>
    </row>
    <row r="15927" spans="61:66" x14ac:dyDescent="0.25">
      <c r="BI15927"/>
      <c r="BJ15927"/>
      <c r="BK15927"/>
      <c r="BL15927"/>
      <c r="BM15927"/>
      <c r="BN15927"/>
    </row>
    <row r="15928" spans="61:66" x14ac:dyDescent="0.25">
      <c r="BI15928"/>
      <c r="BJ15928"/>
      <c r="BK15928"/>
      <c r="BL15928"/>
      <c r="BM15928"/>
      <c r="BN15928"/>
    </row>
    <row r="15929" spans="61:66" x14ac:dyDescent="0.25">
      <c r="BI15929"/>
      <c r="BJ15929"/>
      <c r="BK15929"/>
      <c r="BL15929"/>
      <c r="BM15929"/>
      <c r="BN15929"/>
    </row>
    <row r="15930" spans="61:66" x14ac:dyDescent="0.25">
      <c r="BI15930"/>
      <c r="BJ15930"/>
      <c r="BK15930"/>
      <c r="BL15930"/>
      <c r="BM15930"/>
      <c r="BN15930"/>
    </row>
    <row r="15931" spans="61:66" x14ac:dyDescent="0.25">
      <c r="BI15931"/>
      <c r="BJ15931"/>
      <c r="BK15931"/>
      <c r="BL15931"/>
      <c r="BM15931"/>
      <c r="BN15931"/>
    </row>
    <row r="15932" spans="61:66" x14ac:dyDescent="0.25">
      <c r="BI15932"/>
      <c r="BJ15932"/>
      <c r="BK15932"/>
      <c r="BL15932"/>
      <c r="BM15932"/>
      <c r="BN15932"/>
    </row>
    <row r="15933" spans="61:66" x14ac:dyDescent="0.25">
      <c r="BI15933"/>
      <c r="BJ15933"/>
      <c r="BK15933"/>
      <c r="BL15933"/>
      <c r="BM15933"/>
      <c r="BN15933"/>
    </row>
    <row r="15934" spans="61:66" x14ac:dyDescent="0.25">
      <c r="BI15934"/>
      <c r="BJ15934"/>
      <c r="BK15934"/>
      <c r="BL15934"/>
      <c r="BM15934"/>
      <c r="BN15934"/>
    </row>
    <row r="15935" spans="61:66" x14ac:dyDescent="0.25">
      <c r="BI15935"/>
      <c r="BJ15935"/>
      <c r="BK15935"/>
      <c r="BL15935"/>
      <c r="BM15935"/>
      <c r="BN15935"/>
    </row>
    <row r="15936" spans="61:66" x14ac:dyDescent="0.25">
      <c r="BI15936"/>
      <c r="BJ15936"/>
      <c r="BK15936"/>
      <c r="BL15936"/>
      <c r="BM15936"/>
      <c r="BN15936"/>
    </row>
    <row r="15937" spans="61:66" x14ac:dyDescent="0.25">
      <c r="BI15937"/>
      <c r="BJ15937"/>
      <c r="BK15937"/>
      <c r="BL15937"/>
      <c r="BM15937"/>
      <c r="BN15937"/>
    </row>
    <row r="15938" spans="61:66" x14ac:dyDescent="0.25">
      <c r="BI15938"/>
      <c r="BJ15938"/>
      <c r="BK15938"/>
      <c r="BL15938"/>
      <c r="BM15938"/>
      <c r="BN15938"/>
    </row>
    <row r="15939" spans="61:66" x14ac:dyDescent="0.25">
      <c r="BI15939"/>
      <c r="BJ15939"/>
      <c r="BK15939"/>
      <c r="BL15939"/>
      <c r="BM15939"/>
      <c r="BN15939"/>
    </row>
    <row r="15940" spans="61:66" x14ac:dyDescent="0.25">
      <c r="BI15940"/>
      <c r="BJ15940"/>
      <c r="BK15940"/>
      <c r="BL15940"/>
      <c r="BM15940"/>
      <c r="BN15940"/>
    </row>
    <row r="15941" spans="61:66" x14ac:dyDescent="0.25">
      <c r="BI15941"/>
      <c r="BJ15941"/>
      <c r="BK15941"/>
      <c r="BL15941"/>
      <c r="BM15941"/>
      <c r="BN15941"/>
    </row>
    <row r="15942" spans="61:66" x14ac:dyDescent="0.25">
      <c r="BI15942"/>
      <c r="BJ15942"/>
      <c r="BK15942"/>
      <c r="BL15942"/>
      <c r="BM15942"/>
      <c r="BN15942"/>
    </row>
    <row r="15943" spans="61:66" x14ac:dyDescent="0.25">
      <c r="BI15943"/>
      <c r="BJ15943"/>
      <c r="BK15943"/>
      <c r="BL15943"/>
      <c r="BM15943"/>
      <c r="BN15943"/>
    </row>
    <row r="15944" spans="61:66" x14ac:dyDescent="0.25">
      <c r="BI15944"/>
      <c r="BJ15944"/>
      <c r="BK15944"/>
      <c r="BL15944"/>
      <c r="BM15944"/>
      <c r="BN15944"/>
    </row>
    <row r="15945" spans="61:66" x14ac:dyDescent="0.25">
      <c r="BI15945"/>
      <c r="BJ15945"/>
      <c r="BK15945"/>
      <c r="BL15945"/>
      <c r="BM15945"/>
      <c r="BN15945"/>
    </row>
    <row r="15946" spans="61:66" x14ac:dyDescent="0.25">
      <c r="BI15946"/>
      <c r="BJ15946"/>
      <c r="BK15946"/>
      <c r="BL15946"/>
      <c r="BM15946"/>
      <c r="BN15946"/>
    </row>
    <row r="15947" spans="61:66" x14ac:dyDescent="0.25">
      <c r="BI15947"/>
      <c r="BJ15947"/>
      <c r="BK15947"/>
      <c r="BL15947"/>
      <c r="BM15947"/>
      <c r="BN15947"/>
    </row>
    <row r="15948" spans="61:66" x14ac:dyDescent="0.25">
      <c r="BI15948"/>
      <c r="BJ15948"/>
      <c r="BK15948"/>
      <c r="BL15948"/>
      <c r="BM15948"/>
      <c r="BN15948"/>
    </row>
    <row r="15949" spans="61:66" x14ac:dyDescent="0.25">
      <c r="BI15949"/>
      <c r="BJ15949"/>
      <c r="BK15949"/>
      <c r="BL15949"/>
      <c r="BM15949"/>
      <c r="BN15949"/>
    </row>
    <row r="15950" spans="61:66" x14ac:dyDescent="0.25">
      <c r="BI15950"/>
      <c r="BJ15950"/>
      <c r="BK15950"/>
      <c r="BL15950"/>
      <c r="BM15950"/>
      <c r="BN15950"/>
    </row>
    <row r="15951" spans="61:66" x14ac:dyDescent="0.25">
      <c r="BI15951"/>
      <c r="BJ15951"/>
      <c r="BK15951"/>
      <c r="BL15951"/>
      <c r="BM15951"/>
      <c r="BN15951"/>
    </row>
    <row r="15952" spans="61:66" x14ac:dyDescent="0.25">
      <c r="BI15952"/>
      <c r="BJ15952"/>
      <c r="BK15952"/>
      <c r="BL15952"/>
      <c r="BM15952"/>
      <c r="BN15952"/>
    </row>
    <row r="15953" spans="61:66" x14ac:dyDescent="0.25">
      <c r="BI15953"/>
      <c r="BJ15953"/>
      <c r="BK15953"/>
      <c r="BL15953"/>
      <c r="BM15953"/>
      <c r="BN15953"/>
    </row>
    <row r="15954" spans="61:66" x14ac:dyDescent="0.25">
      <c r="BI15954"/>
      <c r="BJ15954"/>
      <c r="BK15954"/>
      <c r="BL15954"/>
      <c r="BM15954"/>
      <c r="BN15954"/>
    </row>
    <row r="15955" spans="61:66" x14ac:dyDescent="0.25">
      <c r="BI15955"/>
      <c r="BJ15955"/>
      <c r="BK15955"/>
      <c r="BL15955"/>
      <c r="BM15955"/>
      <c r="BN15955"/>
    </row>
    <row r="15956" spans="61:66" x14ac:dyDescent="0.25">
      <c r="BI15956"/>
      <c r="BJ15956"/>
      <c r="BK15956"/>
      <c r="BL15956"/>
      <c r="BM15956"/>
      <c r="BN15956"/>
    </row>
    <row r="15957" spans="61:66" x14ac:dyDescent="0.25">
      <c r="BI15957"/>
      <c r="BJ15957"/>
      <c r="BK15957"/>
      <c r="BL15957"/>
      <c r="BM15957"/>
      <c r="BN15957"/>
    </row>
    <row r="15958" spans="61:66" x14ac:dyDescent="0.25">
      <c r="BI15958"/>
      <c r="BJ15958"/>
      <c r="BK15958"/>
      <c r="BL15958"/>
      <c r="BM15958"/>
      <c r="BN15958"/>
    </row>
    <row r="15959" spans="61:66" x14ac:dyDescent="0.25">
      <c r="BI15959"/>
      <c r="BJ15959"/>
      <c r="BK15959"/>
      <c r="BL15959"/>
      <c r="BM15959"/>
      <c r="BN15959"/>
    </row>
    <row r="15960" spans="61:66" x14ac:dyDescent="0.25">
      <c r="BI15960"/>
      <c r="BJ15960"/>
      <c r="BK15960"/>
      <c r="BL15960"/>
      <c r="BM15960"/>
      <c r="BN15960"/>
    </row>
    <row r="15961" spans="61:66" x14ac:dyDescent="0.25">
      <c r="BI15961"/>
      <c r="BJ15961"/>
      <c r="BK15961"/>
      <c r="BL15961"/>
      <c r="BM15961"/>
      <c r="BN15961"/>
    </row>
    <row r="15962" spans="61:66" x14ac:dyDescent="0.25">
      <c r="BI15962"/>
      <c r="BJ15962"/>
      <c r="BK15962"/>
      <c r="BL15962"/>
      <c r="BM15962"/>
      <c r="BN15962"/>
    </row>
    <row r="15963" spans="61:66" x14ac:dyDescent="0.25">
      <c r="BI15963"/>
      <c r="BJ15963"/>
      <c r="BK15963"/>
      <c r="BL15963"/>
      <c r="BM15963"/>
      <c r="BN15963"/>
    </row>
    <row r="15964" spans="61:66" x14ac:dyDescent="0.25">
      <c r="BI15964"/>
      <c r="BJ15964"/>
      <c r="BK15964"/>
      <c r="BL15964"/>
      <c r="BM15964"/>
      <c r="BN15964"/>
    </row>
    <row r="15965" spans="61:66" x14ac:dyDescent="0.25">
      <c r="BI15965"/>
      <c r="BJ15965"/>
      <c r="BK15965"/>
      <c r="BL15965"/>
      <c r="BM15965"/>
      <c r="BN15965"/>
    </row>
    <row r="15966" spans="61:66" x14ac:dyDescent="0.25">
      <c r="BI15966"/>
      <c r="BJ15966"/>
      <c r="BK15966"/>
      <c r="BL15966"/>
      <c r="BM15966"/>
      <c r="BN15966"/>
    </row>
    <row r="15967" spans="61:66" x14ac:dyDescent="0.25">
      <c r="BI15967"/>
      <c r="BJ15967"/>
      <c r="BK15967"/>
      <c r="BL15967"/>
      <c r="BM15967"/>
      <c r="BN15967"/>
    </row>
    <row r="15968" spans="61:66" x14ac:dyDescent="0.25">
      <c r="BI15968"/>
      <c r="BJ15968"/>
      <c r="BK15968"/>
      <c r="BL15968"/>
      <c r="BM15968"/>
      <c r="BN15968"/>
    </row>
    <row r="15969" spans="61:66" x14ac:dyDescent="0.25">
      <c r="BI15969"/>
      <c r="BJ15969"/>
      <c r="BK15969"/>
      <c r="BL15969"/>
      <c r="BM15969"/>
      <c r="BN15969"/>
    </row>
    <row r="15970" spans="61:66" x14ac:dyDescent="0.25">
      <c r="BI15970"/>
      <c r="BJ15970"/>
      <c r="BK15970"/>
      <c r="BL15970"/>
      <c r="BM15970"/>
      <c r="BN15970"/>
    </row>
    <row r="15971" spans="61:66" x14ac:dyDescent="0.25">
      <c r="BI15971"/>
      <c r="BJ15971"/>
      <c r="BK15971"/>
      <c r="BL15971"/>
      <c r="BM15971"/>
      <c r="BN15971"/>
    </row>
    <row r="15972" spans="61:66" x14ac:dyDescent="0.25">
      <c r="BI15972"/>
      <c r="BJ15972"/>
      <c r="BK15972"/>
      <c r="BL15972"/>
      <c r="BM15972"/>
      <c r="BN15972"/>
    </row>
    <row r="15973" spans="61:66" x14ac:dyDescent="0.25">
      <c r="BI15973"/>
      <c r="BJ15973"/>
      <c r="BK15973"/>
      <c r="BL15973"/>
      <c r="BM15973"/>
      <c r="BN15973"/>
    </row>
    <row r="15974" spans="61:66" x14ac:dyDescent="0.25">
      <c r="BI15974"/>
      <c r="BJ15974"/>
      <c r="BK15974"/>
      <c r="BL15974"/>
      <c r="BM15974"/>
      <c r="BN15974"/>
    </row>
    <row r="15975" spans="61:66" x14ac:dyDescent="0.25">
      <c r="BI15975"/>
      <c r="BJ15975"/>
      <c r="BK15975"/>
      <c r="BL15975"/>
      <c r="BM15975"/>
      <c r="BN15975"/>
    </row>
    <row r="15976" spans="61:66" x14ac:dyDescent="0.25">
      <c r="BI15976"/>
      <c r="BJ15976"/>
      <c r="BK15976"/>
      <c r="BL15976"/>
      <c r="BM15976"/>
      <c r="BN15976"/>
    </row>
    <row r="15977" spans="61:66" x14ac:dyDescent="0.25">
      <c r="BI15977"/>
      <c r="BJ15977"/>
      <c r="BK15977"/>
      <c r="BL15977"/>
      <c r="BM15977"/>
      <c r="BN15977"/>
    </row>
    <row r="15978" spans="61:66" x14ac:dyDescent="0.25">
      <c r="BI15978"/>
      <c r="BJ15978"/>
      <c r="BK15978"/>
      <c r="BL15978"/>
      <c r="BM15978"/>
      <c r="BN15978"/>
    </row>
    <row r="15979" spans="61:66" x14ac:dyDescent="0.25">
      <c r="BI15979"/>
      <c r="BJ15979"/>
      <c r="BK15979"/>
      <c r="BL15979"/>
      <c r="BM15979"/>
      <c r="BN15979"/>
    </row>
    <row r="15980" spans="61:66" x14ac:dyDescent="0.25">
      <c r="BI15980"/>
      <c r="BJ15980"/>
      <c r="BK15980"/>
      <c r="BL15980"/>
      <c r="BM15980"/>
      <c r="BN15980"/>
    </row>
    <row r="15981" spans="61:66" x14ac:dyDescent="0.25">
      <c r="BI15981"/>
      <c r="BJ15981"/>
      <c r="BK15981"/>
      <c r="BL15981"/>
      <c r="BM15981"/>
      <c r="BN15981"/>
    </row>
    <row r="15982" spans="61:66" x14ac:dyDescent="0.25">
      <c r="BI15982"/>
      <c r="BJ15982"/>
      <c r="BK15982"/>
      <c r="BL15982"/>
      <c r="BM15982"/>
      <c r="BN15982"/>
    </row>
    <row r="15983" spans="61:66" x14ac:dyDescent="0.25">
      <c r="BI15983"/>
      <c r="BJ15983"/>
      <c r="BK15983"/>
      <c r="BL15983"/>
      <c r="BM15983"/>
      <c r="BN15983"/>
    </row>
    <row r="15984" spans="61:66" x14ac:dyDescent="0.25">
      <c r="BI15984"/>
      <c r="BJ15984"/>
      <c r="BK15984"/>
      <c r="BL15984"/>
      <c r="BM15984"/>
      <c r="BN15984"/>
    </row>
    <row r="15985" spans="61:66" x14ac:dyDescent="0.25">
      <c r="BI15985"/>
      <c r="BJ15985"/>
      <c r="BK15985"/>
      <c r="BL15985"/>
      <c r="BM15985"/>
      <c r="BN15985"/>
    </row>
    <row r="15986" spans="61:66" x14ac:dyDescent="0.25">
      <c r="BI15986"/>
      <c r="BJ15986"/>
      <c r="BK15986"/>
      <c r="BL15986"/>
      <c r="BM15986"/>
      <c r="BN15986"/>
    </row>
    <row r="15987" spans="61:66" x14ac:dyDescent="0.25">
      <c r="BI15987"/>
      <c r="BJ15987"/>
      <c r="BK15987"/>
      <c r="BL15987"/>
      <c r="BM15987"/>
      <c r="BN15987"/>
    </row>
    <row r="15988" spans="61:66" x14ac:dyDescent="0.25">
      <c r="BI15988"/>
      <c r="BJ15988"/>
      <c r="BK15988"/>
      <c r="BL15988"/>
      <c r="BM15988"/>
      <c r="BN15988"/>
    </row>
    <row r="15989" spans="61:66" x14ac:dyDescent="0.25">
      <c r="BI15989"/>
      <c r="BJ15989"/>
      <c r="BK15989"/>
      <c r="BL15989"/>
      <c r="BM15989"/>
      <c r="BN15989"/>
    </row>
    <row r="15990" spans="61:66" x14ac:dyDescent="0.25">
      <c r="BI15990"/>
      <c r="BJ15990"/>
      <c r="BK15990"/>
      <c r="BL15990"/>
      <c r="BM15990"/>
      <c r="BN15990"/>
    </row>
    <row r="15991" spans="61:66" x14ac:dyDescent="0.25">
      <c r="BI15991"/>
      <c r="BJ15991"/>
      <c r="BK15991"/>
      <c r="BL15991"/>
      <c r="BM15991"/>
      <c r="BN15991"/>
    </row>
    <row r="15992" spans="61:66" x14ac:dyDescent="0.25">
      <c r="BI15992"/>
      <c r="BJ15992"/>
      <c r="BK15992"/>
      <c r="BL15992"/>
      <c r="BM15992"/>
      <c r="BN15992"/>
    </row>
    <row r="15993" spans="61:66" x14ac:dyDescent="0.25">
      <c r="BI15993"/>
      <c r="BJ15993"/>
      <c r="BK15993"/>
      <c r="BL15993"/>
      <c r="BM15993"/>
      <c r="BN15993"/>
    </row>
    <row r="15994" spans="61:66" x14ac:dyDescent="0.25">
      <c r="BI15994"/>
      <c r="BJ15994"/>
      <c r="BK15994"/>
      <c r="BL15994"/>
      <c r="BM15994"/>
      <c r="BN15994"/>
    </row>
    <row r="15995" spans="61:66" x14ac:dyDescent="0.25">
      <c r="BI15995"/>
      <c r="BJ15995"/>
      <c r="BK15995"/>
      <c r="BL15995"/>
      <c r="BM15995"/>
      <c r="BN15995"/>
    </row>
    <row r="15996" spans="61:66" x14ac:dyDescent="0.25">
      <c r="BI15996"/>
      <c r="BJ15996"/>
      <c r="BK15996"/>
      <c r="BL15996"/>
      <c r="BM15996"/>
      <c r="BN15996"/>
    </row>
    <row r="15997" spans="61:66" x14ac:dyDescent="0.25">
      <c r="BI15997"/>
      <c r="BJ15997"/>
      <c r="BK15997"/>
      <c r="BL15997"/>
      <c r="BM15997"/>
      <c r="BN15997"/>
    </row>
    <row r="15998" spans="61:66" x14ac:dyDescent="0.25">
      <c r="BI15998"/>
      <c r="BJ15998"/>
      <c r="BK15998"/>
      <c r="BL15998"/>
      <c r="BM15998"/>
      <c r="BN15998"/>
    </row>
    <row r="15999" spans="61:66" x14ac:dyDescent="0.25">
      <c r="BI15999"/>
      <c r="BJ15999"/>
      <c r="BK15999"/>
      <c r="BL15999"/>
      <c r="BM15999"/>
      <c r="BN15999"/>
    </row>
    <row r="16000" spans="61:66" x14ac:dyDescent="0.25">
      <c r="BI16000"/>
      <c r="BJ16000"/>
      <c r="BK16000"/>
      <c r="BL16000"/>
      <c r="BM16000"/>
      <c r="BN16000"/>
    </row>
    <row r="16001" spans="61:66" x14ac:dyDescent="0.25">
      <c r="BI16001"/>
      <c r="BJ16001"/>
      <c r="BK16001"/>
      <c r="BL16001"/>
      <c r="BM16001"/>
      <c r="BN16001"/>
    </row>
    <row r="16002" spans="61:66" x14ac:dyDescent="0.25">
      <c r="BI16002"/>
      <c r="BJ16002"/>
      <c r="BK16002"/>
      <c r="BL16002"/>
      <c r="BM16002"/>
      <c r="BN16002"/>
    </row>
    <row r="16003" spans="61:66" x14ac:dyDescent="0.25">
      <c r="BI16003"/>
      <c r="BJ16003"/>
      <c r="BK16003"/>
      <c r="BL16003"/>
      <c r="BM16003"/>
      <c r="BN16003"/>
    </row>
    <row r="16004" spans="61:66" x14ac:dyDescent="0.25">
      <c r="BI16004"/>
      <c r="BJ16004"/>
      <c r="BK16004"/>
      <c r="BL16004"/>
      <c r="BM16004"/>
      <c r="BN16004"/>
    </row>
    <row r="16005" spans="61:66" x14ac:dyDescent="0.25">
      <c r="BI16005"/>
      <c r="BJ16005"/>
      <c r="BK16005"/>
      <c r="BL16005"/>
      <c r="BM16005"/>
      <c r="BN16005"/>
    </row>
    <row r="16006" spans="61:66" x14ac:dyDescent="0.25">
      <c r="BI16006"/>
      <c r="BJ16006"/>
      <c r="BK16006"/>
      <c r="BL16006"/>
      <c r="BM16006"/>
      <c r="BN16006"/>
    </row>
    <row r="16007" spans="61:66" x14ac:dyDescent="0.25">
      <c r="BI16007"/>
      <c r="BJ16007"/>
      <c r="BK16007"/>
      <c r="BL16007"/>
      <c r="BM16007"/>
      <c r="BN16007"/>
    </row>
    <row r="16008" spans="61:66" x14ac:dyDescent="0.25">
      <c r="BI16008"/>
      <c r="BJ16008"/>
      <c r="BK16008"/>
      <c r="BL16008"/>
      <c r="BM16008"/>
      <c r="BN16008"/>
    </row>
    <row r="16009" spans="61:66" x14ac:dyDescent="0.25">
      <c r="BI16009"/>
      <c r="BJ16009"/>
      <c r="BK16009"/>
      <c r="BL16009"/>
      <c r="BM16009"/>
      <c r="BN16009"/>
    </row>
    <row r="16010" spans="61:66" x14ac:dyDescent="0.25">
      <c r="BI16010"/>
      <c r="BJ16010"/>
      <c r="BK16010"/>
      <c r="BL16010"/>
      <c r="BM16010"/>
      <c r="BN16010"/>
    </row>
    <row r="16011" spans="61:66" x14ac:dyDescent="0.25">
      <c r="BI16011"/>
      <c r="BJ16011"/>
      <c r="BK16011"/>
      <c r="BL16011"/>
      <c r="BM16011"/>
      <c r="BN16011"/>
    </row>
    <row r="16012" spans="61:66" x14ac:dyDescent="0.25">
      <c r="BI16012"/>
      <c r="BJ16012"/>
      <c r="BK16012"/>
      <c r="BL16012"/>
      <c r="BM16012"/>
      <c r="BN16012"/>
    </row>
    <row r="16013" spans="61:66" x14ac:dyDescent="0.25">
      <c r="BI16013"/>
      <c r="BJ16013"/>
      <c r="BK16013"/>
      <c r="BL16013"/>
      <c r="BM16013"/>
      <c r="BN16013"/>
    </row>
    <row r="16014" spans="61:66" x14ac:dyDescent="0.25">
      <c r="BI16014"/>
      <c r="BJ16014"/>
      <c r="BK16014"/>
      <c r="BL16014"/>
      <c r="BM16014"/>
      <c r="BN16014"/>
    </row>
    <row r="16015" spans="61:66" x14ac:dyDescent="0.25">
      <c r="BI16015"/>
      <c r="BJ16015"/>
      <c r="BK16015"/>
      <c r="BL16015"/>
      <c r="BM16015"/>
      <c r="BN16015"/>
    </row>
    <row r="16016" spans="61:66" x14ac:dyDescent="0.25">
      <c r="BI16016"/>
      <c r="BJ16016"/>
      <c r="BK16016"/>
      <c r="BL16016"/>
      <c r="BM16016"/>
      <c r="BN16016"/>
    </row>
    <row r="16017" spans="61:66" x14ac:dyDescent="0.25">
      <c r="BI16017"/>
      <c r="BJ16017"/>
      <c r="BK16017"/>
      <c r="BL16017"/>
      <c r="BM16017"/>
      <c r="BN16017"/>
    </row>
    <row r="16018" spans="61:66" x14ac:dyDescent="0.25">
      <c r="BI16018"/>
      <c r="BJ16018"/>
      <c r="BK16018"/>
      <c r="BL16018"/>
      <c r="BM16018"/>
      <c r="BN16018"/>
    </row>
    <row r="16019" spans="61:66" x14ac:dyDescent="0.25">
      <c r="BI16019"/>
      <c r="BJ16019"/>
      <c r="BK16019"/>
      <c r="BL16019"/>
      <c r="BM16019"/>
      <c r="BN16019"/>
    </row>
    <row r="16020" spans="61:66" x14ac:dyDescent="0.25">
      <c r="BI16020"/>
      <c r="BJ16020"/>
      <c r="BK16020"/>
      <c r="BL16020"/>
      <c r="BM16020"/>
      <c r="BN16020"/>
    </row>
    <row r="16021" spans="61:66" x14ac:dyDescent="0.25">
      <c r="BI16021"/>
      <c r="BJ16021"/>
      <c r="BK16021"/>
      <c r="BL16021"/>
      <c r="BM16021"/>
      <c r="BN16021"/>
    </row>
    <row r="16022" spans="61:66" x14ac:dyDescent="0.25">
      <c r="BI16022"/>
      <c r="BJ16022"/>
      <c r="BK16022"/>
      <c r="BL16022"/>
      <c r="BM16022"/>
      <c r="BN16022"/>
    </row>
    <row r="16023" spans="61:66" x14ac:dyDescent="0.25">
      <c r="BI16023"/>
      <c r="BJ16023"/>
      <c r="BK16023"/>
      <c r="BL16023"/>
      <c r="BM16023"/>
      <c r="BN16023"/>
    </row>
    <row r="16024" spans="61:66" x14ac:dyDescent="0.25">
      <c r="BI16024"/>
      <c r="BJ16024"/>
      <c r="BK16024"/>
      <c r="BL16024"/>
      <c r="BM16024"/>
      <c r="BN16024"/>
    </row>
    <row r="16025" spans="61:66" x14ac:dyDescent="0.25">
      <c r="BI16025"/>
      <c r="BJ16025"/>
      <c r="BK16025"/>
      <c r="BL16025"/>
      <c r="BM16025"/>
      <c r="BN16025"/>
    </row>
    <row r="16026" spans="61:66" x14ac:dyDescent="0.25">
      <c r="BI16026"/>
      <c r="BJ16026"/>
      <c r="BK16026"/>
      <c r="BL16026"/>
      <c r="BM16026"/>
      <c r="BN16026"/>
    </row>
    <row r="16027" spans="61:66" x14ac:dyDescent="0.25">
      <c r="BI16027"/>
      <c r="BJ16027"/>
      <c r="BK16027"/>
      <c r="BL16027"/>
      <c r="BM16027"/>
      <c r="BN16027"/>
    </row>
    <row r="16028" spans="61:66" x14ac:dyDescent="0.25">
      <c r="BI16028"/>
      <c r="BJ16028"/>
      <c r="BK16028"/>
      <c r="BL16028"/>
      <c r="BM16028"/>
      <c r="BN16028"/>
    </row>
    <row r="16029" spans="61:66" x14ac:dyDescent="0.25">
      <c r="BI16029"/>
      <c r="BJ16029"/>
      <c r="BK16029"/>
      <c r="BL16029"/>
      <c r="BM16029"/>
      <c r="BN16029"/>
    </row>
    <row r="16030" spans="61:66" x14ac:dyDescent="0.25">
      <c r="BI16030"/>
      <c r="BJ16030"/>
      <c r="BK16030"/>
      <c r="BL16030"/>
      <c r="BM16030"/>
      <c r="BN16030"/>
    </row>
    <row r="16031" spans="61:66" x14ac:dyDescent="0.25">
      <c r="BI16031"/>
      <c r="BJ16031"/>
      <c r="BK16031"/>
      <c r="BL16031"/>
      <c r="BM16031"/>
      <c r="BN16031"/>
    </row>
    <row r="16032" spans="61:66" x14ac:dyDescent="0.25">
      <c r="BI16032"/>
      <c r="BJ16032"/>
      <c r="BK16032"/>
      <c r="BL16032"/>
      <c r="BM16032"/>
      <c r="BN16032"/>
    </row>
    <row r="16033" spans="61:66" x14ac:dyDescent="0.25">
      <c r="BI16033"/>
      <c r="BJ16033"/>
      <c r="BK16033"/>
      <c r="BL16033"/>
      <c r="BM16033"/>
      <c r="BN16033"/>
    </row>
    <row r="16034" spans="61:66" x14ac:dyDescent="0.25">
      <c r="BI16034"/>
      <c r="BJ16034"/>
      <c r="BK16034"/>
      <c r="BL16034"/>
      <c r="BM16034"/>
      <c r="BN16034"/>
    </row>
    <row r="16035" spans="61:66" x14ac:dyDescent="0.25">
      <c r="BI16035"/>
      <c r="BJ16035"/>
      <c r="BK16035"/>
      <c r="BL16035"/>
      <c r="BM16035"/>
      <c r="BN16035"/>
    </row>
    <row r="16036" spans="61:66" x14ac:dyDescent="0.25">
      <c r="BI16036"/>
      <c r="BJ16036"/>
      <c r="BK16036"/>
      <c r="BL16036"/>
      <c r="BM16036"/>
      <c r="BN16036"/>
    </row>
    <row r="16037" spans="61:66" x14ac:dyDescent="0.25">
      <c r="BI16037"/>
      <c r="BJ16037"/>
      <c r="BK16037"/>
      <c r="BL16037"/>
      <c r="BM16037"/>
      <c r="BN16037"/>
    </row>
    <row r="16038" spans="61:66" x14ac:dyDescent="0.25">
      <c r="BI16038"/>
      <c r="BJ16038"/>
      <c r="BK16038"/>
      <c r="BL16038"/>
      <c r="BM16038"/>
      <c r="BN16038"/>
    </row>
    <row r="16039" spans="61:66" x14ac:dyDescent="0.25">
      <c r="BI16039"/>
      <c r="BJ16039"/>
      <c r="BK16039"/>
      <c r="BL16039"/>
      <c r="BM16039"/>
      <c r="BN16039"/>
    </row>
    <row r="16040" spans="61:66" x14ac:dyDescent="0.25">
      <c r="BI16040"/>
      <c r="BJ16040"/>
      <c r="BK16040"/>
      <c r="BL16040"/>
      <c r="BM16040"/>
      <c r="BN16040"/>
    </row>
    <row r="16041" spans="61:66" x14ac:dyDescent="0.25">
      <c r="BI16041"/>
      <c r="BJ16041"/>
      <c r="BK16041"/>
      <c r="BL16041"/>
      <c r="BM16041"/>
      <c r="BN16041"/>
    </row>
    <row r="16042" spans="61:66" x14ac:dyDescent="0.25">
      <c r="BI16042"/>
      <c r="BJ16042"/>
      <c r="BK16042"/>
      <c r="BL16042"/>
      <c r="BM16042"/>
      <c r="BN16042"/>
    </row>
    <row r="16043" spans="61:66" x14ac:dyDescent="0.25">
      <c r="BI16043"/>
      <c r="BJ16043"/>
      <c r="BK16043"/>
      <c r="BL16043"/>
      <c r="BM16043"/>
      <c r="BN16043"/>
    </row>
    <row r="16044" spans="61:66" x14ac:dyDescent="0.25">
      <c r="BI16044"/>
      <c r="BJ16044"/>
      <c r="BK16044"/>
      <c r="BL16044"/>
      <c r="BM16044"/>
      <c r="BN16044"/>
    </row>
    <row r="16045" spans="61:66" x14ac:dyDescent="0.25">
      <c r="BI16045"/>
      <c r="BJ16045"/>
      <c r="BK16045"/>
      <c r="BL16045"/>
      <c r="BM16045"/>
      <c r="BN16045"/>
    </row>
    <row r="16046" spans="61:66" x14ac:dyDescent="0.25">
      <c r="BI16046"/>
      <c r="BJ16046"/>
      <c r="BK16046"/>
      <c r="BL16046"/>
      <c r="BM16046"/>
      <c r="BN16046"/>
    </row>
    <row r="16047" spans="61:66" x14ac:dyDescent="0.25">
      <c r="BI16047"/>
      <c r="BJ16047"/>
      <c r="BK16047"/>
      <c r="BL16047"/>
      <c r="BM16047"/>
      <c r="BN16047"/>
    </row>
    <row r="16048" spans="61:66" x14ac:dyDescent="0.25">
      <c r="BI16048"/>
      <c r="BJ16048"/>
      <c r="BK16048"/>
      <c r="BL16048"/>
      <c r="BM16048"/>
      <c r="BN16048"/>
    </row>
    <row r="16049" spans="61:66" x14ac:dyDescent="0.25">
      <c r="BI16049"/>
      <c r="BJ16049"/>
      <c r="BK16049"/>
      <c r="BL16049"/>
      <c r="BM16049"/>
      <c r="BN16049"/>
    </row>
    <row r="16050" spans="61:66" x14ac:dyDescent="0.25">
      <c r="BI16050"/>
      <c r="BJ16050"/>
      <c r="BK16050"/>
      <c r="BL16050"/>
      <c r="BM16050"/>
      <c r="BN16050"/>
    </row>
    <row r="16051" spans="61:66" x14ac:dyDescent="0.25">
      <c r="BI16051"/>
      <c r="BJ16051"/>
      <c r="BK16051"/>
      <c r="BL16051"/>
      <c r="BM16051"/>
      <c r="BN16051"/>
    </row>
    <row r="16052" spans="61:66" x14ac:dyDescent="0.25">
      <c r="BI16052"/>
      <c r="BJ16052"/>
      <c r="BK16052"/>
      <c r="BL16052"/>
      <c r="BM16052"/>
      <c r="BN16052"/>
    </row>
    <row r="16053" spans="61:66" x14ac:dyDescent="0.25">
      <c r="BI16053"/>
      <c r="BJ16053"/>
      <c r="BK16053"/>
      <c r="BL16053"/>
      <c r="BM16053"/>
      <c r="BN16053"/>
    </row>
    <row r="16054" spans="61:66" x14ac:dyDescent="0.25">
      <c r="BI16054"/>
      <c r="BJ16054"/>
      <c r="BK16054"/>
      <c r="BL16054"/>
      <c r="BM16054"/>
      <c r="BN16054"/>
    </row>
    <row r="16055" spans="61:66" x14ac:dyDescent="0.25">
      <c r="BI16055"/>
      <c r="BJ16055"/>
      <c r="BK16055"/>
      <c r="BL16055"/>
      <c r="BM16055"/>
      <c r="BN16055"/>
    </row>
    <row r="16056" spans="61:66" x14ac:dyDescent="0.25">
      <c r="BI16056"/>
      <c r="BJ16056"/>
      <c r="BK16056"/>
      <c r="BL16056"/>
      <c r="BM16056"/>
      <c r="BN16056"/>
    </row>
    <row r="16057" spans="61:66" x14ac:dyDescent="0.25">
      <c r="BI16057"/>
      <c r="BJ16057"/>
      <c r="BK16057"/>
      <c r="BL16057"/>
      <c r="BM16057"/>
      <c r="BN16057"/>
    </row>
    <row r="16058" spans="61:66" x14ac:dyDescent="0.25">
      <c r="BI16058"/>
      <c r="BJ16058"/>
      <c r="BK16058"/>
      <c r="BL16058"/>
      <c r="BM16058"/>
      <c r="BN16058"/>
    </row>
    <row r="16059" spans="61:66" x14ac:dyDescent="0.25">
      <c r="BI16059"/>
      <c r="BJ16059"/>
      <c r="BK16059"/>
      <c r="BL16059"/>
      <c r="BM16059"/>
      <c r="BN16059"/>
    </row>
    <row r="16060" spans="61:66" x14ac:dyDescent="0.25">
      <c r="BI16060"/>
      <c r="BJ16060"/>
      <c r="BK16060"/>
      <c r="BL16060"/>
      <c r="BM16060"/>
      <c r="BN16060"/>
    </row>
    <row r="16061" spans="61:66" x14ac:dyDescent="0.25">
      <c r="BI16061"/>
      <c r="BJ16061"/>
      <c r="BK16061"/>
      <c r="BL16061"/>
      <c r="BM16061"/>
      <c r="BN16061"/>
    </row>
    <row r="16062" spans="61:66" x14ac:dyDescent="0.25">
      <c r="BI16062"/>
      <c r="BJ16062"/>
      <c r="BK16062"/>
      <c r="BL16062"/>
      <c r="BM16062"/>
      <c r="BN16062"/>
    </row>
    <row r="16063" spans="61:66" x14ac:dyDescent="0.25">
      <c r="BI16063"/>
      <c r="BJ16063"/>
      <c r="BK16063"/>
      <c r="BL16063"/>
      <c r="BM16063"/>
      <c r="BN16063"/>
    </row>
    <row r="16064" spans="61:66" x14ac:dyDescent="0.25">
      <c r="BI16064"/>
      <c r="BJ16064"/>
      <c r="BK16064"/>
      <c r="BL16064"/>
      <c r="BM16064"/>
      <c r="BN16064"/>
    </row>
    <row r="16065" spans="61:66" x14ac:dyDescent="0.25">
      <c r="BI16065"/>
      <c r="BJ16065"/>
      <c r="BK16065"/>
      <c r="BL16065"/>
      <c r="BM16065"/>
      <c r="BN16065"/>
    </row>
    <row r="16066" spans="61:66" x14ac:dyDescent="0.25">
      <c r="BI16066"/>
      <c r="BJ16066"/>
      <c r="BK16066"/>
      <c r="BL16066"/>
      <c r="BM16066"/>
      <c r="BN16066"/>
    </row>
    <row r="16067" spans="61:66" x14ac:dyDescent="0.25">
      <c r="BI16067"/>
      <c r="BJ16067"/>
      <c r="BK16067"/>
      <c r="BL16067"/>
      <c r="BM16067"/>
      <c r="BN16067"/>
    </row>
    <row r="16068" spans="61:66" x14ac:dyDescent="0.25">
      <c r="BI16068"/>
      <c r="BJ16068"/>
      <c r="BK16068"/>
      <c r="BL16068"/>
      <c r="BM16068"/>
      <c r="BN16068"/>
    </row>
    <row r="16069" spans="61:66" x14ac:dyDescent="0.25">
      <c r="BI16069"/>
      <c r="BJ16069"/>
      <c r="BK16069"/>
      <c r="BL16069"/>
      <c r="BM16069"/>
      <c r="BN16069"/>
    </row>
    <row r="16070" spans="61:66" x14ac:dyDescent="0.25">
      <c r="BI16070"/>
      <c r="BJ16070"/>
      <c r="BK16070"/>
      <c r="BL16070"/>
      <c r="BM16070"/>
      <c r="BN16070"/>
    </row>
    <row r="16071" spans="61:66" x14ac:dyDescent="0.25">
      <c r="BI16071"/>
      <c r="BJ16071"/>
      <c r="BK16071"/>
      <c r="BL16071"/>
      <c r="BM16071"/>
      <c r="BN16071"/>
    </row>
    <row r="16072" spans="61:66" x14ac:dyDescent="0.25">
      <c r="BI16072"/>
      <c r="BJ16072"/>
      <c r="BK16072"/>
      <c r="BL16072"/>
      <c r="BM16072"/>
      <c r="BN16072"/>
    </row>
    <row r="16073" spans="61:66" x14ac:dyDescent="0.25">
      <c r="BI16073"/>
      <c r="BJ16073"/>
      <c r="BK16073"/>
      <c r="BL16073"/>
      <c r="BM16073"/>
      <c r="BN16073"/>
    </row>
    <row r="16074" spans="61:66" x14ac:dyDescent="0.25">
      <c r="BI16074"/>
      <c r="BJ16074"/>
      <c r="BK16074"/>
      <c r="BL16074"/>
      <c r="BM16074"/>
      <c r="BN16074"/>
    </row>
    <row r="16075" spans="61:66" x14ac:dyDescent="0.25">
      <c r="BI16075"/>
      <c r="BJ16075"/>
      <c r="BK16075"/>
      <c r="BL16075"/>
      <c r="BM16075"/>
      <c r="BN16075"/>
    </row>
    <row r="16076" spans="61:66" x14ac:dyDescent="0.25">
      <c r="BI16076"/>
      <c r="BJ16076"/>
      <c r="BK16076"/>
      <c r="BL16076"/>
      <c r="BM16076"/>
      <c r="BN16076"/>
    </row>
    <row r="16077" spans="61:66" x14ac:dyDescent="0.25">
      <c r="BI16077"/>
      <c r="BJ16077"/>
      <c r="BK16077"/>
      <c r="BL16077"/>
      <c r="BM16077"/>
      <c r="BN16077"/>
    </row>
    <row r="16078" spans="61:66" x14ac:dyDescent="0.25">
      <c r="BI16078"/>
      <c r="BJ16078"/>
      <c r="BK16078"/>
      <c r="BL16078"/>
      <c r="BM16078"/>
      <c r="BN16078"/>
    </row>
    <row r="16079" spans="61:66" x14ac:dyDescent="0.25">
      <c r="BI16079"/>
      <c r="BJ16079"/>
      <c r="BK16079"/>
      <c r="BL16079"/>
      <c r="BM16079"/>
      <c r="BN16079"/>
    </row>
    <row r="16080" spans="61:66" x14ac:dyDescent="0.25">
      <c r="BI16080"/>
      <c r="BJ16080"/>
      <c r="BK16080"/>
      <c r="BL16080"/>
      <c r="BM16080"/>
      <c r="BN16080"/>
    </row>
    <row r="16081" spans="61:66" x14ac:dyDescent="0.25">
      <c r="BI16081"/>
      <c r="BJ16081"/>
      <c r="BK16081"/>
      <c r="BL16081"/>
      <c r="BM16081"/>
      <c r="BN16081"/>
    </row>
    <row r="16082" spans="61:66" x14ac:dyDescent="0.25">
      <c r="BI16082"/>
      <c r="BJ16082"/>
      <c r="BK16082"/>
      <c r="BL16082"/>
      <c r="BM16082"/>
      <c r="BN16082"/>
    </row>
    <row r="16083" spans="61:66" x14ac:dyDescent="0.25">
      <c r="BI16083"/>
      <c r="BJ16083"/>
      <c r="BK16083"/>
      <c r="BL16083"/>
      <c r="BM16083"/>
      <c r="BN16083"/>
    </row>
    <row r="16084" spans="61:66" x14ac:dyDescent="0.25">
      <c r="BI16084"/>
      <c r="BJ16084"/>
      <c r="BK16084"/>
      <c r="BL16084"/>
      <c r="BM16084"/>
      <c r="BN16084"/>
    </row>
    <row r="16085" spans="61:66" x14ac:dyDescent="0.25">
      <c r="BI16085"/>
      <c r="BJ16085"/>
      <c r="BK16085"/>
      <c r="BL16085"/>
      <c r="BM16085"/>
      <c r="BN16085"/>
    </row>
    <row r="16086" spans="61:66" x14ac:dyDescent="0.25">
      <c r="BI16086"/>
      <c r="BJ16086"/>
      <c r="BK16086"/>
      <c r="BL16086"/>
      <c r="BM16086"/>
      <c r="BN16086"/>
    </row>
    <row r="16087" spans="61:66" x14ac:dyDescent="0.25">
      <c r="BI16087"/>
      <c r="BJ16087"/>
      <c r="BK16087"/>
      <c r="BL16087"/>
      <c r="BM16087"/>
      <c r="BN16087"/>
    </row>
    <row r="16088" spans="61:66" x14ac:dyDescent="0.25">
      <c r="BI16088"/>
      <c r="BJ16088"/>
      <c r="BK16088"/>
      <c r="BL16088"/>
      <c r="BM16088"/>
      <c r="BN16088"/>
    </row>
    <row r="16089" spans="61:66" x14ac:dyDescent="0.25">
      <c r="BI16089"/>
      <c r="BJ16089"/>
      <c r="BK16089"/>
      <c r="BL16089"/>
      <c r="BM16089"/>
      <c r="BN16089"/>
    </row>
    <row r="16090" spans="61:66" x14ac:dyDescent="0.25">
      <c r="BI16090"/>
      <c r="BJ16090"/>
      <c r="BK16090"/>
      <c r="BL16090"/>
      <c r="BM16090"/>
      <c r="BN16090"/>
    </row>
    <row r="16091" spans="61:66" x14ac:dyDescent="0.25">
      <c r="BI16091"/>
      <c r="BJ16091"/>
      <c r="BK16091"/>
      <c r="BL16091"/>
      <c r="BM16091"/>
      <c r="BN16091"/>
    </row>
    <row r="16092" spans="61:66" x14ac:dyDescent="0.25">
      <c r="BI16092"/>
      <c r="BJ16092"/>
      <c r="BK16092"/>
      <c r="BL16092"/>
      <c r="BM16092"/>
      <c r="BN16092"/>
    </row>
    <row r="16093" spans="61:66" x14ac:dyDescent="0.25">
      <c r="BI16093"/>
      <c r="BJ16093"/>
      <c r="BK16093"/>
      <c r="BL16093"/>
      <c r="BM16093"/>
      <c r="BN16093"/>
    </row>
    <row r="16094" spans="61:66" x14ac:dyDescent="0.25">
      <c r="BI16094"/>
      <c r="BJ16094"/>
      <c r="BK16094"/>
      <c r="BL16094"/>
      <c r="BM16094"/>
      <c r="BN16094"/>
    </row>
    <row r="16095" spans="61:66" x14ac:dyDescent="0.25">
      <c r="BI16095"/>
      <c r="BJ16095"/>
      <c r="BK16095"/>
      <c r="BL16095"/>
      <c r="BM16095"/>
      <c r="BN16095"/>
    </row>
    <row r="16096" spans="61:66" x14ac:dyDescent="0.25">
      <c r="BI16096"/>
      <c r="BJ16096"/>
      <c r="BK16096"/>
      <c r="BL16096"/>
      <c r="BM16096"/>
      <c r="BN16096"/>
    </row>
    <row r="16097" spans="61:66" x14ac:dyDescent="0.25">
      <c r="BI16097"/>
      <c r="BJ16097"/>
      <c r="BK16097"/>
      <c r="BL16097"/>
      <c r="BM16097"/>
      <c r="BN16097"/>
    </row>
    <row r="16098" spans="61:66" x14ac:dyDescent="0.25">
      <c r="BI16098"/>
      <c r="BJ16098"/>
      <c r="BK16098"/>
      <c r="BL16098"/>
      <c r="BM16098"/>
      <c r="BN16098"/>
    </row>
    <row r="16099" spans="61:66" x14ac:dyDescent="0.25">
      <c r="BI16099"/>
      <c r="BJ16099"/>
      <c r="BK16099"/>
      <c r="BL16099"/>
      <c r="BM16099"/>
      <c r="BN16099"/>
    </row>
    <row r="16100" spans="61:66" x14ac:dyDescent="0.25">
      <c r="BI16100"/>
      <c r="BJ16100"/>
      <c r="BK16100"/>
      <c r="BL16100"/>
      <c r="BM16100"/>
      <c r="BN16100"/>
    </row>
    <row r="16101" spans="61:66" x14ac:dyDescent="0.25">
      <c r="BI16101"/>
      <c r="BJ16101"/>
      <c r="BK16101"/>
      <c r="BL16101"/>
      <c r="BM16101"/>
      <c r="BN16101"/>
    </row>
    <row r="16102" spans="61:66" x14ac:dyDescent="0.25">
      <c r="BI16102"/>
      <c r="BJ16102"/>
      <c r="BK16102"/>
      <c r="BL16102"/>
      <c r="BM16102"/>
      <c r="BN16102"/>
    </row>
    <row r="16103" spans="61:66" x14ac:dyDescent="0.25">
      <c r="BI16103"/>
      <c r="BJ16103"/>
      <c r="BK16103"/>
      <c r="BL16103"/>
      <c r="BM16103"/>
      <c r="BN16103"/>
    </row>
    <row r="16104" spans="61:66" x14ac:dyDescent="0.25">
      <c r="BI16104"/>
      <c r="BJ16104"/>
      <c r="BK16104"/>
      <c r="BL16104"/>
      <c r="BM16104"/>
      <c r="BN16104"/>
    </row>
    <row r="16105" spans="61:66" x14ac:dyDescent="0.25">
      <c r="BI16105"/>
      <c r="BJ16105"/>
      <c r="BK16105"/>
      <c r="BL16105"/>
      <c r="BM16105"/>
      <c r="BN16105"/>
    </row>
    <row r="16106" spans="61:66" x14ac:dyDescent="0.25">
      <c r="BI16106"/>
      <c r="BJ16106"/>
      <c r="BK16106"/>
      <c r="BL16106"/>
      <c r="BM16106"/>
      <c r="BN16106"/>
    </row>
    <row r="16107" spans="61:66" x14ac:dyDescent="0.25">
      <c r="BI16107"/>
      <c r="BJ16107"/>
      <c r="BK16107"/>
      <c r="BL16107"/>
      <c r="BM16107"/>
      <c r="BN16107"/>
    </row>
    <row r="16108" spans="61:66" x14ac:dyDescent="0.25">
      <c r="BI16108"/>
      <c r="BJ16108"/>
      <c r="BK16108"/>
      <c r="BL16108"/>
      <c r="BM16108"/>
      <c r="BN16108"/>
    </row>
    <row r="16109" spans="61:66" x14ac:dyDescent="0.25">
      <c r="BI16109"/>
      <c r="BJ16109"/>
      <c r="BK16109"/>
      <c r="BL16109"/>
      <c r="BM16109"/>
      <c r="BN16109"/>
    </row>
    <row r="16110" spans="61:66" x14ac:dyDescent="0.25">
      <c r="BI16110"/>
      <c r="BJ16110"/>
      <c r="BK16110"/>
      <c r="BL16110"/>
      <c r="BM16110"/>
      <c r="BN16110"/>
    </row>
    <row r="16111" spans="61:66" x14ac:dyDescent="0.25">
      <c r="BI16111"/>
      <c r="BJ16111"/>
      <c r="BK16111"/>
      <c r="BL16111"/>
      <c r="BM16111"/>
      <c r="BN16111"/>
    </row>
    <row r="16112" spans="61:66" x14ac:dyDescent="0.25">
      <c r="BI16112"/>
      <c r="BJ16112"/>
      <c r="BK16112"/>
      <c r="BL16112"/>
      <c r="BM16112"/>
      <c r="BN16112"/>
    </row>
    <row r="16113" spans="61:66" x14ac:dyDescent="0.25">
      <c r="BI16113"/>
      <c r="BJ16113"/>
      <c r="BK16113"/>
      <c r="BL16113"/>
      <c r="BM16113"/>
      <c r="BN16113"/>
    </row>
    <row r="16114" spans="61:66" x14ac:dyDescent="0.25">
      <c r="BI16114"/>
      <c r="BJ16114"/>
      <c r="BK16114"/>
      <c r="BL16114"/>
      <c r="BM16114"/>
      <c r="BN16114"/>
    </row>
    <row r="16115" spans="61:66" x14ac:dyDescent="0.25">
      <c r="BI16115"/>
      <c r="BJ16115"/>
      <c r="BK16115"/>
      <c r="BL16115"/>
      <c r="BM16115"/>
      <c r="BN16115"/>
    </row>
    <row r="16116" spans="61:66" x14ac:dyDescent="0.25">
      <c r="BI16116"/>
      <c r="BJ16116"/>
      <c r="BK16116"/>
      <c r="BL16116"/>
      <c r="BM16116"/>
      <c r="BN16116"/>
    </row>
    <row r="16117" spans="61:66" x14ac:dyDescent="0.25">
      <c r="BI16117"/>
      <c r="BJ16117"/>
      <c r="BK16117"/>
      <c r="BL16117"/>
      <c r="BM16117"/>
      <c r="BN16117"/>
    </row>
    <row r="16118" spans="61:66" x14ac:dyDescent="0.25">
      <c r="BI16118"/>
      <c r="BJ16118"/>
      <c r="BK16118"/>
      <c r="BL16118"/>
      <c r="BM16118"/>
      <c r="BN16118"/>
    </row>
    <row r="16119" spans="61:66" x14ac:dyDescent="0.25">
      <c r="BI16119"/>
      <c r="BJ16119"/>
      <c r="BK16119"/>
      <c r="BL16119"/>
      <c r="BM16119"/>
      <c r="BN16119"/>
    </row>
    <row r="16120" spans="61:66" x14ac:dyDescent="0.25">
      <c r="BI16120"/>
      <c r="BJ16120"/>
      <c r="BK16120"/>
      <c r="BL16120"/>
      <c r="BM16120"/>
      <c r="BN16120"/>
    </row>
    <row r="16121" spans="61:66" x14ac:dyDescent="0.25">
      <c r="BI16121"/>
      <c r="BJ16121"/>
      <c r="BK16121"/>
      <c r="BL16121"/>
      <c r="BM16121"/>
      <c r="BN16121"/>
    </row>
    <row r="16122" spans="61:66" x14ac:dyDescent="0.25">
      <c r="BI16122"/>
      <c r="BJ16122"/>
      <c r="BK16122"/>
      <c r="BL16122"/>
      <c r="BM16122"/>
      <c r="BN16122"/>
    </row>
    <row r="16123" spans="61:66" x14ac:dyDescent="0.25">
      <c r="BI16123"/>
      <c r="BJ16123"/>
      <c r="BK16123"/>
      <c r="BL16123"/>
      <c r="BM16123"/>
      <c r="BN16123"/>
    </row>
    <row r="16124" spans="61:66" x14ac:dyDescent="0.25">
      <c r="BI16124"/>
      <c r="BJ16124"/>
      <c r="BK16124"/>
      <c r="BL16124"/>
      <c r="BM16124"/>
      <c r="BN16124"/>
    </row>
    <row r="16125" spans="61:66" x14ac:dyDescent="0.25">
      <c r="BI16125"/>
      <c r="BJ16125"/>
      <c r="BK16125"/>
      <c r="BL16125"/>
      <c r="BM16125"/>
      <c r="BN16125"/>
    </row>
    <row r="16126" spans="61:66" x14ac:dyDescent="0.25">
      <c r="BI16126"/>
      <c r="BJ16126"/>
      <c r="BK16126"/>
      <c r="BL16126"/>
      <c r="BM16126"/>
      <c r="BN16126"/>
    </row>
    <row r="16127" spans="61:66" x14ac:dyDescent="0.25">
      <c r="BI16127"/>
      <c r="BJ16127"/>
      <c r="BK16127"/>
      <c r="BL16127"/>
      <c r="BM16127"/>
      <c r="BN16127"/>
    </row>
    <row r="16128" spans="61:66" x14ac:dyDescent="0.25">
      <c r="BI16128"/>
      <c r="BJ16128"/>
      <c r="BK16128"/>
      <c r="BL16128"/>
      <c r="BM16128"/>
      <c r="BN16128"/>
    </row>
    <row r="16129" spans="61:66" x14ac:dyDescent="0.25">
      <c r="BI16129"/>
      <c r="BJ16129"/>
      <c r="BK16129"/>
      <c r="BL16129"/>
      <c r="BM16129"/>
      <c r="BN16129"/>
    </row>
    <row r="16130" spans="61:66" x14ac:dyDescent="0.25">
      <c r="BI16130"/>
      <c r="BJ16130"/>
      <c r="BK16130"/>
      <c r="BL16130"/>
      <c r="BM16130"/>
      <c r="BN16130"/>
    </row>
    <row r="16131" spans="61:66" x14ac:dyDescent="0.25">
      <c r="BI16131"/>
      <c r="BJ16131"/>
      <c r="BK16131"/>
      <c r="BL16131"/>
      <c r="BM16131"/>
      <c r="BN16131"/>
    </row>
    <row r="16132" spans="61:66" x14ac:dyDescent="0.25">
      <c r="BI16132"/>
      <c r="BJ16132"/>
      <c r="BK16132"/>
      <c r="BL16132"/>
      <c r="BM16132"/>
      <c r="BN16132"/>
    </row>
    <row r="16133" spans="61:66" x14ac:dyDescent="0.25">
      <c r="BI16133"/>
      <c r="BJ16133"/>
      <c r="BK16133"/>
      <c r="BL16133"/>
      <c r="BM16133"/>
      <c r="BN16133"/>
    </row>
    <row r="16134" spans="61:66" x14ac:dyDescent="0.25">
      <c r="BI16134"/>
      <c r="BJ16134"/>
      <c r="BK16134"/>
      <c r="BL16134"/>
      <c r="BM16134"/>
      <c r="BN16134"/>
    </row>
    <row r="16135" spans="61:66" x14ac:dyDescent="0.25">
      <c r="BI16135"/>
      <c r="BJ16135"/>
      <c r="BK16135"/>
      <c r="BL16135"/>
      <c r="BM16135"/>
      <c r="BN16135"/>
    </row>
    <row r="16136" spans="61:66" x14ac:dyDescent="0.25">
      <c r="BI16136"/>
      <c r="BJ16136"/>
      <c r="BK16136"/>
      <c r="BL16136"/>
      <c r="BM16136"/>
      <c r="BN16136"/>
    </row>
    <row r="16137" spans="61:66" x14ac:dyDescent="0.25">
      <c r="BI16137"/>
      <c r="BJ16137"/>
      <c r="BK16137"/>
      <c r="BL16137"/>
      <c r="BM16137"/>
      <c r="BN16137"/>
    </row>
    <row r="16138" spans="61:66" x14ac:dyDescent="0.25">
      <c r="BI16138"/>
      <c r="BJ16138"/>
      <c r="BK16138"/>
      <c r="BL16138"/>
      <c r="BM16138"/>
      <c r="BN16138"/>
    </row>
    <row r="16139" spans="61:66" x14ac:dyDescent="0.25">
      <c r="BI16139"/>
      <c r="BJ16139"/>
      <c r="BK16139"/>
      <c r="BL16139"/>
      <c r="BM16139"/>
      <c r="BN16139"/>
    </row>
    <row r="16140" spans="61:66" x14ac:dyDescent="0.25">
      <c r="BI16140"/>
      <c r="BJ16140"/>
      <c r="BK16140"/>
      <c r="BL16140"/>
      <c r="BM16140"/>
      <c r="BN16140"/>
    </row>
    <row r="16141" spans="61:66" x14ac:dyDescent="0.25">
      <c r="BI16141"/>
      <c r="BJ16141"/>
      <c r="BK16141"/>
      <c r="BL16141"/>
      <c r="BM16141"/>
      <c r="BN16141"/>
    </row>
    <row r="16142" spans="61:66" x14ac:dyDescent="0.25">
      <c r="BI16142"/>
      <c r="BJ16142"/>
      <c r="BK16142"/>
      <c r="BL16142"/>
      <c r="BM16142"/>
      <c r="BN16142"/>
    </row>
    <row r="16143" spans="61:66" x14ac:dyDescent="0.25">
      <c r="BI16143"/>
      <c r="BJ16143"/>
      <c r="BK16143"/>
      <c r="BL16143"/>
      <c r="BM16143"/>
      <c r="BN16143"/>
    </row>
    <row r="16144" spans="61:66" x14ac:dyDescent="0.25">
      <c r="BI16144"/>
      <c r="BJ16144"/>
      <c r="BK16144"/>
      <c r="BL16144"/>
      <c r="BM16144"/>
      <c r="BN16144"/>
    </row>
    <row r="16145" spans="61:66" x14ac:dyDescent="0.25">
      <c r="BI16145"/>
      <c r="BJ16145"/>
      <c r="BK16145"/>
      <c r="BL16145"/>
      <c r="BM16145"/>
      <c r="BN16145"/>
    </row>
    <row r="16146" spans="61:66" x14ac:dyDescent="0.25">
      <c r="BI16146"/>
      <c r="BJ16146"/>
      <c r="BK16146"/>
      <c r="BL16146"/>
      <c r="BM16146"/>
      <c r="BN16146"/>
    </row>
    <row r="16147" spans="61:66" x14ac:dyDescent="0.25">
      <c r="BI16147"/>
      <c r="BJ16147"/>
      <c r="BK16147"/>
      <c r="BL16147"/>
      <c r="BM16147"/>
      <c r="BN16147"/>
    </row>
    <row r="16148" spans="61:66" x14ac:dyDescent="0.25">
      <c r="BI16148"/>
      <c r="BJ16148"/>
      <c r="BK16148"/>
      <c r="BL16148"/>
      <c r="BM16148"/>
      <c r="BN16148"/>
    </row>
    <row r="16149" spans="61:66" x14ac:dyDescent="0.25">
      <c r="BI16149"/>
      <c r="BJ16149"/>
      <c r="BK16149"/>
      <c r="BL16149"/>
      <c r="BM16149"/>
      <c r="BN16149"/>
    </row>
    <row r="16150" spans="61:66" x14ac:dyDescent="0.25">
      <c r="BI16150"/>
      <c r="BJ16150"/>
      <c r="BK16150"/>
      <c r="BL16150"/>
      <c r="BM16150"/>
      <c r="BN16150"/>
    </row>
    <row r="16151" spans="61:66" x14ac:dyDescent="0.25">
      <c r="BI16151"/>
      <c r="BJ16151"/>
      <c r="BK16151"/>
      <c r="BL16151"/>
      <c r="BM16151"/>
      <c r="BN16151"/>
    </row>
    <row r="16152" spans="61:66" x14ac:dyDescent="0.25">
      <c r="BI16152"/>
      <c r="BJ16152"/>
      <c r="BK16152"/>
      <c r="BL16152"/>
      <c r="BM16152"/>
      <c r="BN16152"/>
    </row>
    <row r="16153" spans="61:66" x14ac:dyDescent="0.25">
      <c r="BI16153"/>
      <c r="BJ16153"/>
      <c r="BK16153"/>
      <c r="BL16153"/>
      <c r="BM16153"/>
      <c r="BN16153"/>
    </row>
    <row r="16154" spans="61:66" x14ac:dyDescent="0.25">
      <c r="BI16154"/>
      <c r="BJ16154"/>
      <c r="BK16154"/>
      <c r="BL16154"/>
      <c r="BM16154"/>
      <c r="BN16154"/>
    </row>
    <row r="16155" spans="61:66" x14ac:dyDescent="0.25">
      <c r="BI16155"/>
      <c r="BJ16155"/>
      <c r="BK16155"/>
      <c r="BL16155"/>
      <c r="BM16155"/>
      <c r="BN16155"/>
    </row>
    <row r="16156" spans="61:66" x14ac:dyDescent="0.25">
      <c r="BI16156"/>
      <c r="BJ16156"/>
      <c r="BK16156"/>
      <c r="BL16156"/>
      <c r="BM16156"/>
      <c r="BN16156"/>
    </row>
    <row r="16157" spans="61:66" x14ac:dyDescent="0.25">
      <c r="BI16157"/>
      <c r="BJ16157"/>
      <c r="BK16157"/>
      <c r="BL16157"/>
      <c r="BM16157"/>
      <c r="BN16157"/>
    </row>
    <row r="16158" spans="61:66" x14ac:dyDescent="0.25">
      <c r="BI16158"/>
      <c r="BJ16158"/>
      <c r="BK16158"/>
      <c r="BL16158"/>
      <c r="BM16158"/>
      <c r="BN16158"/>
    </row>
    <row r="16159" spans="61:66" x14ac:dyDescent="0.25">
      <c r="BI16159"/>
      <c r="BJ16159"/>
      <c r="BK16159"/>
      <c r="BL16159"/>
      <c r="BM16159"/>
      <c r="BN16159"/>
    </row>
    <row r="16160" spans="61:66" x14ac:dyDescent="0.25">
      <c r="BI16160"/>
      <c r="BJ16160"/>
      <c r="BK16160"/>
      <c r="BL16160"/>
      <c r="BM16160"/>
      <c r="BN16160"/>
    </row>
    <row r="16161" spans="61:66" x14ac:dyDescent="0.25">
      <c r="BI16161"/>
      <c r="BJ16161"/>
      <c r="BK16161"/>
      <c r="BL16161"/>
      <c r="BM16161"/>
      <c r="BN16161"/>
    </row>
    <row r="16162" spans="61:66" x14ac:dyDescent="0.25">
      <c r="BI16162"/>
      <c r="BJ16162"/>
      <c r="BK16162"/>
      <c r="BL16162"/>
      <c r="BM16162"/>
      <c r="BN16162"/>
    </row>
    <row r="16163" spans="61:66" x14ac:dyDescent="0.25">
      <c r="BI16163"/>
      <c r="BJ16163"/>
      <c r="BK16163"/>
      <c r="BL16163"/>
      <c r="BM16163"/>
      <c r="BN16163"/>
    </row>
    <row r="16164" spans="61:66" x14ac:dyDescent="0.25">
      <c r="BI16164"/>
      <c r="BJ16164"/>
      <c r="BK16164"/>
      <c r="BL16164"/>
      <c r="BM16164"/>
      <c r="BN16164"/>
    </row>
    <row r="16165" spans="61:66" x14ac:dyDescent="0.25">
      <c r="BI16165"/>
      <c r="BJ16165"/>
      <c r="BK16165"/>
      <c r="BL16165"/>
      <c r="BM16165"/>
      <c r="BN16165"/>
    </row>
    <row r="16166" spans="61:66" x14ac:dyDescent="0.25">
      <c r="BI16166"/>
      <c r="BJ16166"/>
      <c r="BK16166"/>
      <c r="BL16166"/>
      <c r="BM16166"/>
      <c r="BN16166"/>
    </row>
    <row r="16167" spans="61:66" x14ac:dyDescent="0.25">
      <c r="BI16167"/>
      <c r="BJ16167"/>
      <c r="BK16167"/>
      <c r="BL16167"/>
      <c r="BM16167"/>
      <c r="BN16167"/>
    </row>
    <row r="16168" spans="61:66" x14ac:dyDescent="0.25">
      <c r="BI16168"/>
      <c r="BJ16168"/>
      <c r="BK16168"/>
      <c r="BL16168"/>
      <c r="BM16168"/>
      <c r="BN16168"/>
    </row>
    <row r="16169" spans="61:66" x14ac:dyDescent="0.25">
      <c r="BI16169"/>
      <c r="BJ16169"/>
      <c r="BK16169"/>
      <c r="BL16169"/>
      <c r="BM16169"/>
      <c r="BN16169"/>
    </row>
    <row r="16170" spans="61:66" x14ac:dyDescent="0.25">
      <c r="BI16170"/>
      <c r="BJ16170"/>
      <c r="BK16170"/>
      <c r="BL16170"/>
      <c r="BM16170"/>
      <c r="BN16170"/>
    </row>
    <row r="16171" spans="61:66" x14ac:dyDescent="0.25">
      <c r="BI16171"/>
      <c r="BJ16171"/>
      <c r="BK16171"/>
      <c r="BL16171"/>
      <c r="BM16171"/>
      <c r="BN16171"/>
    </row>
    <row r="16172" spans="61:66" x14ac:dyDescent="0.25">
      <c r="BI16172"/>
      <c r="BJ16172"/>
      <c r="BK16172"/>
      <c r="BL16172"/>
      <c r="BM16172"/>
      <c r="BN16172"/>
    </row>
    <row r="16173" spans="61:66" x14ac:dyDescent="0.25">
      <c r="BI16173"/>
      <c r="BJ16173"/>
      <c r="BK16173"/>
      <c r="BL16173"/>
      <c r="BM16173"/>
      <c r="BN16173"/>
    </row>
    <row r="16174" spans="61:66" x14ac:dyDescent="0.25">
      <c r="BI16174"/>
      <c r="BJ16174"/>
      <c r="BK16174"/>
      <c r="BL16174"/>
      <c r="BM16174"/>
      <c r="BN16174"/>
    </row>
    <row r="16175" spans="61:66" x14ac:dyDescent="0.25">
      <c r="BI16175"/>
      <c r="BJ16175"/>
      <c r="BK16175"/>
      <c r="BL16175"/>
      <c r="BM16175"/>
      <c r="BN16175"/>
    </row>
    <row r="16176" spans="61:66" x14ac:dyDescent="0.25">
      <c r="BI16176"/>
      <c r="BJ16176"/>
      <c r="BK16176"/>
      <c r="BL16176"/>
      <c r="BM16176"/>
      <c r="BN16176"/>
    </row>
    <row r="16177" spans="61:66" x14ac:dyDescent="0.25">
      <c r="BI16177"/>
      <c r="BJ16177"/>
      <c r="BK16177"/>
      <c r="BL16177"/>
      <c r="BM16177"/>
      <c r="BN16177"/>
    </row>
    <row r="16178" spans="61:66" x14ac:dyDescent="0.25">
      <c r="BI16178"/>
      <c r="BJ16178"/>
      <c r="BK16178"/>
      <c r="BL16178"/>
      <c r="BM16178"/>
      <c r="BN16178"/>
    </row>
    <row r="16179" spans="61:66" x14ac:dyDescent="0.25">
      <c r="BI16179"/>
      <c r="BJ16179"/>
      <c r="BK16179"/>
      <c r="BL16179"/>
      <c r="BM16179"/>
      <c r="BN16179"/>
    </row>
    <row r="16180" spans="61:66" x14ac:dyDescent="0.25">
      <c r="BI16180"/>
      <c r="BJ16180"/>
      <c r="BK16180"/>
      <c r="BL16180"/>
      <c r="BM16180"/>
      <c r="BN16180"/>
    </row>
    <row r="16181" spans="61:66" x14ac:dyDescent="0.25">
      <c r="BI16181"/>
      <c r="BJ16181"/>
      <c r="BK16181"/>
      <c r="BL16181"/>
      <c r="BM16181"/>
      <c r="BN16181"/>
    </row>
    <row r="16182" spans="61:66" x14ac:dyDescent="0.25">
      <c r="BI16182"/>
      <c r="BJ16182"/>
      <c r="BK16182"/>
      <c r="BL16182"/>
      <c r="BM16182"/>
      <c r="BN16182"/>
    </row>
    <row r="16183" spans="61:66" x14ac:dyDescent="0.25">
      <c r="BI16183"/>
      <c r="BJ16183"/>
      <c r="BK16183"/>
      <c r="BL16183"/>
      <c r="BM16183"/>
      <c r="BN16183"/>
    </row>
    <row r="16184" spans="61:66" x14ac:dyDescent="0.25">
      <c r="BI16184"/>
      <c r="BJ16184"/>
      <c r="BK16184"/>
      <c r="BL16184"/>
      <c r="BM16184"/>
      <c r="BN16184"/>
    </row>
    <row r="16185" spans="61:66" x14ac:dyDescent="0.25">
      <c r="BI16185"/>
      <c r="BJ16185"/>
      <c r="BK16185"/>
      <c r="BL16185"/>
      <c r="BM16185"/>
      <c r="BN16185"/>
    </row>
    <row r="16186" spans="61:66" x14ac:dyDescent="0.25">
      <c r="BI16186"/>
      <c r="BJ16186"/>
      <c r="BK16186"/>
      <c r="BL16186"/>
      <c r="BM16186"/>
      <c r="BN16186"/>
    </row>
    <row r="16187" spans="61:66" x14ac:dyDescent="0.25">
      <c r="BI16187"/>
      <c r="BJ16187"/>
      <c r="BK16187"/>
      <c r="BL16187"/>
      <c r="BM16187"/>
      <c r="BN16187"/>
    </row>
    <row r="16188" spans="61:66" x14ac:dyDescent="0.25">
      <c r="BI16188"/>
      <c r="BJ16188"/>
      <c r="BK16188"/>
      <c r="BL16188"/>
      <c r="BM16188"/>
      <c r="BN16188"/>
    </row>
    <row r="16189" spans="61:66" x14ac:dyDescent="0.25">
      <c r="BI16189"/>
      <c r="BJ16189"/>
      <c r="BK16189"/>
      <c r="BL16189"/>
      <c r="BM16189"/>
      <c r="BN16189"/>
    </row>
    <row r="16190" spans="61:66" x14ac:dyDescent="0.25">
      <c r="BI16190"/>
      <c r="BJ16190"/>
      <c r="BK16190"/>
      <c r="BL16190"/>
      <c r="BM16190"/>
      <c r="BN16190"/>
    </row>
    <row r="16191" spans="61:66" x14ac:dyDescent="0.25">
      <c r="BI16191"/>
      <c r="BJ16191"/>
      <c r="BK16191"/>
      <c r="BL16191"/>
      <c r="BM16191"/>
      <c r="BN16191"/>
    </row>
    <row r="16192" spans="61:66" x14ac:dyDescent="0.25">
      <c r="BI16192"/>
      <c r="BJ16192"/>
      <c r="BK16192"/>
      <c r="BL16192"/>
      <c r="BM16192"/>
      <c r="BN16192"/>
    </row>
    <row r="16193" spans="61:66" x14ac:dyDescent="0.25">
      <c r="BI16193"/>
      <c r="BJ16193"/>
      <c r="BK16193"/>
      <c r="BL16193"/>
      <c r="BM16193"/>
      <c r="BN16193"/>
    </row>
    <row r="16194" spans="61:66" x14ac:dyDescent="0.25">
      <c r="BI16194"/>
      <c r="BJ16194"/>
      <c r="BK16194"/>
      <c r="BL16194"/>
      <c r="BM16194"/>
      <c r="BN16194"/>
    </row>
    <row r="16195" spans="61:66" x14ac:dyDescent="0.25">
      <c r="BI16195"/>
      <c r="BJ16195"/>
      <c r="BK16195"/>
      <c r="BL16195"/>
      <c r="BM16195"/>
      <c r="BN16195"/>
    </row>
    <row r="16196" spans="61:66" x14ac:dyDescent="0.25">
      <c r="BI16196"/>
      <c r="BJ16196"/>
      <c r="BK16196"/>
      <c r="BL16196"/>
      <c r="BM16196"/>
      <c r="BN16196"/>
    </row>
    <row r="16197" spans="61:66" x14ac:dyDescent="0.25">
      <c r="BI16197"/>
      <c r="BJ16197"/>
      <c r="BK16197"/>
      <c r="BL16197"/>
      <c r="BM16197"/>
      <c r="BN16197"/>
    </row>
    <row r="16198" spans="61:66" x14ac:dyDescent="0.25">
      <c r="BI16198"/>
      <c r="BJ16198"/>
      <c r="BK16198"/>
      <c r="BL16198"/>
      <c r="BM16198"/>
      <c r="BN16198"/>
    </row>
    <row r="16199" spans="61:66" x14ac:dyDescent="0.25">
      <c r="BI16199"/>
      <c r="BJ16199"/>
      <c r="BK16199"/>
      <c r="BL16199"/>
      <c r="BM16199"/>
      <c r="BN16199"/>
    </row>
    <row r="16200" spans="61:66" x14ac:dyDescent="0.25">
      <c r="BI16200"/>
      <c r="BJ16200"/>
      <c r="BK16200"/>
      <c r="BL16200"/>
      <c r="BM16200"/>
      <c r="BN16200"/>
    </row>
    <row r="16201" spans="61:66" x14ac:dyDescent="0.25">
      <c r="BI16201"/>
      <c r="BJ16201"/>
      <c r="BK16201"/>
      <c r="BL16201"/>
      <c r="BM16201"/>
      <c r="BN16201"/>
    </row>
    <row r="16202" spans="61:66" x14ac:dyDescent="0.25">
      <c r="BI16202"/>
      <c r="BJ16202"/>
      <c r="BK16202"/>
      <c r="BL16202"/>
      <c r="BM16202"/>
      <c r="BN16202"/>
    </row>
    <row r="16203" spans="61:66" x14ac:dyDescent="0.25">
      <c r="BI16203"/>
      <c r="BJ16203"/>
      <c r="BK16203"/>
      <c r="BL16203"/>
      <c r="BM16203"/>
      <c r="BN16203"/>
    </row>
    <row r="16204" spans="61:66" x14ac:dyDescent="0.25">
      <c r="BI16204"/>
      <c r="BJ16204"/>
      <c r="BK16204"/>
      <c r="BL16204"/>
      <c r="BM16204"/>
      <c r="BN16204"/>
    </row>
    <row r="16205" spans="61:66" x14ac:dyDescent="0.25">
      <c r="BI16205"/>
      <c r="BJ16205"/>
      <c r="BK16205"/>
      <c r="BL16205"/>
      <c r="BM16205"/>
      <c r="BN16205"/>
    </row>
    <row r="16206" spans="61:66" x14ac:dyDescent="0.25">
      <c r="BI16206"/>
      <c r="BJ16206"/>
      <c r="BK16206"/>
      <c r="BL16206"/>
      <c r="BM16206"/>
      <c r="BN16206"/>
    </row>
    <row r="16207" spans="61:66" x14ac:dyDescent="0.25">
      <c r="BI16207"/>
      <c r="BJ16207"/>
      <c r="BK16207"/>
      <c r="BL16207"/>
      <c r="BM16207"/>
      <c r="BN16207"/>
    </row>
    <row r="16208" spans="61:66" x14ac:dyDescent="0.25">
      <c r="BI16208"/>
      <c r="BJ16208"/>
      <c r="BK16208"/>
      <c r="BL16208"/>
      <c r="BM16208"/>
      <c r="BN16208"/>
    </row>
    <row r="16209" spans="61:66" x14ac:dyDescent="0.25">
      <c r="BI16209"/>
      <c r="BJ16209"/>
      <c r="BK16209"/>
      <c r="BL16209"/>
      <c r="BM16209"/>
      <c r="BN16209"/>
    </row>
    <row r="16210" spans="61:66" x14ac:dyDescent="0.25">
      <c r="BI16210"/>
      <c r="BJ16210"/>
      <c r="BK16210"/>
      <c r="BL16210"/>
      <c r="BM16210"/>
      <c r="BN16210"/>
    </row>
    <row r="16211" spans="61:66" x14ac:dyDescent="0.25">
      <c r="BI16211"/>
      <c r="BJ16211"/>
      <c r="BK16211"/>
      <c r="BL16211"/>
      <c r="BM16211"/>
      <c r="BN16211"/>
    </row>
    <row r="16212" spans="61:66" x14ac:dyDescent="0.25">
      <c r="BI16212"/>
      <c r="BJ16212"/>
      <c r="BK16212"/>
      <c r="BL16212"/>
      <c r="BM16212"/>
      <c r="BN16212"/>
    </row>
    <row r="16213" spans="61:66" x14ac:dyDescent="0.25">
      <c r="BI16213"/>
      <c r="BJ16213"/>
      <c r="BK16213"/>
      <c r="BL16213"/>
      <c r="BM16213"/>
      <c r="BN16213"/>
    </row>
    <row r="16214" spans="61:66" x14ac:dyDescent="0.25">
      <c r="BI16214"/>
      <c r="BJ16214"/>
      <c r="BK16214"/>
      <c r="BL16214"/>
      <c r="BM16214"/>
      <c r="BN16214"/>
    </row>
    <row r="16215" spans="61:66" x14ac:dyDescent="0.25">
      <c r="BI16215"/>
      <c r="BJ16215"/>
      <c r="BK16215"/>
      <c r="BL16215"/>
      <c r="BM16215"/>
      <c r="BN16215"/>
    </row>
    <row r="16216" spans="61:66" x14ac:dyDescent="0.25">
      <c r="BI16216"/>
      <c r="BJ16216"/>
      <c r="BK16216"/>
      <c r="BL16216"/>
      <c r="BM16216"/>
      <c r="BN16216"/>
    </row>
    <row r="16217" spans="61:66" x14ac:dyDescent="0.25">
      <c r="BI16217"/>
      <c r="BJ16217"/>
      <c r="BK16217"/>
      <c r="BL16217"/>
      <c r="BM16217"/>
      <c r="BN16217"/>
    </row>
    <row r="16218" spans="61:66" x14ac:dyDescent="0.25">
      <c r="BI16218"/>
      <c r="BJ16218"/>
      <c r="BK16218"/>
      <c r="BL16218"/>
      <c r="BM16218"/>
      <c r="BN16218"/>
    </row>
    <row r="16219" spans="61:66" x14ac:dyDescent="0.25">
      <c r="BI16219"/>
      <c r="BJ16219"/>
      <c r="BK16219"/>
      <c r="BL16219"/>
      <c r="BM16219"/>
      <c r="BN16219"/>
    </row>
    <row r="16220" spans="61:66" x14ac:dyDescent="0.25">
      <c r="BI16220"/>
      <c r="BJ16220"/>
      <c r="BK16220"/>
      <c r="BL16220"/>
      <c r="BM16220"/>
      <c r="BN16220"/>
    </row>
    <row r="16221" spans="61:66" x14ac:dyDescent="0.25">
      <c r="BI16221"/>
      <c r="BJ16221"/>
      <c r="BK16221"/>
      <c r="BL16221"/>
      <c r="BM16221"/>
      <c r="BN16221"/>
    </row>
    <row r="16222" spans="61:66" x14ac:dyDescent="0.25">
      <c r="BI16222"/>
      <c r="BJ16222"/>
      <c r="BK16222"/>
      <c r="BL16222"/>
      <c r="BM16222"/>
      <c r="BN16222"/>
    </row>
    <row r="16223" spans="61:66" x14ac:dyDescent="0.25">
      <c r="BI16223"/>
      <c r="BJ16223"/>
      <c r="BK16223"/>
      <c r="BL16223"/>
      <c r="BM16223"/>
      <c r="BN16223"/>
    </row>
    <row r="16224" spans="61:66" x14ac:dyDescent="0.25">
      <c r="BI16224"/>
      <c r="BJ16224"/>
      <c r="BK16224"/>
      <c r="BL16224"/>
      <c r="BM16224"/>
      <c r="BN16224"/>
    </row>
    <row r="16225" spans="61:66" x14ac:dyDescent="0.25">
      <c r="BI16225"/>
      <c r="BJ16225"/>
      <c r="BK16225"/>
      <c r="BL16225"/>
      <c r="BM16225"/>
      <c r="BN16225"/>
    </row>
    <row r="16226" spans="61:66" x14ac:dyDescent="0.25">
      <c r="BI16226"/>
      <c r="BJ16226"/>
      <c r="BK16226"/>
      <c r="BL16226"/>
      <c r="BM16226"/>
      <c r="BN16226"/>
    </row>
    <row r="16227" spans="61:66" x14ac:dyDescent="0.25">
      <c r="BI16227"/>
      <c r="BJ16227"/>
      <c r="BK16227"/>
      <c r="BL16227"/>
      <c r="BM16227"/>
      <c r="BN16227"/>
    </row>
    <row r="16228" spans="61:66" x14ac:dyDescent="0.25">
      <c r="BI16228"/>
      <c r="BJ16228"/>
      <c r="BK16228"/>
      <c r="BL16228"/>
      <c r="BM16228"/>
      <c r="BN16228"/>
    </row>
    <row r="16229" spans="61:66" x14ac:dyDescent="0.25">
      <c r="BI16229"/>
      <c r="BJ16229"/>
      <c r="BK16229"/>
      <c r="BL16229"/>
      <c r="BM16229"/>
      <c r="BN16229"/>
    </row>
    <row r="16230" spans="61:66" x14ac:dyDescent="0.25">
      <c r="BI16230"/>
      <c r="BJ16230"/>
      <c r="BK16230"/>
      <c r="BL16230"/>
      <c r="BM16230"/>
      <c r="BN16230"/>
    </row>
    <row r="16231" spans="61:66" x14ac:dyDescent="0.25">
      <c r="BI16231"/>
      <c r="BJ16231"/>
      <c r="BK16231"/>
      <c r="BL16231"/>
      <c r="BM16231"/>
      <c r="BN16231"/>
    </row>
    <row r="16232" spans="61:66" x14ac:dyDescent="0.25">
      <c r="BI16232"/>
      <c r="BJ16232"/>
      <c r="BK16232"/>
      <c r="BL16232"/>
      <c r="BM16232"/>
      <c r="BN16232"/>
    </row>
    <row r="16233" spans="61:66" x14ac:dyDescent="0.25">
      <c r="BI16233"/>
      <c r="BJ16233"/>
      <c r="BK16233"/>
      <c r="BL16233"/>
      <c r="BM16233"/>
      <c r="BN16233"/>
    </row>
    <row r="16234" spans="61:66" x14ac:dyDescent="0.25">
      <c r="BI16234"/>
      <c r="BJ16234"/>
      <c r="BK16234"/>
      <c r="BL16234"/>
      <c r="BM16234"/>
      <c r="BN16234"/>
    </row>
    <row r="16235" spans="61:66" x14ac:dyDescent="0.25">
      <c r="BI16235"/>
      <c r="BJ16235"/>
      <c r="BK16235"/>
      <c r="BL16235"/>
      <c r="BM16235"/>
      <c r="BN16235"/>
    </row>
    <row r="16236" spans="61:66" x14ac:dyDescent="0.25">
      <c r="BI16236"/>
      <c r="BJ16236"/>
      <c r="BK16236"/>
      <c r="BL16236"/>
      <c r="BM16236"/>
      <c r="BN16236"/>
    </row>
    <row r="16237" spans="61:66" x14ac:dyDescent="0.25">
      <c r="BI16237"/>
      <c r="BJ16237"/>
      <c r="BK16237"/>
      <c r="BL16237"/>
      <c r="BM16237"/>
      <c r="BN16237"/>
    </row>
    <row r="16238" spans="61:66" x14ac:dyDescent="0.25">
      <c r="BI16238"/>
      <c r="BJ16238"/>
      <c r="BK16238"/>
      <c r="BL16238"/>
      <c r="BM16238"/>
      <c r="BN16238"/>
    </row>
    <row r="16239" spans="61:66" x14ac:dyDescent="0.25">
      <c r="BI16239"/>
      <c r="BJ16239"/>
      <c r="BK16239"/>
      <c r="BL16239"/>
      <c r="BM16239"/>
      <c r="BN16239"/>
    </row>
    <row r="16240" spans="61:66" x14ac:dyDescent="0.25">
      <c r="BI16240"/>
      <c r="BJ16240"/>
      <c r="BK16240"/>
      <c r="BL16240"/>
      <c r="BM16240"/>
      <c r="BN16240"/>
    </row>
    <row r="16241" spans="61:66" x14ac:dyDescent="0.25">
      <c r="BI16241"/>
      <c r="BJ16241"/>
      <c r="BK16241"/>
      <c r="BL16241"/>
      <c r="BM16241"/>
      <c r="BN16241"/>
    </row>
    <row r="16242" spans="61:66" x14ac:dyDescent="0.25">
      <c r="BI16242"/>
      <c r="BJ16242"/>
      <c r="BK16242"/>
      <c r="BL16242"/>
      <c r="BM16242"/>
      <c r="BN16242"/>
    </row>
    <row r="16243" spans="61:66" x14ac:dyDescent="0.25">
      <c r="BI16243"/>
      <c r="BJ16243"/>
      <c r="BK16243"/>
      <c r="BL16243"/>
      <c r="BM16243"/>
      <c r="BN16243"/>
    </row>
    <row r="16244" spans="61:66" x14ac:dyDescent="0.25">
      <c r="BI16244"/>
      <c r="BJ16244"/>
      <c r="BK16244"/>
      <c r="BL16244"/>
      <c r="BM16244"/>
      <c r="BN16244"/>
    </row>
    <row r="16245" spans="61:66" x14ac:dyDescent="0.25">
      <c r="BI16245"/>
      <c r="BJ16245"/>
      <c r="BK16245"/>
      <c r="BL16245"/>
      <c r="BM16245"/>
      <c r="BN16245"/>
    </row>
    <row r="16246" spans="61:66" x14ac:dyDescent="0.25">
      <c r="BI16246"/>
      <c r="BJ16246"/>
      <c r="BK16246"/>
      <c r="BL16246"/>
      <c r="BM16246"/>
      <c r="BN16246"/>
    </row>
    <row r="16247" spans="61:66" x14ac:dyDescent="0.25">
      <c r="BI16247"/>
      <c r="BJ16247"/>
      <c r="BK16247"/>
      <c r="BL16247"/>
      <c r="BM16247"/>
      <c r="BN16247"/>
    </row>
    <row r="16248" spans="61:66" x14ac:dyDescent="0.25">
      <c r="BI16248"/>
      <c r="BJ16248"/>
      <c r="BK16248"/>
      <c r="BL16248"/>
      <c r="BM16248"/>
      <c r="BN16248"/>
    </row>
    <row r="16249" spans="61:66" x14ac:dyDescent="0.25">
      <c r="BI16249"/>
      <c r="BJ16249"/>
      <c r="BK16249"/>
      <c r="BL16249"/>
      <c r="BM16249"/>
      <c r="BN16249"/>
    </row>
    <row r="16250" spans="61:66" x14ac:dyDescent="0.25">
      <c r="BI16250"/>
      <c r="BJ16250"/>
      <c r="BK16250"/>
      <c r="BL16250"/>
      <c r="BM16250"/>
      <c r="BN16250"/>
    </row>
    <row r="16251" spans="61:66" x14ac:dyDescent="0.25">
      <c r="BI16251"/>
      <c r="BJ16251"/>
      <c r="BK16251"/>
      <c r="BL16251"/>
      <c r="BM16251"/>
      <c r="BN16251"/>
    </row>
    <row r="16252" spans="61:66" x14ac:dyDescent="0.25">
      <c r="BI16252"/>
      <c r="BJ16252"/>
      <c r="BK16252"/>
      <c r="BL16252"/>
      <c r="BM16252"/>
      <c r="BN16252"/>
    </row>
    <row r="16253" spans="61:66" x14ac:dyDescent="0.25">
      <c r="BI16253"/>
      <c r="BJ16253"/>
      <c r="BK16253"/>
      <c r="BL16253"/>
      <c r="BM16253"/>
      <c r="BN16253"/>
    </row>
    <row r="16254" spans="61:66" x14ac:dyDescent="0.25">
      <c r="BI16254"/>
      <c r="BJ16254"/>
      <c r="BK16254"/>
      <c r="BL16254"/>
      <c r="BM16254"/>
      <c r="BN16254"/>
    </row>
    <row r="16255" spans="61:66" x14ac:dyDescent="0.25">
      <c r="BI16255"/>
      <c r="BJ16255"/>
      <c r="BK16255"/>
      <c r="BL16255"/>
      <c r="BM16255"/>
      <c r="BN16255"/>
    </row>
    <row r="16256" spans="61:66" x14ac:dyDescent="0.25">
      <c r="BI16256"/>
      <c r="BJ16256"/>
      <c r="BK16256"/>
      <c r="BL16256"/>
      <c r="BM16256"/>
      <c r="BN16256"/>
    </row>
    <row r="16257" spans="61:66" x14ac:dyDescent="0.25">
      <c r="BI16257"/>
      <c r="BJ16257"/>
      <c r="BK16257"/>
      <c r="BL16257"/>
      <c r="BM16257"/>
      <c r="BN16257"/>
    </row>
    <row r="16258" spans="61:66" x14ac:dyDescent="0.25">
      <c r="BI16258"/>
      <c r="BJ16258"/>
      <c r="BK16258"/>
      <c r="BL16258"/>
      <c r="BM16258"/>
      <c r="BN16258"/>
    </row>
    <row r="16259" spans="61:66" x14ac:dyDescent="0.25">
      <c r="BI16259"/>
      <c r="BJ16259"/>
      <c r="BK16259"/>
      <c r="BL16259"/>
      <c r="BM16259"/>
      <c r="BN16259"/>
    </row>
    <row r="16260" spans="61:66" x14ac:dyDescent="0.25">
      <c r="BI16260"/>
      <c r="BJ16260"/>
      <c r="BK16260"/>
      <c r="BL16260"/>
      <c r="BM16260"/>
      <c r="BN16260"/>
    </row>
    <row r="16261" spans="61:66" x14ac:dyDescent="0.25">
      <c r="BI16261"/>
      <c r="BJ16261"/>
      <c r="BK16261"/>
      <c r="BL16261"/>
      <c r="BM16261"/>
      <c r="BN16261"/>
    </row>
    <row r="16262" spans="61:66" x14ac:dyDescent="0.25">
      <c r="BI16262"/>
      <c r="BJ16262"/>
      <c r="BK16262"/>
      <c r="BL16262"/>
      <c r="BM16262"/>
      <c r="BN16262"/>
    </row>
    <row r="16263" spans="61:66" x14ac:dyDescent="0.25">
      <c r="BI16263"/>
      <c r="BJ16263"/>
      <c r="BK16263"/>
      <c r="BL16263"/>
      <c r="BM16263"/>
      <c r="BN16263"/>
    </row>
    <row r="16264" spans="61:66" x14ac:dyDescent="0.25">
      <c r="BI16264"/>
      <c r="BJ16264"/>
      <c r="BK16264"/>
      <c r="BL16264"/>
      <c r="BM16264"/>
      <c r="BN16264"/>
    </row>
    <row r="16265" spans="61:66" x14ac:dyDescent="0.25">
      <c r="BI16265"/>
      <c r="BJ16265"/>
      <c r="BK16265"/>
      <c r="BL16265"/>
      <c r="BM16265"/>
      <c r="BN16265"/>
    </row>
    <row r="16266" spans="61:66" x14ac:dyDescent="0.25">
      <c r="BI16266"/>
      <c r="BJ16266"/>
      <c r="BK16266"/>
      <c r="BL16266"/>
      <c r="BM16266"/>
      <c r="BN16266"/>
    </row>
    <row r="16267" spans="61:66" x14ac:dyDescent="0.25">
      <c r="BI16267"/>
      <c r="BJ16267"/>
      <c r="BK16267"/>
      <c r="BL16267"/>
      <c r="BM16267"/>
      <c r="BN16267"/>
    </row>
    <row r="16268" spans="61:66" x14ac:dyDescent="0.25">
      <c r="BI16268"/>
      <c r="BJ16268"/>
      <c r="BK16268"/>
      <c r="BL16268"/>
      <c r="BM16268"/>
      <c r="BN16268"/>
    </row>
    <row r="16269" spans="61:66" x14ac:dyDescent="0.25">
      <c r="BI16269"/>
      <c r="BJ16269"/>
      <c r="BK16269"/>
      <c r="BL16269"/>
      <c r="BM16269"/>
      <c r="BN16269"/>
    </row>
    <row r="16270" spans="61:66" x14ac:dyDescent="0.25">
      <c r="BI16270"/>
      <c r="BJ16270"/>
      <c r="BK16270"/>
      <c r="BL16270"/>
      <c r="BM16270"/>
      <c r="BN16270"/>
    </row>
    <row r="16271" spans="61:66" x14ac:dyDescent="0.25">
      <c r="BI16271"/>
      <c r="BJ16271"/>
      <c r="BK16271"/>
      <c r="BL16271"/>
      <c r="BM16271"/>
      <c r="BN16271"/>
    </row>
    <row r="16272" spans="61:66" x14ac:dyDescent="0.25">
      <c r="BI16272"/>
      <c r="BJ16272"/>
      <c r="BK16272"/>
      <c r="BL16272"/>
      <c r="BM16272"/>
      <c r="BN16272"/>
    </row>
    <row r="16273" spans="61:66" x14ac:dyDescent="0.25">
      <c r="BI16273"/>
      <c r="BJ16273"/>
      <c r="BK16273"/>
      <c r="BL16273"/>
      <c r="BM16273"/>
      <c r="BN16273"/>
    </row>
    <row r="16274" spans="61:66" x14ac:dyDescent="0.25">
      <c r="BI16274"/>
      <c r="BJ16274"/>
      <c r="BK16274"/>
      <c r="BL16274"/>
      <c r="BM16274"/>
      <c r="BN16274"/>
    </row>
    <row r="16275" spans="61:66" x14ac:dyDescent="0.25">
      <c r="BI16275"/>
      <c r="BJ16275"/>
      <c r="BK16275"/>
      <c r="BL16275"/>
      <c r="BM16275"/>
      <c r="BN16275"/>
    </row>
    <row r="16276" spans="61:66" x14ac:dyDescent="0.25">
      <c r="BI16276"/>
      <c r="BJ16276"/>
      <c r="BK16276"/>
      <c r="BL16276"/>
      <c r="BM16276"/>
      <c r="BN16276"/>
    </row>
    <row r="16277" spans="61:66" x14ac:dyDescent="0.25">
      <c r="BI16277"/>
      <c r="BJ16277"/>
      <c r="BK16277"/>
      <c r="BL16277"/>
      <c r="BM16277"/>
      <c r="BN16277"/>
    </row>
    <row r="16278" spans="61:66" x14ac:dyDescent="0.25">
      <c r="BI16278"/>
      <c r="BJ16278"/>
      <c r="BK16278"/>
      <c r="BL16278"/>
      <c r="BM16278"/>
      <c r="BN16278"/>
    </row>
    <row r="16279" spans="61:66" x14ac:dyDescent="0.25">
      <c r="BI16279"/>
      <c r="BJ16279"/>
      <c r="BK16279"/>
      <c r="BL16279"/>
      <c r="BM16279"/>
      <c r="BN16279"/>
    </row>
    <row r="16280" spans="61:66" x14ac:dyDescent="0.25">
      <c r="BI16280"/>
      <c r="BJ16280"/>
      <c r="BK16280"/>
      <c r="BL16280"/>
      <c r="BM16280"/>
      <c r="BN16280"/>
    </row>
    <row r="16281" spans="61:66" x14ac:dyDescent="0.25">
      <c r="BI16281"/>
      <c r="BJ16281"/>
      <c r="BK16281"/>
      <c r="BL16281"/>
      <c r="BM16281"/>
      <c r="BN16281"/>
    </row>
    <row r="16282" spans="61:66" x14ac:dyDescent="0.25">
      <c r="BI16282"/>
      <c r="BJ16282"/>
      <c r="BK16282"/>
      <c r="BL16282"/>
      <c r="BM16282"/>
      <c r="BN16282"/>
    </row>
    <row r="16283" spans="61:66" x14ac:dyDescent="0.25">
      <c r="BI16283"/>
      <c r="BJ16283"/>
      <c r="BK16283"/>
      <c r="BL16283"/>
      <c r="BM16283"/>
      <c r="BN16283"/>
    </row>
    <row r="16284" spans="61:66" x14ac:dyDescent="0.25">
      <c r="BI16284"/>
      <c r="BJ16284"/>
      <c r="BK16284"/>
      <c r="BL16284"/>
      <c r="BM16284"/>
      <c r="BN16284"/>
    </row>
    <row r="16285" spans="61:66" x14ac:dyDescent="0.25">
      <c r="BI16285"/>
      <c r="BJ16285"/>
      <c r="BK16285"/>
      <c r="BL16285"/>
      <c r="BM16285"/>
      <c r="BN16285"/>
    </row>
    <row r="16286" spans="61:66" x14ac:dyDescent="0.25">
      <c r="BI16286"/>
      <c r="BJ16286"/>
      <c r="BK16286"/>
      <c r="BL16286"/>
      <c r="BM16286"/>
      <c r="BN16286"/>
    </row>
    <row r="16287" spans="61:66" x14ac:dyDescent="0.25">
      <c r="BI16287"/>
      <c r="BJ16287"/>
      <c r="BK16287"/>
      <c r="BL16287"/>
      <c r="BM16287"/>
      <c r="BN16287"/>
    </row>
    <row r="16288" spans="61:66" x14ac:dyDescent="0.25">
      <c r="BI16288"/>
      <c r="BJ16288"/>
      <c r="BK16288"/>
      <c r="BL16288"/>
      <c r="BM16288"/>
      <c r="BN16288"/>
    </row>
    <row r="16289" spans="61:66" x14ac:dyDescent="0.25">
      <c r="BI16289"/>
      <c r="BJ16289"/>
      <c r="BK16289"/>
      <c r="BL16289"/>
      <c r="BM16289"/>
      <c r="BN16289"/>
    </row>
    <row r="16290" spans="61:66" x14ac:dyDescent="0.25">
      <c r="BI16290"/>
      <c r="BJ16290"/>
      <c r="BK16290"/>
      <c r="BL16290"/>
      <c r="BM16290"/>
      <c r="BN16290"/>
    </row>
    <row r="16291" spans="61:66" x14ac:dyDescent="0.25">
      <c r="BI16291"/>
      <c r="BJ16291"/>
      <c r="BK16291"/>
      <c r="BL16291"/>
      <c r="BM16291"/>
      <c r="BN16291"/>
    </row>
    <row r="16292" spans="61:66" x14ac:dyDescent="0.25">
      <c r="BI16292"/>
      <c r="BJ16292"/>
      <c r="BK16292"/>
      <c r="BL16292"/>
      <c r="BM16292"/>
      <c r="BN16292"/>
    </row>
    <row r="16293" spans="61:66" x14ac:dyDescent="0.25">
      <c r="BI16293"/>
      <c r="BJ16293"/>
      <c r="BK16293"/>
      <c r="BL16293"/>
      <c r="BM16293"/>
      <c r="BN16293"/>
    </row>
    <row r="16294" spans="61:66" x14ac:dyDescent="0.25">
      <c r="BI16294"/>
      <c r="BJ16294"/>
      <c r="BK16294"/>
      <c r="BL16294"/>
      <c r="BM16294"/>
      <c r="BN16294"/>
    </row>
    <row r="16295" spans="61:66" x14ac:dyDescent="0.25">
      <c r="BI16295"/>
      <c r="BJ16295"/>
      <c r="BK16295"/>
      <c r="BL16295"/>
      <c r="BM16295"/>
      <c r="BN16295"/>
    </row>
    <row r="16296" spans="61:66" x14ac:dyDescent="0.25">
      <c r="BI16296"/>
      <c r="BJ16296"/>
      <c r="BK16296"/>
      <c r="BL16296"/>
      <c r="BM16296"/>
      <c r="BN16296"/>
    </row>
    <row r="16297" spans="61:66" x14ac:dyDescent="0.25">
      <c r="BI16297"/>
      <c r="BJ16297"/>
      <c r="BK16297"/>
      <c r="BL16297"/>
      <c r="BM16297"/>
      <c r="BN16297"/>
    </row>
    <row r="16298" spans="61:66" x14ac:dyDescent="0.25">
      <c r="BI16298"/>
      <c r="BJ16298"/>
      <c r="BK16298"/>
      <c r="BL16298"/>
      <c r="BM16298"/>
      <c r="BN16298"/>
    </row>
    <row r="16299" spans="61:66" x14ac:dyDescent="0.25">
      <c r="BI16299"/>
      <c r="BJ16299"/>
      <c r="BK16299"/>
      <c r="BL16299"/>
      <c r="BM16299"/>
      <c r="BN16299"/>
    </row>
    <row r="16300" spans="61:66" x14ac:dyDescent="0.25">
      <c r="BI16300"/>
      <c r="BJ16300"/>
      <c r="BK16300"/>
      <c r="BL16300"/>
      <c r="BM16300"/>
      <c r="BN16300"/>
    </row>
    <row r="16301" spans="61:66" x14ac:dyDescent="0.25">
      <c r="BI16301"/>
      <c r="BJ16301"/>
      <c r="BK16301"/>
      <c r="BL16301"/>
      <c r="BM16301"/>
      <c r="BN16301"/>
    </row>
    <row r="16302" spans="61:66" x14ac:dyDescent="0.25">
      <c r="BI16302"/>
      <c r="BJ16302"/>
      <c r="BK16302"/>
      <c r="BL16302"/>
      <c r="BM16302"/>
      <c r="BN16302"/>
    </row>
    <row r="16303" spans="61:66" x14ac:dyDescent="0.25">
      <c r="BI16303"/>
      <c r="BJ16303"/>
      <c r="BK16303"/>
      <c r="BL16303"/>
      <c r="BM16303"/>
      <c r="BN16303"/>
    </row>
    <row r="16304" spans="61:66" x14ac:dyDescent="0.25">
      <c r="BI16304"/>
      <c r="BJ16304"/>
      <c r="BK16304"/>
      <c r="BL16304"/>
      <c r="BM16304"/>
      <c r="BN16304"/>
    </row>
    <row r="16305" spans="61:66" x14ac:dyDescent="0.25">
      <c r="BI16305"/>
      <c r="BJ16305"/>
      <c r="BK16305"/>
      <c r="BL16305"/>
      <c r="BM16305"/>
      <c r="BN16305"/>
    </row>
    <row r="16306" spans="61:66" x14ac:dyDescent="0.25">
      <c r="BI16306"/>
      <c r="BJ16306"/>
      <c r="BK16306"/>
      <c r="BL16306"/>
      <c r="BM16306"/>
      <c r="BN16306"/>
    </row>
    <row r="16307" spans="61:66" x14ac:dyDescent="0.25">
      <c r="BI16307"/>
      <c r="BJ16307"/>
      <c r="BK16307"/>
      <c r="BL16307"/>
      <c r="BM16307"/>
      <c r="BN16307"/>
    </row>
    <row r="16308" spans="61:66" x14ac:dyDescent="0.25">
      <c r="BI16308"/>
      <c r="BJ16308"/>
      <c r="BK16308"/>
      <c r="BL16308"/>
      <c r="BM16308"/>
      <c r="BN16308"/>
    </row>
    <row r="16309" spans="61:66" x14ac:dyDescent="0.25">
      <c r="BI16309"/>
      <c r="BJ16309"/>
      <c r="BK16309"/>
      <c r="BL16309"/>
      <c r="BM16309"/>
      <c r="BN16309"/>
    </row>
    <row r="16310" spans="61:66" x14ac:dyDescent="0.25">
      <c r="BI16310"/>
      <c r="BJ16310"/>
      <c r="BK16310"/>
      <c r="BL16310"/>
      <c r="BM16310"/>
      <c r="BN16310"/>
    </row>
    <row r="16311" spans="61:66" x14ac:dyDescent="0.25">
      <c r="BI16311"/>
      <c r="BJ16311"/>
      <c r="BK16311"/>
      <c r="BL16311"/>
      <c r="BM16311"/>
      <c r="BN16311"/>
    </row>
    <row r="16312" spans="61:66" x14ac:dyDescent="0.25">
      <c r="BI16312"/>
      <c r="BJ16312"/>
      <c r="BK16312"/>
      <c r="BL16312"/>
      <c r="BM16312"/>
      <c r="BN16312"/>
    </row>
    <row r="16313" spans="61:66" x14ac:dyDescent="0.25">
      <c r="BI16313"/>
      <c r="BJ16313"/>
      <c r="BK16313"/>
      <c r="BL16313"/>
      <c r="BM16313"/>
      <c r="BN16313"/>
    </row>
    <row r="16314" spans="61:66" x14ac:dyDescent="0.25">
      <c r="BI16314"/>
      <c r="BJ16314"/>
      <c r="BK16314"/>
      <c r="BL16314"/>
      <c r="BM16314"/>
      <c r="BN16314"/>
    </row>
    <row r="16315" spans="61:66" x14ac:dyDescent="0.25">
      <c r="BI16315"/>
      <c r="BJ16315"/>
      <c r="BK16315"/>
      <c r="BL16315"/>
      <c r="BM16315"/>
      <c r="BN16315"/>
    </row>
    <row r="16316" spans="61:66" x14ac:dyDescent="0.25">
      <c r="BI16316"/>
      <c r="BJ16316"/>
      <c r="BK16316"/>
      <c r="BL16316"/>
      <c r="BM16316"/>
      <c r="BN16316"/>
    </row>
    <row r="16317" spans="61:66" x14ac:dyDescent="0.25">
      <c r="BI16317"/>
      <c r="BJ16317"/>
      <c r="BK16317"/>
      <c r="BL16317"/>
      <c r="BM16317"/>
      <c r="BN16317"/>
    </row>
    <row r="16318" spans="61:66" x14ac:dyDescent="0.25">
      <c r="BI16318"/>
      <c r="BJ16318"/>
      <c r="BK16318"/>
      <c r="BL16318"/>
      <c r="BM16318"/>
      <c r="BN16318"/>
    </row>
    <row r="16319" spans="61:66" x14ac:dyDescent="0.25">
      <c r="BI16319"/>
      <c r="BJ16319"/>
      <c r="BK16319"/>
      <c r="BL16319"/>
      <c r="BM16319"/>
      <c r="BN16319"/>
    </row>
    <row r="16320" spans="61:66" x14ac:dyDescent="0.25">
      <c r="BI16320"/>
      <c r="BJ16320"/>
      <c r="BK16320"/>
      <c r="BL16320"/>
      <c r="BM16320"/>
      <c r="BN16320"/>
    </row>
    <row r="16321" spans="61:66" x14ac:dyDescent="0.25">
      <c r="BI16321"/>
      <c r="BJ16321"/>
      <c r="BK16321"/>
      <c r="BL16321"/>
      <c r="BM16321"/>
      <c r="BN16321"/>
    </row>
    <row r="16322" spans="61:66" x14ac:dyDescent="0.25">
      <c r="BI16322"/>
      <c r="BJ16322"/>
      <c r="BK16322"/>
      <c r="BL16322"/>
      <c r="BM16322"/>
      <c r="BN16322"/>
    </row>
    <row r="16323" spans="61:66" x14ac:dyDescent="0.25">
      <c r="BI16323"/>
      <c r="BJ16323"/>
      <c r="BK16323"/>
      <c r="BL16323"/>
      <c r="BM16323"/>
      <c r="BN16323"/>
    </row>
    <row r="16324" spans="61:66" x14ac:dyDescent="0.25">
      <c r="BI16324"/>
      <c r="BJ16324"/>
      <c r="BK16324"/>
      <c r="BL16324"/>
      <c r="BM16324"/>
      <c r="BN16324"/>
    </row>
    <row r="16325" spans="61:66" x14ac:dyDescent="0.25">
      <c r="BI16325"/>
      <c r="BJ16325"/>
      <c r="BK16325"/>
      <c r="BL16325"/>
      <c r="BM16325"/>
      <c r="BN16325"/>
    </row>
    <row r="16326" spans="61:66" x14ac:dyDescent="0.25">
      <c r="BI16326"/>
      <c r="BJ16326"/>
      <c r="BK16326"/>
      <c r="BL16326"/>
      <c r="BM16326"/>
      <c r="BN16326"/>
    </row>
    <row r="16327" spans="61:66" x14ac:dyDescent="0.25">
      <c r="BI16327"/>
      <c r="BJ16327"/>
      <c r="BK16327"/>
      <c r="BL16327"/>
      <c r="BM16327"/>
      <c r="BN16327"/>
    </row>
    <row r="16328" spans="61:66" x14ac:dyDescent="0.25">
      <c r="BI16328"/>
      <c r="BJ16328"/>
      <c r="BK16328"/>
      <c r="BL16328"/>
      <c r="BM16328"/>
      <c r="BN16328"/>
    </row>
    <row r="16329" spans="61:66" x14ac:dyDescent="0.25">
      <c r="BI16329"/>
      <c r="BJ16329"/>
      <c r="BK16329"/>
      <c r="BL16329"/>
      <c r="BM16329"/>
      <c r="BN16329"/>
    </row>
    <row r="16330" spans="61:66" x14ac:dyDescent="0.25">
      <c r="BI16330"/>
      <c r="BJ16330"/>
      <c r="BK16330"/>
      <c r="BL16330"/>
      <c r="BM16330"/>
      <c r="BN16330"/>
    </row>
    <row r="16331" spans="61:66" x14ac:dyDescent="0.25">
      <c r="BI16331"/>
      <c r="BJ16331"/>
      <c r="BK16331"/>
      <c r="BL16331"/>
      <c r="BM16331"/>
      <c r="BN16331"/>
    </row>
    <row r="16332" spans="61:66" x14ac:dyDescent="0.25">
      <c r="BI16332"/>
      <c r="BJ16332"/>
      <c r="BK16332"/>
      <c r="BL16332"/>
      <c r="BM16332"/>
      <c r="BN16332"/>
    </row>
    <row r="16333" spans="61:66" x14ac:dyDescent="0.25">
      <c r="BI16333"/>
      <c r="BJ16333"/>
      <c r="BK16333"/>
      <c r="BL16333"/>
      <c r="BM16333"/>
      <c r="BN16333"/>
    </row>
    <row r="16334" spans="61:66" x14ac:dyDescent="0.25">
      <c r="BI16334"/>
      <c r="BJ16334"/>
      <c r="BK16334"/>
      <c r="BL16334"/>
      <c r="BM16334"/>
      <c r="BN16334"/>
    </row>
    <row r="16335" spans="61:66" x14ac:dyDescent="0.25">
      <c r="BI16335"/>
      <c r="BJ16335"/>
      <c r="BK16335"/>
      <c r="BL16335"/>
      <c r="BM16335"/>
      <c r="BN16335"/>
    </row>
    <row r="16336" spans="61:66" x14ac:dyDescent="0.25">
      <c r="BI16336"/>
      <c r="BJ16336"/>
      <c r="BK16336"/>
      <c r="BL16336"/>
      <c r="BM16336"/>
      <c r="BN16336"/>
    </row>
    <row r="16337" spans="61:66" x14ac:dyDescent="0.25">
      <c r="BI16337"/>
      <c r="BJ16337"/>
      <c r="BK16337"/>
      <c r="BL16337"/>
      <c r="BM16337"/>
      <c r="BN16337"/>
    </row>
    <row r="16338" spans="61:66" x14ac:dyDescent="0.25">
      <c r="BI16338"/>
      <c r="BJ16338"/>
      <c r="BK16338"/>
      <c r="BL16338"/>
      <c r="BM16338"/>
      <c r="BN16338"/>
    </row>
    <row r="16339" spans="61:66" x14ac:dyDescent="0.25">
      <c r="BI16339"/>
      <c r="BJ16339"/>
      <c r="BK16339"/>
      <c r="BL16339"/>
      <c r="BM16339"/>
      <c r="BN16339"/>
    </row>
    <row r="16340" spans="61:66" x14ac:dyDescent="0.25">
      <c r="BI16340"/>
      <c r="BJ16340"/>
      <c r="BK16340"/>
      <c r="BL16340"/>
      <c r="BM16340"/>
      <c r="BN16340"/>
    </row>
    <row r="16341" spans="61:66" x14ac:dyDescent="0.25">
      <c r="BI16341"/>
      <c r="BJ16341"/>
      <c r="BK16341"/>
      <c r="BL16341"/>
      <c r="BM16341"/>
      <c r="BN16341"/>
    </row>
    <row r="16342" spans="61:66" x14ac:dyDescent="0.25">
      <c r="BI16342"/>
      <c r="BJ16342"/>
      <c r="BK16342"/>
      <c r="BL16342"/>
      <c r="BM16342"/>
      <c r="BN16342"/>
    </row>
    <row r="16343" spans="61:66" x14ac:dyDescent="0.25">
      <c r="BI16343"/>
      <c r="BJ16343"/>
      <c r="BK16343"/>
      <c r="BL16343"/>
      <c r="BM16343"/>
      <c r="BN16343"/>
    </row>
    <row r="16344" spans="61:66" x14ac:dyDescent="0.25">
      <c r="BI16344"/>
      <c r="BJ16344"/>
      <c r="BK16344"/>
      <c r="BL16344"/>
      <c r="BM16344"/>
      <c r="BN16344"/>
    </row>
    <row r="16345" spans="61:66" x14ac:dyDescent="0.25">
      <c r="BI16345"/>
      <c r="BJ16345"/>
      <c r="BK16345"/>
      <c r="BL16345"/>
      <c r="BM16345"/>
      <c r="BN16345"/>
    </row>
    <row r="16346" spans="61:66" x14ac:dyDescent="0.25">
      <c r="BI16346"/>
      <c r="BJ16346"/>
      <c r="BK16346"/>
      <c r="BL16346"/>
      <c r="BM16346"/>
      <c r="BN16346"/>
    </row>
    <row r="16347" spans="61:66" x14ac:dyDescent="0.25">
      <c r="BI16347"/>
      <c r="BJ16347"/>
      <c r="BK16347"/>
      <c r="BL16347"/>
      <c r="BM16347"/>
      <c r="BN16347"/>
    </row>
    <row r="16348" spans="61:66" x14ac:dyDescent="0.25">
      <c r="BI16348"/>
      <c r="BJ16348"/>
      <c r="BK16348"/>
      <c r="BL16348"/>
      <c r="BM16348"/>
      <c r="BN16348"/>
    </row>
    <row r="16349" spans="61:66" x14ac:dyDescent="0.25">
      <c r="BI16349"/>
      <c r="BJ16349"/>
      <c r="BK16349"/>
      <c r="BL16349"/>
      <c r="BM16349"/>
      <c r="BN16349"/>
    </row>
    <row r="16350" spans="61:66" x14ac:dyDescent="0.25">
      <c r="BI16350"/>
      <c r="BJ16350"/>
      <c r="BK16350"/>
      <c r="BL16350"/>
      <c r="BM16350"/>
      <c r="BN16350"/>
    </row>
    <row r="16351" spans="61:66" x14ac:dyDescent="0.25">
      <c r="BI16351"/>
      <c r="BJ16351"/>
      <c r="BK16351"/>
      <c r="BL16351"/>
      <c r="BM16351"/>
      <c r="BN16351"/>
    </row>
    <row r="16352" spans="61:66" x14ac:dyDescent="0.25">
      <c r="BI16352"/>
      <c r="BJ16352"/>
      <c r="BK16352"/>
      <c r="BL16352"/>
      <c r="BM16352"/>
      <c r="BN16352"/>
    </row>
    <row r="16353" spans="61:66" x14ac:dyDescent="0.25">
      <c r="BI16353"/>
      <c r="BJ16353"/>
      <c r="BK16353"/>
      <c r="BL16353"/>
      <c r="BM16353"/>
      <c r="BN16353"/>
    </row>
    <row r="16354" spans="61:66" x14ac:dyDescent="0.25">
      <c r="BI16354"/>
      <c r="BJ16354"/>
      <c r="BK16354"/>
      <c r="BL16354"/>
      <c r="BM16354"/>
      <c r="BN16354"/>
    </row>
    <row r="16355" spans="61:66" x14ac:dyDescent="0.25">
      <c r="BI16355"/>
      <c r="BJ16355"/>
      <c r="BK16355"/>
      <c r="BL16355"/>
      <c r="BM16355"/>
      <c r="BN16355"/>
    </row>
    <row r="16356" spans="61:66" x14ac:dyDescent="0.25">
      <c r="BI16356"/>
      <c r="BJ16356"/>
      <c r="BK16356"/>
      <c r="BL16356"/>
      <c r="BM16356"/>
      <c r="BN16356"/>
    </row>
    <row r="16357" spans="61:66" x14ac:dyDescent="0.25">
      <c r="BI16357"/>
      <c r="BJ16357"/>
      <c r="BK16357"/>
      <c r="BL16357"/>
      <c r="BM16357"/>
      <c r="BN16357"/>
    </row>
    <row r="16358" spans="61:66" x14ac:dyDescent="0.25">
      <c r="BI16358"/>
      <c r="BJ16358"/>
      <c r="BK16358"/>
      <c r="BL16358"/>
      <c r="BM16358"/>
      <c r="BN16358"/>
    </row>
    <row r="16359" spans="61:66" x14ac:dyDescent="0.25">
      <c r="BI16359"/>
      <c r="BJ16359"/>
      <c r="BK16359"/>
      <c r="BL16359"/>
      <c r="BM16359"/>
      <c r="BN16359"/>
    </row>
    <row r="16360" spans="61:66" x14ac:dyDescent="0.25">
      <c r="BI16360"/>
      <c r="BJ16360"/>
      <c r="BK16360"/>
      <c r="BL16360"/>
      <c r="BM16360"/>
      <c r="BN16360"/>
    </row>
    <row r="16361" spans="61:66" x14ac:dyDescent="0.25">
      <c r="BI16361"/>
      <c r="BJ16361"/>
      <c r="BK16361"/>
      <c r="BL16361"/>
      <c r="BM16361"/>
      <c r="BN16361"/>
    </row>
    <row r="16362" spans="61:66" x14ac:dyDescent="0.25">
      <c r="BI16362"/>
      <c r="BJ16362"/>
      <c r="BK16362"/>
      <c r="BL16362"/>
      <c r="BM16362"/>
      <c r="BN16362"/>
    </row>
    <row r="16363" spans="61:66" x14ac:dyDescent="0.25">
      <c r="BI16363"/>
      <c r="BJ16363"/>
      <c r="BK16363"/>
      <c r="BL16363"/>
      <c r="BM16363"/>
      <c r="BN16363"/>
    </row>
    <row r="16364" spans="61:66" x14ac:dyDescent="0.25">
      <c r="BI16364"/>
      <c r="BJ16364"/>
      <c r="BK16364"/>
      <c r="BL16364"/>
      <c r="BM16364"/>
      <c r="BN16364"/>
    </row>
    <row r="16365" spans="61:66" x14ac:dyDescent="0.25">
      <c r="BI16365"/>
      <c r="BJ16365"/>
      <c r="BK16365"/>
      <c r="BL16365"/>
      <c r="BM16365"/>
      <c r="BN16365"/>
    </row>
    <row r="16366" spans="61:66" x14ac:dyDescent="0.25">
      <c r="BI16366"/>
      <c r="BJ16366"/>
      <c r="BK16366"/>
      <c r="BL16366"/>
      <c r="BM16366"/>
      <c r="BN16366"/>
    </row>
    <row r="16367" spans="61:66" x14ac:dyDescent="0.25">
      <c r="BI16367"/>
      <c r="BJ16367"/>
      <c r="BK16367"/>
      <c r="BL16367"/>
      <c r="BM16367"/>
      <c r="BN16367"/>
    </row>
    <row r="16368" spans="61:66" x14ac:dyDescent="0.25">
      <c r="BI16368"/>
      <c r="BJ16368"/>
      <c r="BK16368"/>
      <c r="BL16368"/>
      <c r="BM16368"/>
      <c r="BN16368"/>
    </row>
    <row r="16369" spans="61:66" x14ac:dyDescent="0.25">
      <c r="BI16369"/>
      <c r="BJ16369"/>
      <c r="BK16369"/>
      <c r="BL16369"/>
      <c r="BM16369"/>
      <c r="BN16369"/>
    </row>
    <row r="16370" spans="61:66" x14ac:dyDescent="0.25">
      <c r="BI16370"/>
      <c r="BJ16370"/>
      <c r="BK16370"/>
      <c r="BL16370"/>
      <c r="BM16370"/>
      <c r="BN16370"/>
    </row>
    <row r="16371" spans="61:66" x14ac:dyDescent="0.25">
      <c r="BI16371"/>
      <c r="BJ16371"/>
      <c r="BK16371"/>
      <c r="BL16371"/>
      <c r="BM16371"/>
      <c r="BN16371"/>
    </row>
    <row r="16372" spans="61:66" x14ac:dyDescent="0.25">
      <c r="BI16372"/>
      <c r="BJ16372"/>
      <c r="BK16372"/>
      <c r="BL16372"/>
      <c r="BM16372"/>
      <c r="BN16372"/>
    </row>
    <row r="16373" spans="61:66" x14ac:dyDescent="0.25">
      <c r="BI16373"/>
      <c r="BJ16373"/>
      <c r="BK16373"/>
      <c r="BL16373"/>
      <c r="BM16373"/>
      <c r="BN16373"/>
    </row>
    <row r="16374" spans="61:66" x14ac:dyDescent="0.25">
      <c r="BI16374"/>
      <c r="BJ16374"/>
      <c r="BK16374"/>
      <c r="BL16374"/>
      <c r="BM16374"/>
      <c r="BN16374"/>
    </row>
    <row r="16375" spans="61:66" x14ac:dyDescent="0.25">
      <c r="BI16375"/>
      <c r="BJ16375"/>
      <c r="BK16375"/>
      <c r="BL16375"/>
      <c r="BM16375"/>
      <c r="BN16375"/>
    </row>
    <row r="16376" spans="61:66" x14ac:dyDescent="0.25">
      <c r="BI16376"/>
      <c r="BJ16376"/>
      <c r="BK16376"/>
      <c r="BL16376"/>
      <c r="BM16376"/>
      <c r="BN16376"/>
    </row>
    <row r="16377" spans="61:66" x14ac:dyDescent="0.25">
      <c r="BI16377"/>
      <c r="BJ16377"/>
      <c r="BK16377"/>
      <c r="BL16377"/>
      <c r="BM16377"/>
      <c r="BN16377"/>
    </row>
    <row r="16378" spans="61:66" x14ac:dyDescent="0.25">
      <c r="BI16378"/>
      <c r="BJ16378"/>
      <c r="BK16378"/>
      <c r="BL16378"/>
      <c r="BM16378"/>
      <c r="BN16378"/>
    </row>
    <row r="16379" spans="61:66" x14ac:dyDescent="0.25">
      <c r="BI16379"/>
      <c r="BJ16379"/>
      <c r="BK16379"/>
      <c r="BL16379"/>
      <c r="BM16379"/>
      <c r="BN16379"/>
    </row>
    <row r="16380" spans="61:66" x14ac:dyDescent="0.25">
      <c r="BI16380"/>
      <c r="BJ16380"/>
      <c r="BK16380"/>
      <c r="BL16380"/>
      <c r="BM16380"/>
      <c r="BN16380"/>
    </row>
    <row r="16381" spans="61:66" x14ac:dyDescent="0.25">
      <c r="BI16381"/>
      <c r="BJ16381"/>
      <c r="BK16381"/>
      <c r="BL16381"/>
      <c r="BM16381"/>
      <c r="BN16381"/>
    </row>
    <row r="16382" spans="61:66" x14ac:dyDescent="0.25">
      <c r="BI16382"/>
      <c r="BJ16382"/>
      <c r="BK16382"/>
      <c r="BL16382"/>
      <c r="BM16382"/>
      <c r="BN16382"/>
    </row>
    <row r="16383" spans="61:66" x14ac:dyDescent="0.25">
      <c r="BI16383"/>
      <c r="BJ16383"/>
      <c r="BK16383"/>
      <c r="BL16383"/>
      <c r="BM16383"/>
      <c r="BN16383"/>
    </row>
    <row r="16384" spans="61:66" x14ac:dyDescent="0.25">
      <c r="BI16384"/>
      <c r="BJ16384"/>
      <c r="BK16384"/>
      <c r="BL16384"/>
      <c r="BM16384"/>
      <c r="BN16384"/>
    </row>
    <row r="16385" spans="61:66" x14ac:dyDescent="0.25">
      <c r="BI16385"/>
      <c r="BJ16385"/>
      <c r="BK16385"/>
      <c r="BL16385"/>
      <c r="BM16385"/>
      <c r="BN16385"/>
    </row>
    <row r="16386" spans="61:66" x14ac:dyDescent="0.25">
      <c r="BI16386"/>
      <c r="BJ16386"/>
      <c r="BK16386"/>
      <c r="BL16386"/>
      <c r="BM16386"/>
      <c r="BN16386"/>
    </row>
    <row r="16387" spans="61:66" x14ac:dyDescent="0.25">
      <c r="BI16387"/>
      <c r="BJ16387"/>
      <c r="BK16387"/>
      <c r="BL16387"/>
      <c r="BM16387"/>
      <c r="BN16387"/>
    </row>
    <row r="16388" spans="61:66" x14ac:dyDescent="0.25">
      <c r="BI16388"/>
      <c r="BJ16388"/>
      <c r="BK16388"/>
      <c r="BL16388"/>
      <c r="BM16388"/>
      <c r="BN16388"/>
    </row>
    <row r="16389" spans="61:66" x14ac:dyDescent="0.25">
      <c r="BI16389"/>
      <c r="BJ16389"/>
      <c r="BK16389"/>
      <c r="BL16389"/>
      <c r="BM16389"/>
      <c r="BN16389"/>
    </row>
    <row r="16390" spans="61:66" x14ac:dyDescent="0.25">
      <c r="BI16390"/>
      <c r="BJ16390"/>
      <c r="BK16390"/>
      <c r="BL16390"/>
      <c r="BM16390"/>
      <c r="BN16390"/>
    </row>
    <row r="16391" spans="61:66" x14ac:dyDescent="0.25">
      <c r="BI16391"/>
      <c r="BJ16391"/>
      <c r="BK16391"/>
      <c r="BL16391"/>
      <c r="BM16391"/>
      <c r="BN16391"/>
    </row>
    <row r="16392" spans="61:66" x14ac:dyDescent="0.25">
      <c r="BI16392"/>
      <c r="BJ16392"/>
      <c r="BK16392"/>
      <c r="BL16392"/>
      <c r="BM16392"/>
      <c r="BN16392"/>
    </row>
    <row r="16393" spans="61:66" x14ac:dyDescent="0.25">
      <c r="BI16393"/>
      <c r="BJ16393"/>
      <c r="BK16393"/>
      <c r="BL16393"/>
      <c r="BM16393"/>
      <c r="BN16393"/>
    </row>
    <row r="16394" spans="61:66" x14ac:dyDescent="0.25">
      <c r="BI16394"/>
      <c r="BJ16394"/>
      <c r="BK16394"/>
      <c r="BL16394"/>
      <c r="BM16394"/>
      <c r="BN16394"/>
    </row>
    <row r="16395" spans="61:66" x14ac:dyDescent="0.25">
      <c r="BI16395"/>
      <c r="BJ16395"/>
      <c r="BK16395"/>
      <c r="BL16395"/>
      <c r="BM16395"/>
      <c r="BN16395"/>
    </row>
    <row r="16396" spans="61:66" x14ac:dyDescent="0.25">
      <c r="BI16396"/>
      <c r="BJ16396"/>
      <c r="BK16396"/>
      <c r="BL16396"/>
      <c r="BM16396"/>
      <c r="BN16396"/>
    </row>
    <row r="16397" spans="61:66" x14ac:dyDescent="0.25">
      <c r="BI16397"/>
      <c r="BJ16397"/>
      <c r="BK16397"/>
      <c r="BL16397"/>
      <c r="BM16397"/>
      <c r="BN16397"/>
    </row>
    <row r="16398" spans="61:66" x14ac:dyDescent="0.25">
      <c r="BI16398"/>
      <c r="BJ16398"/>
      <c r="BK16398"/>
      <c r="BL16398"/>
      <c r="BM16398"/>
      <c r="BN16398"/>
    </row>
    <row r="16399" spans="61:66" x14ac:dyDescent="0.25">
      <c r="BI16399"/>
      <c r="BJ16399"/>
      <c r="BK16399"/>
      <c r="BL16399"/>
      <c r="BM16399"/>
      <c r="BN16399"/>
    </row>
    <row r="16400" spans="61:66" x14ac:dyDescent="0.25">
      <c r="BI16400"/>
      <c r="BJ16400"/>
      <c r="BK16400"/>
      <c r="BL16400"/>
      <c r="BM16400"/>
      <c r="BN16400"/>
    </row>
    <row r="16401" spans="61:66" x14ac:dyDescent="0.25">
      <c r="BI16401"/>
      <c r="BJ16401"/>
      <c r="BK16401"/>
      <c r="BL16401"/>
      <c r="BM16401"/>
      <c r="BN16401"/>
    </row>
    <row r="16402" spans="61:66" x14ac:dyDescent="0.25">
      <c r="BI16402"/>
      <c r="BJ16402"/>
      <c r="BK16402"/>
      <c r="BL16402"/>
      <c r="BM16402"/>
      <c r="BN16402"/>
    </row>
    <row r="16403" spans="61:66" x14ac:dyDescent="0.25">
      <c r="BI16403"/>
      <c r="BJ16403"/>
      <c r="BK16403"/>
      <c r="BL16403"/>
      <c r="BM16403"/>
      <c r="BN16403"/>
    </row>
    <row r="16404" spans="61:66" x14ac:dyDescent="0.25">
      <c r="BI16404"/>
      <c r="BJ16404"/>
      <c r="BK16404"/>
      <c r="BL16404"/>
      <c r="BM16404"/>
      <c r="BN16404"/>
    </row>
    <row r="16405" spans="61:66" x14ac:dyDescent="0.25">
      <c r="BI16405"/>
      <c r="BJ16405"/>
      <c r="BK16405"/>
      <c r="BL16405"/>
      <c r="BM16405"/>
      <c r="BN16405"/>
    </row>
    <row r="16406" spans="61:66" x14ac:dyDescent="0.25">
      <c r="BI16406"/>
      <c r="BJ16406"/>
      <c r="BK16406"/>
      <c r="BL16406"/>
      <c r="BM16406"/>
      <c r="BN16406"/>
    </row>
    <row r="16407" spans="61:66" x14ac:dyDescent="0.25">
      <c r="BI16407"/>
      <c r="BJ16407"/>
      <c r="BK16407"/>
      <c r="BL16407"/>
      <c r="BM16407"/>
      <c r="BN16407"/>
    </row>
    <row r="16408" spans="61:66" x14ac:dyDescent="0.25">
      <c r="BI16408"/>
      <c r="BJ16408"/>
      <c r="BK16408"/>
      <c r="BL16408"/>
      <c r="BM16408"/>
      <c r="BN16408"/>
    </row>
    <row r="16409" spans="61:66" x14ac:dyDescent="0.25">
      <c r="BI16409"/>
      <c r="BJ16409"/>
      <c r="BK16409"/>
      <c r="BL16409"/>
      <c r="BM16409"/>
      <c r="BN16409"/>
    </row>
    <row r="16410" spans="61:66" x14ac:dyDescent="0.25">
      <c r="BI16410"/>
      <c r="BJ16410"/>
      <c r="BK16410"/>
      <c r="BL16410"/>
      <c r="BM16410"/>
      <c r="BN16410"/>
    </row>
    <row r="16411" spans="61:66" x14ac:dyDescent="0.25">
      <c r="BI16411"/>
      <c r="BJ16411"/>
      <c r="BK16411"/>
      <c r="BL16411"/>
      <c r="BM16411"/>
      <c r="BN16411"/>
    </row>
    <row r="16412" spans="61:66" x14ac:dyDescent="0.25">
      <c r="BI16412"/>
      <c r="BJ16412"/>
      <c r="BK16412"/>
      <c r="BL16412"/>
      <c r="BM16412"/>
      <c r="BN16412"/>
    </row>
    <row r="16413" spans="61:66" x14ac:dyDescent="0.25">
      <c r="BI16413"/>
      <c r="BJ16413"/>
      <c r="BK16413"/>
      <c r="BL16413"/>
      <c r="BM16413"/>
      <c r="BN16413"/>
    </row>
    <row r="16414" spans="61:66" x14ac:dyDescent="0.25">
      <c r="BI16414"/>
      <c r="BJ16414"/>
      <c r="BK16414"/>
      <c r="BL16414"/>
      <c r="BM16414"/>
      <c r="BN16414"/>
    </row>
    <row r="16415" spans="61:66" x14ac:dyDescent="0.25">
      <c r="BI16415"/>
      <c r="BJ16415"/>
      <c r="BK16415"/>
      <c r="BL16415"/>
      <c r="BM16415"/>
      <c r="BN16415"/>
    </row>
    <row r="16416" spans="61:66" x14ac:dyDescent="0.25">
      <c r="BI16416"/>
      <c r="BJ16416"/>
      <c r="BK16416"/>
      <c r="BL16416"/>
      <c r="BM16416"/>
      <c r="BN16416"/>
    </row>
    <row r="16417" spans="61:66" x14ac:dyDescent="0.25">
      <c r="BI16417"/>
      <c r="BJ16417"/>
      <c r="BK16417"/>
      <c r="BL16417"/>
      <c r="BM16417"/>
      <c r="BN16417"/>
    </row>
    <row r="16418" spans="61:66" x14ac:dyDescent="0.25">
      <c r="BI16418"/>
      <c r="BJ16418"/>
      <c r="BK16418"/>
      <c r="BL16418"/>
      <c r="BM16418"/>
      <c r="BN16418"/>
    </row>
    <row r="16419" spans="61:66" x14ac:dyDescent="0.25">
      <c r="BI16419"/>
      <c r="BJ16419"/>
      <c r="BK16419"/>
      <c r="BL16419"/>
      <c r="BM16419"/>
      <c r="BN16419"/>
    </row>
    <row r="16420" spans="61:66" x14ac:dyDescent="0.25">
      <c r="BI16420"/>
      <c r="BJ16420"/>
      <c r="BK16420"/>
      <c r="BL16420"/>
      <c r="BM16420"/>
      <c r="BN16420"/>
    </row>
    <row r="16421" spans="61:66" x14ac:dyDescent="0.25">
      <c r="BI16421"/>
      <c r="BJ16421"/>
      <c r="BK16421"/>
      <c r="BL16421"/>
      <c r="BM16421"/>
      <c r="BN16421"/>
    </row>
    <row r="16422" spans="61:66" x14ac:dyDescent="0.25">
      <c r="BI16422"/>
      <c r="BJ16422"/>
      <c r="BK16422"/>
      <c r="BL16422"/>
      <c r="BM16422"/>
      <c r="BN16422"/>
    </row>
    <row r="16423" spans="61:66" x14ac:dyDescent="0.25">
      <c r="BI16423"/>
      <c r="BJ16423"/>
      <c r="BK16423"/>
      <c r="BL16423"/>
      <c r="BM16423"/>
      <c r="BN16423"/>
    </row>
    <row r="16424" spans="61:66" x14ac:dyDescent="0.25">
      <c r="BI16424"/>
      <c r="BJ16424"/>
      <c r="BK16424"/>
      <c r="BL16424"/>
      <c r="BM16424"/>
      <c r="BN16424"/>
    </row>
    <row r="16425" spans="61:66" x14ac:dyDescent="0.25">
      <c r="BI16425"/>
      <c r="BJ16425"/>
      <c r="BK16425"/>
      <c r="BL16425"/>
      <c r="BM16425"/>
      <c r="BN16425"/>
    </row>
    <row r="16426" spans="61:66" x14ac:dyDescent="0.25">
      <c r="BI16426"/>
      <c r="BJ16426"/>
      <c r="BK16426"/>
      <c r="BL16426"/>
      <c r="BM16426"/>
      <c r="BN16426"/>
    </row>
    <row r="16427" spans="61:66" x14ac:dyDescent="0.25">
      <c r="BI16427"/>
      <c r="BJ16427"/>
      <c r="BK16427"/>
      <c r="BL16427"/>
      <c r="BM16427"/>
      <c r="BN16427"/>
    </row>
    <row r="16428" spans="61:66" x14ac:dyDescent="0.25">
      <c r="BI16428"/>
      <c r="BJ16428"/>
      <c r="BK16428"/>
      <c r="BL16428"/>
      <c r="BM16428"/>
      <c r="BN16428"/>
    </row>
    <row r="16429" spans="61:66" x14ac:dyDescent="0.25">
      <c r="BI16429"/>
      <c r="BJ16429"/>
      <c r="BK16429"/>
      <c r="BL16429"/>
      <c r="BM16429"/>
      <c r="BN16429"/>
    </row>
    <row r="16430" spans="61:66" x14ac:dyDescent="0.25">
      <c r="BI16430"/>
      <c r="BJ16430"/>
      <c r="BK16430"/>
      <c r="BL16430"/>
      <c r="BM16430"/>
      <c r="BN16430"/>
    </row>
    <row r="16431" spans="61:66" x14ac:dyDescent="0.25">
      <c r="BI16431"/>
      <c r="BJ16431"/>
      <c r="BK16431"/>
      <c r="BL16431"/>
      <c r="BM16431"/>
      <c r="BN16431"/>
    </row>
    <row r="16432" spans="61:66" x14ac:dyDescent="0.25">
      <c r="BI16432"/>
      <c r="BJ16432"/>
      <c r="BK16432"/>
      <c r="BL16432"/>
      <c r="BM16432"/>
      <c r="BN16432"/>
    </row>
    <row r="16433" spans="61:66" x14ac:dyDescent="0.25">
      <c r="BI16433"/>
      <c r="BJ16433"/>
      <c r="BK16433"/>
      <c r="BL16433"/>
      <c r="BM16433"/>
      <c r="BN16433"/>
    </row>
    <row r="16434" spans="61:66" x14ac:dyDescent="0.25">
      <c r="BI16434"/>
      <c r="BJ16434"/>
      <c r="BK16434"/>
      <c r="BL16434"/>
      <c r="BM16434"/>
      <c r="BN16434"/>
    </row>
    <row r="16435" spans="61:66" x14ac:dyDescent="0.25">
      <c r="BI16435"/>
      <c r="BJ16435"/>
      <c r="BK16435"/>
      <c r="BL16435"/>
      <c r="BM16435"/>
      <c r="BN16435"/>
    </row>
    <row r="16436" spans="61:66" x14ac:dyDescent="0.25">
      <c r="BI16436"/>
      <c r="BJ16436"/>
      <c r="BK16436"/>
      <c r="BL16436"/>
      <c r="BM16436"/>
      <c r="BN16436"/>
    </row>
    <row r="16437" spans="61:66" x14ac:dyDescent="0.25">
      <c r="BI16437"/>
      <c r="BJ16437"/>
      <c r="BK16437"/>
      <c r="BL16437"/>
      <c r="BM16437"/>
      <c r="BN16437"/>
    </row>
    <row r="16438" spans="61:66" x14ac:dyDescent="0.25">
      <c r="BI16438"/>
      <c r="BJ16438"/>
      <c r="BK16438"/>
      <c r="BL16438"/>
      <c r="BM16438"/>
      <c r="BN16438"/>
    </row>
    <row r="16439" spans="61:66" x14ac:dyDescent="0.25">
      <c r="BI16439"/>
      <c r="BJ16439"/>
      <c r="BK16439"/>
      <c r="BL16439"/>
      <c r="BM16439"/>
      <c r="BN16439"/>
    </row>
    <row r="16440" spans="61:66" x14ac:dyDescent="0.25">
      <c r="BI16440"/>
      <c r="BJ16440"/>
      <c r="BK16440"/>
      <c r="BL16440"/>
      <c r="BM16440"/>
      <c r="BN16440"/>
    </row>
    <row r="16441" spans="61:66" x14ac:dyDescent="0.25">
      <c r="BI16441"/>
      <c r="BJ16441"/>
      <c r="BK16441"/>
      <c r="BL16441"/>
      <c r="BM16441"/>
      <c r="BN16441"/>
    </row>
    <row r="16442" spans="61:66" x14ac:dyDescent="0.25">
      <c r="BI16442"/>
      <c r="BJ16442"/>
      <c r="BK16442"/>
      <c r="BL16442"/>
      <c r="BM16442"/>
      <c r="BN16442"/>
    </row>
    <row r="16443" spans="61:66" x14ac:dyDescent="0.25">
      <c r="BI16443"/>
      <c r="BJ16443"/>
      <c r="BK16443"/>
      <c r="BL16443"/>
      <c r="BM16443"/>
      <c r="BN16443"/>
    </row>
    <row r="16444" spans="61:66" x14ac:dyDescent="0.25">
      <c r="BI16444"/>
      <c r="BJ16444"/>
      <c r="BK16444"/>
      <c r="BL16444"/>
      <c r="BM16444"/>
      <c r="BN16444"/>
    </row>
    <row r="16445" spans="61:66" x14ac:dyDescent="0.25">
      <c r="BI16445"/>
      <c r="BJ16445"/>
      <c r="BK16445"/>
      <c r="BL16445"/>
      <c r="BM16445"/>
      <c r="BN16445"/>
    </row>
    <row r="16446" spans="61:66" x14ac:dyDescent="0.25">
      <c r="BI16446"/>
      <c r="BJ16446"/>
      <c r="BK16446"/>
      <c r="BL16446"/>
      <c r="BM16446"/>
      <c r="BN16446"/>
    </row>
    <row r="16447" spans="61:66" x14ac:dyDescent="0.25">
      <c r="BI16447"/>
      <c r="BJ16447"/>
      <c r="BK16447"/>
      <c r="BL16447"/>
      <c r="BM16447"/>
      <c r="BN16447"/>
    </row>
    <row r="16448" spans="61:66" x14ac:dyDescent="0.25">
      <c r="BI16448"/>
      <c r="BJ16448"/>
      <c r="BK16448"/>
      <c r="BL16448"/>
      <c r="BM16448"/>
      <c r="BN16448"/>
    </row>
    <row r="16449" spans="61:66" x14ac:dyDescent="0.25">
      <c r="BI16449"/>
      <c r="BJ16449"/>
      <c r="BK16449"/>
      <c r="BL16449"/>
      <c r="BM16449"/>
      <c r="BN16449"/>
    </row>
    <row r="16450" spans="61:66" x14ac:dyDescent="0.25">
      <c r="BI16450"/>
      <c r="BJ16450"/>
      <c r="BK16450"/>
      <c r="BL16450"/>
      <c r="BM16450"/>
      <c r="BN16450"/>
    </row>
    <row r="16451" spans="61:66" x14ac:dyDescent="0.25">
      <c r="BI16451"/>
      <c r="BJ16451"/>
      <c r="BK16451"/>
      <c r="BL16451"/>
      <c r="BM16451"/>
      <c r="BN16451"/>
    </row>
    <row r="16452" spans="61:66" x14ac:dyDescent="0.25">
      <c r="BI16452"/>
      <c r="BJ16452"/>
      <c r="BK16452"/>
      <c r="BL16452"/>
      <c r="BM16452"/>
      <c r="BN16452"/>
    </row>
    <row r="16453" spans="61:66" x14ac:dyDescent="0.25">
      <c r="BI16453"/>
      <c r="BJ16453"/>
      <c r="BK16453"/>
      <c r="BL16453"/>
      <c r="BM16453"/>
      <c r="BN16453"/>
    </row>
    <row r="16454" spans="61:66" x14ac:dyDescent="0.25">
      <c r="BI16454"/>
      <c r="BJ16454"/>
      <c r="BK16454"/>
      <c r="BL16454"/>
      <c r="BM16454"/>
      <c r="BN16454"/>
    </row>
    <row r="16455" spans="61:66" x14ac:dyDescent="0.25">
      <c r="BI16455"/>
      <c r="BJ16455"/>
      <c r="BK16455"/>
      <c r="BL16455"/>
      <c r="BM16455"/>
      <c r="BN16455"/>
    </row>
    <row r="16456" spans="61:66" x14ac:dyDescent="0.25">
      <c r="BI16456"/>
      <c r="BJ16456"/>
      <c r="BK16456"/>
      <c r="BL16456"/>
      <c r="BM16456"/>
      <c r="BN16456"/>
    </row>
    <row r="16457" spans="61:66" x14ac:dyDescent="0.25">
      <c r="BI16457"/>
      <c r="BJ16457"/>
      <c r="BK16457"/>
      <c r="BL16457"/>
      <c r="BM16457"/>
      <c r="BN16457"/>
    </row>
    <row r="16458" spans="61:66" x14ac:dyDescent="0.25">
      <c r="BI16458"/>
      <c r="BJ16458"/>
      <c r="BK16458"/>
      <c r="BL16458"/>
      <c r="BM16458"/>
      <c r="BN16458"/>
    </row>
    <row r="16459" spans="61:66" x14ac:dyDescent="0.25">
      <c r="BI16459"/>
      <c r="BJ16459"/>
      <c r="BK16459"/>
      <c r="BL16459"/>
      <c r="BM16459"/>
      <c r="BN16459"/>
    </row>
    <row r="16460" spans="61:66" x14ac:dyDescent="0.25">
      <c r="BI16460"/>
      <c r="BJ16460"/>
      <c r="BK16460"/>
      <c r="BL16460"/>
      <c r="BM16460"/>
      <c r="BN16460"/>
    </row>
    <row r="16461" spans="61:66" x14ac:dyDescent="0.25">
      <c r="BI16461"/>
      <c r="BJ16461"/>
      <c r="BK16461"/>
      <c r="BL16461"/>
      <c r="BM16461"/>
      <c r="BN16461"/>
    </row>
    <row r="16462" spans="61:66" x14ac:dyDescent="0.25">
      <c r="BI16462"/>
      <c r="BJ16462"/>
      <c r="BK16462"/>
      <c r="BL16462"/>
      <c r="BM16462"/>
      <c r="BN16462"/>
    </row>
    <row r="16463" spans="61:66" x14ac:dyDescent="0.25">
      <c r="BI16463"/>
      <c r="BJ16463"/>
      <c r="BK16463"/>
      <c r="BL16463"/>
      <c r="BM16463"/>
      <c r="BN16463"/>
    </row>
    <row r="16464" spans="61:66" x14ac:dyDescent="0.25">
      <c r="BI16464"/>
      <c r="BJ16464"/>
      <c r="BK16464"/>
      <c r="BL16464"/>
      <c r="BM16464"/>
      <c r="BN16464"/>
    </row>
    <row r="16465" spans="61:66" x14ac:dyDescent="0.25">
      <c r="BI16465"/>
      <c r="BJ16465"/>
      <c r="BK16465"/>
      <c r="BL16465"/>
      <c r="BM16465"/>
      <c r="BN16465"/>
    </row>
    <row r="16466" spans="61:66" x14ac:dyDescent="0.25">
      <c r="BI16466"/>
      <c r="BJ16466"/>
      <c r="BK16466"/>
      <c r="BL16466"/>
      <c r="BM16466"/>
      <c r="BN16466"/>
    </row>
    <row r="16467" spans="61:66" x14ac:dyDescent="0.25">
      <c r="BI16467"/>
      <c r="BJ16467"/>
      <c r="BK16467"/>
      <c r="BL16467"/>
      <c r="BM16467"/>
      <c r="BN16467"/>
    </row>
    <row r="16468" spans="61:66" x14ac:dyDescent="0.25">
      <c r="BI16468"/>
      <c r="BJ16468"/>
      <c r="BK16468"/>
      <c r="BL16468"/>
      <c r="BM16468"/>
      <c r="BN16468"/>
    </row>
    <row r="16469" spans="61:66" x14ac:dyDescent="0.25">
      <c r="BI16469"/>
      <c r="BJ16469"/>
      <c r="BK16469"/>
      <c r="BL16469"/>
      <c r="BM16469"/>
      <c r="BN16469"/>
    </row>
    <row r="16470" spans="61:66" x14ac:dyDescent="0.25">
      <c r="BI16470"/>
      <c r="BJ16470"/>
      <c r="BK16470"/>
      <c r="BL16470"/>
      <c r="BM16470"/>
      <c r="BN16470"/>
    </row>
    <row r="16471" spans="61:66" x14ac:dyDescent="0.25">
      <c r="BI16471"/>
      <c r="BJ16471"/>
      <c r="BK16471"/>
      <c r="BL16471"/>
      <c r="BM16471"/>
      <c r="BN16471"/>
    </row>
    <row r="16472" spans="61:66" x14ac:dyDescent="0.25">
      <c r="BI16472"/>
      <c r="BJ16472"/>
      <c r="BK16472"/>
      <c r="BL16472"/>
      <c r="BM16472"/>
      <c r="BN16472"/>
    </row>
    <row r="16473" spans="61:66" x14ac:dyDescent="0.25">
      <c r="BI16473"/>
      <c r="BJ16473"/>
      <c r="BK16473"/>
      <c r="BL16473"/>
      <c r="BM16473"/>
      <c r="BN16473"/>
    </row>
    <row r="16474" spans="61:66" x14ac:dyDescent="0.25">
      <c r="BI16474"/>
      <c r="BJ16474"/>
      <c r="BK16474"/>
      <c r="BL16474"/>
      <c r="BM16474"/>
      <c r="BN16474"/>
    </row>
    <row r="16475" spans="61:66" x14ac:dyDescent="0.25">
      <c r="BI16475"/>
      <c r="BJ16475"/>
      <c r="BK16475"/>
      <c r="BL16475"/>
      <c r="BM16475"/>
      <c r="BN16475"/>
    </row>
    <row r="16476" spans="61:66" x14ac:dyDescent="0.25">
      <c r="BI16476"/>
      <c r="BJ16476"/>
      <c r="BK16476"/>
      <c r="BL16476"/>
      <c r="BM16476"/>
      <c r="BN16476"/>
    </row>
    <row r="16477" spans="61:66" x14ac:dyDescent="0.25">
      <c r="BI16477"/>
      <c r="BJ16477"/>
      <c r="BK16477"/>
      <c r="BL16477"/>
      <c r="BM16477"/>
      <c r="BN16477"/>
    </row>
    <row r="16478" spans="61:66" x14ac:dyDescent="0.25">
      <c r="BI16478"/>
      <c r="BJ16478"/>
      <c r="BK16478"/>
      <c r="BL16478"/>
      <c r="BM16478"/>
      <c r="BN16478"/>
    </row>
    <row r="16479" spans="61:66" x14ac:dyDescent="0.25">
      <c r="BI16479"/>
      <c r="BJ16479"/>
      <c r="BK16479"/>
      <c r="BL16479"/>
      <c r="BM16479"/>
      <c r="BN16479"/>
    </row>
    <row r="16480" spans="61:66" x14ac:dyDescent="0.25">
      <c r="BI16480"/>
      <c r="BJ16480"/>
      <c r="BK16480"/>
      <c r="BL16480"/>
      <c r="BM16480"/>
      <c r="BN16480"/>
    </row>
    <row r="16481" spans="61:66" x14ac:dyDescent="0.25">
      <c r="BI16481"/>
      <c r="BJ16481"/>
      <c r="BK16481"/>
      <c r="BL16481"/>
      <c r="BM16481"/>
      <c r="BN16481"/>
    </row>
    <row r="16482" spans="61:66" x14ac:dyDescent="0.25">
      <c r="BI16482"/>
      <c r="BJ16482"/>
      <c r="BK16482"/>
      <c r="BL16482"/>
      <c r="BM16482"/>
      <c r="BN16482"/>
    </row>
    <row r="16483" spans="61:66" x14ac:dyDescent="0.25">
      <c r="BI16483"/>
      <c r="BJ16483"/>
      <c r="BK16483"/>
      <c r="BL16483"/>
      <c r="BM16483"/>
      <c r="BN16483"/>
    </row>
    <row r="16484" spans="61:66" x14ac:dyDescent="0.25">
      <c r="BI16484"/>
      <c r="BJ16484"/>
      <c r="BK16484"/>
      <c r="BL16484"/>
      <c r="BM16484"/>
      <c r="BN16484"/>
    </row>
    <row r="16485" spans="61:66" x14ac:dyDescent="0.25">
      <c r="BI16485"/>
      <c r="BJ16485"/>
      <c r="BK16485"/>
      <c r="BL16485"/>
      <c r="BM16485"/>
      <c r="BN16485"/>
    </row>
    <row r="16486" spans="61:66" x14ac:dyDescent="0.25">
      <c r="BI16486"/>
      <c r="BJ16486"/>
      <c r="BK16486"/>
      <c r="BL16486"/>
      <c r="BM16486"/>
      <c r="BN16486"/>
    </row>
    <row r="16487" spans="61:66" x14ac:dyDescent="0.25">
      <c r="BI16487"/>
      <c r="BJ16487"/>
      <c r="BK16487"/>
      <c r="BL16487"/>
      <c r="BM16487"/>
      <c r="BN16487"/>
    </row>
    <row r="16488" spans="61:66" x14ac:dyDescent="0.25">
      <c r="BI16488"/>
      <c r="BJ16488"/>
      <c r="BK16488"/>
      <c r="BL16488"/>
      <c r="BM16488"/>
      <c r="BN16488"/>
    </row>
    <row r="16489" spans="61:66" x14ac:dyDescent="0.25">
      <c r="BI16489"/>
      <c r="BJ16489"/>
      <c r="BK16489"/>
      <c r="BL16489"/>
      <c r="BM16489"/>
      <c r="BN16489"/>
    </row>
    <row r="16490" spans="61:66" x14ac:dyDescent="0.25">
      <c r="BI16490"/>
      <c r="BJ16490"/>
      <c r="BK16490"/>
      <c r="BL16490"/>
      <c r="BM16490"/>
      <c r="BN16490"/>
    </row>
    <row r="16491" spans="61:66" x14ac:dyDescent="0.25">
      <c r="BI16491"/>
      <c r="BJ16491"/>
      <c r="BK16491"/>
      <c r="BL16491"/>
      <c r="BM16491"/>
      <c r="BN16491"/>
    </row>
    <row r="16492" spans="61:66" x14ac:dyDescent="0.25">
      <c r="BI16492"/>
      <c r="BJ16492"/>
      <c r="BK16492"/>
      <c r="BL16492"/>
      <c r="BM16492"/>
      <c r="BN16492"/>
    </row>
    <row r="16493" spans="61:66" x14ac:dyDescent="0.25">
      <c r="BI16493"/>
      <c r="BJ16493"/>
      <c r="BK16493"/>
      <c r="BL16493"/>
      <c r="BM16493"/>
      <c r="BN16493"/>
    </row>
    <row r="16494" spans="61:66" x14ac:dyDescent="0.25">
      <c r="BI16494"/>
      <c r="BJ16494"/>
      <c r="BK16494"/>
      <c r="BL16494"/>
      <c r="BM16494"/>
      <c r="BN16494"/>
    </row>
    <row r="16495" spans="61:66" x14ac:dyDescent="0.25">
      <c r="BI16495"/>
      <c r="BJ16495"/>
      <c r="BK16495"/>
      <c r="BL16495"/>
      <c r="BM16495"/>
      <c r="BN16495"/>
    </row>
    <row r="16496" spans="61:66" x14ac:dyDescent="0.25">
      <c r="BI16496"/>
      <c r="BJ16496"/>
      <c r="BK16496"/>
      <c r="BL16496"/>
      <c r="BM16496"/>
      <c r="BN16496"/>
    </row>
    <row r="16497" spans="61:66" x14ac:dyDescent="0.25">
      <c r="BI16497"/>
      <c r="BJ16497"/>
      <c r="BK16497"/>
      <c r="BL16497"/>
      <c r="BM16497"/>
      <c r="BN16497"/>
    </row>
    <row r="16498" spans="61:66" x14ac:dyDescent="0.25">
      <c r="BI16498"/>
      <c r="BJ16498"/>
      <c r="BK16498"/>
      <c r="BL16498"/>
      <c r="BM16498"/>
      <c r="BN16498"/>
    </row>
    <row r="16499" spans="61:66" x14ac:dyDescent="0.25">
      <c r="BI16499"/>
      <c r="BJ16499"/>
      <c r="BK16499"/>
      <c r="BL16499"/>
      <c r="BM16499"/>
      <c r="BN16499"/>
    </row>
    <row r="16500" spans="61:66" x14ac:dyDescent="0.25">
      <c r="BI16500"/>
      <c r="BJ16500"/>
      <c r="BK16500"/>
      <c r="BL16500"/>
      <c r="BM16500"/>
      <c r="BN16500"/>
    </row>
    <row r="16501" spans="61:66" x14ac:dyDescent="0.25">
      <c r="BI16501"/>
      <c r="BJ16501"/>
      <c r="BK16501"/>
      <c r="BL16501"/>
      <c r="BM16501"/>
      <c r="BN16501"/>
    </row>
    <row r="16502" spans="61:66" x14ac:dyDescent="0.25">
      <c r="BI16502"/>
      <c r="BJ16502"/>
      <c r="BK16502"/>
      <c r="BL16502"/>
      <c r="BM16502"/>
      <c r="BN16502"/>
    </row>
    <row r="16503" spans="61:66" x14ac:dyDescent="0.25">
      <c r="BI16503"/>
      <c r="BJ16503"/>
      <c r="BK16503"/>
      <c r="BL16503"/>
      <c r="BM16503"/>
      <c r="BN16503"/>
    </row>
    <row r="16504" spans="61:66" x14ac:dyDescent="0.25">
      <c r="BI16504"/>
      <c r="BJ16504"/>
      <c r="BK16504"/>
      <c r="BL16504"/>
      <c r="BM16504"/>
      <c r="BN16504"/>
    </row>
    <row r="16505" spans="61:66" x14ac:dyDescent="0.25">
      <c r="BI16505"/>
      <c r="BJ16505"/>
      <c r="BK16505"/>
      <c r="BL16505"/>
      <c r="BM16505"/>
      <c r="BN16505"/>
    </row>
    <row r="16506" spans="61:66" x14ac:dyDescent="0.25">
      <c r="BI16506"/>
      <c r="BJ16506"/>
      <c r="BK16506"/>
      <c r="BL16506"/>
      <c r="BM16506"/>
      <c r="BN16506"/>
    </row>
    <row r="16507" spans="61:66" x14ac:dyDescent="0.25">
      <c r="BI16507"/>
      <c r="BJ16507"/>
      <c r="BK16507"/>
      <c r="BL16507"/>
      <c r="BM16507"/>
      <c r="BN16507"/>
    </row>
    <row r="16508" spans="61:66" x14ac:dyDescent="0.25">
      <c r="BI16508"/>
      <c r="BJ16508"/>
      <c r="BK16508"/>
      <c r="BL16508"/>
      <c r="BM16508"/>
      <c r="BN16508"/>
    </row>
    <row r="16509" spans="61:66" x14ac:dyDescent="0.25">
      <c r="BI16509"/>
      <c r="BJ16509"/>
      <c r="BK16509"/>
      <c r="BL16509"/>
      <c r="BM16509"/>
      <c r="BN16509"/>
    </row>
    <row r="16510" spans="61:66" x14ac:dyDescent="0.25">
      <c r="BI16510"/>
      <c r="BJ16510"/>
      <c r="BK16510"/>
      <c r="BL16510"/>
      <c r="BM16510"/>
      <c r="BN16510"/>
    </row>
    <row r="16511" spans="61:66" x14ac:dyDescent="0.25">
      <c r="BI16511"/>
      <c r="BJ16511"/>
      <c r="BK16511"/>
      <c r="BL16511"/>
      <c r="BM16511"/>
      <c r="BN16511"/>
    </row>
    <row r="16512" spans="61:66" x14ac:dyDescent="0.25">
      <c r="BI16512"/>
      <c r="BJ16512"/>
      <c r="BK16512"/>
      <c r="BL16512"/>
      <c r="BM16512"/>
      <c r="BN16512"/>
    </row>
    <row r="16513" spans="61:66" x14ac:dyDescent="0.25">
      <c r="BI16513"/>
      <c r="BJ16513"/>
      <c r="BK16513"/>
      <c r="BL16513"/>
      <c r="BM16513"/>
      <c r="BN16513"/>
    </row>
    <row r="16514" spans="61:66" x14ac:dyDescent="0.25">
      <c r="BI16514"/>
      <c r="BJ16514"/>
      <c r="BK16514"/>
      <c r="BL16514"/>
      <c r="BM16514"/>
      <c r="BN16514"/>
    </row>
    <row r="16515" spans="61:66" x14ac:dyDescent="0.25">
      <c r="BI16515"/>
      <c r="BJ16515"/>
      <c r="BK16515"/>
      <c r="BL16515"/>
      <c r="BM16515"/>
      <c r="BN16515"/>
    </row>
    <row r="16516" spans="61:66" x14ac:dyDescent="0.25">
      <c r="BI16516"/>
      <c r="BJ16516"/>
      <c r="BK16516"/>
      <c r="BL16516"/>
      <c r="BM16516"/>
      <c r="BN16516"/>
    </row>
    <row r="16517" spans="61:66" x14ac:dyDescent="0.25">
      <c r="BI16517"/>
      <c r="BJ16517"/>
      <c r="BK16517"/>
      <c r="BL16517"/>
      <c r="BM16517"/>
      <c r="BN16517"/>
    </row>
    <row r="16518" spans="61:66" x14ac:dyDescent="0.25">
      <c r="BI16518"/>
      <c r="BJ16518"/>
      <c r="BK16518"/>
      <c r="BL16518"/>
      <c r="BM16518"/>
      <c r="BN16518"/>
    </row>
    <row r="16519" spans="61:66" x14ac:dyDescent="0.25">
      <c r="BI16519"/>
      <c r="BJ16519"/>
      <c r="BK16519"/>
      <c r="BL16519"/>
      <c r="BM16519"/>
      <c r="BN16519"/>
    </row>
    <row r="16520" spans="61:66" x14ac:dyDescent="0.25">
      <c r="BI16520"/>
      <c r="BJ16520"/>
      <c r="BK16520"/>
      <c r="BL16520"/>
      <c r="BM16520"/>
      <c r="BN16520"/>
    </row>
    <row r="16521" spans="61:66" x14ac:dyDescent="0.25">
      <c r="BI16521"/>
      <c r="BJ16521"/>
      <c r="BK16521"/>
      <c r="BL16521"/>
      <c r="BM16521"/>
      <c r="BN16521"/>
    </row>
    <row r="16522" spans="61:66" x14ac:dyDescent="0.25">
      <c r="BI16522"/>
      <c r="BJ16522"/>
      <c r="BK16522"/>
      <c r="BL16522"/>
      <c r="BM16522"/>
      <c r="BN16522"/>
    </row>
    <row r="16523" spans="61:66" x14ac:dyDescent="0.25">
      <c r="BI16523"/>
      <c r="BJ16523"/>
      <c r="BK16523"/>
      <c r="BL16523"/>
      <c r="BM16523"/>
      <c r="BN16523"/>
    </row>
    <row r="16524" spans="61:66" x14ac:dyDescent="0.25">
      <c r="BI16524"/>
      <c r="BJ16524"/>
      <c r="BK16524"/>
      <c r="BL16524"/>
      <c r="BM16524"/>
      <c r="BN16524"/>
    </row>
    <row r="16525" spans="61:66" x14ac:dyDescent="0.25">
      <c r="BI16525"/>
      <c r="BJ16525"/>
      <c r="BK16525"/>
      <c r="BL16525"/>
      <c r="BM16525"/>
      <c r="BN16525"/>
    </row>
    <row r="16526" spans="61:66" x14ac:dyDescent="0.25">
      <c r="BI16526"/>
      <c r="BJ16526"/>
      <c r="BK16526"/>
      <c r="BL16526"/>
      <c r="BM16526"/>
      <c r="BN16526"/>
    </row>
    <row r="16527" spans="61:66" x14ac:dyDescent="0.25">
      <c r="BI16527"/>
      <c r="BJ16527"/>
      <c r="BK16527"/>
      <c r="BL16527"/>
      <c r="BM16527"/>
      <c r="BN16527"/>
    </row>
    <row r="16528" spans="61:66" x14ac:dyDescent="0.25">
      <c r="BI16528"/>
      <c r="BJ16528"/>
      <c r="BK16528"/>
      <c r="BL16528"/>
      <c r="BM16528"/>
      <c r="BN16528"/>
    </row>
    <row r="16529" spans="61:66" x14ac:dyDescent="0.25">
      <c r="BI16529"/>
      <c r="BJ16529"/>
      <c r="BK16529"/>
      <c r="BL16529"/>
      <c r="BM16529"/>
      <c r="BN16529"/>
    </row>
    <row r="16530" spans="61:66" x14ac:dyDescent="0.25">
      <c r="BI16530"/>
      <c r="BJ16530"/>
      <c r="BK16530"/>
      <c r="BL16530"/>
      <c r="BM16530"/>
      <c r="BN16530"/>
    </row>
    <row r="16531" spans="61:66" x14ac:dyDescent="0.25">
      <c r="BI16531"/>
      <c r="BJ16531"/>
      <c r="BK16531"/>
      <c r="BL16531"/>
      <c r="BM16531"/>
      <c r="BN16531"/>
    </row>
    <row r="16532" spans="61:66" x14ac:dyDescent="0.25">
      <c r="BI16532"/>
      <c r="BJ16532"/>
      <c r="BK16532"/>
      <c r="BL16532"/>
      <c r="BM16532"/>
      <c r="BN16532"/>
    </row>
    <row r="16533" spans="61:66" x14ac:dyDescent="0.25">
      <c r="BI16533"/>
      <c r="BJ16533"/>
      <c r="BK16533"/>
      <c r="BL16533"/>
      <c r="BM16533"/>
      <c r="BN16533"/>
    </row>
    <row r="16534" spans="61:66" x14ac:dyDescent="0.25">
      <c r="BI16534"/>
      <c r="BJ16534"/>
      <c r="BK16534"/>
      <c r="BL16534"/>
      <c r="BM16534"/>
      <c r="BN16534"/>
    </row>
    <row r="16535" spans="61:66" x14ac:dyDescent="0.25">
      <c r="BI16535"/>
      <c r="BJ16535"/>
      <c r="BK16535"/>
      <c r="BL16535"/>
      <c r="BM16535"/>
      <c r="BN16535"/>
    </row>
    <row r="16536" spans="61:66" x14ac:dyDescent="0.25">
      <c r="BI16536"/>
      <c r="BJ16536"/>
      <c r="BK16536"/>
      <c r="BL16536"/>
      <c r="BM16536"/>
      <c r="BN16536"/>
    </row>
    <row r="16537" spans="61:66" x14ac:dyDescent="0.25">
      <c r="BI16537"/>
      <c r="BJ16537"/>
      <c r="BK16537"/>
      <c r="BL16537"/>
      <c r="BM16537"/>
      <c r="BN16537"/>
    </row>
    <row r="16538" spans="61:66" x14ac:dyDescent="0.25">
      <c r="BI16538"/>
      <c r="BJ16538"/>
      <c r="BK16538"/>
      <c r="BL16538"/>
      <c r="BM16538"/>
      <c r="BN16538"/>
    </row>
    <row r="16539" spans="61:66" x14ac:dyDescent="0.25">
      <c r="BI16539"/>
      <c r="BJ16539"/>
      <c r="BK16539"/>
      <c r="BL16539"/>
      <c r="BM16539"/>
      <c r="BN16539"/>
    </row>
    <row r="16540" spans="61:66" x14ac:dyDescent="0.25">
      <c r="BI16540"/>
      <c r="BJ16540"/>
      <c r="BK16540"/>
      <c r="BL16540"/>
      <c r="BM16540"/>
      <c r="BN16540"/>
    </row>
    <row r="16541" spans="61:66" x14ac:dyDescent="0.25">
      <c r="BI16541"/>
      <c r="BJ16541"/>
      <c r="BK16541"/>
      <c r="BL16541"/>
      <c r="BM16541"/>
      <c r="BN16541"/>
    </row>
    <row r="16542" spans="61:66" x14ac:dyDescent="0.25">
      <c r="BI16542"/>
      <c r="BJ16542"/>
      <c r="BK16542"/>
      <c r="BL16542"/>
      <c r="BM16542"/>
      <c r="BN16542"/>
    </row>
    <row r="16543" spans="61:66" x14ac:dyDescent="0.25">
      <c r="BI16543"/>
      <c r="BJ16543"/>
      <c r="BK16543"/>
      <c r="BL16543"/>
      <c r="BM16543"/>
      <c r="BN16543"/>
    </row>
    <row r="16544" spans="61:66" x14ac:dyDescent="0.25">
      <c r="BI16544"/>
      <c r="BJ16544"/>
      <c r="BK16544"/>
      <c r="BL16544"/>
      <c r="BM16544"/>
      <c r="BN16544"/>
    </row>
    <row r="16545" spans="61:66" x14ac:dyDescent="0.25">
      <c r="BI16545"/>
      <c r="BJ16545"/>
      <c r="BK16545"/>
      <c r="BL16545"/>
      <c r="BM16545"/>
      <c r="BN16545"/>
    </row>
    <row r="16546" spans="61:66" x14ac:dyDescent="0.25">
      <c r="BI16546"/>
      <c r="BJ16546"/>
      <c r="BK16546"/>
      <c r="BL16546"/>
      <c r="BM16546"/>
      <c r="BN16546"/>
    </row>
    <row r="16547" spans="61:66" x14ac:dyDescent="0.25">
      <c r="BI16547"/>
      <c r="BJ16547"/>
      <c r="BK16547"/>
      <c r="BL16547"/>
      <c r="BM16547"/>
      <c r="BN16547"/>
    </row>
    <row r="16548" spans="61:66" x14ac:dyDescent="0.25">
      <c r="BI16548"/>
      <c r="BJ16548"/>
      <c r="BK16548"/>
      <c r="BL16548"/>
      <c r="BM16548"/>
      <c r="BN16548"/>
    </row>
    <row r="16549" spans="61:66" x14ac:dyDescent="0.25">
      <c r="BI16549"/>
      <c r="BJ16549"/>
      <c r="BK16549"/>
      <c r="BL16549"/>
      <c r="BM16549"/>
      <c r="BN16549"/>
    </row>
    <row r="16550" spans="61:66" x14ac:dyDescent="0.25">
      <c r="BI16550"/>
      <c r="BJ16550"/>
      <c r="BK16550"/>
      <c r="BL16550"/>
      <c r="BM16550"/>
      <c r="BN16550"/>
    </row>
    <row r="16551" spans="61:66" x14ac:dyDescent="0.25">
      <c r="BI16551"/>
      <c r="BJ16551"/>
      <c r="BK16551"/>
      <c r="BL16551"/>
      <c r="BM16551"/>
      <c r="BN16551"/>
    </row>
    <row r="16552" spans="61:66" x14ac:dyDescent="0.25">
      <c r="BI16552"/>
      <c r="BJ16552"/>
      <c r="BK16552"/>
      <c r="BL16552"/>
      <c r="BM16552"/>
      <c r="BN16552"/>
    </row>
    <row r="16553" spans="61:66" x14ac:dyDescent="0.25">
      <c r="BI16553"/>
      <c r="BJ16553"/>
      <c r="BK16553"/>
      <c r="BL16553"/>
      <c r="BM16553"/>
      <c r="BN16553"/>
    </row>
    <row r="16554" spans="61:66" x14ac:dyDescent="0.25">
      <c r="BI16554"/>
      <c r="BJ16554"/>
      <c r="BK16554"/>
      <c r="BL16554"/>
      <c r="BM16554"/>
      <c r="BN16554"/>
    </row>
    <row r="16555" spans="61:66" x14ac:dyDescent="0.25">
      <c r="BI16555"/>
      <c r="BJ16555"/>
      <c r="BK16555"/>
      <c r="BL16555"/>
      <c r="BM16555"/>
      <c r="BN16555"/>
    </row>
    <row r="16556" spans="61:66" x14ac:dyDescent="0.25">
      <c r="BI16556"/>
      <c r="BJ16556"/>
      <c r="BK16556"/>
      <c r="BL16556"/>
      <c r="BM16556"/>
      <c r="BN16556"/>
    </row>
    <row r="16557" spans="61:66" x14ac:dyDescent="0.25">
      <c r="BI16557"/>
      <c r="BJ16557"/>
      <c r="BK16557"/>
      <c r="BL16557"/>
      <c r="BM16557"/>
      <c r="BN16557"/>
    </row>
    <row r="16558" spans="61:66" x14ac:dyDescent="0.25">
      <c r="BI16558"/>
      <c r="BJ16558"/>
      <c r="BK16558"/>
      <c r="BL16558"/>
      <c r="BM16558"/>
      <c r="BN16558"/>
    </row>
    <row r="16559" spans="61:66" x14ac:dyDescent="0.25">
      <c r="BI16559"/>
      <c r="BJ16559"/>
      <c r="BK16559"/>
      <c r="BL16559"/>
      <c r="BM16559"/>
      <c r="BN16559"/>
    </row>
    <row r="16560" spans="61:66" x14ac:dyDescent="0.25">
      <c r="BI16560"/>
      <c r="BJ16560"/>
      <c r="BK16560"/>
      <c r="BL16560"/>
      <c r="BM16560"/>
      <c r="BN16560"/>
    </row>
    <row r="16561" spans="61:66" x14ac:dyDescent="0.25">
      <c r="BI16561"/>
      <c r="BJ16561"/>
      <c r="BK16561"/>
      <c r="BL16561"/>
      <c r="BM16561"/>
      <c r="BN16561"/>
    </row>
    <row r="16562" spans="61:66" x14ac:dyDescent="0.25">
      <c r="BI16562"/>
      <c r="BJ16562"/>
      <c r="BK16562"/>
      <c r="BL16562"/>
      <c r="BM16562"/>
      <c r="BN16562"/>
    </row>
    <row r="16563" spans="61:66" x14ac:dyDescent="0.25">
      <c r="BI16563"/>
      <c r="BJ16563"/>
      <c r="BK16563"/>
      <c r="BL16563"/>
      <c r="BM16563"/>
      <c r="BN16563"/>
    </row>
    <row r="16564" spans="61:66" x14ac:dyDescent="0.25">
      <c r="BI16564"/>
      <c r="BJ16564"/>
      <c r="BK16564"/>
      <c r="BL16564"/>
      <c r="BM16564"/>
      <c r="BN16564"/>
    </row>
    <row r="16565" spans="61:66" x14ac:dyDescent="0.25">
      <c r="BI16565"/>
      <c r="BJ16565"/>
      <c r="BK16565"/>
      <c r="BL16565"/>
      <c r="BM16565"/>
      <c r="BN16565"/>
    </row>
    <row r="16566" spans="61:66" x14ac:dyDescent="0.25">
      <c r="BI16566"/>
      <c r="BJ16566"/>
      <c r="BK16566"/>
      <c r="BL16566"/>
      <c r="BM16566"/>
      <c r="BN16566"/>
    </row>
    <row r="16567" spans="61:66" x14ac:dyDescent="0.25">
      <c r="BI16567"/>
      <c r="BJ16567"/>
      <c r="BK16567"/>
      <c r="BL16567"/>
      <c r="BM16567"/>
      <c r="BN16567"/>
    </row>
    <row r="16568" spans="61:66" x14ac:dyDescent="0.25">
      <c r="BI16568"/>
      <c r="BJ16568"/>
      <c r="BK16568"/>
      <c r="BL16568"/>
      <c r="BM16568"/>
      <c r="BN16568"/>
    </row>
    <row r="16569" spans="61:66" x14ac:dyDescent="0.25">
      <c r="BI16569"/>
      <c r="BJ16569"/>
      <c r="BK16569"/>
      <c r="BL16569"/>
      <c r="BM16569"/>
      <c r="BN16569"/>
    </row>
    <row r="16570" spans="61:66" x14ac:dyDescent="0.25">
      <c r="BI16570"/>
      <c r="BJ16570"/>
      <c r="BK16570"/>
      <c r="BL16570"/>
      <c r="BM16570"/>
      <c r="BN16570"/>
    </row>
    <row r="16571" spans="61:66" x14ac:dyDescent="0.25">
      <c r="BI16571"/>
      <c r="BJ16571"/>
      <c r="BK16571"/>
      <c r="BL16571"/>
      <c r="BM16571"/>
      <c r="BN16571"/>
    </row>
    <row r="16572" spans="61:66" x14ac:dyDescent="0.25">
      <c r="BI16572"/>
      <c r="BJ16572"/>
      <c r="BK16572"/>
      <c r="BL16572"/>
      <c r="BM16572"/>
      <c r="BN16572"/>
    </row>
    <row r="16573" spans="61:66" x14ac:dyDescent="0.25">
      <c r="BI16573"/>
      <c r="BJ16573"/>
      <c r="BK16573"/>
      <c r="BL16573"/>
      <c r="BM16573"/>
      <c r="BN16573"/>
    </row>
    <row r="16574" spans="61:66" x14ac:dyDescent="0.25">
      <c r="BI16574"/>
      <c r="BJ16574"/>
      <c r="BK16574"/>
      <c r="BL16574"/>
      <c r="BM16574"/>
      <c r="BN16574"/>
    </row>
    <row r="16575" spans="61:66" x14ac:dyDescent="0.25">
      <c r="BI16575"/>
      <c r="BJ16575"/>
      <c r="BK16575"/>
      <c r="BL16575"/>
      <c r="BM16575"/>
      <c r="BN16575"/>
    </row>
    <row r="16576" spans="61:66" x14ac:dyDescent="0.25">
      <c r="BI16576"/>
      <c r="BJ16576"/>
      <c r="BK16576"/>
      <c r="BL16576"/>
      <c r="BM16576"/>
      <c r="BN16576"/>
    </row>
    <row r="16577" spans="61:66" x14ac:dyDescent="0.25">
      <c r="BI16577"/>
      <c r="BJ16577"/>
      <c r="BK16577"/>
      <c r="BL16577"/>
      <c r="BM16577"/>
      <c r="BN16577"/>
    </row>
    <row r="16578" spans="61:66" x14ac:dyDescent="0.25">
      <c r="BI16578"/>
      <c r="BJ16578"/>
      <c r="BK16578"/>
      <c r="BL16578"/>
      <c r="BM16578"/>
      <c r="BN16578"/>
    </row>
    <row r="16579" spans="61:66" x14ac:dyDescent="0.25">
      <c r="BI16579"/>
      <c r="BJ16579"/>
      <c r="BK16579"/>
      <c r="BL16579"/>
      <c r="BM16579"/>
      <c r="BN16579"/>
    </row>
    <row r="16580" spans="61:66" x14ac:dyDescent="0.25">
      <c r="BI16580"/>
      <c r="BJ16580"/>
      <c r="BK16580"/>
      <c r="BL16580"/>
      <c r="BM16580"/>
      <c r="BN16580"/>
    </row>
    <row r="16581" spans="61:66" x14ac:dyDescent="0.25">
      <c r="BI16581"/>
      <c r="BJ16581"/>
      <c r="BK16581"/>
      <c r="BL16581"/>
      <c r="BM16581"/>
      <c r="BN16581"/>
    </row>
    <row r="16582" spans="61:66" x14ac:dyDescent="0.25">
      <c r="BI16582"/>
      <c r="BJ16582"/>
      <c r="BK16582"/>
      <c r="BL16582"/>
      <c r="BM16582"/>
      <c r="BN16582"/>
    </row>
    <row r="16583" spans="61:66" x14ac:dyDescent="0.25">
      <c r="BI16583"/>
      <c r="BJ16583"/>
      <c r="BK16583"/>
      <c r="BL16583"/>
      <c r="BM16583"/>
      <c r="BN16583"/>
    </row>
    <row r="16584" spans="61:66" x14ac:dyDescent="0.25">
      <c r="BI16584"/>
      <c r="BJ16584"/>
      <c r="BK16584"/>
      <c r="BL16584"/>
      <c r="BM16584"/>
      <c r="BN16584"/>
    </row>
    <row r="16585" spans="61:66" x14ac:dyDescent="0.25">
      <c r="BI16585"/>
      <c r="BJ16585"/>
      <c r="BK16585"/>
      <c r="BL16585"/>
      <c r="BM16585"/>
      <c r="BN16585"/>
    </row>
    <row r="16586" spans="61:66" x14ac:dyDescent="0.25">
      <c r="BI16586"/>
      <c r="BJ16586"/>
      <c r="BK16586"/>
      <c r="BL16586"/>
      <c r="BM16586"/>
      <c r="BN16586"/>
    </row>
    <row r="16587" spans="61:66" x14ac:dyDescent="0.25">
      <c r="BI16587"/>
      <c r="BJ16587"/>
      <c r="BK16587"/>
      <c r="BL16587"/>
      <c r="BM16587"/>
      <c r="BN16587"/>
    </row>
    <row r="16588" spans="61:66" x14ac:dyDescent="0.25">
      <c r="BI16588"/>
      <c r="BJ16588"/>
      <c r="BK16588"/>
      <c r="BL16588"/>
      <c r="BM16588"/>
      <c r="BN16588"/>
    </row>
    <row r="16589" spans="61:66" x14ac:dyDescent="0.25">
      <c r="BI16589"/>
      <c r="BJ16589"/>
      <c r="BK16589"/>
      <c r="BL16589"/>
      <c r="BM16589"/>
      <c r="BN16589"/>
    </row>
    <row r="16590" spans="61:66" x14ac:dyDescent="0.25">
      <c r="BI16590"/>
      <c r="BJ16590"/>
      <c r="BK16590"/>
      <c r="BL16590"/>
      <c r="BM16590"/>
      <c r="BN16590"/>
    </row>
    <row r="16591" spans="61:66" x14ac:dyDescent="0.25">
      <c r="BI16591"/>
      <c r="BJ16591"/>
      <c r="BK16591"/>
      <c r="BL16591"/>
      <c r="BM16591"/>
      <c r="BN16591"/>
    </row>
    <row r="16592" spans="61:66" x14ac:dyDescent="0.25">
      <c r="BI16592"/>
      <c r="BJ16592"/>
      <c r="BK16592"/>
      <c r="BL16592"/>
      <c r="BM16592"/>
      <c r="BN16592"/>
    </row>
    <row r="16593" spans="61:66" x14ac:dyDescent="0.25">
      <c r="BI16593"/>
      <c r="BJ16593"/>
      <c r="BK16593"/>
      <c r="BL16593"/>
      <c r="BM16593"/>
      <c r="BN16593"/>
    </row>
    <row r="16594" spans="61:66" x14ac:dyDescent="0.25">
      <c r="BI16594"/>
      <c r="BJ16594"/>
      <c r="BK16594"/>
      <c r="BL16594"/>
      <c r="BM16594"/>
      <c r="BN16594"/>
    </row>
    <row r="16595" spans="61:66" x14ac:dyDescent="0.25">
      <c r="BI16595"/>
      <c r="BJ16595"/>
      <c r="BK16595"/>
      <c r="BL16595"/>
      <c r="BM16595"/>
      <c r="BN16595"/>
    </row>
    <row r="16596" spans="61:66" x14ac:dyDescent="0.25">
      <c r="BI16596"/>
      <c r="BJ16596"/>
      <c r="BK16596"/>
      <c r="BL16596"/>
      <c r="BM16596"/>
      <c r="BN16596"/>
    </row>
    <row r="16597" spans="61:66" x14ac:dyDescent="0.25">
      <c r="BI16597"/>
      <c r="BJ16597"/>
      <c r="BK16597"/>
      <c r="BL16597"/>
      <c r="BM16597"/>
      <c r="BN16597"/>
    </row>
    <row r="16598" spans="61:66" x14ac:dyDescent="0.25">
      <c r="BI16598"/>
      <c r="BJ16598"/>
      <c r="BK16598"/>
      <c r="BL16598"/>
      <c r="BM16598"/>
      <c r="BN16598"/>
    </row>
    <row r="16599" spans="61:66" x14ac:dyDescent="0.25">
      <c r="BI16599"/>
      <c r="BJ16599"/>
      <c r="BK16599"/>
      <c r="BL16599"/>
      <c r="BM16599"/>
      <c r="BN16599"/>
    </row>
    <row r="16600" spans="61:66" x14ac:dyDescent="0.25">
      <c r="BI16600"/>
      <c r="BJ16600"/>
      <c r="BK16600"/>
      <c r="BL16600"/>
      <c r="BM16600"/>
      <c r="BN16600"/>
    </row>
    <row r="16601" spans="61:66" x14ac:dyDescent="0.25">
      <c r="BI16601"/>
      <c r="BJ16601"/>
      <c r="BK16601"/>
      <c r="BL16601"/>
      <c r="BM16601"/>
      <c r="BN16601"/>
    </row>
    <row r="16602" spans="61:66" x14ac:dyDescent="0.25">
      <c r="BI16602"/>
      <c r="BJ16602"/>
      <c r="BK16602"/>
      <c r="BL16602"/>
      <c r="BM16602"/>
      <c r="BN16602"/>
    </row>
    <row r="16603" spans="61:66" x14ac:dyDescent="0.25">
      <c r="BI16603"/>
      <c r="BJ16603"/>
      <c r="BK16603"/>
      <c r="BL16603"/>
      <c r="BM16603"/>
      <c r="BN16603"/>
    </row>
    <row r="16604" spans="61:66" x14ac:dyDescent="0.25">
      <c r="BI16604"/>
      <c r="BJ16604"/>
      <c r="BK16604"/>
      <c r="BL16604"/>
      <c r="BM16604"/>
      <c r="BN16604"/>
    </row>
    <row r="16605" spans="61:66" x14ac:dyDescent="0.25">
      <c r="BI16605"/>
      <c r="BJ16605"/>
      <c r="BK16605"/>
      <c r="BL16605"/>
      <c r="BM16605"/>
      <c r="BN16605"/>
    </row>
    <row r="16606" spans="61:66" x14ac:dyDescent="0.25">
      <c r="BI16606"/>
      <c r="BJ16606"/>
      <c r="BK16606"/>
      <c r="BL16606"/>
      <c r="BM16606"/>
      <c r="BN16606"/>
    </row>
    <row r="16607" spans="61:66" x14ac:dyDescent="0.25">
      <c r="BI16607"/>
      <c r="BJ16607"/>
      <c r="BK16607"/>
      <c r="BL16607"/>
      <c r="BM16607"/>
      <c r="BN16607"/>
    </row>
    <row r="16608" spans="61:66" x14ac:dyDescent="0.25">
      <c r="BI16608"/>
      <c r="BJ16608"/>
      <c r="BK16608"/>
      <c r="BL16608"/>
      <c r="BM16608"/>
      <c r="BN16608"/>
    </row>
    <row r="16609" spans="61:66" x14ac:dyDescent="0.25">
      <c r="BI16609"/>
      <c r="BJ16609"/>
      <c r="BK16609"/>
      <c r="BL16609"/>
      <c r="BM16609"/>
      <c r="BN16609"/>
    </row>
    <row r="16610" spans="61:66" x14ac:dyDescent="0.25">
      <c r="BI16610"/>
      <c r="BJ16610"/>
      <c r="BK16610"/>
      <c r="BL16610"/>
      <c r="BM16610"/>
      <c r="BN16610"/>
    </row>
    <row r="16611" spans="61:66" x14ac:dyDescent="0.25">
      <c r="BI16611"/>
      <c r="BJ16611"/>
      <c r="BK16611"/>
      <c r="BL16611"/>
      <c r="BM16611"/>
      <c r="BN16611"/>
    </row>
    <row r="16612" spans="61:66" x14ac:dyDescent="0.25">
      <c r="BI16612"/>
      <c r="BJ16612"/>
      <c r="BK16612"/>
      <c r="BL16612"/>
      <c r="BM16612"/>
      <c r="BN16612"/>
    </row>
    <row r="16613" spans="61:66" x14ac:dyDescent="0.25">
      <c r="BI16613"/>
      <c r="BJ16613"/>
      <c r="BK16613"/>
      <c r="BL16613"/>
      <c r="BM16613"/>
      <c r="BN16613"/>
    </row>
    <row r="16614" spans="61:66" x14ac:dyDescent="0.25">
      <c r="BI16614"/>
      <c r="BJ16614"/>
      <c r="BK16614"/>
      <c r="BL16614"/>
      <c r="BM16614"/>
      <c r="BN16614"/>
    </row>
    <row r="16615" spans="61:66" x14ac:dyDescent="0.25">
      <c r="BI16615"/>
      <c r="BJ16615"/>
      <c r="BK16615"/>
      <c r="BL16615"/>
      <c r="BM16615"/>
      <c r="BN16615"/>
    </row>
    <row r="16616" spans="61:66" x14ac:dyDescent="0.25">
      <c r="BI16616"/>
      <c r="BJ16616"/>
      <c r="BK16616"/>
      <c r="BL16616"/>
      <c r="BM16616"/>
      <c r="BN16616"/>
    </row>
    <row r="16617" spans="61:66" x14ac:dyDescent="0.25">
      <c r="BI16617"/>
      <c r="BJ16617"/>
      <c r="BK16617"/>
      <c r="BL16617"/>
      <c r="BM16617"/>
      <c r="BN16617"/>
    </row>
    <row r="16618" spans="61:66" x14ac:dyDescent="0.25">
      <c r="BI16618"/>
      <c r="BJ16618"/>
      <c r="BK16618"/>
      <c r="BL16618"/>
      <c r="BM16618"/>
      <c r="BN16618"/>
    </row>
    <row r="16619" spans="61:66" x14ac:dyDescent="0.25">
      <c r="BI16619"/>
      <c r="BJ16619"/>
      <c r="BK16619"/>
      <c r="BL16619"/>
      <c r="BM16619"/>
      <c r="BN16619"/>
    </row>
    <row r="16620" spans="61:66" x14ac:dyDescent="0.25">
      <c r="BI16620"/>
      <c r="BJ16620"/>
      <c r="BK16620"/>
      <c r="BL16620"/>
      <c r="BM16620"/>
      <c r="BN16620"/>
    </row>
    <row r="16621" spans="61:66" x14ac:dyDescent="0.25">
      <c r="BI16621"/>
      <c r="BJ16621"/>
      <c r="BK16621"/>
      <c r="BL16621"/>
      <c r="BM16621"/>
      <c r="BN16621"/>
    </row>
    <row r="16622" spans="61:66" x14ac:dyDescent="0.25">
      <c r="BI16622"/>
      <c r="BJ16622"/>
      <c r="BK16622"/>
      <c r="BL16622"/>
      <c r="BM16622"/>
      <c r="BN16622"/>
    </row>
    <row r="16623" spans="61:66" x14ac:dyDescent="0.25">
      <c r="BI16623"/>
      <c r="BJ16623"/>
      <c r="BK16623"/>
      <c r="BL16623"/>
      <c r="BM16623"/>
      <c r="BN16623"/>
    </row>
    <row r="16624" spans="61:66" x14ac:dyDescent="0.25">
      <c r="BI16624"/>
      <c r="BJ16624"/>
      <c r="BK16624"/>
      <c r="BL16624"/>
      <c r="BM16624"/>
      <c r="BN16624"/>
    </row>
    <row r="16625" spans="61:66" x14ac:dyDescent="0.25">
      <c r="BI16625"/>
      <c r="BJ16625"/>
      <c r="BK16625"/>
      <c r="BL16625"/>
      <c r="BM16625"/>
      <c r="BN16625"/>
    </row>
    <row r="16626" spans="61:66" x14ac:dyDescent="0.25">
      <c r="BI16626"/>
      <c r="BJ16626"/>
      <c r="BK16626"/>
      <c r="BL16626"/>
      <c r="BM16626"/>
      <c r="BN16626"/>
    </row>
    <row r="16627" spans="61:66" x14ac:dyDescent="0.25">
      <c r="BI16627"/>
      <c r="BJ16627"/>
      <c r="BK16627"/>
      <c r="BL16627"/>
      <c r="BM16627"/>
      <c r="BN16627"/>
    </row>
    <row r="16628" spans="61:66" x14ac:dyDescent="0.25">
      <c r="BI16628"/>
      <c r="BJ16628"/>
      <c r="BK16628"/>
      <c r="BL16628"/>
      <c r="BM16628"/>
      <c r="BN16628"/>
    </row>
    <row r="16629" spans="61:66" x14ac:dyDescent="0.25">
      <c r="BI16629"/>
      <c r="BJ16629"/>
      <c r="BK16629"/>
      <c r="BL16629"/>
      <c r="BM16629"/>
      <c r="BN16629"/>
    </row>
    <row r="16630" spans="61:66" x14ac:dyDescent="0.25">
      <c r="BI16630"/>
      <c r="BJ16630"/>
      <c r="BK16630"/>
      <c r="BL16630"/>
      <c r="BM16630"/>
      <c r="BN16630"/>
    </row>
    <row r="16631" spans="61:66" x14ac:dyDescent="0.25">
      <c r="BI16631"/>
      <c r="BJ16631"/>
      <c r="BK16631"/>
      <c r="BL16631"/>
      <c r="BM16631"/>
      <c r="BN16631"/>
    </row>
    <row r="16632" spans="61:66" x14ac:dyDescent="0.25">
      <c r="BI16632"/>
      <c r="BJ16632"/>
      <c r="BK16632"/>
      <c r="BL16632"/>
      <c r="BM16632"/>
      <c r="BN16632"/>
    </row>
    <row r="16633" spans="61:66" x14ac:dyDescent="0.25">
      <c r="BI16633"/>
      <c r="BJ16633"/>
      <c r="BK16633"/>
      <c r="BL16633"/>
      <c r="BM16633"/>
      <c r="BN16633"/>
    </row>
    <row r="16634" spans="61:66" x14ac:dyDescent="0.25">
      <c r="BI16634"/>
      <c r="BJ16634"/>
      <c r="BK16634"/>
      <c r="BL16634"/>
      <c r="BM16634"/>
      <c r="BN16634"/>
    </row>
    <row r="16635" spans="61:66" x14ac:dyDescent="0.25">
      <c r="BI16635"/>
      <c r="BJ16635"/>
      <c r="BK16635"/>
      <c r="BL16635"/>
      <c r="BM16635"/>
      <c r="BN16635"/>
    </row>
    <row r="16636" spans="61:66" x14ac:dyDescent="0.25">
      <c r="BI16636"/>
      <c r="BJ16636"/>
      <c r="BK16636"/>
      <c r="BL16636"/>
      <c r="BM16636"/>
      <c r="BN16636"/>
    </row>
    <row r="16637" spans="61:66" x14ac:dyDescent="0.25">
      <c r="BI16637"/>
      <c r="BJ16637"/>
      <c r="BK16637"/>
      <c r="BL16637"/>
      <c r="BM16637"/>
      <c r="BN16637"/>
    </row>
    <row r="16638" spans="61:66" x14ac:dyDescent="0.25">
      <c r="BI16638"/>
      <c r="BJ16638"/>
      <c r="BK16638"/>
      <c r="BL16638"/>
      <c r="BM16638"/>
      <c r="BN16638"/>
    </row>
    <row r="16639" spans="61:66" x14ac:dyDescent="0.25">
      <c r="BI16639"/>
      <c r="BJ16639"/>
      <c r="BK16639"/>
      <c r="BL16639"/>
      <c r="BM16639"/>
      <c r="BN16639"/>
    </row>
    <row r="16640" spans="61:66" x14ac:dyDescent="0.25">
      <c r="BI16640"/>
      <c r="BJ16640"/>
      <c r="BK16640"/>
      <c r="BL16640"/>
      <c r="BM16640"/>
      <c r="BN16640"/>
    </row>
    <row r="16641" spans="61:66" x14ac:dyDescent="0.25">
      <c r="BI16641"/>
      <c r="BJ16641"/>
      <c r="BK16641"/>
      <c r="BL16641"/>
      <c r="BM16641"/>
      <c r="BN16641"/>
    </row>
    <row r="16642" spans="61:66" x14ac:dyDescent="0.25">
      <c r="BI16642"/>
      <c r="BJ16642"/>
      <c r="BK16642"/>
      <c r="BL16642"/>
      <c r="BM16642"/>
      <c r="BN16642"/>
    </row>
    <row r="16643" spans="61:66" x14ac:dyDescent="0.25">
      <c r="BI16643"/>
      <c r="BJ16643"/>
      <c r="BK16643"/>
      <c r="BL16643"/>
      <c r="BM16643"/>
      <c r="BN16643"/>
    </row>
    <row r="16644" spans="61:66" x14ac:dyDescent="0.25">
      <c r="BI16644"/>
      <c r="BJ16644"/>
      <c r="BK16644"/>
      <c r="BL16644"/>
      <c r="BM16644"/>
      <c r="BN16644"/>
    </row>
    <row r="16645" spans="61:66" x14ac:dyDescent="0.25">
      <c r="BI16645"/>
      <c r="BJ16645"/>
      <c r="BK16645"/>
      <c r="BL16645"/>
      <c r="BM16645"/>
      <c r="BN16645"/>
    </row>
    <row r="16646" spans="61:66" x14ac:dyDescent="0.25">
      <c r="BI16646"/>
      <c r="BJ16646"/>
      <c r="BK16646"/>
      <c r="BL16646"/>
      <c r="BM16646"/>
      <c r="BN16646"/>
    </row>
    <row r="16647" spans="61:66" x14ac:dyDescent="0.25">
      <c r="BI16647"/>
      <c r="BJ16647"/>
      <c r="BK16647"/>
      <c r="BL16647"/>
      <c r="BM16647"/>
      <c r="BN16647"/>
    </row>
    <row r="16648" spans="61:66" x14ac:dyDescent="0.25">
      <c r="BI16648"/>
      <c r="BJ16648"/>
      <c r="BK16648"/>
      <c r="BL16648"/>
      <c r="BM16648"/>
      <c r="BN16648"/>
    </row>
    <row r="16649" spans="61:66" x14ac:dyDescent="0.25">
      <c r="BI16649"/>
      <c r="BJ16649"/>
      <c r="BK16649"/>
      <c r="BL16649"/>
      <c r="BM16649"/>
      <c r="BN16649"/>
    </row>
    <row r="16650" spans="61:66" x14ac:dyDescent="0.25">
      <c r="BI16650"/>
      <c r="BJ16650"/>
      <c r="BK16650"/>
      <c r="BL16650"/>
      <c r="BM16650"/>
      <c r="BN16650"/>
    </row>
    <row r="16651" spans="61:66" x14ac:dyDescent="0.25">
      <c r="BI16651"/>
      <c r="BJ16651"/>
      <c r="BK16651"/>
      <c r="BL16651"/>
      <c r="BM16651"/>
      <c r="BN16651"/>
    </row>
    <row r="16652" spans="61:66" x14ac:dyDescent="0.25">
      <c r="BI16652"/>
      <c r="BJ16652"/>
      <c r="BK16652"/>
      <c r="BL16652"/>
      <c r="BM16652"/>
      <c r="BN16652"/>
    </row>
    <row r="16653" spans="61:66" x14ac:dyDescent="0.25">
      <c r="BI16653"/>
      <c r="BJ16653"/>
      <c r="BK16653"/>
      <c r="BL16653"/>
      <c r="BM16653"/>
      <c r="BN16653"/>
    </row>
    <row r="16654" spans="61:66" x14ac:dyDescent="0.25">
      <c r="BI16654"/>
      <c r="BJ16654"/>
      <c r="BK16654"/>
      <c r="BL16654"/>
      <c r="BM16654"/>
      <c r="BN16654"/>
    </row>
    <row r="16655" spans="61:66" x14ac:dyDescent="0.25">
      <c r="BI16655"/>
      <c r="BJ16655"/>
      <c r="BK16655"/>
      <c r="BL16655"/>
      <c r="BM16655"/>
      <c r="BN16655"/>
    </row>
    <row r="16656" spans="61:66" x14ac:dyDescent="0.25">
      <c r="BI16656"/>
      <c r="BJ16656"/>
      <c r="BK16656"/>
      <c r="BL16656"/>
      <c r="BM16656"/>
      <c r="BN16656"/>
    </row>
    <row r="16657" spans="61:66" x14ac:dyDescent="0.25">
      <c r="BI16657"/>
      <c r="BJ16657"/>
      <c r="BK16657"/>
      <c r="BL16657"/>
      <c r="BM16657"/>
      <c r="BN16657"/>
    </row>
    <row r="16658" spans="61:66" x14ac:dyDescent="0.25">
      <c r="BI16658"/>
      <c r="BJ16658"/>
      <c r="BK16658"/>
      <c r="BL16658"/>
      <c r="BM16658"/>
      <c r="BN16658"/>
    </row>
    <row r="16659" spans="61:66" x14ac:dyDescent="0.25">
      <c r="BI16659"/>
      <c r="BJ16659"/>
      <c r="BK16659"/>
      <c r="BL16659"/>
      <c r="BM16659"/>
      <c r="BN16659"/>
    </row>
    <row r="16660" spans="61:66" x14ac:dyDescent="0.25">
      <c r="BI16660"/>
      <c r="BJ16660"/>
      <c r="BK16660"/>
      <c r="BL16660"/>
      <c r="BM16660"/>
      <c r="BN16660"/>
    </row>
    <row r="16661" spans="61:66" x14ac:dyDescent="0.25">
      <c r="BI16661"/>
      <c r="BJ16661"/>
      <c r="BK16661"/>
      <c r="BL16661"/>
      <c r="BM16661"/>
      <c r="BN16661"/>
    </row>
    <row r="16662" spans="61:66" x14ac:dyDescent="0.25">
      <c r="BI16662"/>
      <c r="BJ16662"/>
      <c r="BK16662"/>
      <c r="BL16662"/>
      <c r="BM16662"/>
      <c r="BN16662"/>
    </row>
    <row r="16663" spans="61:66" x14ac:dyDescent="0.25">
      <c r="BI16663"/>
      <c r="BJ16663"/>
      <c r="BK16663"/>
      <c r="BL16663"/>
      <c r="BM16663"/>
      <c r="BN16663"/>
    </row>
    <row r="16664" spans="61:66" x14ac:dyDescent="0.25">
      <c r="BI16664"/>
      <c r="BJ16664"/>
      <c r="BK16664"/>
      <c r="BL16664"/>
      <c r="BM16664"/>
      <c r="BN16664"/>
    </row>
    <row r="16665" spans="61:66" x14ac:dyDescent="0.25">
      <c r="BI16665"/>
      <c r="BJ16665"/>
      <c r="BK16665"/>
      <c r="BL16665"/>
      <c r="BM16665"/>
      <c r="BN16665"/>
    </row>
    <row r="16666" spans="61:66" x14ac:dyDescent="0.25">
      <c r="BI16666"/>
      <c r="BJ16666"/>
      <c r="BK16666"/>
      <c r="BL16666"/>
      <c r="BM16666"/>
      <c r="BN16666"/>
    </row>
    <row r="16667" spans="61:66" x14ac:dyDescent="0.25">
      <c r="BI16667"/>
      <c r="BJ16667"/>
      <c r="BK16667"/>
      <c r="BL16667"/>
      <c r="BM16667"/>
      <c r="BN16667"/>
    </row>
    <row r="16668" spans="61:66" x14ac:dyDescent="0.25">
      <c r="BI16668"/>
      <c r="BJ16668"/>
      <c r="BK16668"/>
      <c r="BL16668"/>
      <c r="BM16668"/>
      <c r="BN16668"/>
    </row>
    <row r="16669" spans="61:66" x14ac:dyDescent="0.25">
      <c r="BI16669"/>
      <c r="BJ16669"/>
      <c r="BK16669"/>
      <c r="BL16669"/>
      <c r="BM16669"/>
      <c r="BN16669"/>
    </row>
    <row r="16670" spans="61:66" x14ac:dyDescent="0.25">
      <c r="BI16670"/>
      <c r="BJ16670"/>
      <c r="BK16670"/>
      <c r="BL16670"/>
      <c r="BM16670"/>
      <c r="BN16670"/>
    </row>
    <row r="16671" spans="61:66" x14ac:dyDescent="0.25">
      <c r="BI16671"/>
      <c r="BJ16671"/>
      <c r="BK16671"/>
      <c r="BL16671"/>
      <c r="BM16671"/>
      <c r="BN16671"/>
    </row>
    <row r="16672" spans="61:66" x14ac:dyDescent="0.25">
      <c r="BI16672"/>
      <c r="BJ16672"/>
      <c r="BK16672"/>
      <c r="BL16672"/>
      <c r="BM16672"/>
      <c r="BN16672"/>
    </row>
    <row r="16673" spans="61:66" x14ac:dyDescent="0.25">
      <c r="BI16673"/>
      <c r="BJ16673"/>
      <c r="BK16673"/>
      <c r="BL16673"/>
      <c r="BM16673"/>
      <c r="BN16673"/>
    </row>
    <row r="16674" spans="61:66" x14ac:dyDescent="0.25">
      <c r="BI16674"/>
      <c r="BJ16674"/>
      <c r="BK16674"/>
      <c r="BL16674"/>
      <c r="BM16674"/>
      <c r="BN16674"/>
    </row>
    <row r="16675" spans="61:66" x14ac:dyDescent="0.25">
      <c r="BI16675"/>
      <c r="BJ16675"/>
      <c r="BK16675"/>
      <c r="BL16675"/>
      <c r="BM16675"/>
      <c r="BN16675"/>
    </row>
    <row r="16676" spans="61:66" x14ac:dyDescent="0.25">
      <c r="BI16676"/>
      <c r="BJ16676"/>
      <c r="BK16676"/>
      <c r="BL16676"/>
      <c r="BM16676"/>
      <c r="BN16676"/>
    </row>
    <row r="16677" spans="61:66" x14ac:dyDescent="0.25">
      <c r="BI16677"/>
      <c r="BJ16677"/>
      <c r="BK16677"/>
      <c r="BL16677"/>
      <c r="BM16677"/>
      <c r="BN16677"/>
    </row>
    <row r="16678" spans="61:66" x14ac:dyDescent="0.25">
      <c r="BI16678"/>
      <c r="BJ16678"/>
      <c r="BK16678"/>
      <c r="BL16678"/>
      <c r="BM16678"/>
      <c r="BN16678"/>
    </row>
    <row r="16679" spans="61:66" x14ac:dyDescent="0.25">
      <c r="BI16679"/>
      <c r="BJ16679"/>
      <c r="BK16679"/>
      <c r="BL16679"/>
      <c r="BM16679"/>
      <c r="BN16679"/>
    </row>
    <row r="16680" spans="61:66" x14ac:dyDescent="0.25">
      <c r="BI16680"/>
      <c r="BJ16680"/>
      <c r="BK16680"/>
      <c r="BL16680"/>
      <c r="BM16680"/>
      <c r="BN16680"/>
    </row>
    <row r="16681" spans="61:66" x14ac:dyDescent="0.25">
      <c r="BI16681"/>
      <c r="BJ16681"/>
      <c r="BK16681"/>
      <c r="BL16681"/>
      <c r="BM16681"/>
      <c r="BN16681"/>
    </row>
    <row r="16682" spans="61:66" x14ac:dyDescent="0.25">
      <c r="BI16682"/>
      <c r="BJ16682"/>
      <c r="BK16682"/>
      <c r="BL16682"/>
      <c r="BM16682"/>
      <c r="BN16682"/>
    </row>
    <row r="16683" spans="61:66" x14ac:dyDescent="0.25">
      <c r="BI16683"/>
      <c r="BJ16683"/>
      <c r="BK16683"/>
      <c r="BL16683"/>
      <c r="BM16683"/>
      <c r="BN16683"/>
    </row>
    <row r="16684" spans="61:66" x14ac:dyDescent="0.25">
      <c r="BI16684"/>
      <c r="BJ16684"/>
      <c r="BK16684"/>
      <c r="BL16684"/>
      <c r="BM16684"/>
      <c r="BN16684"/>
    </row>
    <row r="16685" spans="61:66" x14ac:dyDescent="0.25">
      <c r="BI16685"/>
      <c r="BJ16685"/>
      <c r="BK16685"/>
      <c r="BL16685"/>
      <c r="BM16685"/>
      <c r="BN16685"/>
    </row>
    <row r="16686" spans="61:66" x14ac:dyDescent="0.25">
      <c r="BI16686"/>
      <c r="BJ16686"/>
      <c r="BK16686"/>
      <c r="BL16686"/>
      <c r="BM16686"/>
      <c r="BN16686"/>
    </row>
    <row r="16687" spans="61:66" x14ac:dyDescent="0.25">
      <c r="BI16687"/>
      <c r="BJ16687"/>
      <c r="BK16687"/>
      <c r="BL16687"/>
      <c r="BM16687"/>
      <c r="BN16687"/>
    </row>
    <row r="16688" spans="61:66" x14ac:dyDescent="0.25">
      <c r="BI16688"/>
      <c r="BJ16688"/>
      <c r="BK16688"/>
      <c r="BL16688"/>
      <c r="BM16688"/>
      <c r="BN16688"/>
    </row>
    <row r="16689" spans="61:66" x14ac:dyDescent="0.25">
      <c r="BI16689"/>
      <c r="BJ16689"/>
      <c r="BK16689"/>
      <c r="BL16689"/>
      <c r="BM16689"/>
      <c r="BN16689"/>
    </row>
    <row r="16690" spans="61:66" x14ac:dyDescent="0.25">
      <c r="BI16690"/>
      <c r="BJ16690"/>
      <c r="BK16690"/>
      <c r="BL16690"/>
      <c r="BM16690"/>
      <c r="BN16690"/>
    </row>
    <row r="16691" spans="61:66" x14ac:dyDescent="0.25">
      <c r="BI16691"/>
      <c r="BJ16691"/>
      <c r="BK16691"/>
      <c r="BL16691"/>
      <c r="BM16691"/>
      <c r="BN16691"/>
    </row>
    <row r="16692" spans="61:66" x14ac:dyDescent="0.25">
      <c r="BI16692"/>
      <c r="BJ16692"/>
      <c r="BK16692"/>
      <c r="BL16692"/>
      <c r="BM16692"/>
      <c r="BN16692"/>
    </row>
    <row r="16693" spans="61:66" x14ac:dyDescent="0.25">
      <c r="BI16693"/>
      <c r="BJ16693"/>
      <c r="BK16693"/>
      <c r="BL16693"/>
      <c r="BM16693"/>
      <c r="BN16693"/>
    </row>
    <row r="16694" spans="61:66" x14ac:dyDescent="0.25">
      <c r="BI16694"/>
      <c r="BJ16694"/>
      <c r="BK16694"/>
      <c r="BL16694"/>
      <c r="BM16694"/>
      <c r="BN16694"/>
    </row>
    <row r="16695" spans="61:66" x14ac:dyDescent="0.25">
      <c r="BI16695"/>
      <c r="BJ16695"/>
      <c r="BK16695"/>
      <c r="BL16695"/>
      <c r="BM16695"/>
      <c r="BN16695"/>
    </row>
    <row r="16696" spans="61:66" x14ac:dyDescent="0.25">
      <c r="BI16696"/>
      <c r="BJ16696"/>
      <c r="BK16696"/>
      <c r="BL16696"/>
      <c r="BM16696"/>
      <c r="BN16696"/>
    </row>
    <row r="16697" spans="61:66" x14ac:dyDescent="0.25">
      <c r="BI16697"/>
      <c r="BJ16697"/>
      <c r="BK16697"/>
      <c r="BL16697"/>
      <c r="BM16697"/>
      <c r="BN16697"/>
    </row>
    <row r="16698" spans="61:66" x14ac:dyDescent="0.25">
      <c r="BI16698"/>
      <c r="BJ16698"/>
      <c r="BK16698"/>
      <c r="BL16698"/>
      <c r="BM16698"/>
      <c r="BN16698"/>
    </row>
    <row r="16699" spans="61:66" x14ac:dyDescent="0.25">
      <c r="BI16699"/>
      <c r="BJ16699"/>
      <c r="BK16699"/>
      <c r="BL16699"/>
      <c r="BM16699"/>
      <c r="BN16699"/>
    </row>
    <row r="16700" spans="61:66" x14ac:dyDescent="0.25">
      <c r="BI16700"/>
      <c r="BJ16700"/>
      <c r="BK16700"/>
      <c r="BL16700"/>
      <c r="BM16700"/>
      <c r="BN16700"/>
    </row>
    <row r="16701" spans="61:66" x14ac:dyDescent="0.25">
      <c r="BI16701"/>
      <c r="BJ16701"/>
      <c r="BK16701"/>
      <c r="BL16701"/>
      <c r="BM16701"/>
      <c r="BN16701"/>
    </row>
    <row r="16702" spans="61:66" x14ac:dyDescent="0.25">
      <c r="BI16702"/>
      <c r="BJ16702"/>
      <c r="BK16702"/>
      <c r="BL16702"/>
      <c r="BM16702"/>
      <c r="BN16702"/>
    </row>
    <row r="16703" spans="61:66" x14ac:dyDescent="0.25">
      <c r="BI16703"/>
      <c r="BJ16703"/>
      <c r="BK16703"/>
      <c r="BL16703"/>
      <c r="BM16703"/>
      <c r="BN16703"/>
    </row>
    <row r="16704" spans="61:66" x14ac:dyDescent="0.25">
      <c r="BI16704"/>
      <c r="BJ16704"/>
      <c r="BK16704"/>
      <c r="BL16704"/>
      <c r="BM16704"/>
      <c r="BN16704"/>
    </row>
    <row r="16705" spans="61:66" x14ac:dyDescent="0.25">
      <c r="BI16705"/>
      <c r="BJ16705"/>
      <c r="BK16705"/>
      <c r="BL16705"/>
      <c r="BM16705"/>
      <c r="BN16705"/>
    </row>
    <row r="16706" spans="61:66" x14ac:dyDescent="0.25">
      <c r="BI16706"/>
      <c r="BJ16706"/>
      <c r="BK16706"/>
      <c r="BL16706"/>
      <c r="BM16706"/>
      <c r="BN16706"/>
    </row>
    <row r="16707" spans="61:66" x14ac:dyDescent="0.25">
      <c r="BI16707"/>
      <c r="BJ16707"/>
      <c r="BK16707"/>
      <c r="BL16707"/>
      <c r="BM16707"/>
      <c r="BN16707"/>
    </row>
    <row r="16708" spans="61:66" x14ac:dyDescent="0.25">
      <c r="BI16708"/>
      <c r="BJ16708"/>
      <c r="BK16708"/>
      <c r="BL16708"/>
      <c r="BM16708"/>
      <c r="BN16708"/>
    </row>
    <row r="16709" spans="61:66" x14ac:dyDescent="0.25">
      <c r="BI16709"/>
      <c r="BJ16709"/>
      <c r="BK16709"/>
      <c r="BL16709"/>
      <c r="BM16709"/>
      <c r="BN16709"/>
    </row>
    <row r="16710" spans="61:66" x14ac:dyDescent="0.25">
      <c r="BI16710"/>
      <c r="BJ16710"/>
      <c r="BK16710"/>
      <c r="BL16710"/>
      <c r="BM16710"/>
      <c r="BN16710"/>
    </row>
    <row r="16711" spans="61:66" x14ac:dyDescent="0.25">
      <c r="BI16711"/>
      <c r="BJ16711"/>
      <c r="BK16711"/>
      <c r="BL16711"/>
      <c r="BM16711"/>
      <c r="BN16711"/>
    </row>
    <row r="16712" spans="61:66" x14ac:dyDescent="0.25">
      <c r="BI16712"/>
      <c r="BJ16712"/>
      <c r="BK16712"/>
      <c r="BL16712"/>
      <c r="BM16712"/>
      <c r="BN16712"/>
    </row>
    <row r="16713" spans="61:66" x14ac:dyDescent="0.25">
      <c r="BI16713"/>
      <c r="BJ16713"/>
      <c r="BK16713"/>
      <c r="BL16713"/>
      <c r="BM16713"/>
      <c r="BN16713"/>
    </row>
    <row r="16714" spans="61:66" x14ac:dyDescent="0.25">
      <c r="BI16714"/>
      <c r="BJ16714"/>
      <c r="BK16714"/>
      <c r="BL16714"/>
      <c r="BM16714"/>
      <c r="BN16714"/>
    </row>
    <row r="16715" spans="61:66" x14ac:dyDescent="0.25">
      <c r="BI16715"/>
      <c r="BJ16715"/>
      <c r="BK16715"/>
      <c r="BL16715"/>
      <c r="BM16715"/>
      <c r="BN16715"/>
    </row>
    <row r="16716" spans="61:66" x14ac:dyDescent="0.25">
      <c r="BI16716"/>
      <c r="BJ16716"/>
      <c r="BK16716"/>
      <c r="BL16716"/>
      <c r="BM16716"/>
      <c r="BN16716"/>
    </row>
    <row r="16717" spans="61:66" x14ac:dyDescent="0.25">
      <c r="BI16717"/>
      <c r="BJ16717"/>
      <c r="BK16717"/>
      <c r="BL16717"/>
      <c r="BM16717"/>
      <c r="BN16717"/>
    </row>
    <row r="16718" spans="61:66" x14ac:dyDescent="0.25">
      <c r="BI16718"/>
      <c r="BJ16718"/>
      <c r="BK16718"/>
      <c r="BL16718"/>
      <c r="BM16718"/>
      <c r="BN16718"/>
    </row>
    <row r="16719" spans="61:66" x14ac:dyDescent="0.25">
      <c r="BI16719"/>
      <c r="BJ16719"/>
      <c r="BK16719"/>
      <c r="BL16719"/>
      <c r="BM16719"/>
      <c r="BN16719"/>
    </row>
    <row r="16720" spans="61:66" x14ac:dyDescent="0.25">
      <c r="BI16720"/>
      <c r="BJ16720"/>
      <c r="BK16720"/>
      <c r="BL16720"/>
      <c r="BM16720"/>
      <c r="BN16720"/>
    </row>
    <row r="16721" spans="61:66" x14ac:dyDescent="0.25">
      <c r="BI16721"/>
      <c r="BJ16721"/>
      <c r="BK16721"/>
      <c r="BL16721"/>
      <c r="BM16721"/>
      <c r="BN16721"/>
    </row>
    <row r="16722" spans="61:66" x14ac:dyDescent="0.25">
      <c r="BI16722"/>
      <c r="BJ16722"/>
      <c r="BK16722"/>
      <c r="BL16722"/>
      <c r="BM16722"/>
      <c r="BN16722"/>
    </row>
    <row r="16723" spans="61:66" x14ac:dyDescent="0.25">
      <c r="BI16723"/>
      <c r="BJ16723"/>
      <c r="BK16723"/>
      <c r="BL16723"/>
      <c r="BM16723"/>
      <c r="BN16723"/>
    </row>
    <row r="16724" spans="61:66" x14ac:dyDescent="0.25">
      <c r="BI16724"/>
      <c r="BJ16724"/>
      <c r="BK16724"/>
      <c r="BL16724"/>
      <c r="BM16724"/>
      <c r="BN16724"/>
    </row>
    <row r="16725" spans="61:66" x14ac:dyDescent="0.25">
      <c r="BI16725"/>
      <c r="BJ16725"/>
      <c r="BK16725"/>
      <c r="BL16725"/>
      <c r="BM16725"/>
      <c r="BN16725"/>
    </row>
    <row r="16726" spans="61:66" x14ac:dyDescent="0.25">
      <c r="BI16726"/>
      <c r="BJ16726"/>
      <c r="BK16726"/>
      <c r="BL16726"/>
      <c r="BM16726"/>
      <c r="BN16726"/>
    </row>
    <row r="16727" spans="61:66" x14ac:dyDescent="0.25">
      <c r="BI16727"/>
      <c r="BJ16727"/>
      <c r="BK16727"/>
      <c r="BL16727"/>
      <c r="BM16727"/>
      <c r="BN16727"/>
    </row>
    <row r="16728" spans="61:66" x14ac:dyDescent="0.25">
      <c r="BI16728"/>
      <c r="BJ16728"/>
      <c r="BK16728"/>
      <c r="BL16728"/>
      <c r="BM16728"/>
      <c r="BN16728"/>
    </row>
    <row r="16729" spans="61:66" x14ac:dyDescent="0.25">
      <c r="BI16729"/>
      <c r="BJ16729"/>
      <c r="BK16729"/>
      <c r="BL16729"/>
      <c r="BM16729"/>
      <c r="BN16729"/>
    </row>
    <row r="16730" spans="61:66" x14ac:dyDescent="0.25">
      <c r="BI16730"/>
      <c r="BJ16730"/>
      <c r="BK16730"/>
      <c r="BL16730"/>
      <c r="BM16730"/>
      <c r="BN16730"/>
    </row>
    <row r="16731" spans="61:66" x14ac:dyDescent="0.25">
      <c r="BI16731"/>
      <c r="BJ16731"/>
      <c r="BK16731"/>
      <c r="BL16731"/>
      <c r="BM16731"/>
      <c r="BN16731"/>
    </row>
    <row r="16732" spans="61:66" x14ac:dyDescent="0.25">
      <c r="BI16732"/>
      <c r="BJ16732"/>
      <c r="BK16732"/>
      <c r="BL16732"/>
      <c r="BM16732"/>
      <c r="BN16732"/>
    </row>
    <row r="16733" spans="61:66" x14ac:dyDescent="0.25">
      <c r="BI16733"/>
      <c r="BJ16733"/>
      <c r="BK16733"/>
      <c r="BL16733"/>
      <c r="BM16733"/>
      <c r="BN16733"/>
    </row>
    <row r="16734" spans="61:66" x14ac:dyDescent="0.25">
      <c r="BI16734"/>
      <c r="BJ16734"/>
      <c r="BK16734"/>
      <c r="BL16734"/>
      <c r="BM16734"/>
      <c r="BN16734"/>
    </row>
    <row r="16735" spans="61:66" x14ac:dyDescent="0.25">
      <c r="BI16735"/>
      <c r="BJ16735"/>
      <c r="BK16735"/>
      <c r="BL16735"/>
      <c r="BM16735"/>
      <c r="BN16735"/>
    </row>
    <row r="16736" spans="61:66" x14ac:dyDescent="0.25">
      <c r="BI16736"/>
      <c r="BJ16736"/>
      <c r="BK16736"/>
      <c r="BL16736"/>
      <c r="BM16736"/>
      <c r="BN16736"/>
    </row>
    <row r="16737" spans="61:66" x14ac:dyDescent="0.25">
      <c r="BI16737"/>
      <c r="BJ16737"/>
      <c r="BK16737"/>
      <c r="BL16737"/>
      <c r="BM16737"/>
      <c r="BN16737"/>
    </row>
    <row r="16738" spans="61:66" x14ac:dyDescent="0.25">
      <c r="BI16738"/>
      <c r="BJ16738"/>
      <c r="BK16738"/>
      <c r="BL16738"/>
      <c r="BM16738"/>
      <c r="BN16738"/>
    </row>
    <row r="16739" spans="61:66" x14ac:dyDescent="0.25">
      <c r="BI16739"/>
      <c r="BJ16739"/>
      <c r="BK16739"/>
      <c r="BL16739"/>
      <c r="BM16739"/>
      <c r="BN16739"/>
    </row>
    <row r="16740" spans="61:66" x14ac:dyDescent="0.25">
      <c r="BI16740"/>
      <c r="BJ16740"/>
      <c r="BK16740"/>
      <c r="BL16740"/>
      <c r="BM16740"/>
      <c r="BN16740"/>
    </row>
    <row r="16741" spans="61:66" x14ac:dyDescent="0.25">
      <c r="BI16741"/>
      <c r="BJ16741"/>
      <c r="BK16741"/>
      <c r="BL16741"/>
      <c r="BM16741"/>
      <c r="BN16741"/>
    </row>
    <row r="16742" spans="61:66" x14ac:dyDescent="0.25">
      <c r="BI16742"/>
      <c r="BJ16742"/>
      <c r="BK16742"/>
      <c r="BL16742"/>
      <c r="BM16742"/>
      <c r="BN16742"/>
    </row>
    <row r="16743" spans="61:66" x14ac:dyDescent="0.25">
      <c r="BI16743"/>
      <c r="BJ16743"/>
      <c r="BK16743"/>
      <c r="BL16743"/>
      <c r="BM16743"/>
      <c r="BN16743"/>
    </row>
    <row r="16744" spans="61:66" x14ac:dyDescent="0.25">
      <c r="BI16744"/>
      <c r="BJ16744"/>
      <c r="BK16744"/>
      <c r="BL16744"/>
      <c r="BM16744"/>
      <c r="BN16744"/>
    </row>
    <row r="16745" spans="61:66" x14ac:dyDescent="0.25">
      <c r="BI16745"/>
      <c r="BJ16745"/>
      <c r="BK16745"/>
      <c r="BL16745"/>
      <c r="BM16745"/>
      <c r="BN16745"/>
    </row>
    <row r="16746" spans="61:66" x14ac:dyDescent="0.25">
      <c r="BI16746"/>
      <c r="BJ16746"/>
      <c r="BK16746"/>
      <c r="BL16746"/>
      <c r="BM16746"/>
      <c r="BN16746"/>
    </row>
    <row r="16747" spans="61:66" x14ac:dyDescent="0.25">
      <c r="BI16747"/>
      <c r="BJ16747"/>
      <c r="BK16747"/>
      <c r="BL16747"/>
      <c r="BM16747"/>
      <c r="BN16747"/>
    </row>
    <row r="16748" spans="61:66" x14ac:dyDescent="0.25">
      <c r="BI16748"/>
      <c r="BJ16748"/>
      <c r="BK16748"/>
      <c r="BL16748"/>
      <c r="BM16748"/>
      <c r="BN16748"/>
    </row>
    <row r="16749" spans="61:66" x14ac:dyDescent="0.25">
      <c r="BI16749"/>
      <c r="BJ16749"/>
      <c r="BK16749"/>
      <c r="BL16749"/>
      <c r="BM16749"/>
      <c r="BN16749"/>
    </row>
    <row r="16750" spans="61:66" x14ac:dyDescent="0.25">
      <c r="BI16750"/>
      <c r="BJ16750"/>
      <c r="BK16750"/>
      <c r="BL16750"/>
      <c r="BM16750"/>
      <c r="BN16750"/>
    </row>
    <row r="16751" spans="61:66" x14ac:dyDescent="0.25">
      <c r="BI16751"/>
      <c r="BJ16751"/>
      <c r="BK16751"/>
      <c r="BL16751"/>
      <c r="BM16751"/>
      <c r="BN16751"/>
    </row>
    <row r="16752" spans="61:66" x14ac:dyDescent="0.25">
      <c r="BI16752"/>
      <c r="BJ16752"/>
      <c r="BK16752"/>
      <c r="BL16752"/>
      <c r="BM16752"/>
      <c r="BN16752"/>
    </row>
    <row r="16753" spans="61:66" x14ac:dyDescent="0.25">
      <c r="BI16753"/>
      <c r="BJ16753"/>
      <c r="BK16753"/>
      <c r="BL16753"/>
      <c r="BM16753"/>
      <c r="BN16753"/>
    </row>
    <row r="16754" spans="61:66" x14ac:dyDescent="0.25">
      <c r="BI16754"/>
      <c r="BJ16754"/>
      <c r="BK16754"/>
      <c r="BL16754"/>
      <c r="BM16754"/>
      <c r="BN16754"/>
    </row>
    <row r="16755" spans="61:66" x14ac:dyDescent="0.25">
      <c r="BI16755"/>
      <c r="BJ16755"/>
      <c r="BK16755"/>
      <c r="BL16755"/>
      <c r="BM16755"/>
      <c r="BN16755"/>
    </row>
    <row r="16756" spans="61:66" x14ac:dyDescent="0.25">
      <c r="BI16756"/>
      <c r="BJ16756"/>
      <c r="BK16756"/>
      <c r="BL16756"/>
      <c r="BM16756"/>
      <c r="BN16756"/>
    </row>
    <row r="16757" spans="61:66" x14ac:dyDescent="0.25">
      <c r="BI16757"/>
      <c r="BJ16757"/>
      <c r="BK16757"/>
      <c r="BL16757"/>
      <c r="BM16757"/>
      <c r="BN16757"/>
    </row>
    <row r="16758" spans="61:66" x14ac:dyDescent="0.25">
      <c r="BI16758"/>
      <c r="BJ16758"/>
      <c r="BK16758"/>
      <c r="BL16758"/>
      <c r="BM16758"/>
      <c r="BN16758"/>
    </row>
    <row r="16759" spans="61:66" x14ac:dyDescent="0.25">
      <c r="BI16759"/>
      <c r="BJ16759"/>
      <c r="BK16759"/>
      <c r="BL16759"/>
      <c r="BM16759"/>
      <c r="BN16759"/>
    </row>
    <row r="16760" spans="61:66" x14ac:dyDescent="0.25">
      <c r="BI16760"/>
      <c r="BJ16760"/>
      <c r="BK16760"/>
      <c r="BL16760"/>
      <c r="BM16760"/>
      <c r="BN16760"/>
    </row>
    <row r="16761" spans="61:66" x14ac:dyDescent="0.25">
      <c r="BI16761"/>
      <c r="BJ16761"/>
      <c r="BK16761"/>
      <c r="BL16761"/>
      <c r="BM16761"/>
      <c r="BN16761"/>
    </row>
    <row r="16762" spans="61:66" x14ac:dyDescent="0.25">
      <c r="BI16762"/>
      <c r="BJ16762"/>
      <c r="BK16762"/>
      <c r="BL16762"/>
      <c r="BM16762"/>
      <c r="BN16762"/>
    </row>
    <row r="16763" spans="61:66" x14ac:dyDescent="0.25">
      <c r="BI16763"/>
      <c r="BJ16763"/>
      <c r="BK16763"/>
      <c r="BL16763"/>
      <c r="BM16763"/>
      <c r="BN16763"/>
    </row>
    <row r="16764" spans="61:66" x14ac:dyDescent="0.25">
      <c r="BI16764"/>
      <c r="BJ16764"/>
      <c r="BK16764"/>
      <c r="BL16764"/>
      <c r="BM16764"/>
      <c r="BN16764"/>
    </row>
    <row r="16765" spans="61:66" x14ac:dyDescent="0.25">
      <c r="BI16765"/>
      <c r="BJ16765"/>
      <c r="BK16765"/>
      <c r="BL16765"/>
      <c r="BM16765"/>
      <c r="BN16765"/>
    </row>
    <row r="16766" spans="61:66" x14ac:dyDescent="0.25">
      <c r="BI16766"/>
      <c r="BJ16766"/>
      <c r="BK16766"/>
      <c r="BL16766"/>
      <c r="BM16766"/>
      <c r="BN16766"/>
    </row>
    <row r="16767" spans="61:66" x14ac:dyDescent="0.25">
      <c r="BI16767"/>
      <c r="BJ16767"/>
      <c r="BK16767"/>
      <c r="BL16767"/>
      <c r="BM16767"/>
      <c r="BN16767"/>
    </row>
    <row r="16768" spans="61:66" x14ac:dyDescent="0.25">
      <c r="BI16768"/>
      <c r="BJ16768"/>
      <c r="BK16768"/>
      <c r="BL16768"/>
      <c r="BM16768"/>
      <c r="BN16768"/>
    </row>
    <row r="16769" spans="61:66" x14ac:dyDescent="0.25">
      <c r="BI16769"/>
      <c r="BJ16769"/>
      <c r="BK16769"/>
      <c r="BL16769"/>
      <c r="BM16769"/>
      <c r="BN16769"/>
    </row>
    <row r="16770" spans="61:66" x14ac:dyDescent="0.25">
      <c r="BI16770"/>
      <c r="BJ16770"/>
      <c r="BK16770"/>
      <c r="BL16770"/>
      <c r="BM16770"/>
      <c r="BN16770"/>
    </row>
    <row r="16771" spans="61:66" x14ac:dyDescent="0.25">
      <c r="BI16771"/>
      <c r="BJ16771"/>
      <c r="BK16771"/>
      <c r="BL16771"/>
      <c r="BM16771"/>
      <c r="BN16771"/>
    </row>
    <row r="16772" spans="61:66" x14ac:dyDescent="0.25">
      <c r="BI16772"/>
      <c r="BJ16772"/>
      <c r="BK16772"/>
      <c r="BL16772"/>
      <c r="BM16772"/>
      <c r="BN16772"/>
    </row>
    <row r="16773" spans="61:66" x14ac:dyDescent="0.25">
      <c r="BI16773"/>
      <c r="BJ16773"/>
      <c r="BK16773"/>
      <c r="BL16773"/>
      <c r="BM16773"/>
      <c r="BN16773"/>
    </row>
    <row r="16774" spans="61:66" x14ac:dyDescent="0.25">
      <c r="BI16774"/>
      <c r="BJ16774"/>
      <c r="BK16774"/>
      <c r="BL16774"/>
      <c r="BM16774"/>
      <c r="BN16774"/>
    </row>
    <row r="16775" spans="61:66" x14ac:dyDescent="0.25">
      <c r="BI16775"/>
      <c r="BJ16775"/>
      <c r="BK16775"/>
      <c r="BL16775"/>
      <c r="BM16775"/>
      <c r="BN16775"/>
    </row>
    <row r="16776" spans="61:66" x14ac:dyDescent="0.25">
      <c r="BI16776"/>
      <c r="BJ16776"/>
      <c r="BK16776"/>
      <c r="BL16776"/>
      <c r="BM16776"/>
      <c r="BN16776"/>
    </row>
    <row r="16777" spans="61:66" x14ac:dyDescent="0.25">
      <c r="BI16777"/>
      <c r="BJ16777"/>
      <c r="BK16777"/>
      <c r="BL16777"/>
      <c r="BM16777"/>
      <c r="BN16777"/>
    </row>
    <row r="16778" spans="61:66" x14ac:dyDescent="0.25">
      <c r="BI16778"/>
      <c r="BJ16778"/>
      <c r="BK16778"/>
      <c r="BL16778"/>
      <c r="BM16778"/>
      <c r="BN16778"/>
    </row>
    <row r="16779" spans="61:66" x14ac:dyDescent="0.25">
      <c r="BI16779"/>
      <c r="BJ16779"/>
      <c r="BK16779"/>
      <c r="BL16779"/>
      <c r="BM16779"/>
      <c r="BN16779"/>
    </row>
    <row r="16780" spans="61:66" x14ac:dyDescent="0.25">
      <c r="BI16780"/>
      <c r="BJ16780"/>
      <c r="BK16780"/>
      <c r="BL16780"/>
      <c r="BM16780"/>
      <c r="BN16780"/>
    </row>
    <row r="16781" spans="61:66" x14ac:dyDescent="0.25">
      <c r="BI16781"/>
      <c r="BJ16781"/>
      <c r="BK16781"/>
      <c r="BL16781"/>
      <c r="BM16781"/>
      <c r="BN16781"/>
    </row>
    <row r="16782" spans="61:66" x14ac:dyDescent="0.25">
      <c r="BI16782"/>
      <c r="BJ16782"/>
      <c r="BK16782"/>
      <c r="BL16782"/>
      <c r="BM16782"/>
      <c r="BN16782"/>
    </row>
    <row r="16783" spans="61:66" x14ac:dyDescent="0.25">
      <c r="BI16783"/>
      <c r="BJ16783"/>
      <c r="BK16783"/>
      <c r="BL16783"/>
      <c r="BM16783"/>
      <c r="BN16783"/>
    </row>
    <row r="16784" spans="61:66" x14ac:dyDescent="0.25">
      <c r="BI16784"/>
      <c r="BJ16784"/>
      <c r="BK16784"/>
      <c r="BL16784"/>
      <c r="BM16784"/>
      <c r="BN16784"/>
    </row>
    <row r="16785" spans="61:66" x14ac:dyDescent="0.25">
      <c r="BI16785"/>
      <c r="BJ16785"/>
      <c r="BK16785"/>
      <c r="BL16785"/>
      <c r="BM16785"/>
      <c r="BN16785"/>
    </row>
    <row r="16786" spans="61:66" x14ac:dyDescent="0.25">
      <c r="BI16786"/>
      <c r="BJ16786"/>
      <c r="BK16786"/>
      <c r="BL16786"/>
      <c r="BM16786"/>
      <c r="BN16786"/>
    </row>
    <row r="16787" spans="61:66" x14ac:dyDescent="0.25">
      <c r="BI16787"/>
      <c r="BJ16787"/>
      <c r="BK16787"/>
      <c r="BL16787"/>
      <c r="BM16787"/>
      <c r="BN16787"/>
    </row>
    <row r="16788" spans="61:66" x14ac:dyDescent="0.25">
      <c r="BI16788"/>
      <c r="BJ16788"/>
      <c r="BK16788"/>
      <c r="BL16788"/>
      <c r="BM16788"/>
      <c r="BN16788"/>
    </row>
    <row r="16789" spans="61:66" x14ac:dyDescent="0.25">
      <c r="BI16789"/>
      <c r="BJ16789"/>
      <c r="BK16789"/>
      <c r="BL16789"/>
      <c r="BM16789"/>
      <c r="BN16789"/>
    </row>
    <row r="16790" spans="61:66" x14ac:dyDescent="0.25">
      <c r="BI16790"/>
      <c r="BJ16790"/>
      <c r="BK16790"/>
      <c r="BL16790"/>
      <c r="BM16790"/>
      <c r="BN16790"/>
    </row>
    <row r="16791" spans="61:66" x14ac:dyDescent="0.25">
      <c r="BI16791"/>
      <c r="BJ16791"/>
      <c r="BK16791"/>
      <c r="BL16791"/>
      <c r="BM16791"/>
      <c r="BN16791"/>
    </row>
    <row r="16792" spans="61:66" x14ac:dyDescent="0.25">
      <c r="BI16792"/>
      <c r="BJ16792"/>
      <c r="BK16792"/>
      <c r="BL16792"/>
      <c r="BM16792"/>
      <c r="BN16792"/>
    </row>
    <row r="16793" spans="61:66" x14ac:dyDescent="0.25">
      <c r="BI16793"/>
      <c r="BJ16793"/>
      <c r="BK16793"/>
      <c r="BL16793"/>
      <c r="BM16793"/>
      <c r="BN16793"/>
    </row>
    <row r="16794" spans="61:66" x14ac:dyDescent="0.25">
      <c r="BI16794"/>
      <c r="BJ16794"/>
      <c r="BK16794"/>
      <c r="BL16794"/>
      <c r="BM16794"/>
      <c r="BN16794"/>
    </row>
    <row r="16795" spans="61:66" x14ac:dyDescent="0.25">
      <c r="BI16795"/>
      <c r="BJ16795"/>
      <c r="BK16795"/>
      <c r="BL16795"/>
      <c r="BM16795"/>
      <c r="BN16795"/>
    </row>
    <row r="16796" spans="61:66" x14ac:dyDescent="0.25">
      <c r="BI16796"/>
      <c r="BJ16796"/>
      <c r="BK16796"/>
      <c r="BL16796"/>
      <c r="BM16796"/>
      <c r="BN16796"/>
    </row>
    <row r="16797" spans="61:66" x14ac:dyDescent="0.25">
      <c r="BI16797"/>
      <c r="BJ16797"/>
      <c r="BK16797"/>
      <c r="BL16797"/>
      <c r="BM16797"/>
      <c r="BN16797"/>
    </row>
    <row r="16798" spans="61:66" x14ac:dyDescent="0.25">
      <c r="BI16798"/>
      <c r="BJ16798"/>
      <c r="BK16798"/>
      <c r="BL16798"/>
      <c r="BM16798"/>
      <c r="BN16798"/>
    </row>
    <row r="16799" spans="61:66" x14ac:dyDescent="0.25">
      <c r="BI16799"/>
      <c r="BJ16799"/>
      <c r="BK16799"/>
      <c r="BL16799"/>
      <c r="BM16799"/>
      <c r="BN16799"/>
    </row>
    <row r="16800" spans="61:66" x14ac:dyDescent="0.25">
      <c r="BI16800"/>
      <c r="BJ16800"/>
      <c r="BK16800"/>
      <c r="BL16800"/>
      <c r="BM16800"/>
      <c r="BN16800"/>
    </row>
    <row r="16801" spans="61:66" x14ac:dyDescent="0.25">
      <c r="BI16801"/>
      <c r="BJ16801"/>
      <c r="BK16801"/>
      <c r="BL16801"/>
      <c r="BM16801"/>
      <c r="BN16801"/>
    </row>
    <row r="16802" spans="61:66" x14ac:dyDescent="0.25">
      <c r="BI16802"/>
      <c r="BJ16802"/>
      <c r="BK16802"/>
      <c r="BL16802"/>
      <c r="BM16802"/>
      <c r="BN16802"/>
    </row>
    <row r="16803" spans="61:66" x14ac:dyDescent="0.25">
      <c r="BI16803"/>
      <c r="BJ16803"/>
      <c r="BK16803"/>
      <c r="BL16803"/>
      <c r="BM16803"/>
      <c r="BN16803"/>
    </row>
    <row r="16804" spans="61:66" x14ac:dyDescent="0.25">
      <c r="BI16804"/>
      <c r="BJ16804"/>
      <c r="BK16804"/>
      <c r="BL16804"/>
      <c r="BM16804"/>
      <c r="BN16804"/>
    </row>
    <row r="16805" spans="61:66" x14ac:dyDescent="0.25">
      <c r="BI16805"/>
      <c r="BJ16805"/>
      <c r="BK16805"/>
      <c r="BL16805"/>
      <c r="BM16805"/>
      <c r="BN16805"/>
    </row>
    <row r="16806" spans="61:66" x14ac:dyDescent="0.25">
      <c r="BI16806"/>
      <c r="BJ16806"/>
      <c r="BK16806"/>
      <c r="BL16806"/>
      <c r="BM16806"/>
      <c r="BN16806"/>
    </row>
    <row r="16807" spans="61:66" x14ac:dyDescent="0.25">
      <c r="BI16807"/>
      <c r="BJ16807"/>
      <c r="BK16807"/>
      <c r="BL16807"/>
      <c r="BM16807"/>
      <c r="BN16807"/>
    </row>
    <row r="16808" spans="61:66" x14ac:dyDescent="0.25">
      <c r="BI16808"/>
      <c r="BJ16808"/>
      <c r="BK16808"/>
      <c r="BL16808"/>
      <c r="BM16808"/>
      <c r="BN16808"/>
    </row>
    <row r="16809" spans="61:66" x14ac:dyDescent="0.25">
      <c r="BI16809"/>
      <c r="BJ16809"/>
      <c r="BK16809"/>
      <c r="BL16809"/>
      <c r="BM16809"/>
      <c r="BN16809"/>
    </row>
    <row r="16810" spans="61:66" x14ac:dyDescent="0.25">
      <c r="BI16810"/>
      <c r="BJ16810"/>
      <c r="BK16810"/>
      <c r="BL16810"/>
      <c r="BM16810"/>
      <c r="BN16810"/>
    </row>
    <row r="16811" spans="61:66" x14ac:dyDescent="0.25">
      <c r="BI16811"/>
      <c r="BJ16811"/>
      <c r="BK16811"/>
      <c r="BL16811"/>
      <c r="BM16811"/>
      <c r="BN16811"/>
    </row>
    <row r="16812" spans="61:66" x14ac:dyDescent="0.25">
      <c r="BI16812"/>
      <c r="BJ16812"/>
      <c r="BK16812"/>
      <c r="BL16812"/>
      <c r="BM16812"/>
      <c r="BN16812"/>
    </row>
    <row r="16813" spans="61:66" x14ac:dyDescent="0.25">
      <c r="BI16813"/>
      <c r="BJ16813"/>
      <c r="BK16813"/>
      <c r="BL16813"/>
      <c r="BM16813"/>
      <c r="BN16813"/>
    </row>
    <row r="16814" spans="61:66" x14ac:dyDescent="0.25">
      <c r="BI16814"/>
      <c r="BJ16814"/>
      <c r="BK16814"/>
      <c r="BL16814"/>
      <c r="BM16814"/>
      <c r="BN16814"/>
    </row>
    <row r="16815" spans="61:66" x14ac:dyDescent="0.25">
      <c r="BI16815"/>
      <c r="BJ16815"/>
      <c r="BK16815"/>
      <c r="BL16815"/>
      <c r="BM16815"/>
      <c r="BN16815"/>
    </row>
    <row r="16816" spans="61:66" x14ac:dyDescent="0.25">
      <c r="BI16816"/>
      <c r="BJ16816"/>
      <c r="BK16816"/>
      <c r="BL16816"/>
      <c r="BM16816"/>
      <c r="BN16816"/>
    </row>
    <row r="16817" spans="61:66" x14ac:dyDescent="0.25">
      <c r="BI16817"/>
      <c r="BJ16817"/>
      <c r="BK16817"/>
      <c r="BL16817"/>
      <c r="BM16817"/>
      <c r="BN16817"/>
    </row>
    <row r="16818" spans="61:66" x14ac:dyDescent="0.25">
      <c r="BI16818"/>
      <c r="BJ16818"/>
      <c r="BK16818"/>
      <c r="BL16818"/>
      <c r="BM16818"/>
      <c r="BN16818"/>
    </row>
    <row r="16819" spans="61:66" x14ac:dyDescent="0.25">
      <c r="BI16819"/>
      <c r="BJ16819"/>
      <c r="BK16819"/>
      <c r="BL16819"/>
      <c r="BM16819"/>
      <c r="BN16819"/>
    </row>
    <row r="16820" spans="61:66" x14ac:dyDescent="0.25">
      <c r="BI16820"/>
      <c r="BJ16820"/>
      <c r="BK16820"/>
      <c r="BL16820"/>
      <c r="BM16820"/>
      <c r="BN16820"/>
    </row>
    <row r="16821" spans="61:66" x14ac:dyDescent="0.25">
      <c r="BI16821"/>
      <c r="BJ16821"/>
      <c r="BK16821"/>
      <c r="BL16821"/>
      <c r="BM16821"/>
      <c r="BN16821"/>
    </row>
    <row r="16822" spans="61:66" x14ac:dyDescent="0.25">
      <c r="BI16822"/>
      <c r="BJ16822"/>
      <c r="BK16822"/>
      <c r="BL16822"/>
      <c r="BM16822"/>
      <c r="BN16822"/>
    </row>
    <row r="16823" spans="61:66" x14ac:dyDescent="0.25">
      <c r="BI16823"/>
      <c r="BJ16823"/>
      <c r="BK16823"/>
      <c r="BL16823"/>
      <c r="BM16823"/>
      <c r="BN16823"/>
    </row>
    <row r="16824" spans="61:66" x14ac:dyDescent="0.25">
      <c r="BI16824"/>
      <c r="BJ16824"/>
      <c r="BK16824"/>
      <c r="BL16824"/>
      <c r="BM16824"/>
      <c r="BN16824"/>
    </row>
    <row r="16825" spans="61:66" x14ac:dyDescent="0.25">
      <c r="BI16825"/>
      <c r="BJ16825"/>
      <c r="BK16825"/>
      <c r="BL16825"/>
      <c r="BM16825"/>
      <c r="BN16825"/>
    </row>
    <row r="16826" spans="61:66" x14ac:dyDescent="0.25">
      <c r="BI16826"/>
      <c r="BJ16826"/>
      <c r="BK16826"/>
      <c r="BL16826"/>
      <c r="BM16826"/>
      <c r="BN16826"/>
    </row>
    <row r="16827" spans="61:66" x14ac:dyDescent="0.25">
      <c r="BI16827"/>
      <c r="BJ16827"/>
      <c r="BK16827"/>
      <c r="BL16827"/>
      <c r="BM16827"/>
      <c r="BN16827"/>
    </row>
    <row r="16828" spans="61:66" x14ac:dyDescent="0.25">
      <c r="BI16828"/>
      <c r="BJ16828"/>
      <c r="BK16828"/>
      <c r="BL16828"/>
      <c r="BM16828"/>
      <c r="BN16828"/>
    </row>
    <row r="16829" spans="61:66" x14ac:dyDescent="0.25">
      <c r="BI16829"/>
      <c r="BJ16829"/>
      <c r="BK16829"/>
      <c r="BL16829"/>
      <c r="BM16829"/>
      <c r="BN16829"/>
    </row>
    <row r="16830" spans="61:66" x14ac:dyDescent="0.25">
      <c r="BI16830"/>
      <c r="BJ16830"/>
      <c r="BK16830"/>
      <c r="BL16830"/>
      <c r="BM16830"/>
      <c r="BN16830"/>
    </row>
    <row r="16831" spans="61:66" x14ac:dyDescent="0.25">
      <c r="BI16831"/>
      <c r="BJ16831"/>
      <c r="BK16831"/>
      <c r="BL16831"/>
      <c r="BM16831"/>
      <c r="BN16831"/>
    </row>
    <row r="16832" spans="61:66" x14ac:dyDescent="0.25">
      <c r="BI16832"/>
      <c r="BJ16832"/>
      <c r="BK16832"/>
      <c r="BL16832"/>
      <c r="BM16832"/>
      <c r="BN16832"/>
    </row>
    <row r="16833" spans="61:66" x14ac:dyDescent="0.25">
      <c r="BI16833"/>
      <c r="BJ16833"/>
      <c r="BK16833"/>
      <c r="BL16833"/>
      <c r="BM16833"/>
      <c r="BN16833"/>
    </row>
    <row r="16834" spans="61:66" x14ac:dyDescent="0.25">
      <c r="BI16834"/>
      <c r="BJ16834"/>
      <c r="BK16834"/>
      <c r="BL16834"/>
      <c r="BM16834"/>
      <c r="BN16834"/>
    </row>
    <row r="16835" spans="61:66" x14ac:dyDescent="0.25">
      <c r="BI16835"/>
      <c r="BJ16835"/>
      <c r="BK16835"/>
      <c r="BL16835"/>
      <c r="BM16835"/>
      <c r="BN16835"/>
    </row>
    <row r="16836" spans="61:66" x14ac:dyDescent="0.25">
      <c r="BI16836"/>
      <c r="BJ16836"/>
      <c r="BK16836"/>
      <c r="BL16836"/>
      <c r="BM16836"/>
      <c r="BN16836"/>
    </row>
    <row r="16837" spans="61:66" x14ac:dyDescent="0.25">
      <c r="BI16837"/>
      <c r="BJ16837"/>
      <c r="BK16837"/>
      <c r="BL16837"/>
      <c r="BM16837"/>
      <c r="BN16837"/>
    </row>
    <row r="16838" spans="61:66" x14ac:dyDescent="0.25">
      <c r="BI16838"/>
      <c r="BJ16838"/>
      <c r="BK16838"/>
      <c r="BL16838"/>
      <c r="BM16838"/>
      <c r="BN16838"/>
    </row>
    <row r="16839" spans="61:66" x14ac:dyDescent="0.25">
      <c r="BI16839"/>
      <c r="BJ16839"/>
      <c r="BK16839"/>
      <c r="BL16839"/>
      <c r="BM16839"/>
      <c r="BN16839"/>
    </row>
    <row r="16840" spans="61:66" x14ac:dyDescent="0.25">
      <c r="BI16840"/>
      <c r="BJ16840"/>
      <c r="BK16840"/>
      <c r="BL16840"/>
      <c r="BM16840"/>
      <c r="BN16840"/>
    </row>
    <row r="16841" spans="61:66" x14ac:dyDescent="0.25">
      <c r="BI16841"/>
      <c r="BJ16841"/>
      <c r="BK16841"/>
      <c r="BL16841"/>
      <c r="BM16841"/>
      <c r="BN16841"/>
    </row>
    <row r="16842" spans="61:66" x14ac:dyDescent="0.25">
      <c r="BI16842"/>
      <c r="BJ16842"/>
      <c r="BK16842"/>
      <c r="BL16842"/>
      <c r="BM16842"/>
      <c r="BN16842"/>
    </row>
    <row r="16843" spans="61:66" x14ac:dyDescent="0.25">
      <c r="BI16843"/>
      <c r="BJ16843"/>
      <c r="BK16843"/>
      <c r="BL16843"/>
      <c r="BM16843"/>
      <c r="BN16843"/>
    </row>
    <row r="16844" spans="61:66" x14ac:dyDescent="0.25">
      <c r="BI16844"/>
      <c r="BJ16844"/>
      <c r="BK16844"/>
      <c r="BL16844"/>
      <c r="BM16844"/>
      <c r="BN16844"/>
    </row>
    <row r="16845" spans="61:66" x14ac:dyDescent="0.25">
      <c r="BI16845"/>
      <c r="BJ16845"/>
      <c r="BK16845"/>
      <c r="BL16845"/>
      <c r="BM16845"/>
      <c r="BN16845"/>
    </row>
    <row r="16846" spans="61:66" x14ac:dyDescent="0.25">
      <c r="BI16846"/>
      <c r="BJ16846"/>
      <c r="BK16846"/>
      <c r="BL16846"/>
      <c r="BM16846"/>
      <c r="BN16846"/>
    </row>
    <row r="16847" spans="61:66" x14ac:dyDescent="0.25">
      <c r="BI16847"/>
      <c r="BJ16847"/>
      <c r="BK16847"/>
      <c r="BL16847"/>
      <c r="BM16847"/>
      <c r="BN16847"/>
    </row>
    <row r="16848" spans="61:66" x14ac:dyDescent="0.25">
      <c r="BI16848"/>
      <c r="BJ16848"/>
      <c r="BK16848"/>
      <c r="BL16848"/>
      <c r="BM16848"/>
      <c r="BN16848"/>
    </row>
    <row r="16849" spans="61:66" x14ac:dyDescent="0.25">
      <c r="BI16849"/>
      <c r="BJ16849"/>
      <c r="BK16849"/>
      <c r="BL16849"/>
      <c r="BM16849"/>
      <c r="BN16849"/>
    </row>
    <row r="16850" spans="61:66" x14ac:dyDescent="0.25">
      <c r="BI16850"/>
      <c r="BJ16850"/>
      <c r="BK16850"/>
      <c r="BL16850"/>
      <c r="BM16850"/>
      <c r="BN16850"/>
    </row>
    <row r="16851" spans="61:66" x14ac:dyDescent="0.25">
      <c r="BI16851"/>
      <c r="BJ16851"/>
      <c r="BK16851"/>
      <c r="BL16851"/>
      <c r="BM16851"/>
      <c r="BN16851"/>
    </row>
    <row r="16852" spans="61:66" x14ac:dyDescent="0.25">
      <c r="BI16852"/>
      <c r="BJ16852"/>
      <c r="BK16852"/>
      <c r="BL16852"/>
      <c r="BM16852"/>
      <c r="BN16852"/>
    </row>
    <row r="16853" spans="61:66" x14ac:dyDescent="0.25">
      <c r="BI16853"/>
      <c r="BJ16853"/>
      <c r="BK16853"/>
      <c r="BL16853"/>
      <c r="BM16853"/>
      <c r="BN16853"/>
    </row>
    <row r="16854" spans="61:66" x14ac:dyDescent="0.25">
      <c r="BI16854"/>
      <c r="BJ16854"/>
      <c r="BK16854"/>
      <c r="BL16854"/>
      <c r="BM16854"/>
      <c r="BN16854"/>
    </row>
    <row r="16855" spans="61:66" x14ac:dyDescent="0.25">
      <c r="BI16855"/>
      <c r="BJ16855"/>
      <c r="BK16855"/>
      <c r="BL16855"/>
      <c r="BM16855"/>
      <c r="BN16855"/>
    </row>
    <row r="16856" spans="61:66" x14ac:dyDescent="0.25">
      <c r="BI16856"/>
      <c r="BJ16856"/>
      <c r="BK16856"/>
      <c r="BL16856"/>
      <c r="BM16856"/>
      <c r="BN16856"/>
    </row>
    <row r="16857" spans="61:66" x14ac:dyDescent="0.25">
      <c r="BI16857"/>
      <c r="BJ16857"/>
      <c r="BK16857"/>
      <c r="BL16857"/>
      <c r="BM16857"/>
      <c r="BN16857"/>
    </row>
    <row r="16858" spans="61:66" x14ac:dyDescent="0.25">
      <c r="BI16858"/>
      <c r="BJ16858"/>
      <c r="BK16858"/>
      <c r="BL16858"/>
      <c r="BM16858"/>
      <c r="BN16858"/>
    </row>
    <row r="16859" spans="61:66" x14ac:dyDescent="0.25">
      <c r="BI16859"/>
      <c r="BJ16859"/>
      <c r="BK16859"/>
      <c r="BL16859"/>
      <c r="BM16859"/>
      <c r="BN16859"/>
    </row>
    <row r="16860" spans="61:66" x14ac:dyDescent="0.25">
      <c r="BI16860"/>
      <c r="BJ16860"/>
      <c r="BK16860"/>
      <c r="BL16860"/>
      <c r="BM16860"/>
      <c r="BN16860"/>
    </row>
    <row r="16861" spans="61:66" x14ac:dyDescent="0.25">
      <c r="BI16861"/>
      <c r="BJ16861"/>
      <c r="BK16861"/>
      <c r="BL16861"/>
      <c r="BM16861"/>
      <c r="BN16861"/>
    </row>
    <row r="16862" spans="61:66" x14ac:dyDescent="0.25">
      <c r="BI16862"/>
      <c r="BJ16862"/>
      <c r="BK16862"/>
      <c r="BL16862"/>
      <c r="BM16862"/>
      <c r="BN16862"/>
    </row>
    <row r="16863" spans="61:66" x14ac:dyDescent="0.25">
      <c r="BI16863"/>
      <c r="BJ16863"/>
      <c r="BK16863"/>
      <c r="BL16863"/>
      <c r="BM16863"/>
      <c r="BN16863"/>
    </row>
    <row r="16864" spans="61:66" x14ac:dyDescent="0.25">
      <c r="BI16864"/>
      <c r="BJ16864"/>
      <c r="BK16864"/>
      <c r="BL16864"/>
      <c r="BM16864"/>
      <c r="BN16864"/>
    </row>
    <row r="16865" spans="61:66" x14ac:dyDescent="0.25">
      <c r="BI16865"/>
      <c r="BJ16865"/>
      <c r="BK16865"/>
      <c r="BL16865"/>
      <c r="BM16865"/>
      <c r="BN16865"/>
    </row>
    <row r="16866" spans="61:66" x14ac:dyDescent="0.25">
      <c r="BI16866"/>
      <c r="BJ16866"/>
      <c r="BK16866"/>
      <c r="BL16866"/>
      <c r="BM16866"/>
      <c r="BN16866"/>
    </row>
    <row r="16867" spans="61:66" x14ac:dyDescent="0.25">
      <c r="BI16867"/>
      <c r="BJ16867"/>
      <c r="BK16867"/>
      <c r="BL16867"/>
      <c r="BM16867"/>
      <c r="BN16867"/>
    </row>
    <row r="16868" spans="61:66" x14ac:dyDescent="0.25">
      <c r="BI16868"/>
      <c r="BJ16868"/>
      <c r="BK16868"/>
      <c r="BL16868"/>
      <c r="BM16868"/>
      <c r="BN16868"/>
    </row>
    <row r="16869" spans="61:66" x14ac:dyDescent="0.25">
      <c r="BI16869"/>
      <c r="BJ16869"/>
      <c r="BK16869"/>
      <c r="BL16869"/>
      <c r="BM16869"/>
      <c r="BN16869"/>
    </row>
    <row r="16870" spans="61:66" x14ac:dyDescent="0.25">
      <c r="BI16870"/>
      <c r="BJ16870"/>
      <c r="BK16870"/>
      <c r="BL16870"/>
      <c r="BM16870"/>
      <c r="BN16870"/>
    </row>
    <row r="16871" spans="61:66" x14ac:dyDescent="0.25">
      <c r="BI16871"/>
      <c r="BJ16871"/>
      <c r="BK16871"/>
      <c r="BL16871"/>
      <c r="BM16871"/>
      <c r="BN16871"/>
    </row>
    <row r="16872" spans="61:66" x14ac:dyDescent="0.25">
      <c r="BI16872"/>
      <c r="BJ16872"/>
      <c r="BK16872"/>
      <c r="BL16872"/>
      <c r="BM16872"/>
      <c r="BN16872"/>
    </row>
    <row r="16873" spans="61:66" x14ac:dyDescent="0.25">
      <c r="BI16873"/>
      <c r="BJ16873"/>
      <c r="BK16873"/>
      <c r="BL16873"/>
      <c r="BM16873"/>
      <c r="BN16873"/>
    </row>
    <row r="16874" spans="61:66" x14ac:dyDescent="0.25">
      <c r="BI16874"/>
      <c r="BJ16874"/>
      <c r="BK16874"/>
      <c r="BL16874"/>
      <c r="BM16874"/>
      <c r="BN16874"/>
    </row>
    <row r="16875" spans="61:66" x14ac:dyDescent="0.25">
      <c r="BI16875"/>
      <c r="BJ16875"/>
      <c r="BK16875"/>
      <c r="BL16875"/>
      <c r="BM16875"/>
      <c r="BN16875"/>
    </row>
    <row r="16876" spans="61:66" x14ac:dyDescent="0.25">
      <c r="BI16876"/>
      <c r="BJ16876"/>
      <c r="BK16876"/>
      <c r="BL16876"/>
      <c r="BM16876"/>
      <c r="BN16876"/>
    </row>
    <row r="16877" spans="61:66" x14ac:dyDescent="0.25">
      <c r="BI16877"/>
      <c r="BJ16877"/>
      <c r="BK16877"/>
      <c r="BL16877"/>
      <c r="BM16877"/>
      <c r="BN16877"/>
    </row>
    <row r="16878" spans="61:66" x14ac:dyDescent="0.25">
      <c r="BI16878"/>
      <c r="BJ16878"/>
      <c r="BK16878"/>
      <c r="BL16878"/>
      <c r="BM16878"/>
      <c r="BN16878"/>
    </row>
    <row r="16879" spans="61:66" x14ac:dyDescent="0.25">
      <c r="BI16879"/>
      <c r="BJ16879"/>
      <c r="BK16879"/>
      <c r="BL16879"/>
      <c r="BM16879"/>
      <c r="BN16879"/>
    </row>
    <row r="16880" spans="61:66" x14ac:dyDescent="0.25">
      <c r="BI16880"/>
      <c r="BJ16880"/>
      <c r="BK16880"/>
      <c r="BL16880"/>
      <c r="BM16880"/>
      <c r="BN16880"/>
    </row>
    <row r="16881" spans="61:66" x14ac:dyDescent="0.25">
      <c r="BI16881"/>
      <c r="BJ16881"/>
      <c r="BK16881"/>
      <c r="BL16881"/>
      <c r="BM16881"/>
      <c r="BN16881"/>
    </row>
    <row r="16882" spans="61:66" x14ac:dyDescent="0.25">
      <c r="BI16882"/>
      <c r="BJ16882"/>
      <c r="BK16882"/>
      <c r="BL16882"/>
      <c r="BM16882"/>
      <c r="BN16882"/>
    </row>
    <row r="16883" spans="61:66" x14ac:dyDescent="0.25">
      <c r="BI16883"/>
      <c r="BJ16883"/>
      <c r="BK16883"/>
      <c r="BL16883"/>
      <c r="BM16883"/>
      <c r="BN16883"/>
    </row>
    <row r="16884" spans="61:66" x14ac:dyDescent="0.25">
      <c r="BI16884"/>
      <c r="BJ16884"/>
      <c r="BK16884"/>
      <c r="BL16884"/>
      <c r="BM16884"/>
      <c r="BN16884"/>
    </row>
    <row r="16885" spans="61:66" x14ac:dyDescent="0.25">
      <c r="BI16885"/>
      <c r="BJ16885"/>
      <c r="BK16885"/>
      <c r="BL16885"/>
      <c r="BM16885"/>
      <c r="BN16885"/>
    </row>
    <row r="16886" spans="61:66" x14ac:dyDescent="0.25">
      <c r="BI16886"/>
      <c r="BJ16886"/>
      <c r="BK16886"/>
      <c r="BL16886"/>
      <c r="BM16886"/>
      <c r="BN16886"/>
    </row>
    <row r="16887" spans="61:66" x14ac:dyDescent="0.25">
      <c r="BI16887"/>
      <c r="BJ16887"/>
      <c r="BK16887"/>
      <c r="BL16887"/>
      <c r="BM16887"/>
      <c r="BN16887"/>
    </row>
    <row r="16888" spans="61:66" x14ac:dyDescent="0.25">
      <c r="BI16888"/>
      <c r="BJ16888"/>
      <c r="BK16888"/>
      <c r="BL16888"/>
      <c r="BM16888"/>
      <c r="BN16888"/>
    </row>
    <row r="16889" spans="61:66" x14ac:dyDescent="0.25">
      <c r="BI16889"/>
      <c r="BJ16889"/>
      <c r="BK16889"/>
      <c r="BL16889"/>
      <c r="BM16889"/>
      <c r="BN16889"/>
    </row>
    <row r="16890" spans="61:66" x14ac:dyDescent="0.25">
      <c r="BI16890"/>
      <c r="BJ16890"/>
      <c r="BK16890"/>
      <c r="BL16890"/>
      <c r="BM16890"/>
      <c r="BN16890"/>
    </row>
    <row r="16891" spans="61:66" x14ac:dyDescent="0.25">
      <c r="BI16891"/>
      <c r="BJ16891"/>
      <c r="BK16891"/>
      <c r="BL16891"/>
      <c r="BM16891"/>
      <c r="BN16891"/>
    </row>
    <row r="16892" spans="61:66" x14ac:dyDescent="0.25">
      <c r="BI16892"/>
      <c r="BJ16892"/>
      <c r="BK16892"/>
      <c r="BL16892"/>
      <c r="BM16892"/>
      <c r="BN16892"/>
    </row>
    <row r="16893" spans="61:66" x14ac:dyDescent="0.25">
      <c r="BI16893"/>
      <c r="BJ16893"/>
      <c r="BK16893"/>
      <c r="BL16893"/>
      <c r="BM16893"/>
      <c r="BN16893"/>
    </row>
    <row r="16894" spans="61:66" x14ac:dyDescent="0.25">
      <c r="BI16894"/>
      <c r="BJ16894"/>
      <c r="BK16894"/>
      <c r="BL16894"/>
      <c r="BM16894"/>
      <c r="BN16894"/>
    </row>
    <row r="16895" spans="61:66" x14ac:dyDescent="0.25">
      <c r="BI16895"/>
      <c r="BJ16895"/>
      <c r="BK16895"/>
      <c r="BL16895"/>
      <c r="BM16895"/>
      <c r="BN16895"/>
    </row>
    <row r="16896" spans="61:66" x14ac:dyDescent="0.25">
      <c r="BI16896"/>
      <c r="BJ16896"/>
      <c r="BK16896"/>
      <c r="BL16896"/>
      <c r="BM16896"/>
      <c r="BN16896"/>
    </row>
    <row r="16897" spans="61:66" x14ac:dyDescent="0.25">
      <c r="BI16897"/>
      <c r="BJ16897"/>
      <c r="BK16897"/>
      <c r="BL16897"/>
      <c r="BM16897"/>
      <c r="BN16897"/>
    </row>
    <row r="16898" spans="61:66" x14ac:dyDescent="0.25">
      <c r="BI16898"/>
      <c r="BJ16898"/>
      <c r="BK16898"/>
      <c r="BL16898"/>
      <c r="BM16898"/>
      <c r="BN16898"/>
    </row>
    <row r="16899" spans="61:66" x14ac:dyDescent="0.25">
      <c r="BI16899"/>
      <c r="BJ16899"/>
      <c r="BK16899"/>
      <c r="BL16899"/>
      <c r="BM16899"/>
      <c r="BN16899"/>
    </row>
    <row r="16900" spans="61:66" x14ac:dyDescent="0.25">
      <c r="BI16900"/>
      <c r="BJ16900"/>
      <c r="BK16900"/>
      <c r="BL16900"/>
      <c r="BM16900"/>
      <c r="BN16900"/>
    </row>
    <row r="16901" spans="61:66" x14ac:dyDescent="0.25">
      <c r="BI16901"/>
      <c r="BJ16901"/>
      <c r="BK16901"/>
      <c r="BL16901"/>
      <c r="BM16901"/>
      <c r="BN16901"/>
    </row>
    <row r="16902" spans="61:66" x14ac:dyDescent="0.25">
      <c r="BI16902"/>
      <c r="BJ16902"/>
      <c r="BK16902"/>
      <c r="BL16902"/>
      <c r="BM16902"/>
      <c r="BN16902"/>
    </row>
    <row r="16903" spans="61:66" x14ac:dyDescent="0.25">
      <c r="BI16903"/>
      <c r="BJ16903"/>
      <c r="BK16903"/>
      <c r="BL16903"/>
      <c r="BM16903"/>
      <c r="BN16903"/>
    </row>
    <row r="16904" spans="61:66" x14ac:dyDescent="0.25">
      <c r="BI16904"/>
      <c r="BJ16904"/>
      <c r="BK16904"/>
      <c r="BL16904"/>
      <c r="BM16904"/>
      <c r="BN16904"/>
    </row>
    <row r="16905" spans="61:66" x14ac:dyDescent="0.25">
      <c r="BI16905"/>
      <c r="BJ16905"/>
      <c r="BK16905"/>
      <c r="BL16905"/>
      <c r="BM16905"/>
      <c r="BN16905"/>
    </row>
    <row r="16906" spans="61:66" x14ac:dyDescent="0.25">
      <c r="BI16906"/>
      <c r="BJ16906"/>
      <c r="BK16906"/>
      <c r="BL16906"/>
      <c r="BM16906"/>
      <c r="BN16906"/>
    </row>
    <row r="16907" spans="61:66" x14ac:dyDescent="0.25">
      <c r="BI16907"/>
      <c r="BJ16907"/>
      <c r="BK16907"/>
      <c r="BL16907"/>
      <c r="BM16907"/>
      <c r="BN16907"/>
    </row>
    <row r="16908" spans="61:66" x14ac:dyDescent="0.25">
      <c r="BI16908"/>
      <c r="BJ16908"/>
      <c r="BK16908"/>
      <c r="BL16908"/>
      <c r="BM16908"/>
      <c r="BN16908"/>
    </row>
    <row r="16909" spans="61:66" x14ac:dyDescent="0.25">
      <c r="BI16909"/>
      <c r="BJ16909"/>
      <c r="BK16909"/>
      <c r="BL16909"/>
      <c r="BM16909"/>
      <c r="BN16909"/>
    </row>
    <row r="16910" spans="61:66" x14ac:dyDescent="0.25">
      <c r="BI16910"/>
      <c r="BJ16910"/>
      <c r="BK16910"/>
      <c r="BL16910"/>
      <c r="BM16910"/>
      <c r="BN16910"/>
    </row>
    <row r="16911" spans="61:66" x14ac:dyDescent="0.25">
      <c r="BI16911"/>
      <c r="BJ16911"/>
      <c r="BK16911"/>
      <c r="BL16911"/>
      <c r="BM16911"/>
      <c r="BN16911"/>
    </row>
    <row r="16912" spans="61:66" x14ac:dyDescent="0.25">
      <c r="BI16912"/>
      <c r="BJ16912"/>
      <c r="BK16912"/>
      <c r="BL16912"/>
      <c r="BM16912"/>
      <c r="BN16912"/>
    </row>
    <row r="16913" spans="61:66" x14ac:dyDescent="0.25">
      <c r="BI16913"/>
      <c r="BJ16913"/>
      <c r="BK16913"/>
      <c r="BL16913"/>
      <c r="BM16913"/>
      <c r="BN16913"/>
    </row>
    <row r="16914" spans="61:66" x14ac:dyDescent="0.25">
      <c r="BI16914"/>
      <c r="BJ16914"/>
      <c r="BK16914"/>
      <c r="BL16914"/>
      <c r="BM16914"/>
      <c r="BN16914"/>
    </row>
    <row r="16915" spans="61:66" x14ac:dyDescent="0.25">
      <c r="BI16915"/>
      <c r="BJ16915"/>
      <c r="BK16915"/>
      <c r="BL16915"/>
      <c r="BM16915"/>
      <c r="BN16915"/>
    </row>
    <row r="16916" spans="61:66" x14ac:dyDescent="0.25">
      <c r="BI16916"/>
      <c r="BJ16916"/>
      <c r="BK16916"/>
      <c r="BL16916"/>
      <c r="BM16916"/>
      <c r="BN16916"/>
    </row>
    <row r="16917" spans="61:66" x14ac:dyDescent="0.25">
      <c r="BI16917"/>
      <c r="BJ16917"/>
      <c r="BK16917"/>
      <c r="BL16917"/>
      <c r="BM16917"/>
      <c r="BN16917"/>
    </row>
    <row r="16918" spans="61:66" x14ac:dyDescent="0.25">
      <c r="BI16918"/>
      <c r="BJ16918"/>
      <c r="BK16918"/>
      <c r="BL16918"/>
      <c r="BM16918"/>
      <c r="BN16918"/>
    </row>
    <row r="16919" spans="61:66" x14ac:dyDescent="0.25">
      <c r="BI16919"/>
      <c r="BJ16919"/>
      <c r="BK16919"/>
      <c r="BL16919"/>
      <c r="BM16919"/>
      <c r="BN16919"/>
    </row>
    <row r="16920" spans="61:66" x14ac:dyDescent="0.25">
      <c r="BI16920"/>
      <c r="BJ16920"/>
      <c r="BK16920"/>
      <c r="BL16920"/>
      <c r="BM16920"/>
      <c r="BN16920"/>
    </row>
    <row r="16921" spans="61:66" x14ac:dyDescent="0.25">
      <c r="BI16921"/>
      <c r="BJ16921"/>
      <c r="BK16921"/>
      <c r="BL16921"/>
      <c r="BM16921"/>
      <c r="BN16921"/>
    </row>
    <row r="16922" spans="61:66" x14ac:dyDescent="0.25">
      <c r="BI16922"/>
      <c r="BJ16922"/>
      <c r="BK16922"/>
      <c r="BL16922"/>
      <c r="BM16922"/>
      <c r="BN16922"/>
    </row>
    <row r="16923" spans="61:66" x14ac:dyDescent="0.25">
      <c r="BI16923"/>
      <c r="BJ16923"/>
      <c r="BK16923"/>
      <c r="BL16923"/>
      <c r="BM16923"/>
      <c r="BN16923"/>
    </row>
    <row r="16924" spans="61:66" x14ac:dyDescent="0.25">
      <c r="BI16924"/>
      <c r="BJ16924"/>
      <c r="BK16924"/>
      <c r="BL16924"/>
      <c r="BM16924"/>
      <c r="BN16924"/>
    </row>
    <row r="16925" spans="61:66" x14ac:dyDescent="0.25">
      <c r="BI16925"/>
      <c r="BJ16925"/>
      <c r="BK16925"/>
      <c r="BL16925"/>
      <c r="BM16925"/>
      <c r="BN16925"/>
    </row>
    <row r="16926" spans="61:66" x14ac:dyDescent="0.25">
      <c r="BI16926"/>
      <c r="BJ16926"/>
      <c r="BK16926"/>
      <c r="BL16926"/>
      <c r="BM16926"/>
      <c r="BN16926"/>
    </row>
    <row r="16927" spans="61:66" x14ac:dyDescent="0.25">
      <c r="BI16927"/>
      <c r="BJ16927"/>
      <c r="BK16927"/>
      <c r="BL16927"/>
      <c r="BM16927"/>
      <c r="BN16927"/>
    </row>
    <row r="16928" spans="61:66" x14ac:dyDescent="0.25">
      <c r="BI16928"/>
      <c r="BJ16928"/>
      <c r="BK16928"/>
      <c r="BL16928"/>
      <c r="BM16928"/>
      <c r="BN16928"/>
    </row>
    <row r="16929" spans="61:66" x14ac:dyDescent="0.25">
      <c r="BI16929"/>
      <c r="BJ16929"/>
      <c r="BK16929"/>
      <c r="BL16929"/>
      <c r="BM16929"/>
      <c r="BN16929"/>
    </row>
    <row r="16930" spans="61:66" x14ac:dyDescent="0.25">
      <c r="BI16930"/>
      <c r="BJ16930"/>
      <c r="BK16930"/>
      <c r="BL16930"/>
      <c r="BM16930"/>
      <c r="BN16930"/>
    </row>
    <row r="16931" spans="61:66" x14ac:dyDescent="0.25">
      <c r="BI16931"/>
      <c r="BJ16931"/>
      <c r="BK16931"/>
      <c r="BL16931"/>
      <c r="BM16931"/>
      <c r="BN16931"/>
    </row>
    <row r="16932" spans="61:66" x14ac:dyDescent="0.25">
      <c r="BI16932"/>
      <c r="BJ16932"/>
      <c r="BK16932"/>
      <c r="BL16932"/>
      <c r="BM16932"/>
      <c r="BN16932"/>
    </row>
    <row r="16933" spans="61:66" x14ac:dyDescent="0.25">
      <c r="BI16933"/>
      <c r="BJ16933"/>
      <c r="BK16933"/>
      <c r="BL16933"/>
      <c r="BM16933"/>
      <c r="BN16933"/>
    </row>
    <row r="16934" spans="61:66" x14ac:dyDescent="0.25">
      <c r="BI16934"/>
      <c r="BJ16934"/>
      <c r="BK16934"/>
      <c r="BL16934"/>
      <c r="BM16934"/>
      <c r="BN16934"/>
    </row>
    <row r="16935" spans="61:66" x14ac:dyDescent="0.25">
      <c r="BI16935"/>
      <c r="BJ16935"/>
      <c r="BK16935"/>
      <c r="BL16935"/>
      <c r="BM16935"/>
      <c r="BN16935"/>
    </row>
    <row r="16936" spans="61:66" x14ac:dyDescent="0.25">
      <c r="BI16936"/>
      <c r="BJ16936"/>
      <c r="BK16936"/>
      <c r="BL16936"/>
      <c r="BM16936"/>
      <c r="BN16936"/>
    </row>
    <row r="16937" spans="61:66" x14ac:dyDescent="0.25">
      <c r="BI16937"/>
      <c r="BJ16937"/>
      <c r="BK16937"/>
      <c r="BL16937"/>
      <c r="BM16937"/>
      <c r="BN16937"/>
    </row>
    <row r="16938" spans="61:66" x14ac:dyDescent="0.25">
      <c r="BI16938"/>
      <c r="BJ16938"/>
      <c r="BK16938"/>
      <c r="BL16938"/>
      <c r="BM16938"/>
      <c r="BN16938"/>
    </row>
    <row r="16939" spans="61:66" x14ac:dyDescent="0.25">
      <c r="BI16939"/>
      <c r="BJ16939"/>
      <c r="BK16939"/>
      <c r="BL16939"/>
      <c r="BM16939"/>
      <c r="BN16939"/>
    </row>
    <row r="16940" spans="61:66" x14ac:dyDescent="0.25">
      <c r="BI16940"/>
      <c r="BJ16940"/>
      <c r="BK16940"/>
      <c r="BL16940"/>
      <c r="BM16940"/>
      <c r="BN16940"/>
    </row>
    <row r="16941" spans="61:66" x14ac:dyDescent="0.25">
      <c r="BI16941"/>
      <c r="BJ16941"/>
      <c r="BK16941"/>
      <c r="BL16941"/>
      <c r="BM16941"/>
      <c r="BN16941"/>
    </row>
    <row r="16942" spans="61:66" x14ac:dyDescent="0.25">
      <c r="BI16942"/>
      <c r="BJ16942"/>
      <c r="BK16942"/>
      <c r="BL16942"/>
      <c r="BM16942"/>
      <c r="BN16942"/>
    </row>
    <row r="16943" spans="61:66" x14ac:dyDescent="0.25">
      <c r="BI16943"/>
      <c r="BJ16943"/>
      <c r="BK16943"/>
      <c r="BL16943"/>
      <c r="BM16943"/>
      <c r="BN16943"/>
    </row>
    <row r="16944" spans="61:66" x14ac:dyDescent="0.25">
      <c r="BI16944"/>
      <c r="BJ16944"/>
      <c r="BK16944"/>
      <c r="BL16944"/>
      <c r="BM16944"/>
      <c r="BN16944"/>
    </row>
    <row r="16945" spans="61:66" x14ac:dyDescent="0.25">
      <c r="BI16945"/>
      <c r="BJ16945"/>
      <c r="BK16945"/>
      <c r="BL16945"/>
      <c r="BM16945"/>
      <c r="BN16945"/>
    </row>
    <row r="16946" spans="61:66" x14ac:dyDescent="0.25">
      <c r="BI16946"/>
      <c r="BJ16946"/>
      <c r="BK16946"/>
      <c r="BL16946"/>
      <c r="BM16946"/>
      <c r="BN16946"/>
    </row>
    <row r="16947" spans="61:66" x14ac:dyDescent="0.25">
      <c r="BI16947"/>
      <c r="BJ16947"/>
      <c r="BK16947"/>
      <c r="BL16947"/>
      <c r="BM16947"/>
      <c r="BN16947"/>
    </row>
    <row r="16948" spans="61:66" x14ac:dyDescent="0.25">
      <c r="BI16948"/>
      <c r="BJ16948"/>
      <c r="BK16948"/>
      <c r="BL16948"/>
      <c r="BM16948"/>
      <c r="BN16948"/>
    </row>
    <row r="16949" spans="61:66" x14ac:dyDescent="0.25">
      <c r="BI16949"/>
      <c r="BJ16949"/>
      <c r="BK16949"/>
      <c r="BL16949"/>
      <c r="BM16949"/>
      <c r="BN16949"/>
    </row>
    <row r="16950" spans="61:66" x14ac:dyDescent="0.25">
      <c r="BI16950"/>
      <c r="BJ16950"/>
      <c r="BK16950"/>
      <c r="BL16950"/>
      <c r="BM16950"/>
      <c r="BN16950"/>
    </row>
    <row r="16951" spans="61:66" x14ac:dyDescent="0.25">
      <c r="BI16951"/>
      <c r="BJ16951"/>
      <c r="BK16951"/>
      <c r="BL16951"/>
      <c r="BM16951"/>
      <c r="BN16951"/>
    </row>
    <row r="16952" spans="61:66" x14ac:dyDescent="0.25">
      <c r="BI16952"/>
      <c r="BJ16952"/>
      <c r="BK16952"/>
      <c r="BL16952"/>
      <c r="BM16952"/>
      <c r="BN16952"/>
    </row>
    <row r="16953" spans="61:66" x14ac:dyDescent="0.25">
      <c r="BI16953"/>
      <c r="BJ16953"/>
      <c r="BK16953"/>
      <c r="BL16953"/>
      <c r="BM16953"/>
      <c r="BN16953"/>
    </row>
    <row r="16954" spans="61:66" x14ac:dyDescent="0.25">
      <c r="BI16954"/>
      <c r="BJ16954"/>
      <c r="BK16954"/>
      <c r="BL16954"/>
      <c r="BM16954"/>
      <c r="BN16954"/>
    </row>
    <row r="16955" spans="61:66" x14ac:dyDescent="0.25">
      <c r="BI16955"/>
      <c r="BJ16955"/>
      <c r="BK16955"/>
      <c r="BL16955"/>
      <c r="BM16955"/>
      <c r="BN16955"/>
    </row>
    <row r="16956" spans="61:66" x14ac:dyDescent="0.25">
      <c r="BI16956"/>
      <c r="BJ16956"/>
      <c r="BK16956"/>
      <c r="BL16956"/>
      <c r="BM16956"/>
      <c r="BN16956"/>
    </row>
    <row r="16957" spans="61:66" x14ac:dyDescent="0.25">
      <c r="BI16957"/>
      <c r="BJ16957"/>
      <c r="BK16957"/>
      <c r="BL16957"/>
      <c r="BM16957"/>
      <c r="BN16957"/>
    </row>
    <row r="16958" spans="61:66" x14ac:dyDescent="0.25">
      <c r="BI16958"/>
      <c r="BJ16958"/>
      <c r="BK16958"/>
      <c r="BL16958"/>
      <c r="BM16958"/>
      <c r="BN16958"/>
    </row>
    <row r="16959" spans="61:66" x14ac:dyDescent="0.25">
      <c r="BI16959"/>
      <c r="BJ16959"/>
      <c r="BK16959"/>
      <c r="BL16959"/>
      <c r="BM16959"/>
      <c r="BN16959"/>
    </row>
    <row r="16960" spans="61:66" x14ac:dyDescent="0.25">
      <c r="BI16960"/>
      <c r="BJ16960"/>
      <c r="BK16960"/>
      <c r="BL16960"/>
      <c r="BM16960"/>
      <c r="BN16960"/>
    </row>
    <row r="16961" spans="61:66" x14ac:dyDescent="0.25">
      <c r="BI16961"/>
      <c r="BJ16961"/>
      <c r="BK16961"/>
      <c r="BL16961"/>
      <c r="BM16961"/>
      <c r="BN16961"/>
    </row>
    <row r="16962" spans="61:66" x14ac:dyDescent="0.25">
      <c r="BI16962"/>
      <c r="BJ16962"/>
      <c r="BK16962"/>
      <c r="BL16962"/>
      <c r="BM16962"/>
      <c r="BN16962"/>
    </row>
    <row r="16963" spans="61:66" x14ac:dyDescent="0.25">
      <c r="BI16963"/>
      <c r="BJ16963"/>
      <c r="BK16963"/>
      <c r="BL16963"/>
      <c r="BM16963"/>
      <c r="BN16963"/>
    </row>
    <row r="16964" spans="61:66" x14ac:dyDescent="0.25">
      <c r="BI16964"/>
      <c r="BJ16964"/>
      <c r="BK16964"/>
      <c r="BL16964"/>
      <c r="BM16964"/>
      <c r="BN16964"/>
    </row>
    <row r="16965" spans="61:66" x14ac:dyDescent="0.25">
      <c r="BI16965"/>
      <c r="BJ16965"/>
      <c r="BK16965"/>
      <c r="BL16965"/>
      <c r="BM16965"/>
      <c r="BN16965"/>
    </row>
    <row r="16966" spans="61:66" x14ac:dyDescent="0.25">
      <c r="BI16966"/>
      <c r="BJ16966"/>
      <c r="BK16966"/>
      <c r="BL16966"/>
      <c r="BM16966"/>
      <c r="BN16966"/>
    </row>
    <row r="16967" spans="61:66" x14ac:dyDescent="0.25">
      <c r="BI16967"/>
      <c r="BJ16967"/>
      <c r="BK16967"/>
      <c r="BL16967"/>
      <c r="BM16967"/>
      <c r="BN16967"/>
    </row>
    <row r="16968" spans="61:66" x14ac:dyDescent="0.25">
      <c r="BI16968"/>
      <c r="BJ16968"/>
      <c r="BK16968"/>
      <c r="BL16968"/>
      <c r="BM16968"/>
      <c r="BN16968"/>
    </row>
    <row r="16969" spans="61:66" x14ac:dyDescent="0.25">
      <c r="BI16969"/>
      <c r="BJ16969"/>
      <c r="BK16969"/>
      <c r="BL16969"/>
      <c r="BM16969"/>
      <c r="BN16969"/>
    </row>
    <row r="16970" spans="61:66" x14ac:dyDescent="0.25">
      <c r="BI16970"/>
      <c r="BJ16970"/>
      <c r="BK16970"/>
      <c r="BL16970"/>
      <c r="BM16970"/>
      <c r="BN16970"/>
    </row>
    <row r="16971" spans="61:66" x14ac:dyDescent="0.25">
      <c r="BI16971"/>
      <c r="BJ16971"/>
      <c r="BK16971"/>
      <c r="BL16971"/>
      <c r="BM16971"/>
      <c r="BN16971"/>
    </row>
    <row r="16972" spans="61:66" x14ac:dyDescent="0.25">
      <c r="BI16972"/>
      <c r="BJ16972"/>
      <c r="BK16972"/>
      <c r="BL16972"/>
      <c r="BM16972"/>
      <c r="BN16972"/>
    </row>
    <row r="16973" spans="61:66" x14ac:dyDescent="0.25">
      <c r="BI16973"/>
      <c r="BJ16973"/>
      <c r="BK16973"/>
      <c r="BL16973"/>
      <c r="BM16973"/>
      <c r="BN16973"/>
    </row>
    <row r="16974" spans="61:66" x14ac:dyDescent="0.25">
      <c r="BI16974"/>
      <c r="BJ16974"/>
      <c r="BK16974"/>
      <c r="BL16974"/>
      <c r="BM16974"/>
      <c r="BN16974"/>
    </row>
    <row r="16975" spans="61:66" x14ac:dyDescent="0.25">
      <c r="BI16975"/>
      <c r="BJ16975"/>
      <c r="BK16975"/>
      <c r="BL16975"/>
      <c r="BM16975"/>
      <c r="BN16975"/>
    </row>
    <row r="16976" spans="61:66" x14ac:dyDescent="0.25">
      <c r="BI16976"/>
      <c r="BJ16976"/>
      <c r="BK16976"/>
      <c r="BL16976"/>
      <c r="BM16976"/>
      <c r="BN16976"/>
    </row>
    <row r="16977" spans="61:66" x14ac:dyDescent="0.25">
      <c r="BI16977"/>
      <c r="BJ16977"/>
      <c r="BK16977"/>
      <c r="BL16977"/>
      <c r="BM16977"/>
      <c r="BN16977"/>
    </row>
    <row r="16978" spans="61:66" x14ac:dyDescent="0.25">
      <c r="BI16978"/>
      <c r="BJ16978"/>
      <c r="BK16978"/>
      <c r="BL16978"/>
      <c r="BM16978"/>
      <c r="BN16978"/>
    </row>
    <row r="16979" spans="61:66" x14ac:dyDescent="0.25">
      <c r="BI16979"/>
      <c r="BJ16979"/>
      <c r="BK16979"/>
      <c r="BL16979"/>
      <c r="BM16979"/>
      <c r="BN16979"/>
    </row>
    <row r="16980" spans="61:66" x14ac:dyDescent="0.25">
      <c r="BI16980"/>
      <c r="BJ16980"/>
      <c r="BK16980"/>
      <c r="BL16980"/>
      <c r="BM16980"/>
      <c r="BN16980"/>
    </row>
    <row r="16981" spans="61:66" x14ac:dyDescent="0.25">
      <c r="BI16981"/>
      <c r="BJ16981"/>
      <c r="BK16981"/>
      <c r="BL16981"/>
      <c r="BM16981"/>
      <c r="BN16981"/>
    </row>
    <row r="16982" spans="61:66" x14ac:dyDescent="0.25">
      <c r="BI16982"/>
      <c r="BJ16982"/>
      <c r="BK16982"/>
      <c r="BL16982"/>
      <c r="BM16982"/>
      <c r="BN16982"/>
    </row>
    <row r="16983" spans="61:66" x14ac:dyDescent="0.25">
      <c r="BI16983"/>
      <c r="BJ16983"/>
      <c r="BK16983"/>
      <c r="BL16983"/>
      <c r="BM16983"/>
      <c r="BN16983"/>
    </row>
    <row r="16984" spans="61:66" x14ac:dyDescent="0.25">
      <c r="BI16984"/>
      <c r="BJ16984"/>
      <c r="BK16984"/>
      <c r="BL16984"/>
      <c r="BM16984"/>
      <c r="BN16984"/>
    </row>
    <row r="16985" spans="61:66" x14ac:dyDescent="0.25">
      <c r="BI16985"/>
      <c r="BJ16985"/>
      <c r="BK16985"/>
      <c r="BL16985"/>
      <c r="BM16985"/>
      <c r="BN16985"/>
    </row>
    <row r="16986" spans="61:66" x14ac:dyDescent="0.25">
      <c r="BI16986"/>
      <c r="BJ16986"/>
      <c r="BK16986"/>
      <c r="BL16986"/>
      <c r="BM16986"/>
      <c r="BN16986"/>
    </row>
    <row r="16987" spans="61:66" x14ac:dyDescent="0.25">
      <c r="BI16987"/>
      <c r="BJ16987"/>
      <c r="BK16987"/>
      <c r="BL16987"/>
      <c r="BM16987"/>
      <c r="BN16987"/>
    </row>
    <row r="16988" spans="61:66" x14ac:dyDescent="0.25">
      <c r="BI16988"/>
      <c r="BJ16988"/>
      <c r="BK16988"/>
      <c r="BL16988"/>
      <c r="BM16988"/>
      <c r="BN16988"/>
    </row>
    <row r="16989" spans="61:66" x14ac:dyDescent="0.25">
      <c r="BI16989"/>
      <c r="BJ16989"/>
      <c r="BK16989"/>
      <c r="BL16989"/>
      <c r="BM16989"/>
      <c r="BN16989"/>
    </row>
    <row r="16990" spans="61:66" x14ac:dyDescent="0.25">
      <c r="BI16990"/>
      <c r="BJ16990"/>
      <c r="BK16990"/>
      <c r="BL16990"/>
      <c r="BM16990"/>
      <c r="BN16990"/>
    </row>
    <row r="16991" spans="61:66" x14ac:dyDescent="0.25">
      <c r="BI16991"/>
      <c r="BJ16991"/>
      <c r="BK16991"/>
      <c r="BL16991"/>
      <c r="BM16991"/>
      <c r="BN16991"/>
    </row>
    <row r="16992" spans="61:66" x14ac:dyDescent="0.25">
      <c r="BI16992"/>
      <c r="BJ16992"/>
      <c r="BK16992"/>
      <c r="BL16992"/>
      <c r="BM16992"/>
      <c r="BN16992"/>
    </row>
    <row r="16993" spans="61:66" x14ac:dyDescent="0.25">
      <c r="BI16993"/>
      <c r="BJ16993"/>
      <c r="BK16993"/>
      <c r="BL16993"/>
      <c r="BM16993"/>
      <c r="BN16993"/>
    </row>
    <row r="16994" spans="61:66" x14ac:dyDescent="0.25">
      <c r="BI16994"/>
      <c r="BJ16994"/>
      <c r="BK16994"/>
      <c r="BL16994"/>
      <c r="BM16994"/>
      <c r="BN16994"/>
    </row>
    <row r="16995" spans="61:66" x14ac:dyDescent="0.25">
      <c r="BI16995"/>
      <c r="BJ16995"/>
      <c r="BK16995"/>
      <c r="BL16995"/>
      <c r="BM16995"/>
      <c r="BN16995"/>
    </row>
    <row r="16996" spans="61:66" x14ac:dyDescent="0.25">
      <c r="BI16996"/>
      <c r="BJ16996"/>
      <c r="BK16996"/>
      <c r="BL16996"/>
      <c r="BM16996"/>
      <c r="BN16996"/>
    </row>
    <row r="16997" spans="61:66" x14ac:dyDescent="0.25">
      <c r="BI16997"/>
      <c r="BJ16997"/>
      <c r="BK16997"/>
      <c r="BL16997"/>
      <c r="BM16997"/>
      <c r="BN16997"/>
    </row>
    <row r="16998" spans="61:66" x14ac:dyDescent="0.25">
      <c r="BI16998"/>
      <c r="BJ16998"/>
      <c r="BK16998"/>
      <c r="BL16998"/>
      <c r="BM16998"/>
      <c r="BN16998"/>
    </row>
    <row r="16999" spans="61:66" x14ac:dyDescent="0.25">
      <c r="BI16999"/>
      <c r="BJ16999"/>
      <c r="BK16999"/>
      <c r="BL16999"/>
      <c r="BM16999"/>
      <c r="BN16999"/>
    </row>
    <row r="17000" spans="61:66" x14ac:dyDescent="0.25">
      <c r="BI17000"/>
      <c r="BJ17000"/>
      <c r="BK17000"/>
      <c r="BL17000"/>
      <c r="BM17000"/>
      <c r="BN17000"/>
    </row>
    <row r="17001" spans="61:66" x14ac:dyDescent="0.25">
      <c r="BI17001"/>
      <c r="BJ17001"/>
      <c r="BK17001"/>
      <c r="BL17001"/>
      <c r="BM17001"/>
      <c r="BN17001"/>
    </row>
    <row r="17002" spans="61:66" x14ac:dyDescent="0.25">
      <c r="BI17002"/>
      <c r="BJ17002"/>
      <c r="BK17002"/>
      <c r="BL17002"/>
      <c r="BM17002"/>
      <c r="BN17002"/>
    </row>
    <row r="17003" spans="61:66" x14ac:dyDescent="0.25">
      <c r="BI17003"/>
      <c r="BJ17003"/>
      <c r="BK17003"/>
      <c r="BL17003"/>
      <c r="BM17003"/>
      <c r="BN17003"/>
    </row>
    <row r="17004" spans="61:66" x14ac:dyDescent="0.25">
      <c r="BI17004"/>
      <c r="BJ17004"/>
      <c r="BK17004"/>
      <c r="BL17004"/>
      <c r="BM17004"/>
      <c r="BN17004"/>
    </row>
    <row r="17005" spans="61:66" x14ac:dyDescent="0.25">
      <c r="BI17005"/>
      <c r="BJ17005"/>
      <c r="BK17005"/>
      <c r="BL17005"/>
      <c r="BM17005"/>
      <c r="BN17005"/>
    </row>
    <row r="17006" spans="61:66" x14ac:dyDescent="0.25">
      <c r="BI17006"/>
      <c r="BJ17006"/>
      <c r="BK17006"/>
      <c r="BL17006"/>
      <c r="BM17006"/>
      <c r="BN17006"/>
    </row>
    <row r="17007" spans="61:66" x14ac:dyDescent="0.25">
      <c r="BI17007"/>
      <c r="BJ17007"/>
      <c r="BK17007"/>
      <c r="BL17007"/>
      <c r="BM17007"/>
      <c r="BN17007"/>
    </row>
    <row r="17008" spans="61:66" x14ac:dyDescent="0.25">
      <c r="BI17008"/>
      <c r="BJ17008"/>
      <c r="BK17008"/>
      <c r="BL17008"/>
      <c r="BM17008"/>
      <c r="BN17008"/>
    </row>
    <row r="17009" spans="61:66" x14ac:dyDescent="0.25">
      <c r="BI17009"/>
      <c r="BJ17009"/>
      <c r="BK17009"/>
      <c r="BL17009"/>
      <c r="BM17009"/>
      <c r="BN17009"/>
    </row>
    <row r="17010" spans="61:66" x14ac:dyDescent="0.25">
      <c r="BI17010"/>
      <c r="BJ17010"/>
      <c r="BK17010"/>
      <c r="BL17010"/>
      <c r="BM17010"/>
      <c r="BN17010"/>
    </row>
    <row r="17011" spans="61:66" x14ac:dyDescent="0.25">
      <c r="BI17011"/>
      <c r="BJ17011"/>
      <c r="BK17011"/>
      <c r="BL17011"/>
      <c r="BM17011"/>
      <c r="BN17011"/>
    </row>
    <row r="17012" spans="61:66" x14ac:dyDescent="0.25">
      <c r="BI17012"/>
      <c r="BJ17012"/>
      <c r="BK17012"/>
      <c r="BL17012"/>
      <c r="BM17012"/>
      <c r="BN17012"/>
    </row>
    <row r="17013" spans="61:66" x14ac:dyDescent="0.25">
      <c r="BI17013"/>
      <c r="BJ17013"/>
      <c r="BK17013"/>
      <c r="BL17013"/>
      <c r="BM17013"/>
      <c r="BN17013"/>
    </row>
    <row r="17014" spans="61:66" x14ac:dyDescent="0.25">
      <c r="BI17014"/>
      <c r="BJ17014"/>
      <c r="BK17014"/>
      <c r="BL17014"/>
      <c r="BM17014"/>
      <c r="BN17014"/>
    </row>
    <row r="17015" spans="61:66" x14ac:dyDescent="0.25">
      <c r="BI17015"/>
      <c r="BJ17015"/>
      <c r="BK17015"/>
      <c r="BL17015"/>
      <c r="BM17015"/>
      <c r="BN17015"/>
    </row>
    <row r="17016" spans="61:66" x14ac:dyDescent="0.25">
      <c r="BI17016"/>
      <c r="BJ17016"/>
      <c r="BK17016"/>
      <c r="BL17016"/>
      <c r="BM17016"/>
      <c r="BN17016"/>
    </row>
    <row r="17017" spans="61:66" x14ac:dyDescent="0.25">
      <c r="BI17017"/>
      <c r="BJ17017"/>
      <c r="BK17017"/>
      <c r="BL17017"/>
      <c r="BM17017"/>
      <c r="BN17017"/>
    </row>
    <row r="17018" spans="61:66" x14ac:dyDescent="0.25">
      <c r="BI17018"/>
      <c r="BJ17018"/>
      <c r="BK17018"/>
      <c r="BL17018"/>
      <c r="BM17018"/>
      <c r="BN17018"/>
    </row>
    <row r="17019" spans="61:66" x14ac:dyDescent="0.25">
      <c r="BI17019"/>
      <c r="BJ17019"/>
      <c r="BK17019"/>
      <c r="BL17019"/>
      <c r="BM17019"/>
      <c r="BN17019"/>
    </row>
    <row r="17020" spans="61:66" x14ac:dyDescent="0.25">
      <c r="BI17020"/>
      <c r="BJ17020"/>
      <c r="BK17020"/>
      <c r="BL17020"/>
      <c r="BM17020"/>
      <c r="BN17020"/>
    </row>
    <row r="17021" spans="61:66" x14ac:dyDescent="0.25">
      <c r="BI17021"/>
      <c r="BJ17021"/>
      <c r="BK17021"/>
      <c r="BL17021"/>
      <c r="BM17021"/>
      <c r="BN17021"/>
    </row>
    <row r="17022" spans="61:66" x14ac:dyDescent="0.25">
      <c r="BI17022"/>
      <c r="BJ17022"/>
      <c r="BK17022"/>
      <c r="BL17022"/>
      <c r="BM17022"/>
      <c r="BN17022"/>
    </row>
    <row r="17023" spans="61:66" x14ac:dyDescent="0.25">
      <c r="BI17023"/>
      <c r="BJ17023"/>
      <c r="BK17023"/>
      <c r="BL17023"/>
      <c r="BM17023"/>
      <c r="BN17023"/>
    </row>
    <row r="17024" spans="61:66" x14ac:dyDescent="0.25">
      <c r="BI17024"/>
      <c r="BJ17024"/>
      <c r="BK17024"/>
      <c r="BL17024"/>
      <c r="BM17024"/>
      <c r="BN17024"/>
    </row>
    <row r="17025" spans="61:66" x14ac:dyDescent="0.25">
      <c r="BI17025"/>
      <c r="BJ17025"/>
      <c r="BK17025"/>
      <c r="BL17025"/>
      <c r="BM17025"/>
      <c r="BN17025"/>
    </row>
    <row r="17026" spans="61:66" x14ac:dyDescent="0.25">
      <c r="BI17026"/>
      <c r="BJ17026"/>
      <c r="BK17026"/>
      <c r="BL17026"/>
      <c r="BM17026"/>
      <c r="BN17026"/>
    </row>
    <row r="17027" spans="61:66" x14ac:dyDescent="0.25">
      <c r="BI17027"/>
      <c r="BJ17027"/>
      <c r="BK17027"/>
      <c r="BL17027"/>
      <c r="BM17027"/>
      <c r="BN17027"/>
    </row>
    <row r="17028" spans="61:66" x14ac:dyDescent="0.25">
      <c r="BI17028"/>
      <c r="BJ17028"/>
      <c r="BK17028"/>
      <c r="BL17028"/>
      <c r="BM17028"/>
      <c r="BN17028"/>
    </row>
    <row r="17029" spans="61:66" x14ac:dyDescent="0.25">
      <c r="BI17029"/>
      <c r="BJ17029"/>
      <c r="BK17029"/>
      <c r="BL17029"/>
      <c r="BM17029"/>
      <c r="BN17029"/>
    </row>
    <row r="17030" spans="61:66" x14ac:dyDescent="0.25">
      <c r="BI17030"/>
      <c r="BJ17030"/>
      <c r="BK17030"/>
      <c r="BL17030"/>
      <c r="BM17030"/>
      <c r="BN17030"/>
    </row>
    <row r="17031" spans="61:66" x14ac:dyDescent="0.25">
      <c r="BI17031"/>
      <c r="BJ17031"/>
      <c r="BK17031"/>
      <c r="BL17031"/>
      <c r="BM17031"/>
      <c r="BN17031"/>
    </row>
    <row r="17032" spans="61:66" x14ac:dyDescent="0.25">
      <c r="BI17032"/>
      <c r="BJ17032"/>
      <c r="BK17032"/>
      <c r="BL17032"/>
      <c r="BM17032"/>
      <c r="BN17032"/>
    </row>
    <row r="17033" spans="61:66" x14ac:dyDescent="0.25">
      <c r="BI17033"/>
      <c r="BJ17033"/>
      <c r="BK17033"/>
      <c r="BL17033"/>
      <c r="BM17033"/>
      <c r="BN17033"/>
    </row>
    <row r="17034" spans="61:66" x14ac:dyDescent="0.25">
      <c r="BI17034"/>
      <c r="BJ17034"/>
      <c r="BK17034"/>
      <c r="BL17034"/>
      <c r="BM17034"/>
      <c r="BN17034"/>
    </row>
    <row r="17035" spans="61:66" x14ac:dyDescent="0.25">
      <c r="BI17035"/>
      <c r="BJ17035"/>
      <c r="BK17035"/>
      <c r="BL17035"/>
      <c r="BM17035"/>
      <c r="BN17035"/>
    </row>
    <row r="17036" spans="61:66" x14ac:dyDescent="0.25">
      <c r="BI17036"/>
      <c r="BJ17036"/>
      <c r="BK17036"/>
      <c r="BL17036"/>
      <c r="BM17036"/>
      <c r="BN17036"/>
    </row>
    <row r="17037" spans="61:66" x14ac:dyDescent="0.25">
      <c r="BI17037"/>
      <c r="BJ17037"/>
      <c r="BK17037"/>
      <c r="BL17037"/>
      <c r="BM17037"/>
      <c r="BN17037"/>
    </row>
    <row r="17038" spans="61:66" x14ac:dyDescent="0.25">
      <c r="BI17038"/>
      <c r="BJ17038"/>
      <c r="BK17038"/>
      <c r="BL17038"/>
      <c r="BM17038"/>
      <c r="BN17038"/>
    </row>
    <row r="17039" spans="61:66" x14ac:dyDescent="0.25">
      <c r="BI17039"/>
      <c r="BJ17039"/>
      <c r="BK17039"/>
      <c r="BL17039"/>
      <c r="BM17039"/>
      <c r="BN17039"/>
    </row>
    <row r="17040" spans="61:66" x14ac:dyDescent="0.25">
      <c r="BI17040"/>
      <c r="BJ17040"/>
      <c r="BK17040"/>
      <c r="BL17040"/>
      <c r="BM17040"/>
      <c r="BN17040"/>
    </row>
    <row r="17041" spans="61:66" x14ac:dyDescent="0.25">
      <c r="BI17041"/>
      <c r="BJ17041"/>
      <c r="BK17041"/>
      <c r="BL17041"/>
      <c r="BM17041"/>
      <c r="BN17041"/>
    </row>
    <row r="17042" spans="61:66" x14ac:dyDescent="0.25">
      <c r="BI17042"/>
      <c r="BJ17042"/>
      <c r="BK17042"/>
      <c r="BL17042"/>
      <c r="BM17042"/>
      <c r="BN17042"/>
    </row>
    <row r="17043" spans="61:66" x14ac:dyDescent="0.25">
      <c r="BI17043"/>
      <c r="BJ17043"/>
      <c r="BK17043"/>
      <c r="BL17043"/>
      <c r="BM17043"/>
      <c r="BN17043"/>
    </row>
    <row r="17044" spans="61:66" x14ac:dyDescent="0.25">
      <c r="BI17044"/>
      <c r="BJ17044"/>
      <c r="BK17044"/>
      <c r="BL17044"/>
      <c r="BM17044"/>
      <c r="BN17044"/>
    </row>
    <row r="17045" spans="61:66" x14ac:dyDescent="0.25">
      <c r="BI17045"/>
      <c r="BJ17045"/>
      <c r="BK17045"/>
      <c r="BL17045"/>
      <c r="BM17045"/>
      <c r="BN17045"/>
    </row>
    <row r="17046" spans="61:66" x14ac:dyDescent="0.25">
      <c r="BI17046"/>
      <c r="BJ17046"/>
      <c r="BK17046"/>
      <c r="BL17046"/>
      <c r="BM17046"/>
      <c r="BN17046"/>
    </row>
    <row r="17047" spans="61:66" x14ac:dyDescent="0.25">
      <c r="BI17047"/>
      <c r="BJ17047"/>
      <c r="BK17047"/>
      <c r="BL17047"/>
      <c r="BM17047"/>
      <c r="BN17047"/>
    </row>
    <row r="17048" spans="61:66" x14ac:dyDescent="0.25">
      <c r="BI17048"/>
      <c r="BJ17048"/>
      <c r="BK17048"/>
      <c r="BL17048"/>
      <c r="BM17048"/>
      <c r="BN17048"/>
    </row>
    <row r="17049" spans="61:66" x14ac:dyDescent="0.25">
      <c r="BI17049"/>
      <c r="BJ17049"/>
      <c r="BK17049"/>
      <c r="BL17049"/>
      <c r="BM17049"/>
      <c r="BN17049"/>
    </row>
    <row r="17050" spans="61:66" x14ac:dyDescent="0.25">
      <c r="BI17050"/>
      <c r="BJ17050"/>
      <c r="BK17050"/>
      <c r="BL17050"/>
      <c r="BM17050"/>
      <c r="BN17050"/>
    </row>
    <row r="17051" spans="61:66" x14ac:dyDescent="0.25">
      <c r="BI17051"/>
      <c r="BJ17051"/>
      <c r="BK17051"/>
      <c r="BL17051"/>
      <c r="BM17051"/>
      <c r="BN17051"/>
    </row>
    <row r="17052" spans="61:66" x14ac:dyDescent="0.25">
      <c r="BI17052"/>
      <c r="BJ17052"/>
      <c r="BK17052"/>
      <c r="BL17052"/>
      <c r="BM17052"/>
      <c r="BN17052"/>
    </row>
    <row r="17053" spans="61:66" x14ac:dyDescent="0.25">
      <c r="BI17053"/>
      <c r="BJ17053"/>
      <c r="BK17053"/>
      <c r="BL17053"/>
      <c r="BM17053"/>
      <c r="BN17053"/>
    </row>
    <row r="17054" spans="61:66" x14ac:dyDescent="0.25">
      <c r="BI17054"/>
      <c r="BJ17054"/>
      <c r="BK17054"/>
      <c r="BL17054"/>
      <c r="BM17054"/>
      <c r="BN17054"/>
    </row>
    <row r="17055" spans="61:66" x14ac:dyDescent="0.25">
      <c r="BI17055"/>
      <c r="BJ17055"/>
      <c r="BK17055"/>
      <c r="BL17055"/>
      <c r="BM17055"/>
      <c r="BN17055"/>
    </row>
    <row r="17056" spans="61:66" x14ac:dyDescent="0.25">
      <c r="BI17056"/>
      <c r="BJ17056"/>
      <c r="BK17056"/>
      <c r="BL17056"/>
      <c r="BM17056"/>
      <c r="BN17056"/>
    </row>
    <row r="17057" spans="61:66" x14ac:dyDescent="0.25">
      <c r="BI17057"/>
      <c r="BJ17057"/>
      <c r="BK17057"/>
      <c r="BL17057"/>
      <c r="BM17057"/>
      <c r="BN17057"/>
    </row>
    <row r="17058" spans="61:66" x14ac:dyDescent="0.25">
      <c r="BI17058"/>
      <c r="BJ17058"/>
      <c r="BK17058"/>
      <c r="BL17058"/>
      <c r="BM17058"/>
      <c r="BN17058"/>
    </row>
    <row r="17059" spans="61:66" x14ac:dyDescent="0.25">
      <c r="BI17059"/>
      <c r="BJ17059"/>
      <c r="BK17059"/>
      <c r="BL17059"/>
      <c r="BM17059"/>
      <c r="BN17059"/>
    </row>
    <row r="17060" spans="61:66" x14ac:dyDescent="0.25">
      <c r="BI17060"/>
      <c r="BJ17060"/>
      <c r="BK17060"/>
      <c r="BL17060"/>
      <c r="BM17060"/>
      <c r="BN17060"/>
    </row>
    <row r="17061" spans="61:66" x14ac:dyDescent="0.25">
      <c r="BI17061"/>
      <c r="BJ17061"/>
      <c r="BK17061"/>
      <c r="BL17061"/>
      <c r="BM17061"/>
      <c r="BN17061"/>
    </row>
    <row r="17062" spans="61:66" x14ac:dyDescent="0.25">
      <c r="BI17062"/>
      <c r="BJ17062"/>
      <c r="BK17062"/>
      <c r="BL17062"/>
      <c r="BM17062"/>
      <c r="BN17062"/>
    </row>
    <row r="17063" spans="61:66" x14ac:dyDescent="0.25">
      <c r="BI17063"/>
      <c r="BJ17063"/>
      <c r="BK17063"/>
      <c r="BL17063"/>
      <c r="BM17063"/>
      <c r="BN17063"/>
    </row>
    <row r="17064" spans="61:66" x14ac:dyDescent="0.25">
      <c r="BI17064"/>
      <c r="BJ17064"/>
      <c r="BK17064"/>
      <c r="BL17064"/>
      <c r="BM17064"/>
      <c r="BN17064"/>
    </row>
    <row r="17065" spans="61:66" x14ac:dyDescent="0.25">
      <c r="BI17065"/>
      <c r="BJ17065"/>
      <c r="BK17065"/>
      <c r="BL17065"/>
      <c r="BM17065"/>
      <c r="BN17065"/>
    </row>
    <row r="17066" spans="61:66" x14ac:dyDescent="0.25">
      <c r="BI17066"/>
      <c r="BJ17066"/>
      <c r="BK17066"/>
      <c r="BL17066"/>
      <c r="BM17066"/>
      <c r="BN17066"/>
    </row>
    <row r="17067" spans="61:66" x14ac:dyDescent="0.25">
      <c r="BI17067"/>
      <c r="BJ17067"/>
      <c r="BK17067"/>
      <c r="BL17067"/>
      <c r="BM17067"/>
      <c r="BN17067"/>
    </row>
    <row r="17068" spans="61:66" x14ac:dyDescent="0.25">
      <c r="BI17068"/>
      <c r="BJ17068"/>
      <c r="BK17068"/>
      <c r="BL17068"/>
      <c r="BM17068"/>
      <c r="BN17068"/>
    </row>
    <row r="17069" spans="61:66" x14ac:dyDescent="0.25">
      <c r="BI17069"/>
      <c r="BJ17069"/>
      <c r="BK17069"/>
      <c r="BL17069"/>
      <c r="BM17069"/>
      <c r="BN17069"/>
    </row>
    <row r="17070" spans="61:66" x14ac:dyDescent="0.25">
      <c r="BI17070"/>
      <c r="BJ17070"/>
      <c r="BK17070"/>
      <c r="BL17070"/>
      <c r="BM17070"/>
      <c r="BN17070"/>
    </row>
    <row r="17071" spans="61:66" x14ac:dyDescent="0.25">
      <c r="BI17071"/>
      <c r="BJ17071"/>
      <c r="BK17071"/>
      <c r="BL17071"/>
      <c r="BM17071"/>
      <c r="BN17071"/>
    </row>
    <row r="17072" spans="61:66" x14ac:dyDescent="0.25">
      <c r="BI17072"/>
      <c r="BJ17072"/>
      <c r="BK17072"/>
      <c r="BL17072"/>
      <c r="BM17072"/>
      <c r="BN17072"/>
    </row>
    <row r="17073" spans="61:66" x14ac:dyDescent="0.25">
      <c r="BI17073"/>
      <c r="BJ17073"/>
      <c r="BK17073"/>
      <c r="BL17073"/>
      <c r="BM17073"/>
      <c r="BN17073"/>
    </row>
    <row r="17074" spans="61:66" x14ac:dyDescent="0.25">
      <c r="BI17074"/>
      <c r="BJ17074"/>
      <c r="BK17074"/>
      <c r="BL17074"/>
      <c r="BM17074"/>
      <c r="BN17074"/>
    </row>
    <row r="17075" spans="61:66" x14ac:dyDescent="0.25">
      <c r="BI17075"/>
      <c r="BJ17075"/>
      <c r="BK17075"/>
      <c r="BL17075"/>
      <c r="BM17075"/>
      <c r="BN17075"/>
    </row>
    <row r="17076" spans="61:66" x14ac:dyDescent="0.25">
      <c r="BI17076"/>
      <c r="BJ17076"/>
      <c r="BK17076"/>
      <c r="BL17076"/>
      <c r="BM17076"/>
      <c r="BN17076"/>
    </row>
    <row r="17077" spans="61:66" x14ac:dyDescent="0.25">
      <c r="BI17077"/>
      <c r="BJ17077"/>
      <c r="BK17077"/>
      <c r="BL17077"/>
      <c r="BM17077"/>
      <c r="BN17077"/>
    </row>
    <row r="17078" spans="61:66" x14ac:dyDescent="0.25">
      <c r="BI17078"/>
      <c r="BJ17078"/>
      <c r="BK17078"/>
      <c r="BL17078"/>
      <c r="BM17078"/>
      <c r="BN17078"/>
    </row>
    <row r="17079" spans="61:66" x14ac:dyDescent="0.25">
      <c r="BI17079"/>
      <c r="BJ17079"/>
      <c r="BK17079"/>
      <c r="BL17079"/>
      <c r="BM17079"/>
      <c r="BN17079"/>
    </row>
    <row r="17080" spans="61:66" x14ac:dyDescent="0.25">
      <c r="BI17080"/>
      <c r="BJ17080"/>
      <c r="BK17080"/>
      <c r="BL17080"/>
      <c r="BM17080"/>
      <c r="BN17080"/>
    </row>
    <row r="17081" spans="61:66" x14ac:dyDescent="0.25">
      <c r="BI17081"/>
      <c r="BJ17081"/>
      <c r="BK17081"/>
      <c r="BL17081"/>
      <c r="BM17081"/>
      <c r="BN17081"/>
    </row>
    <row r="17082" spans="61:66" x14ac:dyDescent="0.25">
      <c r="BI17082"/>
      <c r="BJ17082"/>
      <c r="BK17082"/>
      <c r="BL17082"/>
      <c r="BM17082"/>
      <c r="BN17082"/>
    </row>
    <row r="17083" spans="61:66" x14ac:dyDescent="0.25">
      <c r="BI17083"/>
      <c r="BJ17083"/>
      <c r="BK17083"/>
      <c r="BL17083"/>
      <c r="BM17083"/>
      <c r="BN17083"/>
    </row>
    <row r="17084" spans="61:66" x14ac:dyDescent="0.25">
      <c r="BI17084"/>
      <c r="BJ17084"/>
      <c r="BK17084"/>
      <c r="BL17084"/>
      <c r="BM17084"/>
      <c r="BN17084"/>
    </row>
    <row r="17085" spans="61:66" x14ac:dyDescent="0.25">
      <c r="BI17085"/>
      <c r="BJ17085"/>
      <c r="BK17085"/>
      <c r="BL17085"/>
      <c r="BM17085"/>
      <c r="BN17085"/>
    </row>
    <row r="17086" spans="61:66" x14ac:dyDescent="0.25">
      <c r="BI17086"/>
      <c r="BJ17086"/>
      <c r="BK17086"/>
      <c r="BL17086"/>
      <c r="BM17086"/>
      <c r="BN17086"/>
    </row>
    <row r="17087" spans="61:66" x14ac:dyDescent="0.25">
      <c r="BI17087"/>
      <c r="BJ17087"/>
      <c r="BK17087"/>
      <c r="BL17087"/>
      <c r="BM17087"/>
      <c r="BN17087"/>
    </row>
    <row r="17088" spans="61:66" x14ac:dyDescent="0.25">
      <c r="BI17088"/>
      <c r="BJ17088"/>
      <c r="BK17088"/>
      <c r="BL17088"/>
      <c r="BM17088"/>
      <c r="BN17088"/>
    </row>
    <row r="17089" spans="61:66" x14ac:dyDescent="0.25">
      <c r="BI17089"/>
      <c r="BJ17089"/>
      <c r="BK17089"/>
      <c r="BL17089"/>
      <c r="BM17089"/>
      <c r="BN17089"/>
    </row>
    <row r="17090" spans="61:66" x14ac:dyDescent="0.25">
      <c r="BI17090"/>
      <c r="BJ17090"/>
      <c r="BK17090"/>
      <c r="BL17090"/>
      <c r="BM17090"/>
      <c r="BN17090"/>
    </row>
    <row r="17091" spans="61:66" x14ac:dyDescent="0.25">
      <c r="BI17091"/>
      <c r="BJ17091"/>
      <c r="BK17091"/>
      <c r="BL17091"/>
      <c r="BM17091"/>
      <c r="BN17091"/>
    </row>
    <row r="17092" spans="61:66" x14ac:dyDescent="0.25">
      <c r="BI17092"/>
      <c r="BJ17092"/>
      <c r="BK17092"/>
      <c r="BL17092"/>
      <c r="BM17092"/>
      <c r="BN17092"/>
    </row>
    <row r="17093" spans="61:66" x14ac:dyDescent="0.25">
      <c r="BI17093"/>
      <c r="BJ17093"/>
      <c r="BK17093"/>
      <c r="BL17093"/>
      <c r="BM17093"/>
      <c r="BN17093"/>
    </row>
    <row r="17094" spans="61:66" x14ac:dyDescent="0.25">
      <c r="BI17094"/>
      <c r="BJ17094"/>
      <c r="BK17094"/>
      <c r="BL17094"/>
      <c r="BM17094"/>
      <c r="BN17094"/>
    </row>
    <row r="17095" spans="61:66" x14ac:dyDescent="0.25">
      <c r="BI17095"/>
      <c r="BJ17095"/>
      <c r="BK17095"/>
      <c r="BL17095"/>
      <c r="BM17095"/>
      <c r="BN17095"/>
    </row>
    <row r="17096" spans="61:66" x14ac:dyDescent="0.25">
      <c r="BI17096"/>
      <c r="BJ17096"/>
      <c r="BK17096"/>
      <c r="BL17096"/>
      <c r="BM17096"/>
      <c r="BN17096"/>
    </row>
    <row r="17097" spans="61:66" x14ac:dyDescent="0.25">
      <c r="BI17097"/>
      <c r="BJ17097"/>
      <c r="BK17097"/>
      <c r="BL17097"/>
      <c r="BM17097"/>
      <c r="BN17097"/>
    </row>
    <row r="17098" spans="61:66" x14ac:dyDescent="0.25">
      <c r="BI17098"/>
      <c r="BJ17098"/>
      <c r="BK17098"/>
      <c r="BL17098"/>
      <c r="BM17098"/>
      <c r="BN17098"/>
    </row>
    <row r="17099" spans="61:66" x14ac:dyDescent="0.25">
      <c r="BI17099"/>
      <c r="BJ17099"/>
      <c r="BK17099"/>
      <c r="BL17099"/>
      <c r="BM17099"/>
      <c r="BN17099"/>
    </row>
    <row r="17100" spans="61:66" x14ac:dyDescent="0.25">
      <c r="BI17100"/>
      <c r="BJ17100"/>
      <c r="BK17100"/>
      <c r="BL17100"/>
      <c r="BM17100"/>
      <c r="BN17100"/>
    </row>
    <row r="17101" spans="61:66" x14ac:dyDescent="0.25">
      <c r="BI17101"/>
      <c r="BJ17101"/>
      <c r="BK17101"/>
      <c r="BL17101"/>
      <c r="BM17101"/>
      <c r="BN17101"/>
    </row>
    <row r="17102" spans="61:66" x14ac:dyDescent="0.25">
      <c r="BI17102"/>
      <c r="BJ17102"/>
      <c r="BK17102"/>
      <c r="BL17102"/>
      <c r="BM17102"/>
      <c r="BN17102"/>
    </row>
    <row r="17103" spans="61:66" x14ac:dyDescent="0.25">
      <c r="BI17103"/>
      <c r="BJ17103"/>
      <c r="BK17103"/>
      <c r="BL17103"/>
      <c r="BM17103"/>
      <c r="BN17103"/>
    </row>
    <row r="17104" spans="61:66" x14ac:dyDescent="0.25">
      <c r="BI17104"/>
      <c r="BJ17104"/>
      <c r="BK17104"/>
      <c r="BL17104"/>
      <c r="BM17104"/>
      <c r="BN17104"/>
    </row>
    <row r="17105" spans="61:66" x14ac:dyDescent="0.25">
      <c r="BI17105"/>
      <c r="BJ17105"/>
      <c r="BK17105"/>
      <c r="BL17105"/>
      <c r="BM17105"/>
      <c r="BN17105"/>
    </row>
    <row r="17106" spans="61:66" x14ac:dyDescent="0.25">
      <c r="BI17106"/>
      <c r="BJ17106"/>
      <c r="BK17106"/>
      <c r="BL17106"/>
      <c r="BM17106"/>
      <c r="BN17106"/>
    </row>
    <row r="17107" spans="61:66" x14ac:dyDescent="0.25">
      <c r="BI17107"/>
      <c r="BJ17107"/>
      <c r="BK17107"/>
      <c r="BL17107"/>
      <c r="BM17107"/>
      <c r="BN17107"/>
    </row>
    <row r="17108" spans="61:66" x14ac:dyDescent="0.25">
      <c r="BI17108"/>
      <c r="BJ17108"/>
      <c r="BK17108"/>
      <c r="BL17108"/>
      <c r="BM17108"/>
      <c r="BN17108"/>
    </row>
    <row r="17109" spans="61:66" x14ac:dyDescent="0.25">
      <c r="BI17109"/>
      <c r="BJ17109"/>
      <c r="BK17109"/>
      <c r="BL17109"/>
      <c r="BM17109"/>
      <c r="BN17109"/>
    </row>
    <row r="17110" spans="61:66" x14ac:dyDescent="0.25">
      <c r="BI17110"/>
      <c r="BJ17110"/>
      <c r="BK17110"/>
      <c r="BL17110"/>
      <c r="BM17110"/>
      <c r="BN17110"/>
    </row>
    <row r="17111" spans="61:66" x14ac:dyDescent="0.25">
      <c r="BI17111"/>
      <c r="BJ17111"/>
      <c r="BK17111"/>
      <c r="BL17111"/>
      <c r="BM17111"/>
      <c r="BN17111"/>
    </row>
    <row r="17112" spans="61:66" x14ac:dyDescent="0.25">
      <c r="BI17112"/>
      <c r="BJ17112"/>
      <c r="BK17112"/>
      <c r="BL17112"/>
      <c r="BM17112"/>
      <c r="BN17112"/>
    </row>
    <row r="17113" spans="61:66" x14ac:dyDescent="0.25">
      <c r="BI17113"/>
      <c r="BJ17113"/>
      <c r="BK17113"/>
      <c r="BL17113"/>
      <c r="BM17113"/>
      <c r="BN17113"/>
    </row>
    <row r="17114" spans="61:66" x14ac:dyDescent="0.25">
      <c r="BI17114"/>
      <c r="BJ17114"/>
      <c r="BK17114"/>
      <c r="BL17114"/>
      <c r="BM17114"/>
      <c r="BN17114"/>
    </row>
    <row r="17115" spans="61:66" x14ac:dyDescent="0.25">
      <c r="BI17115"/>
      <c r="BJ17115"/>
      <c r="BK17115"/>
      <c r="BL17115"/>
      <c r="BM17115"/>
      <c r="BN17115"/>
    </row>
    <row r="17116" spans="61:66" x14ac:dyDescent="0.25">
      <c r="BI17116"/>
      <c r="BJ17116"/>
      <c r="BK17116"/>
      <c r="BL17116"/>
      <c r="BM17116"/>
      <c r="BN17116"/>
    </row>
    <row r="17117" spans="61:66" x14ac:dyDescent="0.25">
      <c r="BI17117"/>
      <c r="BJ17117"/>
      <c r="BK17117"/>
      <c r="BL17117"/>
      <c r="BM17117"/>
      <c r="BN17117"/>
    </row>
    <row r="17118" spans="61:66" x14ac:dyDescent="0.25">
      <c r="BI17118"/>
      <c r="BJ17118"/>
      <c r="BK17118"/>
      <c r="BL17118"/>
      <c r="BM17118"/>
      <c r="BN17118"/>
    </row>
    <row r="17119" spans="61:66" x14ac:dyDescent="0.25">
      <c r="BI17119"/>
      <c r="BJ17119"/>
      <c r="BK17119"/>
      <c r="BL17119"/>
      <c r="BM17119"/>
      <c r="BN17119"/>
    </row>
    <row r="17120" spans="61:66" x14ac:dyDescent="0.25">
      <c r="BI17120"/>
      <c r="BJ17120"/>
      <c r="BK17120"/>
      <c r="BL17120"/>
      <c r="BM17120"/>
      <c r="BN17120"/>
    </row>
    <row r="17121" spans="61:66" x14ac:dyDescent="0.25">
      <c r="BI17121"/>
      <c r="BJ17121"/>
      <c r="BK17121"/>
      <c r="BL17121"/>
      <c r="BM17121"/>
      <c r="BN17121"/>
    </row>
    <row r="17122" spans="61:66" x14ac:dyDescent="0.25">
      <c r="BI17122"/>
      <c r="BJ17122"/>
      <c r="BK17122"/>
      <c r="BL17122"/>
      <c r="BM17122"/>
      <c r="BN17122"/>
    </row>
    <row r="17123" spans="61:66" x14ac:dyDescent="0.25">
      <c r="BI17123"/>
      <c r="BJ17123"/>
      <c r="BK17123"/>
      <c r="BL17123"/>
      <c r="BM17123"/>
      <c r="BN17123"/>
    </row>
    <row r="17124" spans="61:66" x14ac:dyDescent="0.25">
      <c r="BI17124"/>
      <c r="BJ17124"/>
      <c r="BK17124"/>
      <c r="BL17124"/>
      <c r="BM17124"/>
      <c r="BN17124"/>
    </row>
    <row r="17125" spans="61:66" x14ac:dyDescent="0.25">
      <c r="BI17125"/>
      <c r="BJ17125"/>
      <c r="BK17125"/>
      <c r="BL17125"/>
      <c r="BM17125"/>
      <c r="BN17125"/>
    </row>
    <row r="17126" spans="61:66" x14ac:dyDescent="0.25">
      <c r="BI17126"/>
      <c r="BJ17126"/>
      <c r="BK17126"/>
      <c r="BL17126"/>
      <c r="BM17126"/>
      <c r="BN17126"/>
    </row>
    <row r="17127" spans="61:66" x14ac:dyDescent="0.25">
      <c r="BI17127"/>
      <c r="BJ17127"/>
      <c r="BK17127"/>
      <c r="BL17127"/>
      <c r="BM17127"/>
      <c r="BN17127"/>
    </row>
    <row r="17128" spans="61:66" x14ac:dyDescent="0.25">
      <c r="BI17128"/>
      <c r="BJ17128"/>
      <c r="BK17128"/>
      <c r="BL17128"/>
      <c r="BM17128"/>
      <c r="BN17128"/>
    </row>
    <row r="17129" spans="61:66" x14ac:dyDescent="0.25">
      <c r="BI17129"/>
      <c r="BJ17129"/>
      <c r="BK17129"/>
      <c r="BL17129"/>
      <c r="BM17129"/>
      <c r="BN17129"/>
    </row>
    <row r="17130" spans="61:66" x14ac:dyDescent="0.25">
      <c r="BI17130"/>
      <c r="BJ17130"/>
      <c r="BK17130"/>
      <c r="BL17130"/>
      <c r="BM17130"/>
      <c r="BN17130"/>
    </row>
    <row r="17131" spans="61:66" x14ac:dyDescent="0.25">
      <c r="BI17131"/>
      <c r="BJ17131"/>
      <c r="BK17131"/>
      <c r="BL17131"/>
      <c r="BM17131"/>
      <c r="BN17131"/>
    </row>
    <row r="17132" spans="61:66" x14ac:dyDescent="0.25">
      <c r="BI17132"/>
      <c r="BJ17132"/>
      <c r="BK17132"/>
      <c r="BL17132"/>
      <c r="BM17132"/>
      <c r="BN17132"/>
    </row>
    <row r="17133" spans="61:66" x14ac:dyDescent="0.25">
      <c r="BI17133"/>
      <c r="BJ17133"/>
      <c r="BK17133"/>
      <c r="BL17133"/>
      <c r="BM17133"/>
      <c r="BN17133"/>
    </row>
    <row r="17134" spans="61:66" x14ac:dyDescent="0.25">
      <c r="BI17134"/>
      <c r="BJ17134"/>
      <c r="BK17134"/>
      <c r="BL17134"/>
      <c r="BM17134"/>
      <c r="BN17134"/>
    </row>
    <row r="17135" spans="61:66" x14ac:dyDescent="0.25">
      <c r="BI17135"/>
      <c r="BJ17135"/>
      <c r="BK17135"/>
      <c r="BL17135"/>
      <c r="BM17135"/>
      <c r="BN17135"/>
    </row>
    <row r="17136" spans="61:66" x14ac:dyDescent="0.25">
      <c r="BI17136"/>
      <c r="BJ17136"/>
      <c r="BK17136"/>
      <c r="BL17136"/>
      <c r="BM17136"/>
      <c r="BN17136"/>
    </row>
    <row r="17137" spans="61:66" x14ac:dyDescent="0.25">
      <c r="BI17137"/>
      <c r="BJ17137"/>
      <c r="BK17137"/>
      <c r="BL17137"/>
      <c r="BM17137"/>
      <c r="BN17137"/>
    </row>
    <row r="17138" spans="61:66" x14ac:dyDescent="0.25">
      <c r="BI17138"/>
      <c r="BJ17138"/>
      <c r="BK17138"/>
      <c r="BL17138"/>
      <c r="BM17138"/>
      <c r="BN17138"/>
    </row>
    <row r="17139" spans="61:66" x14ac:dyDescent="0.25">
      <c r="BI17139"/>
      <c r="BJ17139"/>
      <c r="BK17139"/>
      <c r="BL17139"/>
      <c r="BM17139"/>
      <c r="BN17139"/>
    </row>
    <row r="17140" spans="61:66" x14ac:dyDescent="0.25">
      <c r="BI17140"/>
      <c r="BJ17140"/>
      <c r="BK17140"/>
      <c r="BL17140"/>
      <c r="BM17140"/>
      <c r="BN17140"/>
    </row>
    <row r="17141" spans="61:66" x14ac:dyDescent="0.25">
      <c r="BI17141"/>
      <c r="BJ17141"/>
      <c r="BK17141"/>
      <c r="BL17141"/>
      <c r="BM17141"/>
      <c r="BN17141"/>
    </row>
    <row r="17142" spans="61:66" x14ac:dyDescent="0.25">
      <c r="BI17142"/>
      <c r="BJ17142"/>
      <c r="BK17142"/>
      <c r="BL17142"/>
      <c r="BM17142"/>
      <c r="BN17142"/>
    </row>
    <row r="17143" spans="61:66" x14ac:dyDescent="0.25">
      <c r="BI17143"/>
      <c r="BJ17143"/>
      <c r="BK17143"/>
      <c r="BL17143"/>
      <c r="BM17143"/>
      <c r="BN17143"/>
    </row>
    <row r="17144" spans="61:66" x14ac:dyDescent="0.25">
      <c r="BI17144"/>
      <c r="BJ17144"/>
      <c r="BK17144"/>
      <c r="BL17144"/>
      <c r="BM17144"/>
      <c r="BN17144"/>
    </row>
    <row r="17145" spans="61:66" x14ac:dyDescent="0.25">
      <c r="BI17145"/>
      <c r="BJ17145"/>
      <c r="BK17145"/>
      <c r="BL17145"/>
      <c r="BM17145"/>
      <c r="BN17145"/>
    </row>
    <row r="17146" spans="61:66" x14ac:dyDescent="0.25">
      <c r="BI17146"/>
      <c r="BJ17146"/>
      <c r="BK17146"/>
      <c r="BL17146"/>
      <c r="BM17146"/>
      <c r="BN17146"/>
    </row>
    <row r="17147" spans="61:66" x14ac:dyDescent="0.25">
      <c r="BI17147"/>
      <c r="BJ17147"/>
      <c r="BK17147"/>
      <c r="BL17147"/>
      <c r="BM17147"/>
      <c r="BN17147"/>
    </row>
    <row r="17148" spans="61:66" x14ac:dyDescent="0.25">
      <c r="BI17148"/>
      <c r="BJ17148"/>
      <c r="BK17148"/>
      <c r="BL17148"/>
      <c r="BM17148"/>
      <c r="BN17148"/>
    </row>
    <row r="17149" spans="61:66" x14ac:dyDescent="0.25">
      <c r="BI17149"/>
      <c r="BJ17149"/>
      <c r="BK17149"/>
      <c r="BL17149"/>
      <c r="BM17149"/>
      <c r="BN17149"/>
    </row>
    <row r="17150" spans="61:66" x14ac:dyDescent="0.25">
      <c r="BI17150"/>
      <c r="BJ17150"/>
      <c r="BK17150"/>
      <c r="BL17150"/>
      <c r="BM17150"/>
      <c r="BN17150"/>
    </row>
    <row r="17151" spans="61:66" x14ac:dyDescent="0.25">
      <c r="BI17151"/>
      <c r="BJ17151"/>
      <c r="BK17151"/>
      <c r="BL17151"/>
      <c r="BM17151"/>
      <c r="BN17151"/>
    </row>
    <row r="17152" spans="61:66" x14ac:dyDescent="0.25">
      <c r="BI17152"/>
      <c r="BJ17152"/>
      <c r="BK17152"/>
      <c r="BL17152"/>
      <c r="BM17152"/>
      <c r="BN17152"/>
    </row>
    <row r="17153" spans="61:66" x14ac:dyDescent="0.25">
      <c r="BI17153"/>
      <c r="BJ17153"/>
      <c r="BK17153"/>
      <c r="BL17153"/>
      <c r="BM17153"/>
      <c r="BN17153"/>
    </row>
    <row r="17154" spans="61:66" x14ac:dyDescent="0.25">
      <c r="BI17154"/>
      <c r="BJ17154"/>
      <c r="BK17154"/>
      <c r="BL17154"/>
      <c r="BM17154"/>
      <c r="BN17154"/>
    </row>
    <row r="17155" spans="61:66" x14ac:dyDescent="0.25">
      <c r="BI17155"/>
      <c r="BJ17155"/>
      <c r="BK17155"/>
      <c r="BL17155"/>
      <c r="BM17155"/>
      <c r="BN17155"/>
    </row>
    <row r="17156" spans="61:66" x14ac:dyDescent="0.25">
      <c r="BI17156"/>
      <c r="BJ17156"/>
      <c r="BK17156"/>
      <c r="BL17156"/>
      <c r="BM17156"/>
      <c r="BN17156"/>
    </row>
    <row r="17157" spans="61:66" x14ac:dyDescent="0.25">
      <c r="BI17157"/>
      <c r="BJ17157"/>
      <c r="BK17157"/>
      <c r="BL17157"/>
      <c r="BM17157"/>
      <c r="BN17157"/>
    </row>
    <row r="17158" spans="61:66" x14ac:dyDescent="0.25">
      <c r="BI17158"/>
      <c r="BJ17158"/>
      <c r="BK17158"/>
      <c r="BL17158"/>
      <c r="BM17158"/>
      <c r="BN17158"/>
    </row>
    <row r="17159" spans="61:66" x14ac:dyDescent="0.25">
      <c r="BI17159"/>
      <c r="BJ17159"/>
      <c r="BK17159"/>
      <c r="BL17159"/>
      <c r="BM17159"/>
      <c r="BN17159"/>
    </row>
    <row r="17160" spans="61:66" x14ac:dyDescent="0.25">
      <c r="BI17160"/>
      <c r="BJ17160"/>
      <c r="BK17160"/>
      <c r="BL17160"/>
      <c r="BM17160"/>
      <c r="BN17160"/>
    </row>
    <row r="17161" spans="61:66" x14ac:dyDescent="0.25">
      <c r="BI17161"/>
      <c r="BJ17161"/>
      <c r="BK17161"/>
      <c r="BL17161"/>
      <c r="BM17161"/>
      <c r="BN17161"/>
    </row>
    <row r="17162" spans="61:66" x14ac:dyDescent="0.25">
      <c r="BI17162"/>
      <c r="BJ17162"/>
      <c r="BK17162"/>
      <c r="BL17162"/>
      <c r="BM17162"/>
      <c r="BN17162"/>
    </row>
    <row r="17163" spans="61:66" x14ac:dyDescent="0.25">
      <c r="BI17163"/>
      <c r="BJ17163"/>
      <c r="BK17163"/>
      <c r="BL17163"/>
      <c r="BM17163"/>
      <c r="BN17163"/>
    </row>
    <row r="17164" spans="61:66" x14ac:dyDescent="0.25">
      <c r="BI17164"/>
      <c r="BJ17164"/>
      <c r="BK17164"/>
      <c r="BL17164"/>
      <c r="BM17164"/>
      <c r="BN17164"/>
    </row>
    <row r="17165" spans="61:66" x14ac:dyDescent="0.25">
      <c r="BI17165"/>
      <c r="BJ17165"/>
      <c r="BK17165"/>
      <c r="BL17165"/>
      <c r="BM17165"/>
      <c r="BN17165"/>
    </row>
    <row r="17166" spans="61:66" x14ac:dyDescent="0.25">
      <c r="BI17166"/>
      <c r="BJ17166"/>
      <c r="BK17166"/>
      <c r="BL17166"/>
      <c r="BM17166"/>
      <c r="BN17166"/>
    </row>
    <row r="17167" spans="61:66" x14ac:dyDescent="0.25">
      <c r="BI17167"/>
      <c r="BJ17167"/>
      <c r="BK17167"/>
      <c r="BL17167"/>
      <c r="BM17167"/>
      <c r="BN17167"/>
    </row>
    <row r="17168" spans="61:66" x14ac:dyDescent="0.25">
      <c r="BI17168"/>
      <c r="BJ17168"/>
      <c r="BK17168"/>
      <c r="BL17168"/>
      <c r="BM17168"/>
      <c r="BN17168"/>
    </row>
    <row r="17169" spans="61:66" x14ac:dyDescent="0.25">
      <c r="BI17169"/>
      <c r="BJ17169"/>
      <c r="BK17169"/>
      <c r="BL17169"/>
      <c r="BM17169"/>
      <c r="BN17169"/>
    </row>
    <row r="17170" spans="61:66" x14ac:dyDescent="0.25">
      <c r="BI17170"/>
      <c r="BJ17170"/>
      <c r="BK17170"/>
      <c r="BL17170"/>
      <c r="BM17170"/>
      <c r="BN17170"/>
    </row>
    <row r="17171" spans="61:66" x14ac:dyDescent="0.25">
      <c r="BI17171"/>
      <c r="BJ17171"/>
      <c r="BK17171"/>
      <c r="BL17171"/>
      <c r="BM17171"/>
      <c r="BN17171"/>
    </row>
    <row r="17172" spans="61:66" x14ac:dyDescent="0.25">
      <c r="BI17172"/>
      <c r="BJ17172"/>
      <c r="BK17172"/>
      <c r="BL17172"/>
      <c r="BM17172"/>
      <c r="BN17172"/>
    </row>
    <row r="17173" spans="61:66" x14ac:dyDescent="0.25">
      <c r="BI17173"/>
      <c r="BJ17173"/>
      <c r="BK17173"/>
      <c r="BL17173"/>
      <c r="BM17173"/>
      <c r="BN17173"/>
    </row>
    <row r="17174" spans="61:66" x14ac:dyDescent="0.25">
      <c r="BI17174"/>
      <c r="BJ17174"/>
      <c r="BK17174"/>
      <c r="BL17174"/>
      <c r="BM17174"/>
      <c r="BN17174"/>
    </row>
    <row r="17175" spans="61:66" x14ac:dyDescent="0.25">
      <c r="BI17175"/>
      <c r="BJ17175"/>
      <c r="BK17175"/>
      <c r="BL17175"/>
      <c r="BM17175"/>
      <c r="BN17175"/>
    </row>
    <row r="17176" spans="61:66" x14ac:dyDescent="0.25">
      <c r="BI17176"/>
      <c r="BJ17176"/>
      <c r="BK17176"/>
      <c r="BL17176"/>
      <c r="BM17176"/>
      <c r="BN17176"/>
    </row>
    <row r="17177" spans="61:66" x14ac:dyDescent="0.25">
      <c r="BI17177"/>
      <c r="BJ17177"/>
      <c r="BK17177"/>
      <c r="BL17177"/>
      <c r="BM17177"/>
      <c r="BN17177"/>
    </row>
    <row r="17178" spans="61:66" x14ac:dyDescent="0.25">
      <c r="BI17178"/>
      <c r="BJ17178"/>
      <c r="BK17178"/>
      <c r="BL17178"/>
      <c r="BM17178"/>
      <c r="BN17178"/>
    </row>
    <row r="17179" spans="61:66" x14ac:dyDescent="0.25">
      <c r="BI17179"/>
      <c r="BJ17179"/>
      <c r="BK17179"/>
      <c r="BL17179"/>
      <c r="BM17179"/>
      <c r="BN17179"/>
    </row>
    <row r="17180" spans="61:66" x14ac:dyDescent="0.25">
      <c r="BI17180"/>
      <c r="BJ17180"/>
      <c r="BK17180"/>
      <c r="BL17180"/>
      <c r="BM17180"/>
      <c r="BN17180"/>
    </row>
    <row r="17181" spans="61:66" x14ac:dyDescent="0.25">
      <c r="BI17181"/>
      <c r="BJ17181"/>
      <c r="BK17181"/>
      <c r="BL17181"/>
      <c r="BM17181"/>
      <c r="BN17181"/>
    </row>
    <row r="17182" spans="61:66" x14ac:dyDescent="0.25">
      <c r="BI17182"/>
      <c r="BJ17182"/>
      <c r="BK17182"/>
      <c r="BL17182"/>
      <c r="BM17182"/>
      <c r="BN17182"/>
    </row>
    <row r="17183" spans="61:66" x14ac:dyDescent="0.25">
      <c r="BI17183"/>
      <c r="BJ17183"/>
      <c r="BK17183"/>
      <c r="BL17183"/>
      <c r="BM17183"/>
      <c r="BN17183"/>
    </row>
    <row r="17184" spans="61:66" x14ac:dyDescent="0.25">
      <c r="BI17184"/>
      <c r="BJ17184"/>
      <c r="BK17184"/>
      <c r="BL17184"/>
      <c r="BM17184"/>
      <c r="BN17184"/>
    </row>
    <row r="17185" spans="61:66" x14ac:dyDescent="0.25">
      <c r="BI17185"/>
      <c r="BJ17185"/>
      <c r="BK17185"/>
      <c r="BL17185"/>
      <c r="BM17185"/>
      <c r="BN17185"/>
    </row>
    <row r="17186" spans="61:66" x14ac:dyDescent="0.25">
      <c r="BI17186"/>
      <c r="BJ17186"/>
      <c r="BK17186"/>
      <c r="BL17186"/>
      <c r="BM17186"/>
      <c r="BN17186"/>
    </row>
    <row r="17187" spans="61:66" x14ac:dyDescent="0.25">
      <c r="BI17187"/>
      <c r="BJ17187"/>
      <c r="BK17187"/>
      <c r="BL17187"/>
      <c r="BM17187"/>
      <c r="BN17187"/>
    </row>
    <row r="17188" spans="61:66" x14ac:dyDescent="0.25">
      <c r="BI17188"/>
      <c r="BJ17188"/>
      <c r="BK17188"/>
      <c r="BL17188"/>
      <c r="BM17188"/>
      <c r="BN17188"/>
    </row>
    <row r="17189" spans="61:66" x14ac:dyDescent="0.25">
      <c r="BI17189"/>
      <c r="BJ17189"/>
      <c r="BK17189"/>
      <c r="BL17189"/>
      <c r="BM17189"/>
      <c r="BN17189"/>
    </row>
    <row r="17190" spans="61:66" x14ac:dyDescent="0.25">
      <c r="BI17190"/>
      <c r="BJ17190"/>
      <c r="BK17190"/>
      <c r="BL17190"/>
      <c r="BM17190"/>
      <c r="BN17190"/>
    </row>
    <row r="17191" spans="61:66" x14ac:dyDescent="0.25">
      <c r="BI17191"/>
      <c r="BJ17191"/>
      <c r="BK17191"/>
      <c r="BL17191"/>
      <c r="BM17191"/>
      <c r="BN17191"/>
    </row>
    <row r="17192" spans="61:66" x14ac:dyDescent="0.25">
      <c r="BI17192"/>
      <c r="BJ17192"/>
      <c r="BK17192"/>
      <c r="BL17192"/>
      <c r="BM17192"/>
      <c r="BN17192"/>
    </row>
    <row r="17193" spans="61:66" x14ac:dyDescent="0.25">
      <c r="BI17193"/>
      <c r="BJ17193"/>
      <c r="BK17193"/>
      <c r="BL17193"/>
      <c r="BM17193"/>
      <c r="BN17193"/>
    </row>
    <row r="17194" spans="61:66" x14ac:dyDescent="0.25">
      <c r="BI17194"/>
      <c r="BJ17194"/>
      <c r="BK17194"/>
      <c r="BL17194"/>
      <c r="BM17194"/>
      <c r="BN17194"/>
    </row>
    <row r="17195" spans="61:66" x14ac:dyDescent="0.25">
      <c r="BI17195"/>
      <c r="BJ17195"/>
      <c r="BK17195"/>
      <c r="BL17195"/>
      <c r="BM17195"/>
      <c r="BN17195"/>
    </row>
    <row r="17196" spans="61:66" x14ac:dyDescent="0.25">
      <c r="BI17196"/>
      <c r="BJ17196"/>
      <c r="BK17196"/>
      <c r="BL17196"/>
      <c r="BM17196"/>
      <c r="BN17196"/>
    </row>
    <row r="17197" spans="61:66" x14ac:dyDescent="0.25">
      <c r="BI17197"/>
      <c r="BJ17197"/>
      <c r="BK17197"/>
      <c r="BL17197"/>
      <c r="BM17197"/>
      <c r="BN17197"/>
    </row>
    <row r="17198" spans="61:66" x14ac:dyDescent="0.25">
      <c r="BI17198"/>
      <c r="BJ17198"/>
      <c r="BK17198"/>
      <c r="BL17198"/>
      <c r="BM17198"/>
      <c r="BN17198"/>
    </row>
    <row r="17199" spans="61:66" x14ac:dyDescent="0.25">
      <c r="BI17199"/>
      <c r="BJ17199"/>
      <c r="BK17199"/>
      <c r="BL17199"/>
      <c r="BM17199"/>
      <c r="BN17199"/>
    </row>
    <row r="17200" spans="61:66" x14ac:dyDescent="0.25">
      <c r="BI17200"/>
      <c r="BJ17200"/>
      <c r="BK17200"/>
      <c r="BL17200"/>
      <c r="BM17200"/>
      <c r="BN17200"/>
    </row>
    <row r="17201" spans="61:66" x14ac:dyDescent="0.25">
      <c r="BI17201"/>
      <c r="BJ17201"/>
      <c r="BK17201"/>
      <c r="BL17201"/>
      <c r="BM17201"/>
      <c r="BN17201"/>
    </row>
    <row r="17202" spans="61:66" x14ac:dyDescent="0.25">
      <c r="BI17202"/>
      <c r="BJ17202"/>
      <c r="BK17202"/>
      <c r="BL17202"/>
      <c r="BM17202"/>
      <c r="BN17202"/>
    </row>
    <row r="17203" spans="61:66" x14ac:dyDescent="0.25">
      <c r="BI17203"/>
      <c r="BJ17203"/>
      <c r="BK17203"/>
      <c r="BL17203"/>
      <c r="BM17203"/>
      <c r="BN17203"/>
    </row>
    <row r="17204" spans="61:66" x14ac:dyDescent="0.25">
      <c r="BI17204"/>
      <c r="BJ17204"/>
      <c r="BK17204"/>
      <c r="BL17204"/>
      <c r="BM17204"/>
      <c r="BN17204"/>
    </row>
    <row r="17205" spans="61:66" x14ac:dyDescent="0.25">
      <c r="BI17205"/>
      <c r="BJ17205"/>
      <c r="BK17205"/>
      <c r="BL17205"/>
      <c r="BM17205"/>
      <c r="BN17205"/>
    </row>
    <row r="17206" spans="61:66" x14ac:dyDescent="0.25">
      <c r="BI17206"/>
      <c r="BJ17206"/>
      <c r="BK17206"/>
      <c r="BL17206"/>
      <c r="BM17206"/>
      <c r="BN17206"/>
    </row>
    <row r="17207" spans="61:66" x14ac:dyDescent="0.25">
      <c r="BI17207"/>
      <c r="BJ17207"/>
      <c r="BK17207"/>
      <c r="BL17207"/>
      <c r="BM17207"/>
      <c r="BN17207"/>
    </row>
    <row r="17208" spans="61:66" x14ac:dyDescent="0.25">
      <c r="BI17208"/>
      <c r="BJ17208"/>
      <c r="BK17208"/>
      <c r="BL17208"/>
      <c r="BM17208"/>
      <c r="BN17208"/>
    </row>
    <row r="17209" spans="61:66" x14ac:dyDescent="0.25">
      <c r="BI17209"/>
      <c r="BJ17209"/>
      <c r="BK17209"/>
      <c r="BL17209"/>
      <c r="BM17209"/>
      <c r="BN17209"/>
    </row>
    <row r="17210" spans="61:66" x14ac:dyDescent="0.25">
      <c r="BI17210"/>
      <c r="BJ17210"/>
      <c r="BK17210"/>
      <c r="BL17210"/>
      <c r="BM17210"/>
      <c r="BN17210"/>
    </row>
    <row r="17211" spans="61:66" x14ac:dyDescent="0.25">
      <c r="BI17211"/>
      <c r="BJ17211"/>
      <c r="BK17211"/>
      <c r="BL17211"/>
      <c r="BM17211"/>
      <c r="BN17211"/>
    </row>
    <row r="17212" spans="61:66" x14ac:dyDescent="0.25">
      <c r="BI17212"/>
      <c r="BJ17212"/>
      <c r="BK17212"/>
      <c r="BL17212"/>
      <c r="BM17212"/>
      <c r="BN17212"/>
    </row>
    <row r="17213" spans="61:66" x14ac:dyDescent="0.25">
      <c r="BI17213"/>
      <c r="BJ17213"/>
      <c r="BK17213"/>
      <c r="BL17213"/>
      <c r="BM17213"/>
      <c r="BN17213"/>
    </row>
    <row r="17214" spans="61:66" x14ac:dyDescent="0.25">
      <c r="BI17214"/>
      <c r="BJ17214"/>
      <c r="BK17214"/>
      <c r="BL17214"/>
      <c r="BM17214"/>
      <c r="BN17214"/>
    </row>
    <row r="17215" spans="61:66" x14ac:dyDescent="0.25">
      <c r="BI17215"/>
      <c r="BJ17215"/>
      <c r="BK17215"/>
      <c r="BL17215"/>
      <c r="BM17215"/>
      <c r="BN17215"/>
    </row>
    <row r="17216" spans="61:66" x14ac:dyDescent="0.25">
      <c r="BI17216"/>
      <c r="BJ17216"/>
      <c r="BK17216"/>
      <c r="BL17216"/>
      <c r="BM17216"/>
      <c r="BN17216"/>
    </row>
    <row r="17217" spans="61:66" x14ac:dyDescent="0.25">
      <c r="BI17217"/>
      <c r="BJ17217"/>
      <c r="BK17217"/>
      <c r="BL17217"/>
      <c r="BM17217"/>
      <c r="BN17217"/>
    </row>
    <row r="17218" spans="61:66" x14ac:dyDescent="0.25">
      <c r="BI17218"/>
      <c r="BJ17218"/>
      <c r="BK17218"/>
      <c r="BL17218"/>
      <c r="BM17218"/>
      <c r="BN17218"/>
    </row>
    <row r="17219" spans="61:66" x14ac:dyDescent="0.25">
      <c r="BI17219"/>
      <c r="BJ17219"/>
      <c r="BK17219"/>
      <c r="BL17219"/>
      <c r="BM17219"/>
      <c r="BN17219"/>
    </row>
    <row r="17220" spans="61:66" x14ac:dyDescent="0.25">
      <c r="BI17220"/>
      <c r="BJ17220"/>
      <c r="BK17220"/>
      <c r="BL17220"/>
      <c r="BM17220"/>
      <c r="BN17220"/>
    </row>
    <row r="17221" spans="61:66" x14ac:dyDescent="0.25">
      <c r="BI17221"/>
      <c r="BJ17221"/>
      <c r="BK17221"/>
      <c r="BL17221"/>
      <c r="BM17221"/>
      <c r="BN17221"/>
    </row>
    <row r="17222" spans="61:66" x14ac:dyDescent="0.25">
      <c r="BI17222"/>
      <c r="BJ17222"/>
      <c r="BK17222"/>
      <c r="BL17222"/>
      <c r="BM17222"/>
      <c r="BN17222"/>
    </row>
    <row r="17223" spans="61:66" x14ac:dyDescent="0.25">
      <c r="BI17223"/>
      <c r="BJ17223"/>
      <c r="BK17223"/>
      <c r="BL17223"/>
      <c r="BM17223"/>
      <c r="BN17223"/>
    </row>
    <row r="17224" spans="61:66" x14ac:dyDescent="0.25">
      <c r="BI17224"/>
      <c r="BJ17224"/>
      <c r="BK17224"/>
      <c r="BL17224"/>
      <c r="BM17224"/>
      <c r="BN17224"/>
    </row>
    <row r="17225" spans="61:66" x14ac:dyDescent="0.25">
      <c r="BI17225"/>
      <c r="BJ17225"/>
      <c r="BK17225"/>
      <c r="BL17225"/>
      <c r="BM17225"/>
      <c r="BN17225"/>
    </row>
    <row r="17226" spans="61:66" x14ac:dyDescent="0.25">
      <c r="BI17226"/>
      <c r="BJ17226"/>
      <c r="BK17226"/>
      <c r="BL17226"/>
      <c r="BM17226"/>
      <c r="BN17226"/>
    </row>
    <row r="17227" spans="61:66" x14ac:dyDescent="0.25">
      <c r="BI17227"/>
      <c r="BJ17227"/>
      <c r="BK17227"/>
      <c r="BL17227"/>
      <c r="BM17227"/>
      <c r="BN17227"/>
    </row>
    <row r="17228" spans="61:66" x14ac:dyDescent="0.25">
      <c r="BI17228"/>
      <c r="BJ17228"/>
      <c r="BK17228"/>
      <c r="BL17228"/>
      <c r="BM17228"/>
      <c r="BN17228"/>
    </row>
    <row r="17229" spans="61:66" x14ac:dyDescent="0.25">
      <c r="BI17229"/>
      <c r="BJ17229"/>
      <c r="BK17229"/>
      <c r="BL17229"/>
      <c r="BM17229"/>
      <c r="BN17229"/>
    </row>
    <row r="17230" spans="61:66" x14ac:dyDescent="0.25">
      <c r="BI17230"/>
      <c r="BJ17230"/>
      <c r="BK17230"/>
      <c r="BL17230"/>
      <c r="BM17230"/>
      <c r="BN17230"/>
    </row>
    <row r="17231" spans="61:66" x14ac:dyDescent="0.25">
      <c r="BI17231"/>
      <c r="BJ17231"/>
      <c r="BK17231"/>
      <c r="BL17231"/>
      <c r="BM17231"/>
      <c r="BN17231"/>
    </row>
    <row r="17232" spans="61:66" x14ac:dyDescent="0.25">
      <c r="BI17232"/>
      <c r="BJ17232"/>
      <c r="BK17232"/>
      <c r="BL17232"/>
      <c r="BM17232"/>
      <c r="BN17232"/>
    </row>
    <row r="17233" spans="61:66" x14ac:dyDescent="0.25">
      <c r="BI17233"/>
      <c r="BJ17233"/>
      <c r="BK17233"/>
      <c r="BL17233"/>
      <c r="BM17233"/>
      <c r="BN17233"/>
    </row>
    <row r="17234" spans="61:66" x14ac:dyDescent="0.25">
      <c r="BI17234"/>
      <c r="BJ17234"/>
      <c r="BK17234"/>
      <c r="BL17234"/>
      <c r="BM17234"/>
      <c r="BN17234"/>
    </row>
    <row r="17235" spans="61:66" x14ac:dyDescent="0.25">
      <c r="BI17235"/>
      <c r="BJ17235"/>
      <c r="BK17235"/>
      <c r="BL17235"/>
      <c r="BM17235"/>
      <c r="BN17235"/>
    </row>
    <row r="17236" spans="61:66" x14ac:dyDescent="0.25">
      <c r="BI17236"/>
      <c r="BJ17236"/>
      <c r="BK17236"/>
      <c r="BL17236"/>
      <c r="BM17236"/>
      <c r="BN17236"/>
    </row>
    <row r="17237" spans="61:66" x14ac:dyDescent="0.25">
      <c r="BI17237"/>
      <c r="BJ17237"/>
      <c r="BK17237"/>
      <c r="BL17237"/>
      <c r="BM17237"/>
      <c r="BN17237"/>
    </row>
    <row r="17238" spans="61:66" x14ac:dyDescent="0.25">
      <c r="BI17238"/>
      <c r="BJ17238"/>
      <c r="BK17238"/>
      <c r="BL17238"/>
      <c r="BM17238"/>
      <c r="BN17238"/>
    </row>
    <row r="17239" spans="61:66" x14ac:dyDescent="0.25">
      <c r="BI17239"/>
      <c r="BJ17239"/>
      <c r="BK17239"/>
      <c r="BL17239"/>
      <c r="BM17239"/>
      <c r="BN17239"/>
    </row>
    <row r="17240" spans="61:66" x14ac:dyDescent="0.25">
      <c r="BI17240"/>
      <c r="BJ17240"/>
      <c r="BK17240"/>
      <c r="BL17240"/>
      <c r="BM17240"/>
      <c r="BN17240"/>
    </row>
    <row r="17241" spans="61:66" x14ac:dyDescent="0.25">
      <c r="BI17241"/>
      <c r="BJ17241"/>
      <c r="BK17241"/>
      <c r="BL17241"/>
      <c r="BM17241"/>
      <c r="BN17241"/>
    </row>
    <row r="17242" spans="61:66" x14ac:dyDescent="0.25">
      <c r="BI17242"/>
      <c r="BJ17242"/>
      <c r="BK17242"/>
      <c r="BL17242"/>
      <c r="BM17242"/>
      <c r="BN17242"/>
    </row>
    <row r="17243" spans="61:66" x14ac:dyDescent="0.25">
      <c r="BI17243"/>
      <c r="BJ17243"/>
      <c r="BK17243"/>
      <c r="BL17243"/>
      <c r="BM17243"/>
      <c r="BN17243"/>
    </row>
    <row r="17244" spans="61:66" x14ac:dyDescent="0.25">
      <c r="BI17244"/>
      <c r="BJ17244"/>
      <c r="BK17244"/>
      <c r="BL17244"/>
      <c r="BM17244"/>
      <c r="BN17244"/>
    </row>
    <row r="17245" spans="61:66" x14ac:dyDescent="0.25">
      <c r="BI17245"/>
      <c r="BJ17245"/>
      <c r="BK17245"/>
      <c r="BL17245"/>
      <c r="BM17245"/>
      <c r="BN17245"/>
    </row>
    <row r="17246" spans="61:66" x14ac:dyDescent="0.25">
      <c r="BI17246"/>
      <c r="BJ17246"/>
      <c r="BK17246"/>
      <c r="BL17246"/>
      <c r="BM17246"/>
      <c r="BN17246"/>
    </row>
    <row r="17247" spans="61:66" x14ac:dyDescent="0.25">
      <c r="BI17247"/>
      <c r="BJ17247"/>
      <c r="BK17247"/>
      <c r="BL17247"/>
      <c r="BM17247"/>
      <c r="BN17247"/>
    </row>
    <row r="17248" spans="61:66" x14ac:dyDescent="0.25">
      <c r="BI17248"/>
      <c r="BJ17248"/>
      <c r="BK17248"/>
      <c r="BL17248"/>
      <c r="BM17248"/>
      <c r="BN17248"/>
    </row>
    <row r="17249" spans="61:66" x14ac:dyDescent="0.25">
      <c r="BI17249"/>
      <c r="BJ17249"/>
      <c r="BK17249"/>
      <c r="BL17249"/>
      <c r="BM17249"/>
      <c r="BN17249"/>
    </row>
    <row r="17250" spans="61:66" x14ac:dyDescent="0.25">
      <c r="BI17250"/>
      <c r="BJ17250"/>
      <c r="BK17250"/>
      <c r="BL17250"/>
      <c r="BM17250"/>
      <c r="BN17250"/>
    </row>
    <row r="17251" spans="61:66" x14ac:dyDescent="0.25">
      <c r="BI17251"/>
      <c r="BJ17251"/>
      <c r="BK17251"/>
      <c r="BL17251"/>
      <c r="BM17251"/>
      <c r="BN17251"/>
    </row>
    <row r="17252" spans="61:66" x14ac:dyDescent="0.25">
      <c r="BI17252"/>
      <c r="BJ17252"/>
      <c r="BK17252"/>
      <c r="BL17252"/>
      <c r="BM17252"/>
      <c r="BN17252"/>
    </row>
    <row r="17253" spans="61:66" x14ac:dyDescent="0.25">
      <c r="BI17253"/>
      <c r="BJ17253"/>
      <c r="BK17253"/>
      <c r="BL17253"/>
      <c r="BM17253"/>
      <c r="BN17253"/>
    </row>
    <row r="17254" spans="61:66" x14ac:dyDescent="0.25">
      <c r="BI17254"/>
      <c r="BJ17254"/>
      <c r="BK17254"/>
      <c r="BL17254"/>
      <c r="BM17254"/>
      <c r="BN17254"/>
    </row>
    <row r="17255" spans="61:66" x14ac:dyDescent="0.25">
      <c r="BI17255"/>
      <c r="BJ17255"/>
      <c r="BK17255"/>
      <c r="BL17255"/>
      <c r="BM17255"/>
      <c r="BN17255"/>
    </row>
    <row r="17256" spans="61:66" x14ac:dyDescent="0.25">
      <c r="BI17256"/>
      <c r="BJ17256"/>
      <c r="BK17256"/>
      <c r="BL17256"/>
      <c r="BM17256"/>
      <c r="BN17256"/>
    </row>
    <row r="17257" spans="61:66" x14ac:dyDescent="0.25">
      <c r="BI17257"/>
      <c r="BJ17257"/>
      <c r="BK17257"/>
      <c r="BL17257"/>
      <c r="BM17257"/>
      <c r="BN17257"/>
    </row>
    <row r="17258" spans="61:66" x14ac:dyDescent="0.25">
      <c r="BI17258"/>
      <c r="BJ17258"/>
      <c r="BK17258"/>
      <c r="BL17258"/>
      <c r="BM17258"/>
      <c r="BN17258"/>
    </row>
    <row r="17259" spans="61:66" x14ac:dyDescent="0.25">
      <c r="BI17259"/>
      <c r="BJ17259"/>
      <c r="BK17259"/>
      <c r="BL17259"/>
      <c r="BM17259"/>
      <c r="BN17259"/>
    </row>
    <row r="17260" spans="61:66" x14ac:dyDescent="0.25">
      <c r="BI17260"/>
      <c r="BJ17260"/>
      <c r="BK17260"/>
      <c r="BL17260"/>
      <c r="BM17260"/>
      <c r="BN17260"/>
    </row>
    <row r="17261" spans="61:66" x14ac:dyDescent="0.25">
      <c r="BI17261"/>
      <c r="BJ17261"/>
      <c r="BK17261"/>
      <c r="BL17261"/>
      <c r="BM17261"/>
      <c r="BN17261"/>
    </row>
    <row r="17262" spans="61:66" x14ac:dyDescent="0.25">
      <c r="BI17262"/>
      <c r="BJ17262"/>
      <c r="BK17262"/>
      <c r="BL17262"/>
      <c r="BM17262"/>
      <c r="BN17262"/>
    </row>
    <row r="17263" spans="61:66" x14ac:dyDescent="0.25">
      <c r="BI17263"/>
      <c r="BJ17263"/>
      <c r="BK17263"/>
      <c r="BL17263"/>
      <c r="BM17263"/>
      <c r="BN17263"/>
    </row>
    <row r="17264" spans="61:66" x14ac:dyDescent="0.25">
      <c r="BI17264"/>
      <c r="BJ17264"/>
      <c r="BK17264"/>
      <c r="BL17264"/>
      <c r="BM17264"/>
      <c r="BN17264"/>
    </row>
    <row r="17265" spans="61:66" x14ac:dyDescent="0.25">
      <c r="BI17265"/>
      <c r="BJ17265"/>
      <c r="BK17265"/>
      <c r="BL17265"/>
      <c r="BM17265"/>
      <c r="BN17265"/>
    </row>
    <row r="17266" spans="61:66" x14ac:dyDescent="0.25">
      <c r="BI17266"/>
      <c r="BJ17266"/>
      <c r="BK17266"/>
      <c r="BL17266"/>
      <c r="BM17266"/>
      <c r="BN17266"/>
    </row>
    <row r="17267" spans="61:66" x14ac:dyDescent="0.25">
      <c r="BI17267"/>
      <c r="BJ17267"/>
      <c r="BK17267"/>
      <c r="BL17267"/>
      <c r="BM17267"/>
      <c r="BN17267"/>
    </row>
    <row r="17268" spans="61:66" x14ac:dyDescent="0.25">
      <c r="BI17268"/>
      <c r="BJ17268"/>
      <c r="BK17268"/>
      <c r="BL17268"/>
      <c r="BM17268"/>
      <c r="BN17268"/>
    </row>
    <row r="17269" spans="61:66" x14ac:dyDescent="0.25">
      <c r="BI17269"/>
      <c r="BJ17269"/>
      <c r="BK17269"/>
      <c r="BL17269"/>
      <c r="BM17269"/>
      <c r="BN17269"/>
    </row>
    <row r="17270" spans="61:66" x14ac:dyDescent="0.25">
      <c r="BI17270"/>
      <c r="BJ17270"/>
      <c r="BK17270"/>
      <c r="BL17270"/>
      <c r="BM17270"/>
      <c r="BN17270"/>
    </row>
    <row r="17271" spans="61:66" x14ac:dyDescent="0.25">
      <c r="BI17271"/>
      <c r="BJ17271"/>
      <c r="BK17271"/>
      <c r="BL17271"/>
      <c r="BM17271"/>
      <c r="BN17271"/>
    </row>
    <row r="17272" spans="61:66" x14ac:dyDescent="0.25">
      <c r="BI17272"/>
      <c r="BJ17272"/>
      <c r="BK17272"/>
      <c r="BL17272"/>
      <c r="BM17272"/>
      <c r="BN17272"/>
    </row>
    <row r="17273" spans="61:66" x14ac:dyDescent="0.25">
      <c r="BI17273"/>
      <c r="BJ17273"/>
      <c r="BK17273"/>
      <c r="BL17273"/>
      <c r="BM17273"/>
      <c r="BN17273"/>
    </row>
    <row r="17274" spans="61:66" x14ac:dyDescent="0.25">
      <c r="BI17274"/>
      <c r="BJ17274"/>
      <c r="BK17274"/>
      <c r="BL17274"/>
      <c r="BM17274"/>
      <c r="BN17274"/>
    </row>
    <row r="17275" spans="61:66" x14ac:dyDescent="0.25">
      <c r="BI17275"/>
      <c r="BJ17275"/>
      <c r="BK17275"/>
      <c r="BL17275"/>
      <c r="BM17275"/>
      <c r="BN17275"/>
    </row>
    <row r="17276" spans="61:66" x14ac:dyDescent="0.25">
      <c r="BI17276"/>
      <c r="BJ17276"/>
      <c r="BK17276"/>
      <c r="BL17276"/>
      <c r="BM17276"/>
      <c r="BN17276"/>
    </row>
    <row r="17277" spans="61:66" x14ac:dyDescent="0.25">
      <c r="BI17277"/>
      <c r="BJ17277"/>
      <c r="BK17277"/>
      <c r="BL17277"/>
      <c r="BM17277"/>
      <c r="BN17277"/>
    </row>
    <row r="17278" spans="61:66" x14ac:dyDescent="0.25">
      <c r="BI17278"/>
      <c r="BJ17278"/>
      <c r="BK17278"/>
      <c r="BL17278"/>
      <c r="BM17278"/>
      <c r="BN17278"/>
    </row>
    <row r="17279" spans="61:66" x14ac:dyDescent="0.25">
      <c r="BI17279"/>
      <c r="BJ17279"/>
      <c r="BK17279"/>
      <c r="BL17279"/>
      <c r="BM17279"/>
      <c r="BN17279"/>
    </row>
    <row r="17280" spans="61:66" x14ac:dyDescent="0.25">
      <c r="BI17280"/>
      <c r="BJ17280"/>
      <c r="BK17280"/>
      <c r="BL17280"/>
      <c r="BM17280"/>
      <c r="BN17280"/>
    </row>
    <row r="17281" spans="61:66" x14ac:dyDescent="0.25">
      <c r="BI17281"/>
      <c r="BJ17281"/>
      <c r="BK17281"/>
      <c r="BL17281"/>
      <c r="BM17281"/>
      <c r="BN17281"/>
    </row>
    <row r="17282" spans="61:66" x14ac:dyDescent="0.25">
      <c r="BI17282"/>
      <c r="BJ17282"/>
      <c r="BK17282"/>
      <c r="BL17282"/>
      <c r="BM17282"/>
      <c r="BN17282"/>
    </row>
    <row r="17283" spans="61:66" x14ac:dyDescent="0.25">
      <c r="BI17283"/>
      <c r="BJ17283"/>
      <c r="BK17283"/>
      <c r="BL17283"/>
      <c r="BM17283"/>
      <c r="BN17283"/>
    </row>
    <row r="17284" spans="61:66" x14ac:dyDescent="0.25">
      <c r="BI17284"/>
      <c r="BJ17284"/>
      <c r="BK17284"/>
      <c r="BL17284"/>
      <c r="BM17284"/>
      <c r="BN17284"/>
    </row>
    <row r="17285" spans="61:66" x14ac:dyDescent="0.25">
      <c r="BI17285"/>
      <c r="BJ17285"/>
      <c r="BK17285"/>
      <c r="BL17285"/>
      <c r="BM17285"/>
      <c r="BN17285"/>
    </row>
    <row r="17286" spans="61:66" x14ac:dyDescent="0.25">
      <c r="BI17286"/>
      <c r="BJ17286"/>
      <c r="BK17286"/>
      <c r="BL17286"/>
      <c r="BM17286"/>
      <c r="BN17286"/>
    </row>
    <row r="17287" spans="61:66" x14ac:dyDescent="0.25">
      <c r="BI17287"/>
      <c r="BJ17287"/>
      <c r="BK17287"/>
      <c r="BL17287"/>
      <c r="BM17287"/>
      <c r="BN17287"/>
    </row>
    <row r="17288" spans="61:66" x14ac:dyDescent="0.25">
      <c r="BI17288"/>
      <c r="BJ17288"/>
      <c r="BK17288"/>
      <c r="BL17288"/>
      <c r="BM17288"/>
      <c r="BN17288"/>
    </row>
    <row r="17289" spans="61:66" x14ac:dyDescent="0.25">
      <c r="BI17289"/>
      <c r="BJ17289"/>
      <c r="BK17289"/>
      <c r="BL17289"/>
      <c r="BM17289"/>
      <c r="BN17289"/>
    </row>
    <row r="17290" spans="61:66" x14ac:dyDescent="0.25">
      <c r="BI17290"/>
      <c r="BJ17290"/>
      <c r="BK17290"/>
      <c r="BL17290"/>
      <c r="BM17290"/>
      <c r="BN17290"/>
    </row>
    <row r="17291" spans="61:66" x14ac:dyDescent="0.25">
      <c r="BI17291"/>
      <c r="BJ17291"/>
      <c r="BK17291"/>
      <c r="BL17291"/>
      <c r="BM17291"/>
      <c r="BN17291"/>
    </row>
    <row r="17292" spans="61:66" x14ac:dyDescent="0.25">
      <c r="BI17292"/>
      <c r="BJ17292"/>
      <c r="BK17292"/>
      <c r="BL17292"/>
      <c r="BM17292"/>
      <c r="BN17292"/>
    </row>
    <row r="17293" spans="61:66" x14ac:dyDescent="0.25">
      <c r="BI17293"/>
      <c r="BJ17293"/>
      <c r="BK17293"/>
      <c r="BL17293"/>
      <c r="BM17293"/>
      <c r="BN17293"/>
    </row>
    <row r="17294" spans="61:66" x14ac:dyDescent="0.25">
      <c r="BI17294"/>
      <c r="BJ17294"/>
      <c r="BK17294"/>
      <c r="BL17294"/>
      <c r="BM17294"/>
      <c r="BN17294"/>
    </row>
    <row r="17295" spans="61:66" x14ac:dyDescent="0.25">
      <c r="BI17295"/>
      <c r="BJ17295"/>
      <c r="BK17295"/>
      <c r="BL17295"/>
      <c r="BM17295"/>
      <c r="BN17295"/>
    </row>
    <row r="17296" spans="61:66" x14ac:dyDescent="0.25">
      <c r="BI17296"/>
      <c r="BJ17296"/>
      <c r="BK17296"/>
      <c r="BL17296"/>
      <c r="BM17296"/>
      <c r="BN17296"/>
    </row>
    <row r="17297" spans="61:66" x14ac:dyDescent="0.25">
      <c r="BI17297"/>
      <c r="BJ17297"/>
      <c r="BK17297"/>
      <c r="BL17297"/>
      <c r="BM17297"/>
      <c r="BN17297"/>
    </row>
    <row r="17298" spans="61:66" x14ac:dyDescent="0.25">
      <c r="BI17298"/>
      <c r="BJ17298"/>
      <c r="BK17298"/>
      <c r="BL17298"/>
      <c r="BM17298"/>
      <c r="BN17298"/>
    </row>
    <row r="17299" spans="61:66" x14ac:dyDescent="0.25">
      <c r="BI17299"/>
      <c r="BJ17299"/>
      <c r="BK17299"/>
      <c r="BL17299"/>
      <c r="BM17299"/>
      <c r="BN17299"/>
    </row>
    <row r="17300" spans="61:66" x14ac:dyDescent="0.25">
      <c r="BI17300"/>
      <c r="BJ17300"/>
      <c r="BK17300"/>
      <c r="BL17300"/>
      <c r="BM17300"/>
      <c r="BN17300"/>
    </row>
    <row r="17301" spans="61:66" x14ac:dyDescent="0.25">
      <c r="BI17301"/>
      <c r="BJ17301"/>
      <c r="BK17301"/>
      <c r="BL17301"/>
      <c r="BM17301"/>
      <c r="BN17301"/>
    </row>
    <row r="17302" spans="61:66" x14ac:dyDescent="0.25">
      <c r="BI17302"/>
      <c r="BJ17302"/>
      <c r="BK17302"/>
      <c r="BL17302"/>
      <c r="BM17302"/>
      <c r="BN17302"/>
    </row>
    <row r="17303" spans="61:66" x14ac:dyDescent="0.25">
      <c r="BI17303"/>
      <c r="BJ17303"/>
      <c r="BK17303"/>
      <c r="BL17303"/>
      <c r="BM17303"/>
      <c r="BN17303"/>
    </row>
    <row r="17304" spans="61:66" x14ac:dyDescent="0.25">
      <c r="BI17304"/>
      <c r="BJ17304"/>
      <c r="BK17304"/>
      <c r="BL17304"/>
      <c r="BM17304"/>
      <c r="BN17304"/>
    </row>
    <row r="17305" spans="61:66" x14ac:dyDescent="0.25">
      <c r="BI17305"/>
      <c r="BJ17305"/>
      <c r="BK17305"/>
      <c r="BL17305"/>
      <c r="BM17305"/>
      <c r="BN17305"/>
    </row>
    <row r="17306" spans="61:66" x14ac:dyDescent="0.25">
      <c r="BI17306"/>
      <c r="BJ17306"/>
      <c r="BK17306"/>
      <c r="BL17306"/>
      <c r="BM17306"/>
      <c r="BN17306"/>
    </row>
    <row r="17307" spans="61:66" x14ac:dyDescent="0.25">
      <c r="BI17307"/>
      <c r="BJ17307"/>
      <c r="BK17307"/>
      <c r="BL17307"/>
      <c r="BM17307"/>
      <c r="BN17307"/>
    </row>
    <row r="17308" spans="61:66" x14ac:dyDescent="0.25">
      <c r="BI17308"/>
      <c r="BJ17308"/>
      <c r="BK17308"/>
      <c r="BL17308"/>
      <c r="BM17308"/>
      <c r="BN17308"/>
    </row>
    <row r="17309" spans="61:66" x14ac:dyDescent="0.25">
      <c r="BI17309"/>
      <c r="BJ17309"/>
      <c r="BK17309"/>
      <c r="BL17309"/>
      <c r="BM17309"/>
      <c r="BN17309"/>
    </row>
    <row r="17310" spans="61:66" x14ac:dyDescent="0.25">
      <c r="BI17310"/>
      <c r="BJ17310"/>
      <c r="BK17310"/>
      <c r="BL17310"/>
      <c r="BM17310"/>
      <c r="BN17310"/>
    </row>
    <row r="17311" spans="61:66" x14ac:dyDescent="0.25">
      <c r="BI17311"/>
      <c r="BJ17311"/>
      <c r="BK17311"/>
      <c r="BL17311"/>
      <c r="BM17311"/>
      <c r="BN17311"/>
    </row>
    <row r="17312" spans="61:66" x14ac:dyDescent="0.25">
      <c r="BI17312"/>
      <c r="BJ17312"/>
      <c r="BK17312"/>
      <c r="BL17312"/>
      <c r="BM17312"/>
      <c r="BN17312"/>
    </row>
    <row r="17313" spans="61:66" x14ac:dyDescent="0.25">
      <c r="BI17313"/>
      <c r="BJ17313"/>
      <c r="BK17313"/>
      <c r="BL17313"/>
      <c r="BM17313"/>
      <c r="BN17313"/>
    </row>
    <row r="17314" spans="61:66" x14ac:dyDescent="0.25">
      <c r="BI17314"/>
      <c r="BJ17314"/>
      <c r="BK17314"/>
      <c r="BL17314"/>
      <c r="BM17314"/>
      <c r="BN17314"/>
    </row>
    <row r="17315" spans="61:66" x14ac:dyDescent="0.25">
      <c r="BI17315"/>
      <c r="BJ17315"/>
      <c r="BK17315"/>
      <c r="BL17315"/>
      <c r="BM17315"/>
      <c r="BN17315"/>
    </row>
    <row r="17316" spans="61:66" x14ac:dyDescent="0.25">
      <c r="BI17316"/>
      <c r="BJ17316"/>
      <c r="BK17316"/>
      <c r="BL17316"/>
      <c r="BM17316"/>
      <c r="BN17316"/>
    </row>
    <row r="17317" spans="61:66" x14ac:dyDescent="0.25">
      <c r="BI17317"/>
      <c r="BJ17317"/>
      <c r="BK17317"/>
      <c r="BL17317"/>
      <c r="BM17317"/>
      <c r="BN17317"/>
    </row>
    <row r="17318" spans="61:66" x14ac:dyDescent="0.25">
      <c r="BI17318"/>
      <c r="BJ17318"/>
      <c r="BK17318"/>
      <c r="BL17318"/>
      <c r="BM17318"/>
      <c r="BN17318"/>
    </row>
    <row r="17319" spans="61:66" x14ac:dyDescent="0.25">
      <c r="BI17319"/>
      <c r="BJ17319"/>
      <c r="BK17319"/>
      <c r="BL17319"/>
      <c r="BM17319"/>
      <c r="BN17319"/>
    </row>
    <row r="17320" spans="61:66" x14ac:dyDescent="0.25">
      <c r="BI17320"/>
      <c r="BJ17320"/>
      <c r="BK17320"/>
      <c r="BL17320"/>
      <c r="BM17320"/>
      <c r="BN17320"/>
    </row>
    <row r="17321" spans="61:66" x14ac:dyDescent="0.25">
      <c r="BI17321"/>
      <c r="BJ17321"/>
      <c r="BK17321"/>
      <c r="BL17321"/>
      <c r="BM17321"/>
      <c r="BN17321"/>
    </row>
    <row r="17322" spans="61:66" x14ac:dyDescent="0.25">
      <c r="BI17322"/>
      <c r="BJ17322"/>
      <c r="BK17322"/>
      <c r="BL17322"/>
      <c r="BM17322"/>
      <c r="BN17322"/>
    </row>
    <row r="17323" spans="61:66" x14ac:dyDescent="0.25">
      <c r="BI17323"/>
      <c r="BJ17323"/>
      <c r="BK17323"/>
      <c r="BL17323"/>
      <c r="BM17323"/>
      <c r="BN17323"/>
    </row>
    <row r="17324" spans="61:66" x14ac:dyDescent="0.25">
      <c r="BI17324"/>
      <c r="BJ17324"/>
      <c r="BK17324"/>
      <c r="BL17324"/>
      <c r="BM17324"/>
      <c r="BN17324"/>
    </row>
    <row r="17325" spans="61:66" x14ac:dyDescent="0.25">
      <c r="BI17325"/>
      <c r="BJ17325"/>
      <c r="BK17325"/>
      <c r="BL17325"/>
      <c r="BM17325"/>
      <c r="BN17325"/>
    </row>
    <row r="17326" spans="61:66" x14ac:dyDescent="0.25">
      <c r="BI17326"/>
      <c r="BJ17326"/>
      <c r="BK17326"/>
      <c r="BL17326"/>
      <c r="BM17326"/>
      <c r="BN17326"/>
    </row>
    <row r="17327" spans="61:66" x14ac:dyDescent="0.25">
      <c r="BI17327"/>
      <c r="BJ17327"/>
      <c r="BK17327"/>
      <c r="BL17327"/>
      <c r="BM17327"/>
      <c r="BN17327"/>
    </row>
    <row r="17328" spans="61:66" x14ac:dyDescent="0.25">
      <c r="BI17328"/>
      <c r="BJ17328"/>
      <c r="BK17328"/>
      <c r="BL17328"/>
      <c r="BM17328"/>
      <c r="BN17328"/>
    </row>
    <row r="17329" spans="61:66" x14ac:dyDescent="0.25">
      <c r="BI17329"/>
      <c r="BJ17329"/>
      <c r="BK17329"/>
      <c r="BL17329"/>
      <c r="BM17329"/>
      <c r="BN17329"/>
    </row>
    <row r="17330" spans="61:66" x14ac:dyDescent="0.25">
      <c r="BI17330"/>
      <c r="BJ17330"/>
      <c r="BK17330"/>
      <c r="BL17330"/>
      <c r="BM17330"/>
      <c r="BN17330"/>
    </row>
    <row r="17331" spans="61:66" x14ac:dyDescent="0.25">
      <c r="BI17331"/>
      <c r="BJ17331"/>
      <c r="BK17331"/>
      <c r="BL17331"/>
      <c r="BM17331"/>
      <c r="BN17331"/>
    </row>
    <row r="17332" spans="61:66" x14ac:dyDescent="0.25">
      <c r="BI17332"/>
      <c r="BJ17332"/>
      <c r="BK17332"/>
      <c r="BL17332"/>
      <c r="BM17332"/>
      <c r="BN17332"/>
    </row>
    <row r="17333" spans="61:66" x14ac:dyDescent="0.25">
      <c r="BI17333"/>
      <c r="BJ17333"/>
      <c r="BK17333"/>
      <c r="BL17333"/>
      <c r="BM17333"/>
      <c r="BN17333"/>
    </row>
    <row r="17334" spans="61:66" x14ac:dyDescent="0.25">
      <c r="BI17334"/>
      <c r="BJ17334"/>
      <c r="BK17334"/>
      <c r="BL17334"/>
      <c r="BM17334"/>
      <c r="BN17334"/>
    </row>
    <row r="17335" spans="61:66" x14ac:dyDescent="0.25">
      <c r="BI17335"/>
      <c r="BJ17335"/>
      <c r="BK17335"/>
      <c r="BL17335"/>
      <c r="BM17335"/>
      <c r="BN17335"/>
    </row>
    <row r="17336" spans="61:66" x14ac:dyDescent="0.25">
      <c r="BI17336"/>
      <c r="BJ17336"/>
      <c r="BK17336"/>
      <c r="BL17336"/>
      <c r="BM17336"/>
      <c r="BN17336"/>
    </row>
    <row r="17337" spans="61:66" x14ac:dyDescent="0.25">
      <c r="BI17337"/>
      <c r="BJ17337"/>
      <c r="BK17337"/>
      <c r="BL17337"/>
      <c r="BM17337"/>
      <c r="BN17337"/>
    </row>
    <row r="17338" spans="61:66" x14ac:dyDescent="0.25">
      <c r="BI17338"/>
      <c r="BJ17338"/>
      <c r="BK17338"/>
      <c r="BL17338"/>
      <c r="BM17338"/>
      <c r="BN17338"/>
    </row>
    <row r="17339" spans="61:66" x14ac:dyDescent="0.25">
      <c r="BI17339"/>
      <c r="BJ17339"/>
      <c r="BK17339"/>
      <c r="BL17339"/>
      <c r="BM17339"/>
      <c r="BN17339"/>
    </row>
    <row r="17340" spans="61:66" x14ac:dyDescent="0.25">
      <c r="BI17340"/>
      <c r="BJ17340"/>
      <c r="BK17340"/>
      <c r="BL17340"/>
      <c r="BM17340"/>
      <c r="BN17340"/>
    </row>
    <row r="17341" spans="61:66" x14ac:dyDescent="0.25">
      <c r="BI17341"/>
      <c r="BJ17341"/>
      <c r="BK17341"/>
      <c r="BL17341"/>
      <c r="BM17341"/>
      <c r="BN17341"/>
    </row>
    <row r="17342" spans="61:66" x14ac:dyDescent="0.25">
      <c r="BI17342"/>
      <c r="BJ17342"/>
      <c r="BK17342"/>
      <c r="BL17342"/>
      <c r="BM17342"/>
      <c r="BN17342"/>
    </row>
    <row r="17343" spans="61:66" x14ac:dyDescent="0.25">
      <c r="BI17343"/>
      <c r="BJ17343"/>
      <c r="BK17343"/>
      <c r="BL17343"/>
      <c r="BM17343"/>
      <c r="BN17343"/>
    </row>
    <row r="17344" spans="61:66" x14ac:dyDescent="0.25">
      <c r="BI17344"/>
      <c r="BJ17344"/>
      <c r="BK17344"/>
      <c r="BL17344"/>
      <c r="BM17344"/>
      <c r="BN17344"/>
    </row>
    <row r="17345" spans="61:66" x14ac:dyDescent="0.25">
      <c r="BI17345"/>
      <c r="BJ17345"/>
      <c r="BK17345"/>
      <c r="BL17345"/>
      <c r="BM17345"/>
      <c r="BN17345"/>
    </row>
    <row r="17346" spans="61:66" x14ac:dyDescent="0.25">
      <c r="BI17346"/>
      <c r="BJ17346"/>
      <c r="BK17346"/>
      <c r="BL17346"/>
      <c r="BM17346"/>
      <c r="BN17346"/>
    </row>
    <row r="17347" spans="61:66" x14ac:dyDescent="0.25">
      <c r="BI17347"/>
      <c r="BJ17347"/>
      <c r="BK17347"/>
      <c r="BL17347"/>
      <c r="BM17347"/>
      <c r="BN17347"/>
    </row>
    <row r="17348" spans="61:66" x14ac:dyDescent="0.25">
      <c r="BI17348"/>
      <c r="BJ17348"/>
      <c r="BK17348"/>
      <c r="BL17348"/>
      <c r="BM17348"/>
      <c r="BN17348"/>
    </row>
    <row r="17349" spans="61:66" x14ac:dyDescent="0.25">
      <c r="BI17349"/>
      <c r="BJ17349"/>
      <c r="BK17349"/>
      <c r="BL17349"/>
      <c r="BM17349"/>
      <c r="BN17349"/>
    </row>
    <row r="17350" spans="61:66" x14ac:dyDescent="0.25">
      <c r="BI17350"/>
      <c r="BJ17350"/>
      <c r="BK17350"/>
      <c r="BL17350"/>
      <c r="BM17350"/>
      <c r="BN17350"/>
    </row>
    <row r="17351" spans="61:66" x14ac:dyDescent="0.25">
      <c r="BI17351"/>
      <c r="BJ17351"/>
      <c r="BK17351"/>
      <c r="BL17351"/>
      <c r="BM17351"/>
      <c r="BN17351"/>
    </row>
    <row r="17352" spans="61:66" x14ac:dyDescent="0.25">
      <c r="BI17352"/>
      <c r="BJ17352"/>
      <c r="BK17352"/>
      <c r="BL17352"/>
      <c r="BM17352"/>
      <c r="BN17352"/>
    </row>
    <row r="17353" spans="61:66" x14ac:dyDescent="0.25">
      <c r="BI17353"/>
      <c r="BJ17353"/>
      <c r="BK17353"/>
      <c r="BL17353"/>
      <c r="BM17353"/>
      <c r="BN17353"/>
    </row>
    <row r="17354" spans="61:66" x14ac:dyDescent="0.25">
      <c r="BI17354"/>
      <c r="BJ17354"/>
      <c r="BK17354"/>
      <c r="BL17354"/>
      <c r="BM17354"/>
      <c r="BN17354"/>
    </row>
    <row r="17355" spans="61:66" x14ac:dyDescent="0.25">
      <c r="BI17355"/>
      <c r="BJ17355"/>
      <c r="BK17355"/>
      <c r="BL17355"/>
      <c r="BM17355"/>
      <c r="BN17355"/>
    </row>
    <row r="17356" spans="61:66" x14ac:dyDescent="0.25">
      <c r="BI17356"/>
      <c r="BJ17356"/>
      <c r="BK17356"/>
      <c r="BL17356"/>
      <c r="BM17356"/>
      <c r="BN17356"/>
    </row>
    <row r="17357" spans="61:66" x14ac:dyDescent="0.25">
      <c r="BI17357"/>
      <c r="BJ17357"/>
      <c r="BK17357"/>
      <c r="BL17357"/>
      <c r="BM17357"/>
      <c r="BN17357"/>
    </row>
    <row r="17358" spans="61:66" x14ac:dyDescent="0.25">
      <c r="BI17358"/>
      <c r="BJ17358"/>
      <c r="BK17358"/>
      <c r="BL17358"/>
      <c r="BM17358"/>
      <c r="BN17358"/>
    </row>
    <row r="17359" spans="61:66" x14ac:dyDescent="0.25">
      <c r="BI17359"/>
      <c r="BJ17359"/>
      <c r="BK17359"/>
      <c r="BL17359"/>
      <c r="BM17359"/>
      <c r="BN17359"/>
    </row>
    <row r="17360" spans="61:66" x14ac:dyDescent="0.25">
      <c r="BI17360"/>
      <c r="BJ17360"/>
      <c r="BK17360"/>
      <c r="BL17360"/>
      <c r="BM17360"/>
      <c r="BN17360"/>
    </row>
    <row r="17361" spans="61:66" x14ac:dyDescent="0.25">
      <c r="BI17361"/>
      <c r="BJ17361"/>
      <c r="BK17361"/>
      <c r="BL17361"/>
      <c r="BM17361"/>
      <c r="BN17361"/>
    </row>
    <row r="17362" spans="61:66" x14ac:dyDescent="0.25">
      <c r="BI17362"/>
      <c r="BJ17362"/>
      <c r="BK17362"/>
      <c r="BL17362"/>
      <c r="BM17362"/>
      <c r="BN17362"/>
    </row>
    <row r="17363" spans="61:66" x14ac:dyDescent="0.25">
      <c r="BI17363"/>
      <c r="BJ17363"/>
      <c r="BK17363"/>
      <c r="BL17363"/>
      <c r="BM17363"/>
      <c r="BN17363"/>
    </row>
    <row r="17364" spans="61:66" x14ac:dyDescent="0.25">
      <c r="BI17364"/>
      <c r="BJ17364"/>
      <c r="BK17364"/>
      <c r="BL17364"/>
      <c r="BM17364"/>
      <c r="BN17364"/>
    </row>
    <row r="17365" spans="61:66" x14ac:dyDescent="0.25">
      <c r="BI17365"/>
      <c r="BJ17365"/>
      <c r="BK17365"/>
      <c r="BL17365"/>
      <c r="BM17365"/>
      <c r="BN17365"/>
    </row>
    <row r="17366" spans="61:66" x14ac:dyDescent="0.25">
      <c r="BI17366"/>
      <c r="BJ17366"/>
      <c r="BK17366"/>
      <c r="BL17366"/>
      <c r="BM17366"/>
      <c r="BN17366"/>
    </row>
    <row r="17367" spans="61:66" x14ac:dyDescent="0.25">
      <c r="BI17367"/>
      <c r="BJ17367"/>
      <c r="BK17367"/>
      <c r="BL17367"/>
      <c r="BM17367"/>
      <c r="BN17367"/>
    </row>
    <row r="17368" spans="61:66" x14ac:dyDescent="0.25">
      <c r="BI17368"/>
      <c r="BJ17368"/>
      <c r="BK17368"/>
      <c r="BL17368"/>
      <c r="BM17368"/>
      <c r="BN17368"/>
    </row>
    <row r="17369" spans="61:66" x14ac:dyDescent="0.25">
      <c r="BI17369"/>
      <c r="BJ17369"/>
      <c r="BK17369"/>
      <c r="BL17369"/>
      <c r="BM17369"/>
      <c r="BN17369"/>
    </row>
    <row r="17370" spans="61:66" x14ac:dyDescent="0.25">
      <c r="BI17370"/>
      <c r="BJ17370"/>
      <c r="BK17370"/>
      <c r="BL17370"/>
      <c r="BM17370"/>
      <c r="BN17370"/>
    </row>
    <row r="17371" spans="61:66" x14ac:dyDescent="0.25">
      <c r="BI17371"/>
      <c r="BJ17371"/>
      <c r="BK17371"/>
      <c r="BL17371"/>
      <c r="BM17371"/>
      <c r="BN17371"/>
    </row>
    <row r="17372" spans="61:66" x14ac:dyDescent="0.25">
      <c r="BI17372"/>
      <c r="BJ17372"/>
      <c r="BK17372"/>
      <c r="BL17372"/>
      <c r="BM17372"/>
      <c r="BN17372"/>
    </row>
    <row r="17373" spans="61:66" x14ac:dyDescent="0.25">
      <c r="BI17373"/>
      <c r="BJ17373"/>
      <c r="BK17373"/>
      <c r="BL17373"/>
      <c r="BM17373"/>
      <c r="BN17373"/>
    </row>
    <row r="17374" spans="61:66" x14ac:dyDescent="0.25">
      <c r="BI17374"/>
      <c r="BJ17374"/>
      <c r="BK17374"/>
      <c r="BL17374"/>
      <c r="BM17374"/>
      <c r="BN17374"/>
    </row>
    <row r="17375" spans="61:66" x14ac:dyDescent="0.25">
      <c r="BI17375"/>
      <c r="BJ17375"/>
      <c r="BK17375"/>
      <c r="BL17375"/>
      <c r="BM17375"/>
      <c r="BN17375"/>
    </row>
    <row r="17376" spans="61:66" x14ac:dyDescent="0.25">
      <c r="BI17376"/>
      <c r="BJ17376"/>
      <c r="BK17376"/>
      <c r="BL17376"/>
      <c r="BM17376"/>
      <c r="BN17376"/>
    </row>
    <row r="17377" spans="61:66" x14ac:dyDescent="0.25">
      <c r="BI17377"/>
      <c r="BJ17377"/>
      <c r="BK17377"/>
      <c r="BL17377"/>
      <c r="BM17377"/>
      <c r="BN17377"/>
    </row>
    <row r="17378" spans="61:66" x14ac:dyDescent="0.25">
      <c r="BI17378"/>
      <c r="BJ17378"/>
      <c r="BK17378"/>
      <c r="BL17378"/>
      <c r="BM17378"/>
      <c r="BN17378"/>
    </row>
    <row r="17379" spans="61:66" x14ac:dyDescent="0.25">
      <c r="BI17379"/>
      <c r="BJ17379"/>
      <c r="BK17379"/>
      <c r="BL17379"/>
      <c r="BM17379"/>
      <c r="BN17379"/>
    </row>
    <row r="17380" spans="61:66" x14ac:dyDescent="0.25">
      <c r="BI17380"/>
      <c r="BJ17380"/>
      <c r="BK17380"/>
      <c r="BL17380"/>
      <c r="BM17380"/>
      <c r="BN17380"/>
    </row>
    <row r="17381" spans="61:66" x14ac:dyDescent="0.25">
      <c r="BI17381"/>
      <c r="BJ17381"/>
      <c r="BK17381"/>
      <c r="BL17381"/>
      <c r="BM17381"/>
      <c r="BN17381"/>
    </row>
    <row r="17382" spans="61:66" x14ac:dyDescent="0.25">
      <c r="BI17382"/>
      <c r="BJ17382"/>
      <c r="BK17382"/>
      <c r="BL17382"/>
      <c r="BM17382"/>
      <c r="BN17382"/>
    </row>
    <row r="17383" spans="61:66" x14ac:dyDescent="0.25">
      <c r="BI17383"/>
      <c r="BJ17383"/>
      <c r="BK17383"/>
      <c r="BL17383"/>
      <c r="BM17383"/>
      <c r="BN17383"/>
    </row>
    <row r="17384" spans="61:66" x14ac:dyDescent="0.25">
      <c r="BI17384"/>
      <c r="BJ17384"/>
      <c r="BK17384"/>
      <c r="BL17384"/>
      <c r="BM17384"/>
      <c r="BN17384"/>
    </row>
    <row r="17385" spans="61:66" x14ac:dyDescent="0.25">
      <c r="BI17385"/>
      <c r="BJ17385"/>
      <c r="BK17385"/>
      <c r="BL17385"/>
      <c r="BM17385"/>
      <c r="BN17385"/>
    </row>
    <row r="17386" spans="61:66" x14ac:dyDescent="0.25">
      <c r="BI17386"/>
      <c r="BJ17386"/>
      <c r="BK17386"/>
      <c r="BL17386"/>
      <c r="BM17386"/>
      <c r="BN17386"/>
    </row>
    <row r="17387" spans="61:66" x14ac:dyDescent="0.25">
      <c r="BI17387"/>
      <c r="BJ17387"/>
      <c r="BK17387"/>
      <c r="BL17387"/>
      <c r="BM17387"/>
      <c r="BN17387"/>
    </row>
    <row r="17388" spans="61:66" x14ac:dyDescent="0.25">
      <c r="BI17388"/>
      <c r="BJ17388"/>
      <c r="BK17388"/>
      <c r="BL17388"/>
      <c r="BM17388"/>
      <c r="BN17388"/>
    </row>
    <row r="17389" spans="61:66" x14ac:dyDescent="0.25">
      <c r="BI17389"/>
      <c r="BJ17389"/>
      <c r="BK17389"/>
      <c r="BL17389"/>
      <c r="BM17389"/>
      <c r="BN17389"/>
    </row>
    <row r="17390" spans="61:66" x14ac:dyDescent="0.25">
      <c r="BI17390"/>
      <c r="BJ17390"/>
      <c r="BK17390"/>
      <c r="BL17390"/>
      <c r="BM17390"/>
      <c r="BN17390"/>
    </row>
    <row r="17391" spans="61:66" x14ac:dyDescent="0.25">
      <c r="BI17391"/>
      <c r="BJ17391"/>
      <c r="BK17391"/>
      <c r="BL17391"/>
      <c r="BM17391"/>
      <c r="BN17391"/>
    </row>
    <row r="17392" spans="61:66" x14ac:dyDescent="0.25">
      <c r="BI17392"/>
      <c r="BJ17392"/>
      <c r="BK17392"/>
      <c r="BL17392"/>
      <c r="BM17392"/>
      <c r="BN17392"/>
    </row>
    <row r="17393" spans="61:66" x14ac:dyDescent="0.25">
      <c r="BI17393"/>
      <c r="BJ17393"/>
      <c r="BK17393"/>
      <c r="BL17393"/>
      <c r="BM17393"/>
      <c r="BN17393"/>
    </row>
    <row r="17394" spans="61:66" x14ac:dyDescent="0.25">
      <c r="BI17394"/>
      <c r="BJ17394"/>
      <c r="BK17394"/>
      <c r="BL17394"/>
      <c r="BM17394"/>
      <c r="BN17394"/>
    </row>
    <row r="17395" spans="61:66" x14ac:dyDescent="0.25">
      <c r="BI17395"/>
      <c r="BJ17395"/>
      <c r="BK17395"/>
      <c r="BL17395"/>
      <c r="BM17395"/>
      <c r="BN17395"/>
    </row>
    <row r="17396" spans="61:66" x14ac:dyDescent="0.25">
      <c r="BI17396"/>
      <c r="BJ17396"/>
      <c r="BK17396"/>
      <c r="BL17396"/>
      <c r="BM17396"/>
      <c r="BN17396"/>
    </row>
    <row r="17397" spans="61:66" x14ac:dyDescent="0.25">
      <c r="BI17397"/>
      <c r="BJ17397"/>
      <c r="BK17397"/>
      <c r="BL17397"/>
      <c r="BM17397"/>
      <c r="BN17397"/>
    </row>
    <row r="17398" spans="61:66" x14ac:dyDescent="0.25">
      <c r="BI17398"/>
      <c r="BJ17398"/>
      <c r="BK17398"/>
      <c r="BL17398"/>
      <c r="BM17398"/>
      <c r="BN17398"/>
    </row>
    <row r="17399" spans="61:66" x14ac:dyDescent="0.25">
      <c r="BI17399"/>
      <c r="BJ17399"/>
      <c r="BK17399"/>
      <c r="BL17399"/>
      <c r="BM17399"/>
      <c r="BN17399"/>
    </row>
    <row r="17400" spans="61:66" x14ac:dyDescent="0.25">
      <c r="BI17400"/>
      <c r="BJ17400"/>
      <c r="BK17400"/>
      <c r="BL17400"/>
      <c r="BM17400"/>
      <c r="BN17400"/>
    </row>
    <row r="17401" spans="61:66" x14ac:dyDescent="0.25">
      <c r="BI17401"/>
      <c r="BJ17401"/>
      <c r="BK17401"/>
      <c r="BL17401"/>
      <c r="BM17401"/>
      <c r="BN17401"/>
    </row>
    <row r="17402" spans="61:66" x14ac:dyDescent="0.25">
      <c r="BI17402"/>
      <c r="BJ17402"/>
      <c r="BK17402"/>
      <c r="BL17402"/>
      <c r="BM17402"/>
      <c r="BN17402"/>
    </row>
    <row r="17403" spans="61:66" x14ac:dyDescent="0.25">
      <c r="BI17403"/>
      <c r="BJ17403"/>
      <c r="BK17403"/>
      <c r="BL17403"/>
      <c r="BM17403"/>
      <c r="BN17403"/>
    </row>
    <row r="17404" spans="61:66" x14ac:dyDescent="0.25">
      <c r="BI17404"/>
      <c r="BJ17404"/>
      <c r="BK17404"/>
      <c r="BL17404"/>
      <c r="BM17404"/>
      <c r="BN17404"/>
    </row>
    <row r="17405" spans="61:66" x14ac:dyDescent="0.25">
      <c r="BI17405"/>
      <c r="BJ17405"/>
      <c r="BK17405"/>
      <c r="BL17405"/>
      <c r="BM17405"/>
      <c r="BN17405"/>
    </row>
    <row r="17406" spans="61:66" x14ac:dyDescent="0.25">
      <c r="BI17406"/>
      <c r="BJ17406"/>
      <c r="BK17406"/>
      <c r="BL17406"/>
      <c r="BM17406"/>
      <c r="BN17406"/>
    </row>
    <row r="17407" spans="61:66" x14ac:dyDescent="0.25">
      <c r="BI17407"/>
      <c r="BJ17407"/>
      <c r="BK17407"/>
      <c r="BL17407"/>
      <c r="BM17407"/>
      <c r="BN17407"/>
    </row>
    <row r="17408" spans="61:66" x14ac:dyDescent="0.25">
      <c r="BI17408"/>
      <c r="BJ17408"/>
      <c r="BK17408"/>
      <c r="BL17408"/>
      <c r="BM17408"/>
      <c r="BN17408"/>
    </row>
    <row r="17409" spans="61:66" x14ac:dyDescent="0.25">
      <c r="BI17409"/>
      <c r="BJ17409"/>
      <c r="BK17409"/>
      <c r="BL17409"/>
      <c r="BM17409"/>
      <c r="BN17409"/>
    </row>
    <row r="17410" spans="61:66" x14ac:dyDescent="0.25">
      <c r="BI17410"/>
      <c r="BJ17410"/>
      <c r="BK17410"/>
      <c r="BL17410"/>
      <c r="BM17410"/>
      <c r="BN17410"/>
    </row>
    <row r="17411" spans="61:66" x14ac:dyDescent="0.25">
      <c r="BI17411"/>
      <c r="BJ17411"/>
      <c r="BK17411"/>
      <c r="BL17411"/>
      <c r="BM17411"/>
      <c r="BN17411"/>
    </row>
    <row r="17412" spans="61:66" x14ac:dyDescent="0.25">
      <c r="BI17412"/>
      <c r="BJ17412"/>
      <c r="BK17412"/>
      <c r="BL17412"/>
      <c r="BM17412"/>
      <c r="BN17412"/>
    </row>
    <row r="17413" spans="61:66" x14ac:dyDescent="0.25">
      <c r="BI17413"/>
      <c r="BJ17413"/>
      <c r="BK17413"/>
      <c r="BL17413"/>
      <c r="BM17413"/>
      <c r="BN17413"/>
    </row>
    <row r="17414" spans="61:66" x14ac:dyDescent="0.25">
      <c r="BI17414"/>
      <c r="BJ17414"/>
      <c r="BK17414"/>
      <c r="BL17414"/>
      <c r="BM17414"/>
      <c r="BN17414"/>
    </row>
    <row r="17415" spans="61:66" x14ac:dyDescent="0.25">
      <c r="BI17415"/>
      <c r="BJ17415"/>
      <c r="BK17415"/>
      <c r="BL17415"/>
      <c r="BM17415"/>
      <c r="BN17415"/>
    </row>
    <row r="17416" spans="61:66" x14ac:dyDescent="0.25">
      <c r="BI17416"/>
      <c r="BJ17416"/>
      <c r="BK17416"/>
      <c r="BL17416"/>
      <c r="BM17416"/>
      <c r="BN17416"/>
    </row>
    <row r="17417" spans="61:66" x14ac:dyDescent="0.25">
      <c r="BI17417"/>
      <c r="BJ17417"/>
      <c r="BK17417"/>
      <c r="BL17417"/>
      <c r="BM17417"/>
      <c r="BN17417"/>
    </row>
    <row r="17418" spans="61:66" x14ac:dyDescent="0.25">
      <c r="BI17418"/>
      <c r="BJ17418"/>
      <c r="BK17418"/>
      <c r="BL17418"/>
      <c r="BM17418"/>
      <c r="BN17418"/>
    </row>
    <row r="17419" spans="61:66" x14ac:dyDescent="0.25">
      <c r="BI17419"/>
      <c r="BJ17419"/>
      <c r="BK17419"/>
      <c r="BL17419"/>
      <c r="BM17419"/>
      <c r="BN17419"/>
    </row>
    <row r="17420" spans="61:66" x14ac:dyDescent="0.25">
      <c r="BI17420"/>
      <c r="BJ17420"/>
      <c r="BK17420"/>
      <c r="BL17420"/>
      <c r="BM17420"/>
      <c r="BN17420"/>
    </row>
    <row r="17421" spans="61:66" x14ac:dyDescent="0.25">
      <c r="BI17421"/>
      <c r="BJ17421"/>
      <c r="BK17421"/>
      <c r="BL17421"/>
      <c r="BM17421"/>
      <c r="BN17421"/>
    </row>
    <row r="17422" spans="61:66" x14ac:dyDescent="0.25">
      <c r="BI17422"/>
      <c r="BJ17422"/>
      <c r="BK17422"/>
      <c r="BL17422"/>
      <c r="BM17422"/>
      <c r="BN17422"/>
    </row>
    <row r="17423" spans="61:66" x14ac:dyDescent="0.25">
      <c r="BI17423"/>
      <c r="BJ17423"/>
      <c r="BK17423"/>
      <c r="BL17423"/>
      <c r="BM17423"/>
      <c r="BN17423"/>
    </row>
    <row r="17424" spans="61:66" x14ac:dyDescent="0.25">
      <c r="BI17424"/>
      <c r="BJ17424"/>
      <c r="BK17424"/>
      <c r="BL17424"/>
      <c r="BM17424"/>
      <c r="BN17424"/>
    </row>
    <row r="17425" spans="61:66" x14ac:dyDescent="0.25">
      <c r="BI17425"/>
      <c r="BJ17425"/>
      <c r="BK17425"/>
      <c r="BL17425"/>
      <c r="BM17425"/>
      <c r="BN17425"/>
    </row>
    <row r="17426" spans="61:66" x14ac:dyDescent="0.25">
      <c r="BI17426"/>
      <c r="BJ17426"/>
      <c r="BK17426"/>
      <c r="BL17426"/>
      <c r="BM17426"/>
      <c r="BN17426"/>
    </row>
    <row r="17427" spans="61:66" x14ac:dyDescent="0.25">
      <c r="BI17427"/>
      <c r="BJ17427"/>
      <c r="BK17427"/>
      <c r="BL17427"/>
      <c r="BM17427"/>
      <c r="BN17427"/>
    </row>
    <row r="17428" spans="61:66" x14ac:dyDescent="0.25">
      <c r="BI17428"/>
      <c r="BJ17428"/>
      <c r="BK17428"/>
      <c r="BL17428"/>
      <c r="BM17428"/>
      <c r="BN17428"/>
    </row>
    <row r="17429" spans="61:66" x14ac:dyDescent="0.25">
      <c r="BI17429"/>
      <c r="BJ17429"/>
      <c r="BK17429"/>
      <c r="BL17429"/>
      <c r="BM17429"/>
      <c r="BN17429"/>
    </row>
    <row r="17430" spans="61:66" x14ac:dyDescent="0.25">
      <c r="BI17430"/>
      <c r="BJ17430"/>
      <c r="BK17430"/>
      <c r="BL17430"/>
      <c r="BM17430"/>
      <c r="BN17430"/>
    </row>
    <row r="17431" spans="61:66" x14ac:dyDescent="0.25">
      <c r="BI17431"/>
      <c r="BJ17431"/>
      <c r="BK17431"/>
      <c r="BL17431"/>
      <c r="BM17431"/>
      <c r="BN17431"/>
    </row>
    <row r="17432" spans="61:66" x14ac:dyDescent="0.25">
      <c r="BI17432"/>
      <c r="BJ17432"/>
      <c r="BK17432"/>
      <c r="BL17432"/>
      <c r="BM17432"/>
      <c r="BN17432"/>
    </row>
    <row r="17433" spans="61:66" x14ac:dyDescent="0.25">
      <c r="BI17433"/>
      <c r="BJ17433"/>
      <c r="BK17433"/>
      <c r="BL17433"/>
      <c r="BM17433"/>
      <c r="BN17433"/>
    </row>
    <row r="17434" spans="61:66" x14ac:dyDescent="0.25">
      <c r="BI17434"/>
      <c r="BJ17434"/>
      <c r="BK17434"/>
      <c r="BL17434"/>
      <c r="BM17434"/>
      <c r="BN17434"/>
    </row>
    <row r="17435" spans="61:66" x14ac:dyDescent="0.25">
      <c r="BI17435"/>
      <c r="BJ17435"/>
      <c r="BK17435"/>
      <c r="BL17435"/>
      <c r="BM17435"/>
      <c r="BN17435"/>
    </row>
    <row r="17436" spans="61:66" x14ac:dyDescent="0.25">
      <c r="BI17436"/>
      <c r="BJ17436"/>
      <c r="BK17436"/>
      <c r="BL17436"/>
      <c r="BM17436"/>
      <c r="BN17436"/>
    </row>
    <row r="17437" spans="61:66" x14ac:dyDescent="0.25">
      <c r="BI17437"/>
      <c r="BJ17437"/>
      <c r="BK17437"/>
      <c r="BL17437"/>
      <c r="BM17437"/>
      <c r="BN17437"/>
    </row>
    <row r="17438" spans="61:66" x14ac:dyDescent="0.25">
      <c r="BI17438"/>
      <c r="BJ17438"/>
      <c r="BK17438"/>
      <c r="BL17438"/>
      <c r="BM17438"/>
      <c r="BN17438"/>
    </row>
    <row r="17439" spans="61:66" x14ac:dyDescent="0.25">
      <c r="BI17439"/>
      <c r="BJ17439"/>
      <c r="BK17439"/>
      <c r="BL17439"/>
      <c r="BM17439"/>
      <c r="BN17439"/>
    </row>
    <row r="17440" spans="61:66" x14ac:dyDescent="0.25">
      <c r="BI17440"/>
      <c r="BJ17440"/>
      <c r="BK17440"/>
      <c r="BL17440"/>
      <c r="BM17440"/>
      <c r="BN17440"/>
    </row>
    <row r="17441" spans="61:66" x14ac:dyDescent="0.25">
      <c r="BI17441"/>
      <c r="BJ17441"/>
      <c r="BK17441"/>
      <c r="BL17441"/>
      <c r="BM17441"/>
      <c r="BN17441"/>
    </row>
    <row r="17442" spans="61:66" x14ac:dyDescent="0.25">
      <c r="BI17442"/>
      <c r="BJ17442"/>
      <c r="BK17442"/>
      <c r="BL17442"/>
      <c r="BM17442"/>
      <c r="BN17442"/>
    </row>
    <row r="17443" spans="61:66" x14ac:dyDescent="0.25">
      <c r="BI17443"/>
      <c r="BJ17443"/>
      <c r="BK17443"/>
      <c r="BL17443"/>
      <c r="BM17443"/>
      <c r="BN17443"/>
    </row>
    <row r="17444" spans="61:66" x14ac:dyDescent="0.25">
      <c r="BI17444"/>
      <c r="BJ17444"/>
      <c r="BK17444"/>
      <c r="BL17444"/>
      <c r="BM17444"/>
      <c r="BN17444"/>
    </row>
    <row r="17445" spans="61:66" x14ac:dyDescent="0.25">
      <c r="BI17445"/>
      <c r="BJ17445"/>
      <c r="BK17445"/>
      <c r="BL17445"/>
      <c r="BM17445"/>
      <c r="BN17445"/>
    </row>
    <row r="17446" spans="61:66" x14ac:dyDescent="0.25">
      <c r="BI17446"/>
      <c r="BJ17446"/>
      <c r="BK17446"/>
      <c r="BL17446"/>
      <c r="BM17446"/>
      <c r="BN17446"/>
    </row>
    <row r="17447" spans="61:66" x14ac:dyDescent="0.25">
      <c r="BI17447"/>
      <c r="BJ17447"/>
      <c r="BK17447"/>
      <c r="BL17447"/>
      <c r="BM17447"/>
      <c r="BN17447"/>
    </row>
    <row r="17448" spans="61:66" x14ac:dyDescent="0.25">
      <c r="BI17448"/>
      <c r="BJ17448"/>
      <c r="BK17448"/>
      <c r="BL17448"/>
      <c r="BM17448"/>
      <c r="BN17448"/>
    </row>
    <row r="17449" spans="61:66" x14ac:dyDescent="0.25">
      <c r="BI17449"/>
      <c r="BJ17449"/>
      <c r="BK17449"/>
      <c r="BL17449"/>
      <c r="BM17449"/>
      <c r="BN17449"/>
    </row>
    <row r="17450" spans="61:66" x14ac:dyDescent="0.25">
      <c r="BI17450"/>
      <c r="BJ17450"/>
      <c r="BK17450"/>
      <c r="BL17450"/>
      <c r="BM17450"/>
      <c r="BN17450"/>
    </row>
    <row r="17451" spans="61:66" x14ac:dyDescent="0.25">
      <c r="BI17451"/>
      <c r="BJ17451"/>
      <c r="BK17451"/>
      <c r="BL17451"/>
      <c r="BM17451"/>
      <c r="BN17451"/>
    </row>
    <row r="17452" spans="61:66" x14ac:dyDescent="0.25">
      <c r="BI17452"/>
      <c r="BJ17452"/>
      <c r="BK17452"/>
      <c r="BL17452"/>
      <c r="BM17452"/>
      <c r="BN17452"/>
    </row>
    <row r="17453" spans="61:66" x14ac:dyDescent="0.25">
      <c r="BI17453"/>
      <c r="BJ17453"/>
      <c r="BK17453"/>
      <c r="BL17453"/>
      <c r="BM17453"/>
      <c r="BN17453"/>
    </row>
    <row r="17454" spans="61:66" x14ac:dyDescent="0.25">
      <c r="BI17454"/>
      <c r="BJ17454"/>
      <c r="BK17454"/>
      <c r="BL17454"/>
      <c r="BM17454"/>
      <c r="BN17454"/>
    </row>
    <row r="17455" spans="61:66" x14ac:dyDescent="0.25">
      <c r="BI17455"/>
      <c r="BJ17455"/>
      <c r="BK17455"/>
      <c r="BL17455"/>
      <c r="BM17455"/>
      <c r="BN17455"/>
    </row>
    <row r="17456" spans="61:66" x14ac:dyDescent="0.25">
      <c r="BI17456"/>
      <c r="BJ17456"/>
      <c r="BK17456"/>
      <c r="BL17456"/>
      <c r="BM17456"/>
      <c r="BN17456"/>
    </row>
    <row r="17457" spans="61:66" x14ac:dyDescent="0.25">
      <c r="BI17457"/>
      <c r="BJ17457"/>
      <c r="BK17457"/>
      <c r="BL17457"/>
      <c r="BM17457"/>
      <c r="BN17457"/>
    </row>
    <row r="17458" spans="61:66" x14ac:dyDescent="0.25">
      <c r="BI17458"/>
      <c r="BJ17458"/>
      <c r="BK17458"/>
      <c r="BL17458"/>
      <c r="BM17458"/>
      <c r="BN17458"/>
    </row>
    <row r="17459" spans="61:66" x14ac:dyDescent="0.25">
      <c r="BI17459"/>
      <c r="BJ17459"/>
      <c r="BK17459"/>
      <c r="BL17459"/>
      <c r="BM17459"/>
      <c r="BN17459"/>
    </row>
    <row r="17460" spans="61:66" x14ac:dyDescent="0.25">
      <c r="BI17460"/>
      <c r="BJ17460"/>
      <c r="BK17460"/>
      <c r="BL17460"/>
      <c r="BM17460"/>
      <c r="BN17460"/>
    </row>
    <row r="17461" spans="61:66" x14ac:dyDescent="0.25">
      <c r="BI17461"/>
      <c r="BJ17461"/>
      <c r="BK17461"/>
      <c r="BL17461"/>
      <c r="BM17461"/>
      <c r="BN17461"/>
    </row>
    <row r="17462" spans="61:66" x14ac:dyDescent="0.25">
      <c r="BI17462"/>
      <c r="BJ17462"/>
      <c r="BK17462"/>
      <c r="BL17462"/>
      <c r="BM17462"/>
      <c r="BN17462"/>
    </row>
    <row r="17463" spans="61:66" x14ac:dyDescent="0.25">
      <c r="BI17463"/>
      <c r="BJ17463"/>
      <c r="BK17463"/>
      <c r="BL17463"/>
      <c r="BM17463"/>
      <c r="BN17463"/>
    </row>
    <row r="17464" spans="61:66" x14ac:dyDescent="0.25">
      <c r="BI17464"/>
      <c r="BJ17464"/>
      <c r="BK17464"/>
      <c r="BL17464"/>
      <c r="BM17464"/>
      <c r="BN17464"/>
    </row>
    <row r="17465" spans="61:66" x14ac:dyDescent="0.25">
      <c r="BI17465"/>
      <c r="BJ17465"/>
      <c r="BK17465"/>
      <c r="BL17465"/>
      <c r="BM17465"/>
      <c r="BN17465"/>
    </row>
    <row r="17466" spans="61:66" x14ac:dyDescent="0.25">
      <c r="BI17466"/>
      <c r="BJ17466"/>
      <c r="BK17466"/>
      <c r="BL17466"/>
      <c r="BM17466"/>
      <c r="BN17466"/>
    </row>
    <row r="17467" spans="61:66" x14ac:dyDescent="0.25">
      <c r="BI17467"/>
      <c r="BJ17467"/>
      <c r="BK17467"/>
      <c r="BL17467"/>
      <c r="BM17467"/>
      <c r="BN17467"/>
    </row>
    <row r="17468" spans="61:66" x14ac:dyDescent="0.25">
      <c r="BI17468"/>
      <c r="BJ17468"/>
      <c r="BK17468"/>
      <c r="BL17468"/>
      <c r="BM17468"/>
      <c r="BN17468"/>
    </row>
    <row r="17469" spans="61:66" x14ac:dyDescent="0.25">
      <c r="BI17469"/>
      <c r="BJ17469"/>
      <c r="BK17469"/>
      <c r="BL17469"/>
      <c r="BM17469"/>
      <c r="BN17469"/>
    </row>
    <row r="17470" spans="61:66" x14ac:dyDescent="0.25">
      <c r="BI17470"/>
      <c r="BJ17470"/>
      <c r="BK17470"/>
      <c r="BL17470"/>
      <c r="BM17470"/>
      <c r="BN17470"/>
    </row>
    <row r="17471" spans="61:66" x14ac:dyDescent="0.25">
      <c r="BI17471"/>
      <c r="BJ17471"/>
      <c r="BK17471"/>
      <c r="BL17471"/>
      <c r="BM17471"/>
      <c r="BN17471"/>
    </row>
    <row r="17472" spans="61:66" x14ac:dyDescent="0.25">
      <c r="BI17472"/>
      <c r="BJ17472"/>
      <c r="BK17472"/>
      <c r="BL17472"/>
      <c r="BM17472"/>
      <c r="BN17472"/>
    </row>
    <row r="17473" spans="61:66" x14ac:dyDescent="0.25">
      <c r="BI17473"/>
      <c r="BJ17473"/>
      <c r="BK17473"/>
      <c r="BL17473"/>
      <c r="BM17473"/>
      <c r="BN17473"/>
    </row>
    <row r="17474" spans="61:66" x14ac:dyDescent="0.25">
      <c r="BI17474"/>
      <c r="BJ17474"/>
      <c r="BK17474"/>
      <c r="BL17474"/>
      <c r="BM17474"/>
      <c r="BN17474"/>
    </row>
    <row r="17475" spans="61:66" x14ac:dyDescent="0.25">
      <c r="BI17475"/>
      <c r="BJ17475"/>
      <c r="BK17475"/>
      <c r="BL17475"/>
      <c r="BM17475"/>
      <c r="BN17475"/>
    </row>
    <row r="17476" spans="61:66" x14ac:dyDescent="0.25">
      <c r="BI17476"/>
      <c r="BJ17476"/>
      <c r="BK17476"/>
      <c r="BL17476"/>
      <c r="BM17476"/>
      <c r="BN17476"/>
    </row>
    <row r="17477" spans="61:66" x14ac:dyDescent="0.25">
      <c r="BI17477"/>
      <c r="BJ17477"/>
      <c r="BK17477"/>
      <c r="BL17477"/>
      <c r="BM17477"/>
      <c r="BN17477"/>
    </row>
    <row r="17478" spans="61:66" x14ac:dyDescent="0.25">
      <c r="BI17478"/>
      <c r="BJ17478"/>
      <c r="BK17478"/>
      <c r="BL17478"/>
      <c r="BM17478"/>
      <c r="BN17478"/>
    </row>
    <row r="17479" spans="61:66" x14ac:dyDescent="0.25">
      <c r="BI17479"/>
      <c r="BJ17479"/>
      <c r="BK17479"/>
      <c r="BL17479"/>
      <c r="BM17479"/>
      <c r="BN17479"/>
    </row>
    <row r="17480" spans="61:66" x14ac:dyDescent="0.25">
      <c r="BI17480"/>
      <c r="BJ17480"/>
      <c r="BK17480"/>
      <c r="BL17480"/>
      <c r="BM17480"/>
      <c r="BN17480"/>
    </row>
    <row r="17481" spans="61:66" x14ac:dyDescent="0.25">
      <c r="BI17481"/>
      <c r="BJ17481"/>
      <c r="BK17481"/>
      <c r="BL17481"/>
      <c r="BM17481"/>
      <c r="BN17481"/>
    </row>
    <row r="17482" spans="61:66" x14ac:dyDescent="0.25">
      <c r="BI17482"/>
      <c r="BJ17482"/>
      <c r="BK17482"/>
      <c r="BL17482"/>
      <c r="BM17482"/>
      <c r="BN17482"/>
    </row>
    <row r="17483" spans="61:66" x14ac:dyDescent="0.25">
      <c r="BI17483"/>
      <c r="BJ17483"/>
      <c r="BK17483"/>
      <c r="BL17483"/>
      <c r="BM17483"/>
      <c r="BN17483"/>
    </row>
    <row r="17484" spans="61:66" x14ac:dyDescent="0.25">
      <c r="BI17484"/>
      <c r="BJ17484"/>
      <c r="BK17484"/>
      <c r="BL17484"/>
      <c r="BM17484"/>
      <c r="BN17484"/>
    </row>
    <row r="17485" spans="61:66" x14ac:dyDescent="0.25">
      <c r="BI17485"/>
      <c r="BJ17485"/>
      <c r="BK17485"/>
      <c r="BL17485"/>
      <c r="BM17485"/>
      <c r="BN17485"/>
    </row>
    <row r="17486" spans="61:66" x14ac:dyDescent="0.25">
      <c r="BI17486"/>
      <c r="BJ17486"/>
      <c r="BK17486"/>
      <c r="BL17486"/>
      <c r="BM17486"/>
      <c r="BN17486"/>
    </row>
    <row r="17487" spans="61:66" x14ac:dyDescent="0.25">
      <c r="BI17487"/>
      <c r="BJ17487"/>
      <c r="BK17487"/>
      <c r="BL17487"/>
      <c r="BM17487"/>
      <c r="BN17487"/>
    </row>
    <row r="17488" spans="61:66" x14ac:dyDescent="0.25">
      <c r="BI17488"/>
      <c r="BJ17488"/>
      <c r="BK17488"/>
      <c r="BL17488"/>
      <c r="BM17488"/>
      <c r="BN17488"/>
    </row>
    <row r="17489" spans="61:66" x14ac:dyDescent="0.25">
      <c r="BI17489"/>
      <c r="BJ17489"/>
      <c r="BK17489"/>
      <c r="BL17489"/>
      <c r="BM17489"/>
      <c r="BN17489"/>
    </row>
    <row r="17490" spans="61:66" x14ac:dyDescent="0.25">
      <c r="BI17490"/>
      <c r="BJ17490"/>
      <c r="BK17490"/>
      <c r="BL17490"/>
      <c r="BM17490"/>
      <c r="BN17490"/>
    </row>
    <row r="17491" spans="61:66" x14ac:dyDescent="0.25">
      <c r="BI17491"/>
      <c r="BJ17491"/>
      <c r="BK17491"/>
      <c r="BL17491"/>
      <c r="BM17491"/>
      <c r="BN17491"/>
    </row>
    <row r="17492" spans="61:66" x14ac:dyDescent="0.25">
      <c r="BI17492"/>
      <c r="BJ17492"/>
      <c r="BK17492"/>
      <c r="BL17492"/>
      <c r="BM17492"/>
      <c r="BN17492"/>
    </row>
    <row r="17493" spans="61:66" x14ac:dyDescent="0.25">
      <c r="BI17493"/>
      <c r="BJ17493"/>
      <c r="BK17493"/>
      <c r="BL17493"/>
      <c r="BM17493"/>
      <c r="BN17493"/>
    </row>
    <row r="17494" spans="61:66" x14ac:dyDescent="0.25">
      <c r="BI17494"/>
      <c r="BJ17494"/>
      <c r="BK17494"/>
      <c r="BL17494"/>
      <c r="BM17494"/>
      <c r="BN17494"/>
    </row>
    <row r="17495" spans="61:66" x14ac:dyDescent="0.25">
      <c r="BI17495"/>
      <c r="BJ17495"/>
      <c r="BK17495"/>
      <c r="BL17495"/>
      <c r="BM17495"/>
      <c r="BN17495"/>
    </row>
    <row r="17496" spans="61:66" x14ac:dyDescent="0.25">
      <c r="BI17496"/>
      <c r="BJ17496"/>
      <c r="BK17496"/>
      <c r="BL17496"/>
      <c r="BM17496"/>
      <c r="BN17496"/>
    </row>
    <row r="17497" spans="61:66" x14ac:dyDescent="0.25">
      <c r="BI17497"/>
      <c r="BJ17497"/>
      <c r="BK17497"/>
      <c r="BL17497"/>
      <c r="BM17497"/>
      <c r="BN17497"/>
    </row>
    <row r="17498" spans="61:66" x14ac:dyDescent="0.25">
      <c r="BI17498"/>
      <c r="BJ17498"/>
      <c r="BK17498"/>
      <c r="BL17498"/>
      <c r="BM17498"/>
      <c r="BN17498"/>
    </row>
    <row r="17499" spans="61:66" x14ac:dyDescent="0.25">
      <c r="BI17499"/>
      <c r="BJ17499"/>
      <c r="BK17499"/>
      <c r="BL17499"/>
      <c r="BM17499"/>
      <c r="BN17499"/>
    </row>
    <row r="17500" spans="61:66" x14ac:dyDescent="0.25">
      <c r="BI17500"/>
      <c r="BJ17500"/>
      <c r="BK17500"/>
      <c r="BL17500"/>
      <c r="BM17500"/>
      <c r="BN17500"/>
    </row>
    <row r="17501" spans="61:66" x14ac:dyDescent="0.25">
      <c r="BI17501"/>
      <c r="BJ17501"/>
      <c r="BK17501"/>
      <c r="BL17501"/>
      <c r="BM17501"/>
      <c r="BN17501"/>
    </row>
    <row r="17502" spans="61:66" x14ac:dyDescent="0.25">
      <c r="BI17502"/>
      <c r="BJ17502"/>
      <c r="BK17502"/>
      <c r="BL17502"/>
      <c r="BM17502"/>
      <c r="BN17502"/>
    </row>
    <row r="17503" spans="61:66" x14ac:dyDescent="0.25">
      <c r="BI17503"/>
      <c r="BJ17503"/>
      <c r="BK17503"/>
      <c r="BL17503"/>
      <c r="BM17503"/>
      <c r="BN17503"/>
    </row>
    <row r="17504" spans="61:66" x14ac:dyDescent="0.25">
      <c r="BI17504"/>
      <c r="BJ17504"/>
      <c r="BK17504"/>
      <c r="BL17504"/>
      <c r="BM17504"/>
      <c r="BN17504"/>
    </row>
    <row r="17505" spans="61:66" x14ac:dyDescent="0.25">
      <c r="BI17505"/>
      <c r="BJ17505"/>
      <c r="BK17505"/>
      <c r="BL17505"/>
      <c r="BM17505"/>
      <c r="BN17505"/>
    </row>
    <row r="17506" spans="61:66" x14ac:dyDescent="0.25">
      <c r="BI17506"/>
      <c r="BJ17506"/>
      <c r="BK17506"/>
      <c r="BL17506"/>
      <c r="BM17506"/>
      <c r="BN17506"/>
    </row>
    <row r="17507" spans="61:66" x14ac:dyDescent="0.25">
      <c r="BI17507"/>
      <c r="BJ17507"/>
      <c r="BK17507"/>
      <c r="BL17507"/>
      <c r="BM17507"/>
      <c r="BN17507"/>
    </row>
    <row r="17508" spans="61:66" x14ac:dyDescent="0.25">
      <c r="BI17508"/>
      <c r="BJ17508"/>
      <c r="BK17508"/>
      <c r="BL17508"/>
      <c r="BM17508"/>
      <c r="BN17508"/>
    </row>
    <row r="17509" spans="61:66" x14ac:dyDescent="0.25">
      <c r="BI17509"/>
      <c r="BJ17509"/>
      <c r="BK17509"/>
      <c r="BL17509"/>
      <c r="BM17509"/>
      <c r="BN17509"/>
    </row>
    <row r="17510" spans="61:66" x14ac:dyDescent="0.25">
      <c r="BI17510"/>
      <c r="BJ17510"/>
      <c r="BK17510"/>
      <c r="BL17510"/>
      <c r="BM17510"/>
      <c r="BN17510"/>
    </row>
    <row r="17511" spans="61:66" x14ac:dyDescent="0.25">
      <c r="BI17511"/>
      <c r="BJ17511"/>
      <c r="BK17511"/>
      <c r="BL17511"/>
      <c r="BM17511"/>
      <c r="BN17511"/>
    </row>
    <row r="17512" spans="61:66" x14ac:dyDescent="0.25">
      <c r="BI17512"/>
      <c r="BJ17512"/>
      <c r="BK17512"/>
      <c r="BL17512"/>
      <c r="BM17512"/>
      <c r="BN17512"/>
    </row>
    <row r="17513" spans="61:66" x14ac:dyDescent="0.25">
      <c r="BI17513"/>
      <c r="BJ17513"/>
      <c r="BK17513"/>
      <c r="BL17513"/>
      <c r="BM17513"/>
      <c r="BN17513"/>
    </row>
    <row r="17514" spans="61:66" x14ac:dyDescent="0.25">
      <c r="BI17514"/>
      <c r="BJ17514"/>
      <c r="BK17514"/>
      <c r="BL17514"/>
      <c r="BM17514"/>
      <c r="BN17514"/>
    </row>
    <row r="17515" spans="61:66" x14ac:dyDescent="0.25">
      <c r="BI17515"/>
      <c r="BJ17515"/>
      <c r="BK17515"/>
      <c r="BL17515"/>
      <c r="BM17515"/>
      <c r="BN17515"/>
    </row>
    <row r="17516" spans="61:66" x14ac:dyDescent="0.25">
      <c r="BI17516"/>
      <c r="BJ17516"/>
      <c r="BK17516"/>
      <c r="BL17516"/>
      <c r="BM17516"/>
      <c r="BN17516"/>
    </row>
    <row r="17517" spans="61:66" x14ac:dyDescent="0.25">
      <c r="BI17517"/>
      <c r="BJ17517"/>
      <c r="BK17517"/>
      <c r="BL17517"/>
      <c r="BM17517"/>
      <c r="BN17517"/>
    </row>
    <row r="17518" spans="61:66" x14ac:dyDescent="0.25">
      <c r="BI17518"/>
      <c r="BJ17518"/>
      <c r="BK17518"/>
      <c r="BL17518"/>
      <c r="BM17518"/>
      <c r="BN17518"/>
    </row>
    <row r="17519" spans="61:66" x14ac:dyDescent="0.25">
      <c r="BI17519"/>
      <c r="BJ17519"/>
      <c r="BK17519"/>
      <c r="BL17519"/>
      <c r="BM17519"/>
      <c r="BN17519"/>
    </row>
    <row r="17520" spans="61:66" x14ac:dyDescent="0.25">
      <c r="BI17520"/>
      <c r="BJ17520"/>
      <c r="BK17520"/>
      <c r="BL17520"/>
      <c r="BM17520"/>
      <c r="BN17520"/>
    </row>
    <row r="17521" spans="61:66" x14ac:dyDescent="0.25">
      <c r="BI17521"/>
      <c r="BJ17521"/>
      <c r="BK17521"/>
      <c r="BL17521"/>
      <c r="BM17521"/>
      <c r="BN17521"/>
    </row>
    <row r="17522" spans="61:66" x14ac:dyDescent="0.25">
      <c r="BI17522"/>
      <c r="BJ17522"/>
      <c r="BK17522"/>
      <c r="BL17522"/>
      <c r="BM17522"/>
      <c r="BN17522"/>
    </row>
    <row r="17523" spans="61:66" x14ac:dyDescent="0.25">
      <c r="BI17523"/>
      <c r="BJ17523"/>
      <c r="BK17523"/>
      <c r="BL17523"/>
      <c r="BM17523"/>
      <c r="BN17523"/>
    </row>
    <row r="17524" spans="61:66" x14ac:dyDescent="0.25">
      <c r="BI17524"/>
      <c r="BJ17524"/>
      <c r="BK17524"/>
      <c r="BL17524"/>
      <c r="BM17524"/>
      <c r="BN17524"/>
    </row>
    <row r="17525" spans="61:66" x14ac:dyDescent="0.25">
      <c r="BI17525"/>
      <c r="BJ17525"/>
      <c r="BK17525"/>
      <c r="BL17525"/>
      <c r="BM17525"/>
      <c r="BN17525"/>
    </row>
    <row r="17526" spans="61:66" x14ac:dyDescent="0.25">
      <c r="BI17526"/>
      <c r="BJ17526"/>
      <c r="BK17526"/>
      <c r="BL17526"/>
      <c r="BM17526"/>
      <c r="BN17526"/>
    </row>
    <row r="17527" spans="61:66" x14ac:dyDescent="0.25">
      <c r="BI17527"/>
      <c r="BJ17527"/>
      <c r="BK17527"/>
      <c r="BL17527"/>
      <c r="BM17527"/>
      <c r="BN17527"/>
    </row>
    <row r="17528" spans="61:66" x14ac:dyDescent="0.25">
      <c r="BI17528"/>
      <c r="BJ17528"/>
      <c r="BK17528"/>
      <c r="BL17528"/>
      <c r="BM17528"/>
      <c r="BN17528"/>
    </row>
    <row r="17529" spans="61:66" x14ac:dyDescent="0.25">
      <c r="BI17529"/>
      <c r="BJ17529"/>
      <c r="BK17529"/>
      <c r="BL17529"/>
      <c r="BM17529"/>
      <c r="BN17529"/>
    </row>
    <row r="17530" spans="61:66" x14ac:dyDescent="0.25">
      <c r="BI17530"/>
      <c r="BJ17530"/>
      <c r="BK17530"/>
      <c r="BL17530"/>
      <c r="BM17530"/>
      <c r="BN17530"/>
    </row>
    <row r="17531" spans="61:66" x14ac:dyDescent="0.25">
      <c r="BI17531"/>
      <c r="BJ17531"/>
      <c r="BK17531"/>
      <c r="BL17531"/>
      <c r="BM17531"/>
      <c r="BN17531"/>
    </row>
    <row r="17532" spans="61:66" x14ac:dyDescent="0.25">
      <c r="BI17532"/>
      <c r="BJ17532"/>
      <c r="BK17532"/>
      <c r="BL17532"/>
      <c r="BM17532"/>
      <c r="BN17532"/>
    </row>
    <row r="17533" spans="61:66" x14ac:dyDescent="0.25">
      <c r="BI17533"/>
      <c r="BJ17533"/>
      <c r="BK17533"/>
      <c r="BL17533"/>
      <c r="BM17533"/>
      <c r="BN17533"/>
    </row>
    <row r="17534" spans="61:66" x14ac:dyDescent="0.25">
      <c r="BI17534"/>
      <c r="BJ17534"/>
      <c r="BK17534"/>
      <c r="BL17534"/>
      <c r="BM17534"/>
      <c r="BN17534"/>
    </row>
    <row r="17535" spans="61:66" x14ac:dyDescent="0.25">
      <c r="BI17535"/>
      <c r="BJ17535"/>
      <c r="BK17535"/>
      <c r="BL17535"/>
      <c r="BM17535"/>
      <c r="BN17535"/>
    </row>
    <row r="17536" spans="61:66" x14ac:dyDescent="0.25">
      <c r="BI17536"/>
      <c r="BJ17536"/>
      <c r="BK17536"/>
      <c r="BL17536"/>
      <c r="BM17536"/>
      <c r="BN17536"/>
    </row>
    <row r="17537" spans="61:66" x14ac:dyDescent="0.25">
      <c r="BI17537"/>
      <c r="BJ17537"/>
      <c r="BK17537"/>
      <c r="BL17537"/>
      <c r="BM17537"/>
      <c r="BN17537"/>
    </row>
    <row r="17538" spans="61:66" x14ac:dyDescent="0.25">
      <c r="BI17538"/>
      <c r="BJ17538"/>
      <c r="BK17538"/>
      <c r="BL17538"/>
      <c r="BM17538"/>
      <c r="BN17538"/>
    </row>
    <row r="17539" spans="61:66" x14ac:dyDescent="0.25">
      <c r="BI17539"/>
      <c r="BJ17539"/>
      <c r="BK17539"/>
      <c r="BL17539"/>
      <c r="BM17539"/>
      <c r="BN17539"/>
    </row>
    <row r="17540" spans="61:66" x14ac:dyDescent="0.25">
      <c r="BI17540"/>
      <c r="BJ17540"/>
      <c r="BK17540"/>
      <c r="BL17540"/>
      <c r="BM17540"/>
      <c r="BN17540"/>
    </row>
    <row r="17541" spans="61:66" x14ac:dyDescent="0.25">
      <c r="BI17541"/>
      <c r="BJ17541"/>
      <c r="BK17541"/>
      <c r="BL17541"/>
      <c r="BM17541"/>
      <c r="BN17541"/>
    </row>
    <row r="17542" spans="61:66" x14ac:dyDescent="0.25">
      <c r="BI17542"/>
      <c r="BJ17542"/>
      <c r="BK17542"/>
      <c r="BL17542"/>
      <c r="BM17542"/>
      <c r="BN17542"/>
    </row>
    <row r="17543" spans="61:66" x14ac:dyDescent="0.25">
      <c r="BI17543"/>
      <c r="BJ17543"/>
      <c r="BK17543"/>
      <c r="BL17543"/>
      <c r="BM17543"/>
      <c r="BN17543"/>
    </row>
    <row r="17544" spans="61:66" x14ac:dyDescent="0.25">
      <c r="BI17544"/>
      <c r="BJ17544"/>
      <c r="BK17544"/>
      <c r="BL17544"/>
      <c r="BM17544"/>
      <c r="BN17544"/>
    </row>
    <row r="17545" spans="61:66" x14ac:dyDescent="0.25">
      <c r="BI17545"/>
      <c r="BJ17545"/>
      <c r="BK17545"/>
      <c r="BL17545"/>
      <c r="BM17545"/>
      <c r="BN17545"/>
    </row>
    <row r="17546" spans="61:66" x14ac:dyDescent="0.25">
      <c r="BI17546"/>
      <c r="BJ17546"/>
      <c r="BK17546"/>
      <c r="BL17546"/>
      <c r="BM17546"/>
      <c r="BN17546"/>
    </row>
    <row r="17547" spans="61:66" x14ac:dyDescent="0.25">
      <c r="BI17547"/>
      <c r="BJ17547"/>
      <c r="BK17547"/>
      <c r="BL17547"/>
      <c r="BM17547"/>
      <c r="BN17547"/>
    </row>
    <row r="17548" spans="61:66" x14ac:dyDescent="0.25">
      <c r="BI17548"/>
      <c r="BJ17548"/>
      <c r="BK17548"/>
      <c r="BL17548"/>
      <c r="BM17548"/>
      <c r="BN17548"/>
    </row>
    <row r="17549" spans="61:66" x14ac:dyDescent="0.25">
      <c r="BI17549"/>
      <c r="BJ17549"/>
      <c r="BK17549"/>
      <c r="BL17549"/>
      <c r="BM17549"/>
      <c r="BN17549"/>
    </row>
    <row r="17550" spans="61:66" x14ac:dyDescent="0.25">
      <c r="BI17550"/>
      <c r="BJ17550"/>
      <c r="BK17550"/>
      <c r="BL17550"/>
      <c r="BM17550"/>
      <c r="BN17550"/>
    </row>
    <row r="17551" spans="61:66" x14ac:dyDescent="0.25">
      <c r="BI17551"/>
      <c r="BJ17551"/>
      <c r="BK17551"/>
      <c r="BL17551"/>
      <c r="BM17551"/>
      <c r="BN17551"/>
    </row>
    <row r="17552" spans="61:66" x14ac:dyDescent="0.25">
      <c r="BI17552"/>
      <c r="BJ17552"/>
      <c r="BK17552"/>
      <c r="BL17552"/>
      <c r="BM17552"/>
      <c r="BN17552"/>
    </row>
    <row r="17553" spans="61:66" x14ac:dyDescent="0.25">
      <c r="BI17553"/>
      <c r="BJ17553"/>
      <c r="BK17553"/>
      <c r="BL17553"/>
      <c r="BM17553"/>
      <c r="BN17553"/>
    </row>
    <row r="17554" spans="61:66" x14ac:dyDescent="0.25">
      <c r="BI17554"/>
      <c r="BJ17554"/>
      <c r="BK17554"/>
      <c r="BL17554"/>
      <c r="BM17554"/>
      <c r="BN17554"/>
    </row>
    <row r="17555" spans="61:66" x14ac:dyDescent="0.25">
      <c r="BI17555"/>
      <c r="BJ17555"/>
      <c r="BK17555"/>
      <c r="BL17555"/>
      <c r="BM17555"/>
      <c r="BN17555"/>
    </row>
    <row r="17556" spans="61:66" x14ac:dyDescent="0.25">
      <c r="BI17556"/>
      <c r="BJ17556"/>
      <c r="BK17556"/>
      <c r="BL17556"/>
      <c r="BM17556"/>
      <c r="BN17556"/>
    </row>
    <row r="17557" spans="61:66" x14ac:dyDescent="0.25">
      <c r="BI17557"/>
      <c r="BJ17557"/>
      <c r="BK17557"/>
      <c r="BL17557"/>
      <c r="BM17557"/>
      <c r="BN17557"/>
    </row>
    <row r="17558" spans="61:66" x14ac:dyDescent="0.25">
      <c r="BI17558"/>
      <c r="BJ17558"/>
      <c r="BK17558"/>
      <c r="BL17558"/>
      <c r="BM17558"/>
      <c r="BN17558"/>
    </row>
    <row r="17559" spans="61:66" x14ac:dyDescent="0.25">
      <c r="BI17559"/>
      <c r="BJ17559"/>
      <c r="BK17559"/>
      <c r="BL17559"/>
      <c r="BM17559"/>
      <c r="BN17559"/>
    </row>
    <row r="17560" spans="61:66" x14ac:dyDescent="0.25">
      <c r="BI17560"/>
      <c r="BJ17560"/>
      <c r="BK17560"/>
      <c r="BL17560"/>
      <c r="BM17560"/>
      <c r="BN17560"/>
    </row>
    <row r="17561" spans="61:66" x14ac:dyDescent="0.25">
      <c r="BI17561"/>
      <c r="BJ17561"/>
      <c r="BK17561"/>
      <c r="BL17561"/>
      <c r="BM17561"/>
      <c r="BN17561"/>
    </row>
    <row r="17562" spans="61:66" x14ac:dyDescent="0.25">
      <c r="BI17562"/>
      <c r="BJ17562"/>
      <c r="BK17562"/>
      <c r="BL17562"/>
      <c r="BM17562"/>
      <c r="BN17562"/>
    </row>
    <row r="17563" spans="61:66" x14ac:dyDescent="0.25">
      <c r="BI17563"/>
      <c r="BJ17563"/>
      <c r="BK17563"/>
      <c r="BL17563"/>
      <c r="BM17563"/>
      <c r="BN17563"/>
    </row>
    <row r="17564" spans="61:66" x14ac:dyDescent="0.25">
      <c r="BI17564"/>
      <c r="BJ17564"/>
      <c r="BK17564"/>
      <c r="BL17564"/>
      <c r="BM17564"/>
      <c r="BN17564"/>
    </row>
    <row r="17565" spans="61:66" x14ac:dyDescent="0.25">
      <c r="BI17565"/>
      <c r="BJ17565"/>
      <c r="BK17565"/>
      <c r="BL17565"/>
      <c r="BM17565"/>
      <c r="BN17565"/>
    </row>
    <row r="17566" spans="61:66" x14ac:dyDescent="0.25">
      <c r="BI17566"/>
      <c r="BJ17566"/>
      <c r="BK17566"/>
      <c r="BL17566"/>
      <c r="BM17566"/>
      <c r="BN17566"/>
    </row>
    <row r="17567" spans="61:66" x14ac:dyDescent="0.25">
      <c r="BI17567"/>
      <c r="BJ17567"/>
      <c r="BK17567"/>
      <c r="BL17567"/>
      <c r="BM17567"/>
      <c r="BN17567"/>
    </row>
    <row r="17568" spans="61:66" x14ac:dyDescent="0.25">
      <c r="BI17568"/>
      <c r="BJ17568"/>
      <c r="BK17568"/>
      <c r="BL17568"/>
      <c r="BM17568"/>
      <c r="BN17568"/>
    </row>
    <row r="17569" spans="61:66" x14ac:dyDescent="0.25">
      <c r="BI17569"/>
      <c r="BJ17569"/>
      <c r="BK17569"/>
      <c r="BL17569"/>
      <c r="BM17569"/>
      <c r="BN17569"/>
    </row>
    <row r="17570" spans="61:66" x14ac:dyDescent="0.25">
      <c r="BI17570"/>
      <c r="BJ17570"/>
      <c r="BK17570"/>
      <c r="BL17570"/>
      <c r="BM17570"/>
      <c r="BN17570"/>
    </row>
    <row r="17571" spans="61:66" x14ac:dyDescent="0.25">
      <c r="BI17571"/>
      <c r="BJ17571"/>
      <c r="BK17571"/>
      <c r="BL17571"/>
      <c r="BM17571"/>
      <c r="BN17571"/>
    </row>
    <row r="17572" spans="61:66" x14ac:dyDescent="0.25">
      <c r="BI17572"/>
      <c r="BJ17572"/>
      <c r="BK17572"/>
      <c r="BL17572"/>
      <c r="BM17572"/>
      <c r="BN17572"/>
    </row>
    <row r="17573" spans="61:66" x14ac:dyDescent="0.25">
      <c r="BI17573"/>
      <c r="BJ17573"/>
      <c r="BK17573"/>
      <c r="BL17573"/>
      <c r="BM17573"/>
      <c r="BN17573"/>
    </row>
    <row r="17574" spans="61:66" x14ac:dyDescent="0.25">
      <c r="BI17574"/>
      <c r="BJ17574"/>
      <c r="BK17574"/>
      <c r="BL17574"/>
      <c r="BM17574"/>
      <c r="BN17574"/>
    </row>
    <row r="17575" spans="61:66" x14ac:dyDescent="0.25">
      <c r="BI17575"/>
      <c r="BJ17575"/>
      <c r="BK17575"/>
      <c r="BL17575"/>
      <c r="BM17575"/>
      <c r="BN17575"/>
    </row>
    <row r="17576" spans="61:66" x14ac:dyDescent="0.25">
      <c r="BI17576"/>
      <c r="BJ17576"/>
      <c r="BK17576"/>
      <c r="BL17576"/>
      <c r="BM17576"/>
      <c r="BN17576"/>
    </row>
    <row r="17577" spans="61:66" x14ac:dyDescent="0.25">
      <c r="BI17577"/>
      <c r="BJ17577"/>
      <c r="BK17577"/>
      <c r="BL17577"/>
      <c r="BM17577"/>
      <c r="BN17577"/>
    </row>
    <row r="17578" spans="61:66" x14ac:dyDescent="0.25">
      <c r="BI17578"/>
      <c r="BJ17578"/>
      <c r="BK17578"/>
      <c r="BL17578"/>
      <c r="BM17578"/>
      <c r="BN17578"/>
    </row>
    <row r="17579" spans="61:66" x14ac:dyDescent="0.25">
      <c r="BI17579"/>
      <c r="BJ17579"/>
      <c r="BK17579"/>
      <c r="BL17579"/>
      <c r="BM17579"/>
      <c r="BN17579"/>
    </row>
    <row r="17580" spans="61:66" x14ac:dyDescent="0.25">
      <c r="BI17580"/>
      <c r="BJ17580"/>
      <c r="BK17580"/>
      <c r="BL17580"/>
      <c r="BM17580"/>
      <c r="BN17580"/>
    </row>
    <row r="17581" spans="61:66" x14ac:dyDescent="0.25">
      <c r="BI17581"/>
      <c r="BJ17581"/>
      <c r="BK17581"/>
      <c r="BL17581"/>
      <c r="BM17581"/>
      <c r="BN17581"/>
    </row>
    <row r="17582" spans="61:66" x14ac:dyDescent="0.25">
      <c r="BI17582"/>
      <c r="BJ17582"/>
      <c r="BK17582"/>
      <c r="BL17582"/>
      <c r="BM17582"/>
      <c r="BN17582"/>
    </row>
    <row r="17583" spans="61:66" x14ac:dyDescent="0.25">
      <c r="BI17583"/>
      <c r="BJ17583"/>
      <c r="BK17583"/>
      <c r="BL17583"/>
      <c r="BM17583"/>
      <c r="BN17583"/>
    </row>
    <row r="17584" spans="61:66" x14ac:dyDescent="0.25">
      <c r="BI17584"/>
      <c r="BJ17584"/>
      <c r="BK17584"/>
      <c r="BL17584"/>
      <c r="BM17584"/>
      <c r="BN17584"/>
    </row>
    <row r="17585" spans="61:66" x14ac:dyDescent="0.25">
      <c r="BI17585"/>
      <c r="BJ17585"/>
      <c r="BK17585"/>
      <c r="BL17585"/>
      <c r="BM17585"/>
      <c r="BN17585"/>
    </row>
    <row r="17586" spans="61:66" x14ac:dyDescent="0.25">
      <c r="BI17586"/>
      <c r="BJ17586"/>
      <c r="BK17586"/>
      <c r="BL17586"/>
      <c r="BM17586"/>
      <c r="BN17586"/>
    </row>
    <row r="17587" spans="61:66" x14ac:dyDescent="0.25">
      <c r="BI17587"/>
      <c r="BJ17587"/>
      <c r="BK17587"/>
      <c r="BL17587"/>
      <c r="BM17587"/>
      <c r="BN17587"/>
    </row>
    <row r="17588" spans="61:66" x14ac:dyDescent="0.25">
      <c r="BI17588"/>
      <c r="BJ17588"/>
      <c r="BK17588"/>
      <c r="BL17588"/>
      <c r="BM17588"/>
      <c r="BN17588"/>
    </row>
    <row r="17589" spans="61:66" x14ac:dyDescent="0.25">
      <c r="BI17589"/>
      <c r="BJ17589"/>
      <c r="BK17589"/>
      <c r="BL17589"/>
      <c r="BM17589"/>
      <c r="BN17589"/>
    </row>
    <row r="17590" spans="61:66" x14ac:dyDescent="0.25">
      <c r="BI17590"/>
      <c r="BJ17590"/>
      <c r="BK17590"/>
      <c r="BL17590"/>
      <c r="BM17590"/>
      <c r="BN17590"/>
    </row>
    <row r="17591" spans="61:66" x14ac:dyDescent="0.25">
      <c r="BI17591"/>
      <c r="BJ17591"/>
      <c r="BK17591"/>
      <c r="BL17591"/>
      <c r="BM17591"/>
      <c r="BN17591"/>
    </row>
    <row r="17592" spans="61:66" x14ac:dyDescent="0.25">
      <c r="BI17592"/>
      <c r="BJ17592"/>
      <c r="BK17592"/>
      <c r="BL17592"/>
      <c r="BM17592"/>
      <c r="BN17592"/>
    </row>
    <row r="17593" spans="61:66" x14ac:dyDescent="0.25">
      <c r="BI17593"/>
      <c r="BJ17593"/>
      <c r="BK17593"/>
      <c r="BL17593"/>
      <c r="BM17593"/>
      <c r="BN17593"/>
    </row>
    <row r="17594" spans="61:66" x14ac:dyDescent="0.25">
      <c r="BI17594"/>
      <c r="BJ17594"/>
      <c r="BK17594"/>
      <c r="BL17594"/>
      <c r="BM17594"/>
      <c r="BN17594"/>
    </row>
    <row r="17595" spans="61:66" x14ac:dyDescent="0.25">
      <c r="BI17595"/>
      <c r="BJ17595"/>
      <c r="BK17595"/>
      <c r="BL17595"/>
      <c r="BM17595"/>
      <c r="BN17595"/>
    </row>
    <row r="17596" spans="61:66" x14ac:dyDescent="0.25">
      <c r="BI17596"/>
      <c r="BJ17596"/>
      <c r="BK17596"/>
      <c r="BL17596"/>
      <c r="BM17596"/>
      <c r="BN17596"/>
    </row>
    <row r="17597" spans="61:66" x14ac:dyDescent="0.25">
      <c r="BI17597"/>
      <c r="BJ17597"/>
      <c r="BK17597"/>
      <c r="BL17597"/>
      <c r="BM17597"/>
      <c r="BN17597"/>
    </row>
    <row r="17598" spans="61:66" x14ac:dyDescent="0.25">
      <c r="BI17598"/>
      <c r="BJ17598"/>
      <c r="BK17598"/>
      <c r="BL17598"/>
      <c r="BM17598"/>
      <c r="BN17598"/>
    </row>
    <row r="17599" spans="61:66" x14ac:dyDescent="0.25">
      <c r="BI17599"/>
      <c r="BJ17599"/>
      <c r="BK17599"/>
      <c r="BL17599"/>
      <c r="BM17599"/>
      <c r="BN17599"/>
    </row>
    <row r="17600" spans="61:66" x14ac:dyDescent="0.25">
      <c r="BI17600"/>
      <c r="BJ17600"/>
      <c r="BK17600"/>
      <c r="BL17600"/>
      <c r="BM17600"/>
      <c r="BN17600"/>
    </row>
    <row r="17601" spans="61:66" x14ac:dyDescent="0.25">
      <c r="BI17601"/>
      <c r="BJ17601"/>
      <c r="BK17601"/>
      <c r="BL17601"/>
      <c r="BM17601"/>
      <c r="BN17601"/>
    </row>
    <row r="17602" spans="61:66" x14ac:dyDescent="0.25">
      <c r="BI17602"/>
      <c r="BJ17602"/>
      <c r="BK17602"/>
      <c r="BL17602"/>
      <c r="BM17602"/>
      <c r="BN17602"/>
    </row>
    <row r="17603" spans="61:66" x14ac:dyDescent="0.25">
      <c r="BI17603"/>
      <c r="BJ17603"/>
      <c r="BK17603"/>
      <c r="BL17603"/>
      <c r="BM17603"/>
      <c r="BN17603"/>
    </row>
    <row r="17604" spans="61:66" x14ac:dyDescent="0.25">
      <c r="BI17604"/>
      <c r="BJ17604"/>
      <c r="BK17604"/>
      <c r="BL17604"/>
      <c r="BM17604"/>
      <c r="BN17604"/>
    </row>
    <row r="17605" spans="61:66" x14ac:dyDescent="0.25">
      <c r="BI17605"/>
      <c r="BJ17605"/>
      <c r="BK17605"/>
      <c r="BL17605"/>
      <c r="BM17605"/>
      <c r="BN17605"/>
    </row>
    <row r="17606" spans="61:66" x14ac:dyDescent="0.25">
      <c r="BI17606"/>
      <c r="BJ17606"/>
      <c r="BK17606"/>
      <c r="BL17606"/>
      <c r="BM17606"/>
      <c r="BN17606"/>
    </row>
    <row r="17607" spans="61:66" x14ac:dyDescent="0.25">
      <c r="BI17607"/>
      <c r="BJ17607"/>
      <c r="BK17607"/>
      <c r="BL17607"/>
      <c r="BM17607"/>
      <c r="BN17607"/>
    </row>
    <row r="17608" spans="61:66" x14ac:dyDescent="0.25">
      <c r="BI17608"/>
      <c r="BJ17608"/>
      <c r="BK17608"/>
      <c r="BL17608"/>
      <c r="BM17608"/>
      <c r="BN17608"/>
    </row>
    <row r="17609" spans="61:66" x14ac:dyDescent="0.25">
      <c r="BI17609"/>
      <c r="BJ17609"/>
      <c r="BK17609"/>
      <c r="BL17609"/>
      <c r="BM17609"/>
      <c r="BN17609"/>
    </row>
    <row r="17610" spans="61:66" x14ac:dyDescent="0.25">
      <c r="BI17610"/>
      <c r="BJ17610"/>
      <c r="BK17610"/>
      <c r="BL17610"/>
      <c r="BM17610"/>
      <c r="BN17610"/>
    </row>
    <row r="17611" spans="61:66" x14ac:dyDescent="0.25">
      <c r="BI17611"/>
      <c r="BJ17611"/>
      <c r="BK17611"/>
      <c r="BL17611"/>
      <c r="BM17611"/>
      <c r="BN17611"/>
    </row>
    <row r="17612" spans="61:66" x14ac:dyDescent="0.25">
      <c r="BI17612"/>
      <c r="BJ17612"/>
      <c r="BK17612"/>
      <c r="BL17612"/>
      <c r="BM17612"/>
      <c r="BN17612"/>
    </row>
    <row r="17613" spans="61:66" x14ac:dyDescent="0.25">
      <c r="BI17613"/>
      <c r="BJ17613"/>
      <c r="BK17613"/>
      <c r="BL17613"/>
      <c r="BM17613"/>
      <c r="BN17613"/>
    </row>
    <row r="17614" spans="61:66" x14ac:dyDescent="0.25">
      <c r="BI17614"/>
      <c r="BJ17614"/>
      <c r="BK17614"/>
      <c r="BL17614"/>
      <c r="BM17614"/>
      <c r="BN17614"/>
    </row>
    <row r="17615" spans="61:66" x14ac:dyDescent="0.25">
      <c r="BI17615"/>
      <c r="BJ17615"/>
      <c r="BK17615"/>
      <c r="BL17615"/>
      <c r="BM17615"/>
      <c r="BN17615"/>
    </row>
    <row r="17616" spans="61:66" x14ac:dyDescent="0.25">
      <c r="BI17616"/>
      <c r="BJ17616"/>
      <c r="BK17616"/>
      <c r="BL17616"/>
      <c r="BM17616"/>
      <c r="BN17616"/>
    </row>
    <row r="17617" spans="61:66" x14ac:dyDescent="0.25">
      <c r="BI17617"/>
      <c r="BJ17617"/>
      <c r="BK17617"/>
      <c r="BL17617"/>
      <c r="BM17617"/>
      <c r="BN17617"/>
    </row>
    <row r="17618" spans="61:66" x14ac:dyDescent="0.25">
      <c r="BI17618"/>
      <c r="BJ17618"/>
      <c r="BK17618"/>
      <c r="BL17618"/>
      <c r="BM17618"/>
      <c r="BN17618"/>
    </row>
    <row r="17619" spans="61:66" x14ac:dyDescent="0.25">
      <c r="BI17619"/>
      <c r="BJ17619"/>
      <c r="BK17619"/>
      <c r="BL17619"/>
      <c r="BM17619"/>
      <c r="BN17619"/>
    </row>
    <row r="17620" spans="61:66" x14ac:dyDescent="0.25">
      <c r="BI17620"/>
      <c r="BJ17620"/>
      <c r="BK17620"/>
      <c r="BL17620"/>
      <c r="BM17620"/>
      <c r="BN17620"/>
    </row>
    <row r="17621" spans="61:66" x14ac:dyDescent="0.25">
      <c r="BI17621"/>
      <c r="BJ17621"/>
      <c r="BK17621"/>
      <c r="BL17621"/>
      <c r="BM17621"/>
      <c r="BN17621"/>
    </row>
    <row r="17622" spans="61:66" x14ac:dyDescent="0.25">
      <c r="BI17622"/>
      <c r="BJ17622"/>
      <c r="BK17622"/>
      <c r="BL17622"/>
      <c r="BM17622"/>
      <c r="BN17622"/>
    </row>
    <row r="17623" spans="61:66" x14ac:dyDescent="0.25">
      <c r="BI17623"/>
      <c r="BJ17623"/>
      <c r="BK17623"/>
      <c r="BL17623"/>
      <c r="BM17623"/>
      <c r="BN17623"/>
    </row>
    <row r="17624" spans="61:66" x14ac:dyDescent="0.25">
      <c r="BI17624"/>
      <c r="BJ17624"/>
      <c r="BK17624"/>
      <c r="BL17624"/>
      <c r="BM17624"/>
      <c r="BN17624"/>
    </row>
    <row r="17625" spans="61:66" x14ac:dyDescent="0.25">
      <c r="BI17625"/>
      <c r="BJ17625"/>
      <c r="BK17625"/>
      <c r="BL17625"/>
      <c r="BM17625"/>
      <c r="BN17625"/>
    </row>
    <row r="17626" spans="61:66" x14ac:dyDescent="0.25">
      <c r="BI17626"/>
      <c r="BJ17626"/>
      <c r="BK17626"/>
      <c r="BL17626"/>
      <c r="BM17626"/>
      <c r="BN17626"/>
    </row>
    <row r="17627" spans="61:66" x14ac:dyDescent="0.25">
      <c r="BI17627"/>
      <c r="BJ17627"/>
      <c r="BK17627"/>
      <c r="BL17627"/>
      <c r="BM17627"/>
      <c r="BN17627"/>
    </row>
    <row r="17628" spans="61:66" x14ac:dyDescent="0.25">
      <c r="BI17628"/>
      <c r="BJ17628"/>
      <c r="BK17628"/>
      <c r="BL17628"/>
      <c r="BM17628"/>
      <c r="BN17628"/>
    </row>
    <row r="17629" spans="61:66" x14ac:dyDescent="0.25">
      <c r="BI17629"/>
      <c r="BJ17629"/>
      <c r="BK17629"/>
      <c r="BL17629"/>
      <c r="BM17629"/>
      <c r="BN17629"/>
    </row>
    <row r="17630" spans="61:66" x14ac:dyDescent="0.25">
      <c r="BI17630"/>
      <c r="BJ17630"/>
      <c r="BK17630"/>
      <c r="BL17630"/>
      <c r="BM17630"/>
      <c r="BN17630"/>
    </row>
    <row r="17631" spans="61:66" x14ac:dyDescent="0.25">
      <c r="BI17631"/>
      <c r="BJ17631"/>
      <c r="BK17631"/>
      <c r="BL17631"/>
      <c r="BM17631"/>
      <c r="BN17631"/>
    </row>
    <row r="17632" spans="61:66" x14ac:dyDescent="0.25">
      <c r="BI17632"/>
      <c r="BJ17632"/>
      <c r="BK17632"/>
      <c r="BL17632"/>
      <c r="BM17632"/>
      <c r="BN17632"/>
    </row>
    <row r="17633" spans="61:66" x14ac:dyDescent="0.25">
      <c r="BI17633"/>
      <c r="BJ17633"/>
      <c r="BK17633"/>
      <c r="BL17633"/>
      <c r="BM17633"/>
      <c r="BN17633"/>
    </row>
    <row r="17634" spans="61:66" x14ac:dyDescent="0.25">
      <c r="BI17634"/>
      <c r="BJ17634"/>
      <c r="BK17634"/>
      <c r="BL17634"/>
      <c r="BM17634"/>
      <c r="BN17634"/>
    </row>
    <row r="17635" spans="61:66" x14ac:dyDescent="0.25">
      <c r="BI17635"/>
      <c r="BJ17635"/>
      <c r="BK17635"/>
      <c r="BL17635"/>
      <c r="BM17635"/>
      <c r="BN17635"/>
    </row>
    <row r="17636" spans="61:66" x14ac:dyDescent="0.25">
      <c r="BI17636"/>
      <c r="BJ17636"/>
      <c r="BK17636"/>
      <c r="BL17636"/>
      <c r="BM17636"/>
      <c r="BN17636"/>
    </row>
    <row r="17637" spans="61:66" x14ac:dyDescent="0.25">
      <c r="BI17637"/>
      <c r="BJ17637"/>
      <c r="BK17637"/>
      <c r="BL17637"/>
      <c r="BM17637"/>
      <c r="BN17637"/>
    </row>
    <row r="17638" spans="61:66" x14ac:dyDescent="0.25">
      <c r="BI17638"/>
      <c r="BJ17638"/>
      <c r="BK17638"/>
      <c r="BL17638"/>
      <c r="BM17638"/>
      <c r="BN17638"/>
    </row>
    <row r="17639" spans="61:66" x14ac:dyDescent="0.25">
      <c r="BI17639"/>
      <c r="BJ17639"/>
      <c r="BK17639"/>
      <c r="BL17639"/>
      <c r="BM17639"/>
      <c r="BN17639"/>
    </row>
    <row r="17640" spans="61:66" x14ac:dyDescent="0.25">
      <c r="BI17640"/>
      <c r="BJ17640"/>
      <c r="BK17640"/>
      <c r="BL17640"/>
      <c r="BM17640"/>
      <c r="BN17640"/>
    </row>
    <row r="17641" spans="61:66" x14ac:dyDescent="0.25">
      <c r="BI17641"/>
      <c r="BJ17641"/>
      <c r="BK17641"/>
      <c r="BL17641"/>
      <c r="BM17641"/>
      <c r="BN17641"/>
    </row>
    <row r="17642" spans="61:66" x14ac:dyDescent="0.25">
      <c r="BI17642"/>
      <c r="BJ17642"/>
      <c r="BK17642"/>
      <c r="BL17642"/>
      <c r="BM17642"/>
      <c r="BN17642"/>
    </row>
    <row r="17643" spans="61:66" x14ac:dyDescent="0.25">
      <c r="BI17643"/>
      <c r="BJ17643"/>
      <c r="BK17643"/>
      <c r="BL17643"/>
      <c r="BM17643"/>
      <c r="BN17643"/>
    </row>
    <row r="17644" spans="61:66" x14ac:dyDescent="0.25">
      <c r="BI17644"/>
      <c r="BJ17644"/>
      <c r="BK17644"/>
      <c r="BL17644"/>
      <c r="BM17644"/>
      <c r="BN17644"/>
    </row>
    <row r="17645" spans="61:66" x14ac:dyDescent="0.25">
      <c r="BI17645"/>
      <c r="BJ17645"/>
      <c r="BK17645"/>
      <c r="BL17645"/>
      <c r="BM17645"/>
      <c r="BN17645"/>
    </row>
    <row r="17646" spans="61:66" x14ac:dyDescent="0.25">
      <c r="BI17646"/>
      <c r="BJ17646"/>
      <c r="BK17646"/>
      <c r="BL17646"/>
      <c r="BM17646"/>
      <c r="BN17646"/>
    </row>
    <row r="17647" spans="61:66" x14ac:dyDescent="0.25">
      <c r="BI17647"/>
      <c r="BJ17647"/>
      <c r="BK17647"/>
      <c r="BL17647"/>
      <c r="BM17647"/>
      <c r="BN17647"/>
    </row>
    <row r="17648" spans="61:66" x14ac:dyDescent="0.25">
      <c r="BI17648"/>
      <c r="BJ17648"/>
      <c r="BK17648"/>
      <c r="BL17648"/>
      <c r="BM17648"/>
      <c r="BN17648"/>
    </row>
    <row r="17649" spans="61:66" x14ac:dyDescent="0.25">
      <c r="BI17649"/>
      <c r="BJ17649"/>
      <c r="BK17649"/>
      <c r="BL17649"/>
      <c r="BM17649"/>
      <c r="BN17649"/>
    </row>
    <row r="17650" spans="61:66" x14ac:dyDescent="0.25">
      <c r="BI17650"/>
      <c r="BJ17650"/>
      <c r="BK17650"/>
      <c r="BL17650"/>
      <c r="BM17650"/>
      <c r="BN17650"/>
    </row>
    <row r="17651" spans="61:66" x14ac:dyDescent="0.25">
      <c r="BI17651"/>
      <c r="BJ17651"/>
      <c r="BK17651"/>
      <c r="BL17651"/>
      <c r="BM17651"/>
      <c r="BN17651"/>
    </row>
    <row r="17652" spans="61:66" x14ac:dyDescent="0.25">
      <c r="BI17652"/>
      <c r="BJ17652"/>
      <c r="BK17652"/>
      <c r="BL17652"/>
      <c r="BM17652"/>
      <c r="BN17652"/>
    </row>
    <row r="17653" spans="61:66" x14ac:dyDescent="0.25">
      <c r="BI17653"/>
      <c r="BJ17653"/>
      <c r="BK17653"/>
      <c r="BL17653"/>
      <c r="BM17653"/>
      <c r="BN17653"/>
    </row>
    <row r="17654" spans="61:66" x14ac:dyDescent="0.25">
      <c r="BI17654"/>
      <c r="BJ17654"/>
      <c r="BK17654"/>
      <c r="BL17654"/>
      <c r="BM17654"/>
      <c r="BN17654"/>
    </row>
    <row r="17655" spans="61:66" x14ac:dyDescent="0.25">
      <c r="BI17655"/>
      <c r="BJ17655"/>
      <c r="BK17655"/>
      <c r="BL17655"/>
      <c r="BM17655"/>
      <c r="BN17655"/>
    </row>
    <row r="17656" spans="61:66" x14ac:dyDescent="0.25">
      <c r="BI17656"/>
      <c r="BJ17656"/>
      <c r="BK17656"/>
      <c r="BL17656"/>
      <c r="BM17656"/>
      <c r="BN17656"/>
    </row>
    <row r="17657" spans="61:66" x14ac:dyDescent="0.25">
      <c r="BI17657"/>
      <c r="BJ17657"/>
      <c r="BK17657"/>
      <c r="BL17657"/>
      <c r="BM17657"/>
      <c r="BN17657"/>
    </row>
    <row r="17658" spans="61:66" x14ac:dyDescent="0.25">
      <c r="BI17658"/>
      <c r="BJ17658"/>
      <c r="BK17658"/>
      <c r="BL17658"/>
      <c r="BM17658"/>
      <c r="BN17658"/>
    </row>
    <row r="17659" spans="61:66" x14ac:dyDescent="0.25">
      <c r="BI17659"/>
      <c r="BJ17659"/>
      <c r="BK17659"/>
      <c r="BL17659"/>
      <c r="BM17659"/>
      <c r="BN17659"/>
    </row>
    <row r="17660" spans="61:66" x14ac:dyDescent="0.25">
      <c r="BI17660"/>
      <c r="BJ17660"/>
      <c r="BK17660"/>
      <c r="BL17660"/>
      <c r="BM17660"/>
      <c r="BN17660"/>
    </row>
    <row r="17661" spans="61:66" x14ac:dyDescent="0.25">
      <c r="BI17661"/>
      <c r="BJ17661"/>
      <c r="BK17661"/>
      <c r="BL17661"/>
      <c r="BM17661"/>
      <c r="BN17661"/>
    </row>
    <row r="17662" spans="61:66" x14ac:dyDescent="0.25">
      <c r="BI17662"/>
      <c r="BJ17662"/>
      <c r="BK17662"/>
      <c r="BL17662"/>
      <c r="BM17662"/>
      <c r="BN17662"/>
    </row>
    <row r="17663" spans="61:66" x14ac:dyDescent="0.25">
      <c r="BI17663"/>
      <c r="BJ17663"/>
      <c r="BK17663"/>
      <c r="BL17663"/>
      <c r="BM17663"/>
      <c r="BN17663"/>
    </row>
    <row r="17664" spans="61:66" x14ac:dyDescent="0.25">
      <c r="BI17664"/>
      <c r="BJ17664"/>
      <c r="BK17664"/>
      <c r="BL17664"/>
      <c r="BM17664"/>
      <c r="BN17664"/>
    </row>
    <row r="17665" spans="61:66" x14ac:dyDescent="0.25">
      <c r="BI17665"/>
      <c r="BJ17665"/>
      <c r="BK17665"/>
      <c r="BL17665"/>
      <c r="BM17665"/>
      <c r="BN17665"/>
    </row>
    <row r="17666" spans="61:66" x14ac:dyDescent="0.25">
      <c r="BI17666"/>
      <c r="BJ17666"/>
      <c r="BK17666"/>
      <c r="BL17666"/>
      <c r="BM17666"/>
      <c r="BN17666"/>
    </row>
    <row r="17667" spans="61:66" x14ac:dyDescent="0.25">
      <c r="BI17667"/>
      <c r="BJ17667"/>
      <c r="BK17667"/>
      <c r="BL17667"/>
      <c r="BM17667"/>
      <c r="BN17667"/>
    </row>
    <row r="17668" spans="61:66" x14ac:dyDescent="0.25">
      <c r="BI17668"/>
      <c r="BJ17668"/>
      <c r="BK17668"/>
      <c r="BL17668"/>
      <c r="BM17668"/>
      <c r="BN17668"/>
    </row>
    <row r="17669" spans="61:66" x14ac:dyDescent="0.25">
      <c r="BI17669"/>
      <c r="BJ17669"/>
      <c r="BK17669"/>
      <c r="BL17669"/>
      <c r="BM17669"/>
      <c r="BN17669"/>
    </row>
    <row r="17670" spans="61:66" x14ac:dyDescent="0.25">
      <c r="BI17670"/>
      <c r="BJ17670"/>
      <c r="BK17670"/>
      <c r="BL17670"/>
      <c r="BM17670"/>
      <c r="BN17670"/>
    </row>
    <row r="17671" spans="61:66" x14ac:dyDescent="0.25">
      <c r="BI17671"/>
      <c r="BJ17671"/>
      <c r="BK17671"/>
      <c r="BL17671"/>
      <c r="BM17671"/>
      <c r="BN17671"/>
    </row>
    <row r="17672" spans="61:66" x14ac:dyDescent="0.25">
      <c r="BI17672"/>
      <c r="BJ17672"/>
      <c r="BK17672"/>
      <c r="BL17672"/>
      <c r="BM17672"/>
      <c r="BN17672"/>
    </row>
    <row r="17673" spans="61:66" x14ac:dyDescent="0.25">
      <c r="BI17673"/>
      <c r="BJ17673"/>
      <c r="BK17673"/>
      <c r="BL17673"/>
      <c r="BM17673"/>
      <c r="BN17673"/>
    </row>
    <row r="17674" spans="61:66" x14ac:dyDescent="0.25">
      <c r="BI17674"/>
      <c r="BJ17674"/>
      <c r="BK17674"/>
      <c r="BL17674"/>
      <c r="BM17674"/>
      <c r="BN17674"/>
    </row>
    <row r="17675" spans="61:66" x14ac:dyDescent="0.25">
      <c r="BI17675"/>
      <c r="BJ17675"/>
      <c r="BK17675"/>
      <c r="BL17675"/>
      <c r="BM17675"/>
      <c r="BN17675"/>
    </row>
    <row r="17676" spans="61:66" x14ac:dyDescent="0.25">
      <c r="BI17676"/>
      <c r="BJ17676"/>
      <c r="BK17676"/>
      <c r="BL17676"/>
      <c r="BM17676"/>
      <c r="BN17676"/>
    </row>
    <row r="17677" spans="61:66" x14ac:dyDescent="0.25">
      <c r="BI17677"/>
      <c r="BJ17677"/>
      <c r="BK17677"/>
      <c r="BL17677"/>
      <c r="BM17677"/>
      <c r="BN17677"/>
    </row>
    <row r="17678" spans="61:66" x14ac:dyDescent="0.25">
      <c r="BI17678"/>
      <c r="BJ17678"/>
      <c r="BK17678"/>
      <c r="BL17678"/>
      <c r="BM17678"/>
      <c r="BN17678"/>
    </row>
    <row r="17679" spans="61:66" x14ac:dyDescent="0.25">
      <c r="BI17679"/>
      <c r="BJ17679"/>
      <c r="BK17679"/>
      <c r="BL17679"/>
      <c r="BM17679"/>
      <c r="BN17679"/>
    </row>
    <row r="17680" spans="61:66" x14ac:dyDescent="0.25">
      <c r="BI17680"/>
      <c r="BJ17680"/>
      <c r="BK17680"/>
      <c r="BL17680"/>
      <c r="BM17680"/>
      <c r="BN17680"/>
    </row>
    <row r="17681" spans="61:66" x14ac:dyDescent="0.25">
      <c r="BI17681"/>
      <c r="BJ17681"/>
      <c r="BK17681"/>
      <c r="BL17681"/>
      <c r="BM17681"/>
      <c r="BN17681"/>
    </row>
    <row r="17682" spans="61:66" x14ac:dyDescent="0.25">
      <c r="BI17682"/>
      <c r="BJ17682"/>
      <c r="BK17682"/>
      <c r="BL17682"/>
      <c r="BM17682"/>
      <c r="BN17682"/>
    </row>
    <row r="17683" spans="61:66" x14ac:dyDescent="0.25">
      <c r="BI17683"/>
      <c r="BJ17683"/>
      <c r="BK17683"/>
      <c r="BL17683"/>
      <c r="BM17683"/>
      <c r="BN17683"/>
    </row>
    <row r="17684" spans="61:66" x14ac:dyDescent="0.25">
      <c r="BI17684"/>
      <c r="BJ17684"/>
      <c r="BK17684"/>
      <c r="BL17684"/>
      <c r="BM17684"/>
      <c r="BN17684"/>
    </row>
    <row r="17685" spans="61:66" x14ac:dyDescent="0.25">
      <c r="BI17685"/>
      <c r="BJ17685"/>
      <c r="BK17685"/>
      <c r="BL17685"/>
      <c r="BM17685"/>
      <c r="BN17685"/>
    </row>
    <row r="17686" spans="61:66" x14ac:dyDescent="0.25">
      <c r="BI17686"/>
      <c r="BJ17686"/>
      <c r="BK17686"/>
      <c r="BL17686"/>
      <c r="BM17686"/>
      <c r="BN17686"/>
    </row>
    <row r="17687" spans="61:66" x14ac:dyDescent="0.25">
      <c r="BI17687"/>
      <c r="BJ17687"/>
      <c r="BK17687"/>
      <c r="BL17687"/>
      <c r="BM17687"/>
      <c r="BN17687"/>
    </row>
    <row r="17688" spans="61:66" x14ac:dyDescent="0.25">
      <c r="BI17688"/>
      <c r="BJ17688"/>
      <c r="BK17688"/>
      <c r="BL17688"/>
      <c r="BM17688"/>
      <c r="BN17688"/>
    </row>
    <row r="17689" spans="61:66" x14ac:dyDescent="0.25">
      <c r="BI17689"/>
      <c r="BJ17689"/>
      <c r="BK17689"/>
      <c r="BL17689"/>
      <c r="BM17689"/>
      <c r="BN17689"/>
    </row>
    <row r="17690" spans="61:66" x14ac:dyDescent="0.25">
      <c r="BI17690"/>
      <c r="BJ17690"/>
      <c r="BK17690"/>
      <c r="BL17690"/>
      <c r="BM17690"/>
      <c r="BN17690"/>
    </row>
    <row r="17691" spans="61:66" x14ac:dyDescent="0.25">
      <c r="BI17691"/>
      <c r="BJ17691"/>
      <c r="BK17691"/>
      <c r="BL17691"/>
      <c r="BM17691"/>
      <c r="BN17691"/>
    </row>
    <row r="17692" spans="61:66" x14ac:dyDescent="0.25">
      <c r="BI17692"/>
      <c r="BJ17692"/>
      <c r="BK17692"/>
      <c r="BL17692"/>
      <c r="BM17692"/>
      <c r="BN17692"/>
    </row>
    <row r="17693" spans="61:66" x14ac:dyDescent="0.25">
      <c r="BI17693"/>
      <c r="BJ17693"/>
      <c r="BK17693"/>
      <c r="BL17693"/>
      <c r="BM17693"/>
      <c r="BN17693"/>
    </row>
    <row r="17694" spans="61:66" x14ac:dyDescent="0.25">
      <c r="BI17694"/>
      <c r="BJ17694"/>
      <c r="BK17694"/>
      <c r="BL17694"/>
      <c r="BM17694"/>
      <c r="BN17694"/>
    </row>
    <row r="17695" spans="61:66" x14ac:dyDescent="0.25">
      <c r="BI17695"/>
      <c r="BJ17695"/>
      <c r="BK17695"/>
      <c r="BL17695"/>
      <c r="BM17695"/>
      <c r="BN17695"/>
    </row>
    <row r="17696" spans="61:66" x14ac:dyDescent="0.25">
      <c r="BI17696"/>
      <c r="BJ17696"/>
      <c r="BK17696"/>
      <c r="BL17696"/>
      <c r="BM17696"/>
      <c r="BN17696"/>
    </row>
    <row r="17697" spans="61:66" x14ac:dyDescent="0.25">
      <c r="BI17697"/>
      <c r="BJ17697"/>
      <c r="BK17697"/>
      <c r="BL17697"/>
      <c r="BM17697"/>
      <c r="BN17697"/>
    </row>
    <row r="17698" spans="61:66" x14ac:dyDescent="0.25">
      <c r="BI17698"/>
      <c r="BJ17698"/>
      <c r="BK17698"/>
      <c r="BL17698"/>
      <c r="BM17698"/>
      <c r="BN17698"/>
    </row>
    <row r="17699" spans="61:66" x14ac:dyDescent="0.25">
      <c r="BI17699"/>
      <c r="BJ17699"/>
      <c r="BK17699"/>
      <c r="BL17699"/>
      <c r="BM17699"/>
      <c r="BN17699"/>
    </row>
    <row r="17700" spans="61:66" x14ac:dyDescent="0.25">
      <c r="BI17700"/>
      <c r="BJ17700"/>
      <c r="BK17700"/>
      <c r="BL17700"/>
      <c r="BM17700"/>
      <c r="BN17700"/>
    </row>
    <row r="17701" spans="61:66" x14ac:dyDescent="0.25">
      <c r="BI17701"/>
      <c r="BJ17701"/>
      <c r="BK17701"/>
      <c r="BL17701"/>
      <c r="BM17701"/>
      <c r="BN17701"/>
    </row>
    <row r="17702" spans="61:66" x14ac:dyDescent="0.25">
      <c r="BI17702"/>
      <c r="BJ17702"/>
      <c r="BK17702"/>
      <c r="BL17702"/>
      <c r="BM17702"/>
      <c r="BN17702"/>
    </row>
    <row r="17703" spans="61:66" x14ac:dyDescent="0.25">
      <c r="BI17703"/>
      <c r="BJ17703"/>
      <c r="BK17703"/>
      <c r="BL17703"/>
      <c r="BM17703"/>
      <c r="BN17703"/>
    </row>
    <row r="17704" spans="61:66" x14ac:dyDescent="0.25">
      <c r="BI17704"/>
      <c r="BJ17704"/>
      <c r="BK17704"/>
      <c r="BL17704"/>
      <c r="BM17704"/>
      <c r="BN17704"/>
    </row>
    <row r="17705" spans="61:66" x14ac:dyDescent="0.25">
      <c r="BI17705"/>
      <c r="BJ17705"/>
      <c r="BK17705"/>
      <c r="BL17705"/>
      <c r="BM17705"/>
      <c r="BN17705"/>
    </row>
    <row r="17706" spans="61:66" x14ac:dyDescent="0.25">
      <c r="BI17706"/>
      <c r="BJ17706"/>
      <c r="BK17706"/>
      <c r="BL17706"/>
      <c r="BM17706"/>
      <c r="BN17706"/>
    </row>
    <row r="17707" spans="61:66" x14ac:dyDescent="0.25">
      <c r="BI17707"/>
      <c r="BJ17707"/>
      <c r="BK17707"/>
      <c r="BL17707"/>
      <c r="BM17707"/>
      <c r="BN17707"/>
    </row>
    <row r="17708" spans="61:66" x14ac:dyDescent="0.25">
      <c r="BI17708"/>
      <c r="BJ17708"/>
      <c r="BK17708"/>
      <c r="BL17708"/>
      <c r="BM17708"/>
      <c r="BN17708"/>
    </row>
    <row r="17709" spans="61:66" x14ac:dyDescent="0.25">
      <c r="BI17709"/>
      <c r="BJ17709"/>
      <c r="BK17709"/>
      <c r="BL17709"/>
      <c r="BM17709"/>
      <c r="BN17709"/>
    </row>
    <row r="17710" spans="61:66" x14ac:dyDescent="0.25">
      <c r="BI17710"/>
      <c r="BJ17710"/>
      <c r="BK17710"/>
      <c r="BL17710"/>
      <c r="BM17710"/>
      <c r="BN17710"/>
    </row>
    <row r="17711" spans="61:66" x14ac:dyDescent="0.25">
      <c r="BI17711"/>
      <c r="BJ17711"/>
      <c r="BK17711"/>
      <c r="BL17711"/>
      <c r="BM17711"/>
      <c r="BN17711"/>
    </row>
    <row r="17712" spans="61:66" x14ac:dyDescent="0.25">
      <c r="BI17712"/>
      <c r="BJ17712"/>
      <c r="BK17712"/>
      <c r="BL17712"/>
      <c r="BM17712"/>
      <c r="BN17712"/>
    </row>
    <row r="17713" spans="61:66" x14ac:dyDescent="0.25">
      <c r="BI17713"/>
      <c r="BJ17713"/>
      <c r="BK17713"/>
      <c r="BL17713"/>
      <c r="BM17713"/>
      <c r="BN17713"/>
    </row>
    <row r="17714" spans="61:66" x14ac:dyDescent="0.25">
      <c r="BI17714"/>
      <c r="BJ17714"/>
      <c r="BK17714"/>
      <c r="BL17714"/>
      <c r="BM17714"/>
      <c r="BN17714"/>
    </row>
    <row r="17715" spans="61:66" x14ac:dyDescent="0.25">
      <c r="BI17715"/>
      <c r="BJ17715"/>
      <c r="BK17715"/>
      <c r="BL17715"/>
      <c r="BM17715"/>
      <c r="BN17715"/>
    </row>
    <row r="17716" spans="61:66" x14ac:dyDescent="0.25">
      <c r="BI17716"/>
      <c r="BJ17716"/>
      <c r="BK17716"/>
      <c r="BL17716"/>
      <c r="BM17716"/>
      <c r="BN17716"/>
    </row>
    <row r="17717" spans="61:66" x14ac:dyDescent="0.25">
      <c r="BI17717"/>
      <c r="BJ17717"/>
      <c r="BK17717"/>
      <c r="BL17717"/>
      <c r="BM17717"/>
      <c r="BN17717"/>
    </row>
    <row r="17718" spans="61:66" x14ac:dyDescent="0.25">
      <c r="BI17718"/>
      <c r="BJ17718"/>
      <c r="BK17718"/>
      <c r="BL17718"/>
      <c r="BM17718"/>
      <c r="BN17718"/>
    </row>
    <row r="17719" spans="61:66" x14ac:dyDescent="0.25">
      <c r="BI17719"/>
      <c r="BJ17719"/>
      <c r="BK17719"/>
      <c r="BL17719"/>
      <c r="BM17719"/>
      <c r="BN17719"/>
    </row>
    <row r="17720" spans="61:66" x14ac:dyDescent="0.25">
      <c r="BI17720"/>
      <c r="BJ17720"/>
      <c r="BK17720"/>
      <c r="BL17720"/>
      <c r="BM17720"/>
      <c r="BN17720"/>
    </row>
    <row r="17721" spans="61:66" x14ac:dyDescent="0.25">
      <c r="BI17721"/>
      <c r="BJ17721"/>
      <c r="BK17721"/>
      <c r="BL17721"/>
      <c r="BM17721"/>
      <c r="BN17721"/>
    </row>
    <row r="17722" spans="61:66" x14ac:dyDescent="0.25">
      <c r="BI17722"/>
      <c r="BJ17722"/>
      <c r="BK17722"/>
      <c r="BL17722"/>
      <c r="BM17722"/>
      <c r="BN17722"/>
    </row>
    <row r="17723" spans="61:66" x14ac:dyDescent="0.25">
      <c r="BI17723"/>
      <c r="BJ17723"/>
      <c r="BK17723"/>
      <c r="BL17723"/>
      <c r="BM17723"/>
      <c r="BN17723"/>
    </row>
    <row r="17724" spans="61:66" x14ac:dyDescent="0.25">
      <c r="BI17724"/>
      <c r="BJ17724"/>
      <c r="BK17724"/>
      <c r="BL17724"/>
      <c r="BM17724"/>
      <c r="BN17724"/>
    </row>
    <row r="17725" spans="61:66" x14ac:dyDescent="0.25">
      <c r="BI17725"/>
      <c r="BJ17725"/>
      <c r="BK17725"/>
      <c r="BL17725"/>
      <c r="BM17725"/>
      <c r="BN17725"/>
    </row>
    <row r="17726" spans="61:66" x14ac:dyDescent="0.25">
      <c r="BI17726"/>
      <c r="BJ17726"/>
      <c r="BK17726"/>
      <c r="BL17726"/>
      <c r="BM17726"/>
      <c r="BN17726"/>
    </row>
    <row r="17727" spans="61:66" x14ac:dyDescent="0.25">
      <c r="BI17727"/>
      <c r="BJ17727"/>
      <c r="BK17727"/>
      <c r="BL17727"/>
      <c r="BM17727"/>
      <c r="BN17727"/>
    </row>
    <row r="17728" spans="61:66" x14ac:dyDescent="0.25">
      <c r="BI17728"/>
      <c r="BJ17728"/>
      <c r="BK17728"/>
      <c r="BL17728"/>
      <c r="BM17728"/>
      <c r="BN17728"/>
    </row>
    <row r="17729" spans="61:66" x14ac:dyDescent="0.25">
      <c r="BI17729"/>
      <c r="BJ17729"/>
      <c r="BK17729"/>
      <c r="BL17729"/>
      <c r="BM17729"/>
      <c r="BN17729"/>
    </row>
    <row r="17730" spans="61:66" x14ac:dyDescent="0.25">
      <c r="BI17730"/>
      <c r="BJ17730"/>
      <c r="BK17730"/>
      <c r="BL17730"/>
      <c r="BM17730"/>
      <c r="BN17730"/>
    </row>
    <row r="17731" spans="61:66" x14ac:dyDescent="0.25">
      <c r="BI17731"/>
      <c r="BJ17731"/>
      <c r="BK17731"/>
      <c r="BL17731"/>
      <c r="BM17731"/>
      <c r="BN17731"/>
    </row>
    <row r="17732" spans="61:66" x14ac:dyDescent="0.25">
      <c r="BI17732"/>
      <c r="BJ17732"/>
      <c r="BK17732"/>
      <c r="BL17732"/>
      <c r="BM17732"/>
      <c r="BN17732"/>
    </row>
    <row r="17733" spans="61:66" x14ac:dyDescent="0.25">
      <c r="BI17733"/>
      <c r="BJ17733"/>
      <c r="BK17733"/>
      <c r="BL17733"/>
      <c r="BM17733"/>
      <c r="BN17733"/>
    </row>
    <row r="17734" spans="61:66" x14ac:dyDescent="0.25">
      <c r="BI17734"/>
      <c r="BJ17734"/>
      <c r="BK17734"/>
      <c r="BL17734"/>
      <c r="BM17734"/>
      <c r="BN17734"/>
    </row>
    <row r="17735" spans="61:66" x14ac:dyDescent="0.25">
      <c r="BI17735"/>
      <c r="BJ17735"/>
      <c r="BK17735"/>
      <c r="BL17735"/>
      <c r="BM17735"/>
      <c r="BN17735"/>
    </row>
    <row r="17736" spans="61:66" x14ac:dyDescent="0.25">
      <c r="BI17736"/>
      <c r="BJ17736"/>
      <c r="BK17736"/>
      <c r="BL17736"/>
      <c r="BM17736"/>
      <c r="BN17736"/>
    </row>
    <row r="17737" spans="61:66" x14ac:dyDescent="0.25">
      <c r="BI17737"/>
      <c r="BJ17737"/>
      <c r="BK17737"/>
      <c r="BL17737"/>
      <c r="BM17737"/>
      <c r="BN17737"/>
    </row>
    <row r="17738" spans="61:66" x14ac:dyDescent="0.25">
      <c r="BI17738"/>
      <c r="BJ17738"/>
      <c r="BK17738"/>
      <c r="BL17738"/>
      <c r="BM17738"/>
      <c r="BN17738"/>
    </row>
    <row r="17739" spans="61:66" x14ac:dyDescent="0.25">
      <c r="BI17739"/>
      <c r="BJ17739"/>
      <c r="BK17739"/>
      <c r="BL17739"/>
      <c r="BM17739"/>
      <c r="BN17739"/>
    </row>
    <row r="17740" spans="61:66" x14ac:dyDescent="0.25">
      <c r="BI17740"/>
      <c r="BJ17740"/>
      <c r="BK17740"/>
      <c r="BL17740"/>
      <c r="BM17740"/>
      <c r="BN17740"/>
    </row>
    <row r="17741" spans="61:66" x14ac:dyDescent="0.25">
      <c r="BI17741"/>
      <c r="BJ17741"/>
      <c r="BK17741"/>
      <c r="BL17741"/>
      <c r="BM17741"/>
      <c r="BN17741"/>
    </row>
    <row r="17742" spans="61:66" x14ac:dyDescent="0.25">
      <c r="BI17742"/>
      <c r="BJ17742"/>
      <c r="BK17742"/>
      <c r="BL17742"/>
      <c r="BM17742"/>
      <c r="BN17742"/>
    </row>
    <row r="17743" spans="61:66" x14ac:dyDescent="0.25">
      <c r="BI17743"/>
      <c r="BJ17743"/>
      <c r="BK17743"/>
      <c r="BL17743"/>
      <c r="BM17743"/>
      <c r="BN17743"/>
    </row>
    <row r="17744" spans="61:66" x14ac:dyDescent="0.25">
      <c r="BI17744"/>
      <c r="BJ17744"/>
      <c r="BK17744"/>
      <c r="BL17744"/>
      <c r="BM17744"/>
      <c r="BN17744"/>
    </row>
    <row r="17745" spans="61:66" x14ac:dyDescent="0.25">
      <c r="BI17745"/>
      <c r="BJ17745"/>
      <c r="BK17745"/>
      <c r="BL17745"/>
      <c r="BM17745"/>
      <c r="BN17745"/>
    </row>
    <row r="17746" spans="61:66" x14ac:dyDescent="0.25">
      <c r="BI17746"/>
      <c r="BJ17746"/>
      <c r="BK17746"/>
      <c r="BL17746"/>
      <c r="BM17746"/>
      <c r="BN17746"/>
    </row>
    <row r="17747" spans="61:66" x14ac:dyDescent="0.25">
      <c r="BI17747"/>
      <c r="BJ17747"/>
      <c r="BK17747"/>
      <c r="BL17747"/>
      <c r="BM17747"/>
      <c r="BN17747"/>
    </row>
    <row r="17748" spans="61:66" x14ac:dyDescent="0.25">
      <c r="BI17748"/>
      <c r="BJ17748"/>
      <c r="BK17748"/>
      <c r="BL17748"/>
      <c r="BM17748"/>
      <c r="BN17748"/>
    </row>
    <row r="17749" spans="61:66" x14ac:dyDescent="0.25">
      <c r="BI17749"/>
      <c r="BJ17749"/>
      <c r="BK17749"/>
      <c r="BL17749"/>
      <c r="BM17749"/>
      <c r="BN17749"/>
    </row>
    <row r="17750" spans="61:66" x14ac:dyDescent="0.25">
      <c r="BI17750"/>
      <c r="BJ17750"/>
      <c r="BK17750"/>
      <c r="BL17750"/>
      <c r="BM17750"/>
      <c r="BN17750"/>
    </row>
    <row r="17751" spans="61:66" x14ac:dyDescent="0.25">
      <c r="BI17751"/>
      <c r="BJ17751"/>
      <c r="BK17751"/>
      <c r="BL17751"/>
      <c r="BM17751"/>
      <c r="BN17751"/>
    </row>
    <row r="17752" spans="61:66" x14ac:dyDescent="0.25">
      <c r="BI17752"/>
      <c r="BJ17752"/>
      <c r="BK17752"/>
      <c r="BL17752"/>
      <c r="BM17752"/>
      <c r="BN17752"/>
    </row>
    <row r="17753" spans="61:66" x14ac:dyDescent="0.25">
      <c r="BI17753"/>
      <c r="BJ17753"/>
      <c r="BK17753"/>
      <c r="BL17753"/>
      <c r="BM17753"/>
      <c r="BN17753"/>
    </row>
    <row r="17754" spans="61:66" x14ac:dyDescent="0.25">
      <c r="BI17754"/>
      <c r="BJ17754"/>
      <c r="BK17754"/>
      <c r="BL17754"/>
      <c r="BM17754"/>
      <c r="BN17754"/>
    </row>
    <row r="17755" spans="61:66" x14ac:dyDescent="0.25">
      <c r="BI17755"/>
      <c r="BJ17755"/>
      <c r="BK17755"/>
      <c r="BL17755"/>
      <c r="BM17755"/>
      <c r="BN17755"/>
    </row>
    <row r="17756" spans="61:66" x14ac:dyDescent="0.25">
      <c r="BI17756"/>
      <c r="BJ17756"/>
      <c r="BK17756"/>
      <c r="BL17756"/>
      <c r="BM17756"/>
      <c r="BN17756"/>
    </row>
    <row r="17757" spans="61:66" x14ac:dyDescent="0.25">
      <c r="BI17757"/>
      <c r="BJ17757"/>
      <c r="BK17757"/>
      <c r="BL17757"/>
      <c r="BM17757"/>
      <c r="BN17757"/>
    </row>
    <row r="17758" spans="61:66" x14ac:dyDescent="0.25">
      <c r="BI17758"/>
      <c r="BJ17758"/>
      <c r="BK17758"/>
      <c r="BL17758"/>
      <c r="BM17758"/>
      <c r="BN17758"/>
    </row>
    <row r="17759" spans="61:66" x14ac:dyDescent="0.25">
      <c r="BI17759"/>
      <c r="BJ17759"/>
      <c r="BK17759"/>
      <c r="BL17759"/>
      <c r="BM17759"/>
      <c r="BN17759"/>
    </row>
    <row r="17760" spans="61:66" x14ac:dyDescent="0.25">
      <c r="BI17760"/>
      <c r="BJ17760"/>
      <c r="BK17760"/>
      <c r="BL17760"/>
      <c r="BM17760"/>
      <c r="BN17760"/>
    </row>
    <row r="17761" spans="61:66" x14ac:dyDescent="0.25">
      <c r="BI17761"/>
      <c r="BJ17761"/>
      <c r="BK17761"/>
      <c r="BL17761"/>
      <c r="BM17761"/>
      <c r="BN17761"/>
    </row>
    <row r="17762" spans="61:66" x14ac:dyDescent="0.25">
      <c r="BI17762"/>
      <c r="BJ17762"/>
      <c r="BK17762"/>
      <c r="BL17762"/>
      <c r="BM17762"/>
      <c r="BN17762"/>
    </row>
    <row r="17763" spans="61:66" x14ac:dyDescent="0.25">
      <c r="BI17763"/>
      <c r="BJ17763"/>
      <c r="BK17763"/>
      <c r="BL17763"/>
      <c r="BM17763"/>
      <c r="BN17763"/>
    </row>
    <row r="17764" spans="61:66" x14ac:dyDescent="0.25">
      <c r="BI17764"/>
      <c r="BJ17764"/>
      <c r="BK17764"/>
      <c r="BL17764"/>
      <c r="BM17764"/>
      <c r="BN17764"/>
    </row>
    <row r="17765" spans="61:66" x14ac:dyDescent="0.25">
      <c r="BI17765"/>
      <c r="BJ17765"/>
      <c r="BK17765"/>
      <c r="BL17765"/>
      <c r="BM17765"/>
      <c r="BN17765"/>
    </row>
    <row r="17766" spans="61:66" x14ac:dyDescent="0.25">
      <c r="BI17766"/>
      <c r="BJ17766"/>
      <c r="BK17766"/>
      <c r="BL17766"/>
      <c r="BM17766"/>
      <c r="BN17766"/>
    </row>
    <row r="17767" spans="61:66" x14ac:dyDescent="0.25">
      <c r="BI17767"/>
      <c r="BJ17767"/>
      <c r="BK17767"/>
      <c r="BL17767"/>
      <c r="BM17767"/>
      <c r="BN17767"/>
    </row>
    <row r="17768" spans="61:66" x14ac:dyDescent="0.25">
      <c r="BI17768"/>
      <c r="BJ17768"/>
      <c r="BK17768"/>
      <c r="BL17768"/>
      <c r="BM17768"/>
      <c r="BN17768"/>
    </row>
    <row r="17769" spans="61:66" x14ac:dyDescent="0.25">
      <c r="BI17769"/>
      <c r="BJ17769"/>
      <c r="BK17769"/>
      <c r="BL17769"/>
      <c r="BM17769"/>
      <c r="BN17769"/>
    </row>
    <row r="17770" spans="61:66" x14ac:dyDescent="0.25">
      <c r="BI17770"/>
      <c r="BJ17770"/>
      <c r="BK17770"/>
      <c r="BL17770"/>
      <c r="BM17770"/>
      <c r="BN17770"/>
    </row>
    <row r="17771" spans="61:66" x14ac:dyDescent="0.25">
      <c r="BI17771"/>
      <c r="BJ17771"/>
      <c r="BK17771"/>
      <c r="BL17771"/>
      <c r="BM17771"/>
      <c r="BN17771"/>
    </row>
    <row r="17772" spans="61:66" x14ac:dyDescent="0.25">
      <c r="BI17772"/>
      <c r="BJ17772"/>
      <c r="BK17772"/>
      <c r="BL17772"/>
      <c r="BM17772"/>
      <c r="BN17772"/>
    </row>
    <row r="17773" spans="61:66" x14ac:dyDescent="0.25">
      <c r="BI17773"/>
      <c r="BJ17773"/>
      <c r="BK17773"/>
      <c r="BL17773"/>
      <c r="BM17773"/>
      <c r="BN17773"/>
    </row>
    <row r="17774" spans="61:66" x14ac:dyDescent="0.25">
      <c r="BI17774"/>
      <c r="BJ17774"/>
      <c r="BK17774"/>
      <c r="BL17774"/>
      <c r="BM17774"/>
      <c r="BN17774"/>
    </row>
    <row r="17775" spans="61:66" x14ac:dyDescent="0.25">
      <c r="BI17775"/>
      <c r="BJ17775"/>
      <c r="BK17775"/>
      <c r="BL17775"/>
      <c r="BM17775"/>
      <c r="BN17775"/>
    </row>
    <row r="17776" spans="61:66" x14ac:dyDescent="0.25">
      <c r="BI17776"/>
      <c r="BJ17776"/>
      <c r="BK17776"/>
      <c r="BL17776"/>
      <c r="BM17776"/>
      <c r="BN17776"/>
    </row>
    <row r="17777" spans="61:66" x14ac:dyDescent="0.25">
      <c r="BI17777"/>
      <c r="BJ17777"/>
      <c r="BK17777"/>
      <c r="BL17777"/>
      <c r="BM17777"/>
      <c r="BN17777"/>
    </row>
    <row r="17778" spans="61:66" x14ac:dyDescent="0.25">
      <c r="BI17778"/>
      <c r="BJ17778"/>
      <c r="BK17778"/>
      <c r="BL17778"/>
      <c r="BM17778"/>
      <c r="BN17778"/>
    </row>
    <row r="17779" spans="61:66" x14ac:dyDescent="0.25">
      <c r="BI17779"/>
      <c r="BJ17779"/>
      <c r="BK17779"/>
      <c r="BL17779"/>
      <c r="BM17779"/>
      <c r="BN17779"/>
    </row>
    <row r="17780" spans="61:66" x14ac:dyDescent="0.25">
      <c r="BI17780"/>
      <c r="BJ17780"/>
      <c r="BK17780"/>
      <c r="BL17780"/>
      <c r="BM17780"/>
      <c r="BN17780"/>
    </row>
    <row r="17781" spans="61:66" x14ac:dyDescent="0.25">
      <c r="BI17781"/>
      <c r="BJ17781"/>
      <c r="BK17781"/>
      <c r="BL17781"/>
      <c r="BM17781"/>
      <c r="BN17781"/>
    </row>
    <row r="17782" spans="61:66" x14ac:dyDescent="0.25">
      <c r="BI17782"/>
      <c r="BJ17782"/>
      <c r="BK17782"/>
      <c r="BL17782"/>
      <c r="BM17782"/>
      <c r="BN17782"/>
    </row>
    <row r="17783" spans="61:66" x14ac:dyDescent="0.25">
      <c r="BI17783"/>
      <c r="BJ17783"/>
      <c r="BK17783"/>
      <c r="BL17783"/>
      <c r="BM17783"/>
      <c r="BN17783"/>
    </row>
    <row r="17784" spans="61:66" x14ac:dyDescent="0.25">
      <c r="BI17784"/>
      <c r="BJ17784"/>
      <c r="BK17784"/>
      <c r="BL17784"/>
      <c r="BM17784"/>
      <c r="BN17784"/>
    </row>
    <row r="17785" spans="61:66" x14ac:dyDescent="0.25">
      <c r="BI17785"/>
      <c r="BJ17785"/>
      <c r="BK17785"/>
      <c r="BL17785"/>
      <c r="BM17785"/>
      <c r="BN17785"/>
    </row>
    <row r="17786" spans="61:66" x14ac:dyDescent="0.25">
      <c r="BI17786"/>
      <c r="BJ17786"/>
      <c r="BK17786"/>
      <c r="BL17786"/>
      <c r="BM17786"/>
      <c r="BN17786"/>
    </row>
    <row r="17787" spans="61:66" x14ac:dyDescent="0.25">
      <c r="BI17787"/>
      <c r="BJ17787"/>
      <c r="BK17787"/>
      <c r="BL17787"/>
      <c r="BM17787"/>
      <c r="BN17787"/>
    </row>
    <row r="17788" spans="61:66" x14ac:dyDescent="0.25">
      <c r="BI17788"/>
      <c r="BJ17788"/>
      <c r="BK17788"/>
      <c r="BL17788"/>
      <c r="BM17788"/>
      <c r="BN17788"/>
    </row>
    <row r="17789" spans="61:66" x14ac:dyDescent="0.25">
      <c r="BI17789"/>
      <c r="BJ17789"/>
      <c r="BK17789"/>
      <c r="BL17789"/>
      <c r="BM17789"/>
      <c r="BN17789"/>
    </row>
    <row r="17790" spans="61:66" x14ac:dyDescent="0.25">
      <c r="BI17790"/>
      <c r="BJ17790"/>
      <c r="BK17790"/>
      <c r="BL17790"/>
      <c r="BM17790"/>
      <c r="BN17790"/>
    </row>
    <row r="17791" spans="61:66" x14ac:dyDescent="0.25">
      <c r="BI17791"/>
      <c r="BJ17791"/>
      <c r="BK17791"/>
      <c r="BL17791"/>
      <c r="BM17791"/>
      <c r="BN17791"/>
    </row>
    <row r="17792" spans="61:66" x14ac:dyDescent="0.25">
      <c r="BI17792"/>
      <c r="BJ17792"/>
      <c r="BK17792"/>
      <c r="BL17792"/>
      <c r="BM17792"/>
      <c r="BN17792"/>
    </row>
    <row r="17793" spans="61:66" x14ac:dyDescent="0.25">
      <c r="BI17793"/>
      <c r="BJ17793"/>
      <c r="BK17793"/>
      <c r="BL17793"/>
      <c r="BM17793"/>
      <c r="BN17793"/>
    </row>
    <row r="17794" spans="61:66" x14ac:dyDescent="0.25">
      <c r="BI17794"/>
      <c r="BJ17794"/>
      <c r="BK17794"/>
      <c r="BL17794"/>
      <c r="BM17794"/>
      <c r="BN17794"/>
    </row>
    <row r="17795" spans="61:66" x14ac:dyDescent="0.25">
      <c r="BI17795"/>
      <c r="BJ17795"/>
      <c r="BK17795"/>
      <c r="BL17795"/>
      <c r="BM17795"/>
      <c r="BN17795"/>
    </row>
    <row r="17796" spans="61:66" x14ac:dyDescent="0.25">
      <c r="BI17796"/>
      <c r="BJ17796"/>
      <c r="BK17796"/>
      <c r="BL17796"/>
      <c r="BM17796"/>
      <c r="BN17796"/>
    </row>
    <row r="17797" spans="61:66" x14ac:dyDescent="0.25">
      <c r="BI17797"/>
      <c r="BJ17797"/>
      <c r="BK17797"/>
      <c r="BL17797"/>
      <c r="BM17797"/>
      <c r="BN17797"/>
    </row>
    <row r="17798" spans="61:66" x14ac:dyDescent="0.25">
      <c r="BI17798"/>
      <c r="BJ17798"/>
      <c r="BK17798"/>
      <c r="BL17798"/>
      <c r="BM17798"/>
      <c r="BN17798"/>
    </row>
    <row r="17799" spans="61:66" x14ac:dyDescent="0.25">
      <c r="BI17799"/>
      <c r="BJ17799"/>
      <c r="BK17799"/>
      <c r="BL17799"/>
      <c r="BM17799"/>
      <c r="BN17799"/>
    </row>
    <row r="17800" spans="61:66" x14ac:dyDescent="0.25">
      <c r="BI17800"/>
      <c r="BJ17800"/>
      <c r="BK17800"/>
      <c r="BL17800"/>
      <c r="BM17800"/>
      <c r="BN17800"/>
    </row>
    <row r="17801" spans="61:66" x14ac:dyDescent="0.25">
      <c r="BI17801"/>
      <c r="BJ17801"/>
      <c r="BK17801"/>
      <c r="BL17801"/>
      <c r="BM17801"/>
      <c r="BN17801"/>
    </row>
    <row r="17802" spans="61:66" x14ac:dyDescent="0.25">
      <c r="BI17802"/>
      <c r="BJ17802"/>
      <c r="BK17802"/>
      <c r="BL17802"/>
      <c r="BM17802"/>
      <c r="BN17802"/>
    </row>
    <row r="17803" spans="61:66" x14ac:dyDescent="0.25">
      <c r="BI17803"/>
      <c r="BJ17803"/>
      <c r="BK17803"/>
      <c r="BL17803"/>
      <c r="BM17803"/>
      <c r="BN17803"/>
    </row>
    <row r="17804" spans="61:66" x14ac:dyDescent="0.25">
      <c r="BI17804"/>
      <c r="BJ17804"/>
      <c r="BK17804"/>
      <c r="BL17804"/>
      <c r="BM17804"/>
      <c r="BN17804"/>
    </row>
    <row r="17805" spans="61:66" x14ac:dyDescent="0.25">
      <c r="BI17805"/>
      <c r="BJ17805"/>
      <c r="BK17805"/>
      <c r="BL17805"/>
      <c r="BM17805"/>
      <c r="BN17805"/>
    </row>
    <row r="17806" spans="61:66" x14ac:dyDescent="0.25">
      <c r="BI17806"/>
      <c r="BJ17806"/>
      <c r="BK17806"/>
      <c r="BL17806"/>
      <c r="BM17806"/>
      <c r="BN17806"/>
    </row>
    <row r="17807" spans="61:66" x14ac:dyDescent="0.25">
      <c r="BI17807"/>
      <c r="BJ17807"/>
      <c r="BK17807"/>
      <c r="BL17807"/>
      <c r="BM17807"/>
      <c r="BN17807"/>
    </row>
    <row r="17808" spans="61:66" x14ac:dyDescent="0.25">
      <c r="BI17808"/>
      <c r="BJ17808"/>
      <c r="BK17808"/>
      <c r="BL17808"/>
      <c r="BM17808"/>
      <c r="BN17808"/>
    </row>
    <row r="17809" spans="61:66" x14ac:dyDescent="0.25">
      <c r="BI17809"/>
      <c r="BJ17809"/>
      <c r="BK17809"/>
      <c r="BL17809"/>
      <c r="BM17809"/>
      <c r="BN17809"/>
    </row>
    <row r="17810" spans="61:66" x14ac:dyDescent="0.25">
      <c r="BI17810"/>
      <c r="BJ17810"/>
      <c r="BK17810"/>
      <c r="BL17810"/>
      <c r="BM17810"/>
      <c r="BN17810"/>
    </row>
    <row r="17811" spans="61:66" x14ac:dyDescent="0.25">
      <c r="BI17811"/>
      <c r="BJ17811"/>
      <c r="BK17811"/>
      <c r="BL17811"/>
      <c r="BM17811"/>
      <c r="BN17811"/>
    </row>
    <row r="17812" spans="61:66" x14ac:dyDescent="0.25">
      <c r="BI17812"/>
      <c r="BJ17812"/>
      <c r="BK17812"/>
      <c r="BL17812"/>
      <c r="BM17812"/>
      <c r="BN17812"/>
    </row>
    <row r="17813" spans="61:66" x14ac:dyDescent="0.25">
      <c r="BI17813"/>
      <c r="BJ17813"/>
      <c r="BK17813"/>
      <c r="BL17813"/>
      <c r="BM17813"/>
      <c r="BN17813"/>
    </row>
    <row r="17814" spans="61:66" x14ac:dyDescent="0.25">
      <c r="BI17814"/>
      <c r="BJ17814"/>
      <c r="BK17814"/>
      <c r="BL17814"/>
      <c r="BM17814"/>
      <c r="BN17814"/>
    </row>
    <row r="17815" spans="61:66" x14ac:dyDescent="0.25">
      <c r="BI17815"/>
      <c r="BJ17815"/>
      <c r="BK17815"/>
      <c r="BL17815"/>
      <c r="BM17815"/>
      <c r="BN17815"/>
    </row>
    <row r="17816" spans="61:66" x14ac:dyDescent="0.25">
      <c r="BI17816"/>
      <c r="BJ17816"/>
      <c r="BK17816"/>
      <c r="BL17816"/>
      <c r="BM17816"/>
      <c r="BN17816"/>
    </row>
    <row r="17817" spans="61:66" x14ac:dyDescent="0.25">
      <c r="BI17817"/>
      <c r="BJ17817"/>
      <c r="BK17817"/>
      <c r="BL17817"/>
      <c r="BM17817"/>
      <c r="BN17817"/>
    </row>
    <row r="17818" spans="61:66" x14ac:dyDescent="0.25">
      <c r="BI17818"/>
      <c r="BJ17818"/>
      <c r="BK17818"/>
      <c r="BL17818"/>
      <c r="BM17818"/>
      <c r="BN17818"/>
    </row>
    <row r="17819" spans="61:66" x14ac:dyDescent="0.25">
      <c r="BI17819"/>
      <c r="BJ17819"/>
      <c r="BK17819"/>
      <c r="BL17819"/>
      <c r="BM17819"/>
      <c r="BN17819"/>
    </row>
    <row r="17820" spans="61:66" x14ac:dyDescent="0.25">
      <c r="BI17820"/>
      <c r="BJ17820"/>
      <c r="BK17820"/>
      <c r="BL17820"/>
      <c r="BM17820"/>
      <c r="BN17820"/>
    </row>
    <row r="17821" spans="61:66" x14ac:dyDescent="0.25">
      <c r="BI17821"/>
      <c r="BJ17821"/>
      <c r="BK17821"/>
      <c r="BL17821"/>
      <c r="BM17821"/>
      <c r="BN17821"/>
    </row>
    <row r="17822" spans="61:66" x14ac:dyDescent="0.25">
      <c r="BI17822"/>
      <c r="BJ17822"/>
      <c r="BK17822"/>
      <c r="BL17822"/>
      <c r="BM17822"/>
      <c r="BN17822"/>
    </row>
    <row r="17823" spans="61:66" x14ac:dyDescent="0.25">
      <c r="BI17823"/>
      <c r="BJ17823"/>
      <c r="BK17823"/>
      <c r="BL17823"/>
      <c r="BM17823"/>
      <c r="BN17823"/>
    </row>
    <row r="17824" spans="61:66" x14ac:dyDescent="0.25">
      <c r="BI17824"/>
      <c r="BJ17824"/>
      <c r="BK17824"/>
      <c r="BL17824"/>
      <c r="BM17824"/>
      <c r="BN17824"/>
    </row>
    <row r="17825" spans="61:66" x14ac:dyDescent="0.25">
      <c r="BI17825"/>
      <c r="BJ17825"/>
      <c r="BK17825"/>
      <c r="BL17825"/>
      <c r="BM17825"/>
      <c r="BN17825"/>
    </row>
    <row r="17826" spans="61:66" x14ac:dyDescent="0.25">
      <c r="BI17826"/>
      <c r="BJ17826"/>
      <c r="BK17826"/>
      <c r="BL17826"/>
      <c r="BM17826"/>
      <c r="BN17826"/>
    </row>
    <row r="17827" spans="61:66" x14ac:dyDescent="0.25">
      <c r="BI17827"/>
      <c r="BJ17827"/>
      <c r="BK17827"/>
      <c r="BL17827"/>
      <c r="BM17827"/>
      <c r="BN17827"/>
    </row>
    <row r="17828" spans="61:66" x14ac:dyDescent="0.25">
      <c r="BI17828"/>
      <c r="BJ17828"/>
      <c r="BK17828"/>
      <c r="BL17828"/>
      <c r="BM17828"/>
      <c r="BN17828"/>
    </row>
    <row r="17829" spans="61:66" x14ac:dyDescent="0.25">
      <c r="BI17829"/>
      <c r="BJ17829"/>
      <c r="BK17829"/>
      <c r="BL17829"/>
      <c r="BM17829"/>
      <c r="BN17829"/>
    </row>
    <row r="17830" spans="61:66" x14ac:dyDescent="0.25">
      <c r="BI17830"/>
      <c r="BJ17830"/>
      <c r="BK17830"/>
      <c r="BL17830"/>
      <c r="BM17830"/>
      <c r="BN17830"/>
    </row>
    <row r="17831" spans="61:66" x14ac:dyDescent="0.25">
      <c r="BI17831"/>
      <c r="BJ17831"/>
      <c r="BK17831"/>
      <c r="BL17831"/>
      <c r="BM17831"/>
      <c r="BN17831"/>
    </row>
    <row r="17832" spans="61:66" x14ac:dyDescent="0.25">
      <c r="BI17832"/>
      <c r="BJ17832"/>
      <c r="BK17832"/>
      <c r="BL17832"/>
      <c r="BM17832"/>
      <c r="BN17832"/>
    </row>
    <row r="17833" spans="61:66" x14ac:dyDescent="0.25">
      <c r="BI17833"/>
      <c r="BJ17833"/>
      <c r="BK17833"/>
      <c r="BL17833"/>
      <c r="BM17833"/>
      <c r="BN17833"/>
    </row>
    <row r="17834" spans="61:66" x14ac:dyDescent="0.25">
      <c r="BI17834"/>
      <c r="BJ17834"/>
      <c r="BK17834"/>
      <c r="BL17834"/>
      <c r="BM17834"/>
      <c r="BN17834"/>
    </row>
    <row r="17835" spans="61:66" x14ac:dyDescent="0.25">
      <c r="BI17835"/>
      <c r="BJ17835"/>
      <c r="BK17835"/>
      <c r="BL17835"/>
      <c r="BM17835"/>
      <c r="BN17835"/>
    </row>
    <row r="17836" spans="61:66" x14ac:dyDescent="0.25">
      <c r="BI17836"/>
      <c r="BJ17836"/>
      <c r="BK17836"/>
      <c r="BL17836"/>
      <c r="BM17836"/>
      <c r="BN17836"/>
    </row>
    <row r="17837" spans="61:66" x14ac:dyDescent="0.25">
      <c r="BI17837"/>
      <c r="BJ17837"/>
      <c r="BK17837"/>
      <c r="BL17837"/>
      <c r="BM17837"/>
      <c r="BN17837"/>
    </row>
    <row r="17838" spans="61:66" x14ac:dyDescent="0.25">
      <c r="BI17838"/>
      <c r="BJ17838"/>
      <c r="BK17838"/>
      <c r="BL17838"/>
      <c r="BM17838"/>
      <c r="BN17838"/>
    </row>
    <row r="17839" spans="61:66" x14ac:dyDescent="0.25">
      <c r="BI17839"/>
      <c r="BJ17839"/>
      <c r="BK17839"/>
      <c r="BL17839"/>
      <c r="BM17839"/>
      <c r="BN17839"/>
    </row>
    <row r="17840" spans="61:66" x14ac:dyDescent="0.25">
      <c r="BI17840"/>
      <c r="BJ17840"/>
      <c r="BK17840"/>
      <c r="BL17840"/>
      <c r="BM17840"/>
      <c r="BN17840"/>
    </row>
    <row r="17841" spans="61:66" x14ac:dyDescent="0.25">
      <c r="BI17841"/>
      <c r="BJ17841"/>
      <c r="BK17841"/>
      <c r="BL17841"/>
      <c r="BM17841"/>
      <c r="BN17841"/>
    </row>
    <row r="17842" spans="61:66" x14ac:dyDescent="0.25">
      <c r="BI17842"/>
      <c r="BJ17842"/>
      <c r="BK17842"/>
      <c r="BL17842"/>
      <c r="BM17842"/>
      <c r="BN17842"/>
    </row>
    <row r="17843" spans="61:66" x14ac:dyDescent="0.25">
      <c r="BI17843"/>
      <c r="BJ17843"/>
      <c r="BK17843"/>
      <c r="BL17843"/>
      <c r="BM17843"/>
      <c r="BN17843"/>
    </row>
    <row r="17844" spans="61:66" x14ac:dyDescent="0.25">
      <c r="BI17844"/>
      <c r="BJ17844"/>
      <c r="BK17844"/>
      <c r="BL17844"/>
      <c r="BM17844"/>
      <c r="BN17844"/>
    </row>
    <row r="17845" spans="61:66" x14ac:dyDescent="0.25">
      <c r="BI17845"/>
      <c r="BJ17845"/>
      <c r="BK17845"/>
      <c r="BL17845"/>
      <c r="BM17845"/>
      <c r="BN17845"/>
    </row>
    <row r="17846" spans="61:66" x14ac:dyDescent="0.25">
      <c r="BI17846"/>
      <c r="BJ17846"/>
      <c r="BK17846"/>
      <c r="BL17846"/>
      <c r="BM17846"/>
      <c r="BN17846"/>
    </row>
    <row r="17847" spans="61:66" x14ac:dyDescent="0.25">
      <c r="BI17847"/>
      <c r="BJ17847"/>
      <c r="BK17847"/>
      <c r="BL17847"/>
      <c r="BM17847"/>
      <c r="BN17847"/>
    </row>
    <row r="17848" spans="61:66" x14ac:dyDescent="0.25">
      <c r="BI17848"/>
      <c r="BJ17848"/>
      <c r="BK17848"/>
      <c r="BL17848"/>
      <c r="BM17848"/>
      <c r="BN17848"/>
    </row>
    <row r="17849" spans="61:66" x14ac:dyDescent="0.25">
      <c r="BI17849"/>
      <c r="BJ17849"/>
      <c r="BK17849"/>
      <c r="BL17849"/>
      <c r="BM17849"/>
      <c r="BN17849"/>
    </row>
    <row r="17850" spans="61:66" x14ac:dyDescent="0.25">
      <c r="BI17850"/>
      <c r="BJ17850"/>
      <c r="BK17850"/>
      <c r="BL17850"/>
      <c r="BM17850"/>
      <c r="BN17850"/>
    </row>
    <row r="17851" spans="61:66" x14ac:dyDescent="0.25">
      <c r="BI17851"/>
      <c r="BJ17851"/>
      <c r="BK17851"/>
      <c r="BL17851"/>
      <c r="BM17851"/>
      <c r="BN17851"/>
    </row>
    <row r="17852" spans="61:66" x14ac:dyDescent="0.25">
      <c r="BI17852"/>
      <c r="BJ17852"/>
      <c r="BK17852"/>
      <c r="BL17852"/>
      <c r="BM17852"/>
      <c r="BN17852"/>
    </row>
    <row r="17853" spans="61:66" x14ac:dyDescent="0.25">
      <c r="BI17853"/>
      <c r="BJ17853"/>
      <c r="BK17853"/>
      <c r="BL17853"/>
      <c r="BM17853"/>
      <c r="BN17853"/>
    </row>
    <row r="17854" spans="61:66" x14ac:dyDescent="0.25">
      <c r="BI17854"/>
      <c r="BJ17854"/>
      <c r="BK17854"/>
      <c r="BL17854"/>
      <c r="BM17854"/>
      <c r="BN17854"/>
    </row>
    <row r="17855" spans="61:66" x14ac:dyDescent="0.25">
      <c r="BI17855"/>
      <c r="BJ17855"/>
      <c r="BK17855"/>
      <c r="BL17855"/>
      <c r="BM17855"/>
      <c r="BN17855"/>
    </row>
    <row r="17856" spans="61:66" x14ac:dyDescent="0.25">
      <c r="BI17856"/>
      <c r="BJ17856"/>
      <c r="BK17856"/>
      <c r="BL17856"/>
      <c r="BM17856"/>
      <c r="BN17856"/>
    </row>
    <row r="17857" spans="61:66" x14ac:dyDescent="0.25">
      <c r="BI17857"/>
      <c r="BJ17857"/>
      <c r="BK17857"/>
      <c r="BL17857"/>
      <c r="BM17857"/>
      <c r="BN17857"/>
    </row>
    <row r="17858" spans="61:66" x14ac:dyDescent="0.25">
      <c r="BI17858"/>
      <c r="BJ17858"/>
      <c r="BK17858"/>
      <c r="BL17858"/>
      <c r="BM17858"/>
      <c r="BN17858"/>
    </row>
    <row r="17859" spans="61:66" x14ac:dyDescent="0.25">
      <c r="BI17859"/>
      <c r="BJ17859"/>
      <c r="BK17859"/>
      <c r="BL17859"/>
      <c r="BM17859"/>
      <c r="BN17859"/>
    </row>
    <row r="17860" spans="61:66" x14ac:dyDescent="0.25">
      <c r="BI17860"/>
      <c r="BJ17860"/>
      <c r="BK17860"/>
      <c r="BL17860"/>
      <c r="BM17860"/>
      <c r="BN17860"/>
    </row>
    <row r="17861" spans="61:66" x14ac:dyDescent="0.25">
      <c r="BI17861"/>
      <c r="BJ17861"/>
      <c r="BK17861"/>
      <c r="BL17861"/>
      <c r="BM17861"/>
      <c r="BN17861"/>
    </row>
    <row r="17862" spans="61:66" x14ac:dyDescent="0.25">
      <c r="BI17862"/>
      <c r="BJ17862"/>
      <c r="BK17862"/>
      <c r="BL17862"/>
      <c r="BM17862"/>
      <c r="BN17862"/>
    </row>
    <row r="17863" spans="61:66" x14ac:dyDescent="0.25">
      <c r="BI17863"/>
      <c r="BJ17863"/>
      <c r="BK17863"/>
      <c r="BL17863"/>
      <c r="BM17863"/>
      <c r="BN17863"/>
    </row>
    <row r="17864" spans="61:66" x14ac:dyDescent="0.25">
      <c r="BI17864"/>
      <c r="BJ17864"/>
      <c r="BK17864"/>
      <c r="BL17864"/>
      <c r="BM17864"/>
      <c r="BN17864"/>
    </row>
    <row r="17865" spans="61:66" x14ac:dyDescent="0.25">
      <c r="BI17865"/>
      <c r="BJ17865"/>
      <c r="BK17865"/>
      <c r="BL17865"/>
      <c r="BM17865"/>
      <c r="BN17865"/>
    </row>
    <row r="17866" spans="61:66" x14ac:dyDescent="0.25">
      <c r="BI17866"/>
      <c r="BJ17866"/>
      <c r="BK17866"/>
      <c r="BL17866"/>
      <c r="BM17866"/>
      <c r="BN17866"/>
    </row>
    <row r="17867" spans="61:66" x14ac:dyDescent="0.25">
      <c r="BI17867"/>
      <c r="BJ17867"/>
      <c r="BK17867"/>
      <c r="BL17867"/>
      <c r="BM17867"/>
      <c r="BN17867"/>
    </row>
    <row r="17868" spans="61:66" x14ac:dyDescent="0.25">
      <c r="BI17868"/>
      <c r="BJ17868"/>
      <c r="BK17868"/>
      <c r="BL17868"/>
      <c r="BM17868"/>
      <c r="BN17868"/>
    </row>
    <row r="17869" spans="61:66" x14ac:dyDescent="0.25">
      <c r="BI17869"/>
      <c r="BJ17869"/>
      <c r="BK17869"/>
      <c r="BL17869"/>
      <c r="BM17869"/>
      <c r="BN17869"/>
    </row>
    <row r="17870" spans="61:66" x14ac:dyDescent="0.25">
      <c r="BI17870"/>
      <c r="BJ17870"/>
      <c r="BK17870"/>
      <c r="BL17870"/>
      <c r="BM17870"/>
      <c r="BN17870"/>
    </row>
    <row r="17871" spans="61:66" x14ac:dyDescent="0.25">
      <c r="BI17871"/>
      <c r="BJ17871"/>
      <c r="BK17871"/>
      <c r="BL17871"/>
      <c r="BM17871"/>
      <c r="BN17871"/>
    </row>
    <row r="17872" spans="61:66" x14ac:dyDescent="0.25">
      <c r="BI17872"/>
      <c r="BJ17872"/>
      <c r="BK17872"/>
      <c r="BL17872"/>
      <c r="BM17872"/>
      <c r="BN17872"/>
    </row>
    <row r="17873" spans="61:66" x14ac:dyDescent="0.25">
      <c r="BI17873"/>
      <c r="BJ17873"/>
      <c r="BK17873"/>
      <c r="BL17873"/>
      <c r="BM17873"/>
      <c r="BN17873"/>
    </row>
    <row r="17874" spans="61:66" x14ac:dyDescent="0.25">
      <c r="BI17874"/>
      <c r="BJ17874"/>
      <c r="BK17874"/>
      <c r="BL17874"/>
      <c r="BM17874"/>
      <c r="BN17874"/>
    </row>
    <row r="17875" spans="61:66" x14ac:dyDescent="0.25">
      <c r="BI17875"/>
      <c r="BJ17875"/>
      <c r="BK17875"/>
      <c r="BL17875"/>
      <c r="BM17875"/>
      <c r="BN17875"/>
    </row>
    <row r="17876" spans="61:66" x14ac:dyDescent="0.25">
      <c r="BI17876"/>
      <c r="BJ17876"/>
      <c r="BK17876"/>
      <c r="BL17876"/>
      <c r="BM17876"/>
      <c r="BN17876"/>
    </row>
    <row r="17877" spans="61:66" x14ac:dyDescent="0.25">
      <c r="BI17877"/>
      <c r="BJ17877"/>
      <c r="BK17877"/>
      <c r="BL17877"/>
      <c r="BM17877"/>
      <c r="BN17877"/>
    </row>
    <row r="17878" spans="61:66" x14ac:dyDescent="0.25">
      <c r="BI17878"/>
      <c r="BJ17878"/>
      <c r="BK17878"/>
      <c r="BL17878"/>
      <c r="BM17878"/>
      <c r="BN17878"/>
    </row>
    <row r="17879" spans="61:66" x14ac:dyDescent="0.25">
      <c r="BI17879"/>
      <c r="BJ17879"/>
      <c r="BK17879"/>
      <c r="BL17879"/>
      <c r="BM17879"/>
      <c r="BN17879"/>
    </row>
    <row r="17880" spans="61:66" x14ac:dyDescent="0.25">
      <c r="BI17880"/>
      <c r="BJ17880"/>
      <c r="BK17880"/>
      <c r="BL17880"/>
      <c r="BM17880"/>
      <c r="BN17880"/>
    </row>
    <row r="17881" spans="61:66" x14ac:dyDescent="0.25">
      <c r="BI17881"/>
      <c r="BJ17881"/>
      <c r="BK17881"/>
      <c r="BL17881"/>
      <c r="BM17881"/>
      <c r="BN17881"/>
    </row>
    <row r="17882" spans="61:66" x14ac:dyDescent="0.25">
      <c r="BI17882"/>
      <c r="BJ17882"/>
      <c r="BK17882"/>
      <c r="BL17882"/>
      <c r="BM17882"/>
      <c r="BN17882"/>
    </row>
    <row r="17883" spans="61:66" x14ac:dyDescent="0.25">
      <c r="BI17883"/>
      <c r="BJ17883"/>
      <c r="BK17883"/>
      <c r="BL17883"/>
      <c r="BM17883"/>
      <c r="BN17883"/>
    </row>
    <row r="17884" spans="61:66" x14ac:dyDescent="0.25">
      <c r="BI17884"/>
      <c r="BJ17884"/>
      <c r="BK17884"/>
      <c r="BL17884"/>
      <c r="BM17884"/>
      <c r="BN17884"/>
    </row>
    <row r="17885" spans="61:66" x14ac:dyDescent="0.25">
      <c r="BI17885"/>
      <c r="BJ17885"/>
      <c r="BK17885"/>
      <c r="BL17885"/>
      <c r="BM17885"/>
      <c r="BN17885"/>
    </row>
    <row r="17886" spans="61:66" x14ac:dyDescent="0.25">
      <c r="BI17886"/>
      <c r="BJ17886"/>
      <c r="BK17886"/>
      <c r="BL17886"/>
      <c r="BM17886"/>
      <c r="BN17886"/>
    </row>
    <row r="17887" spans="61:66" x14ac:dyDescent="0.25">
      <c r="BI17887"/>
      <c r="BJ17887"/>
      <c r="BK17887"/>
      <c r="BL17887"/>
      <c r="BM17887"/>
      <c r="BN17887"/>
    </row>
    <row r="17888" spans="61:66" x14ac:dyDescent="0.25">
      <c r="BI17888"/>
      <c r="BJ17888"/>
      <c r="BK17888"/>
      <c r="BL17888"/>
      <c r="BM17888"/>
      <c r="BN17888"/>
    </row>
    <row r="17889" spans="61:66" x14ac:dyDescent="0.25">
      <c r="BI17889"/>
      <c r="BJ17889"/>
      <c r="BK17889"/>
      <c r="BL17889"/>
      <c r="BM17889"/>
      <c r="BN17889"/>
    </row>
    <row r="17890" spans="61:66" x14ac:dyDescent="0.25">
      <c r="BI17890"/>
      <c r="BJ17890"/>
      <c r="BK17890"/>
      <c r="BL17890"/>
      <c r="BM17890"/>
      <c r="BN17890"/>
    </row>
    <row r="17891" spans="61:66" x14ac:dyDescent="0.25">
      <c r="BI17891"/>
      <c r="BJ17891"/>
      <c r="BK17891"/>
      <c r="BL17891"/>
      <c r="BM17891"/>
      <c r="BN17891"/>
    </row>
    <row r="17892" spans="61:66" x14ac:dyDescent="0.25">
      <c r="BI17892"/>
      <c r="BJ17892"/>
      <c r="BK17892"/>
      <c r="BL17892"/>
      <c r="BM17892"/>
      <c r="BN17892"/>
    </row>
    <row r="17893" spans="61:66" x14ac:dyDescent="0.25">
      <c r="BI17893"/>
      <c r="BJ17893"/>
      <c r="BK17893"/>
      <c r="BL17893"/>
      <c r="BM17893"/>
      <c r="BN17893"/>
    </row>
    <row r="17894" spans="61:66" x14ac:dyDescent="0.25">
      <c r="BI17894"/>
      <c r="BJ17894"/>
      <c r="BK17894"/>
      <c r="BL17894"/>
      <c r="BM17894"/>
      <c r="BN17894"/>
    </row>
    <row r="17895" spans="61:66" x14ac:dyDescent="0.25">
      <c r="BI17895"/>
      <c r="BJ17895"/>
      <c r="BK17895"/>
      <c r="BL17895"/>
      <c r="BM17895"/>
      <c r="BN17895"/>
    </row>
    <row r="17896" spans="61:66" x14ac:dyDescent="0.25">
      <c r="BI17896"/>
      <c r="BJ17896"/>
      <c r="BK17896"/>
      <c r="BL17896"/>
      <c r="BM17896"/>
      <c r="BN17896"/>
    </row>
    <row r="17897" spans="61:66" x14ac:dyDescent="0.25">
      <c r="BI17897"/>
      <c r="BJ17897"/>
      <c r="BK17897"/>
      <c r="BL17897"/>
      <c r="BM17897"/>
      <c r="BN17897"/>
    </row>
    <row r="17898" spans="61:66" x14ac:dyDescent="0.25">
      <c r="BI17898"/>
      <c r="BJ17898"/>
      <c r="BK17898"/>
      <c r="BL17898"/>
      <c r="BM17898"/>
      <c r="BN17898"/>
    </row>
    <row r="17899" spans="61:66" x14ac:dyDescent="0.25">
      <c r="BI17899"/>
      <c r="BJ17899"/>
      <c r="BK17899"/>
      <c r="BL17899"/>
      <c r="BM17899"/>
      <c r="BN17899"/>
    </row>
    <row r="17900" spans="61:66" x14ac:dyDescent="0.25">
      <c r="BI17900"/>
      <c r="BJ17900"/>
      <c r="BK17900"/>
      <c r="BL17900"/>
      <c r="BM17900"/>
      <c r="BN17900"/>
    </row>
    <row r="17901" spans="61:66" x14ac:dyDescent="0.25">
      <c r="BI17901"/>
      <c r="BJ17901"/>
      <c r="BK17901"/>
      <c r="BL17901"/>
      <c r="BM17901"/>
      <c r="BN17901"/>
    </row>
    <row r="17902" spans="61:66" x14ac:dyDescent="0.25">
      <c r="BI17902"/>
      <c r="BJ17902"/>
      <c r="BK17902"/>
      <c r="BL17902"/>
      <c r="BM17902"/>
      <c r="BN17902"/>
    </row>
    <row r="17903" spans="61:66" x14ac:dyDescent="0.25">
      <c r="BI17903"/>
      <c r="BJ17903"/>
      <c r="BK17903"/>
      <c r="BL17903"/>
      <c r="BM17903"/>
      <c r="BN17903"/>
    </row>
    <row r="17904" spans="61:66" x14ac:dyDescent="0.25">
      <c r="BI17904"/>
      <c r="BJ17904"/>
      <c r="BK17904"/>
      <c r="BL17904"/>
      <c r="BM17904"/>
      <c r="BN17904"/>
    </row>
    <row r="17905" spans="61:66" x14ac:dyDescent="0.25">
      <c r="BI17905"/>
      <c r="BJ17905"/>
      <c r="BK17905"/>
      <c r="BL17905"/>
      <c r="BM17905"/>
      <c r="BN17905"/>
    </row>
    <row r="17906" spans="61:66" x14ac:dyDescent="0.25">
      <c r="BI17906"/>
      <c r="BJ17906"/>
      <c r="BK17906"/>
      <c r="BL17906"/>
      <c r="BM17906"/>
      <c r="BN17906"/>
    </row>
    <row r="17907" spans="61:66" x14ac:dyDescent="0.25">
      <c r="BI17907"/>
      <c r="BJ17907"/>
      <c r="BK17907"/>
      <c r="BL17907"/>
      <c r="BM17907"/>
      <c r="BN17907"/>
    </row>
    <row r="17908" spans="61:66" x14ac:dyDescent="0.25">
      <c r="BI17908"/>
      <c r="BJ17908"/>
      <c r="BK17908"/>
      <c r="BL17908"/>
      <c r="BM17908"/>
      <c r="BN17908"/>
    </row>
    <row r="17909" spans="61:66" x14ac:dyDescent="0.25">
      <c r="BI17909"/>
      <c r="BJ17909"/>
      <c r="BK17909"/>
      <c r="BL17909"/>
      <c r="BM17909"/>
      <c r="BN17909"/>
    </row>
    <row r="17910" spans="61:66" x14ac:dyDescent="0.25">
      <c r="BI17910"/>
      <c r="BJ17910"/>
      <c r="BK17910"/>
      <c r="BL17910"/>
      <c r="BM17910"/>
      <c r="BN17910"/>
    </row>
    <row r="17911" spans="61:66" x14ac:dyDescent="0.25">
      <c r="BI17911"/>
      <c r="BJ17911"/>
      <c r="BK17911"/>
      <c r="BL17911"/>
      <c r="BM17911"/>
      <c r="BN17911"/>
    </row>
    <row r="17912" spans="61:66" x14ac:dyDescent="0.25">
      <c r="BI17912"/>
      <c r="BJ17912"/>
      <c r="BK17912"/>
      <c r="BL17912"/>
      <c r="BM17912"/>
      <c r="BN17912"/>
    </row>
    <row r="17913" spans="61:66" x14ac:dyDescent="0.25">
      <c r="BI17913"/>
      <c r="BJ17913"/>
      <c r="BK17913"/>
      <c r="BL17913"/>
      <c r="BM17913"/>
      <c r="BN17913"/>
    </row>
    <row r="17914" spans="61:66" x14ac:dyDescent="0.25">
      <c r="BI17914"/>
      <c r="BJ17914"/>
      <c r="BK17914"/>
      <c r="BL17914"/>
      <c r="BM17914"/>
      <c r="BN17914"/>
    </row>
    <row r="17915" spans="61:66" x14ac:dyDescent="0.25">
      <c r="BI17915"/>
      <c r="BJ17915"/>
      <c r="BK17915"/>
      <c r="BL17915"/>
      <c r="BM17915"/>
      <c r="BN17915"/>
    </row>
    <row r="17916" spans="61:66" x14ac:dyDescent="0.25">
      <c r="BI17916"/>
      <c r="BJ17916"/>
      <c r="BK17916"/>
      <c r="BL17916"/>
      <c r="BM17916"/>
      <c r="BN17916"/>
    </row>
    <row r="17917" spans="61:66" x14ac:dyDescent="0.25">
      <c r="BI17917"/>
      <c r="BJ17917"/>
      <c r="BK17917"/>
      <c r="BL17917"/>
      <c r="BM17917"/>
      <c r="BN17917"/>
    </row>
    <row r="17918" spans="61:66" x14ac:dyDescent="0.25">
      <c r="BI17918"/>
      <c r="BJ17918"/>
      <c r="BK17918"/>
      <c r="BL17918"/>
      <c r="BM17918"/>
      <c r="BN17918"/>
    </row>
    <row r="17919" spans="61:66" x14ac:dyDescent="0.25">
      <c r="BI17919"/>
      <c r="BJ17919"/>
      <c r="BK17919"/>
      <c r="BL17919"/>
      <c r="BM17919"/>
      <c r="BN17919"/>
    </row>
    <row r="17920" spans="61:66" x14ac:dyDescent="0.25">
      <c r="BI17920"/>
      <c r="BJ17920"/>
      <c r="BK17920"/>
      <c r="BL17920"/>
      <c r="BM17920"/>
      <c r="BN17920"/>
    </row>
    <row r="17921" spans="61:66" x14ac:dyDescent="0.25">
      <c r="BI17921"/>
      <c r="BJ17921"/>
      <c r="BK17921"/>
      <c r="BL17921"/>
      <c r="BM17921"/>
      <c r="BN17921"/>
    </row>
    <row r="17922" spans="61:66" x14ac:dyDescent="0.25">
      <c r="BI17922"/>
      <c r="BJ17922"/>
      <c r="BK17922"/>
      <c r="BL17922"/>
      <c r="BM17922"/>
      <c r="BN17922"/>
    </row>
    <row r="17923" spans="61:66" x14ac:dyDescent="0.25">
      <c r="BI17923"/>
      <c r="BJ17923"/>
      <c r="BK17923"/>
      <c r="BL17923"/>
      <c r="BM17923"/>
      <c r="BN17923"/>
    </row>
    <row r="17924" spans="61:66" x14ac:dyDescent="0.25">
      <c r="BI17924"/>
      <c r="BJ17924"/>
      <c r="BK17924"/>
      <c r="BL17924"/>
      <c r="BM17924"/>
      <c r="BN17924"/>
    </row>
    <row r="17925" spans="61:66" x14ac:dyDescent="0.25">
      <c r="BI17925"/>
      <c r="BJ17925"/>
      <c r="BK17925"/>
      <c r="BL17925"/>
      <c r="BM17925"/>
      <c r="BN17925"/>
    </row>
    <row r="17926" spans="61:66" x14ac:dyDescent="0.25">
      <c r="BI17926"/>
      <c r="BJ17926"/>
      <c r="BK17926"/>
      <c r="BL17926"/>
      <c r="BM17926"/>
      <c r="BN17926"/>
    </row>
    <row r="17927" spans="61:66" x14ac:dyDescent="0.25">
      <c r="BI17927"/>
      <c r="BJ17927"/>
      <c r="BK17927"/>
      <c r="BL17927"/>
      <c r="BM17927"/>
      <c r="BN17927"/>
    </row>
    <row r="17928" spans="61:66" x14ac:dyDescent="0.25">
      <c r="BI17928"/>
      <c r="BJ17928"/>
      <c r="BK17928"/>
      <c r="BL17928"/>
      <c r="BM17928"/>
      <c r="BN17928"/>
    </row>
    <row r="17929" spans="61:66" x14ac:dyDescent="0.25">
      <c r="BI17929"/>
      <c r="BJ17929"/>
      <c r="BK17929"/>
      <c r="BL17929"/>
      <c r="BM17929"/>
      <c r="BN17929"/>
    </row>
    <row r="17930" spans="61:66" x14ac:dyDescent="0.25">
      <c r="BI17930"/>
      <c r="BJ17930"/>
      <c r="BK17930"/>
      <c r="BL17930"/>
      <c r="BM17930"/>
      <c r="BN17930"/>
    </row>
    <row r="17931" spans="61:66" x14ac:dyDescent="0.25">
      <c r="BI17931"/>
      <c r="BJ17931"/>
      <c r="BK17931"/>
      <c r="BL17931"/>
      <c r="BM17931"/>
      <c r="BN17931"/>
    </row>
    <row r="17932" spans="61:66" x14ac:dyDescent="0.25">
      <c r="BI17932"/>
      <c r="BJ17932"/>
      <c r="BK17932"/>
      <c r="BL17932"/>
      <c r="BM17932"/>
      <c r="BN17932"/>
    </row>
    <row r="17933" spans="61:66" x14ac:dyDescent="0.25">
      <c r="BI17933"/>
      <c r="BJ17933"/>
      <c r="BK17933"/>
      <c r="BL17933"/>
      <c r="BM17933"/>
      <c r="BN17933"/>
    </row>
    <row r="17934" spans="61:66" x14ac:dyDescent="0.25">
      <c r="BI17934"/>
      <c r="BJ17934"/>
      <c r="BK17934"/>
      <c r="BL17934"/>
      <c r="BM17934"/>
      <c r="BN17934"/>
    </row>
    <row r="17935" spans="61:66" x14ac:dyDescent="0.25">
      <c r="BI17935"/>
      <c r="BJ17935"/>
      <c r="BK17935"/>
      <c r="BL17935"/>
      <c r="BM17935"/>
      <c r="BN17935"/>
    </row>
    <row r="17936" spans="61:66" x14ac:dyDescent="0.25">
      <c r="BI17936"/>
      <c r="BJ17936"/>
      <c r="BK17936"/>
      <c r="BL17936"/>
      <c r="BM17936"/>
      <c r="BN17936"/>
    </row>
    <row r="17937" spans="61:66" x14ac:dyDescent="0.25">
      <c r="BI17937"/>
      <c r="BJ17937"/>
      <c r="BK17937"/>
      <c r="BL17937"/>
      <c r="BM17937"/>
      <c r="BN17937"/>
    </row>
    <row r="17938" spans="61:66" x14ac:dyDescent="0.25">
      <c r="BI17938"/>
      <c r="BJ17938"/>
      <c r="BK17938"/>
      <c r="BL17938"/>
      <c r="BM17938"/>
      <c r="BN17938"/>
    </row>
    <row r="17939" spans="61:66" x14ac:dyDescent="0.25">
      <c r="BI17939"/>
      <c r="BJ17939"/>
      <c r="BK17939"/>
      <c r="BL17939"/>
      <c r="BM17939"/>
      <c r="BN17939"/>
    </row>
    <row r="17940" spans="61:66" x14ac:dyDescent="0.25">
      <c r="BI17940"/>
      <c r="BJ17940"/>
      <c r="BK17940"/>
      <c r="BL17940"/>
      <c r="BM17940"/>
      <c r="BN17940"/>
    </row>
    <row r="17941" spans="61:66" x14ac:dyDescent="0.25">
      <c r="BI17941"/>
      <c r="BJ17941"/>
      <c r="BK17941"/>
      <c r="BL17941"/>
      <c r="BM17941"/>
      <c r="BN17941"/>
    </row>
    <row r="17942" spans="61:66" x14ac:dyDescent="0.25">
      <c r="BI17942"/>
      <c r="BJ17942"/>
      <c r="BK17942"/>
      <c r="BL17942"/>
      <c r="BM17942"/>
      <c r="BN17942"/>
    </row>
    <row r="17943" spans="61:66" x14ac:dyDescent="0.25">
      <c r="BI17943"/>
      <c r="BJ17943"/>
      <c r="BK17943"/>
      <c r="BL17943"/>
      <c r="BM17943"/>
      <c r="BN17943"/>
    </row>
    <row r="17944" spans="61:66" x14ac:dyDescent="0.25">
      <c r="BI17944"/>
      <c r="BJ17944"/>
      <c r="BK17944"/>
      <c r="BL17944"/>
      <c r="BM17944"/>
      <c r="BN17944"/>
    </row>
    <row r="17945" spans="61:66" x14ac:dyDescent="0.25">
      <c r="BI17945"/>
      <c r="BJ17945"/>
      <c r="BK17945"/>
      <c r="BL17945"/>
      <c r="BM17945"/>
      <c r="BN17945"/>
    </row>
    <row r="17946" spans="61:66" x14ac:dyDescent="0.25">
      <c r="BI17946"/>
      <c r="BJ17946"/>
      <c r="BK17946"/>
      <c r="BL17946"/>
      <c r="BM17946"/>
      <c r="BN17946"/>
    </row>
    <row r="17947" spans="61:66" x14ac:dyDescent="0.25">
      <c r="BI17947"/>
      <c r="BJ17947"/>
      <c r="BK17947"/>
      <c r="BL17947"/>
      <c r="BM17947"/>
      <c r="BN17947"/>
    </row>
    <row r="17948" spans="61:66" x14ac:dyDescent="0.25">
      <c r="BI17948"/>
      <c r="BJ17948"/>
      <c r="BK17948"/>
      <c r="BL17948"/>
      <c r="BM17948"/>
      <c r="BN17948"/>
    </row>
    <row r="17949" spans="61:66" x14ac:dyDescent="0.25">
      <c r="BI17949"/>
      <c r="BJ17949"/>
      <c r="BK17949"/>
      <c r="BL17949"/>
      <c r="BM17949"/>
      <c r="BN17949"/>
    </row>
    <row r="17950" spans="61:66" x14ac:dyDescent="0.25">
      <c r="BI17950"/>
      <c r="BJ17950"/>
      <c r="BK17950"/>
      <c r="BL17950"/>
      <c r="BM17950"/>
      <c r="BN17950"/>
    </row>
    <row r="17951" spans="61:66" x14ac:dyDescent="0.25">
      <c r="BI17951"/>
      <c r="BJ17951"/>
      <c r="BK17951"/>
      <c r="BL17951"/>
      <c r="BM17951"/>
      <c r="BN17951"/>
    </row>
    <row r="17952" spans="61:66" x14ac:dyDescent="0.25">
      <c r="BI17952"/>
      <c r="BJ17952"/>
      <c r="BK17952"/>
      <c r="BL17952"/>
      <c r="BM17952"/>
      <c r="BN17952"/>
    </row>
    <row r="17953" spans="61:66" x14ac:dyDescent="0.25">
      <c r="BI17953"/>
      <c r="BJ17953"/>
      <c r="BK17953"/>
      <c r="BL17953"/>
      <c r="BM17953"/>
      <c r="BN17953"/>
    </row>
    <row r="17954" spans="61:66" x14ac:dyDescent="0.25">
      <c r="BI17954"/>
      <c r="BJ17954"/>
      <c r="BK17954"/>
      <c r="BL17954"/>
      <c r="BM17954"/>
      <c r="BN17954"/>
    </row>
    <row r="17955" spans="61:66" x14ac:dyDescent="0.25">
      <c r="BI17955"/>
      <c r="BJ17955"/>
      <c r="BK17955"/>
      <c r="BL17955"/>
      <c r="BM17955"/>
      <c r="BN17955"/>
    </row>
    <row r="17956" spans="61:66" x14ac:dyDescent="0.25">
      <c r="BI17956"/>
      <c r="BJ17956"/>
      <c r="BK17956"/>
      <c r="BL17956"/>
      <c r="BM17956"/>
      <c r="BN17956"/>
    </row>
    <row r="17957" spans="61:66" x14ac:dyDescent="0.25">
      <c r="BI17957"/>
      <c r="BJ17957"/>
      <c r="BK17957"/>
      <c r="BL17957"/>
      <c r="BM17957"/>
      <c r="BN17957"/>
    </row>
    <row r="17958" spans="61:66" x14ac:dyDescent="0.25">
      <c r="BI17958"/>
      <c r="BJ17958"/>
      <c r="BK17958"/>
      <c r="BL17958"/>
      <c r="BM17958"/>
      <c r="BN17958"/>
    </row>
    <row r="17959" spans="61:66" x14ac:dyDescent="0.25">
      <c r="BI17959"/>
      <c r="BJ17959"/>
      <c r="BK17959"/>
      <c r="BL17959"/>
      <c r="BM17959"/>
      <c r="BN17959"/>
    </row>
    <row r="17960" spans="61:66" x14ac:dyDescent="0.25">
      <c r="BI17960"/>
      <c r="BJ17960"/>
      <c r="BK17960"/>
      <c r="BL17960"/>
      <c r="BM17960"/>
      <c r="BN17960"/>
    </row>
    <row r="17961" spans="61:66" x14ac:dyDescent="0.25">
      <c r="BI17961"/>
      <c r="BJ17961"/>
      <c r="BK17961"/>
      <c r="BL17961"/>
      <c r="BM17961"/>
      <c r="BN17961"/>
    </row>
    <row r="17962" spans="61:66" x14ac:dyDescent="0.25">
      <c r="BI17962"/>
      <c r="BJ17962"/>
      <c r="BK17962"/>
      <c r="BL17962"/>
      <c r="BM17962"/>
      <c r="BN17962"/>
    </row>
    <row r="17963" spans="61:66" x14ac:dyDescent="0.25">
      <c r="BI17963"/>
      <c r="BJ17963"/>
      <c r="BK17963"/>
      <c r="BL17963"/>
      <c r="BM17963"/>
      <c r="BN17963"/>
    </row>
    <row r="17964" spans="61:66" x14ac:dyDescent="0.25">
      <c r="BI17964"/>
      <c r="BJ17964"/>
      <c r="BK17964"/>
      <c r="BL17964"/>
      <c r="BM17964"/>
      <c r="BN17964"/>
    </row>
    <row r="17965" spans="61:66" x14ac:dyDescent="0.25">
      <c r="BI17965"/>
      <c r="BJ17965"/>
      <c r="BK17965"/>
      <c r="BL17965"/>
      <c r="BM17965"/>
      <c r="BN17965"/>
    </row>
    <row r="17966" spans="61:66" x14ac:dyDescent="0.25">
      <c r="BI17966"/>
      <c r="BJ17966"/>
      <c r="BK17966"/>
      <c r="BL17966"/>
      <c r="BM17966"/>
      <c r="BN17966"/>
    </row>
    <row r="17967" spans="61:66" x14ac:dyDescent="0.25">
      <c r="BI17967"/>
      <c r="BJ17967"/>
      <c r="BK17967"/>
      <c r="BL17967"/>
      <c r="BM17967"/>
      <c r="BN17967"/>
    </row>
    <row r="17968" spans="61:66" x14ac:dyDescent="0.25">
      <c r="BI17968"/>
      <c r="BJ17968"/>
      <c r="BK17968"/>
      <c r="BL17968"/>
      <c r="BM17968"/>
      <c r="BN17968"/>
    </row>
    <row r="17969" spans="61:66" x14ac:dyDescent="0.25">
      <c r="BI17969"/>
      <c r="BJ17969"/>
      <c r="BK17969"/>
      <c r="BL17969"/>
      <c r="BM17969"/>
      <c r="BN17969"/>
    </row>
    <row r="17970" spans="61:66" x14ac:dyDescent="0.25">
      <c r="BI17970"/>
      <c r="BJ17970"/>
      <c r="BK17970"/>
      <c r="BL17970"/>
      <c r="BM17970"/>
      <c r="BN17970"/>
    </row>
    <row r="17971" spans="61:66" x14ac:dyDescent="0.25">
      <c r="BI17971"/>
      <c r="BJ17971"/>
      <c r="BK17971"/>
      <c r="BL17971"/>
      <c r="BM17971"/>
      <c r="BN17971"/>
    </row>
    <row r="17972" spans="61:66" x14ac:dyDescent="0.25">
      <c r="BI17972"/>
      <c r="BJ17972"/>
      <c r="BK17972"/>
      <c r="BL17972"/>
      <c r="BM17972"/>
      <c r="BN17972"/>
    </row>
    <row r="17973" spans="61:66" x14ac:dyDescent="0.25">
      <c r="BI17973"/>
      <c r="BJ17973"/>
      <c r="BK17973"/>
      <c r="BL17973"/>
      <c r="BM17973"/>
      <c r="BN17973"/>
    </row>
    <row r="17974" spans="61:66" x14ac:dyDescent="0.25">
      <c r="BI17974"/>
      <c r="BJ17974"/>
      <c r="BK17974"/>
      <c r="BL17974"/>
      <c r="BM17974"/>
      <c r="BN17974"/>
    </row>
    <row r="17975" spans="61:66" x14ac:dyDescent="0.25">
      <c r="BI17975"/>
      <c r="BJ17975"/>
      <c r="BK17975"/>
      <c r="BL17975"/>
      <c r="BM17975"/>
      <c r="BN17975"/>
    </row>
    <row r="17976" spans="61:66" x14ac:dyDescent="0.25">
      <c r="BI17976"/>
      <c r="BJ17976"/>
      <c r="BK17976"/>
      <c r="BL17976"/>
      <c r="BM17976"/>
      <c r="BN17976"/>
    </row>
    <row r="17977" spans="61:66" x14ac:dyDescent="0.25">
      <c r="BI17977"/>
      <c r="BJ17977"/>
      <c r="BK17977"/>
      <c r="BL17977"/>
      <c r="BM17977"/>
      <c r="BN17977"/>
    </row>
    <row r="17978" spans="61:66" x14ac:dyDescent="0.25">
      <c r="BI17978"/>
      <c r="BJ17978"/>
      <c r="BK17978"/>
      <c r="BL17978"/>
      <c r="BM17978"/>
      <c r="BN17978"/>
    </row>
    <row r="17979" spans="61:66" x14ac:dyDescent="0.25">
      <c r="BI17979"/>
      <c r="BJ17979"/>
      <c r="BK17979"/>
      <c r="BL17979"/>
      <c r="BM17979"/>
      <c r="BN17979"/>
    </row>
    <row r="17980" spans="61:66" x14ac:dyDescent="0.25">
      <c r="BI17980"/>
      <c r="BJ17980"/>
      <c r="BK17980"/>
      <c r="BL17980"/>
      <c r="BM17980"/>
      <c r="BN17980"/>
    </row>
    <row r="17981" spans="61:66" x14ac:dyDescent="0.25">
      <c r="BI17981"/>
      <c r="BJ17981"/>
      <c r="BK17981"/>
      <c r="BL17981"/>
      <c r="BM17981"/>
      <c r="BN17981"/>
    </row>
    <row r="17982" spans="61:66" x14ac:dyDescent="0.25">
      <c r="BI17982"/>
      <c r="BJ17982"/>
      <c r="BK17982"/>
      <c r="BL17982"/>
      <c r="BM17982"/>
      <c r="BN17982"/>
    </row>
    <row r="17983" spans="61:66" x14ac:dyDescent="0.25">
      <c r="BI17983"/>
      <c r="BJ17983"/>
      <c r="BK17983"/>
      <c r="BL17983"/>
      <c r="BM17983"/>
      <c r="BN17983"/>
    </row>
    <row r="17984" spans="61:66" x14ac:dyDescent="0.25">
      <c r="BI17984"/>
      <c r="BJ17984"/>
      <c r="BK17984"/>
      <c r="BL17984"/>
      <c r="BM17984"/>
      <c r="BN17984"/>
    </row>
    <row r="17985" spans="61:66" x14ac:dyDescent="0.25">
      <c r="BI17985"/>
      <c r="BJ17985"/>
      <c r="BK17985"/>
      <c r="BL17985"/>
      <c r="BM17985"/>
      <c r="BN17985"/>
    </row>
    <row r="17986" spans="61:66" x14ac:dyDescent="0.25">
      <c r="BI17986"/>
      <c r="BJ17986"/>
      <c r="BK17986"/>
      <c r="BL17986"/>
      <c r="BM17986"/>
      <c r="BN17986"/>
    </row>
    <row r="17987" spans="61:66" x14ac:dyDescent="0.25">
      <c r="BI17987"/>
      <c r="BJ17987"/>
      <c r="BK17987"/>
      <c r="BL17987"/>
      <c r="BM17987"/>
      <c r="BN17987"/>
    </row>
    <row r="17988" spans="61:66" x14ac:dyDescent="0.25">
      <c r="BI17988"/>
      <c r="BJ17988"/>
      <c r="BK17988"/>
      <c r="BL17988"/>
      <c r="BM17988"/>
      <c r="BN17988"/>
    </row>
    <row r="17989" spans="61:66" x14ac:dyDescent="0.25">
      <c r="BI17989"/>
      <c r="BJ17989"/>
      <c r="BK17989"/>
      <c r="BL17989"/>
      <c r="BM17989"/>
      <c r="BN17989"/>
    </row>
    <row r="17990" spans="61:66" x14ac:dyDescent="0.25">
      <c r="BI17990"/>
      <c r="BJ17990"/>
      <c r="BK17990"/>
      <c r="BL17990"/>
      <c r="BM17990"/>
      <c r="BN17990"/>
    </row>
    <row r="17991" spans="61:66" x14ac:dyDescent="0.25">
      <c r="BI17991"/>
      <c r="BJ17991"/>
      <c r="BK17991"/>
      <c r="BL17991"/>
      <c r="BM17991"/>
      <c r="BN17991"/>
    </row>
    <row r="17992" spans="61:66" x14ac:dyDescent="0.25">
      <c r="BI17992"/>
      <c r="BJ17992"/>
      <c r="BK17992"/>
      <c r="BL17992"/>
      <c r="BM17992"/>
      <c r="BN17992"/>
    </row>
    <row r="17993" spans="61:66" x14ac:dyDescent="0.25">
      <c r="BI17993"/>
      <c r="BJ17993"/>
      <c r="BK17993"/>
      <c r="BL17993"/>
      <c r="BM17993"/>
      <c r="BN17993"/>
    </row>
    <row r="17994" spans="61:66" x14ac:dyDescent="0.25">
      <c r="BI17994"/>
      <c r="BJ17994"/>
      <c r="BK17994"/>
      <c r="BL17994"/>
      <c r="BM17994"/>
      <c r="BN17994"/>
    </row>
    <row r="17995" spans="61:66" x14ac:dyDescent="0.25">
      <c r="BI17995"/>
      <c r="BJ17995"/>
      <c r="BK17995"/>
      <c r="BL17995"/>
      <c r="BM17995"/>
      <c r="BN17995"/>
    </row>
    <row r="17996" spans="61:66" x14ac:dyDescent="0.25">
      <c r="BI17996"/>
      <c r="BJ17996"/>
      <c r="BK17996"/>
      <c r="BL17996"/>
      <c r="BM17996"/>
      <c r="BN17996"/>
    </row>
    <row r="17997" spans="61:66" x14ac:dyDescent="0.25">
      <c r="BI17997"/>
      <c r="BJ17997"/>
      <c r="BK17997"/>
      <c r="BL17997"/>
      <c r="BM17997"/>
      <c r="BN17997"/>
    </row>
    <row r="17998" spans="61:66" x14ac:dyDescent="0.25">
      <c r="BI17998"/>
      <c r="BJ17998"/>
      <c r="BK17998"/>
      <c r="BL17998"/>
      <c r="BM17998"/>
      <c r="BN17998"/>
    </row>
    <row r="17999" spans="61:66" x14ac:dyDescent="0.25">
      <c r="BI17999"/>
      <c r="BJ17999"/>
      <c r="BK17999"/>
      <c r="BL17999"/>
      <c r="BM17999"/>
      <c r="BN17999"/>
    </row>
    <row r="18000" spans="61:66" x14ac:dyDescent="0.25">
      <c r="BI18000"/>
      <c r="BJ18000"/>
      <c r="BK18000"/>
      <c r="BL18000"/>
      <c r="BM18000"/>
      <c r="BN18000"/>
    </row>
    <row r="18001" spans="61:66" x14ac:dyDescent="0.25">
      <c r="BI18001"/>
      <c r="BJ18001"/>
      <c r="BK18001"/>
      <c r="BL18001"/>
      <c r="BM18001"/>
      <c r="BN18001"/>
    </row>
    <row r="18002" spans="61:66" x14ac:dyDescent="0.25">
      <c r="BI18002"/>
      <c r="BJ18002"/>
      <c r="BK18002"/>
      <c r="BL18002"/>
      <c r="BM18002"/>
      <c r="BN18002"/>
    </row>
    <row r="18003" spans="61:66" x14ac:dyDescent="0.25">
      <c r="BI18003"/>
      <c r="BJ18003"/>
      <c r="BK18003"/>
      <c r="BL18003"/>
      <c r="BM18003"/>
      <c r="BN18003"/>
    </row>
    <row r="18004" spans="61:66" x14ac:dyDescent="0.25">
      <c r="BI18004"/>
      <c r="BJ18004"/>
      <c r="BK18004"/>
      <c r="BL18004"/>
      <c r="BM18004"/>
      <c r="BN18004"/>
    </row>
    <row r="18005" spans="61:66" x14ac:dyDescent="0.25">
      <c r="BI18005"/>
      <c r="BJ18005"/>
      <c r="BK18005"/>
      <c r="BL18005"/>
      <c r="BM18005"/>
      <c r="BN18005"/>
    </row>
    <row r="18006" spans="61:66" x14ac:dyDescent="0.25">
      <c r="BI18006"/>
      <c r="BJ18006"/>
      <c r="BK18006"/>
      <c r="BL18006"/>
      <c r="BM18006"/>
      <c r="BN18006"/>
    </row>
    <row r="18007" spans="61:66" x14ac:dyDescent="0.25">
      <c r="BI18007"/>
      <c r="BJ18007"/>
      <c r="BK18007"/>
      <c r="BL18007"/>
      <c r="BM18007"/>
      <c r="BN18007"/>
    </row>
    <row r="18008" spans="61:66" x14ac:dyDescent="0.25">
      <c r="BI18008"/>
      <c r="BJ18008"/>
      <c r="BK18008"/>
      <c r="BL18008"/>
      <c r="BM18008"/>
      <c r="BN18008"/>
    </row>
    <row r="18009" spans="61:66" x14ac:dyDescent="0.25">
      <c r="BI18009"/>
      <c r="BJ18009"/>
      <c r="BK18009"/>
      <c r="BL18009"/>
      <c r="BM18009"/>
      <c r="BN18009"/>
    </row>
    <row r="18010" spans="61:66" x14ac:dyDescent="0.25">
      <c r="BI18010"/>
      <c r="BJ18010"/>
      <c r="BK18010"/>
      <c r="BL18010"/>
      <c r="BM18010"/>
      <c r="BN18010"/>
    </row>
    <row r="18011" spans="61:66" x14ac:dyDescent="0.25">
      <c r="BI18011"/>
      <c r="BJ18011"/>
      <c r="BK18011"/>
      <c r="BL18011"/>
      <c r="BM18011"/>
      <c r="BN18011"/>
    </row>
    <row r="18012" spans="61:66" x14ac:dyDescent="0.25">
      <c r="BI18012"/>
      <c r="BJ18012"/>
      <c r="BK18012"/>
      <c r="BL18012"/>
      <c r="BM18012"/>
      <c r="BN18012"/>
    </row>
    <row r="18013" spans="61:66" x14ac:dyDescent="0.25">
      <c r="BI18013"/>
      <c r="BJ18013"/>
      <c r="BK18013"/>
      <c r="BL18013"/>
      <c r="BM18013"/>
      <c r="BN18013"/>
    </row>
    <row r="18014" spans="61:66" x14ac:dyDescent="0.25">
      <c r="BI18014"/>
      <c r="BJ18014"/>
      <c r="BK18014"/>
      <c r="BL18014"/>
      <c r="BM18014"/>
      <c r="BN18014"/>
    </row>
    <row r="18015" spans="61:66" x14ac:dyDescent="0.25">
      <c r="BI18015"/>
      <c r="BJ18015"/>
      <c r="BK18015"/>
      <c r="BL18015"/>
      <c r="BM18015"/>
      <c r="BN18015"/>
    </row>
    <row r="18016" spans="61:66" x14ac:dyDescent="0.25">
      <c r="BI18016"/>
      <c r="BJ18016"/>
      <c r="BK18016"/>
      <c r="BL18016"/>
      <c r="BM18016"/>
      <c r="BN18016"/>
    </row>
    <row r="18017" spans="61:66" x14ac:dyDescent="0.25">
      <c r="BI18017"/>
      <c r="BJ18017"/>
      <c r="BK18017"/>
      <c r="BL18017"/>
      <c r="BM18017"/>
      <c r="BN18017"/>
    </row>
    <row r="18018" spans="61:66" x14ac:dyDescent="0.25">
      <c r="BI18018"/>
      <c r="BJ18018"/>
      <c r="BK18018"/>
      <c r="BL18018"/>
      <c r="BM18018"/>
      <c r="BN18018"/>
    </row>
    <row r="18019" spans="61:66" x14ac:dyDescent="0.25">
      <c r="BI18019"/>
      <c r="BJ18019"/>
      <c r="BK18019"/>
      <c r="BL18019"/>
      <c r="BM18019"/>
      <c r="BN18019"/>
    </row>
    <row r="18020" spans="61:66" x14ac:dyDescent="0.25">
      <c r="BI18020"/>
      <c r="BJ18020"/>
      <c r="BK18020"/>
      <c r="BL18020"/>
      <c r="BM18020"/>
      <c r="BN18020"/>
    </row>
    <row r="18021" spans="61:66" x14ac:dyDescent="0.25">
      <c r="BI18021"/>
      <c r="BJ18021"/>
      <c r="BK18021"/>
      <c r="BL18021"/>
      <c r="BM18021"/>
      <c r="BN18021"/>
    </row>
    <row r="18022" spans="61:66" x14ac:dyDescent="0.25">
      <c r="BI18022"/>
      <c r="BJ18022"/>
      <c r="BK18022"/>
      <c r="BL18022"/>
      <c r="BM18022"/>
      <c r="BN18022"/>
    </row>
    <row r="18023" spans="61:66" x14ac:dyDescent="0.25">
      <c r="BI18023"/>
      <c r="BJ18023"/>
      <c r="BK18023"/>
      <c r="BL18023"/>
      <c r="BM18023"/>
      <c r="BN18023"/>
    </row>
    <row r="18024" spans="61:66" x14ac:dyDescent="0.25">
      <c r="BI18024"/>
      <c r="BJ18024"/>
      <c r="BK18024"/>
      <c r="BL18024"/>
      <c r="BM18024"/>
      <c r="BN18024"/>
    </row>
    <row r="18025" spans="61:66" x14ac:dyDescent="0.25">
      <c r="BI18025"/>
      <c r="BJ18025"/>
      <c r="BK18025"/>
      <c r="BL18025"/>
      <c r="BM18025"/>
      <c r="BN18025"/>
    </row>
    <row r="18026" spans="61:66" x14ac:dyDescent="0.25">
      <c r="BI18026"/>
      <c r="BJ18026"/>
      <c r="BK18026"/>
      <c r="BL18026"/>
      <c r="BM18026"/>
      <c r="BN18026"/>
    </row>
    <row r="18027" spans="61:66" x14ac:dyDescent="0.25">
      <c r="BI18027"/>
      <c r="BJ18027"/>
      <c r="BK18027"/>
      <c r="BL18027"/>
      <c r="BM18027"/>
      <c r="BN18027"/>
    </row>
    <row r="18028" spans="61:66" x14ac:dyDescent="0.25">
      <c r="BI18028"/>
      <c r="BJ18028"/>
      <c r="BK18028"/>
      <c r="BL18028"/>
      <c r="BM18028"/>
      <c r="BN18028"/>
    </row>
    <row r="18029" spans="61:66" x14ac:dyDescent="0.25">
      <c r="BI18029"/>
      <c r="BJ18029"/>
      <c r="BK18029"/>
      <c r="BL18029"/>
      <c r="BM18029"/>
      <c r="BN18029"/>
    </row>
    <row r="18030" spans="61:66" x14ac:dyDescent="0.25">
      <c r="BI18030"/>
      <c r="BJ18030"/>
      <c r="BK18030"/>
      <c r="BL18030"/>
      <c r="BM18030"/>
      <c r="BN18030"/>
    </row>
    <row r="18031" spans="61:66" x14ac:dyDescent="0.25">
      <c r="BI18031"/>
      <c r="BJ18031"/>
      <c r="BK18031"/>
      <c r="BL18031"/>
      <c r="BM18031"/>
      <c r="BN18031"/>
    </row>
    <row r="18032" spans="61:66" x14ac:dyDescent="0.25">
      <c r="BI18032"/>
      <c r="BJ18032"/>
      <c r="BK18032"/>
      <c r="BL18032"/>
      <c r="BM18032"/>
      <c r="BN18032"/>
    </row>
    <row r="18033" spans="61:66" x14ac:dyDescent="0.25">
      <c r="BI18033"/>
      <c r="BJ18033"/>
      <c r="BK18033"/>
      <c r="BL18033"/>
      <c r="BM18033"/>
      <c r="BN18033"/>
    </row>
    <row r="18034" spans="61:66" x14ac:dyDescent="0.25">
      <c r="BI18034"/>
      <c r="BJ18034"/>
      <c r="BK18034"/>
      <c r="BL18034"/>
      <c r="BM18034"/>
      <c r="BN18034"/>
    </row>
    <row r="18035" spans="61:66" x14ac:dyDescent="0.25">
      <c r="BI18035"/>
      <c r="BJ18035"/>
      <c r="BK18035"/>
      <c r="BL18035"/>
      <c r="BM18035"/>
      <c r="BN18035"/>
    </row>
    <row r="18036" spans="61:66" x14ac:dyDescent="0.25">
      <c r="BI18036"/>
      <c r="BJ18036"/>
      <c r="BK18036"/>
      <c r="BL18036"/>
      <c r="BM18036"/>
      <c r="BN18036"/>
    </row>
    <row r="18037" spans="61:66" x14ac:dyDescent="0.25">
      <c r="BI18037"/>
      <c r="BJ18037"/>
      <c r="BK18037"/>
      <c r="BL18037"/>
      <c r="BM18037"/>
      <c r="BN18037"/>
    </row>
    <row r="18038" spans="61:66" x14ac:dyDescent="0.25">
      <c r="BI18038"/>
      <c r="BJ18038"/>
      <c r="BK18038"/>
      <c r="BL18038"/>
      <c r="BM18038"/>
      <c r="BN18038"/>
    </row>
    <row r="18039" spans="61:66" x14ac:dyDescent="0.25">
      <c r="BI18039"/>
      <c r="BJ18039"/>
      <c r="BK18039"/>
      <c r="BL18039"/>
      <c r="BM18039"/>
      <c r="BN18039"/>
    </row>
    <row r="18040" spans="61:66" x14ac:dyDescent="0.25">
      <c r="BI18040"/>
      <c r="BJ18040"/>
      <c r="BK18040"/>
      <c r="BL18040"/>
      <c r="BM18040"/>
      <c r="BN18040"/>
    </row>
    <row r="18041" spans="61:66" x14ac:dyDescent="0.25">
      <c r="BI18041"/>
      <c r="BJ18041"/>
      <c r="BK18041"/>
      <c r="BL18041"/>
      <c r="BM18041"/>
      <c r="BN18041"/>
    </row>
    <row r="18042" spans="61:66" x14ac:dyDescent="0.25">
      <c r="BI18042"/>
      <c r="BJ18042"/>
      <c r="BK18042"/>
      <c r="BL18042"/>
      <c r="BM18042"/>
      <c r="BN18042"/>
    </row>
    <row r="18043" spans="61:66" x14ac:dyDescent="0.25">
      <c r="BI18043"/>
      <c r="BJ18043"/>
      <c r="BK18043"/>
      <c r="BL18043"/>
      <c r="BM18043"/>
      <c r="BN18043"/>
    </row>
    <row r="18044" spans="61:66" x14ac:dyDescent="0.25">
      <c r="BI18044"/>
      <c r="BJ18044"/>
      <c r="BK18044"/>
      <c r="BL18044"/>
      <c r="BM18044"/>
      <c r="BN18044"/>
    </row>
    <row r="18045" spans="61:66" x14ac:dyDescent="0.25">
      <c r="BI18045"/>
      <c r="BJ18045"/>
      <c r="BK18045"/>
      <c r="BL18045"/>
      <c r="BM18045"/>
      <c r="BN18045"/>
    </row>
    <row r="18046" spans="61:66" x14ac:dyDescent="0.25">
      <c r="BI18046"/>
      <c r="BJ18046"/>
      <c r="BK18046"/>
      <c r="BL18046"/>
      <c r="BM18046"/>
      <c r="BN18046"/>
    </row>
    <row r="18047" spans="61:66" x14ac:dyDescent="0.25">
      <c r="BI18047"/>
      <c r="BJ18047"/>
      <c r="BK18047"/>
      <c r="BL18047"/>
      <c r="BM18047"/>
      <c r="BN18047"/>
    </row>
    <row r="18048" spans="61:66" x14ac:dyDescent="0.25">
      <c r="BI18048"/>
      <c r="BJ18048"/>
      <c r="BK18048"/>
      <c r="BL18048"/>
      <c r="BM18048"/>
      <c r="BN18048"/>
    </row>
    <row r="18049" spans="61:66" x14ac:dyDescent="0.25">
      <c r="BI18049"/>
      <c r="BJ18049"/>
      <c r="BK18049"/>
      <c r="BL18049"/>
      <c r="BM18049"/>
      <c r="BN18049"/>
    </row>
    <row r="18050" spans="61:66" x14ac:dyDescent="0.25">
      <c r="BI18050"/>
      <c r="BJ18050"/>
      <c r="BK18050"/>
      <c r="BL18050"/>
      <c r="BM18050"/>
      <c r="BN18050"/>
    </row>
    <row r="18051" spans="61:66" x14ac:dyDescent="0.25">
      <c r="BI18051"/>
      <c r="BJ18051"/>
      <c r="BK18051"/>
      <c r="BL18051"/>
      <c r="BM18051"/>
      <c r="BN18051"/>
    </row>
    <row r="18052" spans="61:66" x14ac:dyDescent="0.25">
      <c r="BI18052"/>
      <c r="BJ18052"/>
      <c r="BK18052"/>
      <c r="BL18052"/>
      <c r="BM18052"/>
      <c r="BN18052"/>
    </row>
    <row r="18053" spans="61:66" x14ac:dyDescent="0.25">
      <c r="BI18053"/>
      <c r="BJ18053"/>
      <c r="BK18053"/>
      <c r="BL18053"/>
      <c r="BM18053"/>
      <c r="BN18053"/>
    </row>
    <row r="18054" spans="61:66" x14ac:dyDescent="0.25">
      <c r="BI18054"/>
      <c r="BJ18054"/>
      <c r="BK18054"/>
      <c r="BL18054"/>
      <c r="BM18054"/>
      <c r="BN18054"/>
    </row>
    <row r="18055" spans="61:66" x14ac:dyDescent="0.25">
      <c r="BI18055"/>
      <c r="BJ18055"/>
      <c r="BK18055"/>
      <c r="BL18055"/>
      <c r="BM18055"/>
      <c r="BN18055"/>
    </row>
    <row r="18056" spans="61:66" x14ac:dyDescent="0.25">
      <c r="BI18056"/>
      <c r="BJ18056"/>
      <c r="BK18056"/>
      <c r="BL18056"/>
      <c r="BM18056"/>
      <c r="BN18056"/>
    </row>
    <row r="18057" spans="61:66" x14ac:dyDescent="0.25">
      <c r="BI18057"/>
      <c r="BJ18057"/>
      <c r="BK18057"/>
      <c r="BL18057"/>
      <c r="BM18057"/>
      <c r="BN18057"/>
    </row>
    <row r="18058" spans="61:66" x14ac:dyDescent="0.25">
      <c r="BI18058"/>
      <c r="BJ18058"/>
      <c r="BK18058"/>
      <c r="BL18058"/>
      <c r="BM18058"/>
      <c r="BN18058"/>
    </row>
    <row r="18059" spans="61:66" x14ac:dyDescent="0.25">
      <c r="BI18059"/>
      <c r="BJ18059"/>
      <c r="BK18059"/>
      <c r="BL18059"/>
      <c r="BM18059"/>
      <c r="BN18059"/>
    </row>
    <row r="18060" spans="61:66" x14ac:dyDescent="0.25">
      <c r="BI18060"/>
      <c r="BJ18060"/>
      <c r="BK18060"/>
      <c r="BL18060"/>
      <c r="BM18060"/>
      <c r="BN18060"/>
    </row>
    <row r="18061" spans="61:66" x14ac:dyDescent="0.25">
      <c r="BI18061"/>
      <c r="BJ18061"/>
      <c r="BK18061"/>
      <c r="BL18061"/>
      <c r="BM18061"/>
      <c r="BN18061"/>
    </row>
    <row r="18062" spans="61:66" x14ac:dyDescent="0.25">
      <c r="BI18062"/>
      <c r="BJ18062"/>
      <c r="BK18062"/>
      <c r="BL18062"/>
      <c r="BM18062"/>
      <c r="BN18062"/>
    </row>
    <row r="18063" spans="61:66" x14ac:dyDescent="0.25">
      <c r="BI18063"/>
      <c r="BJ18063"/>
      <c r="BK18063"/>
      <c r="BL18063"/>
      <c r="BM18063"/>
      <c r="BN18063"/>
    </row>
    <row r="18064" spans="61:66" x14ac:dyDescent="0.25">
      <c r="BI18064"/>
      <c r="BJ18064"/>
      <c r="BK18064"/>
      <c r="BL18064"/>
      <c r="BM18064"/>
      <c r="BN18064"/>
    </row>
    <row r="18065" spans="61:66" x14ac:dyDescent="0.25">
      <c r="BI18065"/>
      <c r="BJ18065"/>
      <c r="BK18065"/>
      <c r="BL18065"/>
      <c r="BM18065"/>
      <c r="BN18065"/>
    </row>
    <row r="18066" spans="61:66" x14ac:dyDescent="0.25">
      <c r="BI18066"/>
      <c r="BJ18066"/>
      <c r="BK18066"/>
      <c r="BL18066"/>
      <c r="BM18066"/>
      <c r="BN18066"/>
    </row>
    <row r="18067" spans="61:66" x14ac:dyDescent="0.25">
      <c r="BI18067"/>
      <c r="BJ18067"/>
      <c r="BK18067"/>
      <c r="BL18067"/>
      <c r="BM18067"/>
      <c r="BN18067"/>
    </row>
    <row r="18068" spans="61:66" x14ac:dyDescent="0.25">
      <c r="BI18068"/>
      <c r="BJ18068"/>
      <c r="BK18068"/>
      <c r="BL18068"/>
      <c r="BM18068"/>
      <c r="BN18068"/>
    </row>
    <row r="18069" spans="61:66" x14ac:dyDescent="0.25">
      <c r="BI18069"/>
      <c r="BJ18069"/>
      <c r="BK18069"/>
      <c r="BL18069"/>
      <c r="BM18069"/>
      <c r="BN18069"/>
    </row>
    <row r="18070" spans="61:66" x14ac:dyDescent="0.25">
      <c r="BI18070"/>
      <c r="BJ18070"/>
      <c r="BK18070"/>
      <c r="BL18070"/>
      <c r="BM18070"/>
      <c r="BN18070"/>
    </row>
    <row r="18071" spans="61:66" x14ac:dyDescent="0.25">
      <c r="BI18071"/>
      <c r="BJ18071"/>
      <c r="BK18071"/>
      <c r="BL18071"/>
      <c r="BM18071"/>
      <c r="BN18071"/>
    </row>
    <row r="18072" spans="61:66" x14ac:dyDescent="0.25">
      <c r="BI18072"/>
      <c r="BJ18072"/>
      <c r="BK18072"/>
      <c r="BL18072"/>
      <c r="BM18072"/>
      <c r="BN18072"/>
    </row>
    <row r="18073" spans="61:66" x14ac:dyDescent="0.25">
      <c r="BI18073"/>
      <c r="BJ18073"/>
      <c r="BK18073"/>
      <c r="BL18073"/>
      <c r="BM18073"/>
      <c r="BN18073"/>
    </row>
    <row r="18074" spans="61:66" x14ac:dyDescent="0.25">
      <c r="BI18074"/>
      <c r="BJ18074"/>
      <c r="BK18074"/>
      <c r="BL18074"/>
      <c r="BM18074"/>
      <c r="BN18074"/>
    </row>
    <row r="18075" spans="61:66" x14ac:dyDescent="0.25">
      <c r="BI18075"/>
      <c r="BJ18075"/>
      <c r="BK18075"/>
      <c r="BL18075"/>
      <c r="BM18075"/>
      <c r="BN18075"/>
    </row>
    <row r="18076" spans="61:66" x14ac:dyDescent="0.25">
      <c r="BI18076"/>
      <c r="BJ18076"/>
      <c r="BK18076"/>
      <c r="BL18076"/>
      <c r="BM18076"/>
      <c r="BN18076"/>
    </row>
    <row r="18077" spans="61:66" x14ac:dyDescent="0.25">
      <c r="BI18077"/>
      <c r="BJ18077"/>
      <c r="BK18077"/>
      <c r="BL18077"/>
      <c r="BM18077"/>
      <c r="BN18077"/>
    </row>
    <row r="18078" spans="61:66" x14ac:dyDescent="0.25">
      <c r="BI18078"/>
      <c r="BJ18078"/>
      <c r="BK18078"/>
      <c r="BL18078"/>
      <c r="BM18078"/>
      <c r="BN18078"/>
    </row>
    <row r="18079" spans="61:66" x14ac:dyDescent="0.25">
      <c r="BI18079"/>
      <c r="BJ18079"/>
      <c r="BK18079"/>
      <c r="BL18079"/>
      <c r="BM18079"/>
      <c r="BN18079"/>
    </row>
    <row r="18080" spans="61:66" x14ac:dyDescent="0.25">
      <c r="BI18080"/>
      <c r="BJ18080"/>
      <c r="BK18080"/>
      <c r="BL18080"/>
      <c r="BM18080"/>
      <c r="BN18080"/>
    </row>
    <row r="18081" spans="61:66" x14ac:dyDescent="0.25">
      <c r="BI18081"/>
      <c r="BJ18081"/>
      <c r="BK18081"/>
      <c r="BL18081"/>
      <c r="BM18081"/>
      <c r="BN18081"/>
    </row>
    <row r="18082" spans="61:66" x14ac:dyDescent="0.25">
      <c r="BI18082"/>
      <c r="BJ18082"/>
      <c r="BK18082"/>
      <c r="BL18082"/>
      <c r="BM18082"/>
      <c r="BN18082"/>
    </row>
    <row r="18083" spans="61:66" x14ac:dyDescent="0.25">
      <c r="BI18083"/>
      <c r="BJ18083"/>
      <c r="BK18083"/>
      <c r="BL18083"/>
      <c r="BM18083"/>
      <c r="BN18083"/>
    </row>
    <row r="18084" spans="61:66" x14ac:dyDescent="0.25">
      <c r="BI18084"/>
      <c r="BJ18084"/>
      <c r="BK18084"/>
      <c r="BL18084"/>
      <c r="BM18084"/>
      <c r="BN18084"/>
    </row>
    <row r="18085" spans="61:66" x14ac:dyDescent="0.25">
      <c r="BI18085"/>
      <c r="BJ18085"/>
      <c r="BK18085"/>
      <c r="BL18085"/>
      <c r="BM18085"/>
      <c r="BN18085"/>
    </row>
    <row r="18086" spans="61:66" x14ac:dyDescent="0.25">
      <c r="BI18086"/>
      <c r="BJ18086"/>
      <c r="BK18086"/>
      <c r="BL18086"/>
      <c r="BM18086"/>
      <c r="BN18086"/>
    </row>
    <row r="18087" spans="61:66" x14ac:dyDescent="0.25">
      <c r="BI18087"/>
      <c r="BJ18087"/>
      <c r="BK18087"/>
      <c r="BL18087"/>
      <c r="BM18087"/>
      <c r="BN18087"/>
    </row>
    <row r="18088" spans="61:66" x14ac:dyDescent="0.25">
      <c r="BI18088"/>
      <c r="BJ18088"/>
      <c r="BK18088"/>
      <c r="BL18088"/>
      <c r="BM18088"/>
      <c r="BN18088"/>
    </row>
    <row r="18089" spans="61:66" x14ac:dyDescent="0.25">
      <c r="BI18089"/>
      <c r="BJ18089"/>
      <c r="BK18089"/>
      <c r="BL18089"/>
      <c r="BM18089"/>
      <c r="BN18089"/>
    </row>
    <row r="18090" spans="61:66" x14ac:dyDescent="0.25">
      <c r="BI18090"/>
      <c r="BJ18090"/>
      <c r="BK18090"/>
      <c r="BL18090"/>
      <c r="BM18090"/>
      <c r="BN18090"/>
    </row>
    <row r="18091" spans="61:66" x14ac:dyDescent="0.25">
      <c r="BI18091"/>
      <c r="BJ18091"/>
      <c r="BK18091"/>
      <c r="BL18091"/>
      <c r="BM18091"/>
      <c r="BN18091"/>
    </row>
    <row r="18092" spans="61:66" x14ac:dyDescent="0.25">
      <c r="BI18092"/>
      <c r="BJ18092"/>
      <c r="BK18092"/>
      <c r="BL18092"/>
      <c r="BM18092"/>
      <c r="BN18092"/>
    </row>
    <row r="18093" spans="61:66" x14ac:dyDescent="0.25">
      <c r="BI18093"/>
      <c r="BJ18093"/>
      <c r="BK18093"/>
      <c r="BL18093"/>
      <c r="BM18093"/>
      <c r="BN18093"/>
    </row>
    <row r="18094" spans="61:66" x14ac:dyDescent="0.25">
      <c r="BI18094"/>
      <c r="BJ18094"/>
      <c r="BK18094"/>
      <c r="BL18094"/>
      <c r="BM18094"/>
      <c r="BN18094"/>
    </row>
    <row r="18095" spans="61:66" x14ac:dyDescent="0.25">
      <c r="BI18095"/>
      <c r="BJ18095"/>
      <c r="BK18095"/>
      <c r="BL18095"/>
      <c r="BM18095"/>
      <c r="BN18095"/>
    </row>
    <row r="18096" spans="61:66" x14ac:dyDescent="0.25">
      <c r="BI18096"/>
      <c r="BJ18096"/>
      <c r="BK18096"/>
      <c r="BL18096"/>
      <c r="BM18096"/>
      <c r="BN18096"/>
    </row>
    <row r="18097" spans="61:66" x14ac:dyDescent="0.25">
      <c r="BI18097"/>
      <c r="BJ18097"/>
      <c r="BK18097"/>
      <c r="BL18097"/>
      <c r="BM18097"/>
      <c r="BN18097"/>
    </row>
    <row r="18098" spans="61:66" x14ac:dyDescent="0.25">
      <c r="BI18098"/>
      <c r="BJ18098"/>
      <c r="BK18098"/>
      <c r="BL18098"/>
      <c r="BM18098"/>
      <c r="BN18098"/>
    </row>
    <row r="18099" spans="61:66" x14ac:dyDescent="0.25">
      <c r="BI18099"/>
      <c r="BJ18099"/>
      <c r="BK18099"/>
      <c r="BL18099"/>
      <c r="BM18099"/>
      <c r="BN18099"/>
    </row>
    <row r="18100" spans="61:66" x14ac:dyDescent="0.25">
      <c r="BI18100"/>
      <c r="BJ18100"/>
      <c r="BK18100"/>
      <c r="BL18100"/>
      <c r="BM18100"/>
      <c r="BN18100"/>
    </row>
    <row r="18101" spans="61:66" x14ac:dyDescent="0.25">
      <c r="BI18101"/>
      <c r="BJ18101"/>
      <c r="BK18101"/>
      <c r="BL18101"/>
      <c r="BM18101"/>
      <c r="BN18101"/>
    </row>
    <row r="18102" spans="61:66" x14ac:dyDescent="0.25">
      <c r="BI18102"/>
      <c r="BJ18102"/>
      <c r="BK18102"/>
      <c r="BL18102"/>
      <c r="BM18102"/>
      <c r="BN18102"/>
    </row>
    <row r="18103" spans="61:66" x14ac:dyDescent="0.25">
      <c r="BI18103"/>
      <c r="BJ18103"/>
      <c r="BK18103"/>
      <c r="BL18103"/>
      <c r="BM18103"/>
      <c r="BN18103"/>
    </row>
    <row r="18104" spans="61:66" x14ac:dyDescent="0.25">
      <c r="BI18104"/>
      <c r="BJ18104"/>
      <c r="BK18104"/>
      <c r="BL18104"/>
      <c r="BM18104"/>
      <c r="BN18104"/>
    </row>
    <row r="18105" spans="61:66" x14ac:dyDescent="0.25">
      <c r="BI18105"/>
      <c r="BJ18105"/>
      <c r="BK18105"/>
      <c r="BL18105"/>
      <c r="BM18105"/>
      <c r="BN18105"/>
    </row>
    <row r="18106" spans="61:66" x14ac:dyDescent="0.25">
      <c r="BI18106"/>
      <c r="BJ18106"/>
      <c r="BK18106"/>
      <c r="BL18106"/>
      <c r="BM18106"/>
      <c r="BN18106"/>
    </row>
    <row r="18107" spans="61:66" x14ac:dyDescent="0.25">
      <c r="BI18107"/>
      <c r="BJ18107"/>
      <c r="BK18107"/>
      <c r="BL18107"/>
      <c r="BM18107"/>
      <c r="BN18107"/>
    </row>
    <row r="18108" spans="61:66" x14ac:dyDescent="0.25">
      <c r="BI18108"/>
      <c r="BJ18108"/>
      <c r="BK18108"/>
      <c r="BL18108"/>
      <c r="BM18108"/>
      <c r="BN18108"/>
    </row>
    <row r="18109" spans="61:66" x14ac:dyDescent="0.25">
      <c r="BI18109"/>
      <c r="BJ18109"/>
      <c r="BK18109"/>
      <c r="BL18109"/>
      <c r="BM18109"/>
      <c r="BN18109"/>
    </row>
    <row r="18110" spans="61:66" x14ac:dyDescent="0.25">
      <c r="BI18110"/>
      <c r="BJ18110"/>
      <c r="BK18110"/>
      <c r="BL18110"/>
      <c r="BM18110"/>
      <c r="BN18110"/>
    </row>
    <row r="18111" spans="61:66" x14ac:dyDescent="0.25">
      <c r="BI18111"/>
      <c r="BJ18111"/>
      <c r="BK18111"/>
      <c r="BL18111"/>
      <c r="BM18111"/>
      <c r="BN18111"/>
    </row>
    <row r="18112" spans="61:66" x14ac:dyDescent="0.25">
      <c r="BI18112"/>
      <c r="BJ18112"/>
      <c r="BK18112"/>
      <c r="BL18112"/>
      <c r="BM18112"/>
      <c r="BN18112"/>
    </row>
    <row r="18113" spans="61:66" x14ac:dyDescent="0.25">
      <c r="BI18113"/>
      <c r="BJ18113"/>
      <c r="BK18113"/>
      <c r="BL18113"/>
      <c r="BM18113"/>
      <c r="BN18113"/>
    </row>
    <row r="18114" spans="61:66" x14ac:dyDescent="0.25">
      <c r="BI18114"/>
      <c r="BJ18114"/>
      <c r="BK18114"/>
      <c r="BL18114"/>
      <c r="BM18114"/>
      <c r="BN18114"/>
    </row>
    <row r="18115" spans="61:66" x14ac:dyDescent="0.25">
      <c r="BI18115"/>
      <c r="BJ18115"/>
      <c r="BK18115"/>
      <c r="BL18115"/>
      <c r="BM18115"/>
      <c r="BN18115"/>
    </row>
    <row r="18116" spans="61:66" x14ac:dyDescent="0.25">
      <c r="BI18116"/>
      <c r="BJ18116"/>
      <c r="BK18116"/>
      <c r="BL18116"/>
      <c r="BM18116"/>
      <c r="BN18116"/>
    </row>
    <row r="18117" spans="61:66" x14ac:dyDescent="0.25">
      <c r="BI18117"/>
      <c r="BJ18117"/>
      <c r="BK18117"/>
      <c r="BL18117"/>
      <c r="BM18117"/>
      <c r="BN18117"/>
    </row>
    <row r="18118" spans="61:66" x14ac:dyDescent="0.25">
      <c r="BI18118"/>
      <c r="BJ18118"/>
      <c r="BK18118"/>
      <c r="BL18118"/>
      <c r="BM18118"/>
      <c r="BN18118"/>
    </row>
    <row r="18119" spans="61:66" x14ac:dyDescent="0.25">
      <c r="BI18119"/>
      <c r="BJ18119"/>
      <c r="BK18119"/>
      <c r="BL18119"/>
      <c r="BM18119"/>
      <c r="BN18119"/>
    </row>
    <row r="18120" spans="61:66" x14ac:dyDescent="0.25">
      <c r="BI18120"/>
      <c r="BJ18120"/>
      <c r="BK18120"/>
      <c r="BL18120"/>
      <c r="BM18120"/>
      <c r="BN18120"/>
    </row>
    <row r="18121" spans="61:66" x14ac:dyDescent="0.25">
      <c r="BI18121"/>
      <c r="BJ18121"/>
      <c r="BK18121"/>
      <c r="BL18121"/>
      <c r="BM18121"/>
      <c r="BN18121"/>
    </row>
    <row r="18122" spans="61:66" x14ac:dyDescent="0.25">
      <c r="BI18122"/>
      <c r="BJ18122"/>
      <c r="BK18122"/>
      <c r="BL18122"/>
      <c r="BM18122"/>
      <c r="BN18122"/>
    </row>
    <row r="18123" spans="61:66" x14ac:dyDescent="0.25">
      <c r="BI18123"/>
      <c r="BJ18123"/>
      <c r="BK18123"/>
      <c r="BL18123"/>
      <c r="BM18123"/>
      <c r="BN18123"/>
    </row>
    <row r="18124" spans="61:66" x14ac:dyDescent="0.25">
      <c r="BI18124"/>
      <c r="BJ18124"/>
      <c r="BK18124"/>
      <c r="BL18124"/>
      <c r="BM18124"/>
      <c r="BN18124"/>
    </row>
    <row r="18125" spans="61:66" x14ac:dyDescent="0.25">
      <c r="BI18125"/>
      <c r="BJ18125"/>
      <c r="BK18125"/>
      <c r="BL18125"/>
      <c r="BM18125"/>
      <c r="BN18125"/>
    </row>
    <row r="18126" spans="61:66" x14ac:dyDescent="0.25">
      <c r="BI18126"/>
      <c r="BJ18126"/>
      <c r="BK18126"/>
      <c r="BL18126"/>
      <c r="BM18126"/>
      <c r="BN18126"/>
    </row>
    <row r="18127" spans="61:66" x14ac:dyDescent="0.25">
      <c r="BI18127"/>
      <c r="BJ18127"/>
      <c r="BK18127"/>
      <c r="BL18127"/>
      <c r="BM18127"/>
      <c r="BN18127"/>
    </row>
    <row r="18128" spans="61:66" x14ac:dyDescent="0.25">
      <c r="BI18128"/>
      <c r="BJ18128"/>
      <c r="BK18128"/>
      <c r="BL18128"/>
      <c r="BM18128"/>
      <c r="BN18128"/>
    </row>
    <row r="18129" spans="61:66" x14ac:dyDescent="0.25">
      <c r="BI18129"/>
      <c r="BJ18129"/>
      <c r="BK18129"/>
      <c r="BL18129"/>
      <c r="BM18129"/>
      <c r="BN18129"/>
    </row>
    <row r="18130" spans="61:66" x14ac:dyDescent="0.25">
      <c r="BI18130"/>
      <c r="BJ18130"/>
      <c r="BK18130"/>
      <c r="BL18130"/>
      <c r="BM18130"/>
      <c r="BN18130"/>
    </row>
    <row r="18131" spans="61:66" x14ac:dyDescent="0.25">
      <c r="BI18131"/>
      <c r="BJ18131"/>
      <c r="BK18131"/>
      <c r="BL18131"/>
      <c r="BM18131"/>
      <c r="BN18131"/>
    </row>
    <row r="18132" spans="61:66" x14ac:dyDescent="0.25">
      <c r="BI18132"/>
      <c r="BJ18132"/>
      <c r="BK18132"/>
      <c r="BL18132"/>
      <c r="BM18132"/>
      <c r="BN18132"/>
    </row>
    <row r="18133" spans="61:66" x14ac:dyDescent="0.25">
      <c r="BI18133"/>
      <c r="BJ18133"/>
      <c r="BK18133"/>
      <c r="BL18133"/>
      <c r="BM18133"/>
      <c r="BN18133"/>
    </row>
    <row r="18134" spans="61:66" x14ac:dyDescent="0.25">
      <c r="BI18134"/>
      <c r="BJ18134"/>
      <c r="BK18134"/>
      <c r="BL18134"/>
      <c r="BM18134"/>
      <c r="BN18134"/>
    </row>
    <row r="18135" spans="61:66" x14ac:dyDescent="0.25">
      <c r="BI18135"/>
      <c r="BJ18135"/>
      <c r="BK18135"/>
      <c r="BL18135"/>
      <c r="BM18135"/>
      <c r="BN18135"/>
    </row>
    <row r="18136" spans="61:66" x14ac:dyDescent="0.25">
      <c r="BI18136"/>
      <c r="BJ18136"/>
      <c r="BK18136"/>
      <c r="BL18136"/>
      <c r="BM18136"/>
      <c r="BN18136"/>
    </row>
    <row r="18137" spans="61:66" x14ac:dyDescent="0.25">
      <c r="BI18137"/>
      <c r="BJ18137"/>
      <c r="BK18137"/>
      <c r="BL18137"/>
      <c r="BM18137"/>
      <c r="BN18137"/>
    </row>
    <row r="18138" spans="61:66" x14ac:dyDescent="0.25">
      <c r="BI18138"/>
      <c r="BJ18138"/>
      <c r="BK18138"/>
      <c r="BL18138"/>
      <c r="BM18138"/>
      <c r="BN18138"/>
    </row>
    <row r="18139" spans="61:66" x14ac:dyDescent="0.25">
      <c r="BI18139"/>
      <c r="BJ18139"/>
      <c r="BK18139"/>
      <c r="BL18139"/>
      <c r="BM18139"/>
      <c r="BN18139"/>
    </row>
    <row r="18140" spans="61:66" x14ac:dyDescent="0.25">
      <c r="BI18140"/>
      <c r="BJ18140"/>
      <c r="BK18140"/>
      <c r="BL18140"/>
      <c r="BM18140"/>
      <c r="BN18140"/>
    </row>
    <row r="18141" spans="61:66" x14ac:dyDescent="0.25">
      <c r="BI18141"/>
      <c r="BJ18141"/>
      <c r="BK18141"/>
      <c r="BL18141"/>
      <c r="BM18141"/>
      <c r="BN18141"/>
    </row>
    <row r="18142" spans="61:66" x14ac:dyDescent="0.25">
      <c r="BI18142"/>
      <c r="BJ18142"/>
      <c r="BK18142"/>
      <c r="BL18142"/>
      <c r="BM18142"/>
      <c r="BN18142"/>
    </row>
    <row r="18143" spans="61:66" x14ac:dyDescent="0.25">
      <c r="BI18143"/>
      <c r="BJ18143"/>
      <c r="BK18143"/>
      <c r="BL18143"/>
      <c r="BM18143"/>
      <c r="BN18143"/>
    </row>
    <row r="18144" spans="61:66" x14ac:dyDescent="0.25">
      <c r="BI18144"/>
      <c r="BJ18144"/>
      <c r="BK18144"/>
      <c r="BL18144"/>
      <c r="BM18144"/>
      <c r="BN18144"/>
    </row>
    <row r="18145" spans="61:66" x14ac:dyDescent="0.25">
      <c r="BI18145"/>
      <c r="BJ18145"/>
      <c r="BK18145"/>
      <c r="BL18145"/>
      <c r="BM18145"/>
      <c r="BN18145"/>
    </row>
    <row r="18146" spans="61:66" x14ac:dyDescent="0.25">
      <c r="BI18146"/>
      <c r="BJ18146"/>
      <c r="BK18146"/>
      <c r="BL18146"/>
      <c r="BM18146"/>
      <c r="BN18146"/>
    </row>
    <row r="18147" spans="61:66" x14ac:dyDescent="0.25">
      <c r="BI18147"/>
      <c r="BJ18147"/>
      <c r="BK18147"/>
      <c r="BL18147"/>
      <c r="BM18147"/>
      <c r="BN18147"/>
    </row>
    <row r="18148" spans="61:66" x14ac:dyDescent="0.25">
      <c r="BI18148"/>
      <c r="BJ18148"/>
      <c r="BK18148"/>
      <c r="BL18148"/>
      <c r="BM18148"/>
      <c r="BN18148"/>
    </row>
    <row r="18149" spans="61:66" x14ac:dyDescent="0.25">
      <c r="BI18149"/>
      <c r="BJ18149"/>
      <c r="BK18149"/>
      <c r="BL18149"/>
      <c r="BM18149"/>
      <c r="BN18149"/>
    </row>
    <row r="18150" spans="61:66" x14ac:dyDescent="0.25">
      <c r="BI18150"/>
      <c r="BJ18150"/>
      <c r="BK18150"/>
      <c r="BL18150"/>
      <c r="BM18150"/>
      <c r="BN18150"/>
    </row>
    <row r="18151" spans="61:66" x14ac:dyDescent="0.25">
      <c r="BI18151"/>
      <c r="BJ18151"/>
      <c r="BK18151"/>
      <c r="BL18151"/>
      <c r="BM18151"/>
      <c r="BN18151"/>
    </row>
    <row r="18152" spans="61:66" x14ac:dyDescent="0.25">
      <c r="BI18152"/>
      <c r="BJ18152"/>
      <c r="BK18152"/>
      <c r="BL18152"/>
      <c r="BM18152"/>
      <c r="BN18152"/>
    </row>
    <row r="18153" spans="61:66" x14ac:dyDescent="0.25">
      <c r="BI18153"/>
      <c r="BJ18153"/>
      <c r="BK18153"/>
      <c r="BL18153"/>
      <c r="BM18153"/>
      <c r="BN18153"/>
    </row>
    <row r="18154" spans="61:66" x14ac:dyDescent="0.25">
      <c r="BI18154"/>
      <c r="BJ18154"/>
      <c r="BK18154"/>
      <c r="BL18154"/>
      <c r="BM18154"/>
      <c r="BN18154"/>
    </row>
    <row r="18155" spans="61:66" x14ac:dyDescent="0.25">
      <c r="BI18155"/>
      <c r="BJ18155"/>
      <c r="BK18155"/>
      <c r="BL18155"/>
      <c r="BM18155"/>
      <c r="BN18155"/>
    </row>
    <row r="18156" spans="61:66" x14ac:dyDescent="0.25">
      <c r="BI18156"/>
      <c r="BJ18156"/>
      <c r="BK18156"/>
      <c r="BL18156"/>
      <c r="BM18156"/>
      <c r="BN18156"/>
    </row>
    <row r="18157" spans="61:66" x14ac:dyDescent="0.25">
      <c r="BI18157"/>
      <c r="BJ18157"/>
      <c r="BK18157"/>
      <c r="BL18157"/>
      <c r="BM18157"/>
      <c r="BN18157"/>
    </row>
    <row r="18158" spans="61:66" x14ac:dyDescent="0.25">
      <c r="BI18158"/>
      <c r="BJ18158"/>
      <c r="BK18158"/>
      <c r="BL18158"/>
      <c r="BM18158"/>
      <c r="BN18158"/>
    </row>
    <row r="18159" spans="61:66" x14ac:dyDescent="0.25">
      <c r="BI18159"/>
      <c r="BJ18159"/>
      <c r="BK18159"/>
      <c r="BL18159"/>
      <c r="BM18159"/>
      <c r="BN18159"/>
    </row>
    <row r="18160" spans="61:66" x14ac:dyDescent="0.25">
      <c r="BI18160"/>
      <c r="BJ18160"/>
      <c r="BK18160"/>
      <c r="BL18160"/>
      <c r="BM18160"/>
      <c r="BN18160"/>
    </row>
    <row r="18161" spans="61:66" x14ac:dyDescent="0.25">
      <c r="BI18161"/>
      <c r="BJ18161"/>
      <c r="BK18161"/>
      <c r="BL18161"/>
      <c r="BM18161"/>
      <c r="BN18161"/>
    </row>
    <row r="18162" spans="61:66" x14ac:dyDescent="0.25">
      <c r="BI18162"/>
      <c r="BJ18162"/>
      <c r="BK18162"/>
      <c r="BL18162"/>
      <c r="BM18162"/>
      <c r="BN18162"/>
    </row>
    <row r="18163" spans="61:66" x14ac:dyDescent="0.25">
      <c r="BI18163"/>
      <c r="BJ18163"/>
      <c r="BK18163"/>
      <c r="BL18163"/>
      <c r="BM18163"/>
      <c r="BN18163"/>
    </row>
    <row r="18164" spans="61:66" x14ac:dyDescent="0.25">
      <c r="BI18164"/>
      <c r="BJ18164"/>
      <c r="BK18164"/>
      <c r="BL18164"/>
      <c r="BM18164"/>
      <c r="BN18164"/>
    </row>
    <row r="18165" spans="61:66" x14ac:dyDescent="0.25">
      <c r="BI18165"/>
      <c r="BJ18165"/>
      <c r="BK18165"/>
      <c r="BL18165"/>
      <c r="BM18165"/>
      <c r="BN18165"/>
    </row>
    <row r="18166" spans="61:66" x14ac:dyDescent="0.25">
      <c r="BI18166"/>
      <c r="BJ18166"/>
      <c r="BK18166"/>
      <c r="BL18166"/>
      <c r="BM18166"/>
      <c r="BN18166"/>
    </row>
    <row r="18167" spans="61:66" x14ac:dyDescent="0.25">
      <c r="BI18167"/>
      <c r="BJ18167"/>
      <c r="BK18167"/>
      <c r="BL18167"/>
      <c r="BM18167"/>
      <c r="BN18167"/>
    </row>
    <row r="18168" spans="61:66" x14ac:dyDescent="0.25">
      <c r="BI18168"/>
      <c r="BJ18168"/>
      <c r="BK18168"/>
      <c r="BL18168"/>
      <c r="BM18168"/>
      <c r="BN18168"/>
    </row>
    <row r="18169" spans="61:66" x14ac:dyDescent="0.25">
      <c r="BI18169"/>
      <c r="BJ18169"/>
      <c r="BK18169"/>
      <c r="BL18169"/>
      <c r="BM18169"/>
      <c r="BN18169"/>
    </row>
    <row r="18170" spans="61:66" x14ac:dyDescent="0.25">
      <c r="BI18170"/>
      <c r="BJ18170"/>
      <c r="BK18170"/>
      <c r="BL18170"/>
      <c r="BM18170"/>
      <c r="BN18170"/>
    </row>
    <row r="18171" spans="61:66" x14ac:dyDescent="0.25">
      <c r="BI18171"/>
      <c r="BJ18171"/>
      <c r="BK18171"/>
      <c r="BL18171"/>
      <c r="BM18171"/>
      <c r="BN18171"/>
    </row>
    <row r="18172" spans="61:66" x14ac:dyDescent="0.25">
      <c r="BI18172"/>
      <c r="BJ18172"/>
      <c r="BK18172"/>
      <c r="BL18172"/>
      <c r="BM18172"/>
      <c r="BN18172"/>
    </row>
    <row r="18173" spans="61:66" x14ac:dyDescent="0.25">
      <c r="BI18173"/>
      <c r="BJ18173"/>
      <c r="BK18173"/>
      <c r="BL18173"/>
      <c r="BM18173"/>
      <c r="BN18173"/>
    </row>
    <row r="18174" spans="61:66" x14ac:dyDescent="0.25">
      <c r="BI18174"/>
      <c r="BJ18174"/>
      <c r="BK18174"/>
      <c r="BL18174"/>
      <c r="BM18174"/>
      <c r="BN18174"/>
    </row>
    <row r="18175" spans="61:66" x14ac:dyDescent="0.25">
      <c r="BI18175"/>
      <c r="BJ18175"/>
      <c r="BK18175"/>
      <c r="BL18175"/>
      <c r="BM18175"/>
      <c r="BN18175"/>
    </row>
    <row r="18176" spans="61:66" x14ac:dyDescent="0.25">
      <c r="BI18176"/>
      <c r="BJ18176"/>
      <c r="BK18176"/>
      <c r="BL18176"/>
      <c r="BM18176"/>
      <c r="BN18176"/>
    </row>
    <row r="18177" spans="61:66" x14ac:dyDescent="0.25">
      <c r="BI18177"/>
      <c r="BJ18177"/>
      <c r="BK18177"/>
      <c r="BL18177"/>
      <c r="BM18177"/>
      <c r="BN18177"/>
    </row>
    <row r="18178" spans="61:66" x14ac:dyDescent="0.25">
      <c r="BI18178"/>
      <c r="BJ18178"/>
      <c r="BK18178"/>
      <c r="BL18178"/>
      <c r="BM18178"/>
      <c r="BN18178"/>
    </row>
    <row r="18179" spans="61:66" x14ac:dyDescent="0.25">
      <c r="BI18179"/>
      <c r="BJ18179"/>
      <c r="BK18179"/>
      <c r="BL18179"/>
      <c r="BM18179"/>
      <c r="BN18179"/>
    </row>
    <row r="18180" spans="61:66" x14ac:dyDescent="0.25">
      <c r="BI18180"/>
      <c r="BJ18180"/>
      <c r="BK18180"/>
      <c r="BL18180"/>
      <c r="BM18180"/>
      <c r="BN18180"/>
    </row>
    <row r="18181" spans="61:66" x14ac:dyDescent="0.25">
      <c r="BI18181"/>
      <c r="BJ18181"/>
      <c r="BK18181"/>
      <c r="BL18181"/>
      <c r="BM18181"/>
      <c r="BN18181"/>
    </row>
    <row r="18182" spans="61:66" x14ac:dyDescent="0.25">
      <c r="BI18182"/>
      <c r="BJ18182"/>
      <c r="BK18182"/>
      <c r="BL18182"/>
      <c r="BM18182"/>
      <c r="BN18182"/>
    </row>
    <row r="18183" spans="61:66" x14ac:dyDescent="0.25">
      <c r="BI18183"/>
      <c r="BJ18183"/>
      <c r="BK18183"/>
      <c r="BL18183"/>
      <c r="BM18183"/>
      <c r="BN18183"/>
    </row>
    <row r="18184" spans="61:66" x14ac:dyDescent="0.25">
      <c r="BI18184"/>
      <c r="BJ18184"/>
      <c r="BK18184"/>
      <c r="BL18184"/>
      <c r="BM18184"/>
      <c r="BN18184"/>
    </row>
    <row r="18185" spans="61:66" x14ac:dyDescent="0.25">
      <c r="BI18185"/>
      <c r="BJ18185"/>
      <c r="BK18185"/>
      <c r="BL18185"/>
      <c r="BM18185"/>
      <c r="BN18185"/>
    </row>
    <row r="18186" spans="61:66" x14ac:dyDescent="0.25">
      <c r="BI18186"/>
      <c r="BJ18186"/>
      <c r="BK18186"/>
      <c r="BL18186"/>
      <c r="BM18186"/>
      <c r="BN18186"/>
    </row>
    <row r="18187" spans="61:66" x14ac:dyDescent="0.25">
      <c r="BI18187"/>
      <c r="BJ18187"/>
      <c r="BK18187"/>
      <c r="BL18187"/>
      <c r="BM18187"/>
      <c r="BN18187"/>
    </row>
    <row r="18188" spans="61:66" x14ac:dyDescent="0.25">
      <c r="BI18188"/>
      <c r="BJ18188"/>
      <c r="BK18188"/>
      <c r="BL18188"/>
      <c r="BM18188"/>
      <c r="BN18188"/>
    </row>
    <row r="18189" spans="61:66" x14ac:dyDescent="0.25">
      <c r="BI18189"/>
      <c r="BJ18189"/>
      <c r="BK18189"/>
      <c r="BL18189"/>
      <c r="BM18189"/>
      <c r="BN18189"/>
    </row>
    <row r="18190" spans="61:66" x14ac:dyDescent="0.25">
      <c r="BI18190"/>
      <c r="BJ18190"/>
      <c r="BK18190"/>
      <c r="BL18190"/>
      <c r="BM18190"/>
      <c r="BN18190"/>
    </row>
    <row r="18191" spans="61:66" x14ac:dyDescent="0.25">
      <c r="BI18191"/>
      <c r="BJ18191"/>
      <c r="BK18191"/>
      <c r="BL18191"/>
      <c r="BM18191"/>
      <c r="BN18191"/>
    </row>
    <row r="18192" spans="61:66" x14ac:dyDescent="0.25">
      <c r="BI18192"/>
      <c r="BJ18192"/>
      <c r="BK18192"/>
      <c r="BL18192"/>
      <c r="BM18192"/>
      <c r="BN18192"/>
    </row>
    <row r="18193" spans="61:66" x14ac:dyDescent="0.25">
      <c r="BI18193"/>
      <c r="BJ18193"/>
      <c r="BK18193"/>
      <c r="BL18193"/>
      <c r="BM18193"/>
      <c r="BN18193"/>
    </row>
    <row r="18194" spans="61:66" x14ac:dyDescent="0.25">
      <c r="BI18194"/>
      <c r="BJ18194"/>
      <c r="BK18194"/>
      <c r="BL18194"/>
      <c r="BM18194"/>
      <c r="BN18194"/>
    </row>
    <row r="18195" spans="61:66" x14ac:dyDescent="0.25">
      <c r="BI18195"/>
      <c r="BJ18195"/>
      <c r="BK18195"/>
      <c r="BL18195"/>
      <c r="BM18195"/>
      <c r="BN18195"/>
    </row>
    <row r="18196" spans="61:66" x14ac:dyDescent="0.25">
      <c r="BI18196"/>
      <c r="BJ18196"/>
      <c r="BK18196"/>
      <c r="BL18196"/>
      <c r="BM18196"/>
      <c r="BN18196"/>
    </row>
    <row r="18197" spans="61:66" x14ac:dyDescent="0.25">
      <c r="BI18197"/>
      <c r="BJ18197"/>
      <c r="BK18197"/>
      <c r="BL18197"/>
      <c r="BM18197"/>
      <c r="BN18197"/>
    </row>
    <row r="18198" spans="61:66" x14ac:dyDescent="0.25">
      <c r="BI18198"/>
      <c r="BJ18198"/>
      <c r="BK18198"/>
      <c r="BL18198"/>
      <c r="BM18198"/>
      <c r="BN18198"/>
    </row>
    <row r="18199" spans="61:66" x14ac:dyDescent="0.25">
      <c r="BI18199"/>
      <c r="BJ18199"/>
      <c r="BK18199"/>
      <c r="BL18199"/>
      <c r="BM18199"/>
      <c r="BN18199"/>
    </row>
    <row r="18200" spans="61:66" x14ac:dyDescent="0.25">
      <c r="BI18200"/>
      <c r="BJ18200"/>
      <c r="BK18200"/>
      <c r="BL18200"/>
      <c r="BM18200"/>
      <c r="BN18200"/>
    </row>
    <row r="18201" spans="61:66" x14ac:dyDescent="0.25">
      <c r="BI18201"/>
      <c r="BJ18201"/>
      <c r="BK18201"/>
      <c r="BL18201"/>
      <c r="BM18201"/>
      <c r="BN18201"/>
    </row>
    <row r="18202" spans="61:66" x14ac:dyDescent="0.25">
      <c r="BI18202"/>
      <c r="BJ18202"/>
      <c r="BK18202"/>
      <c r="BL18202"/>
      <c r="BM18202"/>
      <c r="BN18202"/>
    </row>
    <row r="18203" spans="61:66" x14ac:dyDescent="0.25">
      <c r="BI18203"/>
      <c r="BJ18203"/>
      <c r="BK18203"/>
      <c r="BL18203"/>
      <c r="BM18203"/>
      <c r="BN18203"/>
    </row>
    <row r="18204" spans="61:66" x14ac:dyDescent="0.25">
      <c r="BI18204"/>
      <c r="BJ18204"/>
      <c r="BK18204"/>
      <c r="BL18204"/>
      <c r="BM18204"/>
      <c r="BN18204"/>
    </row>
    <row r="18205" spans="61:66" x14ac:dyDescent="0.25">
      <c r="BI18205"/>
      <c r="BJ18205"/>
      <c r="BK18205"/>
      <c r="BL18205"/>
      <c r="BM18205"/>
      <c r="BN18205"/>
    </row>
    <row r="18206" spans="61:66" x14ac:dyDescent="0.25">
      <c r="BI18206"/>
      <c r="BJ18206"/>
      <c r="BK18206"/>
      <c r="BL18206"/>
      <c r="BM18206"/>
      <c r="BN18206"/>
    </row>
    <row r="18207" spans="61:66" x14ac:dyDescent="0.25">
      <c r="BI18207"/>
      <c r="BJ18207"/>
      <c r="BK18207"/>
      <c r="BL18207"/>
      <c r="BM18207"/>
      <c r="BN18207"/>
    </row>
    <row r="18208" spans="61:66" x14ac:dyDescent="0.25">
      <c r="BI18208"/>
      <c r="BJ18208"/>
      <c r="BK18208"/>
      <c r="BL18208"/>
      <c r="BM18208"/>
      <c r="BN18208"/>
    </row>
    <row r="18209" spans="61:66" x14ac:dyDescent="0.25">
      <c r="BI18209"/>
      <c r="BJ18209"/>
      <c r="BK18209"/>
      <c r="BL18209"/>
      <c r="BM18209"/>
      <c r="BN18209"/>
    </row>
    <row r="18210" spans="61:66" x14ac:dyDescent="0.25">
      <c r="BI18210"/>
      <c r="BJ18210"/>
      <c r="BK18210"/>
      <c r="BL18210"/>
      <c r="BM18210"/>
      <c r="BN18210"/>
    </row>
    <row r="18211" spans="61:66" x14ac:dyDescent="0.25">
      <c r="BI18211"/>
      <c r="BJ18211"/>
      <c r="BK18211"/>
      <c r="BL18211"/>
      <c r="BM18211"/>
      <c r="BN18211"/>
    </row>
    <row r="18212" spans="61:66" x14ac:dyDescent="0.25">
      <c r="BI18212"/>
      <c r="BJ18212"/>
      <c r="BK18212"/>
      <c r="BL18212"/>
      <c r="BM18212"/>
      <c r="BN18212"/>
    </row>
    <row r="18213" spans="61:66" x14ac:dyDescent="0.25">
      <c r="BI18213"/>
      <c r="BJ18213"/>
      <c r="BK18213"/>
      <c r="BL18213"/>
      <c r="BM18213"/>
      <c r="BN18213"/>
    </row>
    <row r="18214" spans="61:66" x14ac:dyDescent="0.25">
      <c r="BI18214"/>
      <c r="BJ18214"/>
      <c r="BK18214"/>
      <c r="BL18214"/>
      <c r="BM18214"/>
      <c r="BN18214"/>
    </row>
    <row r="18215" spans="61:66" x14ac:dyDescent="0.25">
      <c r="BI18215"/>
      <c r="BJ18215"/>
      <c r="BK18215"/>
      <c r="BL18215"/>
      <c r="BM18215"/>
      <c r="BN18215"/>
    </row>
    <row r="18216" spans="61:66" x14ac:dyDescent="0.25">
      <c r="BI18216"/>
      <c r="BJ18216"/>
      <c r="BK18216"/>
      <c r="BL18216"/>
      <c r="BM18216"/>
      <c r="BN18216"/>
    </row>
    <row r="18217" spans="61:66" x14ac:dyDescent="0.25">
      <c r="BI18217"/>
      <c r="BJ18217"/>
      <c r="BK18217"/>
      <c r="BL18217"/>
      <c r="BM18217"/>
      <c r="BN18217"/>
    </row>
    <row r="18218" spans="61:66" x14ac:dyDescent="0.25">
      <c r="BI18218"/>
      <c r="BJ18218"/>
      <c r="BK18218"/>
      <c r="BL18218"/>
      <c r="BM18218"/>
      <c r="BN18218"/>
    </row>
    <row r="18219" spans="61:66" x14ac:dyDescent="0.25">
      <c r="BI18219"/>
      <c r="BJ18219"/>
      <c r="BK18219"/>
      <c r="BL18219"/>
      <c r="BM18219"/>
      <c r="BN18219"/>
    </row>
    <row r="18220" spans="61:66" x14ac:dyDescent="0.25">
      <c r="BI18220"/>
      <c r="BJ18220"/>
      <c r="BK18220"/>
      <c r="BL18220"/>
      <c r="BM18220"/>
      <c r="BN18220"/>
    </row>
    <row r="18221" spans="61:66" x14ac:dyDescent="0.25">
      <c r="BI18221"/>
      <c r="BJ18221"/>
      <c r="BK18221"/>
      <c r="BL18221"/>
      <c r="BM18221"/>
      <c r="BN18221"/>
    </row>
    <row r="18222" spans="61:66" x14ac:dyDescent="0.25">
      <c r="BI18222"/>
      <c r="BJ18222"/>
      <c r="BK18222"/>
      <c r="BL18222"/>
      <c r="BM18222"/>
      <c r="BN18222"/>
    </row>
    <row r="18223" spans="61:66" x14ac:dyDescent="0.25">
      <c r="BI18223"/>
      <c r="BJ18223"/>
      <c r="BK18223"/>
      <c r="BL18223"/>
      <c r="BM18223"/>
      <c r="BN18223"/>
    </row>
    <row r="18224" spans="61:66" x14ac:dyDescent="0.25">
      <c r="BI18224"/>
      <c r="BJ18224"/>
      <c r="BK18224"/>
      <c r="BL18224"/>
      <c r="BM18224"/>
      <c r="BN18224"/>
    </row>
    <row r="18225" spans="61:66" x14ac:dyDescent="0.25">
      <c r="BI18225"/>
      <c r="BJ18225"/>
      <c r="BK18225"/>
      <c r="BL18225"/>
      <c r="BM18225"/>
      <c r="BN18225"/>
    </row>
    <row r="18226" spans="61:66" x14ac:dyDescent="0.25">
      <c r="BI18226"/>
      <c r="BJ18226"/>
      <c r="BK18226"/>
      <c r="BL18226"/>
      <c r="BM18226"/>
      <c r="BN18226"/>
    </row>
    <row r="18227" spans="61:66" x14ac:dyDescent="0.25">
      <c r="BI18227"/>
      <c r="BJ18227"/>
      <c r="BK18227"/>
      <c r="BL18227"/>
      <c r="BM18227"/>
      <c r="BN18227"/>
    </row>
    <row r="18228" spans="61:66" x14ac:dyDescent="0.25">
      <c r="BI18228"/>
      <c r="BJ18228"/>
      <c r="BK18228"/>
      <c r="BL18228"/>
      <c r="BM18228"/>
      <c r="BN18228"/>
    </row>
    <row r="18229" spans="61:66" x14ac:dyDescent="0.25">
      <c r="BI18229"/>
      <c r="BJ18229"/>
      <c r="BK18229"/>
      <c r="BL18229"/>
      <c r="BM18229"/>
      <c r="BN18229"/>
    </row>
    <row r="18230" spans="61:66" x14ac:dyDescent="0.25">
      <c r="BI18230"/>
      <c r="BJ18230"/>
      <c r="BK18230"/>
      <c r="BL18230"/>
      <c r="BM18230"/>
      <c r="BN18230"/>
    </row>
    <row r="18231" spans="61:66" x14ac:dyDescent="0.25">
      <c r="BI18231"/>
      <c r="BJ18231"/>
      <c r="BK18231"/>
      <c r="BL18231"/>
      <c r="BM18231"/>
      <c r="BN18231"/>
    </row>
    <row r="18232" spans="61:66" x14ac:dyDescent="0.25">
      <c r="BI18232"/>
      <c r="BJ18232"/>
      <c r="BK18232"/>
      <c r="BL18232"/>
      <c r="BM18232"/>
      <c r="BN18232"/>
    </row>
    <row r="18233" spans="61:66" x14ac:dyDescent="0.25">
      <c r="BI18233"/>
      <c r="BJ18233"/>
      <c r="BK18233"/>
      <c r="BL18233"/>
      <c r="BM18233"/>
      <c r="BN18233"/>
    </row>
    <row r="18234" spans="61:66" x14ac:dyDescent="0.25">
      <c r="BI18234"/>
      <c r="BJ18234"/>
      <c r="BK18234"/>
      <c r="BL18234"/>
      <c r="BM18234"/>
      <c r="BN18234"/>
    </row>
    <row r="18235" spans="61:66" x14ac:dyDescent="0.25">
      <c r="BI18235"/>
      <c r="BJ18235"/>
      <c r="BK18235"/>
      <c r="BL18235"/>
      <c r="BM18235"/>
      <c r="BN18235"/>
    </row>
    <row r="18236" spans="61:66" x14ac:dyDescent="0.25">
      <c r="BI18236"/>
      <c r="BJ18236"/>
      <c r="BK18236"/>
      <c r="BL18236"/>
      <c r="BM18236"/>
      <c r="BN18236"/>
    </row>
    <row r="18237" spans="61:66" x14ac:dyDescent="0.25">
      <c r="BI18237"/>
      <c r="BJ18237"/>
      <c r="BK18237"/>
      <c r="BL18237"/>
      <c r="BM18237"/>
      <c r="BN18237"/>
    </row>
    <row r="18238" spans="61:66" x14ac:dyDescent="0.25">
      <c r="BI18238"/>
      <c r="BJ18238"/>
      <c r="BK18238"/>
      <c r="BL18238"/>
      <c r="BM18238"/>
      <c r="BN18238"/>
    </row>
    <row r="18239" spans="61:66" x14ac:dyDescent="0.25">
      <c r="BI18239"/>
      <c r="BJ18239"/>
      <c r="BK18239"/>
      <c r="BL18239"/>
      <c r="BM18239"/>
      <c r="BN18239"/>
    </row>
    <row r="18240" spans="61:66" x14ac:dyDescent="0.25">
      <c r="BI18240"/>
      <c r="BJ18240"/>
      <c r="BK18240"/>
      <c r="BL18240"/>
      <c r="BM18240"/>
      <c r="BN18240"/>
    </row>
    <row r="18241" spans="61:66" x14ac:dyDescent="0.25">
      <c r="BI18241"/>
      <c r="BJ18241"/>
      <c r="BK18241"/>
      <c r="BL18241"/>
      <c r="BM18241"/>
      <c r="BN18241"/>
    </row>
    <row r="18242" spans="61:66" x14ac:dyDescent="0.25">
      <c r="BI18242"/>
      <c r="BJ18242"/>
      <c r="BK18242"/>
      <c r="BL18242"/>
      <c r="BM18242"/>
      <c r="BN18242"/>
    </row>
    <row r="18243" spans="61:66" x14ac:dyDescent="0.25">
      <c r="BI18243"/>
      <c r="BJ18243"/>
      <c r="BK18243"/>
      <c r="BL18243"/>
      <c r="BM18243"/>
      <c r="BN18243"/>
    </row>
    <row r="18244" spans="61:66" x14ac:dyDescent="0.25">
      <c r="BI18244"/>
      <c r="BJ18244"/>
      <c r="BK18244"/>
      <c r="BL18244"/>
      <c r="BM18244"/>
      <c r="BN18244"/>
    </row>
    <row r="18245" spans="61:66" x14ac:dyDescent="0.25">
      <c r="BI18245"/>
      <c r="BJ18245"/>
      <c r="BK18245"/>
      <c r="BL18245"/>
      <c r="BM18245"/>
      <c r="BN18245"/>
    </row>
    <row r="18246" spans="61:66" x14ac:dyDescent="0.25">
      <c r="BI18246"/>
      <c r="BJ18246"/>
      <c r="BK18246"/>
      <c r="BL18246"/>
      <c r="BM18246"/>
      <c r="BN18246"/>
    </row>
    <row r="18247" spans="61:66" x14ac:dyDescent="0.25">
      <c r="BI18247"/>
      <c r="BJ18247"/>
      <c r="BK18247"/>
      <c r="BL18247"/>
      <c r="BM18247"/>
      <c r="BN18247"/>
    </row>
    <row r="18248" spans="61:66" x14ac:dyDescent="0.25">
      <c r="BI18248"/>
      <c r="BJ18248"/>
      <c r="BK18248"/>
      <c r="BL18248"/>
      <c r="BM18248"/>
      <c r="BN18248"/>
    </row>
    <row r="18249" spans="61:66" x14ac:dyDescent="0.25">
      <c r="BI18249"/>
      <c r="BJ18249"/>
      <c r="BK18249"/>
      <c r="BL18249"/>
      <c r="BM18249"/>
      <c r="BN18249"/>
    </row>
    <row r="18250" spans="61:66" x14ac:dyDescent="0.25">
      <c r="BI18250"/>
      <c r="BJ18250"/>
      <c r="BK18250"/>
      <c r="BL18250"/>
      <c r="BM18250"/>
      <c r="BN18250"/>
    </row>
    <row r="18251" spans="61:66" x14ac:dyDescent="0.25">
      <c r="BI18251"/>
      <c r="BJ18251"/>
      <c r="BK18251"/>
      <c r="BL18251"/>
      <c r="BM18251"/>
      <c r="BN18251"/>
    </row>
    <row r="18252" spans="61:66" x14ac:dyDescent="0.25">
      <c r="BI18252"/>
      <c r="BJ18252"/>
      <c r="BK18252"/>
      <c r="BL18252"/>
      <c r="BM18252"/>
      <c r="BN18252"/>
    </row>
    <row r="18253" spans="61:66" x14ac:dyDescent="0.25">
      <c r="BI18253"/>
      <c r="BJ18253"/>
      <c r="BK18253"/>
      <c r="BL18253"/>
      <c r="BM18253"/>
      <c r="BN18253"/>
    </row>
    <row r="18254" spans="61:66" x14ac:dyDescent="0.25">
      <c r="BI18254"/>
      <c r="BJ18254"/>
      <c r="BK18254"/>
      <c r="BL18254"/>
      <c r="BM18254"/>
      <c r="BN18254"/>
    </row>
    <row r="18255" spans="61:66" x14ac:dyDescent="0.25">
      <c r="BI18255"/>
      <c r="BJ18255"/>
      <c r="BK18255"/>
      <c r="BL18255"/>
      <c r="BM18255"/>
      <c r="BN18255"/>
    </row>
    <row r="18256" spans="61:66" x14ac:dyDescent="0.25">
      <c r="BI18256"/>
      <c r="BJ18256"/>
      <c r="BK18256"/>
      <c r="BL18256"/>
      <c r="BM18256"/>
      <c r="BN18256"/>
    </row>
    <row r="18257" spans="61:66" x14ac:dyDescent="0.25">
      <c r="BI18257"/>
      <c r="BJ18257"/>
      <c r="BK18257"/>
      <c r="BL18257"/>
      <c r="BM18257"/>
      <c r="BN18257"/>
    </row>
    <row r="18258" spans="61:66" x14ac:dyDescent="0.25">
      <c r="BI18258"/>
      <c r="BJ18258"/>
      <c r="BK18258"/>
      <c r="BL18258"/>
      <c r="BM18258"/>
      <c r="BN18258"/>
    </row>
    <row r="18259" spans="61:66" x14ac:dyDescent="0.25">
      <c r="BI18259"/>
      <c r="BJ18259"/>
      <c r="BK18259"/>
      <c r="BL18259"/>
      <c r="BM18259"/>
      <c r="BN18259"/>
    </row>
    <row r="18260" spans="61:66" x14ac:dyDescent="0.25">
      <c r="BI18260"/>
      <c r="BJ18260"/>
      <c r="BK18260"/>
      <c r="BL18260"/>
      <c r="BM18260"/>
      <c r="BN18260"/>
    </row>
    <row r="18261" spans="61:66" x14ac:dyDescent="0.25">
      <c r="BI18261"/>
      <c r="BJ18261"/>
      <c r="BK18261"/>
      <c r="BL18261"/>
      <c r="BM18261"/>
      <c r="BN18261"/>
    </row>
    <row r="18262" spans="61:66" x14ac:dyDescent="0.25">
      <c r="BI18262"/>
      <c r="BJ18262"/>
      <c r="BK18262"/>
      <c r="BL18262"/>
      <c r="BM18262"/>
      <c r="BN18262"/>
    </row>
    <row r="18263" spans="61:66" x14ac:dyDescent="0.25">
      <c r="BI18263"/>
      <c r="BJ18263"/>
      <c r="BK18263"/>
      <c r="BL18263"/>
      <c r="BM18263"/>
      <c r="BN18263"/>
    </row>
    <row r="18264" spans="61:66" x14ac:dyDescent="0.25">
      <c r="BI18264"/>
      <c r="BJ18264"/>
      <c r="BK18264"/>
      <c r="BL18264"/>
      <c r="BM18264"/>
      <c r="BN18264"/>
    </row>
    <row r="18265" spans="61:66" x14ac:dyDescent="0.25">
      <c r="BI18265"/>
      <c r="BJ18265"/>
      <c r="BK18265"/>
      <c r="BL18265"/>
      <c r="BM18265"/>
      <c r="BN18265"/>
    </row>
    <row r="18266" spans="61:66" x14ac:dyDescent="0.25">
      <c r="BI18266"/>
      <c r="BJ18266"/>
      <c r="BK18266"/>
      <c r="BL18266"/>
      <c r="BM18266"/>
      <c r="BN18266"/>
    </row>
    <row r="18267" spans="61:66" x14ac:dyDescent="0.25">
      <c r="BI18267"/>
      <c r="BJ18267"/>
      <c r="BK18267"/>
      <c r="BL18267"/>
      <c r="BM18267"/>
      <c r="BN18267"/>
    </row>
    <row r="18268" spans="61:66" x14ac:dyDescent="0.25">
      <c r="BI18268"/>
      <c r="BJ18268"/>
      <c r="BK18268"/>
      <c r="BL18268"/>
      <c r="BM18268"/>
      <c r="BN18268"/>
    </row>
    <row r="18269" spans="61:66" x14ac:dyDescent="0.25">
      <c r="BI18269"/>
      <c r="BJ18269"/>
      <c r="BK18269"/>
      <c r="BL18269"/>
      <c r="BM18269"/>
      <c r="BN18269"/>
    </row>
    <row r="18270" spans="61:66" x14ac:dyDescent="0.25">
      <c r="BI18270"/>
      <c r="BJ18270"/>
      <c r="BK18270"/>
      <c r="BL18270"/>
      <c r="BM18270"/>
      <c r="BN18270"/>
    </row>
    <row r="18271" spans="61:66" x14ac:dyDescent="0.25">
      <c r="BI18271"/>
      <c r="BJ18271"/>
      <c r="BK18271"/>
      <c r="BL18271"/>
      <c r="BM18271"/>
      <c r="BN18271"/>
    </row>
    <row r="18272" spans="61:66" x14ac:dyDescent="0.25">
      <c r="BI18272"/>
      <c r="BJ18272"/>
      <c r="BK18272"/>
      <c r="BL18272"/>
      <c r="BM18272"/>
      <c r="BN18272"/>
    </row>
    <row r="18273" spans="61:66" x14ac:dyDescent="0.25">
      <c r="BI18273"/>
      <c r="BJ18273"/>
      <c r="BK18273"/>
      <c r="BL18273"/>
      <c r="BM18273"/>
      <c r="BN18273"/>
    </row>
    <row r="18274" spans="61:66" x14ac:dyDescent="0.25">
      <c r="BI18274"/>
      <c r="BJ18274"/>
      <c r="BK18274"/>
      <c r="BL18274"/>
      <c r="BM18274"/>
      <c r="BN18274"/>
    </row>
    <row r="18275" spans="61:66" x14ac:dyDescent="0.25">
      <c r="BI18275"/>
      <c r="BJ18275"/>
      <c r="BK18275"/>
      <c r="BL18275"/>
      <c r="BM18275"/>
      <c r="BN18275"/>
    </row>
    <row r="18276" spans="61:66" x14ac:dyDescent="0.25">
      <c r="BI18276"/>
      <c r="BJ18276"/>
      <c r="BK18276"/>
      <c r="BL18276"/>
      <c r="BM18276"/>
      <c r="BN18276"/>
    </row>
    <row r="18277" spans="61:66" x14ac:dyDescent="0.25">
      <c r="BI18277"/>
      <c r="BJ18277"/>
      <c r="BK18277"/>
      <c r="BL18277"/>
      <c r="BM18277"/>
      <c r="BN18277"/>
    </row>
    <row r="18278" spans="61:66" x14ac:dyDescent="0.25">
      <c r="BI18278"/>
      <c r="BJ18278"/>
      <c r="BK18278"/>
      <c r="BL18278"/>
      <c r="BM18278"/>
      <c r="BN18278"/>
    </row>
    <row r="18279" spans="61:66" x14ac:dyDescent="0.25">
      <c r="BI18279"/>
      <c r="BJ18279"/>
      <c r="BK18279"/>
      <c r="BL18279"/>
      <c r="BM18279"/>
      <c r="BN18279"/>
    </row>
    <row r="18280" spans="61:66" x14ac:dyDescent="0.25">
      <c r="BI18280"/>
      <c r="BJ18280"/>
      <c r="BK18280"/>
      <c r="BL18280"/>
      <c r="BM18280"/>
      <c r="BN18280"/>
    </row>
    <row r="18281" spans="61:66" x14ac:dyDescent="0.25">
      <c r="BI18281"/>
      <c r="BJ18281"/>
      <c r="BK18281"/>
      <c r="BL18281"/>
      <c r="BM18281"/>
      <c r="BN18281"/>
    </row>
    <row r="18282" spans="61:66" x14ac:dyDescent="0.25">
      <c r="BI18282"/>
      <c r="BJ18282"/>
      <c r="BK18282"/>
      <c r="BL18282"/>
      <c r="BM18282"/>
      <c r="BN18282"/>
    </row>
    <row r="18283" spans="61:66" x14ac:dyDescent="0.25">
      <c r="BI18283"/>
      <c r="BJ18283"/>
      <c r="BK18283"/>
      <c r="BL18283"/>
      <c r="BM18283"/>
      <c r="BN18283"/>
    </row>
    <row r="18284" spans="61:66" x14ac:dyDescent="0.25">
      <c r="BI18284"/>
      <c r="BJ18284"/>
      <c r="BK18284"/>
      <c r="BL18284"/>
      <c r="BM18284"/>
      <c r="BN18284"/>
    </row>
    <row r="18285" spans="61:66" x14ac:dyDescent="0.25">
      <c r="BI18285"/>
      <c r="BJ18285"/>
      <c r="BK18285"/>
      <c r="BL18285"/>
      <c r="BM18285"/>
      <c r="BN18285"/>
    </row>
    <row r="18286" spans="61:66" x14ac:dyDescent="0.25">
      <c r="BI18286"/>
      <c r="BJ18286"/>
      <c r="BK18286"/>
      <c r="BL18286"/>
      <c r="BM18286"/>
      <c r="BN18286"/>
    </row>
    <row r="18287" spans="61:66" x14ac:dyDescent="0.25">
      <c r="BI18287"/>
      <c r="BJ18287"/>
      <c r="BK18287"/>
      <c r="BL18287"/>
      <c r="BM18287"/>
      <c r="BN18287"/>
    </row>
    <row r="18288" spans="61:66" x14ac:dyDescent="0.25">
      <c r="BI18288"/>
      <c r="BJ18288"/>
      <c r="BK18288"/>
      <c r="BL18288"/>
      <c r="BM18288"/>
      <c r="BN18288"/>
    </row>
    <row r="18289" spans="61:66" x14ac:dyDescent="0.25">
      <c r="BI18289"/>
      <c r="BJ18289"/>
      <c r="BK18289"/>
      <c r="BL18289"/>
      <c r="BM18289"/>
      <c r="BN18289"/>
    </row>
    <row r="18290" spans="61:66" x14ac:dyDescent="0.25">
      <c r="BI18290"/>
      <c r="BJ18290"/>
      <c r="BK18290"/>
      <c r="BL18290"/>
      <c r="BM18290"/>
      <c r="BN18290"/>
    </row>
    <row r="18291" spans="61:66" x14ac:dyDescent="0.25">
      <c r="BI18291"/>
      <c r="BJ18291"/>
      <c r="BK18291"/>
      <c r="BL18291"/>
      <c r="BM18291"/>
      <c r="BN18291"/>
    </row>
    <row r="18292" spans="61:66" x14ac:dyDescent="0.25">
      <c r="BI18292"/>
      <c r="BJ18292"/>
      <c r="BK18292"/>
      <c r="BL18292"/>
      <c r="BM18292"/>
      <c r="BN18292"/>
    </row>
    <row r="18293" spans="61:66" x14ac:dyDescent="0.25">
      <c r="BI18293"/>
      <c r="BJ18293"/>
      <c r="BK18293"/>
      <c r="BL18293"/>
      <c r="BM18293"/>
      <c r="BN18293"/>
    </row>
    <row r="18294" spans="61:66" x14ac:dyDescent="0.25">
      <c r="BI18294"/>
      <c r="BJ18294"/>
      <c r="BK18294"/>
      <c r="BL18294"/>
      <c r="BM18294"/>
      <c r="BN18294"/>
    </row>
    <row r="18295" spans="61:66" x14ac:dyDescent="0.25">
      <c r="BI18295"/>
      <c r="BJ18295"/>
      <c r="BK18295"/>
      <c r="BL18295"/>
      <c r="BM18295"/>
      <c r="BN18295"/>
    </row>
    <row r="18296" spans="61:66" x14ac:dyDescent="0.25">
      <c r="BI18296"/>
      <c r="BJ18296"/>
      <c r="BK18296"/>
      <c r="BL18296"/>
      <c r="BM18296"/>
      <c r="BN18296"/>
    </row>
    <row r="18297" spans="61:66" x14ac:dyDescent="0.25">
      <c r="BI18297"/>
      <c r="BJ18297"/>
      <c r="BK18297"/>
      <c r="BL18297"/>
      <c r="BM18297"/>
      <c r="BN18297"/>
    </row>
    <row r="18298" spans="61:66" x14ac:dyDescent="0.25">
      <c r="BI18298"/>
      <c r="BJ18298"/>
      <c r="BK18298"/>
      <c r="BL18298"/>
      <c r="BM18298"/>
      <c r="BN18298"/>
    </row>
    <row r="18299" spans="61:66" x14ac:dyDescent="0.25">
      <c r="BI18299"/>
      <c r="BJ18299"/>
      <c r="BK18299"/>
      <c r="BL18299"/>
      <c r="BM18299"/>
      <c r="BN18299"/>
    </row>
    <row r="18300" spans="61:66" x14ac:dyDescent="0.25">
      <c r="BI18300"/>
      <c r="BJ18300"/>
      <c r="BK18300"/>
      <c r="BL18300"/>
      <c r="BM18300"/>
      <c r="BN18300"/>
    </row>
    <row r="18301" spans="61:66" x14ac:dyDescent="0.25">
      <c r="BI18301"/>
      <c r="BJ18301"/>
      <c r="BK18301"/>
      <c r="BL18301"/>
      <c r="BM18301"/>
      <c r="BN18301"/>
    </row>
    <row r="18302" spans="61:66" x14ac:dyDescent="0.25">
      <c r="BI18302"/>
      <c r="BJ18302"/>
      <c r="BK18302"/>
      <c r="BL18302"/>
      <c r="BM18302"/>
      <c r="BN18302"/>
    </row>
    <row r="18303" spans="61:66" x14ac:dyDescent="0.25">
      <c r="BI18303"/>
      <c r="BJ18303"/>
      <c r="BK18303"/>
      <c r="BL18303"/>
      <c r="BM18303"/>
      <c r="BN18303"/>
    </row>
    <row r="18304" spans="61:66" x14ac:dyDescent="0.25">
      <c r="BI18304"/>
      <c r="BJ18304"/>
      <c r="BK18304"/>
      <c r="BL18304"/>
      <c r="BM18304"/>
      <c r="BN18304"/>
    </row>
    <row r="18305" spans="61:66" x14ac:dyDescent="0.25">
      <c r="BI18305"/>
      <c r="BJ18305"/>
      <c r="BK18305"/>
      <c r="BL18305"/>
      <c r="BM18305"/>
      <c r="BN18305"/>
    </row>
    <row r="18306" spans="61:66" x14ac:dyDescent="0.25">
      <c r="BI18306"/>
      <c r="BJ18306"/>
      <c r="BK18306"/>
      <c r="BL18306"/>
      <c r="BM18306"/>
      <c r="BN18306"/>
    </row>
    <row r="18307" spans="61:66" x14ac:dyDescent="0.25">
      <c r="BI18307"/>
      <c r="BJ18307"/>
      <c r="BK18307"/>
      <c r="BL18307"/>
      <c r="BM18307"/>
      <c r="BN18307"/>
    </row>
    <row r="18308" spans="61:66" x14ac:dyDescent="0.25">
      <c r="BI18308"/>
      <c r="BJ18308"/>
      <c r="BK18308"/>
      <c r="BL18308"/>
      <c r="BM18308"/>
      <c r="BN18308"/>
    </row>
    <row r="18309" spans="61:66" x14ac:dyDescent="0.25">
      <c r="BI18309"/>
      <c r="BJ18309"/>
      <c r="BK18309"/>
      <c r="BL18309"/>
      <c r="BM18309"/>
      <c r="BN18309"/>
    </row>
    <row r="18310" spans="61:66" x14ac:dyDescent="0.25">
      <c r="BI18310"/>
      <c r="BJ18310"/>
      <c r="BK18310"/>
      <c r="BL18310"/>
      <c r="BM18310"/>
      <c r="BN18310"/>
    </row>
    <row r="18311" spans="61:66" x14ac:dyDescent="0.25">
      <c r="BI18311"/>
      <c r="BJ18311"/>
      <c r="BK18311"/>
      <c r="BL18311"/>
      <c r="BM18311"/>
      <c r="BN18311"/>
    </row>
    <row r="18312" spans="61:66" x14ac:dyDescent="0.25">
      <c r="BI18312"/>
      <c r="BJ18312"/>
      <c r="BK18312"/>
      <c r="BL18312"/>
      <c r="BM18312"/>
      <c r="BN18312"/>
    </row>
    <row r="18313" spans="61:66" x14ac:dyDescent="0.25">
      <c r="BI18313"/>
      <c r="BJ18313"/>
      <c r="BK18313"/>
      <c r="BL18313"/>
      <c r="BM18313"/>
      <c r="BN18313"/>
    </row>
    <row r="18314" spans="61:66" x14ac:dyDescent="0.25">
      <c r="BI18314"/>
      <c r="BJ18314"/>
      <c r="BK18314"/>
      <c r="BL18314"/>
      <c r="BM18314"/>
      <c r="BN18314"/>
    </row>
    <row r="18315" spans="61:66" x14ac:dyDescent="0.25">
      <c r="BI18315"/>
      <c r="BJ18315"/>
      <c r="BK18315"/>
      <c r="BL18315"/>
      <c r="BM18315"/>
      <c r="BN18315"/>
    </row>
    <row r="18316" spans="61:66" x14ac:dyDescent="0.25">
      <c r="BI18316"/>
      <c r="BJ18316"/>
      <c r="BK18316"/>
      <c r="BL18316"/>
      <c r="BM18316"/>
      <c r="BN18316"/>
    </row>
    <row r="18317" spans="61:66" x14ac:dyDescent="0.25">
      <c r="BI18317"/>
      <c r="BJ18317"/>
      <c r="BK18317"/>
      <c r="BL18317"/>
      <c r="BM18317"/>
      <c r="BN18317"/>
    </row>
    <row r="18318" spans="61:66" x14ac:dyDescent="0.25">
      <c r="BI18318"/>
      <c r="BJ18318"/>
      <c r="BK18318"/>
      <c r="BL18318"/>
      <c r="BM18318"/>
      <c r="BN18318"/>
    </row>
    <row r="18319" spans="61:66" x14ac:dyDescent="0.25">
      <c r="BI18319"/>
      <c r="BJ18319"/>
      <c r="BK18319"/>
      <c r="BL18319"/>
      <c r="BM18319"/>
      <c r="BN18319"/>
    </row>
    <row r="18320" spans="61:66" x14ac:dyDescent="0.25">
      <c r="BI18320"/>
      <c r="BJ18320"/>
      <c r="BK18320"/>
      <c r="BL18320"/>
      <c r="BM18320"/>
      <c r="BN18320"/>
    </row>
    <row r="18321" spans="61:66" x14ac:dyDescent="0.25">
      <c r="BI18321"/>
      <c r="BJ18321"/>
      <c r="BK18321"/>
      <c r="BL18321"/>
      <c r="BM18321"/>
      <c r="BN18321"/>
    </row>
    <row r="18322" spans="61:66" x14ac:dyDescent="0.25">
      <c r="BI18322"/>
      <c r="BJ18322"/>
      <c r="BK18322"/>
      <c r="BL18322"/>
      <c r="BM18322"/>
      <c r="BN18322"/>
    </row>
    <row r="18323" spans="61:66" x14ac:dyDescent="0.25">
      <c r="BI18323"/>
      <c r="BJ18323"/>
      <c r="BK18323"/>
      <c r="BL18323"/>
      <c r="BM18323"/>
      <c r="BN18323"/>
    </row>
    <row r="18324" spans="61:66" x14ac:dyDescent="0.25">
      <c r="BI18324"/>
      <c r="BJ18324"/>
      <c r="BK18324"/>
      <c r="BL18324"/>
      <c r="BM18324"/>
      <c r="BN18324"/>
    </row>
    <row r="18325" spans="61:66" x14ac:dyDescent="0.25">
      <c r="BI18325"/>
      <c r="BJ18325"/>
      <c r="BK18325"/>
      <c r="BL18325"/>
      <c r="BM18325"/>
      <c r="BN18325"/>
    </row>
    <row r="18326" spans="61:66" x14ac:dyDescent="0.25">
      <c r="BI18326"/>
      <c r="BJ18326"/>
      <c r="BK18326"/>
      <c r="BL18326"/>
      <c r="BM18326"/>
      <c r="BN18326"/>
    </row>
    <row r="18327" spans="61:66" x14ac:dyDescent="0.25">
      <c r="BI18327"/>
      <c r="BJ18327"/>
      <c r="BK18327"/>
      <c r="BL18327"/>
      <c r="BM18327"/>
      <c r="BN18327"/>
    </row>
    <row r="18328" spans="61:66" x14ac:dyDescent="0.25">
      <c r="BI18328"/>
      <c r="BJ18328"/>
      <c r="BK18328"/>
      <c r="BL18328"/>
      <c r="BM18328"/>
      <c r="BN18328"/>
    </row>
    <row r="18329" spans="61:66" x14ac:dyDescent="0.25">
      <c r="BI18329"/>
      <c r="BJ18329"/>
      <c r="BK18329"/>
      <c r="BL18329"/>
      <c r="BM18329"/>
      <c r="BN18329"/>
    </row>
    <row r="18330" spans="61:66" x14ac:dyDescent="0.25">
      <c r="BI18330"/>
      <c r="BJ18330"/>
      <c r="BK18330"/>
      <c r="BL18330"/>
      <c r="BM18330"/>
      <c r="BN18330"/>
    </row>
    <row r="18331" spans="61:66" x14ac:dyDescent="0.25">
      <c r="BI18331"/>
      <c r="BJ18331"/>
      <c r="BK18331"/>
      <c r="BL18331"/>
      <c r="BM18331"/>
      <c r="BN18331"/>
    </row>
    <row r="18332" spans="61:66" x14ac:dyDescent="0.25">
      <c r="BI18332"/>
      <c r="BJ18332"/>
      <c r="BK18332"/>
      <c r="BL18332"/>
      <c r="BM18332"/>
      <c r="BN18332"/>
    </row>
    <row r="18333" spans="61:66" x14ac:dyDescent="0.25">
      <c r="BI18333"/>
      <c r="BJ18333"/>
      <c r="BK18333"/>
      <c r="BL18333"/>
      <c r="BM18333"/>
      <c r="BN18333"/>
    </row>
    <row r="18334" spans="61:66" x14ac:dyDescent="0.25">
      <c r="BI18334"/>
      <c r="BJ18334"/>
      <c r="BK18334"/>
      <c r="BL18334"/>
      <c r="BM18334"/>
      <c r="BN18334"/>
    </row>
    <row r="18335" spans="61:66" x14ac:dyDescent="0.25">
      <c r="BI18335"/>
      <c r="BJ18335"/>
      <c r="BK18335"/>
      <c r="BL18335"/>
      <c r="BM18335"/>
      <c r="BN18335"/>
    </row>
    <row r="18336" spans="61:66" x14ac:dyDescent="0.25">
      <c r="BI18336"/>
      <c r="BJ18336"/>
      <c r="BK18336"/>
      <c r="BL18336"/>
      <c r="BM18336"/>
      <c r="BN18336"/>
    </row>
    <row r="18337" spans="61:66" x14ac:dyDescent="0.25">
      <c r="BI18337"/>
      <c r="BJ18337"/>
      <c r="BK18337"/>
      <c r="BL18337"/>
      <c r="BM18337"/>
      <c r="BN18337"/>
    </row>
    <row r="18338" spans="61:66" x14ac:dyDescent="0.25">
      <c r="BI18338"/>
      <c r="BJ18338"/>
      <c r="BK18338"/>
      <c r="BL18338"/>
      <c r="BM18338"/>
      <c r="BN18338"/>
    </row>
    <row r="18339" spans="61:66" x14ac:dyDescent="0.25">
      <c r="BI18339"/>
      <c r="BJ18339"/>
      <c r="BK18339"/>
      <c r="BL18339"/>
      <c r="BM18339"/>
      <c r="BN18339"/>
    </row>
    <row r="18340" spans="61:66" x14ac:dyDescent="0.25">
      <c r="BI18340"/>
      <c r="BJ18340"/>
      <c r="BK18340"/>
      <c r="BL18340"/>
      <c r="BM18340"/>
      <c r="BN18340"/>
    </row>
    <row r="18341" spans="61:66" x14ac:dyDescent="0.25">
      <c r="BI18341"/>
      <c r="BJ18341"/>
      <c r="BK18341"/>
      <c r="BL18341"/>
      <c r="BM18341"/>
      <c r="BN18341"/>
    </row>
    <row r="18342" spans="61:66" x14ac:dyDescent="0.25">
      <c r="BI18342"/>
      <c r="BJ18342"/>
      <c r="BK18342"/>
      <c r="BL18342"/>
      <c r="BM18342"/>
      <c r="BN18342"/>
    </row>
    <row r="18343" spans="61:66" x14ac:dyDescent="0.25">
      <c r="BI18343"/>
      <c r="BJ18343"/>
      <c r="BK18343"/>
      <c r="BL18343"/>
      <c r="BM18343"/>
      <c r="BN18343"/>
    </row>
    <row r="18344" spans="61:66" x14ac:dyDescent="0.25">
      <c r="BI18344"/>
      <c r="BJ18344"/>
      <c r="BK18344"/>
      <c r="BL18344"/>
      <c r="BM18344"/>
      <c r="BN18344"/>
    </row>
    <row r="18345" spans="61:66" x14ac:dyDescent="0.25">
      <c r="BI18345"/>
      <c r="BJ18345"/>
      <c r="BK18345"/>
      <c r="BL18345"/>
      <c r="BM18345"/>
      <c r="BN18345"/>
    </row>
    <row r="18346" spans="61:66" x14ac:dyDescent="0.25">
      <c r="BI18346"/>
      <c r="BJ18346"/>
      <c r="BK18346"/>
      <c r="BL18346"/>
      <c r="BM18346"/>
      <c r="BN18346"/>
    </row>
    <row r="18347" spans="61:66" x14ac:dyDescent="0.25">
      <c r="BI18347"/>
      <c r="BJ18347"/>
      <c r="BK18347"/>
      <c r="BL18347"/>
      <c r="BM18347"/>
      <c r="BN18347"/>
    </row>
    <row r="18348" spans="61:66" x14ac:dyDescent="0.25">
      <c r="BI18348"/>
      <c r="BJ18348"/>
      <c r="BK18348"/>
      <c r="BL18348"/>
      <c r="BM18348"/>
      <c r="BN18348"/>
    </row>
    <row r="18349" spans="61:66" x14ac:dyDescent="0.25">
      <c r="BI18349"/>
      <c r="BJ18349"/>
      <c r="BK18349"/>
      <c r="BL18349"/>
      <c r="BM18349"/>
      <c r="BN18349"/>
    </row>
    <row r="18350" spans="61:66" x14ac:dyDescent="0.25">
      <c r="BI18350"/>
      <c r="BJ18350"/>
      <c r="BK18350"/>
      <c r="BL18350"/>
      <c r="BM18350"/>
      <c r="BN18350"/>
    </row>
    <row r="18351" spans="61:66" x14ac:dyDescent="0.25">
      <c r="BI18351"/>
      <c r="BJ18351"/>
      <c r="BK18351"/>
      <c r="BL18351"/>
      <c r="BM18351"/>
      <c r="BN18351"/>
    </row>
    <row r="18352" spans="61:66" x14ac:dyDescent="0.25">
      <c r="BI18352"/>
      <c r="BJ18352"/>
      <c r="BK18352"/>
      <c r="BL18352"/>
      <c r="BM18352"/>
      <c r="BN18352"/>
    </row>
    <row r="18353" spans="61:66" x14ac:dyDescent="0.25">
      <c r="BI18353"/>
      <c r="BJ18353"/>
      <c r="BK18353"/>
      <c r="BL18353"/>
      <c r="BM18353"/>
      <c r="BN18353"/>
    </row>
    <row r="18354" spans="61:66" x14ac:dyDescent="0.25">
      <c r="BI18354"/>
      <c r="BJ18354"/>
      <c r="BK18354"/>
      <c r="BL18354"/>
      <c r="BM18354"/>
      <c r="BN18354"/>
    </row>
    <row r="18355" spans="61:66" x14ac:dyDescent="0.25">
      <c r="BI18355"/>
      <c r="BJ18355"/>
      <c r="BK18355"/>
      <c r="BL18355"/>
      <c r="BM18355"/>
      <c r="BN18355"/>
    </row>
    <row r="18356" spans="61:66" x14ac:dyDescent="0.25">
      <c r="BI18356"/>
      <c r="BJ18356"/>
      <c r="BK18356"/>
      <c r="BL18356"/>
      <c r="BM18356"/>
      <c r="BN18356"/>
    </row>
    <row r="18357" spans="61:66" x14ac:dyDescent="0.25">
      <c r="BI18357"/>
      <c r="BJ18357"/>
      <c r="BK18357"/>
      <c r="BL18357"/>
      <c r="BM18357"/>
      <c r="BN18357"/>
    </row>
    <row r="18358" spans="61:66" x14ac:dyDescent="0.25">
      <c r="BI18358"/>
      <c r="BJ18358"/>
      <c r="BK18358"/>
      <c r="BL18358"/>
      <c r="BM18358"/>
      <c r="BN18358"/>
    </row>
    <row r="18359" spans="61:66" x14ac:dyDescent="0.25">
      <c r="BI18359"/>
      <c r="BJ18359"/>
      <c r="BK18359"/>
      <c r="BL18359"/>
      <c r="BM18359"/>
      <c r="BN18359"/>
    </row>
    <row r="18360" spans="61:66" x14ac:dyDescent="0.25">
      <c r="BI18360"/>
      <c r="BJ18360"/>
      <c r="BK18360"/>
      <c r="BL18360"/>
      <c r="BM18360"/>
      <c r="BN18360"/>
    </row>
    <row r="18361" spans="61:66" x14ac:dyDescent="0.25">
      <c r="BI18361"/>
      <c r="BJ18361"/>
      <c r="BK18361"/>
      <c r="BL18361"/>
      <c r="BM18361"/>
      <c r="BN18361"/>
    </row>
    <row r="18362" spans="61:66" x14ac:dyDescent="0.25">
      <c r="BI18362"/>
      <c r="BJ18362"/>
      <c r="BK18362"/>
      <c r="BL18362"/>
      <c r="BM18362"/>
      <c r="BN18362"/>
    </row>
    <row r="18363" spans="61:66" x14ac:dyDescent="0.25">
      <c r="BI18363"/>
      <c r="BJ18363"/>
      <c r="BK18363"/>
      <c r="BL18363"/>
      <c r="BM18363"/>
      <c r="BN18363"/>
    </row>
    <row r="18364" spans="61:66" x14ac:dyDescent="0.25">
      <c r="BI18364"/>
      <c r="BJ18364"/>
      <c r="BK18364"/>
      <c r="BL18364"/>
      <c r="BM18364"/>
      <c r="BN18364"/>
    </row>
    <row r="18365" spans="61:66" x14ac:dyDescent="0.25">
      <c r="BI18365"/>
      <c r="BJ18365"/>
      <c r="BK18365"/>
      <c r="BL18365"/>
      <c r="BM18365"/>
      <c r="BN18365"/>
    </row>
    <row r="18366" spans="61:66" x14ac:dyDescent="0.25">
      <c r="BI18366"/>
      <c r="BJ18366"/>
      <c r="BK18366"/>
      <c r="BL18366"/>
      <c r="BM18366"/>
      <c r="BN18366"/>
    </row>
    <row r="18367" spans="61:66" x14ac:dyDescent="0.25">
      <c r="BI18367"/>
      <c r="BJ18367"/>
      <c r="BK18367"/>
      <c r="BL18367"/>
      <c r="BM18367"/>
      <c r="BN18367"/>
    </row>
    <row r="18368" spans="61:66" x14ac:dyDescent="0.25">
      <c r="BI18368"/>
      <c r="BJ18368"/>
      <c r="BK18368"/>
      <c r="BL18368"/>
      <c r="BM18368"/>
      <c r="BN18368"/>
    </row>
    <row r="18369" spans="61:66" x14ac:dyDescent="0.25">
      <c r="BI18369"/>
      <c r="BJ18369"/>
      <c r="BK18369"/>
      <c r="BL18369"/>
      <c r="BM18369"/>
      <c r="BN18369"/>
    </row>
    <row r="18370" spans="61:66" x14ac:dyDescent="0.25">
      <c r="BI18370"/>
      <c r="BJ18370"/>
      <c r="BK18370"/>
      <c r="BL18370"/>
      <c r="BM18370"/>
      <c r="BN18370"/>
    </row>
    <row r="18371" spans="61:66" x14ac:dyDescent="0.25">
      <c r="BI18371"/>
      <c r="BJ18371"/>
      <c r="BK18371"/>
      <c r="BL18371"/>
      <c r="BM18371"/>
      <c r="BN18371"/>
    </row>
    <row r="18372" spans="61:66" x14ac:dyDescent="0.25">
      <c r="BI18372"/>
      <c r="BJ18372"/>
      <c r="BK18372"/>
      <c r="BL18372"/>
      <c r="BM18372"/>
      <c r="BN18372"/>
    </row>
    <row r="18373" spans="61:66" x14ac:dyDescent="0.25">
      <c r="BI18373"/>
      <c r="BJ18373"/>
      <c r="BK18373"/>
      <c r="BL18373"/>
      <c r="BM18373"/>
      <c r="BN18373"/>
    </row>
    <row r="18374" spans="61:66" x14ac:dyDescent="0.25">
      <c r="BI18374"/>
      <c r="BJ18374"/>
      <c r="BK18374"/>
      <c r="BL18374"/>
      <c r="BM18374"/>
      <c r="BN18374"/>
    </row>
    <row r="18375" spans="61:66" x14ac:dyDescent="0.25">
      <c r="BI18375"/>
      <c r="BJ18375"/>
      <c r="BK18375"/>
      <c r="BL18375"/>
      <c r="BM18375"/>
      <c r="BN18375"/>
    </row>
    <row r="18376" spans="61:66" x14ac:dyDescent="0.25">
      <c r="BI18376"/>
      <c r="BJ18376"/>
      <c r="BK18376"/>
      <c r="BL18376"/>
      <c r="BM18376"/>
      <c r="BN18376"/>
    </row>
    <row r="18377" spans="61:66" x14ac:dyDescent="0.25">
      <c r="BI18377"/>
      <c r="BJ18377"/>
      <c r="BK18377"/>
      <c r="BL18377"/>
      <c r="BM18377"/>
      <c r="BN18377"/>
    </row>
    <row r="18378" spans="61:66" x14ac:dyDescent="0.25">
      <c r="BI18378"/>
      <c r="BJ18378"/>
      <c r="BK18378"/>
      <c r="BL18378"/>
      <c r="BM18378"/>
      <c r="BN18378"/>
    </row>
    <row r="18379" spans="61:66" x14ac:dyDescent="0.25">
      <c r="BI18379"/>
      <c r="BJ18379"/>
      <c r="BK18379"/>
      <c r="BL18379"/>
      <c r="BM18379"/>
      <c r="BN18379"/>
    </row>
    <row r="18380" spans="61:66" x14ac:dyDescent="0.25">
      <c r="BI18380"/>
      <c r="BJ18380"/>
      <c r="BK18380"/>
      <c r="BL18380"/>
      <c r="BM18380"/>
      <c r="BN18380"/>
    </row>
    <row r="18381" spans="61:66" x14ac:dyDescent="0.25">
      <c r="BI18381"/>
      <c r="BJ18381"/>
      <c r="BK18381"/>
      <c r="BL18381"/>
      <c r="BM18381"/>
      <c r="BN18381"/>
    </row>
    <row r="18382" spans="61:66" x14ac:dyDescent="0.25">
      <c r="BI18382"/>
      <c r="BJ18382"/>
      <c r="BK18382"/>
      <c r="BL18382"/>
      <c r="BM18382"/>
      <c r="BN18382"/>
    </row>
    <row r="18383" spans="61:66" x14ac:dyDescent="0.25">
      <c r="BI18383"/>
      <c r="BJ18383"/>
      <c r="BK18383"/>
      <c r="BL18383"/>
      <c r="BM18383"/>
      <c r="BN18383"/>
    </row>
    <row r="18384" spans="61:66" x14ac:dyDescent="0.25">
      <c r="BI18384"/>
      <c r="BJ18384"/>
      <c r="BK18384"/>
      <c r="BL18384"/>
      <c r="BM18384"/>
      <c r="BN18384"/>
    </row>
    <row r="18385" spans="61:66" x14ac:dyDescent="0.25">
      <c r="BI18385"/>
      <c r="BJ18385"/>
      <c r="BK18385"/>
      <c r="BL18385"/>
      <c r="BM18385"/>
      <c r="BN18385"/>
    </row>
    <row r="18386" spans="61:66" x14ac:dyDescent="0.25">
      <c r="BI18386"/>
      <c r="BJ18386"/>
      <c r="BK18386"/>
      <c r="BL18386"/>
      <c r="BM18386"/>
      <c r="BN18386"/>
    </row>
    <row r="18387" spans="61:66" x14ac:dyDescent="0.25">
      <c r="BI18387"/>
      <c r="BJ18387"/>
      <c r="BK18387"/>
      <c r="BL18387"/>
      <c r="BM18387"/>
      <c r="BN18387"/>
    </row>
    <row r="18388" spans="61:66" x14ac:dyDescent="0.25">
      <c r="BI18388"/>
      <c r="BJ18388"/>
      <c r="BK18388"/>
      <c r="BL18388"/>
      <c r="BM18388"/>
      <c r="BN18388"/>
    </row>
    <row r="18389" spans="61:66" x14ac:dyDescent="0.25">
      <c r="BI18389"/>
      <c r="BJ18389"/>
      <c r="BK18389"/>
      <c r="BL18389"/>
      <c r="BM18389"/>
      <c r="BN18389"/>
    </row>
    <row r="18390" spans="61:66" x14ac:dyDescent="0.25">
      <c r="BI18390"/>
      <c r="BJ18390"/>
      <c r="BK18390"/>
      <c r="BL18390"/>
      <c r="BM18390"/>
      <c r="BN18390"/>
    </row>
    <row r="18391" spans="61:66" x14ac:dyDescent="0.25">
      <c r="BI18391"/>
      <c r="BJ18391"/>
      <c r="BK18391"/>
      <c r="BL18391"/>
      <c r="BM18391"/>
      <c r="BN18391"/>
    </row>
    <row r="18392" spans="61:66" x14ac:dyDescent="0.25">
      <c r="BI18392"/>
      <c r="BJ18392"/>
      <c r="BK18392"/>
      <c r="BL18392"/>
      <c r="BM18392"/>
      <c r="BN18392"/>
    </row>
    <row r="18393" spans="61:66" x14ac:dyDescent="0.25">
      <c r="BI18393"/>
      <c r="BJ18393"/>
      <c r="BK18393"/>
      <c r="BL18393"/>
      <c r="BM18393"/>
      <c r="BN18393"/>
    </row>
    <row r="18394" spans="61:66" x14ac:dyDescent="0.25">
      <c r="BI18394"/>
      <c r="BJ18394"/>
      <c r="BK18394"/>
      <c r="BL18394"/>
      <c r="BM18394"/>
      <c r="BN18394"/>
    </row>
    <row r="18395" spans="61:66" x14ac:dyDescent="0.25">
      <c r="BI18395"/>
      <c r="BJ18395"/>
      <c r="BK18395"/>
      <c r="BL18395"/>
      <c r="BM18395"/>
      <c r="BN18395"/>
    </row>
    <row r="18396" spans="61:66" x14ac:dyDescent="0.25">
      <c r="BI18396"/>
      <c r="BJ18396"/>
      <c r="BK18396"/>
      <c r="BL18396"/>
      <c r="BM18396"/>
      <c r="BN18396"/>
    </row>
    <row r="18397" spans="61:66" x14ac:dyDescent="0.25">
      <c r="BI18397"/>
      <c r="BJ18397"/>
      <c r="BK18397"/>
      <c r="BL18397"/>
      <c r="BM18397"/>
      <c r="BN18397"/>
    </row>
    <row r="18398" spans="61:66" x14ac:dyDescent="0.25">
      <c r="BI18398"/>
      <c r="BJ18398"/>
      <c r="BK18398"/>
      <c r="BL18398"/>
      <c r="BM18398"/>
      <c r="BN18398"/>
    </row>
    <row r="18399" spans="61:66" x14ac:dyDescent="0.25">
      <c r="BI18399"/>
      <c r="BJ18399"/>
      <c r="BK18399"/>
      <c r="BL18399"/>
      <c r="BM18399"/>
      <c r="BN18399"/>
    </row>
    <row r="18400" spans="61:66" x14ac:dyDescent="0.25">
      <c r="BI18400"/>
      <c r="BJ18400"/>
      <c r="BK18400"/>
      <c r="BL18400"/>
      <c r="BM18400"/>
      <c r="BN18400"/>
    </row>
    <row r="18401" spans="61:66" x14ac:dyDescent="0.25">
      <c r="BI18401"/>
      <c r="BJ18401"/>
      <c r="BK18401"/>
      <c r="BL18401"/>
      <c r="BM18401"/>
      <c r="BN18401"/>
    </row>
    <row r="18402" spans="61:66" x14ac:dyDescent="0.25">
      <c r="BI18402"/>
      <c r="BJ18402"/>
      <c r="BK18402"/>
      <c r="BL18402"/>
      <c r="BM18402"/>
      <c r="BN18402"/>
    </row>
    <row r="18403" spans="61:66" x14ac:dyDescent="0.25">
      <c r="BI18403"/>
      <c r="BJ18403"/>
      <c r="BK18403"/>
      <c r="BL18403"/>
      <c r="BM18403"/>
      <c r="BN18403"/>
    </row>
    <row r="18404" spans="61:66" x14ac:dyDescent="0.25">
      <c r="BI18404"/>
      <c r="BJ18404"/>
      <c r="BK18404"/>
      <c r="BL18404"/>
      <c r="BM18404"/>
      <c r="BN18404"/>
    </row>
    <row r="18405" spans="61:66" x14ac:dyDescent="0.25">
      <c r="BI18405"/>
      <c r="BJ18405"/>
      <c r="BK18405"/>
      <c r="BL18405"/>
      <c r="BM18405"/>
      <c r="BN18405"/>
    </row>
    <row r="18406" spans="61:66" x14ac:dyDescent="0.25">
      <c r="BI18406"/>
      <c r="BJ18406"/>
      <c r="BK18406"/>
      <c r="BL18406"/>
      <c r="BM18406"/>
      <c r="BN18406"/>
    </row>
    <row r="18407" spans="61:66" x14ac:dyDescent="0.25">
      <c r="BI18407"/>
      <c r="BJ18407"/>
      <c r="BK18407"/>
      <c r="BL18407"/>
      <c r="BM18407"/>
      <c r="BN18407"/>
    </row>
    <row r="18408" spans="61:66" x14ac:dyDescent="0.25">
      <c r="BI18408"/>
      <c r="BJ18408"/>
      <c r="BK18408"/>
      <c r="BL18408"/>
      <c r="BM18408"/>
      <c r="BN18408"/>
    </row>
    <row r="18409" spans="61:66" x14ac:dyDescent="0.25">
      <c r="BI18409"/>
      <c r="BJ18409"/>
      <c r="BK18409"/>
      <c r="BL18409"/>
      <c r="BM18409"/>
      <c r="BN18409"/>
    </row>
    <row r="18410" spans="61:66" x14ac:dyDescent="0.25">
      <c r="BI18410"/>
      <c r="BJ18410"/>
      <c r="BK18410"/>
      <c r="BL18410"/>
      <c r="BM18410"/>
      <c r="BN18410"/>
    </row>
    <row r="18411" spans="61:66" x14ac:dyDescent="0.25">
      <c r="BI18411"/>
      <c r="BJ18411"/>
      <c r="BK18411"/>
      <c r="BL18411"/>
      <c r="BM18411"/>
      <c r="BN18411"/>
    </row>
    <row r="18412" spans="61:66" x14ac:dyDescent="0.25">
      <c r="BI18412"/>
      <c r="BJ18412"/>
      <c r="BK18412"/>
      <c r="BL18412"/>
      <c r="BM18412"/>
      <c r="BN18412"/>
    </row>
    <row r="18413" spans="61:66" x14ac:dyDescent="0.25">
      <c r="BI18413"/>
      <c r="BJ18413"/>
      <c r="BK18413"/>
      <c r="BL18413"/>
      <c r="BM18413"/>
      <c r="BN18413"/>
    </row>
    <row r="18414" spans="61:66" x14ac:dyDescent="0.25">
      <c r="BI18414"/>
      <c r="BJ18414"/>
      <c r="BK18414"/>
      <c r="BL18414"/>
      <c r="BM18414"/>
      <c r="BN18414"/>
    </row>
    <row r="18415" spans="61:66" x14ac:dyDescent="0.25">
      <c r="BI18415"/>
      <c r="BJ18415"/>
      <c r="BK18415"/>
      <c r="BL18415"/>
      <c r="BM18415"/>
      <c r="BN18415"/>
    </row>
    <row r="18416" spans="61:66" x14ac:dyDescent="0.25">
      <c r="BI18416"/>
      <c r="BJ18416"/>
      <c r="BK18416"/>
      <c r="BL18416"/>
      <c r="BM18416"/>
      <c r="BN18416"/>
    </row>
    <row r="18417" spans="61:66" x14ac:dyDescent="0.25">
      <c r="BI18417"/>
      <c r="BJ18417"/>
      <c r="BK18417"/>
      <c r="BL18417"/>
      <c r="BM18417"/>
      <c r="BN18417"/>
    </row>
    <row r="18418" spans="61:66" x14ac:dyDescent="0.25">
      <c r="BI18418"/>
      <c r="BJ18418"/>
      <c r="BK18418"/>
      <c r="BL18418"/>
      <c r="BM18418"/>
      <c r="BN18418"/>
    </row>
    <row r="18419" spans="61:66" x14ac:dyDescent="0.25">
      <c r="BI18419"/>
      <c r="BJ18419"/>
      <c r="BK18419"/>
      <c r="BL18419"/>
      <c r="BM18419"/>
      <c r="BN18419"/>
    </row>
    <row r="18420" spans="61:66" x14ac:dyDescent="0.25">
      <c r="BI18420"/>
      <c r="BJ18420"/>
      <c r="BK18420"/>
      <c r="BL18420"/>
      <c r="BM18420"/>
      <c r="BN18420"/>
    </row>
    <row r="18421" spans="61:66" x14ac:dyDescent="0.25">
      <c r="BI18421"/>
      <c r="BJ18421"/>
      <c r="BK18421"/>
      <c r="BL18421"/>
      <c r="BM18421"/>
      <c r="BN18421"/>
    </row>
    <row r="18422" spans="61:66" x14ac:dyDescent="0.25">
      <c r="BI18422"/>
      <c r="BJ18422"/>
      <c r="BK18422"/>
      <c r="BL18422"/>
      <c r="BM18422"/>
      <c r="BN18422"/>
    </row>
    <row r="18423" spans="61:66" x14ac:dyDescent="0.25">
      <c r="BI18423"/>
      <c r="BJ18423"/>
      <c r="BK18423"/>
      <c r="BL18423"/>
      <c r="BM18423"/>
      <c r="BN18423"/>
    </row>
    <row r="18424" spans="61:66" x14ac:dyDescent="0.25">
      <c r="BI18424"/>
      <c r="BJ18424"/>
      <c r="BK18424"/>
      <c r="BL18424"/>
      <c r="BM18424"/>
      <c r="BN18424"/>
    </row>
    <row r="18425" spans="61:66" x14ac:dyDescent="0.25">
      <c r="BI18425"/>
      <c r="BJ18425"/>
      <c r="BK18425"/>
      <c r="BL18425"/>
      <c r="BM18425"/>
      <c r="BN18425"/>
    </row>
    <row r="18426" spans="61:66" x14ac:dyDescent="0.25">
      <c r="BI18426"/>
      <c r="BJ18426"/>
      <c r="BK18426"/>
      <c r="BL18426"/>
      <c r="BM18426"/>
      <c r="BN18426"/>
    </row>
    <row r="18427" spans="61:66" x14ac:dyDescent="0.25">
      <c r="BI18427"/>
      <c r="BJ18427"/>
      <c r="BK18427"/>
      <c r="BL18427"/>
      <c r="BM18427"/>
      <c r="BN18427"/>
    </row>
    <row r="18428" spans="61:66" x14ac:dyDescent="0.25">
      <c r="BI18428"/>
      <c r="BJ18428"/>
      <c r="BK18428"/>
      <c r="BL18428"/>
      <c r="BM18428"/>
      <c r="BN18428"/>
    </row>
    <row r="18429" spans="61:66" x14ac:dyDescent="0.25">
      <c r="BI18429"/>
      <c r="BJ18429"/>
      <c r="BK18429"/>
      <c r="BL18429"/>
      <c r="BM18429"/>
      <c r="BN18429"/>
    </row>
    <row r="18430" spans="61:66" x14ac:dyDescent="0.25">
      <c r="BI18430"/>
      <c r="BJ18430"/>
      <c r="BK18430"/>
      <c r="BL18430"/>
      <c r="BM18430"/>
      <c r="BN18430"/>
    </row>
    <row r="18431" spans="61:66" x14ac:dyDescent="0.25">
      <c r="BI18431"/>
      <c r="BJ18431"/>
      <c r="BK18431"/>
      <c r="BL18431"/>
      <c r="BM18431"/>
      <c r="BN18431"/>
    </row>
    <row r="18432" spans="61:66" x14ac:dyDescent="0.25">
      <c r="BI18432"/>
      <c r="BJ18432"/>
      <c r="BK18432"/>
      <c r="BL18432"/>
      <c r="BM18432"/>
      <c r="BN18432"/>
    </row>
    <row r="18433" spans="61:66" x14ac:dyDescent="0.25">
      <c r="BI18433"/>
      <c r="BJ18433"/>
      <c r="BK18433"/>
      <c r="BL18433"/>
      <c r="BM18433"/>
      <c r="BN18433"/>
    </row>
    <row r="18434" spans="61:66" x14ac:dyDescent="0.25">
      <c r="BI18434"/>
      <c r="BJ18434"/>
      <c r="BK18434"/>
      <c r="BL18434"/>
      <c r="BM18434"/>
      <c r="BN18434"/>
    </row>
    <row r="18435" spans="61:66" x14ac:dyDescent="0.25">
      <c r="BI18435"/>
      <c r="BJ18435"/>
      <c r="BK18435"/>
      <c r="BL18435"/>
      <c r="BM18435"/>
      <c r="BN18435"/>
    </row>
    <row r="18436" spans="61:66" x14ac:dyDescent="0.25">
      <c r="BI18436"/>
      <c r="BJ18436"/>
      <c r="BK18436"/>
      <c r="BL18436"/>
      <c r="BM18436"/>
      <c r="BN18436"/>
    </row>
    <row r="18437" spans="61:66" x14ac:dyDescent="0.25">
      <c r="BI18437"/>
      <c r="BJ18437"/>
      <c r="BK18437"/>
      <c r="BL18437"/>
      <c r="BM18437"/>
      <c r="BN18437"/>
    </row>
    <row r="18438" spans="61:66" x14ac:dyDescent="0.25">
      <c r="BI18438"/>
      <c r="BJ18438"/>
      <c r="BK18438"/>
      <c r="BL18438"/>
      <c r="BM18438"/>
      <c r="BN18438"/>
    </row>
    <row r="18439" spans="61:66" x14ac:dyDescent="0.25">
      <c r="BI18439"/>
      <c r="BJ18439"/>
      <c r="BK18439"/>
      <c r="BL18439"/>
      <c r="BM18439"/>
      <c r="BN18439"/>
    </row>
    <row r="18440" spans="61:66" x14ac:dyDescent="0.25">
      <c r="BI18440"/>
      <c r="BJ18440"/>
      <c r="BK18440"/>
      <c r="BL18440"/>
      <c r="BM18440"/>
      <c r="BN18440"/>
    </row>
    <row r="18441" spans="61:66" x14ac:dyDescent="0.25">
      <c r="BI18441"/>
      <c r="BJ18441"/>
      <c r="BK18441"/>
      <c r="BL18441"/>
      <c r="BM18441"/>
      <c r="BN18441"/>
    </row>
    <row r="18442" spans="61:66" x14ac:dyDescent="0.25">
      <c r="BI18442"/>
      <c r="BJ18442"/>
      <c r="BK18442"/>
      <c r="BL18442"/>
      <c r="BM18442"/>
      <c r="BN18442"/>
    </row>
    <row r="18443" spans="61:66" x14ac:dyDescent="0.25">
      <c r="BI18443"/>
      <c r="BJ18443"/>
      <c r="BK18443"/>
      <c r="BL18443"/>
      <c r="BM18443"/>
      <c r="BN18443"/>
    </row>
    <row r="18444" spans="61:66" x14ac:dyDescent="0.25">
      <c r="BI18444"/>
      <c r="BJ18444"/>
      <c r="BK18444"/>
      <c r="BL18444"/>
      <c r="BM18444"/>
      <c r="BN18444"/>
    </row>
    <row r="18445" spans="61:66" x14ac:dyDescent="0.25">
      <c r="BI18445"/>
      <c r="BJ18445"/>
      <c r="BK18445"/>
      <c r="BL18445"/>
      <c r="BM18445"/>
      <c r="BN18445"/>
    </row>
    <row r="18446" spans="61:66" x14ac:dyDescent="0.25">
      <c r="BI18446"/>
      <c r="BJ18446"/>
      <c r="BK18446"/>
      <c r="BL18446"/>
      <c r="BM18446"/>
      <c r="BN18446"/>
    </row>
    <row r="18447" spans="61:66" x14ac:dyDescent="0.25">
      <c r="BI18447"/>
      <c r="BJ18447"/>
      <c r="BK18447"/>
      <c r="BL18447"/>
      <c r="BM18447"/>
      <c r="BN18447"/>
    </row>
    <row r="18448" spans="61:66" x14ac:dyDescent="0.25">
      <c r="BI18448"/>
      <c r="BJ18448"/>
      <c r="BK18448"/>
      <c r="BL18448"/>
      <c r="BM18448"/>
      <c r="BN18448"/>
    </row>
    <row r="18449" spans="61:66" x14ac:dyDescent="0.25">
      <c r="BI18449"/>
      <c r="BJ18449"/>
      <c r="BK18449"/>
      <c r="BL18449"/>
      <c r="BM18449"/>
      <c r="BN18449"/>
    </row>
    <row r="18450" spans="61:66" x14ac:dyDescent="0.25">
      <c r="BI18450"/>
      <c r="BJ18450"/>
      <c r="BK18450"/>
      <c r="BL18450"/>
      <c r="BM18450"/>
      <c r="BN18450"/>
    </row>
    <row r="18451" spans="61:66" x14ac:dyDescent="0.25">
      <c r="BI18451"/>
      <c r="BJ18451"/>
      <c r="BK18451"/>
      <c r="BL18451"/>
      <c r="BM18451"/>
      <c r="BN18451"/>
    </row>
    <row r="18452" spans="61:66" x14ac:dyDescent="0.25">
      <c r="BI18452"/>
      <c r="BJ18452"/>
      <c r="BK18452"/>
      <c r="BL18452"/>
      <c r="BM18452"/>
      <c r="BN18452"/>
    </row>
    <row r="18453" spans="61:66" x14ac:dyDescent="0.25">
      <c r="BI18453"/>
      <c r="BJ18453"/>
      <c r="BK18453"/>
      <c r="BL18453"/>
      <c r="BM18453"/>
      <c r="BN18453"/>
    </row>
    <row r="18454" spans="61:66" x14ac:dyDescent="0.25">
      <c r="BI18454"/>
      <c r="BJ18454"/>
      <c r="BK18454"/>
      <c r="BL18454"/>
      <c r="BM18454"/>
      <c r="BN18454"/>
    </row>
    <row r="18455" spans="61:66" x14ac:dyDescent="0.25">
      <c r="BI18455"/>
      <c r="BJ18455"/>
      <c r="BK18455"/>
      <c r="BL18455"/>
      <c r="BM18455"/>
      <c r="BN18455"/>
    </row>
    <row r="18456" spans="61:66" x14ac:dyDescent="0.25">
      <c r="BI18456"/>
      <c r="BJ18456"/>
      <c r="BK18456"/>
      <c r="BL18456"/>
      <c r="BM18456"/>
      <c r="BN18456"/>
    </row>
    <row r="18457" spans="61:66" x14ac:dyDescent="0.25">
      <c r="BI18457"/>
      <c r="BJ18457"/>
      <c r="BK18457"/>
      <c r="BL18457"/>
      <c r="BM18457"/>
      <c r="BN18457"/>
    </row>
    <row r="18458" spans="61:66" x14ac:dyDescent="0.25">
      <c r="BI18458"/>
      <c r="BJ18458"/>
      <c r="BK18458"/>
      <c r="BL18458"/>
      <c r="BM18458"/>
      <c r="BN18458"/>
    </row>
    <row r="18459" spans="61:66" x14ac:dyDescent="0.25">
      <c r="BI18459"/>
      <c r="BJ18459"/>
      <c r="BK18459"/>
      <c r="BL18459"/>
      <c r="BM18459"/>
      <c r="BN18459"/>
    </row>
    <row r="18460" spans="61:66" x14ac:dyDescent="0.25">
      <c r="BI18460"/>
      <c r="BJ18460"/>
      <c r="BK18460"/>
      <c r="BL18460"/>
      <c r="BM18460"/>
      <c r="BN18460"/>
    </row>
    <row r="18461" spans="61:66" x14ac:dyDescent="0.25">
      <c r="BI18461"/>
      <c r="BJ18461"/>
      <c r="BK18461"/>
      <c r="BL18461"/>
      <c r="BM18461"/>
      <c r="BN18461"/>
    </row>
    <row r="18462" spans="61:66" x14ac:dyDescent="0.25">
      <c r="BI18462"/>
      <c r="BJ18462"/>
      <c r="BK18462"/>
      <c r="BL18462"/>
      <c r="BM18462"/>
      <c r="BN18462"/>
    </row>
    <row r="18463" spans="61:66" x14ac:dyDescent="0.25">
      <c r="BI18463"/>
      <c r="BJ18463"/>
      <c r="BK18463"/>
      <c r="BL18463"/>
      <c r="BM18463"/>
      <c r="BN18463"/>
    </row>
    <row r="18464" spans="61:66" x14ac:dyDescent="0.25">
      <c r="BI18464"/>
      <c r="BJ18464"/>
      <c r="BK18464"/>
      <c r="BL18464"/>
      <c r="BM18464"/>
      <c r="BN18464"/>
    </row>
    <row r="18465" spans="61:66" x14ac:dyDescent="0.25">
      <c r="BI18465"/>
      <c r="BJ18465"/>
      <c r="BK18465"/>
      <c r="BL18465"/>
      <c r="BM18465"/>
      <c r="BN18465"/>
    </row>
    <row r="18466" spans="61:66" x14ac:dyDescent="0.25">
      <c r="BI18466"/>
      <c r="BJ18466"/>
      <c r="BK18466"/>
      <c r="BL18466"/>
      <c r="BM18466"/>
      <c r="BN18466"/>
    </row>
    <row r="18467" spans="61:66" x14ac:dyDescent="0.25">
      <c r="BI18467"/>
      <c r="BJ18467"/>
      <c r="BK18467"/>
      <c r="BL18467"/>
      <c r="BM18467"/>
      <c r="BN18467"/>
    </row>
    <row r="18468" spans="61:66" x14ac:dyDescent="0.25">
      <c r="BI18468"/>
      <c r="BJ18468"/>
      <c r="BK18468"/>
      <c r="BL18468"/>
      <c r="BM18468"/>
      <c r="BN18468"/>
    </row>
    <row r="18469" spans="61:66" x14ac:dyDescent="0.25">
      <c r="BI18469"/>
      <c r="BJ18469"/>
      <c r="BK18469"/>
      <c r="BL18469"/>
      <c r="BM18469"/>
      <c r="BN18469"/>
    </row>
    <row r="18470" spans="61:66" x14ac:dyDescent="0.25">
      <c r="BI18470"/>
      <c r="BJ18470"/>
      <c r="BK18470"/>
      <c r="BL18470"/>
      <c r="BM18470"/>
      <c r="BN18470"/>
    </row>
    <row r="18471" spans="61:66" x14ac:dyDescent="0.25">
      <c r="BI18471"/>
      <c r="BJ18471"/>
      <c r="BK18471"/>
      <c r="BL18471"/>
      <c r="BM18471"/>
      <c r="BN18471"/>
    </row>
    <row r="18472" spans="61:66" x14ac:dyDescent="0.25">
      <c r="BI18472"/>
      <c r="BJ18472"/>
      <c r="BK18472"/>
      <c r="BL18472"/>
      <c r="BM18472"/>
      <c r="BN18472"/>
    </row>
    <row r="18473" spans="61:66" x14ac:dyDescent="0.25">
      <c r="BI18473"/>
      <c r="BJ18473"/>
      <c r="BK18473"/>
      <c r="BL18473"/>
      <c r="BM18473"/>
      <c r="BN18473"/>
    </row>
    <row r="18474" spans="61:66" x14ac:dyDescent="0.25">
      <c r="BI18474"/>
      <c r="BJ18474"/>
      <c r="BK18474"/>
      <c r="BL18474"/>
      <c r="BM18474"/>
      <c r="BN18474"/>
    </row>
    <row r="18475" spans="61:66" x14ac:dyDescent="0.25">
      <c r="BI18475"/>
      <c r="BJ18475"/>
      <c r="BK18475"/>
      <c r="BL18475"/>
      <c r="BM18475"/>
      <c r="BN18475"/>
    </row>
    <row r="18476" spans="61:66" x14ac:dyDescent="0.25">
      <c r="BI18476"/>
      <c r="BJ18476"/>
      <c r="BK18476"/>
      <c r="BL18476"/>
      <c r="BM18476"/>
      <c r="BN18476"/>
    </row>
    <row r="18477" spans="61:66" x14ac:dyDescent="0.25">
      <c r="BI18477"/>
      <c r="BJ18477"/>
      <c r="BK18477"/>
      <c r="BL18477"/>
      <c r="BM18477"/>
      <c r="BN18477"/>
    </row>
    <row r="18478" spans="61:66" x14ac:dyDescent="0.25">
      <c r="BI18478"/>
      <c r="BJ18478"/>
      <c r="BK18478"/>
      <c r="BL18478"/>
      <c r="BM18478"/>
      <c r="BN18478"/>
    </row>
    <row r="18479" spans="61:66" x14ac:dyDescent="0.25">
      <c r="BI18479"/>
      <c r="BJ18479"/>
      <c r="BK18479"/>
      <c r="BL18479"/>
      <c r="BM18479"/>
      <c r="BN18479"/>
    </row>
    <row r="18480" spans="61:66" x14ac:dyDescent="0.25">
      <c r="BI18480"/>
      <c r="BJ18480"/>
      <c r="BK18480"/>
      <c r="BL18480"/>
      <c r="BM18480"/>
      <c r="BN18480"/>
    </row>
    <row r="18481" spans="61:66" x14ac:dyDescent="0.25">
      <c r="BI18481"/>
      <c r="BJ18481"/>
      <c r="BK18481"/>
      <c r="BL18481"/>
      <c r="BM18481"/>
      <c r="BN18481"/>
    </row>
    <row r="18482" spans="61:66" x14ac:dyDescent="0.25">
      <c r="BI18482"/>
      <c r="BJ18482"/>
      <c r="BK18482"/>
      <c r="BL18482"/>
      <c r="BM18482"/>
      <c r="BN18482"/>
    </row>
    <row r="18483" spans="61:66" x14ac:dyDescent="0.25">
      <c r="BI18483"/>
      <c r="BJ18483"/>
      <c r="BK18483"/>
      <c r="BL18483"/>
      <c r="BM18483"/>
      <c r="BN18483"/>
    </row>
    <row r="18484" spans="61:66" x14ac:dyDescent="0.25">
      <c r="BI18484"/>
      <c r="BJ18484"/>
      <c r="BK18484"/>
      <c r="BL18484"/>
      <c r="BM18484"/>
      <c r="BN18484"/>
    </row>
    <row r="18485" spans="61:66" x14ac:dyDescent="0.25">
      <c r="BI18485"/>
      <c r="BJ18485"/>
      <c r="BK18485"/>
      <c r="BL18485"/>
      <c r="BM18485"/>
      <c r="BN18485"/>
    </row>
    <row r="18486" spans="61:66" x14ac:dyDescent="0.25">
      <c r="BI18486"/>
      <c r="BJ18486"/>
      <c r="BK18486"/>
      <c r="BL18486"/>
      <c r="BM18486"/>
      <c r="BN18486"/>
    </row>
    <row r="18487" spans="61:66" x14ac:dyDescent="0.25">
      <c r="BI18487"/>
      <c r="BJ18487"/>
      <c r="BK18487"/>
      <c r="BL18487"/>
      <c r="BM18487"/>
      <c r="BN18487"/>
    </row>
    <row r="18488" spans="61:66" x14ac:dyDescent="0.25">
      <c r="BI18488"/>
      <c r="BJ18488"/>
      <c r="BK18488"/>
      <c r="BL18488"/>
      <c r="BM18488"/>
      <c r="BN18488"/>
    </row>
    <row r="18489" spans="61:66" x14ac:dyDescent="0.25">
      <c r="BI18489"/>
      <c r="BJ18489"/>
      <c r="BK18489"/>
      <c r="BL18489"/>
      <c r="BM18489"/>
      <c r="BN18489"/>
    </row>
    <row r="18490" spans="61:66" x14ac:dyDescent="0.25">
      <c r="BI18490"/>
      <c r="BJ18490"/>
      <c r="BK18490"/>
      <c r="BL18490"/>
      <c r="BM18490"/>
      <c r="BN18490"/>
    </row>
    <row r="18491" spans="61:66" x14ac:dyDescent="0.25">
      <c r="BI18491"/>
      <c r="BJ18491"/>
      <c r="BK18491"/>
      <c r="BL18491"/>
      <c r="BM18491"/>
      <c r="BN18491"/>
    </row>
    <row r="18492" spans="61:66" x14ac:dyDescent="0.25">
      <c r="BI18492"/>
      <c r="BJ18492"/>
      <c r="BK18492"/>
      <c r="BL18492"/>
      <c r="BM18492"/>
      <c r="BN18492"/>
    </row>
    <row r="18493" spans="61:66" x14ac:dyDescent="0.25">
      <c r="BI18493"/>
      <c r="BJ18493"/>
      <c r="BK18493"/>
      <c r="BL18493"/>
      <c r="BM18493"/>
      <c r="BN18493"/>
    </row>
    <row r="18494" spans="61:66" x14ac:dyDescent="0.25">
      <c r="BI18494"/>
      <c r="BJ18494"/>
      <c r="BK18494"/>
      <c r="BL18494"/>
      <c r="BM18494"/>
      <c r="BN18494"/>
    </row>
    <row r="18495" spans="61:66" x14ac:dyDescent="0.25">
      <c r="BI18495"/>
      <c r="BJ18495"/>
      <c r="BK18495"/>
      <c r="BL18495"/>
      <c r="BM18495"/>
      <c r="BN18495"/>
    </row>
    <row r="18496" spans="61:66" x14ac:dyDescent="0.25">
      <c r="BI18496"/>
      <c r="BJ18496"/>
      <c r="BK18496"/>
      <c r="BL18496"/>
      <c r="BM18496"/>
      <c r="BN18496"/>
    </row>
    <row r="18497" spans="61:66" x14ac:dyDescent="0.25">
      <c r="BI18497"/>
      <c r="BJ18497"/>
      <c r="BK18497"/>
      <c r="BL18497"/>
      <c r="BM18497"/>
      <c r="BN18497"/>
    </row>
    <row r="18498" spans="61:66" x14ac:dyDescent="0.25">
      <c r="BI18498"/>
      <c r="BJ18498"/>
      <c r="BK18498"/>
      <c r="BL18498"/>
      <c r="BM18498"/>
      <c r="BN18498"/>
    </row>
    <row r="18499" spans="61:66" x14ac:dyDescent="0.25">
      <c r="BI18499"/>
      <c r="BJ18499"/>
      <c r="BK18499"/>
      <c r="BL18499"/>
      <c r="BM18499"/>
      <c r="BN18499"/>
    </row>
    <row r="18500" spans="61:66" x14ac:dyDescent="0.25">
      <c r="BI18500"/>
      <c r="BJ18500"/>
      <c r="BK18500"/>
      <c r="BL18500"/>
      <c r="BM18500"/>
      <c r="BN18500"/>
    </row>
    <row r="18501" spans="61:66" x14ac:dyDescent="0.25">
      <c r="BI18501"/>
      <c r="BJ18501"/>
      <c r="BK18501"/>
      <c r="BL18501"/>
      <c r="BM18501"/>
      <c r="BN18501"/>
    </row>
    <row r="18502" spans="61:66" x14ac:dyDescent="0.25">
      <c r="BI18502"/>
      <c r="BJ18502"/>
      <c r="BK18502"/>
      <c r="BL18502"/>
      <c r="BM18502"/>
      <c r="BN18502"/>
    </row>
    <row r="18503" spans="61:66" x14ac:dyDescent="0.25">
      <c r="BI18503"/>
      <c r="BJ18503"/>
      <c r="BK18503"/>
      <c r="BL18503"/>
      <c r="BM18503"/>
      <c r="BN18503"/>
    </row>
    <row r="18504" spans="61:66" x14ac:dyDescent="0.25">
      <c r="BI18504"/>
      <c r="BJ18504"/>
      <c r="BK18504"/>
      <c r="BL18504"/>
      <c r="BM18504"/>
      <c r="BN18504"/>
    </row>
    <row r="18505" spans="61:66" x14ac:dyDescent="0.25">
      <c r="BI18505"/>
      <c r="BJ18505"/>
      <c r="BK18505"/>
      <c r="BL18505"/>
      <c r="BM18505"/>
      <c r="BN18505"/>
    </row>
    <row r="18506" spans="61:66" x14ac:dyDescent="0.25">
      <c r="BI18506"/>
      <c r="BJ18506"/>
      <c r="BK18506"/>
      <c r="BL18506"/>
      <c r="BM18506"/>
      <c r="BN18506"/>
    </row>
    <row r="18507" spans="61:66" x14ac:dyDescent="0.25">
      <c r="BI18507"/>
      <c r="BJ18507"/>
      <c r="BK18507"/>
      <c r="BL18507"/>
      <c r="BM18507"/>
      <c r="BN18507"/>
    </row>
    <row r="18508" spans="61:66" x14ac:dyDescent="0.25">
      <c r="BI18508"/>
      <c r="BJ18508"/>
      <c r="BK18508"/>
      <c r="BL18508"/>
      <c r="BM18508"/>
      <c r="BN18508"/>
    </row>
    <row r="18509" spans="61:66" x14ac:dyDescent="0.25">
      <c r="BI18509"/>
      <c r="BJ18509"/>
      <c r="BK18509"/>
      <c r="BL18509"/>
      <c r="BM18509"/>
      <c r="BN18509"/>
    </row>
    <row r="18510" spans="61:66" x14ac:dyDescent="0.25">
      <c r="BI18510"/>
      <c r="BJ18510"/>
      <c r="BK18510"/>
      <c r="BL18510"/>
      <c r="BM18510"/>
      <c r="BN18510"/>
    </row>
    <row r="18511" spans="61:66" x14ac:dyDescent="0.25">
      <c r="BI18511"/>
      <c r="BJ18511"/>
      <c r="BK18511"/>
      <c r="BL18511"/>
      <c r="BM18511"/>
      <c r="BN18511"/>
    </row>
    <row r="18512" spans="61:66" x14ac:dyDescent="0.25">
      <c r="BI18512"/>
      <c r="BJ18512"/>
      <c r="BK18512"/>
      <c r="BL18512"/>
      <c r="BM18512"/>
      <c r="BN18512"/>
    </row>
    <row r="18513" spans="61:66" x14ac:dyDescent="0.25">
      <c r="BI18513"/>
      <c r="BJ18513"/>
      <c r="BK18513"/>
      <c r="BL18513"/>
      <c r="BM18513"/>
      <c r="BN18513"/>
    </row>
    <row r="18514" spans="61:66" x14ac:dyDescent="0.25">
      <c r="BI18514"/>
      <c r="BJ18514"/>
      <c r="BK18514"/>
      <c r="BL18514"/>
      <c r="BM18514"/>
      <c r="BN18514"/>
    </row>
    <row r="18515" spans="61:66" x14ac:dyDescent="0.25">
      <c r="BI18515"/>
      <c r="BJ18515"/>
      <c r="BK18515"/>
      <c r="BL18515"/>
      <c r="BM18515"/>
      <c r="BN18515"/>
    </row>
    <row r="18516" spans="61:66" x14ac:dyDescent="0.25">
      <c r="BI18516"/>
      <c r="BJ18516"/>
      <c r="BK18516"/>
      <c r="BL18516"/>
      <c r="BM18516"/>
      <c r="BN18516"/>
    </row>
    <row r="18517" spans="61:66" x14ac:dyDescent="0.25">
      <c r="BI18517"/>
      <c r="BJ18517"/>
      <c r="BK18517"/>
      <c r="BL18517"/>
      <c r="BM18517"/>
      <c r="BN18517"/>
    </row>
    <row r="18518" spans="61:66" x14ac:dyDescent="0.25">
      <c r="BI18518"/>
      <c r="BJ18518"/>
      <c r="BK18518"/>
      <c r="BL18518"/>
      <c r="BM18518"/>
      <c r="BN18518"/>
    </row>
    <row r="18519" spans="61:66" x14ac:dyDescent="0.25">
      <c r="BI18519"/>
      <c r="BJ18519"/>
      <c r="BK18519"/>
      <c r="BL18519"/>
      <c r="BM18519"/>
      <c r="BN18519"/>
    </row>
    <row r="18520" spans="61:66" x14ac:dyDescent="0.25">
      <c r="BI18520"/>
      <c r="BJ18520"/>
      <c r="BK18520"/>
      <c r="BL18520"/>
      <c r="BM18520"/>
      <c r="BN18520"/>
    </row>
    <row r="18521" spans="61:66" x14ac:dyDescent="0.25">
      <c r="BI18521"/>
      <c r="BJ18521"/>
      <c r="BK18521"/>
      <c r="BL18521"/>
      <c r="BM18521"/>
      <c r="BN18521"/>
    </row>
    <row r="18522" spans="61:66" x14ac:dyDescent="0.25">
      <c r="BI18522"/>
      <c r="BJ18522"/>
      <c r="BK18522"/>
      <c r="BL18522"/>
      <c r="BM18522"/>
      <c r="BN18522"/>
    </row>
    <row r="18523" spans="61:66" x14ac:dyDescent="0.25">
      <c r="BI18523"/>
      <c r="BJ18523"/>
      <c r="BK18523"/>
      <c r="BL18523"/>
      <c r="BM18523"/>
      <c r="BN18523"/>
    </row>
    <row r="18524" spans="61:66" x14ac:dyDescent="0.25">
      <c r="BI18524"/>
      <c r="BJ18524"/>
      <c r="BK18524"/>
      <c r="BL18524"/>
      <c r="BM18524"/>
      <c r="BN18524"/>
    </row>
    <row r="18525" spans="61:66" x14ac:dyDescent="0.25">
      <c r="BI18525"/>
      <c r="BJ18525"/>
      <c r="BK18525"/>
      <c r="BL18525"/>
      <c r="BM18525"/>
      <c r="BN18525"/>
    </row>
    <row r="18526" spans="61:66" x14ac:dyDescent="0.25">
      <c r="BI18526"/>
      <c r="BJ18526"/>
      <c r="BK18526"/>
      <c r="BL18526"/>
      <c r="BM18526"/>
      <c r="BN18526"/>
    </row>
    <row r="18527" spans="61:66" x14ac:dyDescent="0.25">
      <c r="BI18527"/>
      <c r="BJ18527"/>
      <c r="BK18527"/>
      <c r="BL18527"/>
      <c r="BM18527"/>
      <c r="BN18527"/>
    </row>
    <row r="18528" spans="61:66" x14ac:dyDescent="0.25">
      <c r="BI18528"/>
      <c r="BJ18528"/>
      <c r="BK18528"/>
      <c r="BL18528"/>
      <c r="BM18528"/>
      <c r="BN18528"/>
    </row>
    <row r="18529" spans="61:66" x14ac:dyDescent="0.25">
      <c r="BI18529"/>
      <c r="BJ18529"/>
      <c r="BK18529"/>
      <c r="BL18529"/>
      <c r="BM18529"/>
      <c r="BN18529"/>
    </row>
    <row r="18530" spans="61:66" x14ac:dyDescent="0.25">
      <c r="BI18530"/>
      <c r="BJ18530"/>
      <c r="BK18530"/>
      <c r="BL18530"/>
      <c r="BM18530"/>
      <c r="BN18530"/>
    </row>
    <row r="18531" spans="61:66" x14ac:dyDescent="0.25">
      <c r="BI18531"/>
      <c r="BJ18531"/>
      <c r="BK18531"/>
      <c r="BL18531"/>
      <c r="BM18531"/>
      <c r="BN18531"/>
    </row>
    <row r="18532" spans="61:66" x14ac:dyDescent="0.25">
      <c r="BI18532"/>
      <c r="BJ18532"/>
      <c r="BK18532"/>
      <c r="BL18532"/>
      <c r="BM18532"/>
      <c r="BN18532"/>
    </row>
    <row r="18533" spans="61:66" x14ac:dyDescent="0.25">
      <c r="BI18533"/>
      <c r="BJ18533"/>
      <c r="BK18533"/>
      <c r="BL18533"/>
      <c r="BM18533"/>
      <c r="BN18533"/>
    </row>
    <row r="18534" spans="61:66" x14ac:dyDescent="0.25">
      <c r="BI18534"/>
      <c r="BJ18534"/>
      <c r="BK18534"/>
      <c r="BL18534"/>
      <c r="BM18534"/>
      <c r="BN18534"/>
    </row>
    <row r="18535" spans="61:66" x14ac:dyDescent="0.25">
      <c r="BI18535"/>
      <c r="BJ18535"/>
      <c r="BK18535"/>
      <c r="BL18535"/>
      <c r="BM18535"/>
      <c r="BN18535"/>
    </row>
    <row r="18536" spans="61:66" x14ac:dyDescent="0.25">
      <c r="BI18536"/>
      <c r="BJ18536"/>
      <c r="BK18536"/>
      <c r="BL18536"/>
      <c r="BM18536"/>
      <c r="BN18536"/>
    </row>
    <row r="18537" spans="61:66" x14ac:dyDescent="0.25">
      <c r="BI18537"/>
      <c r="BJ18537"/>
      <c r="BK18537"/>
      <c r="BL18537"/>
      <c r="BM18537"/>
      <c r="BN18537"/>
    </row>
    <row r="18538" spans="61:66" x14ac:dyDescent="0.25">
      <c r="BI18538"/>
      <c r="BJ18538"/>
      <c r="BK18538"/>
      <c r="BL18538"/>
      <c r="BM18538"/>
      <c r="BN18538"/>
    </row>
    <row r="18539" spans="61:66" x14ac:dyDescent="0.25">
      <c r="BI18539"/>
      <c r="BJ18539"/>
      <c r="BK18539"/>
      <c r="BL18539"/>
      <c r="BM18539"/>
      <c r="BN18539"/>
    </row>
    <row r="18540" spans="61:66" x14ac:dyDescent="0.25">
      <c r="BI18540"/>
      <c r="BJ18540"/>
      <c r="BK18540"/>
      <c r="BL18540"/>
      <c r="BM18540"/>
      <c r="BN18540"/>
    </row>
    <row r="18541" spans="61:66" x14ac:dyDescent="0.25">
      <c r="BI18541"/>
      <c r="BJ18541"/>
      <c r="BK18541"/>
      <c r="BL18541"/>
      <c r="BM18541"/>
      <c r="BN18541"/>
    </row>
    <row r="18542" spans="61:66" x14ac:dyDescent="0.25">
      <c r="BI18542"/>
      <c r="BJ18542"/>
      <c r="BK18542"/>
      <c r="BL18542"/>
      <c r="BM18542"/>
      <c r="BN18542"/>
    </row>
    <row r="18543" spans="61:66" x14ac:dyDescent="0.25">
      <c r="BI18543"/>
      <c r="BJ18543"/>
      <c r="BK18543"/>
      <c r="BL18543"/>
      <c r="BM18543"/>
      <c r="BN18543"/>
    </row>
    <row r="18544" spans="61:66" x14ac:dyDescent="0.25">
      <c r="BI18544"/>
      <c r="BJ18544"/>
      <c r="BK18544"/>
      <c r="BL18544"/>
      <c r="BM18544"/>
      <c r="BN18544"/>
    </row>
    <row r="18545" spans="61:66" x14ac:dyDescent="0.25">
      <c r="BI18545"/>
      <c r="BJ18545"/>
      <c r="BK18545"/>
      <c r="BL18545"/>
      <c r="BM18545"/>
      <c r="BN18545"/>
    </row>
    <row r="18546" spans="61:66" x14ac:dyDescent="0.25">
      <c r="BI18546"/>
      <c r="BJ18546"/>
      <c r="BK18546"/>
      <c r="BL18546"/>
      <c r="BM18546"/>
      <c r="BN18546"/>
    </row>
    <row r="18547" spans="61:66" x14ac:dyDescent="0.25">
      <c r="BI18547"/>
      <c r="BJ18547"/>
      <c r="BK18547"/>
      <c r="BL18547"/>
      <c r="BM18547"/>
      <c r="BN18547"/>
    </row>
    <row r="18548" spans="61:66" x14ac:dyDescent="0.25">
      <c r="BI18548"/>
      <c r="BJ18548"/>
      <c r="BK18548"/>
      <c r="BL18548"/>
      <c r="BM18548"/>
      <c r="BN18548"/>
    </row>
    <row r="18549" spans="61:66" x14ac:dyDescent="0.25">
      <c r="BI18549"/>
      <c r="BJ18549"/>
      <c r="BK18549"/>
      <c r="BL18549"/>
      <c r="BM18549"/>
      <c r="BN18549"/>
    </row>
    <row r="18550" spans="61:66" x14ac:dyDescent="0.25">
      <c r="BI18550"/>
      <c r="BJ18550"/>
      <c r="BK18550"/>
      <c r="BL18550"/>
      <c r="BM18550"/>
      <c r="BN18550"/>
    </row>
    <row r="18551" spans="61:66" x14ac:dyDescent="0.25">
      <c r="BI18551"/>
      <c r="BJ18551"/>
      <c r="BK18551"/>
      <c r="BL18551"/>
      <c r="BM18551"/>
      <c r="BN18551"/>
    </row>
    <row r="18552" spans="61:66" x14ac:dyDescent="0.25">
      <c r="BI18552"/>
      <c r="BJ18552"/>
      <c r="BK18552"/>
      <c r="BL18552"/>
      <c r="BM18552"/>
      <c r="BN18552"/>
    </row>
    <row r="18553" spans="61:66" x14ac:dyDescent="0.25">
      <c r="BI18553"/>
      <c r="BJ18553"/>
      <c r="BK18553"/>
      <c r="BL18553"/>
      <c r="BM18553"/>
      <c r="BN18553"/>
    </row>
    <row r="18554" spans="61:66" x14ac:dyDescent="0.25">
      <c r="BI18554"/>
      <c r="BJ18554"/>
      <c r="BK18554"/>
      <c r="BL18554"/>
      <c r="BM18554"/>
      <c r="BN18554"/>
    </row>
    <row r="18555" spans="61:66" x14ac:dyDescent="0.25">
      <c r="BI18555"/>
      <c r="BJ18555"/>
      <c r="BK18555"/>
      <c r="BL18555"/>
      <c r="BM18555"/>
      <c r="BN18555"/>
    </row>
    <row r="18556" spans="61:66" x14ac:dyDescent="0.25">
      <c r="BI18556"/>
      <c r="BJ18556"/>
      <c r="BK18556"/>
      <c r="BL18556"/>
      <c r="BM18556"/>
      <c r="BN18556"/>
    </row>
    <row r="18557" spans="61:66" x14ac:dyDescent="0.25">
      <c r="BI18557"/>
      <c r="BJ18557"/>
      <c r="BK18557"/>
      <c r="BL18557"/>
      <c r="BM18557"/>
      <c r="BN18557"/>
    </row>
    <row r="18558" spans="61:66" x14ac:dyDescent="0.25">
      <c r="BI18558"/>
      <c r="BJ18558"/>
      <c r="BK18558"/>
      <c r="BL18558"/>
      <c r="BM18558"/>
      <c r="BN18558"/>
    </row>
    <row r="18559" spans="61:66" x14ac:dyDescent="0.25">
      <c r="BI18559"/>
      <c r="BJ18559"/>
      <c r="BK18559"/>
      <c r="BL18559"/>
      <c r="BM18559"/>
      <c r="BN18559"/>
    </row>
    <row r="18560" spans="61:66" x14ac:dyDescent="0.25">
      <c r="BI18560"/>
      <c r="BJ18560"/>
      <c r="BK18560"/>
      <c r="BL18560"/>
      <c r="BM18560"/>
      <c r="BN18560"/>
    </row>
    <row r="18561" spans="61:66" x14ac:dyDescent="0.25">
      <c r="BI18561"/>
      <c r="BJ18561"/>
      <c r="BK18561"/>
      <c r="BL18561"/>
      <c r="BM18561"/>
      <c r="BN18561"/>
    </row>
    <row r="18562" spans="61:66" x14ac:dyDescent="0.25">
      <c r="BI18562"/>
      <c r="BJ18562"/>
      <c r="BK18562"/>
      <c r="BL18562"/>
      <c r="BM18562"/>
      <c r="BN18562"/>
    </row>
    <row r="18563" spans="61:66" x14ac:dyDescent="0.25">
      <c r="BI18563"/>
      <c r="BJ18563"/>
      <c r="BK18563"/>
      <c r="BL18563"/>
      <c r="BM18563"/>
      <c r="BN18563"/>
    </row>
    <row r="18564" spans="61:66" x14ac:dyDescent="0.25">
      <c r="BI18564"/>
      <c r="BJ18564"/>
      <c r="BK18564"/>
      <c r="BL18564"/>
      <c r="BM18564"/>
      <c r="BN18564"/>
    </row>
    <row r="18565" spans="61:66" x14ac:dyDescent="0.25">
      <c r="BI18565"/>
      <c r="BJ18565"/>
      <c r="BK18565"/>
      <c r="BL18565"/>
      <c r="BM18565"/>
      <c r="BN18565"/>
    </row>
    <row r="18566" spans="61:66" x14ac:dyDescent="0.25">
      <c r="BI18566"/>
      <c r="BJ18566"/>
      <c r="BK18566"/>
      <c r="BL18566"/>
      <c r="BM18566"/>
      <c r="BN18566"/>
    </row>
    <row r="18567" spans="61:66" x14ac:dyDescent="0.25">
      <c r="BI18567"/>
      <c r="BJ18567"/>
      <c r="BK18567"/>
      <c r="BL18567"/>
      <c r="BM18567"/>
      <c r="BN18567"/>
    </row>
    <row r="18568" spans="61:66" x14ac:dyDescent="0.25">
      <c r="BI18568"/>
      <c r="BJ18568"/>
      <c r="BK18568"/>
      <c r="BL18568"/>
      <c r="BM18568"/>
      <c r="BN18568"/>
    </row>
    <row r="18569" spans="61:66" x14ac:dyDescent="0.25">
      <c r="BI18569"/>
      <c r="BJ18569"/>
      <c r="BK18569"/>
      <c r="BL18569"/>
      <c r="BM18569"/>
      <c r="BN18569"/>
    </row>
    <row r="18570" spans="61:66" x14ac:dyDescent="0.25">
      <c r="BI18570"/>
      <c r="BJ18570"/>
      <c r="BK18570"/>
      <c r="BL18570"/>
      <c r="BM18570"/>
      <c r="BN18570"/>
    </row>
    <row r="18571" spans="61:66" x14ac:dyDescent="0.25">
      <c r="BI18571"/>
      <c r="BJ18571"/>
      <c r="BK18571"/>
      <c r="BL18571"/>
      <c r="BM18571"/>
      <c r="BN18571"/>
    </row>
    <row r="18572" spans="61:66" x14ac:dyDescent="0.25">
      <c r="BI18572"/>
      <c r="BJ18572"/>
      <c r="BK18572"/>
      <c r="BL18572"/>
      <c r="BM18572"/>
      <c r="BN18572"/>
    </row>
    <row r="18573" spans="61:66" x14ac:dyDescent="0.25">
      <c r="BI18573"/>
      <c r="BJ18573"/>
      <c r="BK18573"/>
      <c r="BL18573"/>
      <c r="BM18573"/>
      <c r="BN18573"/>
    </row>
    <row r="18574" spans="61:66" x14ac:dyDescent="0.25">
      <c r="BI18574"/>
      <c r="BJ18574"/>
      <c r="BK18574"/>
      <c r="BL18574"/>
      <c r="BM18574"/>
      <c r="BN18574"/>
    </row>
    <row r="18575" spans="61:66" x14ac:dyDescent="0.25">
      <c r="BI18575"/>
      <c r="BJ18575"/>
      <c r="BK18575"/>
      <c r="BL18575"/>
      <c r="BM18575"/>
      <c r="BN18575"/>
    </row>
    <row r="18576" spans="61:66" x14ac:dyDescent="0.25">
      <c r="BI18576"/>
      <c r="BJ18576"/>
      <c r="BK18576"/>
      <c r="BL18576"/>
      <c r="BM18576"/>
      <c r="BN18576"/>
    </row>
    <row r="18577" spans="61:66" x14ac:dyDescent="0.25">
      <c r="BI18577"/>
      <c r="BJ18577"/>
      <c r="BK18577"/>
      <c r="BL18577"/>
      <c r="BM18577"/>
      <c r="BN18577"/>
    </row>
    <row r="18578" spans="61:66" x14ac:dyDescent="0.25">
      <c r="BI18578"/>
      <c r="BJ18578"/>
      <c r="BK18578"/>
      <c r="BL18578"/>
      <c r="BM18578"/>
      <c r="BN18578"/>
    </row>
    <row r="18579" spans="61:66" x14ac:dyDescent="0.25">
      <c r="BI18579"/>
      <c r="BJ18579"/>
      <c r="BK18579"/>
      <c r="BL18579"/>
      <c r="BM18579"/>
      <c r="BN18579"/>
    </row>
    <row r="18580" spans="61:66" x14ac:dyDescent="0.25">
      <c r="BI18580"/>
      <c r="BJ18580"/>
      <c r="BK18580"/>
      <c r="BL18580"/>
      <c r="BM18580"/>
      <c r="BN18580"/>
    </row>
    <row r="18581" spans="61:66" x14ac:dyDescent="0.25">
      <c r="BI18581"/>
      <c r="BJ18581"/>
      <c r="BK18581"/>
      <c r="BL18581"/>
      <c r="BM18581"/>
      <c r="BN18581"/>
    </row>
    <row r="18582" spans="61:66" x14ac:dyDescent="0.25">
      <c r="BI18582"/>
      <c r="BJ18582"/>
      <c r="BK18582"/>
      <c r="BL18582"/>
      <c r="BM18582"/>
      <c r="BN18582"/>
    </row>
    <row r="18583" spans="61:66" x14ac:dyDescent="0.25">
      <c r="BI18583"/>
      <c r="BJ18583"/>
      <c r="BK18583"/>
      <c r="BL18583"/>
      <c r="BM18583"/>
      <c r="BN18583"/>
    </row>
    <row r="18584" spans="61:66" x14ac:dyDescent="0.25">
      <c r="BI18584"/>
      <c r="BJ18584"/>
      <c r="BK18584"/>
      <c r="BL18584"/>
      <c r="BM18584"/>
      <c r="BN18584"/>
    </row>
    <row r="18585" spans="61:66" x14ac:dyDescent="0.25">
      <c r="BI18585"/>
      <c r="BJ18585"/>
      <c r="BK18585"/>
      <c r="BL18585"/>
      <c r="BM18585"/>
      <c r="BN18585"/>
    </row>
    <row r="18586" spans="61:66" x14ac:dyDescent="0.25">
      <c r="BI18586"/>
      <c r="BJ18586"/>
      <c r="BK18586"/>
      <c r="BL18586"/>
      <c r="BM18586"/>
      <c r="BN18586"/>
    </row>
    <row r="18587" spans="61:66" x14ac:dyDescent="0.25">
      <c r="BI18587"/>
      <c r="BJ18587"/>
      <c r="BK18587"/>
      <c r="BL18587"/>
      <c r="BM18587"/>
      <c r="BN18587"/>
    </row>
    <row r="18588" spans="61:66" x14ac:dyDescent="0.25">
      <c r="BI18588"/>
      <c r="BJ18588"/>
      <c r="BK18588"/>
      <c r="BL18588"/>
      <c r="BM18588"/>
      <c r="BN18588"/>
    </row>
    <row r="18589" spans="61:66" x14ac:dyDescent="0.25">
      <c r="BI18589"/>
      <c r="BJ18589"/>
      <c r="BK18589"/>
      <c r="BL18589"/>
      <c r="BM18589"/>
      <c r="BN18589"/>
    </row>
    <row r="18590" spans="61:66" x14ac:dyDescent="0.25">
      <c r="BI18590"/>
      <c r="BJ18590"/>
      <c r="BK18590"/>
      <c r="BL18590"/>
      <c r="BM18590"/>
      <c r="BN18590"/>
    </row>
    <row r="18591" spans="61:66" x14ac:dyDescent="0.25">
      <c r="BI18591"/>
      <c r="BJ18591"/>
      <c r="BK18591"/>
      <c r="BL18591"/>
      <c r="BM18591"/>
      <c r="BN18591"/>
    </row>
    <row r="18592" spans="61:66" x14ac:dyDescent="0.25">
      <c r="BI18592"/>
      <c r="BJ18592"/>
      <c r="BK18592"/>
      <c r="BL18592"/>
      <c r="BM18592"/>
      <c r="BN18592"/>
    </row>
    <row r="18593" spans="61:66" x14ac:dyDescent="0.25">
      <c r="BI18593"/>
      <c r="BJ18593"/>
      <c r="BK18593"/>
      <c r="BL18593"/>
      <c r="BM18593"/>
      <c r="BN18593"/>
    </row>
    <row r="18594" spans="61:66" x14ac:dyDescent="0.25">
      <c r="BI18594"/>
      <c r="BJ18594"/>
      <c r="BK18594"/>
      <c r="BL18594"/>
      <c r="BM18594"/>
      <c r="BN18594"/>
    </row>
    <row r="18595" spans="61:66" x14ac:dyDescent="0.25">
      <c r="BI18595"/>
      <c r="BJ18595"/>
      <c r="BK18595"/>
      <c r="BL18595"/>
      <c r="BM18595"/>
      <c r="BN18595"/>
    </row>
    <row r="18596" spans="61:66" x14ac:dyDescent="0.25">
      <c r="BI18596"/>
      <c r="BJ18596"/>
      <c r="BK18596"/>
      <c r="BL18596"/>
      <c r="BM18596"/>
      <c r="BN18596"/>
    </row>
    <row r="18597" spans="61:66" x14ac:dyDescent="0.25">
      <c r="BI18597"/>
      <c r="BJ18597"/>
      <c r="BK18597"/>
      <c r="BL18597"/>
      <c r="BM18597"/>
      <c r="BN18597"/>
    </row>
    <row r="18598" spans="61:66" x14ac:dyDescent="0.25">
      <c r="BI18598"/>
      <c r="BJ18598"/>
      <c r="BK18598"/>
      <c r="BL18598"/>
      <c r="BM18598"/>
      <c r="BN18598"/>
    </row>
    <row r="18599" spans="61:66" x14ac:dyDescent="0.25">
      <c r="BI18599"/>
      <c r="BJ18599"/>
      <c r="BK18599"/>
      <c r="BL18599"/>
      <c r="BM18599"/>
      <c r="BN18599"/>
    </row>
    <row r="18600" spans="61:66" x14ac:dyDescent="0.25">
      <c r="BI18600"/>
      <c r="BJ18600"/>
      <c r="BK18600"/>
      <c r="BL18600"/>
      <c r="BM18600"/>
      <c r="BN18600"/>
    </row>
    <row r="18601" spans="61:66" x14ac:dyDescent="0.25">
      <c r="BI18601"/>
      <c r="BJ18601"/>
      <c r="BK18601"/>
      <c r="BL18601"/>
      <c r="BM18601"/>
      <c r="BN18601"/>
    </row>
    <row r="18602" spans="61:66" x14ac:dyDescent="0.25">
      <c r="BI18602"/>
      <c r="BJ18602"/>
      <c r="BK18602"/>
      <c r="BL18602"/>
      <c r="BM18602"/>
      <c r="BN18602"/>
    </row>
    <row r="18603" spans="61:66" x14ac:dyDescent="0.25">
      <c r="BI18603"/>
      <c r="BJ18603"/>
      <c r="BK18603"/>
      <c r="BL18603"/>
      <c r="BM18603"/>
      <c r="BN18603"/>
    </row>
    <row r="18604" spans="61:66" x14ac:dyDescent="0.25">
      <c r="BI18604"/>
      <c r="BJ18604"/>
      <c r="BK18604"/>
      <c r="BL18604"/>
      <c r="BM18604"/>
      <c r="BN18604"/>
    </row>
    <row r="18605" spans="61:66" x14ac:dyDescent="0.25">
      <c r="BI18605"/>
      <c r="BJ18605"/>
      <c r="BK18605"/>
      <c r="BL18605"/>
      <c r="BM18605"/>
      <c r="BN18605"/>
    </row>
    <row r="18606" spans="61:66" x14ac:dyDescent="0.25">
      <c r="BI18606"/>
      <c r="BJ18606"/>
      <c r="BK18606"/>
      <c r="BL18606"/>
      <c r="BM18606"/>
      <c r="BN18606"/>
    </row>
    <row r="18607" spans="61:66" x14ac:dyDescent="0.25">
      <c r="BI18607"/>
      <c r="BJ18607"/>
      <c r="BK18607"/>
      <c r="BL18607"/>
      <c r="BM18607"/>
      <c r="BN18607"/>
    </row>
    <row r="18608" spans="61:66" x14ac:dyDescent="0.25">
      <c r="BI18608"/>
      <c r="BJ18608"/>
      <c r="BK18608"/>
      <c r="BL18608"/>
      <c r="BM18608"/>
      <c r="BN18608"/>
    </row>
    <row r="18609" spans="61:66" x14ac:dyDescent="0.25">
      <c r="BI18609"/>
      <c r="BJ18609"/>
      <c r="BK18609"/>
      <c r="BL18609"/>
      <c r="BM18609"/>
      <c r="BN18609"/>
    </row>
    <row r="18610" spans="61:66" x14ac:dyDescent="0.25">
      <c r="BI18610"/>
      <c r="BJ18610"/>
      <c r="BK18610"/>
      <c r="BL18610"/>
      <c r="BM18610"/>
      <c r="BN18610"/>
    </row>
    <row r="18611" spans="61:66" x14ac:dyDescent="0.25">
      <c r="BI18611"/>
      <c r="BJ18611"/>
      <c r="BK18611"/>
      <c r="BL18611"/>
      <c r="BM18611"/>
      <c r="BN18611"/>
    </row>
    <row r="18612" spans="61:66" x14ac:dyDescent="0.25">
      <c r="BI18612"/>
      <c r="BJ18612"/>
      <c r="BK18612"/>
      <c r="BL18612"/>
      <c r="BM18612"/>
      <c r="BN18612"/>
    </row>
    <row r="18613" spans="61:66" x14ac:dyDescent="0.25">
      <c r="BI18613"/>
      <c r="BJ18613"/>
      <c r="BK18613"/>
      <c r="BL18613"/>
      <c r="BM18613"/>
      <c r="BN18613"/>
    </row>
    <row r="18614" spans="61:66" x14ac:dyDescent="0.25">
      <c r="BI18614"/>
      <c r="BJ18614"/>
      <c r="BK18614"/>
      <c r="BL18614"/>
      <c r="BM18614"/>
      <c r="BN18614"/>
    </row>
    <row r="18615" spans="61:66" x14ac:dyDescent="0.25">
      <c r="BI18615"/>
      <c r="BJ18615"/>
      <c r="BK18615"/>
      <c r="BL18615"/>
      <c r="BM18615"/>
      <c r="BN18615"/>
    </row>
    <row r="18616" spans="61:66" x14ac:dyDescent="0.25">
      <c r="BI18616"/>
      <c r="BJ18616"/>
      <c r="BK18616"/>
      <c r="BL18616"/>
      <c r="BM18616"/>
      <c r="BN18616"/>
    </row>
    <row r="18617" spans="61:66" x14ac:dyDescent="0.25">
      <c r="BI18617"/>
      <c r="BJ18617"/>
      <c r="BK18617"/>
      <c r="BL18617"/>
      <c r="BM18617"/>
      <c r="BN18617"/>
    </row>
    <row r="18618" spans="61:66" x14ac:dyDescent="0.25">
      <c r="BI18618"/>
      <c r="BJ18618"/>
      <c r="BK18618"/>
      <c r="BL18618"/>
      <c r="BM18618"/>
      <c r="BN18618"/>
    </row>
    <row r="18619" spans="61:66" x14ac:dyDescent="0.25">
      <c r="BI18619"/>
      <c r="BJ18619"/>
      <c r="BK18619"/>
      <c r="BL18619"/>
      <c r="BM18619"/>
      <c r="BN18619"/>
    </row>
    <row r="18620" spans="61:66" x14ac:dyDescent="0.25">
      <c r="BI18620"/>
      <c r="BJ18620"/>
      <c r="BK18620"/>
      <c r="BL18620"/>
      <c r="BM18620"/>
      <c r="BN18620"/>
    </row>
    <row r="18621" spans="61:66" x14ac:dyDescent="0.25">
      <c r="BI18621"/>
      <c r="BJ18621"/>
      <c r="BK18621"/>
      <c r="BL18621"/>
      <c r="BM18621"/>
      <c r="BN18621"/>
    </row>
    <row r="18622" spans="61:66" x14ac:dyDescent="0.25">
      <c r="BI18622"/>
      <c r="BJ18622"/>
      <c r="BK18622"/>
      <c r="BL18622"/>
      <c r="BM18622"/>
      <c r="BN18622"/>
    </row>
    <row r="18623" spans="61:66" x14ac:dyDescent="0.25">
      <c r="BI18623"/>
      <c r="BJ18623"/>
      <c r="BK18623"/>
      <c r="BL18623"/>
      <c r="BM18623"/>
      <c r="BN18623"/>
    </row>
    <row r="18624" spans="61:66" x14ac:dyDescent="0.25">
      <c r="BI18624"/>
      <c r="BJ18624"/>
      <c r="BK18624"/>
      <c r="BL18624"/>
      <c r="BM18624"/>
      <c r="BN18624"/>
    </row>
    <row r="18625" spans="61:66" x14ac:dyDescent="0.25">
      <c r="BI18625"/>
      <c r="BJ18625"/>
      <c r="BK18625"/>
      <c r="BL18625"/>
      <c r="BM18625"/>
      <c r="BN18625"/>
    </row>
    <row r="18626" spans="61:66" x14ac:dyDescent="0.25">
      <c r="BI18626"/>
      <c r="BJ18626"/>
      <c r="BK18626"/>
      <c r="BL18626"/>
      <c r="BM18626"/>
      <c r="BN18626"/>
    </row>
    <row r="18627" spans="61:66" x14ac:dyDescent="0.25">
      <c r="BI18627"/>
      <c r="BJ18627"/>
      <c r="BK18627"/>
      <c r="BL18627"/>
      <c r="BM18627"/>
      <c r="BN18627"/>
    </row>
    <row r="18628" spans="61:66" x14ac:dyDescent="0.25">
      <c r="BI18628"/>
      <c r="BJ18628"/>
      <c r="BK18628"/>
      <c r="BL18628"/>
      <c r="BM18628"/>
      <c r="BN18628"/>
    </row>
    <row r="18629" spans="61:66" x14ac:dyDescent="0.25">
      <c r="BI18629"/>
      <c r="BJ18629"/>
      <c r="BK18629"/>
      <c r="BL18629"/>
      <c r="BM18629"/>
      <c r="BN18629"/>
    </row>
    <row r="18630" spans="61:66" x14ac:dyDescent="0.25">
      <c r="BI18630"/>
      <c r="BJ18630"/>
      <c r="BK18630"/>
      <c r="BL18630"/>
      <c r="BM18630"/>
      <c r="BN18630"/>
    </row>
    <row r="18631" spans="61:66" x14ac:dyDescent="0.25">
      <c r="BI18631"/>
      <c r="BJ18631"/>
      <c r="BK18631"/>
      <c r="BL18631"/>
      <c r="BM18631"/>
      <c r="BN18631"/>
    </row>
    <row r="18632" spans="61:66" x14ac:dyDescent="0.25">
      <c r="BI18632"/>
      <c r="BJ18632"/>
      <c r="BK18632"/>
      <c r="BL18632"/>
      <c r="BM18632"/>
      <c r="BN18632"/>
    </row>
    <row r="18633" spans="61:66" x14ac:dyDescent="0.25">
      <c r="BI18633"/>
      <c r="BJ18633"/>
      <c r="BK18633"/>
      <c r="BL18633"/>
      <c r="BM18633"/>
      <c r="BN18633"/>
    </row>
    <row r="18634" spans="61:66" x14ac:dyDescent="0.25">
      <c r="BI18634"/>
      <c r="BJ18634"/>
      <c r="BK18634"/>
      <c r="BL18634"/>
      <c r="BM18634"/>
      <c r="BN18634"/>
    </row>
    <row r="18635" spans="61:66" x14ac:dyDescent="0.25">
      <c r="BI18635"/>
      <c r="BJ18635"/>
      <c r="BK18635"/>
      <c r="BL18635"/>
      <c r="BM18635"/>
      <c r="BN18635"/>
    </row>
    <row r="18636" spans="61:66" x14ac:dyDescent="0.25">
      <c r="BI18636"/>
      <c r="BJ18636"/>
      <c r="BK18636"/>
      <c r="BL18636"/>
      <c r="BM18636"/>
      <c r="BN18636"/>
    </row>
    <row r="18637" spans="61:66" x14ac:dyDescent="0.25">
      <c r="BI18637"/>
      <c r="BJ18637"/>
      <c r="BK18637"/>
      <c r="BL18637"/>
      <c r="BM18637"/>
      <c r="BN18637"/>
    </row>
    <row r="18638" spans="61:66" x14ac:dyDescent="0.25">
      <c r="BI18638"/>
      <c r="BJ18638"/>
      <c r="BK18638"/>
      <c r="BL18638"/>
      <c r="BM18638"/>
      <c r="BN18638"/>
    </row>
    <row r="18639" spans="61:66" x14ac:dyDescent="0.25">
      <c r="BI18639"/>
      <c r="BJ18639"/>
      <c r="BK18639"/>
      <c r="BL18639"/>
      <c r="BM18639"/>
      <c r="BN18639"/>
    </row>
    <row r="18640" spans="61:66" x14ac:dyDescent="0.25">
      <c r="BI18640"/>
      <c r="BJ18640"/>
      <c r="BK18640"/>
      <c r="BL18640"/>
      <c r="BM18640"/>
      <c r="BN18640"/>
    </row>
    <row r="18641" spans="61:66" x14ac:dyDescent="0.25">
      <c r="BI18641"/>
      <c r="BJ18641"/>
      <c r="BK18641"/>
      <c r="BL18641"/>
      <c r="BM18641"/>
      <c r="BN18641"/>
    </row>
    <row r="18642" spans="61:66" x14ac:dyDescent="0.25">
      <c r="BI18642"/>
      <c r="BJ18642"/>
      <c r="BK18642"/>
      <c r="BL18642"/>
      <c r="BM18642"/>
      <c r="BN18642"/>
    </row>
    <row r="18643" spans="61:66" x14ac:dyDescent="0.25">
      <c r="BI18643"/>
      <c r="BJ18643"/>
      <c r="BK18643"/>
      <c r="BL18643"/>
      <c r="BM18643"/>
      <c r="BN18643"/>
    </row>
    <row r="18644" spans="61:66" x14ac:dyDescent="0.25">
      <c r="BI18644"/>
      <c r="BJ18644"/>
      <c r="BK18644"/>
      <c r="BL18644"/>
      <c r="BM18644"/>
      <c r="BN18644"/>
    </row>
    <row r="18645" spans="61:66" x14ac:dyDescent="0.25">
      <c r="BI18645"/>
      <c r="BJ18645"/>
      <c r="BK18645"/>
      <c r="BL18645"/>
      <c r="BM18645"/>
      <c r="BN18645"/>
    </row>
    <row r="18646" spans="61:66" x14ac:dyDescent="0.25">
      <c r="BI18646"/>
      <c r="BJ18646"/>
      <c r="BK18646"/>
      <c r="BL18646"/>
      <c r="BM18646"/>
      <c r="BN18646"/>
    </row>
    <row r="18647" spans="61:66" x14ac:dyDescent="0.25">
      <c r="BI18647"/>
      <c r="BJ18647"/>
      <c r="BK18647"/>
      <c r="BL18647"/>
      <c r="BM18647"/>
      <c r="BN18647"/>
    </row>
    <row r="18648" spans="61:66" x14ac:dyDescent="0.25">
      <c r="BI18648"/>
      <c r="BJ18648"/>
      <c r="BK18648"/>
      <c r="BL18648"/>
      <c r="BM18648"/>
      <c r="BN18648"/>
    </row>
    <row r="18649" spans="61:66" x14ac:dyDescent="0.25">
      <c r="BI18649"/>
      <c r="BJ18649"/>
      <c r="BK18649"/>
      <c r="BL18649"/>
      <c r="BM18649"/>
      <c r="BN18649"/>
    </row>
    <row r="18650" spans="61:66" x14ac:dyDescent="0.25">
      <c r="BI18650"/>
      <c r="BJ18650"/>
      <c r="BK18650"/>
      <c r="BL18650"/>
      <c r="BM18650"/>
      <c r="BN18650"/>
    </row>
    <row r="18651" spans="61:66" x14ac:dyDescent="0.25">
      <c r="BI18651"/>
      <c r="BJ18651"/>
      <c r="BK18651"/>
      <c r="BL18651"/>
      <c r="BM18651"/>
      <c r="BN18651"/>
    </row>
    <row r="18652" spans="61:66" x14ac:dyDescent="0.25">
      <c r="BI18652"/>
      <c r="BJ18652"/>
      <c r="BK18652"/>
      <c r="BL18652"/>
      <c r="BM18652"/>
      <c r="BN18652"/>
    </row>
    <row r="18653" spans="61:66" x14ac:dyDescent="0.25">
      <c r="BI18653"/>
      <c r="BJ18653"/>
      <c r="BK18653"/>
      <c r="BL18653"/>
      <c r="BM18653"/>
      <c r="BN18653"/>
    </row>
    <row r="18654" spans="61:66" x14ac:dyDescent="0.25">
      <c r="BI18654"/>
      <c r="BJ18654"/>
      <c r="BK18654"/>
      <c r="BL18654"/>
      <c r="BM18654"/>
      <c r="BN18654"/>
    </row>
    <row r="18655" spans="61:66" x14ac:dyDescent="0.25">
      <c r="BI18655"/>
      <c r="BJ18655"/>
      <c r="BK18655"/>
      <c r="BL18655"/>
      <c r="BM18655"/>
      <c r="BN18655"/>
    </row>
    <row r="18656" spans="61:66" x14ac:dyDescent="0.25">
      <c r="BI18656"/>
      <c r="BJ18656"/>
      <c r="BK18656"/>
      <c r="BL18656"/>
      <c r="BM18656"/>
      <c r="BN18656"/>
    </row>
    <row r="18657" spans="61:66" x14ac:dyDescent="0.25">
      <c r="BI18657"/>
      <c r="BJ18657"/>
      <c r="BK18657"/>
      <c r="BL18657"/>
      <c r="BM18657"/>
      <c r="BN18657"/>
    </row>
    <row r="18658" spans="61:66" x14ac:dyDescent="0.25">
      <c r="BI18658"/>
      <c r="BJ18658"/>
      <c r="BK18658"/>
      <c r="BL18658"/>
      <c r="BM18658"/>
      <c r="BN18658"/>
    </row>
    <row r="18659" spans="61:66" x14ac:dyDescent="0.25">
      <c r="BI18659"/>
      <c r="BJ18659"/>
      <c r="BK18659"/>
      <c r="BL18659"/>
      <c r="BM18659"/>
      <c r="BN18659"/>
    </row>
    <row r="18660" spans="61:66" x14ac:dyDescent="0.25">
      <c r="BI18660"/>
      <c r="BJ18660"/>
      <c r="BK18660"/>
      <c r="BL18660"/>
      <c r="BM18660"/>
      <c r="BN18660"/>
    </row>
    <row r="18661" spans="61:66" x14ac:dyDescent="0.25">
      <c r="BI18661"/>
      <c r="BJ18661"/>
      <c r="BK18661"/>
      <c r="BL18661"/>
      <c r="BM18661"/>
      <c r="BN18661"/>
    </row>
    <row r="18662" spans="61:66" x14ac:dyDescent="0.25">
      <c r="BI18662"/>
      <c r="BJ18662"/>
      <c r="BK18662"/>
      <c r="BL18662"/>
      <c r="BM18662"/>
      <c r="BN18662"/>
    </row>
    <row r="18663" spans="61:66" x14ac:dyDescent="0.25">
      <c r="BI18663"/>
      <c r="BJ18663"/>
      <c r="BK18663"/>
      <c r="BL18663"/>
      <c r="BM18663"/>
      <c r="BN18663"/>
    </row>
    <row r="18664" spans="61:66" x14ac:dyDescent="0.25">
      <c r="BI18664"/>
      <c r="BJ18664"/>
      <c r="BK18664"/>
      <c r="BL18664"/>
      <c r="BM18664"/>
      <c r="BN18664"/>
    </row>
    <row r="18665" spans="61:66" x14ac:dyDescent="0.25">
      <c r="BI18665"/>
      <c r="BJ18665"/>
      <c r="BK18665"/>
      <c r="BL18665"/>
      <c r="BM18665"/>
      <c r="BN18665"/>
    </row>
    <row r="18666" spans="61:66" x14ac:dyDescent="0.25">
      <c r="BI18666"/>
      <c r="BJ18666"/>
      <c r="BK18666"/>
      <c r="BL18666"/>
      <c r="BM18666"/>
      <c r="BN18666"/>
    </row>
    <row r="18667" spans="61:66" x14ac:dyDescent="0.25">
      <c r="BI18667"/>
      <c r="BJ18667"/>
      <c r="BK18667"/>
      <c r="BL18667"/>
      <c r="BM18667"/>
      <c r="BN18667"/>
    </row>
    <row r="18668" spans="61:66" x14ac:dyDescent="0.25">
      <c r="BI18668"/>
      <c r="BJ18668"/>
      <c r="BK18668"/>
      <c r="BL18668"/>
      <c r="BM18668"/>
      <c r="BN18668"/>
    </row>
    <row r="18669" spans="61:66" x14ac:dyDescent="0.25">
      <c r="BI18669"/>
      <c r="BJ18669"/>
      <c r="BK18669"/>
      <c r="BL18669"/>
      <c r="BM18669"/>
      <c r="BN18669"/>
    </row>
    <row r="18670" spans="61:66" x14ac:dyDescent="0.25">
      <c r="BI18670"/>
      <c r="BJ18670"/>
      <c r="BK18670"/>
      <c r="BL18670"/>
      <c r="BM18670"/>
      <c r="BN18670"/>
    </row>
    <row r="18671" spans="61:66" x14ac:dyDescent="0.25">
      <c r="BI18671"/>
      <c r="BJ18671"/>
      <c r="BK18671"/>
      <c r="BL18671"/>
      <c r="BM18671"/>
      <c r="BN18671"/>
    </row>
    <row r="18672" spans="61:66" x14ac:dyDescent="0.25">
      <c r="BI18672"/>
      <c r="BJ18672"/>
      <c r="BK18672"/>
      <c r="BL18672"/>
      <c r="BM18672"/>
      <c r="BN18672"/>
    </row>
    <row r="18673" spans="61:66" x14ac:dyDescent="0.25">
      <c r="BI18673"/>
      <c r="BJ18673"/>
      <c r="BK18673"/>
      <c r="BL18673"/>
      <c r="BM18673"/>
      <c r="BN18673"/>
    </row>
    <row r="18674" spans="61:66" x14ac:dyDescent="0.25">
      <c r="BI18674"/>
      <c r="BJ18674"/>
      <c r="BK18674"/>
      <c r="BL18674"/>
      <c r="BM18674"/>
      <c r="BN18674"/>
    </row>
    <row r="18675" spans="61:66" x14ac:dyDescent="0.25">
      <c r="BI18675"/>
      <c r="BJ18675"/>
      <c r="BK18675"/>
      <c r="BL18675"/>
      <c r="BM18675"/>
      <c r="BN18675"/>
    </row>
    <row r="18676" spans="61:66" x14ac:dyDescent="0.25">
      <c r="BI18676"/>
      <c r="BJ18676"/>
      <c r="BK18676"/>
      <c r="BL18676"/>
      <c r="BM18676"/>
      <c r="BN18676"/>
    </row>
    <row r="18677" spans="61:66" x14ac:dyDescent="0.25">
      <c r="BI18677"/>
      <c r="BJ18677"/>
      <c r="BK18677"/>
      <c r="BL18677"/>
      <c r="BM18677"/>
      <c r="BN18677"/>
    </row>
    <row r="18678" spans="61:66" x14ac:dyDescent="0.25">
      <c r="BI18678"/>
      <c r="BJ18678"/>
      <c r="BK18678"/>
      <c r="BL18678"/>
      <c r="BM18678"/>
      <c r="BN18678"/>
    </row>
    <row r="18679" spans="61:66" x14ac:dyDescent="0.25">
      <c r="BI18679"/>
      <c r="BJ18679"/>
      <c r="BK18679"/>
      <c r="BL18679"/>
      <c r="BM18679"/>
      <c r="BN18679"/>
    </row>
    <row r="18680" spans="61:66" x14ac:dyDescent="0.25">
      <c r="BI18680"/>
      <c r="BJ18680"/>
      <c r="BK18680"/>
      <c r="BL18680"/>
      <c r="BM18680"/>
      <c r="BN18680"/>
    </row>
    <row r="18681" spans="61:66" x14ac:dyDescent="0.25">
      <c r="BI18681"/>
      <c r="BJ18681"/>
      <c r="BK18681"/>
      <c r="BL18681"/>
      <c r="BM18681"/>
      <c r="BN18681"/>
    </row>
    <row r="18682" spans="61:66" x14ac:dyDescent="0.25">
      <c r="BI18682"/>
      <c r="BJ18682"/>
      <c r="BK18682"/>
      <c r="BL18682"/>
      <c r="BM18682"/>
      <c r="BN18682"/>
    </row>
    <row r="18683" spans="61:66" x14ac:dyDescent="0.25">
      <c r="BI18683"/>
      <c r="BJ18683"/>
      <c r="BK18683"/>
      <c r="BL18683"/>
      <c r="BM18683"/>
      <c r="BN18683"/>
    </row>
    <row r="18684" spans="61:66" x14ac:dyDescent="0.25">
      <c r="BI18684"/>
      <c r="BJ18684"/>
      <c r="BK18684"/>
      <c r="BL18684"/>
      <c r="BM18684"/>
      <c r="BN18684"/>
    </row>
    <row r="18685" spans="61:66" x14ac:dyDescent="0.25">
      <c r="BI18685"/>
      <c r="BJ18685"/>
      <c r="BK18685"/>
      <c r="BL18685"/>
      <c r="BM18685"/>
      <c r="BN18685"/>
    </row>
    <row r="18686" spans="61:66" x14ac:dyDescent="0.25">
      <c r="BI18686"/>
      <c r="BJ18686"/>
      <c r="BK18686"/>
      <c r="BL18686"/>
      <c r="BM18686"/>
      <c r="BN18686"/>
    </row>
    <row r="18687" spans="61:66" x14ac:dyDescent="0.25">
      <c r="BI18687"/>
      <c r="BJ18687"/>
      <c r="BK18687"/>
      <c r="BL18687"/>
      <c r="BM18687"/>
      <c r="BN18687"/>
    </row>
    <row r="18688" spans="61:66" x14ac:dyDescent="0.25">
      <c r="BI18688"/>
      <c r="BJ18688"/>
      <c r="BK18688"/>
      <c r="BL18688"/>
      <c r="BM18688"/>
      <c r="BN18688"/>
    </row>
    <row r="18689" spans="61:66" x14ac:dyDescent="0.25">
      <c r="BI18689"/>
      <c r="BJ18689"/>
      <c r="BK18689"/>
      <c r="BL18689"/>
      <c r="BM18689"/>
      <c r="BN18689"/>
    </row>
    <row r="18690" spans="61:66" x14ac:dyDescent="0.25">
      <c r="BI18690"/>
      <c r="BJ18690"/>
      <c r="BK18690"/>
      <c r="BL18690"/>
      <c r="BM18690"/>
      <c r="BN18690"/>
    </row>
    <row r="18691" spans="61:66" x14ac:dyDescent="0.25">
      <c r="BI18691"/>
      <c r="BJ18691"/>
      <c r="BK18691"/>
      <c r="BL18691"/>
      <c r="BM18691"/>
      <c r="BN18691"/>
    </row>
    <row r="18692" spans="61:66" x14ac:dyDescent="0.25">
      <c r="BI18692"/>
      <c r="BJ18692"/>
      <c r="BK18692"/>
      <c r="BL18692"/>
      <c r="BM18692"/>
      <c r="BN18692"/>
    </row>
    <row r="18693" spans="61:66" x14ac:dyDescent="0.25">
      <c r="BI18693"/>
      <c r="BJ18693"/>
      <c r="BK18693"/>
      <c r="BL18693"/>
      <c r="BM18693"/>
      <c r="BN18693"/>
    </row>
    <row r="18694" spans="61:66" x14ac:dyDescent="0.25">
      <c r="BI18694"/>
      <c r="BJ18694"/>
      <c r="BK18694"/>
      <c r="BL18694"/>
      <c r="BM18694"/>
      <c r="BN18694"/>
    </row>
    <row r="18695" spans="61:66" x14ac:dyDescent="0.25">
      <c r="BI18695"/>
      <c r="BJ18695"/>
      <c r="BK18695"/>
      <c r="BL18695"/>
      <c r="BM18695"/>
      <c r="BN18695"/>
    </row>
    <row r="18696" spans="61:66" x14ac:dyDescent="0.25">
      <c r="BI18696"/>
      <c r="BJ18696"/>
      <c r="BK18696"/>
      <c r="BL18696"/>
      <c r="BM18696"/>
      <c r="BN18696"/>
    </row>
    <row r="18697" spans="61:66" x14ac:dyDescent="0.25">
      <c r="BI18697"/>
      <c r="BJ18697"/>
      <c r="BK18697"/>
      <c r="BL18697"/>
      <c r="BM18697"/>
      <c r="BN18697"/>
    </row>
    <row r="18698" spans="61:66" x14ac:dyDescent="0.25">
      <c r="BI18698"/>
      <c r="BJ18698"/>
      <c r="BK18698"/>
      <c r="BL18698"/>
      <c r="BM18698"/>
      <c r="BN18698"/>
    </row>
    <row r="18699" spans="61:66" x14ac:dyDescent="0.25">
      <c r="BI18699"/>
      <c r="BJ18699"/>
      <c r="BK18699"/>
      <c r="BL18699"/>
      <c r="BM18699"/>
      <c r="BN18699"/>
    </row>
    <row r="18700" spans="61:66" x14ac:dyDescent="0.25">
      <c r="BI18700"/>
      <c r="BJ18700"/>
      <c r="BK18700"/>
      <c r="BL18700"/>
      <c r="BM18700"/>
      <c r="BN18700"/>
    </row>
    <row r="18701" spans="61:66" x14ac:dyDescent="0.25">
      <c r="BI18701"/>
      <c r="BJ18701"/>
      <c r="BK18701"/>
      <c r="BL18701"/>
      <c r="BM18701"/>
      <c r="BN18701"/>
    </row>
    <row r="18702" spans="61:66" x14ac:dyDescent="0.25">
      <c r="BI18702"/>
      <c r="BJ18702"/>
      <c r="BK18702"/>
      <c r="BL18702"/>
      <c r="BM18702"/>
      <c r="BN18702"/>
    </row>
    <row r="18703" spans="61:66" x14ac:dyDescent="0.25">
      <c r="BI18703"/>
      <c r="BJ18703"/>
      <c r="BK18703"/>
      <c r="BL18703"/>
      <c r="BM18703"/>
      <c r="BN18703"/>
    </row>
    <row r="18704" spans="61:66" x14ac:dyDescent="0.25">
      <c r="BI18704"/>
      <c r="BJ18704"/>
      <c r="BK18704"/>
      <c r="BL18704"/>
      <c r="BM18704"/>
      <c r="BN18704"/>
    </row>
    <row r="18705" spans="61:66" x14ac:dyDescent="0.25">
      <c r="BI18705"/>
      <c r="BJ18705"/>
      <c r="BK18705"/>
      <c r="BL18705"/>
      <c r="BM18705"/>
      <c r="BN18705"/>
    </row>
    <row r="18706" spans="61:66" x14ac:dyDescent="0.25">
      <c r="BI18706"/>
      <c r="BJ18706"/>
      <c r="BK18706"/>
      <c r="BL18706"/>
      <c r="BM18706"/>
      <c r="BN18706"/>
    </row>
    <row r="18707" spans="61:66" x14ac:dyDescent="0.25">
      <c r="BI18707"/>
      <c r="BJ18707"/>
      <c r="BK18707"/>
      <c r="BL18707"/>
      <c r="BM18707"/>
      <c r="BN18707"/>
    </row>
    <row r="18708" spans="61:66" x14ac:dyDescent="0.25">
      <c r="BI18708"/>
      <c r="BJ18708"/>
      <c r="BK18708"/>
      <c r="BL18708"/>
      <c r="BM18708"/>
      <c r="BN18708"/>
    </row>
    <row r="18709" spans="61:66" x14ac:dyDescent="0.25">
      <c r="BI18709"/>
      <c r="BJ18709"/>
      <c r="BK18709"/>
      <c r="BL18709"/>
      <c r="BM18709"/>
      <c r="BN18709"/>
    </row>
    <row r="18710" spans="61:66" x14ac:dyDescent="0.25">
      <c r="BI18710"/>
      <c r="BJ18710"/>
      <c r="BK18710"/>
      <c r="BL18710"/>
      <c r="BM18710"/>
      <c r="BN18710"/>
    </row>
    <row r="18711" spans="61:66" x14ac:dyDescent="0.25">
      <c r="BI18711"/>
      <c r="BJ18711"/>
      <c r="BK18711"/>
      <c r="BL18711"/>
      <c r="BM18711"/>
      <c r="BN18711"/>
    </row>
    <row r="18712" spans="61:66" x14ac:dyDescent="0.25">
      <c r="BI18712"/>
      <c r="BJ18712"/>
      <c r="BK18712"/>
      <c r="BL18712"/>
      <c r="BM18712"/>
      <c r="BN18712"/>
    </row>
    <row r="18713" spans="61:66" x14ac:dyDescent="0.25">
      <c r="BI18713"/>
      <c r="BJ18713"/>
      <c r="BK18713"/>
      <c r="BL18713"/>
      <c r="BM18713"/>
      <c r="BN18713"/>
    </row>
    <row r="18714" spans="61:66" x14ac:dyDescent="0.25">
      <c r="BI18714"/>
      <c r="BJ18714"/>
      <c r="BK18714"/>
      <c r="BL18714"/>
      <c r="BM18714"/>
      <c r="BN18714"/>
    </row>
    <row r="18715" spans="61:66" x14ac:dyDescent="0.25">
      <c r="BI18715"/>
      <c r="BJ18715"/>
      <c r="BK18715"/>
      <c r="BL18715"/>
      <c r="BM18715"/>
      <c r="BN18715"/>
    </row>
    <row r="18716" spans="61:66" x14ac:dyDescent="0.25">
      <c r="BI18716"/>
      <c r="BJ18716"/>
      <c r="BK18716"/>
      <c r="BL18716"/>
      <c r="BM18716"/>
      <c r="BN18716"/>
    </row>
    <row r="18717" spans="61:66" x14ac:dyDescent="0.25">
      <c r="BI18717"/>
      <c r="BJ18717"/>
      <c r="BK18717"/>
      <c r="BL18717"/>
      <c r="BM18717"/>
      <c r="BN18717"/>
    </row>
    <row r="18718" spans="61:66" x14ac:dyDescent="0.25">
      <c r="BI18718"/>
      <c r="BJ18718"/>
      <c r="BK18718"/>
      <c r="BL18718"/>
      <c r="BM18718"/>
      <c r="BN18718"/>
    </row>
    <row r="18719" spans="61:66" x14ac:dyDescent="0.25">
      <c r="BI18719"/>
      <c r="BJ18719"/>
      <c r="BK18719"/>
      <c r="BL18719"/>
      <c r="BM18719"/>
      <c r="BN18719"/>
    </row>
    <row r="18720" spans="61:66" x14ac:dyDescent="0.25">
      <c r="BI18720"/>
      <c r="BJ18720"/>
      <c r="BK18720"/>
      <c r="BL18720"/>
      <c r="BM18720"/>
      <c r="BN18720"/>
    </row>
    <row r="18721" spans="61:66" x14ac:dyDescent="0.25">
      <c r="BI18721"/>
      <c r="BJ18721"/>
      <c r="BK18721"/>
      <c r="BL18721"/>
      <c r="BM18721"/>
      <c r="BN18721"/>
    </row>
    <row r="18722" spans="61:66" x14ac:dyDescent="0.25">
      <c r="BI18722"/>
      <c r="BJ18722"/>
      <c r="BK18722"/>
      <c r="BL18722"/>
      <c r="BM18722"/>
      <c r="BN18722"/>
    </row>
    <row r="18723" spans="61:66" x14ac:dyDescent="0.25">
      <c r="BI18723"/>
      <c r="BJ18723"/>
      <c r="BK18723"/>
      <c r="BL18723"/>
      <c r="BM18723"/>
      <c r="BN18723"/>
    </row>
    <row r="18724" spans="61:66" x14ac:dyDescent="0.25">
      <c r="BI18724"/>
      <c r="BJ18724"/>
      <c r="BK18724"/>
      <c r="BL18724"/>
      <c r="BM18724"/>
      <c r="BN18724"/>
    </row>
    <row r="18725" spans="61:66" x14ac:dyDescent="0.25">
      <c r="BI18725"/>
      <c r="BJ18725"/>
      <c r="BK18725"/>
      <c r="BL18725"/>
      <c r="BM18725"/>
      <c r="BN18725"/>
    </row>
    <row r="18726" spans="61:66" x14ac:dyDescent="0.25">
      <c r="BI18726"/>
      <c r="BJ18726"/>
      <c r="BK18726"/>
      <c r="BL18726"/>
      <c r="BM18726"/>
      <c r="BN18726"/>
    </row>
    <row r="18727" spans="61:66" x14ac:dyDescent="0.25">
      <c r="BI18727"/>
      <c r="BJ18727"/>
      <c r="BK18727"/>
      <c r="BL18727"/>
      <c r="BM18727"/>
      <c r="BN18727"/>
    </row>
    <row r="18728" spans="61:66" x14ac:dyDescent="0.25">
      <c r="BI18728"/>
      <c r="BJ18728"/>
      <c r="BK18728"/>
      <c r="BL18728"/>
      <c r="BM18728"/>
      <c r="BN18728"/>
    </row>
    <row r="18729" spans="61:66" x14ac:dyDescent="0.25">
      <c r="BI18729"/>
      <c r="BJ18729"/>
      <c r="BK18729"/>
      <c r="BL18729"/>
      <c r="BM18729"/>
      <c r="BN18729"/>
    </row>
    <row r="18730" spans="61:66" x14ac:dyDescent="0.25">
      <c r="BI18730"/>
      <c r="BJ18730"/>
      <c r="BK18730"/>
      <c r="BL18730"/>
      <c r="BM18730"/>
      <c r="BN18730"/>
    </row>
    <row r="18731" spans="61:66" x14ac:dyDescent="0.25">
      <c r="BI18731"/>
      <c r="BJ18731"/>
      <c r="BK18731"/>
      <c r="BL18731"/>
      <c r="BM18731"/>
      <c r="BN18731"/>
    </row>
    <row r="18732" spans="61:66" x14ac:dyDescent="0.25">
      <c r="BI18732"/>
      <c r="BJ18732"/>
      <c r="BK18732"/>
      <c r="BL18732"/>
      <c r="BM18732"/>
      <c r="BN18732"/>
    </row>
    <row r="18733" spans="61:66" x14ac:dyDescent="0.25">
      <c r="BI18733"/>
      <c r="BJ18733"/>
      <c r="BK18733"/>
      <c r="BL18733"/>
      <c r="BM18733"/>
      <c r="BN18733"/>
    </row>
    <row r="18734" spans="61:66" x14ac:dyDescent="0.25">
      <c r="BI18734"/>
      <c r="BJ18734"/>
      <c r="BK18734"/>
      <c r="BL18734"/>
      <c r="BM18734"/>
      <c r="BN18734"/>
    </row>
    <row r="18735" spans="61:66" x14ac:dyDescent="0.25">
      <c r="BI18735"/>
      <c r="BJ18735"/>
      <c r="BK18735"/>
      <c r="BL18735"/>
      <c r="BM18735"/>
      <c r="BN18735"/>
    </row>
    <row r="18736" spans="61:66" x14ac:dyDescent="0.25">
      <c r="BI18736"/>
      <c r="BJ18736"/>
      <c r="BK18736"/>
      <c r="BL18736"/>
      <c r="BM18736"/>
      <c r="BN18736"/>
    </row>
    <row r="18737" spans="61:66" x14ac:dyDescent="0.25">
      <c r="BI18737"/>
      <c r="BJ18737"/>
      <c r="BK18737"/>
      <c r="BL18737"/>
      <c r="BM18737"/>
      <c r="BN18737"/>
    </row>
    <row r="18738" spans="61:66" x14ac:dyDescent="0.25">
      <c r="BI18738"/>
      <c r="BJ18738"/>
      <c r="BK18738"/>
      <c r="BL18738"/>
      <c r="BM18738"/>
      <c r="BN18738"/>
    </row>
    <row r="18739" spans="61:66" x14ac:dyDescent="0.25">
      <c r="BI18739"/>
      <c r="BJ18739"/>
      <c r="BK18739"/>
      <c r="BL18739"/>
      <c r="BM18739"/>
      <c r="BN18739"/>
    </row>
    <row r="18740" spans="61:66" x14ac:dyDescent="0.25">
      <c r="BI18740"/>
      <c r="BJ18740"/>
      <c r="BK18740"/>
      <c r="BL18740"/>
      <c r="BM18740"/>
      <c r="BN18740"/>
    </row>
    <row r="18741" spans="61:66" x14ac:dyDescent="0.25">
      <c r="BI18741"/>
      <c r="BJ18741"/>
      <c r="BK18741"/>
      <c r="BL18741"/>
      <c r="BM18741"/>
      <c r="BN18741"/>
    </row>
    <row r="18742" spans="61:66" x14ac:dyDescent="0.25">
      <c r="BI18742"/>
      <c r="BJ18742"/>
      <c r="BK18742"/>
      <c r="BL18742"/>
      <c r="BM18742"/>
      <c r="BN18742"/>
    </row>
    <row r="18743" spans="61:66" x14ac:dyDescent="0.25">
      <c r="BI18743"/>
      <c r="BJ18743"/>
      <c r="BK18743"/>
      <c r="BL18743"/>
      <c r="BM18743"/>
      <c r="BN18743"/>
    </row>
    <row r="18744" spans="61:66" x14ac:dyDescent="0.25">
      <c r="BI18744"/>
      <c r="BJ18744"/>
      <c r="BK18744"/>
      <c r="BL18744"/>
      <c r="BM18744"/>
      <c r="BN18744"/>
    </row>
    <row r="18745" spans="61:66" x14ac:dyDescent="0.25">
      <c r="BI18745"/>
      <c r="BJ18745"/>
      <c r="BK18745"/>
      <c r="BL18745"/>
      <c r="BM18745"/>
      <c r="BN18745"/>
    </row>
    <row r="18746" spans="61:66" x14ac:dyDescent="0.25">
      <c r="BI18746"/>
      <c r="BJ18746"/>
      <c r="BK18746"/>
      <c r="BL18746"/>
      <c r="BM18746"/>
      <c r="BN18746"/>
    </row>
    <row r="18747" spans="61:66" x14ac:dyDescent="0.25">
      <c r="BI18747"/>
      <c r="BJ18747"/>
      <c r="BK18747"/>
      <c r="BL18747"/>
      <c r="BM18747"/>
      <c r="BN18747"/>
    </row>
    <row r="18748" spans="61:66" x14ac:dyDescent="0.25">
      <c r="BI18748"/>
      <c r="BJ18748"/>
      <c r="BK18748"/>
      <c r="BL18748"/>
      <c r="BM18748"/>
      <c r="BN18748"/>
    </row>
    <row r="18749" spans="61:66" x14ac:dyDescent="0.25">
      <c r="BI18749"/>
      <c r="BJ18749"/>
      <c r="BK18749"/>
      <c r="BL18749"/>
      <c r="BM18749"/>
      <c r="BN18749"/>
    </row>
    <row r="18750" spans="61:66" x14ac:dyDescent="0.25">
      <c r="BI18750"/>
      <c r="BJ18750"/>
      <c r="BK18750"/>
      <c r="BL18750"/>
      <c r="BM18750"/>
      <c r="BN18750"/>
    </row>
    <row r="18751" spans="61:66" x14ac:dyDescent="0.25">
      <c r="BI18751"/>
      <c r="BJ18751"/>
      <c r="BK18751"/>
      <c r="BL18751"/>
      <c r="BM18751"/>
      <c r="BN18751"/>
    </row>
    <row r="18752" spans="61:66" x14ac:dyDescent="0.25">
      <c r="BI18752"/>
      <c r="BJ18752"/>
      <c r="BK18752"/>
      <c r="BL18752"/>
      <c r="BM18752"/>
      <c r="BN18752"/>
    </row>
    <row r="18753" spans="61:66" x14ac:dyDescent="0.25">
      <c r="BI18753"/>
      <c r="BJ18753"/>
      <c r="BK18753"/>
      <c r="BL18753"/>
      <c r="BM18753"/>
      <c r="BN18753"/>
    </row>
    <row r="18754" spans="61:66" x14ac:dyDescent="0.25">
      <c r="BI18754"/>
      <c r="BJ18754"/>
      <c r="BK18754"/>
      <c r="BL18754"/>
      <c r="BM18754"/>
      <c r="BN18754"/>
    </row>
    <row r="18755" spans="61:66" x14ac:dyDescent="0.25">
      <c r="BI18755"/>
      <c r="BJ18755"/>
      <c r="BK18755"/>
      <c r="BL18755"/>
      <c r="BM18755"/>
      <c r="BN18755"/>
    </row>
    <row r="18756" spans="61:66" x14ac:dyDescent="0.25">
      <c r="BI18756"/>
      <c r="BJ18756"/>
      <c r="BK18756"/>
      <c r="BL18756"/>
      <c r="BM18756"/>
      <c r="BN18756"/>
    </row>
    <row r="18757" spans="61:66" x14ac:dyDescent="0.25">
      <c r="BI18757"/>
      <c r="BJ18757"/>
      <c r="BK18757"/>
      <c r="BL18757"/>
      <c r="BM18757"/>
      <c r="BN18757"/>
    </row>
    <row r="18758" spans="61:66" x14ac:dyDescent="0.25">
      <c r="BI18758"/>
      <c r="BJ18758"/>
      <c r="BK18758"/>
      <c r="BL18758"/>
      <c r="BM18758"/>
      <c r="BN18758"/>
    </row>
    <row r="18759" spans="61:66" x14ac:dyDescent="0.25">
      <c r="BI18759"/>
      <c r="BJ18759"/>
      <c r="BK18759"/>
      <c r="BL18759"/>
      <c r="BM18759"/>
      <c r="BN18759"/>
    </row>
    <row r="18760" spans="61:66" x14ac:dyDescent="0.25">
      <c r="BI18760"/>
      <c r="BJ18760"/>
      <c r="BK18760"/>
      <c r="BL18760"/>
      <c r="BM18760"/>
      <c r="BN18760"/>
    </row>
    <row r="18761" spans="61:66" x14ac:dyDescent="0.25">
      <c r="BI18761"/>
      <c r="BJ18761"/>
      <c r="BK18761"/>
      <c r="BL18761"/>
      <c r="BM18761"/>
      <c r="BN18761"/>
    </row>
    <row r="18762" spans="61:66" x14ac:dyDescent="0.25">
      <c r="BI18762"/>
      <c r="BJ18762"/>
      <c r="BK18762"/>
      <c r="BL18762"/>
      <c r="BM18762"/>
      <c r="BN18762"/>
    </row>
    <row r="18763" spans="61:66" x14ac:dyDescent="0.25">
      <c r="BI18763"/>
      <c r="BJ18763"/>
      <c r="BK18763"/>
      <c r="BL18763"/>
      <c r="BM18763"/>
      <c r="BN18763"/>
    </row>
    <row r="18764" spans="61:66" x14ac:dyDescent="0.25">
      <c r="BI18764"/>
      <c r="BJ18764"/>
      <c r="BK18764"/>
      <c r="BL18764"/>
      <c r="BM18764"/>
      <c r="BN18764"/>
    </row>
    <row r="18765" spans="61:66" x14ac:dyDescent="0.25">
      <c r="BI18765"/>
      <c r="BJ18765"/>
      <c r="BK18765"/>
      <c r="BL18765"/>
      <c r="BM18765"/>
      <c r="BN18765"/>
    </row>
    <row r="18766" spans="61:66" x14ac:dyDescent="0.25">
      <c r="BI18766"/>
      <c r="BJ18766"/>
      <c r="BK18766"/>
      <c r="BL18766"/>
      <c r="BM18766"/>
      <c r="BN18766"/>
    </row>
    <row r="18767" spans="61:66" x14ac:dyDescent="0.25">
      <c r="BI18767"/>
      <c r="BJ18767"/>
      <c r="BK18767"/>
      <c r="BL18767"/>
      <c r="BM18767"/>
      <c r="BN18767"/>
    </row>
    <row r="18768" spans="61:66" x14ac:dyDescent="0.25">
      <c r="BI18768"/>
      <c r="BJ18768"/>
      <c r="BK18768"/>
      <c r="BL18768"/>
      <c r="BM18768"/>
      <c r="BN18768"/>
    </row>
    <row r="18769" spans="61:66" x14ac:dyDescent="0.25">
      <c r="BI18769"/>
      <c r="BJ18769"/>
      <c r="BK18769"/>
      <c r="BL18769"/>
      <c r="BM18769"/>
      <c r="BN18769"/>
    </row>
    <row r="18770" spans="61:66" x14ac:dyDescent="0.25">
      <c r="BI18770"/>
      <c r="BJ18770"/>
      <c r="BK18770"/>
      <c r="BL18770"/>
      <c r="BM18770"/>
      <c r="BN18770"/>
    </row>
    <row r="18771" spans="61:66" x14ac:dyDescent="0.25">
      <c r="BI18771"/>
      <c r="BJ18771"/>
      <c r="BK18771"/>
      <c r="BL18771"/>
      <c r="BM18771"/>
      <c r="BN18771"/>
    </row>
    <row r="18772" spans="61:66" x14ac:dyDescent="0.25">
      <c r="BI18772"/>
      <c r="BJ18772"/>
      <c r="BK18772"/>
      <c r="BL18772"/>
      <c r="BM18772"/>
      <c r="BN18772"/>
    </row>
    <row r="18773" spans="61:66" x14ac:dyDescent="0.25">
      <c r="BI18773"/>
      <c r="BJ18773"/>
      <c r="BK18773"/>
      <c r="BL18773"/>
      <c r="BM18773"/>
      <c r="BN18773"/>
    </row>
    <row r="18774" spans="61:66" x14ac:dyDescent="0.25">
      <c r="BI18774"/>
      <c r="BJ18774"/>
      <c r="BK18774"/>
      <c r="BL18774"/>
      <c r="BM18774"/>
      <c r="BN18774"/>
    </row>
    <row r="18775" spans="61:66" x14ac:dyDescent="0.25">
      <c r="BI18775"/>
      <c r="BJ18775"/>
      <c r="BK18775"/>
      <c r="BL18775"/>
      <c r="BM18775"/>
      <c r="BN18775"/>
    </row>
    <row r="18776" spans="61:66" x14ac:dyDescent="0.25">
      <c r="BI18776"/>
      <c r="BJ18776"/>
      <c r="BK18776"/>
      <c r="BL18776"/>
      <c r="BM18776"/>
      <c r="BN18776"/>
    </row>
    <row r="18777" spans="61:66" x14ac:dyDescent="0.25">
      <c r="BI18777"/>
      <c r="BJ18777"/>
      <c r="BK18777"/>
      <c r="BL18777"/>
      <c r="BM18777"/>
      <c r="BN18777"/>
    </row>
    <row r="18778" spans="61:66" x14ac:dyDescent="0.25">
      <c r="BI18778"/>
      <c r="BJ18778"/>
      <c r="BK18778"/>
      <c r="BL18778"/>
      <c r="BM18778"/>
      <c r="BN18778"/>
    </row>
    <row r="18779" spans="61:66" x14ac:dyDescent="0.25">
      <c r="BI18779"/>
      <c r="BJ18779"/>
      <c r="BK18779"/>
      <c r="BL18779"/>
      <c r="BM18779"/>
      <c r="BN18779"/>
    </row>
    <row r="18780" spans="61:66" x14ac:dyDescent="0.25">
      <c r="BI18780"/>
      <c r="BJ18780"/>
      <c r="BK18780"/>
      <c r="BL18780"/>
      <c r="BM18780"/>
      <c r="BN18780"/>
    </row>
    <row r="18781" spans="61:66" x14ac:dyDescent="0.25">
      <c r="BI18781"/>
      <c r="BJ18781"/>
      <c r="BK18781"/>
      <c r="BL18781"/>
      <c r="BM18781"/>
      <c r="BN18781"/>
    </row>
    <row r="18782" spans="61:66" x14ac:dyDescent="0.25">
      <c r="BI18782"/>
      <c r="BJ18782"/>
      <c r="BK18782"/>
      <c r="BL18782"/>
      <c r="BM18782"/>
      <c r="BN18782"/>
    </row>
    <row r="18783" spans="61:66" x14ac:dyDescent="0.25">
      <c r="BI18783"/>
      <c r="BJ18783"/>
      <c r="BK18783"/>
      <c r="BL18783"/>
      <c r="BM18783"/>
      <c r="BN18783"/>
    </row>
    <row r="18784" spans="61:66" x14ac:dyDescent="0.25">
      <c r="BI18784"/>
      <c r="BJ18784"/>
      <c r="BK18784"/>
      <c r="BL18784"/>
      <c r="BM18784"/>
      <c r="BN18784"/>
    </row>
    <row r="18785" spans="61:66" x14ac:dyDescent="0.25">
      <c r="BI18785"/>
      <c r="BJ18785"/>
      <c r="BK18785"/>
      <c r="BL18785"/>
      <c r="BM18785"/>
      <c r="BN18785"/>
    </row>
    <row r="18786" spans="61:66" x14ac:dyDescent="0.25">
      <c r="BI18786"/>
      <c r="BJ18786"/>
      <c r="BK18786"/>
      <c r="BL18786"/>
      <c r="BM18786"/>
      <c r="BN18786"/>
    </row>
    <row r="18787" spans="61:66" x14ac:dyDescent="0.25">
      <c r="BI18787"/>
      <c r="BJ18787"/>
      <c r="BK18787"/>
      <c r="BL18787"/>
      <c r="BM18787"/>
      <c r="BN18787"/>
    </row>
    <row r="18788" spans="61:66" x14ac:dyDescent="0.25">
      <c r="BI18788"/>
      <c r="BJ18788"/>
      <c r="BK18788"/>
      <c r="BL18788"/>
      <c r="BM18788"/>
      <c r="BN18788"/>
    </row>
    <row r="18789" spans="61:66" x14ac:dyDescent="0.25">
      <c r="BI18789"/>
      <c r="BJ18789"/>
      <c r="BK18789"/>
      <c r="BL18789"/>
      <c r="BM18789"/>
      <c r="BN18789"/>
    </row>
    <row r="18790" spans="61:66" x14ac:dyDescent="0.25">
      <c r="BI18790"/>
      <c r="BJ18790"/>
      <c r="BK18790"/>
      <c r="BL18790"/>
      <c r="BM18790"/>
      <c r="BN18790"/>
    </row>
    <row r="18791" spans="61:66" x14ac:dyDescent="0.25">
      <c r="BI18791"/>
      <c r="BJ18791"/>
      <c r="BK18791"/>
      <c r="BL18791"/>
      <c r="BM18791"/>
      <c r="BN18791"/>
    </row>
    <row r="18792" spans="61:66" x14ac:dyDescent="0.25">
      <c r="BI18792"/>
      <c r="BJ18792"/>
      <c r="BK18792"/>
      <c r="BL18792"/>
      <c r="BM18792"/>
      <c r="BN18792"/>
    </row>
    <row r="18793" spans="61:66" x14ac:dyDescent="0.25">
      <c r="BI18793"/>
      <c r="BJ18793"/>
      <c r="BK18793"/>
      <c r="BL18793"/>
      <c r="BM18793"/>
      <c r="BN18793"/>
    </row>
    <row r="18794" spans="61:66" x14ac:dyDescent="0.25">
      <c r="BI18794"/>
      <c r="BJ18794"/>
      <c r="BK18794"/>
      <c r="BL18794"/>
      <c r="BM18794"/>
      <c r="BN18794"/>
    </row>
    <row r="18795" spans="61:66" x14ac:dyDescent="0.25">
      <c r="BI18795"/>
      <c r="BJ18795"/>
      <c r="BK18795"/>
      <c r="BL18795"/>
      <c r="BM18795"/>
      <c r="BN18795"/>
    </row>
    <row r="18796" spans="61:66" x14ac:dyDescent="0.25">
      <c r="BI18796"/>
      <c r="BJ18796"/>
      <c r="BK18796"/>
      <c r="BL18796"/>
      <c r="BM18796"/>
      <c r="BN18796"/>
    </row>
    <row r="18797" spans="61:66" x14ac:dyDescent="0.25">
      <c r="BI18797"/>
      <c r="BJ18797"/>
      <c r="BK18797"/>
      <c r="BL18797"/>
      <c r="BM18797"/>
      <c r="BN18797"/>
    </row>
    <row r="18798" spans="61:66" x14ac:dyDescent="0.25">
      <c r="BI18798"/>
      <c r="BJ18798"/>
      <c r="BK18798"/>
      <c r="BL18798"/>
      <c r="BM18798"/>
      <c r="BN18798"/>
    </row>
    <row r="18799" spans="61:66" x14ac:dyDescent="0.25">
      <c r="BI18799"/>
      <c r="BJ18799"/>
      <c r="BK18799"/>
      <c r="BL18799"/>
      <c r="BM18799"/>
      <c r="BN18799"/>
    </row>
    <row r="18800" spans="61:66" x14ac:dyDescent="0.25">
      <c r="BI18800"/>
      <c r="BJ18800"/>
      <c r="BK18800"/>
      <c r="BL18800"/>
      <c r="BM18800"/>
      <c r="BN18800"/>
    </row>
    <row r="18801" spans="61:66" x14ac:dyDescent="0.25">
      <c r="BI18801"/>
      <c r="BJ18801"/>
      <c r="BK18801"/>
      <c r="BL18801"/>
      <c r="BM18801"/>
      <c r="BN18801"/>
    </row>
    <row r="18802" spans="61:66" x14ac:dyDescent="0.25">
      <c r="BI18802"/>
      <c r="BJ18802"/>
      <c r="BK18802"/>
      <c r="BL18802"/>
      <c r="BM18802"/>
      <c r="BN18802"/>
    </row>
    <row r="18803" spans="61:66" x14ac:dyDescent="0.25">
      <c r="BI18803"/>
      <c r="BJ18803"/>
      <c r="BK18803"/>
      <c r="BL18803"/>
      <c r="BM18803"/>
      <c r="BN18803"/>
    </row>
    <row r="18804" spans="61:66" x14ac:dyDescent="0.25">
      <c r="BI18804"/>
      <c r="BJ18804"/>
      <c r="BK18804"/>
      <c r="BL18804"/>
      <c r="BM18804"/>
      <c r="BN18804"/>
    </row>
    <row r="18805" spans="61:66" x14ac:dyDescent="0.25">
      <c r="BI18805"/>
      <c r="BJ18805"/>
      <c r="BK18805"/>
      <c r="BL18805"/>
      <c r="BM18805"/>
      <c r="BN18805"/>
    </row>
    <row r="18806" spans="61:66" x14ac:dyDescent="0.25">
      <c r="BI18806"/>
      <c r="BJ18806"/>
      <c r="BK18806"/>
      <c r="BL18806"/>
      <c r="BM18806"/>
      <c r="BN18806"/>
    </row>
    <row r="18807" spans="61:66" x14ac:dyDescent="0.25">
      <c r="BI18807"/>
      <c r="BJ18807"/>
      <c r="BK18807"/>
      <c r="BL18807"/>
      <c r="BM18807"/>
      <c r="BN18807"/>
    </row>
    <row r="18808" spans="61:66" x14ac:dyDescent="0.25">
      <c r="BI18808"/>
      <c r="BJ18808"/>
      <c r="BK18808"/>
      <c r="BL18808"/>
      <c r="BM18808"/>
      <c r="BN18808"/>
    </row>
    <row r="18809" spans="61:66" x14ac:dyDescent="0.25">
      <c r="BI18809"/>
      <c r="BJ18809"/>
      <c r="BK18809"/>
      <c r="BL18809"/>
      <c r="BM18809"/>
      <c r="BN18809"/>
    </row>
    <row r="18810" spans="61:66" x14ac:dyDescent="0.25">
      <c r="BI18810"/>
      <c r="BJ18810"/>
      <c r="BK18810"/>
      <c r="BL18810"/>
      <c r="BM18810"/>
      <c r="BN18810"/>
    </row>
    <row r="18811" spans="61:66" x14ac:dyDescent="0.25">
      <c r="BI18811"/>
      <c r="BJ18811"/>
      <c r="BK18811"/>
      <c r="BL18811"/>
      <c r="BM18811"/>
      <c r="BN18811"/>
    </row>
    <row r="18812" spans="61:66" x14ac:dyDescent="0.25">
      <c r="BI18812"/>
      <c r="BJ18812"/>
      <c r="BK18812"/>
      <c r="BL18812"/>
      <c r="BM18812"/>
      <c r="BN18812"/>
    </row>
    <row r="18813" spans="61:66" x14ac:dyDescent="0.25">
      <c r="BI18813"/>
      <c r="BJ18813"/>
      <c r="BK18813"/>
      <c r="BL18813"/>
      <c r="BM18813"/>
      <c r="BN18813"/>
    </row>
    <row r="18814" spans="61:66" x14ac:dyDescent="0.25">
      <c r="BI18814"/>
      <c r="BJ18814"/>
      <c r="BK18814"/>
      <c r="BL18814"/>
      <c r="BM18814"/>
      <c r="BN18814"/>
    </row>
    <row r="18815" spans="61:66" x14ac:dyDescent="0.25">
      <c r="BI18815"/>
      <c r="BJ18815"/>
      <c r="BK18815"/>
      <c r="BL18815"/>
      <c r="BM18815"/>
      <c r="BN18815"/>
    </row>
    <row r="18816" spans="61:66" x14ac:dyDescent="0.25">
      <c r="BI18816"/>
      <c r="BJ18816"/>
      <c r="BK18816"/>
      <c r="BL18816"/>
      <c r="BM18816"/>
      <c r="BN18816"/>
    </row>
    <row r="18817" spans="61:66" x14ac:dyDescent="0.25">
      <c r="BI18817"/>
      <c r="BJ18817"/>
      <c r="BK18817"/>
      <c r="BL18817"/>
      <c r="BM18817"/>
      <c r="BN18817"/>
    </row>
    <row r="18818" spans="61:66" x14ac:dyDescent="0.25">
      <c r="BI18818"/>
      <c r="BJ18818"/>
      <c r="BK18818"/>
      <c r="BL18818"/>
      <c r="BM18818"/>
      <c r="BN18818"/>
    </row>
    <row r="18819" spans="61:66" x14ac:dyDescent="0.25">
      <c r="BI18819"/>
      <c r="BJ18819"/>
      <c r="BK18819"/>
      <c r="BL18819"/>
      <c r="BM18819"/>
      <c r="BN18819"/>
    </row>
    <row r="18820" spans="61:66" x14ac:dyDescent="0.25">
      <c r="BI18820"/>
      <c r="BJ18820"/>
      <c r="BK18820"/>
      <c r="BL18820"/>
      <c r="BM18820"/>
      <c r="BN18820"/>
    </row>
    <row r="18821" spans="61:66" x14ac:dyDescent="0.25">
      <c r="BI18821"/>
      <c r="BJ18821"/>
      <c r="BK18821"/>
      <c r="BL18821"/>
      <c r="BM18821"/>
      <c r="BN18821"/>
    </row>
    <row r="18822" spans="61:66" x14ac:dyDescent="0.25">
      <c r="BI18822"/>
      <c r="BJ18822"/>
      <c r="BK18822"/>
      <c r="BL18822"/>
      <c r="BM18822"/>
      <c r="BN18822"/>
    </row>
    <row r="18823" spans="61:66" x14ac:dyDescent="0.25">
      <c r="BI18823"/>
      <c r="BJ18823"/>
      <c r="BK18823"/>
      <c r="BL18823"/>
      <c r="BM18823"/>
      <c r="BN18823"/>
    </row>
    <row r="18824" spans="61:66" x14ac:dyDescent="0.25">
      <c r="BI18824"/>
      <c r="BJ18824"/>
      <c r="BK18824"/>
      <c r="BL18824"/>
      <c r="BM18824"/>
      <c r="BN18824"/>
    </row>
    <row r="18825" spans="61:66" x14ac:dyDescent="0.25">
      <c r="BI18825"/>
      <c r="BJ18825"/>
      <c r="BK18825"/>
      <c r="BL18825"/>
      <c r="BM18825"/>
      <c r="BN18825"/>
    </row>
    <row r="18826" spans="61:66" x14ac:dyDescent="0.25">
      <c r="BI18826"/>
      <c r="BJ18826"/>
      <c r="BK18826"/>
      <c r="BL18826"/>
      <c r="BM18826"/>
      <c r="BN18826"/>
    </row>
    <row r="18827" spans="61:66" x14ac:dyDescent="0.25">
      <c r="BI18827"/>
      <c r="BJ18827"/>
      <c r="BK18827"/>
      <c r="BL18827"/>
      <c r="BM18827"/>
      <c r="BN18827"/>
    </row>
    <row r="18828" spans="61:66" x14ac:dyDescent="0.25">
      <c r="BI18828"/>
      <c r="BJ18828"/>
      <c r="BK18828"/>
      <c r="BL18828"/>
      <c r="BM18828"/>
      <c r="BN18828"/>
    </row>
    <row r="18829" spans="61:66" x14ac:dyDescent="0.25">
      <c r="BI18829"/>
      <c r="BJ18829"/>
      <c r="BK18829"/>
      <c r="BL18829"/>
      <c r="BM18829"/>
      <c r="BN18829"/>
    </row>
    <row r="18830" spans="61:66" x14ac:dyDescent="0.25">
      <c r="BI18830"/>
      <c r="BJ18830"/>
      <c r="BK18830"/>
      <c r="BL18830"/>
      <c r="BM18830"/>
      <c r="BN18830"/>
    </row>
    <row r="18831" spans="61:66" x14ac:dyDescent="0.25">
      <c r="BI18831"/>
      <c r="BJ18831"/>
      <c r="BK18831"/>
      <c r="BL18831"/>
      <c r="BM18831"/>
      <c r="BN18831"/>
    </row>
    <row r="18832" spans="61:66" x14ac:dyDescent="0.25">
      <c r="BI18832"/>
      <c r="BJ18832"/>
      <c r="BK18832"/>
      <c r="BL18832"/>
      <c r="BM18832"/>
      <c r="BN18832"/>
    </row>
    <row r="18833" spans="61:66" x14ac:dyDescent="0.25">
      <c r="BI18833"/>
      <c r="BJ18833"/>
      <c r="BK18833"/>
      <c r="BL18833"/>
      <c r="BM18833"/>
      <c r="BN18833"/>
    </row>
    <row r="18834" spans="61:66" x14ac:dyDescent="0.25">
      <c r="BI18834"/>
      <c r="BJ18834"/>
      <c r="BK18834"/>
      <c r="BL18834"/>
      <c r="BM18834"/>
      <c r="BN18834"/>
    </row>
    <row r="18835" spans="61:66" x14ac:dyDescent="0.25">
      <c r="BI18835"/>
      <c r="BJ18835"/>
      <c r="BK18835"/>
      <c r="BL18835"/>
      <c r="BM18835"/>
      <c r="BN18835"/>
    </row>
    <row r="18836" spans="61:66" x14ac:dyDescent="0.25">
      <c r="BI18836"/>
      <c r="BJ18836"/>
      <c r="BK18836"/>
      <c r="BL18836"/>
      <c r="BM18836"/>
      <c r="BN18836"/>
    </row>
    <row r="18837" spans="61:66" x14ac:dyDescent="0.25">
      <c r="BI18837"/>
      <c r="BJ18837"/>
      <c r="BK18837"/>
      <c r="BL18837"/>
      <c r="BM18837"/>
      <c r="BN18837"/>
    </row>
    <row r="18838" spans="61:66" x14ac:dyDescent="0.25">
      <c r="BI18838"/>
      <c r="BJ18838"/>
      <c r="BK18838"/>
      <c r="BL18838"/>
      <c r="BM18838"/>
      <c r="BN18838"/>
    </row>
    <row r="18839" spans="61:66" x14ac:dyDescent="0.25">
      <c r="BI18839"/>
      <c r="BJ18839"/>
      <c r="BK18839"/>
      <c r="BL18839"/>
      <c r="BM18839"/>
      <c r="BN18839"/>
    </row>
    <row r="18840" spans="61:66" x14ac:dyDescent="0.25">
      <c r="BI18840"/>
      <c r="BJ18840"/>
      <c r="BK18840"/>
      <c r="BL18840"/>
      <c r="BM18840"/>
      <c r="BN18840"/>
    </row>
    <row r="18841" spans="61:66" x14ac:dyDescent="0.25">
      <c r="BI18841"/>
      <c r="BJ18841"/>
      <c r="BK18841"/>
      <c r="BL18841"/>
      <c r="BM18841"/>
      <c r="BN18841"/>
    </row>
    <row r="18842" spans="61:66" x14ac:dyDescent="0.25">
      <c r="BI18842"/>
      <c r="BJ18842"/>
      <c r="BK18842"/>
      <c r="BL18842"/>
      <c r="BM18842"/>
      <c r="BN18842"/>
    </row>
    <row r="18843" spans="61:66" x14ac:dyDescent="0.25">
      <c r="BI18843"/>
      <c r="BJ18843"/>
      <c r="BK18843"/>
      <c r="BL18843"/>
      <c r="BM18843"/>
      <c r="BN18843"/>
    </row>
    <row r="18844" spans="61:66" x14ac:dyDescent="0.25">
      <c r="BI18844"/>
      <c r="BJ18844"/>
      <c r="BK18844"/>
      <c r="BL18844"/>
      <c r="BM18844"/>
      <c r="BN18844"/>
    </row>
    <row r="18845" spans="61:66" x14ac:dyDescent="0.25">
      <c r="BI18845"/>
      <c r="BJ18845"/>
      <c r="BK18845"/>
      <c r="BL18845"/>
      <c r="BM18845"/>
      <c r="BN18845"/>
    </row>
    <row r="18846" spans="61:66" x14ac:dyDescent="0.25">
      <c r="BI18846"/>
      <c r="BJ18846"/>
      <c r="BK18846"/>
      <c r="BL18846"/>
      <c r="BM18846"/>
      <c r="BN18846"/>
    </row>
    <row r="18847" spans="61:66" x14ac:dyDescent="0.25">
      <c r="BI18847"/>
      <c r="BJ18847"/>
      <c r="BK18847"/>
      <c r="BL18847"/>
      <c r="BM18847"/>
      <c r="BN18847"/>
    </row>
    <row r="18848" spans="61:66" x14ac:dyDescent="0.25">
      <c r="BI18848"/>
      <c r="BJ18848"/>
      <c r="BK18848"/>
      <c r="BL18848"/>
      <c r="BM18848"/>
      <c r="BN18848"/>
    </row>
    <row r="18849" spans="61:66" x14ac:dyDescent="0.25">
      <c r="BI18849"/>
      <c r="BJ18849"/>
      <c r="BK18849"/>
      <c r="BL18849"/>
      <c r="BM18849"/>
      <c r="BN18849"/>
    </row>
    <row r="18850" spans="61:66" x14ac:dyDescent="0.25">
      <c r="BI18850"/>
      <c r="BJ18850"/>
      <c r="BK18850"/>
      <c r="BL18850"/>
      <c r="BM18850"/>
      <c r="BN18850"/>
    </row>
    <row r="18851" spans="61:66" x14ac:dyDescent="0.25">
      <c r="BI18851"/>
      <c r="BJ18851"/>
      <c r="BK18851"/>
      <c r="BL18851"/>
      <c r="BM18851"/>
      <c r="BN18851"/>
    </row>
    <row r="18852" spans="61:66" x14ac:dyDescent="0.25">
      <c r="BI18852"/>
      <c r="BJ18852"/>
      <c r="BK18852"/>
      <c r="BL18852"/>
      <c r="BM18852"/>
      <c r="BN18852"/>
    </row>
    <row r="18853" spans="61:66" x14ac:dyDescent="0.25">
      <c r="BI18853"/>
      <c r="BJ18853"/>
      <c r="BK18853"/>
      <c r="BL18853"/>
      <c r="BM18853"/>
      <c r="BN18853"/>
    </row>
    <row r="18854" spans="61:66" x14ac:dyDescent="0.25">
      <c r="BI18854"/>
      <c r="BJ18854"/>
      <c r="BK18854"/>
      <c r="BL18854"/>
      <c r="BM18854"/>
      <c r="BN18854"/>
    </row>
    <row r="18855" spans="61:66" x14ac:dyDescent="0.25">
      <c r="BI18855"/>
      <c r="BJ18855"/>
      <c r="BK18855"/>
      <c r="BL18855"/>
      <c r="BM18855"/>
      <c r="BN18855"/>
    </row>
    <row r="18856" spans="61:66" x14ac:dyDescent="0.25">
      <c r="BI18856"/>
      <c r="BJ18856"/>
      <c r="BK18856"/>
      <c r="BL18856"/>
      <c r="BM18856"/>
      <c r="BN18856"/>
    </row>
    <row r="18857" spans="61:66" x14ac:dyDescent="0.25">
      <c r="BI18857"/>
      <c r="BJ18857"/>
      <c r="BK18857"/>
      <c r="BL18857"/>
      <c r="BM18857"/>
      <c r="BN18857"/>
    </row>
    <row r="18858" spans="61:66" x14ac:dyDescent="0.25">
      <c r="BI18858"/>
      <c r="BJ18858"/>
      <c r="BK18858"/>
      <c r="BL18858"/>
      <c r="BM18858"/>
      <c r="BN18858"/>
    </row>
    <row r="18859" spans="61:66" x14ac:dyDescent="0.25">
      <c r="BI18859"/>
      <c r="BJ18859"/>
      <c r="BK18859"/>
      <c r="BL18859"/>
      <c r="BM18859"/>
      <c r="BN18859"/>
    </row>
    <row r="18860" spans="61:66" x14ac:dyDescent="0.25">
      <c r="BI18860"/>
      <c r="BJ18860"/>
      <c r="BK18860"/>
      <c r="BL18860"/>
      <c r="BM18860"/>
      <c r="BN18860"/>
    </row>
    <row r="18861" spans="61:66" x14ac:dyDescent="0.25">
      <c r="BI18861"/>
      <c r="BJ18861"/>
      <c r="BK18861"/>
      <c r="BL18861"/>
      <c r="BM18861"/>
      <c r="BN18861"/>
    </row>
    <row r="18862" spans="61:66" x14ac:dyDescent="0.25">
      <c r="BI18862"/>
      <c r="BJ18862"/>
      <c r="BK18862"/>
      <c r="BL18862"/>
      <c r="BM18862"/>
      <c r="BN18862"/>
    </row>
    <row r="18863" spans="61:66" x14ac:dyDescent="0.25">
      <c r="BI18863"/>
      <c r="BJ18863"/>
      <c r="BK18863"/>
      <c r="BL18863"/>
      <c r="BM18863"/>
      <c r="BN18863"/>
    </row>
    <row r="18864" spans="61:66" x14ac:dyDescent="0.25">
      <c r="BI18864"/>
      <c r="BJ18864"/>
      <c r="BK18864"/>
      <c r="BL18864"/>
      <c r="BM18864"/>
      <c r="BN18864"/>
    </row>
    <row r="18865" spans="61:66" x14ac:dyDescent="0.25">
      <c r="BI18865"/>
      <c r="BJ18865"/>
      <c r="BK18865"/>
      <c r="BL18865"/>
      <c r="BM18865"/>
      <c r="BN18865"/>
    </row>
    <row r="18866" spans="61:66" x14ac:dyDescent="0.25">
      <c r="BI18866"/>
      <c r="BJ18866"/>
      <c r="BK18866"/>
      <c r="BL18866"/>
      <c r="BM18866"/>
      <c r="BN18866"/>
    </row>
    <row r="18867" spans="61:66" x14ac:dyDescent="0.25">
      <c r="BI18867"/>
      <c r="BJ18867"/>
      <c r="BK18867"/>
      <c r="BL18867"/>
      <c r="BM18867"/>
      <c r="BN18867"/>
    </row>
    <row r="18868" spans="61:66" x14ac:dyDescent="0.25">
      <c r="BI18868"/>
      <c r="BJ18868"/>
      <c r="BK18868"/>
      <c r="BL18868"/>
      <c r="BM18868"/>
      <c r="BN18868"/>
    </row>
    <row r="18869" spans="61:66" x14ac:dyDescent="0.25">
      <c r="BI18869"/>
      <c r="BJ18869"/>
      <c r="BK18869"/>
      <c r="BL18869"/>
      <c r="BM18869"/>
      <c r="BN18869"/>
    </row>
    <row r="18870" spans="61:66" x14ac:dyDescent="0.25">
      <c r="BI18870"/>
      <c r="BJ18870"/>
      <c r="BK18870"/>
      <c r="BL18870"/>
      <c r="BM18870"/>
      <c r="BN18870"/>
    </row>
    <row r="18871" spans="61:66" x14ac:dyDescent="0.25">
      <c r="BI18871"/>
      <c r="BJ18871"/>
      <c r="BK18871"/>
      <c r="BL18871"/>
      <c r="BM18871"/>
      <c r="BN18871"/>
    </row>
    <row r="18872" spans="61:66" x14ac:dyDescent="0.25">
      <c r="BI18872"/>
      <c r="BJ18872"/>
      <c r="BK18872"/>
      <c r="BL18872"/>
      <c r="BM18872"/>
      <c r="BN18872"/>
    </row>
    <row r="18873" spans="61:66" x14ac:dyDescent="0.25">
      <c r="BI18873"/>
      <c r="BJ18873"/>
      <c r="BK18873"/>
      <c r="BL18873"/>
      <c r="BM18873"/>
      <c r="BN18873"/>
    </row>
    <row r="18874" spans="61:66" x14ac:dyDescent="0.25">
      <c r="BI18874"/>
      <c r="BJ18874"/>
      <c r="BK18874"/>
      <c r="BL18874"/>
      <c r="BM18874"/>
      <c r="BN18874"/>
    </row>
    <row r="18875" spans="61:66" x14ac:dyDescent="0.25">
      <c r="BI18875"/>
      <c r="BJ18875"/>
      <c r="BK18875"/>
      <c r="BL18875"/>
      <c r="BM18875"/>
      <c r="BN18875"/>
    </row>
    <row r="18876" spans="61:66" x14ac:dyDescent="0.25">
      <c r="BI18876"/>
      <c r="BJ18876"/>
      <c r="BK18876"/>
      <c r="BL18876"/>
      <c r="BM18876"/>
      <c r="BN18876"/>
    </row>
    <row r="18877" spans="61:66" x14ac:dyDescent="0.25">
      <c r="BI18877"/>
      <c r="BJ18877"/>
      <c r="BK18877"/>
      <c r="BL18877"/>
      <c r="BM18877"/>
      <c r="BN18877"/>
    </row>
    <row r="18878" spans="61:66" x14ac:dyDescent="0.25">
      <c r="BI18878"/>
      <c r="BJ18878"/>
      <c r="BK18878"/>
      <c r="BL18878"/>
      <c r="BM18878"/>
      <c r="BN18878"/>
    </row>
    <row r="18879" spans="61:66" x14ac:dyDescent="0.25">
      <c r="BI18879"/>
      <c r="BJ18879"/>
      <c r="BK18879"/>
      <c r="BL18879"/>
      <c r="BM18879"/>
      <c r="BN18879"/>
    </row>
    <row r="18880" spans="61:66" x14ac:dyDescent="0.25">
      <c r="BI18880"/>
      <c r="BJ18880"/>
      <c r="BK18880"/>
      <c r="BL18880"/>
      <c r="BM18880"/>
      <c r="BN18880"/>
    </row>
    <row r="18881" spans="61:66" x14ac:dyDescent="0.25">
      <c r="BI18881"/>
      <c r="BJ18881"/>
      <c r="BK18881"/>
      <c r="BL18881"/>
      <c r="BM18881"/>
      <c r="BN18881"/>
    </row>
    <row r="18882" spans="61:66" x14ac:dyDescent="0.25">
      <c r="BI18882"/>
      <c r="BJ18882"/>
      <c r="BK18882"/>
      <c r="BL18882"/>
      <c r="BM18882"/>
      <c r="BN18882"/>
    </row>
    <row r="18883" spans="61:66" x14ac:dyDescent="0.25">
      <c r="BI18883"/>
      <c r="BJ18883"/>
      <c r="BK18883"/>
      <c r="BL18883"/>
      <c r="BM18883"/>
      <c r="BN18883"/>
    </row>
    <row r="18884" spans="61:66" x14ac:dyDescent="0.25">
      <c r="BI18884"/>
      <c r="BJ18884"/>
      <c r="BK18884"/>
      <c r="BL18884"/>
      <c r="BM18884"/>
      <c r="BN18884"/>
    </row>
    <row r="18885" spans="61:66" x14ac:dyDescent="0.25">
      <c r="BI18885"/>
      <c r="BJ18885"/>
      <c r="BK18885"/>
      <c r="BL18885"/>
      <c r="BM18885"/>
      <c r="BN18885"/>
    </row>
    <row r="18886" spans="61:66" x14ac:dyDescent="0.25">
      <c r="BI18886"/>
      <c r="BJ18886"/>
      <c r="BK18886"/>
      <c r="BL18886"/>
      <c r="BM18886"/>
      <c r="BN18886"/>
    </row>
    <row r="18887" spans="61:66" x14ac:dyDescent="0.25">
      <c r="BI18887"/>
      <c r="BJ18887"/>
      <c r="BK18887"/>
      <c r="BL18887"/>
      <c r="BM18887"/>
      <c r="BN18887"/>
    </row>
    <row r="18888" spans="61:66" x14ac:dyDescent="0.25">
      <c r="BI18888"/>
      <c r="BJ18888"/>
      <c r="BK18888"/>
      <c r="BL18888"/>
      <c r="BM18888"/>
      <c r="BN18888"/>
    </row>
    <row r="18889" spans="61:66" x14ac:dyDescent="0.25">
      <c r="BI18889"/>
      <c r="BJ18889"/>
      <c r="BK18889"/>
      <c r="BL18889"/>
      <c r="BM18889"/>
      <c r="BN18889"/>
    </row>
    <row r="18890" spans="61:66" x14ac:dyDescent="0.25">
      <c r="BI18890"/>
      <c r="BJ18890"/>
      <c r="BK18890"/>
      <c r="BL18890"/>
      <c r="BM18890"/>
      <c r="BN18890"/>
    </row>
    <row r="18891" spans="61:66" x14ac:dyDescent="0.25">
      <c r="BI18891"/>
      <c r="BJ18891"/>
      <c r="BK18891"/>
      <c r="BL18891"/>
      <c r="BM18891"/>
      <c r="BN18891"/>
    </row>
    <row r="18892" spans="61:66" x14ac:dyDescent="0.25">
      <c r="BI18892"/>
      <c r="BJ18892"/>
      <c r="BK18892"/>
      <c r="BL18892"/>
      <c r="BM18892"/>
      <c r="BN18892"/>
    </row>
    <row r="18893" spans="61:66" x14ac:dyDescent="0.25">
      <c r="BI18893"/>
      <c r="BJ18893"/>
      <c r="BK18893"/>
      <c r="BL18893"/>
      <c r="BM18893"/>
      <c r="BN18893"/>
    </row>
    <row r="18894" spans="61:66" x14ac:dyDescent="0.25">
      <c r="BI18894"/>
      <c r="BJ18894"/>
      <c r="BK18894"/>
      <c r="BL18894"/>
      <c r="BM18894"/>
      <c r="BN18894"/>
    </row>
    <row r="18895" spans="61:66" x14ac:dyDescent="0.25">
      <c r="BI18895"/>
      <c r="BJ18895"/>
      <c r="BK18895"/>
      <c r="BL18895"/>
      <c r="BM18895"/>
      <c r="BN18895"/>
    </row>
    <row r="18896" spans="61:66" x14ac:dyDescent="0.25">
      <c r="BI18896"/>
      <c r="BJ18896"/>
      <c r="BK18896"/>
      <c r="BL18896"/>
      <c r="BM18896"/>
      <c r="BN18896"/>
    </row>
    <row r="18897" spans="61:66" x14ac:dyDescent="0.25">
      <c r="BI18897"/>
      <c r="BJ18897"/>
      <c r="BK18897"/>
      <c r="BL18897"/>
      <c r="BM18897"/>
      <c r="BN18897"/>
    </row>
    <row r="18898" spans="61:66" x14ac:dyDescent="0.25">
      <c r="BI18898"/>
      <c r="BJ18898"/>
      <c r="BK18898"/>
      <c r="BL18898"/>
      <c r="BM18898"/>
      <c r="BN18898"/>
    </row>
    <row r="18899" spans="61:66" x14ac:dyDescent="0.25">
      <c r="BI18899"/>
      <c r="BJ18899"/>
      <c r="BK18899"/>
      <c r="BL18899"/>
      <c r="BM18899"/>
      <c r="BN18899"/>
    </row>
    <row r="18900" spans="61:66" x14ac:dyDescent="0.25">
      <c r="BI18900"/>
      <c r="BJ18900"/>
      <c r="BK18900"/>
      <c r="BL18900"/>
      <c r="BM18900"/>
      <c r="BN18900"/>
    </row>
    <row r="18901" spans="61:66" x14ac:dyDescent="0.25">
      <c r="BI18901"/>
      <c r="BJ18901"/>
      <c r="BK18901"/>
      <c r="BL18901"/>
      <c r="BM18901"/>
      <c r="BN18901"/>
    </row>
    <row r="18902" spans="61:66" x14ac:dyDescent="0.25">
      <c r="BI18902"/>
      <c r="BJ18902"/>
      <c r="BK18902"/>
      <c r="BL18902"/>
      <c r="BM18902"/>
      <c r="BN18902"/>
    </row>
    <row r="18903" spans="61:66" x14ac:dyDescent="0.25">
      <c r="BI18903"/>
      <c r="BJ18903"/>
      <c r="BK18903"/>
      <c r="BL18903"/>
      <c r="BM18903"/>
      <c r="BN18903"/>
    </row>
    <row r="18904" spans="61:66" x14ac:dyDescent="0.25">
      <c r="BI18904"/>
      <c r="BJ18904"/>
      <c r="BK18904"/>
      <c r="BL18904"/>
      <c r="BM18904"/>
      <c r="BN18904"/>
    </row>
    <row r="18905" spans="61:66" x14ac:dyDescent="0.25">
      <c r="BI18905"/>
      <c r="BJ18905"/>
      <c r="BK18905"/>
      <c r="BL18905"/>
      <c r="BM18905"/>
      <c r="BN18905"/>
    </row>
    <row r="18906" spans="61:66" x14ac:dyDescent="0.25">
      <c r="BI18906"/>
      <c r="BJ18906"/>
      <c r="BK18906"/>
      <c r="BL18906"/>
      <c r="BM18906"/>
      <c r="BN18906"/>
    </row>
    <row r="18907" spans="61:66" x14ac:dyDescent="0.25">
      <c r="BI18907"/>
      <c r="BJ18907"/>
      <c r="BK18907"/>
      <c r="BL18907"/>
      <c r="BM18907"/>
      <c r="BN18907"/>
    </row>
    <row r="18908" spans="61:66" x14ac:dyDescent="0.25">
      <c r="BI18908"/>
      <c r="BJ18908"/>
      <c r="BK18908"/>
      <c r="BL18908"/>
      <c r="BM18908"/>
      <c r="BN18908"/>
    </row>
    <row r="18909" spans="61:66" x14ac:dyDescent="0.25">
      <c r="BI18909"/>
      <c r="BJ18909"/>
      <c r="BK18909"/>
      <c r="BL18909"/>
      <c r="BM18909"/>
      <c r="BN18909"/>
    </row>
    <row r="18910" spans="61:66" x14ac:dyDescent="0.25">
      <c r="BI18910"/>
      <c r="BJ18910"/>
      <c r="BK18910"/>
      <c r="BL18910"/>
      <c r="BM18910"/>
      <c r="BN18910"/>
    </row>
    <row r="18911" spans="61:66" x14ac:dyDescent="0.25">
      <c r="BI18911"/>
      <c r="BJ18911"/>
      <c r="BK18911"/>
      <c r="BL18911"/>
      <c r="BM18911"/>
      <c r="BN18911"/>
    </row>
    <row r="18912" spans="61:66" x14ac:dyDescent="0.25">
      <c r="BI18912"/>
      <c r="BJ18912"/>
      <c r="BK18912"/>
      <c r="BL18912"/>
      <c r="BM18912"/>
      <c r="BN18912"/>
    </row>
    <row r="18913" spans="61:66" x14ac:dyDescent="0.25">
      <c r="BI18913"/>
      <c r="BJ18913"/>
      <c r="BK18913"/>
      <c r="BL18913"/>
      <c r="BM18913"/>
      <c r="BN18913"/>
    </row>
    <row r="18914" spans="61:66" x14ac:dyDescent="0.25">
      <c r="BI18914"/>
      <c r="BJ18914"/>
      <c r="BK18914"/>
      <c r="BL18914"/>
      <c r="BM18914"/>
      <c r="BN18914"/>
    </row>
    <row r="18915" spans="61:66" x14ac:dyDescent="0.25">
      <c r="BI18915"/>
      <c r="BJ18915"/>
      <c r="BK18915"/>
      <c r="BL18915"/>
      <c r="BM18915"/>
      <c r="BN18915"/>
    </row>
    <row r="18916" spans="61:66" x14ac:dyDescent="0.25">
      <c r="BI18916"/>
      <c r="BJ18916"/>
      <c r="BK18916"/>
      <c r="BL18916"/>
      <c r="BM18916"/>
      <c r="BN18916"/>
    </row>
    <row r="18917" spans="61:66" x14ac:dyDescent="0.25">
      <c r="BI18917"/>
      <c r="BJ18917"/>
      <c r="BK18917"/>
      <c r="BL18917"/>
      <c r="BM18917"/>
      <c r="BN18917"/>
    </row>
    <row r="18918" spans="61:66" x14ac:dyDescent="0.25">
      <c r="BI18918"/>
      <c r="BJ18918"/>
      <c r="BK18918"/>
      <c r="BL18918"/>
      <c r="BM18918"/>
      <c r="BN18918"/>
    </row>
    <row r="18919" spans="61:66" x14ac:dyDescent="0.25">
      <c r="BI18919"/>
      <c r="BJ18919"/>
      <c r="BK18919"/>
      <c r="BL18919"/>
      <c r="BM18919"/>
      <c r="BN18919"/>
    </row>
    <row r="18920" spans="61:66" x14ac:dyDescent="0.25">
      <c r="BI18920"/>
      <c r="BJ18920"/>
      <c r="BK18920"/>
      <c r="BL18920"/>
      <c r="BM18920"/>
      <c r="BN18920"/>
    </row>
    <row r="18921" spans="61:66" x14ac:dyDescent="0.25">
      <c r="BI18921"/>
      <c r="BJ18921"/>
      <c r="BK18921"/>
      <c r="BL18921"/>
      <c r="BM18921"/>
      <c r="BN18921"/>
    </row>
    <row r="18922" spans="61:66" x14ac:dyDescent="0.25">
      <c r="BI18922"/>
      <c r="BJ18922"/>
      <c r="BK18922"/>
      <c r="BL18922"/>
      <c r="BM18922"/>
      <c r="BN18922"/>
    </row>
    <row r="18923" spans="61:66" x14ac:dyDescent="0.25">
      <c r="BI18923"/>
      <c r="BJ18923"/>
      <c r="BK18923"/>
      <c r="BL18923"/>
      <c r="BM18923"/>
      <c r="BN18923"/>
    </row>
    <row r="18924" spans="61:66" x14ac:dyDescent="0.25">
      <c r="BI18924"/>
      <c r="BJ18924"/>
      <c r="BK18924"/>
      <c r="BL18924"/>
      <c r="BM18924"/>
      <c r="BN18924"/>
    </row>
    <row r="18925" spans="61:66" x14ac:dyDescent="0.25">
      <c r="BI18925"/>
      <c r="BJ18925"/>
      <c r="BK18925"/>
      <c r="BL18925"/>
      <c r="BM18925"/>
      <c r="BN18925"/>
    </row>
    <row r="18926" spans="61:66" x14ac:dyDescent="0.25">
      <c r="BI18926"/>
      <c r="BJ18926"/>
      <c r="BK18926"/>
      <c r="BL18926"/>
      <c r="BM18926"/>
      <c r="BN18926"/>
    </row>
    <row r="18927" spans="61:66" x14ac:dyDescent="0.25">
      <c r="BI18927"/>
      <c r="BJ18927"/>
      <c r="BK18927"/>
      <c r="BL18927"/>
      <c r="BM18927"/>
      <c r="BN18927"/>
    </row>
    <row r="18928" spans="61:66" x14ac:dyDescent="0.25">
      <c r="BI18928"/>
      <c r="BJ18928"/>
      <c r="BK18928"/>
      <c r="BL18928"/>
      <c r="BM18928"/>
      <c r="BN18928"/>
    </row>
    <row r="18929" spans="61:66" x14ac:dyDescent="0.25">
      <c r="BI18929"/>
      <c r="BJ18929"/>
      <c r="BK18929"/>
      <c r="BL18929"/>
      <c r="BM18929"/>
      <c r="BN18929"/>
    </row>
    <row r="18930" spans="61:66" x14ac:dyDescent="0.25">
      <c r="BI18930"/>
      <c r="BJ18930"/>
      <c r="BK18930"/>
      <c r="BL18930"/>
      <c r="BM18930"/>
      <c r="BN18930"/>
    </row>
    <row r="18931" spans="61:66" x14ac:dyDescent="0.25">
      <c r="BI18931"/>
      <c r="BJ18931"/>
      <c r="BK18931"/>
      <c r="BL18931"/>
      <c r="BM18931"/>
      <c r="BN18931"/>
    </row>
    <row r="18932" spans="61:66" x14ac:dyDescent="0.25">
      <c r="BI18932"/>
      <c r="BJ18932"/>
      <c r="BK18932"/>
      <c r="BL18932"/>
      <c r="BM18932"/>
      <c r="BN18932"/>
    </row>
    <row r="18933" spans="61:66" x14ac:dyDescent="0.25">
      <c r="BI18933"/>
      <c r="BJ18933"/>
      <c r="BK18933"/>
      <c r="BL18933"/>
      <c r="BM18933"/>
      <c r="BN18933"/>
    </row>
    <row r="18934" spans="61:66" x14ac:dyDescent="0.25">
      <c r="BI18934"/>
      <c r="BJ18934"/>
      <c r="BK18934"/>
      <c r="BL18934"/>
      <c r="BM18934"/>
      <c r="BN18934"/>
    </row>
    <row r="18935" spans="61:66" x14ac:dyDescent="0.25">
      <c r="BI18935"/>
      <c r="BJ18935"/>
      <c r="BK18935"/>
      <c r="BL18935"/>
      <c r="BM18935"/>
      <c r="BN18935"/>
    </row>
    <row r="18936" spans="61:66" x14ac:dyDescent="0.25">
      <c r="BI18936"/>
      <c r="BJ18936"/>
      <c r="BK18936"/>
      <c r="BL18936"/>
      <c r="BM18936"/>
      <c r="BN18936"/>
    </row>
    <row r="18937" spans="61:66" x14ac:dyDescent="0.25">
      <c r="BI18937"/>
      <c r="BJ18937"/>
      <c r="BK18937"/>
      <c r="BL18937"/>
      <c r="BM18937"/>
      <c r="BN18937"/>
    </row>
    <row r="18938" spans="61:66" x14ac:dyDescent="0.25">
      <c r="BI18938"/>
      <c r="BJ18938"/>
      <c r="BK18938"/>
      <c r="BL18938"/>
      <c r="BM18938"/>
      <c r="BN18938"/>
    </row>
    <row r="18939" spans="61:66" x14ac:dyDescent="0.25">
      <c r="BI18939"/>
      <c r="BJ18939"/>
      <c r="BK18939"/>
      <c r="BL18939"/>
      <c r="BM18939"/>
      <c r="BN18939"/>
    </row>
    <row r="18940" spans="61:66" x14ac:dyDescent="0.25">
      <c r="BI18940"/>
      <c r="BJ18940"/>
      <c r="BK18940"/>
      <c r="BL18940"/>
      <c r="BM18940"/>
      <c r="BN18940"/>
    </row>
    <row r="18941" spans="61:66" x14ac:dyDescent="0.25">
      <c r="BI18941"/>
      <c r="BJ18941"/>
      <c r="BK18941"/>
      <c r="BL18941"/>
      <c r="BM18941"/>
      <c r="BN18941"/>
    </row>
    <row r="18942" spans="61:66" x14ac:dyDescent="0.25">
      <c r="BI18942"/>
      <c r="BJ18942"/>
      <c r="BK18942"/>
      <c r="BL18942"/>
      <c r="BM18942"/>
      <c r="BN18942"/>
    </row>
    <row r="18943" spans="61:66" x14ac:dyDescent="0.25">
      <c r="BI18943"/>
      <c r="BJ18943"/>
      <c r="BK18943"/>
      <c r="BL18943"/>
      <c r="BM18943"/>
      <c r="BN18943"/>
    </row>
    <row r="18944" spans="61:66" x14ac:dyDescent="0.25">
      <c r="BI18944"/>
      <c r="BJ18944"/>
      <c r="BK18944"/>
      <c r="BL18944"/>
      <c r="BM18944"/>
      <c r="BN18944"/>
    </row>
    <row r="18945" spans="61:66" x14ac:dyDescent="0.25">
      <c r="BI18945"/>
      <c r="BJ18945"/>
      <c r="BK18945"/>
      <c r="BL18945"/>
      <c r="BM18945"/>
      <c r="BN18945"/>
    </row>
    <row r="18946" spans="61:66" x14ac:dyDescent="0.25">
      <c r="BI18946"/>
      <c r="BJ18946"/>
      <c r="BK18946"/>
      <c r="BL18946"/>
      <c r="BM18946"/>
      <c r="BN18946"/>
    </row>
    <row r="18947" spans="61:66" x14ac:dyDescent="0.25">
      <c r="BI18947"/>
      <c r="BJ18947"/>
      <c r="BK18947"/>
      <c r="BL18947"/>
      <c r="BM18947"/>
      <c r="BN18947"/>
    </row>
    <row r="18948" spans="61:66" x14ac:dyDescent="0.25">
      <c r="BI18948"/>
      <c r="BJ18948"/>
      <c r="BK18948"/>
      <c r="BL18948"/>
      <c r="BM18948"/>
      <c r="BN18948"/>
    </row>
    <row r="18949" spans="61:66" x14ac:dyDescent="0.25">
      <c r="BI18949"/>
      <c r="BJ18949"/>
      <c r="BK18949"/>
      <c r="BL18949"/>
      <c r="BM18949"/>
      <c r="BN18949"/>
    </row>
    <row r="18950" spans="61:66" x14ac:dyDescent="0.25">
      <c r="BI18950"/>
      <c r="BJ18950"/>
      <c r="BK18950"/>
      <c r="BL18950"/>
      <c r="BM18950"/>
      <c r="BN18950"/>
    </row>
    <row r="18951" spans="61:66" x14ac:dyDescent="0.25">
      <c r="BI18951"/>
      <c r="BJ18951"/>
      <c r="BK18951"/>
      <c r="BL18951"/>
      <c r="BM18951"/>
      <c r="BN18951"/>
    </row>
    <row r="18952" spans="61:66" x14ac:dyDescent="0.25">
      <c r="BI18952"/>
      <c r="BJ18952"/>
      <c r="BK18952"/>
      <c r="BL18952"/>
      <c r="BM18952"/>
      <c r="BN18952"/>
    </row>
    <row r="18953" spans="61:66" x14ac:dyDescent="0.25">
      <c r="BI18953"/>
      <c r="BJ18953"/>
      <c r="BK18953"/>
      <c r="BL18953"/>
      <c r="BM18953"/>
      <c r="BN18953"/>
    </row>
    <row r="18954" spans="61:66" x14ac:dyDescent="0.25">
      <c r="BI18954"/>
      <c r="BJ18954"/>
      <c r="BK18954"/>
      <c r="BL18954"/>
      <c r="BM18954"/>
      <c r="BN18954"/>
    </row>
    <row r="18955" spans="61:66" x14ac:dyDescent="0.25">
      <c r="BI18955"/>
      <c r="BJ18955"/>
      <c r="BK18955"/>
      <c r="BL18955"/>
      <c r="BM18955"/>
      <c r="BN18955"/>
    </row>
    <row r="18956" spans="61:66" x14ac:dyDescent="0.25">
      <c r="BI18956"/>
      <c r="BJ18956"/>
      <c r="BK18956"/>
      <c r="BL18956"/>
      <c r="BM18956"/>
      <c r="BN18956"/>
    </row>
    <row r="18957" spans="61:66" x14ac:dyDescent="0.25">
      <c r="BI18957"/>
      <c r="BJ18957"/>
      <c r="BK18957"/>
      <c r="BL18957"/>
      <c r="BM18957"/>
      <c r="BN18957"/>
    </row>
    <row r="18958" spans="61:66" x14ac:dyDescent="0.25">
      <c r="BI18958"/>
      <c r="BJ18958"/>
      <c r="BK18958"/>
      <c r="BL18958"/>
      <c r="BM18958"/>
      <c r="BN18958"/>
    </row>
    <row r="18959" spans="61:66" x14ac:dyDescent="0.25">
      <c r="BI18959"/>
      <c r="BJ18959"/>
      <c r="BK18959"/>
      <c r="BL18959"/>
      <c r="BM18959"/>
      <c r="BN18959"/>
    </row>
    <row r="18960" spans="61:66" x14ac:dyDescent="0.25">
      <c r="BI18960"/>
      <c r="BJ18960"/>
      <c r="BK18960"/>
      <c r="BL18960"/>
      <c r="BM18960"/>
      <c r="BN18960"/>
    </row>
    <row r="18961" spans="61:66" x14ac:dyDescent="0.25">
      <c r="BI18961"/>
      <c r="BJ18961"/>
      <c r="BK18961"/>
      <c r="BL18961"/>
      <c r="BM18961"/>
      <c r="BN18961"/>
    </row>
    <row r="18962" spans="61:66" x14ac:dyDescent="0.25">
      <c r="BI18962"/>
      <c r="BJ18962"/>
      <c r="BK18962"/>
      <c r="BL18962"/>
      <c r="BM18962"/>
      <c r="BN18962"/>
    </row>
    <row r="18963" spans="61:66" x14ac:dyDescent="0.25">
      <c r="BI18963"/>
      <c r="BJ18963"/>
      <c r="BK18963"/>
      <c r="BL18963"/>
      <c r="BM18963"/>
      <c r="BN18963"/>
    </row>
    <row r="18964" spans="61:66" x14ac:dyDescent="0.25">
      <c r="BI18964"/>
      <c r="BJ18964"/>
      <c r="BK18964"/>
      <c r="BL18964"/>
      <c r="BM18964"/>
      <c r="BN18964"/>
    </row>
    <row r="18965" spans="61:66" x14ac:dyDescent="0.25">
      <c r="BI18965"/>
      <c r="BJ18965"/>
      <c r="BK18965"/>
      <c r="BL18965"/>
      <c r="BM18965"/>
      <c r="BN18965"/>
    </row>
    <row r="18966" spans="61:66" x14ac:dyDescent="0.25">
      <c r="BI18966"/>
      <c r="BJ18966"/>
      <c r="BK18966"/>
      <c r="BL18966"/>
      <c r="BM18966"/>
      <c r="BN18966"/>
    </row>
    <row r="18967" spans="61:66" x14ac:dyDescent="0.25">
      <c r="BI18967"/>
      <c r="BJ18967"/>
      <c r="BK18967"/>
      <c r="BL18967"/>
      <c r="BM18967"/>
      <c r="BN18967"/>
    </row>
    <row r="18968" spans="61:66" x14ac:dyDescent="0.25">
      <c r="BI18968"/>
      <c r="BJ18968"/>
      <c r="BK18968"/>
      <c r="BL18968"/>
      <c r="BM18968"/>
      <c r="BN18968"/>
    </row>
    <row r="18969" spans="61:66" x14ac:dyDescent="0.25">
      <c r="BI18969"/>
      <c r="BJ18969"/>
      <c r="BK18969"/>
      <c r="BL18969"/>
      <c r="BM18969"/>
      <c r="BN18969"/>
    </row>
    <row r="18970" spans="61:66" x14ac:dyDescent="0.25">
      <c r="BI18970"/>
      <c r="BJ18970"/>
      <c r="BK18970"/>
      <c r="BL18970"/>
      <c r="BM18970"/>
      <c r="BN18970"/>
    </row>
    <row r="18971" spans="61:66" x14ac:dyDescent="0.25">
      <c r="BI18971"/>
      <c r="BJ18971"/>
      <c r="BK18971"/>
      <c r="BL18971"/>
      <c r="BM18971"/>
      <c r="BN18971"/>
    </row>
    <row r="18972" spans="61:66" x14ac:dyDescent="0.25">
      <c r="BI18972"/>
      <c r="BJ18972"/>
      <c r="BK18972"/>
      <c r="BL18972"/>
      <c r="BM18972"/>
      <c r="BN18972"/>
    </row>
    <row r="18973" spans="61:66" x14ac:dyDescent="0.25">
      <c r="BI18973"/>
      <c r="BJ18973"/>
      <c r="BK18973"/>
      <c r="BL18973"/>
      <c r="BM18973"/>
      <c r="BN18973"/>
    </row>
    <row r="18974" spans="61:66" x14ac:dyDescent="0.25">
      <c r="BI18974"/>
      <c r="BJ18974"/>
      <c r="BK18974"/>
      <c r="BL18974"/>
      <c r="BM18974"/>
      <c r="BN18974"/>
    </row>
    <row r="18975" spans="61:66" x14ac:dyDescent="0.25">
      <c r="BI18975"/>
      <c r="BJ18975"/>
      <c r="BK18975"/>
      <c r="BL18975"/>
      <c r="BM18975"/>
      <c r="BN18975"/>
    </row>
    <row r="18976" spans="61:66" x14ac:dyDescent="0.25">
      <c r="BI18976"/>
      <c r="BJ18976"/>
      <c r="BK18976"/>
      <c r="BL18976"/>
      <c r="BM18976"/>
      <c r="BN18976"/>
    </row>
    <row r="18977" spans="61:66" x14ac:dyDescent="0.25">
      <c r="BI18977"/>
      <c r="BJ18977"/>
      <c r="BK18977"/>
      <c r="BL18977"/>
      <c r="BM18977"/>
      <c r="BN18977"/>
    </row>
    <row r="18978" spans="61:66" x14ac:dyDescent="0.25">
      <c r="BI18978"/>
      <c r="BJ18978"/>
      <c r="BK18978"/>
      <c r="BL18978"/>
      <c r="BM18978"/>
      <c r="BN18978"/>
    </row>
    <row r="18979" spans="61:66" x14ac:dyDescent="0.25">
      <c r="BI18979"/>
      <c r="BJ18979"/>
      <c r="BK18979"/>
      <c r="BL18979"/>
      <c r="BM18979"/>
      <c r="BN18979"/>
    </row>
    <row r="18980" spans="61:66" x14ac:dyDescent="0.25">
      <c r="BI18980"/>
      <c r="BJ18980"/>
      <c r="BK18980"/>
      <c r="BL18980"/>
      <c r="BM18980"/>
      <c r="BN18980"/>
    </row>
    <row r="18981" spans="61:66" x14ac:dyDescent="0.25">
      <c r="BI18981"/>
      <c r="BJ18981"/>
      <c r="BK18981"/>
      <c r="BL18981"/>
      <c r="BM18981"/>
      <c r="BN18981"/>
    </row>
    <row r="18982" spans="61:66" x14ac:dyDescent="0.25">
      <c r="BI18982"/>
      <c r="BJ18982"/>
      <c r="BK18982"/>
      <c r="BL18982"/>
      <c r="BM18982"/>
      <c r="BN18982"/>
    </row>
    <row r="18983" spans="61:66" x14ac:dyDescent="0.25">
      <c r="BI18983"/>
      <c r="BJ18983"/>
      <c r="BK18983"/>
      <c r="BL18983"/>
      <c r="BM18983"/>
      <c r="BN18983"/>
    </row>
    <row r="18984" spans="61:66" x14ac:dyDescent="0.25">
      <c r="BI18984"/>
      <c r="BJ18984"/>
      <c r="BK18984"/>
      <c r="BL18984"/>
      <c r="BM18984"/>
      <c r="BN18984"/>
    </row>
    <row r="18985" spans="61:66" x14ac:dyDescent="0.25">
      <c r="BI18985"/>
      <c r="BJ18985"/>
      <c r="BK18985"/>
      <c r="BL18985"/>
      <c r="BM18985"/>
      <c r="BN18985"/>
    </row>
    <row r="18986" spans="61:66" x14ac:dyDescent="0.25">
      <c r="BI18986"/>
      <c r="BJ18986"/>
      <c r="BK18986"/>
      <c r="BL18986"/>
      <c r="BM18986"/>
      <c r="BN18986"/>
    </row>
    <row r="18987" spans="61:66" x14ac:dyDescent="0.25">
      <c r="BI18987"/>
      <c r="BJ18987"/>
      <c r="BK18987"/>
      <c r="BL18987"/>
      <c r="BM18987"/>
      <c r="BN18987"/>
    </row>
    <row r="18988" spans="61:66" x14ac:dyDescent="0.25">
      <c r="BI18988"/>
      <c r="BJ18988"/>
      <c r="BK18988"/>
      <c r="BL18988"/>
      <c r="BM18988"/>
      <c r="BN18988"/>
    </row>
    <row r="18989" spans="61:66" x14ac:dyDescent="0.25">
      <c r="BI18989"/>
      <c r="BJ18989"/>
      <c r="BK18989"/>
      <c r="BL18989"/>
      <c r="BM18989"/>
      <c r="BN18989"/>
    </row>
    <row r="18990" spans="61:66" x14ac:dyDescent="0.25">
      <c r="BI18990"/>
      <c r="BJ18990"/>
      <c r="BK18990"/>
      <c r="BL18990"/>
      <c r="BM18990"/>
      <c r="BN18990"/>
    </row>
    <row r="18991" spans="61:66" x14ac:dyDescent="0.25">
      <c r="BI18991"/>
      <c r="BJ18991"/>
      <c r="BK18991"/>
      <c r="BL18991"/>
      <c r="BM18991"/>
      <c r="BN18991"/>
    </row>
    <row r="18992" spans="61:66" x14ac:dyDescent="0.25">
      <c r="BI18992"/>
      <c r="BJ18992"/>
      <c r="BK18992"/>
      <c r="BL18992"/>
      <c r="BM18992"/>
      <c r="BN18992"/>
    </row>
    <row r="18993" spans="61:66" x14ac:dyDescent="0.25">
      <c r="BI18993"/>
      <c r="BJ18993"/>
      <c r="BK18993"/>
      <c r="BL18993"/>
      <c r="BM18993"/>
      <c r="BN18993"/>
    </row>
    <row r="18994" spans="61:66" x14ac:dyDescent="0.25">
      <c r="BI18994"/>
      <c r="BJ18994"/>
      <c r="BK18994"/>
      <c r="BL18994"/>
      <c r="BM18994"/>
      <c r="BN18994"/>
    </row>
    <row r="18995" spans="61:66" x14ac:dyDescent="0.25">
      <c r="BI18995"/>
      <c r="BJ18995"/>
      <c r="BK18995"/>
      <c r="BL18995"/>
      <c r="BM18995"/>
      <c r="BN18995"/>
    </row>
    <row r="18996" spans="61:66" x14ac:dyDescent="0.25">
      <c r="BI18996"/>
      <c r="BJ18996"/>
      <c r="BK18996"/>
      <c r="BL18996"/>
      <c r="BM18996"/>
      <c r="BN18996"/>
    </row>
    <row r="18997" spans="61:66" x14ac:dyDescent="0.25">
      <c r="BI18997"/>
      <c r="BJ18997"/>
      <c r="BK18997"/>
      <c r="BL18997"/>
      <c r="BM18997"/>
      <c r="BN18997"/>
    </row>
    <row r="18998" spans="61:66" x14ac:dyDescent="0.25">
      <c r="BI18998"/>
      <c r="BJ18998"/>
      <c r="BK18998"/>
      <c r="BL18998"/>
      <c r="BM18998"/>
      <c r="BN18998"/>
    </row>
    <row r="18999" spans="61:66" x14ac:dyDescent="0.25">
      <c r="BI18999"/>
      <c r="BJ18999"/>
      <c r="BK18999"/>
      <c r="BL18999"/>
      <c r="BM18999"/>
      <c r="BN18999"/>
    </row>
    <row r="19000" spans="61:66" x14ac:dyDescent="0.25">
      <c r="BI19000"/>
      <c r="BJ19000"/>
      <c r="BK19000"/>
      <c r="BL19000"/>
      <c r="BM19000"/>
      <c r="BN19000"/>
    </row>
    <row r="19001" spans="61:66" x14ac:dyDescent="0.25">
      <c r="BI19001"/>
      <c r="BJ19001"/>
      <c r="BK19001"/>
      <c r="BL19001"/>
      <c r="BM19001"/>
      <c r="BN19001"/>
    </row>
    <row r="19002" spans="61:66" x14ac:dyDescent="0.25">
      <c r="BI19002"/>
      <c r="BJ19002"/>
      <c r="BK19002"/>
      <c r="BL19002"/>
      <c r="BM19002"/>
      <c r="BN19002"/>
    </row>
    <row r="19003" spans="61:66" x14ac:dyDescent="0.25">
      <c r="BI19003"/>
      <c r="BJ19003"/>
      <c r="BK19003"/>
      <c r="BL19003"/>
      <c r="BM19003"/>
      <c r="BN19003"/>
    </row>
    <row r="19004" spans="61:66" x14ac:dyDescent="0.25">
      <c r="BI19004"/>
      <c r="BJ19004"/>
      <c r="BK19004"/>
      <c r="BL19004"/>
      <c r="BM19004"/>
      <c r="BN19004"/>
    </row>
    <row r="19005" spans="61:66" x14ac:dyDescent="0.25">
      <c r="BI19005"/>
      <c r="BJ19005"/>
      <c r="BK19005"/>
      <c r="BL19005"/>
      <c r="BM19005"/>
      <c r="BN19005"/>
    </row>
    <row r="19006" spans="61:66" x14ac:dyDescent="0.25">
      <c r="BI19006"/>
      <c r="BJ19006"/>
      <c r="BK19006"/>
      <c r="BL19006"/>
      <c r="BM19006"/>
      <c r="BN19006"/>
    </row>
    <row r="19007" spans="61:66" x14ac:dyDescent="0.25">
      <c r="BI19007"/>
      <c r="BJ19007"/>
      <c r="BK19007"/>
      <c r="BL19007"/>
      <c r="BM19007"/>
      <c r="BN19007"/>
    </row>
    <row r="19008" spans="61:66" x14ac:dyDescent="0.25">
      <c r="BI19008"/>
      <c r="BJ19008"/>
      <c r="BK19008"/>
      <c r="BL19008"/>
      <c r="BM19008"/>
      <c r="BN19008"/>
    </row>
    <row r="19009" spans="61:66" x14ac:dyDescent="0.25">
      <c r="BI19009"/>
      <c r="BJ19009"/>
      <c r="BK19009"/>
      <c r="BL19009"/>
      <c r="BM19009"/>
      <c r="BN19009"/>
    </row>
    <row r="19010" spans="61:66" x14ac:dyDescent="0.25">
      <c r="BI19010"/>
      <c r="BJ19010"/>
      <c r="BK19010"/>
      <c r="BL19010"/>
      <c r="BM19010"/>
      <c r="BN19010"/>
    </row>
    <row r="19011" spans="61:66" x14ac:dyDescent="0.25">
      <c r="BI19011"/>
      <c r="BJ19011"/>
      <c r="BK19011"/>
      <c r="BL19011"/>
      <c r="BM19011"/>
      <c r="BN19011"/>
    </row>
    <row r="19012" spans="61:66" x14ac:dyDescent="0.25">
      <c r="BI19012"/>
      <c r="BJ19012"/>
      <c r="BK19012"/>
      <c r="BL19012"/>
      <c r="BM19012"/>
      <c r="BN19012"/>
    </row>
    <row r="19013" spans="61:66" x14ac:dyDescent="0.25">
      <c r="BI19013"/>
      <c r="BJ19013"/>
      <c r="BK19013"/>
      <c r="BL19013"/>
      <c r="BM19013"/>
      <c r="BN19013"/>
    </row>
    <row r="19014" spans="61:66" x14ac:dyDescent="0.25">
      <c r="BI19014"/>
      <c r="BJ19014"/>
      <c r="BK19014"/>
      <c r="BL19014"/>
      <c r="BM19014"/>
      <c r="BN19014"/>
    </row>
    <row r="19015" spans="61:66" x14ac:dyDescent="0.25">
      <c r="BI19015"/>
      <c r="BJ19015"/>
      <c r="BK19015"/>
      <c r="BL19015"/>
      <c r="BM19015"/>
      <c r="BN19015"/>
    </row>
    <row r="19016" spans="61:66" x14ac:dyDescent="0.25">
      <c r="BI19016"/>
      <c r="BJ19016"/>
      <c r="BK19016"/>
      <c r="BL19016"/>
      <c r="BM19016"/>
      <c r="BN19016"/>
    </row>
    <row r="19017" spans="61:66" x14ac:dyDescent="0.25">
      <c r="BI19017"/>
      <c r="BJ19017"/>
      <c r="BK19017"/>
      <c r="BL19017"/>
      <c r="BM19017"/>
      <c r="BN19017"/>
    </row>
    <row r="19018" spans="61:66" x14ac:dyDescent="0.25">
      <c r="BI19018"/>
      <c r="BJ19018"/>
      <c r="BK19018"/>
      <c r="BL19018"/>
      <c r="BM19018"/>
      <c r="BN19018"/>
    </row>
    <row r="19019" spans="61:66" x14ac:dyDescent="0.25">
      <c r="BI19019"/>
      <c r="BJ19019"/>
      <c r="BK19019"/>
      <c r="BL19019"/>
      <c r="BM19019"/>
      <c r="BN19019"/>
    </row>
    <row r="19020" spans="61:66" x14ac:dyDescent="0.25">
      <c r="BI19020"/>
      <c r="BJ19020"/>
      <c r="BK19020"/>
      <c r="BL19020"/>
      <c r="BM19020"/>
      <c r="BN19020"/>
    </row>
    <row r="19021" spans="61:66" x14ac:dyDescent="0.25">
      <c r="BI19021"/>
      <c r="BJ19021"/>
      <c r="BK19021"/>
      <c r="BL19021"/>
      <c r="BM19021"/>
      <c r="BN19021"/>
    </row>
    <row r="19022" spans="61:66" x14ac:dyDescent="0.25">
      <c r="BI19022"/>
      <c r="BJ19022"/>
      <c r="BK19022"/>
      <c r="BL19022"/>
      <c r="BM19022"/>
      <c r="BN19022"/>
    </row>
    <row r="19023" spans="61:66" x14ac:dyDescent="0.25">
      <c r="BI19023"/>
      <c r="BJ19023"/>
      <c r="BK19023"/>
      <c r="BL19023"/>
      <c r="BM19023"/>
      <c r="BN19023"/>
    </row>
    <row r="19024" spans="61:66" x14ac:dyDescent="0.25">
      <c r="BI19024"/>
      <c r="BJ19024"/>
      <c r="BK19024"/>
      <c r="BL19024"/>
      <c r="BM19024"/>
      <c r="BN19024"/>
    </row>
    <row r="19025" spans="61:66" x14ac:dyDescent="0.25">
      <c r="BI19025"/>
      <c r="BJ19025"/>
      <c r="BK19025"/>
      <c r="BL19025"/>
      <c r="BM19025"/>
      <c r="BN19025"/>
    </row>
    <row r="19026" spans="61:66" x14ac:dyDescent="0.25">
      <c r="BI19026"/>
      <c r="BJ19026"/>
      <c r="BK19026"/>
      <c r="BL19026"/>
      <c r="BM19026"/>
      <c r="BN19026"/>
    </row>
    <row r="19027" spans="61:66" x14ac:dyDescent="0.25">
      <c r="BI19027"/>
      <c r="BJ19027"/>
      <c r="BK19027"/>
      <c r="BL19027"/>
      <c r="BM19027"/>
      <c r="BN19027"/>
    </row>
    <row r="19028" spans="61:66" x14ac:dyDescent="0.25">
      <c r="BI19028"/>
      <c r="BJ19028"/>
      <c r="BK19028"/>
      <c r="BL19028"/>
      <c r="BM19028"/>
      <c r="BN19028"/>
    </row>
    <row r="19029" spans="61:66" x14ac:dyDescent="0.25">
      <c r="BI19029"/>
      <c r="BJ19029"/>
      <c r="BK19029"/>
      <c r="BL19029"/>
      <c r="BM19029"/>
      <c r="BN19029"/>
    </row>
    <row r="19030" spans="61:66" x14ac:dyDescent="0.25">
      <c r="BI19030"/>
      <c r="BJ19030"/>
      <c r="BK19030"/>
      <c r="BL19030"/>
      <c r="BM19030"/>
      <c r="BN19030"/>
    </row>
    <row r="19031" spans="61:66" x14ac:dyDescent="0.25">
      <c r="BI19031"/>
      <c r="BJ19031"/>
      <c r="BK19031"/>
      <c r="BL19031"/>
      <c r="BM19031"/>
      <c r="BN19031"/>
    </row>
    <row r="19032" spans="61:66" x14ac:dyDescent="0.25">
      <c r="BI19032"/>
      <c r="BJ19032"/>
      <c r="BK19032"/>
      <c r="BL19032"/>
      <c r="BM19032"/>
      <c r="BN19032"/>
    </row>
    <row r="19033" spans="61:66" x14ac:dyDescent="0.25">
      <c r="BI19033"/>
      <c r="BJ19033"/>
      <c r="BK19033"/>
      <c r="BL19033"/>
      <c r="BM19033"/>
      <c r="BN19033"/>
    </row>
    <row r="19034" spans="61:66" x14ac:dyDescent="0.25">
      <c r="BI19034"/>
      <c r="BJ19034"/>
      <c r="BK19034"/>
      <c r="BL19034"/>
      <c r="BM19034"/>
      <c r="BN19034"/>
    </row>
    <row r="19035" spans="61:66" x14ac:dyDescent="0.25">
      <c r="BI19035"/>
      <c r="BJ19035"/>
      <c r="BK19035"/>
      <c r="BL19035"/>
      <c r="BM19035"/>
      <c r="BN19035"/>
    </row>
    <row r="19036" spans="61:66" x14ac:dyDescent="0.25">
      <c r="BI19036"/>
      <c r="BJ19036"/>
      <c r="BK19036"/>
      <c r="BL19036"/>
      <c r="BM19036"/>
      <c r="BN19036"/>
    </row>
    <row r="19037" spans="61:66" x14ac:dyDescent="0.25">
      <c r="BI19037"/>
      <c r="BJ19037"/>
      <c r="BK19037"/>
      <c r="BL19037"/>
      <c r="BM19037"/>
      <c r="BN19037"/>
    </row>
    <row r="19038" spans="61:66" x14ac:dyDescent="0.25">
      <c r="BI19038"/>
      <c r="BJ19038"/>
      <c r="BK19038"/>
      <c r="BL19038"/>
      <c r="BM19038"/>
      <c r="BN19038"/>
    </row>
    <row r="19039" spans="61:66" x14ac:dyDescent="0.25">
      <c r="BI19039"/>
      <c r="BJ19039"/>
      <c r="BK19039"/>
      <c r="BL19039"/>
      <c r="BM19039"/>
      <c r="BN19039"/>
    </row>
    <row r="19040" spans="61:66" x14ac:dyDescent="0.25">
      <c r="BI19040"/>
      <c r="BJ19040"/>
      <c r="BK19040"/>
      <c r="BL19040"/>
      <c r="BM19040"/>
      <c r="BN19040"/>
    </row>
    <row r="19041" spans="61:66" x14ac:dyDescent="0.25">
      <c r="BI19041"/>
      <c r="BJ19041"/>
      <c r="BK19041"/>
      <c r="BL19041"/>
      <c r="BM19041"/>
      <c r="BN19041"/>
    </row>
    <row r="19042" spans="61:66" x14ac:dyDescent="0.25">
      <c r="BI19042"/>
      <c r="BJ19042"/>
      <c r="BK19042"/>
      <c r="BL19042"/>
      <c r="BM19042"/>
      <c r="BN19042"/>
    </row>
    <row r="19043" spans="61:66" x14ac:dyDescent="0.25">
      <c r="BI19043"/>
      <c r="BJ19043"/>
      <c r="BK19043"/>
      <c r="BL19043"/>
      <c r="BM19043"/>
      <c r="BN19043"/>
    </row>
    <row r="19044" spans="61:66" x14ac:dyDescent="0.25">
      <c r="BI19044"/>
      <c r="BJ19044"/>
      <c r="BK19044"/>
      <c r="BL19044"/>
      <c r="BM19044"/>
      <c r="BN19044"/>
    </row>
    <row r="19045" spans="61:66" x14ac:dyDescent="0.25">
      <c r="BI19045"/>
      <c r="BJ19045"/>
      <c r="BK19045"/>
      <c r="BL19045"/>
      <c r="BM19045"/>
      <c r="BN19045"/>
    </row>
    <row r="19046" spans="61:66" x14ac:dyDescent="0.25">
      <c r="BI19046"/>
      <c r="BJ19046"/>
      <c r="BK19046"/>
      <c r="BL19046"/>
      <c r="BM19046"/>
      <c r="BN19046"/>
    </row>
    <row r="19047" spans="61:66" x14ac:dyDescent="0.25">
      <c r="BI19047"/>
      <c r="BJ19047"/>
      <c r="BK19047"/>
      <c r="BL19047"/>
      <c r="BM19047"/>
      <c r="BN19047"/>
    </row>
    <row r="19048" spans="61:66" x14ac:dyDescent="0.25">
      <c r="BI19048"/>
      <c r="BJ19048"/>
      <c r="BK19048"/>
      <c r="BL19048"/>
      <c r="BM19048"/>
      <c r="BN19048"/>
    </row>
    <row r="19049" spans="61:66" x14ac:dyDescent="0.25">
      <c r="BI19049"/>
      <c r="BJ19049"/>
      <c r="BK19049"/>
      <c r="BL19049"/>
      <c r="BM19049"/>
      <c r="BN19049"/>
    </row>
    <row r="19050" spans="61:66" x14ac:dyDescent="0.25">
      <c r="BI19050"/>
      <c r="BJ19050"/>
      <c r="BK19050"/>
      <c r="BL19050"/>
      <c r="BM19050"/>
      <c r="BN19050"/>
    </row>
    <row r="19051" spans="61:66" x14ac:dyDescent="0.25">
      <c r="BI19051"/>
      <c r="BJ19051"/>
      <c r="BK19051"/>
      <c r="BL19051"/>
      <c r="BM19051"/>
      <c r="BN19051"/>
    </row>
    <row r="19052" spans="61:66" x14ac:dyDescent="0.25">
      <c r="BI19052"/>
      <c r="BJ19052"/>
      <c r="BK19052"/>
      <c r="BL19052"/>
      <c r="BM19052"/>
      <c r="BN19052"/>
    </row>
    <row r="19053" spans="61:66" x14ac:dyDescent="0.25">
      <c r="BI19053"/>
      <c r="BJ19053"/>
      <c r="BK19053"/>
      <c r="BL19053"/>
      <c r="BM19053"/>
      <c r="BN19053"/>
    </row>
    <row r="19054" spans="61:66" x14ac:dyDescent="0.25">
      <c r="BI19054"/>
      <c r="BJ19054"/>
      <c r="BK19054"/>
      <c r="BL19054"/>
      <c r="BM19054"/>
      <c r="BN19054"/>
    </row>
    <row r="19055" spans="61:66" x14ac:dyDescent="0.25">
      <c r="BI19055"/>
      <c r="BJ19055"/>
      <c r="BK19055"/>
      <c r="BL19055"/>
      <c r="BM19055"/>
      <c r="BN19055"/>
    </row>
    <row r="19056" spans="61:66" x14ac:dyDescent="0.25">
      <c r="BI19056"/>
      <c r="BJ19056"/>
      <c r="BK19056"/>
      <c r="BL19056"/>
      <c r="BM19056"/>
      <c r="BN19056"/>
    </row>
    <row r="19057" spans="61:66" x14ac:dyDescent="0.25">
      <c r="BI19057"/>
      <c r="BJ19057"/>
      <c r="BK19057"/>
      <c r="BL19057"/>
      <c r="BM19057"/>
      <c r="BN19057"/>
    </row>
    <row r="19058" spans="61:66" x14ac:dyDescent="0.25">
      <c r="BI19058"/>
      <c r="BJ19058"/>
      <c r="BK19058"/>
      <c r="BL19058"/>
      <c r="BM19058"/>
      <c r="BN19058"/>
    </row>
    <row r="19059" spans="61:66" x14ac:dyDescent="0.25">
      <c r="BI19059"/>
      <c r="BJ19059"/>
      <c r="BK19059"/>
      <c r="BL19059"/>
      <c r="BM19059"/>
      <c r="BN19059"/>
    </row>
    <row r="19060" spans="61:66" x14ac:dyDescent="0.25">
      <c r="BI19060"/>
      <c r="BJ19060"/>
      <c r="BK19060"/>
      <c r="BL19060"/>
      <c r="BM19060"/>
      <c r="BN19060"/>
    </row>
    <row r="19061" spans="61:66" x14ac:dyDescent="0.25">
      <c r="BI19061"/>
      <c r="BJ19061"/>
      <c r="BK19061"/>
      <c r="BL19061"/>
      <c r="BM19061"/>
      <c r="BN19061"/>
    </row>
    <row r="19062" spans="61:66" x14ac:dyDescent="0.25">
      <c r="BI19062"/>
      <c r="BJ19062"/>
      <c r="BK19062"/>
      <c r="BL19062"/>
      <c r="BM19062"/>
      <c r="BN19062"/>
    </row>
    <row r="19063" spans="61:66" x14ac:dyDescent="0.25">
      <c r="BI19063"/>
      <c r="BJ19063"/>
      <c r="BK19063"/>
      <c r="BL19063"/>
      <c r="BM19063"/>
      <c r="BN19063"/>
    </row>
    <row r="19064" spans="61:66" x14ac:dyDescent="0.25">
      <c r="BI19064"/>
      <c r="BJ19064"/>
      <c r="BK19064"/>
      <c r="BL19064"/>
      <c r="BM19064"/>
      <c r="BN19064"/>
    </row>
    <row r="19065" spans="61:66" x14ac:dyDescent="0.25">
      <c r="BI19065"/>
      <c r="BJ19065"/>
      <c r="BK19065"/>
      <c r="BL19065"/>
      <c r="BM19065"/>
      <c r="BN19065"/>
    </row>
    <row r="19066" spans="61:66" x14ac:dyDescent="0.25">
      <c r="BI19066"/>
      <c r="BJ19066"/>
      <c r="BK19066"/>
      <c r="BL19066"/>
      <c r="BM19066"/>
      <c r="BN19066"/>
    </row>
    <row r="19067" spans="61:66" x14ac:dyDescent="0.25">
      <c r="BI19067"/>
      <c r="BJ19067"/>
      <c r="BK19067"/>
      <c r="BL19067"/>
      <c r="BM19067"/>
      <c r="BN19067"/>
    </row>
    <row r="19068" spans="61:66" x14ac:dyDescent="0.25">
      <c r="BI19068"/>
      <c r="BJ19068"/>
      <c r="BK19068"/>
      <c r="BL19068"/>
      <c r="BM19068"/>
      <c r="BN19068"/>
    </row>
    <row r="19069" spans="61:66" x14ac:dyDescent="0.25">
      <c r="BI19069"/>
      <c r="BJ19069"/>
      <c r="BK19069"/>
      <c r="BL19069"/>
      <c r="BM19069"/>
      <c r="BN19069"/>
    </row>
    <row r="19070" spans="61:66" x14ac:dyDescent="0.25">
      <c r="BI19070"/>
      <c r="BJ19070"/>
      <c r="BK19070"/>
      <c r="BL19070"/>
      <c r="BM19070"/>
      <c r="BN19070"/>
    </row>
    <row r="19071" spans="61:66" x14ac:dyDescent="0.25">
      <c r="BI19071"/>
      <c r="BJ19071"/>
      <c r="BK19071"/>
      <c r="BL19071"/>
      <c r="BM19071"/>
      <c r="BN19071"/>
    </row>
    <row r="19072" spans="61:66" x14ac:dyDescent="0.25">
      <c r="BI19072"/>
      <c r="BJ19072"/>
      <c r="BK19072"/>
      <c r="BL19072"/>
      <c r="BM19072"/>
      <c r="BN19072"/>
    </row>
    <row r="19073" spans="61:66" x14ac:dyDescent="0.25">
      <c r="BI19073"/>
      <c r="BJ19073"/>
      <c r="BK19073"/>
      <c r="BL19073"/>
      <c r="BM19073"/>
      <c r="BN19073"/>
    </row>
    <row r="19074" spans="61:66" x14ac:dyDescent="0.25">
      <c r="BI19074"/>
      <c r="BJ19074"/>
      <c r="BK19074"/>
      <c r="BL19074"/>
      <c r="BM19074"/>
      <c r="BN19074"/>
    </row>
    <row r="19075" spans="61:66" x14ac:dyDescent="0.25">
      <c r="BI19075"/>
      <c r="BJ19075"/>
      <c r="BK19075"/>
      <c r="BL19075"/>
      <c r="BM19075"/>
      <c r="BN19075"/>
    </row>
    <row r="19076" spans="61:66" x14ac:dyDescent="0.25">
      <c r="BI19076"/>
      <c r="BJ19076"/>
      <c r="BK19076"/>
      <c r="BL19076"/>
      <c r="BM19076"/>
      <c r="BN19076"/>
    </row>
    <row r="19077" spans="61:66" x14ac:dyDescent="0.25">
      <c r="BI19077"/>
      <c r="BJ19077"/>
      <c r="BK19077"/>
      <c r="BL19077"/>
      <c r="BM19077"/>
      <c r="BN19077"/>
    </row>
    <row r="19078" spans="61:66" x14ac:dyDescent="0.25">
      <c r="BI19078"/>
      <c r="BJ19078"/>
      <c r="BK19078"/>
      <c r="BL19078"/>
      <c r="BM19078"/>
      <c r="BN19078"/>
    </row>
    <row r="19079" spans="61:66" x14ac:dyDescent="0.25">
      <c r="BI19079"/>
      <c r="BJ19079"/>
      <c r="BK19079"/>
      <c r="BL19079"/>
      <c r="BM19079"/>
      <c r="BN19079"/>
    </row>
    <row r="19080" spans="61:66" x14ac:dyDescent="0.25">
      <c r="BI19080"/>
      <c r="BJ19080"/>
      <c r="BK19080"/>
      <c r="BL19080"/>
      <c r="BM19080"/>
      <c r="BN19080"/>
    </row>
    <row r="19081" spans="61:66" x14ac:dyDescent="0.25">
      <c r="BI19081"/>
      <c r="BJ19081"/>
      <c r="BK19081"/>
      <c r="BL19081"/>
      <c r="BM19081"/>
      <c r="BN19081"/>
    </row>
    <row r="19082" spans="61:66" x14ac:dyDescent="0.25">
      <c r="BI19082"/>
      <c r="BJ19082"/>
      <c r="BK19082"/>
      <c r="BL19082"/>
      <c r="BM19082"/>
      <c r="BN19082"/>
    </row>
    <row r="19083" spans="61:66" x14ac:dyDescent="0.25">
      <c r="BI19083"/>
      <c r="BJ19083"/>
      <c r="BK19083"/>
      <c r="BL19083"/>
      <c r="BM19083"/>
      <c r="BN19083"/>
    </row>
    <row r="19084" spans="61:66" x14ac:dyDescent="0.25">
      <c r="BI19084"/>
      <c r="BJ19084"/>
      <c r="BK19084"/>
      <c r="BL19084"/>
      <c r="BM19084"/>
      <c r="BN19084"/>
    </row>
    <row r="19085" spans="61:66" x14ac:dyDescent="0.25">
      <c r="BI19085"/>
      <c r="BJ19085"/>
      <c r="BK19085"/>
      <c r="BL19085"/>
      <c r="BM19085"/>
      <c r="BN19085"/>
    </row>
    <row r="19086" spans="61:66" x14ac:dyDescent="0.25">
      <c r="BI19086"/>
      <c r="BJ19086"/>
      <c r="BK19086"/>
      <c r="BL19086"/>
      <c r="BM19086"/>
      <c r="BN19086"/>
    </row>
    <row r="19087" spans="61:66" x14ac:dyDescent="0.25">
      <c r="BI19087"/>
      <c r="BJ19087"/>
      <c r="BK19087"/>
      <c r="BL19087"/>
      <c r="BM19087"/>
      <c r="BN19087"/>
    </row>
    <row r="19088" spans="61:66" x14ac:dyDescent="0.25">
      <c r="BI19088"/>
      <c r="BJ19088"/>
      <c r="BK19088"/>
      <c r="BL19088"/>
      <c r="BM19088"/>
      <c r="BN19088"/>
    </row>
    <row r="19089" spans="61:66" x14ac:dyDescent="0.25">
      <c r="BI19089"/>
      <c r="BJ19089"/>
      <c r="BK19089"/>
      <c r="BL19089"/>
      <c r="BM19089"/>
      <c r="BN19089"/>
    </row>
    <row r="19090" spans="61:66" x14ac:dyDescent="0.25">
      <c r="BI19090"/>
      <c r="BJ19090"/>
      <c r="BK19090"/>
      <c r="BL19090"/>
      <c r="BM19090"/>
      <c r="BN19090"/>
    </row>
    <row r="19091" spans="61:66" x14ac:dyDescent="0.25">
      <c r="BI19091"/>
      <c r="BJ19091"/>
      <c r="BK19091"/>
      <c r="BL19091"/>
      <c r="BM19091"/>
      <c r="BN19091"/>
    </row>
    <row r="19092" spans="61:66" x14ac:dyDescent="0.25">
      <c r="BI19092"/>
      <c r="BJ19092"/>
      <c r="BK19092"/>
      <c r="BL19092"/>
      <c r="BM19092"/>
      <c r="BN19092"/>
    </row>
    <row r="19093" spans="61:66" x14ac:dyDescent="0.25">
      <c r="BI19093"/>
      <c r="BJ19093"/>
      <c r="BK19093"/>
      <c r="BL19093"/>
      <c r="BM19093"/>
      <c r="BN19093"/>
    </row>
    <row r="19094" spans="61:66" x14ac:dyDescent="0.25">
      <c r="BI19094"/>
      <c r="BJ19094"/>
      <c r="BK19094"/>
      <c r="BL19094"/>
      <c r="BM19094"/>
      <c r="BN19094"/>
    </row>
    <row r="19095" spans="61:66" x14ac:dyDescent="0.25">
      <c r="BI19095"/>
      <c r="BJ19095"/>
      <c r="BK19095"/>
      <c r="BL19095"/>
      <c r="BM19095"/>
      <c r="BN19095"/>
    </row>
    <row r="19096" spans="61:66" x14ac:dyDescent="0.25">
      <c r="BI19096"/>
      <c r="BJ19096"/>
      <c r="BK19096"/>
      <c r="BL19096"/>
      <c r="BM19096"/>
      <c r="BN19096"/>
    </row>
    <row r="19097" spans="61:66" x14ac:dyDescent="0.25">
      <c r="BI19097"/>
      <c r="BJ19097"/>
      <c r="BK19097"/>
      <c r="BL19097"/>
      <c r="BM19097"/>
      <c r="BN19097"/>
    </row>
    <row r="19098" spans="61:66" x14ac:dyDescent="0.25">
      <c r="BI19098"/>
      <c r="BJ19098"/>
      <c r="BK19098"/>
      <c r="BL19098"/>
      <c r="BM19098"/>
      <c r="BN19098"/>
    </row>
    <row r="19099" spans="61:66" x14ac:dyDescent="0.25">
      <c r="BI19099"/>
      <c r="BJ19099"/>
      <c r="BK19099"/>
      <c r="BL19099"/>
      <c r="BM19099"/>
      <c r="BN19099"/>
    </row>
    <row r="19100" spans="61:66" x14ac:dyDescent="0.25">
      <c r="BI19100"/>
      <c r="BJ19100"/>
      <c r="BK19100"/>
      <c r="BL19100"/>
      <c r="BM19100"/>
      <c r="BN19100"/>
    </row>
    <row r="19101" spans="61:66" x14ac:dyDescent="0.25">
      <c r="BI19101"/>
      <c r="BJ19101"/>
      <c r="BK19101"/>
      <c r="BL19101"/>
      <c r="BM19101"/>
      <c r="BN19101"/>
    </row>
    <row r="19102" spans="61:66" x14ac:dyDescent="0.25">
      <c r="BI19102"/>
      <c r="BJ19102"/>
      <c r="BK19102"/>
      <c r="BL19102"/>
      <c r="BM19102"/>
      <c r="BN19102"/>
    </row>
    <row r="19103" spans="61:66" x14ac:dyDescent="0.25">
      <c r="BI19103"/>
      <c r="BJ19103"/>
      <c r="BK19103"/>
      <c r="BL19103"/>
      <c r="BM19103"/>
      <c r="BN19103"/>
    </row>
    <row r="19104" spans="61:66" x14ac:dyDescent="0.25">
      <c r="BI19104"/>
      <c r="BJ19104"/>
      <c r="BK19104"/>
      <c r="BL19104"/>
      <c r="BM19104"/>
      <c r="BN19104"/>
    </row>
    <row r="19105" spans="61:66" x14ac:dyDescent="0.25">
      <c r="BI19105"/>
      <c r="BJ19105"/>
      <c r="BK19105"/>
      <c r="BL19105"/>
      <c r="BM19105"/>
      <c r="BN19105"/>
    </row>
    <row r="19106" spans="61:66" x14ac:dyDescent="0.25">
      <c r="BI19106"/>
      <c r="BJ19106"/>
      <c r="BK19106"/>
      <c r="BL19106"/>
      <c r="BM19106"/>
      <c r="BN19106"/>
    </row>
    <row r="19107" spans="61:66" x14ac:dyDescent="0.25">
      <c r="BI19107"/>
      <c r="BJ19107"/>
      <c r="BK19107"/>
      <c r="BL19107"/>
      <c r="BM19107"/>
      <c r="BN19107"/>
    </row>
    <row r="19108" spans="61:66" x14ac:dyDescent="0.25">
      <c r="BI19108"/>
      <c r="BJ19108"/>
      <c r="BK19108"/>
      <c r="BL19108"/>
      <c r="BM19108"/>
      <c r="BN19108"/>
    </row>
    <row r="19109" spans="61:66" x14ac:dyDescent="0.25">
      <c r="BI19109"/>
      <c r="BJ19109"/>
      <c r="BK19109"/>
      <c r="BL19109"/>
      <c r="BM19109"/>
      <c r="BN19109"/>
    </row>
    <row r="19110" spans="61:66" x14ac:dyDescent="0.25">
      <c r="BI19110"/>
      <c r="BJ19110"/>
      <c r="BK19110"/>
      <c r="BL19110"/>
      <c r="BM19110"/>
      <c r="BN19110"/>
    </row>
    <row r="19111" spans="61:66" x14ac:dyDescent="0.25">
      <c r="BI19111"/>
      <c r="BJ19111"/>
      <c r="BK19111"/>
      <c r="BL19111"/>
      <c r="BM19111"/>
      <c r="BN19111"/>
    </row>
    <row r="19112" spans="61:66" x14ac:dyDescent="0.25">
      <c r="BI19112"/>
      <c r="BJ19112"/>
      <c r="BK19112"/>
      <c r="BL19112"/>
      <c r="BM19112"/>
      <c r="BN19112"/>
    </row>
    <row r="19113" spans="61:66" x14ac:dyDescent="0.25">
      <c r="BI19113"/>
      <c r="BJ19113"/>
      <c r="BK19113"/>
      <c r="BL19113"/>
      <c r="BM19113"/>
      <c r="BN19113"/>
    </row>
    <row r="19114" spans="61:66" x14ac:dyDescent="0.25">
      <c r="BI19114"/>
      <c r="BJ19114"/>
      <c r="BK19114"/>
      <c r="BL19114"/>
      <c r="BM19114"/>
      <c r="BN19114"/>
    </row>
    <row r="19115" spans="61:66" x14ac:dyDescent="0.25">
      <c r="BI19115"/>
      <c r="BJ19115"/>
      <c r="BK19115"/>
      <c r="BL19115"/>
      <c r="BM19115"/>
      <c r="BN19115"/>
    </row>
    <row r="19116" spans="61:66" x14ac:dyDescent="0.25">
      <c r="BI19116"/>
      <c r="BJ19116"/>
      <c r="BK19116"/>
      <c r="BL19116"/>
      <c r="BM19116"/>
      <c r="BN19116"/>
    </row>
    <row r="19117" spans="61:66" x14ac:dyDescent="0.25">
      <c r="BI19117"/>
      <c r="BJ19117"/>
      <c r="BK19117"/>
      <c r="BL19117"/>
      <c r="BM19117"/>
      <c r="BN19117"/>
    </row>
    <row r="19118" spans="61:66" x14ac:dyDescent="0.25">
      <c r="BI19118"/>
      <c r="BJ19118"/>
      <c r="BK19118"/>
      <c r="BL19118"/>
      <c r="BM19118"/>
      <c r="BN19118"/>
    </row>
    <row r="19119" spans="61:66" x14ac:dyDescent="0.25">
      <c r="BI19119"/>
      <c r="BJ19119"/>
      <c r="BK19119"/>
      <c r="BL19119"/>
      <c r="BM19119"/>
      <c r="BN19119"/>
    </row>
    <row r="19120" spans="61:66" x14ac:dyDescent="0.25">
      <c r="BI19120"/>
      <c r="BJ19120"/>
      <c r="BK19120"/>
      <c r="BL19120"/>
      <c r="BM19120"/>
      <c r="BN19120"/>
    </row>
    <row r="19121" spans="61:66" x14ac:dyDescent="0.25">
      <c r="BI19121"/>
      <c r="BJ19121"/>
      <c r="BK19121"/>
      <c r="BL19121"/>
      <c r="BM19121"/>
      <c r="BN19121"/>
    </row>
    <row r="19122" spans="61:66" x14ac:dyDescent="0.25">
      <c r="BI19122"/>
      <c r="BJ19122"/>
      <c r="BK19122"/>
      <c r="BL19122"/>
      <c r="BM19122"/>
      <c r="BN19122"/>
    </row>
    <row r="19123" spans="61:66" x14ac:dyDescent="0.25">
      <c r="BI19123"/>
      <c r="BJ19123"/>
      <c r="BK19123"/>
      <c r="BL19123"/>
      <c r="BM19123"/>
      <c r="BN19123"/>
    </row>
    <row r="19124" spans="61:66" x14ac:dyDescent="0.25">
      <c r="BI19124"/>
      <c r="BJ19124"/>
      <c r="BK19124"/>
      <c r="BL19124"/>
      <c r="BM19124"/>
      <c r="BN19124"/>
    </row>
    <row r="19125" spans="61:66" x14ac:dyDescent="0.25">
      <c r="BI19125"/>
      <c r="BJ19125"/>
      <c r="BK19125"/>
      <c r="BL19125"/>
      <c r="BM19125"/>
      <c r="BN19125"/>
    </row>
    <row r="19126" spans="61:66" x14ac:dyDescent="0.25">
      <c r="BI19126"/>
      <c r="BJ19126"/>
      <c r="BK19126"/>
      <c r="BL19126"/>
      <c r="BM19126"/>
      <c r="BN19126"/>
    </row>
    <row r="19127" spans="61:66" x14ac:dyDescent="0.25">
      <c r="BI19127"/>
      <c r="BJ19127"/>
      <c r="BK19127"/>
      <c r="BL19127"/>
      <c r="BM19127"/>
      <c r="BN19127"/>
    </row>
    <row r="19128" spans="61:66" x14ac:dyDescent="0.25">
      <c r="BI19128"/>
      <c r="BJ19128"/>
      <c r="BK19128"/>
      <c r="BL19128"/>
      <c r="BM19128"/>
      <c r="BN19128"/>
    </row>
    <row r="19129" spans="61:66" x14ac:dyDescent="0.25">
      <c r="BI19129"/>
      <c r="BJ19129"/>
      <c r="BK19129"/>
      <c r="BL19129"/>
      <c r="BM19129"/>
      <c r="BN19129"/>
    </row>
    <row r="19130" spans="61:66" x14ac:dyDescent="0.25">
      <c r="BI19130"/>
      <c r="BJ19130"/>
      <c r="BK19130"/>
      <c r="BL19130"/>
      <c r="BM19130"/>
      <c r="BN19130"/>
    </row>
    <row r="19131" spans="61:66" x14ac:dyDescent="0.25">
      <c r="BI19131"/>
      <c r="BJ19131"/>
      <c r="BK19131"/>
      <c r="BL19131"/>
      <c r="BM19131"/>
      <c r="BN19131"/>
    </row>
    <row r="19132" spans="61:66" x14ac:dyDescent="0.25">
      <c r="BI19132"/>
      <c r="BJ19132"/>
      <c r="BK19132"/>
      <c r="BL19132"/>
      <c r="BM19132"/>
      <c r="BN19132"/>
    </row>
    <row r="19133" spans="61:66" x14ac:dyDescent="0.25">
      <c r="BI19133"/>
      <c r="BJ19133"/>
      <c r="BK19133"/>
      <c r="BL19133"/>
      <c r="BM19133"/>
      <c r="BN19133"/>
    </row>
    <row r="19134" spans="61:66" x14ac:dyDescent="0.25">
      <c r="BI19134"/>
      <c r="BJ19134"/>
      <c r="BK19134"/>
      <c r="BL19134"/>
      <c r="BM19134"/>
      <c r="BN19134"/>
    </row>
    <row r="19135" spans="61:66" x14ac:dyDescent="0.25">
      <c r="BI19135"/>
      <c r="BJ19135"/>
      <c r="BK19135"/>
      <c r="BL19135"/>
      <c r="BM19135"/>
      <c r="BN19135"/>
    </row>
    <row r="19136" spans="61:66" x14ac:dyDescent="0.25">
      <c r="BI19136"/>
      <c r="BJ19136"/>
      <c r="BK19136"/>
      <c r="BL19136"/>
      <c r="BM19136"/>
      <c r="BN19136"/>
    </row>
    <row r="19137" spans="61:66" x14ac:dyDescent="0.25">
      <c r="BI19137"/>
      <c r="BJ19137"/>
      <c r="BK19137"/>
      <c r="BL19137"/>
      <c r="BM19137"/>
      <c r="BN19137"/>
    </row>
    <row r="19138" spans="61:66" x14ac:dyDescent="0.25">
      <c r="BI19138"/>
      <c r="BJ19138"/>
      <c r="BK19138"/>
      <c r="BL19138"/>
      <c r="BM19138"/>
      <c r="BN19138"/>
    </row>
    <row r="19139" spans="61:66" x14ac:dyDescent="0.25">
      <c r="BI19139"/>
      <c r="BJ19139"/>
      <c r="BK19139"/>
      <c r="BL19139"/>
      <c r="BM19139"/>
      <c r="BN19139"/>
    </row>
    <row r="19140" spans="61:66" x14ac:dyDescent="0.25">
      <c r="BI19140"/>
      <c r="BJ19140"/>
      <c r="BK19140"/>
      <c r="BL19140"/>
      <c r="BM19140"/>
      <c r="BN19140"/>
    </row>
    <row r="19141" spans="61:66" x14ac:dyDescent="0.25">
      <c r="BI19141"/>
      <c r="BJ19141"/>
      <c r="BK19141"/>
      <c r="BL19141"/>
      <c r="BM19141"/>
      <c r="BN19141"/>
    </row>
    <row r="19142" spans="61:66" x14ac:dyDescent="0.25">
      <c r="BI19142"/>
      <c r="BJ19142"/>
      <c r="BK19142"/>
      <c r="BL19142"/>
      <c r="BM19142"/>
      <c r="BN19142"/>
    </row>
    <row r="19143" spans="61:66" x14ac:dyDescent="0.25">
      <c r="BI19143"/>
      <c r="BJ19143"/>
      <c r="BK19143"/>
      <c r="BL19143"/>
      <c r="BM19143"/>
      <c r="BN19143"/>
    </row>
    <row r="19144" spans="61:66" x14ac:dyDescent="0.25">
      <c r="BI19144"/>
      <c r="BJ19144"/>
      <c r="BK19144"/>
      <c r="BL19144"/>
      <c r="BM19144"/>
      <c r="BN19144"/>
    </row>
    <row r="19145" spans="61:66" x14ac:dyDescent="0.25">
      <c r="BI19145"/>
      <c r="BJ19145"/>
      <c r="BK19145"/>
      <c r="BL19145"/>
      <c r="BM19145"/>
      <c r="BN19145"/>
    </row>
    <row r="19146" spans="61:66" x14ac:dyDescent="0.25">
      <c r="BI19146"/>
      <c r="BJ19146"/>
      <c r="BK19146"/>
      <c r="BL19146"/>
      <c r="BM19146"/>
      <c r="BN19146"/>
    </row>
    <row r="19147" spans="61:66" x14ac:dyDescent="0.25">
      <c r="BI19147"/>
      <c r="BJ19147"/>
      <c r="BK19147"/>
      <c r="BL19147"/>
      <c r="BM19147"/>
      <c r="BN19147"/>
    </row>
    <row r="19148" spans="61:66" x14ac:dyDescent="0.25">
      <c r="BI19148"/>
      <c r="BJ19148"/>
      <c r="BK19148"/>
      <c r="BL19148"/>
      <c r="BM19148"/>
      <c r="BN19148"/>
    </row>
    <row r="19149" spans="61:66" x14ac:dyDescent="0.25">
      <c r="BI19149"/>
      <c r="BJ19149"/>
      <c r="BK19149"/>
      <c r="BL19149"/>
      <c r="BM19149"/>
      <c r="BN19149"/>
    </row>
    <row r="19150" spans="61:66" x14ac:dyDescent="0.25">
      <c r="BI19150"/>
      <c r="BJ19150"/>
      <c r="BK19150"/>
      <c r="BL19150"/>
      <c r="BM19150"/>
      <c r="BN19150"/>
    </row>
    <row r="19151" spans="61:66" x14ac:dyDescent="0.25">
      <c r="BI19151"/>
      <c r="BJ19151"/>
      <c r="BK19151"/>
      <c r="BL19151"/>
      <c r="BM19151"/>
      <c r="BN19151"/>
    </row>
    <row r="19152" spans="61:66" x14ac:dyDescent="0.25">
      <c r="BI19152"/>
      <c r="BJ19152"/>
      <c r="BK19152"/>
      <c r="BL19152"/>
      <c r="BM19152"/>
      <c r="BN19152"/>
    </row>
    <row r="19153" spans="61:66" x14ac:dyDescent="0.25">
      <c r="BI19153"/>
      <c r="BJ19153"/>
      <c r="BK19153"/>
      <c r="BL19153"/>
      <c r="BM19153"/>
      <c r="BN19153"/>
    </row>
    <row r="19154" spans="61:66" x14ac:dyDescent="0.25">
      <c r="BI19154"/>
      <c r="BJ19154"/>
      <c r="BK19154"/>
      <c r="BL19154"/>
      <c r="BM19154"/>
      <c r="BN19154"/>
    </row>
    <row r="19155" spans="61:66" x14ac:dyDescent="0.25">
      <c r="BI19155"/>
      <c r="BJ19155"/>
      <c r="BK19155"/>
      <c r="BL19155"/>
      <c r="BM19155"/>
      <c r="BN19155"/>
    </row>
    <row r="19156" spans="61:66" x14ac:dyDescent="0.25">
      <c r="BI19156"/>
      <c r="BJ19156"/>
      <c r="BK19156"/>
      <c r="BL19156"/>
      <c r="BM19156"/>
      <c r="BN19156"/>
    </row>
    <row r="19157" spans="61:66" x14ac:dyDescent="0.25">
      <c r="BI19157"/>
      <c r="BJ19157"/>
      <c r="BK19157"/>
      <c r="BL19157"/>
      <c r="BM19157"/>
      <c r="BN19157"/>
    </row>
    <row r="19158" spans="61:66" x14ac:dyDescent="0.25">
      <c r="BI19158"/>
      <c r="BJ19158"/>
      <c r="BK19158"/>
      <c r="BL19158"/>
      <c r="BM19158"/>
      <c r="BN19158"/>
    </row>
    <row r="19159" spans="61:66" x14ac:dyDescent="0.25">
      <c r="BI19159"/>
      <c r="BJ19159"/>
      <c r="BK19159"/>
      <c r="BL19159"/>
      <c r="BM19159"/>
      <c r="BN19159"/>
    </row>
    <row r="19160" spans="61:66" x14ac:dyDescent="0.25">
      <c r="BI19160"/>
      <c r="BJ19160"/>
      <c r="BK19160"/>
      <c r="BL19160"/>
      <c r="BM19160"/>
      <c r="BN19160"/>
    </row>
    <row r="19161" spans="61:66" x14ac:dyDescent="0.25">
      <c r="BI19161"/>
      <c r="BJ19161"/>
      <c r="BK19161"/>
      <c r="BL19161"/>
      <c r="BM19161"/>
      <c r="BN19161"/>
    </row>
    <row r="19162" spans="61:66" x14ac:dyDescent="0.25">
      <c r="BI19162"/>
      <c r="BJ19162"/>
      <c r="BK19162"/>
      <c r="BL19162"/>
      <c r="BM19162"/>
      <c r="BN19162"/>
    </row>
    <row r="19163" spans="61:66" x14ac:dyDescent="0.25">
      <c r="BI19163"/>
      <c r="BJ19163"/>
      <c r="BK19163"/>
      <c r="BL19163"/>
      <c r="BM19163"/>
      <c r="BN19163"/>
    </row>
    <row r="19164" spans="61:66" x14ac:dyDescent="0.25">
      <c r="BI19164"/>
      <c r="BJ19164"/>
      <c r="BK19164"/>
      <c r="BL19164"/>
      <c r="BM19164"/>
      <c r="BN19164"/>
    </row>
    <row r="19165" spans="61:66" x14ac:dyDescent="0.25">
      <c r="BI19165"/>
      <c r="BJ19165"/>
      <c r="BK19165"/>
      <c r="BL19165"/>
      <c r="BM19165"/>
      <c r="BN19165"/>
    </row>
    <row r="19166" spans="61:66" x14ac:dyDescent="0.25">
      <c r="BI19166"/>
      <c r="BJ19166"/>
      <c r="BK19166"/>
      <c r="BL19166"/>
      <c r="BM19166"/>
      <c r="BN19166"/>
    </row>
    <row r="19167" spans="61:66" x14ac:dyDescent="0.25">
      <c r="BI19167"/>
      <c r="BJ19167"/>
      <c r="BK19167"/>
      <c r="BL19167"/>
      <c r="BM19167"/>
      <c r="BN19167"/>
    </row>
    <row r="19168" spans="61:66" x14ac:dyDescent="0.25">
      <c r="BI19168"/>
      <c r="BJ19168"/>
      <c r="BK19168"/>
      <c r="BL19168"/>
      <c r="BM19168"/>
      <c r="BN19168"/>
    </row>
    <row r="19169" spans="61:66" x14ac:dyDescent="0.25">
      <c r="BI19169"/>
      <c r="BJ19169"/>
      <c r="BK19169"/>
      <c r="BL19169"/>
      <c r="BM19169"/>
      <c r="BN19169"/>
    </row>
    <row r="19170" spans="61:66" x14ac:dyDescent="0.25">
      <c r="BI19170"/>
      <c r="BJ19170"/>
      <c r="BK19170"/>
      <c r="BL19170"/>
      <c r="BM19170"/>
      <c r="BN19170"/>
    </row>
    <row r="19171" spans="61:66" x14ac:dyDescent="0.25">
      <c r="BI19171"/>
      <c r="BJ19171"/>
      <c r="BK19171"/>
      <c r="BL19171"/>
      <c r="BM19171"/>
      <c r="BN19171"/>
    </row>
    <row r="19172" spans="61:66" x14ac:dyDescent="0.25">
      <c r="BI19172"/>
      <c r="BJ19172"/>
      <c r="BK19172"/>
      <c r="BL19172"/>
      <c r="BM19172"/>
      <c r="BN19172"/>
    </row>
    <row r="19173" spans="61:66" x14ac:dyDescent="0.25">
      <c r="BI19173"/>
      <c r="BJ19173"/>
      <c r="BK19173"/>
      <c r="BL19173"/>
      <c r="BM19173"/>
      <c r="BN19173"/>
    </row>
    <row r="19174" spans="61:66" x14ac:dyDescent="0.25">
      <c r="BI19174"/>
      <c r="BJ19174"/>
      <c r="BK19174"/>
      <c r="BL19174"/>
      <c r="BM19174"/>
      <c r="BN19174"/>
    </row>
    <row r="19175" spans="61:66" x14ac:dyDescent="0.25">
      <c r="BI19175"/>
      <c r="BJ19175"/>
      <c r="BK19175"/>
      <c r="BL19175"/>
      <c r="BM19175"/>
      <c r="BN19175"/>
    </row>
    <row r="19176" spans="61:66" x14ac:dyDescent="0.25">
      <c r="BI19176"/>
      <c r="BJ19176"/>
      <c r="BK19176"/>
      <c r="BL19176"/>
      <c r="BM19176"/>
      <c r="BN19176"/>
    </row>
    <row r="19177" spans="61:66" x14ac:dyDescent="0.25">
      <c r="BI19177"/>
      <c r="BJ19177"/>
      <c r="BK19177"/>
      <c r="BL19177"/>
      <c r="BM19177"/>
      <c r="BN19177"/>
    </row>
    <row r="19178" spans="61:66" x14ac:dyDescent="0.25">
      <c r="BI19178"/>
      <c r="BJ19178"/>
      <c r="BK19178"/>
      <c r="BL19178"/>
      <c r="BM19178"/>
      <c r="BN19178"/>
    </row>
    <row r="19179" spans="61:66" x14ac:dyDescent="0.25">
      <c r="BI19179"/>
      <c r="BJ19179"/>
      <c r="BK19179"/>
      <c r="BL19179"/>
      <c r="BM19179"/>
      <c r="BN19179"/>
    </row>
    <row r="19180" spans="61:66" x14ac:dyDescent="0.25">
      <c r="BI19180"/>
      <c r="BJ19180"/>
      <c r="BK19180"/>
      <c r="BL19180"/>
      <c r="BM19180"/>
      <c r="BN19180"/>
    </row>
    <row r="19181" spans="61:66" x14ac:dyDescent="0.25">
      <c r="BI19181"/>
      <c r="BJ19181"/>
      <c r="BK19181"/>
      <c r="BL19181"/>
      <c r="BM19181"/>
      <c r="BN19181"/>
    </row>
    <row r="19182" spans="61:66" x14ac:dyDescent="0.25">
      <c r="BI19182"/>
      <c r="BJ19182"/>
      <c r="BK19182"/>
      <c r="BL19182"/>
      <c r="BM19182"/>
      <c r="BN19182"/>
    </row>
    <row r="19183" spans="61:66" x14ac:dyDescent="0.25">
      <c r="BI19183"/>
      <c r="BJ19183"/>
      <c r="BK19183"/>
      <c r="BL19183"/>
      <c r="BM19183"/>
      <c r="BN19183"/>
    </row>
    <row r="19184" spans="61:66" x14ac:dyDescent="0.25">
      <c r="BI19184"/>
      <c r="BJ19184"/>
      <c r="BK19184"/>
      <c r="BL19184"/>
      <c r="BM19184"/>
      <c r="BN19184"/>
    </row>
    <row r="19185" spans="61:66" x14ac:dyDescent="0.25">
      <c r="BI19185"/>
      <c r="BJ19185"/>
      <c r="BK19185"/>
      <c r="BL19185"/>
      <c r="BM19185"/>
      <c r="BN19185"/>
    </row>
    <row r="19186" spans="61:66" x14ac:dyDescent="0.25">
      <c r="BI19186"/>
      <c r="BJ19186"/>
      <c r="BK19186"/>
      <c r="BL19186"/>
      <c r="BM19186"/>
      <c r="BN19186"/>
    </row>
    <row r="19187" spans="61:66" x14ac:dyDescent="0.25">
      <c r="BI19187"/>
      <c r="BJ19187"/>
      <c r="BK19187"/>
      <c r="BL19187"/>
      <c r="BM19187"/>
      <c r="BN19187"/>
    </row>
    <row r="19188" spans="61:66" x14ac:dyDescent="0.25">
      <c r="BI19188"/>
      <c r="BJ19188"/>
      <c r="BK19188"/>
      <c r="BL19188"/>
      <c r="BM19188"/>
      <c r="BN19188"/>
    </row>
    <row r="19189" spans="61:66" x14ac:dyDescent="0.25">
      <c r="BI19189"/>
      <c r="BJ19189"/>
      <c r="BK19189"/>
      <c r="BL19189"/>
      <c r="BM19189"/>
      <c r="BN19189"/>
    </row>
    <row r="19190" spans="61:66" x14ac:dyDescent="0.25">
      <c r="BI19190"/>
      <c r="BJ19190"/>
      <c r="BK19190"/>
      <c r="BL19190"/>
      <c r="BM19190"/>
      <c r="BN19190"/>
    </row>
    <row r="19191" spans="61:66" x14ac:dyDescent="0.25">
      <c r="BI19191"/>
      <c r="BJ19191"/>
      <c r="BK19191"/>
      <c r="BL19191"/>
      <c r="BM19191"/>
      <c r="BN19191"/>
    </row>
    <row r="19192" spans="61:66" x14ac:dyDescent="0.25">
      <c r="BI19192"/>
      <c r="BJ19192"/>
      <c r="BK19192"/>
      <c r="BL19192"/>
      <c r="BM19192"/>
      <c r="BN19192"/>
    </row>
    <row r="19193" spans="61:66" x14ac:dyDescent="0.25">
      <c r="BI19193"/>
      <c r="BJ19193"/>
      <c r="BK19193"/>
      <c r="BL19193"/>
      <c r="BM19193"/>
      <c r="BN19193"/>
    </row>
    <row r="19194" spans="61:66" x14ac:dyDescent="0.25">
      <c r="BI19194"/>
      <c r="BJ19194"/>
      <c r="BK19194"/>
      <c r="BL19194"/>
      <c r="BM19194"/>
      <c r="BN19194"/>
    </row>
    <row r="19195" spans="61:66" x14ac:dyDescent="0.25">
      <c r="BI19195"/>
      <c r="BJ19195"/>
      <c r="BK19195"/>
      <c r="BL19195"/>
      <c r="BM19195"/>
      <c r="BN19195"/>
    </row>
    <row r="19196" spans="61:66" x14ac:dyDescent="0.25">
      <c r="BI19196"/>
      <c r="BJ19196"/>
      <c r="BK19196"/>
      <c r="BL19196"/>
      <c r="BM19196"/>
      <c r="BN19196"/>
    </row>
    <row r="19197" spans="61:66" x14ac:dyDescent="0.25">
      <c r="BI19197"/>
      <c r="BJ19197"/>
      <c r="BK19197"/>
      <c r="BL19197"/>
      <c r="BM19197"/>
      <c r="BN19197"/>
    </row>
    <row r="19198" spans="61:66" x14ac:dyDescent="0.25">
      <c r="BI19198"/>
      <c r="BJ19198"/>
      <c r="BK19198"/>
      <c r="BL19198"/>
      <c r="BM19198"/>
      <c r="BN19198"/>
    </row>
    <row r="19199" spans="61:66" x14ac:dyDescent="0.25">
      <c r="BI19199"/>
      <c r="BJ19199"/>
      <c r="BK19199"/>
      <c r="BL19199"/>
      <c r="BM19199"/>
      <c r="BN19199"/>
    </row>
    <row r="19200" spans="61:66" x14ac:dyDescent="0.25">
      <c r="BI19200"/>
      <c r="BJ19200"/>
      <c r="BK19200"/>
      <c r="BL19200"/>
      <c r="BM19200"/>
      <c r="BN19200"/>
    </row>
    <row r="19201" spans="61:66" x14ac:dyDescent="0.25">
      <c r="BI19201"/>
      <c r="BJ19201"/>
      <c r="BK19201"/>
      <c r="BL19201"/>
      <c r="BM19201"/>
      <c r="BN19201"/>
    </row>
    <row r="19202" spans="61:66" x14ac:dyDescent="0.25">
      <c r="BI19202"/>
      <c r="BJ19202"/>
      <c r="BK19202"/>
      <c r="BL19202"/>
      <c r="BM19202"/>
      <c r="BN19202"/>
    </row>
    <row r="19203" spans="61:66" x14ac:dyDescent="0.25">
      <c r="BI19203"/>
      <c r="BJ19203"/>
      <c r="BK19203"/>
      <c r="BL19203"/>
      <c r="BM19203"/>
      <c r="BN19203"/>
    </row>
    <row r="19204" spans="61:66" x14ac:dyDescent="0.25">
      <c r="BI19204"/>
      <c r="BJ19204"/>
      <c r="BK19204"/>
      <c r="BL19204"/>
      <c r="BM19204"/>
      <c r="BN19204"/>
    </row>
    <row r="19205" spans="61:66" x14ac:dyDescent="0.25">
      <c r="BI19205"/>
      <c r="BJ19205"/>
      <c r="BK19205"/>
      <c r="BL19205"/>
      <c r="BM19205"/>
      <c r="BN19205"/>
    </row>
    <row r="19206" spans="61:66" x14ac:dyDescent="0.25">
      <c r="BI19206"/>
      <c r="BJ19206"/>
      <c r="BK19206"/>
      <c r="BL19206"/>
      <c r="BM19206"/>
      <c r="BN19206"/>
    </row>
    <row r="19207" spans="61:66" x14ac:dyDescent="0.25">
      <c r="BI19207"/>
      <c r="BJ19207"/>
      <c r="BK19207"/>
      <c r="BL19207"/>
      <c r="BM19207"/>
      <c r="BN19207"/>
    </row>
    <row r="19208" spans="61:66" x14ac:dyDescent="0.25">
      <c r="BI19208"/>
      <c r="BJ19208"/>
      <c r="BK19208"/>
      <c r="BL19208"/>
      <c r="BM19208"/>
      <c r="BN19208"/>
    </row>
    <row r="19209" spans="61:66" x14ac:dyDescent="0.25">
      <c r="BI19209"/>
      <c r="BJ19209"/>
      <c r="BK19209"/>
      <c r="BL19209"/>
      <c r="BM19209"/>
      <c r="BN19209"/>
    </row>
    <row r="19210" spans="61:66" x14ac:dyDescent="0.25">
      <c r="BI19210"/>
      <c r="BJ19210"/>
      <c r="BK19210"/>
      <c r="BL19210"/>
      <c r="BM19210"/>
      <c r="BN19210"/>
    </row>
    <row r="19211" spans="61:66" x14ac:dyDescent="0.25">
      <c r="BI19211"/>
      <c r="BJ19211"/>
      <c r="BK19211"/>
      <c r="BL19211"/>
      <c r="BM19211"/>
      <c r="BN19211"/>
    </row>
    <row r="19212" spans="61:66" x14ac:dyDescent="0.25">
      <c r="BI19212"/>
      <c r="BJ19212"/>
      <c r="BK19212"/>
      <c r="BL19212"/>
      <c r="BM19212"/>
      <c r="BN19212"/>
    </row>
    <row r="19213" spans="61:66" x14ac:dyDescent="0.25">
      <c r="BI19213"/>
      <c r="BJ19213"/>
      <c r="BK19213"/>
      <c r="BL19213"/>
      <c r="BM19213"/>
      <c r="BN19213"/>
    </row>
    <row r="19214" spans="61:66" x14ac:dyDescent="0.25">
      <c r="BI19214"/>
      <c r="BJ19214"/>
      <c r="BK19214"/>
      <c r="BL19214"/>
      <c r="BM19214"/>
      <c r="BN19214"/>
    </row>
    <row r="19215" spans="61:66" x14ac:dyDescent="0.25">
      <c r="BI19215"/>
      <c r="BJ19215"/>
      <c r="BK19215"/>
      <c r="BL19215"/>
      <c r="BM19215"/>
      <c r="BN19215"/>
    </row>
    <row r="19216" spans="61:66" x14ac:dyDescent="0.25">
      <c r="BI19216"/>
      <c r="BJ19216"/>
      <c r="BK19216"/>
      <c r="BL19216"/>
      <c r="BM19216"/>
      <c r="BN19216"/>
    </row>
    <row r="19217" spans="61:66" x14ac:dyDescent="0.25">
      <c r="BI19217"/>
      <c r="BJ19217"/>
      <c r="BK19217"/>
      <c r="BL19217"/>
      <c r="BM19217"/>
      <c r="BN19217"/>
    </row>
    <row r="19218" spans="61:66" x14ac:dyDescent="0.25">
      <c r="BI19218"/>
      <c r="BJ19218"/>
      <c r="BK19218"/>
      <c r="BL19218"/>
      <c r="BM19218"/>
      <c r="BN19218"/>
    </row>
    <row r="19219" spans="61:66" x14ac:dyDescent="0.25">
      <c r="BI19219"/>
      <c r="BJ19219"/>
      <c r="BK19219"/>
      <c r="BL19219"/>
      <c r="BM19219"/>
      <c r="BN19219"/>
    </row>
    <row r="19220" spans="61:66" x14ac:dyDescent="0.25">
      <c r="BI19220"/>
      <c r="BJ19220"/>
      <c r="BK19220"/>
      <c r="BL19220"/>
      <c r="BM19220"/>
      <c r="BN19220"/>
    </row>
    <row r="19221" spans="61:66" x14ac:dyDescent="0.25">
      <c r="BI19221"/>
      <c r="BJ19221"/>
      <c r="BK19221"/>
      <c r="BL19221"/>
      <c r="BM19221"/>
      <c r="BN19221"/>
    </row>
    <row r="19222" spans="61:66" x14ac:dyDescent="0.25">
      <c r="BI19222"/>
      <c r="BJ19222"/>
      <c r="BK19222"/>
      <c r="BL19222"/>
      <c r="BM19222"/>
      <c r="BN19222"/>
    </row>
    <row r="19223" spans="61:66" x14ac:dyDescent="0.25">
      <c r="BI19223"/>
      <c r="BJ19223"/>
      <c r="BK19223"/>
      <c r="BL19223"/>
      <c r="BM19223"/>
      <c r="BN19223"/>
    </row>
    <row r="19224" spans="61:66" x14ac:dyDescent="0.25">
      <c r="BI19224"/>
      <c r="BJ19224"/>
      <c r="BK19224"/>
      <c r="BL19224"/>
      <c r="BM19224"/>
      <c r="BN19224"/>
    </row>
    <row r="19225" spans="61:66" x14ac:dyDescent="0.25">
      <c r="BI19225"/>
      <c r="BJ19225"/>
      <c r="BK19225"/>
      <c r="BL19225"/>
      <c r="BM19225"/>
      <c r="BN19225"/>
    </row>
    <row r="19226" spans="61:66" x14ac:dyDescent="0.25">
      <c r="BI19226"/>
      <c r="BJ19226"/>
      <c r="BK19226"/>
      <c r="BL19226"/>
      <c r="BM19226"/>
      <c r="BN19226"/>
    </row>
    <row r="19227" spans="61:66" x14ac:dyDescent="0.25">
      <c r="BI19227"/>
      <c r="BJ19227"/>
      <c r="BK19227"/>
      <c r="BL19227"/>
      <c r="BM19227"/>
      <c r="BN19227"/>
    </row>
    <row r="19228" spans="61:66" x14ac:dyDescent="0.25">
      <c r="BI19228"/>
      <c r="BJ19228"/>
      <c r="BK19228"/>
      <c r="BL19228"/>
      <c r="BM19228"/>
      <c r="BN19228"/>
    </row>
    <row r="19229" spans="61:66" x14ac:dyDescent="0.25">
      <c r="BI19229"/>
      <c r="BJ19229"/>
      <c r="BK19229"/>
      <c r="BL19229"/>
      <c r="BM19229"/>
      <c r="BN19229"/>
    </row>
    <row r="19230" spans="61:66" x14ac:dyDescent="0.25">
      <c r="BI19230"/>
      <c r="BJ19230"/>
      <c r="BK19230"/>
      <c r="BL19230"/>
      <c r="BM19230"/>
      <c r="BN19230"/>
    </row>
    <row r="19231" spans="61:66" x14ac:dyDescent="0.25">
      <c r="BI19231"/>
      <c r="BJ19231"/>
      <c r="BK19231"/>
      <c r="BL19231"/>
      <c r="BM19231"/>
      <c r="BN19231"/>
    </row>
    <row r="19232" spans="61:66" x14ac:dyDescent="0.25">
      <c r="BI19232"/>
      <c r="BJ19232"/>
      <c r="BK19232"/>
      <c r="BL19232"/>
      <c r="BM19232"/>
      <c r="BN19232"/>
    </row>
    <row r="19233" spans="61:66" x14ac:dyDescent="0.25">
      <c r="BI19233"/>
      <c r="BJ19233"/>
      <c r="BK19233"/>
      <c r="BL19233"/>
      <c r="BM19233"/>
      <c r="BN19233"/>
    </row>
    <row r="19234" spans="61:66" x14ac:dyDescent="0.25">
      <c r="BI19234"/>
      <c r="BJ19234"/>
      <c r="BK19234"/>
      <c r="BL19234"/>
      <c r="BM19234"/>
      <c r="BN19234"/>
    </row>
    <row r="19235" spans="61:66" x14ac:dyDescent="0.25">
      <c r="BI19235"/>
      <c r="BJ19235"/>
      <c r="BK19235"/>
      <c r="BL19235"/>
      <c r="BM19235"/>
      <c r="BN19235"/>
    </row>
    <row r="19236" spans="61:66" x14ac:dyDescent="0.25">
      <c r="BI19236"/>
      <c r="BJ19236"/>
      <c r="BK19236"/>
      <c r="BL19236"/>
      <c r="BM19236"/>
      <c r="BN19236"/>
    </row>
    <row r="19237" spans="61:66" x14ac:dyDescent="0.25">
      <c r="BI19237"/>
      <c r="BJ19237"/>
      <c r="BK19237"/>
      <c r="BL19237"/>
      <c r="BM19237"/>
      <c r="BN19237"/>
    </row>
    <row r="19238" spans="61:66" x14ac:dyDescent="0.25">
      <c r="BI19238"/>
      <c r="BJ19238"/>
      <c r="BK19238"/>
      <c r="BL19238"/>
      <c r="BM19238"/>
      <c r="BN19238"/>
    </row>
    <row r="19239" spans="61:66" x14ac:dyDescent="0.25">
      <c r="BI19239"/>
      <c r="BJ19239"/>
      <c r="BK19239"/>
      <c r="BL19239"/>
      <c r="BM19239"/>
      <c r="BN19239"/>
    </row>
    <row r="19240" spans="61:66" x14ac:dyDescent="0.25">
      <c r="BI19240"/>
      <c r="BJ19240"/>
      <c r="BK19240"/>
      <c r="BL19240"/>
      <c r="BM19240"/>
      <c r="BN19240"/>
    </row>
    <row r="19241" spans="61:66" x14ac:dyDescent="0.25">
      <c r="BI19241"/>
      <c r="BJ19241"/>
      <c r="BK19241"/>
      <c r="BL19241"/>
      <c r="BM19241"/>
      <c r="BN19241"/>
    </row>
    <row r="19242" spans="61:66" x14ac:dyDescent="0.25">
      <c r="BI19242"/>
      <c r="BJ19242"/>
      <c r="BK19242"/>
      <c r="BL19242"/>
      <c r="BM19242"/>
      <c r="BN19242"/>
    </row>
    <row r="19243" spans="61:66" x14ac:dyDescent="0.25">
      <c r="BI19243"/>
      <c r="BJ19243"/>
      <c r="BK19243"/>
      <c r="BL19243"/>
      <c r="BM19243"/>
      <c r="BN19243"/>
    </row>
    <row r="19244" spans="61:66" x14ac:dyDescent="0.25">
      <c r="BI19244"/>
      <c r="BJ19244"/>
      <c r="BK19244"/>
      <c r="BL19244"/>
      <c r="BM19244"/>
      <c r="BN19244"/>
    </row>
    <row r="19245" spans="61:66" x14ac:dyDescent="0.25">
      <c r="BI19245"/>
      <c r="BJ19245"/>
      <c r="BK19245"/>
      <c r="BL19245"/>
      <c r="BM19245"/>
      <c r="BN19245"/>
    </row>
    <row r="19246" spans="61:66" x14ac:dyDescent="0.25">
      <c r="BI19246"/>
      <c r="BJ19246"/>
      <c r="BK19246"/>
      <c r="BL19246"/>
      <c r="BM19246"/>
      <c r="BN19246"/>
    </row>
    <row r="19247" spans="61:66" x14ac:dyDescent="0.25">
      <c r="BI19247"/>
      <c r="BJ19247"/>
      <c r="BK19247"/>
      <c r="BL19247"/>
      <c r="BM19247"/>
      <c r="BN19247"/>
    </row>
    <row r="19248" spans="61:66" x14ac:dyDescent="0.25">
      <c r="BI19248"/>
      <c r="BJ19248"/>
      <c r="BK19248"/>
      <c r="BL19248"/>
      <c r="BM19248"/>
      <c r="BN19248"/>
    </row>
    <row r="19249" spans="61:66" x14ac:dyDescent="0.25">
      <c r="BI19249"/>
      <c r="BJ19249"/>
      <c r="BK19249"/>
      <c r="BL19249"/>
      <c r="BM19249"/>
      <c r="BN19249"/>
    </row>
    <row r="19250" spans="61:66" x14ac:dyDescent="0.25">
      <c r="BI19250"/>
      <c r="BJ19250"/>
      <c r="BK19250"/>
      <c r="BL19250"/>
      <c r="BM19250"/>
      <c r="BN19250"/>
    </row>
    <row r="19251" spans="61:66" x14ac:dyDescent="0.25">
      <c r="BI19251"/>
      <c r="BJ19251"/>
      <c r="BK19251"/>
      <c r="BL19251"/>
      <c r="BM19251"/>
      <c r="BN19251"/>
    </row>
    <row r="19252" spans="61:66" x14ac:dyDescent="0.25">
      <c r="BI19252"/>
      <c r="BJ19252"/>
      <c r="BK19252"/>
      <c r="BL19252"/>
      <c r="BM19252"/>
      <c r="BN19252"/>
    </row>
    <row r="19253" spans="61:66" x14ac:dyDescent="0.25">
      <c r="BI19253"/>
      <c r="BJ19253"/>
      <c r="BK19253"/>
      <c r="BL19253"/>
      <c r="BM19253"/>
      <c r="BN19253"/>
    </row>
    <row r="19254" spans="61:66" x14ac:dyDescent="0.25">
      <c r="BI19254"/>
      <c r="BJ19254"/>
      <c r="BK19254"/>
      <c r="BL19254"/>
      <c r="BM19254"/>
      <c r="BN19254"/>
    </row>
    <row r="19255" spans="61:66" x14ac:dyDescent="0.25">
      <c r="BI19255"/>
      <c r="BJ19255"/>
      <c r="BK19255"/>
      <c r="BL19255"/>
      <c r="BM19255"/>
      <c r="BN19255"/>
    </row>
    <row r="19256" spans="61:66" x14ac:dyDescent="0.25">
      <c r="BI19256"/>
      <c r="BJ19256"/>
      <c r="BK19256"/>
      <c r="BL19256"/>
      <c r="BM19256"/>
      <c r="BN19256"/>
    </row>
    <row r="19257" spans="61:66" x14ac:dyDescent="0.25">
      <c r="BI19257"/>
      <c r="BJ19257"/>
      <c r="BK19257"/>
      <c r="BL19257"/>
      <c r="BM19257"/>
      <c r="BN19257"/>
    </row>
    <row r="19258" spans="61:66" x14ac:dyDescent="0.25">
      <c r="BI19258"/>
      <c r="BJ19258"/>
      <c r="BK19258"/>
      <c r="BL19258"/>
      <c r="BM19258"/>
      <c r="BN19258"/>
    </row>
    <row r="19259" spans="61:66" x14ac:dyDescent="0.25">
      <c r="BI19259"/>
      <c r="BJ19259"/>
      <c r="BK19259"/>
      <c r="BL19259"/>
      <c r="BM19259"/>
      <c r="BN19259"/>
    </row>
    <row r="19260" spans="61:66" x14ac:dyDescent="0.25">
      <c r="BI19260"/>
      <c r="BJ19260"/>
      <c r="BK19260"/>
      <c r="BL19260"/>
      <c r="BM19260"/>
      <c r="BN19260"/>
    </row>
    <row r="19261" spans="61:66" x14ac:dyDescent="0.25">
      <c r="BI19261"/>
      <c r="BJ19261"/>
      <c r="BK19261"/>
      <c r="BL19261"/>
      <c r="BM19261"/>
      <c r="BN19261"/>
    </row>
    <row r="19262" spans="61:66" x14ac:dyDescent="0.25">
      <c r="BI19262"/>
      <c r="BJ19262"/>
      <c r="BK19262"/>
      <c r="BL19262"/>
      <c r="BM19262"/>
      <c r="BN19262"/>
    </row>
    <row r="19263" spans="61:66" x14ac:dyDescent="0.25">
      <c r="BI19263"/>
      <c r="BJ19263"/>
      <c r="BK19263"/>
      <c r="BL19263"/>
      <c r="BM19263"/>
      <c r="BN19263"/>
    </row>
    <row r="19264" spans="61:66" x14ac:dyDescent="0.25">
      <c r="BI19264"/>
      <c r="BJ19264"/>
      <c r="BK19264"/>
      <c r="BL19264"/>
      <c r="BM19264"/>
      <c r="BN19264"/>
    </row>
    <row r="19265" spans="61:66" x14ac:dyDescent="0.25">
      <c r="BI19265"/>
      <c r="BJ19265"/>
      <c r="BK19265"/>
      <c r="BL19265"/>
      <c r="BM19265"/>
      <c r="BN19265"/>
    </row>
    <row r="19266" spans="61:66" x14ac:dyDescent="0.25">
      <c r="BI19266"/>
      <c r="BJ19266"/>
      <c r="BK19266"/>
      <c r="BL19266"/>
      <c r="BM19266"/>
      <c r="BN19266"/>
    </row>
    <row r="19267" spans="61:66" x14ac:dyDescent="0.25">
      <c r="BI19267"/>
      <c r="BJ19267"/>
      <c r="BK19267"/>
      <c r="BL19267"/>
      <c r="BM19267"/>
      <c r="BN19267"/>
    </row>
    <row r="19268" spans="61:66" x14ac:dyDescent="0.25">
      <c r="BI19268"/>
      <c r="BJ19268"/>
      <c r="BK19268"/>
      <c r="BL19268"/>
      <c r="BM19268"/>
      <c r="BN19268"/>
    </row>
    <row r="19269" spans="61:66" x14ac:dyDescent="0.25">
      <c r="BI19269"/>
      <c r="BJ19269"/>
      <c r="BK19269"/>
      <c r="BL19269"/>
      <c r="BM19269"/>
      <c r="BN19269"/>
    </row>
    <row r="19270" spans="61:66" x14ac:dyDescent="0.25">
      <c r="BI19270"/>
      <c r="BJ19270"/>
      <c r="BK19270"/>
      <c r="BL19270"/>
      <c r="BM19270"/>
      <c r="BN19270"/>
    </row>
    <row r="19271" spans="61:66" x14ac:dyDescent="0.25">
      <c r="BI19271"/>
      <c r="BJ19271"/>
      <c r="BK19271"/>
      <c r="BL19271"/>
      <c r="BM19271"/>
      <c r="BN19271"/>
    </row>
    <row r="19272" spans="61:66" x14ac:dyDescent="0.25">
      <c r="BI19272"/>
      <c r="BJ19272"/>
      <c r="BK19272"/>
      <c r="BL19272"/>
      <c r="BM19272"/>
      <c r="BN19272"/>
    </row>
    <row r="19273" spans="61:66" x14ac:dyDescent="0.25">
      <c r="BI19273"/>
      <c r="BJ19273"/>
      <c r="BK19273"/>
      <c r="BL19273"/>
      <c r="BM19273"/>
      <c r="BN19273"/>
    </row>
    <row r="19274" spans="61:66" x14ac:dyDescent="0.25">
      <c r="BI19274"/>
      <c r="BJ19274"/>
      <c r="BK19274"/>
      <c r="BL19274"/>
      <c r="BM19274"/>
      <c r="BN19274"/>
    </row>
    <row r="19275" spans="61:66" x14ac:dyDescent="0.25">
      <c r="BI19275"/>
      <c r="BJ19275"/>
      <c r="BK19275"/>
      <c r="BL19275"/>
      <c r="BM19275"/>
      <c r="BN19275"/>
    </row>
    <row r="19276" spans="61:66" x14ac:dyDescent="0.25">
      <c r="BI19276"/>
      <c r="BJ19276"/>
      <c r="BK19276"/>
      <c r="BL19276"/>
      <c r="BM19276"/>
      <c r="BN19276"/>
    </row>
    <row r="19277" spans="61:66" x14ac:dyDescent="0.25">
      <c r="BI19277"/>
      <c r="BJ19277"/>
      <c r="BK19277"/>
      <c r="BL19277"/>
      <c r="BM19277"/>
      <c r="BN19277"/>
    </row>
    <row r="19278" spans="61:66" x14ac:dyDescent="0.25">
      <c r="BI19278"/>
      <c r="BJ19278"/>
      <c r="BK19278"/>
      <c r="BL19278"/>
      <c r="BM19278"/>
      <c r="BN19278"/>
    </row>
    <row r="19279" spans="61:66" x14ac:dyDescent="0.25">
      <c r="BI19279"/>
      <c r="BJ19279"/>
      <c r="BK19279"/>
      <c r="BL19279"/>
      <c r="BM19279"/>
      <c r="BN19279"/>
    </row>
    <row r="19280" spans="61:66" x14ac:dyDescent="0.25">
      <c r="BI19280"/>
      <c r="BJ19280"/>
      <c r="BK19280"/>
      <c r="BL19280"/>
      <c r="BM19280"/>
      <c r="BN19280"/>
    </row>
    <row r="19281" spans="61:66" x14ac:dyDescent="0.25">
      <c r="BI19281"/>
      <c r="BJ19281"/>
      <c r="BK19281"/>
      <c r="BL19281"/>
      <c r="BM19281"/>
      <c r="BN19281"/>
    </row>
    <row r="19282" spans="61:66" x14ac:dyDescent="0.25">
      <c r="BI19282"/>
      <c r="BJ19282"/>
      <c r="BK19282"/>
      <c r="BL19282"/>
      <c r="BM19282"/>
      <c r="BN19282"/>
    </row>
    <row r="19283" spans="61:66" x14ac:dyDescent="0.25">
      <c r="BI19283"/>
      <c r="BJ19283"/>
      <c r="BK19283"/>
      <c r="BL19283"/>
      <c r="BM19283"/>
      <c r="BN19283"/>
    </row>
    <row r="19284" spans="61:66" x14ac:dyDescent="0.25">
      <c r="BI19284"/>
      <c r="BJ19284"/>
      <c r="BK19284"/>
      <c r="BL19284"/>
      <c r="BM19284"/>
      <c r="BN19284"/>
    </row>
    <row r="19285" spans="61:66" x14ac:dyDescent="0.25">
      <c r="BI19285"/>
      <c r="BJ19285"/>
      <c r="BK19285"/>
      <c r="BL19285"/>
      <c r="BM19285"/>
      <c r="BN19285"/>
    </row>
    <row r="19286" spans="61:66" x14ac:dyDescent="0.25">
      <c r="BI19286"/>
      <c r="BJ19286"/>
      <c r="BK19286"/>
      <c r="BL19286"/>
      <c r="BM19286"/>
      <c r="BN19286"/>
    </row>
    <row r="19287" spans="61:66" x14ac:dyDescent="0.25">
      <c r="BI19287"/>
      <c r="BJ19287"/>
      <c r="BK19287"/>
      <c r="BL19287"/>
      <c r="BM19287"/>
      <c r="BN19287"/>
    </row>
    <row r="19288" spans="61:66" x14ac:dyDescent="0.25">
      <c r="BI19288"/>
      <c r="BJ19288"/>
      <c r="BK19288"/>
      <c r="BL19288"/>
      <c r="BM19288"/>
      <c r="BN19288"/>
    </row>
    <row r="19289" spans="61:66" x14ac:dyDescent="0.25">
      <c r="BI19289"/>
      <c r="BJ19289"/>
      <c r="BK19289"/>
      <c r="BL19289"/>
      <c r="BM19289"/>
      <c r="BN19289"/>
    </row>
    <row r="19290" spans="61:66" x14ac:dyDescent="0.25">
      <c r="BI19290"/>
      <c r="BJ19290"/>
      <c r="BK19290"/>
      <c r="BL19290"/>
      <c r="BM19290"/>
      <c r="BN19290"/>
    </row>
    <row r="19291" spans="61:66" x14ac:dyDescent="0.25">
      <c r="BI19291"/>
      <c r="BJ19291"/>
      <c r="BK19291"/>
      <c r="BL19291"/>
      <c r="BM19291"/>
      <c r="BN19291"/>
    </row>
    <row r="19292" spans="61:66" x14ac:dyDescent="0.25">
      <c r="BI19292"/>
      <c r="BJ19292"/>
      <c r="BK19292"/>
      <c r="BL19292"/>
      <c r="BM19292"/>
      <c r="BN19292"/>
    </row>
    <row r="19293" spans="61:66" x14ac:dyDescent="0.25">
      <c r="BI19293"/>
      <c r="BJ19293"/>
      <c r="BK19293"/>
      <c r="BL19293"/>
      <c r="BM19293"/>
      <c r="BN19293"/>
    </row>
    <row r="19294" spans="61:66" x14ac:dyDescent="0.25">
      <c r="BI19294"/>
      <c r="BJ19294"/>
      <c r="BK19294"/>
      <c r="BL19294"/>
      <c r="BM19294"/>
      <c r="BN19294"/>
    </row>
    <row r="19295" spans="61:66" x14ac:dyDescent="0.25">
      <c r="BI19295"/>
      <c r="BJ19295"/>
      <c r="BK19295"/>
      <c r="BL19295"/>
      <c r="BM19295"/>
      <c r="BN19295"/>
    </row>
    <row r="19296" spans="61:66" x14ac:dyDescent="0.25">
      <c r="BI19296"/>
      <c r="BJ19296"/>
      <c r="BK19296"/>
      <c r="BL19296"/>
      <c r="BM19296"/>
      <c r="BN19296"/>
    </row>
    <row r="19297" spans="61:66" x14ac:dyDescent="0.25">
      <c r="BI19297"/>
      <c r="BJ19297"/>
      <c r="BK19297"/>
      <c r="BL19297"/>
      <c r="BM19297"/>
      <c r="BN19297"/>
    </row>
    <row r="19298" spans="61:66" x14ac:dyDescent="0.25">
      <c r="BI19298"/>
      <c r="BJ19298"/>
      <c r="BK19298"/>
      <c r="BL19298"/>
      <c r="BM19298"/>
      <c r="BN19298"/>
    </row>
    <row r="19299" spans="61:66" x14ac:dyDescent="0.25">
      <c r="BI19299"/>
      <c r="BJ19299"/>
      <c r="BK19299"/>
      <c r="BL19299"/>
      <c r="BM19299"/>
      <c r="BN19299"/>
    </row>
    <row r="19300" spans="61:66" x14ac:dyDescent="0.25">
      <c r="BI19300"/>
      <c r="BJ19300"/>
      <c r="BK19300"/>
      <c r="BL19300"/>
      <c r="BM19300"/>
      <c r="BN19300"/>
    </row>
    <row r="19301" spans="61:66" x14ac:dyDescent="0.25">
      <c r="BI19301"/>
      <c r="BJ19301"/>
      <c r="BK19301"/>
      <c r="BL19301"/>
      <c r="BM19301"/>
      <c r="BN19301"/>
    </row>
    <row r="19302" spans="61:66" x14ac:dyDescent="0.25">
      <c r="BI19302"/>
      <c r="BJ19302"/>
      <c r="BK19302"/>
      <c r="BL19302"/>
      <c r="BM19302"/>
      <c r="BN19302"/>
    </row>
    <row r="19303" spans="61:66" x14ac:dyDescent="0.25">
      <c r="BI19303"/>
      <c r="BJ19303"/>
      <c r="BK19303"/>
      <c r="BL19303"/>
      <c r="BM19303"/>
      <c r="BN19303"/>
    </row>
    <row r="19304" spans="61:66" x14ac:dyDescent="0.25">
      <c r="BI19304"/>
      <c r="BJ19304"/>
      <c r="BK19304"/>
      <c r="BL19304"/>
      <c r="BM19304"/>
      <c r="BN19304"/>
    </row>
    <row r="19305" spans="61:66" x14ac:dyDescent="0.25">
      <c r="BI19305"/>
      <c r="BJ19305"/>
      <c r="BK19305"/>
      <c r="BL19305"/>
      <c r="BM19305"/>
      <c r="BN19305"/>
    </row>
    <row r="19306" spans="61:66" x14ac:dyDescent="0.25">
      <c r="BI19306"/>
      <c r="BJ19306"/>
      <c r="BK19306"/>
      <c r="BL19306"/>
      <c r="BM19306"/>
      <c r="BN19306"/>
    </row>
    <row r="19307" spans="61:66" x14ac:dyDescent="0.25">
      <c r="BI19307"/>
      <c r="BJ19307"/>
      <c r="BK19307"/>
      <c r="BL19307"/>
      <c r="BM19307"/>
      <c r="BN19307"/>
    </row>
    <row r="19308" spans="61:66" x14ac:dyDescent="0.25">
      <c r="BI19308"/>
      <c r="BJ19308"/>
      <c r="BK19308"/>
      <c r="BL19308"/>
      <c r="BM19308"/>
      <c r="BN19308"/>
    </row>
    <row r="19309" spans="61:66" x14ac:dyDescent="0.25">
      <c r="BI19309"/>
      <c r="BJ19309"/>
      <c r="BK19309"/>
      <c r="BL19309"/>
      <c r="BM19309"/>
      <c r="BN19309"/>
    </row>
    <row r="19310" spans="61:66" x14ac:dyDescent="0.25">
      <c r="BI19310"/>
      <c r="BJ19310"/>
      <c r="BK19310"/>
      <c r="BL19310"/>
      <c r="BM19310"/>
      <c r="BN19310"/>
    </row>
    <row r="19311" spans="61:66" x14ac:dyDescent="0.25">
      <c r="BI19311"/>
      <c r="BJ19311"/>
      <c r="BK19311"/>
      <c r="BL19311"/>
      <c r="BM19311"/>
      <c r="BN19311"/>
    </row>
    <row r="19312" spans="61:66" x14ac:dyDescent="0.25">
      <c r="BI19312"/>
      <c r="BJ19312"/>
      <c r="BK19312"/>
      <c r="BL19312"/>
      <c r="BM19312"/>
      <c r="BN19312"/>
    </row>
    <row r="19313" spans="61:66" x14ac:dyDescent="0.25">
      <c r="BI19313"/>
      <c r="BJ19313"/>
      <c r="BK19313"/>
      <c r="BL19313"/>
      <c r="BM19313"/>
      <c r="BN19313"/>
    </row>
    <row r="19314" spans="61:66" x14ac:dyDescent="0.25">
      <c r="BI19314"/>
      <c r="BJ19314"/>
      <c r="BK19314"/>
      <c r="BL19314"/>
      <c r="BM19314"/>
      <c r="BN19314"/>
    </row>
    <row r="19315" spans="61:66" x14ac:dyDescent="0.25">
      <c r="BI19315"/>
      <c r="BJ19315"/>
      <c r="BK19315"/>
      <c r="BL19315"/>
      <c r="BM19315"/>
      <c r="BN19315"/>
    </row>
    <row r="19316" spans="61:66" x14ac:dyDescent="0.25">
      <c r="BI19316"/>
      <c r="BJ19316"/>
      <c r="BK19316"/>
      <c r="BL19316"/>
      <c r="BM19316"/>
      <c r="BN19316"/>
    </row>
    <row r="19317" spans="61:66" x14ac:dyDescent="0.25">
      <c r="BI19317"/>
      <c r="BJ19317"/>
      <c r="BK19317"/>
      <c r="BL19317"/>
      <c r="BM19317"/>
      <c r="BN19317"/>
    </row>
    <row r="19318" spans="61:66" x14ac:dyDescent="0.25">
      <c r="BI19318"/>
      <c r="BJ19318"/>
      <c r="BK19318"/>
      <c r="BL19318"/>
      <c r="BM19318"/>
      <c r="BN19318"/>
    </row>
    <row r="19319" spans="61:66" x14ac:dyDescent="0.25">
      <c r="BI19319"/>
      <c r="BJ19319"/>
      <c r="BK19319"/>
      <c r="BL19319"/>
      <c r="BM19319"/>
      <c r="BN19319"/>
    </row>
    <row r="19320" spans="61:66" x14ac:dyDescent="0.25">
      <c r="BI19320"/>
      <c r="BJ19320"/>
      <c r="BK19320"/>
      <c r="BL19320"/>
      <c r="BM19320"/>
      <c r="BN19320"/>
    </row>
    <row r="19321" spans="61:66" x14ac:dyDescent="0.25">
      <c r="BI19321"/>
      <c r="BJ19321"/>
      <c r="BK19321"/>
      <c r="BL19321"/>
      <c r="BM19321"/>
      <c r="BN19321"/>
    </row>
    <row r="19322" spans="61:66" x14ac:dyDescent="0.25">
      <c r="BI19322"/>
      <c r="BJ19322"/>
      <c r="BK19322"/>
      <c r="BL19322"/>
      <c r="BM19322"/>
      <c r="BN19322"/>
    </row>
    <row r="19323" spans="61:66" x14ac:dyDescent="0.25">
      <c r="BI19323"/>
      <c r="BJ19323"/>
      <c r="BK19323"/>
      <c r="BL19323"/>
      <c r="BM19323"/>
      <c r="BN19323"/>
    </row>
    <row r="19324" spans="61:66" x14ac:dyDescent="0.25">
      <c r="BI19324"/>
      <c r="BJ19324"/>
      <c r="BK19324"/>
      <c r="BL19324"/>
      <c r="BM19324"/>
      <c r="BN19324"/>
    </row>
    <row r="19325" spans="61:66" x14ac:dyDescent="0.25">
      <c r="BI19325"/>
      <c r="BJ19325"/>
      <c r="BK19325"/>
      <c r="BL19325"/>
      <c r="BM19325"/>
      <c r="BN19325"/>
    </row>
    <row r="19326" spans="61:66" x14ac:dyDescent="0.25">
      <c r="BI19326"/>
      <c r="BJ19326"/>
      <c r="BK19326"/>
      <c r="BL19326"/>
      <c r="BM19326"/>
      <c r="BN19326"/>
    </row>
    <row r="19327" spans="61:66" x14ac:dyDescent="0.25">
      <c r="BI19327"/>
      <c r="BJ19327"/>
      <c r="BK19327"/>
      <c r="BL19327"/>
      <c r="BM19327"/>
      <c r="BN19327"/>
    </row>
    <row r="19328" spans="61:66" x14ac:dyDescent="0.25">
      <c r="BI19328"/>
      <c r="BJ19328"/>
      <c r="BK19328"/>
      <c r="BL19328"/>
      <c r="BM19328"/>
      <c r="BN19328"/>
    </row>
    <row r="19329" spans="61:66" x14ac:dyDescent="0.25">
      <c r="BI19329"/>
      <c r="BJ19329"/>
      <c r="BK19329"/>
      <c r="BL19329"/>
      <c r="BM19329"/>
      <c r="BN19329"/>
    </row>
    <row r="19330" spans="61:66" x14ac:dyDescent="0.25">
      <c r="BI19330"/>
      <c r="BJ19330"/>
      <c r="BK19330"/>
      <c r="BL19330"/>
      <c r="BM19330"/>
      <c r="BN19330"/>
    </row>
    <row r="19331" spans="61:66" x14ac:dyDescent="0.25">
      <c r="BI19331"/>
      <c r="BJ19331"/>
      <c r="BK19331"/>
      <c r="BL19331"/>
      <c r="BM19331"/>
      <c r="BN19331"/>
    </row>
    <row r="19332" spans="61:66" x14ac:dyDescent="0.25">
      <c r="BI19332"/>
      <c r="BJ19332"/>
      <c r="BK19332"/>
      <c r="BL19332"/>
      <c r="BM19332"/>
      <c r="BN19332"/>
    </row>
    <row r="19333" spans="61:66" x14ac:dyDescent="0.25">
      <c r="BI19333"/>
      <c r="BJ19333"/>
      <c r="BK19333"/>
      <c r="BL19333"/>
      <c r="BM19333"/>
      <c r="BN19333"/>
    </row>
    <row r="19334" spans="61:66" x14ac:dyDescent="0.25">
      <c r="BI19334"/>
      <c r="BJ19334"/>
      <c r="BK19334"/>
      <c r="BL19334"/>
      <c r="BM19334"/>
      <c r="BN19334"/>
    </row>
    <row r="19335" spans="61:66" x14ac:dyDescent="0.25">
      <c r="BI19335"/>
      <c r="BJ19335"/>
      <c r="BK19335"/>
      <c r="BL19335"/>
      <c r="BM19335"/>
      <c r="BN19335"/>
    </row>
    <row r="19336" spans="61:66" x14ac:dyDescent="0.25">
      <c r="BI19336"/>
      <c r="BJ19336"/>
      <c r="BK19336"/>
      <c r="BL19336"/>
      <c r="BM19336"/>
      <c r="BN19336"/>
    </row>
    <row r="19337" spans="61:66" x14ac:dyDescent="0.25">
      <c r="BI19337"/>
      <c r="BJ19337"/>
      <c r="BK19337"/>
      <c r="BL19337"/>
      <c r="BM19337"/>
      <c r="BN19337"/>
    </row>
    <row r="19338" spans="61:66" x14ac:dyDescent="0.25">
      <c r="BI19338"/>
      <c r="BJ19338"/>
      <c r="BK19338"/>
      <c r="BL19338"/>
      <c r="BM19338"/>
      <c r="BN19338"/>
    </row>
    <row r="19339" spans="61:66" x14ac:dyDescent="0.25">
      <c r="BI19339"/>
      <c r="BJ19339"/>
      <c r="BK19339"/>
      <c r="BL19339"/>
      <c r="BM19339"/>
      <c r="BN19339"/>
    </row>
    <row r="19340" spans="61:66" x14ac:dyDescent="0.25">
      <c r="BI19340"/>
      <c r="BJ19340"/>
      <c r="BK19340"/>
      <c r="BL19340"/>
      <c r="BM19340"/>
      <c r="BN19340"/>
    </row>
    <row r="19341" spans="61:66" x14ac:dyDescent="0.25">
      <c r="BI19341"/>
      <c r="BJ19341"/>
      <c r="BK19341"/>
      <c r="BL19341"/>
      <c r="BM19341"/>
      <c r="BN19341"/>
    </row>
    <row r="19342" spans="61:66" x14ac:dyDescent="0.25">
      <c r="BI19342"/>
      <c r="BJ19342"/>
      <c r="BK19342"/>
      <c r="BL19342"/>
      <c r="BM19342"/>
      <c r="BN19342"/>
    </row>
    <row r="19343" spans="61:66" x14ac:dyDescent="0.25">
      <c r="BI19343"/>
      <c r="BJ19343"/>
      <c r="BK19343"/>
      <c r="BL19343"/>
      <c r="BM19343"/>
      <c r="BN19343"/>
    </row>
    <row r="19344" spans="61:66" x14ac:dyDescent="0.25">
      <c r="BI19344"/>
      <c r="BJ19344"/>
      <c r="BK19344"/>
      <c r="BL19344"/>
      <c r="BM19344"/>
      <c r="BN19344"/>
    </row>
    <row r="19345" spans="61:66" x14ac:dyDescent="0.25">
      <c r="BI19345"/>
      <c r="BJ19345"/>
      <c r="BK19345"/>
      <c r="BL19345"/>
      <c r="BM19345"/>
      <c r="BN19345"/>
    </row>
    <row r="19346" spans="61:66" x14ac:dyDescent="0.25">
      <c r="BI19346"/>
      <c r="BJ19346"/>
      <c r="BK19346"/>
      <c r="BL19346"/>
      <c r="BM19346"/>
      <c r="BN19346"/>
    </row>
    <row r="19347" spans="61:66" x14ac:dyDescent="0.25">
      <c r="BI19347"/>
      <c r="BJ19347"/>
      <c r="BK19347"/>
      <c r="BL19347"/>
      <c r="BM19347"/>
      <c r="BN19347"/>
    </row>
    <row r="19348" spans="61:66" x14ac:dyDescent="0.25">
      <c r="BI19348"/>
      <c r="BJ19348"/>
      <c r="BK19348"/>
      <c r="BL19348"/>
      <c r="BM19348"/>
      <c r="BN19348"/>
    </row>
    <row r="19349" spans="61:66" x14ac:dyDescent="0.25">
      <c r="BI19349"/>
      <c r="BJ19349"/>
      <c r="BK19349"/>
      <c r="BL19349"/>
      <c r="BM19349"/>
      <c r="BN19349"/>
    </row>
    <row r="19350" spans="61:66" x14ac:dyDescent="0.25">
      <c r="BI19350"/>
      <c r="BJ19350"/>
      <c r="BK19350"/>
      <c r="BL19350"/>
      <c r="BM19350"/>
      <c r="BN19350"/>
    </row>
    <row r="19351" spans="61:66" x14ac:dyDescent="0.25">
      <c r="BI19351"/>
      <c r="BJ19351"/>
      <c r="BK19351"/>
      <c r="BL19351"/>
      <c r="BM19351"/>
      <c r="BN19351"/>
    </row>
    <row r="19352" spans="61:66" x14ac:dyDescent="0.25">
      <c r="BI19352"/>
      <c r="BJ19352"/>
      <c r="BK19352"/>
      <c r="BL19352"/>
      <c r="BM19352"/>
      <c r="BN19352"/>
    </row>
    <row r="19353" spans="61:66" x14ac:dyDescent="0.25">
      <c r="BI19353"/>
      <c r="BJ19353"/>
      <c r="BK19353"/>
      <c r="BL19353"/>
      <c r="BM19353"/>
      <c r="BN19353"/>
    </row>
    <row r="19354" spans="61:66" x14ac:dyDescent="0.25">
      <c r="BI19354"/>
      <c r="BJ19354"/>
      <c r="BK19354"/>
      <c r="BL19354"/>
      <c r="BM19354"/>
      <c r="BN19354"/>
    </row>
    <row r="19355" spans="61:66" x14ac:dyDescent="0.25">
      <c r="BI19355"/>
      <c r="BJ19355"/>
      <c r="BK19355"/>
      <c r="BL19355"/>
      <c r="BM19355"/>
      <c r="BN19355"/>
    </row>
    <row r="19356" spans="61:66" x14ac:dyDescent="0.25">
      <c r="BI19356"/>
      <c r="BJ19356"/>
      <c r="BK19356"/>
      <c r="BL19356"/>
      <c r="BM19356"/>
      <c r="BN19356"/>
    </row>
    <row r="19357" spans="61:66" x14ac:dyDescent="0.25">
      <c r="BI19357"/>
      <c r="BJ19357"/>
      <c r="BK19357"/>
      <c r="BL19357"/>
      <c r="BM19357"/>
      <c r="BN19357"/>
    </row>
    <row r="19358" spans="61:66" x14ac:dyDescent="0.25">
      <c r="BI19358"/>
      <c r="BJ19358"/>
      <c r="BK19358"/>
      <c r="BL19358"/>
      <c r="BM19358"/>
      <c r="BN19358"/>
    </row>
    <row r="19359" spans="61:66" x14ac:dyDescent="0.25">
      <c r="BI19359"/>
      <c r="BJ19359"/>
      <c r="BK19359"/>
      <c r="BL19359"/>
      <c r="BM19359"/>
      <c r="BN19359"/>
    </row>
    <row r="19360" spans="61:66" x14ac:dyDescent="0.25">
      <c r="BI19360"/>
      <c r="BJ19360"/>
      <c r="BK19360"/>
      <c r="BL19360"/>
      <c r="BM19360"/>
      <c r="BN19360"/>
    </row>
    <row r="19361" spans="61:66" x14ac:dyDescent="0.25">
      <c r="BI19361"/>
      <c r="BJ19361"/>
      <c r="BK19361"/>
      <c r="BL19361"/>
      <c r="BM19361"/>
      <c r="BN19361"/>
    </row>
    <row r="19362" spans="61:66" x14ac:dyDescent="0.25">
      <c r="BI19362"/>
      <c r="BJ19362"/>
      <c r="BK19362"/>
      <c r="BL19362"/>
      <c r="BM19362"/>
      <c r="BN19362"/>
    </row>
    <row r="19363" spans="61:66" x14ac:dyDescent="0.25">
      <c r="BI19363"/>
      <c r="BJ19363"/>
      <c r="BK19363"/>
      <c r="BL19363"/>
      <c r="BM19363"/>
      <c r="BN19363"/>
    </row>
    <row r="19364" spans="61:66" x14ac:dyDescent="0.25">
      <c r="BI19364"/>
      <c r="BJ19364"/>
      <c r="BK19364"/>
      <c r="BL19364"/>
      <c r="BM19364"/>
      <c r="BN19364"/>
    </row>
    <row r="19365" spans="61:66" x14ac:dyDescent="0.25">
      <c r="BI19365"/>
      <c r="BJ19365"/>
      <c r="BK19365"/>
      <c r="BL19365"/>
      <c r="BM19365"/>
      <c r="BN19365"/>
    </row>
    <row r="19366" spans="61:66" x14ac:dyDescent="0.25">
      <c r="BI19366"/>
      <c r="BJ19366"/>
      <c r="BK19366"/>
      <c r="BL19366"/>
      <c r="BM19366"/>
      <c r="BN19366"/>
    </row>
    <row r="19367" spans="61:66" x14ac:dyDescent="0.25">
      <c r="BI19367"/>
      <c r="BJ19367"/>
      <c r="BK19367"/>
      <c r="BL19367"/>
      <c r="BM19367"/>
      <c r="BN19367"/>
    </row>
    <row r="19368" spans="61:66" x14ac:dyDescent="0.25">
      <c r="BI19368"/>
      <c r="BJ19368"/>
      <c r="BK19368"/>
      <c r="BL19368"/>
      <c r="BM19368"/>
      <c r="BN19368"/>
    </row>
    <row r="19369" spans="61:66" x14ac:dyDescent="0.25">
      <c r="BI19369"/>
      <c r="BJ19369"/>
      <c r="BK19369"/>
      <c r="BL19369"/>
      <c r="BM19369"/>
      <c r="BN19369"/>
    </row>
    <row r="19370" spans="61:66" x14ac:dyDescent="0.25">
      <c r="BI19370"/>
      <c r="BJ19370"/>
      <c r="BK19370"/>
      <c r="BL19370"/>
      <c r="BM19370"/>
      <c r="BN19370"/>
    </row>
    <row r="19371" spans="61:66" x14ac:dyDescent="0.25">
      <c r="BI19371"/>
      <c r="BJ19371"/>
      <c r="BK19371"/>
      <c r="BL19371"/>
      <c r="BM19371"/>
      <c r="BN19371"/>
    </row>
    <row r="19372" spans="61:66" x14ac:dyDescent="0.25">
      <c r="BI19372"/>
      <c r="BJ19372"/>
      <c r="BK19372"/>
      <c r="BL19372"/>
      <c r="BM19372"/>
      <c r="BN19372"/>
    </row>
    <row r="19373" spans="61:66" x14ac:dyDescent="0.25">
      <c r="BI19373"/>
      <c r="BJ19373"/>
      <c r="BK19373"/>
      <c r="BL19373"/>
      <c r="BM19373"/>
      <c r="BN19373"/>
    </row>
    <row r="19374" spans="61:66" x14ac:dyDescent="0.25">
      <c r="BI19374"/>
      <c r="BJ19374"/>
      <c r="BK19374"/>
      <c r="BL19374"/>
      <c r="BM19374"/>
      <c r="BN19374"/>
    </row>
    <row r="19375" spans="61:66" x14ac:dyDescent="0.25">
      <c r="BI19375"/>
      <c r="BJ19375"/>
      <c r="BK19375"/>
      <c r="BL19375"/>
      <c r="BM19375"/>
      <c r="BN19375"/>
    </row>
    <row r="19376" spans="61:66" x14ac:dyDescent="0.25">
      <c r="BI19376"/>
      <c r="BJ19376"/>
      <c r="BK19376"/>
      <c r="BL19376"/>
      <c r="BM19376"/>
      <c r="BN19376"/>
    </row>
    <row r="19377" spans="61:66" x14ac:dyDescent="0.25">
      <c r="BI19377"/>
      <c r="BJ19377"/>
      <c r="BK19377"/>
      <c r="BL19377"/>
      <c r="BM19377"/>
      <c r="BN19377"/>
    </row>
    <row r="19378" spans="61:66" x14ac:dyDescent="0.25">
      <c r="BI19378"/>
      <c r="BJ19378"/>
      <c r="BK19378"/>
      <c r="BL19378"/>
      <c r="BM19378"/>
      <c r="BN19378"/>
    </row>
    <row r="19379" spans="61:66" x14ac:dyDescent="0.25">
      <c r="BI19379"/>
      <c r="BJ19379"/>
      <c r="BK19379"/>
      <c r="BL19379"/>
      <c r="BM19379"/>
      <c r="BN19379"/>
    </row>
    <row r="19380" spans="61:66" x14ac:dyDescent="0.25">
      <c r="BI19380"/>
      <c r="BJ19380"/>
      <c r="BK19380"/>
      <c r="BL19380"/>
      <c r="BM19380"/>
      <c r="BN19380"/>
    </row>
    <row r="19381" spans="61:66" x14ac:dyDescent="0.25">
      <c r="BI19381"/>
      <c r="BJ19381"/>
      <c r="BK19381"/>
      <c r="BL19381"/>
      <c r="BM19381"/>
      <c r="BN19381"/>
    </row>
    <row r="19382" spans="61:66" x14ac:dyDescent="0.25">
      <c r="BI19382"/>
      <c r="BJ19382"/>
      <c r="BK19382"/>
      <c r="BL19382"/>
      <c r="BM19382"/>
      <c r="BN19382"/>
    </row>
    <row r="19383" spans="61:66" x14ac:dyDescent="0.25">
      <c r="BI19383"/>
      <c r="BJ19383"/>
      <c r="BK19383"/>
      <c r="BL19383"/>
      <c r="BM19383"/>
      <c r="BN19383"/>
    </row>
    <row r="19384" spans="61:66" x14ac:dyDescent="0.25">
      <c r="BI19384"/>
      <c r="BJ19384"/>
      <c r="BK19384"/>
      <c r="BL19384"/>
      <c r="BM19384"/>
      <c r="BN19384"/>
    </row>
    <row r="19385" spans="61:66" x14ac:dyDescent="0.25">
      <c r="BI19385"/>
      <c r="BJ19385"/>
      <c r="BK19385"/>
      <c r="BL19385"/>
      <c r="BM19385"/>
      <c r="BN19385"/>
    </row>
    <row r="19386" spans="61:66" x14ac:dyDescent="0.25">
      <c r="BI19386"/>
      <c r="BJ19386"/>
      <c r="BK19386"/>
      <c r="BL19386"/>
      <c r="BM19386"/>
      <c r="BN19386"/>
    </row>
    <row r="19387" spans="61:66" x14ac:dyDescent="0.25">
      <c r="BI19387"/>
      <c r="BJ19387"/>
      <c r="BK19387"/>
      <c r="BL19387"/>
      <c r="BM19387"/>
      <c r="BN19387"/>
    </row>
    <row r="19388" spans="61:66" x14ac:dyDescent="0.25">
      <c r="BI19388"/>
      <c r="BJ19388"/>
      <c r="BK19388"/>
      <c r="BL19388"/>
      <c r="BM19388"/>
      <c r="BN19388"/>
    </row>
    <row r="19389" spans="61:66" x14ac:dyDescent="0.25">
      <c r="BI19389"/>
      <c r="BJ19389"/>
      <c r="BK19389"/>
      <c r="BL19389"/>
      <c r="BM19389"/>
      <c r="BN19389"/>
    </row>
    <row r="19390" spans="61:66" x14ac:dyDescent="0.25">
      <c r="BI19390"/>
      <c r="BJ19390"/>
      <c r="BK19390"/>
      <c r="BL19390"/>
      <c r="BM19390"/>
      <c r="BN19390"/>
    </row>
    <row r="19391" spans="61:66" x14ac:dyDescent="0.25">
      <c r="BI19391"/>
      <c r="BJ19391"/>
      <c r="BK19391"/>
      <c r="BL19391"/>
      <c r="BM19391"/>
      <c r="BN19391"/>
    </row>
    <row r="19392" spans="61:66" x14ac:dyDescent="0.25">
      <c r="BI19392"/>
      <c r="BJ19392"/>
      <c r="BK19392"/>
      <c r="BL19392"/>
      <c r="BM19392"/>
      <c r="BN19392"/>
    </row>
    <row r="19393" spans="61:66" x14ac:dyDescent="0.25">
      <c r="BI19393"/>
      <c r="BJ19393"/>
      <c r="BK19393"/>
      <c r="BL19393"/>
      <c r="BM19393"/>
      <c r="BN19393"/>
    </row>
    <row r="19394" spans="61:66" x14ac:dyDescent="0.25">
      <c r="BI19394"/>
      <c r="BJ19394"/>
      <c r="BK19394"/>
      <c r="BL19394"/>
      <c r="BM19394"/>
      <c r="BN19394"/>
    </row>
    <row r="19395" spans="61:66" x14ac:dyDescent="0.25">
      <c r="BI19395"/>
      <c r="BJ19395"/>
      <c r="BK19395"/>
      <c r="BL19395"/>
      <c r="BM19395"/>
      <c r="BN19395"/>
    </row>
    <row r="19396" spans="61:66" x14ac:dyDescent="0.25">
      <c r="BI19396"/>
      <c r="BJ19396"/>
      <c r="BK19396"/>
      <c r="BL19396"/>
      <c r="BM19396"/>
      <c r="BN19396"/>
    </row>
    <row r="19397" spans="61:66" x14ac:dyDescent="0.25">
      <c r="BI19397"/>
      <c r="BJ19397"/>
      <c r="BK19397"/>
      <c r="BL19397"/>
      <c r="BM19397"/>
      <c r="BN19397"/>
    </row>
    <row r="19398" spans="61:66" x14ac:dyDescent="0.25">
      <c r="BI19398"/>
      <c r="BJ19398"/>
      <c r="BK19398"/>
      <c r="BL19398"/>
      <c r="BM19398"/>
      <c r="BN19398"/>
    </row>
    <row r="19399" spans="61:66" x14ac:dyDescent="0.25">
      <c r="BI19399"/>
      <c r="BJ19399"/>
      <c r="BK19399"/>
      <c r="BL19399"/>
      <c r="BM19399"/>
      <c r="BN19399"/>
    </row>
    <row r="19400" spans="61:66" x14ac:dyDescent="0.25">
      <c r="BI19400"/>
      <c r="BJ19400"/>
      <c r="BK19400"/>
      <c r="BL19400"/>
      <c r="BM19400"/>
      <c r="BN19400"/>
    </row>
    <row r="19401" spans="61:66" x14ac:dyDescent="0.25">
      <c r="BI19401"/>
      <c r="BJ19401"/>
      <c r="BK19401"/>
      <c r="BL19401"/>
      <c r="BM19401"/>
      <c r="BN19401"/>
    </row>
    <row r="19402" spans="61:66" x14ac:dyDescent="0.25">
      <c r="BI19402"/>
      <c r="BJ19402"/>
      <c r="BK19402"/>
      <c r="BL19402"/>
      <c r="BM19402"/>
      <c r="BN19402"/>
    </row>
    <row r="19403" spans="61:66" x14ac:dyDescent="0.25">
      <c r="BI19403"/>
      <c r="BJ19403"/>
      <c r="BK19403"/>
      <c r="BL19403"/>
      <c r="BM19403"/>
      <c r="BN19403"/>
    </row>
    <row r="19404" spans="61:66" x14ac:dyDescent="0.25">
      <c r="BI19404"/>
      <c r="BJ19404"/>
      <c r="BK19404"/>
      <c r="BL19404"/>
      <c r="BM19404"/>
      <c r="BN19404"/>
    </row>
    <row r="19405" spans="61:66" x14ac:dyDescent="0.25">
      <c r="BI19405"/>
      <c r="BJ19405"/>
      <c r="BK19405"/>
      <c r="BL19405"/>
      <c r="BM19405"/>
      <c r="BN19405"/>
    </row>
    <row r="19406" spans="61:66" x14ac:dyDescent="0.25">
      <c r="BI19406"/>
      <c r="BJ19406"/>
      <c r="BK19406"/>
      <c r="BL19406"/>
      <c r="BM19406"/>
      <c r="BN19406"/>
    </row>
    <row r="19407" spans="61:66" x14ac:dyDescent="0.25">
      <c r="BI19407"/>
      <c r="BJ19407"/>
      <c r="BK19407"/>
      <c r="BL19407"/>
      <c r="BM19407"/>
      <c r="BN19407"/>
    </row>
    <row r="19408" spans="61:66" x14ac:dyDescent="0.25">
      <c r="BI19408"/>
      <c r="BJ19408"/>
      <c r="BK19408"/>
      <c r="BL19408"/>
      <c r="BM19408"/>
      <c r="BN19408"/>
    </row>
    <row r="19409" spans="61:66" x14ac:dyDescent="0.25">
      <c r="BI19409"/>
      <c r="BJ19409"/>
      <c r="BK19409"/>
      <c r="BL19409"/>
      <c r="BM19409"/>
      <c r="BN19409"/>
    </row>
    <row r="19410" spans="61:66" x14ac:dyDescent="0.25">
      <c r="BI19410"/>
      <c r="BJ19410"/>
      <c r="BK19410"/>
      <c r="BL19410"/>
      <c r="BM19410"/>
      <c r="BN19410"/>
    </row>
    <row r="19411" spans="61:66" x14ac:dyDescent="0.25">
      <c r="BI19411"/>
      <c r="BJ19411"/>
      <c r="BK19411"/>
      <c r="BL19411"/>
      <c r="BM19411"/>
      <c r="BN19411"/>
    </row>
    <row r="19412" spans="61:66" x14ac:dyDescent="0.25">
      <c r="BI19412"/>
      <c r="BJ19412"/>
      <c r="BK19412"/>
      <c r="BL19412"/>
      <c r="BM19412"/>
      <c r="BN19412"/>
    </row>
    <row r="19413" spans="61:66" x14ac:dyDescent="0.25">
      <c r="BI19413"/>
      <c r="BJ19413"/>
      <c r="BK19413"/>
      <c r="BL19413"/>
      <c r="BM19413"/>
      <c r="BN19413"/>
    </row>
    <row r="19414" spans="61:66" x14ac:dyDescent="0.25">
      <c r="BI19414"/>
      <c r="BJ19414"/>
      <c r="BK19414"/>
      <c r="BL19414"/>
      <c r="BM19414"/>
      <c r="BN19414"/>
    </row>
    <row r="19415" spans="61:66" x14ac:dyDescent="0.25">
      <c r="BI19415"/>
      <c r="BJ19415"/>
      <c r="BK19415"/>
      <c r="BL19415"/>
      <c r="BM19415"/>
      <c r="BN19415"/>
    </row>
    <row r="19416" spans="61:66" x14ac:dyDescent="0.25">
      <c r="BI19416"/>
      <c r="BJ19416"/>
      <c r="BK19416"/>
      <c r="BL19416"/>
      <c r="BM19416"/>
      <c r="BN19416"/>
    </row>
    <row r="19417" spans="61:66" x14ac:dyDescent="0.25">
      <c r="BI19417"/>
      <c r="BJ19417"/>
      <c r="BK19417"/>
      <c r="BL19417"/>
      <c r="BM19417"/>
      <c r="BN19417"/>
    </row>
    <row r="19418" spans="61:66" x14ac:dyDescent="0.25">
      <c r="BI19418"/>
      <c r="BJ19418"/>
      <c r="BK19418"/>
      <c r="BL19418"/>
      <c r="BM19418"/>
      <c r="BN19418"/>
    </row>
    <row r="19419" spans="61:66" x14ac:dyDescent="0.25">
      <c r="BI19419"/>
      <c r="BJ19419"/>
      <c r="BK19419"/>
      <c r="BL19419"/>
      <c r="BM19419"/>
      <c r="BN19419"/>
    </row>
    <row r="19420" spans="61:66" x14ac:dyDescent="0.25">
      <c r="BI19420"/>
      <c r="BJ19420"/>
      <c r="BK19420"/>
      <c r="BL19420"/>
      <c r="BM19420"/>
      <c r="BN19420"/>
    </row>
    <row r="19421" spans="61:66" x14ac:dyDescent="0.25">
      <c r="BI19421"/>
      <c r="BJ19421"/>
      <c r="BK19421"/>
      <c r="BL19421"/>
      <c r="BM19421"/>
      <c r="BN19421"/>
    </row>
    <row r="19422" spans="61:66" x14ac:dyDescent="0.25">
      <c r="BI19422"/>
      <c r="BJ19422"/>
      <c r="BK19422"/>
      <c r="BL19422"/>
      <c r="BM19422"/>
      <c r="BN19422"/>
    </row>
    <row r="19423" spans="61:66" x14ac:dyDescent="0.25">
      <c r="BI19423"/>
      <c r="BJ19423"/>
      <c r="BK19423"/>
      <c r="BL19423"/>
      <c r="BM19423"/>
      <c r="BN19423"/>
    </row>
    <row r="19424" spans="61:66" x14ac:dyDescent="0.25">
      <c r="BI19424"/>
      <c r="BJ19424"/>
      <c r="BK19424"/>
      <c r="BL19424"/>
      <c r="BM19424"/>
      <c r="BN19424"/>
    </row>
    <row r="19425" spans="61:66" x14ac:dyDescent="0.25">
      <c r="BI19425"/>
      <c r="BJ19425"/>
      <c r="BK19425"/>
      <c r="BL19425"/>
      <c r="BM19425"/>
      <c r="BN19425"/>
    </row>
    <row r="19426" spans="61:66" x14ac:dyDescent="0.25">
      <c r="BI19426"/>
      <c r="BJ19426"/>
      <c r="BK19426"/>
      <c r="BL19426"/>
      <c r="BM19426"/>
      <c r="BN19426"/>
    </row>
    <row r="19427" spans="61:66" x14ac:dyDescent="0.25">
      <c r="BI19427"/>
      <c r="BJ19427"/>
      <c r="BK19427"/>
      <c r="BL19427"/>
      <c r="BM19427"/>
      <c r="BN19427"/>
    </row>
    <row r="19428" spans="61:66" x14ac:dyDescent="0.25">
      <c r="BI19428"/>
      <c r="BJ19428"/>
      <c r="BK19428"/>
      <c r="BL19428"/>
      <c r="BM19428"/>
      <c r="BN19428"/>
    </row>
    <row r="19429" spans="61:66" x14ac:dyDescent="0.25">
      <c r="BI19429"/>
      <c r="BJ19429"/>
      <c r="BK19429"/>
      <c r="BL19429"/>
      <c r="BM19429"/>
      <c r="BN19429"/>
    </row>
    <row r="19430" spans="61:66" x14ac:dyDescent="0.25">
      <c r="BI19430"/>
      <c r="BJ19430"/>
      <c r="BK19430"/>
      <c r="BL19430"/>
      <c r="BM19430"/>
      <c r="BN19430"/>
    </row>
    <row r="19431" spans="61:66" x14ac:dyDescent="0.25">
      <c r="BI19431"/>
      <c r="BJ19431"/>
      <c r="BK19431"/>
      <c r="BL19431"/>
      <c r="BM19431"/>
      <c r="BN19431"/>
    </row>
    <row r="19432" spans="61:66" x14ac:dyDescent="0.25">
      <c r="BI19432"/>
      <c r="BJ19432"/>
      <c r="BK19432"/>
      <c r="BL19432"/>
      <c r="BM19432"/>
      <c r="BN19432"/>
    </row>
    <row r="19433" spans="61:66" x14ac:dyDescent="0.25">
      <c r="BI19433"/>
      <c r="BJ19433"/>
      <c r="BK19433"/>
      <c r="BL19433"/>
      <c r="BM19433"/>
      <c r="BN19433"/>
    </row>
    <row r="19434" spans="61:66" x14ac:dyDescent="0.25">
      <c r="BI19434"/>
      <c r="BJ19434"/>
      <c r="BK19434"/>
      <c r="BL19434"/>
      <c r="BM19434"/>
      <c r="BN19434"/>
    </row>
    <row r="19435" spans="61:66" x14ac:dyDescent="0.25">
      <c r="BI19435"/>
      <c r="BJ19435"/>
      <c r="BK19435"/>
      <c r="BL19435"/>
      <c r="BM19435"/>
      <c r="BN19435"/>
    </row>
    <row r="19436" spans="61:66" x14ac:dyDescent="0.25">
      <c r="BI19436"/>
      <c r="BJ19436"/>
      <c r="BK19436"/>
      <c r="BL19436"/>
      <c r="BM19436"/>
      <c r="BN19436"/>
    </row>
    <row r="19437" spans="61:66" x14ac:dyDescent="0.25">
      <c r="BI19437"/>
      <c r="BJ19437"/>
      <c r="BK19437"/>
      <c r="BL19437"/>
      <c r="BM19437"/>
      <c r="BN19437"/>
    </row>
    <row r="19438" spans="61:66" x14ac:dyDescent="0.25">
      <c r="BI19438"/>
      <c r="BJ19438"/>
      <c r="BK19438"/>
      <c r="BL19438"/>
      <c r="BM19438"/>
      <c r="BN19438"/>
    </row>
    <row r="19439" spans="61:66" x14ac:dyDescent="0.25">
      <c r="BI19439"/>
      <c r="BJ19439"/>
      <c r="BK19439"/>
      <c r="BL19439"/>
      <c r="BM19439"/>
      <c r="BN19439"/>
    </row>
    <row r="19440" spans="61:66" x14ac:dyDescent="0.25">
      <c r="BI19440"/>
      <c r="BJ19440"/>
      <c r="BK19440"/>
      <c r="BL19440"/>
      <c r="BM19440"/>
      <c r="BN19440"/>
    </row>
    <row r="19441" spans="61:66" x14ac:dyDescent="0.25">
      <c r="BI19441"/>
      <c r="BJ19441"/>
      <c r="BK19441"/>
      <c r="BL19441"/>
      <c r="BM19441"/>
      <c r="BN19441"/>
    </row>
    <row r="19442" spans="61:66" x14ac:dyDescent="0.25">
      <c r="BI19442"/>
      <c r="BJ19442"/>
      <c r="BK19442"/>
      <c r="BL19442"/>
      <c r="BM19442"/>
      <c r="BN19442"/>
    </row>
    <row r="19443" spans="61:66" x14ac:dyDescent="0.25">
      <c r="BI19443"/>
      <c r="BJ19443"/>
      <c r="BK19443"/>
      <c r="BL19443"/>
      <c r="BM19443"/>
      <c r="BN19443"/>
    </row>
    <row r="19444" spans="61:66" x14ac:dyDescent="0.25">
      <c r="BI19444"/>
      <c r="BJ19444"/>
      <c r="BK19444"/>
      <c r="BL19444"/>
      <c r="BM19444"/>
      <c r="BN19444"/>
    </row>
    <row r="19445" spans="61:66" x14ac:dyDescent="0.25">
      <c r="BI19445"/>
      <c r="BJ19445"/>
      <c r="BK19445"/>
      <c r="BL19445"/>
      <c r="BM19445"/>
      <c r="BN19445"/>
    </row>
    <row r="19446" spans="61:66" x14ac:dyDescent="0.25">
      <c r="BI19446"/>
      <c r="BJ19446"/>
      <c r="BK19446"/>
      <c r="BL19446"/>
      <c r="BM19446"/>
      <c r="BN19446"/>
    </row>
    <row r="19447" spans="61:66" x14ac:dyDescent="0.25">
      <c r="BI19447"/>
      <c r="BJ19447"/>
      <c r="BK19447"/>
      <c r="BL19447"/>
      <c r="BM19447"/>
      <c r="BN19447"/>
    </row>
    <row r="19448" spans="61:66" x14ac:dyDescent="0.25">
      <c r="BI19448"/>
      <c r="BJ19448"/>
      <c r="BK19448"/>
      <c r="BL19448"/>
      <c r="BM19448"/>
      <c r="BN19448"/>
    </row>
    <row r="19449" spans="61:66" x14ac:dyDescent="0.25">
      <c r="BI19449"/>
      <c r="BJ19449"/>
      <c r="BK19449"/>
      <c r="BL19449"/>
      <c r="BM19449"/>
      <c r="BN19449"/>
    </row>
    <row r="19450" spans="61:66" x14ac:dyDescent="0.25">
      <c r="BI19450"/>
      <c r="BJ19450"/>
      <c r="BK19450"/>
      <c r="BL19450"/>
      <c r="BM19450"/>
      <c r="BN19450"/>
    </row>
    <row r="19451" spans="61:66" x14ac:dyDescent="0.25">
      <c r="BI19451"/>
      <c r="BJ19451"/>
      <c r="BK19451"/>
      <c r="BL19451"/>
      <c r="BM19451"/>
      <c r="BN19451"/>
    </row>
    <row r="19452" spans="61:66" x14ac:dyDescent="0.25">
      <c r="BI19452"/>
      <c r="BJ19452"/>
      <c r="BK19452"/>
      <c r="BL19452"/>
      <c r="BM19452"/>
      <c r="BN19452"/>
    </row>
    <row r="19453" spans="61:66" x14ac:dyDescent="0.25">
      <c r="BI19453"/>
      <c r="BJ19453"/>
      <c r="BK19453"/>
      <c r="BL19453"/>
      <c r="BM19453"/>
      <c r="BN19453"/>
    </row>
    <row r="19454" spans="61:66" x14ac:dyDescent="0.25">
      <c r="BI19454"/>
      <c r="BJ19454"/>
      <c r="BK19454"/>
      <c r="BL19454"/>
      <c r="BM19454"/>
      <c r="BN19454"/>
    </row>
    <row r="19455" spans="61:66" x14ac:dyDescent="0.25">
      <c r="BI19455"/>
      <c r="BJ19455"/>
      <c r="BK19455"/>
      <c r="BL19455"/>
      <c r="BM19455"/>
      <c r="BN19455"/>
    </row>
    <row r="19456" spans="61:66" x14ac:dyDescent="0.25">
      <c r="BI19456"/>
      <c r="BJ19456"/>
      <c r="BK19456"/>
      <c r="BL19456"/>
      <c r="BM19456"/>
      <c r="BN19456"/>
    </row>
    <row r="19457" spans="61:66" x14ac:dyDescent="0.25">
      <c r="BI19457"/>
      <c r="BJ19457"/>
      <c r="BK19457"/>
      <c r="BL19457"/>
      <c r="BM19457"/>
      <c r="BN19457"/>
    </row>
    <row r="19458" spans="61:66" x14ac:dyDescent="0.25">
      <c r="BI19458"/>
      <c r="BJ19458"/>
      <c r="BK19458"/>
      <c r="BL19458"/>
      <c r="BM19458"/>
      <c r="BN19458"/>
    </row>
    <row r="19459" spans="61:66" x14ac:dyDescent="0.25">
      <c r="BI19459"/>
      <c r="BJ19459"/>
      <c r="BK19459"/>
      <c r="BL19459"/>
      <c r="BM19459"/>
      <c r="BN19459"/>
    </row>
    <row r="19460" spans="61:66" x14ac:dyDescent="0.25">
      <c r="BI19460"/>
      <c r="BJ19460"/>
      <c r="BK19460"/>
      <c r="BL19460"/>
      <c r="BM19460"/>
      <c r="BN19460"/>
    </row>
    <row r="19461" spans="61:66" x14ac:dyDescent="0.25">
      <c r="BI19461"/>
      <c r="BJ19461"/>
      <c r="BK19461"/>
      <c r="BL19461"/>
      <c r="BM19461"/>
      <c r="BN19461"/>
    </row>
    <row r="19462" spans="61:66" x14ac:dyDescent="0.25">
      <c r="BI19462"/>
      <c r="BJ19462"/>
      <c r="BK19462"/>
      <c r="BL19462"/>
      <c r="BM19462"/>
      <c r="BN19462"/>
    </row>
    <row r="19463" spans="61:66" x14ac:dyDescent="0.25">
      <c r="BI19463"/>
      <c r="BJ19463"/>
      <c r="BK19463"/>
      <c r="BL19463"/>
      <c r="BM19463"/>
      <c r="BN19463"/>
    </row>
    <row r="19464" spans="61:66" x14ac:dyDescent="0.25">
      <c r="BI19464"/>
      <c r="BJ19464"/>
      <c r="BK19464"/>
      <c r="BL19464"/>
      <c r="BM19464"/>
      <c r="BN19464"/>
    </row>
    <row r="19465" spans="61:66" x14ac:dyDescent="0.25">
      <c r="BI19465"/>
      <c r="BJ19465"/>
      <c r="BK19465"/>
      <c r="BL19465"/>
      <c r="BM19465"/>
      <c r="BN19465"/>
    </row>
    <row r="19466" spans="61:66" x14ac:dyDescent="0.25">
      <c r="BI19466"/>
      <c r="BJ19466"/>
      <c r="BK19466"/>
      <c r="BL19466"/>
      <c r="BM19466"/>
      <c r="BN19466"/>
    </row>
    <row r="19467" spans="61:66" x14ac:dyDescent="0.25">
      <c r="BI19467"/>
      <c r="BJ19467"/>
      <c r="BK19467"/>
      <c r="BL19467"/>
      <c r="BM19467"/>
      <c r="BN19467"/>
    </row>
    <row r="19468" spans="61:66" x14ac:dyDescent="0.25">
      <c r="BI19468"/>
      <c r="BJ19468"/>
      <c r="BK19468"/>
      <c r="BL19468"/>
      <c r="BM19468"/>
      <c r="BN19468"/>
    </row>
    <row r="19469" spans="61:66" x14ac:dyDescent="0.25">
      <c r="BI19469"/>
      <c r="BJ19469"/>
      <c r="BK19469"/>
      <c r="BL19469"/>
      <c r="BM19469"/>
      <c r="BN19469"/>
    </row>
    <row r="19470" spans="61:66" x14ac:dyDescent="0.25">
      <c r="BI19470"/>
      <c r="BJ19470"/>
      <c r="BK19470"/>
      <c r="BL19470"/>
      <c r="BM19470"/>
      <c r="BN19470"/>
    </row>
    <row r="19471" spans="61:66" x14ac:dyDescent="0.25">
      <c r="BI19471"/>
      <c r="BJ19471"/>
      <c r="BK19471"/>
      <c r="BL19471"/>
      <c r="BM19471"/>
      <c r="BN19471"/>
    </row>
    <row r="19472" spans="61:66" x14ac:dyDescent="0.25">
      <c r="BI19472"/>
      <c r="BJ19472"/>
      <c r="BK19472"/>
      <c r="BL19472"/>
      <c r="BM19472"/>
      <c r="BN19472"/>
    </row>
    <row r="19473" spans="61:66" x14ac:dyDescent="0.25">
      <c r="BI19473"/>
      <c r="BJ19473"/>
      <c r="BK19473"/>
      <c r="BL19473"/>
      <c r="BM19473"/>
      <c r="BN19473"/>
    </row>
    <row r="19474" spans="61:66" x14ac:dyDescent="0.25">
      <c r="BI19474"/>
      <c r="BJ19474"/>
      <c r="BK19474"/>
      <c r="BL19474"/>
      <c r="BM19474"/>
      <c r="BN19474"/>
    </row>
    <row r="19475" spans="61:66" x14ac:dyDescent="0.25">
      <c r="BI19475"/>
      <c r="BJ19475"/>
      <c r="BK19475"/>
      <c r="BL19475"/>
      <c r="BM19475"/>
      <c r="BN19475"/>
    </row>
    <row r="19476" spans="61:66" x14ac:dyDescent="0.25">
      <c r="BI19476"/>
      <c r="BJ19476"/>
      <c r="BK19476"/>
      <c r="BL19476"/>
      <c r="BM19476"/>
      <c r="BN19476"/>
    </row>
    <row r="19477" spans="61:66" x14ac:dyDescent="0.25">
      <c r="BI19477"/>
      <c r="BJ19477"/>
      <c r="BK19477"/>
      <c r="BL19477"/>
      <c r="BM19477"/>
      <c r="BN19477"/>
    </row>
    <row r="19478" spans="61:66" x14ac:dyDescent="0.25">
      <c r="BI19478"/>
      <c r="BJ19478"/>
      <c r="BK19478"/>
      <c r="BL19478"/>
      <c r="BM19478"/>
      <c r="BN19478"/>
    </row>
    <row r="19479" spans="61:66" x14ac:dyDescent="0.25">
      <c r="BI19479"/>
      <c r="BJ19479"/>
      <c r="BK19479"/>
      <c r="BL19479"/>
      <c r="BM19479"/>
      <c r="BN19479"/>
    </row>
    <row r="19480" spans="61:66" x14ac:dyDescent="0.25">
      <c r="BI19480"/>
      <c r="BJ19480"/>
      <c r="BK19480"/>
      <c r="BL19480"/>
      <c r="BM19480"/>
      <c r="BN19480"/>
    </row>
    <row r="19481" spans="61:66" x14ac:dyDescent="0.25">
      <c r="BI19481"/>
      <c r="BJ19481"/>
      <c r="BK19481"/>
      <c r="BL19481"/>
      <c r="BM19481"/>
      <c r="BN19481"/>
    </row>
    <row r="19482" spans="61:66" x14ac:dyDescent="0.25">
      <c r="BI19482"/>
      <c r="BJ19482"/>
      <c r="BK19482"/>
      <c r="BL19482"/>
      <c r="BM19482"/>
      <c r="BN19482"/>
    </row>
    <row r="19483" spans="61:66" x14ac:dyDescent="0.25">
      <c r="BI19483"/>
      <c r="BJ19483"/>
      <c r="BK19483"/>
      <c r="BL19483"/>
      <c r="BM19483"/>
      <c r="BN19483"/>
    </row>
    <row r="19484" spans="61:66" x14ac:dyDescent="0.25">
      <c r="BI19484"/>
      <c r="BJ19484"/>
      <c r="BK19484"/>
      <c r="BL19484"/>
      <c r="BM19484"/>
      <c r="BN19484"/>
    </row>
    <row r="19485" spans="61:66" x14ac:dyDescent="0.25">
      <c r="BI19485"/>
      <c r="BJ19485"/>
      <c r="BK19485"/>
      <c r="BL19485"/>
      <c r="BM19485"/>
      <c r="BN19485"/>
    </row>
    <row r="19486" spans="61:66" x14ac:dyDescent="0.25">
      <c r="BI19486"/>
      <c r="BJ19486"/>
      <c r="BK19486"/>
      <c r="BL19486"/>
      <c r="BM19486"/>
      <c r="BN19486"/>
    </row>
    <row r="19487" spans="61:66" x14ac:dyDescent="0.25">
      <c r="BI19487"/>
      <c r="BJ19487"/>
      <c r="BK19487"/>
      <c r="BL19487"/>
      <c r="BM19487"/>
      <c r="BN19487"/>
    </row>
    <row r="19488" spans="61:66" x14ac:dyDescent="0.25">
      <c r="BI19488"/>
      <c r="BJ19488"/>
      <c r="BK19488"/>
      <c r="BL19488"/>
      <c r="BM19488"/>
      <c r="BN19488"/>
    </row>
    <row r="19489" spans="61:66" x14ac:dyDescent="0.25">
      <c r="BI19489"/>
      <c r="BJ19489"/>
      <c r="BK19489"/>
      <c r="BL19489"/>
      <c r="BM19489"/>
      <c r="BN19489"/>
    </row>
    <row r="19490" spans="61:66" x14ac:dyDescent="0.25">
      <c r="BI19490"/>
      <c r="BJ19490"/>
      <c r="BK19490"/>
      <c r="BL19490"/>
      <c r="BM19490"/>
      <c r="BN19490"/>
    </row>
    <row r="19491" spans="61:66" x14ac:dyDescent="0.25">
      <c r="BI19491"/>
      <c r="BJ19491"/>
      <c r="BK19491"/>
      <c r="BL19491"/>
      <c r="BM19491"/>
      <c r="BN19491"/>
    </row>
    <row r="19492" spans="61:66" x14ac:dyDescent="0.25">
      <c r="BI19492"/>
      <c r="BJ19492"/>
      <c r="BK19492"/>
      <c r="BL19492"/>
      <c r="BM19492"/>
      <c r="BN19492"/>
    </row>
    <row r="19493" spans="61:66" x14ac:dyDescent="0.25">
      <c r="BI19493"/>
      <c r="BJ19493"/>
      <c r="BK19493"/>
      <c r="BL19493"/>
      <c r="BM19493"/>
      <c r="BN19493"/>
    </row>
    <row r="19494" spans="61:66" x14ac:dyDescent="0.25">
      <c r="BI19494"/>
      <c r="BJ19494"/>
      <c r="BK19494"/>
      <c r="BL19494"/>
      <c r="BM19494"/>
      <c r="BN19494"/>
    </row>
    <row r="19495" spans="61:66" x14ac:dyDescent="0.25">
      <c r="BI19495"/>
      <c r="BJ19495"/>
      <c r="BK19495"/>
      <c r="BL19495"/>
      <c r="BM19495"/>
      <c r="BN19495"/>
    </row>
    <row r="19496" spans="61:66" x14ac:dyDescent="0.25">
      <c r="BI19496"/>
      <c r="BJ19496"/>
      <c r="BK19496"/>
      <c r="BL19496"/>
      <c r="BM19496"/>
      <c r="BN19496"/>
    </row>
    <row r="19497" spans="61:66" x14ac:dyDescent="0.25">
      <c r="BI19497"/>
      <c r="BJ19497"/>
      <c r="BK19497"/>
      <c r="BL19497"/>
      <c r="BM19497"/>
      <c r="BN19497"/>
    </row>
    <row r="19498" spans="61:66" x14ac:dyDescent="0.25">
      <c r="BI19498"/>
      <c r="BJ19498"/>
      <c r="BK19498"/>
      <c r="BL19498"/>
      <c r="BM19498"/>
      <c r="BN19498"/>
    </row>
    <row r="19499" spans="61:66" x14ac:dyDescent="0.25">
      <c r="BI19499"/>
      <c r="BJ19499"/>
      <c r="BK19499"/>
      <c r="BL19499"/>
      <c r="BM19499"/>
      <c r="BN19499"/>
    </row>
    <row r="19500" spans="61:66" x14ac:dyDescent="0.25">
      <c r="BI19500"/>
      <c r="BJ19500"/>
      <c r="BK19500"/>
      <c r="BL19500"/>
      <c r="BM19500"/>
      <c r="BN19500"/>
    </row>
    <row r="19501" spans="61:66" x14ac:dyDescent="0.25">
      <c r="BI19501"/>
      <c r="BJ19501"/>
      <c r="BK19501"/>
      <c r="BL19501"/>
      <c r="BM19501"/>
      <c r="BN19501"/>
    </row>
    <row r="19502" spans="61:66" x14ac:dyDescent="0.25">
      <c r="BI19502"/>
      <c r="BJ19502"/>
      <c r="BK19502"/>
      <c r="BL19502"/>
      <c r="BM19502"/>
      <c r="BN19502"/>
    </row>
    <row r="19503" spans="61:66" x14ac:dyDescent="0.25">
      <c r="BI19503"/>
      <c r="BJ19503"/>
      <c r="BK19503"/>
      <c r="BL19503"/>
      <c r="BM19503"/>
      <c r="BN19503"/>
    </row>
    <row r="19504" spans="61:66" x14ac:dyDescent="0.25">
      <c r="BI19504"/>
      <c r="BJ19504"/>
      <c r="BK19504"/>
      <c r="BL19504"/>
      <c r="BM19504"/>
      <c r="BN19504"/>
    </row>
    <row r="19505" spans="61:66" x14ac:dyDescent="0.25">
      <c r="BI19505"/>
      <c r="BJ19505"/>
      <c r="BK19505"/>
      <c r="BL19505"/>
      <c r="BM19505"/>
      <c r="BN19505"/>
    </row>
    <row r="19506" spans="61:66" x14ac:dyDescent="0.25">
      <c r="BI19506"/>
      <c r="BJ19506"/>
      <c r="BK19506"/>
      <c r="BL19506"/>
      <c r="BM19506"/>
      <c r="BN19506"/>
    </row>
    <row r="19507" spans="61:66" x14ac:dyDescent="0.25">
      <c r="BI19507"/>
      <c r="BJ19507"/>
      <c r="BK19507"/>
      <c r="BL19507"/>
      <c r="BM19507"/>
      <c r="BN19507"/>
    </row>
    <row r="19508" spans="61:66" x14ac:dyDescent="0.25">
      <c r="BI19508"/>
      <c r="BJ19508"/>
      <c r="BK19508"/>
      <c r="BL19508"/>
      <c r="BM19508"/>
      <c r="BN19508"/>
    </row>
    <row r="19509" spans="61:66" x14ac:dyDescent="0.25">
      <c r="BI19509"/>
      <c r="BJ19509"/>
      <c r="BK19509"/>
      <c r="BL19509"/>
      <c r="BM19509"/>
      <c r="BN19509"/>
    </row>
    <row r="19510" spans="61:66" x14ac:dyDescent="0.25">
      <c r="BI19510"/>
      <c r="BJ19510"/>
      <c r="BK19510"/>
      <c r="BL19510"/>
      <c r="BM19510"/>
      <c r="BN19510"/>
    </row>
    <row r="19511" spans="61:66" x14ac:dyDescent="0.25">
      <c r="BI19511"/>
      <c r="BJ19511"/>
      <c r="BK19511"/>
      <c r="BL19511"/>
      <c r="BM19511"/>
      <c r="BN19511"/>
    </row>
    <row r="19512" spans="61:66" x14ac:dyDescent="0.25">
      <c r="BI19512"/>
      <c r="BJ19512"/>
      <c r="BK19512"/>
      <c r="BL19512"/>
      <c r="BM19512"/>
      <c r="BN19512"/>
    </row>
    <row r="19513" spans="61:66" x14ac:dyDescent="0.25">
      <c r="BI19513"/>
      <c r="BJ19513"/>
      <c r="BK19513"/>
      <c r="BL19513"/>
      <c r="BM19513"/>
      <c r="BN19513"/>
    </row>
    <row r="19514" spans="61:66" x14ac:dyDescent="0.25">
      <c r="BI19514"/>
      <c r="BJ19514"/>
      <c r="BK19514"/>
      <c r="BL19514"/>
      <c r="BM19514"/>
      <c r="BN19514"/>
    </row>
    <row r="19515" spans="61:66" x14ac:dyDescent="0.25">
      <c r="BI19515"/>
      <c r="BJ19515"/>
      <c r="BK19515"/>
      <c r="BL19515"/>
      <c r="BM19515"/>
      <c r="BN19515"/>
    </row>
    <row r="19516" spans="61:66" x14ac:dyDescent="0.25">
      <c r="BI19516"/>
      <c r="BJ19516"/>
      <c r="BK19516"/>
      <c r="BL19516"/>
      <c r="BM19516"/>
      <c r="BN19516"/>
    </row>
    <row r="19517" spans="61:66" x14ac:dyDescent="0.25">
      <c r="BI19517"/>
      <c r="BJ19517"/>
      <c r="BK19517"/>
      <c r="BL19517"/>
      <c r="BM19517"/>
      <c r="BN19517"/>
    </row>
    <row r="19518" spans="61:66" x14ac:dyDescent="0.25">
      <c r="BI19518"/>
      <c r="BJ19518"/>
      <c r="BK19518"/>
      <c r="BL19518"/>
      <c r="BM19518"/>
      <c r="BN19518"/>
    </row>
    <row r="19519" spans="61:66" x14ac:dyDescent="0.25">
      <c r="BI19519"/>
      <c r="BJ19519"/>
      <c r="BK19519"/>
      <c r="BL19519"/>
      <c r="BM19519"/>
      <c r="BN19519"/>
    </row>
    <row r="19520" spans="61:66" x14ac:dyDescent="0.25">
      <c r="BI19520"/>
      <c r="BJ19520"/>
      <c r="BK19520"/>
      <c r="BL19520"/>
      <c r="BM19520"/>
      <c r="BN19520"/>
    </row>
    <row r="19521" spans="61:66" x14ac:dyDescent="0.25">
      <c r="BI19521"/>
      <c r="BJ19521"/>
      <c r="BK19521"/>
      <c r="BL19521"/>
      <c r="BM19521"/>
      <c r="BN19521"/>
    </row>
    <row r="19522" spans="61:66" x14ac:dyDescent="0.25">
      <c r="BI19522"/>
      <c r="BJ19522"/>
      <c r="BK19522"/>
      <c r="BL19522"/>
      <c r="BM19522"/>
      <c r="BN19522"/>
    </row>
    <row r="19523" spans="61:66" x14ac:dyDescent="0.25">
      <c r="BI19523"/>
      <c r="BJ19523"/>
      <c r="BK19523"/>
      <c r="BL19523"/>
      <c r="BM19523"/>
      <c r="BN19523"/>
    </row>
    <row r="19524" spans="61:66" x14ac:dyDescent="0.25">
      <c r="BI19524"/>
      <c r="BJ19524"/>
      <c r="BK19524"/>
      <c r="BL19524"/>
      <c r="BM19524"/>
      <c r="BN19524"/>
    </row>
    <row r="19525" spans="61:66" x14ac:dyDescent="0.25">
      <c r="BI19525"/>
      <c r="BJ19525"/>
      <c r="BK19525"/>
      <c r="BL19525"/>
      <c r="BM19525"/>
      <c r="BN19525"/>
    </row>
    <row r="19526" spans="61:66" x14ac:dyDescent="0.25">
      <c r="BI19526"/>
      <c r="BJ19526"/>
      <c r="BK19526"/>
      <c r="BL19526"/>
      <c r="BM19526"/>
      <c r="BN19526"/>
    </row>
    <row r="19527" spans="61:66" x14ac:dyDescent="0.25">
      <c r="BI19527"/>
      <c r="BJ19527"/>
      <c r="BK19527"/>
      <c r="BL19527"/>
      <c r="BM19527"/>
      <c r="BN19527"/>
    </row>
    <row r="19528" spans="61:66" x14ac:dyDescent="0.25">
      <c r="BI19528"/>
      <c r="BJ19528"/>
      <c r="BK19528"/>
      <c r="BL19528"/>
      <c r="BM19528"/>
      <c r="BN19528"/>
    </row>
    <row r="19529" spans="61:66" x14ac:dyDescent="0.25">
      <c r="BI19529"/>
      <c r="BJ19529"/>
      <c r="BK19529"/>
      <c r="BL19529"/>
      <c r="BM19529"/>
      <c r="BN19529"/>
    </row>
    <row r="19530" spans="61:66" x14ac:dyDescent="0.25">
      <c r="BI19530"/>
      <c r="BJ19530"/>
      <c r="BK19530"/>
      <c r="BL19530"/>
      <c r="BM19530"/>
      <c r="BN19530"/>
    </row>
    <row r="19531" spans="61:66" x14ac:dyDescent="0.25">
      <c r="BI19531"/>
      <c r="BJ19531"/>
      <c r="BK19531"/>
      <c r="BL19531"/>
      <c r="BM19531"/>
      <c r="BN19531"/>
    </row>
    <row r="19532" spans="61:66" x14ac:dyDescent="0.25">
      <c r="BI19532"/>
      <c r="BJ19532"/>
      <c r="BK19532"/>
      <c r="BL19532"/>
      <c r="BM19532"/>
      <c r="BN19532"/>
    </row>
    <row r="19533" spans="61:66" x14ac:dyDescent="0.25">
      <c r="BI19533"/>
      <c r="BJ19533"/>
      <c r="BK19533"/>
      <c r="BL19533"/>
      <c r="BM19533"/>
      <c r="BN19533"/>
    </row>
    <row r="19534" spans="61:66" x14ac:dyDescent="0.25">
      <c r="BI19534"/>
      <c r="BJ19534"/>
      <c r="BK19534"/>
      <c r="BL19534"/>
      <c r="BM19534"/>
      <c r="BN19534"/>
    </row>
    <row r="19535" spans="61:66" x14ac:dyDescent="0.25">
      <c r="BI19535"/>
      <c r="BJ19535"/>
      <c r="BK19535"/>
      <c r="BL19535"/>
      <c r="BM19535"/>
      <c r="BN19535"/>
    </row>
    <row r="19536" spans="61:66" x14ac:dyDescent="0.25">
      <c r="BI19536"/>
      <c r="BJ19536"/>
      <c r="BK19536"/>
      <c r="BL19536"/>
      <c r="BM19536"/>
      <c r="BN19536"/>
    </row>
    <row r="19537" spans="61:66" x14ac:dyDescent="0.25">
      <c r="BI19537"/>
      <c r="BJ19537"/>
      <c r="BK19537"/>
      <c r="BL19537"/>
      <c r="BM19537"/>
      <c r="BN19537"/>
    </row>
    <row r="19538" spans="61:66" x14ac:dyDescent="0.25">
      <c r="BI19538"/>
      <c r="BJ19538"/>
      <c r="BK19538"/>
      <c r="BL19538"/>
      <c r="BM19538"/>
      <c r="BN19538"/>
    </row>
    <row r="19539" spans="61:66" x14ac:dyDescent="0.25">
      <c r="BI19539"/>
      <c r="BJ19539"/>
      <c r="BK19539"/>
      <c r="BL19539"/>
      <c r="BM19539"/>
      <c r="BN19539"/>
    </row>
    <row r="19540" spans="61:66" x14ac:dyDescent="0.25">
      <c r="BI19540"/>
      <c r="BJ19540"/>
      <c r="BK19540"/>
      <c r="BL19540"/>
      <c r="BM19540"/>
      <c r="BN19540"/>
    </row>
    <row r="19541" spans="61:66" x14ac:dyDescent="0.25">
      <c r="BI19541"/>
      <c r="BJ19541"/>
      <c r="BK19541"/>
      <c r="BL19541"/>
      <c r="BM19541"/>
      <c r="BN19541"/>
    </row>
    <row r="19542" spans="61:66" x14ac:dyDescent="0.25">
      <c r="BI19542"/>
      <c r="BJ19542"/>
      <c r="BK19542"/>
      <c r="BL19542"/>
      <c r="BM19542"/>
      <c r="BN19542"/>
    </row>
    <row r="19543" spans="61:66" x14ac:dyDescent="0.25">
      <c r="BI19543"/>
      <c r="BJ19543"/>
      <c r="BK19543"/>
      <c r="BL19543"/>
      <c r="BM19543"/>
      <c r="BN19543"/>
    </row>
    <row r="19544" spans="61:66" x14ac:dyDescent="0.25">
      <c r="BI19544"/>
      <c r="BJ19544"/>
      <c r="BK19544"/>
      <c r="BL19544"/>
      <c r="BM19544"/>
      <c r="BN19544"/>
    </row>
    <row r="19545" spans="61:66" x14ac:dyDescent="0.25">
      <c r="BI19545"/>
      <c r="BJ19545"/>
      <c r="BK19545"/>
      <c r="BL19545"/>
      <c r="BM19545"/>
      <c r="BN19545"/>
    </row>
    <row r="19546" spans="61:66" x14ac:dyDescent="0.25">
      <c r="BI19546"/>
      <c r="BJ19546"/>
      <c r="BK19546"/>
      <c r="BL19546"/>
      <c r="BM19546"/>
      <c r="BN19546"/>
    </row>
    <row r="19547" spans="61:66" x14ac:dyDescent="0.25">
      <c r="BI19547"/>
      <c r="BJ19547"/>
      <c r="BK19547"/>
      <c r="BL19547"/>
      <c r="BM19547"/>
      <c r="BN19547"/>
    </row>
    <row r="19548" spans="61:66" x14ac:dyDescent="0.25">
      <c r="BI19548"/>
      <c r="BJ19548"/>
      <c r="BK19548"/>
      <c r="BL19548"/>
      <c r="BM19548"/>
      <c r="BN19548"/>
    </row>
    <row r="19549" spans="61:66" x14ac:dyDescent="0.25">
      <c r="BI19549"/>
      <c r="BJ19549"/>
      <c r="BK19549"/>
      <c r="BL19549"/>
      <c r="BM19549"/>
      <c r="BN19549"/>
    </row>
    <row r="19550" spans="61:66" x14ac:dyDescent="0.25">
      <c r="BI19550"/>
      <c r="BJ19550"/>
      <c r="BK19550"/>
      <c r="BL19550"/>
      <c r="BM19550"/>
      <c r="BN19550"/>
    </row>
    <row r="19551" spans="61:66" x14ac:dyDescent="0.25">
      <c r="BI19551"/>
      <c r="BJ19551"/>
      <c r="BK19551"/>
      <c r="BL19551"/>
      <c r="BM19551"/>
      <c r="BN19551"/>
    </row>
    <row r="19552" spans="61:66" x14ac:dyDescent="0.25">
      <c r="BI19552"/>
      <c r="BJ19552"/>
      <c r="BK19552"/>
      <c r="BL19552"/>
      <c r="BM19552"/>
      <c r="BN19552"/>
    </row>
    <row r="19553" spans="61:66" x14ac:dyDescent="0.25">
      <c r="BI19553"/>
      <c r="BJ19553"/>
      <c r="BK19553"/>
      <c r="BL19553"/>
      <c r="BM19553"/>
      <c r="BN19553"/>
    </row>
    <row r="19554" spans="61:66" x14ac:dyDescent="0.25">
      <c r="BI19554"/>
      <c r="BJ19554"/>
      <c r="BK19554"/>
      <c r="BL19554"/>
      <c r="BM19554"/>
      <c r="BN19554"/>
    </row>
    <row r="19555" spans="61:66" x14ac:dyDescent="0.25">
      <c r="BI19555"/>
      <c r="BJ19555"/>
      <c r="BK19555"/>
      <c r="BL19555"/>
      <c r="BM19555"/>
      <c r="BN19555"/>
    </row>
    <row r="19556" spans="61:66" x14ac:dyDescent="0.25">
      <c r="BI19556"/>
      <c r="BJ19556"/>
      <c r="BK19556"/>
      <c r="BL19556"/>
      <c r="BM19556"/>
      <c r="BN19556"/>
    </row>
    <row r="19557" spans="61:66" x14ac:dyDescent="0.25">
      <c r="BI19557"/>
      <c r="BJ19557"/>
      <c r="BK19557"/>
      <c r="BL19557"/>
      <c r="BM19557"/>
      <c r="BN19557"/>
    </row>
    <row r="19558" spans="61:66" x14ac:dyDescent="0.25">
      <c r="BI19558"/>
      <c r="BJ19558"/>
      <c r="BK19558"/>
      <c r="BL19558"/>
      <c r="BM19558"/>
      <c r="BN19558"/>
    </row>
    <row r="19559" spans="61:66" x14ac:dyDescent="0.25">
      <c r="BI19559"/>
      <c r="BJ19559"/>
      <c r="BK19559"/>
      <c r="BL19559"/>
      <c r="BM19559"/>
      <c r="BN19559"/>
    </row>
    <row r="19560" spans="61:66" x14ac:dyDescent="0.25">
      <c r="BI19560"/>
      <c r="BJ19560"/>
      <c r="BK19560"/>
      <c r="BL19560"/>
      <c r="BM19560"/>
      <c r="BN19560"/>
    </row>
    <row r="19561" spans="61:66" x14ac:dyDescent="0.25">
      <c r="BI19561"/>
      <c r="BJ19561"/>
      <c r="BK19561"/>
      <c r="BL19561"/>
      <c r="BM19561"/>
      <c r="BN19561"/>
    </row>
    <row r="19562" spans="61:66" x14ac:dyDescent="0.25">
      <c r="BI19562"/>
      <c r="BJ19562"/>
      <c r="BK19562"/>
      <c r="BL19562"/>
      <c r="BM19562"/>
      <c r="BN19562"/>
    </row>
    <row r="19563" spans="61:66" x14ac:dyDescent="0.25">
      <c r="BI19563"/>
      <c r="BJ19563"/>
      <c r="BK19563"/>
      <c r="BL19563"/>
      <c r="BM19563"/>
      <c r="BN19563"/>
    </row>
    <row r="19564" spans="61:66" x14ac:dyDescent="0.25">
      <c r="BI19564"/>
      <c r="BJ19564"/>
      <c r="BK19564"/>
      <c r="BL19564"/>
      <c r="BM19564"/>
      <c r="BN19564"/>
    </row>
    <row r="19565" spans="61:66" x14ac:dyDescent="0.25">
      <c r="BI19565"/>
      <c r="BJ19565"/>
      <c r="BK19565"/>
      <c r="BL19565"/>
      <c r="BM19565"/>
      <c r="BN19565"/>
    </row>
    <row r="19566" spans="61:66" x14ac:dyDescent="0.25">
      <c r="BI19566"/>
      <c r="BJ19566"/>
      <c r="BK19566"/>
      <c r="BL19566"/>
      <c r="BM19566"/>
      <c r="BN19566"/>
    </row>
    <row r="19567" spans="61:66" x14ac:dyDescent="0.25">
      <c r="BI19567"/>
      <c r="BJ19567"/>
      <c r="BK19567"/>
      <c r="BL19567"/>
      <c r="BM19567"/>
      <c r="BN19567"/>
    </row>
    <row r="19568" spans="61:66" x14ac:dyDescent="0.25">
      <c r="BI19568"/>
      <c r="BJ19568"/>
      <c r="BK19568"/>
      <c r="BL19568"/>
      <c r="BM19568"/>
      <c r="BN19568"/>
    </row>
    <row r="19569" spans="61:66" x14ac:dyDescent="0.25">
      <c r="BI19569"/>
      <c r="BJ19569"/>
      <c r="BK19569"/>
      <c r="BL19569"/>
      <c r="BM19569"/>
      <c r="BN19569"/>
    </row>
    <row r="19570" spans="61:66" x14ac:dyDescent="0.25">
      <c r="BI19570"/>
      <c r="BJ19570"/>
      <c r="BK19570"/>
      <c r="BL19570"/>
      <c r="BM19570"/>
      <c r="BN19570"/>
    </row>
    <row r="19571" spans="61:66" x14ac:dyDescent="0.25">
      <c r="BI19571"/>
      <c r="BJ19571"/>
      <c r="BK19571"/>
      <c r="BL19571"/>
      <c r="BM19571"/>
      <c r="BN19571"/>
    </row>
    <row r="19572" spans="61:66" x14ac:dyDescent="0.25">
      <c r="BI19572"/>
      <c r="BJ19572"/>
      <c r="BK19572"/>
      <c r="BL19572"/>
      <c r="BM19572"/>
      <c r="BN19572"/>
    </row>
    <row r="19573" spans="61:66" x14ac:dyDescent="0.25">
      <c r="BI19573"/>
      <c r="BJ19573"/>
      <c r="BK19573"/>
      <c r="BL19573"/>
      <c r="BM19573"/>
      <c r="BN19573"/>
    </row>
    <row r="19574" spans="61:66" x14ac:dyDescent="0.25">
      <c r="BI19574"/>
      <c r="BJ19574"/>
      <c r="BK19574"/>
      <c r="BL19574"/>
      <c r="BM19574"/>
      <c r="BN19574"/>
    </row>
    <row r="19575" spans="61:66" x14ac:dyDescent="0.25">
      <c r="BI19575"/>
      <c r="BJ19575"/>
      <c r="BK19575"/>
      <c r="BL19575"/>
      <c r="BM19575"/>
      <c r="BN19575"/>
    </row>
    <row r="19576" spans="61:66" x14ac:dyDescent="0.25">
      <c r="BI19576"/>
      <c r="BJ19576"/>
      <c r="BK19576"/>
      <c r="BL19576"/>
      <c r="BM19576"/>
      <c r="BN19576"/>
    </row>
    <row r="19577" spans="61:66" x14ac:dyDescent="0.25">
      <c r="BI19577"/>
      <c r="BJ19577"/>
      <c r="BK19577"/>
      <c r="BL19577"/>
      <c r="BM19577"/>
      <c r="BN19577"/>
    </row>
    <row r="19578" spans="61:66" x14ac:dyDescent="0.25">
      <c r="BI19578"/>
      <c r="BJ19578"/>
      <c r="BK19578"/>
      <c r="BL19578"/>
      <c r="BM19578"/>
      <c r="BN19578"/>
    </row>
    <row r="19579" spans="61:66" x14ac:dyDescent="0.25">
      <c r="BI19579"/>
      <c r="BJ19579"/>
      <c r="BK19579"/>
      <c r="BL19579"/>
      <c r="BM19579"/>
      <c r="BN19579"/>
    </row>
    <row r="19580" spans="61:66" x14ac:dyDescent="0.25">
      <c r="BI19580"/>
      <c r="BJ19580"/>
      <c r="BK19580"/>
      <c r="BL19580"/>
      <c r="BM19580"/>
      <c r="BN19580"/>
    </row>
    <row r="19581" spans="61:66" x14ac:dyDescent="0.25">
      <c r="BI19581"/>
      <c r="BJ19581"/>
      <c r="BK19581"/>
      <c r="BL19581"/>
      <c r="BM19581"/>
      <c r="BN19581"/>
    </row>
    <row r="19582" spans="61:66" x14ac:dyDescent="0.25">
      <c r="BI19582"/>
      <c r="BJ19582"/>
      <c r="BK19582"/>
      <c r="BL19582"/>
      <c r="BM19582"/>
      <c r="BN19582"/>
    </row>
    <row r="19583" spans="61:66" x14ac:dyDescent="0.25">
      <c r="BI19583"/>
      <c r="BJ19583"/>
      <c r="BK19583"/>
      <c r="BL19583"/>
      <c r="BM19583"/>
      <c r="BN19583"/>
    </row>
    <row r="19584" spans="61:66" x14ac:dyDescent="0.25">
      <c r="BI19584"/>
      <c r="BJ19584"/>
      <c r="BK19584"/>
      <c r="BL19584"/>
      <c r="BM19584"/>
      <c r="BN19584"/>
    </row>
    <row r="19585" spans="61:66" x14ac:dyDescent="0.25">
      <c r="BI19585"/>
      <c r="BJ19585"/>
      <c r="BK19585"/>
      <c r="BL19585"/>
      <c r="BM19585"/>
      <c r="BN19585"/>
    </row>
    <row r="19586" spans="61:66" x14ac:dyDescent="0.25">
      <c r="BI19586"/>
      <c r="BJ19586"/>
      <c r="BK19586"/>
      <c r="BL19586"/>
      <c r="BM19586"/>
      <c r="BN19586"/>
    </row>
    <row r="19587" spans="61:66" x14ac:dyDescent="0.25">
      <c r="BI19587"/>
      <c r="BJ19587"/>
      <c r="BK19587"/>
      <c r="BL19587"/>
      <c r="BM19587"/>
      <c r="BN19587"/>
    </row>
    <row r="19588" spans="61:66" x14ac:dyDescent="0.25">
      <c r="BI19588"/>
      <c r="BJ19588"/>
      <c r="BK19588"/>
      <c r="BL19588"/>
      <c r="BM19588"/>
      <c r="BN19588"/>
    </row>
    <row r="19589" spans="61:66" x14ac:dyDescent="0.25">
      <c r="BI19589"/>
      <c r="BJ19589"/>
      <c r="BK19589"/>
      <c r="BL19589"/>
      <c r="BM19589"/>
      <c r="BN19589"/>
    </row>
    <row r="19590" spans="61:66" x14ac:dyDescent="0.25">
      <c r="BI19590"/>
      <c r="BJ19590"/>
      <c r="BK19590"/>
      <c r="BL19590"/>
      <c r="BM19590"/>
      <c r="BN19590"/>
    </row>
    <row r="19591" spans="61:66" x14ac:dyDescent="0.25">
      <c r="BI19591"/>
      <c r="BJ19591"/>
      <c r="BK19591"/>
      <c r="BL19591"/>
      <c r="BM19591"/>
      <c r="BN19591"/>
    </row>
    <row r="19592" spans="61:66" x14ac:dyDescent="0.25">
      <c r="BI19592"/>
      <c r="BJ19592"/>
      <c r="BK19592"/>
      <c r="BL19592"/>
      <c r="BM19592"/>
      <c r="BN19592"/>
    </row>
    <row r="19593" spans="61:66" x14ac:dyDescent="0.25">
      <c r="BI19593"/>
      <c r="BJ19593"/>
      <c r="BK19593"/>
      <c r="BL19593"/>
      <c r="BM19593"/>
      <c r="BN19593"/>
    </row>
    <row r="19594" spans="61:66" x14ac:dyDescent="0.25">
      <c r="BI19594"/>
      <c r="BJ19594"/>
      <c r="BK19594"/>
      <c r="BL19594"/>
      <c r="BM19594"/>
      <c r="BN19594"/>
    </row>
    <row r="19595" spans="61:66" x14ac:dyDescent="0.25">
      <c r="BI19595"/>
      <c r="BJ19595"/>
      <c r="BK19595"/>
      <c r="BL19595"/>
      <c r="BM19595"/>
      <c r="BN19595"/>
    </row>
    <row r="19596" spans="61:66" x14ac:dyDescent="0.25">
      <c r="BI19596"/>
      <c r="BJ19596"/>
      <c r="BK19596"/>
      <c r="BL19596"/>
      <c r="BM19596"/>
      <c r="BN19596"/>
    </row>
    <row r="19597" spans="61:66" x14ac:dyDescent="0.25">
      <c r="BI19597"/>
      <c r="BJ19597"/>
      <c r="BK19597"/>
      <c r="BL19597"/>
      <c r="BM19597"/>
      <c r="BN19597"/>
    </row>
    <row r="19598" spans="61:66" x14ac:dyDescent="0.25">
      <c r="BI19598"/>
      <c r="BJ19598"/>
      <c r="BK19598"/>
      <c r="BL19598"/>
      <c r="BM19598"/>
      <c r="BN19598"/>
    </row>
    <row r="19599" spans="61:66" x14ac:dyDescent="0.25">
      <c r="BI19599"/>
      <c r="BJ19599"/>
      <c r="BK19599"/>
      <c r="BL19599"/>
      <c r="BM19599"/>
      <c r="BN19599"/>
    </row>
    <row r="19600" spans="61:66" x14ac:dyDescent="0.25">
      <c r="BI19600"/>
      <c r="BJ19600"/>
      <c r="BK19600"/>
      <c r="BL19600"/>
      <c r="BM19600"/>
      <c r="BN19600"/>
    </row>
    <row r="19601" spans="61:66" x14ac:dyDescent="0.25">
      <c r="BI19601"/>
      <c r="BJ19601"/>
      <c r="BK19601"/>
      <c r="BL19601"/>
      <c r="BM19601"/>
      <c r="BN19601"/>
    </row>
    <row r="19602" spans="61:66" x14ac:dyDescent="0.25">
      <c r="BI19602"/>
      <c r="BJ19602"/>
      <c r="BK19602"/>
      <c r="BL19602"/>
      <c r="BM19602"/>
      <c r="BN19602"/>
    </row>
    <row r="19603" spans="61:66" x14ac:dyDescent="0.25">
      <c r="BI19603"/>
      <c r="BJ19603"/>
      <c r="BK19603"/>
      <c r="BL19603"/>
      <c r="BM19603"/>
      <c r="BN19603"/>
    </row>
    <row r="19604" spans="61:66" x14ac:dyDescent="0.25">
      <c r="BI19604"/>
      <c r="BJ19604"/>
      <c r="BK19604"/>
      <c r="BL19604"/>
      <c r="BM19604"/>
      <c r="BN19604"/>
    </row>
    <row r="19605" spans="61:66" x14ac:dyDescent="0.25">
      <c r="BI19605"/>
      <c r="BJ19605"/>
      <c r="BK19605"/>
      <c r="BL19605"/>
      <c r="BM19605"/>
      <c r="BN19605"/>
    </row>
    <row r="19606" spans="61:66" x14ac:dyDescent="0.25">
      <c r="BI19606"/>
      <c r="BJ19606"/>
      <c r="BK19606"/>
      <c r="BL19606"/>
      <c r="BM19606"/>
      <c r="BN19606"/>
    </row>
    <row r="19607" spans="61:66" x14ac:dyDescent="0.25">
      <c r="BI19607"/>
      <c r="BJ19607"/>
      <c r="BK19607"/>
      <c r="BL19607"/>
      <c r="BM19607"/>
      <c r="BN19607"/>
    </row>
    <row r="19608" spans="61:66" x14ac:dyDescent="0.25">
      <c r="BI19608"/>
      <c r="BJ19608"/>
      <c r="BK19608"/>
      <c r="BL19608"/>
      <c r="BM19608"/>
      <c r="BN19608"/>
    </row>
    <row r="19609" spans="61:66" x14ac:dyDescent="0.25">
      <c r="BI19609"/>
      <c r="BJ19609"/>
      <c r="BK19609"/>
      <c r="BL19609"/>
      <c r="BM19609"/>
      <c r="BN19609"/>
    </row>
    <row r="19610" spans="61:66" x14ac:dyDescent="0.25">
      <c r="BI19610"/>
      <c r="BJ19610"/>
      <c r="BK19610"/>
      <c r="BL19610"/>
      <c r="BM19610"/>
      <c r="BN19610"/>
    </row>
    <row r="19611" spans="61:66" x14ac:dyDescent="0.25">
      <c r="BI19611"/>
      <c r="BJ19611"/>
      <c r="BK19611"/>
      <c r="BL19611"/>
      <c r="BM19611"/>
      <c r="BN19611"/>
    </row>
    <row r="19612" spans="61:66" x14ac:dyDescent="0.25">
      <c r="BI19612"/>
      <c r="BJ19612"/>
      <c r="BK19612"/>
      <c r="BL19612"/>
      <c r="BM19612"/>
      <c r="BN19612"/>
    </row>
    <row r="19613" spans="61:66" x14ac:dyDescent="0.25">
      <c r="BI19613"/>
      <c r="BJ19613"/>
      <c r="BK19613"/>
      <c r="BL19613"/>
      <c r="BM19613"/>
      <c r="BN19613"/>
    </row>
    <row r="19614" spans="61:66" x14ac:dyDescent="0.25">
      <c r="BI19614"/>
      <c r="BJ19614"/>
      <c r="BK19614"/>
      <c r="BL19614"/>
      <c r="BM19614"/>
      <c r="BN19614"/>
    </row>
    <row r="19615" spans="61:66" x14ac:dyDescent="0.25">
      <c r="BI19615"/>
      <c r="BJ19615"/>
      <c r="BK19615"/>
      <c r="BL19615"/>
      <c r="BM19615"/>
      <c r="BN19615"/>
    </row>
    <row r="19616" spans="61:66" x14ac:dyDescent="0.25">
      <c r="BI19616"/>
      <c r="BJ19616"/>
      <c r="BK19616"/>
      <c r="BL19616"/>
      <c r="BM19616"/>
      <c r="BN19616"/>
    </row>
    <row r="19617" spans="61:66" x14ac:dyDescent="0.25">
      <c r="BI19617"/>
      <c r="BJ19617"/>
      <c r="BK19617"/>
      <c r="BL19617"/>
      <c r="BM19617"/>
      <c r="BN19617"/>
    </row>
    <row r="19618" spans="61:66" x14ac:dyDescent="0.25">
      <c r="BI19618"/>
      <c r="BJ19618"/>
      <c r="BK19618"/>
      <c r="BL19618"/>
      <c r="BM19618"/>
      <c r="BN19618"/>
    </row>
    <row r="19619" spans="61:66" x14ac:dyDescent="0.25">
      <c r="BI19619"/>
      <c r="BJ19619"/>
      <c r="BK19619"/>
      <c r="BL19619"/>
      <c r="BM19619"/>
      <c r="BN19619"/>
    </row>
    <row r="19620" spans="61:66" x14ac:dyDescent="0.25">
      <c r="BI19620"/>
      <c r="BJ19620"/>
      <c r="BK19620"/>
      <c r="BL19620"/>
      <c r="BM19620"/>
      <c r="BN19620"/>
    </row>
    <row r="19621" spans="61:66" x14ac:dyDescent="0.25">
      <c r="BI19621"/>
      <c r="BJ19621"/>
      <c r="BK19621"/>
      <c r="BL19621"/>
      <c r="BM19621"/>
      <c r="BN19621"/>
    </row>
    <row r="19622" spans="61:66" x14ac:dyDescent="0.25">
      <c r="BI19622"/>
      <c r="BJ19622"/>
      <c r="BK19622"/>
      <c r="BL19622"/>
      <c r="BM19622"/>
      <c r="BN19622"/>
    </row>
    <row r="19623" spans="61:66" x14ac:dyDescent="0.25">
      <c r="BI19623"/>
      <c r="BJ19623"/>
      <c r="BK19623"/>
      <c r="BL19623"/>
      <c r="BM19623"/>
      <c r="BN19623"/>
    </row>
    <row r="19624" spans="61:66" x14ac:dyDescent="0.25">
      <c r="BI19624"/>
      <c r="BJ19624"/>
      <c r="BK19624"/>
      <c r="BL19624"/>
      <c r="BM19624"/>
      <c r="BN19624"/>
    </row>
    <row r="19625" spans="61:66" x14ac:dyDescent="0.25">
      <c r="BI19625"/>
      <c r="BJ19625"/>
      <c r="BK19625"/>
      <c r="BL19625"/>
      <c r="BM19625"/>
      <c r="BN19625"/>
    </row>
    <row r="19626" spans="61:66" x14ac:dyDescent="0.25">
      <c r="BI19626"/>
      <c r="BJ19626"/>
      <c r="BK19626"/>
      <c r="BL19626"/>
      <c r="BM19626"/>
      <c r="BN19626"/>
    </row>
    <row r="19627" spans="61:66" x14ac:dyDescent="0.25">
      <c r="BI19627"/>
      <c r="BJ19627"/>
      <c r="BK19627"/>
      <c r="BL19627"/>
      <c r="BM19627"/>
      <c r="BN19627"/>
    </row>
    <row r="19628" spans="61:66" x14ac:dyDescent="0.25">
      <c r="BI19628"/>
      <c r="BJ19628"/>
      <c r="BK19628"/>
      <c r="BL19628"/>
      <c r="BM19628"/>
      <c r="BN19628"/>
    </row>
    <row r="19629" spans="61:66" x14ac:dyDescent="0.25">
      <c r="BI19629"/>
      <c r="BJ19629"/>
      <c r="BK19629"/>
      <c r="BL19629"/>
      <c r="BM19629"/>
      <c r="BN19629"/>
    </row>
    <row r="19630" spans="61:66" x14ac:dyDescent="0.25">
      <c r="BI19630"/>
      <c r="BJ19630"/>
      <c r="BK19630"/>
      <c r="BL19630"/>
      <c r="BM19630"/>
      <c r="BN19630"/>
    </row>
    <row r="19631" spans="61:66" x14ac:dyDescent="0.25">
      <c r="BI19631"/>
      <c r="BJ19631"/>
      <c r="BK19631"/>
      <c r="BL19631"/>
      <c r="BM19631"/>
      <c r="BN19631"/>
    </row>
    <row r="19632" spans="61:66" x14ac:dyDescent="0.25">
      <c r="BI19632"/>
      <c r="BJ19632"/>
      <c r="BK19632"/>
      <c r="BL19632"/>
      <c r="BM19632"/>
      <c r="BN19632"/>
    </row>
    <row r="19633" spans="61:66" x14ac:dyDescent="0.25">
      <c r="BI19633"/>
      <c r="BJ19633"/>
      <c r="BK19633"/>
      <c r="BL19633"/>
      <c r="BM19633"/>
      <c r="BN19633"/>
    </row>
    <row r="19634" spans="61:66" x14ac:dyDescent="0.25">
      <c r="BI19634"/>
      <c r="BJ19634"/>
      <c r="BK19634"/>
      <c r="BL19634"/>
      <c r="BM19634"/>
      <c r="BN19634"/>
    </row>
    <row r="19635" spans="61:66" x14ac:dyDescent="0.25">
      <c r="BI19635"/>
      <c r="BJ19635"/>
      <c r="BK19635"/>
      <c r="BL19635"/>
      <c r="BM19635"/>
      <c r="BN19635"/>
    </row>
    <row r="19636" spans="61:66" x14ac:dyDescent="0.25">
      <c r="BI19636"/>
      <c r="BJ19636"/>
      <c r="BK19636"/>
      <c r="BL19636"/>
      <c r="BM19636"/>
      <c r="BN19636"/>
    </row>
    <row r="19637" spans="61:66" x14ac:dyDescent="0.25">
      <c r="BI19637"/>
      <c r="BJ19637"/>
      <c r="BK19637"/>
      <c r="BL19637"/>
      <c r="BM19637"/>
      <c r="BN19637"/>
    </row>
    <row r="19638" spans="61:66" x14ac:dyDescent="0.25">
      <c r="BI19638"/>
      <c r="BJ19638"/>
      <c r="BK19638"/>
      <c r="BL19638"/>
      <c r="BM19638"/>
      <c r="BN19638"/>
    </row>
    <row r="19639" spans="61:66" x14ac:dyDescent="0.25">
      <c r="BI19639"/>
      <c r="BJ19639"/>
      <c r="BK19639"/>
      <c r="BL19639"/>
      <c r="BM19639"/>
      <c r="BN19639"/>
    </row>
    <row r="19640" spans="61:66" x14ac:dyDescent="0.25">
      <c r="BI19640"/>
      <c r="BJ19640"/>
      <c r="BK19640"/>
      <c r="BL19640"/>
      <c r="BM19640"/>
      <c r="BN19640"/>
    </row>
    <row r="19641" spans="61:66" x14ac:dyDescent="0.25">
      <c r="BI19641"/>
      <c r="BJ19641"/>
      <c r="BK19641"/>
      <c r="BL19641"/>
      <c r="BM19641"/>
      <c r="BN19641"/>
    </row>
    <row r="19642" spans="61:66" x14ac:dyDescent="0.25">
      <c r="BI19642"/>
      <c r="BJ19642"/>
      <c r="BK19642"/>
      <c r="BL19642"/>
      <c r="BM19642"/>
      <c r="BN19642"/>
    </row>
    <row r="19643" spans="61:66" x14ac:dyDescent="0.25">
      <c r="BI19643"/>
      <c r="BJ19643"/>
      <c r="BK19643"/>
      <c r="BL19643"/>
      <c r="BM19643"/>
      <c r="BN19643"/>
    </row>
    <row r="19644" spans="61:66" x14ac:dyDescent="0.25">
      <c r="BI19644"/>
      <c r="BJ19644"/>
      <c r="BK19644"/>
      <c r="BL19644"/>
      <c r="BM19644"/>
      <c r="BN19644"/>
    </row>
    <row r="19645" spans="61:66" x14ac:dyDescent="0.25">
      <c r="BI19645"/>
      <c r="BJ19645"/>
      <c r="BK19645"/>
      <c r="BL19645"/>
      <c r="BM19645"/>
      <c r="BN19645"/>
    </row>
    <row r="19646" spans="61:66" x14ac:dyDescent="0.25">
      <c r="BI19646"/>
      <c r="BJ19646"/>
      <c r="BK19646"/>
      <c r="BL19646"/>
      <c r="BM19646"/>
      <c r="BN19646"/>
    </row>
    <row r="19647" spans="61:66" x14ac:dyDescent="0.25">
      <c r="BI19647"/>
      <c r="BJ19647"/>
      <c r="BK19647"/>
      <c r="BL19647"/>
      <c r="BM19647"/>
      <c r="BN19647"/>
    </row>
    <row r="19648" spans="61:66" x14ac:dyDescent="0.25">
      <c r="BI19648"/>
      <c r="BJ19648"/>
      <c r="BK19648"/>
      <c r="BL19648"/>
      <c r="BM19648"/>
      <c r="BN19648"/>
    </row>
    <row r="19649" spans="61:66" x14ac:dyDescent="0.25">
      <c r="BI19649"/>
      <c r="BJ19649"/>
      <c r="BK19649"/>
      <c r="BL19649"/>
      <c r="BM19649"/>
      <c r="BN19649"/>
    </row>
    <row r="19650" spans="61:66" x14ac:dyDescent="0.25">
      <c r="BI19650"/>
      <c r="BJ19650"/>
      <c r="BK19650"/>
      <c r="BL19650"/>
      <c r="BM19650"/>
      <c r="BN19650"/>
    </row>
    <row r="19651" spans="61:66" x14ac:dyDescent="0.25">
      <c r="BI19651"/>
      <c r="BJ19651"/>
      <c r="BK19651"/>
      <c r="BL19651"/>
      <c r="BM19651"/>
      <c r="BN19651"/>
    </row>
    <row r="19652" spans="61:66" x14ac:dyDescent="0.25">
      <c r="BI19652"/>
      <c r="BJ19652"/>
      <c r="BK19652"/>
      <c r="BL19652"/>
      <c r="BM19652"/>
      <c r="BN19652"/>
    </row>
    <row r="19653" spans="61:66" x14ac:dyDescent="0.25">
      <c r="BI19653"/>
      <c r="BJ19653"/>
      <c r="BK19653"/>
      <c r="BL19653"/>
      <c r="BM19653"/>
      <c r="BN19653"/>
    </row>
    <row r="19654" spans="61:66" x14ac:dyDescent="0.25">
      <c r="BI19654"/>
      <c r="BJ19654"/>
      <c r="BK19654"/>
      <c r="BL19654"/>
      <c r="BM19654"/>
      <c r="BN19654"/>
    </row>
    <row r="19655" spans="61:66" x14ac:dyDescent="0.25">
      <c r="BI19655"/>
      <c r="BJ19655"/>
      <c r="BK19655"/>
      <c r="BL19655"/>
      <c r="BM19655"/>
      <c r="BN19655"/>
    </row>
    <row r="19656" spans="61:66" x14ac:dyDescent="0.25">
      <c r="BI19656"/>
      <c r="BJ19656"/>
      <c r="BK19656"/>
      <c r="BL19656"/>
      <c r="BM19656"/>
      <c r="BN19656"/>
    </row>
    <row r="19657" spans="61:66" x14ac:dyDescent="0.25">
      <c r="BI19657"/>
      <c r="BJ19657"/>
      <c r="BK19657"/>
      <c r="BL19657"/>
      <c r="BM19657"/>
      <c r="BN19657"/>
    </row>
    <row r="19658" spans="61:66" x14ac:dyDescent="0.25">
      <c r="BI19658"/>
      <c r="BJ19658"/>
      <c r="BK19658"/>
      <c r="BL19658"/>
      <c r="BM19658"/>
      <c r="BN19658"/>
    </row>
    <row r="19659" spans="61:66" x14ac:dyDescent="0.25">
      <c r="BI19659"/>
      <c r="BJ19659"/>
      <c r="BK19659"/>
      <c r="BL19659"/>
      <c r="BM19659"/>
      <c r="BN19659"/>
    </row>
    <row r="19660" spans="61:66" x14ac:dyDescent="0.25">
      <c r="BI19660"/>
      <c r="BJ19660"/>
      <c r="BK19660"/>
      <c r="BL19660"/>
      <c r="BM19660"/>
      <c r="BN19660"/>
    </row>
    <row r="19661" spans="61:66" x14ac:dyDescent="0.25">
      <c r="BI19661"/>
      <c r="BJ19661"/>
      <c r="BK19661"/>
      <c r="BL19661"/>
      <c r="BM19661"/>
      <c r="BN19661"/>
    </row>
    <row r="19662" spans="61:66" x14ac:dyDescent="0.25">
      <c r="BI19662"/>
      <c r="BJ19662"/>
      <c r="BK19662"/>
      <c r="BL19662"/>
      <c r="BM19662"/>
      <c r="BN19662"/>
    </row>
    <row r="19663" spans="61:66" x14ac:dyDescent="0.25">
      <c r="BI19663"/>
      <c r="BJ19663"/>
      <c r="BK19663"/>
      <c r="BL19663"/>
      <c r="BM19663"/>
      <c r="BN19663"/>
    </row>
    <row r="19664" spans="61:66" x14ac:dyDescent="0.25">
      <c r="BI19664"/>
      <c r="BJ19664"/>
      <c r="BK19664"/>
      <c r="BL19664"/>
      <c r="BM19664"/>
      <c r="BN19664"/>
    </row>
    <row r="19665" spans="61:66" x14ac:dyDescent="0.25">
      <c r="BI19665"/>
      <c r="BJ19665"/>
      <c r="BK19665"/>
      <c r="BL19665"/>
      <c r="BM19665"/>
      <c r="BN19665"/>
    </row>
    <row r="19666" spans="61:66" x14ac:dyDescent="0.25">
      <c r="BI19666"/>
      <c r="BJ19666"/>
      <c r="BK19666"/>
      <c r="BL19666"/>
      <c r="BM19666"/>
      <c r="BN19666"/>
    </row>
    <row r="19667" spans="61:66" x14ac:dyDescent="0.25">
      <c r="BI19667"/>
      <c r="BJ19667"/>
      <c r="BK19667"/>
      <c r="BL19667"/>
      <c r="BM19667"/>
      <c r="BN19667"/>
    </row>
    <row r="19668" spans="61:66" x14ac:dyDescent="0.25">
      <c r="BI19668"/>
      <c r="BJ19668"/>
      <c r="BK19668"/>
      <c r="BL19668"/>
      <c r="BM19668"/>
      <c r="BN19668"/>
    </row>
    <row r="19669" spans="61:66" x14ac:dyDescent="0.25">
      <c r="BI19669"/>
      <c r="BJ19669"/>
      <c r="BK19669"/>
      <c r="BL19669"/>
      <c r="BM19669"/>
      <c r="BN19669"/>
    </row>
    <row r="19670" spans="61:66" x14ac:dyDescent="0.25">
      <c r="BI19670"/>
      <c r="BJ19670"/>
      <c r="BK19670"/>
      <c r="BL19670"/>
      <c r="BM19670"/>
      <c r="BN19670"/>
    </row>
    <row r="19671" spans="61:66" x14ac:dyDescent="0.25">
      <c r="BI19671"/>
      <c r="BJ19671"/>
      <c r="BK19671"/>
      <c r="BL19671"/>
      <c r="BM19671"/>
      <c r="BN19671"/>
    </row>
    <row r="19672" spans="61:66" x14ac:dyDescent="0.25">
      <c r="BI19672"/>
      <c r="BJ19672"/>
      <c r="BK19672"/>
      <c r="BL19672"/>
      <c r="BM19672"/>
      <c r="BN19672"/>
    </row>
    <row r="19673" spans="61:66" x14ac:dyDescent="0.25">
      <c r="BI19673"/>
      <c r="BJ19673"/>
      <c r="BK19673"/>
      <c r="BL19673"/>
      <c r="BM19673"/>
      <c r="BN19673"/>
    </row>
    <row r="19674" spans="61:66" x14ac:dyDescent="0.25">
      <c r="BI19674"/>
      <c r="BJ19674"/>
      <c r="BK19674"/>
      <c r="BL19674"/>
      <c r="BM19674"/>
      <c r="BN19674"/>
    </row>
    <row r="19675" spans="61:66" x14ac:dyDescent="0.25">
      <c r="BI19675"/>
      <c r="BJ19675"/>
      <c r="BK19675"/>
      <c r="BL19675"/>
      <c r="BM19675"/>
      <c r="BN19675"/>
    </row>
    <row r="19676" spans="61:66" x14ac:dyDescent="0.25">
      <c r="BI19676"/>
      <c r="BJ19676"/>
      <c r="BK19676"/>
      <c r="BL19676"/>
      <c r="BM19676"/>
      <c r="BN19676"/>
    </row>
    <row r="19677" spans="61:66" x14ac:dyDescent="0.25">
      <c r="BI19677"/>
      <c r="BJ19677"/>
      <c r="BK19677"/>
      <c r="BL19677"/>
      <c r="BM19677"/>
      <c r="BN19677"/>
    </row>
    <row r="19678" spans="61:66" x14ac:dyDescent="0.25">
      <c r="BI19678"/>
      <c r="BJ19678"/>
      <c r="BK19678"/>
      <c r="BL19678"/>
      <c r="BM19678"/>
      <c r="BN19678"/>
    </row>
    <row r="19679" spans="61:66" x14ac:dyDescent="0.25">
      <c r="BI19679"/>
      <c r="BJ19679"/>
      <c r="BK19679"/>
      <c r="BL19679"/>
      <c r="BM19679"/>
      <c r="BN19679"/>
    </row>
    <row r="19680" spans="61:66" x14ac:dyDescent="0.25">
      <c r="BI19680"/>
      <c r="BJ19680"/>
      <c r="BK19680"/>
      <c r="BL19680"/>
      <c r="BM19680"/>
      <c r="BN19680"/>
    </row>
    <row r="19681" spans="61:66" x14ac:dyDescent="0.25">
      <c r="BI19681"/>
      <c r="BJ19681"/>
      <c r="BK19681"/>
      <c r="BL19681"/>
      <c r="BM19681"/>
      <c r="BN19681"/>
    </row>
    <row r="19682" spans="61:66" x14ac:dyDescent="0.25">
      <c r="BI19682"/>
      <c r="BJ19682"/>
      <c r="BK19682"/>
      <c r="BL19682"/>
      <c r="BM19682"/>
      <c r="BN19682"/>
    </row>
    <row r="19683" spans="61:66" x14ac:dyDescent="0.25">
      <c r="BI19683"/>
      <c r="BJ19683"/>
      <c r="BK19683"/>
      <c r="BL19683"/>
      <c r="BM19683"/>
      <c r="BN19683"/>
    </row>
    <row r="19684" spans="61:66" x14ac:dyDescent="0.25">
      <c r="BI19684"/>
      <c r="BJ19684"/>
      <c r="BK19684"/>
      <c r="BL19684"/>
      <c r="BM19684"/>
      <c r="BN19684"/>
    </row>
    <row r="19685" spans="61:66" x14ac:dyDescent="0.25">
      <c r="BI19685"/>
      <c r="BJ19685"/>
      <c r="BK19685"/>
      <c r="BL19685"/>
      <c r="BM19685"/>
      <c r="BN19685"/>
    </row>
    <row r="19686" spans="61:66" x14ac:dyDescent="0.25">
      <c r="BI19686"/>
      <c r="BJ19686"/>
      <c r="BK19686"/>
      <c r="BL19686"/>
      <c r="BM19686"/>
      <c r="BN19686"/>
    </row>
    <row r="19687" spans="61:66" x14ac:dyDescent="0.25">
      <c r="BI19687"/>
      <c r="BJ19687"/>
      <c r="BK19687"/>
      <c r="BL19687"/>
      <c r="BM19687"/>
      <c r="BN19687"/>
    </row>
    <row r="19688" spans="61:66" x14ac:dyDescent="0.25">
      <c r="BI19688"/>
      <c r="BJ19688"/>
      <c r="BK19688"/>
      <c r="BL19688"/>
      <c r="BM19688"/>
      <c r="BN19688"/>
    </row>
    <row r="19689" spans="61:66" x14ac:dyDescent="0.25">
      <c r="BI19689"/>
      <c r="BJ19689"/>
      <c r="BK19689"/>
      <c r="BL19689"/>
      <c r="BM19689"/>
      <c r="BN19689"/>
    </row>
    <row r="19690" spans="61:66" x14ac:dyDescent="0.25">
      <c r="BI19690"/>
      <c r="BJ19690"/>
      <c r="BK19690"/>
      <c r="BL19690"/>
      <c r="BM19690"/>
      <c r="BN19690"/>
    </row>
    <row r="19691" spans="61:66" x14ac:dyDescent="0.25">
      <c r="BI19691"/>
      <c r="BJ19691"/>
      <c r="BK19691"/>
      <c r="BL19691"/>
      <c r="BM19691"/>
      <c r="BN19691"/>
    </row>
    <row r="19692" spans="61:66" x14ac:dyDescent="0.25">
      <c r="BI19692"/>
      <c r="BJ19692"/>
      <c r="BK19692"/>
      <c r="BL19692"/>
      <c r="BM19692"/>
      <c r="BN19692"/>
    </row>
    <row r="19693" spans="61:66" x14ac:dyDescent="0.25">
      <c r="BI19693"/>
      <c r="BJ19693"/>
      <c r="BK19693"/>
      <c r="BL19693"/>
      <c r="BM19693"/>
      <c r="BN19693"/>
    </row>
    <row r="19694" spans="61:66" x14ac:dyDescent="0.25">
      <c r="BI19694"/>
      <c r="BJ19694"/>
      <c r="BK19694"/>
      <c r="BL19694"/>
      <c r="BM19694"/>
      <c r="BN19694"/>
    </row>
    <row r="19695" spans="61:66" x14ac:dyDescent="0.25">
      <c r="BI19695"/>
      <c r="BJ19695"/>
      <c r="BK19695"/>
      <c r="BL19695"/>
      <c r="BM19695"/>
      <c r="BN19695"/>
    </row>
    <row r="19696" spans="61:66" x14ac:dyDescent="0.25">
      <c r="BI19696"/>
      <c r="BJ19696"/>
      <c r="BK19696"/>
      <c r="BL19696"/>
      <c r="BM19696"/>
      <c r="BN19696"/>
    </row>
    <row r="19697" spans="61:66" x14ac:dyDescent="0.25">
      <c r="BI19697"/>
      <c r="BJ19697"/>
      <c r="BK19697"/>
      <c r="BL19697"/>
      <c r="BM19697"/>
      <c r="BN19697"/>
    </row>
    <row r="19698" spans="61:66" x14ac:dyDescent="0.25">
      <c r="BI19698"/>
      <c r="BJ19698"/>
      <c r="BK19698"/>
      <c r="BL19698"/>
      <c r="BM19698"/>
      <c r="BN19698"/>
    </row>
    <row r="19699" spans="61:66" x14ac:dyDescent="0.25">
      <c r="BI19699"/>
      <c r="BJ19699"/>
      <c r="BK19699"/>
      <c r="BL19699"/>
      <c r="BM19699"/>
      <c r="BN19699"/>
    </row>
    <row r="19700" spans="61:66" x14ac:dyDescent="0.25">
      <c r="BI19700"/>
      <c r="BJ19700"/>
      <c r="BK19700"/>
      <c r="BL19700"/>
      <c r="BM19700"/>
      <c r="BN19700"/>
    </row>
    <row r="19701" spans="61:66" x14ac:dyDescent="0.25">
      <c r="BI19701"/>
      <c r="BJ19701"/>
      <c r="BK19701"/>
      <c r="BL19701"/>
      <c r="BM19701"/>
      <c r="BN19701"/>
    </row>
    <row r="19702" spans="61:66" x14ac:dyDescent="0.25">
      <c r="BI19702"/>
      <c r="BJ19702"/>
      <c r="BK19702"/>
      <c r="BL19702"/>
      <c r="BM19702"/>
      <c r="BN19702"/>
    </row>
    <row r="19703" spans="61:66" x14ac:dyDescent="0.25">
      <c r="BI19703"/>
      <c r="BJ19703"/>
      <c r="BK19703"/>
      <c r="BL19703"/>
      <c r="BM19703"/>
      <c r="BN19703"/>
    </row>
    <row r="19704" spans="61:66" x14ac:dyDescent="0.25">
      <c r="BI19704"/>
      <c r="BJ19704"/>
      <c r="BK19704"/>
      <c r="BL19704"/>
      <c r="BM19704"/>
      <c r="BN19704"/>
    </row>
    <row r="19705" spans="61:66" x14ac:dyDescent="0.25">
      <c r="BI19705"/>
      <c r="BJ19705"/>
      <c r="BK19705"/>
      <c r="BL19705"/>
      <c r="BM19705"/>
      <c r="BN19705"/>
    </row>
    <row r="19706" spans="61:66" x14ac:dyDescent="0.25">
      <c r="BI19706"/>
      <c r="BJ19706"/>
      <c r="BK19706"/>
      <c r="BL19706"/>
      <c r="BM19706"/>
      <c r="BN19706"/>
    </row>
    <row r="19707" spans="61:66" x14ac:dyDescent="0.25">
      <c r="BI19707"/>
      <c r="BJ19707"/>
      <c r="BK19707"/>
      <c r="BL19707"/>
      <c r="BM19707"/>
      <c r="BN19707"/>
    </row>
    <row r="19708" spans="61:66" x14ac:dyDescent="0.25">
      <c r="BI19708"/>
      <c r="BJ19708"/>
      <c r="BK19708"/>
      <c r="BL19708"/>
      <c r="BM19708"/>
      <c r="BN19708"/>
    </row>
    <row r="19709" spans="61:66" x14ac:dyDescent="0.25">
      <c r="BI19709"/>
      <c r="BJ19709"/>
      <c r="BK19709"/>
      <c r="BL19709"/>
      <c r="BM19709"/>
      <c r="BN19709"/>
    </row>
    <row r="19710" spans="61:66" x14ac:dyDescent="0.25">
      <c r="BI19710"/>
      <c r="BJ19710"/>
      <c r="BK19710"/>
      <c r="BL19710"/>
      <c r="BM19710"/>
      <c r="BN19710"/>
    </row>
    <row r="19711" spans="61:66" x14ac:dyDescent="0.25">
      <c r="BI19711"/>
      <c r="BJ19711"/>
      <c r="BK19711"/>
      <c r="BL19711"/>
      <c r="BM19711"/>
      <c r="BN19711"/>
    </row>
    <row r="19712" spans="61:66" x14ac:dyDescent="0.25">
      <c r="BI19712"/>
      <c r="BJ19712"/>
      <c r="BK19712"/>
      <c r="BL19712"/>
      <c r="BM19712"/>
      <c r="BN19712"/>
    </row>
    <row r="19713" spans="61:66" x14ac:dyDescent="0.25">
      <c r="BI19713"/>
      <c r="BJ19713"/>
      <c r="BK19713"/>
      <c r="BL19713"/>
      <c r="BM19713"/>
      <c r="BN19713"/>
    </row>
    <row r="19714" spans="61:66" x14ac:dyDescent="0.25">
      <c r="BI19714"/>
      <c r="BJ19714"/>
      <c r="BK19714"/>
      <c r="BL19714"/>
      <c r="BM19714"/>
      <c r="BN19714"/>
    </row>
    <row r="19715" spans="61:66" x14ac:dyDescent="0.25">
      <c r="BI19715"/>
      <c r="BJ19715"/>
      <c r="BK19715"/>
      <c r="BL19715"/>
      <c r="BM19715"/>
      <c r="BN19715"/>
    </row>
    <row r="19716" spans="61:66" x14ac:dyDescent="0.25">
      <c r="BI19716"/>
      <c r="BJ19716"/>
      <c r="BK19716"/>
      <c r="BL19716"/>
      <c r="BM19716"/>
      <c r="BN19716"/>
    </row>
    <row r="19717" spans="61:66" x14ac:dyDescent="0.25">
      <c r="BI19717"/>
      <c r="BJ19717"/>
      <c r="BK19717"/>
      <c r="BL19717"/>
      <c r="BM19717"/>
      <c r="BN19717"/>
    </row>
    <row r="19718" spans="61:66" x14ac:dyDescent="0.25">
      <c r="BI19718"/>
      <c r="BJ19718"/>
      <c r="BK19718"/>
      <c r="BL19718"/>
      <c r="BM19718"/>
      <c r="BN19718"/>
    </row>
    <row r="19719" spans="61:66" x14ac:dyDescent="0.25">
      <c r="BI19719"/>
      <c r="BJ19719"/>
      <c r="BK19719"/>
      <c r="BL19719"/>
      <c r="BM19719"/>
      <c r="BN19719"/>
    </row>
    <row r="19720" spans="61:66" x14ac:dyDescent="0.25">
      <c r="BI19720"/>
      <c r="BJ19720"/>
      <c r="BK19720"/>
      <c r="BL19720"/>
      <c r="BM19720"/>
      <c r="BN19720"/>
    </row>
    <row r="19721" spans="61:66" x14ac:dyDescent="0.25">
      <c r="BI19721"/>
      <c r="BJ19721"/>
      <c r="BK19721"/>
      <c r="BL19721"/>
      <c r="BM19721"/>
      <c r="BN19721"/>
    </row>
    <row r="19722" spans="61:66" x14ac:dyDescent="0.25">
      <c r="BI19722"/>
      <c r="BJ19722"/>
      <c r="BK19722"/>
      <c r="BL19722"/>
      <c r="BM19722"/>
      <c r="BN19722"/>
    </row>
    <row r="19723" spans="61:66" x14ac:dyDescent="0.25">
      <c r="BI19723"/>
      <c r="BJ19723"/>
      <c r="BK19723"/>
      <c r="BL19723"/>
      <c r="BM19723"/>
      <c r="BN19723"/>
    </row>
    <row r="19724" spans="61:66" x14ac:dyDescent="0.25">
      <c r="BI19724"/>
      <c r="BJ19724"/>
      <c r="BK19724"/>
      <c r="BL19724"/>
      <c r="BM19724"/>
      <c r="BN19724"/>
    </row>
    <row r="19725" spans="61:66" x14ac:dyDescent="0.25">
      <c r="BI19725"/>
      <c r="BJ19725"/>
      <c r="BK19725"/>
      <c r="BL19725"/>
      <c r="BM19725"/>
      <c r="BN19725"/>
    </row>
    <row r="19726" spans="61:66" x14ac:dyDescent="0.25">
      <c r="BI19726"/>
      <c r="BJ19726"/>
      <c r="BK19726"/>
      <c r="BL19726"/>
      <c r="BM19726"/>
      <c r="BN19726"/>
    </row>
    <row r="19727" spans="61:66" x14ac:dyDescent="0.25">
      <c r="BI19727"/>
      <c r="BJ19727"/>
      <c r="BK19727"/>
      <c r="BL19727"/>
      <c r="BM19727"/>
      <c r="BN19727"/>
    </row>
    <row r="19728" spans="61:66" x14ac:dyDescent="0.25">
      <c r="BI19728"/>
      <c r="BJ19728"/>
      <c r="BK19728"/>
      <c r="BL19728"/>
      <c r="BM19728"/>
      <c r="BN19728"/>
    </row>
    <row r="19729" spans="61:66" x14ac:dyDescent="0.25">
      <c r="BI19729"/>
      <c r="BJ19729"/>
      <c r="BK19729"/>
      <c r="BL19729"/>
      <c r="BM19729"/>
      <c r="BN19729"/>
    </row>
    <row r="19730" spans="61:66" x14ac:dyDescent="0.25">
      <c r="BI19730"/>
      <c r="BJ19730"/>
      <c r="BK19730"/>
      <c r="BL19730"/>
      <c r="BM19730"/>
      <c r="BN19730"/>
    </row>
    <row r="19731" spans="61:66" x14ac:dyDescent="0.25">
      <c r="BI19731"/>
      <c r="BJ19731"/>
      <c r="BK19731"/>
      <c r="BL19731"/>
      <c r="BM19731"/>
      <c r="BN19731"/>
    </row>
    <row r="19732" spans="61:66" x14ac:dyDescent="0.25">
      <c r="BI19732"/>
      <c r="BJ19732"/>
      <c r="BK19732"/>
      <c r="BL19732"/>
      <c r="BM19732"/>
      <c r="BN19732"/>
    </row>
    <row r="19733" spans="61:66" x14ac:dyDescent="0.25">
      <c r="BI19733"/>
      <c r="BJ19733"/>
      <c r="BK19733"/>
      <c r="BL19733"/>
      <c r="BM19733"/>
      <c r="BN19733"/>
    </row>
    <row r="19734" spans="61:66" x14ac:dyDescent="0.25">
      <c r="BI19734"/>
      <c r="BJ19734"/>
      <c r="BK19734"/>
      <c r="BL19734"/>
      <c r="BM19734"/>
      <c r="BN19734"/>
    </row>
    <row r="19735" spans="61:66" x14ac:dyDescent="0.25">
      <c r="BI19735"/>
      <c r="BJ19735"/>
      <c r="BK19735"/>
      <c r="BL19735"/>
      <c r="BM19735"/>
      <c r="BN19735"/>
    </row>
    <row r="19736" spans="61:66" x14ac:dyDescent="0.25">
      <c r="BI19736"/>
      <c r="BJ19736"/>
      <c r="BK19736"/>
      <c r="BL19736"/>
      <c r="BM19736"/>
      <c r="BN19736"/>
    </row>
    <row r="19737" spans="61:66" x14ac:dyDescent="0.25">
      <c r="BI19737"/>
      <c r="BJ19737"/>
      <c r="BK19737"/>
      <c r="BL19737"/>
      <c r="BM19737"/>
      <c r="BN19737"/>
    </row>
    <row r="19738" spans="61:66" x14ac:dyDescent="0.25">
      <c r="BI19738"/>
      <c r="BJ19738"/>
      <c r="BK19738"/>
      <c r="BL19738"/>
      <c r="BM19738"/>
      <c r="BN19738"/>
    </row>
    <row r="19739" spans="61:66" x14ac:dyDescent="0.25">
      <c r="BI19739"/>
      <c r="BJ19739"/>
      <c r="BK19739"/>
      <c r="BL19739"/>
      <c r="BM19739"/>
      <c r="BN19739"/>
    </row>
    <row r="19740" spans="61:66" x14ac:dyDescent="0.25">
      <c r="BI19740"/>
      <c r="BJ19740"/>
      <c r="BK19740"/>
      <c r="BL19740"/>
      <c r="BM19740"/>
      <c r="BN19740"/>
    </row>
    <row r="19741" spans="61:66" x14ac:dyDescent="0.25">
      <c r="BI19741"/>
      <c r="BJ19741"/>
      <c r="BK19741"/>
      <c r="BL19741"/>
      <c r="BM19741"/>
      <c r="BN19741"/>
    </row>
    <row r="19742" spans="61:66" x14ac:dyDescent="0.25">
      <c r="BI19742"/>
      <c r="BJ19742"/>
      <c r="BK19742"/>
      <c r="BL19742"/>
      <c r="BM19742"/>
      <c r="BN19742"/>
    </row>
    <row r="19743" spans="61:66" x14ac:dyDescent="0.25">
      <c r="BI19743"/>
      <c r="BJ19743"/>
      <c r="BK19743"/>
      <c r="BL19743"/>
      <c r="BM19743"/>
      <c r="BN19743"/>
    </row>
    <row r="19744" spans="61:66" x14ac:dyDescent="0.25">
      <c r="BI19744"/>
      <c r="BJ19744"/>
      <c r="BK19744"/>
      <c r="BL19744"/>
      <c r="BM19744"/>
      <c r="BN19744"/>
    </row>
    <row r="19745" spans="61:66" x14ac:dyDescent="0.25">
      <c r="BI19745"/>
      <c r="BJ19745"/>
      <c r="BK19745"/>
      <c r="BL19745"/>
      <c r="BM19745"/>
      <c r="BN19745"/>
    </row>
    <row r="19746" spans="61:66" x14ac:dyDescent="0.25">
      <c r="BI19746"/>
      <c r="BJ19746"/>
      <c r="BK19746"/>
      <c r="BL19746"/>
      <c r="BM19746"/>
      <c r="BN19746"/>
    </row>
    <row r="19747" spans="61:66" x14ac:dyDescent="0.25">
      <c r="BI19747"/>
      <c r="BJ19747"/>
      <c r="BK19747"/>
      <c r="BL19747"/>
      <c r="BM19747"/>
      <c r="BN19747"/>
    </row>
    <row r="19748" spans="61:66" x14ac:dyDescent="0.25">
      <c r="BI19748"/>
      <c r="BJ19748"/>
      <c r="BK19748"/>
      <c r="BL19748"/>
      <c r="BM19748"/>
      <c r="BN19748"/>
    </row>
    <row r="19749" spans="61:66" x14ac:dyDescent="0.25">
      <c r="BI19749"/>
      <c r="BJ19749"/>
      <c r="BK19749"/>
      <c r="BL19749"/>
      <c r="BM19749"/>
      <c r="BN19749"/>
    </row>
    <row r="19750" spans="61:66" x14ac:dyDescent="0.25">
      <c r="BI19750"/>
      <c r="BJ19750"/>
      <c r="BK19750"/>
      <c r="BL19750"/>
      <c r="BM19750"/>
      <c r="BN19750"/>
    </row>
    <row r="19751" spans="61:66" x14ac:dyDescent="0.25">
      <c r="BI19751"/>
      <c r="BJ19751"/>
      <c r="BK19751"/>
      <c r="BL19751"/>
      <c r="BM19751"/>
      <c r="BN19751"/>
    </row>
    <row r="19752" spans="61:66" x14ac:dyDescent="0.25">
      <c r="BI19752"/>
      <c r="BJ19752"/>
      <c r="BK19752"/>
      <c r="BL19752"/>
      <c r="BM19752"/>
      <c r="BN19752"/>
    </row>
    <row r="19753" spans="61:66" x14ac:dyDescent="0.25">
      <c r="BI19753"/>
      <c r="BJ19753"/>
      <c r="BK19753"/>
      <c r="BL19753"/>
      <c r="BM19753"/>
      <c r="BN19753"/>
    </row>
    <row r="19754" spans="61:66" x14ac:dyDescent="0.25">
      <c r="BI19754"/>
      <c r="BJ19754"/>
      <c r="BK19754"/>
      <c r="BL19754"/>
      <c r="BM19754"/>
      <c r="BN19754"/>
    </row>
    <row r="19755" spans="61:66" x14ac:dyDescent="0.25">
      <c r="BI19755"/>
      <c r="BJ19755"/>
      <c r="BK19755"/>
      <c r="BL19755"/>
      <c r="BM19755"/>
      <c r="BN19755"/>
    </row>
    <row r="19756" spans="61:66" x14ac:dyDescent="0.25">
      <c r="BI19756"/>
      <c r="BJ19756"/>
      <c r="BK19756"/>
      <c r="BL19756"/>
      <c r="BM19756"/>
      <c r="BN19756"/>
    </row>
    <row r="19757" spans="61:66" x14ac:dyDescent="0.25">
      <c r="BI19757"/>
      <c r="BJ19757"/>
      <c r="BK19757"/>
      <c r="BL19757"/>
      <c r="BM19757"/>
      <c r="BN19757"/>
    </row>
    <row r="19758" spans="61:66" x14ac:dyDescent="0.25">
      <c r="BI19758"/>
      <c r="BJ19758"/>
      <c r="BK19758"/>
      <c r="BL19758"/>
      <c r="BM19758"/>
      <c r="BN19758"/>
    </row>
    <row r="19759" spans="61:66" x14ac:dyDescent="0.25">
      <c r="BI19759"/>
      <c r="BJ19759"/>
      <c r="BK19759"/>
      <c r="BL19759"/>
      <c r="BM19759"/>
      <c r="BN19759"/>
    </row>
    <row r="19760" spans="61:66" x14ac:dyDescent="0.25">
      <c r="BI19760"/>
      <c r="BJ19760"/>
      <c r="BK19760"/>
      <c r="BL19760"/>
      <c r="BM19760"/>
      <c r="BN19760"/>
    </row>
    <row r="19761" spans="61:66" x14ac:dyDescent="0.25">
      <c r="BI19761"/>
      <c r="BJ19761"/>
      <c r="BK19761"/>
      <c r="BL19761"/>
      <c r="BM19761"/>
      <c r="BN19761"/>
    </row>
    <row r="19762" spans="61:66" x14ac:dyDescent="0.25">
      <c r="BI19762"/>
      <c r="BJ19762"/>
      <c r="BK19762"/>
      <c r="BL19762"/>
      <c r="BM19762"/>
      <c r="BN19762"/>
    </row>
    <row r="19763" spans="61:66" x14ac:dyDescent="0.25">
      <c r="BI19763"/>
      <c r="BJ19763"/>
      <c r="BK19763"/>
      <c r="BL19763"/>
      <c r="BM19763"/>
      <c r="BN19763"/>
    </row>
    <row r="19764" spans="61:66" x14ac:dyDescent="0.25">
      <c r="BI19764"/>
      <c r="BJ19764"/>
      <c r="BK19764"/>
      <c r="BL19764"/>
      <c r="BM19764"/>
      <c r="BN19764"/>
    </row>
    <row r="19765" spans="61:66" x14ac:dyDescent="0.25">
      <c r="BI19765"/>
      <c r="BJ19765"/>
      <c r="BK19765"/>
      <c r="BL19765"/>
      <c r="BM19765"/>
      <c r="BN19765"/>
    </row>
    <row r="19766" spans="61:66" x14ac:dyDescent="0.25">
      <c r="BI19766"/>
      <c r="BJ19766"/>
      <c r="BK19766"/>
      <c r="BL19766"/>
      <c r="BM19766"/>
      <c r="BN19766"/>
    </row>
    <row r="19767" spans="61:66" x14ac:dyDescent="0.25">
      <c r="BI19767"/>
      <c r="BJ19767"/>
      <c r="BK19767"/>
      <c r="BL19767"/>
      <c r="BM19767"/>
      <c r="BN19767"/>
    </row>
    <row r="19768" spans="61:66" x14ac:dyDescent="0.25">
      <c r="BI19768"/>
      <c r="BJ19768"/>
      <c r="BK19768"/>
      <c r="BL19768"/>
      <c r="BM19768"/>
      <c r="BN19768"/>
    </row>
    <row r="19769" spans="61:66" x14ac:dyDescent="0.25">
      <c r="BI19769"/>
      <c r="BJ19769"/>
      <c r="BK19769"/>
      <c r="BL19769"/>
      <c r="BM19769"/>
      <c r="BN19769"/>
    </row>
    <row r="19770" spans="61:66" x14ac:dyDescent="0.25">
      <c r="BI19770"/>
      <c r="BJ19770"/>
      <c r="BK19770"/>
      <c r="BL19770"/>
      <c r="BM19770"/>
      <c r="BN19770"/>
    </row>
    <row r="19771" spans="61:66" x14ac:dyDescent="0.25">
      <c r="BI19771"/>
      <c r="BJ19771"/>
      <c r="BK19771"/>
      <c r="BL19771"/>
      <c r="BM19771"/>
      <c r="BN19771"/>
    </row>
    <row r="19772" spans="61:66" x14ac:dyDescent="0.25">
      <c r="BI19772"/>
      <c r="BJ19772"/>
      <c r="BK19772"/>
      <c r="BL19772"/>
      <c r="BM19772"/>
      <c r="BN19772"/>
    </row>
    <row r="19773" spans="61:66" x14ac:dyDescent="0.25">
      <c r="BI19773"/>
      <c r="BJ19773"/>
      <c r="BK19773"/>
      <c r="BL19773"/>
      <c r="BM19773"/>
      <c r="BN19773"/>
    </row>
    <row r="19774" spans="61:66" x14ac:dyDescent="0.25">
      <c r="BI19774"/>
      <c r="BJ19774"/>
      <c r="BK19774"/>
      <c r="BL19774"/>
      <c r="BM19774"/>
      <c r="BN19774"/>
    </row>
    <row r="19775" spans="61:66" x14ac:dyDescent="0.25">
      <c r="BI19775"/>
      <c r="BJ19775"/>
      <c r="BK19775"/>
      <c r="BL19775"/>
      <c r="BM19775"/>
      <c r="BN19775"/>
    </row>
    <row r="19776" spans="61:66" x14ac:dyDescent="0.25">
      <c r="BI19776"/>
      <c r="BJ19776"/>
      <c r="BK19776"/>
      <c r="BL19776"/>
      <c r="BM19776"/>
      <c r="BN19776"/>
    </row>
    <row r="19777" spans="61:66" x14ac:dyDescent="0.25">
      <c r="BI19777"/>
      <c r="BJ19777"/>
      <c r="BK19777"/>
      <c r="BL19777"/>
      <c r="BM19777"/>
      <c r="BN19777"/>
    </row>
    <row r="19778" spans="61:66" x14ac:dyDescent="0.25">
      <c r="BI19778"/>
      <c r="BJ19778"/>
      <c r="BK19778"/>
      <c r="BL19778"/>
      <c r="BM19778"/>
      <c r="BN19778"/>
    </row>
    <row r="19779" spans="61:66" x14ac:dyDescent="0.25">
      <c r="BI19779"/>
      <c r="BJ19779"/>
      <c r="BK19779"/>
      <c r="BL19779"/>
      <c r="BM19779"/>
      <c r="BN19779"/>
    </row>
    <row r="19780" spans="61:66" x14ac:dyDescent="0.25">
      <c r="BI19780"/>
      <c r="BJ19780"/>
      <c r="BK19780"/>
      <c r="BL19780"/>
      <c r="BM19780"/>
      <c r="BN19780"/>
    </row>
    <row r="19781" spans="61:66" x14ac:dyDescent="0.25">
      <c r="BI19781"/>
      <c r="BJ19781"/>
      <c r="BK19781"/>
      <c r="BL19781"/>
      <c r="BM19781"/>
      <c r="BN19781"/>
    </row>
    <row r="19782" spans="61:66" x14ac:dyDescent="0.25">
      <c r="BI19782"/>
      <c r="BJ19782"/>
      <c r="BK19782"/>
      <c r="BL19782"/>
      <c r="BM19782"/>
      <c r="BN19782"/>
    </row>
    <row r="19783" spans="61:66" x14ac:dyDescent="0.25">
      <c r="BI19783"/>
      <c r="BJ19783"/>
      <c r="BK19783"/>
      <c r="BL19783"/>
      <c r="BM19783"/>
      <c r="BN19783"/>
    </row>
    <row r="19784" spans="61:66" x14ac:dyDescent="0.25">
      <c r="BI19784"/>
      <c r="BJ19784"/>
      <c r="BK19784"/>
      <c r="BL19784"/>
      <c r="BM19784"/>
      <c r="BN19784"/>
    </row>
    <row r="19785" spans="61:66" x14ac:dyDescent="0.25">
      <c r="BI19785"/>
      <c r="BJ19785"/>
      <c r="BK19785"/>
      <c r="BL19785"/>
      <c r="BM19785"/>
      <c r="BN19785"/>
    </row>
    <row r="19786" spans="61:66" x14ac:dyDescent="0.25">
      <c r="BI19786"/>
      <c r="BJ19786"/>
      <c r="BK19786"/>
      <c r="BL19786"/>
      <c r="BM19786"/>
      <c r="BN19786"/>
    </row>
    <row r="19787" spans="61:66" x14ac:dyDescent="0.25">
      <c r="BI19787"/>
      <c r="BJ19787"/>
      <c r="BK19787"/>
      <c r="BL19787"/>
      <c r="BM19787"/>
      <c r="BN19787"/>
    </row>
    <row r="19788" spans="61:66" x14ac:dyDescent="0.25">
      <c r="BI19788"/>
      <c r="BJ19788"/>
      <c r="BK19788"/>
      <c r="BL19788"/>
      <c r="BM19788"/>
      <c r="BN19788"/>
    </row>
    <row r="19789" spans="61:66" x14ac:dyDescent="0.25">
      <c r="BI19789"/>
      <c r="BJ19789"/>
      <c r="BK19789"/>
      <c r="BL19789"/>
      <c r="BM19789"/>
      <c r="BN19789"/>
    </row>
    <row r="19790" spans="61:66" x14ac:dyDescent="0.25">
      <c r="BI19790"/>
      <c r="BJ19790"/>
      <c r="BK19790"/>
      <c r="BL19790"/>
      <c r="BM19790"/>
      <c r="BN19790"/>
    </row>
    <row r="19791" spans="61:66" x14ac:dyDescent="0.25">
      <c r="BI19791"/>
      <c r="BJ19791"/>
      <c r="BK19791"/>
      <c r="BL19791"/>
      <c r="BM19791"/>
      <c r="BN19791"/>
    </row>
    <row r="19792" spans="61:66" x14ac:dyDescent="0.25">
      <c r="BI19792"/>
      <c r="BJ19792"/>
      <c r="BK19792"/>
      <c r="BL19792"/>
      <c r="BM19792"/>
      <c r="BN19792"/>
    </row>
    <row r="19793" spans="61:66" x14ac:dyDescent="0.25">
      <c r="BI19793"/>
      <c r="BJ19793"/>
      <c r="BK19793"/>
      <c r="BL19793"/>
      <c r="BM19793"/>
      <c r="BN19793"/>
    </row>
    <row r="19794" spans="61:66" x14ac:dyDescent="0.25">
      <c r="BI19794"/>
      <c r="BJ19794"/>
      <c r="BK19794"/>
      <c r="BL19794"/>
      <c r="BM19794"/>
      <c r="BN19794"/>
    </row>
    <row r="19795" spans="61:66" x14ac:dyDescent="0.25">
      <c r="BI19795"/>
      <c r="BJ19795"/>
      <c r="BK19795"/>
      <c r="BL19795"/>
      <c r="BM19795"/>
      <c r="BN19795"/>
    </row>
    <row r="19796" spans="61:66" x14ac:dyDescent="0.25">
      <c r="BI19796"/>
      <c r="BJ19796"/>
      <c r="BK19796"/>
      <c r="BL19796"/>
      <c r="BM19796"/>
      <c r="BN19796"/>
    </row>
    <row r="19797" spans="61:66" x14ac:dyDescent="0.25">
      <c r="BI19797"/>
      <c r="BJ19797"/>
      <c r="BK19797"/>
      <c r="BL19797"/>
      <c r="BM19797"/>
      <c r="BN19797"/>
    </row>
    <row r="19798" spans="61:66" x14ac:dyDescent="0.25">
      <c r="BI19798"/>
      <c r="BJ19798"/>
      <c r="BK19798"/>
      <c r="BL19798"/>
      <c r="BM19798"/>
      <c r="BN19798"/>
    </row>
    <row r="19799" spans="61:66" x14ac:dyDescent="0.25">
      <c r="BI19799"/>
      <c r="BJ19799"/>
      <c r="BK19799"/>
      <c r="BL19799"/>
      <c r="BM19799"/>
      <c r="BN19799"/>
    </row>
    <row r="19800" spans="61:66" x14ac:dyDescent="0.25">
      <c r="BI19800"/>
      <c r="BJ19800"/>
      <c r="BK19800"/>
      <c r="BL19800"/>
      <c r="BM19800"/>
      <c r="BN19800"/>
    </row>
    <row r="19801" spans="61:66" x14ac:dyDescent="0.25">
      <c r="BI19801"/>
      <c r="BJ19801"/>
      <c r="BK19801"/>
      <c r="BL19801"/>
      <c r="BM19801"/>
      <c r="BN19801"/>
    </row>
    <row r="19802" spans="61:66" x14ac:dyDescent="0.25">
      <c r="BI19802"/>
      <c r="BJ19802"/>
      <c r="BK19802"/>
      <c r="BL19802"/>
      <c r="BM19802"/>
      <c r="BN19802"/>
    </row>
    <row r="19803" spans="61:66" x14ac:dyDescent="0.25">
      <c r="BI19803"/>
      <c r="BJ19803"/>
      <c r="BK19803"/>
      <c r="BL19803"/>
      <c r="BM19803"/>
      <c r="BN19803"/>
    </row>
    <row r="19804" spans="61:66" x14ac:dyDescent="0.25">
      <c r="BI19804"/>
      <c r="BJ19804"/>
      <c r="BK19804"/>
      <c r="BL19804"/>
      <c r="BM19804"/>
      <c r="BN19804"/>
    </row>
    <row r="19805" spans="61:66" x14ac:dyDescent="0.25">
      <c r="BI19805"/>
      <c r="BJ19805"/>
      <c r="BK19805"/>
      <c r="BL19805"/>
      <c r="BM19805"/>
      <c r="BN19805"/>
    </row>
    <row r="19806" spans="61:66" x14ac:dyDescent="0.25">
      <c r="BI19806"/>
      <c r="BJ19806"/>
      <c r="BK19806"/>
      <c r="BL19806"/>
      <c r="BM19806"/>
      <c r="BN19806"/>
    </row>
    <row r="19807" spans="61:66" x14ac:dyDescent="0.25">
      <c r="BI19807"/>
      <c r="BJ19807"/>
      <c r="BK19807"/>
      <c r="BL19807"/>
      <c r="BM19807"/>
      <c r="BN19807"/>
    </row>
    <row r="19808" spans="61:66" x14ac:dyDescent="0.25">
      <c r="BI19808"/>
      <c r="BJ19808"/>
      <c r="BK19808"/>
      <c r="BL19808"/>
      <c r="BM19808"/>
      <c r="BN19808"/>
    </row>
    <row r="19809" spans="61:66" x14ac:dyDescent="0.25">
      <c r="BI19809"/>
      <c r="BJ19809"/>
      <c r="BK19809"/>
      <c r="BL19809"/>
      <c r="BM19809"/>
      <c r="BN19809"/>
    </row>
    <row r="19810" spans="61:66" x14ac:dyDescent="0.25">
      <c r="BI19810"/>
      <c r="BJ19810"/>
      <c r="BK19810"/>
      <c r="BL19810"/>
      <c r="BM19810"/>
      <c r="BN19810"/>
    </row>
    <row r="19811" spans="61:66" x14ac:dyDescent="0.25">
      <c r="BI19811"/>
      <c r="BJ19811"/>
      <c r="BK19811"/>
      <c r="BL19811"/>
      <c r="BM19811"/>
      <c r="BN19811"/>
    </row>
    <row r="19812" spans="61:66" x14ac:dyDescent="0.25">
      <c r="BI19812"/>
      <c r="BJ19812"/>
      <c r="BK19812"/>
      <c r="BL19812"/>
      <c r="BM19812"/>
      <c r="BN19812"/>
    </row>
    <row r="19813" spans="61:66" x14ac:dyDescent="0.25">
      <c r="BI19813"/>
      <c r="BJ19813"/>
      <c r="BK19813"/>
      <c r="BL19813"/>
      <c r="BM19813"/>
      <c r="BN19813"/>
    </row>
    <row r="19814" spans="61:66" x14ac:dyDescent="0.25">
      <c r="BI19814"/>
      <c r="BJ19814"/>
      <c r="BK19814"/>
      <c r="BL19814"/>
      <c r="BM19814"/>
      <c r="BN19814"/>
    </row>
    <row r="19815" spans="61:66" x14ac:dyDescent="0.25">
      <c r="BI19815"/>
      <c r="BJ19815"/>
      <c r="BK19815"/>
      <c r="BL19815"/>
      <c r="BM19815"/>
      <c r="BN19815"/>
    </row>
    <row r="19816" spans="61:66" x14ac:dyDescent="0.25">
      <c r="BI19816"/>
      <c r="BJ19816"/>
      <c r="BK19816"/>
      <c r="BL19816"/>
      <c r="BM19816"/>
      <c r="BN19816"/>
    </row>
    <row r="19817" spans="61:66" x14ac:dyDescent="0.25">
      <c r="BI19817"/>
      <c r="BJ19817"/>
      <c r="BK19817"/>
      <c r="BL19817"/>
      <c r="BM19817"/>
      <c r="BN19817"/>
    </row>
    <row r="19818" spans="61:66" x14ac:dyDescent="0.25">
      <c r="BI19818"/>
      <c r="BJ19818"/>
      <c r="BK19818"/>
      <c r="BL19818"/>
      <c r="BM19818"/>
      <c r="BN19818"/>
    </row>
    <row r="19819" spans="61:66" x14ac:dyDescent="0.25">
      <c r="BI19819"/>
      <c r="BJ19819"/>
      <c r="BK19819"/>
      <c r="BL19819"/>
      <c r="BM19819"/>
      <c r="BN19819"/>
    </row>
    <row r="19820" spans="61:66" x14ac:dyDescent="0.25">
      <c r="BI19820"/>
      <c r="BJ19820"/>
      <c r="BK19820"/>
      <c r="BL19820"/>
      <c r="BM19820"/>
      <c r="BN19820"/>
    </row>
    <row r="19821" spans="61:66" x14ac:dyDescent="0.25">
      <c r="BI19821"/>
      <c r="BJ19821"/>
      <c r="BK19821"/>
      <c r="BL19821"/>
      <c r="BM19821"/>
      <c r="BN19821"/>
    </row>
    <row r="19822" spans="61:66" x14ac:dyDescent="0.25">
      <c r="BI19822"/>
      <c r="BJ19822"/>
      <c r="BK19822"/>
      <c r="BL19822"/>
      <c r="BM19822"/>
      <c r="BN19822"/>
    </row>
    <row r="19823" spans="61:66" x14ac:dyDescent="0.25">
      <c r="BI19823"/>
      <c r="BJ19823"/>
      <c r="BK19823"/>
      <c r="BL19823"/>
      <c r="BM19823"/>
      <c r="BN19823"/>
    </row>
    <row r="19824" spans="61:66" x14ac:dyDescent="0.25">
      <c r="BI19824"/>
      <c r="BJ19824"/>
      <c r="BK19824"/>
      <c r="BL19824"/>
      <c r="BM19824"/>
      <c r="BN19824"/>
    </row>
    <row r="19825" spans="61:66" x14ac:dyDescent="0.25">
      <c r="BI19825"/>
      <c r="BJ19825"/>
      <c r="BK19825"/>
      <c r="BL19825"/>
      <c r="BM19825"/>
      <c r="BN19825"/>
    </row>
    <row r="19826" spans="61:66" x14ac:dyDescent="0.25">
      <c r="BI19826"/>
      <c r="BJ19826"/>
      <c r="BK19826"/>
      <c r="BL19826"/>
      <c r="BM19826"/>
      <c r="BN19826"/>
    </row>
    <row r="19827" spans="61:66" x14ac:dyDescent="0.25">
      <c r="BI19827"/>
      <c r="BJ19827"/>
      <c r="BK19827"/>
      <c r="BL19827"/>
      <c r="BM19827"/>
      <c r="BN19827"/>
    </row>
    <row r="19828" spans="61:66" x14ac:dyDescent="0.25">
      <c r="BI19828"/>
      <c r="BJ19828"/>
      <c r="BK19828"/>
      <c r="BL19828"/>
      <c r="BM19828"/>
      <c r="BN19828"/>
    </row>
    <row r="19829" spans="61:66" x14ac:dyDescent="0.25">
      <c r="BI19829"/>
      <c r="BJ19829"/>
      <c r="BK19829"/>
      <c r="BL19829"/>
      <c r="BM19829"/>
      <c r="BN19829"/>
    </row>
    <row r="19830" spans="61:66" x14ac:dyDescent="0.25">
      <c r="BI19830"/>
      <c r="BJ19830"/>
      <c r="BK19830"/>
      <c r="BL19830"/>
      <c r="BM19830"/>
      <c r="BN19830"/>
    </row>
    <row r="19831" spans="61:66" x14ac:dyDescent="0.25">
      <c r="BI19831"/>
      <c r="BJ19831"/>
      <c r="BK19831"/>
      <c r="BL19831"/>
      <c r="BM19831"/>
      <c r="BN19831"/>
    </row>
    <row r="19832" spans="61:66" x14ac:dyDescent="0.25">
      <c r="BI19832"/>
      <c r="BJ19832"/>
      <c r="BK19832"/>
      <c r="BL19832"/>
      <c r="BM19832"/>
      <c r="BN19832"/>
    </row>
    <row r="19833" spans="61:66" x14ac:dyDescent="0.25">
      <c r="BI19833"/>
      <c r="BJ19833"/>
      <c r="BK19833"/>
      <c r="BL19833"/>
      <c r="BM19833"/>
      <c r="BN19833"/>
    </row>
    <row r="19834" spans="61:66" x14ac:dyDescent="0.25">
      <c r="BI19834"/>
      <c r="BJ19834"/>
      <c r="BK19834"/>
      <c r="BL19834"/>
      <c r="BM19834"/>
      <c r="BN19834"/>
    </row>
    <row r="19835" spans="61:66" x14ac:dyDescent="0.25">
      <c r="BI19835"/>
      <c r="BJ19835"/>
      <c r="BK19835"/>
      <c r="BL19835"/>
      <c r="BM19835"/>
      <c r="BN19835"/>
    </row>
    <row r="19836" spans="61:66" x14ac:dyDescent="0.25">
      <c r="BI19836"/>
      <c r="BJ19836"/>
      <c r="BK19836"/>
      <c r="BL19836"/>
      <c r="BM19836"/>
      <c r="BN19836"/>
    </row>
    <row r="19837" spans="61:66" x14ac:dyDescent="0.25">
      <c r="BI19837"/>
      <c r="BJ19837"/>
      <c r="BK19837"/>
      <c r="BL19837"/>
      <c r="BM19837"/>
      <c r="BN19837"/>
    </row>
    <row r="19838" spans="61:66" x14ac:dyDescent="0.25">
      <c r="BI19838"/>
      <c r="BJ19838"/>
      <c r="BK19838"/>
      <c r="BL19838"/>
      <c r="BM19838"/>
      <c r="BN19838"/>
    </row>
    <row r="19839" spans="61:66" x14ac:dyDescent="0.25">
      <c r="BI19839"/>
      <c r="BJ19839"/>
      <c r="BK19839"/>
      <c r="BL19839"/>
      <c r="BM19839"/>
      <c r="BN19839"/>
    </row>
    <row r="19840" spans="61:66" x14ac:dyDescent="0.25">
      <c r="BI19840"/>
      <c r="BJ19840"/>
      <c r="BK19840"/>
      <c r="BL19840"/>
      <c r="BM19840"/>
      <c r="BN19840"/>
    </row>
    <row r="19841" spans="61:66" x14ac:dyDescent="0.25">
      <c r="BI19841"/>
      <c r="BJ19841"/>
      <c r="BK19841"/>
      <c r="BL19841"/>
      <c r="BM19841"/>
      <c r="BN19841"/>
    </row>
    <row r="19842" spans="61:66" x14ac:dyDescent="0.25">
      <c r="BI19842"/>
      <c r="BJ19842"/>
      <c r="BK19842"/>
      <c r="BL19842"/>
      <c r="BM19842"/>
      <c r="BN19842"/>
    </row>
    <row r="19843" spans="61:66" x14ac:dyDescent="0.25">
      <c r="BI19843"/>
      <c r="BJ19843"/>
      <c r="BK19843"/>
      <c r="BL19843"/>
      <c r="BM19843"/>
      <c r="BN19843"/>
    </row>
    <row r="19844" spans="61:66" x14ac:dyDescent="0.25">
      <c r="BI19844"/>
      <c r="BJ19844"/>
      <c r="BK19844"/>
      <c r="BL19844"/>
      <c r="BM19844"/>
      <c r="BN19844"/>
    </row>
    <row r="19845" spans="61:66" x14ac:dyDescent="0.25">
      <c r="BI19845"/>
      <c r="BJ19845"/>
      <c r="BK19845"/>
      <c r="BL19845"/>
      <c r="BM19845"/>
      <c r="BN19845"/>
    </row>
    <row r="19846" spans="61:66" x14ac:dyDescent="0.25">
      <c r="BI19846"/>
      <c r="BJ19846"/>
      <c r="BK19846"/>
      <c r="BL19846"/>
      <c r="BM19846"/>
      <c r="BN19846"/>
    </row>
    <row r="19847" spans="61:66" x14ac:dyDescent="0.25">
      <c r="BI19847"/>
      <c r="BJ19847"/>
      <c r="BK19847"/>
      <c r="BL19847"/>
      <c r="BM19847"/>
      <c r="BN19847"/>
    </row>
    <row r="19848" spans="61:66" x14ac:dyDescent="0.25">
      <c r="BI19848"/>
      <c r="BJ19848"/>
      <c r="BK19848"/>
      <c r="BL19848"/>
      <c r="BM19848"/>
      <c r="BN19848"/>
    </row>
    <row r="19849" spans="61:66" x14ac:dyDescent="0.25">
      <c r="BI19849"/>
      <c r="BJ19849"/>
      <c r="BK19849"/>
      <c r="BL19849"/>
      <c r="BM19849"/>
      <c r="BN19849"/>
    </row>
    <row r="19850" spans="61:66" x14ac:dyDescent="0.25">
      <c r="BI19850"/>
      <c r="BJ19850"/>
      <c r="BK19850"/>
      <c r="BL19850"/>
      <c r="BM19850"/>
      <c r="BN19850"/>
    </row>
    <row r="19851" spans="61:66" x14ac:dyDescent="0.25">
      <c r="BI19851"/>
      <c r="BJ19851"/>
      <c r="BK19851"/>
      <c r="BL19851"/>
      <c r="BM19851"/>
      <c r="BN19851"/>
    </row>
    <row r="19852" spans="61:66" x14ac:dyDescent="0.25">
      <c r="BI19852"/>
      <c r="BJ19852"/>
      <c r="BK19852"/>
      <c r="BL19852"/>
      <c r="BM19852"/>
      <c r="BN19852"/>
    </row>
    <row r="19853" spans="61:66" x14ac:dyDescent="0.25">
      <c r="BI19853"/>
      <c r="BJ19853"/>
      <c r="BK19853"/>
      <c r="BL19853"/>
      <c r="BM19853"/>
      <c r="BN19853"/>
    </row>
    <row r="19854" spans="61:66" x14ac:dyDescent="0.25">
      <c r="BI19854"/>
      <c r="BJ19854"/>
      <c r="BK19854"/>
      <c r="BL19854"/>
      <c r="BM19854"/>
      <c r="BN19854"/>
    </row>
    <row r="19855" spans="61:66" x14ac:dyDescent="0.25">
      <c r="BI19855"/>
      <c r="BJ19855"/>
      <c r="BK19855"/>
      <c r="BL19855"/>
      <c r="BM19855"/>
      <c r="BN19855"/>
    </row>
    <row r="19856" spans="61:66" x14ac:dyDescent="0.25">
      <c r="BI19856"/>
      <c r="BJ19856"/>
      <c r="BK19856"/>
      <c r="BL19856"/>
      <c r="BM19856"/>
      <c r="BN19856"/>
    </row>
    <row r="19857" spans="61:66" x14ac:dyDescent="0.25">
      <c r="BI19857"/>
      <c r="BJ19857"/>
      <c r="BK19857"/>
      <c r="BL19857"/>
      <c r="BM19857"/>
      <c r="BN19857"/>
    </row>
    <row r="19858" spans="61:66" x14ac:dyDescent="0.25">
      <c r="BI19858"/>
      <c r="BJ19858"/>
      <c r="BK19858"/>
      <c r="BL19858"/>
      <c r="BM19858"/>
      <c r="BN19858"/>
    </row>
    <row r="19859" spans="61:66" x14ac:dyDescent="0.25">
      <c r="BI19859"/>
      <c r="BJ19859"/>
      <c r="BK19859"/>
      <c r="BL19859"/>
      <c r="BM19859"/>
      <c r="BN19859"/>
    </row>
    <row r="19860" spans="61:66" x14ac:dyDescent="0.25">
      <c r="BI19860"/>
      <c r="BJ19860"/>
      <c r="BK19860"/>
      <c r="BL19860"/>
      <c r="BM19860"/>
      <c r="BN19860"/>
    </row>
    <row r="19861" spans="61:66" x14ac:dyDescent="0.25">
      <c r="BI19861"/>
      <c r="BJ19861"/>
      <c r="BK19861"/>
      <c r="BL19861"/>
      <c r="BM19861"/>
      <c r="BN19861"/>
    </row>
    <row r="19862" spans="61:66" x14ac:dyDescent="0.25">
      <c r="BI19862"/>
      <c r="BJ19862"/>
      <c r="BK19862"/>
      <c r="BL19862"/>
      <c r="BM19862"/>
      <c r="BN19862"/>
    </row>
    <row r="19863" spans="61:66" x14ac:dyDescent="0.25">
      <c r="BI19863"/>
      <c r="BJ19863"/>
      <c r="BK19863"/>
      <c r="BL19863"/>
      <c r="BM19863"/>
      <c r="BN19863"/>
    </row>
    <row r="19864" spans="61:66" x14ac:dyDescent="0.25">
      <c r="BI19864"/>
      <c r="BJ19864"/>
      <c r="BK19864"/>
      <c r="BL19864"/>
      <c r="BM19864"/>
      <c r="BN19864"/>
    </row>
    <row r="19865" spans="61:66" x14ac:dyDescent="0.25">
      <c r="BI19865"/>
      <c r="BJ19865"/>
      <c r="BK19865"/>
      <c r="BL19865"/>
      <c r="BM19865"/>
      <c r="BN19865"/>
    </row>
    <row r="19866" spans="61:66" x14ac:dyDescent="0.25">
      <c r="BI19866"/>
      <c r="BJ19866"/>
      <c r="BK19866"/>
      <c r="BL19866"/>
      <c r="BM19866"/>
      <c r="BN19866"/>
    </row>
    <row r="19867" spans="61:66" x14ac:dyDescent="0.25">
      <c r="BI19867"/>
      <c r="BJ19867"/>
      <c r="BK19867"/>
      <c r="BL19867"/>
      <c r="BM19867"/>
      <c r="BN19867"/>
    </row>
    <row r="19868" spans="61:66" x14ac:dyDescent="0.25">
      <c r="BI19868"/>
      <c r="BJ19868"/>
      <c r="BK19868"/>
      <c r="BL19868"/>
      <c r="BM19868"/>
      <c r="BN19868"/>
    </row>
    <row r="19869" spans="61:66" x14ac:dyDescent="0.25">
      <c r="BI19869"/>
      <c r="BJ19869"/>
      <c r="BK19869"/>
      <c r="BL19869"/>
      <c r="BM19869"/>
      <c r="BN19869"/>
    </row>
    <row r="19870" spans="61:66" x14ac:dyDescent="0.25">
      <c r="BI19870"/>
      <c r="BJ19870"/>
      <c r="BK19870"/>
      <c r="BL19870"/>
      <c r="BM19870"/>
      <c r="BN19870"/>
    </row>
    <row r="19871" spans="61:66" x14ac:dyDescent="0.25">
      <c r="BI19871"/>
      <c r="BJ19871"/>
      <c r="BK19871"/>
      <c r="BL19871"/>
      <c r="BM19871"/>
      <c r="BN19871"/>
    </row>
    <row r="19872" spans="61:66" x14ac:dyDescent="0.25">
      <c r="BI19872"/>
      <c r="BJ19872"/>
      <c r="BK19872"/>
      <c r="BL19872"/>
      <c r="BM19872"/>
      <c r="BN19872"/>
    </row>
    <row r="19873" spans="61:66" x14ac:dyDescent="0.25">
      <c r="BI19873"/>
      <c r="BJ19873"/>
      <c r="BK19873"/>
      <c r="BL19873"/>
      <c r="BM19873"/>
      <c r="BN19873"/>
    </row>
    <row r="19874" spans="61:66" x14ac:dyDescent="0.25">
      <c r="BI19874"/>
      <c r="BJ19874"/>
      <c r="BK19874"/>
      <c r="BL19874"/>
      <c r="BM19874"/>
      <c r="BN19874"/>
    </row>
    <row r="19875" spans="61:66" x14ac:dyDescent="0.25">
      <c r="BI19875"/>
      <c r="BJ19875"/>
      <c r="BK19875"/>
      <c r="BL19875"/>
      <c r="BM19875"/>
      <c r="BN19875"/>
    </row>
    <row r="19876" spans="61:66" x14ac:dyDescent="0.25">
      <c r="BI19876"/>
      <c r="BJ19876"/>
      <c r="BK19876"/>
      <c r="BL19876"/>
      <c r="BM19876"/>
      <c r="BN19876"/>
    </row>
    <row r="19877" spans="61:66" x14ac:dyDescent="0.25">
      <c r="BI19877"/>
      <c r="BJ19877"/>
      <c r="BK19877"/>
      <c r="BL19877"/>
      <c r="BM19877"/>
      <c r="BN19877"/>
    </row>
    <row r="19878" spans="61:66" x14ac:dyDescent="0.25">
      <c r="BI19878"/>
      <c r="BJ19878"/>
      <c r="BK19878"/>
      <c r="BL19878"/>
      <c r="BM19878"/>
      <c r="BN19878"/>
    </row>
    <row r="19879" spans="61:66" x14ac:dyDescent="0.25">
      <c r="BI19879"/>
      <c r="BJ19879"/>
      <c r="BK19879"/>
      <c r="BL19879"/>
      <c r="BM19879"/>
      <c r="BN19879"/>
    </row>
    <row r="19880" spans="61:66" x14ac:dyDescent="0.25">
      <c r="BI19880"/>
      <c r="BJ19880"/>
      <c r="BK19880"/>
      <c r="BL19880"/>
      <c r="BM19880"/>
      <c r="BN19880"/>
    </row>
    <row r="19881" spans="61:66" x14ac:dyDescent="0.25">
      <c r="BI19881"/>
      <c r="BJ19881"/>
      <c r="BK19881"/>
      <c r="BL19881"/>
      <c r="BM19881"/>
      <c r="BN19881"/>
    </row>
    <row r="19882" spans="61:66" x14ac:dyDescent="0.25">
      <c r="BI19882"/>
      <c r="BJ19882"/>
      <c r="BK19882"/>
      <c r="BL19882"/>
      <c r="BM19882"/>
      <c r="BN19882"/>
    </row>
    <row r="19883" spans="61:66" x14ac:dyDescent="0.25">
      <c r="BI19883"/>
      <c r="BJ19883"/>
      <c r="BK19883"/>
      <c r="BL19883"/>
      <c r="BM19883"/>
      <c r="BN19883"/>
    </row>
    <row r="19884" spans="61:66" x14ac:dyDescent="0.25">
      <c r="BI19884"/>
      <c r="BJ19884"/>
      <c r="BK19884"/>
      <c r="BL19884"/>
      <c r="BM19884"/>
      <c r="BN19884"/>
    </row>
    <row r="19885" spans="61:66" x14ac:dyDescent="0.25">
      <c r="BI19885"/>
      <c r="BJ19885"/>
      <c r="BK19885"/>
      <c r="BL19885"/>
      <c r="BM19885"/>
      <c r="BN19885"/>
    </row>
    <row r="19886" spans="61:66" x14ac:dyDescent="0.25">
      <c r="BI19886"/>
      <c r="BJ19886"/>
      <c r="BK19886"/>
      <c r="BL19886"/>
      <c r="BM19886"/>
      <c r="BN19886"/>
    </row>
    <row r="19887" spans="61:66" x14ac:dyDescent="0.25">
      <c r="BI19887"/>
      <c r="BJ19887"/>
      <c r="BK19887"/>
      <c r="BL19887"/>
      <c r="BM19887"/>
      <c r="BN19887"/>
    </row>
    <row r="19888" spans="61:66" x14ac:dyDescent="0.25">
      <c r="BI19888"/>
      <c r="BJ19888"/>
      <c r="BK19888"/>
      <c r="BL19888"/>
      <c r="BM19888"/>
      <c r="BN19888"/>
    </row>
    <row r="19889" spans="61:66" x14ac:dyDescent="0.25">
      <c r="BI19889"/>
      <c r="BJ19889"/>
      <c r="BK19889"/>
      <c r="BL19889"/>
      <c r="BM19889"/>
      <c r="BN19889"/>
    </row>
    <row r="19890" spans="61:66" x14ac:dyDescent="0.25">
      <c r="BI19890"/>
      <c r="BJ19890"/>
      <c r="BK19890"/>
      <c r="BL19890"/>
      <c r="BM19890"/>
      <c r="BN19890"/>
    </row>
    <row r="19891" spans="61:66" x14ac:dyDescent="0.25">
      <c r="BI19891"/>
      <c r="BJ19891"/>
      <c r="BK19891"/>
      <c r="BL19891"/>
      <c r="BM19891"/>
      <c r="BN19891"/>
    </row>
    <row r="19892" spans="61:66" x14ac:dyDescent="0.25">
      <c r="BI19892"/>
      <c r="BJ19892"/>
      <c r="BK19892"/>
      <c r="BL19892"/>
      <c r="BM19892"/>
      <c r="BN19892"/>
    </row>
    <row r="19893" spans="61:66" x14ac:dyDescent="0.25">
      <c r="BI19893"/>
      <c r="BJ19893"/>
      <c r="BK19893"/>
      <c r="BL19893"/>
      <c r="BM19893"/>
      <c r="BN19893"/>
    </row>
    <row r="19894" spans="61:66" x14ac:dyDescent="0.25">
      <c r="BI19894"/>
      <c r="BJ19894"/>
      <c r="BK19894"/>
      <c r="BL19894"/>
      <c r="BM19894"/>
      <c r="BN19894"/>
    </row>
    <row r="19895" spans="61:66" x14ac:dyDescent="0.25">
      <c r="BI19895"/>
      <c r="BJ19895"/>
      <c r="BK19895"/>
      <c r="BL19895"/>
      <c r="BM19895"/>
      <c r="BN19895"/>
    </row>
    <row r="19896" spans="61:66" x14ac:dyDescent="0.25">
      <c r="BI19896"/>
      <c r="BJ19896"/>
      <c r="BK19896"/>
      <c r="BL19896"/>
      <c r="BM19896"/>
      <c r="BN19896"/>
    </row>
    <row r="19897" spans="61:66" x14ac:dyDescent="0.25">
      <c r="BI19897"/>
      <c r="BJ19897"/>
      <c r="BK19897"/>
      <c r="BL19897"/>
      <c r="BM19897"/>
      <c r="BN19897"/>
    </row>
    <row r="19898" spans="61:66" x14ac:dyDescent="0.25">
      <c r="BI19898"/>
      <c r="BJ19898"/>
      <c r="BK19898"/>
      <c r="BL19898"/>
      <c r="BM19898"/>
      <c r="BN19898"/>
    </row>
    <row r="19899" spans="61:66" x14ac:dyDescent="0.25">
      <c r="BI19899"/>
      <c r="BJ19899"/>
      <c r="BK19899"/>
      <c r="BL19899"/>
      <c r="BM19899"/>
      <c r="BN19899"/>
    </row>
    <row r="19900" spans="61:66" x14ac:dyDescent="0.25">
      <c r="BI19900"/>
      <c r="BJ19900"/>
      <c r="BK19900"/>
      <c r="BL19900"/>
      <c r="BM19900"/>
      <c r="BN19900"/>
    </row>
    <row r="19901" spans="61:66" x14ac:dyDescent="0.25">
      <c r="BI19901"/>
      <c r="BJ19901"/>
      <c r="BK19901"/>
      <c r="BL19901"/>
      <c r="BM19901"/>
      <c r="BN19901"/>
    </row>
    <row r="19902" spans="61:66" x14ac:dyDescent="0.25">
      <c r="BI19902"/>
      <c r="BJ19902"/>
      <c r="BK19902"/>
      <c r="BL19902"/>
      <c r="BM19902"/>
      <c r="BN19902"/>
    </row>
    <row r="19903" spans="61:66" x14ac:dyDescent="0.25">
      <c r="BI19903"/>
      <c r="BJ19903"/>
      <c r="BK19903"/>
      <c r="BL19903"/>
      <c r="BM19903"/>
      <c r="BN19903"/>
    </row>
    <row r="19904" spans="61:66" x14ac:dyDescent="0.25">
      <c r="BI19904"/>
      <c r="BJ19904"/>
      <c r="BK19904"/>
      <c r="BL19904"/>
      <c r="BM19904"/>
      <c r="BN19904"/>
    </row>
    <row r="19905" spans="61:66" x14ac:dyDescent="0.25">
      <c r="BI19905"/>
      <c r="BJ19905"/>
      <c r="BK19905"/>
      <c r="BL19905"/>
      <c r="BM19905"/>
      <c r="BN19905"/>
    </row>
    <row r="19906" spans="61:66" x14ac:dyDescent="0.25">
      <c r="BI19906"/>
      <c r="BJ19906"/>
      <c r="BK19906"/>
      <c r="BL19906"/>
      <c r="BM19906"/>
      <c r="BN19906"/>
    </row>
    <row r="19907" spans="61:66" x14ac:dyDescent="0.25">
      <c r="BI19907"/>
      <c r="BJ19907"/>
      <c r="BK19907"/>
      <c r="BL19907"/>
      <c r="BM19907"/>
      <c r="BN19907"/>
    </row>
    <row r="19908" spans="61:66" x14ac:dyDescent="0.25">
      <c r="BI19908"/>
      <c r="BJ19908"/>
      <c r="BK19908"/>
      <c r="BL19908"/>
      <c r="BM19908"/>
      <c r="BN19908"/>
    </row>
    <row r="19909" spans="61:66" x14ac:dyDescent="0.25">
      <c r="BI19909"/>
      <c r="BJ19909"/>
      <c r="BK19909"/>
      <c r="BL19909"/>
      <c r="BM19909"/>
      <c r="BN19909"/>
    </row>
    <row r="19910" spans="61:66" x14ac:dyDescent="0.25">
      <c r="BI19910"/>
      <c r="BJ19910"/>
      <c r="BK19910"/>
      <c r="BL19910"/>
      <c r="BM19910"/>
      <c r="BN19910"/>
    </row>
    <row r="19911" spans="61:66" x14ac:dyDescent="0.25">
      <c r="BI19911"/>
      <c r="BJ19911"/>
      <c r="BK19911"/>
      <c r="BL19911"/>
      <c r="BM19911"/>
      <c r="BN19911"/>
    </row>
    <row r="19912" spans="61:66" x14ac:dyDescent="0.25">
      <c r="BI19912"/>
      <c r="BJ19912"/>
      <c r="BK19912"/>
      <c r="BL19912"/>
      <c r="BM19912"/>
      <c r="BN19912"/>
    </row>
    <row r="19913" spans="61:66" x14ac:dyDescent="0.25">
      <c r="BI19913"/>
      <c r="BJ19913"/>
      <c r="BK19913"/>
      <c r="BL19913"/>
      <c r="BM19913"/>
      <c r="BN19913"/>
    </row>
    <row r="19914" spans="61:66" x14ac:dyDescent="0.25">
      <c r="BI19914"/>
      <c r="BJ19914"/>
      <c r="BK19914"/>
      <c r="BL19914"/>
      <c r="BM19914"/>
      <c r="BN19914"/>
    </row>
    <row r="19915" spans="61:66" x14ac:dyDescent="0.25">
      <c r="BI19915"/>
      <c r="BJ19915"/>
      <c r="BK19915"/>
      <c r="BL19915"/>
      <c r="BM19915"/>
      <c r="BN19915"/>
    </row>
    <row r="19916" spans="61:66" x14ac:dyDescent="0.25">
      <c r="BI19916"/>
      <c r="BJ19916"/>
      <c r="BK19916"/>
      <c r="BL19916"/>
      <c r="BM19916"/>
      <c r="BN19916"/>
    </row>
    <row r="19917" spans="61:66" x14ac:dyDescent="0.25">
      <c r="BI19917"/>
      <c r="BJ19917"/>
      <c r="BK19917"/>
      <c r="BL19917"/>
      <c r="BM19917"/>
      <c r="BN19917"/>
    </row>
    <row r="19918" spans="61:66" x14ac:dyDescent="0.25">
      <c r="BI19918"/>
      <c r="BJ19918"/>
      <c r="BK19918"/>
      <c r="BL19918"/>
      <c r="BM19918"/>
      <c r="BN19918"/>
    </row>
    <row r="19919" spans="61:66" x14ac:dyDescent="0.25">
      <c r="BI19919"/>
      <c r="BJ19919"/>
      <c r="BK19919"/>
      <c r="BL19919"/>
      <c r="BM19919"/>
      <c r="BN19919"/>
    </row>
    <row r="19920" spans="61:66" x14ac:dyDescent="0.25">
      <c r="BI19920"/>
      <c r="BJ19920"/>
      <c r="BK19920"/>
      <c r="BL19920"/>
      <c r="BM19920"/>
      <c r="BN19920"/>
    </row>
    <row r="19921" spans="61:66" x14ac:dyDescent="0.25">
      <c r="BI19921"/>
      <c r="BJ19921"/>
      <c r="BK19921"/>
      <c r="BL19921"/>
      <c r="BM19921"/>
      <c r="BN19921"/>
    </row>
    <row r="19922" spans="61:66" x14ac:dyDescent="0.25">
      <c r="BI19922"/>
      <c r="BJ19922"/>
      <c r="BK19922"/>
      <c r="BL19922"/>
      <c r="BM19922"/>
      <c r="BN19922"/>
    </row>
    <row r="19923" spans="61:66" x14ac:dyDescent="0.25">
      <c r="BI19923"/>
      <c r="BJ19923"/>
      <c r="BK19923"/>
      <c r="BL19923"/>
      <c r="BM19923"/>
      <c r="BN19923"/>
    </row>
    <row r="19924" spans="61:66" x14ac:dyDescent="0.25">
      <c r="BI19924"/>
      <c r="BJ19924"/>
      <c r="BK19924"/>
      <c r="BL19924"/>
      <c r="BM19924"/>
      <c r="BN19924"/>
    </row>
    <row r="19925" spans="61:66" x14ac:dyDescent="0.25">
      <c r="BI19925"/>
      <c r="BJ19925"/>
      <c r="BK19925"/>
      <c r="BL19925"/>
      <c r="BM19925"/>
      <c r="BN19925"/>
    </row>
    <row r="19926" spans="61:66" x14ac:dyDescent="0.25">
      <c r="BI19926"/>
      <c r="BJ19926"/>
      <c r="BK19926"/>
      <c r="BL19926"/>
      <c r="BM19926"/>
      <c r="BN19926"/>
    </row>
    <row r="19927" spans="61:66" x14ac:dyDescent="0.25">
      <c r="BI19927"/>
      <c r="BJ19927"/>
      <c r="BK19927"/>
      <c r="BL19927"/>
      <c r="BM19927"/>
      <c r="BN19927"/>
    </row>
    <row r="19928" spans="61:66" x14ac:dyDescent="0.25">
      <c r="BI19928"/>
      <c r="BJ19928"/>
      <c r="BK19928"/>
      <c r="BL19928"/>
      <c r="BM19928"/>
      <c r="BN19928"/>
    </row>
    <row r="19929" spans="61:66" x14ac:dyDescent="0.25">
      <c r="BI19929"/>
      <c r="BJ19929"/>
      <c r="BK19929"/>
      <c r="BL19929"/>
      <c r="BM19929"/>
      <c r="BN19929"/>
    </row>
    <row r="19930" spans="61:66" x14ac:dyDescent="0.25">
      <c r="BI19930"/>
      <c r="BJ19930"/>
      <c r="BK19930"/>
      <c r="BL19930"/>
      <c r="BM19930"/>
      <c r="BN19930"/>
    </row>
    <row r="19931" spans="61:66" x14ac:dyDescent="0.25">
      <c r="BI19931"/>
      <c r="BJ19931"/>
      <c r="BK19931"/>
      <c r="BL19931"/>
      <c r="BM19931"/>
      <c r="BN19931"/>
    </row>
    <row r="19932" spans="61:66" x14ac:dyDescent="0.25">
      <c r="BI19932"/>
      <c r="BJ19932"/>
      <c r="BK19932"/>
      <c r="BL19932"/>
      <c r="BM19932"/>
      <c r="BN19932"/>
    </row>
    <row r="19933" spans="61:66" x14ac:dyDescent="0.25">
      <c r="BI19933"/>
      <c r="BJ19933"/>
      <c r="BK19933"/>
      <c r="BL19933"/>
      <c r="BM19933"/>
      <c r="BN19933"/>
    </row>
    <row r="19934" spans="61:66" x14ac:dyDescent="0.25">
      <c r="BI19934"/>
      <c r="BJ19934"/>
      <c r="BK19934"/>
      <c r="BL19934"/>
      <c r="BM19934"/>
      <c r="BN19934"/>
    </row>
    <row r="19935" spans="61:66" x14ac:dyDescent="0.25">
      <c r="BI19935"/>
      <c r="BJ19935"/>
      <c r="BK19935"/>
      <c r="BL19935"/>
      <c r="BM19935"/>
      <c r="BN19935"/>
    </row>
    <row r="19936" spans="61:66" x14ac:dyDescent="0.25">
      <c r="BI19936"/>
      <c r="BJ19936"/>
      <c r="BK19936"/>
      <c r="BL19936"/>
      <c r="BM19936"/>
      <c r="BN19936"/>
    </row>
    <row r="19937" spans="61:66" x14ac:dyDescent="0.25">
      <c r="BI19937"/>
      <c r="BJ19937"/>
      <c r="BK19937"/>
      <c r="BL19937"/>
      <c r="BM19937"/>
      <c r="BN19937"/>
    </row>
    <row r="19938" spans="61:66" x14ac:dyDescent="0.25">
      <c r="BI19938"/>
      <c r="BJ19938"/>
      <c r="BK19938"/>
      <c r="BL19938"/>
      <c r="BM19938"/>
      <c r="BN19938"/>
    </row>
    <row r="19939" spans="61:66" x14ac:dyDescent="0.25">
      <c r="BI19939"/>
      <c r="BJ19939"/>
      <c r="BK19939"/>
      <c r="BL19939"/>
      <c r="BM19939"/>
      <c r="BN19939"/>
    </row>
    <row r="19940" spans="61:66" x14ac:dyDescent="0.25">
      <c r="BI19940"/>
      <c r="BJ19940"/>
      <c r="BK19940"/>
      <c r="BL19940"/>
      <c r="BM19940"/>
      <c r="BN19940"/>
    </row>
    <row r="19941" spans="61:66" x14ac:dyDescent="0.25">
      <c r="BI19941"/>
      <c r="BJ19941"/>
      <c r="BK19941"/>
      <c r="BL19941"/>
      <c r="BM19941"/>
      <c r="BN19941"/>
    </row>
    <row r="19942" spans="61:66" x14ac:dyDescent="0.25">
      <c r="BI19942"/>
      <c r="BJ19942"/>
      <c r="BK19942"/>
      <c r="BL19942"/>
      <c r="BM19942"/>
      <c r="BN19942"/>
    </row>
    <row r="19943" spans="61:66" x14ac:dyDescent="0.25">
      <c r="BI19943"/>
      <c r="BJ19943"/>
      <c r="BK19943"/>
      <c r="BL19943"/>
      <c r="BM19943"/>
      <c r="BN19943"/>
    </row>
    <row r="19944" spans="61:66" x14ac:dyDescent="0.25">
      <c r="BI19944"/>
      <c r="BJ19944"/>
      <c r="BK19944"/>
      <c r="BL19944"/>
      <c r="BM19944"/>
      <c r="BN19944"/>
    </row>
    <row r="19945" spans="61:66" x14ac:dyDescent="0.25">
      <c r="BI19945"/>
      <c r="BJ19945"/>
      <c r="BK19945"/>
      <c r="BL19945"/>
      <c r="BM19945"/>
      <c r="BN19945"/>
    </row>
    <row r="19946" spans="61:66" x14ac:dyDescent="0.25">
      <c r="BI19946"/>
      <c r="BJ19946"/>
      <c r="BK19946"/>
      <c r="BL19946"/>
      <c r="BM19946"/>
      <c r="BN19946"/>
    </row>
    <row r="19947" spans="61:66" x14ac:dyDescent="0.25">
      <c r="BI19947"/>
      <c r="BJ19947"/>
      <c r="BK19947"/>
      <c r="BL19947"/>
      <c r="BM19947"/>
      <c r="BN19947"/>
    </row>
    <row r="19948" spans="61:66" x14ac:dyDescent="0.25">
      <c r="BI19948"/>
      <c r="BJ19948"/>
      <c r="BK19948"/>
      <c r="BL19948"/>
      <c r="BM19948"/>
      <c r="BN19948"/>
    </row>
    <row r="19949" spans="61:66" x14ac:dyDescent="0.25">
      <c r="BI19949"/>
      <c r="BJ19949"/>
      <c r="BK19949"/>
      <c r="BL19949"/>
      <c r="BM19949"/>
      <c r="BN19949"/>
    </row>
    <row r="19950" spans="61:66" x14ac:dyDescent="0.25">
      <c r="BI19950"/>
      <c r="BJ19950"/>
      <c r="BK19950"/>
      <c r="BL19950"/>
      <c r="BM19950"/>
      <c r="BN19950"/>
    </row>
    <row r="19951" spans="61:66" x14ac:dyDescent="0.25">
      <c r="BI19951"/>
      <c r="BJ19951"/>
      <c r="BK19951"/>
      <c r="BL19951"/>
      <c r="BM19951"/>
      <c r="BN19951"/>
    </row>
    <row r="19952" spans="61:66" x14ac:dyDescent="0.25">
      <c r="BI19952"/>
      <c r="BJ19952"/>
      <c r="BK19952"/>
      <c r="BL19952"/>
      <c r="BM19952"/>
      <c r="BN19952"/>
    </row>
    <row r="19953" spans="61:66" x14ac:dyDescent="0.25">
      <c r="BI19953"/>
      <c r="BJ19953"/>
      <c r="BK19953"/>
      <c r="BL19953"/>
      <c r="BM19953"/>
      <c r="BN19953"/>
    </row>
    <row r="19954" spans="61:66" x14ac:dyDescent="0.25">
      <c r="BI19954"/>
      <c r="BJ19954"/>
      <c r="BK19954"/>
      <c r="BL19954"/>
      <c r="BM19954"/>
      <c r="BN19954"/>
    </row>
    <row r="19955" spans="61:66" x14ac:dyDescent="0.25">
      <c r="BI19955"/>
      <c r="BJ19955"/>
      <c r="BK19955"/>
      <c r="BL19955"/>
      <c r="BM19955"/>
      <c r="BN19955"/>
    </row>
    <row r="19956" spans="61:66" x14ac:dyDescent="0.25">
      <c r="BI19956"/>
      <c r="BJ19956"/>
      <c r="BK19956"/>
      <c r="BL19956"/>
      <c r="BM19956"/>
      <c r="BN19956"/>
    </row>
    <row r="19957" spans="61:66" x14ac:dyDescent="0.25">
      <c r="BI19957"/>
      <c r="BJ19957"/>
      <c r="BK19957"/>
      <c r="BL19957"/>
      <c r="BM19957"/>
      <c r="BN19957"/>
    </row>
    <row r="19958" spans="61:66" x14ac:dyDescent="0.25">
      <c r="BI19958"/>
      <c r="BJ19958"/>
      <c r="BK19958"/>
      <c r="BL19958"/>
      <c r="BM19958"/>
      <c r="BN19958"/>
    </row>
    <row r="19959" spans="61:66" x14ac:dyDescent="0.25">
      <c r="BI19959"/>
      <c r="BJ19959"/>
      <c r="BK19959"/>
      <c r="BL19959"/>
      <c r="BM19959"/>
      <c r="BN19959"/>
    </row>
    <row r="19960" spans="61:66" x14ac:dyDescent="0.25">
      <c r="BI19960"/>
      <c r="BJ19960"/>
      <c r="BK19960"/>
      <c r="BL19960"/>
      <c r="BM19960"/>
      <c r="BN19960"/>
    </row>
    <row r="19961" spans="61:66" x14ac:dyDescent="0.25">
      <c r="BI19961"/>
      <c r="BJ19961"/>
      <c r="BK19961"/>
      <c r="BL19961"/>
      <c r="BM19961"/>
      <c r="BN19961"/>
    </row>
    <row r="19962" spans="61:66" x14ac:dyDescent="0.25">
      <c r="BI19962"/>
      <c r="BJ19962"/>
      <c r="BK19962"/>
      <c r="BL19962"/>
      <c r="BM19962"/>
      <c r="BN19962"/>
    </row>
    <row r="19963" spans="61:66" x14ac:dyDescent="0.25">
      <c r="BI19963"/>
      <c r="BJ19963"/>
      <c r="BK19963"/>
      <c r="BL19963"/>
      <c r="BM19963"/>
      <c r="BN19963"/>
    </row>
    <row r="19964" spans="61:66" x14ac:dyDescent="0.25">
      <c r="BI19964"/>
      <c r="BJ19964"/>
      <c r="BK19964"/>
      <c r="BL19964"/>
      <c r="BM19964"/>
      <c r="BN19964"/>
    </row>
    <row r="19965" spans="61:66" x14ac:dyDescent="0.25">
      <c r="BI19965"/>
      <c r="BJ19965"/>
      <c r="BK19965"/>
      <c r="BL19965"/>
      <c r="BM19965"/>
      <c r="BN19965"/>
    </row>
    <row r="19966" spans="61:66" x14ac:dyDescent="0.25">
      <c r="BI19966"/>
      <c r="BJ19966"/>
      <c r="BK19966"/>
      <c r="BL19966"/>
      <c r="BM19966"/>
      <c r="BN19966"/>
    </row>
    <row r="19967" spans="61:66" x14ac:dyDescent="0.25">
      <c r="BI19967"/>
      <c r="BJ19967"/>
      <c r="BK19967"/>
      <c r="BL19967"/>
      <c r="BM19967"/>
      <c r="BN19967"/>
    </row>
    <row r="19968" spans="61:66" x14ac:dyDescent="0.25">
      <c r="BI19968"/>
      <c r="BJ19968"/>
      <c r="BK19968"/>
      <c r="BL19968"/>
      <c r="BM19968"/>
      <c r="BN19968"/>
    </row>
    <row r="19969" spans="61:66" x14ac:dyDescent="0.25">
      <c r="BI19969"/>
      <c r="BJ19969"/>
      <c r="BK19969"/>
      <c r="BL19969"/>
      <c r="BM19969"/>
      <c r="BN19969"/>
    </row>
    <row r="19970" spans="61:66" x14ac:dyDescent="0.25">
      <c r="BI19970"/>
      <c r="BJ19970"/>
      <c r="BK19970"/>
      <c r="BL19970"/>
      <c r="BM19970"/>
      <c r="BN19970"/>
    </row>
    <row r="19971" spans="61:66" x14ac:dyDescent="0.25">
      <c r="BI19971"/>
      <c r="BJ19971"/>
      <c r="BK19971"/>
      <c r="BL19971"/>
      <c r="BM19971"/>
      <c r="BN19971"/>
    </row>
    <row r="19972" spans="61:66" x14ac:dyDescent="0.25">
      <c r="BI19972"/>
      <c r="BJ19972"/>
      <c r="BK19972"/>
      <c r="BL19972"/>
      <c r="BM19972"/>
      <c r="BN19972"/>
    </row>
    <row r="19973" spans="61:66" x14ac:dyDescent="0.25">
      <c r="BI19973"/>
      <c r="BJ19973"/>
      <c r="BK19973"/>
      <c r="BL19973"/>
      <c r="BM19973"/>
      <c r="BN19973"/>
    </row>
    <row r="19974" spans="61:66" x14ac:dyDescent="0.25">
      <c r="BI19974"/>
      <c r="BJ19974"/>
      <c r="BK19974"/>
      <c r="BL19974"/>
      <c r="BM19974"/>
      <c r="BN19974"/>
    </row>
    <row r="19975" spans="61:66" x14ac:dyDescent="0.25">
      <c r="BI19975"/>
      <c r="BJ19975"/>
      <c r="BK19975"/>
      <c r="BL19975"/>
      <c r="BM19975"/>
      <c r="BN19975"/>
    </row>
    <row r="19976" spans="61:66" x14ac:dyDescent="0.25">
      <c r="BI19976"/>
      <c r="BJ19976"/>
      <c r="BK19976"/>
      <c r="BL19976"/>
      <c r="BM19976"/>
      <c r="BN19976"/>
    </row>
    <row r="19977" spans="61:66" x14ac:dyDescent="0.25">
      <c r="BI19977"/>
      <c r="BJ19977"/>
      <c r="BK19977"/>
      <c r="BL19977"/>
      <c r="BM19977"/>
      <c r="BN19977"/>
    </row>
    <row r="19978" spans="61:66" x14ac:dyDescent="0.25">
      <c r="BI19978"/>
      <c r="BJ19978"/>
      <c r="BK19978"/>
      <c r="BL19978"/>
      <c r="BM19978"/>
      <c r="BN19978"/>
    </row>
    <row r="19979" spans="61:66" x14ac:dyDescent="0.25">
      <c r="BI19979"/>
      <c r="BJ19979"/>
      <c r="BK19979"/>
      <c r="BL19979"/>
      <c r="BM19979"/>
      <c r="BN19979"/>
    </row>
    <row r="19980" spans="61:66" x14ac:dyDescent="0.25">
      <c r="BI19980"/>
      <c r="BJ19980"/>
      <c r="BK19980"/>
      <c r="BL19980"/>
      <c r="BM19980"/>
      <c r="BN19980"/>
    </row>
    <row r="19981" spans="61:66" x14ac:dyDescent="0.25">
      <c r="BI19981"/>
      <c r="BJ19981"/>
      <c r="BK19981"/>
      <c r="BL19981"/>
      <c r="BM19981"/>
      <c r="BN19981"/>
    </row>
    <row r="19982" spans="61:66" x14ac:dyDescent="0.25">
      <c r="BI19982"/>
      <c r="BJ19982"/>
      <c r="BK19982"/>
      <c r="BL19982"/>
      <c r="BM19982"/>
      <c r="BN19982"/>
    </row>
    <row r="19983" spans="61:66" x14ac:dyDescent="0.25">
      <c r="BI19983"/>
      <c r="BJ19983"/>
      <c r="BK19983"/>
      <c r="BL19983"/>
      <c r="BM19983"/>
      <c r="BN19983"/>
    </row>
    <row r="19984" spans="61:66" x14ac:dyDescent="0.25">
      <c r="BI19984"/>
      <c r="BJ19984"/>
      <c r="BK19984"/>
      <c r="BL19984"/>
      <c r="BM19984"/>
      <c r="BN19984"/>
    </row>
    <row r="19985" spans="61:66" x14ac:dyDescent="0.25">
      <c r="BI19985"/>
      <c r="BJ19985"/>
      <c r="BK19985"/>
      <c r="BL19985"/>
      <c r="BM19985"/>
      <c r="BN19985"/>
    </row>
    <row r="19986" spans="61:66" x14ac:dyDescent="0.25">
      <c r="BI19986"/>
      <c r="BJ19986"/>
      <c r="BK19986"/>
      <c r="BL19986"/>
      <c r="BM19986"/>
      <c r="BN19986"/>
    </row>
    <row r="19987" spans="61:66" x14ac:dyDescent="0.25">
      <c r="BI19987"/>
      <c r="BJ19987"/>
      <c r="BK19987"/>
      <c r="BL19987"/>
      <c r="BM19987"/>
      <c r="BN19987"/>
    </row>
    <row r="19988" spans="61:66" x14ac:dyDescent="0.25">
      <c r="BI19988"/>
      <c r="BJ19988"/>
      <c r="BK19988"/>
      <c r="BL19988"/>
      <c r="BM19988"/>
      <c r="BN19988"/>
    </row>
    <row r="19989" spans="61:66" x14ac:dyDescent="0.25">
      <c r="BI19989"/>
      <c r="BJ19989"/>
      <c r="BK19989"/>
      <c r="BL19989"/>
      <c r="BM19989"/>
      <c r="BN19989"/>
    </row>
    <row r="19990" spans="61:66" x14ac:dyDescent="0.25">
      <c r="BI19990"/>
      <c r="BJ19990"/>
      <c r="BK19990"/>
      <c r="BL19990"/>
      <c r="BM19990"/>
      <c r="BN19990"/>
    </row>
    <row r="19991" spans="61:66" x14ac:dyDescent="0.25">
      <c r="BI19991"/>
      <c r="BJ19991"/>
      <c r="BK19991"/>
      <c r="BL19991"/>
      <c r="BM19991"/>
      <c r="BN19991"/>
    </row>
    <row r="19992" spans="61:66" x14ac:dyDescent="0.25">
      <c r="BI19992"/>
      <c r="BJ19992"/>
      <c r="BK19992"/>
      <c r="BL19992"/>
      <c r="BM19992"/>
      <c r="BN19992"/>
    </row>
    <row r="19993" spans="61:66" x14ac:dyDescent="0.25">
      <c r="BI19993"/>
      <c r="BJ19993"/>
      <c r="BK19993"/>
      <c r="BL19993"/>
      <c r="BM19993"/>
      <c r="BN19993"/>
    </row>
    <row r="19994" spans="61:66" x14ac:dyDescent="0.25">
      <c r="BI19994"/>
      <c r="BJ19994"/>
      <c r="BK19994"/>
      <c r="BL19994"/>
      <c r="BM19994"/>
      <c r="BN19994"/>
    </row>
    <row r="19995" spans="61:66" x14ac:dyDescent="0.25">
      <c r="BI19995"/>
      <c r="BJ19995"/>
      <c r="BK19995"/>
      <c r="BL19995"/>
      <c r="BM19995"/>
      <c r="BN19995"/>
    </row>
    <row r="19996" spans="61:66" x14ac:dyDescent="0.25">
      <c r="BI19996"/>
      <c r="BJ19996"/>
      <c r="BK19996"/>
      <c r="BL19996"/>
      <c r="BM19996"/>
      <c r="BN19996"/>
    </row>
    <row r="19997" spans="61:66" x14ac:dyDescent="0.25">
      <c r="BI19997"/>
      <c r="BJ19997"/>
      <c r="BK19997"/>
      <c r="BL19997"/>
      <c r="BM19997"/>
      <c r="BN19997"/>
    </row>
    <row r="19998" spans="61:66" x14ac:dyDescent="0.25">
      <c r="BI19998"/>
      <c r="BJ19998"/>
      <c r="BK19998"/>
      <c r="BL19998"/>
      <c r="BM19998"/>
      <c r="BN19998"/>
    </row>
    <row r="19999" spans="61:66" x14ac:dyDescent="0.25">
      <c r="BI19999"/>
      <c r="BJ19999"/>
      <c r="BK19999"/>
      <c r="BL19999"/>
      <c r="BM19999"/>
      <c r="BN19999"/>
    </row>
    <row r="20000" spans="61:66" x14ac:dyDescent="0.25">
      <c r="BI20000"/>
      <c r="BJ20000"/>
      <c r="BK20000"/>
      <c r="BL20000"/>
      <c r="BM20000"/>
      <c r="BN20000"/>
    </row>
    <row r="20001" spans="61:66" x14ac:dyDescent="0.25">
      <c r="BI20001"/>
      <c r="BJ20001"/>
      <c r="BK20001"/>
      <c r="BL20001"/>
      <c r="BM20001"/>
      <c r="BN20001"/>
    </row>
    <row r="20002" spans="61:66" x14ac:dyDescent="0.25">
      <c r="BI20002"/>
      <c r="BJ20002"/>
      <c r="BK20002"/>
      <c r="BL20002"/>
      <c r="BM20002"/>
      <c r="BN20002"/>
    </row>
    <row r="20003" spans="61:66" x14ac:dyDescent="0.25">
      <c r="BI20003"/>
      <c r="BJ20003"/>
      <c r="BK20003"/>
      <c r="BL20003"/>
      <c r="BM20003"/>
      <c r="BN20003"/>
    </row>
    <row r="20004" spans="61:66" x14ac:dyDescent="0.25">
      <c r="BI20004"/>
      <c r="BJ20004"/>
      <c r="BK20004"/>
      <c r="BL20004"/>
      <c r="BM20004"/>
      <c r="BN20004"/>
    </row>
    <row r="20005" spans="61:66" x14ac:dyDescent="0.25">
      <c r="BI20005"/>
      <c r="BJ20005"/>
      <c r="BK20005"/>
      <c r="BL20005"/>
      <c r="BM20005"/>
      <c r="BN20005"/>
    </row>
    <row r="20006" spans="61:66" x14ac:dyDescent="0.25">
      <c r="BI20006"/>
      <c r="BJ20006"/>
      <c r="BK20006"/>
      <c r="BL20006"/>
      <c r="BM20006"/>
      <c r="BN20006"/>
    </row>
    <row r="20007" spans="61:66" x14ac:dyDescent="0.25">
      <c r="BI20007"/>
      <c r="BJ20007"/>
      <c r="BK20007"/>
      <c r="BL20007"/>
      <c r="BM20007"/>
      <c r="BN20007"/>
    </row>
    <row r="20008" spans="61:66" x14ac:dyDescent="0.25">
      <c r="BI20008"/>
      <c r="BJ20008"/>
      <c r="BK20008"/>
      <c r="BL20008"/>
      <c r="BM20008"/>
      <c r="BN20008"/>
    </row>
    <row r="20009" spans="61:66" x14ac:dyDescent="0.25">
      <c r="BI20009"/>
      <c r="BJ20009"/>
      <c r="BK20009"/>
      <c r="BL20009"/>
      <c r="BM20009"/>
      <c r="BN20009"/>
    </row>
    <row r="20010" spans="61:66" x14ac:dyDescent="0.25">
      <c r="BI20010"/>
      <c r="BJ20010"/>
      <c r="BK20010"/>
      <c r="BL20010"/>
      <c r="BM20010"/>
      <c r="BN20010"/>
    </row>
    <row r="20011" spans="61:66" x14ac:dyDescent="0.25">
      <c r="BI20011"/>
      <c r="BJ20011"/>
      <c r="BK20011"/>
      <c r="BL20011"/>
      <c r="BM20011"/>
      <c r="BN20011"/>
    </row>
    <row r="20012" spans="61:66" x14ac:dyDescent="0.25">
      <c r="BI20012"/>
      <c r="BJ20012"/>
      <c r="BK20012"/>
      <c r="BL20012"/>
      <c r="BM20012"/>
      <c r="BN20012"/>
    </row>
    <row r="20013" spans="61:66" x14ac:dyDescent="0.25">
      <c r="BI20013"/>
      <c r="BJ20013"/>
      <c r="BK20013"/>
      <c r="BL20013"/>
      <c r="BM20013"/>
      <c r="BN20013"/>
    </row>
    <row r="20014" spans="61:66" x14ac:dyDescent="0.25">
      <c r="BI20014"/>
      <c r="BJ20014"/>
      <c r="BK20014"/>
      <c r="BL20014"/>
      <c r="BM20014"/>
      <c r="BN20014"/>
    </row>
    <row r="20015" spans="61:66" x14ac:dyDescent="0.25">
      <c r="BI20015"/>
      <c r="BJ20015"/>
      <c r="BK20015"/>
      <c r="BL20015"/>
      <c r="BM20015"/>
      <c r="BN20015"/>
    </row>
    <row r="20016" spans="61:66" x14ac:dyDescent="0.25">
      <c r="BI20016"/>
      <c r="BJ20016"/>
      <c r="BK20016"/>
      <c r="BL20016"/>
      <c r="BM20016"/>
      <c r="BN20016"/>
    </row>
    <row r="20017" spans="61:66" x14ac:dyDescent="0.25">
      <c r="BI20017"/>
      <c r="BJ20017"/>
      <c r="BK20017"/>
      <c r="BL20017"/>
      <c r="BM20017"/>
      <c r="BN20017"/>
    </row>
    <row r="20018" spans="61:66" x14ac:dyDescent="0.25">
      <c r="BI20018"/>
      <c r="BJ20018"/>
      <c r="BK20018"/>
      <c r="BL20018"/>
      <c r="BM20018"/>
      <c r="BN20018"/>
    </row>
    <row r="20019" spans="61:66" x14ac:dyDescent="0.25">
      <c r="BI20019"/>
      <c r="BJ20019"/>
      <c r="BK20019"/>
      <c r="BL20019"/>
      <c r="BM20019"/>
      <c r="BN20019"/>
    </row>
    <row r="20020" spans="61:66" x14ac:dyDescent="0.25">
      <c r="BI20020"/>
      <c r="BJ20020"/>
      <c r="BK20020"/>
      <c r="BL20020"/>
      <c r="BM20020"/>
      <c r="BN20020"/>
    </row>
    <row r="20021" spans="61:66" x14ac:dyDescent="0.25">
      <c r="BI20021"/>
      <c r="BJ20021"/>
      <c r="BK20021"/>
      <c r="BL20021"/>
      <c r="BM20021"/>
      <c r="BN20021"/>
    </row>
    <row r="20022" spans="61:66" x14ac:dyDescent="0.25">
      <c r="BI20022"/>
      <c r="BJ20022"/>
      <c r="BK20022"/>
      <c r="BL20022"/>
      <c r="BM20022"/>
      <c r="BN20022"/>
    </row>
    <row r="20023" spans="61:66" x14ac:dyDescent="0.25">
      <c r="BI20023"/>
      <c r="BJ20023"/>
      <c r="BK20023"/>
      <c r="BL20023"/>
      <c r="BM20023"/>
      <c r="BN20023"/>
    </row>
    <row r="20024" spans="61:66" x14ac:dyDescent="0.25">
      <c r="BI20024"/>
      <c r="BJ20024"/>
      <c r="BK20024"/>
      <c r="BL20024"/>
      <c r="BM20024"/>
      <c r="BN20024"/>
    </row>
    <row r="20025" spans="61:66" x14ac:dyDescent="0.25">
      <c r="BI20025"/>
      <c r="BJ20025"/>
      <c r="BK20025"/>
      <c r="BL20025"/>
      <c r="BM20025"/>
      <c r="BN20025"/>
    </row>
    <row r="20026" spans="61:66" x14ac:dyDescent="0.25">
      <c r="BI20026"/>
      <c r="BJ20026"/>
      <c r="BK20026"/>
      <c r="BL20026"/>
      <c r="BM20026"/>
      <c r="BN20026"/>
    </row>
    <row r="20027" spans="61:66" x14ac:dyDescent="0.25">
      <c r="BI20027"/>
      <c r="BJ20027"/>
      <c r="BK20027"/>
      <c r="BL20027"/>
      <c r="BM20027"/>
      <c r="BN20027"/>
    </row>
    <row r="20028" spans="61:66" x14ac:dyDescent="0.25">
      <c r="BI20028"/>
      <c r="BJ20028"/>
      <c r="BK20028"/>
      <c r="BL20028"/>
      <c r="BM20028"/>
      <c r="BN20028"/>
    </row>
    <row r="20029" spans="61:66" x14ac:dyDescent="0.25">
      <c r="BI20029"/>
      <c r="BJ20029"/>
      <c r="BK20029"/>
      <c r="BL20029"/>
      <c r="BM20029"/>
      <c r="BN20029"/>
    </row>
    <row r="20030" spans="61:66" x14ac:dyDescent="0.25">
      <c r="BI20030"/>
      <c r="BJ20030"/>
      <c r="BK20030"/>
      <c r="BL20030"/>
      <c r="BM20030"/>
      <c r="BN20030"/>
    </row>
    <row r="20031" spans="61:66" x14ac:dyDescent="0.25">
      <c r="BI20031"/>
      <c r="BJ20031"/>
      <c r="BK20031"/>
      <c r="BL20031"/>
      <c r="BM20031"/>
      <c r="BN20031"/>
    </row>
    <row r="20032" spans="61:66" x14ac:dyDescent="0.25">
      <c r="BI20032"/>
      <c r="BJ20032"/>
      <c r="BK20032"/>
      <c r="BL20032"/>
      <c r="BM20032"/>
      <c r="BN20032"/>
    </row>
    <row r="20033" spans="61:66" x14ac:dyDescent="0.25">
      <c r="BI20033"/>
      <c r="BJ20033"/>
      <c r="BK20033"/>
      <c r="BL20033"/>
      <c r="BM20033"/>
      <c r="BN20033"/>
    </row>
    <row r="20034" spans="61:66" x14ac:dyDescent="0.25">
      <c r="BI20034"/>
      <c r="BJ20034"/>
      <c r="BK20034"/>
      <c r="BL20034"/>
      <c r="BM20034"/>
      <c r="BN20034"/>
    </row>
    <row r="20035" spans="61:66" x14ac:dyDescent="0.25">
      <c r="BI20035"/>
      <c r="BJ20035"/>
      <c r="BK20035"/>
      <c r="BL20035"/>
      <c r="BM20035"/>
      <c r="BN20035"/>
    </row>
    <row r="20036" spans="61:66" x14ac:dyDescent="0.25">
      <c r="BI20036"/>
      <c r="BJ20036"/>
      <c r="BK20036"/>
      <c r="BL20036"/>
      <c r="BM20036"/>
      <c r="BN20036"/>
    </row>
    <row r="20037" spans="61:66" x14ac:dyDescent="0.25">
      <c r="BI20037"/>
      <c r="BJ20037"/>
      <c r="BK20037"/>
      <c r="BL20037"/>
      <c r="BM20037"/>
      <c r="BN20037"/>
    </row>
    <row r="20038" spans="61:66" x14ac:dyDescent="0.25">
      <c r="BI20038"/>
      <c r="BJ20038"/>
      <c r="BK20038"/>
      <c r="BL20038"/>
      <c r="BM20038"/>
      <c r="BN20038"/>
    </row>
    <row r="20039" spans="61:66" x14ac:dyDescent="0.25">
      <c r="BI20039"/>
      <c r="BJ20039"/>
      <c r="BK20039"/>
      <c r="BL20039"/>
      <c r="BM20039"/>
      <c r="BN20039"/>
    </row>
    <row r="20040" spans="61:66" x14ac:dyDescent="0.25">
      <c r="BI20040"/>
      <c r="BJ20040"/>
      <c r="BK20040"/>
      <c r="BL20040"/>
      <c r="BM20040"/>
      <c r="BN20040"/>
    </row>
    <row r="20041" spans="61:66" x14ac:dyDescent="0.25">
      <c r="BI20041"/>
      <c r="BJ20041"/>
      <c r="BK20041"/>
      <c r="BL20041"/>
      <c r="BM20041"/>
      <c r="BN20041"/>
    </row>
    <row r="20042" spans="61:66" x14ac:dyDescent="0.25">
      <c r="BI20042"/>
      <c r="BJ20042"/>
      <c r="BK20042"/>
      <c r="BL20042"/>
      <c r="BM20042"/>
      <c r="BN20042"/>
    </row>
    <row r="20043" spans="61:66" x14ac:dyDescent="0.25">
      <c r="BI20043"/>
      <c r="BJ20043"/>
      <c r="BK20043"/>
      <c r="BL20043"/>
      <c r="BM20043"/>
      <c r="BN20043"/>
    </row>
    <row r="20044" spans="61:66" x14ac:dyDescent="0.25">
      <c r="BI20044"/>
      <c r="BJ20044"/>
      <c r="BK20044"/>
      <c r="BL20044"/>
      <c r="BM20044"/>
      <c r="BN20044"/>
    </row>
    <row r="20045" spans="61:66" x14ac:dyDescent="0.25">
      <c r="BI20045"/>
      <c r="BJ20045"/>
      <c r="BK20045"/>
      <c r="BL20045"/>
      <c r="BM20045"/>
      <c r="BN20045"/>
    </row>
    <row r="20046" spans="61:66" x14ac:dyDescent="0.25">
      <c r="BI20046"/>
      <c r="BJ20046"/>
      <c r="BK20046"/>
      <c r="BL20046"/>
      <c r="BM20046"/>
      <c r="BN20046"/>
    </row>
    <row r="20047" spans="61:66" x14ac:dyDescent="0.25">
      <c r="BI20047"/>
      <c r="BJ20047"/>
      <c r="BK20047"/>
      <c r="BL20047"/>
      <c r="BM20047"/>
      <c r="BN20047"/>
    </row>
    <row r="20048" spans="61:66" x14ac:dyDescent="0.25">
      <c r="BI20048"/>
      <c r="BJ20048"/>
      <c r="BK20048"/>
      <c r="BL20048"/>
      <c r="BM20048"/>
      <c r="BN20048"/>
    </row>
    <row r="20049" spans="61:66" x14ac:dyDescent="0.25">
      <c r="BI20049"/>
      <c r="BJ20049"/>
      <c r="BK20049"/>
      <c r="BL20049"/>
      <c r="BM20049"/>
      <c r="BN20049"/>
    </row>
    <row r="20050" spans="61:66" x14ac:dyDescent="0.25">
      <c r="BI20050"/>
      <c r="BJ20050"/>
      <c r="BK20050"/>
      <c r="BL20050"/>
      <c r="BM20050"/>
      <c r="BN20050"/>
    </row>
    <row r="20051" spans="61:66" x14ac:dyDescent="0.25">
      <c r="BI20051"/>
      <c r="BJ20051"/>
      <c r="BK20051"/>
      <c r="BL20051"/>
      <c r="BM20051"/>
      <c r="BN20051"/>
    </row>
    <row r="20052" spans="61:66" x14ac:dyDescent="0.25">
      <c r="BI20052"/>
      <c r="BJ20052"/>
      <c r="BK20052"/>
      <c r="BL20052"/>
      <c r="BM20052"/>
      <c r="BN20052"/>
    </row>
    <row r="20053" spans="61:66" x14ac:dyDescent="0.25">
      <c r="BI20053"/>
      <c r="BJ20053"/>
      <c r="BK20053"/>
      <c r="BL20053"/>
      <c r="BM20053"/>
      <c r="BN20053"/>
    </row>
    <row r="20054" spans="61:66" x14ac:dyDescent="0.25">
      <c r="BI20054"/>
      <c r="BJ20054"/>
      <c r="BK20054"/>
      <c r="BL20054"/>
      <c r="BM20054"/>
      <c r="BN20054"/>
    </row>
    <row r="20055" spans="61:66" x14ac:dyDescent="0.25">
      <c r="BI20055"/>
      <c r="BJ20055"/>
      <c r="BK20055"/>
      <c r="BL20055"/>
      <c r="BM20055"/>
      <c r="BN20055"/>
    </row>
    <row r="20056" spans="61:66" x14ac:dyDescent="0.25">
      <c r="BI20056"/>
      <c r="BJ20056"/>
      <c r="BK20056"/>
      <c r="BL20056"/>
      <c r="BM20056"/>
      <c r="BN20056"/>
    </row>
    <row r="20057" spans="61:66" x14ac:dyDescent="0.25">
      <c r="BI20057"/>
      <c r="BJ20057"/>
      <c r="BK20057"/>
      <c r="BL20057"/>
      <c r="BM20057"/>
      <c r="BN20057"/>
    </row>
    <row r="20058" spans="61:66" x14ac:dyDescent="0.25">
      <c r="BI20058"/>
      <c r="BJ20058"/>
      <c r="BK20058"/>
      <c r="BL20058"/>
      <c r="BM20058"/>
      <c r="BN20058"/>
    </row>
    <row r="20059" spans="61:66" x14ac:dyDescent="0.25">
      <c r="BI20059"/>
      <c r="BJ20059"/>
      <c r="BK20059"/>
      <c r="BL20059"/>
      <c r="BM20059"/>
      <c r="BN20059"/>
    </row>
    <row r="20060" spans="61:66" x14ac:dyDescent="0.25">
      <c r="BI20060"/>
      <c r="BJ20060"/>
      <c r="BK20060"/>
      <c r="BL20060"/>
      <c r="BM20060"/>
      <c r="BN20060"/>
    </row>
    <row r="20061" spans="61:66" x14ac:dyDescent="0.25">
      <c r="BI20061"/>
      <c r="BJ20061"/>
      <c r="BK20061"/>
      <c r="BL20061"/>
      <c r="BM20061"/>
      <c r="BN20061"/>
    </row>
    <row r="20062" spans="61:66" x14ac:dyDescent="0.25">
      <c r="BI20062"/>
      <c r="BJ20062"/>
      <c r="BK20062"/>
      <c r="BL20062"/>
      <c r="BM20062"/>
      <c r="BN20062"/>
    </row>
    <row r="20063" spans="61:66" x14ac:dyDescent="0.25">
      <c r="BI20063"/>
      <c r="BJ20063"/>
      <c r="BK20063"/>
      <c r="BL20063"/>
      <c r="BM20063"/>
      <c r="BN20063"/>
    </row>
    <row r="20064" spans="61:66" x14ac:dyDescent="0.25">
      <c r="BI20064"/>
      <c r="BJ20064"/>
      <c r="BK20064"/>
      <c r="BL20064"/>
      <c r="BM20064"/>
      <c r="BN20064"/>
    </row>
    <row r="20065" spans="61:66" x14ac:dyDescent="0.25">
      <c r="BI20065"/>
      <c r="BJ20065"/>
      <c r="BK20065"/>
      <c r="BL20065"/>
      <c r="BM20065"/>
      <c r="BN20065"/>
    </row>
    <row r="20066" spans="61:66" x14ac:dyDescent="0.25">
      <c r="BI20066"/>
      <c r="BJ20066"/>
      <c r="BK20066"/>
      <c r="BL20066"/>
      <c r="BM20066"/>
      <c r="BN20066"/>
    </row>
    <row r="20067" spans="61:66" x14ac:dyDescent="0.25">
      <c r="BI20067"/>
      <c r="BJ20067"/>
      <c r="BK20067"/>
      <c r="BL20067"/>
      <c r="BM20067"/>
      <c r="BN20067"/>
    </row>
    <row r="20068" spans="61:66" x14ac:dyDescent="0.25">
      <c r="BI20068"/>
      <c r="BJ20068"/>
      <c r="BK20068"/>
      <c r="BL20068"/>
      <c r="BM20068"/>
      <c r="BN20068"/>
    </row>
    <row r="20069" spans="61:66" x14ac:dyDescent="0.25">
      <c r="BI20069"/>
      <c r="BJ20069"/>
      <c r="BK20069"/>
      <c r="BL20069"/>
      <c r="BM20069"/>
      <c r="BN20069"/>
    </row>
    <row r="20070" spans="61:66" x14ac:dyDescent="0.25">
      <c r="BI20070"/>
      <c r="BJ20070"/>
      <c r="BK20070"/>
      <c r="BL20070"/>
      <c r="BM20070"/>
      <c r="BN20070"/>
    </row>
    <row r="20071" spans="61:66" x14ac:dyDescent="0.25">
      <c r="BI20071"/>
      <c r="BJ20071"/>
      <c r="BK20071"/>
      <c r="BL20071"/>
      <c r="BM20071"/>
      <c r="BN20071"/>
    </row>
    <row r="20072" spans="61:66" x14ac:dyDescent="0.25">
      <c r="BI20072"/>
      <c r="BJ20072"/>
      <c r="BK20072"/>
      <c r="BL20072"/>
      <c r="BM20072"/>
      <c r="BN20072"/>
    </row>
    <row r="20073" spans="61:66" x14ac:dyDescent="0.25">
      <c r="BI20073"/>
      <c r="BJ20073"/>
      <c r="BK20073"/>
      <c r="BL20073"/>
      <c r="BM20073"/>
      <c r="BN20073"/>
    </row>
    <row r="20074" spans="61:66" x14ac:dyDescent="0.25">
      <c r="BI20074"/>
      <c r="BJ20074"/>
      <c r="BK20074"/>
      <c r="BL20074"/>
      <c r="BM20074"/>
      <c r="BN20074"/>
    </row>
    <row r="20075" spans="61:66" x14ac:dyDescent="0.25">
      <c r="BI20075"/>
      <c r="BJ20075"/>
      <c r="BK20075"/>
      <c r="BL20075"/>
      <c r="BM20075"/>
      <c r="BN20075"/>
    </row>
    <row r="20076" spans="61:66" x14ac:dyDescent="0.25">
      <c r="BI20076"/>
      <c r="BJ20076"/>
      <c r="BK20076"/>
      <c r="BL20076"/>
      <c r="BM20076"/>
      <c r="BN20076"/>
    </row>
    <row r="20077" spans="61:66" x14ac:dyDescent="0.25">
      <c r="BI20077"/>
      <c r="BJ20077"/>
      <c r="BK20077"/>
      <c r="BL20077"/>
      <c r="BM20077"/>
      <c r="BN20077"/>
    </row>
    <row r="20078" spans="61:66" x14ac:dyDescent="0.25">
      <c r="BI20078"/>
      <c r="BJ20078"/>
      <c r="BK20078"/>
      <c r="BL20078"/>
      <c r="BM20078"/>
      <c r="BN20078"/>
    </row>
    <row r="20079" spans="61:66" x14ac:dyDescent="0.25">
      <c r="BI20079"/>
      <c r="BJ20079"/>
      <c r="BK20079"/>
      <c r="BL20079"/>
      <c r="BM20079"/>
      <c r="BN20079"/>
    </row>
    <row r="20080" spans="61:66" x14ac:dyDescent="0.25">
      <c r="BI20080"/>
      <c r="BJ20080"/>
      <c r="BK20080"/>
      <c r="BL20080"/>
      <c r="BM20080"/>
      <c r="BN20080"/>
    </row>
    <row r="20081" spans="61:66" x14ac:dyDescent="0.25">
      <c r="BI20081"/>
      <c r="BJ20081"/>
      <c r="BK20081"/>
      <c r="BL20081"/>
      <c r="BM20081"/>
      <c r="BN20081"/>
    </row>
    <row r="20082" spans="61:66" x14ac:dyDescent="0.25">
      <c r="BI20082"/>
      <c r="BJ20082"/>
      <c r="BK20082"/>
      <c r="BL20082"/>
      <c r="BM20082"/>
      <c r="BN20082"/>
    </row>
    <row r="20083" spans="61:66" x14ac:dyDescent="0.25">
      <c r="BI20083"/>
      <c r="BJ20083"/>
      <c r="BK20083"/>
      <c r="BL20083"/>
      <c r="BM20083"/>
      <c r="BN20083"/>
    </row>
    <row r="20084" spans="61:66" x14ac:dyDescent="0.25">
      <c r="BI20084"/>
      <c r="BJ20084"/>
      <c r="BK20084"/>
      <c r="BL20084"/>
      <c r="BM20084"/>
      <c r="BN20084"/>
    </row>
    <row r="20085" spans="61:66" x14ac:dyDescent="0.25">
      <c r="BI20085"/>
      <c r="BJ20085"/>
      <c r="BK20085"/>
      <c r="BL20085"/>
      <c r="BM20085"/>
      <c r="BN20085"/>
    </row>
    <row r="20086" spans="61:66" x14ac:dyDescent="0.25">
      <c r="BI20086"/>
      <c r="BJ20086"/>
      <c r="BK20086"/>
      <c r="BL20086"/>
      <c r="BM20086"/>
      <c r="BN20086"/>
    </row>
    <row r="20087" spans="61:66" x14ac:dyDescent="0.25">
      <c r="BI20087"/>
      <c r="BJ20087"/>
      <c r="BK20087"/>
      <c r="BL20087"/>
      <c r="BM20087"/>
      <c r="BN20087"/>
    </row>
    <row r="20088" spans="61:66" x14ac:dyDescent="0.25">
      <c r="BI20088"/>
      <c r="BJ20088"/>
      <c r="BK20088"/>
      <c r="BL20088"/>
      <c r="BM20088"/>
      <c r="BN20088"/>
    </row>
    <row r="20089" spans="61:66" x14ac:dyDescent="0.25">
      <c r="BI20089"/>
      <c r="BJ20089"/>
      <c r="BK20089"/>
      <c r="BL20089"/>
      <c r="BM20089"/>
      <c r="BN20089"/>
    </row>
    <row r="20090" spans="61:66" x14ac:dyDescent="0.25">
      <c r="BI20090"/>
      <c r="BJ20090"/>
      <c r="BK20090"/>
      <c r="BL20090"/>
      <c r="BM20090"/>
      <c r="BN20090"/>
    </row>
    <row r="20091" spans="61:66" x14ac:dyDescent="0.25">
      <c r="BI20091"/>
      <c r="BJ20091"/>
      <c r="BK20091"/>
      <c r="BL20091"/>
      <c r="BM20091"/>
      <c r="BN20091"/>
    </row>
    <row r="20092" spans="61:66" x14ac:dyDescent="0.25">
      <c r="BI20092"/>
      <c r="BJ20092"/>
      <c r="BK20092"/>
      <c r="BL20092"/>
      <c r="BM20092"/>
      <c r="BN20092"/>
    </row>
    <row r="20093" spans="61:66" x14ac:dyDescent="0.25">
      <c r="BI20093"/>
      <c r="BJ20093"/>
      <c r="BK20093"/>
      <c r="BL20093"/>
      <c r="BM20093"/>
      <c r="BN20093"/>
    </row>
    <row r="20094" spans="61:66" x14ac:dyDescent="0.25">
      <c r="BI20094"/>
      <c r="BJ20094"/>
      <c r="BK20094"/>
      <c r="BL20094"/>
      <c r="BM20094"/>
      <c r="BN20094"/>
    </row>
    <row r="20095" spans="61:66" x14ac:dyDescent="0.25">
      <c r="BI20095"/>
      <c r="BJ20095"/>
      <c r="BK20095"/>
      <c r="BL20095"/>
      <c r="BM20095"/>
      <c r="BN20095"/>
    </row>
    <row r="20096" spans="61:66" x14ac:dyDescent="0.25">
      <c r="BI20096"/>
      <c r="BJ20096"/>
      <c r="BK20096"/>
      <c r="BL20096"/>
      <c r="BM20096"/>
      <c r="BN20096"/>
    </row>
    <row r="20097" spans="61:66" x14ac:dyDescent="0.25">
      <c r="BI20097"/>
      <c r="BJ20097"/>
      <c r="BK20097"/>
      <c r="BL20097"/>
      <c r="BM20097"/>
      <c r="BN20097"/>
    </row>
    <row r="20098" spans="61:66" x14ac:dyDescent="0.25">
      <c r="BI20098"/>
      <c r="BJ20098"/>
      <c r="BK20098"/>
      <c r="BL20098"/>
      <c r="BM20098"/>
      <c r="BN20098"/>
    </row>
    <row r="20099" spans="61:66" x14ac:dyDescent="0.25">
      <c r="BI20099"/>
      <c r="BJ20099"/>
      <c r="BK20099"/>
      <c r="BL20099"/>
      <c r="BM20099"/>
      <c r="BN20099"/>
    </row>
    <row r="20100" spans="61:66" x14ac:dyDescent="0.25">
      <c r="BI20100"/>
      <c r="BJ20100"/>
      <c r="BK20100"/>
      <c r="BL20100"/>
      <c r="BM20100"/>
      <c r="BN20100"/>
    </row>
    <row r="20101" spans="61:66" x14ac:dyDescent="0.25">
      <c r="BI20101"/>
      <c r="BJ20101"/>
      <c r="BK20101"/>
      <c r="BL20101"/>
      <c r="BM20101"/>
      <c r="BN20101"/>
    </row>
    <row r="20102" spans="61:66" x14ac:dyDescent="0.25">
      <c r="BI20102"/>
      <c r="BJ20102"/>
      <c r="BK20102"/>
      <c r="BL20102"/>
      <c r="BM20102"/>
      <c r="BN20102"/>
    </row>
    <row r="20103" spans="61:66" x14ac:dyDescent="0.25">
      <c r="BI20103"/>
      <c r="BJ20103"/>
      <c r="BK20103"/>
      <c r="BL20103"/>
      <c r="BM20103"/>
      <c r="BN20103"/>
    </row>
    <row r="20104" spans="61:66" x14ac:dyDescent="0.25">
      <c r="BI20104"/>
      <c r="BJ20104"/>
      <c r="BK20104"/>
      <c r="BL20104"/>
      <c r="BM20104"/>
      <c r="BN20104"/>
    </row>
    <row r="20105" spans="61:66" x14ac:dyDescent="0.25">
      <c r="BI20105"/>
      <c r="BJ20105"/>
      <c r="BK20105"/>
      <c r="BL20105"/>
      <c r="BM20105"/>
      <c r="BN20105"/>
    </row>
    <row r="20106" spans="61:66" x14ac:dyDescent="0.25">
      <c r="BI20106"/>
      <c r="BJ20106"/>
      <c r="BK20106"/>
      <c r="BL20106"/>
      <c r="BM20106"/>
      <c r="BN20106"/>
    </row>
    <row r="20107" spans="61:66" x14ac:dyDescent="0.25">
      <c r="BI20107"/>
      <c r="BJ20107"/>
      <c r="BK20107"/>
      <c r="BL20107"/>
      <c r="BM20107"/>
      <c r="BN20107"/>
    </row>
    <row r="20108" spans="61:66" x14ac:dyDescent="0.25">
      <c r="BI20108"/>
      <c r="BJ20108"/>
      <c r="BK20108"/>
      <c r="BL20108"/>
      <c r="BM20108"/>
      <c r="BN20108"/>
    </row>
    <row r="20109" spans="61:66" x14ac:dyDescent="0.25">
      <c r="BI20109"/>
      <c r="BJ20109"/>
      <c r="BK20109"/>
      <c r="BL20109"/>
      <c r="BM20109"/>
      <c r="BN20109"/>
    </row>
    <row r="20110" spans="61:66" x14ac:dyDescent="0.25">
      <c r="BI20110"/>
      <c r="BJ20110"/>
      <c r="BK20110"/>
      <c r="BL20110"/>
      <c r="BM20110"/>
      <c r="BN20110"/>
    </row>
    <row r="20111" spans="61:66" x14ac:dyDescent="0.25">
      <c r="BI20111"/>
      <c r="BJ20111"/>
      <c r="BK20111"/>
      <c r="BL20111"/>
      <c r="BM20111"/>
      <c r="BN20111"/>
    </row>
    <row r="20112" spans="61:66" x14ac:dyDescent="0.25">
      <c r="BI20112"/>
      <c r="BJ20112"/>
      <c r="BK20112"/>
      <c r="BL20112"/>
      <c r="BM20112"/>
      <c r="BN20112"/>
    </row>
    <row r="20113" spans="61:66" x14ac:dyDescent="0.25">
      <c r="BI20113"/>
      <c r="BJ20113"/>
      <c r="BK20113"/>
      <c r="BL20113"/>
      <c r="BM20113"/>
      <c r="BN20113"/>
    </row>
    <row r="20114" spans="61:66" x14ac:dyDescent="0.25">
      <c r="BI20114"/>
      <c r="BJ20114"/>
      <c r="BK20114"/>
      <c r="BL20114"/>
      <c r="BM20114"/>
      <c r="BN20114"/>
    </row>
    <row r="20115" spans="61:66" x14ac:dyDescent="0.25">
      <c r="BI20115"/>
      <c r="BJ20115"/>
      <c r="BK20115"/>
      <c r="BL20115"/>
      <c r="BM20115"/>
      <c r="BN20115"/>
    </row>
    <row r="20116" spans="61:66" x14ac:dyDescent="0.25">
      <c r="BI20116"/>
      <c r="BJ20116"/>
      <c r="BK20116"/>
      <c r="BL20116"/>
      <c r="BM20116"/>
      <c r="BN20116"/>
    </row>
    <row r="20117" spans="61:66" x14ac:dyDescent="0.25">
      <c r="BI20117"/>
      <c r="BJ20117"/>
      <c r="BK20117"/>
      <c r="BL20117"/>
      <c r="BM20117"/>
      <c r="BN20117"/>
    </row>
    <row r="20118" spans="61:66" x14ac:dyDescent="0.25">
      <c r="BI20118"/>
      <c r="BJ20118"/>
      <c r="BK20118"/>
      <c r="BL20118"/>
      <c r="BM20118"/>
      <c r="BN20118"/>
    </row>
    <row r="20119" spans="61:66" x14ac:dyDescent="0.25">
      <c r="BI20119"/>
      <c r="BJ20119"/>
      <c r="BK20119"/>
      <c r="BL20119"/>
      <c r="BM20119"/>
      <c r="BN20119"/>
    </row>
    <row r="20120" spans="61:66" x14ac:dyDescent="0.25">
      <c r="BI20120"/>
      <c r="BJ20120"/>
      <c r="BK20120"/>
      <c r="BL20120"/>
      <c r="BM20120"/>
      <c r="BN20120"/>
    </row>
    <row r="20121" spans="61:66" x14ac:dyDescent="0.25">
      <c r="BI20121"/>
      <c r="BJ20121"/>
      <c r="BK20121"/>
      <c r="BL20121"/>
      <c r="BM20121"/>
      <c r="BN20121"/>
    </row>
    <row r="20122" spans="61:66" x14ac:dyDescent="0.25">
      <c r="BI20122"/>
      <c r="BJ20122"/>
      <c r="BK20122"/>
      <c r="BL20122"/>
      <c r="BM20122"/>
      <c r="BN20122"/>
    </row>
    <row r="20123" spans="61:66" x14ac:dyDescent="0.25">
      <c r="BI20123"/>
      <c r="BJ20123"/>
      <c r="BK20123"/>
      <c r="BL20123"/>
      <c r="BM20123"/>
      <c r="BN20123"/>
    </row>
    <row r="20124" spans="61:66" x14ac:dyDescent="0.25">
      <c r="BI20124"/>
      <c r="BJ20124"/>
      <c r="BK20124"/>
      <c r="BL20124"/>
      <c r="BM20124"/>
      <c r="BN20124"/>
    </row>
    <row r="20125" spans="61:66" x14ac:dyDescent="0.25">
      <c r="BI20125"/>
      <c r="BJ20125"/>
      <c r="BK20125"/>
      <c r="BL20125"/>
      <c r="BM20125"/>
      <c r="BN20125"/>
    </row>
    <row r="20126" spans="61:66" x14ac:dyDescent="0.25">
      <c r="BI20126"/>
      <c r="BJ20126"/>
      <c r="BK20126"/>
      <c r="BL20126"/>
      <c r="BM20126"/>
      <c r="BN20126"/>
    </row>
    <row r="20127" spans="61:66" x14ac:dyDescent="0.25">
      <c r="BI20127"/>
      <c r="BJ20127"/>
      <c r="BK20127"/>
      <c r="BL20127"/>
      <c r="BM20127"/>
      <c r="BN20127"/>
    </row>
    <row r="20128" spans="61:66" x14ac:dyDescent="0.25">
      <c r="BI20128"/>
      <c r="BJ20128"/>
      <c r="BK20128"/>
      <c r="BL20128"/>
      <c r="BM20128"/>
      <c r="BN20128"/>
    </row>
    <row r="20129" spans="61:66" x14ac:dyDescent="0.25">
      <c r="BI20129"/>
      <c r="BJ20129"/>
      <c r="BK20129"/>
      <c r="BL20129"/>
      <c r="BM20129"/>
      <c r="BN20129"/>
    </row>
    <row r="20130" spans="61:66" x14ac:dyDescent="0.25">
      <c r="BI20130"/>
      <c r="BJ20130"/>
      <c r="BK20130"/>
      <c r="BL20130"/>
      <c r="BM20130"/>
      <c r="BN20130"/>
    </row>
    <row r="20131" spans="61:66" x14ac:dyDescent="0.25">
      <c r="BI20131"/>
      <c r="BJ20131"/>
      <c r="BK20131"/>
      <c r="BL20131"/>
      <c r="BM20131"/>
      <c r="BN20131"/>
    </row>
    <row r="20132" spans="61:66" x14ac:dyDescent="0.25">
      <c r="BI20132"/>
      <c r="BJ20132"/>
      <c r="BK20132"/>
      <c r="BL20132"/>
      <c r="BM20132"/>
      <c r="BN20132"/>
    </row>
    <row r="20133" spans="61:66" x14ac:dyDescent="0.25">
      <c r="BI20133"/>
      <c r="BJ20133"/>
      <c r="BK20133"/>
      <c r="BL20133"/>
      <c r="BM20133"/>
      <c r="BN20133"/>
    </row>
    <row r="20134" spans="61:66" x14ac:dyDescent="0.25">
      <c r="BI20134"/>
      <c r="BJ20134"/>
      <c r="BK20134"/>
      <c r="BL20134"/>
      <c r="BM20134"/>
      <c r="BN20134"/>
    </row>
    <row r="20135" spans="61:66" x14ac:dyDescent="0.25">
      <c r="BI20135"/>
      <c r="BJ20135"/>
      <c r="BK20135"/>
      <c r="BL20135"/>
      <c r="BM20135"/>
      <c r="BN20135"/>
    </row>
    <row r="20136" spans="61:66" x14ac:dyDescent="0.25">
      <c r="BI20136"/>
      <c r="BJ20136"/>
      <c r="BK20136"/>
      <c r="BL20136"/>
      <c r="BM20136"/>
      <c r="BN20136"/>
    </row>
    <row r="20137" spans="61:66" x14ac:dyDescent="0.25">
      <c r="BI20137"/>
      <c r="BJ20137"/>
      <c r="BK20137"/>
      <c r="BL20137"/>
      <c r="BM20137"/>
      <c r="BN20137"/>
    </row>
    <row r="20138" spans="61:66" x14ac:dyDescent="0.25">
      <c r="BI20138"/>
      <c r="BJ20138"/>
      <c r="BK20138"/>
      <c r="BL20138"/>
      <c r="BM20138"/>
      <c r="BN20138"/>
    </row>
    <row r="20139" spans="61:66" x14ac:dyDescent="0.25">
      <c r="BI20139"/>
      <c r="BJ20139"/>
      <c r="BK20139"/>
      <c r="BL20139"/>
      <c r="BM20139"/>
      <c r="BN20139"/>
    </row>
    <row r="20140" spans="61:66" x14ac:dyDescent="0.25">
      <c r="BI20140"/>
      <c r="BJ20140"/>
      <c r="BK20140"/>
      <c r="BL20140"/>
      <c r="BM20140"/>
      <c r="BN20140"/>
    </row>
    <row r="20141" spans="61:66" x14ac:dyDescent="0.25">
      <c r="BI20141"/>
      <c r="BJ20141"/>
      <c r="BK20141"/>
      <c r="BL20141"/>
      <c r="BM20141"/>
      <c r="BN20141"/>
    </row>
    <row r="20142" spans="61:66" x14ac:dyDescent="0.25">
      <c r="BI20142"/>
      <c r="BJ20142"/>
      <c r="BK20142"/>
      <c r="BL20142"/>
      <c r="BM20142"/>
      <c r="BN20142"/>
    </row>
    <row r="20143" spans="61:66" x14ac:dyDescent="0.25">
      <c r="BI20143"/>
      <c r="BJ20143"/>
      <c r="BK20143"/>
      <c r="BL20143"/>
      <c r="BM20143"/>
      <c r="BN20143"/>
    </row>
    <row r="20144" spans="61:66" x14ac:dyDescent="0.25">
      <c r="BI20144"/>
      <c r="BJ20144"/>
      <c r="BK20144"/>
      <c r="BL20144"/>
      <c r="BM20144"/>
      <c r="BN20144"/>
    </row>
    <row r="20145" spans="61:66" x14ac:dyDescent="0.25">
      <c r="BI20145"/>
      <c r="BJ20145"/>
      <c r="BK20145"/>
      <c r="BL20145"/>
      <c r="BM20145"/>
      <c r="BN20145"/>
    </row>
    <row r="20146" spans="61:66" x14ac:dyDescent="0.25">
      <c r="BI20146"/>
      <c r="BJ20146"/>
      <c r="BK20146"/>
      <c r="BL20146"/>
      <c r="BM20146"/>
      <c r="BN20146"/>
    </row>
    <row r="20147" spans="61:66" x14ac:dyDescent="0.25">
      <c r="BI20147"/>
      <c r="BJ20147"/>
      <c r="BK20147"/>
      <c r="BL20147"/>
      <c r="BM20147"/>
      <c r="BN20147"/>
    </row>
    <row r="20148" spans="61:66" x14ac:dyDescent="0.25">
      <c r="BI20148"/>
      <c r="BJ20148"/>
      <c r="BK20148"/>
      <c r="BL20148"/>
      <c r="BM20148"/>
      <c r="BN20148"/>
    </row>
    <row r="20149" spans="61:66" x14ac:dyDescent="0.25">
      <c r="BI20149"/>
      <c r="BJ20149"/>
      <c r="BK20149"/>
      <c r="BL20149"/>
      <c r="BM20149"/>
      <c r="BN20149"/>
    </row>
    <row r="20150" spans="61:66" x14ac:dyDescent="0.25">
      <c r="BI20150"/>
      <c r="BJ20150"/>
      <c r="BK20150"/>
      <c r="BL20150"/>
      <c r="BM20150"/>
      <c r="BN20150"/>
    </row>
    <row r="20151" spans="61:66" x14ac:dyDescent="0.25">
      <c r="BI20151"/>
      <c r="BJ20151"/>
      <c r="BK20151"/>
      <c r="BL20151"/>
      <c r="BM20151"/>
      <c r="BN20151"/>
    </row>
    <row r="20152" spans="61:66" x14ac:dyDescent="0.25">
      <c r="BI20152"/>
      <c r="BJ20152"/>
      <c r="BK20152"/>
      <c r="BL20152"/>
      <c r="BM20152"/>
      <c r="BN20152"/>
    </row>
    <row r="20153" spans="61:66" x14ac:dyDescent="0.25">
      <c r="BI20153"/>
      <c r="BJ20153"/>
      <c r="BK20153"/>
      <c r="BL20153"/>
      <c r="BM20153"/>
      <c r="BN20153"/>
    </row>
    <row r="20154" spans="61:66" x14ac:dyDescent="0.25">
      <c r="BI20154"/>
      <c r="BJ20154"/>
      <c r="BK20154"/>
      <c r="BL20154"/>
      <c r="BM20154"/>
      <c r="BN20154"/>
    </row>
    <row r="20155" spans="61:66" x14ac:dyDescent="0.25">
      <c r="BI20155"/>
      <c r="BJ20155"/>
      <c r="BK20155"/>
      <c r="BL20155"/>
      <c r="BM20155"/>
      <c r="BN20155"/>
    </row>
    <row r="20156" spans="61:66" x14ac:dyDescent="0.25">
      <c r="BI20156"/>
      <c r="BJ20156"/>
      <c r="BK20156"/>
      <c r="BL20156"/>
      <c r="BM20156"/>
      <c r="BN20156"/>
    </row>
    <row r="20157" spans="61:66" x14ac:dyDescent="0.25">
      <c r="BI20157"/>
      <c r="BJ20157"/>
      <c r="BK20157"/>
      <c r="BL20157"/>
      <c r="BM20157"/>
      <c r="BN20157"/>
    </row>
    <row r="20158" spans="61:66" x14ac:dyDescent="0.25">
      <c r="BI20158"/>
      <c r="BJ20158"/>
      <c r="BK20158"/>
      <c r="BL20158"/>
      <c r="BM20158"/>
      <c r="BN20158"/>
    </row>
    <row r="20159" spans="61:66" x14ac:dyDescent="0.25">
      <c r="BI20159"/>
      <c r="BJ20159"/>
      <c r="BK20159"/>
      <c r="BL20159"/>
      <c r="BM20159"/>
      <c r="BN20159"/>
    </row>
    <row r="20160" spans="61:66" x14ac:dyDescent="0.25">
      <c r="BI20160"/>
      <c r="BJ20160"/>
      <c r="BK20160"/>
      <c r="BL20160"/>
      <c r="BM20160"/>
      <c r="BN20160"/>
    </row>
    <row r="20161" spans="61:66" x14ac:dyDescent="0.25">
      <c r="BI20161"/>
      <c r="BJ20161"/>
      <c r="BK20161"/>
      <c r="BL20161"/>
      <c r="BM20161"/>
      <c r="BN20161"/>
    </row>
    <row r="20162" spans="61:66" x14ac:dyDescent="0.25">
      <c r="BI20162"/>
      <c r="BJ20162"/>
      <c r="BK20162"/>
      <c r="BL20162"/>
      <c r="BM20162"/>
      <c r="BN20162"/>
    </row>
    <row r="20163" spans="61:66" x14ac:dyDescent="0.25">
      <c r="BI20163"/>
      <c r="BJ20163"/>
      <c r="BK20163"/>
      <c r="BL20163"/>
      <c r="BM20163"/>
      <c r="BN20163"/>
    </row>
    <row r="20164" spans="61:66" x14ac:dyDescent="0.25">
      <c r="BI20164"/>
      <c r="BJ20164"/>
      <c r="BK20164"/>
      <c r="BL20164"/>
      <c r="BM20164"/>
      <c r="BN20164"/>
    </row>
    <row r="20165" spans="61:66" x14ac:dyDescent="0.25">
      <c r="BI20165"/>
      <c r="BJ20165"/>
      <c r="BK20165"/>
      <c r="BL20165"/>
      <c r="BM20165"/>
      <c r="BN20165"/>
    </row>
    <row r="20166" spans="61:66" x14ac:dyDescent="0.25">
      <c r="BI20166"/>
      <c r="BJ20166"/>
      <c r="BK20166"/>
      <c r="BL20166"/>
      <c r="BM20166"/>
      <c r="BN20166"/>
    </row>
    <row r="20167" spans="61:66" x14ac:dyDescent="0.25">
      <c r="BI20167"/>
      <c r="BJ20167"/>
      <c r="BK20167"/>
      <c r="BL20167"/>
      <c r="BM20167"/>
      <c r="BN20167"/>
    </row>
    <row r="20168" spans="61:66" x14ac:dyDescent="0.25">
      <c r="BI20168"/>
      <c r="BJ20168"/>
      <c r="BK20168"/>
      <c r="BL20168"/>
      <c r="BM20168"/>
      <c r="BN20168"/>
    </row>
    <row r="20169" spans="61:66" x14ac:dyDescent="0.25">
      <c r="BI20169"/>
      <c r="BJ20169"/>
      <c r="BK20169"/>
      <c r="BL20169"/>
      <c r="BM20169"/>
      <c r="BN20169"/>
    </row>
    <row r="20170" spans="61:66" x14ac:dyDescent="0.25">
      <c r="BI20170"/>
      <c r="BJ20170"/>
      <c r="BK20170"/>
      <c r="BL20170"/>
      <c r="BM20170"/>
      <c r="BN20170"/>
    </row>
    <row r="20171" spans="61:66" x14ac:dyDescent="0.25">
      <c r="BI20171"/>
      <c r="BJ20171"/>
      <c r="BK20171"/>
      <c r="BL20171"/>
      <c r="BM20171"/>
      <c r="BN20171"/>
    </row>
    <row r="20172" spans="61:66" x14ac:dyDescent="0.25">
      <c r="BI20172"/>
      <c r="BJ20172"/>
      <c r="BK20172"/>
      <c r="BL20172"/>
      <c r="BM20172"/>
      <c r="BN20172"/>
    </row>
    <row r="20173" spans="61:66" x14ac:dyDescent="0.25">
      <c r="BI20173"/>
      <c r="BJ20173"/>
      <c r="BK20173"/>
      <c r="BL20173"/>
      <c r="BM20173"/>
      <c r="BN20173"/>
    </row>
    <row r="20174" spans="61:66" x14ac:dyDescent="0.25">
      <c r="BI20174"/>
      <c r="BJ20174"/>
      <c r="BK20174"/>
      <c r="BL20174"/>
      <c r="BM20174"/>
      <c r="BN20174"/>
    </row>
    <row r="20175" spans="61:66" x14ac:dyDescent="0.25">
      <c r="BI20175"/>
      <c r="BJ20175"/>
      <c r="BK20175"/>
      <c r="BL20175"/>
      <c r="BM20175"/>
      <c r="BN20175"/>
    </row>
    <row r="20176" spans="61:66" x14ac:dyDescent="0.25">
      <c r="BI20176"/>
      <c r="BJ20176"/>
      <c r="BK20176"/>
      <c r="BL20176"/>
      <c r="BM20176"/>
      <c r="BN20176"/>
    </row>
    <row r="20177" spans="61:66" x14ac:dyDescent="0.25">
      <c r="BI20177"/>
      <c r="BJ20177"/>
      <c r="BK20177"/>
      <c r="BL20177"/>
      <c r="BM20177"/>
      <c r="BN20177"/>
    </row>
    <row r="20178" spans="61:66" x14ac:dyDescent="0.25">
      <c r="BI20178"/>
      <c r="BJ20178"/>
      <c r="BK20178"/>
      <c r="BL20178"/>
      <c r="BM20178"/>
      <c r="BN20178"/>
    </row>
    <row r="20179" spans="61:66" x14ac:dyDescent="0.25">
      <c r="BI20179"/>
      <c r="BJ20179"/>
      <c r="BK20179"/>
      <c r="BL20179"/>
      <c r="BM20179"/>
      <c r="BN20179"/>
    </row>
    <row r="20180" spans="61:66" x14ac:dyDescent="0.25">
      <c r="BI20180"/>
      <c r="BJ20180"/>
      <c r="BK20180"/>
      <c r="BL20180"/>
      <c r="BM20180"/>
      <c r="BN20180"/>
    </row>
    <row r="20181" spans="61:66" x14ac:dyDescent="0.25">
      <c r="BI20181"/>
      <c r="BJ20181"/>
      <c r="BK20181"/>
      <c r="BL20181"/>
      <c r="BM20181"/>
      <c r="BN20181"/>
    </row>
    <row r="20182" spans="61:66" x14ac:dyDescent="0.25">
      <c r="BI20182"/>
      <c r="BJ20182"/>
      <c r="BK20182"/>
      <c r="BL20182"/>
      <c r="BM20182"/>
      <c r="BN20182"/>
    </row>
    <row r="20183" spans="61:66" x14ac:dyDescent="0.25">
      <c r="BI20183"/>
      <c r="BJ20183"/>
      <c r="BK20183"/>
      <c r="BL20183"/>
      <c r="BM20183"/>
      <c r="BN20183"/>
    </row>
    <row r="20184" spans="61:66" x14ac:dyDescent="0.25">
      <c r="BI20184"/>
      <c r="BJ20184"/>
      <c r="BK20184"/>
      <c r="BL20184"/>
      <c r="BM20184"/>
      <c r="BN20184"/>
    </row>
    <row r="20185" spans="61:66" x14ac:dyDescent="0.25">
      <c r="BI20185"/>
      <c r="BJ20185"/>
      <c r="BK20185"/>
      <c r="BL20185"/>
      <c r="BM20185"/>
      <c r="BN20185"/>
    </row>
    <row r="20186" spans="61:66" x14ac:dyDescent="0.25">
      <c r="BI20186"/>
      <c r="BJ20186"/>
      <c r="BK20186"/>
      <c r="BL20186"/>
      <c r="BM20186"/>
      <c r="BN20186"/>
    </row>
    <row r="20187" spans="61:66" x14ac:dyDescent="0.25">
      <c r="BI20187"/>
      <c r="BJ20187"/>
      <c r="BK20187"/>
      <c r="BL20187"/>
      <c r="BM20187"/>
      <c r="BN20187"/>
    </row>
    <row r="20188" spans="61:66" x14ac:dyDescent="0.25">
      <c r="BI20188"/>
      <c r="BJ20188"/>
      <c r="BK20188"/>
      <c r="BL20188"/>
      <c r="BM20188"/>
      <c r="BN20188"/>
    </row>
    <row r="20189" spans="61:66" x14ac:dyDescent="0.25">
      <c r="BI20189"/>
      <c r="BJ20189"/>
      <c r="BK20189"/>
      <c r="BL20189"/>
      <c r="BM20189"/>
      <c r="BN20189"/>
    </row>
    <row r="20190" spans="61:66" x14ac:dyDescent="0.25">
      <c r="BI20190"/>
      <c r="BJ20190"/>
      <c r="BK20190"/>
      <c r="BL20190"/>
      <c r="BM20190"/>
      <c r="BN20190"/>
    </row>
    <row r="20191" spans="61:66" x14ac:dyDescent="0.25">
      <c r="BI20191"/>
      <c r="BJ20191"/>
      <c r="BK20191"/>
      <c r="BL20191"/>
      <c r="BM20191"/>
      <c r="BN20191"/>
    </row>
    <row r="20192" spans="61:66" x14ac:dyDescent="0.25">
      <c r="BI20192"/>
      <c r="BJ20192"/>
      <c r="BK20192"/>
      <c r="BL20192"/>
      <c r="BM20192"/>
      <c r="BN20192"/>
    </row>
    <row r="20193" spans="61:66" x14ac:dyDescent="0.25">
      <c r="BI20193"/>
      <c r="BJ20193"/>
      <c r="BK20193"/>
      <c r="BL20193"/>
      <c r="BM20193"/>
      <c r="BN20193"/>
    </row>
    <row r="20194" spans="61:66" x14ac:dyDescent="0.25">
      <c r="BI20194"/>
      <c r="BJ20194"/>
      <c r="BK20194"/>
      <c r="BL20194"/>
      <c r="BM20194"/>
      <c r="BN20194"/>
    </row>
    <row r="20195" spans="61:66" x14ac:dyDescent="0.25">
      <c r="BI20195"/>
      <c r="BJ20195"/>
      <c r="BK20195"/>
      <c r="BL20195"/>
      <c r="BM20195"/>
      <c r="BN20195"/>
    </row>
    <row r="20196" spans="61:66" x14ac:dyDescent="0.25">
      <c r="BI20196"/>
      <c r="BJ20196"/>
      <c r="BK20196"/>
      <c r="BL20196"/>
      <c r="BM20196"/>
      <c r="BN20196"/>
    </row>
    <row r="20197" spans="61:66" x14ac:dyDescent="0.25">
      <c r="BI20197"/>
      <c r="BJ20197"/>
      <c r="BK20197"/>
      <c r="BL20197"/>
      <c r="BM20197"/>
      <c r="BN20197"/>
    </row>
    <row r="20198" spans="61:66" x14ac:dyDescent="0.25">
      <c r="BI20198"/>
      <c r="BJ20198"/>
      <c r="BK20198"/>
      <c r="BL20198"/>
      <c r="BM20198"/>
      <c r="BN20198"/>
    </row>
    <row r="20199" spans="61:66" x14ac:dyDescent="0.25">
      <c r="BI20199"/>
      <c r="BJ20199"/>
      <c r="BK20199"/>
      <c r="BL20199"/>
      <c r="BM20199"/>
      <c r="BN20199"/>
    </row>
    <row r="20200" spans="61:66" x14ac:dyDescent="0.25">
      <c r="BI20200"/>
      <c r="BJ20200"/>
      <c r="BK20200"/>
      <c r="BL20200"/>
      <c r="BM20200"/>
      <c r="BN20200"/>
    </row>
    <row r="20201" spans="61:66" x14ac:dyDescent="0.25">
      <c r="BI20201"/>
      <c r="BJ20201"/>
      <c r="BK20201"/>
      <c r="BL20201"/>
      <c r="BM20201"/>
      <c r="BN20201"/>
    </row>
    <row r="20202" spans="61:66" x14ac:dyDescent="0.25">
      <c r="BI20202"/>
      <c r="BJ20202"/>
      <c r="BK20202"/>
      <c r="BL20202"/>
      <c r="BM20202"/>
      <c r="BN20202"/>
    </row>
    <row r="20203" spans="61:66" x14ac:dyDescent="0.25">
      <c r="BI20203"/>
      <c r="BJ20203"/>
      <c r="BK20203"/>
      <c r="BL20203"/>
      <c r="BM20203"/>
      <c r="BN20203"/>
    </row>
    <row r="20204" spans="61:66" x14ac:dyDescent="0.25">
      <c r="BI20204"/>
      <c r="BJ20204"/>
      <c r="BK20204"/>
      <c r="BL20204"/>
      <c r="BM20204"/>
      <c r="BN20204"/>
    </row>
    <row r="20205" spans="61:66" x14ac:dyDescent="0.25">
      <c r="BI20205"/>
      <c r="BJ20205"/>
      <c r="BK20205"/>
      <c r="BL20205"/>
      <c r="BM20205"/>
      <c r="BN20205"/>
    </row>
    <row r="20206" spans="61:66" x14ac:dyDescent="0.25">
      <c r="BI20206"/>
      <c r="BJ20206"/>
      <c r="BK20206"/>
      <c r="BL20206"/>
      <c r="BM20206"/>
      <c r="BN20206"/>
    </row>
    <row r="20207" spans="61:66" x14ac:dyDescent="0.25">
      <c r="BI20207"/>
      <c r="BJ20207"/>
      <c r="BK20207"/>
      <c r="BL20207"/>
      <c r="BM20207"/>
      <c r="BN20207"/>
    </row>
    <row r="20208" spans="61:66" x14ac:dyDescent="0.25">
      <c r="BI20208"/>
      <c r="BJ20208"/>
      <c r="BK20208"/>
      <c r="BL20208"/>
      <c r="BM20208"/>
      <c r="BN20208"/>
    </row>
    <row r="20209" spans="61:66" x14ac:dyDescent="0.25">
      <c r="BI20209"/>
      <c r="BJ20209"/>
      <c r="BK20209"/>
      <c r="BL20209"/>
      <c r="BM20209"/>
      <c r="BN20209"/>
    </row>
    <row r="20210" spans="61:66" x14ac:dyDescent="0.25">
      <c r="BI20210"/>
      <c r="BJ20210"/>
      <c r="BK20210"/>
      <c r="BL20210"/>
      <c r="BM20210"/>
      <c r="BN20210"/>
    </row>
    <row r="20211" spans="61:66" x14ac:dyDescent="0.25">
      <c r="BI20211"/>
      <c r="BJ20211"/>
      <c r="BK20211"/>
      <c r="BL20211"/>
      <c r="BM20211"/>
      <c r="BN20211"/>
    </row>
    <row r="20212" spans="61:66" x14ac:dyDescent="0.25">
      <c r="BI20212"/>
      <c r="BJ20212"/>
      <c r="BK20212"/>
      <c r="BL20212"/>
      <c r="BM20212"/>
      <c r="BN20212"/>
    </row>
    <row r="20213" spans="61:66" x14ac:dyDescent="0.25">
      <c r="BI20213"/>
      <c r="BJ20213"/>
      <c r="BK20213"/>
      <c r="BL20213"/>
      <c r="BM20213"/>
      <c r="BN20213"/>
    </row>
    <row r="20214" spans="61:66" x14ac:dyDescent="0.25">
      <c r="BI20214"/>
      <c r="BJ20214"/>
      <c r="BK20214"/>
      <c r="BL20214"/>
      <c r="BM20214"/>
      <c r="BN20214"/>
    </row>
    <row r="20215" spans="61:66" x14ac:dyDescent="0.25">
      <c r="BI20215"/>
      <c r="BJ20215"/>
      <c r="BK20215"/>
      <c r="BL20215"/>
      <c r="BM20215"/>
      <c r="BN20215"/>
    </row>
    <row r="20216" spans="61:66" x14ac:dyDescent="0.25">
      <c r="BI20216"/>
      <c r="BJ20216"/>
      <c r="BK20216"/>
      <c r="BL20216"/>
      <c r="BM20216"/>
      <c r="BN20216"/>
    </row>
    <row r="20217" spans="61:66" x14ac:dyDescent="0.25">
      <c r="BI20217"/>
      <c r="BJ20217"/>
      <c r="BK20217"/>
      <c r="BL20217"/>
      <c r="BM20217"/>
      <c r="BN20217"/>
    </row>
    <row r="20218" spans="61:66" x14ac:dyDescent="0.25">
      <c r="BI20218"/>
      <c r="BJ20218"/>
      <c r="BK20218"/>
      <c r="BL20218"/>
      <c r="BM20218"/>
      <c r="BN20218"/>
    </row>
    <row r="20219" spans="61:66" x14ac:dyDescent="0.25">
      <c r="BI20219"/>
      <c r="BJ20219"/>
      <c r="BK20219"/>
      <c r="BL20219"/>
      <c r="BM20219"/>
      <c r="BN20219"/>
    </row>
    <row r="20220" spans="61:66" x14ac:dyDescent="0.25">
      <c r="BI20220"/>
      <c r="BJ20220"/>
      <c r="BK20220"/>
      <c r="BL20220"/>
      <c r="BM20220"/>
      <c r="BN20220"/>
    </row>
    <row r="20221" spans="61:66" x14ac:dyDescent="0.25">
      <c r="BI20221"/>
      <c r="BJ20221"/>
      <c r="BK20221"/>
      <c r="BL20221"/>
      <c r="BM20221"/>
      <c r="BN20221"/>
    </row>
    <row r="20222" spans="61:66" x14ac:dyDescent="0.25">
      <c r="BI20222"/>
      <c r="BJ20222"/>
      <c r="BK20222"/>
      <c r="BL20222"/>
      <c r="BM20222"/>
      <c r="BN20222"/>
    </row>
    <row r="20223" spans="61:66" x14ac:dyDescent="0.25">
      <c r="BI20223"/>
      <c r="BJ20223"/>
      <c r="BK20223"/>
      <c r="BL20223"/>
      <c r="BM20223"/>
      <c r="BN20223"/>
    </row>
    <row r="20224" spans="61:66" x14ac:dyDescent="0.25">
      <c r="BI20224"/>
      <c r="BJ20224"/>
      <c r="BK20224"/>
      <c r="BL20224"/>
      <c r="BM20224"/>
      <c r="BN20224"/>
    </row>
    <row r="20225" spans="61:66" x14ac:dyDescent="0.25">
      <c r="BI20225"/>
      <c r="BJ20225"/>
      <c r="BK20225"/>
      <c r="BL20225"/>
      <c r="BM20225"/>
      <c r="BN20225"/>
    </row>
    <row r="20226" spans="61:66" x14ac:dyDescent="0.25">
      <c r="BI20226"/>
      <c r="BJ20226"/>
      <c r="BK20226"/>
      <c r="BL20226"/>
      <c r="BM20226"/>
      <c r="BN20226"/>
    </row>
    <row r="20227" spans="61:66" x14ac:dyDescent="0.25">
      <c r="BI20227"/>
      <c r="BJ20227"/>
      <c r="BK20227"/>
      <c r="BL20227"/>
      <c r="BM20227"/>
      <c r="BN20227"/>
    </row>
    <row r="20228" spans="61:66" x14ac:dyDescent="0.25">
      <c r="BI20228"/>
      <c r="BJ20228"/>
      <c r="BK20228"/>
      <c r="BL20228"/>
      <c r="BM20228"/>
      <c r="BN20228"/>
    </row>
    <row r="20229" spans="61:66" x14ac:dyDescent="0.25">
      <c r="BI20229"/>
      <c r="BJ20229"/>
      <c r="BK20229"/>
      <c r="BL20229"/>
      <c r="BM20229"/>
      <c r="BN20229"/>
    </row>
    <row r="20230" spans="61:66" x14ac:dyDescent="0.25">
      <c r="BI20230"/>
      <c r="BJ20230"/>
      <c r="BK20230"/>
      <c r="BL20230"/>
      <c r="BM20230"/>
      <c r="BN20230"/>
    </row>
    <row r="20231" spans="61:66" x14ac:dyDescent="0.25">
      <c r="BI20231"/>
      <c r="BJ20231"/>
      <c r="BK20231"/>
      <c r="BL20231"/>
      <c r="BM20231"/>
      <c r="BN20231"/>
    </row>
    <row r="20232" spans="61:66" x14ac:dyDescent="0.25">
      <c r="BI20232"/>
      <c r="BJ20232"/>
      <c r="BK20232"/>
      <c r="BL20232"/>
      <c r="BM20232"/>
      <c r="BN20232"/>
    </row>
    <row r="20233" spans="61:66" x14ac:dyDescent="0.25">
      <c r="BI20233"/>
      <c r="BJ20233"/>
      <c r="BK20233"/>
      <c r="BL20233"/>
      <c r="BM20233"/>
      <c r="BN20233"/>
    </row>
    <row r="20234" spans="61:66" x14ac:dyDescent="0.25">
      <c r="BI20234"/>
      <c r="BJ20234"/>
      <c r="BK20234"/>
      <c r="BL20234"/>
      <c r="BM20234"/>
      <c r="BN20234"/>
    </row>
    <row r="20235" spans="61:66" x14ac:dyDescent="0.25">
      <c r="BI20235"/>
      <c r="BJ20235"/>
      <c r="BK20235"/>
      <c r="BL20235"/>
      <c r="BM20235"/>
      <c r="BN20235"/>
    </row>
    <row r="20236" spans="61:66" x14ac:dyDescent="0.25">
      <c r="BI20236"/>
      <c r="BJ20236"/>
      <c r="BK20236"/>
      <c r="BL20236"/>
      <c r="BM20236"/>
      <c r="BN20236"/>
    </row>
    <row r="20237" spans="61:66" x14ac:dyDescent="0.25">
      <c r="BI20237"/>
      <c r="BJ20237"/>
      <c r="BK20237"/>
      <c r="BL20237"/>
      <c r="BM20237"/>
      <c r="BN20237"/>
    </row>
    <row r="20238" spans="61:66" x14ac:dyDescent="0.25">
      <c r="BI20238"/>
      <c r="BJ20238"/>
      <c r="BK20238"/>
      <c r="BL20238"/>
      <c r="BM20238"/>
      <c r="BN20238"/>
    </row>
    <row r="20239" spans="61:66" x14ac:dyDescent="0.25">
      <c r="BI20239"/>
      <c r="BJ20239"/>
      <c r="BK20239"/>
      <c r="BL20239"/>
      <c r="BM20239"/>
      <c r="BN20239"/>
    </row>
    <row r="20240" spans="61:66" x14ac:dyDescent="0.25">
      <c r="BI20240"/>
      <c r="BJ20240"/>
      <c r="BK20240"/>
      <c r="BL20240"/>
      <c r="BM20240"/>
      <c r="BN20240"/>
    </row>
    <row r="20241" spans="61:66" x14ac:dyDescent="0.25">
      <c r="BI20241"/>
      <c r="BJ20241"/>
      <c r="BK20241"/>
      <c r="BL20241"/>
      <c r="BM20241"/>
      <c r="BN20241"/>
    </row>
    <row r="20242" spans="61:66" x14ac:dyDescent="0.25">
      <c r="BI20242"/>
      <c r="BJ20242"/>
      <c r="BK20242"/>
      <c r="BL20242"/>
      <c r="BM20242"/>
      <c r="BN20242"/>
    </row>
    <row r="20243" spans="61:66" x14ac:dyDescent="0.25">
      <c r="BI20243"/>
      <c r="BJ20243"/>
      <c r="BK20243"/>
      <c r="BL20243"/>
      <c r="BM20243"/>
      <c r="BN20243"/>
    </row>
    <row r="20244" spans="61:66" x14ac:dyDescent="0.25">
      <c r="BI20244"/>
      <c r="BJ20244"/>
      <c r="BK20244"/>
      <c r="BL20244"/>
      <c r="BM20244"/>
      <c r="BN20244"/>
    </row>
    <row r="20245" spans="61:66" x14ac:dyDescent="0.25">
      <c r="BI20245"/>
      <c r="BJ20245"/>
      <c r="BK20245"/>
      <c r="BL20245"/>
      <c r="BM20245"/>
      <c r="BN20245"/>
    </row>
    <row r="20246" spans="61:66" x14ac:dyDescent="0.25">
      <c r="BI20246"/>
      <c r="BJ20246"/>
      <c r="BK20246"/>
      <c r="BL20246"/>
      <c r="BM20246"/>
      <c r="BN20246"/>
    </row>
    <row r="20247" spans="61:66" x14ac:dyDescent="0.25">
      <c r="BI20247"/>
      <c r="BJ20247"/>
      <c r="BK20247"/>
      <c r="BL20247"/>
      <c r="BM20247"/>
      <c r="BN20247"/>
    </row>
    <row r="20248" spans="61:66" x14ac:dyDescent="0.25">
      <c r="BI20248"/>
      <c r="BJ20248"/>
      <c r="BK20248"/>
      <c r="BL20248"/>
      <c r="BM20248"/>
      <c r="BN20248"/>
    </row>
    <row r="20249" spans="61:66" x14ac:dyDescent="0.25">
      <c r="BI20249"/>
      <c r="BJ20249"/>
      <c r="BK20249"/>
      <c r="BL20249"/>
      <c r="BM20249"/>
      <c r="BN20249"/>
    </row>
    <row r="20250" spans="61:66" x14ac:dyDescent="0.25">
      <c r="BI20250"/>
      <c r="BJ20250"/>
      <c r="BK20250"/>
      <c r="BL20250"/>
      <c r="BM20250"/>
      <c r="BN20250"/>
    </row>
    <row r="20251" spans="61:66" x14ac:dyDescent="0.25">
      <c r="BI20251"/>
      <c r="BJ20251"/>
      <c r="BK20251"/>
      <c r="BL20251"/>
      <c r="BM20251"/>
      <c r="BN20251"/>
    </row>
    <row r="20252" spans="61:66" x14ac:dyDescent="0.25">
      <c r="BI20252"/>
      <c r="BJ20252"/>
      <c r="BK20252"/>
      <c r="BL20252"/>
      <c r="BM20252"/>
      <c r="BN20252"/>
    </row>
    <row r="20253" spans="61:66" x14ac:dyDescent="0.25">
      <c r="BI20253"/>
      <c r="BJ20253"/>
      <c r="BK20253"/>
      <c r="BL20253"/>
      <c r="BM20253"/>
      <c r="BN20253"/>
    </row>
    <row r="20254" spans="61:66" x14ac:dyDescent="0.25">
      <c r="BI20254"/>
      <c r="BJ20254"/>
      <c r="BK20254"/>
      <c r="BL20254"/>
      <c r="BM20254"/>
      <c r="BN20254"/>
    </row>
    <row r="20255" spans="61:66" x14ac:dyDescent="0.25">
      <c r="BI20255"/>
      <c r="BJ20255"/>
      <c r="BK20255"/>
      <c r="BL20255"/>
      <c r="BM20255"/>
      <c r="BN20255"/>
    </row>
    <row r="20256" spans="61:66" x14ac:dyDescent="0.25">
      <c r="BI20256"/>
      <c r="BJ20256"/>
      <c r="BK20256"/>
      <c r="BL20256"/>
      <c r="BM20256"/>
      <c r="BN20256"/>
    </row>
    <row r="20257" spans="61:66" x14ac:dyDescent="0.25">
      <c r="BI20257"/>
      <c r="BJ20257"/>
      <c r="BK20257"/>
      <c r="BL20257"/>
      <c r="BM20257"/>
      <c r="BN20257"/>
    </row>
    <row r="20258" spans="61:66" x14ac:dyDescent="0.25">
      <c r="BI20258"/>
      <c r="BJ20258"/>
      <c r="BK20258"/>
      <c r="BL20258"/>
      <c r="BM20258"/>
      <c r="BN20258"/>
    </row>
    <row r="20259" spans="61:66" x14ac:dyDescent="0.25">
      <c r="BI20259"/>
      <c r="BJ20259"/>
      <c r="BK20259"/>
      <c r="BL20259"/>
      <c r="BM20259"/>
      <c r="BN20259"/>
    </row>
    <row r="20260" spans="61:66" x14ac:dyDescent="0.25">
      <c r="BI20260"/>
      <c r="BJ20260"/>
      <c r="BK20260"/>
      <c r="BL20260"/>
      <c r="BM20260"/>
      <c r="BN20260"/>
    </row>
    <row r="20261" spans="61:66" x14ac:dyDescent="0.25">
      <c r="BI20261"/>
      <c r="BJ20261"/>
      <c r="BK20261"/>
      <c r="BL20261"/>
      <c r="BM20261"/>
      <c r="BN20261"/>
    </row>
    <row r="20262" spans="61:66" x14ac:dyDescent="0.25">
      <c r="BI20262"/>
      <c r="BJ20262"/>
      <c r="BK20262"/>
      <c r="BL20262"/>
      <c r="BM20262"/>
      <c r="BN20262"/>
    </row>
    <row r="20263" spans="61:66" x14ac:dyDescent="0.25">
      <c r="BI20263"/>
      <c r="BJ20263"/>
      <c r="BK20263"/>
      <c r="BL20263"/>
      <c r="BM20263"/>
      <c r="BN20263"/>
    </row>
    <row r="20264" spans="61:66" x14ac:dyDescent="0.25">
      <c r="BI20264"/>
      <c r="BJ20264"/>
      <c r="BK20264"/>
      <c r="BL20264"/>
      <c r="BM20264"/>
      <c r="BN20264"/>
    </row>
    <row r="20265" spans="61:66" x14ac:dyDescent="0.25">
      <c r="BI20265"/>
      <c r="BJ20265"/>
      <c r="BK20265"/>
      <c r="BL20265"/>
      <c r="BM20265"/>
      <c r="BN20265"/>
    </row>
    <row r="20266" spans="61:66" x14ac:dyDescent="0.25">
      <c r="BI20266"/>
      <c r="BJ20266"/>
      <c r="BK20266"/>
      <c r="BL20266"/>
      <c r="BM20266"/>
      <c r="BN20266"/>
    </row>
    <row r="20267" spans="61:66" x14ac:dyDescent="0.25">
      <c r="BI20267"/>
      <c r="BJ20267"/>
      <c r="BK20267"/>
      <c r="BL20267"/>
      <c r="BM20267"/>
      <c r="BN20267"/>
    </row>
    <row r="20268" spans="61:66" x14ac:dyDescent="0.25">
      <c r="BI20268"/>
      <c r="BJ20268"/>
      <c r="BK20268"/>
      <c r="BL20268"/>
      <c r="BM20268"/>
      <c r="BN20268"/>
    </row>
    <row r="20269" spans="61:66" x14ac:dyDescent="0.25">
      <c r="BI20269"/>
      <c r="BJ20269"/>
      <c r="BK20269"/>
      <c r="BL20269"/>
      <c r="BM20269"/>
      <c r="BN20269"/>
    </row>
    <row r="20270" spans="61:66" x14ac:dyDescent="0.25">
      <c r="BI20270"/>
      <c r="BJ20270"/>
      <c r="BK20270"/>
      <c r="BL20270"/>
      <c r="BM20270"/>
      <c r="BN20270"/>
    </row>
    <row r="20271" spans="61:66" x14ac:dyDescent="0.25">
      <c r="BI20271"/>
      <c r="BJ20271"/>
      <c r="BK20271"/>
      <c r="BL20271"/>
      <c r="BM20271"/>
      <c r="BN20271"/>
    </row>
    <row r="20272" spans="61:66" x14ac:dyDescent="0.25">
      <c r="BI20272"/>
      <c r="BJ20272"/>
      <c r="BK20272"/>
      <c r="BL20272"/>
      <c r="BM20272"/>
      <c r="BN20272"/>
    </row>
    <row r="20273" spans="61:66" x14ac:dyDescent="0.25">
      <c r="BI20273"/>
      <c r="BJ20273"/>
      <c r="BK20273"/>
      <c r="BL20273"/>
      <c r="BM20273"/>
      <c r="BN20273"/>
    </row>
    <row r="20274" spans="61:66" x14ac:dyDescent="0.25">
      <c r="BI20274"/>
      <c r="BJ20274"/>
      <c r="BK20274"/>
      <c r="BL20274"/>
      <c r="BM20274"/>
      <c r="BN20274"/>
    </row>
    <row r="20275" spans="61:66" x14ac:dyDescent="0.25">
      <c r="BI20275"/>
      <c r="BJ20275"/>
      <c r="BK20275"/>
      <c r="BL20275"/>
      <c r="BM20275"/>
      <c r="BN20275"/>
    </row>
    <row r="20276" spans="61:66" x14ac:dyDescent="0.25">
      <c r="BI20276"/>
      <c r="BJ20276"/>
      <c r="BK20276"/>
      <c r="BL20276"/>
      <c r="BM20276"/>
      <c r="BN20276"/>
    </row>
    <row r="20277" spans="61:66" x14ac:dyDescent="0.25">
      <c r="BI20277"/>
      <c r="BJ20277"/>
      <c r="BK20277"/>
      <c r="BL20277"/>
      <c r="BM20277"/>
      <c r="BN20277"/>
    </row>
    <row r="20278" spans="61:66" x14ac:dyDescent="0.25">
      <c r="BI20278"/>
      <c r="BJ20278"/>
      <c r="BK20278"/>
      <c r="BL20278"/>
      <c r="BM20278"/>
      <c r="BN20278"/>
    </row>
    <row r="20279" spans="61:66" x14ac:dyDescent="0.25">
      <c r="BI20279"/>
      <c r="BJ20279"/>
      <c r="BK20279"/>
      <c r="BL20279"/>
      <c r="BM20279"/>
      <c r="BN20279"/>
    </row>
    <row r="20280" spans="61:66" x14ac:dyDescent="0.25">
      <c r="BI20280"/>
      <c r="BJ20280"/>
      <c r="BK20280"/>
      <c r="BL20280"/>
      <c r="BM20280"/>
      <c r="BN20280"/>
    </row>
    <row r="20281" spans="61:66" x14ac:dyDescent="0.25">
      <c r="BI20281"/>
      <c r="BJ20281"/>
      <c r="BK20281"/>
      <c r="BL20281"/>
      <c r="BM20281"/>
      <c r="BN20281"/>
    </row>
    <row r="20282" spans="61:66" x14ac:dyDescent="0.25">
      <c r="BI20282"/>
      <c r="BJ20282"/>
      <c r="BK20282"/>
      <c r="BL20282"/>
      <c r="BM20282"/>
      <c r="BN20282"/>
    </row>
    <row r="20283" spans="61:66" x14ac:dyDescent="0.25">
      <c r="BI20283"/>
      <c r="BJ20283"/>
      <c r="BK20283"/>
      <c r="BL20283"/>
      <c r="BM20283"/>
      <c r="BN20283"/>
    </row>
    <row r="20284" spans="61:66" x14ac:dyDescent="0.25">
      <c r="BI20284"/>
      <c r="BJ20284"/>
      <c r="BK20284"/>
      <c r="BL20284"/>
      <c r="BM20284"/>
      <c r="BN20284"/>
    </row>
    <row r="20285" spans="61:66" x14ac:dyDescent="0.25">
      <c r="BI20285"/>
      <c r="BJ20285"/>
      <c r="BK20285"/>
      <c r="BL20285"/>
      <c r="BM20285"/>
      <c r="BN20285"/>
    </row>
    <row r="20286" spans="61:66" x14ac:dyDescent="0.25">
      <c r="BI20286"/>
      <c r="BJ20286"/>
      <c r="BK20286"/>
      <c r="BL20286"/>
      <c r="BM20286"/>
      <c r="BN20286"/>
    </row>
    <row r="20287" spans="61:66" x14ac:dyDescent="0.25">
      <c r="BI20287"/>
      <c r="BJ20287"/>
      <c r="BK20287"/>
      <c r="BL20287"/>
      <c r="BM20287"/>
      <c r="BN20287"/>
    </row>
    <row r="20288" spans="61:66" x14ac:dyDescent="0.25">
      <c r="BI20288"/>
      <c r="BJ20288"/>
      <c r="BK20288"/>
      <c r="BL20288"/>
      <c r="BM20288"/>
      <c r="BN20288"/>
    </row>
    <row r="20289" spans="61:66" x14ac:dyDescent="0.25">
      <c r="BI20289"/>
      <c r="BJ20289"/>
      <c r="BK20289"/>
      <c r="BL20289"/>
      <c r="BM20289"/>
      <c r="BN20289"/>
    </row>
    <row r="20290" spans="61:66" x14ac:dyDescent="0.25">
      <c r="BI20290"/>
      <c r="BJ20290"/>
      <c r="BK20290"/>
      <c r="BL20290"/>
      <c r="BM20290"/>
      <c r="BN20290"/>
    </row>
    <row r="20291" spans="61:66" x14ac:dyDescent="0.25">
      <c r="BI20291"/>
      <c r="BJ20291"/>
      <c r="BK20291"/>
      <c r="BL20291"/>
      <c r="BM20291"/>
      <c r="BN20291"/>
    </row>
    <row r="20292" spans="61:66" x14ac:dyDescent="0.25">
      <c r="BI20292"/>
      <c r="BJ20292"/>
      <c r="BK20292"/>
      <c r="BL20292"/>
      <c r="BM20292"/>
      <c r="BN20292"/>
    </row>
    <row r="20293" spans="61:66" x14ac:dyDescent="0.25">
      <c r="BI20293"/>
      <c r="BJ20293"/>
      <c r="BK20293"/>
      <c r="BL20293"/>
      <c r="BM20293"/>
      <c r="BN20293"/>
    </row>
    <row r="20294" spans="61:66" x14ac:dyDescent="0.25">
      <c r="BI20294"/>
      <c r="BJ20294"/>
      <c r="BK20294"/>
      <c r="BL20294"/>
      <c r="BM20294"/>
      <c r="BN20294"/>
    </row>
    <row r="20295" spans="61:66" x14ac:dyDescent="0.25">
      <c r="BI20295"/>
      <c r="BJ20295"/>
      <c r="BK20295"/>
      <c r="BL20295"/>
      <c r="BM20295"/>
      <c r="BN20295"/>
    </row>
    <row r="20296" spans="61:66" x14ac:dyDescent="0.25">
      <c r="BI20296"/>
      <c r="BJ20296"/>
      <c r="BK20296"/>
      <c r="BL20296"/>
      <c r="BM20296"/>
      <c r="BN20296"/>
    </row>
    <row r="20297" spans="61:66" x14ac:dyDescent="0.25">
      <c r="BI20297"/>
      <c r="BJ20297"/>
      <c r="BK20297"/>
      <c r="BL20297"/>
      <c r="BM20297"/>
      <c r="BN20297"/>
    </row>
    <row r="20298" spans="61:66" x14ac:dyDescent="0.25">
      <c r="BI20298"/>
      <c r="BJ20298"/>
      <c r="BK20298"/>
      <c r="BL20298"/>
      <c r="BM20298"/>
      <c r="BN20298"/>
    </row>
    <row r="20299" spans="61:66" x14ac:dyDescent="0.25">
      <c r="BI20299"/>
      <c r="BJ20299"/>
      <c r="BK20299"/>
      <c r="BL20299"/>
      <c r="BM20299"/>
      <c r="BN20299"/>
    </row>
    <row r="20300" spans="61:66" x14ac:dyDescent="0.25">
      <c r="BI20300"/>
      <c r="BJ20300"/>
      <c r="BK20300"/>
      <c r="BL20300"/>
      <c r="BM20300"/>
      <c r="BN20300"/>
    </row>
    <row r="20301" spans="61:66" x14ac:dyDescent="0.25">
      <c r="BI20301"/>
      <c r="BJ20301"/>
      <c r="BK20301"/>
      <c r="BL20301"/>
      <c r="BM20301"/>
      <c r="BN20301"/>
    </row>
    <row r="20302" spans="61:66" x14ac:dyDescent="0.25">
      <c r="BI20302"/>
      <c r="BJ20302"/>
      <c r="BK20302"/>
      <c r="BL20302"/>
      <c r="BM20302"/>
      <c r="BN20302"/>
    </row>
    <row r="20303" spans="61:66" x14ac:dyDescent="0.25">
      <c r="BI20303"/>
      <c r="BJ20303"/>
      <c r="BK20303"/>
      <c r="BL20303"/>
      <c r="BM20303"/>
      <c r="BN20303"/>
    </row>
    <row r="20304" spans="61:66" x14ac:dyDescent="0.25">
      <c r="BI20304"/>
      <c r="BJ20304"/>
      <c r="BK20304"/>
      <c r="BL20304"/>
      <c r="BM20304"/>
      <c r="BN20304"/>
    </row>
    <row r="20305" spans="61:66" x14ac:dyDescent="0.25">
      <c r="BI20305"/>
      <c r="BJ20305"/>
      <c r="BK20305"/>
      <c r="BL20305"/>
      <c r="BM20305"/>
      <c r="BN20305"/>
    </row>
    <row r="20306" spans="61:66" x14ac:dyDescent="0.25">
      <c r="BI20306"/>
      <c r="BJ20306"/>
      <c r="BK20306"/>
      <c r="BL20306"/>
      <c r="BM20306"/>
      <c r="BN20306"/>
    </row>
    <row r="20307" spans="61:66" x14ac:dyDescent="0.25">
      <c r="BI20307"/>
      <c r="BJ20307"/>
      <c r="BK20307"/>
      <c r="BL20307"/>
      <c r="BM20307"/>
      <c r="BN20307"/>
    </row>
    <row r="20308" spans="61:66" x14ac:dyDescent="0.25">
      <c r="BI20308"/>
      <c r="BJ20308"/>
      <c r="BK20308"/>
      <c r="BL20308"/>
      <c r="BM20308"/>
      <c r="BN20308"/>
    </row>
    <row r="20309" spans="61:66" x14ac:dyDescent="0.25">
      <c r="BI20309"/>
      <c r="BJ20309"/>
      <c r="BK20309"/>
      <c r="BL20309"/>
      <c r="BM20309"/>
      <c r="BN20309"/>
    </row>
    <row r="20310" spans="61:66" x14ac:dyDescent="0.25">
      <c r="BI20310"/>
      <c r="BJ20310"/>
      <c r="BK20310"/>
      <c r="BL20310"/>
      <c r="BM20310"/>
      <c r="BN20310"/>
    </row>
    <row r="20311" spans="61:66" x14ac:dyDescent="0.25">
      <c r="BI20311"/>
      <c r="BJ20311"/>
      <c r="BK20311"/>
      <c r="BL20311"/>
      <c r="BM20311"/>
      <c r="BN20311"/>
    </row>
    <row r="20312" spans="61:66" x14ac:dyDescent="0.25">
      <c r="BI20312"/>
      <c r="BJ20312"/>
      <c r="BK20312"/>
      <c r="BL20312"/>
      <c r="BM20312"/>
      <c r="BN20312"/>
    </row>
    <row r="20313" spans="61:66" x14ac:dyDescent="0.25">
      <c r="BI20313"/>
      <c r="BJ20313"/>
      <c r="BK20313"/>
      <c r="BL20313"/>
      <c r="BM20313"/>
      <c r="BN20313"/>
    </row>
    <row r="20314" spans="61:66" x14ac:dyDescent="0.25">
      <c r="BI20314"/>
      <c r="BJ20314"/>
      <c r="BK20314"/>
      <c r="BL20314"/>
      <c r="BM20314"/>
      <c r="BN20314"/>
    </row>
    <row r="20315" spans="61:66" x14ac:dyDescent="0.25">
      <c r="BI20315"/>
      <c r="BJ20315"/>
      <c r="BK20315"/>
      <c r="BL20315"/>
      <c r="BM20315"/>
      <c r="BN20315"/>
    </row>
    <row r="20316" spans="61:66" x14ac:dyDescent="0.25">
      <c r="BI20316"/>
      <c r="BJ20316"/>
      <c r="BK20316"/>
      <c r="BL20316"/>
      <c r="BM20316"/>
      <c r="BN20316"/>
    </row>
    <row r="20317" spans="61:66" x14ac:dyDescent="0.25">
      <c r="BI20317"/>
      <c r="BJ20317"/>
      <c r="BK20317"/>
      <c r="BL20317"/>
      <c r="BM20317"/>
      <c r="BN20317"/>
    </row>
    <row r="20318" spans="61:66" x14ac:dyDescent="0.25">
      <c r="BI20318"/>
      <c r="BJ20318"/>
      <c r="BK20318"/>
      <c r="BL20318"/>
      <c r="BM20318"/>
      <c r="BN20318"/>
    </row>
    <row r="20319" spans="61:66" x14ac:dyDescent="0.25">
      <c r="BI20319"/>
      <c r="BJ20319"/>
      <c r="BK20319"/>
      <c r="BL20319"/>
      <c r="BM20319"/>
      <c r="BN20319"/>
    </row>
    <row r="20320" spans="61:66" x14ac:dyDescent="0.25">
      <c r="BI20320"/>
      <c r="BJ20320"/>
      <c r="BK20320"/>
      <c r="BL20320"/>
      <c r="BM20320"/>
      <c r="BN20320"/>
    </row>
    <row r="20321" spans="61:66" x14ac:dyDescent="0.25">
      <c r="BI20321"/>
      <c r="BJ20321"/>
      <c r="BK20321"/>
      <c r="BL20321"/>
      <c r="BM20321"/>
      <c r="BN20321"/>
    </row>
    <row r="20322" spans="61:66" x14ac:dyDescent="0.25">
      <c r="BI20322"/>
      <c r="BJ20322"/>
      <c r="BK20322"/>
      <c r="BL20322"/>
      <c r="BM20322"/>
      <c r="BN20322"/>
    </row>
    <row r="20323" spans="61:66" x14ac:dyDescent="0.25">
      <c r="BI20323"/>
      <c r="BJ20323"/>
      <c r="BK20323"/>
      <c r="BL20323"/>
      <c r="BM20323"/>
      <c r="BN20323"/>
    </row>
    <row r="20324" spans="61:66" x14ac:dyDescent="0.25">
      <c r="BI20324"/>
      <c r="BJ20324"/>
      <c r="BK20324"/>
      <c r="BL20324"/>
      <c r="BM20324"/>
      <c r="BN20324"/>
    </row>
    <row r="20325" spans="61:66" x14ac:dyDescent="0.25">
      <c r="BI20325"/>
      <c r="BJ20325"/>
      <c r="BK20325"/>
      <c r="BL20325"/>
      <c r="BM20325"/>
      <c r="BN20325"/>
    </row>
    <row r="20326" spans="61:66" x14ac:dyDescent="0.25">
      <c r="BI20326"/>
      <c r="BJ20326"/>
      <c r="BK20326"/>
      <c r="BL20326"/>
      <c r="BM20326"/>
      <c r="BN20326"/>
    </row>
    <row r="20327" spans="61:66" x14ac:dyDescent="0.25">
      <c r="BI20327"/>
      <c r="BJ20327"/>
      <c r="BK20327"/>
      <c r="BL20327"/>
      <c r="BM20327"/>
      <c r="BN20327"/>
    </row>
    <row r="20328" spans="61:66" x14ac:dyDescent="0.25">
      <c r="BI20328"/>
      <c r="BJ20328"/>
      <c r="BK20328"/>
      <c r="BL20328"/>
      <c r="BM20328"/>
      <c r="BN20328"/>
    </row>
    <row r="20329" spans="61:66" x14ac:dyDescent="0.25">
      <c r="BI20329"/>
      <c r="BJ20329"/>
      <c r="BK20329"/>
      <c r="BL20329"/>
      <c r="BM20329"/>
      <c r="BN20329"/>
    </row>
    <row r="20330" spans="61:66" x14ac:dyDescent="0.25">
      <c r="BI20330"/>
      <c r="BJ20330"/>
      <c r="BK20330"/>
      <c r="BL20330"/>
      <c r="BM20330"/>
      <c r="BN20330"/>
    </row>
    <row r="20331" spans="61:66" x14ac:dyDescent="0.25">
      <c r="BI20331"/>
      <c r="BJ20331"/>
      <c r="BK20331"/>
      <c r="BL20331"/>
      <c r="BM20331"/>
      <c r="BN20331"/>
    </row>
    <row r="20332" spans="61:66" x14ac:dyDescent="0.25">
      <c r="BI20332"/>
      <c r="BJ20332"/>
      <c r="BK20332"/>
      <c r="BL20332"/>
      <c r="BM20332"/>
      <c r="BN20332"/>
    </row>
    <row r="20333" spans="61:66" x14ac:dyDescent="0.25">
      <c r="BI20333"/>
      <c r="BJ20333"/>
      <c r="BK20333"/>
      <c r="BL20333"/>
      <c r="BM20333"/>
      <c r="BN20333"/>
    </row>
    <row r="20334" spans="61:66" x14ac:dyDescent="0.25">
      <c r="BI20334"/>
      <c r="BJ20334"/>
      <c r="BK20334"/>
      <c r="BL20334"/>
      <c r="BM20334"/>
      <c r="BN20334"/>
    </row>
    <row r="20335" spans="61:66" x14ac:dyDescent="0.25">
      <c r="BI20335"/>
      <c r="BJ20335"/>
      <c r="BK20335"/>
      <c r="BL20335"/>
      <c r="BM20335"/>
      <c r="BN20335"/>
    </row>
    <row r="20336" spans="61:66" x14ac:dyDescent="0.25">
      <c r="BI20336"/>
      <c r="BJ20336"/>
      <c r="BK20336"/>
      <c r="BL20336"/>
      <c r="BM20336"/>
      <c r="BN20336"/>
    </row>
    <row r="20337" spans="61:66" x14ac:dyDescent="0.25">
      <c r="BI20337"/>
      <c r="BJ20337"/>
      <c r="BK20337"/>
      <c r="BL20337"/>
      <c r="BM20337"/>
      <c r="BN20337"/>
    </row>
    <row r="20338" spans="61:66" x14ac:dyDescent="0.25">
      <c r="BI20338"/>
      <c r="BJ20338"/>
      <c r="BK20338"/>
      <c r="BL20338"/>
      <c r="BM20338"/>
      <c r="BN20338"/>
    </row>
    <row r="20339" spans="61:66" x14ac:dyDescent="0.25">
      <c r="BI20339"/>
      <c r="BJ20339"/>
      <c r="BK20339"/>
      <c r="BL20339"/>
      <c r="BM20339"/>
      <c r="BN20339"/>
    </row>
    <row r="20340" spans="61:66" x14ac:dyDescent="0.25">
      <c r="BI20340"/>
      <c r="BJ20340"/>
      <c r="BK20340"/>
      <c r="BL20340"/>
      <c r="BM20340"/>
      <c r="BN20340"/>
    </row>
    <row r="20341" spans="61:66" x14ac:dyDescent="0.25">
      <c r="BI20341"/>
      <c r="BJ20341"/>
      <c r="BK20341"/>
      <c r="BL20341"/>
      <c r="BM20341"/>
      <c r="BN20341"/>
    </row>
    <row r="20342" spans="61:66" x14ac:dyDescent="0.25">
      <c r="BI20342"/>
      <c r="BJ20342"/>
      <c r="BK20342"/>
      <c r="BL20342"/>
      <c r="BM20342"/>
      <c r="BN20342"/>
    </row>
    <row r="20343" spans="61:66" x14ac:dyDescent="0.25">
      <c r="BI20343"/>
      <c r="BJ20343"/>
      <c r="BK20343"/>
      <c r="BL20343"/>
      <c r="BM20343"/>
      <c r="BN20343"/>
    </row>
    <row r="20344" spans="61:66" x14ac:dyDescent="0.25">
      <c r="BI20344"/>
      <c r="BJ20344"/>
      <c r="BK20344"/>
      <c r="BL20344"/>
      <c r="BM20344"/>
      <c r="BN20344"/>
    </row>
    <row r="20345" spans="61:66" x14ac:dyDescent="0.25">
      <c r="BI20345"/>
      <c r="BJ20345"/>
      <c r="BK20345"/>
      <c r="BL20345"/>
      <c r="BM20345"/>
      <c r="BN20345"/>
    </row>
    <row r="20346" spans="61:66" x14ac:dyDescent="0.25">
      <c r="BI20346"/>
      <c r="BJ20346"/>
      <c r="BK20346"/>
      <c r="BL20346"/>
      <c r="BM20346"/>
      <c r="BN20346"/>
    </row>
    <row r="20347" spans="61:66" x14ac:dyDescent="0.25">
      <c r="BI20347"/>
      <c r="BJ20347"/>
      <c r="BK20347"/>
      <c r="BL20347"/>
      <c r="BM20347"/>
      <c r="BN20347"/>
    </row>
    <row r="20348" spans="61:66" x14ac:dyDescent="0.25">
      <c r="BI20348"/>
      <c r="BJ20348"/>
      <c r="BK20348"/>
      <c r="BL20348"/>
      <c r="BM20348"/>
      <c r="BN20348"/>
    </row>
    <row r="20349" spans="61:66" x14ac:dyDescent="0.25">
      <c r="BI20349"/>
      <c r="BJ20349"/>
      <c r="BK20349"/>
      <c r="BL20349"/>
      <c r="BM20349"/>
      <c r="BN20349"/>
    </row>
    <row r="20350" spans="61:66" x14ac:dyDescent="0.25">
      <c r="BI20350"/>
      <c r="BJ20350"/>
      <c r="BK20350"/>
      <c r="BL20350"/>
      <c r="BM20350"/>
      <c r="BN20350"/>
    </row>
    <row r="20351" spans="61:66" x14ac:dyDescent="0.25">
      <c r="BI20351"/>
      <c r="BJ20351"/>
      <c r="BK20351"/>
      <c r="BL20351"/>
      <c r="BM20351"/>
      <c r="BN20351"/>
    </row>
    <row r="20352" spans="61:66" x14ac:dyDescent="0.25">
      <c r="BI20352"/>
      <c r="BJ20352"/>
      <c r="BK20352"/>
      <c r="BL20352"/>
      <c r="BM20352"/>
      <c r="BN20352"/>
    </row>
    <row r="20353" spans="61:66" x14ac:dyDescent="0.25">
      <c r="BI20353"/>
      <c r="BJ20353"/>
      <c r="BK20353"/>
      <c r="BL20353"/>
      <c r="BM20353"/>
      <c r="BN20353"/>
    </row>
    <row r="20354" spans="61:66" x14ac:dyDescent="0.25">
      <c r="BI20354"/>
      <c r="BJ20354"/>
      <c r="BK20354"/>
      <c r="BL20354"/>
      <c r="BM20354"/>
      <c r="BN20354"/>
    </row>
    <row r="20355" spans="61:66" x14ac:dyDescent="0.25">
      <c r="BI20355"/>
      <c r="BJ20355"/>
      <c r="BK20355"/>
      <c r="BL20355"/>
      <c r="BM20355"/>
      <c r="BN20355"/>
    </row>
    <row r="20356" spans="61:66" x14ac:dyDescent="0.25">
      <c r="BI20356"/>
      <c r="BJ20356"/>
      <c r="BK20356"/>
      <c r="BL20356"/>
      <c r="BM20356"/>
      <c r="BN20356"/>
    </row>
    <row r="20357" spans="61:66" x14ac:dyDescent="0.25">
      <c r="BI20357"/>
      <c r="BJ20357"/>
      <c r="BK20357"/>
      <c r="BL20357"/>
      <c r="BM20357"/>
      <c r="BN20357"/>
    </row>
    <row r="20358" spans="61:66" x14ac:dyDescent="0.25">
      <c r="BI20358"/>
      <c r="BJ20358"/>
      <c r="BK20358"/>
      <c r="BL20358"/>
      <c r="BM20358"/>
      <c r="BN20358"/>
    </row>
    <row r="20359" spans="61:66" x14ac:dyDescent="0.25">
      <c r="BI20359"/>
      <c r="BJ20359"/>
      <c r="BK20359"/>
      <c r="BL20359"/>
      <c r="BM20359"/>
      <c r="BN20359"/>
    </row>
    <row r="20360" spans="61:66" x14ac:dyDescent="0.25">
      <c r="BI20360"/>
      <c r="BJ20360"/>
      <c r="BK20360"/>
      <c r="BL20360"/>
      <c r="BM20360"/>
      <c r="BN20360"/>
    </row>
    <row r="20361" spans="61:66" x14ac:dyDescent="0.25">
      <c r="BI20361"/>
      <c r="BJ20361"/>
      <c r="BK20361"/>
      <c r="BL20361"/>
      <c r="BM20361"/>
      <c r="BN20361"/>
    </row>
    <row r="20362" spans="61:66" x14ac:dyDescent="0.25">
      <c r="BI20362"/>
      <c r="BJ20362"/>
      <c r="BK20362"/>
      <c r="BL20362"/>
      <c r="BM20362"/>
      <c r="BN20362"/>
    </row>
    <row r="20363" spans="61:66" x14ac:dyDescent="0.25">
      <c r="BI20363"/>
      <c r="BJ20363"/>
      <c r="BK20363"/>
      <c r="BL20363"/>
      <c r="BM20363"/>
      <c r="BN20363"/>
    </row>
    <row r="20364" spans="61:66" x14ac:dyDescent="0.25">
      <c r="BI20364"/>
      <c r="BJ20364"/>
      <c r="BK20364"/>
      <c r="BL20364"/>
      <c r="BM20364"/>
      <c r="BN20364"/>
    </row>
    <row r="20365" spans="61:66" x14ac:dyDescent="0.25">
      <c r="BI20365"/>
      <c r="BJ20365"/>
      <c r="BK20365"/>
      <c r="BL20365"/>
      <c r="BM20365"/>
      <c r="BN20365"/>
    </row>
    <row r="20366" spans="61:66" x14ac:dyDescent="0.25">
      <c r="BI20366"/>
      <c r="BJ20366"/>
      <c r="BK20366"/>
      <c r="BL20366"/>
      <c r="BM20366"/>
      <c r="BN20366"/>
    </row>
    <row r="20367" spans="61:66" x14ac:dyDescent="0.25">
      <c r="BI20367"/>
      <c r="BJ20367"/>
      <c r="BK20367"/>
      <c r="BL20367"/>
      <c r="BM20367"/>
      <c r="BN20367"/>
    </row>
    <row r="20368" spans="61:66" x14ac:dyDescent="0.25">
      <c r="BI20368"/>
      <c r="BJ20368"/>
      <c r="BK20368"/>
      <c r="BL20368"/>
      <c r="BM20368"/>
      <c r="BN20368"/>
    </row>
    <row r="20369" spans="61:66" x14ac:dyDescent="0.25">
      <c r="BI20369"/>
      <c r="BJ20369"/>
      <c r="BK20369"/>
      <c r="BL20369"/>
      <c r="BM20369"/>
      <c r="BN20369"/>
    </row>
    <row r="20370" spans="61:66" x14ac:dyDescent="0.25">
      <c r="BI20370"/>
      <c r="BJ20370"/>
      <c r="BK20370"/>
      <c r="BL20370"/>
      <c r="BM20370"/>
      <c r="BN20370"/>
    </row>
    <row r="20371" spans="61:66" x14ac:dyDescent="0.25">
      <c r="BI20371"/>
      <c r="BJ20371"/>
      <c r="BK20371"/>
      <c r="BL20371"/>
      <c r="BM20371"/>
      <c r="BN20371"/>
    </row>
    <row r="20372" spans="61:66" x14ac:dyDescent="0.25">
      <c r="BI20372"/>
      <c r="BJ20372"/>
      <c r="BK20372"/>
      <c r="BL20372"/>
      <c r="BM20372"/>
      <c r="BN20372"/>
    </row>
    <row r="20373" spans="61:66" x14ac:dyDescent="0.25">
      <c r="BI20373"/>
      <c r="BJ20373"/>
      <c r="BK20373"/>
      <c r="BL20373"/>
      <c r="BM20373"/>
      <c r="BN20373"/>
    </row>
    <row r="20374" spans="61:66" x14ac:dyDescent="0.25">
      <c r="BI20374"/>
      <c r="BJ20374"/>
      <c r="BK20374"/>
      <c r="BL20374"/>
      <c r="BM20374"/>
      <c r="BN20374"/>
    </row>
    <row r="20375" spans="61:66" x14ac:dyDescent="0.25">
      <c r="BI20375"/>
      <c r="BJ20375"/>
      <c r="BK20375"/>
      <c r="BL20375"/>
      <c r="BM20375"/>
      <c r="BN20375"/>
    </row>
    <row r="20376" spans="61:66" x14ac:dyDescent="0.25">
      <c r="BI20376"/>
      <c r="BJ20376"/>
      <c r="BK20376"/>
      <c r="BL20376"/>
      <c r="BM20376"/>
      <c r="BN20376"/>
    </row>
    <row r="20377" spans="61:66" x14ac:dyDescent="0.25">
      <c r="BI20377"/>
      <c r="BJ20377"/>
      <c r="BK20377"/>
      <c r="BL20377"/>
      <c r="BM20377"/>
      <c r="BN20377"/>
    </row>
    <row r="20378" spans="61:66" x14ac:dyDescent="0.25">
      <c r="BI20378"/>
      <c r="BJ20378"/>
      <c r="BK20378"/>
      <c r="BL20378"/>
      <c r="BM20378"/>
      <c r="BN20378"/>
    </row>
    <row r="20379" spans="61:66" x14ac:dyDescent="0.25">
      <c r="BI20379"/>
      <c r="BJ20379"/>
      <c r="BK20379"/>
      <c r="BL20379"/>
      <c r="BM20379"/>
      <c r="BN20379"/>
    </row>
    <row r="20380" spans="61:66" x14ac:dyDescent="0.25">
      <c r="BI20380"/>
      <c r="BJ20380"/>
      <c r="BK20380"/>
      <c r="BL20380"/>
      <c r="BM20380"/>
      <c r="BN20380"/>
    </row>
    <row r="20381" spans="61:66" x14ac:dyDescent="0.25">
      <c r="BI20381"/>
      <c r="BJ20381"/>
      <c r="BK20381"/>
      <c r="BL20381"/>
      <c r="BM20381"/>
      <c r="BN20381"/>
    </row>
    <row r="20382" spans="61:66" x14ac:dyDescent="0.25">
      <c r="BI20382"/>
      <c r="BJ20382"/>
      <c r="BK20382"/>
      <c r="BL20382"/>
      <c r="BM20382"/>
      <c r="BN20382"/>
    </row>
    <row r="20383" spans="61:66" x14ac:dyDescent="0.25">
      <c r="BI20383"/>
      <c r="BJ20383"/>
      <c r="BK20383"/>
      <c r="BL20383"/>
      <c r="BM20383"/>
      <c r="BN20383"/>
    </row>
    <row r="20384" spans="61:66" x14ac:dyDescent="0.25">
      <c r="BI20384"/>
      <c r="BJ20384"/>
      <c r="BK20384"/>
      <c r="BL20384"/>
      <c r="BM20384"/>
      <c r="BN20384"/>
    </row>
    <row r="20385" spans="61:66" x14ac:dyDescent="0.25">
      <c r="BI20385"/>
      <c r="BJ20385"/>
      <c r="BK20385"/>
      <c r="BL20385"/>
      <c r="BM20385"/>
      <c r="BN20385"/>
    </row>
    <row r="20386" spans="61:66" x14ac:dyDescent="0.25">
      <c r="BI20386"/>
      <c r="BJ20386"/>
      <c r="BK20386"/>
      <c r="BL20386"/>
      <c r="BM20386"/>
      <c r="BN20386"/>
    </row>
    <row r="20387" spans="61:66" x14ac:dyDescent="0.25">
      <c r="BI20387"/>
      <c r="BJ20387"/>
      <c r="BK20387"/>
      <c r="BL20387"/>
      <c r="BM20387"/>
      <c r="BN20387"/>
    </row>
    <row r="20388" spans="61:66" x14ac:dyDescent="0.25">
      <c r="BI20388"/>
      <c r="BJ20388"/>
      <c r="BK20388"/>
      <c r="BL20388"/>
      <c r="BM20388"/>
      <c r="BN20388"/>
    </row>
    <row r="20389" spans="61:66" x14ac:dyDescent="0.25">
      <c r="BI20389"/>
      <c r="BJ20389"/>
      <c r="BK20389"/>
      <c r="BL20389"/>
      <c r="BM20389"/>
      <c r="BN20389"/>
    </row>
    <row r="20390" spans="61:66" x14ac:dyDescent="0.25">
      <c r="BI20390"/>
      <c r="BJ20390"/>
      <c r="BK20390"/>
      <c r="BL20390"/>
      <c r="BM20390"/>
      <c r="BN20390"/>
    </row>
    <row r="20391" spans="61:66" x14ac:dyDescent="0.25">
      <c r="BI20391"/>
      <c r="BJ20391"/>
      <c r="BK20391"/>
      <c r="BL20391"/>
      <c r="BM20391"/>
      <c r="BN20391"/>
    </row>
    <row r="20392" spans="61:66" x14ac:dyDescent="0.25">
      <c r="BI20392"/>
      <c r="BJ20392"/>
      <c r="BK20392"/>
      <c r="BL20392"/>
      <c r="BM20392"/>
      <c r="BN20392"/>
    </row>
    <row r="20393" spans="61:66" x14ac:dyDescent="0.25">
      <c r="BI20393"/>
      <c r="BJ20393"/>
      <c r="BK20393"/>
      <c r="BL20393"/>
      <c r="BM20393"/>
      <c r="BN20393"/>
    </row>
    <row r="20394" spans="61:66" x14ac:dyDescent="0.25">
      <c r="BI20394"/>
      <c r="BJ20394"/>
      <c r="BK20394"/>
      <c r="BL20394"/>
      <c r="BM20394"/>
      <c r="BN20394"/>
    </row>
    <row r="20395" spans="61:66" x14ac:dyDescent="0.25">
      <c r="BI20395"/>
      <c r="BJ20395"/>
      <c r="BK20395"/>
      <c r="BL20395"/>
      <c r="BM20395"/>
      <c r="BN20395"/>
    </row>
    <row r="20396" spans="61:66" x14ac:dyDescent="0.25">
      <c r="BI20396"/>
      <c r="BJ20396"/>
      <c r="BK20396"/>
      <c r="BL20396"/>
      <c r="BM20396"/>
      <c r="BN20396"/>
    </row>
    <row r="20397" spans="61:66" x14ac:dyDescent="0.25">
      <c r="BI20397"/>
      <c r="BJ20397"/>
      <c r="BK20397"/>
      <c r="BL20397"/>
      <c r="BM20397"/>
      <c r="BN20397"/>
    </row>
    <row r="20398" spans="61:66" x14ac:dyDescent="0.25">
      <c r="BI20398"/>
      <c r="BJ20398"/>
      <c r="BK20398"/>
      <c r="BL20398"/>
      <c r="BM20398"/>
      <c r="BN20398"/>
    </row>
    <row r="20399" spans="61:66" x14ac:dyDescent="0.25">
      <c r="BI20399"/>
      <c r="BJ20399"/>
      <c r="BK20399"/>
      <c r="BL20399"/>
      <c r="BM20399"/>
      <c r="BN20399"/>
    </row>
    <row r="20400" spans="61:66" x14ac:dyDescent="0.25">
      <c r="BI20400"/>
      <c r="BJ20400"/>
      <c r="BK20400"/>
      <c r="BL20400"/>
      <c r="BM20400"/>
      <c r="BN20400"/>
    </row>
    <row r="20401" spans="61:66" x14ac:dyDescent="0.25">
      <c r="BI20401"/>
      <c r="BJ20401"/>
      <c r="BK20401"/>
      <c r="BL20401"/>
      <c r="BM20401"/>
      <c r="BN20401"/>
    </row>
    <row r="20402" spans="61:66" x14ac:dyDescent="0.25">
      <c r="BI20402"/>
      <c r="BJ20402"/>
      <c r="BK20402"/>
      <c r="BL20402"/>
      <c r="BM20402"/>
      <c r="BN20402"/>
    </row>
    <row r="20403" spans="61:66" x14ac:dyDescent="0.25">
      <c r="BI20403"/>
      <c r="BJ20403"/>
      <c r="BK20403"/>
      <c r="BL20403"/>
      <c r="BM20403"/>
      <c r="BN20403"/>
    </row>
    <row r="20404" spans="61:66" x14ac:dyDescent="0.25">
      <c r="BI20404"/>
      <c r="BJ20404"/>
      <c r="BK20404"/>
      <c r="BL20404"/>
      <c r="BM20404"/>
      <c r="BN20404"/>
    </row>
    <row r="20405" spans="61:66" x14ac:dyDescent="0.25">
      <c r="BI20405"/>
      <c r="BJ20405"/>
      <c r="BK20405"/>
      <c r="BL20405"/>
      <c r="BM20405"/>
      <c r="BN20405"/>
    </row>
    <row r="20406" spans="61:66" x14ac:dyDescent="0.25">
      <c r="BI20406"/>
      <c r="BJ20406"/>
      <c r="BK20406"/>
      <c r="BL20406"/>
      <c r="BM20406"/>
      <c r="BN20406"/>
    </row>
    <row r="20407" spans="61:66" x14ac:dyDescent="0.25">
      <c r="BI20407"/>
      <c r="BJ20407"/>
      <c r="BK20407"/>
      <c r="BL20407"/>
      <c r="BM20407"/>
      <c r="BN20407"/>
    </row>
    <row r="20408" spans="61:66" x14ac:dyDescent="0.25">
      <c r="BI20408"/>
      <c r="BJ20408"/>
      <c r="BK20408"/>
      <c r="BL20408"/>
      <c r="BM20408"/>
      <c r="BN20408"/>
    </row>
    <row r="20409" spans="61:66" x14ac:dyDescent="0.25">
      <c r="BI20409"/>
      <c r="BJ20409"/>
      <c r="BK20409"/>
      <c r="BL20409"/>
      <c r="BM20409"/>
      <c r="BN20409"/>
    </row>
    <row r="20410" spans="61:66" x14ac:dyDescent="0.25">
      <c r="BI20410"/>
      <c r="BJ20410"/>
      <c r="BK20410"/>
      <c r="BL20410"/>
      <c r="BM20410"/>
      <c r="BN20410"/>
    </row>
    <row r="20411" spans="61:66" x14ac:dyDescent="0.25">
      <c r="BI20411"/>
      <c r="BJ20411"/>
      <c r="BK20411"/>
      <c r="BL20411"/>
      <c r="BM20411"/>
      <c r="BN20411"/>
    </row>
    <row r="20412" spans="61:66" x14ac:dyDescent="0.25">
      <c r="BI20412"/>
      <c r="BJ20412"/>
      <c r="BK20412"/>
      <c r="BL20412"/>
      <c r="BM20412"/>
      <c r="BN20412"/>
    </row>
    <row r="20413" spans="61:66" x14ac:dyDescent="0.25">
      <c r="BI20413"/>
      <c r="BJ20413"/>
      <c r="BK20413"/>
      <c r="BL20413"/>
      <c r="BM20413"/>
      <c r="BN20413"/>
    </row>
    <row r="20414" spans="61:66" x14ac:dyDescent="0.25">
      <c r="BI20414"/>
      <c r="BJ20414"/>
      <c r="BK20414"/>
      <c r="BL20414"/>
      <c r="BM20414"/>
      <c r="BN20414"/>
    </row>
    <row r="20415" spans="61:66" x14ac:dyDescent="0.25">
      <c r="BI20415"/>
      <c r="BJ20415"/>
      <c r="BK20415"/>
      <c r="BL20415"/>
      <c r="BM20415"/>
      <c r="BN20415"/>
    </row>
    <row r="20416" spans="61:66" x14ac:dyDescent="0.25">
      <c r="BI20416"/>
      <c r="BJ20416"/>
      <c r="BK20416"/>
      <c r="BL20416"/>
      <c r="BM20416"/>
      <c r="BN20416"/>
    </row>
    <row r="20417" spans="61:66" x14ac:dyDescent="0.25">
      <c r="BI20417"/>
      <c r="BJ20417"/>
      <c r="BK20417"/>
      <c r="BL20417"/>
      <c r="BM20417"/>
      <c r="BN20417"/>
    </row>
    <row r="20418" spans="61:66" x14ac:dyDescent="0.25">
      <c r="BI20418"/>
      <c r="BJ20418"/>
      <c r="BK20418"/>
      <c r="BL20418"/>
      <c r="BM20418"/>
      <c r="BN20418"/>
    </row>
    <row r="20419" spans="61:66" x14ac:dyDescent="0.25">
      <c r="BI20419"/>
      <c r="BJ20419"/>
      <c r="BK20419"/>
      <c r="BL20419"/>
      <c r="BM20419"/>
      <c r="BN20419"/>
    </row>
    <row r="20420" spans="61:66" x14ac:dyDescent="0.25">
      <c r="BI20420"/>
      <c r="BJ20420"/>
      <c r="BK20420"/>
      <c r="BL20420"/>
      <c r="BM20420"/>
      <c r="BN20420"/>
    </row>
    <row r="20421" spans="61:66" x14ac:dyDescent="0.25">
      <c r="BI20421"/>
      <c r="BJ20421"/>
      <c r="BK20421"/>
      <c r="BL20421"/>
      <c r="BM20421"/>
      <c r="BN20421"/>
    </row>
    <row r="20422" spans="61:66" x14ac:dyDescent="0.25">
      <c r="BI20422"/>
      <c r="BJ20422"/>
      <c r="BK20422"/>
      <c r="BL20422"/>
      <c r="BM20422"/>
      <c r="BN20422"/>
    </row>
    <row r="20423" spans="61:66" x14ac:dyDescent="0.25">
      <c r="BI20423"/>
      <c r="BJ20423"/>
      <c r="BK20423"/>
      <c r="BL20423"/>
      <c r="BM20423"/>
      <c r="BN20423"/>
    </row>
    <row r="20424" spans="61:66" x14ac:dyDescent="0.25">
      <c r="BI20424"/>
      <c r="BJ20424"/>
      <c r="BK20424"/>
      <c r="BL20424"/>
      <c r="BM20424"/>
      <c r="BN20424"/>
    </row>
    <row r="20425" spans="61:66" x14ac:dyDescent="0.25">
      <c r="BI20425"/>
      <c r="BJ20425"/>
      <c r="BK20425"/>
      <c r="BL20425"/>
      <c r="BM20425"/>
      <c r="BN20425"/>
    </row>
    <row r="20426" spans="61:66" x14ac:dyDescent="0.25">
      <c r="BI20426"/>
      <c r="BJ20426"/>
      <c r="BK20426"/>
      <c r="BL20426"/>
      <c r="BM20426"/>
      <c r="BN20426"/>
    </row>
    <row r="20427" spans="61:66" x14ac:dyDescent="0.25">
      <c r="BI20427"/>
      <c r="BJ20427"/>
      <c r="BK20427"/>
      <c r="BL20427"/>
      <c r="BM20427"/>
      <c r="BN20427"/>
    </row>
    <row r="20428" spans="61:66" x14ac:dyDescent="0.25">
      <c r="BI20428"/>
      <c r="BJ20428"/>
      <c r="BK20428"/>
      <c r="BL20428"/>
      <c r="BM20428"/>
      <c r="BN20428"/>
    </row>
    <row r="20429" spans="61:66" x14ac:dyDescent="0.25">
      <c r="BI20429"/>
      <c r="BJ20429"/>
      <c r="BK20429"/>
      <c r="BL20429"/>
      <c r="BM20429"/>
      <c r="BN20429"/>
    </row>
    <row r="20430" spans="61:66" x14ac:dyDescent="0.25">
      <c r="BI20430"/>
      <c r="BJ20430"/>
      <c r="BK20430"/>
      <c r="BL20430"/>
      <c r="BM20430"/>
      <c r="BN20430"/>
    </row>
    <row r="20431" spans="61:66" x14ac:dyDescent="0.25">
      <c r="BI20431"/>
      <c r="BJ20431"/>
      <c r="BK20431"/>
      <c r="BL20431"/>
      <c r="BM20431"/>
      <c r="BN20431"/>
    </row>
    <row r="20432" spans="61:66" x14ac:dyDescent="0.25">
      <c r="BI20432"/>
      <c r="BJ20432"/>
      <c r="BK20432"/>
      <c r="BL20432"/>
      <c r="BM20432"/>
      <c r="BN20432"/>
    </row>
    <row r="20433" spans="61:66" x14ac:dyDescent="0.25">
      <c r="BI20433"/>
      <c r="BJ20433"/>
      <c r="BK20433"/>
      <c r="BL20433"/>
      <c r="BM20433"/>
      <c r="BN20433"/>
    </row>
    <row r="20434" spans="61:66" x14ac:dyDescent="0.25">
      <c r="BI20434"/>
      <c r="BJ20434"/>
      <c r="BK20434"/>
      <c r="BL20434"/>
      <c r="BM20434"/>
      <c r="BN20434"/>
    </row>
    <row r="20435" spans="61:66" x14ac:dyDescent="0.25">
      <c r="BI20435"/>
      <c r="BJ20435"/>
      <c r="BK20435"/>
      <c r="BL20435"/>
      <c r="BM20435"/>
      <c r="BN20435"/>
    </row>
    <row r="20436" spans="61:66" x14ac:dyDescent="0.25">
      <c r="BI20436"/>
      <c r="BJ20436"/>
      <c r="BK20436"/>
      <c r="BL20436"/>
      <c r="BM20436"/>
      <c r="BN20436"/>
    </row>
    <row r="20437" spans="61:66" x14ac:dyDescent="0.25">
      <c r="BI20437"/>
      <c r="BJ20437"/>
      <c r="BK20437"/>
      <c r="BL20437"/>
      <c r="BM20437"/>
      <c r="BN20437"/>
    </row>
    <row r="20438" spans="61:66" x14ac:dyDescent="0.25">
      <c r="BI20438"/>
      <c r="BJ20438"/>
      <c r="BK20438"/>
      <c r="BL20438"/>
      <c r="BM20438"/>
      <c r="BN20438"/>
    </row>
    <row r="20439" spans="61:66" x14ac:dyDescent="0.25">
      <c r="BI20439"/>
      <c r="BJ20439"/>
      <c r="BK20439"/>
      <c r="BL20439"/>
      <c r="BM20439"/>
      <c r="BN20439"/>
    </row>
    <row r="20440" spans="61:66" x14ac:dyDescent="0.25">
      <c r="BI20440"/>
      <c r="BJ20440"/>
      <c r="BK20440"/>
      <c r="BL20440"/>
      <c r="BM20440"/>
      <c r="BN20440"/>
    </row>
    <row r="20441" spans="61:66" x14ac:dyDescent="0.25">
      <c r="BI20441"/>
      <c r="BJ20441"/>
      <c r="BK20441"/>
      <c r="BL20441"/>
      <c r="BM20441"/>
      <c r="BN20441"/>
    </row>
    <row r="20442" spans="61:66" x14ac:dyDescent="0.25">
      <c r="BI20442"/>
      <c r="BJ20442"/>
      <c r="BK20442"/>
      <c r="BL20442"/>
      <c r="BM20442"/>
      <c r="BN20442"/>
    </row>
    <row r="20443" spans="61:66" x14ac:dyDescent="0.25">
      <c r="BI20443"/>
      <c r="BJ20443"/>
      <c r="BK20443"/>
      <c r="BL20443"/>
      <c r="BM20443"/>
      <c r="BN20443"/>
    </row>
    <row r="20444" spans="61:66" x14ac:dyDescent="0.25">
      <c r="BI20444"/>
      <c r="BJ20444"/>
      <c r="BK20444"/>
      <c r="BL20444"/>
      <c r="BM20444"/>
      <c r="BN20444"/>
    </row>
    <row r="20445" spans="61:66" x14ac:dyDescent="0.25">
      <c r="BI20445"/>
      <c r="BJ20445"/>
      <c r="BK20445"/>
      <c r="BL20445"/>
      <c r="BM20445"/>
      <c r="BN20445"/>
    </row>
    <row r="20446" spans="61:66" x14ac:dyDescent="0.25">
      <c r="BI20446"/>
      <c r="BJ20446"/>
      <c r="BK20446"/>
      <c r="BL20446"/>
      <c r="BM20446"/>
      <c r="BN20446"/>
    </row>
    <row r="20447" spans="61:66" x14ac:dyDescent="0.25">
      <c r="BI20447"/>
      <c r="BJ20447"/>
      <c r="BK20447"/>
      <c r="BL20447"/>
      <c r="BM20447"/>
      <c r="BN20447"/>
    </row>
    <row r="20448" spans="61:66" x14ac:dyDescent="0.25">
      <c r="BI20448"/>
      <c r="BJ20448"/>
      <c r="BK20448"/>
      <c r="BL20448"/>
      <c r="BM20448"/>
      <c r="BN20448"/>
    </row>
    <row r="20449" spans="61:66" x14ac:dyDescent="0.25">
      <c r="BI20449"/>
      <c r="BJ20449"/>
      <c r="BK20449"/>
      <c r="BL20449"/>
      <c r="BM20449"/>
      <c r="BN20449"/>
    </row>
    <row r="20450" spans="61:66" x14ac:dyDescent="0.25">
      <c r="BI20450"/>
      <c r="BJ20450"/>
      <c r="BK20450"/>
      <c r="BL20450"/>
      <c r="BM20450"/>
      <c r="BN20450"/>
    </row>
    <row r="20451" spans="61:66" x14ac:dyDescent="0.25">
      <c r="BI20451"/>
      <c r="BJ20451"/>
      <c r="BK20451"/>
      <c r="BL20451"/>
      <c r="BM20451"/>
      <c r="BN20451"/>
    </row>
    <row r="20452" spans="61:66" x14ac:dyDescent="0.25">
      <c r="BI20452"/>
      <c r="BJ20452"/>
      <c r="BK20452"/>
      <c r="BL20452"/>
      <c r="BM20452"/>
      <c r="BN20452"/>
    </row>
    <row r="20453" spans="61:66" x14ac:dyDescent="0.25">
      <c r="BI20453"/>
      <c r="BJ20453"/>
      <c r="BK20453"/>
      <c r="BL20453"/>
      <c r="BM20453"/>
      <c r="BN20453"/>
    </row>
    <row r="20454" spans="61:66" x14ac:dyDescent="0.25">
      <c r="BI20454"/>
      <c r="BJ20454"/>
      <c r="BK20454"/>
      <c r="BL20454"/>
      <c r="BM20454"/>
      <c r="BN20454"/>
    </row>
    <row r="20455" spans="61:66" x14ac:dyDescent="0.25">
      <c r="BI20455"/>
      <c r="BJ20455"/>
      <c r="BK20455"/>
      <c r="BL20455"/>
      <c r="BM20455"/>
      <c r="BN20455"/>
    </row>
    <row r="20456" spans="61:66" x14ac:dyDescent="0.25">
      <c r="BI20456"/>
      <c r="BJ20456"/>
      <c r="BK20456"/>
      <c r="BL20456"/>
      <c r="BM20456"/>
      <c r="BN20456"/>
    </row>
    <row r="20457" spans="61:66" x14ac:dyDescent="0.25">
      <c r="BI20457"/>
      <c r="BJ20457"/>
      <c r="BK20457"/>
      <c r="BL20457"/>
      <c r="BM20457"/>
      <c r="BN20457"/>
    </row>
    <row r="20458" spans="61:66" x14ac:dyDescent="0.25">
      <c r="BI20458"/>
      <c r="BJ20458"/>
      <c r="BK20458"/>
      <c r="BL20458"/>
      <c r="BM20458"/>
      <c r="BN20458"/>
    </row>
    <row r="20459" spans="61:66" x14ac:dyDescent="0.25">
      <c r="BI20459"/>
      <c r="BJ20459"/>
      <c r="BK20459"/>
      <c r="BL20459"/>
      <c r="BM20459"/>
      <c r="BN20459"/>
    </row>
    <row r="20460" spans="61:66" x14ac:dyDescent="0.25">
      <c r="BI20460"/>
      <c r="BJ20460"/>
      <c r="BK20460"/>
      <c r="BL20460"/>
      <c r="BM20460"/>
      <c r="BN20460"/>
    </row>
    <row r="20461" spans="61:66" x14ac:dyDescent="0.25">
      <c r="BI20461"/>
      <c r="BJ20461"/>
      <c r="BK20461"/>
      <c r="BL20461"/>
      <c r="BM20461"/>
      <c r="BN20461"/>
    </row>
    <row r="20462" spans="61:66" x14ac:dyDescent="0.25">
      <c r="BI20462"/>
      <c r="BJ20462"/>
      <c r="BK20462"/>
      <c r="BL20462"/>
      <c r="BM20462"/>
      <c r="BN20462"/>
    </row>
    <row r="20463" spans="61:66" x14ac:dyDescent="0.25">
      <c r="BI20463"/>
      <c r="BJ20463"/>
      <c r="BK20463"/>
      <c r="BL20463"/>
      <c r="BM20463"/>
      <c r="BN20463"/>
    </row>
    <row r="20464" spans="61:66" x14ac:dyDescent="0.25">
      <c r="BI20464"/>
      <c r="BJ20464"/>
      <c r="BK20464"/>
      <c r="BL20464"/>
      <c r="BM20464"/>
      <c r="BN20464"/>
    </row>
    <row r="20465" spans="61:66" x14ac:dyDescent="0.25">
      <c r="BI20465"/>
      <c r="BJ20465"/>
      <c r="BK20465"/>
      <c r="BL20465"/>
      <c r="BM20465"/>
      <c r="BN20465"/>
    </row>
    <row r="20466" spans="61:66" x14ac:dyDescent="0.25">
      <c r="BI20466"/>
      <c r="BJ20466"/>
      <c r="BK20466"/>
      <c r="BL20466"/>
      <c r="BM20466"/>
      <c r="BN20466"/>
    </row>
    <row r="20467" spans="61:66" x14ac:dyDescent="0.25">
      <c r="BI20467"/>
      <c r="BJ20467"/>
      <c r="BK20467"/>
      <c r="BL20467"/>
      <c r="BM20467"/>
      <c r="BN20467"/>
    </row>
    <row r="20468" spans="61:66" x14ac:dyDescent="0.25">
      <c r="BI20468"/>
      <c r="BJ20468"/>
      <c r="BK20468"/>
      <c r="BL20468"/>
      <c r="BM20468"/>
      <c r="BN20468"/>
    </row>
    <row r="20469" spans="61:66" x14ac:dyDescent="0.25">
      <c r="BI20469"/>
      <c r="BJ20469"/>
      <c r="BK20469"/>
      <c r="BL20469"/>
      <c r="BM20469"/>
      <c r="BN20469"/>
    </row>
    <row r="20470" spans="61:66" x14ac:dyDescent="0.25">
      <c r="BI20470"/>
      <c r="BJ20470"/>
      <c r="BK20470"/>
      <c r="BL20470"/>
      <c r="BM20470"/>
      <c r="BN20470"/>
    </row>
    <row r="20471" spans="61:66" x14ac:dyDescent="0.25">
      <c r="BI20471"/>
      <c r="BJ20471"/>
      <c r="BK20471"/>
      <c r="BL20471"/>
      <c r="BM20471"/>
      <c r="BN20471"/>
    </row>
    <row r="20472" spans="61:66" x14ac:dyDescent="0.25">
      <c r="BI20472"/>
      <c r="BJ20472"/>
      <c r="BK20472"/>
      <c r="BL20472"/>
      <c r="BM20472"/>
      <c r="BN20472"/>
    </row>
    <row r="20473" spans="61:66" x14ac:dyDescent="0.25">
      <c r="BI20473"/>
      <c r="BJ20473"/>
      <c r="BK20473"/>
      <c r="BL20473"/>
      <c r="BM20473"/>
      <c r="BN20473"/>
    </row>
    <row r="20474" spans="61:66" x14ac:dyDescent="0.25">
      <c r="BI20474"/>
      <c r="BJ20474"/>
      <c r="BK20474"/>
      <c r="BL20474"/>
      <c r="BM20474"/>
      <c r="BN20474"/>
    </row>
    <row r="20475" spans="61:66" x14ac:dyDescent="0.25">
      <c r="BI20475"/>
      <c r="BJ20475"/>
      <c r="BK20475"/>
      <c r="BL20475"/>
      <c r="BM20475"/>
      <c r="BN20475"/>
    </row>
    <row r="20476" spans="61:66" x14ac:dyDescent="0.25">
      <c r="BI20476"/>
      <c r="BJ20476"/>
      <c r="BK20476"/>
      <c r="BL20476"/>
      <c r="BM20476"/>
      <c r="BN20476"/>
    </row>
    <row r="20477" spans="61:66" x14ac:dyDescent="0.25">
      <c r="BI20477"/>
      <c r="BJ20477"/>
      <c r="BK20477"/>
      <c r="BL20477"/>
      <c r="BM20477"/>
      <c r="BN20477"/>
    </row>
    <row r="20478" spans="61:66" x14ac:dyDescent="0.25">
      <c r="BI20478"/>
      <c r="BJ20478"/>
      <c r="BK20478"/>
      <c r="BL20478"/>
      <c r="BM20478"/>
      <c r="BN20478"/>
    </row>
    <row r="20479" spans="61:66" x14ac:dyDescent="0.25">
      <c r="BI20479"/>
      <c r="BJ20479"/>
      <c r="BK20479"/>
      <c r="BL20479"/>
      <c r="BM20479"/>
      <c r="BN20479"/>
    </row>
    <row r="20480" spans="61:66" x14ac:dyDescent="0.25">
      <c r="BI20480"/>
      <c r="BJ20480"/>
      <c r="BK20480"/>
      <c r="BL20480"/>
      <c r="BM20480"/>
      <c r="BN20480"/>
    </row>
    <row r="20481" spans="61:66" x14ac:dyDescent="0.25">
      <c r="BI20481"/>
      <c r="BJ20481"/>
      <c r="BK20481"/>
      <c r="BL20481"/>
      <c r="BM20481"/>
      <c r="BN20481"/>
    </row>
    <row r="20482" spans="61:66" x14ac:dyDescent="0.25">
      <c r="BI20482"/>
      <c r="BJ20482"/>
      <c r="BK20482"/>
      <c r="BL20482"/>
      <c r="BM20482"/>
      <c r="BN20482"/>
    </row>
    <row r="20483" spans="61:66" x14ac:dyDescent="0.25">
      <c r="BI20483"/>
      <c r="BJ20483"/>
      <c r="BK20483"/>
      <c r="BL20483"/>
      <c r="BM20483"/>
      <c r="BN20483"/>
    </row>
    <row r="20484" spans="61:66" x14ac:dyDescent="0.25">
      <c r="BI20484"/>
      <c r="BJ20484"/>
      <c r="BK20484"/>
      <c r="BL20484"/>
      <c r="BM20484"/>
      <c r="BN20484"/>
    </row>
    <row r="20485" spans="61:66" x14ac:dyDescent="0.25">
      <c r="BI20485"/>
      <c r="BJ20485"/>
      <c r="BK20485"/>
      <c r="BL20485"/>
      <c r="BM20485"/>
      <c r="BN20485"/>
    </row>
    <row r="20486" spans="61:66" x14ac:dyDescent="0.25">
      <c r="BI20486"/>
      <c r="BJ20486"/>
      <c r="BK20486"/>
      <c r="BL20486"/>
      <c r="BM20486"/>
      <c r="BN20486"/>
    </row>
    <row r="20487" spans="61:66" x14ac:dyDescent="0.25">
      <c r="BI20487"/>
      <c r="BJ20487"/>
      <c r="BK20487"/>
      <c r="BL20487"/>
      <c r="BM20487"/>
      <c r="BN20487"/>
    </row>
    <row r="20488" spans="61:66" x14ac:dyDescent="0.25">
      <c r="BI20488"/>
      <c r="BJ20488"/>
      <c r="BK20488"/>
      <c r="BL20488"/>
      <c r="BM20488"/>
      <c r="BN20488"/>
    </row>
    <row r="20489" spans="61:66" x14ac:dyDescent="0.25">
      <c r="BI20489"/>
      <c r="BJ20489"/>
      <c r="BK20489"/>
      <c r="BL20489"/>
      <c r="BM20489"/>
      <c r="BN20489"/>
    </row>
    <row r="20490" spans="61:66" x14ac:dyDescent="0.25">
      <c r="BI20490"/>
      <c r="BJ20490"/>
      <c r="BK20490"/>
      <c r="BL20490"/>
      <c r="BM20490"/>
      <c r="BN20490"/>
    </row>
    <row r="20491" spans="61:66" x14ac:dyDescent="0.25">
      <c r="BI20491"/>
      <c r="BJ20491"/>
      <c r="BK20491"/>
      <c r="BL20491"/>
      <c r="BM20491"/>
      <c r="BN20491"/>
    </row>
    <row r="20492" spans="61:66" x14ac:dyDescent="0.25">
      <c r="BI20492"/>
      <c r="BJ20492"/>
      <c r="BK20492"/>
      <c r="BL20492"/>
      <c r="BM20492"/>
      <c r="BN20492"/>
    </row>
    <row r="20493" spans="61:66" x14ac:dyDescent="0.25">
      <c r="BI20493"/>
      <c r="BJ20493"/>
      <c r="BK20493"/>
      <c r="BL20493"/>
      <c r="BM20493"/>
      <c r="BN20493"/>
    </row>
    <row r="20494" spans="61:66" x14ac:dyDescent="0.25">
      <c r="BI20494"/>
      <c r="BJ20494"/>
      <c r="BK20494"/>
      <c r="BL20494"/>
      <c r="BM20494"/>
      <c r="BN20494"/>
    </row>
    <row r="20495" spans="61:66" x14ac:dyDescent="0.25">
      <c r="BI20495"/>
      <c r="BJ20495"/>
      <c r="BK20495"/>
      <c r="BL20495"/>
      <c r="BM20495"/>
      <c r="BN20495"/>
    </row>
    <row r="20496" spans="61:66" x14ac:dyDescent="0.25">
      <c r="BI20496"/>
      <c r="BJ20496"/>
      <c r="BK20496"/>
      <c r="BL20496"/>
      <c r="BM20496"/>
      <c r="BN20496"/>
    </row>
    <row r="20497" spans="61:66" x14ac:dyDescent="0.25">
      <c r="BI20497"/>
      <c r="BJ20497"/>
      <c r="BK20497"/>
      <c r="BL20497"/>
      <c r="BM20497"/>
      <c r="BN20497"/>
    </row>
    <row r="20498" spans="61:66" x14ac:dyDescent="0.25">
      <c r="BI20498"/>
      <c r="BJ20498"/>
      <c r="BK20498"/>
      <c r="BL20498"/>
      <c r="BM20498"/>
      <c r="BN20498"/>
    </row>
    <row r="20499" spans="61:66" x14ac:dyDescent="0.25">
      <c r="BI20499"/>
      <c r="BJ20499"/>
      <c r="BK20499"/>
      <c r="BL20499"/>
      <c r="BM20499"/>
      <c r="BN20499"/>
    </row>
    <row r="20500" spans="61:66" x14ac:dyDescent="0.25">
      <c r="BI20500"/>
      <c r="BJ20500"/>
      <c r="BK20500"/>
      <c r="BL20500"/>
      <c r="BM20500"/>
      <c r="BN20500"/>
    </row>
    <row r="20501" spans="61:66" x14ac:dyDescent="0.25">
      <c r="BI20501"/>
      <c r="BJ20501"/>
      <c r="BK20501"/>
      <c r="BL20501"/>
      <c r="BM20501"/>
      <c r="BN20501"/>
    </row>
    <row r="20502" spans="61:66" x14ac:dyDescent="0.25">
      <c r="BI20502"/>
      <c r="BJ20502"/>
      <c r="BK20502"/>
      <c r="BL20502"/>
      <c r="BM20502"/>
      <c r="BN20502"/>
    </row>
    <row r="20503" spans="61:66" x14ac:dyDescent="0.25">
      <c r="BI20503"/>
      <c r="BJ20503"/>
      <c r="BK20503"/>
      <c r="BL20503"/>
      <c r="BM20503"/>
      <c r="BN20503"/>
    </row>
    <row r="20504" spans="61:66" x14ac:dyDescent="0.25">
      <c r="BI20504"/>
      <c r="BJ20504"/>
      <c r="BK20504"/>
      <c r="BL20504"/>
      <c r="BM20504"/>
      <c r="BN20504"/>
    </row>
    <row r="20505" spans="61:66" x14ac:dyDescent="0.25">
      <c r="BI20505"/>
      <c r="BJ20505"/>
      <c r="BK20505"/>
      <c r="BL20505"/>
      <c r="BM20505"/>
      <c r="BN20505"/>
    </row>
    <row r="20506" spans="61:66" x14ac:dyDescent="0.25">
      <c r="BI20506"/>
      <c r="BJ20506"/>
      <c r="BK20506"/>
      <c r="BL20506"/>
      <c r="BM20506"/>
      <c r="BN20506"/>
    </row>
    <row r="20507" spans="61:66" x14ac:dyDescent="0.25">
      <c r="BI20507"/>
      <c r="BJ20507"/>
      <c r="BK20507"/>
      <c r="BL20507"/>
      <c r="BM20507"/>
      <c r="BN20507"/>
    </row>
    <row r="20508" spans="61:66" x14ac:dyDescent="0.25">
      <c r="BI20508"/>
      <c r="BJ20508"/>
      <c r="BK20508"/>
      <c r="BL20508"/>
      <c r="BM20508"/>
      <c r="BN20508"/>
    </row>
    <row r="20509" spans="61:66" x14ac:dyDescent="0.25">
      <c r="BI20509"/>
      <c r="BJ20509"/>
      <c r="BK20509"/>
      <c r="BL20509"/>
      <c r="BM20509"/>
      <c r="BN20509"/>
    </row>
    <row r="20510" spans="61:66" x14ac:dyDescent="0.25">
      <c r="BI20510"/>
      <c r="BJ20510"/>
      <c r="BK20510"/>
      <c r="BL20510"/>
      <c r="BM20510"/>
      <c r="BN20510"/>
    </row>
    <row r="20511" spans="61:66" x14ac:dyDescent="0.25">
      <c r="BI20511"/>
      <c r="BJ20511"/>
      <c r="BK20511"/>
      <c r="BL20511"/>
      <c r="BM20511"/>
      <c r="BN20511"/>
    </row>
    <row r="20512" spans="61:66" x14ac:dyDescent="0.25">
      <c r="BI20512"/>
      <c r="BJ20512"/>
      <c r="BK20512"/>
      <c r="BL20512"/>
      <c r="BM20512"/>
      <c r="BN20512"/>
    </row>
    <row r="20513" spans="61:66" x14ac:dyDescent="0.25">
      <c r="BI20513"/>
      <c r="BJ20513"/>
      <c r="BK20513"/>
      <c r="BL20513"/>
      <c r="BM20513"/>
      <c r="BN20513"/>
    </row>
    <row r="20514" spans="61:66" x14ac:dyDescent="0.25">
      <c r="BI20514"/>
      <c r="BJ20514"/>
      <c r="BK20514"/>
      <c r="BL20514"/>
      <c r="BM20514"/>
      <c r="BN20514"/>
    </row>
    <row r="20515" spans="61:66" x14ac:dyDescent="0.25">
      <c r="BI20515"/>
      <c r="BJ20515"/>
      <c r="BK20515"/>
      <c r="BL20515"/>
      <c r="BM20515"/>
      <c r="BN20515"/>
    </row>
    <row r="20516" spans="61:66" x14ac:dyDescent="0.25">
      <c r="BI20516"/>
      <c r="BJ20516"/>
      <c r="BK20516"/>
      <c r="BL20516"/>
      <c r="BM20516"/>
      <c r="BN20516"/>
    </row>
    <row r="20517" spans="61:66" x14ac:dyDescent="0.25">
      <c r="BI20517"/>
      <c r="BJ20517"/>
      <c r="BK20517"/>
      <c r="BL20517"/>
      <c r="BM20517"/>
      <c r="BN20517"/>
    </row>
    <row r="20518" spans="61:66" x14ac:dyDescent="0.25">
      <c r="BI20518"/>
      <c r="BJ20518"/>
      <c r="BK20518"/>
      <c r="BL20518"/>
      <c r="BM20518"/>
      <c r="BN20518"/>
    </row>
    <row r="20519" spans="61:66" x14ac:dyDescent="0.25">
      <c r="BI20519"/>
      <c r="BJ20519"/>
      <c r="BK20519"/>
      <c r="BL20519"/>
      <c r="BM20519"/>
      <c r="BN20519"/>
    </row>
    <row r="20520" spans="61:66" x14ac:dyDescent="0.25">
      <c r="BI20520"/>
      <c r="BJ20520"/>
      <c r="BK20520"/>
      <c r="BL20520"/>
      <c r="BM20520"/>
      <c r="BN20520"/>
    </row>
    <row r="20521" spans="61:66" x14ac:dyDescent="0.25">
      <c r="BI20521"/>
      <c r="BJ20521"/>
      <c r="BK20521"/>
      <c r="BL20521"/>
      <c r="BM20521"/>
      <c r="BN20521"/>
    </row>
    <row r="20522" spans="61:66" x14ac:dyDescent="0.25">
      <c r="BI20522"/>
      <c r="BJ20522"/>
      <c r="BK20522"/>
      <c r="BL20522"/>
      <c r="BM20522"/>
      <c r="BN20522"/>
    </row>
    <row r="20523" spans="61:66" x14ac:dyDescent="0.25">
      <c r="BI20523"/>
      <c r="BJ20523"/>
      <c r="BK20523"/>
      <c r="BL20523"/>
      <c r="BM20523"/>
      <c r="BN20523"/>
    </row>
    <row r="20524" spans="61:66" x14ac:dyDescent="0.25">
      <c r="BI20524"/>
      <c r="BJ20524"/>
      <c r="BK20524"/>
      <c r="BL20524"/>
      <c r="BM20524"/>
      <c r="BN20524"/>
    </row>
    <row r="20525" spans="61:66" x14ac:dyDescent="0.25">
      <c r="BI20525"/>
      <c r="BJ20525"/>
      <c r="BK20525"/>
      <c r="BL20525"/>
      <c r="BM20525"/>
      <c r="BN20525"/>
    </row>
    <row r="20526" spans="61:66" x14ac:dyDescent="0.25">
      <c r="BI20526"/>
      <c r="BJ20526"/>
      <c r="BK20526"/>
      <c r="BL20526"/>
      <c r="BM20526"/>
      <c r="BN20526"/>
    </row>
    <row r="20527" spans="61:66" x14ac:dyDescent="0.25">
      <c r="BI20527"/>
      <c r="BJ20527"/>
      <c r="BK20527"/>
      <c r="BL20527"/>
      <c r="BM20527"/>
      <c r="BN20527"/>
    </row>
    <row r="20528" spans="61:66" x14ac:dyDescent="0.25">
      <c r="BI20528"/>
      <c r="BJ20528"/>
      <c r="BK20528"/>
      <c r="BL20528"/>
      <c r="BM20528"/>
      <c r="BN20528"/>
    </row>
    <row r="20529" spans="61:66" x14ac:dyDescent="0.25">
      <c r="BI20529"/>
      <c r="BJ20529"/>
      <c r="BK20529"/>
      <c r="BL20529"/>
      <c r="BM20529"/>
      <c r="BN20529"/>
    </row>
    <row r="20530" spans="61:66" x14ac:dyDescent="0.25">
      <c r="BI20530"/>
      <c r="BJ20530"/>
      <c r="BK20530"/>
      <c r="BL20530"/>
      <c r="BM20530"/>
      <c r="BN20530"/>
    </row>
    <row r="20531" spans="61:66" x14ac:dyDescent="0.25">
      <c r="BI20531"/>
      <c r="BJ20531"/>
      <c r="BK20531"/>
      <c r="BL20531"/>
      <c r="BM20531"/>
      <c r="BN20531"/>
    </row>
    <row r="20532" spans="61:66" x14ac:dyDescent="0.25">
      <c r="BI20532"/>
      <c r="BJ20532"/>
      <c r="BK20532"/>
      <c r="BL20532"/>
      <c r="BM20532"/>
      <c r="BN20532"/>
    </row>
    <row r="20533" spans="61:66" x14ac:dyDescent="0.25">
      <c r="BI20533"/>
      <c r="BJ20533"/>
      <c r="BK20533"/>
      <c r="BL20533"/>
      <c r="BM20533"/>
      <c r="BN20533"/>
    </row>
    <row r="20534" spans="61:66" x14ac:dyDescent="0.25">
      <c r="BI20534"/>
      <c r="BJ20534"/>
      <c r="BK20534"/>
      <c r="BL20534"/>
      <c r="BM20534"/>
      <c r="BN20534"/>
    </row>
    <row r="20535" spans="61:66" x14ac:dyDescent="0.25">
      <c r="BI20535"/>
      <c r="BJ20535"/>
      <c r="BK20535"/>
      <c r="BL20535"/>
      <c r="BM20535"/>
      <c r="BN20535"/>
    </row>
    <row r="20536" spans="61:66" x14ac:dyDescent="0.25">
      <c r="BI20536"/>
      <c r="BJ20536"/>
      <c r="BK20536"/>
      <c r="BL20536"/>
      <c r="BM20536"/>
      <c r="BN20536"/>
    </row>
    <row r="20537" spans="61:66" x14ac:dyDescent="0.25">
      <c r="BI20537"/>
      <c r="BJ20537"/>
      <c r="BK20537"/>
      <c r="BL20537"/>
      <c r="BM20537"/>
      <c r="BN20537"/>
    </row>
    <row r="20538" spans="61:66" x14ac:dyDescent="0.25">
      <c r="BI20538"/>
      <c r="BJ20538"/>
      <c r="BK20538"/>
      <c r="BL20538"/>
      <c r="BM20538"/>
      <c r="BN20538"/>
    </row>
    <row r="20539" spans="61:66" x14ac:dyDescent="0.25">
      <c r="BI20539"/>
      <c r="BJ20539"/>
      <c r="BK20539"/>
      <c r="BL20539"/>
      <c r="BM20539"/>
      <c r="BN20539"/>
    </row>
    <row r="20540" spans="61:66" x14ac:dyDescent="0.25">
      <c r="BI20540"/>
      <c r="BJ20540"/>
      <c r="BK20540"/>
      <c r="BL20540"/>
      <c r="BM20540"/>
      <c r="BN20540"/>
    </row>
    <row r="20541" spans="61:66" x14ac:dyDescent="0.25">
      <c r="BI20541"/>
      <c r="BJ20541"/>
      <c r="BK20541"/>
      <c r="BL20541"/>
      <c r="BM20541"/>
      <c r="BN20541"/>
    </row>
    <row r="20542" spans="61:66" x14ac:dyDescent="0.25">
      <c r="BI20542"/>
      <c r="BJ20542"/>
      <c r="BK20542"/>
      <c r="BL20542"/>
      <c r="BM20542"/>
      <c r="BN20542"/>
    </row>
    <row r="20543" spans="61:66" x14ac:dyDescent="0.25">
      <c r="BI20543"/>
      <c r="BJ20543"/>
      <c r="BK20543"/>
      <c r="BL20543"/>
      <c r="BM20543"/>
      <c r="BN20543"/>
    </row>
    <row r="20544" spans="61:66" x14ac:dyDescent="0.25">
      <c r="BI20544"/>
      <c r="BJ20544"/>
      <c r="BK20544"/>
      <c r="BL20544"/>
      <c r="BM20544"/>
      <c r="BN20544"/>
    </row>
    <row r="20545" spans="61:66" x14ac:dyDescent="0.25">
      <c r="BI20545"/>
      <c r="BJ20545"/>
      <c r="BK20545"/>
      <c r="BL20545"/>
      <c r="BM20545"/>
      <c r="BN20545"/>
    </row>
    <row r="20546" spans="61:66" x14ac:dyDescent="0.25">
      <c r="BI20546"/>
      <c r="BJ20546"/>
      <c r="BK20546"/>
      <c r="BL20546"/>
      <c r="BM20546"/>
      <c r="BN20546"/>
    </row>
    <row r="20547" spans="61:66" x14ac:dyDescent="0.25">
      <c r="BI20547"/>
      <c r="BJ20547"/>
      <c r="BK20547"/>
      <c r="BL20547"/>
      <c r="BM20547"/>
      <c r="BN20547"/>
    </row>
    <row r="20548" spans="61:66" x14ac:dyDescent="0.25">
      <c r="BI20548"/>
      <c r="BJ20548"/>
      <c r="BK20548"/>
      <c r="BL20548"/>
      <c r="BM20548"/>
      <c r="BN20548"/>
    </row>
    <row r="20549" spans="61:66" x14ac:dyDescent="0.25">
      <c r="BI20549"/>
      <c r="BJ20549"/>
      <c r="BK20549"/>
      <c r="BL20549"/>
      <c r="BM20549"/>
      <c r="BN20549"/>
    </row>
    <row r="20550" spans="61:66" x14ac:dyDescent="0.25">
      <c r="BI20550"/>
      <c r="BJ20550"/>
      <c r="BK20550"/>
      <c r="BL20550"/>
      <c r="BM20550"/>
      <c r="BN20550"/>
    </row>
    <row r="20551" spans="61:66" x14ac:dyDescent="0.25">
      <c r="BI20551"/>
      <c r="BJ20551"/>
      <c r="BK20551"/>
      <c r="BL20551"/>
      <c r="BM20551"/>
      <c r="BN20551"/>
    </row>
    <row r="20552" spans="61:66" x14ac:dyDescent="0.25">
      <c r="BI20552"/>
      <c r="BJ20552"/>
      <c r="BK20552"/>
      <c r="BL20552"/>
      <c r="BM20552"/>
      <c r="BN20552"/>
    </row>
    <row r="20553" spans="61:66" x14ac:dyDescent="0.25">
      <c r="BI20553"/>
      <c r="BJ20553"/>
      <c r="BK20553"/>
      <c r="BL20553"/>
      <c r="BM20553"/>
      <c r="BN20553"/>
    </row>
    <row r="20554" spans="61:66" x14ac:dyDescent="0.25">
      <c r="BI20554"/>
      <c r="BJ20554"/>
      <c r="BK20554"/>
      <c r="BL20554"/>
      <c r="BM20554"/>
      <c r="BN20554"/>
    </row>
    <row r="20555" spans="61:66" x14ac:dyDescent="0.25">
      <c r="BI20555"/>
      <c r="BJ20555"/>
      <c r="BK20555"/>
      <c r="BL20555"/>
      <c r="BM20555"/>
      <c r="BN20555"/>
    </row>
    <row r="20556" spans="61:66" x14ac:dyDescent="0.25">
      <c r="BI20556"/>
      <c r="BJ20556"/>
      <c r="BK20556"/>
      <c r="BL20556"/>
      <c r="BM20556"/>
      <c r="BN20556"/>
    </row>
    <row r="20557" spans="61:66" x14ac:dyDescent="0.25">
      <c r="BI20557"/>
      <c r="BJ20557"/>
      <c r="BK20557"/>
      <c r="BL20557"/>
      <c r="BM20557"/>
      <c r="BN20557"/>
    </row>
    <row r="20558" spans="61:66" x14ac:dyDescent="0.25">
      <c r="BI20558"/>
      <c r="BJ20558"/>
      <c r="BK20558"/>
      <c r="BL20558"/>
      <c r="BM20558"/>
      <c r="BN20558"/>
    </row>
    <row r="20559" spans="61:66" x14ac:dyDescent="0.25">
      <c r="BI20559"/>
      <c r="BJ20559"/>
      <c r="BK20559"/>
      <c r="BL20559"/>
      <c r="BM20559"/>
      <c r="BN20559"/>
    </row>
    <row r="20560" spans="61:66" x14ac:dyDescent="0.25">
      <c r="BI20560"/>
      <c r="BJ20560"/>
      <c r="BK20560"/>
      <c r="BL20560"/>
      <c r="BM20560"/>
      <c r="BN20560"/>
    </row>
    <row r="20561" spans="61:66" x14ac:dyDescent="0.25">
      <c r="BI20561"/>
      <c r="BJ20561"/>
      <c r="BK20561"/>
      <c r="BL20561"/>
      <c r="BM20561"/>
      <c r="BN20561"/>
    </row>
    <row r="20562" spans="61:66" x14ac:dyDescent="0.25">
      <c r="BI20562"/>
      <c r="BJ20562"/>
      <c r="BK20562"/>
      <c r="BL20562"/>
      <c r="BM20562"/>
      <c r="BN20562"/>
    </row>
    <row r="20563" spans="61:66" x14ac:dyDescent="0.25">
      <c r="BI20563"/>
      <c r="BJ20563"/>
      <c r="BK20563"/>
      <c r="BL20563"/>
      <c r="BM20563"/>
      <c r="BN20563"/>
    </row>
    <row r="20564" spans="61:66" x14ac:dyDescent="0.25">
      <c r="BI20564"/>
      <c r="BJ20564"/>
      <c r="BK20564"/>
      <c r="BL20564"/>
      <c r="BM20564"/>
      <c r="BN20564"/>
    </row>
    <row r="20565" spans="61:66" x14ac:dyDescent="0.25">
      <c r="BI20565"/>
      <c r="BJ20565"/>
      <c r="BK20565"/>
      <c r="BL20565"/>
      <c r="BM20565"/>
      <c r="BN20565"/>
    </row>
    <row r="20566" spans="61:66" x14ac:dyDescent="0.25">
      <c r="BI20566"/>
      <c r="BJ20566"/>
      <c r="BK20566"/>
      <c r="BL20566"/>
      <c r="BM20566"/>
      <c r="BN20566"/>
    </row>
    <row r="20567" spans="61:66" x14ac:dyDescent="0.25">
      <c r="BI20567"/>
      <c r="BJ20567"/>
      <c r="BK20567"/>
      <c r="BL20567"/>
      <c r="BM20567"/>
      <c r="BN20567"/>
    </row>
    <row r="20568" spans="61:66" x14ac:dyDescent="0.25">
      <c r="BI20568"/>
      <c r="BJ20568"/>
      <c r="BK20568"/>
      <c r="BL20568"/>
      <c r="BM20568"/>
      <c r="BN20568"/>
    </row>
    <row r="20569" spans="61:66" x14ac:dyDescent="0.25">
      <c r="BI20569"/>
      <c r="BJ20569"/>
      <c r="BK20569"/>
      <c r="BL20569"/>
      <c r="BM20569"/>
      <c r="BN20569"/>
    </row>
    <row r="20570" spans="61:66" x14ac:dyDescent="0.25">
      <c r="BI20570"/>
      <c r="BJ20570"/>
      <c r="BK20570"/>
      <c r="BL20570"/>
      <c r="BM20570"/>
      <c r="BN20570"/>
    </row>
    <row r="20571" spans="61:66" x14ac:dyDescent="0.25">
      <c r="BI20571"/>
      <c r="BJ20571"/>
      <c r="BK20571"/>
      <c r="BL20571"/>
      <c r="BM20571"/>
      <c r="BN20571"/>
    </row>
    <row r="20572" spans="61:66" x14ac:dyDescent="0.25">
      <c r="BI20572"/>
      <c r="BJ20572"/>
      <c r="BK20572"/>
      <c r="BL20572"/>
      <c r="BM20572"/>
      <c r="BN20572"/>
    </row>
    <row r="20573" spans="61:66" x14ac:dyDescent="0.25">
      <c r="BI20573"/>
      <c r="BJ20573"/>
      <c r="BK20573"/>
      <c r="BL20573"/>
      <c r="BM20573"/>
      <c r="BN20573"/>
    </row>
    <row r="20574" spans="61:66" x14ac:dyDescent="0.25">
      <c r="BI20574"/>
      <c r="BJ20574"/>
      <c r="BK20574"/>
      <c r="BL20574"/>
      <c r="BM20574"/>
      <c r="BN20574"/>
    </row>
    <row r="20575" spans="61:66" x14ac:dyDescent="0.25">
      <c r="BI20575"/>
      <c r="BJ20575"/>
      <c r="BK20575"/>
      <c r="BL20575"/>
      <c r="BM20575"/>
      <c r="BN20575"/>
    </row>
    <row r="20576" spans="61:66" x14ac:dyDescent="0.25">
      <c r="BI20576"/>
      <c r="BJ20576"/>
      <c r="BK20576"/>
      <c r="BL20576"/>
      <c r="BM20576"/>
      <c r="BN20576"/>
    </row>
    <row r="20577" spans="61:66" x14ac:dyDescent="0.25">
      <c r="BI20577"/>
      <c r="BJ20577"/>
      <c r="BK20577"/>
      <c r="BL20577"/>
      <c r="BM20577"/>
      <c r="BN20577"/>
    </row>
    <row r="20578" spans="61:66" x14ac:dyDescent="0.25">
      <c r="BI20578"/>
      <c r="BJ20578"/>
      <c r="BK20578"/>
      <c r="BL20578"/>
      <c r="BM20578"/>
      <c r="BN20578"/>
    </row>
    <row r="20579" spans="61:66" x14ac:dyDescent="0.25">
      <c r="BI20579"/>
      <c r="BJ20579"/>
      <c r="BK20579"/>
      <c r="BL20579"/>
      <c r="BM20579"/>
      <c r="BN20579"/>
    </row>
    <row r="20580" spans="61:66" x14ac:dyDescent="0.25">
      <c r="BI20580"/>
      <c r="BJ20580"/>
      <c r="BK20580"/>
      <c r="BL20580"/>
      <c r="BM20580"/>
      <c r="BN20580"/>
    </row>
    <row r="20581" spans="61:66" x14ac:dyDescent="0.25">
      <c r="BI20581"/>
      <c r="BJ20581"/>
      <c r="BK20581"/>
      <c r="BL20581"/>
      <c r="BM20581"/>
      <c r="BN20581"/>
    </row>
    <row r="20582" spans="61:66" x14ac:dyDescent="0.25">
      <c r="BI20582"/>
      <c r="BJ20582"/>
      <c r="BK20582"/>
      <c r="BL20582"/>
      <c r="BM20582"/>
      <c r="BN20582"/>
    </row>
    <row r="20583" spans="61:66" x14ac:dyDescent="0.25">
      <c r="BI20583"/>
      <c r="BJ20583"/>
      <c r="BK20583"/>
      <c r="BL20583"/>
      <c r="BM20583"/>
      <c r="BN20583"/>
    </row>
    <row r="20584" spans="61:66" x14ac:dyDescent="0.25">
      <c r="BI20584"/>
      <c r="BJ20584"/>
      <c r="BK20584"/>
      <c r="BL20584"/>
      <c r="BM20584"/>
      <c r="BN20584"/>
    </row>
    <row r="20585" spans="61:66" x14ac:dyDescent="0.25">
      <c r="BI20585"/>
      <c r="BJ20585"/>
      <c r="BK20585"/>
      <c r="BL20585"/>
      <c r="BM20585"/>
      <c r="BN20585"/>
    </row>
    <row r="20586" spans="61:66" x14ac:dyDescent="0.25">
      <c r="BI20586"/>
      <c r="BJ20586"/>
      <c r="BK20586"/>
      <c r="BL20586"/>
      <c r="BM20586"/>
      <c r="BN20586"/>
    </row>
    <row r="20587" spans="61:66" x14ac:dyDescent="0.25">
      <c r="BI20587"/>
      <c r="BJ20587"/>
      <c r="BK20587"/>
      <c r="BL20587"/>
      <c r="BM20587"/>
      <c r="BN20587"/>
    </row>
    <row r="20588" spans="61:66" x14ac:dyDescent="0.25">
      <c r="BI20588"/>
      <c r="BJ20588"/>
      <c r="BK20588"/>
      <c r="BL20588"/>
      <c r="BM20588"/>
      <c r="BN20588"/>
    </row>
    <row r="20589" spans="61:66" x14ac:dyDescent="0.25">
      <c r="BI20589"/>
      <c r="BJ20589"/>
      <c r="BK20589"/>
      <c r="BL20589"/>
      <c r="BM20589"/>
      <c r="BN20589"/>
    </row>
    <row r="20590" spans="61:66" x14ac:dyDescent="0.25">
      <c r="BI20590"/>
      <c r="BJ20590"/>
      <c r="BK20590"/>
      <c r="BL20590"/>
      <c r="BM20590"/>
      <c r="BN20590"/>
    </row>
    <row r="20591" spans="61:66" x14ac:dyDescent="0.25">
      <c r="BI20591"/>
      <c r="BJ20591"/>
      <c r="BK20591"/>
      <c r="BL20591"/>
      <c r="BM20591"/>
      <c r="BN20591"/>
    </row>
    <row r="20592" spans="61:66" x14ac:dyDescent="0.25">
      <c r="BI20592"/>
      <c r="BJ20592"/>
      <c r="BK20592"/>
      <c r="BL20592"/>
      <c r="BM20592"/>
      <c r="BN20592"/>
    </row>
    <row r="20593" spans="61:66" x14ac:dyDescent="0.25">
      <c r="BI20593"/>
      <c r="BJ20593"/>
      <c r="BK20593"/>
      <c r="BL20593"/>
      <c r="BM20593"/>
      <c r="BN20593"/>
    </row>
    <row r="20594" spans="61:66" x14ac:dyDescent="0.25">
      <c r="BI20594"/>
      <c r="BJ20594"/>
      <c r="BK20594"/>
      <c r="BL20594"/>
      <c r="BM20594"/>
      <c r="BN20594"/>
    </row>
    <row r="20595" spans="61:66" x14ac:dyDescent="0.25">
      <c r="BI20595"/>
      <c r="BJ20595"/>
      <c r="BK20595"/>
      <c r="BL20595"/>
      <c r="BM20595"/>
      <c r="BN20595"/>
    </row>
    <row r="20596" spans="61:66" x14ac:dyDescent="0.25">
      <c r="BI20596"/>
      <c r="BJ20596"/>
      <c r="BK20596"/>
      <c r="BL20596"/>
      <c r="BM20596"/>
      <c r="BN20596"/>
    </row>
    <row r="20597" spans="61:66" x14ac:dyDescent="0.25">
      <c r="BI20597"/>
      <c r="BJ20597"/>
      <c r="BK20597"/>
      <c r="BL20597"/>
      <c r="BM20597"/>
      <c r="BN20597"/>
    </row>
    <row r="20598" spans="61:66" x14ac:dyDescent="0.25">
      <c r="BI20598"/>
      <c r="BJ20598"/>
      <c r="BK20598"/>
      <c r="BL20598"/>
      <c r="BM20598"/>
      <c r="BN20598"/>
    </row>
    <row r="20599" spans="61:66" x14ac:dyDescent="0.25">
      <c r="BI20599"/>
      <c r="BJ20599"/>
      <c r="BK20599"/>
      <c r="BL20599"/>
      <c r="BM20599"/>
      <c r="BN20599"/>
    </row>
    <row r="20600" spans="61:66" x14ac:dyDescent="0.25">
      <c r="BI20600"/>
      <c r="BJ20600"/>
      <c r="BK20600"/>
      <c r="BL20600"/>
      <c r="BM20600"/>
      <c r="BN20600"/>
    </row>
    <row r="20601" spans="61:66" x14ac:dyDescent="0.25">
      <c r="BI20601"/>
      <c r="BJ20601"/>
      <c r="BK20601"/>
      <c r="BL20601"/>
      <c r="BM20601"/>
      <c r="BN20601"/>
    </row>
    <row r="20602" spans="61:66" x14ac:dyDescent="0.25">
      <c r="BI20602"/>
      <c r="BJ20602"/>
      <c r="BK20602"/>
      <c r="BL20602"/>
      <c r="BM20602"/>
      <c r="BN20602"/>
    </row>
    <row r="20603" spans="61:66" x14ac:dyDescent="0.25">
      <c r="BI20603"/>
      <c r="BJ20603"/>
      <c r="BK20603"/>
      <c r="BL20603"/>
      <c r="BM20603"/>
      <c r="BN20603"/>
    </row>
    <row r="20604" spans="61:66" x14ac:dyDescent="0.25">
      <c r="BI20604"/>
      <c r="BJ20604"/>
      <c r="BK20604"/>
      <c r="BL20604"/>
      <c r="BM20604"/>
      <c r="BN20604"/>
    </row>
    <row r="20605" spans="61:66" x14ac:dyDescent="0.25">
      <c r="BI20605"/>
      <c r="BJ20605"/>
      <c r="BK20605"/>
      <c r="BL20605"/>
      <c r="BM20605"/>
      <c r="BN20605"/>
    </row>
    <row r="20606" spans="61:66" x14ac:dyDescent="0.25">
      <c r="BI20606"/>
      <c r="BJ20606"/>
      <c r="BK20606"/>
      <c r="BL20606"/>
      <c r="BM20606"/>
      <c r="BN20606"/>
    </row>
    <row r="20607" spans="61:66" x14ac:dyDescent="0.25">
      <c r="BI20607"/>
      <c r="BJ20607"/>
      <c r="BK20607"/>
      <c r="BL20607"/>
      <c r="BM20607"/>
      <c r="BN20607"/>
    </row>
    <row r="20608" spans="61:66" x14ac:dyDescent="0.25">
      <c r="BI20608"/>
      <c r="BJ20608"/>
      <c r="BK20608"/>
      <c r="BL20608"/>
      <c r="BM20608"/>
      <c r="BN20608"/>
    </row>
    <row r="20609" spans="61:66" x14ac:dyDescent="0.25">
      <c r="BI20609"/>
      <c r="BJ20609"/>
      <c r="BK20609"/>
      <c r="BL20609"/>
      <c r="BM20609"/>
      <c r="BN20609"/>
    </row>
    <row r="20610" spans="61:66" x14ac:dyDescent="0.25">
      <c r="BI20610"/>
      <c r="BJ20610"/>
      <c r="BK20610"/>
      <c r="BL20610"/>
      <c r="BM20610"/>
      <c r="BN20610"/>
    </row>
    <row r="20611" spans="61:66" x14ac:dyDescent="0.25">
      <c r="BI20611"/>
      <c r="BJ20611"/>
      <c r="BK20611"/>
      <c r="BL20611"/>
      <c r="BM20611"/>
      <c r="BN20611"/>
    </row>
    <row r="20612" spans="61:66" x14ac:dyDescent="0.25">
      <c r="BI20612"/>
      <c r="BJ20612"/>
      <c r="BK20612"/>
      <c r="BL20612"/>
      <c r="BM20612"/>
      <c r="BN20612"/>
    </row>
    <row r="20613" spans="61:66" x14ac:dyDescent="0.25">
      <c r="BI20613"/>
      <c r="BJ20613"/>
      <c r="BK20613"/>
      <c r="BL20613"/>
      <c r="BM20613"/>
      <c r="BN20613"/>
    </row>
    <row r="20614" spans="61:66" x14ac:dyDescent="0.25">
      <c r="BI20614"/>
      <c r="BJ20614"/>
      <c r="BK20614"/>
      <c r="BL20614"/>
      <c r="BM20614"/>
      <c r="BN20614"/>
    </row>
    <row r="20615" spans="61:66" x14ac:dyDescent="0.25">
      <c r="BI20615"/>
      <c r="BJ20615"/>
      <c r="BK20615"/>
      <c r="BL20615"/>
      <c r="BM20615"/>
      <c r="BN20615"/>
    </row>
    <row r="20616" spans="61:66" x14ac:dyDescent="0.25">
      <c r="BI20616"/>
      <c r="BJ20616"/>
      <c r="BK20616"/>
      <c r="BL20616"/>
      <c r="BM20616"/>
      <c r="BN20616"/>
    </row>
    <row r="20617" spans="61:66" x14ac:dyDescent="0.25">
      <c r="BI20617"/>
      <c r="BJ20617"/>
      <c r="BK20617"/>
      <c r="BL20617"/>
      <c r="BM20617"/>
      <c r="BN20617"/>
    </row>
    <row r="20618" spans="61:66" x14ac:dyDescent="0.25">
      <c r="BI20618"/>
      <c r="BJ20618"/>
      <c r="BK20618"/>
      <c r="BL20618"/>
      <c r="BM20618"/>
      <c r="BN20618"/>
    </row>
    <row r="20619" spans="61:66" x14ac:dyDescent="0.25">
      <c r="BI20619"/>
      <c r="BJ20619"/>
      <c r="BK20619"/>
      <c r="BL20619"/>
      <c r="BM20619"/>
      <c r="BN20619"/>
    </row>
    <row r="20620" spans="61:66" x14ac:dyDescent="0.25">
      <c r="BI20620"/>
      <c r="BJ20620"/>
      <c r="BK20620"/>
      <c r="BL20620"/>
      <c r="BM20620"/>
      <c r="BN20620"/>
    </row>
    <row r="20621" spans="61:66" x14ac:dyDescent="0.25">
      <c r="BI20621"/>
      <c r="BJ20621"/>
      <c r="BK20621"/>
      <c r="BL20621"/>
      <c r="BM20621"/>
      <c r="BN20621"/>
    </row>
    <row r="20622" spans="61:66" x14ac:dyDescent="0.25">
      <c r="BI20622"/>
      <c r="BJ20622"/>
      <c r="BK20622"/>
      <c r="BL20622"/>
      <c r="BM20622"/>
      <c r="BN20622"/>
    </row>
    <row r="20623" spans="61:66" x14ac:dyDescent="0.25">
      <c r="BI20623"/>
      <c r="BJ20623"/>
      <c r="BK20623"/>
      <c r="BL20623"/>
      <c r="BM20623"/>
      <c r="BN20623"/>
    </row>
    <row r="20624" spans="61:66" x14ac:dyDescent="0.25">
      <c r="BI20624"/>
      <c r="BJ20624"/>
      <c r="BK20624"/>
      <c r="BL20624"/>
      <c r="BM20624"/>
      <c r="BN20624"/>
    </row>
    <row r="20625" spans="61:66" x14ac:dyDescent="0.25">
      <c r="BI20625"/>
      <c r="BJ20625"/>
      <c r="BK20625"/>
      <c r="BL20625"/>
      <c r="BM20625"/>
      <c r="BN20625"/>
    </row>
    <row r="20626" spans="61:66" x14ac:dyDescent="0.25">
      <c r="BI20626"/>
      <c r="BJ20626"/>
      <c r="BK20626"/>
      <c r="BL20626"/>
      <c r="BM20626"/>
      <c r="BN20626"/>
    </row>
    <row r="20627" spans="61:66" x14ac:dyDescent="0.25">
      <c r="BI20627"/>
      <c r="BJ20627"/>
      <c r="BK20627"/>
      <c r="BL20627"/>
      <c r="BM20627"/>
      <c r="BN20627"/>
    </row>
    <row r="20628" spans="61:66" x14ac:dyDescent="0.25">
      <c r="BI20628"/>
      <c r="BJ20628"/>
      <c r="BK20628"/>
      <c r="BL20628"/>
      <c r="BM20628"/>
      <c r="BN20628"/>
    </row>
    <row r="20629" spans="61:66" x14ac:dyDescent="0.25">
      <c r="BI20629"/>
      <c r="BJ20629"/>
      <c r="BK20629"/>
      <c r="BL20629"/>
      <c r="BM20629"/>
      <c r="BN20629"/>
    </row>
    <row r="20630" spans="61:66" x14ac:dyDescent="0.25">
      <c r="BI20630"/>
      <c r="BJ20630"/>
      <c r="BK20630"/>
      <c r="BL20630"/>
      <c r="BM20630"/>
      <c r="BN20630"/>
    </row>
    <row r="20631" spans="61:66" x14ac:dyDescent="0.25">
      <c r="BI20631"/>
      <c r="BJ20631"/>
      <c r="BK20631"/>
      <c r="BL20631"/>
      <c r="BM20631"/>
      <c r="BN20631"/>
    </row>
    <row r="20632" spans="61:66" x14ac:dyDescent="0.25">
      <c r="BI20632"/>
      <c r="BJ20632"/>
      <c r="BK20632"/>
      <c r="BL20632"/>
      <c r="BM20632"/>
      <c r="BN20632"/>
    </row>
    <row r="20633" spans="61:66" x14ac:dyDescent="0.25">
      <c r="BI20633"/>
      <c r="BJ20633"/>
      <c r="BK20633"/>
      <c r="BL20633"/>
      <c r="BM20633"/>
      <c r="BN20633"/>
    </row>
    <row r="20634" spans="61:66" x14ac:dyDescent="0.25">
      <c r="BI20634"/>
      <c r="BJ20634"/>
      <c r="BK20634"/>
      <c r="BL20634"/>
      <c r="BM20634"/>
      <c r="BN20634"/>
    </row>
    <row r="20635" spans="61:66" x14ac:dyDescent="0.25">
      <c r="BI20635"/>
      <c r="BJ20635"/>
      <c r="BK20635"/>
      <c r="BL20635"/>
      <c r="BM20635"/>
      <c r="BN20635"/>
    </row>
    <row r="20636" spans="61:66" x14ac:dyDescent="0.25">
      <c r="BI20636"/>
      <c r="BJ20636"/>
      <c r="BK20636"/>
      <c r="BL20636"/>
      <c r="BM20636"/>
      <c r="BN20636"/>
    </row>
    <row r="20637" spans="61:66" x14ac:dyDescent="0.25">
      <c r="BI20637"/>
      <c r="BJ20637"/>
      <c r="BK20637"/>
      <c r="BL20637"/>
      <c r="BM20637"/>
      <c r="BN20637"/>
    </row>
    <row r="20638" spans="61:66" x14ac:dyDescent="0.25">
      <c r="BI20638"/>
      <c r="BJ20638"/>
      <c r="BK20638"/>
      <c r="BL20638"/>
      <c r="BM20638"/>
      <c r="BN20638"/>
    </row>
    <row r="20639" spans="61:66" x14ac:dyDescent="0.25">
      <c r="BI20639"/>
      <c r="BJ20639"/>
      <c r="BK20639"/>
      <c r="BL20639"/>
      <c r="BM20639"/>
      <c r="BN20639"/>
    </row>
    <row r="20640" spans="61:66" x14ac:dyDescent="0.25">
      <c r="BI20640"/>
      <c r="BJ20640"/>
      <c r="BK20640"/>
      <c r="BL20640"/>
      <c r="BM20640"/>
      <c r="BN20640"/>
    </row>
    <row r="20641" spans="61:66" x14ac:dyDescent="0.25">
      <c r="BI20641"/>
      <c r="BJ20641"/>
      <c r="BK20641"/>
      <c r="BL20641"/>
      <c r="BM20641"/>
      <c r="BN20641"/>
    </row>
    <row r="20642" spans="61:66" x14ac:dyDescent="0.25">
      <c r="BI20642"/>
      <c r="BJ20642"/>
      <c r="BK20642"/>
      <c r="BL20642"/>
      <c r="BM20642"/>
      <c r="BN20642"/>
    </row>
    <row r="20643" spans="61:66" x14ac:dyDescent="0.25">
      <c r="BI20643"/>
      <c r="BJ20643"/>
      <c r="BK20643"/>
      <c r="BL20643"/>
      <c r="BM20643"/>
      <c r="BN20643"/>
    </row>
    <row r="20644" spans="61:66" x14ac:dyDescent="0.25">
      <c r="BI20644"/>
      <c r="BJ20644"/>
      <c r="BK20644"/>
      <c r="BL20644"/>
      <c r="BM20644"/>
      <c r="BN20644"/>
    </row>
    <row r="20645" spans="61:66" x14ac:dyDescent="0.25">
      <c r="BI20645"/>
      <c r="BJ20645"/>
      <c r="BK20645"/>
      <c r="BL20645"/>
      <c r="BM20645"/>
      <c r="BN20645"/>
    </row>
    <row r="20646" spans="61:66" x14ac:dyDescent="0.25">
      <c r="BI20646"/>
      <c r="BJ20646"/>
      <c r="BK20646"/>
      <c r="BL20646"/>
      <c r="BM20646"/>
      <c r="BN20646"/>
    </row>
    <row r="20647" spans="61:66" x14ac:dyDescent="0.25">
      <c r="BI20647"/>
      <c r="BJ20647"/>
      <c r="BK20647"/>
      <c r="BL20647"/>
      <c r="BM20647"/>
      <c r="BN20647"/>
    </row>
    <row r="20648" spans="61:66" x14ac:dyDescent="0.25">
      <c r="BI20648"/>
      <c r="BJ20648"/>
      <c r="BK20648"/>
      <c r="BL20648"/>
      <c r="BM20648"/>
      <c r="BN20648"/>
    </row>
    <row r="20649" spans="61:66" x14ac:dyDescent="0.25">
      <c r="BI20649"/>
      <c r="BJ20649"/>
      <c r="BK20649"/>
      <c r="BL20649"/>
      <c r="BM20649"/>
      <c r="BN20649"/>
    </row>
    <row r="20650" spans="61:66" x14ac:dyDescent="0.25">
      <c r="BI20650"/>
      <c r="BJ20650"/>
      <c r="BK20650"/>
      <c r="BL20650"/>
      <c r="BM20650"/>
      <c r="BN20650"/>
    </row>
    <row r="20651" spans="61:66" x14ac:dyDescent="0.25">
      <c r="BI20651"/>
      <c r="BJ20651"/>
      <c r="BK20651"/>
      <c r="BL20651"/>
      <c r="BM20651"/>
      <c r="BN20651"/>
    </row>
    <row r="20652" spans="61:66" x14ac:dyDescent="0.25">
      <c r="BI20652"/>
      <c r="BJ20652"/>
      <c r="BK20652"/>
      <c r="BL20652"/>
      <c r="BM20652"/>
      <c r="BN20652"/>
    </row>
    <row r="20653" spans="61:66" x14ac:dyDescent="0.25">
      <c r="BI20653"/>
      <c r="BJ20653"/>
      <c r="BK20653"/>
      <c r="BL20653"/>
      <c r="BM20653"/>
      <c r="BN20653"/>
    </row>
    <row r="20654" spans="61:66" x14ac:dyDescent="0.25">
      <c r="BI20654"/>
      <c r="BJ20654"/>
      <c r="BK20654"/>
      <c r="BL20654"/>
      <c r="BM20654"/>
      <c r="BN20654"/>
    </row>
    <row r="20655" spans="61:66" x14ac:dyDescent="0.25">
      <c r="BI20655"/>
      <c r="BJ20655"/>
      <c r="BK20655"/>
      <c r="BL20655"/>
      <c r="BM20655"/>
      <c r="BN20655"/>
    </row>
    <row r="20656" spans="61:66" x14ac:dyDescent="0.25">
      <c r="BI20656"/>
      <c r="BJ20656"/>
      <c r="BK20656"/>
      <c r="BL20656"/>
      <c r="BM20656"/>
      <c r="BN20656"/>
    </row>
    <row r="20657" spans="61:66" x14ac:dyDescent="0.25">
      <c r="BI20657"/>
      <c r="BJ20657"/>
      <c r="BK20657"/>
      <c r="BL20657"/>
      <c r="BM20657"/>
      <c r="BN20657"/>
    </row>
    <row r="20658" spans="61:66" x14ac:dyDescent="0.25">
      <c r="BI20658"/>
      <c r="BJ20658"/>
      <c r="BK20658"/>
      <c r="BL20658"/>
      <c r="BM20658"/>
      <c r="BN20658"/>
    </row>
    <row r="20659" spans="61:66" x14ac:dyDescent="0.25">
      <c r="BI20659"/>
      <c r="BJ20659"/>
      <c r="BK20659"/>
      <c r="BL20659"/>
      <c r="BM20659"/>
      <c r="BN20659"/>
    </row>
    <row r="20660" spans="61:66" x14ac:dyDescent="0.25">
      <c r="BI20660"/>
      <c r="BJ20660"/>
      <c r="BK20660"/>
      <c r="BL20660"/>
      <c r="BM20660"/>
      <c r="BN20660"/>
    </row>
    <row r="20661" spans="61:66" x14ac:dyDescent="0.25">
      <c r="BI20661"/>
      <c r="BJ20661"/>
      <c r="BK20661"/>
      <c r="BL20661"/>
      <c r="BM20661"/>
      <c r="BN20661"/>
    </row>
    <row r="20662" spans="61:66" x14ac:dyDescent="0.25">
      <c r="BI20662"/>
      <c r="BJ20662"/>
      <c r="BK20662"/>
      <c r="BL20662"/>
      <c r="BM20662"/>
      <c r="BN20662"/>
    </row>
    <row r="20663" spans="61:66" x14ac:dyDescent="0.25">
      <c r="BI20663"/>
      <c r="BJ20663"/>
      <c r="BK20663"/>
      <c r="BL20663"/>
      <c r="BM20663"/>
      <c r="BN20663"/>
    </row>
    <row r="20664" spans="61:66" x14ac:dyDescent="0.25">
      <c r="BI20664"/>
      <c r="BJ20664"/>
      <c r="BK20664"/>
      <c r="BL20664"/>
      <c r="BM20664"/>
      <c r="BN20664"/>
    </row>
    <row r="20665" spans="61:66" x14ac:dyDescent="0.25">
      <c r="BI20665"/>
      <c r="BJ20665"/>
      <c r="BK20665"/>
      <c r="BL20665"/>
      <c r="BM20665"/>
      <c r="BN20665"/>
    </row>
    <row r="20666" spans="61:66" x14ac:dyDescent="0.25">
      <c r="BI20666"/>
      <c r="BJ20666"/>
      <c r="BK20666"/>
      <c r="BL20666"/>
      <c r="BM20666"/>
      <c r="BN20666"/>
    </row>
    <row r="20667" spans="61:66" x14ac:dyDescent="0.25">
      <c r="BI20667"/>
      <c r="BJ20667"/>
      <c r="BK20667"/>
      <c r="BL20667"/>
      <c r="BM20667"/>
      <c r="BN20667"/>
    </row>
    <row r="20668" spans="61:66" x14ac:dyDescent="0.25">
      <c r="BI20668"/>
      <c r="BJ20668"/>
      <c r="BK20668"/>
      <c r="BL20668"/>
      <c r="BM20668"/>
      <c r="BN20668"/>
    </row>
    <row r="20669" spans="61:66" x14ac:dyDescent="0.25">
      <c r="BI20669"/>
      <c r="BJ20669"/>
      <c r="BK20669"/>
      <c r="BL20669"/>
      <c r="BM20669"/>
      <c r="BN20669"/>
    </row>
    <row r="20670" spans="61:66" x14ac:dyDescent="0.25">
      <c r="BI20670"/>
      <c r="BJ20670"/>
      <c r="BK20670"/>
      <c r="BL20670"/>
      <c r="BM20670"/>
      <c r="BN20670"/>
    </row>
    <row r="20671" spans="61:66" x14ac:dyDescent="0.25">
      <c r="BI20671"/>
      <c r="BJ20671"/>
      <c r="BK20671"/>
      <c r="BL20671"/>
      <c r="BM20671"/>
      <c r="BN20671"/>
    </row>
    <row r="20672" spans="61:66" x14ac:dyDescent="0.25">
      <c r="BI20672"/>
      <c r="BJ20672"/>
      <c r="BK20672"/>
      <c r="BL20672"/>
      <c r="BM20672"/>
      <c r="BN20672"/>
    </row>
    <row r="20673" spans="61:66" x14ac:dyDescent="0.25">
      <c r="BI20673"/>
      <c r="BJ20673"/>
      <c r="BK20673"/>
      <c r="BL20673"/>
      <c r="BM20673"/>
      <c r="BN20673"/>
    </row>
    <row r="20674" spans="61:66" x14ac:dyDescent="0.25">
      <c r="BI20674"/>
      <c r="BJ20674"/>
      <c r="BK20674"/>
      <c r="BL20674"/>
      <c r="BM20674"/>
      <c r="BN20674"/>
    </row>
    <row r="20675" spans="61:66" x14ac:dyDescent="0.25">
      <c r="BI20675"/>
      <c r="BJ20675"/>
      <c r="BK20675"/>
      <c r="BL20675"/>
      <c r="BM20675"/>
      <c r="BN20675"/>
    </row>
    <row r="20676" spans="61:66" x14ac:dyDescent="0.25">
      <c r="BI20676"/>
      <c r="BJ20676"/>
      <c r="BK20676"/>
      <c r="BL20676"/>
      <c r="BM20676"/>
      <c r="BN20676"/>
    </row>
    <row r="20677" spans="61:66" x14ac:dyDescent="0.25">
      <c r="BI20677"/>
      <c r="BJ20677"/>
      <c r="BK20677"/>
      <c r="BL20677"/>
      <c r="BM20677"/>
      <c r="BN20677"/>
    </row>
    <row r="20678" spans="61:66" x14ac:dyDescent="0.25">
      <c r="BI20678"/>
      <c r="BJ20678"/>
      <c r="BK20678"/>
      <c r="BL20678"/>
      <c r="BM20678"/>
      <c r="BN20678"/>
    </row>
    <row r="20679" spans="61:66" x14ac:dyDescent="0.25">
      <c r="BI20679"/>
      <c r="BJ20679"/>
      <c r="BK20679"/>
      <c r="BL20679"/>
      <c r="BM20679"/>
      <c r="BN20679"/>
    </row>
    <row r="20680" spans="61:66" x14ac:dyDescent="0.25">
      <c r="BI20680"/>
      <c r="BJ20680"/>
      <c r="BK20680"/>
      <c r="BL20680"/>
      <c r="BM20680"/>
      <c r="BN20680"/>
    </row>
    <row r="20681" spans="61:66" x14ac:dyDescent="0.25">
      <c r="BI20681"/>
      <c r="BJ20681"/>
      <c r="BK20681"/>
      <c r="BL20681"/>
      <c r="BM20681"/>
      <c r="BN20681"/>
    </row>
    <row r="20682" spans="61:66" x14ac:dyDescent="0.25">
      <c r="BI20682"/>
      <c r="BJ20682"/>
      <c r="BK20682"/>
      <c r="BL20682"/>
      <c r="BM20682"/>
      <c r="BN20682"/>
    </row>
    <row r="20683" spans="61:66" x14ac:dyDescent="0.25">
      <c r="BI20683"/>
      <c r="BJ20683"/>
      <c r="BK20683"/>
      <c r="BL20683"/>
      <c r="BM20683"/>
      <c r="BN20683"/>
    </row>
    <row r="20684" spans="61:66" x14ac:dyDescent="0.25">
      <c r="BI20684"/>
      <c r="BJ20684"/>
      <c r="BK20684"/>
      <c r="BL20684"/>
      <c r="BM20684"/>
      <c r="BN20684"/>
    </row>
    <row r="20685" spans="61:66" x14ac:dyDescent="0.25">
      <c r="BI20685"/>
      <c r="BJ20685"/>
      <c r="BK20685"/>
      <c r="BL20685"/>
      <c r="BM20685"/>
      <c r="BN20685"/>
    </row>
    <row r="20686" spans="61:66" x14ac:dyDescent="0.25">
      <c r="BI20686"/>
      <c r="BJ20686"/>
      <c r="BK20686"/>
      <c r="BL20686"/>
      <c r="BM20686"/>
      <c r="BN20686"/>
    </row>
    <row r="20687" spans="61:66" x14ac:dyDescent="0.25">
      <c r="BI20687"/>
      <c r="BJ20687"/>
      <c r="BK20687"/>
      <c r="BL20687"/>
      <c r="BM20687"/>
      <c r="BN20687"/>
    </row>
    <row r="20688" spans="61:66" x14ac:dyDescent="0.25">
      <c r="BI20688"/>
      <c r="BJ20688"/>
      <c r="BK20688"/>
      <c r="BL20688"/>
      <c r="BM20688"/>
      <c r="BN20688"/>
    </row>
    <row r="20689" spans="61:66" x14ac:dyDescent="0.25">
      <c r="BI20689"/>
      <c r="BJ20689"/>
      <c r="BK20689"/>
      <c r="BL20689"/>
      <c r="BM20689"/>
      <c r="BN20689"/>
    </row>
    <row r="20690" spans="61:66" x14ac:dyDescent="0.25">
      <c r="BI20690"/>
      <c r="BJ20690"/>
      <c r="BK20690"/>
      <c r="BL20690"/>
      <c r="BM20690"/>
      <c r="BN20690"/>
    </row>
    <row r="20691" spans="61:66" x14ac:dyDescent="0.25">
      <c r="BI20691"/>
      <c r="BJ20691"/>
      <c r="BK20691"/>
      <c r="BL20691"/>
      <c r="BM20691"/>
      <c r="BN20691"/>
    </row>
    <row r="20692" spans="61:66" x14ac:dyDescent="0.25">
      <c r="BI20692"/>
      <c r="BJ20692"/>
      <c r="BK20692"/>
      <c r="BL20692"/>
      <c r="BM20692"/>
      <c r="BN20692"/>
    </row>
    <row r="20693" spans="61:66" x14ac:dyDescent="0.25">
      <c r="BI20693"/>
      <c r="BJ20693"/>
      <c r="BK20693"/>
      <c r="BL20693"/>
      <c r="BM20693"/>
      <c r="BN20693"/>
    </row>
    <row r="20694" spans="61:66" x14ac:dyDescent="0.25">
      <c r="BI20694"/>
      <c r="BJ20694"/>
      <c r="BK20694"/>
      <c r="BL20694"/>
      <c r="BM20694"/>
      <c r="BN20694"/>
    </row>
    <row r="20695" spans="61:66" x14ac:dyDescent="0.25">
      <c r="BI20695"/>
      <c r="BJ20695"/>
      <c r="BK20695"/>
      <c r="BL20695"/>
      <c r="BM20695"/>
      <c r="BN20695"/>
    </row>
    <row r="20696" spans="61:66" x14ac:dyDescent="0.25">
      <c r="BI20696"/>
      <c r="BJ20696"/>
      <c r="BK20696"/>
      <c r="BL20696"/>
      <c r="BM20696"/>
      <c r="BN20696"/>
    </row>
    <row r="20697" spans="61:66" x14ac:dyDescent="0.25">
      <c r="BI20697"/>
      <c r="BJ20697"/>
      <c r="BK20697"/>
      <c r="BL20697"/>
      <c r="BM20697"/>
      <c r="BN20697"/>
    </row>
    <row r="20698" spans="61:66" x14ac:dyDescent="0.25">
      <c r="BI20698"/>
      <c r="BJ20698"/>
      <c r="BK20698"/>
      <c r="BL20698"/>
      <c r="BM20698"/>
      <c r="BN20698"/>
    </row>
    <row r="20699" spans="61:66" x14ac:dyDescent="0.25">
      <c r="BI20699"/>
      <c r="BJ20699"/>
      <c r="BK20699"/>
      <c r="BL20699"/>
      <c r="BM20699"/>
      <c r="BN20699"/>
    </row>
    <row r="20700" spans="61:66" x14ac:dyDescent="0.25">
      <c r="BI20700"/>
      <c r="BJ20700"/>
      <c r="BK20700"/>
      <c r="BL20700"/>
      <c r="BM20700"/>
      <c r="BN20700"/>
    </row>
    <row r="20701" spans="61:66" x14ac:dyDescent="0.25">
      <c r="BI20701"/>
      <c r="BJ20701"/>
      <c r="BK20701"/>
      <c r="BL20701"/>
      <c r="BM20701"/>
      <c r="BN20701"/>
    </row>
    <row r="20702" spans="61:66" x14ac:dyDescent="0.25">
      <c r="BI20702"/>
      <c r="BJ20702"/>
      <c r="BK20702"/>
      <c r="BL20702"/>
      <c r="BM20702"/>
      <c r="BN20702"/>
    </row>
    <row r="20703" spans="61:66" x14ac:dyDescent="0.25">
      <c r="BI20703"/>
      <c r="BJ20703"/>
      <c r="BK20703"/>
      <c r="BL20703"/>
      <c r="BM20703"/>
      <c r="BN20703"/>
    </row>
    <row r="20704" spans="61:66" x14ac:dyDescent="0.25">
      <c r="BI20704"/>
      <c r="BJ20704"/>
      <c r="BK20704"/>
      <c r="BL20704"/>
      <c r="BM20704"/>
      <c r="BN20704"/>
    </row>
    <row r="20705" spans="61:66" x14ac:dyDescent="0.25">
      <c r="BI20705"/>
      <c r="BJ20705"/>
      <c r="BK20705"/>
      <c r="BL20705"/>
      <c r="BM20705"/>
      <c r="BN20705"/>
    </row>
    <row r="20706" spans="61:66" x14ac:dyDescent="0.25">
      <c r="BI20706"/>
      <c r="BJ20706"/>
      <c r="BK20706"/>
      <c r="BL20706"/>
      <c r="BM20706"/>
      <c r="BN20706"/>
    </row>
    <row r="20707" spans="61:66" x14ac:dyDescent="0.25">
      <c r="BI20707"/>
      <c r="BJ20707"/>
      <c r="BK20707"/>
      <c r="BL20707"/>
      <c r="BM20707"/>
      <c r="BN20707"/>
    </row>
    <row r="20708" spans="61:66" x14ac:dyDescent="0.25">
      <c r="BI20708"/>
      <c r="BJ20708"/>
      <c r="BK20708"/>
      <c r="BL20708"/>
      <c r="BM20708"/>
      <c r="BN20708"/>
    </row>
    <row r="20709" spans="61:66" x14ac:dyDescent="0.25">
      <c r="BI20709"/>
      <c r="BJ20709"/>
      <c r="BK20709"/>
      <c r="BL20709"/>
      <c r="BM20709"/>
      <c r="BN20709"/>
    </row>
    <row r="20710" spans="61:66" x14ac:dyDescent="0.25">
      <c r="BI20710"/>
      <c r="BJ20710"/>
      <c r="BK20710"/>
      <c r="BL20710"/>
      <c r="BM20710"/>
      <c r="BN20710"/>
    </row>
    <row r="20711" spans="61:66" x14ac:dyDescent="0.25">
      <c r="BI20711"/>
      <c r="BJ20711"/>
      <c r="BK20711"/>
      <c r="BL20711"/>
      <c r="BM20711"/>
      <c r="BN20711"/>
    </row>
    <row r="20712" spans="61:66" x14ac:dyDescent="0.25">
      <c r="BI20712"/>
      <c r="BJ20712"/>
      <c r="BK20712"/>
      <c r="BL20712"/>
      <c r="BM20712"/>
      <c r="BN20712"/>
    </row>
    <row r="20713" spans="61:66" x14ac:dyDescent="0.25">
      <c r="BI20713"/>
      <c r="BJ20713"/>
      <c r="BK20713"/>
      <c r="BL20713"/>
      <c r="BM20713"/>
      <c r="BN20713"/>
    </row>
    <row r="20714" spans="61:66" x14ac:dyDescent="0.25">
      <c r="BI20714"/>
      <c r="BJ20714"/>
      <c r="BK20714"/>
      <c r="BL20714"/>
      <c r="BM20714"/>
      <c r="BN20714"/>
    </row>
    <row r="20715" spans="61:66" x14ac:dyDescent="0.25">
      <c r="BI20715"/>
      <c r="BJ20715"/>
      <c r="BK20715"/>
      <c r="BL20715"/>
      <c r="BM20715"/>
      <c r="BN20715"/>
    </row>
    <row r="20716" spans="61:66" x14ac:dyDescent="0.25">
      <c r="BI20716"/>
      <c r="BJ20716"/>
      <c r="BK20716"/>
      <c r="BL20716"/>
      <c r="BM20716"/>
      <c r="BN20716"/>
    </row>
    <row r="20717" spans="61:66" x14ac:dyDescent="0.25">
      <c r="BI20717"/>
      <c r="BJ20717"/>
      <c r="BK20717"/>
      <c r="BL20717"/>
      <c r="BM20717"/>
      <c r="BN20717"/>
    </row>
    <row r="20718" spans="61:66" x14ac:dyDescent="0.25">
      <c r="BI20718"/>
      <c r="BJ20718"/>
      <c r="BK20718"/>
      <c r="BL20718"/>
      <c r="BM20718"/>
      <c r="BN20718"/>
    </row>
    <row r="20719" spans="61:66" x14ac:dyDescent="0.25">
      <c r="BI20719"/>
      <c r="BJ20719"/>
      <c r="BK20719"/>
      <c r="BL20719"/>
      <c r="BM20719"/>
      <c r="BN20719"/>
    </row>
    <row r="20720" spans="61:66" x14ac:dyDescent="0.25">
      <c r="BI20720"/>
      <c r="BJ20720"/>
      <c r="BK20720"/>
      <c r="BL20720"/>
      <c r="BM20720"/>
      <c r="BN20720"/>
    </row>
    <row r="20721" spans="61:66" x14ac:dyDescent="0.25">
      <c r="BI20721"/>
      <c r="BJ20721"/>
      <c r="BK20721"/>
      <c r="BL20721"/>
      <c r="BM20721"/>
      <c r="BN20721"/>
    </row>
    <row r="20722" spans="61:66" x14ac:dyDescent="0.25">
      <c r="BI20722"/>
      <c r="BJ20722"/>
      <c r="BK20722"/>
      <c r="BL20722"/>
      <c r="BM20722"/>
      <c r="BN20722"/>
    </row>
    <row r="20723" spans="61:66" x14ac:dyDescent="0.25">
      <c r="BI20723"/>
      <c r="BJ20723"/>
      <c r="BK20723"/>
      <c r="BL20723"/>
      <c r="BM20723"/>
      <c r="BN20723"/>
    </row>
    <row r="20724" spans="61:66" x14ac:dyDescent="0.25">
      <c r="BI20724"/>
      <c r="BJ20724"/>
      <c r="BK20724"/>
      <c r="BL20724"/>
      <c r="BM20724"/>
      <c r="BN20724"/>
    </row>
    <row r="20725" spans="61:66" x14ac:dyDescent="0.25">
      <c r="BI20725"/>
      <c r="BJ20725"/>
      <c r="BK20725"/>
      <c r="BL20725"/>
      <c r="BM20725"/>
      <c r="BN20725"/>
    </row>
    <row r="20726" spans="61:66" x14ac:dyDescent="0.25">
      <c r="BI20726"/>
      <c r="BJ20726"/>
      <c r="BK20726"/>
      <c r="BL20726"/>
      <c r="BM20726"/>
      <c r="BN20726"/>
    </row>
    <row r="20727" spans="61:66" x14ac:dyDescent="0.25">
      <c r="BI20727"/>
      <c r="BJ20727"/>
      <c r="BK20727"/>
      <c r="BL20727"/>
      <c r="BM20727"/>
      <c r="BN20727"/>
    </row>
    <row r="20728" spans="61:66" x14ac:dyDescent="0.25">
      <c r="BI20728"/>
      <c r="BJ20728"/>
      <c r="BK20728"/>
      <c r="BL20728"/>
      <c r="BM20728"/>
      <c r="BN20728"/>
    </row>
    <row r="20729" spans="61:66" x14ac:dyDescent="0.25">
      <c r="BI20729"/>
      <c r="BJ20729"/>
      <c r="BK20729"/>
      <c r="BL20729"/>
      <c r="BM20729"/>
      <c r="BN20729"/>
    </row>
    <row r="20730" spans="61:66" x14ac:dyDescent="0.25">
      <c r="BI20730"/>
      <c r="BJ20730"/>
      <c r="BK20730"/>
      <c r="BL20730"/>
      <c r="BM20730"/>
      <c r="BN20730"/>
    </row>
    <row r="20731" spans="61:66" x14ac:dyDescent="0.25">
      <c r="BI20731"/>
      <c r="BJ20731"/>
      <c r="BK20731"/>
      <c r="BL20731"/>
      <c r="BM20731"/>
      <c r="BN20731"/>
    </row>
    <row r="20732" spans="61:66" x14ac:dyDescent="0.25">
      <c r="BI20732"/>
      <c r="BJ20732"/>
      <c r="BK20732"/>
      <c r="BL20732"/>
      <c r="BM20732"/>
      <c r="BN20732"/>
    </row>
    <row r="20733" spans="61:66" x14ac:dyDescent="0.25">
      <c r="BI20733"/>
      <c r="BJ20733"/>
      <c r="BK20733"/>
      <c r="BL20733"/>
      <c r="BM20733"/>
      <c r="BN20733"/>
    </row>
    <row r="20734" spans="61:66" x14ac:dyDescent="0.25">
      <c r="BI20734"/>
      <c r="BJ20734"/>
      <c r="BK20734"/>
      <c r="BL20734"/>
      <c r="BM20734"/>
      <c r="BN20734"/>
    </row>
    <row r="20735" spans="61:66" x14ac:dyDescent="0.25">
      <c r="BI20735"/>
      <c r="BJ20735"/>
      <c r="BK20735"/>
      <c r="BL20735"/>
      <c r="BM20735"/>
      <c r="BN20735"/>
    </row>
    <row r="20736" spans="61:66" x14ac:dyDescent="0.25">
      <c r="BI20736"/>
      <c r="BJ20736"/>
      <c r="BK20736"/>
      <c r="BL20736"/>
      <c r="BM20736"/>
      <c r="BN20736"/>
    </row>
    <row r="20737" spans="61:66" x14ac:dyDescent="0.25">
      <c r="BI20737"/>
      <c r="BJ20737"/>
      <c r="BK20737"/>
      <c r="BL20737"/>
      <c r="BM20737"/>
      <c r="BN20737"/>
    </row>
    <row r="20738" spans="61:66" x14ac:dyDescent="0.25">
      <c r="BI20738"/>
      <c r="BJ20738"/>
      <c r="BK20738"/>
      <c r="BL20738"/>
      <c r="BM20738"/>
      <c r="BN20738"/>
    </row>
    <row r="20739" spans="61:66" x14ac:dyDescent="0.25">
      <c r="BI20739"/>
      <c r="BJ20739"/>
      <c r="BK20739"/>
      <c r="BL20739"/>
      <c r="BM20739"/>
      <c r="BN20739"/>
    </row>
    <row r="20740" spans="61:66" x14ac:dyDescent="0.25">
      <c r="BI20740"/>
      <c r="BJ20740"/>
      <c r="BK20740"/>
      <c r="BL20740"/>
      <c r="BM20740"/>
      <c r="BN20740"/>
    </row>
    <row r="20741" spans="61:66" x14ac:dyDescent="0.25">
      <c r="BI20741"/>
      <c r="BJ20741"/>
      <c r="BK20741"/>
      <c r="BL20741"/>
      <c r="BM20741"/>
      <c r="BN20741"/>
    </row>
    <row r="20742" spans="61:66" x14ac:dyDescent="0.25">
      <c r="BI20742"/>
      <c r="BJ20742"/>
      <c r="BK20742"/>
      <c r="BL20742"/>
      <c r="BM20742"/>
      <c r="BN20742"/>
    </row>
    <row r="20743" spans="61:66" x14ac:dyDescent="0.25">
      <c r="BI20743"/>
      <c r="BJ20743"/>
      <c r="BK20743"/>
      <c r="BL20743"/>
      <c r="BM20743"/>
      <c r="BN20743"/>
    </row>
    <row r="20744" spans="61:66" x14ac:dyDescent="0.25">
      <c r="BI20744"/>
      <c r="BJ20744"/>
      <c r="BK20744"/>
      <c r="BL20744"/>
      <c r="BM20744"/>
      <c r="BN20744"/>
    </row>
    <row r="20745" spans="61:66" x14ac:dyDescent="0.25">
      <c r="BI20745"/>
      <c r="BJ20745"/>
      <c r="BK20745"/>
      <c r="BL20745"/>
      <c r="BM20745"/>
      <c r="BN20745"/>
    </row>
    <row r="20746" spans="61:66" x14ac:dyDescent="0.25">
      <c r="BI20746"/>
      <c r="BJ20746"/>
      <c r="BK20746"/>
      <c r="BL20746"/>
      <c r="BM20746"/>
      <c r="BN20746"/>
    </row>
    <row r="20747" spans="61:66" x14ac:dyDescent="0.25">
      <c r="BI20747"/>
      <c r="BJ20747"/>
      <c r="BK20747"/>
      <c r="BL20747"/>
      <c r="BM20747"/>
      <c r="BN20747"/>
    </row>
    <row r="20748" spans="61:66" x14ac:dyDescent="0.25">
      <c r="BI20748"/>
      <c r="BJ20748"/>
      <c r="BK20748"/>
      <c r="BL20748"/>
      <c r="BM20748"/>
      <c r="BN20748"/>
    </row>
    <row r="20749" spans="61:66" x14ac:dyDescent="0.25">
      <c r="BI20749"/>
      <c r="BJ20749"/>
      <c r="BK20749"/>
      <c r="BL20749"/>
      <c r="BM20749"/>
      <c r="BN20749"/>
    </row>
    <row r="20750" spans="61:66" x14ac:dyDescent="0.25">
      <c r="BI20750"/>
      <c r="BJ20750"/>
      <c r="BK20750"/>
      <c r="BL20750"/>
      <c r="BM20750"/>
      <c r="BN20750"/>
    </row>
    <row r="20751" spans="61:66" x14ac:dyDescent="0.25">
      <c r="BI20751"/>
      <c r="BJ20751"/>
      <c r="BK20751"/>
      <c r="BL20751"/>
      <c r="BM20751"/>
      <c r="BN20751"/>
    </row>
    <row r="20752" spans="61:66" x14ac:dyDescent="0.25">
      <c r="BI20752"/>
      <c r="BJ20752"/>
      <c r="BK20752"/>
      <c r="BL20752"/>
      <c r="BM20752"/>
      <c r="BN20752"/>
    </row>
    <row r="20753" spans="61:66" x14ac:dyDescent="0.25">
      <c r="BI20753"/>
      <c r="BJ20753"/>
      <c r="BK20753"/>
      <c r="BL20753"/>
      <c r="BM20753"/>
      <c r="BN20753"/>
    </row>
    <row r="20754" spans="61:66" x14ac:dyDescent="0.25">
      <c r="BI20754"/>
      <c r="BJ20754"/>
      <c r="BK20754"/>
      <c r="BL20754"/>
      <c r="BM20754"/>
      <c r="BN20754"/>
    </row>
    <row r="20755" spans="61:66" x14ac:dyDescent="0.25">
      <c r="BI20755"/>
      <c r="BJ20755"/>
      <c r="BK20755"/>
      <c r="BL20755"/>
      <c r="BM20755"/>
      <c r="BN20755"/>
    </row>
    <row r="20756" spans="61:66" x14ac:dyDescent="0.25">
      <c r="BI20756"/>
      <c r="BJ20756"/>
      <c r="BK20756"/>
      <c r="BL20756"/>
      <c r="BM20756"/>
      <c r="BN20756"/>
    </row>
    <row r="20757" spans="61:66" x14ac:dyDescent="0.25">
      <c r="BI20757"/>
      <c r="BJ20757"/>
      <c r="BK20757"/>
      <c r="BL20757"/>
      <c r="BM20757"/>
      <c r="BN20757"/>
    </row>
    <row r="20758" spans="61:66" x14ac:dyDescent="0.25">
      <c r="BI20758"/>
      <c r="BJ20758"/>
      <c r="BK20758"/>
      <c r="BL20758"/>
      <c r="BM20758"/>
      <c r="BN20758"/>
    </row>
    <row r="20759" spans="61:66" x14ac:dyDescent="0.25">
      <c r="BI20759"/>
      <c r="BJ20759"/>
      <c r="BK20759"/>
      <c r="BL20759"/>
      <c r="BM20759"/>
      <c r="BN20759"/>
    </row>
    <row r="20760" spans="61:66" x14ac:dyDescent="0.25">
      <c r="BI20760"/>
      <c r="BJ20760"/>
      <c r="BK20760"/>
      <c r="BL20760"/>
      <c r="BM20760"/>
      <c r="BN20760"/>
    </row>
    <row r="20761" spans="61:66" x14ac:dyDescent="0.25">
      <c r="BI20761"/>
      <c r="BJ20761"/>
      <c r="BK20761"/>
      <c r="BL20761"/>
      <c r="BM20761"/>
      <c r="BN20761"/>
    </row>
    <row r="20762" spans="61:66" x14ac:dyDescent="0.25">
      <c r="BI20762"/>
      <c r="BJ20762"/>
      <c r="BK20762"/>
      <c r="BL20762"/>
      <c r="BM20762"/>
      <c r="BN20762"/>
    </row>
    <row r="20763" spans="61:66" x14ac:dyDescent="0.25">
      <c r="BI20763"/>
      <c r="BJ20763"/>
      <c r="BK20763"/>
      <c r="BL20763"/>
      <c r="BM20763"/>
      <c r="BN20763"/>
    </row>
    <row r="20764" spans="61:66" x14ac:dyDescent="0.25">
      <c r="BI20764"/>
      <c r="BJ20764"/>
      <c r="BK20764"/>
      <c r="BL20764"/>
      <c r="BM20764"/>
      <c r="BN20764"/>
    </row>
    <row r="20765" spans="61:66" x14ac:dyDescent="0.25">
      <c r="BI20765"/>
      <c r="BJ20765"/>
      <c r="BK20765"/>
      <c r="BL20765"/>
      <c r="BM20765"/>
      <c r="BN20765"/>
    </row>
    <row r="20766" spans="61:66" x14ac:dyDescent="0.25">
      <c r="BI20766"/>
      <c r="BJ20766"/>
      <c r="BK20766"/>
      <c r="BL20766"/>
      <c r="BM20766"/>
      <c r="BN20766"/>
    </row>
    <row r="20767" spans="61:66" x14ac:dyDescent="0.25">
      <c r="BI20767"/>
      <c r="BJ20767"/>
      <c r="BK20767"/>
      <c r="BL20767"/>
      <c r="BM20767"/>
      <c r="BN20767"/>
    </row>
    <row r="20768" spans="61:66" x14ac:dyDescent="0.25">
      <c r="BI20768"/>
      <c r="BJ20768"/>
      <c r="BK20768"/>
      <c r="BL20768"/>
      <c r="BM20768"/>
      <c r="BN20768"/>
    </row>
    <row r="20769" spans="61:66" x14ac:dyDescent="0.25">
      <c r="BI20769"/>
      <c r="BJ20769"/>
      <c r="BK20769"/>
      <c r="BL20769"/>
      <c r="BM20769"/>
      <c r="BN20769"/>
    </row>
    <row r="20770" spans="61:66" x14ac:dyDescent="0.25">
      <c r="BI20770"/>
      <c r="BJ20770"/>
      <c r="BK20770"/>
      <c r="BL20770"/>
      <c r="BM20770"/>
      <c r="BN20770"/>
    </row>
    <row r="20771" spans="61:66" x14ac:dyDescent="0.25">
      <c r="BI20771"/>
      <c r="BJ20771"/>
      <c r="BK20771"/>
      <c r="BL20771"/>
      <c r="BM20771"/>
      <c r="BN20771"/>
    </row>
    <row r="20772" spans="61:66" x14ac:dyDescent="0.25">
      <c r="BI20772"/>
      <c r="BJ20772"/>
      <c r="BK20772"/>
      <c r="BL20772"/>
      <c r="BM20772"/>
      <c r="BN20772"/>
    </row>
    <row r="20773" spans="61:66" x14ac:dyDescent="0.25">
      <c r="BI20773"/>
      <c r="BJ20773"/>
      <c r="BK20773"/>
      <c r="BL20773"/>
      <c r="BM20773"/>
      <c r="BN20773"/>
    </row>
    <row r="20774" spans="61:66" x14ac:dyDescent="0.25">
      <c r="BI20774"/>
      <c r="BJ20774"/>
      <c r="BK20774"/>
      <c r="BL20774"/>
      <c r="BM20774"/>
      <c r="BN20774"/>
    </row>
    <row r="20775" spans="61:66" x14ac:dyDescent="0.25">
      <c r="BI20775"/>
      <c r="BJ20775"/>
      <c r="BK20775"/>
      <c r="BL20775"/>
      <c r="BM20775"/>
      <c r="BN20775"/>
    </row>
    <row r="20776" spans="61:66" x14ac:dyDescent="0.25">
      <c r="BI20776"/>
      <c r="BJ20776"/>
      <c r="BK20776"/>
      <c r="BL20776"/>
      <c r="BM20776"/>
      <c r="BN20776"/>
    </row>
    <row r="20777" spans="61:66" x14ac:dyDescent="0.25">
      <c r="BI20777"/>
      <c r="BJ20777"/>
      <c r="BK20777"/>
      <c r="BL20777"/>
      <c r="BM20777"/>
      <c r="BN20777"/>
    </row>
    <row r="20778" spans="61:66" x14ac:dyDescent="0.25">
      <c r="BI20778"/>
      <c r="BJ20778"/>
      <c r="BK20778"/>
      <c r="BL20778"/>
      <c r="BM20778"/>
      <c r="BN20778"/>
    </row>
    <row r="20779" spans="61:66" x14ac:dyDescent="0.25">
      <c r="BI20779"/>
      <c r="BJ20779"/>
      <c r="BK20779"/>
      <c r="BL20779"/>
      <c r="BM20779"/>
      <c r="BN20779"/>
    </row>
    <row r="20780" spans="61:66" x14ac:dyDescent="0.25">
      <c r="BI20780"/>
      <c r="BJ20780"/>
      <c r="BK20780"/>
      <c r="BL20780"/>
      <c r="BM20780"/>
      <c r="BN20780"/>
    </row>
    <row r="20781" spans="61:66" x14ac:dyDescent="0.25">
      <c r="BI20781"/>
      <c r="BJ20781"/>
      <c r="BK20781"/>
      <c r="BL20781"/>
      <c r="BM20781"/>
      <c r="BN20781"/>
    </row>
    <row r="20782" spans="61:66" x14ac:dyDescent="0.25">
      <c r="BI20782"/>
      <c r="BJ20782"/>
      <c r="BK20782"/>
      <c r="BL20782"/>
      <c r="BM20782"/>
      <c r="BN20782"/>
    </row>
    <row r="20783" spans="61:66" x14ac:dyDescent="0.25">
      <c r="BI20783"/>
      <c r="BJ20783"/>
      <c r="BK20783"/>
      <c r="BL20783"/>
      <c r="BM20783"/>
      <c r="BN20783"/>
    </row>
    <row r="20784" spans="61:66" x14ac:dyDescent="0.25">
      <c r="BI20784"/>
      <c r="BJ20784"/>
      <c r="BK20784"/>
      <c r="BL20784"/>
      <c r="BM20784"/>
      <c r="BN20784"/>
    </row>
    <row r="20785" spans="61:66" x14ac:dyDescent="0.25">
      <c r="BI20785"/>
      <c r="BJ20785"/>
      <c r="BK20785"/>
      <c r="BL20785"/>
      <c r="BM20785"/>
      <c r="BN20785"/>
    </row>
    <row r="20786" spans="61:66" x14ac:dyDescent="0.25">
      <c r="BI20786"/>
      <c r="BJ20786"/>
      <c r="BK20786"/>
      <c r="BL20786"/>
      <c r="BM20786"/>
      <c r="BN20786"/>
    </row>
    <row r="20787" spans="61:66" x14ac:dyDescent="0.25">
      <c r="BI20787"/>
      <c r="BJ20787"/>
      <c r="BK20787"/>
      <c r="BL20787"/>
      <c r="BM20787"/>
      <c r="BN20787"/>
    </row>
    <row r="20788" spans="61:66" x14ac:dyDescent="0.25">
      <c r="BI20788"/>
      <c r="BJ20788"/>
      <c r="BK20788"/>
      <c r="BL20788"/>
      <c r="BM20788"/>
      <c r="BN20788"/>
    </row>
    <row r="20789" spans="61:66" x14ac:dyDescent="0.25">
      <c r="BI20789"/>
      <c r="BJ20789"/>
      <c r="BK20789"/>
      <c r="BL20789"/>
      <c r="BM20789"/>
      <c r="BN20789"/>
    </row>
    <row r="20790" spans="61:66" x14ac:dyDescent="0.25">
      <c r="BI20790"/>
      <c r="BJ20790"/>
      <c r="BK20790"/>
      <c r="BL20790"/>
      <c r="BM20790"/>
      <c r="BN20790"/>
    </row>
    <row r="20791" spans="61:66" x14ac:dyDescent="0.25">
      <c r="BI20791"/>
      <c r="BJ20791"/>
      <c r="BK20791"/>
      <c r="BL20791"/>
      <c r="BM20791"/>
      <c r="BN20791"/>
    </row>
    <row r="20792" spans="61:66" x14ac:dyDescent="0.25">
      <c r="BI20792"/>
      <c r="BJ20792"/>
      <c r="BK20792"/>
      <c r="BL20792"/>
      <c r="BM20792"/>
      <c r="BN20792"/>
    </row>
    <row r="20793" spans="61:66" x14ac:dyDescent="0.25">
      <c r="BI20793"/>
      <c r="BJ20793"/>
      <c r="BK20793"/>
      <c r="BL20793"/>
      <c r="BM20793"/>
      <c r="BN20793"/>
    </row>
    <row r="20794" spans="61:66" x14ac:dyDescent="0.25">
      <c r="BI20794"/>
      <c r="BJ20794"/>
      <c r="BK20794"/>
      <c r="BL20794"/>
      <c r="BM20794"/>
      <c r="BN20794"/>
    </row>
    <row r="20795" spans="61:66" x14ac:dyDescent="0.25">
      <c r="BI20795"/>
      <c r="BJ20795"/>
      <c r="BK20795"/>
      <c r="BL20795"/>
      <c r="BM20795"/>
      <c r="BN20795"/>
    </row>
    <row r="20796" spans="61:66" x14ac:dyDescent="0.25">
      <c r="BI20796"/>
      <c r="BJ20796"/>
      <c r="BK20796"/>
      <c r="BL20796"/>
      <c r="BM20796"/>
      <c r="BN20796"/>
    </row>
    <row r="20797" spans="61:66" x14ac:dyDescent="0.25">
      <c r="BI20797"/>
      <c r="BJ20797"/>
      <c r="BK20797"/>
      <c r="BL20797"/>
      <c r="BM20797"/>
      <c r="BN20797"/>
    </row>
    <row r="20798" spans="61:66" x14ac:dyDescent="0.25">
      <c r="BI20798"/>
      <c r="BJ20798"/>
      <c r="BK20798"/>
      <c r="BL20798"/>
      <c r="BM20798"/>
      <c r="BN20798"/>
    </row>
    <row r="20799" spans="61:66" x14ac:dyDescent="0.25">
      <c r="BI20799"/>
      <c r="BJ20799"/>
      <c r="BK20799"/>
      <c r="BL20799"/>
      <c r="BM20799"/>
      <c r="BN20799"/>
    </row>
    <row r="20800" spans="61:66" x14ac:dyDescent="0.25">
      <c r="BI20800"/>
      <c r="BJ20800"/>
      <c r="BK20800"/>
      <c r="BL20800"/>
      <c r="BM20800"/>
      <c r="BN20800"/>
    </row>
    <row r="20801" spans="61:66" x14ac:dyDescent="0.25">
      <c r="BI20801"/>
      <c r="BJ20801"/>
      <c r="BK20801"/>
      <c r="BL20801"/>
      <c r="BM20801"/>
      <c r="BN20801"/>
    </row>
    <row r="20802" spans="61:66" x14ac:dyDescent="0.25">
      <c r="BI20802"/>
      <c r="BJ20802"/>
      <c r="BK20802"/>
      <c r="BL20802"/>
      <c r="BM20802"/>
      <c r="BN20802"/>
    </row>
    <row r="20803" spans="61:66" x14ac:dyDescent="0.25">
      <c r="BI20803"/>
      <c r="BJ20803"/>
      <c r="BK20803"/>
      <c r="BL20803"/>
      <c r="BM20803"/>
      <c r="BN20803"/>
    </row>
    <row r="20804" spans="61:66" x14ac:dyDescent="0.25">
      <c r="BI20804"/>
      <c r="BJ20804"/>
      <c r="BK20804"/>
      <c r="BL20804"/>
      <c r="BM20804"/>
      <c r="BN20804"/>
    </row>
    <row r="20805" spans="61:66" x14ac:dyDescent="0.25">
      <c r="BI20805"/>
      <c r="BJ20805"/>
      <c r="BK20805"/>
      <c r="BL20805"/>
      <c r="BM20805"/>
      <c r="BN20805"/>
    </row>
    <row r="20806" spans="61:66" x14ac:dyDescent="0.25">
      <c r="BI20806"/>
      <c r="BJ20806"/>
      <c r="BK20806"/>
      <c r="BL20806"/>
      <c r="BM20806"/>
      <c r="BN20806"/>
    </row>
    <row r="20807" spans="61:66" x14ac:dyDescent="0.25">
      <c r="BI20807"/>
      <c r="BJ20807"/>
      <c r="BK20807"/>
      <c r="BL20807"/>
      <c r="BM20807"/>
      <c r="BN20807"/>
    </row>
    <row r="20808" spans="61:66" x14ac:dyDescent="0.25">
      <c r="BI20808"/>
      <c r="BJ20808"/>
      <c r="BK20808"/>
      <c r="BL20808"/>
      <c r="BM20808"/>
      <c r="BN20808"/>
    </row>
    <row r="20809" spans="61:66" x14ac:dyDescent="0.25">
      <c r="BI20809"/>
      <c r="BJ20809"/>
      <c r="BK20809"/>
      <c r="BL20809"/>
      <c r="BM20809"/>
      <c r="BN20809"/>
    </row>
    <row r="20810" spans="61:66" x14ac:dyDescent="0.25">
      <c r="BI20810"/>
      <c r="BJ20810"/>
      <c r="BK20810"/>
      <c r="BL20810"/>
      <c r="BM20810"/>
      <c r="BN20810"/>
    </row>
    <row r="20811" spans="61:66" x14ac:dyDescent="0.25">
      <c r="BI20811"/>
      <c r="BJ20811"/>
      <c r="BK20811"/>
      <c r="BL20811"/>
      <c r="BM20811"/>
      <c r="BN20811"/>
    </row>
    <row r="20812" spans="61:66" x14ac:dyDescent="0.25">
      <c r="BI20812"/>
      <c r="BJ20812"/>
      <c r="BK20812"/>
      <c r="BL20812"/>
      <c r="BM20812"/>
      <c r="BN20812"/>
    </row>
    <row r="20813" spans="61:66" x14ac:dyDescent="0.25">
      <c r="BI20813"/>
      <c r="BJ20813"/>
      <c r="BK20813"/>
      <c r="BL20813"/>
      <c r="BM20813"/>
      <c r="BN20813"/>
    </row>
    <row r="20814" spans="61:66" x14ac:dyDescent="0.25">
      <c r="BI20814"/>
      <c r="BJ20814"/>
      <c r="BK20814"/>
      <c r="BL20814"/>
      <c r="BM20814"/>
      <c r="BN20814"/>
    </row>
    <row r="20815" spans="61:66" x14ac:dyDescent="0.25">
      <c r="BI20815"/>
      <c r="BJ20815"/>
      <c r="BK20815"/>
      <c r="BL20815"/>
      <c r="BM20815"/>
      <c r="BN20815"/>
    </row>
    <row r="20816" spans="61:66" x14ac:dyDescent="0.25">
      <c r="BI20816"/>
      <c r="BJ20816"/>
      <c r="BK20816"/>
      <c r="BL20816"/>
      <c r="BM20816"/>
      <c r="BN20816"/>
    </row>
    <row r="20817" spans="61:66" x14ac:dyDescent="0.25">
      <c r="BI20817"/>
      <c r="BJ20817"/>
      <c r="BK20817"/>
      <c r="BL20817"/>
      <c r="BM20817"/>
      <c r="BN20817"/>
    </row>
    <row r="20818" spans="61:66" x14ac:dyDescent="0.25">
      <c r="BI20818"/>
      <c r="BJ20818"/>
      <c r="BK20818"/>
      <c r="BL20818"/>
      <c r="BM20818"/>
      <c r="BN20818"/>
    </row>
    <row r="20819" spans="61:66" x14ac:dyDescent="0.25">
      <c r="BI20819"/>
      <c r="BJ20819"/>
      <c r="BK20819"/>
      <c r="BL20819"/>
      <c r="BM20819"/>
      <c r="BN20819"/>
    </row>
    <row r="20820" spans="61:66" x14ac:dyDescent="0.25">
      <c r="BI20820"/>
      <c r="BJ20820"/>
      <c r="BK20820"/>
      <c r="BL20820"/>
      <c r="BM20820"/>
      <c r="BN20820"/>
    </row>
    <row r="20821" spans="61:66" x14ac:dyDescent="0.25">
      <c r="BI20821"/>
      <c r="BJ20821"/>
      <c r="BK20821"/>
      <c r="BL20821"/>
      <c r="BM20821"/>
      <c r="BN20821"/>
    </row>
    <row r="20822" spans="61:66" x14ac:dyDescent="0.25">
      <c r="BI20822"/>
      <c r="BJ20822"/>
      <c r="BK20822"/>
      <c r="BL20822"/>
      <c r="BM20822"/>
      <c r="BN20822"/>
    </row>
    <row r="20823" spans="61:66" x14ac:dyDescent="0.25">
      <c r="BI20823"/>
      <c r="BJ20823"/>
      <c r="BK20823"/>
      <c r="BL20823"/>
      <c r="BM20823"/>
      <c r="BN20823"/>
    </row>
    <row r="20824" spans="61:66" x14ac:dyDescent="0.25">
      <c r="BI20824"/>
      <c r="BJ20824"/>
      <c r="BK20824"/>
      <c r="BL20824"/>
      <c r="BM20824"/>
      <c r="BN20824"/>
    </row>
    <row r="20825" spans="61:66" x14ac:dyDescent="0.25">
      <c r="BI20825"/>
      <c r="BJ20825"/>
      <c r="BK20825"/>
      <c r="BL20825"/>
      <c r="BM20825"/>
      <c r="BN20825"/>
    </row>
    <row r="20826" spans="61:66" x14ac:dyDescent="0.25">
      <c r="BI20826"/>
      <c r="BJ20826"/>
      <c r="BK20826"/>
      <c r="BL20826"/>
      <c r="BM20826"/>
      <c r="BN20826"/>
    </row>
    <row r="20827" spans="61:66" x14ac:dyDescent="0.25">
      <c r="BI20827"/>
      <c r="BJ20827"/>
      <c r="BK20827"/>
      <c r="BL20827"/>
      <c r="BM20827"/>
      <c r="BN20827"/>
    </row>
    <row r="20828" spans="61:66" x14ac:dyDescent="0.25">
      <c r="BI20828"/>
      <c r="BJ20828"/>
      <c r="BK20828"/>
      <c r="BL20828"/>
      <c r="BM20828"/>
      <c r="BN20828"/>
    </row>
    <row r="20829" spans="61:66" x14ac:dyDescent="0.25">
      <c r="BI20829"/>
      <c r="BJ20829"/>
      <c r="BK20829"/>
      <c r="BL20829"/>
      <c r="BM20829"/>
      <c r="BN20829"/>
    </row>
    <row r="20830" spans="61:66" x14ac:dyDescent="0.25">
      <c r="BI20830"/>
      <c r="BJ20830"/>
      <c r="BK20830"/>
      <c r="BL20830"/>
      <c r="BM20830"/>
      <c r="BN20830"/>
    </row>
    <row r="20831" spans="61:66" x14ac:dyDescent="0.25">
      <c r="BI20831"/>
      <c r="BJ20831"/>
      <c r="BK20831"/>
      <c r="BL20831"/>
      <c r="BM20831"/>
      <c r="BN20831"/>
    </row>
    <row r="20832" spans="61:66" x14ac:dyDescent="0.25">
      <c r="BI20832"/>
      <c r="BJ20832"/>
      <c r="BK20832"/>
      <c r="BL20832"/>
      <c r="BM20832"/>
      <c r="BN20832"/>
    </row>
    <row r="20833" spans="61:66" x14ac:dyDescent="0.25">
      <c r="BI20833"/>
      <c r="BJ20833"/>
      <c r="BK20833"/>
      <c r="BL20833"/>
      <c r="BM20833"/>
      <c r="BN20833"/>
    </row>
    <row r="20834" spans="61:66" x14ac:dyDescent="0.25">
      <c r="BI20834"/>
      <c r="BJ20834"/>
      <c r="BK20834"/>
      <c r="BL20834"/>
      <c r="BM20834"/>
      <c r="BN20834"/>
    </row>
    <row r="20835" spans="61:66" x14ac:dyDescent="0.25">
      <c r="BI20835"/>
      <c r="BJ20835"/>
      <c r="BK20835"/>
      <c r="BL20835"/>
      <c r="BM20835"/>
      <c r="BN20835"/>
    </row>
    <row r="20836" spans="61:66" x14ac:dyDescent="0.25">
      <c r="BI20836"/>
      <c r="BJ20836"/>
      <c r="BK20836"/>
      <c r="BL20836"/>
      <c r="BM20836"/>
      <c r="BN20836"/>
    </row>
    <row r="20837" spans="61:66" x14ac:dyDescent="0.25">
      <c r="BI20837"/>
      <c r="BJ20837"/>
      <c r="BK20837"/>
      <c r="BL20837"/>
      <c r="BM20837"/>
      <c r="BN20837"/>
    </row>
    <row r="20838" spans="61:66" x14ac:dyDescent="0.25">
      <c r="BI20838"/>
      <c r="BJ20838"/>
      <c r="BK20838"/>
      <c r="BL20838"/>
      <c r="BM20838"/>
      <c r="BN20838"/>
    </row>
    <row r="20839" spans="61:66" x14ac:dyDescent="0.25">
      <c r="BI20839"/>
      <c r="BJ20839"/>
      <c r="BK20839"/>
      <c r="BL20839"/>
      <c r="BM20839"/>
      <c r="BN20839"/>
    </row>
    <row r="20840" spans="61:66" x14ac:dyDescent="0.25">
      <c r="BI20840"/>
      <c r="BJ20840"/>
      <c r="BK20840"/>
      <c r="BL20840"/>
      <c r="BM20840"/>
      <c r="BN20840"/>
    </row>
    <row r="20841" spans="61:66" x14ac:dyDescent="0.25">
      <c r="BI20841"/>
      <c r="BJ20841"/>
      <c r="BK20841"/>
      <c r="BL20841"/>
      <c r="BM20841"/>
      <c r="BN20841"/>
    </row>
    <row r="20842" spans="61:66" x14ac:dyDescent="0.25">
      <c r="BI20842"/>
      <c r="BJ20842"/>
      <c r="BK20842"/>
      <c r="BL20842"/>
      <c r="BM20842"/>
      <c r="BN20842"/>
    </row>
    <row r="20843" spans="61:66" x14ac:dyDescent="0.25">
      <c r="BI20843"/>
      <c r="BJ20843"/>
      <c r="BK20843"/>
      <c r="BL20843"/>
      <c r="BM20843"/>
      <c r="BN20843"/>
    </row>
    <row r="20844" spans="61:66" x14ac:dyDescent="0.25">
      <c r="BI20844"/>
      <c r="BJ20844"/>
      <c r="BK20844"/>
      <c r="BL20844"/>
      <c r="BM20844"/>
      <c r="BN20844"/>
    </row>
    <row r="20845" spans="61:66" x14ac:dyDescent="0.25">
      <c r="BI20845"/>
      <c r="BJ20845"/>
      <c r="BK20845"/>
      <c r="BL20845"/>
      <c r="BM20845"/>
      <c r="BN20845"/>
    </row>
    <row r="20846" spans="61:66" x14ac:dyDescent="0.25">
      <c r="BI20846"/>
      <c r="BJ20846"/>
      <c r="BK20846"/>
      <c r="BL20846"/>
      <c r="BM20846"/>
      <c r="BN20846"/>
    </row>
    <row r="20847" spans="61:66" x14ac:dyDescent="0.25">
      <c r="BI20847"/>
      <c r="BJ20847"/>
      <c r="BK20847"/>
      <c r="BL20847"/>
      <c r="BM20847"/>
      <c r="BN20847"/>
    </row>
    <row r="20848" spans="61:66" x14ac:dyDescent="0.25">
      <c r="BI20848"/>
      <c r="BJ20848"/>
      <c r="BK20848"/>
      <c r="BL20848"/>
      <c r="BM20848"/>
      <c r="BN20848"/>
    </row>
    <row r="20849" spans="61:66" x14ac:dyDescent="0.25">
      <c r="BI20849"/>
      <c r="BJ20849"/>
      <c r="BK20849"/>
      <c r="BL20849"/>
      <c r="BM20849"/>
      <c r="BN20849"/>
    </row>
    <row r="20850" spans="61:66" x14ac:dyDescent="0.25">
      <c r="BI20850"/>
      <c r="BJ20850"/>
      <c r="BK20850"/>
      <c r="BL20850"/>
      <c r="BM20850"/>
      <c r="BN20850"/>
    </row>
    <row r="20851" spans="61:66" x14ac:dyDescent="0.25">
      <c r="BI20851"/>
      <c r="BJ20851"/>
      <c r="BK20851"/>
      <c r="BL20851"/>
      <c r="BM20851"/>
      <c r="BN20851"/>
    </row>
    <row r="20852" spans="61:66" x14ac:dyDescent="0.25">
      <c r="BI20852"/>
      <c r="BJ20852"/>
      <c r="BK20852"/>
      <c r="BL20852"/>
      <c r="BM20852"/>
      <c r="BN20852"/>
    </row>
    <row r="20853" spans="61:66" x14ac:dyDescent="0.25">
      <c r="BI20853"/>
      <c r="BJ20853"/>
      <c r="BK20853"/>
      <c r="BL20853"/>
      <c r="BM20853"/>
      <c r="BN20853"/>
    </row>
    <row r="20854" spans="61:66" x14ac:dyDescent="0.25">
      <c r="BI20854"/>
      <c r="BJ20854"/>
      <c r="BK20854"/>
      <c r="BL20854"/>
      <c r="BM20854"/>
      <c r="BN20854"/>
    </row>
    <row r="20855" spans="61:66" x14ac:dyDescent="0.25">
      <c r="BI20855"/>
      <c r="BJ20855"/>
      <c r="BK20855"/>
      <c r="BL20855"/>
      <c r="BM20855"/>
      <c r="BN20855"/>
    </row>
    <row r="20856" spans="61:66" x14ac:dyDescent="0.25">
      <c r="BI20856"/>
      <c r="BJ20856"/>
      <c r="BK20856"/>
      <c r="BL20856"/>
      <c r="BM20856"/>
      <c r="BN20856"/>
    </row>
    <row r="20857" spans="61:66" x14ac:dyDescent="0.25">
      <c r="BI20857"/>
      <c r="BJ20857"/>
      <c r="BK20857"/>
      <c r="BL20857"/>
      <c r="BM20857"/>
      <c r="BN20857"/>
    </row>
    <row r="20858" spans="61:66" x14ac:dyDescent="0.25">
      <c r="BI20858"/>
      <c r="BJ20858"/>
      <c r="BK20858"/>
      <c r="BL20858"/>
      <c r="BM20858"/>
      <c r="BN20858"/>
    </row>
    <row r="20859" spans="61:66" x14ac:dyDescent="0.25">
      <c r="BI20859"/>
      <c r="BJ20859"/>
      <c r="BK20859"/>
      <c r="BL20859"/>
      <c r="BM20859"/>
      <c r="BN20859"/>
    </row>
    <row r="20860" spans="61:66" x14ac:dyDescent="0.25">
      <c r="BI20860"/>
      <c r="BJ20860"/>
      <c r="BK20860"/>
      <c r="BL20860"/>
      <c r="BM20860"/>
      <c r="BN20860"/>
    </row>
    <row r="20861" spans="61:66" x14ac:dyDescent="0.25">
      <c r="BI20861"/>
      <c r="BJ20861"/>
      <c r="BK20861"/>
      <c r="BL20861"/>
      <c r="BM20861"/>
      <c r="BN20861"/>
    </row>
    <row r="20862" spans="61:66" x14ac:dyDescent="0.25">
      <c r="BI20862"/>
      <c r="BJ20862"/>
      <c r="BK20862"/>
      <c r="BL20862"/>
      <c r="BM20862"/>
      <c r="BN20862"/>
    </row>
    <row r="20863" spans="61:66" x14ac:dyDescent="0.25">
      <c r="BI20863"/>
      <c r="BJ20863"/>
      <c r="BK20863"/>
      <c r="BL20863"/>
      <c r="BM20863"/>
      <c r="BN20863"/>
    </row>
    <row r="20864" spans="61:66" x14ac:dyDescent="0.25">
      <c r="BI20864"/>
      <c r="BJ20864"/>
      <c r="BK20864"/>
      <c r="BL20864"/>
      <c r="BM20864"/>
      <c r="BN20864"/>
    </row>
    <row r="20865" spans="61:66" x14ac:dyDescent="0.25">
      <c r="BI20865"/>
      <c r="BJ20865"/>
      <c r="BK20865"/>
      <c r="BL20865"/>
      <c r="BM20865"/>
      <c r="BN20865"/>
    </row>
    <row r="20866" spans="61:66" x14ac:dyDescent="0.25">
      <c r="BI20866"/>
      <c r="BJ20866"/>
      <c r="BK20866"/>
      <c r="BL20866"/>
      <c r="BM20866"/>
      <c r="BN20866"/>
    </row>
    <row r="20867" spans="61:66" x14ac:dyDescent="0.25">
      <c r="BI20867"/>
      <c r="BJ20867"/>
      <c r="BK20867"/>
      <c r="BL20867"/>
      <c r="BM20867"/>
      <c r="BN20867"/>
    </row>
    <row r="20868" spans="61:66" x14ac:dyDescent="0.25">
      <c r="BI20868"/>
      <c r="BJ20868"/>
      <c r="BK20868"/>
      <c r="BL20868"/>
      <c r="BM20868"/>
      <c r="BN20868"/>
    </row>
    <row r="20869" spans="61:66" x14ac:dyDescent="0.25">
      <c r="BI20869"/>
      <c r="BJ20869"/>
      <c r="BK20869"/>
      <c r="BL20869"/>
      <c r="BM20869"/>
      <c r="BN20869"/>
    </row>
    <row r="20870" spans="61:66" x14ac:dyDescent="0.25">
      <c r="BI20870"/>
      <c r="BJ20870"/>
      <c r="BK20870"/>
      <c r="BL20870"/>
      <c r="BM20870"/>
      <c r="BN20870"/>
    </row>
    <row r="20871" spans="61:66" x14ac:dyDescent="0.25">
      <c r="BI20871"/>
      <c r="BJ20871"/>
      <c r="BK20871"/>
      <c r="BL20871"/>
      <c r="BM20871"/>
      <c r="BN20871"/>
    </row>
    <row r="20872" spans="61:66" x14ac:dyDescent="0.25">
      <c r="BI20872"/>
      <c r="BJ20872"/>
      <c r="BK20872"/>
      <c r="BL20872"/>
      <c r="BM20872"/>
      <c r="BN20872"/>
    </row>
    <row r="20873" spans="61:66" x14ac:dyDescent="0.25">
      <c r="BI20873"/>
      <c r="BJ20873"/>
      <c r="BK20873"/>
      <c r="BL20873"/>
      <c r="BM20873"/>
      <c r="BN20873"/>
    </row>
    <row r="20874" spans="61:66" x14ac:dyDescent="0.25">
      <c r="BI20874"/>
      <c r="BJ20874"/>
      <c r="BK20874"/>
      <c r="BL20874"/>
      <c r="BM20874"/>
      <c r="BN20874"/>
    </row>
    <row r="20875" spans="61:66" x14ac:dyDescent="0.25">
      <c r="BI20875"/>
      <c r="BJ20875"/>
      <c r="BK20875"/>
      <c r="BL20875"/>
      <c r="BM20875"/>
      <c r="BN20875"/>
    </row>
    <row r="20876" spans="61:66" x14ac:dyDescent="0.25">
      <c r="BI20876"/>
      <c r="BJ20876"/>
      <c r="BK20876"/>
      <c r="BL20876"/>
      <c r="BM20876"/>
      <c r="BN20876"/>
    </row>
    <row r="20877" spans="61:66" x14ac:dyDescent="0.25">
      <c r="BI20877"/>
      <c r="BJ20877"/>
      <c r="BK20877"/>
      <c r="BL20877"/>
      <c r="BM20877"/>
      <c r="BN20877"/>
    </row>
    <row r="20878" spans="61:66" x14ac:dyDescent="0.25">
      <c r="BI20878"/>
      <c r="BJ20878"/>
      <c r="BK20878"/>
      <c r="BL20878"/>
      <c r="BM20878"/>
      <c r="BN20878"/>
    </row>
    <row r="20879" spans="61:66" x14ac:dyDescent="0.25">
      <c r="BI20879"/>
      <c r="BJ20879"/>
      <c r="BK20879"/>
      <c r="BL20879"/>
      <c r="BM20879"/>
      <c r="BN20879"/>
    </row>
    <row r="20880" spans="61:66" x14ac:dyDescent="0.25">
      <c r="BI20880"/>
      <c r="BJ20880"/>
      <c r="BK20880"/>
      <c r="BL20880"/>
      <c r="BM20880"/>
      <c r="BN20880"/>
    </row>
    <row r="20881" spans="61:66" x14ac:dyDescent="0.25">
      <c r="BI20881"/>
      <c r="BJ20881"/>
      <c r="BK20881"/>
      <c r="BL20881"/>
      <c r="BM20881"/>
      <c r="BN20881"/>
    </row>
    <row r="20882" spans="61:66" x14ac:dyDescent="0.25">
      <c r="BI20882"/>
      <c r="BJ20882"/>
      <c r="BK20882"/>
      <c r="BL20882"/>
      <c r="BM20882"/>
      <c r="BN20882"/>
    </row>
    <row r="20883" spans="61:66" x14ac:dyDescent="0.25">
      <c r="BI20883"/>
      <c r="BJ20883"/>
      <c r="BK20883"/>
      <c r="BL20883"/>
      <c r="BM20883"/>
      <c r="BN20883"/>
    </row>
    <row r="20884" spans="61:66" x14ac:dyDescent="0.25">
      <c r="BI20884"/>
      <c r="BJ20884"/>
      <c r="BK20884"/>
      <c r="BL20884"/>
      <c r="BM20884"/>
      <c r="BN20884"/>
    </row>
    <row r="20885" spans="61:66" x14ac:dyDescent="0.25">
      <c r="BI20885"/>
      <c r="BJ20885"/>
      <c r="BK20885"/>
      <c r="BL20885"/>
      <c r="BM20885"/>
      <c r="BN20885"/>
    </row>
    <row r="20886" spans="61:66" x14ac:dyDescent="0.25">
      <c r="BI20886"/>
      <c r="BJ20886"/>
      <c r="BK20886"/>
      <c r="BL20886"/>
      <c r="BM20886"/>
      <c r="BN20886"/>
    </row>
    <row r="20887" spans="61:66" x14ac:dyDescent="0.25">
      <c r="BI20887"/>
      <c r="BJ20887"/>
      <c r="BK20887"/>
      <c r="BL20887"/>
      <c r="BM20887"/>
      <c r="BN20887"/>
    </row>
    <row r="20888" spans="61:66" x14ac:dyDescent="0.25">
      <c r="BI20888"/>
      <c r="BJ20888"/>
      <c r="BK20888"/>
      <c r="BL20888"/>
      <c r="BM20888"/>
      <c r="BN20888"/>
    </row>
    <row r="20889" spans="61:66" x14ac:dyDescent="0.25">
      <c r="BI20889"/>
      <c r="BJ20889"/>
      <c r="BK20889"/>
      <c r="BL20889"/>
      <c r="BM20889"/>
      <c r="BN20889"/>
    </row>
    <row r="20890" spans="61:66" x14ac:dyDescent="0.25">
      <c r="BI20890"/>
      <c r="BJ20890"/>
      <c r="BK20890"/>
      <c r="BL20890"/>
      <c r="BM20890"/>
      <c r="BN20890"/>
    </row>
    <row r="20891" spans="61:66" x14ac:dyDescent="0.25">
      <c r="BI20891"/>
      <c r="BJ20891"/>
      <c r="BK20891"/>
      <c r="BL20891"/>
      <c r="BM20891"/>
      <c r="BN20891"/>
    </row>
    <row r="20892" spans="61:66" x14ac:dyDescent="0.25">
      <c r="BI20892"/>
      <c r="BJ20892"/>
      <c r="BK20892"/>
      <c r="BL20892"/>
      <c r="BM20892"/>
      <c r="BN20892"/>
    </row>
    <row r="20893" spans="61:66" x14ac:dyDescent="0.25">
      <c r="BI20893"/>
      <c r="BJ20893"/>
      <c r="BK20893"/>
      <c r="BL20893"/>
      <c r="BM20893"/>
      <c r="BN20893"/>
    </row>
    <row r="20894" spans="61:66" x14ac:dyDescent="0.25">
      <c r="BI20894"/>
      <c r="BJ20894"/>
      <c r="BK20894"/>
      <c r="BL20894"/>
      <c r="BM20894"/>
      <c r="BN20894"/>
    </row>
    <row r="20895" spans="61:66" x14ac:dyDescent="0.25">
      <c r="BI20895"/>
      <c r="BJ20895"/>
      <c r="BK20895"/>
      <c r="BL20895"/>
      <c r="BM20895"/>
      <c r="BN20895"/>
    </row>
    <row r="20896" spans="61:66" x14ac:dyDescent="0.25">
      <c r="BI20896"/>
      <c r="BJ20896"/>
      <c r="BK20896"/>
      <c r="BL20896"/>
      <c r="BM20896"/>
      <c r="BN20896"/>
    </row>
    <row r="20897" spans="61:66" x14ac:dyDescent="0.25">
      <c r="BI20897"/>
      <c r="BJ20897"/>
      <c r="BK20897"/>
      <c r="BL20897"/>
      <c r="BM20897"/>
      <c r="BN20897"/>
    </row>
    <row r="20898" spans="61:66" x14ac:dyDescent="0.25">
      <c r="BI20898"/>
      <c r="BJ20898"/>
      <c r="BK20898"/>
      <c r="BL20898"/>
      <c r="BM20898"/>
      <c r="BN20898"/>
    </row>
    <row r="20899" spans="61:66" x14ac:dyDescent="0.25">
      <c r="BI20899"/>
      <c r="BJ20899"/>
      <c r="BK20899"/>
      <c r="BL20899"/>
      <c r="BM20899"/>
      <c r="BN20899"/>
    </row>
    <row r="20900" spans="61:66" x14ac:dyDescent="0.25">
      <c r="BI20900"/>
      <c r="BJ20900"/>
      <c r="BK20900"/>
      <c r="BL20900"/>
      <c r="BM20900"/>
      <c r="BN20900"/>
    </row>
    <row r="20901" spans="61:66" x14ac:dyDescent="0.25">
      <c r="BI20901"/>
      <c r="BJ20901"/>
      <c r="BK20901"/>
      <c r="BL20901"/>
      <c r="BM20901"/>
      <c r="BN20901"/>
    </row>
    <row r="20902" spans="61:66" x14ac:dyDescent="0.25">
      <c r="BI20902"/>
      <c r="BJ20902"/>
      <c r="BK20902"/>
      <c r="BL20902"/>
      <c r="BM20902"/>
      <c r="BN20902"/>
    </row>
    <row r="20903" spans="61:66" x14ac:dyDescent="0.25">
      <c r="BI20903"/>
      <c r="BJ20903"/>
      <c r="BK20903"/>
      <c r="BL20903"/>
      <c r="BM20903"/>
      <c r="BN20903"/>
    </row>
    <row r="20904" spans="61:66" x14ac:dyDescent="0.25">
      <c r="BI20904"/>
      <c r="BJ20904"/>
      <c r="BK20904"/>
      <c r="BL20904"/>
      <c r="BM20904"/>
      <c r="BN20904"/>
    </row>
    <row r="20905" spans="61:66" x14ac:dyDescent="0.25">
      <c r="BI20905"/>
      <c r="BJ20905"/>
      <c r="BK20905"/>
      <c r="BL20905"/>
      <c r="BM20905"/>
      <c r="BN20905"/>
    </row>
    <row r="20906" spans="61:66" x14ac:dyDescent="0.25">
      <c r="BI20906"/>
      <c r="BJ20906"/>
      <c r="BK20906"/>
      <c r="BL20906"/>
      <c r="BM20906"/>
      <c r="BN20906"/>
    </row>
    <row r="20907" spans="61:66" x14ac:dyDescent="0.25">
      <c r="BI20907"/>
      <c r="BJ20907"/>
      <c r="BK20907"/>
      <c r="BL20907"/>
      <c r="BM20907"/>
      <c r="BN20907"/>
    </row>
    <row r="20908" spans="61:66" x14ac:dyDescent="0.25">
      <c r="BI20908"/>
      <c r="BJ20908"/>
      <c r="BK20908"/>
      <c r="BL20908"/>
      <c r="BM20908"/>
      <c r="BN20908"/>
    </row>
    <row r="20909" spans="61:66" x14ac:dyDescent="0.25">
      <c r="BI20909"/>
      <c r="BJ20909"/>
      <c r="BK20909"/>
      <c r="BL20909"/>
      <c r="BM20909"/>
      <c r="BN20909"/>
    </row>
    <row r="20910" spans="61:66" x14ac:dyDescent="0.25">
      <c r="BI20910"/>
      <c r="BJ20910"/>
      <c r="BK20910"/>
      <c r="BL20910"/>
      <c r="BM20910"/>
      <c r="BN20910"/>
    </row>
    <row r="20911" spans="61:66" x14ac:dyDescent="0.25">
      <c r="BI20911"/>
      <c r="BJ20911"/>
      <c r="BK20911"/>
      <c r="BL20911"/>
      <c r="BM20911"/>
      <c r="BN20911"/>
    </row>
    <row r="20912" spans="61:66" x14ac:dyDescent="0.25">
      <c r="BI20912"/>
      <c r="BJ20912"/>
      <c r="BK20912"/>
      <c r="BL20912"/>
      <c r="BM20912"/>
      <c r="BN20912"/>
    </row>
    <row r="20913" spans="61:66" x14ac:dyDescent="0.25">
      <c r="BI20913"/>
      <c r="BJ20913"/>
      <c r="BK20913"/>
      <c r="BL20913"/>
      <c r="BM20913"/>
      <c r="BN20913"/>
    </row>
    <row r="20914" spans="61:66" x14ac:dyDescent="0.25">
      <c r="BI20914"/>
      <c r="BJ20914"/>
      <c r="BK20914"/>
      <c r="BL20914"/>
      <c r="BM20914"/>
      <c r="BN20914"/>
    </row>
    <row r="20915" spans="61:66" x14ac:dyDescent="0.25">
      <c r="BI20915"/>
      <c r="BJ20915"/>
      <c r="BK20915"/>
      <c r="BL20915"/>
      <c r="BM20915"/>
      <c r="BN20915"/>
    </row>
    <row r="20916" spans="61:66" x14ac:dyDescent="0.25">
      <c r="BI20916"/>
      <c r="BJ20916"/>
      <c r="BK20916"/>
      <c r="BL20916"/>
      <c r="BM20916"/>
      <c r="BN20916"/>
    </row>
    <row r="20917" spans="61:66" x14ac:dyDescent="0.25">
      <c r="BI20917"/>
      <c r="BJ20917"/>
      <c r="BK20917"/>
      <c r="BL20917"/>
      <c r="BM20917"/>
      <c r="BN20917"/>
    </row>
    <row r="20918" spans="61:66" x14ac:dyDescent="0.25">
      <c r="BI20918"/>
      <c r="BJ20918"/>
      <c r="BK20918"/>
      <c r="BL20918"/>
      <c r="BM20918"/>
      <c r="BN20918"/>
    </row>
    <row r="20919" spans="61:66" x14ac:dyDescent="0.25">
      <c r="BI20919"/>
      <c r="BJ20919"/>
      <c r="BK20919"/>
      <c r="BL20919"/>
      <c r="BM20919"/>
      <c r="BN20919"/>
    </row>
    <row r="20920" spans="61:66" x14ac:dyDescent="0.25">
      <c r="BI20920"/>
      <c r="BJ20920"/>
      <c r="BK20920"/>
      <c r="BL20920"/>
      <c r="BM20920"/>
      <c r="BN20920"/>
    </row>
    <row r="20921" spans="61:66" x14ac:dyDescent="0.25">
      <c r="BI20921"/>
      <c r="BJ20921"/>
      <c r="BK20921"/>
      <c r="BL20921"/>
      <c r="BM20921"/>
      <c r="BN20921"/>
    </row>
    <row r="20922" spans="61:66" x14ac:dyDescent="0.25">
      <c r="BI20922"/>
      <c r="BJ20922"/>
      <c r="BK20922"/>
      <c r="BL20922"/>
      <c r="BM20922"/>
      <c r="BN20922"/>
    </row>
    <row r="20923" spans="61:66" x14ac:dyDescent="0.25">
      <c r="BI20923"/>
      <c r="BJ20923"/>
      <c r="BK20923"/>
      <c r="BL20923"/>
      <c r="BM20923"/>
      <c r="BN20923"/>
    </row>
    <row r="20924" spans="61:66" x14ac:dyDescent="0.25">
      <c r="BI20924"/>
      <c r="BJ20924"/>
      <c r="BK20924"/>
      <c r="BL20924"/>
      <c r="BM20924"/>
      <c r="BN20924"/>
    </row>
    <row r="20925" spans="61:66" x14ac:dyDescent="0.25">
      <c r="BI20925"/>
      <c r="BJ20925"/>
      <c r="BK20925"/>
      <c r="BL20925"/>
      <c r="BM20925"/>
      <c r="BN20925"/>
    </row>
    <row r="20926" spans="61:66" x14ac:dyDescent="0.25">
      <c r="BI20926"/>
      <c r="BJ20926"/>
      <c r="BK20926"/>
      <c r="BL20926"/>
      <c r="BM20926"/>
      <c r="BN20926"/>
    </row>
    <row r="20927" spans="61:66" x14ac:dyDescent="0.25">
      <c r="BI20927"/>
      <c r="BJ20927"/>
      <c r="BK20927"/>
      <c r="BL20927"/>
      <c r="BM20927"/>
      <c r="BN20927"/>
    </row>
    <row r="20928" spans="61:66" x14ac:dyDescent="0.25">
      <c r="BI20928"/>
      <c r="BJ20928"/>
      <c r="BK20928"/>
      <c r="BL20928"/>
      <c r="BM20928"/>
      <c r="BN20928"/>
    </row>
    <row r="20929" spans="61:66" x14ac:dyDescent="0.25">
      <c r="BI20929"/>
      <c r="BJ20929"/>
      <c r="BK20929"/>
      <c r="BL20929"/>
      <c r="BM20929"/>
      <c r="BN20929"/>
    </row>
    <row r="20930" spans="61:66" x14ac:dyDescent="0.25">
      <c r="BI20930"/>
      <c r="BJ20930"/>
      <c r="BK20930"/>
      <c r="BL20930"/>
      <c r="BM20930"/>
      <c r="BN20930"/>
    </row>
    <row r="20931" spans="61:66" x14ac:dyDescent="0.25">
      <c r="BI20931"/>
      <c r="BJ20931"/>
      <c r="BK20931"/>
      <c r="BL20931"/>
      <c r="BM20931"/>
      <c r="BN20931"/>
    </row>
    <row r="20932" spans="61:66" x14ac:dyDescent="0.25">
      <c r="BI20932"/>
      <c r="BJ20932"/>
      <c r="BK20932"/>
      <c r="BL20932"/>
      <c r="BM20932"/>
      <c r="BN20932"/>
    </row>
    <row r="20933" spans="61:66" x14ac:dyDescent="0.25">
      <c r="BI20933"/>
      <c r="BJ20933"/>
      <c r="BK20933"/>
      <c r="BL20933"/>
      <c r="BM20933"/>
      <c r="BN20933"/>
    </row>
    <row r="20934" spans="61:66" x14ac:dyDescent="0.25">
      <c r="BI20934"/>
      <c r="BJ20934"/>
      <c r="BK20934"/>
      <c r="BL20934"/>
      <c r="BM20934"/>
      <c r="BN20934"/>
    </row>
    <row r="20935" spans="61:66" x14ac:dyDescent="0.25">
      <c r="BI20935"/>
      <c r="BJ20935"/>
      <c r="BK20935"/>
      <c r="BL20935"/>
      <c r="BM20935"/>
      <c r="BN20935"/>
    </row>
    <row r="20936" spans="61:66" x14ac:dyDescent="0.25">
      <c r="BI20936"/>
      <c r="BJ20936"/>
      <c r="BK20936"/>
      <c r="BL20936"/>
      <c r="BM20936"/>
      <c r="BN20936"/>
    </row>
    <row r="20937" spans="61:66" x14ac:dyDescent="0.25">
      <c r="BI20937"/>
      <c r="BJ20937"/>
      <c r="BK20937"/>
      <c r="BL20937"/>
      <c r="BM20937"/>
      <c r="BN20937"/>
    </row>
    <row r="20938" spans="61:66" x14ac:dyDescent="0.25">
      <c r="BI20938"/>
      <c r="BJ20938"/>
      <c r="BK20938"/>
      <c r="BL20938"/>
      <c r="BM20938"/>
      <c r="BN20938"/>
    </row>
    <row r="20939" spans="61:66" x14ac:dyDescent="0.25">
      <c r="BI20939"/>
      <c r="BJ20939"/>
      <c r="BK20939"/>
      <c r="BL20939"/>
      <c r="BM20939"/>
      <c r="BN20939"/>
    </row>
    <row r="20940" spans="61:66" x14ac:dyDescent="0.25">
      <c r="BI20940"/>
      <c r="BJ20940"/>
      <c r="BK20940"/>
      <c r="BL20940"/>
      <c r="BM20940"/>
      <c r="BN20940"/>
    </row>
    <row r="20941" spans="61:66" x14ac:dyDescent="0.25">
      <c r="BI20941"/>
      <c r="BJ20941"/>
      <c r="BK20941"/>
      <c r="BL20941"/>
      <c r="BM20941"/>
      <c r="BN20941"/>
    </row>
    <row r="20942" spans="61:66" x14ac:dyDescent="0.25">
      <c r="BI20942"/>
      <c r="BJ20942"/>
      <c r="BK20942"/>
      <c r="BL20942"/>
      <c r="BM20942"/>
      <c r="BN20942"/>
    </row>
    <row r="20943" spans="61:66" x14ac:dyDescent="0.25">
      <c r="BI20943"/>
      <c r="BJ20943"/>
      <c r="BK20943"/>
      <c r="BL20943"/>
      <c r="BM20943"/>
      <c r="BN20943"/>
    </row>
    <row r="20944" spans="61:66" x14ac:dyDescent="0.25">
      <c r="BI20944"/>
      <c r="BJ20944"/>
      <c r="BK20944"/>
      <c r="BL20944"/>
      <c r="BM20944"/>
      <c r="BN20944"/>
    </row>
    <row r="20945" spans="61:66" x14ac:dyDescent="0.25">
      <c r="BI20945"/>
      <c r="BJ20945"/>
      <c r="BK20945"/>
      <c r="BL20945"/>
      <c r="BM20945"/>
      <c r="BN20945"/>
    </row>
    <row r="20946" spans="61:66" x14ac:dyDescent="0.25">
      <c r="BI20946"/>
      <c r="BJ20946"/>
      <c r="BK20946"/>
      <c r="BL20946"/>
      <c r="BM20946"/>
      <c r="BN20946"/>
    </row>
    <row r="20947" spans="61:66" x14ac:dyDescent="0.25">
      <c r="BI20947"/>
      <c r="BJ20947"/>
      <c r="BK20947"/>
      <c r="BL20947"/>
      <c r="BM20947"/>
      <c r="BN20947"/>
    </row>
    <row r="20948" spans="61:66" x14ac:dyDescent="0.25">
      <c r="BI20948"/>
      <c r="BJ20948"/>
      <c r="BK20948"/>
      <c r="BL20948"/>
      <c r="BM20948"/>
      <c r="BN20948"/>
    </row>
    <row r="20949" spans="61:66" x14ac:dyDescent="0.25">
      <c r="BI20949"/>
      <c r="BJ20949"/>
      <c r="BK20949"/>
      <c r="BL20949"/>
      <c r="BM20949"/>
      <c r="BN20949"/>
    </row>
    <row r="20950" spans="61:66" x14ac:dyDescent="0.25">
      <c r="BI20950"/>
      <c r="BJ20950"/>
      <c r="BK20950"/>
      <c r="BL20950"/>
      <c r="BM20950"/>
      <c r="BN20950"/>
    </row>
    <row r="20951" spans="61:66" x14ac:dyDescent="0.25">
      <c r="BI20951"/>
      <c r="BJ20951"/>
      <c r="BK20951"/>
      <c r="BL20951"/>
      <c r="BM20951"/>
      <c r="BN20951"/>
    </row>
    <row r="20952" spans="61:66" x14ac:dyDescent="0.25">
      <c r="BI20952"/>
      <c r="BJ20952"/>
      <c r="BK20952"/>
      <c r="BL20952"/>
      <c r="BM20952"/>
      <c r="BN20952"/>
    </row>
    <row r="20953" spans="61:66" x14ac:dyDescent="0.25">
      <c r="BI20953"/>
      <c r="BJ20953"/>
      <c r="BK20953"/>
      <c r="BL20953"/>
      <c r="BM20953"/>
      <c r="BN20953"/>
    </row>
    <row r="20954" spans="61:66" x14ac:dyDescent="0.25">
      <c r="BI20954"/>
      <c r="BJ20954"/>
      <c r="BK20954"/>
      <c r="BL20954"/>
      <c r="BM20954"/>
      <c r="BN20954"/>
    </row>
    <row r="20955" spans="61:66" x14ac:dyDescent="0.25">
      <c r="BI20955"/>
      <c r="BJ20955"/>
      <c r="BK20955"/>
      <c r="BL20955"/>
      <c r="BM20955"/>
      <c r="BN20955"/>
    </row>
    <row r="20956" spans="61:66" x14ac:dyDescent="0.25">
      <c r="BI20956"/>
      <c r="BJ20956"/>
      <c r="BK20956"/>
      <c r="BL20956"/>
      <c r="BM20956"/>
      <c r="BN20956"/>
    </row>
    <row r="20957" spans="61:66" x14ac:dyDescent="0.25">
      <c r="BI20957"/>
      <c r="BJ20957"/>
      <c r="BK20957"/>
      <c r="BL20957"/>
      <c r="BM20957"/>
      <c r="BN20957"/>
    </row>
    <row r="20958" spans="61:66" x14ac:dyDescent="0.25">
      <c r="BI20958"/>
      <c r="BJ20958"/>
      <c r="BK20958"/>
      <c r="BL20958"/>
      <c r="BM20958"/>
      <c r="BN20958"/>
    </row>
    <row r="20959" spans="61:66" x14ac:dyDescent="0.25">
      <c r="BI20959"/>
      <c r="BJ20959"/>
      <c r="BK20959"/>
      <c r="BL20959"/>
      <c r="BM20959"/>
      <c r="BN20959"/>
    </row>
    <row r="20960" spans="61:66" x14ac:dyDescent="0.25">
      <c r="BI20960"/>
      <c r="BJ20960"/>
      <c r="BK20960"/>
      <c r="BL20960"/>
      <c r="BM20960"/>
      <c r="BN20960"/>
    </row>
    <row r="20961" spans="61:66" x14ac:dyDescent="0.25">
      <c r="BI20961"/>
      <c r="BJ20961"/>
      <c r="BK20961"/>
      <c r="BL20961"/>
      <c r="BM20961"/>
      <c r="BN20961"/>
    </row>
    <row r="20962" spans="61:66" x14ac:dyDescent="0.25">
      <c r="BI20962"/>
      <c r="BJ20962"/>
      <c r="BK20962"/>
      <c r="BL20962"/>
      <c r="BM20962"/>
      <c r="BN20962"/>
    </row>
    <row r="20963" spans="61:66" x14ac:dyDescent="0.25">
      <c r="BI20963"/>
      <c r="BJ20963"/>
      <c r="BK20963"/>
      <c r="BL20963"/>
      <c r="BM20963"/>
      <c r="BN20963"/>
    </row>
    <row r="20964" spans="61:66" x14ac:dyDescent="0.25">
      <c r="BI20964"/>
      <c r="BJ20964"/>
      <c r="BK20964"/>
      <c r="BL20964"/>
      <c r="BM20964"/>
      <c r="BN20964"/>
    </row>
    <row r="20965" spans="61:66" x14ac:dyDescent="0.25">
      <c r="BI20965"/>
      <c r="BJ20965"/>
      <c r="BK20965"/>
      <c r="BL20965"/>
      <c r="BM20965"/>
      <c r="BN20965"/>
    </row>
    <row r="20966" spans="61:66" x14ac:dyDescent="0.25">
      <c r="BI20966"/>
      <c r="BJ20966"/>
      <c r="BK20966"/>
      <c r="BL20966"/>
      <c r="BM20966"/>
      <c r="BN20966"/>
    </row>
    <row r="20967" spans="61:66" x14ac:dyDescent="0.25">
      <c r="BI20967"/>
      <c r="BJ20967"/>
      <c r="BK20967"/>
      <c r="BL20967"/>
      <c r="BM20967"/>
      <c r="BN20967"/>
    </row>
    <row r="20968" spans="61:66" x14ac:dyDescent="0.25">
      <c r="BI20968"/>
      <c r="BJ20968"/>
      <c r="BK20968"/>
      <c r="BL20968"/>
      <c r="BM20968"/>
      <c r="BN20968"/>
    </row>
    <row r="20969" spans="61:66" x14ac:dyDescent="0.25">
      <c r="BI20969"/>
      <c r="BJ20969"/>
      <c r="BK20969"/>
      <c r="BL20969"/>
      <c r="BM20969"/>
      <c r="BN20969"/>
    </row>
    <row r="20970" spans="61:66" x14ac:dyDescent="0.25">
      <c r="BI20970"/>
      <c r="BJ20970"/>
      <c r="BK20970"/>
      <c r="BL20970"/>
      <c r="BM20970"/>
      <c r="BN20970"/>
    </row>
    <row r="20971" spans="61:66" x14ac:dyDescent="0.25">
      <c r="BI20971"/>
      <c r="BJ20971"/>
      <c r="BK20971"/>
      <c r="BL20971"/>
      <c r="BM20971"/>
      <c r="BN20971"/>
    </row>
    <row r="20972" spans="61:66" x14ac:dyDescent="0.25">
      <c r="BI20972"/>
      <c r="BJ20972"/>
      <c r="BK20972"/>
      <c r="BL20972"/>
      <c r="BM20972"/>
      <c r="BN20972"/>
    </row>
    <row r="20973" spans="61:66" x14ac:dyDescent="0.25">
      <c r="BI20973"/>
      <c r="BJ20973"/>
      <c r="BK20973"/>
      <c r="BL20973"/>
      <c r="BM20973"/>
      <c r="BN20973"/>
    </row>
    <row r="20974" spans="61:66" x14ac:dyDescent="0.25">
      <c r="BI20974"/>
      <c r="BJ20974"/>
      <c r="BK20974"/>
      <c r="BL20974"/>
      <c r="BM20974"/>
      <c r="BN20974"/>
    </row>
    <row r="20975" spans="61:66" x14ac:dyDescent="0.25">
      <c r="BI20975"/>
      <c r="BJ20975"/>
      <c r="BK20975"/>
      <c r="BL20975"/>
      <c r="BM20975"/>
      <c r="BN20975"/>
    </row>
    <row r="20976" spans="61:66" x14ac:dyDescent="0.25">
      <c r="BI20976"/>
      <c r="BJ20976"/>
      <c r="BK20976"/>
      <c r="BL20976"/>
      <c r="BM20976"/>
      <c r="BN20976"/>
    </row>
    <row r="20977" spans="61:66" x14ac:dyDescent="0.25">
      <c r="BI20977"/>
      <c r="BJ20977"/>
      <c r="BK20977"/>
      <c r="BL20977"/>
      <c r="BM20977"/>
      <c r="BN20977"/>
    </row>
    <row r="20978" spans="61:66" x14ac:dyDescent="0.25">
      <c r="BI20978"/>
      <c r="BJ20978"/>
      <c r="BK20978"/>
      <c r="BL20978"/>
      <c r="BM20978"/>
      <c r="BN20978"/>
    </row>
    <row r="20979" spans="61:66" x14ac:dyDescent="0.25">
      <c r="BI20979"/>
      <c r="BJ20979"/>
      <c r="BK20979"/>
      <c r="BL20979"/>
      <c r="BM20979"/>
      <c r="BN20979"/>
    </row>
    <row r="20980" spans="61:66" x14ac:dyDescent="0.25">
      <c r="BI20980"/>
      <c r="BJ20980"/>
      <c r="BK20980"/>
      <c r="BL20980"/>
      <c r="BM20980"/>
      <c r="BN20980"/>
    </row>
    <row r="20981" spans="61:66" x14ac:dyDescent="0.25">
      <c r="BI20981"/>
      <c r="BJ20981"/>
      <c r="BK20981"/>
      <c r="BL20981"/>
      <c r="BM20981"/>
      <c r="BN20981"/>
    </row>
    <row r="20982" spans="61:66" x14ac:dyDescent="0.25">
      <c r="BI20982"/>
      <c r="BJ20982"/>
      <c r="BK20982"/>
      <c r="BL20982"/>
      <c r="BM20982"/>
      <c r="BN20982"/>
    </row>
    <row r="20983" spans="61:66" x14ac:dyDescent="0.25">
      <c r="BI20983"/>
      <c r="BJ20983"/>
      <c r="BK20983"/>
      <c r="BL20983"/>
      <c r="BM20983"/>
      <c r="BN20983"/>
    </row>
    <row r="20984" spans="61:66" x14ac:dyDescent="0.25">
      <c r="BI20984"/>
      <c r="BJ20984"/>
      <c r="BK20984"/>
      <c r="BL20984"/>
      <c r="BM20984"/>
      <c r="BN20984"/>
    </row>
    <row r="20985" spans="61:66" x14ac:dyDescent="0.25">
      <c r="BI20985"/>
      <c r="BJ20985"/>
      <c r="BK20985"/>
      <c r="BL20985"/>
      <c r="BM20985"/>
      <c r="BN20985"/>
    </row>
    <row r="20986" spans="61:66" x14ac:dyDescent="0.25">
      <c r="BI20986"/>
      <c r="BJ20986"/>
      <c r="BK20986"/>
      <c r="BL20986"/>
      <c r="BM20986"/>
      <c r="BN20986"/>
    </row>
    <row r="20987" spans="61:66" x14ac:dyDescent="0.25">
      <c r="BI20987"/>
      <c r="BJ20987"/>
      <c r="BK20987"/>
      <c r="BL20987"/>
      <c r="BM20987"/>
      <c r="BN20987"/>
    </row>
    <row r="20988" spans="61:66" x14ac:dyDescent="0.25">
      <c r="BI20988"/>
      <c r="BJ20988"/>
      <c r="BK20988"/>
      <c r="BL20988"/>
      <c r="BM20988"/>
      <c r="BN20988"/>
    </row>
    <row r="20989" spans="61:66" x14ac:dyDescent="0.25">
      <c r="BI20989"/>
      <c r="BJ20989"/>
      <c r="BK20989"/>
      <c r="BL20989"/>
      <c r="BM20989"/>
      <c r="BN20989"/>
    </row>
    <row r="20990" spans="61:66" x14ac:dyDescent="0.25">
      <c r="BI20990"/>
      <c r="BJ20990"/>
      <c r="BK20990"/>
      <c r="BL20990"/>
      <c r="BM20990"/>
      <c r="BN20990"/>
    </row>
    <row r="20991" spans="61:66" x14ac:dyDescent="0.25">
      <c r="BI20991"/>
      <c r="BJ20991"/>
      <c r="BK20991"/>
      <c r="BL20991"/>
      <c r="BM20991"/>
      <c r="BN20991"/>
    </row>
    <row r="20992" spans="61:66" x14ac:dyDescent="0.25">
      <c r="BI20992"/>
      <c r="BJ20992"/>
      <c r="BK20992"/>
      <c r="BL20992"/>
      <c r="BM20992"/>
      <c r="BN20992"/>
    </row>
    <row r="20993" spans="61:66" x14ac:dyDescent="0.25">
      <c r="BI20993"/>
      <c r="BJ20993"/>
      <c r="BK20993"/>
      <c r="BL20993"/>
      <c r="BM20993"/>
      <c r="BN20993"/>
    </row>
    <row r="20994" spans="61:66" x14ac:dyDescent="0.25">
      <c r="BI20994"/>
      <c r="BJ20994"/>
      <c r="BK20994"/>
      <c r="BL20994"/>
      <c r="BM20994"/>
      <c r="BN20994"/>
    </row>
    <row r="20995" spans="61:66" x14ac:dyDescent="0.25">
      <c r="BI20995"/>
      <c r="BJ20995"/>
      <c r="BK20995"/>
      <c r="BL20995"/>
      <c r="BM20995"/>
      <c r="BN20995"/>
    </row>
    <row r="20996" spans="61:66" x14ac:dyDescent="0.25">
      <c r="BI20996"/>
      <c r="BJ20996"/>
      <c r="BK20996"/>
      <c r="BL20996"/>
      <c r="BM20996"/>
      <c r="BN20996"/>
    </row>
    <row r="20997" spans="61:66" x14ac:dyDescent="0.25">
      <c r="BI20997"/>
      <c r="BJ20997"/>
      <c r="BK20997"/>
      <c r="BL20997"/>
      <c r="BM20997"/>
      <c r="BN20997"/>
    </row>
    <row r="20998" spans="61:66" x14ac:dyDescent="0.25">
      <c r="BI20998"/>
      <c r="BJ20998"/>
      <c r="BK20998"/>
      <c r="BL20998"/>
      <c r="BM20998"/>
      <c r="BN20998"/>
    </row>
    <row r="20999" spans="61:66" x14ac:dyDescent="0.25">
      <c r="BI20999"/>
      <c r="BJ20999"/>
      <c r="BK20999"/>
      <c r="BL20999"/>
      <c r="BM20999"/>
      <c r="BN20999"/>
    </row>
    <row r="21000" spans="61:66" x14ac:dyDescent="0.25">
      <c r="BI21000"/>
      <c r="BJ21000"/>
      <c r="BK21000"/>
      <c r="BL21000"/>
      <c r="BM21000"/>
      <c r="BN21000"/>
    </row>
    <row r="21001" spans="61:66" x14ac:dyDescent="0.25">
      <c r="BI21001"/>
      <c r="BJ21001"/>
      <c r="BK21001"/>
      <c r="BL21001"/>
      <c r="BM21001"/>
      <c r="BN21001"/>
    </row>
    <row r="21002" spans="61:66" x14ac:dyDescent="0.25">
      <c r="BI21002"/>
      <c r="BJ21002"/>
      <c r="BK21002"/>
      <c r="BL21002"/>
      <c r="BM21002"/>
      <c r="BN21002"/>
    </row>
    <row r="21003" spans="61:66" x14ac:dyDescent="0.25">
      <c r="BI21003"/>
      <c r="BJ21003"/>
      <c r="BK21003"/>
      <c r="BL21003"/>
      <c r="BM21003"/>
      <c r="BN21003"/>
    </row>
    <row r="21004" spans="61:66" x14ac:dyDescent="0.25">
      <c r="BI21004"/>
      <c r="BJ21004"/>
      <c r="BK21004"/>
      <c r="BL21004"/>
      <c r="BM21004"/>
      <c r="BN21004"/>
    </row>
    <row r="21005" spans="61:66" x14ac:dyDescent="0.25">
      <c r="BI21005"/>
      <c r="BJ21005"/>
      <c r="BK21005"/>
      <c r="BL21005"/>
      <c r="BM21005"/>
      <c r="BN21005"/>
    </row>
    <row r="21006" spans="61:66" x14ac:dyDescent="0.25">
      <c r="BI21006"/>
      <c r="BJ21006"/>
      <c r="BK21006"/>
      <c r="BL21006"/>
      <c r="BM21006"/>
      <c r="BN21006"/>
    </row>
    <row r="21007" spans="61:66" x14ac:dyDescent="0.25">
      <c r="BI21007"/>
      <c r="BJ21007"/>
      <c r="BK21007"/>
      <c r="BL21007"/>
      <c r="BM21007"/>
      <c r="BN21007"/>
    </row>
    <row r="21008" spans="61:66" x14ac:dyDescent="0.25">
      <c r="BI21008"/>
      <c r="BJ21008"/>
      <c r="BK21008"/>
      <c r="BL21008"/>
      <c r="BM21008"/>
      <c r="BN21008"/>
    </row>
    <row r="21009" spans="61:66" x14ac:dyDescent="0.25">
      <c r="BI21009"/>
      <c r="BJ21009"/>
      <c r="BK21009"/>
      <c r="BL21009"/>
      <c r="BM21009"/>
      <c r="BN21009"/>
    </row>
    <row r="21010" spans="61:66" x14ac:dyDescent="0.25">
      <c r="BI21010"/>
      <c r="BJ21010"/>
      <c r="BK21010"/>
      <c r="BL21010"/>
      <c r="BM21010"/>
      <c r="BN21010"/>
    </row>
    <row r="21011" spans="61:66" x14ac:dyDescent="0.25">
      <c r="BI21011"/>
      <c r="BJ21011"/>
      <c r="BK21011"/>
      <c r="BL21011"/>
      <c r="BM21011"/>
      <c r="BN21011"/>
    </row>
    <row r="21012" spans="61:66" x14ac:dyDescent="0.25">
      <c r="BI21012"/>
      <c r="BJ21012"/>
      <c r="BK21012"/>
      <c r="BL21012"/>
      <c r="BM21012"/>
      <c r="BN21012"/>
    </row>
    <row r="21013" spans="61:66" x14ac:dyDescent="0.25">
      <c r="BI21013"/>
      <c r="BJ21013"/>
      <c r="BK21013"/>
      <c r="BL21013"/>
      <c r="BM21013"/>
      <c r="BN21013"/>
    </row>
    <row r="21014" spans="61:66" x14ac:dyDescent="0.25">
      <c r="BI21014"/>
      <c r="BJ21014"/>
      <c r="BK21014"/>
      <c r="BL21014"/>
      <c r="BM21014"/>
      <c r="BN21014"/>
    </row>
    <row r="21015" spans="61:66" x14ac:dyDescent="0.25">
      <c r="BI21015"/>
      <c r="BJ21015"/>
      <c r="BK21015"/>
      <c r="BL21015"/>
      <c r="BM21015"/>
      <c r="BN21015"/>
    </row>
    <row r="21016" spans="61:66" x14ac:dyDescent="0.25">
      <c r="BI21016"/>
      <c r="BJ21016"/>
      <c r="BK21016"/>
      <c r="BL21016"/>
      <c r="BM21016"/>
      <c r="BN21016"/>
    </row>
    <row r="21017" spans="61:66" x14ac:dyDescent="0.25">
      <c r="BI21017"/>
      <c r="BJ21017"/>
      <c r="BK21017"/>
      <c r="BL21017"/>
      <c r="BM21017"/>
      <c r="BN21017"/>
    </row>
    <row r="21018" spans="61:66" x14ac:dyDescent="0.25">
      <c r="BI21018"/>
      <c r="BJ21018"/>
      <c r="BK21018"/>
      <c r="BL21018"/>
      <c r="BM21018"/>
      <c r="BN21018"/>
    </row>
    <row r="21019" spans="61:66" x14ac:dyDescent="0.25">
      <c r="BI21019"/>
      <c r="BJ21019"/>
      <c r="BK21019"/>
      <c r="BL21019"/>
      <c r="BM21019"/>
      <c r="BN21019"/>
    </row>
    <row r="21020" spans="61:66" x14ac:dyDescent="0.25">
      <c r="BI21020"/>
      <c r="BJ21020"/>
      <c r="BK21020"/>
      <c r="BL21020"/>
      <c r="BM21020"/>
      <c r="BN21020"/>
    </row>
    <row r="21021" spans="61:66" x14ac:dyDescent="0.25">
      <c r="BI21021"/>
      <c r="BJ21021"/>
      <c r="BK21021"/>
      <c r="BL21021"/>
      <c r="BM21021"/>
      <c r="BN21021"/>
    </row>
    <row r="21022" spans="61:66" x14ac:dyDescent="0.25">
      <c r="BI21022"/>
      <c r="BJ21022"/>
      <c r="BK21022"/>
      <c r="BL21022"/>
      <c r="BM21022"/>
      <c r="BN21022"/>
    </row>
    <row r="21023" spans="61:66" x14ac:dyDescent="0.25">
      <c r="BI21023"/>
      <c r="BJ21023"/>
      <c r="BK21023"/>
      <c r="BL21023"/>
      <c r="BM21023"/>
      <c r="BN21023"/>
    </row>
    <row r="21024" spans="61:66" x14ac:dyDescent="0.25">
      <c r="BI21024"/>
      <c r="BJ21024"/>
      <c r="BK21024"/>
      <c r="BL21024"/>
      <c r="BM21024"/>
      <c r="BN21024"/>
    </row>
    <row r="21025" spans="61:66" x14ac:dyDescent="0.25">
      <c r="BI21025"/>
      <c r="BJ21025"/>
      <c r="BK21025"/>
      <c r="BL21025"/>
      <c r="BM21025"/>
      <c r="BN21025"/>
    </row>
    <row r="21026" spans="61:66" x14ac:dyDescent="0.25">
      <c r="BI21026"/>
      <c r="BJ21026"/>
      <c r="BK21026"/>
      <c r="BL21026"/>
      <c r="BM21026"/>
      <c r="BN21026"/>
    </row>
    <row r="21027" spans="61:66" x14ac:dyDescent="0.25">
      <c r="BI21027"/>
      <c r="BJ21027"/>
      <c r="BK21027"/>
      <c r="BL21027"/>
      <c r="BM21027"/>
      <c r="BN21027"/>
    </row>
    <row r="21028" spans="61:66" x14ac:dyDescent="0.25">
      <c r="BI21028"/>
      <c r="BJ21028"/>
      <c r="BK21028"/>
      <c r="BL21028"/>
      <c r="BM21028"/>
      <c r="BN21028"/>
    </row>
    <row r="21029" spans="61:66" x14ac:dyDescent="0.25">
      <c r="BI21029"/>
      <c r="BJ21029"/>
      <c r="BK21029"/>
      <c r="BL21029"/>
      <c r="BM21029"/>
      <c r="BN21029"/>
    </row>
    <row r="21030" spans="61:66" x14ac:dyDescent="0.25">
      <c r="BI21030"/>
      <c r="BJ21030"/>
      <c r="BK21030"/>
      <c r="BL21030"/>
      <c r="BM21030"/>
      <c r="BN21030"/>
    </row>
    <row r="21031" spans="61:66" x14ac:dyDescent="0.25">
      <c r="BI21031"/>
      <c r="BJ21031"/>
      <c r="BK21031"/>
      <c r="BL21031"/>
      <c r="BM21031"/>
      <c r="BN21031"/>
    </row>
    <row r="21032" spans="61:66" x14ac:dyDescent="0.25">
      <c r="BI21032"/>
      <c r="BJ21032"/>
      <c r="BK21032"/>
      <c r="BL21032"/>
      <c r="BM21032"/>
      <c r="BN21032"/>
    </row>
    <row r="21033" spans="61:66" x14ac:dyDescent="0.25">
      <c r="BI21033"/>
      <c r="BJ21033"/>
      <c r="BK21033"/>
      <c r="BL21033"/>
      <c r="BM21033"/>
      <c r="BN21033"/>
    </row>
    <row r="21034" spans="61:66" x14ac:dyDescent="0.25">
      <c r="BI21034"/>
      <c r="BJ21034"/>
      <c r="BK21034"/>
      <c r="BL21034"/>
      <c r="BM21034"/>
      <c r="BN21034"/>
    </row>
    <row r="21035" spans="61:66" x14ac:dyDescent="0.25">
      <c r="BI21035"/>
      <c r="BJ21035"/>
      <c r="BK21035"/>
      <c r="BL21035"/>
      <c r="BM21035"/>
      <c r="BN21035"/>
    </row>
    <row r="21036" spans="61:66" x14ac:dyDescent="0.25">
      <c r="BI21036"/>
      <c r="BJ21036"/>
      <c r="BK21036"/>
      <c r="BL21036"/>
      <c r="BM21036"/>
      <c r="BN21036"/>
    </row>
    <row r="21037" spans="61:66" x14ac:dyDescent="0.25">
      <c r="BI21037"/>
      <c r="BJ21037"/>
      <c r="BK21037"/>
      <c r="BL21037"/>
      <c r="BM21037"/>
      <c r="BN21037"/>
    </row>
    <row r="21038" spans="61:66" x14ac:dyDescent="0.25">
      <c r="BI21038"/>
      <c r="BJ21038"/>
      <c r="BK21038"/>
      <c r="BL21038"/>
      <c r="BM21038"/>
      <c r="BN21038"/>
    </row>
    <row r="21039" spans="61:66" x14ac:dyDescent="0.25">
      <c r="BI21039"/>
      <c r="BJ21039"/>
      <c r="BK21039"/>
      <c r="BL21039"/>
      <c r="BM21039"/>
      <c r="BN21039"/>
    </row>
    <row r="21040" spans="61:66" x14ac:dyDescent="0.25">
      <c r="BI21040"/>
      <c r="BJ21040"/>
      <c r="BK21040"/>
      <c r="BL21040"/>
      <c r="BM21040"/>
      <c r="BN21040"/>
    </row>
    <row r="21041" spans="61:66" x14ac:dyDescent="0.25">
      <c r="BI21041"/>
      <c r="BJ21041"/>
      <c r="BK21041"/>
      <c r="BL21041"/>
      <c r="BM21041"/>
      <c r="BN21041"/>
    </row>
    <row r="21042" spans="61:66" x14ac:dyDescent="0.25">
      <c r="BI21042"/>
      <c r="BJ21042"/>
      <c r="BK21042"/>
      <c r="BL21042"/>
      <c r="BM21042"/>
      <c r="BN21042"/>
    </row>
    <row r="21043" spans="61:66" x14ac:dyDescent="0.25">
      <c r="BI21043"/>
      <c r="BJ21043"/>
      <c r="BK21043"/>
      <c r="BL21043"/>
      <c r="BM21043"/>
      <c r="BN21043"/>
    </row>
    <row r="21044" spans="61:66" x14ac:dyDescent="0.25">
      <c r="BI21044"/>
      <c r="BJ21044"/>
      <c r="BK21044"/>
      <c r="BL21044"/>
      <c r="BM21044"/>
      <c r="BN21044"/>
    </row>
    <row r="21045" spans="61:66" x14ac:dyDescent="0.25">
      <c r="BI21045"/>
      <c r="BJ21045"/>
      <c r="BK21045"/>
      <c r="BL21045"/>
      <c r="BM21045"/>
      <c r="BN21045"/>
    </row>
    <row r="21046" spans="61:66" x14ac:dyDescent="0.25">
      <c r="BI21046"/>
      <c r="BJ21046"/>
      <c r="BK21046"/>
      <c r="BL21046"/>
      <c r="BM21046"/>
      <c r="BN21046"/>
    </row>
    <row r="21047" spans="61:66" x14ac:dyDescent="0.25">
      <c r="BI21047"/>
      <c r="BJ21047"/>
      <c r="BK21047"/>
      <c r="BL21047"/>
      <c r="BM21047"/>
      <c r="BN21047"/>
    </row>
    <row r="21048" spans="61:66" x14ac:dyDescent="0.25">
      <c r="BI21048"/>
      <c r="BJ21048"/>
      <c r="BK21048"/>
      <c r="BL21048"/>
      <c r="BM21048"/>
      <c r="BN21048"/>
    </row>
    <row r="21049" spans="61:66" x14ac:dyDescent="0.25">
      <c r="BI21049"/>
      <c r="BJ21049"/>
      <c r="BK21049"/>
      <c r="BL21049"/>
      <c r="BM21049"/>
      <c r="BN21049"/>
    </row>
    <row r="21050" spans="61:66" x14ac:dyDescent="0.25">
      <c r="BI21050"/>
      <c r="BJ21050"/>
      <c r="BK21050"/>
      <c r="BL21050"/>
      <c r="BM21050"/>
      <c r="BN21050"/>
    </row>
    <row r="21051" spans="61:66" x14ac:dyDescent="0.25">
      <c r="BI21051"/>
      <c r="BJ21051"/>
      <c r="BK21051"/>
      <c r="BL21051"/>
      <c r="BM21051"/>
      <c r="BN21051"/>
    </row>
    <row r="21052" spans="61:66" x14ac:dyDescent="0.25">
      <c r="BI21052"/>
      <c r="BJ21052"/>
      <c r="BK21052"/>
      <c r="BL21052"/>
      <c r="BM21052"/>
      <c r="BN21052"/>
    </row>
    <row r="21053" spans="61:66" x14ac:dyDescent="0.25">
      <c r="BI21053"/>
      <c r="BJ21053"/>
      <c r="BK21053"/>
      <c r="BL21053"/>
      <c r="BM21053"/>
      <c r="BN21053"/>
    </row>
    <row r="21054" spans="61:66" x14ac:dyDescent="0.25">
      <c r="BI21054"/>
      <c r="BJ21054"/>
      <c r="BK21054"/>
      <c r="BL21054"/>
      <c r="BM21054"/>
      <c r="BN21054"/>
    </row>
    <row r="21055" spans="61:66" x14ac:dyDescent="0.25">
      <c r="BI21055"/>
      <c r="BJ21055"/>
      <c r="BK21055"/>
      <c r="BL21055"/>
      <c r="BM21055"/>
      <c r="BN21055"/>
    </row>
    <row r="21056" spans="61:66" x14ac:dyDescent="0.25">
      <c r="BI21056"/>
      <c r="BJ21056"/>
      <c r="BK21056"/>
      <c r="BL21056"/>
      <c r="BM21056"/>
      <c r="BN21056"/>
    </row>
    <row r="21057" spans="61:66" x14ac:dyDescent="0.25">
      <c r="BI21057"/>
      <c r="BJ21057"/>
      <c r="BK21057"/>
      <c r="BL21057"/>
      <c r="BM21057"/>
      <c r="BN21057"/>
    </row>
    <row r="21058" spans="61:66" x14ac:dyDescent="0.25">
      <c r="BI21058"/>
      <c r="BJ21058"/>
      <c r="BK21058"/>
      <c r="BL21058"/>
      <c r="BM21058"/>
      <c r="BN21058"/>
    </row>
    <row r="21059" spans="61:66" x14ac:dyDescent="0.25">
      <c r="BI21059"/>
      <c r="BJ21059"/>
      <c r="BK21059"/>
      <c r="BL21059"/>
      <c r="BM21059"/>
      <c r="BN21059"/>
    </row>
    <row r="21060" spans="61:66" x14ac:dyDescent="0.25">
      <c r="BI21060"/>
      <c r="BJ21060"/>
      <c r="BK21060"/>
      <c r="BL21060"/>
      <c r="BM21060"/>
      <c r="BN21060"/>
    </row>
    <row r="21061" spans="61:66" x14ac:dyDescent="0.25">
      <c r="BI21061"/>
      <c r="BJ21061"/>
      <c r="BK21061"/>
      <c r="BL21061"/>
      <c r="BM21061"/>
      <c r="BN21061"/>
    </row>
    <row r="21062" spans="61:66" x14ac:dyDescent="0.25">
      <c r="BI21062"/>
      <c r="BJ21062"/>
      <c r="BK21062"/>
      <c r="BL21062"/>
      <c r="BM21062"/>
      <c r="BN21062"/>
    </row>
    <row r="21063" spans="61:66" x14ac:dyDescent="0.25">
      <c r="BI21063"/>
      <c r="BJ21063"/>
      <c r="BK21063"/>
      <c r="BL21063"/>
      <c r="BM21063"/>
      <c r="BN21063"/>
    </row>
    <row r="21064" spans="61:66" x14ac:dyDescent="0.25">
      <c r="BI21064"/>
      <c r="BJ21064"/>
      <c r="BK21064"/>
      <c r="BL21064"/>
      <c r="BM21064"/>
      <c r="BN21064"/>
    </row>
    <row r="21065" spans="61:66" x14ac:dyDescent="0.25">
      <c r="BI21065"/>
      <c r="BJ21065"/>
      <c r="BK21065"/>
      <c r="BL21065"/>
      <c r="BM21065"/>
      <c r="BN21065"/>
    </row>
    <row r="21066" spans="61:66" x14ac:dyDescent="0.25">
      <c r="BI21066"/>
      <c r="BJ21066"/>
      <c r="BK21066"/>
      <c r="BL21066"/>
      <c r="BM21066"/>
      <c r="BN21066"/>
    </row>
    <row r="21067" spans="61:66" x14ac:dyDescent="0.25">
      <c r="BI21067"/>
      <c r="BJ21067"/>
      <c r="BK21067"/>
      <c r="BL21067"/>
      <c r="BM21067"/>
      <c r="BN21067"/>
    </row>
    <row r="21068" spans="61:66" x14ac:dyDescent="0.25">
      <c r="BI21068"/>
      <c r="BJ21068"/>
      <c r="BK21068"/>
      <c r="BL21068"/>
      <c r="BM21068"/>
      <c r="BN21068"/>
    </row>
    <row r="21069" spans="61:66" x14ac:dyDescent="0.25">
      <c r="BI21069"/>
      <c r="BJ21069"/>
      <c r="BK21069"/>
      <c r="BL21069"/>
      <c r="BM21069"/>
      <c r="BN21069"/>
    </row>
    <row r="21070" spans="61:66" x14ac:dyDescent="0.25">
      <c r="BI21070"/>
      <c r="BJ21070"/>
      <c r="BK21070"/>
      <c r="BL21070"/>
      <c r="BM21070"/>
      <c r="BN21070"/>
    </row>
    <row r="21071" spans="61:66" x14ac:dyDescent="0.25">
      <c r="BI21071"/>
      <c r="BJ21071"/>
      <c r="BK21071"/>
      <c r="BL21071"/>
      <c r="BM21071"/>
      <c r="BN21071"/>
    </row>
    <row r="21072" spans="61:66" x14ac:dyDescent="0.25">
      <c r="BI21072"/>
      <c r="BJ21072"/>
      <c r="BK21072"/>
      <c r="BL21072"/>
      <c r="BM21072"/>
      <c r="BN21072"/>
    </row>
    <row r="21073" spans="61:66" x14ac:dyDescent="0.25">
      <c r="BI21073"/>
      <c r="BJ21073"/>
      <c r="BK21073"/>
      <c r="BL21073"/>
      <c r="BM21073"/>
      <c r="BN21073"/>
    </row>
    <row r="21074" spans="61:66" x14ac:dyDescent="0.25">
      <c r="BI21074"/>
      <c r="BJ21074"/>
      <c r="BK21074"/>
      <c r="BL21074"/>
      <c r="BM21074"/>
      <c r="BN21074"/>
    </row>
    <row r="21075" spans="61:66" x14ac:dyDescent="0.25">
      <c r="BI21075"/>
      <c r="BJ21075"/>
      <c r="BK21075"/>
      <c r="BL21075"/>
      <c r="BM21075"/>
      <c r="BN21075"/>
    </row>
    <row r="21076" spans="61:66" x14ac:dyDescent="0.25">
      <c r="BI21076"/>
      <c r="BJ21076"/>
      <c r="BK21076"/>
      <c r="BL21076"/>
      <c r="BM21076"/>
      <c r="BN21076"/>
    </row>
    <row r="21077" spans="61:66" x14ac:dyDescent="0.25">
      <c r="BI21077"/>
      <c r="BJ21077"/>
      <c r="BK21077"/>
      <c r="BL21077"/>
      <c r="BM21077"/>
      <c r="BN21077"/>
    </row>
    <row r="21078" spans="61:66" x14ac:dyDescent="0.25">
      <c r="BI21078"/>
      <c r="BJ21078"/>
      <c r="BK21078"/>
      <c r="BL21078"/>
      <c r="BM21078"/>
      <c r="BN21078"/>
    </row>
    <row r="21079" spans="61:66" x14ac:dyDescent="0.25">
      <c r="BI21079"/>
      <c r="BJ21079"/>
      <c r="BK21079"/>
      <c r="BL21079"/>
      <c r="BM21079"/>
      <c r="BN21079"/>
    </row>
    <row r="21080" spans="61:66" x14ac:dyDescent="0.25">
      <c r="BI21080"/>
      <c r="BJ21080"/>
      <c r="BK21080"/>
      <c r="BL21080"/>
      <c r="BM21080"/>
      <c r="BN21080"/>
    </row>
    <row r="21081" spans="61:66" x14ac:dyDescent="0.25">
      <c r="BI21081"/>
      <c r="BJ21081"/>
      <c r="BK21081"/>
      <c r="BL21081"/>
      <c r="BM21081"/>
      <c r="BN21081"/>
    </row>
    <row r="21082" spans="61:66" x14ac:dyDescent="0.25">
      <c r="BI21082"/>
      <c r="BJ21082"/>
      <c r="BK21082"/>
      <c r="BL21082"/>
      <c r="BM21082"/>
      <c r="BN21082"/>
    </row>
    <row r="21083" spans="61:66" x14ac:dyDescent="0.25">
      <c r="BI21083"/>
      <c r="BJ21083"/>
      <c r="BK21083"/>
      <c r="BL21083"/>
      <c r="BM21083"/>
      <c r="BN21083"/>
    </row>
    <row r="21084" spans="61:66" x14ac:dyDescent="0.25">
      <c r="BI21084"/>
      <c r="BJ21084"/>
      <c r="BK21084"/>
      <c r="BL21084"/>
      <c r="BM21084"/>
      <c r="BN21084"/>
    </row>
    <row r="21085" spans="61:66" x14ac:dyDescent="0.25">
      <c r="BI21085"/>
      <c r="BJ21085"/>
      <c r="BK21085"/>
      <c r="BL21085"/>
      <c r="BM21085"/>
      <c r="BN21085"/>
    </row>
    <row r="21086" spans="61:66" x14ac:dyDescent="0.25">
      <c r="BI21086"/>
      <c r="BJ21086"/>
      <c r="BK21086"/>
      <c r="BL21086"/>
      <c r="BM21086"/>
      <c r="BN21086"/>
    </row>
    <row r="21087" spans="61:66" x14ac:dyDescent="0.25">
      <c r="BI21087"/>
      <c r="BJ21087"/>
      <c r="BK21087"/>
      <c r="BL21087"/>
      <c r="BM21087"/>
      <c r="BN21087"/>
    </row>
    <row r="21088" spans="61:66" x14ac:dyDescent="0.25">
      <c r="BI21088"/>
      <c r="BJ21088"/>
      <c r="BK21088"/>
      <c r="BL21088"/>
      <c r="BM21088"/>
      <c r="BN21088"/>
    </row>
    <row r="21089" spans="61:66" x14ac:dyDescent="0.25">
      <c r="BI21089"/>
      <c r="BJ21089"/>
      <c r="BK21089"/>
      <c r="BL21089"/>
      <c r="BM21089"/>
      <c r="BN21089"/>
    </row>
    <row r="21090" spans="61:66" x14ac:dyDescent="0.25">
      <c r="BI21090"/>
      <c r="BJ21090"/>
      <c r="BK21090"/>
      <c r="BL21090"/>
      <c r="BM21090"/>
      <c r="BN21090"/>
    </row>
    <row r="21091" spans="61:66" x14ac:dyDescent="0.25">
      <c r="BI21091"/>
      <c r="BJ21091"/>
      <c r="BK21091"/>
      <c r="BL21091"/>
      <c r="BM21091"/>
      <c r="BN21091"/>
    </row>
    <row r="21092" spans="61:66" x14ac:dyDescent="0.25">
      <c r="BI21092"/>
      <c r="BJ21092"/>
      <c r="BK21092"/>
      <c r="BL21092"/>
      <c r="BM21092"/>
      <c r="BN21092"/>
    </row>
    <row r="21093" spans="61:66" x14ac:dyDescent="0.25">
      <c r="BI21093"/>
      <c r="BJ21093"/>
      <c r="BK21093"/>
      <c r="BL21093"/>
      <c r="BM21093"/>
      <c r="BN21093"/>
    </row>
    <row r="21094" spans="61:66" x14ac:dyDescent="0.25">
      <c r="BI21094"/>
      <c r="BJ21094"/>
      <c r="BK21094"/>
      <c r="BL21094"/>
      <c r="BM21094"/>
      <c r="BN21094"/>
    </row>
    <row r="21095" spans="61:66" x14ac:dyDescent="0.25">
      <c r="BI21095"/>
      <c r="BJ21095"/>
      <c r="BK21095"/>
      <c r="BL21095"/>
      <c r="BM21095"/>
      <c r="BN21095"/>
    </row>
    <row r="21096" spans="61:66" x14ac:dyDescent="0.25">
      <c r="BI21096"/>
      <c r="BJ21096"/>
      <c r="BK21096"/>
      <c r="BL21096"/>
      <c r="BM21096"/>
      <c r="BN21096"/>
    </row>
    <row r="21097" spans="61:66" x14ac:dyDescent="0.25">
      <c r="BI21097"/>
      <c r="BJ21097"/>
      <c r="BK21097"/>
      <c r="BL21097"/>
      <c r="BM21097"/>
      <c r="BN21097"/>
    </row>
    <row r="21098" spans="61:66" x14ac:dyDescent="0.25">
      <c r="BI21098"/>
      <c r="BJ21098"/>
      <c r="BK21098"/>
      <c r="BL21098"/>
      <c r="BM21098"/>
      <c r="BN21098"/>
    </row>
    <row r="21099" spans="61:66" x14ac:dyDescent="0.25">
      <c r="BI21099"/>
      <c r="BJ21099"/>
      <c r="BK21099"/>
      <c r="BL21099"/>
      <c r="BM21099"/>
      <c r="BN21099"/>
    </row>
    <row r="21100" spans="61:66" x14ac:dyDescent="0.25">
      <c r="BI21100"/>
      <c r="BJ21100"/>
      <c r="BK21100"/>
      <c r="BL21100"/>
      <c r="BM21100"/>
      <c r="BN21100"/>
    </row>
    <row r="21101" spans="61:66" x14ac:dyDescent="0.25">
      <c r="BI21101"/>
      <c r="BJ21101"/>
      <c r="BK21101"/>
      <c r="BL21101"/>
      <c r="BM21101"/>
      <c r="BN21101"/>
    </row>
    <row r="21102" spans="61:66" x14ac:dyDescent="0.25">
      <c r="BI21102"/>
      <c r="BJ21102"/>
      <c r="BK21102"/>
      <c r="BL21102"/>
      <c r="BM21102"/>
      <c r="BN21102"/>
    </row>
    <row r="21103" spans="61:66" x14ac:dyDescent="0.25">
      <c r="BI21103"/>
      <c r="BJ21103"/>
      <c r="BK21103"/>
      <c r="BL21103"/>
      <c r="BM21103"/>
      <c r="BN21103"/>
    </row>
    <row r="21104" spans="61:66" x14ac:dyDescent="0.25">
      <c r="BI21104"/>
      <c r="BJ21104"/>
      <c r="BK21104"/>
      <c r="BL21104"/>
      <c r="BM21104"/>
      <c r="BN21104"/>
    </row>
    <row r="21105" spans="61:66" x14ac:dyDescent="0.25">
      <c r="BI21105"/>
      <c r="BJ21105"/>
      <c r="BK21105"/>
      <c r="BL21105"/>
      <c r="BM21105"/>
      <c r="BN21105"/>
    </row>
    <row r="21106" spans="61:66" x14ac:dyDescent="0.25">
      <c r="BI21106"/>
      <c r="BJ21106"/>
      <c r="BK21106"/>
      <c r="BL21106"/>
      <c r="BM21106"/>
      <c r="BN21106"/>
    </row>
    <row r="21107" spans="61:66" x14ac:dyDescent="0.25">
      <c r="BI21107"/>
      <c r="BJ21107"/>
      <c r="BK21107"/>
      <c r="BL21107"/>
      <c r="BM21107"/>
      <c r="BN21107"/>
    </row>
    <row r="21108" spans="61:66" x14ac:dyDescent="0.25">
      <c r="BI21108"/>
      <c r="BJ21108"/>
      <c r="BK21108"/>
      <c r="BL21108"/>
      <c r="BM21108"/>
      <c r="BN21108"/>
    </row>
    <row r="21109" spans="61:66" x14ac:dyDescent="0.25">
      <c r="BI21109"/>
      <c r="BJ21109"/>
      <c r="BK21109"/>
      <c r="BL21109"/>
      <c r="BM21109"/>
      <c r="BN21109"/>
    </row>
    <row r="21110" spans="61:66" x14ac:dyDescent="0.25">
      <c r="BI21110"/>
      <c r="BJ21110"/>
      <c r="BK21110"/>
      <c r="BL21110"/>
      <c r="BM21110"/>
      <c r="BN21110"/>
    </row>
    <row r="21111" spans="61:66" x14ac:dyDescent="0.25">
      <c r="BI21111"/>
      <c r="BJ21111"/>
      <c r="BK21111"/>
      <c r="BL21111"/>
      <c r="BM21111"/>
      <c r="BN21111"/>
    </row>
    <row r="21112" spans="61:66" x14ac:dyDescent="0.25">
      <c r="BI21112"/>
      <c r="BJ21112"/>
      <c r="BK21112"/>
      <c r="BL21112"/>
      <c r="BM21112"/>
      <c r="BN21112"/>
    </row>
    <row r="21113" spans="61:66" x14ac:dyDescent="0.25">
      <c r="BI21113"/>
      <c r="BJ21113"/>
      <c r="BK21113"/>
      <c r="BL21113"/>
      <c r="BM21113"/>
      <c r="BN21113"/>
    </row>
    <row r="21114" spans="61:66" x14ac:dyDescent="0.25">
      <c r="BI21114"/>
      <c r="BJ21114"/>
      <c r="BK21114"/>
      <c r="BL21114"/>
      <c r="BM21114"/>
      <c r="BN21114"/>
    </row>
    <row r="21115" spans="61:66" x14ac:dyDescent="0.25">
      <c r="BI21115"/>
      <c r="BJ21115"/>
      <c r="BK21115"/>
      <c r="BL21115"/>
      <c r="BM21115"/>
      <c r="BN21115"/>
    </row>
    <row r="21116" spans="61:66" x14ac:dyDescent="0.25">
      <c r="BI21116"/>
      <c r="BJ21116"/>
      <c r="BK21116"/>
      <c r="BL21116"/>
      <c r="BM21116"/>
      <c r="BN21116"/>
    </row>
    <row r="21117" spans="61:66" x14ac:dyDescent="0.25">
      <c r="BI21117"/>
      <c r="BJ21117"/>
      <c r="BK21117"/>
      <c r="BL21117"/>
      <c r="BM21117"/>
      <c r="BN21117"/>
    </row>
    <row r="21118" spans="61:66" x14ac:dyDescent="0.25">
      <c r="BI21118"/>
      <c r="BJ21118"/>
      <c r="BK21118"/>
      <c r="BL21118"/>
      <c r="BM21118"/>
      <c r="BN21118"/>
    </row>
    <row r="21119" spans="61:66" x14ac:dyDescent="0.25">
      <c r="BI21119"/>
      <c r="BJ21119"/>
      <c r="BK21119"/>
      <c r="BL21119"/>
      <c r="BM21119"/>
      <c r="BN21119"/>
    </row>
    <row r="21120" spans="61:66" x14ac:dyDescent="0.25">
      <c r="BI21120"/>
      <c r="BJ21120"/>
      <c r="BK21120"/>
      <c r="BL21120"/>
      <c r="BM21120"/>
      <c r="BN21120"/>
    </row>
    <row r="21121" spans="61:66" x14ac:dyDescent="0.25">
      <c r="BI21121"/>
      <c r="BJ21121"/>
      <c r="BK21121"/>
      <c r="BL21121"/>
      <c r="BM21121"/>
      <c r="BN21121"/>
    </row>
    <row r="21122" spans="61:66" x14ac:dyDescent="0.25">
      <c r="BI21122"/>
      <c r="BJ21122"/>
      <c r="BK21122"/>
      <c r="BL21122"/>
      <c r="BM21122"/>
      <c r="BN21122"/>
    </row>
    <row r="21123" spans="61:66" x14ac:dyDescent="0.25">
      <c r="BI21123"/>
      <c r="BJ21123"/>
      <c r="BK21123"/>
      <c r="BL21123"/>
      <c r="BM21123"/>
      <c r="BN21123"/>
    </row>
    <row r="21124" spans="61:66" x14ac:dyDescent="0.25">
      <c r="BI21124"/>
      <c r="BJ21124"/>
      <c r="BK21124"/>
      <c r="BL21124"/>
      <c r="BM21124"/>
      <c r="BN21124"/>
    </row>
    <row r="21125" spans="61:66" x14ac:dyDescent="0.25">
      <c r="BI21125"/>
      <c r="BJ21125"/>
      <c r="BK21125"/>
      <c r="BL21125"/>
      <c r="BM21125"/>
      <c r="BN21125"/>
    </row>
    <row r="21126" spans="61:66" x14ac:dyDescent="0.25">
      <c r="BI21126"/>
      <c r="BJ21126"/>
      <c r="BK21126"/>
      <c r="BL21126"/>
      <c r="BM21126"/>
      <c r="BN21126"/>
    </row>
    <row r="21127" spans="61:66" x14ac:dyDescent="0.25">
      <c r="BI21127"/>
      <c r="BJ21127"/>
      <c r="BK21127"/>
      <c r="BL21127"/>
      <c r="BM21127"/>
      <c r="BN21127"/>
    </row>
    <row r="21128" spans="61:66" x14ac:dyDescent="0.25">
      <c r="BI21128"/>
      <c r="BJ21128"/>
      <c r="BK21128"/>
      <c r="BL21128"/>
      <c r="BM21128"/>
      <c r="BN21128"/>
    </row>
    <row r="21129" spans="61:66" x14ac:dyDescent="0.25">
      <c r="BI21129"/>
      <c r="BJ21129"/>
      <c r="BK21129"/>
      <c r="BL21129"/>
      <c r="BM21129"/>
      <c r="BN21129"/>
    </row>
    <row r="21130" spans="61:66" x14ac:dyDescent="0.25">
      <c r="BI21130"/>
      <c r="BJ21130"/>
      <c r="BK21130"/>
      <c r="BL21130"/>
      <c r="BM21130"/>
      <c r="BN21130"/>
    </row>
    <row r="21131" spans="61:66" x14ac:dyDescent="0.25">
      <c r="BI21131"/>
      <c r="BJ21131"/>
      <c r="BK21131"/>
      <c r="BL21131"/>
      <c r="BM21131"/>
      <c r="BN21131"/>
    </row>
    <row r="21132" spans="61:66" x14ac:dyDescent="0.25">
      <c r="BI21132"/>
      <c r="BJ21132"/>
      <c r="BK21132"/>
      <c r="BL21132"/>
      <c r="BM21132"/>
      <c r="BN21132"/>
    </row>
    <row r="21133" spans="61:66" x14ac:dyDescent="0.25">
      <c r="BI21133"/>
      <c r="BJ21133"/>
      <c r="BK21133"/>
      <c r="BL21133"/>
      <c r="BM21133"/>
      <c r="BN21133"/>
    </row>
    <row r="21134" spans="61:66" x14ac:dyDescent="0.25">
      <c r="BI21134"/>
      <c r="BJ21134"/>
      <c r="BK21134"/>
      <c r="BL21134"/>
      <c r="BM21134"/>
      <c r="BN21134"/>
    </row>
    <row r="21135" spans="61:66" x14ac:dyDescent="0.25">
      <c r="BI21135"/>
      <c r="BJ21135"/>
      <c r="BK21135"/>
      <c r="BL21135"/>
      <c r="BM21135"/>
      <c r="BN21135"/>
    </row>
    <row r="21136" spans="61:66" x14ac:dyDescent="0.25">
      <c r="BI21136"/>
      <c r="BJ21136"/>
      <c r="BK21136"/>
      <c r="BL21136"/>
      <c r="BM21136"/>
      <c r="BN21136"/>
    </row>
    <row r="21137" spans="61:66" x14ac:dyDescent="0.25">
      <c r="BI21137"/>
      <c r="BJ21137"/>
      <c r="BK21137"/>
      <c r="BL21137"/>
      <c r="BM21137"/>
      <c r="BN21137"/>
    </row>
    <row r="21138" spans="61:66" x14ac:dyDescent="0.25">
      <c r="BI21138"/>
      <c r="BJ21138"/>
      <c r="BK21138"/>
      <c r="BL21138"/>
      <c r="BM21138"/>
      <c r="BN21138"/>
    </row>
    <row r="21139" spans="61:66" x14ac:dyDescent="0.25">
      <c r="BI21139"/>
      <c r="BJ21139"/>
      <c r="BK21139"/>
      <c r="BL21139"/>
      <c r="BM21139"/>
      <c r="BN21139"/>
    </row>
    <row r="21140" spans="61:66" x14ac:dyDescent="0.25">
      <c r="BI21140"/>
      <c r="BJ21140"/>
      <c r="BK21140"/>
      <c r="BL21140"/>
      <c r="BM21140"/>
      <c r="BN21140"/>
    </row>
    <row r="21141" spans="61:66" x14ac:dyDescent="0.25">
      <c r="BI21141"/>
      <c r="BJ21141"/>
      <c r="BK21141"/>
      <c r="BL21141"/>
      <c r="BM21141"/>
      <c r="BN21141"/>
    </row>
    <row r="21142" spans="61:66" x14ac:dyDescent="0.25">
      <c r="BI21142"/>
      <c r="BJ21142"/>
      <c r="BK21142"/>
      <c r="BL21142"/>
      <c r="BM21142"/>
      <c r="BN21142"/>
    </row>
    <row r="21143" spans="61:66" x14ac:dyDescent="0.25">
      <c r="BI21143"/>
      <c r="BJ21143"/>
      <c r="BK21143"/>
      <c r="BL21143"/>
      <c r="BM21143"/>
      <c r="BN21143"/>
    </row>
    <row r="21144" spans="61:66" x14ac:dyDescent="0.25">
      <c r="BI21144"/>
      <c r="BJ21144"/>
      <c r="BK21144"/>
      <c r="BL21144"/>
      <c r="BM21144"/>
      <c r="BN21144"/>
    </row>
    <row r="21145" spans="61:66" x14ac:dyDescent="0.25">
      <c r="BI21145"/>
      <c r="BJ21145"/>
      <c r="BK21145"/>
      <c r="BL21145"/>
      <c r="BM21145"/>
      <c r="BN21145"/>
    </row>
    <row r="21146" spans="61:66" x14ac:dyDescent="0.25">
      <c r="BI21146"/>
      <c r="BJ21146"/>
      <c r="BK21146"/>
      <c r="BL21146"/>
      <c r="BM21146"/>
      <c r="BN21146"/>
    </row>
    <row r="21147" spans="61:66" x14ac:dyDescent="0.25">
      <c r="BI21147"/>
      <c r="BJ21147"/>
      <c r="BK21147"/>
      <c r="BL21147"/>
      <c r="BM21147"/>
      <c r="BN21147"/>
    </row>
    <row r="21148" spans="61:66" x14ac:dyDescent="0.25">
      <c r="BI21148"/>
      <c r="BJ21148"/>
      <c r="BK21148"/>
      <c r="BL21148"/>
      <c r="BM21148"/>
      <c r="BN21148"/>
    </row>
    <row r="21149" spans="61:66" x14ac:dyDescent="0.25">
      <c r="BI21149"/>
      <c r="BJ21149"/>
      <c r="BK21149"/>
      <c r="BL21149"/>
      <c r="BM21149"/>
      <c r="BN21149"/>
    </row>
    <row r="21150" spans="61:66" x14ac:dyDescent="0.25">
      <c r="BI21150"/>
      <c r="BJ21150"/>
      <c r="BK21150"/>
      <c r="BL21150"/>
      <c r="BM21150"/>
      <c r="BN21150"/>
    </row>
    <row r="21151" spans="61:66" x14ac:dyDescent="0.25">
      <c r="BI21151"/>
      <c r="BJ21151"/>
      <c r="BK21151"/>
      <c r="BL21151"/>
      <c r="BM21151"/>
      <c r="BN21151"/>
    </row>
    <row r="21152" spans="61:66" x14ac:dyDescent="0.25">
      <c r="BI21152"/>
      <c r="BJ21152"/>
      <c r="BK21152"/>
      <c r="BL21152"/>
      <c r="BM21152"/>
      <c r="BN21152"/>
    </row>
    <row r="21153" spans="61:66" x14ac:dyDescent="0.25">
      <c r="BI21153"/>
      <c r="BJ21153"/>
      <c r="BK21153"/>
      <c r="BL21153"/>
      <c r="BM21153"/>
      <c r="BN21153"/>
    </row>
    <row r="21154" spans="61:66" x14ac:dyDescent="0.25">
      <c r="BI21154"/>
      <c r="BJ21154"/>
      <c r="BK21154"/>
      <c r="BL21154"/>
      <c r="BM21154"/>
      <c r="BN21154"/>
    </row>
    <row r="21155" spans="61:66" x14ac:dyDescent="0.25">
      <c r="BI21155"/>
      <c r="BJ21155"/>
      <c r="BK21155"/>
      <c r="BL21155"/>
      <c r="BM21155"/>
      <c r="BN21155"/>
    </row>
    <row r="21156" spans="61:66" x14ac:dyDescent="0.25">
      <c r="BI21156"/>
      <c r="BJ21156"/>
      <c r="BK21156"/>
      <c r="BL21156"/>
      <c r="BM21156"/>
      <c r="BN21156"/>
    </row>
    <row r="21157" spans="61:66" x14ac:dyDescent="0.25">
      <c r="BI21157"/>
      <c r="BJ21157"/>
      <c r="BK21157"/>
      <c r="BL21157"/>
      <c r="BM21157"/>
      <c r="BN21157"/>
    </row>
    <row r="21158" spans="61:66" x14ac:dyDescent="0.25">
      <c r="BI21158"/>
      <c r="BJ21158"/>
      <c r="BK21158"/>
      <c r="BL21158"/>
      <c r="BM21158"/>
      <c r="BN21158"/>
    </row>
    <row r="21159" spans="61:66" x14ac:dyDescent="0.25">
      <c r="BI21159"/>
      <c r="BJ21159"/>
      <c r="BK21159"/>
      <c r="BL21159"/>
      <c r="BM21159"/>
      <c r="BN21159"/>
    </row>
    <row r="21160" spans="61:66" x14ac:dyDescent="0.25">
      <c r="BI21160"/>
      <c r="BJ21160"/>
      <c r="BK21160"/>
      <c r="BL21160"/>
      <c r="BM21160"/>
      <c r="BN21160"/>
    </row>
    <row r="21161" spans="61:66" x14ac:dyDescent="0.25">
      <c r="BI21161"/>
      <c r="BJ21161"/>
      <c r="BK21161"/>
      <c r="BL21161"/>
      <c r="BM21161"/>
      <c r="BN21161"/>
    </row>
    <row r="21162" spans="61:66" x14ac:dyDescent="0.25">
      <c r="BI21162"/>
      <c r="BJ21162"/>
      <c r="BK21162"/>
      <c r="BL21162"/>
      <c r="BM21162"/>
      <c r="BN21162"/>
    </row>
    <row r="21163" spans="61:66" x14ac:dyDescent="0.25">
      <c r="BI21163"/>
      <c r="BJ21163"/>
      <c r="BK21163"/>
      <c r="BL21163"/>
      <c r="BM21163"/>
      <c r="BN21163"/>
    </row>
    <row r="21164" spans="61:66" x14ac:dyDescent="0.25">
      <c r="BI21164"/>
      <c r="BJ21164"/>
      <c r="BK21164"/>
      <c r="BL21164"/>
      <c r="BM21164"/>
      <c r="BN21164"/>
    </row>
    <row r="21165" spans="61:66" x14ac:dyDescent="0.25">
      <c r="BI21165"/>
      <c r="BJ21165"/>
      <c r="BK21165"/>
      <c r="BL21165"/>
      <c r="BM21165"/>
      <c r="BN21165"/>
    </row>
    <row r="21166" spans="61:66" x14ac:dyDescent="0.25">
      <c r="BI21166"/>
      <c r="BJ21166"/>
      <c r="BK21166"/>
      <c r="BL21166"/>
      <c r="BM21166"/>
      <c r="BN21166"/>
    </row>
    <row r="21167" spans="61:66" x14ac:dyDescent="0.25">
      <c r="BI21167"/>
      <c r="BJ21167"/>
      <c r="BK21167"/>
      <c r="BL21167"/>
      <c r="BM21167"/>
      <c r="BN21167"/>
    </row>
    <row r="21168" spans="61:66" x14ac:dyDescent="0.25">
      <c r="BI21168"/>
      <c r="BJ21168"/>
      <c r="BK21168"/>
      <c r="BL21168"/>
      <c r="BM21168"/>
      <c r="BN21168"/>
    </row>
    <row r="21169" spans="61:66" x14ac:dyDescent="0.25">
      <c r="BI21169"/>
      <c r="BJ21169"/>
      <c r="BK21169"/>
      <c r="BL21169"/>
      <c r="BM21169"/>
      <c r="BN21169"/>
    </row>
    <row r="21170" spans="61:66" x14ac:dyDescent="0.25">
      <c r="BI21170"/>
      <c r="BJ21170"/>
      <c r="BK21170"/>
      <c r="BL21170"/>
      <c r="BM21170"/>
      <c r="BN21170"/>
    </row>
    <row r="21171" spans="61:66" x14ac:dyDescent="0.25">
      <c r="BI21171"/>
      <c r="BJ21171"/>
      <c r="BK21171"/>
      <c r="BL21171"/>
      <c r="BM21171"/>
      <c r="BN21171"/>
    </row>
    <row r="21172" spans="61:66" x14ac:dyDescent="0.25">
      <c r="BI21172"/>
      <c r="BJ21172"/>
      <c r="BK21172"/>
      <c r="BL21172"/>
      <c r="BM21172"/>
      <c r="BN21172"/>
    </row>
    <row r="21173" spans="61:66" x14ac:dyDescent="0.25">
      <c r="BI21173"/>
      <c r="BJ21173"/>
      <c r="BK21173"/>
      <c r="BL21173"/>
      <c r="BM21173"/>
      <c r="BN21173"/>
    </row>
    <row r="21174" spans="61:66" x14ac:dyDescent="0.25">
      <c r="BI21174"/>
      <c r="BJ21174"/>
      <c r="BK21174"/>
      <c r="BL21174"/>
      <c r="BM21174"/>
      <c r="BN21174"/>
    </row>
    <row r="21175" spans="61:66" x14ac:dyDescent="0.25">
      <c r="BI21175"/>
      <c r="BJ21175"/>
      <c r="BK21175"/>
      <c r="BL21175"/>
      <c r="BM21175"/>
      <c r="BN21175"/>
    </row>
    <row r="21176" spans="61:66" x14ac:dyDescent="0.25">
      <c r="BI21176"/>
      <c r="BJ21176"/>
      <c r="BK21176"/>
      <c r="BL21176"/>
      <c r="BM21176"/>
      <c r="BN21176"/>
    </row>
    <row r="21177" spans="61:66" x14ac:dyDescent="0.25">
      <c r="BI21177"/>
      <c r="BJ21177"/>
      <c r="BK21177"/>
      <c r="BL21177"/>
      <c r="BM21177"/>
      <c r="BN21177"/>
    </row>
    <row r="21178" spans="61:66" x14ac:dyDescent="0.25">
      <c r="BI21178"/>
      <c r="BJ21178"/>
      <c r="BK21178"/>
      <c r="BL21178"/>
      <c r="BM21178"/>
      <c r="BN21178"/>
    </row>
    <row r="21179" spans="61:66" x14ac:dyDescent="0.25">
      <c r="BI21179"/>
      <c r="BJ21179"/>
      <c r="BK21179"/>
      <c r="BL21179"/>
      <c r="BM21179"/>
      <c r="BN21179"/>
    </row>
    <row r="21180" spans="61:66" x14ac:dyDescent="0.25">
      <c r="BI21180"/>
      <c r="BJ21180"/>
      <c r="BK21180"/>
      <c r="BL21180"/>
      <c r="BM21180"/>
      <c r="BN21180"/>
    </row>
    <row r="21181" spans="61:66" x14ac:dyDescent="0.25">
      <c r="BI21181"/>
      <c r="BJ21181"/>
      <c r="BK21181"/>
      <c r="BL21181"/>
      <c r="BM21181"/>
      <c r="BN21181"/>
    </row>
    <row r="21182" spans="61:66" x14ac:dyDescent="0.25">
      <c r="BI21182"/>
      <c r="BJ21182"/>
      <c r="BK21182"/>
      <c r="BL21182"/>
      <c r="BM21182"/>
      <c r="BN21182"/>
    </row>
    <row r="21183" spans="61:66" x14ac:dyDescent="0.25">
      <c r="BI21183"/>
      <c r="BJ21183"/>
      <c r="BK21183"/>
      <c r="BL21183"/>
      <c r="BM21183"/>
      <c r="BN21183"/>
    </row>
    <row r="21184" spans="61:66" x14ac:dyDescent="0.25">
      <c r="BI21184"/>
      <c r="BJ21184"/>
      <c r="BK21184"/>
      <c r="BL21184"/>
      <c r="BM21184"/>
      <c r="BN21184"/>
    </row>
    <row r="21185" spans="61:66" x14ac:dyDescent="0.25">
      <c r="BI21185"/>
      <c r="BJ21185"/>
      <c r="BK21185"/>
      <c r="BL21185"/>
      <c r="BM21185"/>
      <c r="BN21185"/>
    </row>
    <row r="21186" spans="61:66" x14ac:dyDescent="0.25">
      <c r="BI21186"/>
      <c r="BJ21186"/>
      <c r="BK21186"/>
      <c r="BL21186"/>
      <c r="BM21186"/>
      <c r="BN21186"/>
    </row>
    <row r="21187" spans="61:66" x14ac:dyDescent="0.25">
      <c r="BI21187"/>
      <c r="BJ21187"/>
      <c r="BK21187"/>
      <c r="BL21187"/>
      <c r="BM21187"/>
      <c r="BN21187"/>
    </row>
    <row r="21188" spans="61:66" x14ac:dyDescent="0.25">
      <c r="BI21188"/>
      <c r="BJ21188"/>
      <c r="BK21188"/>
      <c r="BL21188"/>
      <c r="BM21188"/>
      <c r="BN21188"/>
    </row>
    <row r="21189" spans="61:66" x14ac:dyDescent="0.25">
      <c r="BI21189"/>
      <c r="BJ21189"/>
      <c r="BK21189"/>
      <c r="BL21189"/>
      <c r="BM21189"/>
      <c r="BN21189"/>
    </row>
    <row r="21190" spans="61:66" x14ac:dyDescent="0.25">
      <c r="BI21190"/>
      <c r="BJ21190"/>
      <c r="BK21190"/>
      <c r="BL21190"/>
      <c r="BM21190"/>
      <c r="BN21190"/>
    </row>
    <row r="21191" spans="61:66" x14ac:dyDescent="0.25">
      <c r="BI21191"/>
      <c r="BJ21191"/>
      <c r="BK21191"/>
      <c r="BL21191"/>
      <c r="BM21191"/>
      <c r="BN21191"/>
    </row>
    <row r="21192" spans="61:66" x14ac:dyDescent="0.25">
      <c r="BI21192"/>
      <c r="BJ21192"/>
      <c r="BK21192"/>
      <c r="BL21192"/>
      <c r="BM21192"/>
      <c r="BN21192"/>
    </row>
    <row r="21193" spans="61:66" x14ac:dyDescent="0.25">
      <c r="BI21193"/>
      <c r="BJ21193"/>
      <c r="BK21193"/>
      <c r="BL21193"/>
      <c r="BM21193"/>
      <c r="BN21193"/>
    </row>
    <row r="21194" spans="61:66" x14ac:dyDescent="0.25">
      <c r="BI21194"/>
      <c r="BJ21194"/>
      <c r="BK21194"/>
      <c r="BL21194"/>
      <c r="BM21194"/>
      <c r="BN21194"/>
    </row>
    <row r="21195" spans="61:66" x14ac:dyDescent="0.25">
      <c r="BI21195"/>
      <c r="BJ21195"/>
      <c r="BK21195"/>
      <c r="BL21195"/>
      <c r="BM21195"/>
      <c r="BN21195"/>
    </row>
    <row r="21196" spans="61:66" x14ac:dyDescent="0.25">
      <c r="BI21196"/>
      <c r="BJ21196"/>
      <c r="BK21196"/>
      <c r="BL21196"/>
      <c r="BM21196"/>
      <c r="BN21196"/>
    </row>
    <row r="21197" spans="61:66" x14ac:dyDescent="0.25">
      <c r="BI21197"/>
      <c r="BJ21197"/>
      <c r="BK21197"/>
      <c r="BL21197"/>
      <c r="BM21197"/>
      <c r="BN21197"/>
    </row>
    <row r="21198" spans="61:66" x14ac:dyDescent="0.25">
      <c r="BI21198"/>
      <c r="BJ21198"/>
      <c r="BK21198"/>
      <c r="BL21198"/>
      <c r="BM21198"/>
      <c r="BN21198"/>
    </row>
    <row r="21199" spans="61:66" x14ac:dyDescent="0.25">
      <c r="BI21199"/>
      <c r="BJ21199"/>
      <c r="BK21199"/>
      <c r="BL21199"/>
      <c r="BM21199"/>
      <c r="BN21199"/>
    </row>
    <row r="21200" spans="61:66" x14ac:dyDescent="0.25">
      <c r="BI21200"/>
      <c r="BJ21200"/>
      <c r="BK21200"/>
      <c r="BL21200"/>
      <c r="BM21200"/>
      <c r="BN21200"/>
    </row>
    <row r="21201" spans="61:66" x14ac:dyDescent="0.25">
      <c r="BI21201"/>
      <c r="BJ21201"/>
      <c r="BK21201"/>
      <c r="BL21201"/>
      <c r="BM21201"/>
      <c r="BN21201"/>
    </row>
    <row r="21202" spans="61:66" x14ac:dyDescent="0.25">
      <c r="BI21202"/>
      <c r="BJ21202"/>
      <c r="BK21202"/>
      <c r="BL21202"/>
      <c r="BM21202"/>
      <c r="BN21202"/>
    </row>
    <row r="21203" spans="61:66" x14ac:dyDescent="0.25">
      <c r="BI21203"/>
      <c r="BJ21203"/>
      <c r="BK21203"/>
      <c r="BL21203"/>
      <c r="BM21203"/>
      <c r="BN21203"/>
    </row>
    <row r="21204" spans="61:66" x14ac:dyDescent="0.25">
      <c r="BI21204"/>
      <c r="BJ21204"/>
      <c r="BK21204"/>
      <c r="BL21204"/>
      <c r="BM21204"/>
      <c r="BN21204"/>
    </row>
    <row r="21205" spans="61:66" x14ac:dyDescent="0.25">
      <c r="BI21205"/>
      <c r="BJ21205"/>
      <c r="BK21205"/>
      <c r="BL21205"/>
      <c r="BM21205"/>
      <c r="BN21205"/>
    </row>
    <row r="21206" spans="61:66" x14ac:dyDescent="0.25">
      <c r="BI21206"/>
      <c r="BJ21206"/>
      <c r="BK21206"/>
      <c r="BL21206"/>
      <c r="BM21206"/>
      <c r="BN21206"/>
    </row>
    <row r="21207" spans="61:66" x14ac:dyDescent="0.25">
      <c r="BI21207"/>
      <c r="BJ21207"/>
      <c r="BK21207"/>
      <c r="BL21207"/>
      <c r="BM21207"/>
      <c r="BN21207"/>
    </row>
    <row r="21208" spans="61:66" x14ac:dyDescent="0.25">
      <c r="BI21208"/>
      <c r="BJ21208"/>
      <c r="BK21208"/>
      <c r="BL21208"/>
      <c r="BM21208"/>
      <c r="BN21208"/>
    </row>
    <row r="21209" spans="61:66" x14ac:dyDescent="0.25">
      <c r="BI21209"/>
      <c r="BJ21209"/>
      <c r="BK21209"/>
      <c r="BL21209"/>
      <c r="BM21209"/>
      <c r="BN21209"/>
    </row>
    <row r="21210" spans="61:66" x14ac:dyDescent="0.25">
      <c r="BI21210"/>
      <c r="BJ21210"/>
      <c r="BK21210"/>
      <c r="BL21210"/>
      <c r="BM21210"/>
      <c r="BN21210"/>
    </row>
    <row r="21211" spans="61:66" x14ac:dyDescent="0.25">
      <c r="BI21211"/>
      <c r="BJ21211"/>
      <c r="BK21211"/>
      <c r="BL21211"/>
      <c r="BM21211"/>
      <c r="BN21211"/>
    </row>
    <row r="21212" spans="61:66" x14ac:dyDescent="0.25">
      <c r="BI21212"/>
      <c r="BJ21212"/>
      <c r="BK21212"/>
      <c r="BL21212"/>
      <c r="BM21212"/>
      <c r="BN21212"/>
    </row>
    <row r="21213" spans="61:66" x14ac:dyDescent="0.25">
      <c r="BI21213"/>
      <c r="BJ21213"/>
      <c r="BK21213"/>
      <c r="BL21213"/>
      <c r="BM21213"/>
      <c r="BN21213"/>
    </row>
    <row r="21214" spans="61:66" x14ac:dyDescent="0.25">
      <c r="BI21214"/>
      <c r="BJ21214"/>
      <c r="BK21214"/>
      <c r="BL21214"/>
      <c r="BM21214"/>
      <c r="BN21214"/>
    </row>
    <row r="21215" spans="61:66" x14ac:dyDescent="0.25">
      <c r="BI21215"/>
      <c r="BJ21215"/>
      <c r="BK21215"/>
      <c r="BL21215"/>
      <c r="BM21215"/>
      <c r="BN21215"/>
    </row>
    <row r="21216" spans="61:66" x14ac:dyDescent="0.25">
      <c r="BI21216"/>
      <c r="BJ21216"/>
      <c r="BK21216"/>
      <c r="BL21216"/>
      <c r="BM21216"/>
      <c r="BN21216"/>
    </row>
    <row r="21217" spans="61:66" x14ac:dyDescent="0.25">
      <c r="BI21217"/>
      <c r="BJ21217"/>
      <c r="BK21217"/>
      <c r="BL21217"/>
      <c r="BM21217"/>
      <c r="BN21217"/>
    </row>
    <row r="21218" spans="61:66" x14ac:dyDescent="0.25">
      <c r="BI21218"/>
      <c r="BJ21218"/>
      <c r="BK21218"/>
      <c r="BL21218"/>
      <c r="BM21218"/>
      <c r="BN21218"/>
    </row>
    <row r="21219" spans="61:66" x14ac:dyDescent="0.25">
      <c r="BI21219"/>
      <c r="BJ21219"/>
      <c r="BK21219"/>
      <c r="BL21219"/>
      <c r="BM21219"/>
      <c r="BN21219"/>
    </row>
    <row r="21220" spans="61:66" x14ac:dyDescent="0.25">
      <c r="BI21220"/>
      <c r="BJ21220"/>
      <c r="BK21220"/>
      <c r="BL21220"/>
      <c r="BM21220"/>
      <c r="BN21220"/>
    </row>
    <row r="21221" spans="61:66" x14ac:dyDescent="0.25">
      <c r="BI21221"/>
      <c r="BJ21221"/>
      <c r="BK21221"/>
      <c r="BL21221"/>
      <c r="BM21221"/>
      <c r="BN21221"/>
    </row>
    <row r="21222" spans="61:66" x14ac:dyDescent="0.25">
      <c r="BI21222"/>
      <c r="BJ21222"/>
      <c r="BK21222"/>
      <c r="BL21222"/>
      <c r="BM21222"/>
      <c r="BN21222"/>
    </row>
    <row r="21223" spans="61:66" x14ac:dyDescent="0.25">
      <c r="BI21223"/>
      <c r="BJ21223"/>
      <c r="BK21223"/>
      <c r="BL21223"/>
      <c r="BM21223"/>
      <c r="BN21223"/>
    </row>
    <row r="21224" spans="61:66" x14ac:dyDescent="0.25">
      <c r="BI21224"/>
      <c r="BJ21224"/>
      <c r="BK21224"/>
      <c r="BL21224"/>
      <c r="BM21224"/>
      <c r="BN21224"/>
    </row>
    <row r="21225" spans="61:66" x14ac:dyDescent="0.25">
      <c r="BI21225"/>
      <c r="BJ21225"/>
      <c r="BK21225"/>
      <c r="BL21225"/>
      <c r="BM21225"/>
      <c r="BN21225"/>
    </row>
    <row r="21226" spans="61:66" x14ac:dyDescent="0.25">
      <c r="BI21226"/>
      <c r="BJ21226"/>
      <c r="BK21226"/>
      <c r="BL21226"/>
      <c r="BM21226"/>
      <c r="BN21226"/>
    </row>
    <row r="21227" spans="61:66" x14ac:dyDescent="0.25">
      <c r="BI21227"/>
      <c r="BJ21227"/>
      <c r="BK21227"/>
      <c r="BL21227"/>
      <c r="BM21227"/>
      <c r="BN21227"/>
    </row>
    <row r="21228" spans="61:66" x14ac:dyDescent="0.25">
      <c r="BI21228"/>
      <c r="BJ21228"/>
      <c r="BK21228"/>
      <c r="BL21228"/>
      <c r="BM21228"/>
      <c r="BN21228"/>
    </row>
    <row r="21229" spans="61:66" x14ac:dyDescent="0.25">
      <c r="BI21229"/>
      <c r="BJ21229"/>
      <c r="BK21229"/>
      <c r="BL21229"/>
      <c r="BM21229"/>
      <c r="BN21229"/>
    </row>
    <row r="21230" spans="61:66" x14ac:dyDescent="0.25">
      <c r="BI21230"/>
      <c r="BJ21230"/>
      <c r="BK21230"/>
      <c r="BL21230"/>
      <c r="BM21230"/>
      <c r="BN21230"/>
    </row>
    <row r="21231" spans="61:66" x14ac:dyDescent="0.25">
      <c r="BI21231"/>
      <c r="BJ21231"/>
      <c r="BK21231"/>
      <c r="BL21231"/>
      <c r="BM21231"/>
      <c r="BN21231"/>
    </row>
    <row r="21232" spans="61:66" x14ac:dyDescent="0.25">
      <c r="BI21232"/>
      <c r="BJ21232"/>
      <c r="BK21232"/>
      <c r="BL21232"/>
      <c r="BM21232"/>
      <c r="BN21232"/>
    </row>
    <row r="21233" spans="61:66" x14ac:dyDescent="0.25">
      <c r="BI21233"/>
      <c r="BJ21233"/>
      <c r="BK21233"/>
      <c r="BL21233"/>
      <c r="BM21233"/>
      <c r="BN21233"/>
    </row>
    <row r="21234" spans="61:66" x14ac:dyDescent="0.25">
      <c r="BI21234"/>
      <c r="BJ21234"/>
      <c r="BK21234"/>
      <c r="BL21234"/>
      <c r="BM21234"/>
      <c r="BN21234"/>
    </row>
    <row r="21235" spans="61:66" x14ac:dyDescent="0.25">
      <c r="BI21235"/>
      <c r="BJ21235"/>
      <c r="BK21235"/>
      <c r="BL21235"/>
      <c r="BM21235"/>
      <c r="BN21235"/>
    </row>
    <row r="21236" spans="61:66" x14ac:dyDescent="0.25">
      <c r="BI21236"/>
      <c r="BJ21236"/>
      <c r="BK21236"/>
      <c r="BL21236"/>
      <c r="BM21236"/>
      <c r="BN21236"/>
    </row>
    <row r="21237" spans="61:66" x14ac:dyDescent="0.25">
      <c r="BI21237"/>
      <c r="BJ21237"/>
      <c r="BK21237"/>
      <c r="BL21237"/>
      <c r="BM21237"/>
      <c r="BN21237"/>
    </row>
    <row r="21238" spans="61:66" x14ac:dyDescent="0.25">
      <c r="BI21238"/>
      <c r="BJ21238"/>
      <c r="BK21238"/>
      <c r="BL21238"/>
      <c r="BM21238"/>
      <c r="BN21238"/>
    </row>
    <row r="21239" spans="61:66" x14ac:dyDescent="0.25">
      <c r="BI21239"/>
      <c r="BJ21239"/>
      <c r="BK21239"/>
      <c r="BL21239"/>
      <c r="BM21239"/>
      <c r="BN21239"/>
    </row>
    <row r="21240" spans="61:66" x14ac:dyDescent="0.25">
      <c r="BI21240"/>
      <c r="BJ21240"/>
      <c r="BK21240"/>
      <c r="BL21240"/>
      <c r="BM21240"/>
      <c r="BN21240"/>
    </row>
    <row r="21241" spans="61:66" x14ac:dyDescent="0.25">
      <c r="BI21241"/>
      <c r="BJ21241"/>
      <c r="BK21241"/>
      <c r="BL21241"/>
      <c r="BM21241"/>
      <c r="BN21241"/>
    </row>
    <row r="21242" spans="61:66" x14ac:dyDescent="0.25">
      <c r="BI21242"/>
      <c r="BJ21242"/>
      <c r="BK21242"/>
      <c r="BL21242"/>
      <c r="BM21242"/>
      <c r="BN21242"/>
    </row>
    <row r="21243" spans="61:66" x14ac:dyDescent="0.25">
      <c r="BI21243"/>
      <c r="BJ21243"/>
      <c r="BK21243"/>
      <c r="BL21243"/>
      <c r="BM21243"/>
      <c r="BN21243"/>
    </row>
    <row r="21244" spans="61:66" x14ac:dyDescent="0.25">
      <c r="BI21244"/>
      <c r="BJ21244"/>
      <c r="BK21244"/>
      <c r="BL21244"/>
      <c r="BM21244"/>
      <c r="BN21244"/>
    </row>
    <row r="21245" spans="61:66" x14ac:dyDescent="0.25">
      <c r="BI21245"/>
      <c r="BJ21245"/>
      <c r="BK21245"/>
      <c r="BL21245"/>
      <c r="BM21245"/>
      <c r="BN21245"/>
    </row>
    <row r="21246" spans="61:66" x14ac:dyDescent="0.25">
      <c r="BI21246"/>
      <c r="BJ21246"/>
      <c r="BK21246"/>
      <c r="BL21246"/>
      <c r="BM21246"/>
      <c r="BN21246"/>
    </row>
    <row r="21247" spans="61:66" x14ac:dyDescent="0.25">
      <c r="BI21247"/>
      <c r="BJ21247"/>
      <c r="BK21247"/>
      <c r="BL21247"/>
      <c r="BM21247"/>
      <c r="BN21247"/>
    </row>
    <row r="21248" spans="61:66" x14ac:dyDescent="0.25">
      <c r="BI21248"/>
      <c r="BJ21248"/>
      <c r="BK21248"/>
      <c r="BL21248"/>
      <c r="BM21248"/>
      <c r="BN21248"/>
    </row>
    <row r="21249" spans="61:66" x14ac:dyDescent="0.25">
      <c r="BI21249"/>
      <c r="BJ21249"/>
      <c r="BK21249"/>
      <c r="BL21249"/>
      <c r="BM21249"/>
      <c r="BN21249"/>
    </row>
    <row r="21250" spans="61:66" x14ac:dyDescent="0.25">
      <c r="BI21250"/>
      <c r="BJ21250"/>
      <c r="BK21250"/>
      <c r="BL21250"/>
      <c r="BM21250"/>
      <c r="BN21250"/>
    </row>
    <row r="21251" spans="61:66" x14ac:dyDescent="0.25">
      <c r="BI21251"/>
      <c r="BJ21251"/>
      <c r="BK21251"/>
      <c r="BL21251"/>
      <c r="BM21251"/>
      <c r="BN21251"/>
    </row>
    <row r="21252" spans="61:66" x14ac:dyDescent="0.25">
      <c r="BI21252"/>
      <c r="BJ21252"/>
      <c r="BK21252"/>
      <c r="BL21252"/>
      <c r="BM21252"/>
      <c r="BN21252"/>
    </row>
    <row r="21253" spans="61:66" x14ac:dyDescent="0.25">
      <c r="BI21253"/>
      <c r="BJ21253"/>
      <c r="BK21253"/>
      <c r="BL21253"/>
      <c r="BM21253"/>
      <c r="BN21253"/>
    </row>
    <row r="21254" spans="61:66" x14ac:dyDescent="0.25">
      <c r="BI21254"/>
      <c r="BJ21254"/>
      <c r="BK21254"/>
      <c r="BL21254"/>
      <c r="BM21254"/>
      <c r="BN21254"/>
    </row>
    <row r="21255" spans="61:66" x14ac:dyDescent="0.25">
      <c r="BI21255"/>
      <c r="BJ21255"/>
      <c r="BK21255"/>
      <c r="BL21255"/>
      <c r="BM21255"/>
      <c r="BN21255"/>
    </row>
    <row r="21256" spans="61:66" x14ac:dyDescent="0.25">
      <c r="BI21256"/>
      <c r="BJ21256"/>
      <c r="BK21256"/>
      <c r="BL21256"/>
      <c r="BM21256"/>
      <c r="BN21256"/>
    </row>
    <row r="21257" spans="61:66" x14ac:dyDescent="0.25">
      <c r="BI21257"/>
      <c r="BJ21257"/>
      <c r="BK21257"/>
      <c r="BL21257"/>
      <c r="BM21257"/>
      <c r="BN21257"/>
    </row>
    <row r="21258" spans="61:66" x14ac:dyDescent="0.25">
      <c r="BI21258"/>
      <c r="BJ21258"/>
      <c r="BK21258"/>
      <c r="BL21258"/>
      <c r="BM21258"/>
      <c r="BN21258"/>
    </row>
    <row r="21259" spans="61:66" x14ac:dyDescent="0.25">
      <c r="BI21259"/>
      <c r="BJ21259"/>
      <c r="BK21259"/>
      <c r="BL21259"/>
      <c r="BM21259"/>
      <c r="BN21259"/>
    </row>
    <row r="21260" spans="61:66" x14ac:dyDescent="0.25">
      <c r="BI21260"/>
      <c r="BJ21260"/>
      <c r="BK21260"/>
      <c r="BL21260"/>
      <c r="BM21260"/>
      <c r="BN21260"/>
    </row>
    <row r="21261" spans="61:66" x14ac:dyDescent="0.25">
      <c r="BI21261"/>
      <c r="BJ21261"/>
      <c r="BK21261"/>
      <c r="BL21261"/>
      <c r="BM21261"/>
      <c r="BN21261"/>
    </row>
    <row r="21262" spans="61:66" x14ac:dyDescent="0.25">
      <c r="BI21262"/>
      <c r="BJ21262"/>
      <c r="BK21262"/>
      <c r="BL21262"/>
      <c r="BM21262"/>
      <c r="BN21262"/>
    </row>
    <row r="21263" spans="61:66" x14ac:dyDescent="0.25">
      <c r="BI21263"/>
      <c r="BJ21263"/>
      <c r="BK21263"/>
      <c r="BL21263"/>
      <c r="BM21263"/>
      <c r="BN21263"/>
    </row>
    <row r="21264" spans="61:66" x14ac:dyDescent="0.25">
      <c r="BI21264"/>
      <c r="BJ21264"/>
      <c r="BK21264"/>
      <c r="BL21264"/>
      <c r="BM21264"/>
      <c r="BN21264"/>
    </row>
    <row r="21265" spans="61:66" x14ac:dyDescent="0.25">
      <c r="BI21265"/>
      <c r="BJ21265"/>
      <c r="BK21265"/>
      <c r="BL21265"/>
      <c r="BM21265"/>
      <c r="BN21265"/>
    </row>
    <row r="21266" spans="61:66" x14ac:dyDescent="0.25">
      <c r="BI21266"/>
      <c r="BJ21266"/>
      <c r="BK21266"/>
      <c r="BL21266"/>
      <c r="BM21266"/>
      <c r="BN21266"/>
    </row>
    <row r="21267" spans="61:66" x14ac:dyDescent="0.25">
      <c r="BI21267"/>
      <c r="BJ21267"/>
      <c r="BK21267"/>
      <c r="BL21267"/>
      <c r="BM21267"/>
      <c r="BN21267"/>
    </row>
    <row r="21268" spans="61:66" x14ac:dyDescent="0.25">
      <c r="BI21268"/>
      <c r="BJ21268"/>
      <c r="BK21268"/>
      <c r="BL21268"/>
      <c r="BM21268"/>
      <c r="BN21268"/>
    </row>
    <row r="21269" spans="61:66" x14ac:dyDescent="0.25">
      <c r="BI21269"/>
      <c r="BJ21269"/>
      <c r="BK21269"/>
      <c r="BL21269"/>
      <c r="BM21269"/>
      <c r="BN21269"/>
    </row>
    <row r="21270" spans="61:66" x14ac:dyDescent="0.25">
      <c r="BI21270"/>
      <c r="BJ21270"/>
      <c r="BK21270"/>
      <c r="BL21270"/>
      <c r="BM21270"/>
      <c r="BN21270"/>
    </row>
    <row r="21271" spans="61:66" x14ac:dyDescent="0.25">
      <c r="BI21271"/>
      <c r="BJ21271"/>
      <c r="BK21271"/>
      <c r="BL21271"/>
      <c r="BM21271"/>
      <c r="BN21271"/>
    </row>
    <row r="21272" spans="61:66" x14ac:dyDescent="0.25">
      <c r="BI21272"/>
      <c r="BJ21272"/>
      <c r="BK21272"/>
      <c r="BL21272"/>
      <c r="BM21272"/>
      <c r="BN21272"/>
    </row>
    <row r="21273" spans="61:66" x14ac:dyDescent="0.25">
      <c r="BI21273"/>
      <c r="BJ21273"/>
      <c r="BK21273"/>
      <c r="BL21273"/>
      <c r="BM21273"/>
      <c r="BN21273"/>
    </row>
    <row r="21274" spans="61:66" x14ac:dyDescent="0.25">
      <c r="BI21274"/>
      <c r="BJ21274"/>
      <c r="BK21274"/>
      <c r="BL21274"/>
      <c r="BM21274"/>
      <c r="BN21274"/>
    </row>
    <row r="21275" spans="61:66" x14ac:dyDescent="0.25">
      <c r="BI21275"/>
      <c r="BJ21275"/>
      <c r="BK21275"/>
      <c r="BL21275"/>
      <c r="BM21275"/>
      <c r="BN21275"/>
    </row>
    <row r="21276" spans="61:66" x14ac:dyDescent="0.25">
      <c r="BI21276"/>
      <c r="BJ21276"/>
      <c r="BK21276"/>
      <c r="BL21276"/>
      <c r="BM21276"/>
      <c r="BN21276"/>
    </row>
    <row r="21277" spans="61:66" x14ac:dyDescent="0.25">
      <c r="BI21277"/>
      <c r="BJ21277"/>
      <c r="BK21277"/>
      <c r="BL21277"/>
      <c r="BM21277"/>
      <c r="BN21277"/>
    </row>
    <row r="21278" spans="61:66" x14ac:dyDescent="0.25">
      <c r="BI21278"/>
      <c r="BJ21278"/>
      <c r="BK21278"/>
      <c r="BL21278"/>
      <c r="BM21278"/>
      <c r="BN21278"/>
    </row>
    <row r="21279" spans="61:66" x14ac:dyDescent="0.25">
      <c r="BI21279"/>
      <c r="BJ21279"/>
      <c r="BK21279"/>
      <c r="BL21279"/>
      <c r="BM21279"/>
      <c r="BN21279"/>
    </row>
    <row r="21280" spans="61:66" x14ac:dyDescent="0.25">
      <c r="BI21280"/>
      <c r="BJ21280"/>
      <c r="BK21280"/>
      <c r="BL21280"/>
      <c r="BM21280"/>
      <c r="BN21280"/>
    </row>
    <row r="21281" spans="61:66" x14ac:dyDescent="0.25">
      <c r="BI21281"/>
      <c r="BJ21281"/>
      <c r="BK21281"/>
      <c r="BL21281"/>
      <c r="BM21281"/>
      <c r="BN21281"/>
    </row>
    <row r="21282" spans="61:66" x14ac:dyDescent="0.25">
      <c r="BI21282"/>
      <c r="BJ21282"/>
      <c r="BK21282"/>
      <c r="BL21282"/>
      <c r="BM21282"/>
      <c r="BN21282"/>
    </row>
    <row r="21283" spans="61:66" x14ac:dyDescent="0.25">
      <c r="BI21283"/>
      <c r="BJ21283"/>
      <c r="BK21283"/>
      <c r="BL21283"/>
      <c r="BM21283"/>
      <c r="BN21283"/>
    </row>
    <row r="21284" spans="61:66" x14ac:dyDescent="0.25">
      <c r="BI21284"/>
      <c r="BJ21284"/>
      <c r="BK21284"/>
      <c r="BL21284"/>
      <c r="BM21284"/>
      <c r="BN21284"/>
    </row>
    <row r="21285" spans="61:66" x14ac:dyDescent="0.25">
      <c r="BI21285"/>
      <c r="BJ21285"/>
      <c r="BK21285"/>
      <c r="BL21285"/>
      <c r="BM21285"/>
      <c r="BN21285"/>
    </row>
    <row r="21286" spans="61:66" x14ac:dyDescent="0.25">
      <c r="BI21286"/>
      <c r="BJ21286"/>
      <c r="BK21286"/>
      <c r="BL21286"/>
      <c r="BM21286"/>
      <c r="BN21286"/>
    </row>
    <row r="21287" spans="61:66" x14ac:dyDescent="0.25">
      <c r="BI21287"/>
      <c r="BJ21287"/>
      <c r="BK21287"/>
      <c r="BL21287"/>
      <c r="BM21287"/>
      <c r="BN21287"/>
    </row>
    <row r="21288" spans="61:66" x14ac:dyDescent="0.25">
      <c r="BI21288"/>
      <c r="BJ21288"/>
      <c r="BK21288"/>
      <c r="BL21288"/>
      <c r="BM21288"/>
      <c r="BN21288"/>
    </row>
    <row r="21289" spans="61:66" x14ac:dyDescent="0.25">
      <c r="BI21289"/>
      <c r="BJ21289"/>
      <c r="BK21289"/>
      <c r="BL21289"/>
      <c r="BM21289"/>
      <c r="BN21289"/>
    </row>
    <row r="21290" spans="61:66" x14ac:dyDescent="0.25">
      <c r="BI21290"/>
      <c r="BJ21290"/>
      <c r="BK21290"/>
      <c r="BL21290"/>
      <c r="BM21290"/>
      <c r="BN21290"/>
    </row>
    <row r="21291" spans="61:66" x14ac:dyDescent="0.25">
      <c r="BI21291"/>
      <c r="BJ21291"/>
      <c r="BK21291"/>
      <c r="BL21291"/>
      <c r="BM21291"/>
      <c r="BN21291"/>
    </row>
    <row r="21292" spans="61:66" x14ac:dyDescent="0.25">
      <c r="BI21292"/>
      <c r="BJ21292"/>
      <c r="BK21292"/>
      <c r="BL21292"/>
      <c r="BM21292"/>
      <c r="BN21292"/>
    </row>
    <row r="21293" spans="61:66" x14ac:dyDescent="0.25">
      <c r="BI21293"/>
      <c r="BJ21293"/>
      <c r="BK21293"/>
      <c r="BL21293"/>
      <c r="BM21293"/>
      <c r="BN21293"/>
    </row>
    <row r="21294" spans="61:66" x14ac:dyDescent="0.25">
      <c r="BI21294"/>
      <c r="BJ21294"/>
      <c r="BK21294"/>
      <c r="BL21294"/>
      <c r="BM21294"/>
      <c r="BN21294"/>
    </row>
    <row r="21295" spans="61:66" x14ac:dyDescent="0.25">
      <c r="BI21295"/>
      <c r="BJ21295"/>
      <c r="BK21295"/>
      <c r="BL21295"/>
      <c r="BM21295"/>
      <c r="BN21295"/>
    </row>
    <row r="21296" spans="61:66" x14ac:dyDescent="0.25">
      <c r="BI21296"/>
      <c r="BJ21296"/>
      <c r="BK21296"/>
      <c r="BL21296"/>
      <c r="BM21296"/>
      <c r="BN21296"/>
    </row>
    <row r="21297" spans="61:66" x14ac:dyDescent="0.25">
      <c r="BI21297"/>
      <c r="BJ21297"/>
      <c r="BK21297"/>
      <c r="BL21297"/>
      <c r="BM21297"/>
      <c r="BN21297"/>
    </row>
    <row r="21298" spans="61:66" x14ac:dyDescent="0.25">
      <c r="BI21298"/>
      <c r="BJ21298"/>
      <c r="BK21298"/>
      <c r="BL21298"/>
      <c r="BM21298"/>
      <c r="BN21298"/>
    </row>
    <row r="21299" spans="61:66" x14ac:dyDescent="0.25">
      <c r="BI21299"/>
      <c r="BJ21299"/>
      <c r="BK21299"/>
      <c r="BL21299"/>
      <c r="BM21299"/>
      <c r="BN21299"/>
    </row>
    <row r="21300" spans="61:66" x14ac:dyDescent="0.25">
      <c r="BI21300"/>
      <c r="BJ21300"/>
      <c r="BK21300"/>
      <c r="BL21300"/>
      <c r="BM21300"/>
      <c r="BN21300"/>
    </row>
    <row r="21301" spans="61:66" x14ac:dyDescent="0.25">
      <c r="BI21301"/>
      <c r="BJ21301"/>
      <c r="BK21301"/>
      <c r="BL21301"/>
      <c r="BM21301"/>
      <c r="BN21301"/>
    </row>
    <row r="21302" spans="61:66" x14ac:dyDescent="0.25">
      <c r="BI21302"/>
      <c r="BJ21302"/>
      <c r="BK21302"/>
      <c r="BL21302"/>
      <c r="BM21302"/>
      <c r="BN21302"/>
    </row>
    <row r="21303" spans="61:66" x14ac:dyDescent="0.25">
      <c r="BI21303"/>
      <c r="BJ21303"/>
      <c r="BK21303"/>
      <c r="BL21303"/>
      <c r="BM21303"/>
      <c r="BN21303"/>
    </row>
    <row r="21304" spans="61:66" x14ac:dyDescent="0.25">
      <c r="BI21304"/>
      <c r="BJ21304"/>
      <c r="BK21304"/>
      <c r="BL21304"/>
      <c r="BM21304"/>
      <c r="BN21304"/>
    </row>
    <row r="21305" spans="61:66" x14ac:dyDescent="0.25">
      <c r="BI21305"/>
      <c r="BJ21305"/>
      <c r="BK21305"/>
      <c r="BL21305"/>
      <c r="BM21305"/>
      <c r="BN21305"/>
    </row>
    <row r="21306" spans="61:66" x14ac:dyDescent="0.25">
      <c r="BI21306"/>
      <c r="BJ21306"/>
      <c r="BK21306"/>
      <c r="BL21306"/>
      <c r="BM21306"/>
      <c r="BN21306"/>
    </row>
    <row r="21307" spans="61:66" x14ac:dyDescent="0.25">
      <c r="BI21307"/>
      <c r="BJ21307"/>
      <c r="BK21307"/>
      <c r="BL21307"/>
      <c r="BM21307"/>
      <c r="BN21307"/>
    </row>
    <row r="21308" spans="61:66" x14ac:dyDescent="0.25">
      <c r="BI21308"/>
      <c r="BJ21308"/>
      <c r="BK21308"/>
      <c r="BL21308"/>
      <c r="BM21308"/>
      <c r="BN21308"/>
    </row>
    <row r="21309" spans="61:66" x14ac:dyDescent="0.25">
      <c r="BI21309"/>
      <c r="BJ21309"/>
      <c r="BK21309"/>
      <c r="BL21309"/>
      <c r="BM21309"/>
      <c r="BN21309"/>
    </row>
    <row r="21310" spans="61:66" x14ac:dyDescent="0.25">
      <c r="BI21310"/>
      <c r="BJ21310"/>
      <c r="BK21310"/>
      <c r="BL21310"/>
      <c r="BM21310"/>
      <c r="BN21310"/>
    </row>
    <row r="21311" spans="61:66" x14ac:dyDescent="0.25">
      <c r="BI21311"/>
      <c r="BJ21311"/>
      <c r="BK21311"/>
      <c r="BL21311"/>
      <c r="BM21311"/>
      <c r="BN21311"/>
    </row>
    <row r="21312" spans="61:66" x14ac:dyDescent="0.25">
      <c r="BI21312"/>
      <c r="BJ21312"/>
      <c r="BK21312"/>
      <c r="BL21312"/>
      <c r="BM21312"/>
      <c r="BN21312"/>
    </row>
    <row r="21313" spans="61:66" x14ac:dyDescent="0.25">
      <c r="BI21313"/>
      <c r="BJ21313"/>
      <c r="BK21313"/>
      <c r="BL21313"/>
      <c r="BM21313"/>
      <c r="BN21313"/>
    </row>
    <row r="21314" spans="61:66" x14ac:dyDescent="0.25">
      <c r="BI21314"/>
      <c r="BJ21314"/>
      <c r="BK21314"/>
      <c r="BL21314"/>
      <c r="BM21314"/>
      <c r="BN21314"/>
    </row>
    <row r="21315" spans="61:66" x14ac:dyDescent="0.25">
      <c r="BI21315"/>
      <c r="BJ21315"/>
      <c r="BK21315"/>
      <c r="BL21315"/>
      <c r="BM21315"/>
      <c r="BN21315"/>
    </row>
    <row r="21316" spans="61:66" x14ac:dyDescent="0.25">
      <c r="BI21316"/>
      <c r="BJ21316"/>
      <c r="BK21316"/>
      <c r="BL21316"/>
      <c r="BM21316"/>
      <c r="BN21316"/>
    </row>
    <row r="21317" spans="61:66" x14ac:dyDescent="0.25">
      <c r="BI21317"/>
      <c r="BJ21317"/>
      <c r="BK21317"/>
      <c r="BL21317"/>
      <c r="BM21317"/>
      <c r="BN21317"/>
    </row>
    <row r="21318" spans="61:66" x14ac:dyDescent="0.25">
      <c r="BI21318"/>
      <c r="BJ21318"/>
      <c r="BK21318"/>
      <c r="BL21318"/>
      <c r="BM21318"/>
      <c r="BN21318"/>
    </row>
    <row r="21319" spans="61:66" x14ac:dyDescent="0.25">
      <c r="BI21319"/>
      <c r="BJ21319"/>
      <c r="BK21319"/>
      <c r="BL21319"/>
      <c r="BM21319"/>
      <c r="BN21319"/>
    </row>
    <row r="21320" spans="61:66" x14ac:dyDescent="0.25">
      <c r="BI21320"/>
      <c r="BJ21320"/>
      <c r="BK21320"/>
      <c r="BL21320"/>
      <c r="BM21320"/>
      <c r="BN21320"/>
    </row>
    <row r="21321" spans="61:66" x14ac:dyDescent="0.25">
      <c r="BI21321"/>
      <c r="BJ21321"/>
      <c r="BK21321"/>
      <c r="BL21321"/>
      <c r="BM21321"/>
      <c r="BN21321"/>
    </row>
    <row r="21322" spans="61:66" x14ac:dyDescent="0.25">
      <c r="BI21322"/>
      <c r="BJ21322"/>
      <c r="BK21322"/>
      <c r="BL21322"/>
      <c r="BM21322"/>
      <c r="BN21322"/>
    </row>
    <row r="21323" spans="61:66" x14ac:dyDescent="0.25">
      <c r="BI21323"/>
      <c r="BJ21323"/>
      <c r="BK21323"/>
      <c r="BL21323"/>
      <c r="BM21323"/>
      <c r="BN21323"/>
    </row>
    <row r="21324" spans="61:66" x14ac:dyDescent="0.25">
      <c r="BI21324"/>
      <c r="BJ21324"/>
      <c r="BK21324"/>
      <c r="BL21324"/>
      <c r="BM21324"/>
      <c r="BN21324"/>
    </row>
    <row r="21325" spans="61:66" x14ac:dyDescent="0.25">
      <c r="BI21325"/>
      <c r="BJ21325"/>
      <c r="BK21325"/>
      <c r="BL21325"/>
      <c r="BM21325"/>
      <c r="BN21325"/>
    </row>
    <row r="21326" spans="61:66" x14ac:dyDescent="0.25">
      <c r="BI21326"/>
      <c r="BJ21326"/>
      <c r="BK21326"/>
      <c r="BL21326"/>
      <c r="BM21326"/>
      <c r="BN21326"/>
    </row>
    <row r="21327" spans="61:66" x14ac:dyDescent="0.25">
      <c r="BI21327"/>
      <c r="BJ21327"/>
      <c r="BK21327"/>
      <c r="BL21327"/>
      <c r="BM21327"/>
      <c r="BN21327"/>
    </row>
    <row r="21328" spans="61:66" x14ac:dyDescent="0.25">
      <c r="BI21328"/>
      <c r="BJ21328"/>
      <c r="BK21328"/>
      <c r="BL21328"/>
      <c r="BM21328"/>
      <c r="BN21328"/>
    </row>
    <row r="21329" spans="61:66" x14ac:dyDescent="0.25">
      <c r="BI21329"/>
      <c r="BJ21329"/>
      <c r="BK21329"/>
      <c r="BL21329"/>
      <c r="BM21329"/>
      <c r="BN21329"/>
    </row>
    <row r="21330" spans="61:66" x14ac:dyDescent="0.25">
      <c r="BI21330"/>
      <c r="BJ21330"/>
      <c r="BK21330"/>
      <c r="BL21330"/>
      <c r="BM21330"/>
      <c r="BN21330"/>
    </row>
    <row r="21331" spans="61:66" x14ac:dyDescent="0.25">
      <c r="BI21331"/>
      <c r="BJ21331"/>
      <c r="BK21331"/>
      <c r="BL21331"/>
      <c r="BM21331"/>
      <c r="BN21331"/>
    </row>
    <row r="21332" spans="61:66" x14ac:dyDescent="0.25">
      <c r="BI21332"/>
      <c r="BJ21332"/>
      <c r="BK21332"/>
      <c r="BL21332"/>
      <c r="BM21332"/>
      <c r="BN21332"/>
    </row>
    <row r="21333" spans="61:66" x14ac:dyDescent="0.25">
      <c r="BI21333"/>
      <c r="BJ21333"/>
      <c r="BK21333"/>
      <c r="BL21333"/>
      <c r="BM21333"/>
      <c r="BN21333"/>
    </row>
    <row r="21334" spans="61:66" x14ac:dyDescent="0.25">
      <c r="BI21334"/>
      <c r="BJ21334"/>
      <c r="BK21334"/>
      <c r="BL21334"/>
      <c r="BM21334"/>
      <c r="BN21334"/>
    </row>
    <row r="21335" spans="61:66" x14ac:dyDescent="0.25">
      <c r="BI21335"/>
      <c r="BJ21335"/>
      <c r="BK21335"/>
      <c r="BL21335"/>
      <c r="BM21335"/>
      <c r="BN21335"/>
    </row>
    <row r="21336" spans="61:66" x14ac:dyDescent="0.25">
      <c r="BI21336"/>
      <c r="BJ21336"/>
      <c r="BK21336"/>
      <c r="BL21336"/>
      <c r="BM21336"/>
      <c r="BN21336"/>
    </row>
    <row r="21337" spans="61:66" x14ac:dyDescent="0.25">
      <c r="BI21337"/>
      <c r="BJ21337"/>
      <c r="BK21337"/>
      <c r="BL21337"/>
      <c r="BM21337"/>
      <c r="BN21337"/>
    </row>
    <row r="21338" spans="61:66" x14ac:dyDescent="0.25">
      <c r="BI21338"/>
      <c r="BJ21338"/>
      <c r="BK21338"/>
      <c r="BL21338"/>
      <c r="BM21338"/>
      <c r="BN21338"/>
    </row>
    <row r="21339" spans="61:66" x14ac:dyDescent="0.25">
      <c r="BI21339"/>
      <c r="BJ21339"/>
      <c r="BK21339"/>
      <c r="BL21339"/>
      <c r="BM21339"/>
      <c r="BN21339"/>
    </row>
    <row r="21340" spans="61:66" x14ac:dyDescent="0.25">
      <c r="BI21340"/>
      <c r="BJ21340"/>
      <c r="BK21340"/>
      <c r="BL21340"/>
      <c r="BM21340"/>
      <c r="BN21340"/>
    </row>
    <row r="21341" spans="61:66" x14ac:dyDescent="0.25">
      <c r="BI21341"/>
      <c r="BJ21341"/>
      <c r="BK21341"/>
      <c r="BL21341"/>
      <c r="BM21341"/>
      <c r="BN21341"/>
    </row>
    <row r="21342" spans="61:66" x14ac:dyDescent="0.25">
      <c r="BI21342"/>
      <c r="BJ21342"/>
      <c r="BK21342"/>
      <c r="BL21342"/>
      <c r="BM21342"/>
      <c r="BN21342"/>
    </row>
    <row r="21343" spans="61:66" x14ac:dyDescent="0.25">
      <c r="BI21343"/>
      <c r="BJ21343"/>
      <c r="BK21343"/>
      <c r="BL21343"/>
      <c r="BM21343"/>
      <c r="BN21343"/>
    </row>
    <row r="21344" spans="61:66" x14ac:dyDescent="0.25">
      <c r="BI21344"/>
      <c r="BJ21344"/>
      <c r="BK21344"/>
      <c r="BL21344"/>
      <c r="BM21344"/>
      <c r="BN21344"/>
    </row>
    <row r="21345" spans="61:66" x14ac:dyDescent="0.25">
      <c r="BI21345"/>
      <c r="BJ21345"/>
      <c r="BK21345"/>
      <c r="BL21345"/>
      <c r="BM21345"/>
      <c r="BN21345"/>
    </row>
    <row r="21346" spans="61:66" x14ac:dyDescent="0.25">
      <c r="BI21346"/>
      <c r="BJ21346"/>
      <c r="BK21346"/>
      <c r="BL21346"/>
      <c r="BM21346"/>
      <c r="BN21346"/>
    </row>
    <row r="21347" spans="61:66" x14ac:dyDescent="0.25">
      <c r="BI21347"/>
      <c r="BJ21347"/>
      <c r="BK21347"/>
      <c r="BL21347"/>
      <c r="BM21347"/>
      <c r="BN21347"/>
    </row>
    <row r="21348" spans="61:66" x14ac:dyDescent="0.25">
      <c r="BI21348"/>
      <c r="BJ21348"/>
      <c r="BK21348"/>
      <c r="BL21348"/>
      <c r="BM21348"/>
      <c r="BN21348"/>
    </row>
    <row r="21349" spans="61:66" x14ac:dyDescent="0.25">
      <c r="BI21349"/>
      <c r="BJ21349"/>
      <c r="BK21349"/>
      <c r="BL21349"/>
      <c r="BM21349"/>
      <c r="BN21349"/>
    </row>
    <row r="21350" spans="61:66" x14ac:dyDescent="0.25">
      <c r="BI21350"/>
      <c r="BJ21350"/>
      <c r="BK21350"/>
      <c r="BL21350"/>
      <c r="BM21350"/>
      <c r="BN21350"/>
    </row>
    <row r="21351" spans="61:66" x14ac:dyDescent="0.25">
      <c r="BI21351"/>
      <c r="BJ21351"/>
      <c r="BK21351"/>
      <c r="BL21351"/>
      <c r="BM21351"/>
      <c r="BN21351"/>
    </row>
    <row r="21352" spans="61:66" x14ac:dyDescent="0.25">
      <c r="BI21352"/>
      <c r="BJ21352"/>
      <c r="BK21352"/>
      <c r="BL21352"/>
      <c r="BM21352"/>
      <c r="BN21352"/>
    </row>
    <row r="21353" spans="61:66" x14ac:dyDescent="0.25">
      <c r="BI21353"/>
      <c r="BJ21353"/>
      <c r="BK21353"/>
      <c r="BL21353"/>
      <c r="BM21353"/>
      <c r="BN21353"/>
    </row>
    <row r="21354" spans="61:66" x14ac:dyDescent="0.25">
      <c r="BI21354"/>
      <c r="BJ21354"/>
      <c r="BK21354"/>
      <c r="BL21354"/>
      <c r="BM21354"/>
      <c r="BN21354"/>
    </row>
    <row r="21355" spans="61:66" x14ac:dyDescent="0.25">
      <c r="BI21355"/>
      <c r="BJ21355"/>
      <c r="BK21355"/>
      <c r="BL21355"/>
      <c r="BM21355"/>
      <c r="BN21355"/>
    </row>
    <row r="21356" spans="61:66" x14ac:dyDescent="0.25">
      <c r="BI21356"/>
      <c r="BJ21356"/>
      <c r="BK21356"/>
      <c r="BL21356"/>
      <c r="BM21356"/>
      <c r="BN21356"/>
    </row>
    <row r="21357" spans="61:66" x14ac:dyDescent="0.25">
      <c r="BI21357"/>
      <c r="BJ21357"/>
      <c r="BK21357"/>
      <c r="BL21357"/>
      <c r="BM21357"/>
      <c r="BN21357"/>
    </row>
    <row r="21358" spans="61:66" x14ac:dyDescent="0.25">
      <c r="BI21358"/>
      <c r="BJ21358"/>
      <c r="BK21358"/>
      <c r="BL21358"/>
      <c r="BM21358"/>
      <c r="BN21358"/>
    </row>
    <row r="21359" spans="61:66" x14ac:dyDescent="0.25">
      <c r="BI21359"/>
      <c r="BJ21359"/>
      <c r="BK21359"/>
      <c r="BL21359"/>
      <c r="BM21359"/>
      <c r="BN21359"/>
    </row>
    <row r="21360" spans="61:66" x14ac:dyDescent="0.25">
      <c r="BI21360"/>
      <c r="BJ21360"/>
      <c r="BK21360"/>
      <c r="BL21360"/>
      <c r="BM21360"/>
      <c r="BN21360"/>
    </row>
    <row r="21361" spans="61:66" x14ac:dyDescent="0.25">
      <c r="BI21361"/>
      <c r="BJ21361"/>
      <c r="BK21361"/>
      <c r="BL21361"/>
      <c r="BM21361"/>
      <c r="BN21361"/>
    </row>
    <row r="21362" spans="61:66" x14ac:dyDescent="0.25">
      <c r="BI21362"/>
      <c r="BJ21362"/>
      <c r="BK21362"/>
      <c r="BL21362"/>
      <c r="BM21362"/>
      <c r="BN21362"/>
    </row>
    <row r="21363" spans="61:66" x14ac:dyDescent="0.25">
      <c r="BI21363"/>
      <c r="BJ21363"/>
      <c r="BK21363"/>
      <c r="BL21363"/>
      <c r="BM21363"/>
      <c r="BN21363"/>
    </row>
    <row r="21364" spans="61:66" x14ac:dyDescent="0.25">
      <c r="BI21364"/>
      <c r="BJ21364"/>
      <c r="BK21364"/>
      <c r="BL21364"/>
      <c r="BM21364"/>
      <c r="BN21364"/>
    </row>
    <row r="21365" spans="61:66" x14ac:dyDescent="0.25">
      <c r="BI21365"/>
      <c r="BJ21365"/>
      <c r="BK21365"/>
      <c r="BL21365"/>
      <c r="BM21365"/>
      <c r="BN21365"/>
    </row>
    <row r="21366" spans="61:66" x14ac:dyDescent="0.25">
      <c r="BI21366"/>
      <c r="BJ21366"/>
      <c r="BK21366"/>
      <c r="BL21366"/>
      <c r="BM21366"/>
      <c r="BN21366"/>
    </row>
    <row r="21367" spans="61:66" x14ac:dyDescent="0.25">
      <c r="BI21367"/>
      <c r="BJ21367"/>
      <c r="BK21367"/>
      <c r="BL21367"/>
      <c r="BM21367"/>
      <c r="BN21367"/>
    </row>
    <row r="21368" spans="61:66" x14ac:dyDescent="0.25">
      <c r="BI21368"/>
      <c r="BJ21368"/>
      <c r="BK21368"/>
      <c r="BL21368"/>
      <c r="BM21368"/>
      <c r="BN21368"/>
    </row>
    <row r="21369" spans="61:66" x14ac:dyDescent="0.25">
      <c r="BI21369"/>
      <c r="BJ21369"/>
      <c r="BK21369"/>
      <c r="BL21369"/>
      <c r="BM21369"/>
      <c r="BN21369"/>
    </row>
    <row r="21370" spans="61:66" x14ac:dyDescent="0.25">
      <c r="BI21370"/>
      <c r="BJ21370"/>
      <c r="BK21370"/>
      <c r="BL21370"/>
      <c r="BM21370"/>
      <c r="BN21370"/>
    </row>
    <row r="21371" spans="61:66" x14ac:dyDescent="0.25">
      <c r="BI21371"/>
      <c r="BJ21371"/>
      <c r="BK21371"/>
      <c r="BL21371"/>
      <c r="BM21371"/>
      <c r="BN21371"/>
    </row>
    <row r="21372" spans="61:66" x14ac:dyDescent="0.25">
      <c r="BI21372"/>
      <c r="BJ21372"/>
      <c r="BK21372"/>
      <c r="BL21372"/>
      <c r="BM21372"/>
      <c r="BN21372"/>
    </row>
    <row r="21373" spans="61:66" x14ac:dyDescent="0.25">
      <c r="BI21373"/>
      <c r="BJ21373"/>
      <c r="BK21373"/>
      <c r="BL21373"/>
      <c r="BM21373"/>
      <c r="BN21373"/>
    </row>
    <row r="21374" spans="61:66" x14ac:dyDescent="0.25">
      <c r="BI21374"/>
      <c r="BJ21374"/>
      <c r="BK21374"/>
      <c r="BL21374"/>
      <c r="BM21374"/>
      <c r="BN21374"/>
    </row>
    <row r="21375" spans="61:66" x14ac:dyDescent="0.25">
      <c r="BI21375"/>
      <c r="BJ21375"/>
      <c r="BK21375"/>
      <c r="BL21375"/>
      <c r="BM21375"/>
      <c r="BN21375"/>
    </row>
    <row r="21376" spans="61:66" x14ac:dyDescent="0.25">
      <c r="BI21376"/>
      <c r="BJ21376"/>
      <c r="BK21376"/>
      <c r="BL21376"/>
      <c r="BM21376"/>
      <c r="BN21376"/>
    </row>
    <row r="21377" spans="61:66" x14ac:dyDescent="0.25">
      <c r="BI21377"/>
      <c r="BJ21377"/>
      <c r="BK21377"/>
      <c r="BL21377"/>
      <c r="BM21377"/>
      <c r="BN21377"/>
    </row>
    <row r="21378" spans="61:66" x14ac:dyDescent="0.25">
      <c r="BI21378"/>
      <c r="BJ21378"/>
      <c r="BK21378"/>
      <c r="BL21378"/>
      <c r="BM21378"/>
      <c r="BN21378"/>
    </row>
    <row r="21379" spans="61:66" x14ac:dyDescent="0.25">
      <c r="BI21379"/>
      <c r="BJ21379"/>
      <c r="BK21379"/>
      <c r="BL21379"/>
      <c r="BM21379"/>
      <c r="BN21379"/>
    </row>
    <row r="21380" spans="61:66" x14ac:dyDescent="0.25">
      <c r="BI21380"/>
      <c r="BJ21380"/>
      <c r="BK21380"/>
      <c r="BL21380"/>
      <c r="BM21380"/>
      <c r="BN21380"/>
    </row>
    <row r="21381" spans="61:66" x14ac:dyDescent="0.25">
      <c r="BI21381"/>
      <c r="BJ21381"/>
      <c r="BK21381"/>
      <c r="BL21381"/>
      <c r="BM21381"/>
      <c r="BN21381"/>
    </row>
    <row r="21382" spans="61:66" x14ac:dyDescent="0.25">
      <c r="BI21382"/>
      <c r="BJ21382"/>
      <c r="BK21382"/>
      <c r="BL21382"/>
      <c r="BM21382"/>
      <c r="BN21382"/>
    </row>
    <row r="21383" spans="61:66" x14ac:dyDescent="0.25">
      <c r="BI21383"/>
      <c r="BJ21383"/>
      <c r="BK21383"/>
      <c r="BL21383"/>
      <c r="BM21383"/>
      <c r="BN21383"/>
    </row>
    <row r="21384" spans="61:66" x14ac:dyDescent="0.25">
      <c r="BI21384"/>
      <c r="BJ21384"/>
      <c r="BK21384"/>
      <c r="BL21384"/>
      <c r="BM21384"/>
      <c r="BN21384"/>
    </row>
    <row r="21385" spans="61:66" x14ac:dyDescent="0.25">
      <c r="BI21385"/>
      <c r="BJ21385"/>
      <c r="BK21385"/>
      <c r="BL21385"/>
      <c r="BM21385"/>
      <c r="BN21385"/>
    </row>
    <row r="21386" spans="61:66" x14ac:dyDescent="0.25">
      <c r="BI21386"/>
      <c r="BJ21386"/>
      <c r="BK21386"/>
      <c r="BL21386"/>
      <c r="BM21386"/>
      <c r="BN21386"/>
    </row>
    <row r="21387" spans="61:66" x14ac:dyDescent="0.25">
      <c r="BI21387"/>
      <c r="BJ21387"/>
      <c r="BK21387"/>
      <c r="BL21387"/>
      <c r="BM21387"/>
      <c r="BN21387"/>
    </row>
    <row r="21388" spans="61:66" x14ac:dyDescent="0.25">
      <c r="BI21388"/>
      <c r="BJ21388"/>
      <c r="BK21388"/>
      <c r="BL21388"/>
      <c r="BM21388"/>
      <c r="BN21388"/>
    </row>
    <row r="21389" spans="61:66" x14ac:dyDescent="0.25">
      <c r="BI21389"/>
      <c r="BJ21389"/>
      <c r="BK21389"/>
      <c r="BL21389"/>
      <c r="BM21389"/>
      <c r="BN21389"/>
    </row>
    <row r="21390" spans="61:66" x14ac:dyDescent="0.25">
      <c r="BI21390"/>
      <c r="BJ21390"/>
      <c r="BK21390"/>
      <c r="BL21390"/>
      <c r="BM21390"/>
      <c r="BN21390"/>
    </row>
    <row r="21391" spans="61:66" x14ac:dyDescent="0.25">
      <c r="BI21391"/>
      <c r="BJ21391"/>
      <c r="BK21391"/>
      <c r="BL21391"/>
      <c r="BM21391"/>
      <c r="BN21391"/>
    </row>
    <row r="21392" spans="61:66" x14ac:dyDescent="0.25">
      <c r="BI21392"/>
      <c r="BJ21392"/>
      <c r="BK21392"/>
      <c r="BL21392"/>
      <c r="BM21392"/>
      <c r="BN21392"/>
    </row>
    <row r="21393" spans="61:66" x14ac:dyDescent="0.25">
      <c r="BI21393"/>
      <c r="BJ21393"/>
      <c r="BK21393"/>
      <c r="BL21393"/>
      <c r="BM21393"/>
      <c r="BN21393"/>
    </row>
    <row r="21394" spans="61:66" x14ac:dyDescent="0.25">
      <c r="BI21394"/>
      <c r="BJ21394"/>
      <c r="BK21394"/>
      <c r="BL21394"/>
      <c r="BM21394"/>
      <c r="BN21394"/>
    </row>
    <row r="21395" spans="61:66" x14ac:dyDescent="0.25">
      <c r="BI21395"/>
      <c r="BJ21395"/>
      <c r="BK21395"/>
      <c r="BL21395"/>
      <c r="BM21395"/>
      <c r="BN21395"/>
    </row>
    <row r="21396" spans="61:66" x14ac:dyDescent="0.25">
      <c r="BI21396"/>
      <c r="BJ21396"/>
      <c r="BK21396"/>
      <c r="BL21396"/>
      <c r="BM21396"/>
      <c r="BN21396"/>
    </row>
    <row r="21397" spans="61:66" x14ac:dyDescent="0.25">
      <c r="BI21397"/>
      <c r="BJ21397"/>
      <c r="BK21397"/>
      <c r="BL21397"/>
      <c r="BM21397"/>
      <c r="BN21397"/>
    </row>
    <row r="21398" spans="61:66" x14ac:dyDescent="0.25">
      <c r="BI21398"/>
      <c r="BJ21398"/>
      <c r="BK21398"/>
      <c r="BL21398"/>
      <c r="BM21398"/>
      <c r="BN21398"/>
    </row>
    <row r="21399" spans="61:66" x14ac:dyDescent="0.25">
      <c r="BI21399"/>
      <c r="BJ21399"/>
      <c r="BK21399"/>
      <c r="BL21399"/>
      <c r="BM21399"/>
      <c r="BN21399"/>
    </row>
    <row r="21400" spans="61:66" x14ac:dyDescent="0.25">
      <c r="BI21400"/>
      <c r="BJ21400"/>
      <c r="BK21400"/>
      <c r="BL21400"/>
      <c r="BM21400"/>
      <c r="BN21400"/>
    </row>
    <row r="21401" spans="61:66" x14ac:dyDescent="0.25">
      <c r="BI21401"/>
      <c r="BJ21401"/>
      <c r="BK21401"/>
      <c r="BL21401"/>
      <c r="BM21401"/>
      <c r="BN21401"/>
    </row>
    <row r="21402" spans="61:66" x14ac:dyDescent="0.25">
      <c r="BI21402"/>
      <c r="BJ21402"/>
      <c r="BK21402"/>
      <c r="BL21402"/>
      <c r="BM21402"/>
      <c r="BN21402"/>
    </row>
    <row r="21403" spans="61:66" x14ac:dyDescent="0.25">
      <c r="BI21403"/>
      <c r="BJ21403"/>
      <c r="BK21403"/>
      <c r="BL21403"/>
      <c r="BM21403"/>
      <c r="BN21403"/>
    </row>
    <row r="21404" spans="61:66" x14ac:dyDescent="0.25">
      <c r="BI21404"/>
      <c r="BJ21404"/>
      <c r="BK21404"/>
      <c r="BL21404"/>
      <c r="BM21404"/>
      <c r="BN21404"/>
    </row>
    <row r="21405" spans="61:66" x14ac:dyDescent="0.25">
      <c r="BI21405"/>
      <c r="BJ21405"/>
      <c r="BK21405"/>
      <c r="BL21405"/>
      <c r="BM21405"/>
      <c r="BN21405"/>
    </row>
    <row r="21406" spans="61:66" x14ac:dyDescent="0.25">
      <c r="BI21406"/>
      <c r="BJ21406"/>
      <c r="BK21406"/>
      <c r="BL21406"/>
      <c r="BM21406"/>
      <c r="BN21406"/>
    </row>
    <row r="21407" spans="61:66" x14ac:dyDescent="0.25">
      <c r="BI21407"/>
      <c r="BJ21407"/>
      <c r="BK21407"/>
      <c r="BL21407"/>
      <c r="BM21407"/>
      <c r="BN21407"/>
    </row>
    <row r="21408" spans="61:66" x14ac:dyDescent="0.25">
      <c r="BI21408"/>
      <c r="BJ21408"/>
      <c r="BK21408"/>
      <c r="BL21408"/>
      <c r="BM21408"/>
      <c r="BN21408"/>
    </row>
    <row r="21409" spans="61:66" x14ac:dyDescent="0.25">
      <c r="BI21409"/>
      <c r="BJ21409"/>
      <c r="BK21409"/>
      <c r="BL21409"/>
      <c r="BM21409"/>
      <c r="BN21409"/>
    </row>
    <row r="21410" spans="61:66" x14ac:dyDescent="0.25">
      <c r="BI21410"/>
      <c r="BJ21410"/>
      <c r="BK21410"/>
      <c r="BL21410"/>
      <c r="BM21410"/>
      <c r="BN21410"/>
    </row>
    <row r="21411" spans="61:66" x14ac:dyDescent="0.25">
      <c r="BI21411"/>
      <c r="BJ21411"/>
      <c r="BK21411"/>
      <c r="BL21411"/>
      <c r="BM21411"/>
      <c r="BN21411"/>
    </row>
    <row r="21412" spans="61:66" x14ac:dyDescent="0.25">
      <c r="BI21412"/>
      <c r="BJ21412"/>
      <c r="BK21412"/>
      <c r="BL21412"/>
      <c r="BM21412"/>
      <c r="BN21412"/>
    </row>
    <row r="21413" spans="61:66" x14ac:dyDescent="0.25">
      <c r="BI21413"/>
      <c r="BJ21413"/>
      <c r="BK21413"/>
      <c r="BL21413"/>
      <c r="BM21413"/>
      <c r="BN21413"/>
    </row>
    <row r="21414" spans="61:66" x14ac:dyDescent="0.25">
      <c r="BI21414"/>
      <c r="BJ21414"/>
      <c r="BK21414"/>
      <c r="BL21414"/>
      <c r="BM21414"/>
      <c r="BN21414"/>
    </row>
    <row r="21415" spans="61:66" x14ac:dyDescent="0.25">
      <c r="BI21415"/>
      <c r="BJ21415"/>
      <c r="BK21415"/>
      <c r="BL21415"/>
      <c r="BM21415"/>
      <c r="BN21415"/>
    </row>
    <row r="21416" spans="61:66" x14ac:dyDescent="0.25">
      <c r="BI21416"/>
      <c r="BJ21416"/>
      <c r="BK21416"/>
      <c r="BL21416"/>
      <c r="BM21416"/>
      <c r="BN21416"/>
    </row>
    <row r="21417" spans="61:66" x14ac:dyDescent="0.25">
      <c r="BI21417"/>
      <c r="BJ21417"/>
      <c r="BK21417"/>
      <c r="BL21417"/>
      <c r="BM21417"/>
      <c r="BN21417"/>
    </row>
    <row r="21418" spans="61:66" x14ac:dyDescent="0.25">
      <c r="BI21418"/>
      <c r="BJ21418"/>
      <c r="BK21418"/>
      <c r="BL21418"/>
      <c r="BM21418"/>
      <c r="BN21418"/>
    </row>
    <row r="21419" spans="61:66" x14ac:dyDescent="0.25">
      <c r="BI21419"/>
      <c r="BJ21419"/>
      <c r="BK21419"/>
      <c r="BL21419"/>
      <c r="BM21419"/>
      <c r="BN21419"/>
    </row>
    <row r="21420" spans="61:66" x14ac:dyDescent="0.25">
      <c r="BI21420"/>
      <c r="BJ21420"/>
      <c r="BK21420"/>
      <c r="BL21420"/>
      <c r="BM21420"/>
      <c r="BN21420"/>
    </row>
    <row r="21421" spans="61:66" x14ac:dyDescent="0.25">
      <c r="BI21421"/>
      <c r="BJ21421"/>
      <c r="BK21421"/>
      <c r="BL21421"/>
      <c r="BM21421"/>
      <c r="BN21421"/>
    </row>
    <row r="21422" spans="61:66" x14ac:dyDescent="0.25">
      <c r="BI21422"/>
      <c r="BJ21422"/>
      <c r="BK21422"/>
      <c r="BL21422"/>
      <c r="BM21422"/>
      <c r="BN21422"/>
    </row>
    <row r="21423" spans="61:66" x14ac:dyDescent="0.25">
      <c r="BI21423"/>
      <c r="BJ21423"/>
      <c r="BK21423"/>
      <c r="BL21423"/>
      <c r="BM21423"/>
      <c r="BN21423"/>
    </row>
    <row r="21424" spans="61:66" x14ac:dyDescent="0.25">
      <c r="BI21424"/>
      <c r="BJ21424"/>
      <c r="BK21424"/>
      <c r="BL21424"/>
      <c r="BM21424"/>
      <c r="BN21424"/>
    </row>
    <row r="21425" spans="61:66" x14ac:dyDescent="0.25">
      <c r="BI21425"/>
      <c r="BJ21425"/>
      <c r="BK21425"/>
      <c r="BL21425"/>
      <c r="BM21425"/>
      <c r="BN21425"/>
    </row>
    <row r="21426" spans="61:66" x14ac:dyDescent="0.25">
      <c r="BI21426"/>
      <c r="BJ21426"/>
      <c r="BK21426"/>
      <c r="BL21426"/>
      <c r="BM21426"/>
      <c r="BN21426"/>
    </row>
    <row r="21427" spans="61:66" x14ac:dyDescent="0.25">
      <c r="BI21427"/>
      <c r="BJ21427"/>
      <c r="BK21427"/>
      <c r="BL21427"/>
      <c r="BM21427"/>
      <c r="BN21427"/>
    </row>
    <row r="21428" spans="61:66" x14ac:dyDescent="0.25">
      <c r="BI21428"/>
      <c r="BJ21428"/>
      <c r="BK21428"/>
      <c r="BL21428"/>
      <c r="BM21428"/>
      <c r="BN21428"/>
    </row>
    <row r="21429" spans="61:66" x14ac:dyDescent="0.25">
      <c r="BI21429"/>
      <c r="BJ21429"/>
      <c r="BK21429"/>
      <c r="BL21429"/>
      <c r="BM21429"/>
      <c r="BN21429"/>
    </row>
    <row r="21430" spans="61:66" x14ac:dyDescent="0.25">
      <c r="BI21430"/>
      <c r="BJ21430"/>
      <c r="BK21430"/>
      <c r="BL21430"/>
      <c r="BM21430"/>
      <c r="BN21430"/>
    </row>
    <row r="21431" spans="61:66" x14ac:dyDescent="0.25">
      <c r="BI21431"/>
      <c r="BJ21431"/>
      <c r="BK21431"/>
      <c r="BL21431"/>
      <c r="BM21431"/>
      <c r="BN21431"/>
    </row>
    <row r="21432" spans="61:66" x14ac:dyDescent="0.25">
      <c r="BI21432"/>
      <c r="BJ21432"/>
      <c r="BK21432"/>
      <c r="BL21432"/>
      <c r="BM21432"/>
      <c r="BN21432"/>
    </row>
    <row r="21433" spans="61:66" x14ac:dyDescent="0.25">
      <c r="BI21433"/>
      <c r="BJ21433"/>
      <c r="BK21433"/>
      <c r="BL21433"/>
      <c r="BM21433"/>
      <c r="BN21433"/>
    </row>
    <row r="21434" spans="61:66" x14ac:dyDescent="0.25">
      <c r="BI21434"/>
      <c r="BJ21434"/>
      <c r="BK21434"/>
      <c r="BL21434"/>
      <c r="BM21434"/>
      <c r="BN21434"/>
    </row>
    <row r="21435" spans="61:66" x14ac:dyDescent="0.25">
      <c r="BI21435"/>
      <c r="BJ21435"/>
      <c r="BK21435"/>
      <c r="BL21435"/>
      <c r="BM21435"/>
      <c r="BN21435"/>
    </row>
    <row r="21436" spans="61:66" x14ac:dyDescent="0.25">
      <c r="BI21436"/>
      <c r="BJ21436"/>
      <c r="BK21436"/>
      <c r="BL21436"/>
      <c r="BM21436"/>
      <c r="BN21436"/>
    </row>
    <row r="21437" spans="61:66" x14ac:dyDescent="0.25">
      <c r="BI21437"/>
      <c r="BJ21437"/>
      <c r="BK21437"/>
      <c r="BL21437"/>
      <c r="BM21437"/>
      <c r="BN21437"/>
    </row>
    <row r="21438" spans="61:66" x14ac:dyDescent="0.25">
      <c r="BI21438"/>
      <c r="BJ21438"/>
      <c r="BK21438"/>
      <c r="BL21438"/>
      <c r="BM21438"/>
      <c r="BN21438"/>
    </row>
    <row r="21439" spans="61:66" x14ac:dyDescent="0.25">
      <c r="BI21439"/>
      <c r="BJ21439"/>
      <c r="BK21439"/>
      <c r="BL21439"/>
      <c r="BM21439"/>
      <c r="BN21439"/>
    </row>
    <row r="21440" spans="61:66" x14ac:dyDescent="0.25">
      <c r="BI21440"/>
      <c r="BJ21440"/>
      <c r="BK21440"/>
      <c r="BL21440"/>
      <c r="BM21440"/>
      <c r="BN21440"/>
    </row>
    <row r="21441" spans="61:66" x14ac:dyDescent="0.25">
      <c r="BI21441"/>
      <c r="BJ21441"/>
      <c r="BK21441"/>
      <c r="BL21441"/>
      <c r="BM21441"/>
      <c r="BN21441"/>
    </row>
    <row r="21442" spans="61:66" x14ac:dyDescent="0.25">
      <c r="BI21442"/>
      <c r="BJ21442"/>
      <c r="BK21442"/>
      <c r="BL21442"/>
      <c r="BM21442"/>
      <c r="BN21442"/>
    </row>
    <row r="21443" spans="61:66" x14ac:dyDescent="0.25">
      <c r="BI21443"/>
      <c r="BJ21443"/>
      <c r="BK21443"/>
      <c r="BL21443"/>
      <c r="BM21443"/>
      <c r="BN21443"/>
    </row>
    <row r="21444" spans="61:66" x14ac:dyDescent="0.25">
      <c r="BI21444"/>
      <c r="BJ21444"/>
      <c r="BK21444"/>
      <c r="BL21444"/>
      <c r="BM21444"/>
      <c r="BN21444"/>
    </row>
    <row r="21445" spans="61:66" x14ac:dyDescent="0.25">
      <c r="BI21445"/>
      <c r="BJ21445"/>
      <c r="BK21445"/>
      <c r="BL21445"/>
      <c r="BM21445"/>
      <c r="BN21445"/>
    </row>
    <row r="21446" spans="61:66" x14ac:dyDescent="0.25">
      <c r="BI21446"/>
      <c r="BJ21446"/>
      <c r="BK21446"/>
      <c r="BL21446"/>
      <c r="BM21446"/>
      <c r="BN21446"/>
    </row>
    <row r="21447" spans="61:66" x14ac:dyDescent="0.25">
      <c r="BI21447"/>
      <c r="BJ21447"/>
      <c r="BK21447"/>
      <c r="BL21447"/>
      <c r="BM21447"/>
      <c r="BN21447"/>
    </row>
    <row r="21448" spans="61:66" x14ac:dyDescent="0.25">
      <c r="BI21448"/>
      <c r="BJ21448"/>
      <c r="BK21448"/>
      <c r="BL21448"/>
      <c r="BM21448"/>
      <c r="BN21448"/>
    </row>
    <row r="21449" spans="61:66" x14ac:dyDescent="0.25">
      <c r="BI21449"/>
      <c r="BJ21449"/>
      <c r="BK21449"/>
      <c r="BL21449"/>
      <c r="BM21449"/>
      <c r="BN21449"/>
    </row>
    <row r="21450" spans="61:66" x14ac:dyDescent="0.25">
      <c r="BI21450"/>
      <c r="BJ21450"/>
      <c r="BK21450"/>
      <c r="BL21450"/>
      <c r="BM21450"/>
      <c r="BN21450"/>
    </row>
    <row r="21451" spans="61:66" x14ac:dyDescent="0.25">
      <c r="BI21451"/>
      <c r="BJ21451"/>
      <c r="BK21451"/>
      <c r="BL21451"/>
      <c r="BM21451"/>
      <c r="BN21451"/>
    </row>
    <row r="21452" spans="61:66" x14ac:dyDescent="0.25">
      <c r="BI21452"/>
      <c r="BJ21452"/>
      <c r="BK21452"/>
      <c r="BL21452"/>
      <c r="BM21452"/>
      <c r="BN21452"/>
    </row>
    <row r="21453" spans="61:66" x14ac:dyDescent="0.25">
      <c r="BI21453"/>
      <c r="BJ21453"/>
      <c r="BK21453"/>
      <c r="BL21453"/>
      <c r="BM21453"/>
      <c r="BN21453"/>
    </row>
    <row r="21454" spans="61:66" x14ac:dyDescent="0.25">
      <c r="BI21454"/>
      <c r="BJ21454"/>
      <c r="BK21454"/>
      <c r="BL21454"/>
      <c r="BM21454"/>
      <c r="BN21454"/>
    </row>
    <row r="21455" spans="61:66" x14ac:dyDescent="0.25">
      <c r="BI21455"/>
      <c r="BJ21455"/>
      <c r="BK21455"/>
      <c r="BL21455"/>
      <c r="BM21455"/>
      <c r="BN21455"/>
    </row>
    <row r="21456" spans="61:66" x14ac:dyDescent="0.25">
      <c r="BI21456"/>
      <c r="BJ21456"/>
      <c r="BK21456"/>
      <c r="BL21456"/>
      <c r="BM21456"/>
      <c r="BN21456"/>
    </row>
    <row r="21457" spans="61:66" x14ac:dyDescent="0.25">
      <c r="BI21457"/>
      <c r="BJ21457"/>
      <c r="BK21457"/>
      <c r="BL21457"/>
      <c r="BM21457"/>
      <c r="BN21457"/>
    </row>
    <row r="21458" spans="61:66" x14ac:dyDescent="0.25">
      <c r="BI21458"/>
      <c r="BJ21458"/>
      <c r="BK21458"/>
      <c r="BL21458"/>
      <c r="BM21458"/>
      <c r="BN21458"/>
    </row>
    <row r="21459" spans="61:66" x14ac:dyDescent="0.25">
      <c r="BI21459"/>
      <c r="BJ21459"/>
      <c r="BK21459"/>
      <c r="BL21459"/>
      <c r="BM21459"/>
      <c r="BN21459"/>
    </row>
    <row r="21460" spans="61:66" x14ac:dyDescent="0.25">
      <c r="BI21460"/>
      <c r="BJ21460"/>
      <c r="BK21460"/>
      <c r="BL21460"/>
      <c r="BM21460"/>
      <c r="BN21460"/>
    </row>
    <row r="21461" spans="61:66" x14ac:dyDescent="0.25">
      <c r="BI21461"/>
      <c r="BJ21461"/>
      <c r="BK21461"/>
      <c r="BL21461"/>
      <c r="BM21461"/>
      <c r="BN21461"/>
    </row>
    <row r="21462" spans="61:66" x14ac:dyDescent="0.25">
      <c r="BI21462"/>
      <c r="BJ21462"/>
      <c r="BK21462"/>
      <c r="BL21462"/>
      <c r="BM21462"/>
      <c r="BN21462"/>
    </row>
    <row r="21463" spans="61:66" x14ac:dyDescent="0.25">
      <c r="BI21463"/>
      <c r="BJ21463"/>
      <c r="BK21463"/>
      <c r="BL21463"/>
      <c r="BM21463"/>
      <c r="BN21463"/>
    </row>
    <row r="21464" spans="61:66" x14ac:dyDescent="0.25">
      <c r="BI21464"/>
      <c r="BJ21464"/>
      <c r="BK21464"/>
      <c r="BL21464"/>
      <c r="BM21464"/>
      <c r="BN21464"/>
    </row>
    <row r="21465" spans="61:66" x14ac:dyDescent="0.25">
      <c r="BI21465"/>
      <c r="BJ21465"/>
      <c r="BK21465"/>
      <c r="BL21465"/>
      <c r="BM21465"/>
      <c r="BN21465"/>
    </row>
    <row r="21466" spans="61:66" x14ac:dyDescent="0.25">
      <c r="BI21466"/>
      <c r="BJ21466"/>
      <c r="BK21466"/>
      <c r="BL21466"/>
      <c r="BM21466"/>
      <c r="BN21466"/>
    </row>
    <row r="21467" spans="61:66" x14ac:dyDescent="0.25">
      <c r="BI21467"/>
      <c r="BJ21467"/>
      <c r="BK21467"/>
      <c r="BL21467"/>
      <c r="BM21467"/>
      <c r="BN21467"/>
    </row>
    <row r="21468" spans="61:66" x14ac:dyDescent="0.25">
      <c r="BI21468"/>
      <c r="BJ21468"/>
      <c r="BK21468"/>
      <c r="BL21468"/>
      <c r="BM21468"/>
      <c r="BN21468"/>
    </row>
    <row r="21469" spans="61:66" x14ac:dyDescent="0.25">
      <c r="BI21469"/>
      <c r="BJ21469"/>
      <c r="BK21469"/>
      <c r="BL21469"/>
      <c r="BM21469"/>
      <c r="BN21469"/>
    </row>
    <row r="21470" spans="61:66" x14ac:dyDescent="0.25">
      <c r="BI21470"/>
      <c r="BJ21470"/>
      <c r="BK21470"/>
      <c r="BL21470"/>
      <c r="BM21470"/>
      <c r="BN21470"/>
    </row>
    <row r="21471" spans="61:66" x14ac:dyDescent="0.25">
      <c r="BI21471"/>
      <c r="BJ21471"/>
      <c r="BK21471"/>
      <c r="BL21471"/>
      <c r="BM21471"/>
      <c r="BN21471"/>
    </row>
    <row r="21472" spans="61:66" x14ac:dyDescent="0.25">
      <c r="BI21472"/>
      <c r="BJ21472"/>
      <c r="BK21472"/>
      <c r="BL21472"/>
      <c r="BM21472"/>
      <c r="BN21472"/>
    </row>
    <row r="21473" spans="61:66" x14ac:dyDescent="0.25">
      <c r="BI21473"/>
      <c r="BJ21473"/>
      <c r="BK21473"/>
      <c r="BL21473"/>
      <c r="BM21473"/>
      <c r="BN21473"/>
    </row>
    <row r="21474" spans="61:66" x14ac:dyDescent="0.25">
      <c r="BI21474"/>
      <c r="BJ21474"/>
      <c r="BK21474"/>
      <c r="BL21474"/>
      <c r="BM21474"/>
      <c r="BN21474"/>
    </row>
    <row r="21475" spans="61:66" x14ac:dyDescent="0.25">
      <c r="BI21475"/>
      <c r="BJ21475"/>
      <c r="BK21475"/>
      <c r="BL21475"/>
      <c r="BM21475"/>
      <c r="BN21475"/>
    </row>
    <row r="21476" spans="61:66" x14ac:dyDescent="0.25">
      <c r="BI21476"/>
      <c r="BJ21476"/>
      <c r="BK21476"/>
      <c r="BL21476"/>
      <c r="BM21476"/>
      <c r="BN21476"/>
    </row>
    <row r="21477" spans="61:66" x14ac:dyDescent="0.25">
      <c r="BI21477"/>
      <c r="BJ21477"/>
      <c r="BK21477"/>
      <c r="BL21477"/>
      <c r="BM21477"/>
      <c r="BN21477"/>
    </row>
    <row r="21478" spans="61:66" x14ac:dyDescent="0.25">
      <c r="BI21478"/>
      <c r="BJ21478"/>
      <c r="BK21478"/>
      <c r="BL21478"/>
      <c r="BM21478"/>
      <c r="BN21478"/>
    </row>
    <row r="21479" spans="61:66" x14ac:dyDescent="0.25">
      <c r="BI21479"/>
      <c r="BJ21479"/>
      <c r="BK21479"/>
      <c r="BL21479"/>
      <c r="BM21479"/>
      <c r="BN21479"/>
    </row>
    <row r="21480" spans="61:66" x14ac:dyDescent="0.25">
      <c r="BI21480"/>
      <c r="BJ21480"/>
      <c r="BK21480"/>
      <c r="BL21480"/>
      <c r="BM21480"/>
      <c r="BN21480"/>
    </row>
    <row r="21481" spans="61:66" x14ac:dyDescent="0.25">
      <c r="BI21481"/>
      <c r="BJ21481"/>
      <c r="BK21481"/>
      <c r="BL21481"/>
      <c r="BM21481"/>
      <c r="BN21481"/>
    </row>
    <row r="21482" spans="61:66" x14ac:dyDescent="0.25">
      <c r="BI21482"/>
      <c r="BJ21482"/>
      <c r="BK21482"/>
      <c r="BL21482"/>
      <c r="BM21482"/>
      <c r="BN21482"/>
    </row>
    <row r="21483" spans="61:66" x14ac:dyDescent="0.25">
      <c r="BI21483"/>
      <c r="BJ21483"/>
      <c r="BK21483"/>
      <c r="BL21483"/>
      <c r="BM21483"/>
      <c r="BN21483"/>
    </row>
    <row r="21484" spans="61:66" x14ac:dyDescent="0.25">
      <c r="BI21484"/>
      <c r="BJ21484"/>
      <c r="BK21484"/>
      <c r="BL21484"/>
      <c r="BM21484"/>
      <c r="BN21484"/>
    </row>
    <row r="21485" spans="61:66" x14ac:dyDescent="0.25">
      <c r="BI21485"/>
      <c r="BJ21485"/>
      <c r="BK21485"/>
      <c r="BL21485"/>
      <c r="BM21485"/>
      <c r="BN21485"/>
    </row>
    <row r="21486" spans="61:66" x14ac:dyDescent="0.25">
      <c r="BI21486"/>
      <c r="BJ21486"/>
      <c r="BK21486"/>
      <c r="BL21486"/>
      <c r="BM21486"/>
      <c r="BN21486"/>
    </row>
    <row r="21487" spans="61:66" x14ac:dyDescent="0.25">
      <c r="BI21487"/>
      <c r="BJ21487"/>
      <c r="BK21487"/>
      <c r="BL21487"/>
      <c r="BM21487"/>
      <c r="BN21487"/>
    </row>
    <row r="21488" spans="61:66" x14ac:dyDescent="0.25">
      <c r="BI21488"/>
      <c r="BJ21488"/>
      <c r="BK21488"/>
      <c r="BL21488"/>
      <c r="BM21488"/>
      <c r="BN21488"/>
    </row>
    <row r="21489" spans="61:66" x14ac:dyDescent="0.25">
      <c r="BI21489"/>
      <c r="BJ21489"/>
      <c r="BK21489"/>
      <c r="BL21489"/>
      <c r="BM21489"/>
      <c r="BN21489"/>
    </row>
    <row r="21490" spans="61:66" x14ac:dyDescent="0.25">
      <c r="BI21490"/>
      <c r="BJ21490"/>
      <c r="BK21490"/>
      <c r="BL21490"/>
      <c r="BM21490"/>
      <c r="BN21490"/>
    </row>
    <row r="21491" spans="61:66" x14ac:dyDescent="0.25">
      <c r="BI21491"/>
      <c r="BJ21491"/>
      <c r="BK21491"/>
      <c r="BL21491"/>
      <c r="BM21491"/>
      <c r="BN21491"/>
    </row>
    <row r="21492" spans="61:66" x14ac:dyDescent="0.25">
      <c r="BI21492"/>
      <c r="BJ21492"/>
      <c r="BK21492"/>
      <c r="BL21492"/>
      <c r="BM21492"/>
      <c r="BN21492"/>
    </row>
    <row r="21493" spans="61:66" x14ac:dyDescent="0.25">
      <c r="BI21493"/>
      <c r="BJ21493"/>
      <c r="BK21493"/>
      <c r="BL21493"/>
      <c r="BM21493"/>
      <c r="BN21493"/>
    </row>
    <row r="21494" spans="61:66" x14ac:dyDescent="0.25">
      <c r="BI21494"/>
      <c r="BJ21494"/>
      <c r="BK21494"/>
      <c r="BL21494"/>
      <c r="BM21494"/>
      <c r="BN21494"/>
    </row>
    <row r="21495" spans="61:66" x14ac:dyDescent="0.25">
      <c r="BI21495"/>
      <c r="BJ21495"/>
      <c r="BK21495"/>
      <c r="BL21495"/>
      <c r="BM21495"/>
      <c r="BN21495"/>
    </row>
    <row r="21496" spans="61:66" x14ac:dyDescent="0.25">
      <c r="BI21496"/>
      <c r="BJ21496"/>
      <c r="BK21496"/>
      <c r="BL21496"/>
      <c r="BM21496"/>
      <c r="BN21496"/>
    </row>
    <row r="21497" spans="61:66" x14ac:dyDescent="0.25">
      <c r="BI21497"/>
      <c r="BJ21497"/>
      <c r="BK21497"/>
      <c r="BL21497"/>
      <c r="BM21497"/>
      <c r="BN21497"/>
    </row>
    <row r="21498" spans="61:66" x14ac:dyDescent="0.25">
      <c r="BI21498"/>
      <c r="BJ21498"/>
      <c r="BK21498"/>
      <c r="BL21498"/>
      <c r="BM21498"/>
      <c r="BN21498"/>
    </row>
    <row r="21499" spans="61:66" x14ac:dyDescent="0.25">
      <c r="BI21499"/>
      <c r="BJ21499"/>
      <c r="BK21499"/>
      <c r="BL21499"/>
      <c r="BM21499"/>
      <c r="BN21499"/>
    </row>
    <row r="21500" spans="61:66" x14ac:dyDescent="0.25">
      <c r="BI21500"/>
      <c r="BJ21500"/>
      <c r="BK21500"/>
      <c r="BL21500"/>
      <c r="BM21500"/>
      <c r="BN21500"/>
    </row>
    <row r="21501" spans="61:66" x14ac:dyDescent="0.25">
      <c r="BI21501"/>
      <c r="BJ21501"/>
      <c r="BK21501"/>
      <c r="BL21501"/>
      <c r="BM21501"/>
      <c r="BN21501"/>
    </row>
    <row r="21502" spans="61:66" x14ac:dyDescent="0.25">
      <c r="BI21502"/>
      <c r="BJ21502"/>
      <c r="BK21502"/>
      <c r="BL21502"/>
      <c r="BM21502"/>
      <c r="BN21502"/>
    </row>
    <row r="21503" spans="61:66" x14ac:dyDescent="0.25">
      <c r="BI21503"/>
      <c r="BJ21503"/>
      <c r="BK21503"/>
      <c r="BL21503"/>
      <c r="BM21503"/>
      <c r="BN21503"/>
    </row>
    <row r="21504" spans="61:66" x14ac:dyDescent="0.25">
      <c r="BI21504"/>
      <c r="BJ21504"/>
      <c r="BK21504"/>
      <c r="BL21504"/>
      <c r="BM21504"/>
      <c r="BN21504"/>
    </row>
    <row r="21505" spans="61:66" x14ac:dyDescent="0.25">
      <c r="BI21505"/>
      <c r="BJ21505"/>
      <c r="BK21505"/>
      <c r="BL21505"/>
      <c r="BM21505"/>
      <c r="BN21505"/>
    </row>
    <row r="21506" spans="61:66" x14ac:dyDescent="0.25">
      <c r="BI21506"/>
      <c r="BJ21506"/>
      <c r="BK21506"/>
      <c r="BL21506"/>
      <c r="BM21506"/>
      <c r="BN21506"/>
    </row>
    <row r="21507" spans="61:66" x14ac:dyDescent="0.25">
      <c r="BI21507"/>
      <c r="BJ21507"/>
      <c r="BK21507"/>
      <c r="BL21507"/>
      <c r="BM21507"/>
      <c r="BN21507"/>
    </row>
    <row r="21508" spans="61:66" x14ac:dyDescent="0.25">
      <c r="BI21508"/>
      <c r="BJ21508"/>
      <c r="BK21508"/>
      <c r="BL21508"/>
      <c r="BM21508"/>
      <c r="BN21508"/>
    </row>
    <row r="21509" spans="61:66" x14ac:dyDescent="0.25">
      <c r="BI21509"/>
      <c r="BJ21509"/>
      <c r="BK21509"/>
      <c r="BL21509"/>
      <c r="BM21509"/>
      <c r="BN21509"/>
    </row>
    <row r="21510" spans="61:66" x14ac:dyDescent="0.25">
      <c r="BI21510"/>
      <c r="BJ21510"/>
      <c r="BK21510"/>
      <c r="BL21510"/>
      <c r="BM21510"/>
      <c r="BN21510"/>
    </row>
    <row r="21511" spans="61:66" x14ac:dyDescent="0.25">
      <c r="BI21511"/>
      <c r="BJ21511"/>
      <c r="BK21511"/>
      <c r="BL21511"/>
      <c r="BM21511"/>
      <c r="BN21511"/>
    </row>
    <row r="21512" spans="61:66" x14ac:dyDescent="0.25">
      <c r="BI21512"/>
      <c r="BJ21512"/>
      <c r="BK21512"/>
      <c r="BL21512"/>
      <c r="BM21512"/>
      <c r="BN21512"/>
    </row>
    <row r="21513" spans="61:66" x14ac:dyDescent="0.25">
      <c r="BI21513"/>
      <c r="BJ21513"/>
      <c r="BK21513"/>
      <c r="BL21513"/>
      <c r="BM21513"/>
      <c r="BN21513"/>
    </row>
    <row r="21514" spans="61:66" x14ac:dyDescent="0.25">
      <c r="BI21514"/>
      <c r="BJ21514"/>
      <c r="BK21514"/>
      <c r="BL21514"/>
      <c r="BM21514"/>
      <c r="BN21514"/>
    </row>
    <row r="21515" spans="61:66" x14ac:dyDescent="0.25">
      <c r="BI21515"/>
      <c r="BJ21515"/>
      <c r="BK21515"/>
      <c r="BL21515"/>
      <c r="BM21515"/>
      <c r="BN21515"/>
    </row>
    <row r="21516" spans="61:66" x14ac:dyDescent="0.25">
      <c r="BI21516"/>
      <c r="BJ21516"/>
      <c r="BK21516"/>
      <c r="BL21516"/>
      <c r="BM21516"/>
      <c r="BN21516"/>
    </row>
    <row r="21517" spans="61:66" x14ac:dyDescent="0.25">
      <c r="BI21517"/>
      <c r="BJ21517"/>
      <c r="BK21517"/>
      <c r="BL21517"/>
      <c r="BM21517"/>
      <c r="BN21517"/>
    </row>
    <row r="21518" spans="61:66" x14ac:dyDescent="0.25">
      <c r="BI21518"/>
      <c r="BJ21518"/>
      <c r="BK21518"/>
      <c r="BL21518"/>
      <c r="BM21518"/>
      <c r="BN21518"/>
    </row>
    <row r="21519" spans="61:66" x14ac:dyDescent="0.25">
      <c r="BI21519"/>
      <c r="BJ21519"/>
      <c r="BK21519"/>
      <c r="BL21519"/>
      <c r="BM21519"/>
      <c r="BN21519"/>
    </row>
    <row r="21520" spans="61:66" x14ac:dyDescent="0.25">
      <c r="BI21520"/>
      <c r="BJ21520"/>
      <c r="BK21520"/>
      <c r="BL21520"/>
      <c r="BM21520"/>
      <c r="BN21520"/>
    </row>
    <row r="21521" spans="61:66" x14ac:dyDescent="0.25">
      <c r="BI21521"/>
      <c r="BJ21521"/>
      <c r="BK21521"/>
      <c r="BL21521"/>
      <c r="BM21521"/>
      <c r="BN21521"/>
    </row>
    <row r="21522" spans="61:66" x14ac:dyDescent="0.25">
      <c r="BI21522"/>
      <c r="BJ21522"/>
      <c r="BK21522"/>
      <c r="BL21522"/>
      <c r="BM21522"/>
      <c r="BN21522"/>
    </row>
    <row r="21523" spans="61:66" x14ac:dyDescent="0.25">
      <c r="BI21523"/>
      <c r="BJ21523"/>
      <c r="BK21523"/>
      <c r="BL21523"/>
      <c r="BM21523"/>
      <c r="BN21523"/>
    </row>
    <row r="21524" spans="61:66" x14ac:dyDescent="0.25">
      <c r="BI21524"/>
      <c r="BJ21524"/>
      <c r="BK21524"/>
      <c r="BL21524"/>
      <c r="BM21524"/>
      <c r="BN21524"/>
    </row>
    <row r="21525" spans="61:66" x14ac:dyDescent="0.25">
      <c r="BI21525"/>
      <c r="BJ21525"/>
      <c r="BK21525"/>
      <c r="BL21525"/>
      <c r="BM21525"/>
      <c r="BN21525"/>
    </row>
    <row r="21526" spans="61:66" x14ac:dyDescent="0.25">
      <c r="BI21526"/>
      <c r="BJ21526"/>
      <c r="BK21526"/>
      <c r="BL21526"/>
      <c r="BM21526"/>
      <c r="BN21526"/>
    </row>
    <row r="21527" spans="61:66" x14ac:dyDescent="0.25">
      <c r="BI21527"/>
      <c r="BJ21527"/>
      <c r="BK21527"/>
      <c r="BL21527"/>
      <c r="BM21527"/>
      <c r="BN21527"/>
    </row>
    <row r="21528" spans="61:66" x14ac:dyDescent="0.25">
      <c r="BI21528"/>
      <c r="BJ21528"/>
      <c r="BK21528"/>
      <c r="BL21528"/>
      <c r="BM21528"/>
      <c r="BN21528"/>
    </row>
    <row r="21529" spans="61:66" x14ac:dyDescent="0.25">
      <c r="BI21529"/>
      <c r="BJ21529"/>
      <c r="BK21529"/>
      <c r="BL21529"/>
      <c r="BM21529"/>
      <c r="BN21529"/>
    </row>
    <row r="21530" spans="61:66" x14ac:dyDescent="0.25">
      <c r="BI21530"/>
      <c r="BJ21530"/>
      <c r="BK21530"/>
      <c r="BL21530"/>
      <c r="BM21530"/>
      <c r="BN21530"/>
    </row>
    <row r="21531" spans="61:66" x14ac:dyDescent="0.25">
      <c r="BI21531"/>
      <c r="BJ21531"/>
      <c r="BK21531"/>
      <c r="BL21531"/>
      <c r="BM21531"/>
      <c r="BN21531"/>
    </row>
    <row r="21532" spans="61:66" x14ac:dyDescent="0.25">
      <c r="BI21532"/>
      <c r="BJ21532"/>
      <c r="BK21532"/>
      <c r="BL21532"/>
      <c r="BM21532"/>
      <c r="BN21532"/>
    </row>
    <row r="21533" spans="61:66" x14ac:dyDescent="0.25">
      <c r="BI21533"/>
      <c r="BJ21533"/>
      <c r="BK21533"/>
      <c r="BL21533"/>
      <c r="BM21533"/>
      <c r="BN21533"/>
    </row>
    <row r="21534" spans="61:66" x14ac:dyDescent="0.25">
      <c r="BI21534"/>
      <c r="BJ21534"/>
      <c r="BK21534"/>
      <c r="BL21534"/>
      <c r="BM21534"/>
      <c r="BN21534"/>
    </row>
    <row r="21535" spans="61:66" x14ac:dyDescent="0.25">
      <c r="BI21535"/>
      <c r="BJ21535"/>
      <c r="BK21535"/>
      <c r="BL21535"/>
      <c r="BM21535"/>
      <c r="BN21535"/>
    </row>
    <row r="21536" spans="61:66" x14ac:dyDescent="0.25">
      <c r="BI21536"/>
      <c r="BJ21536"/>
      <c r="BK21536"/>
      <c r="BL21536"/>
      <c r="BM21536"/>
      <c r="BN21536"/>
    </row>
    <row r="21537" spans="61:66" x14ac:dyDescent="0.25">
      <c r="BI21537"/>
      <c r="BJ21537"/>
      <c r="BK21537"/>
      <c r="BL21537"/>
      <c r="BM21537"/>
      <c r="BN21537"/>
    </row>
    <row r="21538" spans="61:66" x14ac:dyDescent="0.25">
      <c r="BI21538"/>
      <c r="BJ21538"/>
      <c r="BK21538"/>
      <c r="BL21538"/>
      <c r="BM21538"/>
      <c r="BN21538"/>
    </row>
    <row r="21539" spans="61:66" x14ac:dyDescent="0.25">
      <c r="BI21539"/>
      <c r="BJ21539"/>
      <c r="BK21539"/>
      <c r="BL21539"/>
      <c r="BM21539"/>
      <c r="BN21539"/>
    </row>
    <row r="21540" spans="61:66" x14ac:dyDescent="0.25">
      <c r="BI21540"/>
      <c r="BJ21540"/>
      <c r="BK21540"/>
      <c r="BL21540"/>
      <c r="BM21540"/>
      <c r="BN21540"/>
    </row>
    <row r="21541" spans="61:66" x14ac:dyDescent="0.25">
      <c r="BI21541"/>
      <c r="BJ21541"/>
      <c r="BK21541"/>
      <c r="BL21541"/>
      <c r="BM21541"/>
      <c r="BN21541"/>
    </row>
    <row r="21542" spans="61:66" x14ac:dyDescent="0.25">
      <c r="BI21542"/>
      <c r="BJ21542"/>
      <c r="BK21542"/>
      <c r="BL21542"/>
      <c r="BM21542"/>
      <c r="BN21542"/>
    </row>
    <row r="21543" spans="61:66" x14ac:dyDescent="0.25">
      <c r="BI21543"/>
      <c r="BJ21543"/>
      <c r="BK21543"/>
      <c r="BL21543"/>
      <c r="BM21543"/>
      <c r="BN21543"/>
    </row>
    <row r="21544" spans="61:66" x14ac:dyDescent="0.25">
      <c r="BI21544"/>
      <c r="BJ21544"/>
      <c r="BK21544"/>
      <c r="BL21544"/>
      <c r="BM21544"/>
      <c r="BN21544"/>
    </row>
    <row r="21545" spans="61:66" x14ac:dyDescent="0.25">
      <c r="BI21545"/>
      <c r="BJ21545"/>
      <c r="BK21545"/>
      <c r="BL21545"/>
      <c r="BM21545"/>
      <c r="BN21545"/>
    </row>
    <row r="21546" spans="61:66" x14ac:dyDescent="0.25">
      <c r="BI21546"/>
      <c r="BJ21546"/>
      <c r="BK21546"/>
      <c r="BL21546"/>
      <c r="BM21546"/>
      <c r="BN21546"/>
    </row>
    <row r="21547" spans="61:66" x14ac:dyDescent="0.25">
      <c r="BI21547"/>
      <c r="BJ21547"/>
      <c r="BK21547"/>
      <c r="BL21547"/>
      <c r="BM21547"/>
      <c r="BN21547"/>
    </row>
    <row r="21548" spans="61:66" x14ac:dyDescent="0.25">
      <c r="BI21548"/>
      <c r="BJ21548"/>
      <c r="BK21548"/>
      <c r="BL21548"/>
      <c r="BM21548"/>
      <c r="BN21548"/>
    </row>
    <row r="21549" spans="61:66" x14ac:dyDescent="0.25">
      <c r="BI21549"/>
      <c r="BJ21549"/>
      <c r="BK21549"/>
      <c r="BL21549"/>
      <c r="BM21549"/>
      <c r="BN21549"/>
    </row>
    <row r="21550" spans="61:66" x14ac:dyDescent="0.25">
      <c r="BI21550"/>
      <c r="BJ21550"/>
      <c r="BK21550"/>
      <c r="BL21550"/>
      <c r="BM21550"/>
      <c r="BN21550"/>
    </row>
    <row r="21551" spans="61:66" x14ac:dyDescent="0.25">
      <c r="BI21551"/>
      <c r="BJ21551"/>
      <c r="BK21551"/>
      <c r="BL21551"/>
      <c r="BM21551"/>
      <c r="BN21551"/>
    </row>
    <row r="21552" spans="61:66" x14ac:dyDescent="0.25">
      <c r="BI21552"/>
      <c r="BJ21552"/>
      <c r="BK21552"/>
      <c r="BL21552"/>
      <c r="BM21552"/>
      <c r="BN21552"/>
    </row>
    <row r="21553" spans="61:66" x14ac:dyDescent="0.25">
      <c r="BI21553"/>
      <c r="BJ21553"/>
      <c r="BK21553"/>
      <c r="BL21553"/>
      <c r="BM21553"/>
      <c r="BN21553"/>
    </row>
    <row r="21554" spans="61:66" x14ac:dyDescent="0.25">
      <c r="BI21554"/>
      <c r="BJ21554"/>
      <c r="BK21554"/>
      <c r="BL21554"/>
      <c r="BM21554"/>
      <c r="BN21554"/>
    </row>
    <row r="21555" spans="61:66" x14ac:dyDescent="0.25">
      <c r="BI21555"/>
      <c r="BJ21555"/>
      <c r="BK21555"/>
      <c r="BL21555"/>
      <c r="BM21555"/>
      <c r="BN21555"/>
    </row>
    <row r="21556" spans="61:66" x14ac:dyDescent="0.25">
      <c r="BI21556"/>
      <c r="BJ21556"/>
      <c r="BK21556"/>
      <c r="BL21556"/>
      <c r="BM21556"/>
      <c r="BN21556"/>
    </row>
    <row r="21557" spans="61:66" x14ac:dyDescent="0.25">
      <c r="BI21557"/>
      <c r="BJ21557"/>
      <c r="BK21557"/>
      <c r="BL21557"/>
      <c r="BM21557"/>
      <c r="BN21557"/>
    </row>
    <row r="21558" spans="61:66" x14ac:dyDescent="0.25">
      <c r="BI21558"/>
      <c r="BJ21558"/>
      <c r="BK21558"/>
      <c r="BL21558"/>
      <c r="BM21558"/>
      <c r="BN21558"/>
    </row>
    <row r="21559" spans="61:66" x14ac:dyDescent="0.25">
      <c r="BI21559"/>
      <c r="BJ21559"/>
      <c r="BK21559"/>
      <c r="BL21559"/>
      <c r="BM21559"/>
      <c r="BN21559"/>
    </row>
    <row r="21560" spans="61:66" x14ac:dyDescent="0.25">
      <c r="BI21560"/>
      <c r="BJ21560"/>
      <c r="BK21560"/>
      <c r="BL21560"/>
      <c r="BM21560"/>
      <c r="BN21560"/>
    </row>
    <row r="21561" spans="61:66" x14ac:dyDescent="0.25">
      <c r="BI21561"/>
      <c r="BJ21561"/>
      <c r="BK21561"/>
      <c r="BL21561"/>
      <c r="BM21561"/>
      <c r="BN21561"/>
    </row>
    <row r="21562" spans="61:66" x14ac:dyDescent="0.25">
      <c r="BI21562"/>
      <c r="BJ21562"/>
      <c r="BK21562"/>
      <c r="BL21562"/>
      <c r="BM21562"/>
      <c r="BN21562"/>
    </row>
    <row r="21563" spans="61:66" x14ac:dyDescent="0.25">
      <c r="BI21563"/>
      <c r="BJ21563"/>
      <c r="BK21563"/>
      <c r="BL21563"/>
      <c r="BM21563"/>
      <c r="BN21563"/>
    </row>
    <row r="21564" spans="61:66" x14ac:dyDescent="0.25">
      <c r="BI21564"/>
      <c r="BJ21564"/>
      <c r="BK21564"/>
      <c r="BL21564"/>
      <c r="BM21564"/>
      <c r="BN21564"/>
    </row>
    <row r="21565" spans="61:66" x14ac:dyDescent="0.25">
      <c r="BI21565"/>
      <c r="BJ21565"/>
      <c r="BK21565"/>
      <c r="BL21565"/>
      <c r="BM21565"/>
      <c r="BN21565"/>
    </row>
    <row r="21566" spans="61:66" x14ac:dyDescent="0.25">
      <c r="BI21566"/>
      <c r="BJ21566"/>
      <c r="BK21566"/>
      <c r="BL21566"/>
      <c r="BM21566"/>
      <c r="BN21566"/>
    </row>
    <row r="21567" spans="61:66" x14ac:dyDescent="0.25">
      <c r="BI21567"/>
      <c r="BJ21567"/>
      <c r="BK21567"/>
      <c r="BL21567"/>
      <c r="BM21567"/>
      <c r="BN21567"/>
    </row>
    <row r="21568" spans="61:66" x14ac:dyDescent="0.25">
      <c r="BI21568"/>
      <c r="BJ21568"/>
      <c r="BK21568"/>
      <c r="BL21568"/>
      <c r="BM21568"/>
      <c r="BN21568"/>
    </row>
    <row r="21569" spans="61:66" x14ac:dyDescent="0.25">
      <c r="BI21569"/>
      <c r="BJ21569"/>
      <c r="BK21569"/>
      <c r="BL21569"/>
      <c r="BM21569"/>
      <c r="BN21569"/>
    </row>
    <row r="21570" spans="61:66" x14ac:dyDescent="0.25">
      <c r="BI21570"/>
      <c r="BJ21570"/>
      <c r="BK21570"/>
      <c r="BL21570"/>
      <c r="BM21570"/>
      <c r="BN21570"/>
    </row>
    <row r="21571" spans="61:66" x14ac:dyDescent="0.25">
      <c r="BI21571"/>
      <c r="BJ21571"/>
      <c r="BK21571"/>
      <c r="BL21571"/>
      <c r="BM21571"/>
      <c r="BN21571"/>
    </row>
    <row r="21572" spans="61:66" x14ac:dyDescent="0.25">
      <c r="BI21572"/>
      <c r="BJ21572"/>
      <c r="BK21572"/>
      <c r="BL21572"/>
      <c r="BM21572"/>
      <c r="BN21572"/>
    </row>
    <row r="21573" spans="61:66" x14ac:dyDescent="0.25">
      <c r="BI21573"/>
      <c r="BJ21573"/>
      <c r="BK21573"/>
      <c r="BL21573"/>
      <c r="BM21573"/>
      <c r="BN21573"/>
    </row>
    <row r="21574" spans="61:66" x14ac:dyDescent="0.25">
      <c r="BI21574"/>
      <c r="BJ21574"/>
      <c r="BK21574"/>
      <c r="BL21574"/>
      <c r="BM21574"/>
      <c r="BN21574"/>
    </row>
    <row r="21575" spans="61:66" x14ac:dyDescent="0.25">
      <c r="BI21575"/>
      <c r="BJ21575"/>
      <c r="BK21575"/>
      <c r="BL21575"/>
      <c r="BM21575"/>
      <c r="BN21575"/>
    </row>
    <row r="21576" spans="61:66" x14ac:dyDescent="0.25">
      <c r="BI21576"/>
      <c r="BJ21576"/>
      <c r="BK21576"/>
      <c r="BL21576"/>
      <c r="BM21576"/>
      <c r="BN21576"/>
    </row>
    <row r="21577" spans="61:66" x14ac:dyDescent="0.25">
      <c r="BI21577"/>
      <c r="BJ21577"/>
      <c r="BK21577"/>
      <c r="BL21577"/>
      <c r="BM21577"/>
      <c r="BN21577"/>
    </row>
    <row r="21578" spans="61:66" x14ac:dyDescent="0.25">
      <c r="BI21578"/>
      <c r="BJ21578"/>
      <c r="BK21578"/>
      <c r="BL21578"/>
      <c r="BM21578"/>
      <c r="BN21578"/>
    </row>
    <row r="21579" spans="61:66" x14ac:dyDescent="0.25">
      <c r="BI21579"/>
      <c r="BJ21579"/>
      <c r="BK21579"/>
      <c r="BL21579"/>
      <c r="BM21579"/>
      <c r="BN21579"/>
    </row>
    <row r="21580" spans="61:66" x14ac:dyDescent="0.25">
      <c r="BI21580"/>
      <c r="BJ21580"/>
      <c r="BK21580"/>
      <c r="BL21580"/>
      <c r="BM21580"/>
      <c r="BN21580"/>
    </row>
    <row r="21581" spans="61:66" x14ac:dyDescent="0.25">
      <c r="BI21581"/>
      <c r="BJ21581"/>
      <c r="BK21581"/>
      <c r="BL21581"/>
      <c r="BM21581"/>
      <c r="BN21581"/>
    </row>
    <row r="21582" spans="61:66" x14ac:dyDescent="0.25">
      <c r="BI21582"/>
      <c r="BJ21582"/>
      <c r="BK21582"/>
      <c r="BL21582"/>
      <c r="BM21582"/>
      <c r="BN21582"/>
    </row>
    <row r="21583" spans="61:66" x14ac:dyDescent="0.25">
      <c r="BI21583"/>
      <c r="BJ21583"/>
      <c r="BK21583"/>
      <c r="BL21583"/>
      <c r="BM21583"/>
      <c r="BN21583"/>
    </row>
    <row r="21584" spans="61:66" x14ac:dyDescent="0.25">
      <c r="BI21584"/>
      <c r="BJ21584"/>
      <c r="BK21584"/>
      <c r="BL21584"/>
      <c r="BM21584"/>
      <c r="BN21584"/>
    </row>
    <row r="21585" spans="61:66" x14ac:dyDescent="0.25">
      <c r="BI21585"/>
      <c r="BJ21585"/>
      <c r="BK21585"/>
      <c r="BL21585"/>
      <c r="BM21585"/>
      <c r="BN21585"/>
    </row>
    <row r="21586" spans="61:66" x14ac:dyDescent="0.25">
      <c r="BI21586"/>
      <c r="BJ21586"/>
      <c r="BK21586"/>
      <c r="BL21586"/>
      <c r="BM21586"/>
      <c r="BN21586"/>
    </row>
    <row r="21587" spans="61:66" x14ac:dyDescent="0.25">
      <c r="BI21587"/>
      <c r="BJ21587"/>
      <c r="BK21587"/>
      <c r="BL21587"/>
      <c r="BM21587"/>
      <c r="BN21587"/>
    </row>
    <row r="21588" spans="61:66" x14ac:dyDescent="0.25">
      <c r="BI21588"/>
      <c r="BJ21588"/>
      <c r="BK21588"/>
      <c r="BL21588"/>
      <c r="BM21588"/>
      <c r="BN21588"/>
    </row>
    <row r="21589" spans="61:66" x14ac:dyDescent="0.25">
      <c r="BI21589"/>
      <c r="BJ21589"/>
      <c r="BK21589"/>
      <c r="BL21589"/>
      <c r="BM21589"/>
      <c r="BN21589"/>
    </row>
    <row r="21590" spans="61:66" x14ac:dyDescent="0.25">
      <c r="BI21590"/>
      <c r="BJ21590"/>
      <c r="BK21590"/>
      <c r="BL21590"/>
      <c r="BM21590"/>
      <c r="BN21590"/>
    </row>
    <row r="21591" spans="61:66" x14ac:dyDescent="0.25">
      <c r="BI21591"/>
      <c r="BJ21591"/>
      <c r="BK21591"/>
      <c r="BL21591"/>
      <c r="BM21591"/>
      <c r="BN21591"/>
    </row>
    <row r="21592" spans="61:66" x14ac:dyDescent="0.25">
      <c r="BI21592"/>
      <c r="BJ21592"/>
      <c r="BK21592"/>
      <c r="BL21592"/>
      <c r="BM21592"/>
      <c r="BN21592"/>
    </row>
    <row r="21593" spans="61:66" x14ac:dyDescent="0.25">
      <c r="BI21593"/>
      <c r="BJ21593"/>
      <c r="BK21593"/>
      <c r="BL21593"/>
      <c r="BM21593"/>
      <c r="BN21593"/>
    </row>
    <row r="21594" spans="61:66" x14ac:dyDescent="0.25">
      <c r="BI21594"/>
      <c r="BJ21594"/>
      <c r="BK21594"/>
      <c r="BL21594"/>
      <c r="BM21594"/>
      <c r="BN21594"/>
    </row>
    <row r="21595" spans="61:66" x14ac:dyDescent="0.25">
      <c r="BI21595"/>
      <c r="BJ21595"/>
      <c r="BK21595"/>
      <c r="BL21595"/>
      <c r="BM21595"/>
      <c r="BN21595"/>
    </row>
    <row r="21596" spans="61:66" x14ac:dyDescent="0.25">
      <c r="BI21596"/>
      <c r="BJ21596"/>
      <c r="BK21596"/>
      <c r="BL21596"/>
      <c r="BM21596"/>
      <c r="BN21596"/>
    </row>
    <row r="21597" spans="61:66" x14ac:dyDescent="0.25">
      <c r="BI21597"/>
      <c r="BJ21597"/>
      <c r="BK21597"/>
      <c r="BL21597"/>
      <c r="BM21597"/>
      <c r="BN21597"/>
    </row>
    <row r="21598" spans="61:66" x14ac:dyDescent="0.25">
      <c r="BI21598"/>
      <c r="BJ21598"/>
      <c r="BK21598"/>
      <c r="BL21598"/>
      <c r="BM21598"/>
      <c r="BN21598"/>
    </row>
    <row r="21599" spans="61:66" x14ac:dyDescent="0.25">
      <c r="BI21599"/>
      <c r="BJ21599"/>
      <c r="BK21599"/>
      <c r="BL21599"/>
      <c r="BM21599"/>
      <c r="BN21599"/>
    </row>
    <row r="21600" spans="61:66" x14ac:dyDescent="0.25">
      <c r="BI21600"/>
      <c r="BJ21600"/>
      <c r="BK21600"/>
      <c r="BL21600"/>
      <c r="BM21600"/>
      <c r="BN21600"/>
    </row>
    <row r="21601" spans="61:66" x14ac:dyDescent="0.25">
      <c r="BI21601"/>
      <c r="BJ21601"/>
      <c r="BK21601"/>
      <c r="BL21601"/>
      <c r="BM21601"/>
      <c r="BN21601"/>
    </row>
    <row r="21602" spans="61:66" x14ac:dyDescent="0.25">
      <c r="BI21602"/>
      <c r="BJ21602"/>
      <c r="BK21602"/>
      <c r="BL21602"/>
      <c r="BM21602"/>
      <c r="BN21602"/>
    </row>
    <row r="21603" spans="61:66" x14ac:dyDescent="0.25">
      <c r="BI21603"/>
      <c r="BJ21603"/>
      <c r="BK21603"/>
      <c r="BL21603"/>
      <c r="BM21603"/>
      <c r="BN21603"/>
    </row>
    <row r="21604" spans="61:66" x14ac:dyDescent="0.25">
      <c r="BI21604"/>
      <c r="BJ21604"/>
      <c r="BK21604"/>
      <c r="BL21604"/>
      <c r="BM21604"/>
      <c r="BN21604"/>
    </row>
    <row r="21605" spans="61:66" x14ac:dyDescent="0.25">
      <c r="BI21605"/>
      <c r="BJ21605"/>
      <c r="BK21605"/>
      <c r="BL21605"/>
      <c r="BM21605"/>
      <c r="BN21605"/>
    </row>
    <row r="21606" spans="61:66" x14ac:dyDescent="0.25">
      <c r="BI21606"/>
      <c r="BJ21606"/>
      <c r="BK21606"/>
      <c r="BL21606"/>
      <c r="BM21606"/>
      <c r="BN21606"/>
    </row>
    <row r="21607" spans="61:66" x14ac:dyDescent="0.25">
      <c r="BI21607"/>
      <c r="BJ21607"/>
      <c r="BK21607"/>
      <c r="BL21607"/>
      <c r="BM21607"/>
      <c r="BN21607"/>
    </row>
    <row r="21608" spans="61:66" x14ac:dyDescent="0.25">
      <c r="BI21608"/>
      <c r="BJ21608"/>
      <c r="BK21608"/>
      <c r="BL21608"/>
      <c r="BM21608"/>
      <c r="BN21608"/>
    </row>
    <row r="21609" spans="61:66" x14ac:dyDescent="0.25">
      <c r="BI21609"/>
      <c r="BJ21609"/>
      <c r="BK21609"/>
      <c r="BL21609"/>
      <c r="BM21609"/>
      <c r="BN21609"/>
    </row>
    <row r="21610" spans="61:66" x14ac:dyDescent="0.25">
      <c r="BI21610"/>
      <c r="BJ21610"/>
      <c r="BK21610"/>
      <c r="BL21610"/>
      <c r="BM21610"/>
      <c r="BN21610"/>
    </row>
    <row r="21611" spans="61:66" x14ac:dyDescent="0.25">
      <c r="BI21611"/>
      <c r="BJ21611"/>
      <c r="BK21611"/>
      <c r="BL21611"/>
      <c r="BM21611"/>
      <c r="BN21611"/>
    </row>
    <row r="21612" spans="61:66" x14ac:dyDescent="0.25">
      <c r="BI21612"/>
      <c r="BJ21612"/>
      <c r="BK21612"/>
      <c r="BL21612"/>
      <c r="BM21612"/>
      <c r="BN21612"/>
    </row>
    <row r="21613" spans="61:66" x14ac:dyDescent="0.25">
      <c r="BI21613"/>
      <c r="BJ21613"/>
      <c r="BK21613"/>
      <c r="BL21613"/>
      <c r="BM21613"/>
      <c r="BN21613"/>
    </row>
    <row r="21614" spans="61:66" x14ac:dyDescent="0.25">
      <c r="BI21614"/>
      <c r="BJ21614"/>
      <c r="BK21614"/>
      <c r="BL21614"/>
      <c r="BM21614"/>
      <c r="BN21614"/>
    </row>
    <row r="21615" spans="61:66" x14ac:dyDescent="0.25">
      <c r="BI21615"/>
      <c r="BJ21615"/>
      <c r="BK21615"/>
      <c r="BL21615"/>
      <c r="BM21615"/>
      <c r="BN21615"/>
    </row>
    <row r="21616" spans="61:66" x14ac:dyDescent="0.25">
      <c r="BI21616"/>
      <c r="BJ21616"/>
      <c r="BK21616"/>
      <c r="BL21616"/>
      <c r="BM21616"/>
      <c r="BN21616"/>
    </row>
    <row r="21617" spans="61:66" x14ac:dyDescent="0.25">
      <c r="BI21617"/>
      <c r="BJ21617"/>
      <c r="BK21617"/>
      <c r="BL21617"/>
      <c r="BM21617"/>
      <c r="BN21617"/>
    </row>
    <row r="21618" spans="61:66" x14ac:dyDescent="0.25">
      <c r="BI21618"/>
      <c r="BJ21618"/>
      <c r="BK21618"/>
      <c r="BL21618"/>
      <c r="BM21618"/>
      <c r="BN21618"/>
    </row>
    <row r="21619" spans="61:66" x14ac:dyDescent="0.25">
      <c r="BI21619"/>
      <c r="BJ21619"/>
      <c r="BK21619"/>
      <c r="BL21619"/>
      <c r="BM21619"/>
      <c r="BN21619"/>
    </row>
    <row r="21620" spans="61:66" x14ac:dyDescent="0.25">
      <c r="BI21620"/>
      <c r="BJ21620"/>
      <c r="BK21620"/>
      <c r="BL21620"/>
      <c r="BM21620"/>
      <c r="BN21620"/>
    </row>
    <row r="21621" spans="61:66" x14ac:dyDescent="0.25">
      <c r="BI21621"/>
      <c r="BJ21621"/>
      <c r="BK21621"/>
      <c r="BL21621"/>
      <c r="BM21621"/>
      <c r="BN21621"/>
    </row>
    <row r="21622" spans="61:66" x14ac:dyDescent="0.25">
      <c r="BI21622"/>
      <c r="BJ21622"/>
      <c r="BK21622"/>
      <c r="BL21622"/>
      <c r="BM21622"/>
      <c r="BN21622"/>
    </row>
    <row r="21623" spans="61:66" x14ac:dyDescent="0.25">
      <c r="BI21623"/>
      <c r="BJ21623"/>
      <c r="BK21623"/>
      <c r="BL21623"/>
      <c r="BM21623"/>
      <c r="BN21623"/>
    </row>
    <row r="21624" spans="61:66" x14ac:dyDescent="0.25">
      <c r="BI21624"/>
      <c r="BJ21624"/>
      <c r="BK21624"/>
      <c r="BL21624"/>
      <c r="BM21624"/>
      <c r="BN21624"/>
    </row>
    <row r="21625" spans="61:66" x14ac:dyDescent="0.25">
      <c r="BI21625"/>
      <c r="BJ21625"/>
      <c r="BK21625"/>
      <c r="BL21625"/>
      <c r="BM21625"/>
      <c r="BN21625"/>
    </row>
    <row r="21626" spans="61:66" x14ac:dyDescent="0.25">
      <c r="BI21626"/>
      <c r="BJ21626"/>
      <c r="BK21626"/>
      <c r="BL21626"/>
      <c r="BM21626"/>
      <c r="BN21626"/>
    </row>
    <row r="21627" spans="61:66" x14ac:dyDescent="0.25">
      <c r="BI21627"/>
      <c r="BJ21627"/>
      <c r="BK21627"/>
      <c r="BL21627"/>
      <c r="BM21627"/>
      <c r="BN21627"/>
    </row>
    <row r="21628" spans="61:66" x14ac:dyDescent="0.25">
      <c r="BI21628"/>
      <c r="BJ21628"/>
      <c r="BK21628"/>
      <c r="BL21628"/>
      <c r="BM21628"/>
      <c r="BN21628"/>
    </row>
    <row r="21629" spans="61:66" x14ac:dyDescent="0.25">
      <c r="BI21629"/>
      <c r="BJ21629"/>
      <c r="BK21629"/>
      <c r="BL21629"/>
      <c r="BM21629"/>
      <c r="BN21629"/>
    </row>
    <row r="21630" spans="61:66" x14ac:dyDescent="0.25">
      <c r="BI21630"/>
      <c r="BJ21630"/>
      <c r="BK21630"/>
      <c r="BL21630"/>
      <c r="BM21630"/>
      <c r="BN21630"/>
    </row>
    <row r="21631" spans="61:66" x14ac:dyDescent="0.25">
      <c r="BI21631"/>
      <c r="BJ21631"/>
      <c r="BK21631"/>
      <c r="BL21631"/>
      <c r="BM21631"/>
      <c r="BN21631"/>
    </row>
    <row r="21632" spans="61:66" x14ac:dyDescent="0.25">
      <c r="BI21632"/>
      <c r="BJ21632"/>
      <c r="BK21632"/>
      <c r="BL21632"/>
      <c r="BM21632"/>
      <c r="BN21632"/>
    </row>
    <row r="21633" spans="61:66" x14ac:dyDescent="0.25">
      <c r="BI21633"/>
      <c r="BJ21633"/>
      <c r="BK21633"/>
      <c r="BL21633"/>
      <c r="BM21633"/>
      <c r="BN21633"/>
    </row>
    <row r="21634" spans="61:66" x14ac:dyDescent="0.25">
      <c r="BI21634"/>
      <c r="BJ21634"/>
      <c r="BK21634"/>
      <c r="BL21634"/>
      <c r="BM21634"/>
      <c r="BN21634"/>
    </row>
    <row r="21635" spans="61:66" x14ac:dyDescent="0.25">
      <c r="BI21635"/>
      <c r="BJ21635"/>
      <c r="BK21635"/>
      <c r="BL21635"/>
      <c r="BM21635"/>
      <c r="BN21635"/>
    </row>
    <row r="21636" spans="61:66" x14ac:dyDescent="0.25">
      <c r="BI21636"/>
      <c r="BJ21636"/>
      <c r="BK21636"/>
      <c r="BL21636"/>
      <c r="BM21636"/>
      <c r="BN21636"/>
    </row>
    <row r="21637" spans="61:66" x14ac:dyDescent="0.25">
      <c r="BI21637"/>
      <c r="BJ21637"/>
      <c r="BK21637"/>
      <c r="BL21637"/>
      <c r="BM21637"/>
      <c r="BN21637"/>
    </row>
    <row r="21638" spans="61:66" x14ac:dyDescent="0.25">
      <c r="BI21638"/>
      <c r="BJ21638"/>
      <c r="BK21638"/>
      <c r="BL21638"/>
      <c r="BM21638"/>
      <c r="BN21638"/>
    </row>
    <row r="21639" spans="61:66" x14ac:dyDescent="0.25">
      <c r="BI21639"/>
      <c r="BJ21639"/>
      <c r="BK21639"/>
      <c r="BL21639"/>
      <c r="BM21639"/>
      <c r="BN21639"/>
    </row>
    <row r="21640" spans="61:66" x14ac:dyDescent="0.25">
      <c r="BI21640"/>
      <c r="BJ21640"/>
      <c r="BK21640"/>
      <c r="BL21640"/>
      <c r="BM21640"/>
      <c r="BN21640"/>
    </row>
    <row r="21641" spans="61:66" x14ac:dyDescent="0.25">
      <c r="BI21641"/>
      <c r="BJ21641"/>
      <c r="BK21641"/>
      <c r="BL21641"/>
      <c r="BM21641"/>
      <c r="BN21641"/>
    </row>
    <row r="21642" spans="61:66" x14ac:dyDescent="0.25">
      <c r="BI21642"/>
      <c r="BJ21642"/>
      <c r="BK21642"/>
      <c r="BL21642"/>
      <c r="BM21642"/>
      <c r="BN21642"/>
    </row>
    <row r="21643" spans="61:66" x14ac:dyDescent="0.25">
      <c r="BI21643"/>
      <c r="BJ21643"/>
      <c r="BK21643"/>
      <c r="BL21643"/>
      <c r="BM21643"/>
      <c r="BN21643"/>
    </row>
    <row r="21644" spans="61:66" x14ac:dyDescent="0.25">
      <c r="BI21644"/>
      <c r="BJ21644"/>
      <c r="BK21644"/>
      <c r="BL21644"/>
      <c r="BM21644"/>
      <c r="BN21644"/>
    </row>
    <row r="21645" spans="61:66" x14ac:dyDescent="0.25">
      <c r="BI21645"/>
      <c r="BJ21645"/>
      <c r="BK21645"/>
      <c r="BL21645"/>
      <c r="BM21645"/>
      <c r="BN21645"/>
    </row>
    <row r="21646" spans="61:66" x14ac:dyDescent="0.25">
      <c r="BI21646"/>
      <c r="BJ21646"/>
      <c r="BK21646"/>
      <c r="BL21646"/>
      <c r="BM21646"/>
      <c r="BN21646"/>
    </row>
    <row r="21647" spans="61:66" x14ac:dyDescent="0.25">
      <c r="BI21647"/>
      <c r="BJ21647"/>
      <c r="BK21647"/>
      <c r="BL21647"/>
      <c r="BM21647"/>
      <c r="BN21647"/>
    </row>
    <row r="21648" spans="61:66" x14ac:dyDescent="0.25">
      <c r="BI21648"/>
      <c r="BJ21648"/>
      <c r="BK21648"/>
      <c r="BL21648"/>
      <c r="BM21648"/>
      <c r="BN21648"/>
    </row>
    <row r="21649" spans="61:66" x14ac:dyDescent="0.25">
      <c r="BI21649"/>
      <c r="BJ21649"/>
      <c r="BK21649"/>
      <c r="BL21649"/>
      <c r="BM21649"/>
      <c r="BN21649"/>
    </row>
    <row r="21650" spans="61:66" x14ac:dyDescent="0.25">
      <c r="BI21650"/>
      <c r="BJ21650"/>
      <c r="BK21650"/>
      <c r="BL21650"/>
      <c r="BM21650"/>
      <c r="BN21650"/>
    </row>
    <row r="21651" spans="61:66" x14ac:dyDescent="0.25">
      <c r="BI21651"/>
      <c r="BJ21651"/>
      <c r="BK21651"/>
      <c r="BL21651"/>
      <c r="BM21651"/>
      <c r="BN21651"/>
    </row>
    <row r="21652" spans="61:66" x14ac:dyDescent="0.25">
      <c r="BI21652"/>
      <c r="BJ21652"/>
      <c r="BK21652"/>
      <c r="BL21652"/>
      <c r="BM21652"/>
      <c r="BN21652"/>
    </row>
    <row r="21653" spans="61:66" x14ac:dyDescent="0.25">
      <c r="BI21653"/>
      <c r="BJ21653"/>
      <c r="BK21653"/>
      <c r="BL21653"/>
      <c r="BM21653"/>
      <c r="BN21653"/>
    </row>
    <row r="21654" spans="61:66" x14ac:dyDescent="0.25">
      <c r="BI21654"/>
      <c r="BJ21654"/>
      <c r="BK21654"/>
      <c r="BL21654"/>
      <c r="BM21654"/>
      <c r="BN21654"/>
    </row>
    <row r="21655" spans="61:66" x14ac:dyDescent="0.25">
      <c r="BI21655"/>
      <c r="BJ21655"/>
      <c r="BK21655"/>
      <c r="BL21655"/>
      <c r="BM21655"/>
      <c r="BN21655"/>
    </row>
    <row r="21656" spans="61:66" x14ac:dyDescent="0.25">
      <c r="BI21656"/>
      <c r="BJ21656"/>
      <c r="BK21656"/>
      <c r="BL21656"/>
      <c r="BM21656"/>
      <c r="BN21656"/>
    </row>
    <row r="21657" spans="61:66" x14ac:dyDescent="0.25">
      <c r="BI21657"/>
      <c r="BJ21657"/>
      <c r="BK21657"/>
      <c r="BL21657"/>
      <c r="BM21657"/>
      <c r="BN21657"/>
    </row>
    <row r="21658" spans="61:66" x14ac:dyDescent="0.25">
      <c r="BI21658"/>
      <c r="BJ21658"/>
      <c r="BK21658"/>
      <c r="BL21658"/>
      <c r="BM21658"/>
      <c r="BN21658"/>
    </row>
    <row r="21659" spans="61:66" x14ac:dyDescent="0.25">
      <c r="BI21659"/>
      <c r="BJ21659"/>
      <c r="BK21659"/>
      <c r="BL21659"/>
      <c r="BM21659"/>
      <c r="BN21659"/>
    </row>
    <row r="21660" spans="61:66" x14ac:dyDescent="0.25">
      <c r="BI21660"/>
      <c r="BJ21660"/>
      <c r="BK21660"/>
      <c r="BL21660"/>
      <c r="BM21660"/>
      <c r="BN21660"/>
    </row>
    <row r="21661" spans="61:66" x14ac:dyDescent="0.25">
      <c r="BI21661"/>
      <c r="BJ21661"/>
      <c r="BK21661"/>
      <c r="BL21661"/>
      <c r="BM21661"/>
      <c r="BN21661"/>
    </row>
    <row r="21662" spans="61:66" x14ac:dyDescent="0.25">
      <c r="BI21662"/>
      <c r="BJ21662"/>
      <c r="BK21662"/>
      <c r="BL21662"/>
      <c r="BM21662"/>
      <c r="BN21662"/>
    </row>
    <row r="21663" spans="61:66" x14ac:dyDescent="0.25">
      <c r="BI21663"/>
      <c r="BJ21663"/>
      <c r="BK21663"/>
      <c r="BL21663"/>
      <c r="BM21663"/>
      <c r="BN21663"/>
    </row>
    <row r="21664" spans="61:66" x14ac:dyDescent="0.25">
      <c r="BI21664"/>
      <c r="BJ21664"/>
      <c r="BK21664"/>
      <c r="BL21664"/>
      <c r="BM21664"/>
      <c r="BN21664"/>
    </row>
    <row r="21665" spans="61:66" x14ac:dyDescent="0.25">
      <c r="BI21665"/>
      <c r="BJ21665"/>
      <c r="BK21665"/>
      <c r="BL21665"/>
      <c r="BM21665"/>
      <c r="BN21665"/>
    </row>
    <row r="21666" spans="61:66" x14ac:dyDescent="0.25">
      <c r="BI21666"/>
      <c r="BJ21666"/>
      <c r="BK21666"/>
      <c r="BL21666"/>
      <c r="BM21666"/>
      <c r="BN21666"/>
    </row>
    <row r="21667" spans="61:66" x14ac:dyDescent="0.25">
      <c r="BI21667"/>
      <c r="BJ21667"/>
      <c r="BK21667"/>
      <c r="BL21667"/>
      <c r="BM21667"/>
      <c r="BN21667"/>
    </row>
    <row r="21668" spans="61:66" x14ac:dyDescent="0.25">
      <c r="BI21668"/>
      <c r="BJ21668"/>
      <c r="BK21668"/>
      <c r="BL21668"/>
      <c r="BM21668"/>
      <c r="BN21668"/>
    </row>
    <row r="21669" spans="61:66" x14ac:dyDescent="0.25">
      <c r="BI21669"/>
      <c r="BJ21669"/>
      <c r="BK21669"/>
      <c r="BL21669"/>
      <c r="BM21669"/>
      <c r="BN21669"/>
    </row>
    <row r="21670" spans="61:66" x14ac:dyDescent="0.25">
      <c r="BI21670"/>
      <c r="BJ21670"/>
      <c r="BK21670"/>
      <c r="BL21670"/>
      <c r="BM21670"/>
      <c r="BN21670"/>
    </row>
    <row r="21671" spans="61:66" x14ac:dyDescent="0.25">
      <c r="BI21671"/>
      <c r="BJ21671"/>
      <c r="BK21671"/>
      <c r="BL21671"/>
      <c r="BM21671"/>
      <c r="BN21671"/>
    </row>
    <row r="21672" spans="61:66" x14ac:dyDescent="0.25">
      <c r="BI21672"/>
      <c r="BJ21672"/>
      <c r="BK21672"/>
      <c r="BL21672"/>
      <c r="BM21672"/>
      <c r="BN21672"/>
    </row>
    <row r="21673" spans="61:66" x14ac:dyDescent="0.25">
      <c r="BI21673"/>
      <c r="BJ21673"/>
      <c r="BK21673"/>
      <c r="BL21673"/>
      <c r="BM21673"/>
      <c r="BN21673"/>
    </row>
    <row r="21674" spans="61:66" x14ac:dyDescent="0.25">
      <c r="BI21674"/>
      <c r="BJ21674"/>
      <c r="BK21674"/>
      <c r="BL21674"/>
      <c r="BM21674"/>
      <c r="BN21674"/>
    </row>
    <row r="21675" spans="61:66" x14ac:dyDescent="0.25">
      <c r="BI21675"/>
      <c r="BJ21675"/>
      <c r="BK21675"/>
      <c r="BL21675"/>
      <c r="BM21675"/>
      <c r="BN21675"/>
    </row>
    <row r="21676" spans="61:66" x14ac:dyDescent="0.25">
      <c r="BI21676"/>
      <c r="BJ21676"/>
      <c r="BK21676"/>
      <c r="BL21676"/>
      <c r="BM21676"/>
      <c r="BN21676"/>
    </row>
    <row r="21677" spans="61:66" x14ac:dyDescent="0.25">
      <c r="BI21677"/>
      <c r="BJ21677"/>
      <c r="BK21677"/>
      <c r="BL21677"/>
      <c r="BM21677"/>
      <c r="BN21677"/>
    </row>
    <row r="21678" spans="61:66" x14ac:dyDescent="0.25">
      <c r="BI21678"/>
      <c r="BJ21678"/>
      <c r="BK21678"/>
      <c r="BL21678"/>
      <c r="BM21678"/>
      <c r="BN21678"/>
    </row>
    <row r="21679" spans="61:66" x14ac:dyDescent="0.25">
      <c r="BI21679"/>
      <c r="BJ21679"/>
      <c r="BK21679"/>
      <c r="BL21679"/>
      <c r="BM21679"/>
      <c r="BN21679"/>
    </row>
    <row r="21680" spans="61:66" x14ac:dyDescent="0.25">
      <c r="BI21680"/>
      <c r="BJ21680"/>
      <c r="BK21680"/>
      <c r="BL21680"/>
      <c r="BM21680"/>
      <c r="BN21680"/>
    </row>
    <row r="21681" spans="61:66" x14ac:dyDescent="0.25">
      <c r="BI21681"/>
      <c r="BJ21681"/>
      <c r="BK21681"/>
      <c r="BL21681"/>
      <c r="BM21681"/>
      <c r="BN21681"/>
    </row>
    <row r="21682" spans="61:66" x14ac:dyDescent="0.25">
      <c r="BI21682"/>
      <c r="BJ21682"/>
      <c r="BK21682"/>
      <c r="BL21682"/>
      <c r="BM21682"/>
      <c r="BN21682"/>
    </row>
    <row r="21683" spans="61:66" x14ac:dyDescent="0.25">
      <c r="BI21683"/>
      <c r="BJ21683"/>
      <c r="BK21683"/>
      <c r="BL21683"/>
      <c r="BM21683"/>
      <c r="BN21683"/>
    </row>
    <row r="21684" spans="61:66" x14ac:dyDescent="0.25">
      <c r="BI21684"/>
      <c r="BJ21684"/>
      <c r="BK21684"/>
      <c r="BL21684"/>
      <c r="BM21684"/>
      <c r="BN21684"/>
    </row>
    <row r="21685" spans="61:66" x14ac:dyDescent="0.25">
      <c r="BI21685"/>
      <c r="BJ21685"/>
      <c r="BK21685"/>
      <c r="BL21685"/>
      <c r="BM21685"/>
      <c r="BN21685"/>
    </row>
    <row r="21686" spans="61:66" x14ac:dyDescent="0.25">
      <c r="BI21686"/>
      <c r="BJ21686"/>
      <c r="BK21686"/>
      <c r="BL21686"/>
      <c r="BM21686"/>
      <c r="BN21686"/>
    </row>
    <row r="21687" spans="61:66" x14ac:dyDescent="0.25">
      <c r="BI21687"/>
      <c r="BJ21687"/>
      <c r="BK21687"/>
      <c r="BL21687"/>
      <c r="BM21687"/>
      <c r="BN21687"/>
    </row>
    <row r="21688" spans="61:66" x14ac:dyDescent="0.25">
      <c r="BI21688"/>
      <c r="BJ21688"/>
      <c r="BK21688"/>
      <c r="BL21688"/>
      <c r="BM21688"/>
      <c r="BN21688"/>
    </row>
    <row r="21689" spans="61:66" x14ac:dyDescent="0.25">
      <c r="BI21689"/>
      <c r="BJ21689"/>
      <c r="BK21689"/>
      <c r="BL21689"/>
      <c r="BM21689"/>
      <c r="BN21689"/>
    </row>
    <row r="21690" spans="61:66" x14ac:dyDescent="0.25">
      <c r="BI21690"/>
      <c r="BJ21690"/>
      <c r="BK21690"/>
      <c r="BL21690"/>
      <c r="BM21690"/>
      <c r="BN21690"/>
    </row>
    <row r="21691" spans="61:66" x14ac:dyDescent="0.25">
      <c r="BI21691"/>
      <c r="BJ21691"/>
      <c r="BK21691"/>
      <c r="BL21691"/>
      <c r="BM21691"/>
      <c r="BN21691"/>
    </row>
    <row r="21692" spans="61:66" x14ac:dyDescent="0.25">
      <c r="BI21692"/>
      <c r="BJ21692"/>
      <c r="BK21692"/>
      <c r="BL21692"/>
      <c r="BM21692"/>
      <c r="BN21692"/>
    </row>
    <row r="21693" spans="61:66" x14ac:dyDescent="0.25">
      <c r="BI21693"/>
      <c r="BJ21693"/>
      <c r="BK21693"/>
      <c r="BL21693"/>
      <c r="BM21693"/>
      <c r="BN21693"/>
    </row>
    <row r="21694" spans="61:66" x14ac:dyDescent="0.25">
      <c r="BI21694"/>
      <c r="BJ21694"/>
      <c r="BK21694"/>
      <c r="BL21694"/>
      <c r="BM21694"/>
      <c r="BN21694"/>
    </row>
    <row r="21695" spans="61:66" x14ac:dyDescent="0.25">
      <c r="BI21695"/>
      <c r="BJ21695"/>
      <c r="BK21695"/>
      <c r="BL21695"/>
      <c r="BM21695"/>
      <c r="BN21695"/>
    </row>
    <row r="21696" spans="61:66" x14ac:dyDescent="0.25">
      <c r="BI21696"/>
      <c r="BJ21696"/>
      <c r="BK21696"/>
      <c r="BL21696"/>
      <c r="BM21696"/>
      <c r="BN21696"/>
    </row>
    <row r="21697" spans="61:66" x14ac:dyDescent="0.25">
      <c r="BI21697"/>
      <c r="BJ21697"/>
      <c r="BK21697"/>
      <c r="BL21697"/>
      <c r="BM21697"/>
      <c r="BN21697"/>
    </row>
    <row r="21698" spans="61:66" x14ac:dyDescent="0.25">
      <c r="BI21698"/>
      <c r="BJ21698"/>
      <c r="BK21698"/>
      <c r="BL21698"/>
      <c r="BM21698"/>
      <c r="BN21698"/>
    </row>
    <row r="21699" spans="61:66" x14ac:dyDescent="0.25">
      <c r="BI21699"/>
      <c r="BJ21699"/>
      <c r="BK21699"/>
      <c r="BL21699"/>
      <c r="BM21699"/>
      <c r="BN21699"/>
    </row>
    <row r="21700" spans="61:66" x14ac:dyDescent="0.25">
      <c r="BI21700"/>
      <c r="BJ21700"/>
      <c r="BK21700"/>
      <c r="BL21700"/>
      <c r="BM21700"/>
      <c r="BN21700"/>
    </row>
    <row r="21701" spans="61:66" x14ac:dyDescent="0.25">
      <c r="BI21701"/>
      <c r="BJ21701"/>
      <c r="BK21701"/>
      <c r="BL21701"/>
      <c r="BM21701"/>
      <c r="BN21701"/>
    </row>
    <row r="21702" spans="61:66" x14ac:dyDescent="0.25">
      <c r="BI21702"/>
      <c r="BJ21702"/>
      <c r="BK21702"/>
      <c r="BL21702"/>
      <c r="BM21702"/>
      <c r="BN21702"/>
    </row>
    <row r="21703" spans="61:66" x14ac:dyDescent="0.25">
      <c r="BI21703"/>
      <c r="BJ21703"/>
      <c r="BK21703"/>
      <c r="BL21703"/>
      <c r="BM21703"/>
      <c r="BN21703"/>
    </row>
    <row r="21704" spans="61:66" x14ac:dyDescent="0.25">
      <c r="BI21704"/>
      <c r="BJ21704"/>
      <c r="BK21704"/>
      <c r="BL21704"/>
      <c r="BM21704"/>
      <c r="BN21704"/>
    </row>
    <row r="21705" spans="61:66" x14ac:dyDescent="0.25">
      <c r="BI21705"/>
      <c r="BJ21705"/>
      <c r="BK21705"/>
      <c r="BL21705"/>
      <c r="BM21705"/>
      <c r="BN21705"/>
    </row>
    <row r="21706" spans="61:66" x14ac:dyDescent="0.25">
      <c r="BI21706"/>
      <c r="BJ21706"/>
      <c r="BK21706"/>
      <c r="BL21706"/>
      <c r="BM21706"/>
      <c r="BN21706"/>
    </row>
    <row r="21707" spans="61:66" x14ac:dyDescent="0.25">
      <c r="BI21707"/>
      <c r="BJ21707"/>
      <c r="BK21707"/>
      <c r="BL21707"/>
      <c r="BM21707"/>
      <c r="BN21707"/>
    </row>
    <row r="21708" spans="61:66" x14ac:dyDescent="0.25">
      <c r="BI21708"/>
      <c r="BJ21708"/>
      <c r="BK21708"/>
      <c r="BL21708"/>
      <c r="BM21708"/>
      <c r="BN21708"/>
    </row>
    <row r="21709" spans="61:66" x14ac:dyDescent="0.25">
      <c r="BI21709"/>
      <c r="BJ21709"/>
      <c r="BK21709"/>
      <c r="BL21709"/>
      <c r="BM21709"/>
      <c r="BN21709"/>
    </row>
    <row r="21710" spans="61:66" x14ac:dyDescent="0.25">
      <c r="BI21710"/>
      <c r="BJ21710"/>
      <c r="BK21710"/>
      <c r="BL21710"/>
      <c r="BM21710"/>
      <c r="BN21710"/>
    </row>
    <row r="21711" spans="61:66" x14ac:dyDescent="0.25">
      <c r="BI21711"/>
      <c r="BJ21711"/>
      <c r="BK21711"/>
      <c r="BL21711"/>
      <c r="BM21711"/>
      <c r="BN21711"/>
    </row>
    <row r="21712" spans="61:66" x14ac:dyDescent="0.25">
      <c r="BI21712"/>
      <c r="BJ21712"/>
      <c r="BK21712"/>
      <c r="BL21712"/>
      <c r="BM21712"/>
      <c r="BN21712"/>
    </row>
    <row r="21713" spans="61:66" x14ac:dyDescent="0.25">
      <c r="BI21713"/>
      <c r="BJ21713"/>
      <c r="BK21713"/>
      <c r="BL21713"/>
      <c r="BM21713"/>
      <c r="BN21713"/>
    </row>
    <row r="21714" spans="61:66" x14ac:dyDescent="0.25">
      <c r="BI21714"/>
      <c r="BJ21714"/>
      <c r="BK21714"/>
      <c r="BL21714"/>
      <c r="BM21714"/>
      <c r="BN21714"/>
    </row>
    <row r="21715" spans="61:66" x14ac:dyDescent="0.25">
      <c r="BI21715"/>
      <c r="BJ21715"/>
      <c r="BK21715"/>
      <c r="BL21715"/>
      <c r="BM21715"/>
      <c r="BN21715"/>
    </row>
    <row r="21716" spans="61:66" x14ac:dyDescent="0.25">
      <c r="BI21716"/>
      <c r="BJ21716"/>
      <c r="BK21716"/>
      <c r="BL21716"/>
      <c r="BM21716"/>
      <c r="BN21716"/>
    </row>
    <row r="21717" spans="61:66" x14ac:dyDescent="0.25">
      <c r="BI21717"/>
      <c r="BJ21717"/>
      <c r="BK21717"/>
      <c r="BL21717"/>
      <c r="BM21717"/>
      <c r="BN21717"/>
    </row>
    <row r="21718" spans="61:66" x14ac:dyDescent="0.25">
      <c r="BI21718"/>
      <c r="BJ21718"/>
      <c r="BK21718"/>
      <c r="BL21718"/>
      <c r="BM21718"/>
      <c r="BN21718"/>
    </row>
    <row r="21719" spans="61:66" x14ac:dyDescent="0.25">
      <c r="BI21719"/>
      <c r="BJ21719"/>
      <c r="BK21719"/>
      <c r="BL21719"/>
      <c r="BM21719"/>
      <c r="BN21719"/>
    </row>
    <row r="21720" spans="61:66" x14ac:dyDescent="0.25">
      <c r="BI21720"/>
      <c r="BJ21720"/>
      <c r="BK21720"/>
      <c r="BL21720"/>
      <c r="BM21720"/>
      <c r="BN21720"/>
    </row>
    <row r="21721" spans="61:66" x14ac:dyDescent="0.25">
      <c r="BI21721"/>
      <c r="BJ21721"/>
      <c r="BK21721"/>
      <c r="BL21721"/>
      <c r="BM21721"/>
      <c r="BN21721"/>
    </row>
    <row r="21722" spans="61:66" x14ac:dyDescent="0.25">
      <c r="BI21722"/>
      <c r="BJ21722"/>
      <c r="BK21722"/>
      <c r="BL21722"/>
      <c r="BM21722"/>
      <c r="BN21722"/>
    </row>
    <row r="21723" spans="61:66" x14ac:dyDescent="0.25">
      <c r="BI21723"/>
      <c r="BJ21723"/>
      <c r="BK21723"/>
      <c r="BL21723"/>
      <c r="BM21723"/>
      <c r="BN21723"/>
    </row>
    <row r="21724" spans="61:66" x14ac:dyDescent="0.25">
      <c r="BI21724"/>
      <c r="BJ21724"/>
      <c r="BK21724"/>
      <c r="BL21724"/>
      <c r="BM21724"/>
      <c r="BN21724"/>
    </row>
    <row r="21725" spans="61:66" x14ac:dyDescent="0.25">
      <c r="BI21725"/>
      <c r="BJ21725"/>
      <c r="BK21725"/>
      <c r="BL21725"/>
      <c r="BM21725"/>
      <c r="BN21725"/>
    </row>
    <row r="21726" spans="61:66" x14ac:dyDescent="0.25">
      <c r="BI21726"/>
      <c r="BJ21726"/>
      <c r="BK21726"/>
      <c r="BL21726"/>
      <c r="BM21726"/>
      <c r="BN21726"/>
    </row>
    <row r="21727" spans="61:66" x14ac:dyDescent="0.25">
      <c r="BI21727"/>
      <c r="BJ21727"/>
      <c r="BK21727"/>
      <c r="BL21727"/>
      <c r="BM21727"/>
      <c r="BN21727"/>
    </row>
    <row r="21728" spans="61:66" x14ac:dyDescent="0.25">
      <c r="BI21728"/>
      <c r="BJ21728"/>
      <c r="BK21728"/>
      <c r="BL21728"/>
      <c r="BM21728"/>
      <c r="BN21728"/>
    </row>
    <row r="21729" spans="61:66" x14ac:dyDescent="0.25">
      <c r="BI21729"/>
      <c r="BJ21729"/>
      <c r="BK21729"/>
      <c r="BL21729"/>
      <c r="BM21729"/>
      <c r="BN21729"/>
    </row>
    <row r="21730" spans="61:66" x14ac:dyDescent="0.25">
      <c r="BI21730"/>
      <c r="BJ21730"/>
      <c r="BK21730"/>
      <c r="BL21730"/>
      <c r="BM21730"/>
      <c r="BN21730"/>
    </row>
    <row r="21731" spans="61:66" x14ac:dyDescent="0.25">
      <c r="BI21731"/>
      <c r="BJ21731"/>
      <c r="BK21731"/>
      <c r="BL21731"/>
      <c r="BM21731"/>
      <c r="BN21731"/>
    </row>
    <row r="21732" spans="61:66" x14ac:dyDescent="0.25">
      <c r="BI21732"/>
      <c r="BJ21732"/>
      <c r="BK21732"/>
      <c r="BL21732"/>
      <c r="BM21732"/>
      <c r="BN21732"/>
    </row>
    <row r="21733" spans="61:66" x14ac:dyDescent="0.25">
      <c r="BI21733"/>
      <c r="BJ21733"/>
      <c r="BK21733"/>
      <c r="BL21733"/>
      <c r="BM21733"/>
      <c r="BN21733"/>
    </row>
    <row r="21734" spans="61:66" x14ac:dyDescent="0.25">
      <c r="BI21734"/>
      <c r="BJ21734"/>
      <c r="BK21734"/>
      <c r="BL21734"/>
      <c r="BM21734"/>
      <c r="BN21734"/>
    </row>
    <row r="21735" spans="61:66" x14ac:dyDescent="0.25">
      <c r="BI21735"/>
      <c r="BJ21735"/>
      <c r="BK21735"/>
      <c r="BL21735"/>
      <c r="BM21735"/>
      <c r="BN21735"/>
    </row>
    <row r="21736" spans="61:66" x14ac:dyDescent="0.25">
      <c r="BI21736"/>
      <c r="BJ21736"/>
      <c r="BK21736"/>
      <c r="BL21736"/>
      <c r="BM21736"/>
      <c r="BN21736"/>
    </row>
    <row r="21737" spans="61:66" x14ac:dyDescent="0.25">
      <c r="BI21737"/>
      <c r="BJ21737"/>
      <c r="BK21737"/>
      <c r="BL21737"/>
      <c r="BM21737"/>
      <c r="BN21737"/>
    </row>
    <row r="21738" spans="61:66" x14ac:dyDescent="0.25">
      <c r="BI21738"/>
      <c r="BJ21738"/>
      <c r="BK21738"/>
      <c r="BL21738"/>
      <c r="BM21738"/>
      <c r="BN21738"/>
    </row>
    <row r="21739" spans="61:66" x14ac:dyDescent="0.25">
      <c r="BI21739"/>
      <c r="BJ21739"/>
      <c r="BK21739"/>
      <c r="BL21739"/>
      <c r="BM21739"/>
      <c r="BN21739"/>
    </row>
    <row r="21740" spans="61:66" x14ac:dyDescent="0.25">
      <c r="BI21740"/>
      <c r="BJ21740"/>
      <c r="BK21740"/>
      <c r="BL21740"/>
      <c r="BM21740"/>
      <c r="BN21740"/>
    </row>
    <row r="21741" spans="61:66" x14ac:dyDescent="0.25">
      <c r="BI21741"/>
      <c r="BJ21741"/>
      <c r="BK21741"/>
      <c r="BL21741"/>
      <c r="BM21741"/>
      <c r="BN21741"/>
    </row>
    <row r="21742" spans="61:66" x14ac:dyDescent="0.25">
      <c r="BI21742"/>
      <c r="BJ21742"/>
      <c r="BK21742"/>
      <c r="BL21742"/>
      <c r="BM21742"/>
      <c r="BN21742"/>
    </row>
    <row r="21743" spans="61:66" x14ac:dyDescent="0.25">
      <c r="BI21743"/>
      <c r="BJ21743"/>
      <c r="BK21743"/>
      <c r="BL21743"/>
      <c r="BM21743"/>
      <c r="BN21743"/>
    </row>
    <row r="21744" spans="61:66" x14ac:dyDescent="0.25">
      <c r="BI21744"/>
      <c r="BJ21744"/>
      <c r="BK21744"/>
      <c r="BL21744"/>
      <c r="BM21744"/>
      <c r="BN21744"/>
    </row>
    <row r="21745" spans="61:66" x14ac:dyDescent="0.25">
      <c r="BI21745"/>
      <c r="BJ21745"/>
      <c r="BK21745"/>
      <c r="BL21745"/>
      <c r="BM21745"/>
      <c r="BN21745"/>
    </row>
    <row r="21746" spans="61:66" x14ac:dyDescent="0.25">
      <c r="BI21746"/>
      <c r="BJ21746"/>
      <c r="BK21746"/>
      <c r="BL21746"/>
      <c r="BM21746"/>
      <c r="BN21746"/>
    </row>
    <row r="21747" spans="61:66" x14ac:dyDescent="0.25">
      <c r="BI21747"/>
      <c r="BJ21747"/>
      <c r="BK21747"/>
      <c r="BL21747"/>
      <c r="BM21747"/>
      <c r="BN21747"/>
    </row>
    <row r="21748" spans="61:66" x14ac:dyDescent="0.25">
      <c r="BI21748"/>
      <c r="BJ21748"/>
      <c r="BK21748"/>
      <c r="BL21748"/>
      <c r="BM21748"/>
      <c r="BN21748"/>
    </row>
    <row r="21749" spans="61:66" x14ac:dyDescent="0.25">
      <c r="BI21749"/>
      <c r="BJ21749"/>
      <c r="BK21749"/>
      <c r="BL21749"/>
      <c r="BM21749"/>
      <c r="BN21749"/>
    </row>
    <row r="21750" spans="61:66" x14ac:dyDescent="0.25">
      <c r="BI21750"/>
      <c r="BJ21750"/>
      <c r="BK21750"/>
      <c r="BL21750"/>
      <c r="BM21750"/>
      <c r="BN21750"/>
    </row>
    <row r="21751" spans="61:66" x14ac:dyDescent="0.25">
      <c r="BI21751"/>
      <c r="BJ21751"/>
      <c r="BK21751"/>
      <c r="BL21751"/>
      <c r="BM21751"/>
      <c r="BN21751"/>
    </row>
    <row r="21752" spans="61:66" x14ac:dyDescent="0.25">
      <c r="BI21752"/>
      <c r="BJ21752"/>
      <c r="BK21752"/>
      <c r="BL21752"/>
      <c r="BM21752"/>
      <c r="BN21752"/>
    </row>
    <row r="21753" spans="61:66" x14ac:dyDescent="0.25">
      <c r="BI21753"/>
      <c r="BJ21753"/>
      <c r="BK21753"/>
      <c r="BL21753"/>
      <c r="BM21753"/>
      <c r="BN21753"/>
    </row>
    <row r="21754" spans="61:66" x14ac:dyDescent="0.25">
      <c r="BI21754"/>
      <c r="BJ21754"/>
      <c r="BK21754"/>
      <c r="BL21754"/>
      <c r="BM21754"/>
      <c r="BN21754"/>
    </row>
    <row r="21755" spans="61:66" x14ac:dyDescent="0.25">
      <c r="BI21755"/>
      <c r="BJ21755"/>
      <c r="BK21755"/>
      <c r="BL21755"/>
      <c r="BM21755"/>
      <c r="BN21755"/>
    </row>
    <row r="21756" spans="61:66" x14ac:dyDescent="0.25">
      <c r="BI21756"/>
      <c r="BJ21756"/>
      <c r="BK21756"/>
      <c r="BL21756"/>
      <c r="BM21756"/>
      <c r="BN21756"/>
    </row>
    <row r="21757" spans="61:66" x14ac:dyDescent="0.25">
      <c r="BI21757"/>
      <c r="BJ21757"/>
      <c r="BK21757"/>
      <c r="BL21757"/>
      <c r="BM21757"/>
      <c r="BN21757"/>
    </row>
    <row r="21758" spans="61:66" x14ac:dyDescent="0.25">
      <c r="BI21758"/>
      <c r="BJ21758"/>
      <c r="BK21758"/>
      <c r="BL21758"/>
      <c r="BM21758"/>
      <c r="BN21758"/>
    </row>
    <row r="21759" spans="61:66" x14ac:dyDescent="0.25">
      <c r="BI21759"/>
      <c r="BJ21759"/>
      <c r="BK21759"/>
      <c r="BL21759"/>
      <c r="BM21759"/>
      <c r="BN21759"/>
    </row>
    <row r="21760" spans="61:66" x14ac:dyDescent="0.25">
      <c r="BI21760"/>
      <c r="BJ21760"/>
      <c r="BK21760"/>
      <c r="BL21760"/>
      <c r="BM21760"/>
      <c r="BN21760"/>
    </row>
    <row r="21761" spans="61:66" x14ac:dyDescent="0.25">
      <c r="BI21761"/>
      <c r="BJ21761"/>
      <c r="BK21761"/>
      <c r="BL21761"/>
      <c r="BM21761"/>
      <c r="BN21761"/>
    </row>
    <row r="21762" spans="61:66" x14ac:dyDescent="0.25">
      <c r="BI21762"/>
      <c r="BJ21762"/>
      <c r="BK21762"/>
      <c r="BL21762"/>
      <c r="BM21762"/>
      <c r="BN21762"/>
    </row>
    <row r="21763" spans="61:66" x14ac:dyDescent="0.25">
      <c r="BI21763"/>
      <c r="BJ21763"/>
      <c r="BK21763"/>
      <c r="BL21763"/>
      <c r="BM21763"/>
      <c r="BN21763"/>
    </row>
    <row r="21764" spans="61:66" x14ac:dyDescent="0.25">
      <c r="BI21764"/>
      <c r="BJ21764"/>
      <c r="BK21764"/>
      <c r="BL21764"/>
      <c r="BM21764"/>
      <c r="BN21764"/>
    </row>
    <row r="21765" spans="61:66" x14ac:dyDescent="0.25">
      <c r="BI21765"/>
      <c r="BJ21765"/>
      <c r="BK21765"/>
      <c r="BL21765"/>
      <c r="BM21765"/>
      <c r="BN21765"/>
    </row>
    <row r="21766" spans="61:66" x14ac:dyDescent="0.25">
      <c r="BI21766"/>
      <c r="BJ21766"/>
      <c r="BK21766"/>
      <c r="BL21766"/>
      <c r="BM21766"/>
      <c r="BN21766"/>
    </row>
    <row r="21767" spans="61:66" x14ac:dyDescent="0.25">
      <c r="BI21767"/>
      <c r="BJ21767"/>
      <c r="BK21767"/>
      <c r="BL21767"/>
      <c r="BM21767"/>
      <c r="BN21767"/>
    </row>
    <row r="21768" spans="61:66" x14ac:dyDescent="0.25">
      <c r="BI21768"/>
      <c r="BJ21768"/>
      <c r="BK21768"/>
      <c r="BL21768"/>
      <c r="BM21768"/>
      <c r="BN21768"/>
    </row>
    <row r="21769" spans="61:66" x14ac:dyDescent="0.25">
      <c r="BI21769"/>
      <c r="BJ21769"/>
      <c r="BK21769"/>
      <c r="BL21769"/>
      <c r="BM21769"/>
      <c r="BN21769"/>
    </row>
    <row r="21770" spans="61:66" x14ac:dyDescent="0.25">
      <c r="BI21770"/>
      <c r="BJ21770"/>
      <c r="BK21770"/>
      <c r="BL21770"/>
      <c r="BM21770"/>
      <c r="BN21770"/>
    </row>
    <row r="21771" spans="61:66" x14ac:dyDescent="0.25">
      <c r="BI21771"/>
      <c r="BJ21771"/>
      <c r="BK21771"/>
      <c r="BL21771"/>
      <c r="BM21771"/>
      <c r="BN21771"/>
    </row>
    <row r="21772" spans="61:66" x14ac:dyDescent="0.25">
      <c r="BI21772"/>
      <c r="BJ21772"/>
      <c r="BK21772"/>
      <c r="BL21772"/>
      <c r="BM21772"/>
      <c r="BN21772"/>
    </row>
    <row r="21773" spans="61:66" x14ac:dyDescent="0.25">
      <c r="BI21773"/>
      <c r="BJ21773"/>
      <c r="BK21773"/>
      <c r="BL21773"/>
      <c r="BM21773"/>
      <c r="BN21773"/>
    </row>
    <row r="21774" spans="61:66" x14ac:dyDescent="0.25">
      <c r="BI21774"/>
      <c r="BJ21774"/>
      <c r="BK21774"/>
      <c r="BL21774"/>
      <c r="BM21774"/>
      <c r="BN21774"/>
    </row>
    <row r="21775" spans="61:66" x14ac:dyDescent="0.25">
      <c r="BI21775"/>
      <c r="BJ21775"/>
      <c r="BK21775"/>
      <c r="BL21775"/>
      <c r="BM21775"/>
      <c r="BN21775"/>
    </row>
    <row r="21776" spans="61:66" x14ac:dyDescent="0.25">
      <c r="BI21776"/>
      <c r="BJ21776"/>
      <c r="BK21776"/>
      <c r="BL21776"/>
      <c r="BM21776"/>
      <c r="BN21776"/>
    </row>
    <row r="21777" spans="61:66" x14ac:dyDescent="0.25">
      <c r="BI21777"/>
      <c r="BJ21777"/>
      <c r="BK21777"/>
      <c r="BL21777"/>
      <c r="BM21777"/>
      <c r="BN21777"/>
    </row>
    <row r="21778" spans="61:66" x14ac:dyDescent="0.25">
      <c r="BI21778"/>
      <c r="BJ21778"/>
      <c r="BK21778"/>
      <c r="BL21778"/>
      <c r="BM21778"/>
      <c r="BN21778"/>
    </row>
    <row r="21779" spans="61:66" x14ac:dyDescent="0.25">
      <c r="BI21779"/>
      <c r="BJ21779"/>
      <c r="BK21779"/>
      <c r="BL21779"/>
      <c r="BM21779"/>
      <c r="BN21779"/>
    </row>
    <row r="21780" spans="61:66" x14ac:dyDescent="0.25">
      <c r="BI21780"/>
      <c r="BJ21780"/>
      <c r="BK21780"/>
      <c r="BL21780"/>
      <c r="BM21780"/>
      <c r="BN21780"/>
    </row>
    <row r="21781" spans="61:66" x14ac:dyDescent="0.25">
      <c r="BI21781"/>
      <c r="BJ21781"/>
      <c r="BK21781"/>
      <c r="BL21781"/>
      <c r="BM21781"/>
      <c r="BN21781"/>
    </row>
    <row r="21782" spans="61:66" x14ac:dyDescent="0.25">
      <c r="BI21782"/>
      <c r="BJ21782"/>
      <c r="BK21782"/>
      <c r="BL21782"/>
      <c r="BM21782"/>
      <c r="BN21782"/>
    </row>
    <row r="21783" spans="61:66" x14ac:dyDescent="0.25">
      <c r="BI21783"/>
      <c r="BJ21783"/>
      <c r="BK21783"/>
      <c r="BL21783"/>
      <c r="BM21783"/>
      <c r="BN21783"/>
    </row>
    <row r="21784" spans="61:66" x14ac:dyDescent="0.25">
      <c r="BI21784"/>
      <c r="BJ21784"/>
      <c r="BK21784"/>
      <c r="BL21784"/>
      <c r="BM21784"/>
      <c r="BN21784"/>
    </row>
    <row r="21785" spans="61:66" x14ac:dyDescent="0.25">
      <c r="BI21785"/>
      <c r="BJ21785"/>
      <c r="BK21785"/>
      <c r="BL21785"/>
      <c r="BM21785"/>
      <c r="BN21785"/>
    </row>
    <row r="21786" spans="61:66" x14ac:dyDescent="0.25">
      <c r="BI21786"/>
      <c r="BJ21786"/>
      <c r="BK21786"/>
      <c r="BL21786"/>
      <c r="BM21786"/>
      <c r="BN21786"/>
    </row>
    <row r="21787" spans="61:66" x14ac:dyDescent="0.25">
      <c r="BI21787"/>
      <c r="BJ21787"/>
      <c r="BK21787"/>
      <c r="BL21787"/>
      <c r="BM21787"/>
      <c r="BN21787"/>
    </row>
    <row r="21788" spans="61:66" x14ac:dyDescent="0.25">
      <c r="BI21788"/>
      <c r="BJ21788"/>
      <c r="BK21788"/>
      <c r="BL21788"/>
      <c r="BM21788"/>
      <c r="BN21788"/>
    </row>
    <row r="21789" spans="61:66" x14ac:dyDescent="0.25">
      <c r="BI21789"/>
      <c r="BJ21789"/>
      <c r="BK21789"/>
      <c r="BL21789"/>
      <c r="BM21789"/>
      <c r="BN21789"/>
    </row>
    <row r="21790" spans="61:66" x14ac:dyDescent="0.25">
      <c r="BI21790"/>
      <c r="BJ21790"/>
      <c r="BK21790"/>
      <c r="BL21790"/>
      <c r="BM21790"/>
      <c r="BN21790"/>
    </row>
    <row r="21791" spans="61:66" x14ac:dyDescent="0.25">
      <c r="BI21791"/>
      <c r="BJ21791"/>
      <c r="BK21791"/>
      <c r="BL21791"/>
      <c r="BM21791"/>
      <c r="BN21791"/>
    </row>
    <row r="21792" spans="61:66" x14ac:dyDescent="0.25">
      <c r="BI21792"/>
      <c r="BJ21792"/>
      <c r="BK21792"/>
      <c r="BL21792"/>
      <c r="BM21792"/>
      <c r="BN21792"/>
    </row>
    <row r="21793" spans="61:66" x14ac:dyDescent="0.25">
      <c r="BI21793"/>
      <c r="BJ21793"/>
      <c r="BK21793"/>
      <c r="BL21793"/>
      <c r="BM21793"/>
      <c r="BN21793"/>
    </row>
    <row r="21794" spans="61:66" x14ac:dyDescent="0.25">
      <c r="BI21794"/>
      <c r="BJ21794"/>
      <c r="BK21794"/>
      <c r="BL21794"/>
      <c r="BM21794"/>
      <c r="BN21794"/>
    </row>
    <row r="21795" spans="61:66" x14ac:dyDescent="0.25">
      <c r="BI21795"/>
      <c r="BJ21795"/>
      <c r="BK21795"/>
      <c r="BL21795"/>
      <c r="BM21795"/>
      <c r="BN21795"/>
    </row>
    <row r="21796" spans="61:66" x14ac:dyDescent="0.25">
      <c r="BI21796"/>
      <c r="BJ21796"/>
      <c r="BK21796"/>
      <c r="BL21796"/>
      <c r="BM21796"/>
      <c r="BN21796"/>
    </row>
    <row r="21797" spans="61:66" x14ac:dyDescent="0.25">
      <c r="BI21797"/>
      <c r="BJ21797"/>
      <c r="BK21797"/>
      <c r="BL21797"/>
      <c r="BM21797"/>
      <c r="BN21797"/>
    </row>
    <row r="21798" spans="61:66" x14ac:dyDescent="0.25">
      <c r="BI21798"/>
      <c r="BJ21798"/>
      <c r="BK21798"/>
      <c r="BL21798"/>
      <c r="BM21798"/>
      <c r="BN21798"/>
    </row>
    <row r="21799" spans="61:66" x14ac:dyDescent="0.25">
      <c r="BI21799"/>
      <c r="BJ21799"/>
      <c r="BK21799"/>
      <c r="BL21799"/>
      <c r="BM21799"/>
      <c r="BN21799"/>
    </row>
    <row r="21800" spans="61:66" x14ac:dyDescent="0.25">
      <c r="BI21800"/>
      <c r="BJ21800"/>
      <c r="BK21800"/>
      <c r="BL21800"/>
      <c r="BM21800"/>
      <c r="BN21800"/>
    </row>
    <row r="21801" spans="61:66" x14ac:dyDescent="0.25">
      <c r="BI21801"/>
      <c r="BJ21801"/>
      <c r="BK21801"/>
      <c r="BL21801"/>
      <c r="BM21801"/>
      <c r="BN21801"/>
    </row>
    <row r="21802" spans="61:66" x14ac:dyDescent="0.25">
      <c r="BI21802"/>
      <c r="BJ21802"/>
      <c r="BK21802"/>
      <c r="BL21802"/>
      <c r="BM21802"/>
      <c r="BN21802"/>
    </row>
    <row r="21803" spans="61:66" x14ac:dyDescent="0.25">
      <c r="BI21803"/>
      <c r="BJ21803"/>
      <c r="BK21803"/>
      <c r="BL21803"/>
      <c r="BM21803"/>
      <c r="BN21803"/>
    </row>
    <row r="21804" spans="61:66" x14ac:dyDescent="0.25">
      <c r="BI21804"/>
      <c r="BJ21804"/>
      <c r="BK21804"/>
      <c r="BL21804"/>
      <c r="BM21804"/>
      <c r="BN21804"/>
    </row>
    <row r="21805" spans="61:66" x14ac:dyDescent="0.25">
      <c r="BI21805"/>
      <c r="BJ21805"/>
      <c r="BK21805"/>
      <c r="BL21805"/>
      <c r="BM21805"/>
      <c r="BN21805"/>
    </row>
    <row r="21806" spans="61:66" x14ac:dyDescent="0.25">
      <c r="BI21806"/>
      <c r="BJ21806"/>
      <c r="BK21806"/>
      <c r="BL21806"/>
      <c r="BM21806"/>
      <c r="BN21806"/>
    </row>
    <row r="21807" spans="61:66" x14ac:dyDescent="0.25">
      <c r="BI21807"/>
      <c r="BJ21807"/>
      <c r="BK21807"/>
      <c r="BL21807"/>
      <c r="BM21807"/>
      <c r="BN21807"/>
    </row>
    <row r="21808" spans="61:66" x14ac:dyDescent="0.25">
      <c r="BI21808"/>
      <c r="BJ21808"/>
      <c r="BK21808"/>
      <c r="BL21808"/>
      <c r="BM21808"/>
      <c r="BN21808"/>
    </row>
    <row r="21809" spans="61:66" x14ac:dyDescent="0.25">
      <c r="BI21809"/>
      <c r="BJ21809"/>
      <c r="BK21809"/>
      <c r="BL21809"/>
      <c r="BM21809"/>
      <c r="BN21809"/>
    </row>
    <row r="21810" spans="61:66" x14ac:dyDescent="0.25">
      <c r="BI21810"/>
      <c r="BJ21810"/>
      <c r="BK21810"/>
      <c r="BL21810"/>
      <c r="BM21810"/>
      <c r="BN21810"/>
    </row>
    <row r="21811" spans="61:66" x14ac:dyDescent="0.25">
      <c r="BI21811"/>
      <c r="BJ21811"/>
      <c r="BK21811"/>
      <c r="BL21811"/>
      <c r="BM21811"/>
      <c r="BN21811"/>
    </row>
    <row r="21812" spans="61:66" x14ac:dyDescent="0.25">
      <c r="BI21812"/>
      <c r="BJ21812"/>
      <c r="BK21812"/>
      <c r="BL21812"/>
      <c r="BM21812"/>
      <c r="BN21812"/>
    </row>
    <row r="21813" spans="61:66" x14ac:dyDescent="0.25">
      <c r="BI21813"/>
      <c r="BJ21813"/>
      <c r="BK21813"/>
      <c r="BL21813"/>
      <c r="BM21813"/>
      <c r="BN21813"/>
    </row>
    <row r="21814" spans="61:66" x14ac:dyDescent="0.25">
      <c r="BI21814"/>
      <c r="BJ21814"/>
      <c r="BK21814"/>
      <c r="BL21814"/>
      <c r="BM21814"/>
      <c r="BN21814"/>
    </row>
    <row r="21815" spans="61:66" x14ac:dyDescent="0.25">
      <c r="BI21815"/>
      <c r="BJ21815"/>
      <c r="BK21815"/>
      <c r="BL21815"/>
      <c r="BM21815"/>
      <c r="BN21815"/>
    </row>
    <row r="21816" spans="61:66" x14ac:dyDescent="0.25">
      <c r="BI21816"/>
      <c r="BJ21816"/>
      <c r="BK21816"/>
      <c r="BL21816"/>
      <c r="BM21816"/>
      <c r="BN21816"/>
    </row>
    <row r="21817" spans="61:66" x14ac:dyDescent="0.25">
      <c r="BI21817"/>
      <c r="BJ21817"/>
      <c r="BK21817"/>
      <c r="BL21817"/>
      <c r="BM21817"/>
      <c r="BN21817"/>
    </row>
    <row r="21818" spans="61:66" x14ac:dyDescent="0.25">
      <c r="BI21818"/>
      <c r="BJ21818"/>
      <c r="BK21818"/>
      <c r="BL21818"/>
      <c r="BM21818"/>
      <c r="BN21818"/>
    </row>
    <row r="21819" spans="61:66" x14ac:dyDescent="0.25">
      <c r="BI21819"/>
      <c r="BJ21819"/>
      <c r="BK21819"/>
      <c r="BL21819"/>
      <c r="BM21819"/>
      <c r="BN21819"/>
    </row>
    <row r="21820" spans="61:66" x14ac:dyDescent="0.25">
      <c r="BI21820"/>
      <c r="BJ21820"/>
      <c r="BK21820"/>
      <c r="BL21820"/>
      <c r="BM21820"/>
      <c r="BN21820"/>
    </row>
    <row r="21821" spans="61:66" x14ac:dyDescent="0.25">
      <c r="BI21821"/>
      <c r="BJ21821"/>
      <c r="BK21821"/>
      <c r="BL21821"/>
      <c r="BM21821"/>
      <c r="BN21821"/>
    </row>
    <row r="21822" spans="61:66" x14ac:dyDescent="0.25">
      <c r="BI21822"/>
      <c r="BJ21822"/>
      <c r="BK21822"/>
      <c r="BL21822"/>
      <c r="BM21822"/>
      <c r="BN21822"/>
    </row>
    <row r="21823" spans="61:66" x14ac:dyDescent="0.25">
      <c r="BI21823"/>
      <c r="BJ21823"/>
      <c r="BK21823"/>
      <c r="BL21823"/>
      <c r="BM21823"/>
      <c r="BN21823"/>
    </row>
    <row r="21824" spans="61:66" x14ac:dyDescent="0.25">
      <c r="BI21824"/>
      <c r="BJ21824"/>
      <c r="BK21824"/>
      <c r="BL21824"/>
      <c r="BM21824"/>
      <c r="BN21824"/>
    </row>
    <row r="21825" spans="61:66" x14ac:dyDescent="0.25">
      <c r="BI21825"/>
      <c r="BJ21825"/>
      <c r="BK21825"/>
      <c r="BL21825"/>
      <c r="BM21825"/>
      <c r="BN21825"/>
    </row>
    <row r="21826" spans="61:66" x14ac:dyDescent="0.25">
      <c r="BI21826"/>
      <c r="BJ21826"/>
      <c r="BK21826"/>
      <c r="BL21826"/>
      <c r="BM21826"/>
      <c r="BN21826"/>
    </row>
    <row r="21827" spans="61:66" x14ac:dyDescent="0.25">
      <c r="BI21827"/>
      <c r="BJ21827"/>
      <c r="BK21827"/>
      <c r="BL21827"/>
      <c r="BM21827"/>
      <c r="BN21827"/>
    </row>
    <row r="21828" spans="61:66" x14ac:dyDescent="0.25">
      <c r="BI21828"/>
      <c r="BJ21828"/>
      <c r="BK21828"/>
      <c r="BL21828"/>
      <c r="BM21828"/>
      <c r="BN21828"/>
    </row>
    <row r="21829" spans="61:66" x14ac:dyDescent="0.25">
      <c r="BI21829"/>
      <c r="BJ21829"/>
      <c r="BK21829"/>
      <c r="BL21829"/>
      <c r="BM21829"/>
      <c r="BN21829"/>
    </row>
    <row r="21830" spans="61:66" x14ac:dyDescent="0.25">
      <c r="BI21830"/>
      <c r="BJ21830"/>
      <c r="BK21830"/>
      <c r="BL21830"/>
      <c r="BM21830"/>
      <c r="BN21830"/>
    </row>
    <row r="21831" spans="61:66" x14ac:dyDescent="0.25">
      <c r="BI21831"/>
      <c r="BJ21831"/>
      <c r="BK21831"/>
      <c r="BL21831"/>
      <c r="BM21831"/>
      <c r="BN21831"/>
    </row>
    <row r="21832" spans="61:66" x14ac:dyDescent="0.25">
      <c r="BI21832"/>
      <c r="BJ21832"/>
      <c r="BK21832"/>
      <c r="BL21832"/>
      <c r="BM21832"/>
      <c r="BN21832"/>
    </row>
    <row r="21833" spans="61:66" x14ac:dyDescent="0.25">
      <c r="BI21833"/>
      <c r="BJ21833"/>
      <c r="BK21833"/>
      <c r="BL21833"/>
      <c r="BM21833"/>
      <c r="BN21833"/>
    </row>
    <row r="21834" spans="61:66" x14ac:dyDescent="0.25">
      <c r="BI21834"/>
      <c r="BJ21834"/>
      <c r="BK21834"/>
      <c r="BL21834"/>
      <c r="BM21834"/>
      <c r="BN21834"/>
    </row>
    <row r="21835" spans="61:66" x14ac:dyDescent="0.25">
      <c r="BI21835"/>
      <c r="BJ21835"/>
      <c r="BK21835"/>
      <c r="BL21835"/>
      <c r="BM21835"/>
      <c r="BN21835"/>
    </row>
    <row r="21836" spans="61:66" x14ac:dyDescent="0.25">
      <c r="BI21836"/>
      <c r="BJ21836"/>
      <c r="BK21836"/>
      <c r="BL21836"/>
      <c r="BM21836"/>
      <c r="BN21836"/>
    </row>
    <row r="21837" spans="61:66" x14ac:dyDescent="0.25">
      <c r="BI21837"/>
      <c r="BJ21837"/>
      <c r="BK21837"/>
      <c r="BL21837"/>
      <c r="BM21837"/>
      <c r="BN21837"/>
    </row>
    <row r="21838" spans="61:66" x14ac:dyDescent="0.25">
      <c r="BI21838"/>
      <c r="BJ21838"/>
      <c r="BK21838"/>
      <c r="BL21838"/>
      <c r="BM21838"/>
      <c r="BN21838"/>
    </row>
    <row r="21839" spans="61:66" x14ac:dyDescent="0.25">
      <c r="BI21839"/>
      <c r="BJ21839"/>
      <c r="BK21839"/>
      <c r="BL21839"/>
      <c r="BM21839"/>
      <c r="BN21839"/>
    </row>
    <row r="21840" spans="61:66" x14ac:dyDescent="0.25">
      <c r="BI21840"/>
      <c r="BJ21840"/>
      <c r="BK21840"/>
      <c r="BL21840"/>
      <c r="BM21840"/>
      <c r="BN21840"/>
    </row>
    <row r="21841" spans="61:66" x14ac:dyDescent="0.25">
      <c r="BI21841"/>
      <c r="BJ21841"/>
      <c r="BK21841"/>
      <c r="BL21841"/>
      <c r="BM21841"/>
      <c r="BN21841"/>
    </row>
    <row r="21842" spans="61:66" x14ac:dyDescent="0.25">
      <c r="BI21842"/>
      <c r="BJ21842"/>
      <c r="BK21842"/>
      <c r="BL21842"/>
      <c r="BM21842"/>
      <c r="BN21842"/>
    </row>
    <row r="21843" spans="61:66" x14ac:dyDescent="0.25">
      <c r="BI21843"/>
      <c r="BJ21843"/>
      <c r="BK21843"/>
      <c r="BL21843"/>
      <c r="BM21843"/>
      <c r="BN21843"/>
    </row>
    <row r="21844" spans="61:66" x14ac:dyDescent="0.25">
      <c r="BI21844"/>
      <c r="BJ21844"/>
      <c r="BK21844"/>
      <c r="BL21844"/>
      <c r="BM21844"/>
      <c r="BN21844"/>
    </row>
    <row r="21845" spans="61:66" x14ac:dyDescent="0.25">
      <c r="BI21845"/>
      <c r="BJ21845"/>
      <c r="BK21845"/>
      <c r="BL21845"/>
      <c r="BM21845"/>
      <c r="BN21845"/>
    </row>
    <row r="21846" spans="61:66" x14ac:dyDescent="0.25">
      <c r="BI21846"/>
      <c r="BJ21846"/>
      <c r="BK21846"/>
      <c r="BL21846"/>
      <c r="BM21846"/>
      <c r="BN21846"/>
    </row>
    <row r="21847" spans="61:66" x14ac:dyDescent="0.25">
      <c r="BI21847"/>
      <c r="BJ21847"/>
      <c r="BK21847"/>
      <c r="BL21847"/>
      <c r="BM21847"/>
      <c r="BN21847"/>
    </row>
    <row r="21848" spans="61:66" x14ac:dyDescent="0.25">
      <c r="BI21848"/>
      <c r="BJ21848"/>
      <c r="BK21848"/>
      <c r="BL21848"/>
      <c r="BM21848"/>
      <c r="BN21848"/>
    </row>
    <row r="21849" spans="61:66" x14ac:dyDescent="0.25">
      <c r="BI21849"/>
      <c r="BJ21849"/>
      <c r="BK21849"/>
      <c r="BL21849"/>
      <c r="BM21849"/>
      <c r="BN21849"/>
    </row>
    <row r="21850" spans="61:66" x14ac:dyDescent="0.25">
      <c r="BI21850"/>
      <c r="BJ21850"/>
      <c r="BK21850"/>
      <c r="BL21850"/>
      <c r="BM21850"/>
      <c r="BN21850"/>
    </row>
    <row r="21851" spans="61:66" x14ac:dyDescent="0.25">
      <c r="BI21851"/>
      <c r="BJ21851"/>
      <c r="BK21851"/>
      <c r="BL21851"/>
      <c r="BM21851"/>
      <c r="BN21851"/>
    </row>
    <row r="21852" spans="61:66" x14ac:dyDescent="0.25">
      <c r="BI21852"/>
      <c r="BJ21852"/>
      <c r="BK21852"/>
      <c r="BL21852"/>
      <c r="BM21852"/>
      <c r="BN21852"/>
    </row>
    <row r="21853" spans="61:66" x14ac:dyDescent="0.25">
      <c r="BI21853"/>
      <c r="BJ21853"/>
      <c r="BK21853"/>
      <c r="BL21853"/>
      <c r="BM21853"/>
      <c r="BN21853"/>
    </row>
    <row r="21854" spans="61:66" x14ac:dyDescent="0.25">
      <c r="BI21854"/>
      <c r="BJ21854"/>
      <c r="BK21854"/>
      <c r="BL21854"/>
      <c r="BM21854"/>
      <c r="BN21854"/>
    </row>
    <row r="21855" spans="61:66" x14ac:dyDescent="0.25">
      <c r="BI21855"/>
      <c r="BJ21855"/>
      <c r="BK21855"/>
      <c r="BL21855"/>
      <c r="BM21855"/>
      <c r="BN21855"/>
    </row>
    <row r="21856" spans="61:66" x14ac:dyDescent="0.25">
      <c r="BI21856"/>
      <c r="BJ21856"/>
      <c r="BK21856"/>
      <c r="BL21856"/>
      <c r="BM21856"/>
      <c r="BN21856"/>
    </row>
    <row r="21857" spans="61:66" x14ac:dyDescent="0.25">
      <c r="BI21857"/>
      <c r="BJ21857"/>
      <c r="BK21857"/>
      <c r="BL21857"/>
      <c r="BM21857"/>
      <c r="BN21857"/>
    </row>
    <row r="21858" spans="61:66" x14ac:dyDescent="0.25">
      <c r="BI21858"/>
      <c r="BJ21858"/>
      <c r="BK21858"/>
      <c r="BL21858"/>
      <c r="BM21858"/>
      <c r="BN21858"/>
    </row>
    <row r="21859" spans="61:66" x14ac:dyDescent="0.25">
      <c r="BI21859"/>
      <c r="BJ21859"/>
      <c r="BK21859"/>
      <c r="BL21859"/>
      <c r="BM21859"/>
      <c r="BN21859"/>
    </row>
    <row r="21860" spans="61:66" x14ac:dyDescent="0.25">
      <c r="BI21860"/>
      <c r="BJ21860"/>
      <c r="BK21860"/>
      <c r="BL21860"/>
      <c r="BM21860"/>
      <c r="BN21860"/>
    </row>
    <row r="21861" spans="61:66" x14ac:dyDescent="0.25">
      <c r="BI21861"/>
      <c r="BJ21861"/>
      <c r="BK21861"/>
      <c r="BL21861"/>
      <c r="BM21861"/>
      <c r="BN21861"/>
    </row>
    <row r="21862" spans="61:66" x14ac:dyDescent="0.25">
      <c r="BI21862"/>
      <c r="BJ21862"/>
      <c r="BK21862"/>
      <c r="BL21862"/>
      <c r="BM21862"/>
      <c r="BN21862"/>
    </row>
    <row r="21863" spans="61:66" x14ac:dyDescent="0.25">
      <c r="BI21863"/>
      <c r="BJ21863"/>
      <c r="BK21863"/>
      <c r="BL21863"/>
      <c r="BM21863"/>
      <c r="BN21863"/>
    </row>
    <row r="21864" spans="61:66" x14ac:dyDescent="0.25">
      <c r="BI21864"/>
      <c r="BJ21864"/>
      <c r="BK21864"/>
      <c r="BL21864"/>
      <c r="BM21864"/>
      <c r="BN21864"/>
    </row>
    <row r="21865" spans="61:66" x14ac:dyDescent="0.25">
      <c r="BI21865"/>
      <c r="BJ21865"/>
      <c r="BK21865"/>
      <c r="BL21865"/>
      <c r="BM21865"/>
      <c r="BN21865"/>
    </row>
    <row r="21866" spans="61:66" x14ac:dyDescent="0.25">
      <c r="BI21866"/>
      <c r="BJ21866"/>
      <c r="BK21866"/>
      <c r="BL21866"/>
      <c r="BM21866"/>
      <c r="BN21866"/>
    </row>
    <row r="21867" spans="61:66" x14ac:dyDescent="0.25">
      <c r="BI21867"/>
      <c r="BJ21867"/>
      <c r="BK21867"/>
      <c r="BL21867"/>
      <c r="BM21867"/>
      <c r="BN21867"/>
    </row>
    <row r="21868" spans="61:66" x14ac:dyDescent="0.25">
      <c r="BI21868"/>
      <c r="BJ21868"/>
      <c r="BK21868"/>
      <c r="BL21868"/>
      <c r="BM21868"/>
      <c r="BN21868"/>
    </row>
    <row r="21869" spans="61:66" x14ac:dyDescent="0.25">
      <c r="BI21869"/>
      <c r="BJ21869"/>
      <c r="BK21869"/>
      <c r="BL21869"/>
      <c r="BM21869"/>
      <c r="BN21869"/>
    </row>
    <row r="21870" spans="61:66" x14ac:dyDescent="0.25">
      <c r="BI21870"/>
      <c r="BJ21870"/>
      <c r="BK21870"/>
      <c r="BL21870"/>
      <c r="BM21870"/>
      <c r="BN21870"/>
    </row>
    <row r="21871" spans="61:66" x14ac:dyDescent="0.25">
      <c r="BI21871"/>
      <c r="BJ21871"/>
      <c r="BK21871"/>
      <c r="BL21871"/>
      <c r="BM21871"/>
      <c r="BN21871"/>
    </row>
    <row r="21872" spans="61:66" x14ac:dyDescent="0.25">
      <c r="BI21872"/>
      <c r="BJ21872"/>
      <c r="BK21872"/>
      <c r="BL21872"/>
      <c r="BM21872"/>
      <c r="BN21872"/>
    </row>
    <row r="21873" spans="61:66" x14ac:dyDescent="0.25">
      <c r="BI21873"/>
      <c r="BJ21873"/>
      <c r="BK21873"/>
      <c r="BL21873"/>
      <c r="BM21873"/>
      <c r="BN21873"/>
    </row>
    <row r="21874" spans="61:66" x14ac:dyDescent="0.25">
      <c r="BI21874"/>
      <c r="BJ21874"/>
      <c r="BK21874"/>
      <c r="BL21874"/>
      <c r="BM21874"/>
      <c r="BN21874"/>
    </row>
    <row r="21875" spans="61:66" x14ac:dyDescent="0.25">
      <c r="BI21875"/>
      <c r="BJ21875"/>
      <c r="BK21875"/>
      <c r="BL21875"/>
      <c r="BM21875"/>
      <c r="BN21875"/>
    </row>
    <row r="21876" spans="61:66" x14ac:dyDescent="0.25">
      <c r="BI21876"/>
      <c r="BJ21876"/>
      <c r="BK21876"/>
      <c r="BL21876"/>
      <c r="BM21876"/>
      <c r="BN21876"/>
    </row>
    <row r="21877" spans="61:66" x14ac:dyDescent="0.25">
      <c r="BI21877"/>
      <c r="BJ21877"/>
      <c r="BK21877"/>
      <c r="BL21877"/>
      <c r="BM21877"/>
      <c r="BN21877"/>
    </row>
    <row r="21878" spans="61:66" x14ac:dyDescent="0.25">
      <c r="BI21878"/>
      <c r="BJ21878"/>
      <c r="BK21878"/>
      <c r="BL21878"/>
      <c r="BM21878"/>
      <c r="BN21878"/>
    </row>
    <row r="21879" spans="61:66" x14ac:dyDescent="0.25">
      <c r="BI21879"/>
      <c r="BJ21879"/>
      <c r="BK21879"/>
      <c r="BL21879"/>
      <c r="BM21879"/>
      <c r="BN21879"/>
    </row>
    <row r="21880" spans="61:66" x14ac:dyDescent="0.25">
      <c r="BI21880"/>
      <c r="BJ21880"/>
      <c r="BK21880"/>
      <c r="BL21880"/>
      <c r="BM21880"/>
      <c r="BN21880"/>
    </row>
    <row r="21881" spans="61:66" x14ac:dyDescent="0.25">
      <c r="BI21881"/>
      <c r="BJ21881"/>
      <c r="BK21881"/>
      <c r="BL21881"/>
      <c r="BM21881"/>
      <c r="BN21881"/>
    </row>
    <row r="21882" spans="61:66" x14ac:dyDescent="0.25">
      <c r="BI21882"/>
      <c r="BJ21882"/>
      <c r="BK21882"/>
      <c r="BL21882"/>
      <c r="BM21882"/>
      <c r="BN21882"/>
    </row>
    <row r="21883" spans="61:66" x14ac:dyDescent="0.25">
      <c r="BI21883"/>
      <c r="BJ21883"/>
      <c r="BK21883"/>
      <c r="BL21883"/>
      <c r="BM21883"/>
      <c r="BN21883"/>
    </row>
    <row r="21884" spans="61:66" x14ac:dyDescent="0.25">
      <c r="BI21884"/>
      <c r="BJ21884"/>
      <c r="BK21884"/>
      <c r="BL21884"/>
      <c r="BM21884"/>
      <c r="BN21884"/>
    </row>
    <row r="21885" spans="61:66" x14ac:dyDescent="0.25">
      <c r="BI21885"/>
      <c r="BJ21885"/>
      <c r="BK21885"/>
      <c r="BL21885"/>
      <c r="BM21885"/>
      <c r="BN21885"/>
    </row>
    <row r="21886" spans="61:66" x14ac:dyDescent="0.25">
      <c r="BI21886"/>
      <c r="BJ21886"/>
      <c r="BK21886"/>
      <c r="BL21886"/>
      <c r="BM21886"/>
      <c r="BN21886"/>
    </row>
    <row r="21887" spans="61:66" x14ac:dyDescent="0.25">
      <c r="BI21887"/>
      <c r="BJ21887"/>
      <c r="BK21887"/>
      <c r="BL21887"/>
      <c r="BM21887"/>
      <c r="BN21887"/>
    </row>
    <row r="21888" spans="61:66" x14ac:dyDescent="0.25">
      <c r="BI21888"/>
      <c r="BJ21888"/>
      <c r="BK21888"/>
      <c r="BL21888"/>
      <c r="BM21888"/>
      <c r="BN21888"/>
    </row>
    <row r="21889" spans="61:66" x14ac:dyDescent="0.25">
      <c r="BI21889"/>
      <c r="BJ21889"/>
      <c r="BK21889"/>
      <c r="BL21889"/>
      <c r="BM21889"/>
      <c r="BN21889"/>
    </row>
    <row r="21890" spans="61:66" x14ac:dyDescent="0.25">
      <c r="BI21890"/>
      <c r="BJ21890"/>
      <c r="BK21890"/>
      <c r="BL21890"/>
      <c r="BM21890"/>
      <c r="BN21890"/>
    </row>
    <row r="21891" spans="61:66" x14ac:dyDescent="0.25">
      <c r="BI21891"/>
      <c r="BJ21891"/>
      <c r="BK21891"/>
      <c r="BL21891"/>
      <c r="BM21891"/>
      <c r="BN21891"/>
    </row>
    <row r="21892" spans="61:66" x14ac:dyDescent="0.25">
      <c r="BI21892"/>
      <c r="BJ21892"/>
      <c r="BK21892"/>
      <c r="BL21892"/>
      <c r="BM21892"/>
      <c r="BN21892"/>
    </row>
    <row r="21893" spans="61:66" x14ac:dyDescent="0.25">
      <c r="BI21893"/>
      <c r="BJ21893"/>
      <c r="BK21893"/>
      <c r="BL21893"/>
      <c r="BM21893"/>
      <c r="BN21893"/>
    </row>
    <row r="21894" spans="61:66" x14ac:dyDescent="0.25">
      <c r="BI21894"/>
      <c r="BJ21894"/>
      <c r="BK21894"/>
      <c r="BL21894"/>
      <c r="BM21894"/>
      <c r="BN21894"/>
    </row>
    <row r="21895" spans="61:66" x14ac:dyDescent="0.25">
      <c r="BI21895"/>
      <c r="BJ21895"/>
      <c r="BK21895"/>
      <c r="BL21895"/>
      <c r="BM21895"/>
      <c r="BN21895"/>
    </row>
    <row r="21896" spans="61:66" x14ac:dyDescent="0.25">
      <c r="BI21896"/>
      <c r="BJ21896"/>
      <c r="BK21896"/>
      <c r="BL21896"/>
      <c r="BM21896"/>
      <c r="BN21896"/>
    </row>
    <row r="21897" spans="61:66" x14ac:dyDescent="0.25">
      <c r="BI21897"/>
      <c r="BJ21897"/>
      <c r="BK21897"/>
      <c r="BL21897"/>
      <c r="BM21897"/>
      <c r="BN21897"/>
    </row>
    <row r="21898" spans="61:66" x14ac:dyDescent="0.25">
      <c r="BI21898"/>
      <c r="BJ21898"/>
      <c r="BK21898"/>
      <c r="BL21898"/>
      <c r="BM21898"/>
      <c r="BN21898"/>
    </row>
    <row r="21899" spans="61:66" x14ac:dyDescent="0.25">
      <c r="BI21899"/>
      <c r="BJ21899"/>
      <c r="BK21899"/>
      <c r="BL21899"/>
      <c r="BM21899"/>
      <c r="BN21899"/>
    </row>
    <row r="21900" spans="61:66" x14ac:dyDescent="0.25">
      <c r="BI21900"/>
      <c r="BJ21900"/>
      <c r="BK21900"/>
      <c r="BL21900"/>
      <c r="BM21900"/>
      <c r="BN21900"/>
    </row>
    <row r="21901" spans="61:66" x14ac:dyDescent="0.25">
      <c r="BI21901"/>
      <c r="BJ21901"/>
      <c r="BK21901"/>
      <c r="BL21901"/>
      <c r="BM21901"/>
      <c r="BN21901"/>
    </row>
    <row r="21902" spans="61:66" x14ac:dyDescent="0.25">
      <c r="BI21902"/>
      <c r="BJ21902"/>
      <c r="BK21902"/>
      <c r="BL21902"/>
      <c r="BM21902"/>
      <c r="BN21902"/>
    </row>
    <row r="21903" spans="61:66" x14ac:dyDescent="0.25">
      <c r="BI21903"/>
      <c r="BJ21903"/>
      <c r="BK21903"/>
      <c r="BL21903"/>
      <c r="BM21903"/>
      <c r="BN21903"/>
    </row>
    <row r="21904" spans="61:66" x14ac:dyDescent="0.25">
      <c r="BI21904"/>
      <c r="BJ21904"/>
      <c r="BK21904"/>
      <c r="BL21904"/>
      <c r="BM21904"/>
      <c r="BN21904"/>
    </row>
    <row r="21905" spans="61:66" x14ac:dyDescent="0.25">
      <c r="BI21905"/>
      <c r="BJ21905"/>
      <c r="BK21905"/>
      <c r="BL21905"/>
      <c r="BM21905"/>
      <c r="BN21905"/>
    </row>
    <row r="21906" spans="61:66" x14ac:dyDescent="0.25">
      <c r="BI21906"/>
      <c r="BJ21906"/>
      <c r="BK21906"/>
      <c r="BL21906"/>
      <c r="BM21906"/>
      <c r="BN21906"/>
    </row>
    <row r="21907" spans="61:66" x14ac:dyDescent="0.25">
      <c r="BI21907"/>
      <c r="BJ21907"/>
      <c r="BK21907"/>
      <c r="BL21907"/>
      <c r="BM21907"/>
      <c r="BN21907"/>
    </row>
    <row r="21908" spans="61:66" x14ac:dyDescent="0.25">
      <c r="BI21908"/>
      <c r="BJ21908"/>
      <c r="BK21908"/>
      <c r="BL21908"/>
      <c r="BM21908"/>
      <c r="BN21908"/>
    </row>
    <row r="21909" spans="61:66" x14ac:dyDescent="0.25">
      <c r="BI21909"/>
      <c r="BJ21909"/>
      <c r="BK21909"/>
      <c r="BL21909"/>
      <c r="BM21909"/>
      <c r="BN21909"/>
    </row>
    <row r="21910" spans="61:66" x14ac:dyDescent="0.25">
      <c r="BI21910"/>
      <c r="BJ21910"/>
      <c r="BK21910"/>
      <c r="BL21910"/>
      <c r="BM21910"/>
      <c r="BN21910"/>
    </row>
    <row r="21911" spans="61:66" x14ac:dyDescent="0.25">
      <c r="BI21911"/>
      <c r="BJ21911"/>
      <c r="BK21911"/>
      <c r="BL21911"/>
      <c r="BM21911"/>
      <c r="BN21911"/>
    </row>
    <row r="21912" spans="61:66" x14ac:dyDescent="0.25">
      <c r="BI21912"/>
      <c r="BJ21912"/>
      <c r="BK21912"/>
      <c r="BL21912"/>
      <c r="BM21912"/>
      <c r="BN21912"/>
    </row>
    <row r="21913" spans="61:66" x14ac:dyDescent="0.25">
      <c r="BI21913"/>
      <c r="BJ21913"/>
      <c r="BK21913"/>
      <c r="BL21913"/>
      <c r="BM21913"/>
      <c r="BN21913"/>
    </row>
    <row r="21914" spans="61:66" x14ac:dyDescent="0.25">
      <c r="BI21914"/>
      <c r="BJ21914"/>
      <c r="BK21914"/>
      <c r="BL21914"/>
      <c r="BM21914"/>
      <c r="BN21914"/>
    </row>
    <row r="21915" spans="61:66" x14ac:dyDescent="0.25">
      <c r="BI21915"/>
      <c r="BJ21915"/>
      <c r="BK21915"/>
      <c r="BL21915"/>
      <c r="BM21915"/>
      <c r="BN21915"/>
    </row>
    <row r="21916" spans="61:66" x14ac:dyDescent="0.25">
      <c r="BI21916"/>
      <c r="BJ21916"/>
      <c r="BK21916"/>
      <c r="BL21916"/>
      <c r="BM21916"/>
      <c r="BN21916"/>
    </row>
    <row r="21917" spans="61:66" x14ac:dyDescent="0.25">
      <c r="BI21917"/>
      <c r="BJ21917"/>
      <c r="BK21917"/>
      <c r="BL21917"/>
      <c r="BM21917"/>
      <c r="BN21917"/>
    </row>
    <row r="21918" spans="61:66" x14ac:dyDescent="0.25">
      <c r="BI21918"/>
      <c r="BJ21918"/>
      <c r="BK21918"/>
      <c r="BL21918"/>
      <c r="BM21918"/>
      <c r="BN21918"/>
    </row>
    <row r="21919" spans="61:66" x14ac:dyDescent="0.25">
      <c r="BI21919"/>
      <c r="BJ21919"/>
      <c r="BK21919"/>
      <c r="BL21919"/>
      <c r="BM21919"/>
      <c r="BN21919"/>
    </row>
    <row r="21920" spans="61:66" x14ac:dyDescent="0.25">
      <c r="BI21920"/>
      <c r="BJ21920"/>
      <c r="BK21920"/>
      <c r="BL21920"/>
      <c r="BM21920"/>
      <c r="BN21920"/>
    </row>
    <row r="21921" spans="61:66" x14ac:dyDescent="0.25">
      <c r="BI21921"/>
      <c r="BJ21921"/>
      <c r="BK21921"/>
      <c r="BL21921"/>
      <c r="BM21921"/>
      <c r="BN21921"/>
    </row>
    <row r="21922" spans="61:66" x14ac:dyDescent="0.25">
      <c r="BI21922"/>
      <c r="BJ21922"/>
      <c r="BK21922"/>
      <c r="BL21922"/>
      <c r="BM21922"/>
      <c r="BN21922"/>
    </row>
    <row r="21923" spans="61:66" x14ac:dyDescent="0.25">
      <c r="BI21923"/>
      <c r="BJ21923"/>
      <c r="BK21923"/>
      <c r="BL21923"/>
      <c r="BM21923"/>
      <c r="BN21923"/>
    </row>
    <row r="21924" spans="61:66" x14ac:dyDescent="0.25">
      <c r="BI21924"/>
      <c r="BJ21924"/>
      <c r="BK21924"/>
      <c r="BL21924"/>
      <c r="BM21924"/>
      <c r="BN21924"/>
    </row>
    <row r="21925" spans="61:66" x14ac:dyDescent="0.25">
      <c r="BI21925"/>
      <c r="BJ21925"/>
      <c r="BK21925"/>
      <c r="BL21925"/>
      <c r="BM21925"/>
      <c r="BN21925"/>
    </row>
    <row r="21926" spans="61:66" x14ac:dyDescent="0.25">
      <c r="BI21926"/>
      <c r="BJ21926"/>
      <c r="BK21926"/>
      <c r="BL21926"/>
      <c r="BM21926"/>
      <c r="BN21926"/>
    </row>
    <row r="21927" spans="61:66" x14ac:dyDescent="0.25">
      <c r="BI21927"/>
      <c r="BJ21927"/>
      <c r="BK21927"/>
      <c r="BL21927"/>
      <c r="BM21927"/>
      <c r="BN21927"/>
    </row>
    <row r="21928" spans="61:66" x14ac:dyDescent="0.25">
      <c r="BI21928"/>
      <c r="BJ21928"/>
      <c r="BK21928"/>
      <c r="BL21928"/>
      <c r="BM21928"/>
      <c r="BN21928"/>
    </row>
    <row r="21929" spans="61:66" x14ac:dyDescent="0.25">
      <c r="BI21929"/>
      <c r="BJ21929"/>
      <c r="BK21929"/>
      <c r="BL21929"/>
      <c r="BM21929"/>
      <c r="BN21929"/>
    </row>
    <row r="21930" spans="61:66" x14ac:dyDescent="0.25">
      <c r="BI21930"/>
      <c r="BJ21930"/>
      <c r="BK21930"/>
      <c r="BL21930"/>
      <c r="BM21930"/>
      <c r="BN21930"/>
    </row>
    <row r="21931" spans="61:66" x14ac:dyDescent="0.25">
      <c r="BI21931"/>
      <c r="BJ21931"/>
      <c r="BK21931"/>
      <c r="BL21931"/>
      <c r="BM21931"/>
      <c r="BN21931"/>
    </row>
    <row r="21932" spans="61:66" x14ac:dyDescent="0.25">
      <c r="BI21932"/>
      <c r="BJ21932"/>
      <c r="BK21932"/>
      <c r="BL21932"/>
      <c r="BM21932"/>
      <c r="BN21932"/>
    </row>
    <row r="21933" spans="61:66" x14ac:dyDescent="0.25">
      <c r="BI21933"/>
      <c r="BJ21933"/>
      <c r="BK21933"/>
      <c r="BL21933"/>
      <c r="BM21933"/>
      <c r="BN21933"/>
    </row>
    <row r="21934" spans="61:66" x14ac:dyDescent="0.25">
      <c r="BI21934"/>
      <c r="BJ21934"/>
      <c r="BK21934"/>
      <c r="BL21934"/>
      <c r="BM21934"/>
      <c r="BN21934"/>
    </row>
    <row r="21935" spans="61:66" x14ac:dyDescent="0.25">
      <c r="BI21935"/>
      <c r="BJ21935"/>
      <c r="BK21935"/>
      <c r="BL21935"/>
      <c r="BM21935"/>
      <c r="BN21935"/>
    </row>
    <row r="21936" spans="61:66" x14ac:dyDescent="0.25">
      <c r="BI21936"/>
      <c r="BJ21936"/>
      <c r="BK21936"/>
      <c r="BL21936"/>
      <c r="BM21936"/>
      <c r="BN21936"/>
    </row>
    <row r="21937" spans="61:66" x14ac:dyDescent="0.25">
      <c r="BI21937"/>
      <c r="BJ21937"/>
      <c r="BK21937"/>
      <c r="BL21937"/>
      <c r="BM21937"/>
      <c r="BN21937"/>
    </row>
    <row r="21938" spans="61:66" x14ac:dyDescent="0.25">
      <c r="BI21938"/>
      <c r="BJ21938"/>
      <c r="BK21938"/>
      <c r="BL21938"/>
      <c r="BM21938"/>
      <c r="BN21938"/>
    </row>
    <row r="21939" spans="61:66" x14ac:dyDescent="0.25">
      <c r="BI21939"/>
      <c r="BJ21939"/>
      <c r="BK21939"/>
      <c r="BL21939"/>
      <c r="BM21939"/>
      <c r="BN21939"/>
    </row>
    <row r="21940" spans="61:66" x14ac:dyDescent="0.25">
      <c r="BI21940"/>
      <c r="BJ21940"/>
      <c r="BK21940"/>
      <c r="BL21940"/>
      <c r="BM21940"/>
      <c r="BN21940"/>
    </row>
    <row r="21941" spans="61:66" x14ac:dyDescent="0.25">
      <c r="BI21941"/>
      <c r="BJ21941"/>
      <c r="BK21941"/>
      <c r="BL21941"/>
      <c r="BM21941"/>
      <c r="BN21941"/>
    </row>
    <row r="21942" spans="61:66" x14ac:dyDescent="0.25">
      <c r="BI21942"/>
      <c r="BJ21942"/>
      <c r="BK21942"/>
      <c r="BL21942"/>
      <c r="BM21942"/>
      <c r="BN21942"/>
    </row>
    <row r="21943" spans="61:66" x14ac:dyDescent="0.25">
      <c r="BI21943"/>
      <c r="BJ21943"/>
      <c r="BK21943"/>
      <c r="BL21943"/>
      <c r="BM21943"/>
      <c r="BN21943"/>
    </row>
    <row r="21944" spans="61:66" x14ac:dyDescent="0.25">
      <c r="BI21944"/>
      <c r="BJ21944"/>
      <c r="BK21944"/>
      <c r="BL21944"/>
      <c r="BM21944"/>
      <c r="BN21944"/>
    </row>
    <row r="21945" spans="61:66" x14ac:dyDescent="0.25">
      <c r="BI21945"/>
      <c r="BJ21945"/>
      <c r="BK21945"/>
      <c r="BL21945"/>
      <c r="BM21945"/>
      <c r="BN21945"/>
    </row>
    <row r="21946" spans="61:66" x14ac:dyDescent="0.25">
      <c r="BI21946"/>
      <c r="BJ21946"/>
      <c r="BK21946"/>
      <c r="BL21946"/>
      <c r="BM21946"/>
      <c r="BN21946"/>
    </row>
    <row r="21947" spans="61:66" x14ac:dyDescent="0.25">
      <c r="BI21947"/>
      <c r="BJ21947"/>
      <c r="BK21947"/>
      <c r="BL21947"/>
      <c r="BM21947"/>
      <c r="BN21947"/>
    </row>
    <row r="21948" spans="61:66" x14ac:dyDescent="0.25">
      <c r="BI21948"/>
      <c r="BJ21948"/>
      <c r="BK21948"/>
      <c r="BL21948"/>
      <c r="BM21948"/>
      <c r="BN21948"/>
    </row>
    <row r="21949" spans="61:66" x14ac:dyDescent="0.25">
      <c r="BI21949"/>
      <c r="BJ21949"/>
      <c r="BK21949"/>
      <c r="BL21949"/>
      <c r="BM21949"/>
      <c r="BN21949"/>
    </row>
    <row r="21950" spans="61:66" x14ac:dyDescent="0.25">
      <c r="BI21950"/>
      <c r="BJ21950"/>
      <c r="BK21950"/>
      <c r="BL21950"/>
      <c r="BM21950"/>
      <c r="BN21950"/>
    </row>
    <row r="21951" spans="61:66" x14ac:dyDescent="0.25">
      <c r="BI21951"/>
      <c r="BJ21951"/>
      <c r="BK21951"/>
      <c r="BL21951"/>
      <c r="BM21951"/>
      <c r="BN21951"/>
    </row>
    <row r="21952" spans="61:66" x14ac:dyDescent="0.25">
      <c r="BI21952"/>
      <c r="BJ21952"/>
      <c r="BK21952"/>
      <c r="BL21952"/>
      <c r="BM21952"/>
      <c r="BN21952"/>
    </row>
    <row r="21953" spans="61:66" x14ac:dyDescent="0.25">
      <c r="BI21953"/>
      <c r="BJ21953"/>
      <c r="BK21953"/>
      <c r="BL21953"/>
      <c r="BM21953"/>
      <c r="BN21953"/>
    </row>
    <row r="21954" spans="61:66" x14ac:dyDescent="0.25">
      <c r="BI21954"/>
      <c r="BJ21954"/>
      <c r="BK21954"/>
      <c r="BL21954"/>
      <c r="BM21954"/>
      <c r="BN21954"/>
    </row>
    <row r="21955" spans="61:66" x14ac:dyDescent="0.25">
      <c r="BI21955"/>
      <c r="BJ21955"/>
      <c r="BK21955"/>
      <c r="BL21955"/>
      <c r="BM21955"/>
      <c r="BN21955"/>
    </row>
    <row r="21956" spans="61:66" x14ac:dyDescent="0.25">
      <c r="BI21956"/>
      <c r="BJ21956"/>
      <c r="BK21956"/>
      <c r="BL21956"/>
      <c r="BM21956"/>
      <c r="BN21956"/>
    </row>
    <row r="21957" spans="61:66" x14ac:dyDescent="0.25">
      <c r="BI21957"/>
      <c r="BJ21957"/>
      <c r="BK21957"/>
      <c r="BL21957"/>
      <c r="BM21957"/>
      <c r="BN21957"/>
    </row>
    <row r="21958" spans="61:66" x14ac:dyDescent="0.25">
      <c r="BI21958"/>
      <c r="BJ21958"/>
      <c r="BK21958"/>
      <c r="BL21958"/>
      <c r="BM21958"/>
      <c r="BN21958"/>
    </row>
    <row r="21959" spans="61:66" x14ac:dyDescent="0.25">
      <c r="BI21959"/>
      <c r="BJ21959"/>
      <c r="BK21959"/>
      <c r="BL21959"/>
      <c r="BM21959"/>
      <c r="BN21959"/>
    </row>
    <row r="21960" spans="61:66" x14ac:dyDescent="0.25">
      <c r="BI21960"/>
      <c r="BJ21960"/>
      <c r="BK21960"/>
      <c r="BL21960"/>
      <c r="BM21960"/>
      <c r="BN21960"/>
    </row>
    <row r="21961" spans="61:66" x14ac:dyDescent="0.25">
      <c r="BI21961"/>
      <c r="BJ21961"/>
      <c r="BK21961"/>
      <c r="BL21961"/>
      <c r="BM21961"/>
      <c r="BN21961"/>
    </row>
    <row r="21962" spans="61:66" x14ac:dyDescent="0.25">
      <c r="BI21962"/>
      <c r="BJ21962"/>
      <c r="BK21962"/>
      <c r="BL21962"/>
      <c r="BM21962"/>
      <c r="BN21962"/>
    </row>
    <row r="21963" spans="61:66" x14ac:dyDescent="0.25">
      <c r="BI21963"/>
      <c r="BJ21963"/>
      <c r="BK21963"/>
      <c r="BL21963"/>
      <c r="BM21963"/>
      <c r="BN21963"/>
    </row>
    <row r="21964" spans="61:66" x14ac:dyDescent="0.25">
      <c r="BI21964"/>
      <c r="BJ21964"/>
      <c r="BK21964"/>
      <c r="BL21964"/>
      <c r="BM21964"/>
      <c r="BN21964"/>
    </row>
    <row r="21965" spans="61:66" x14ac:dyDescent="0.25">
      <c r="BI21965"/>
      <c r="BJ21965"/>
      <c r="BK21965"/>
      <c r="BL21965"/>
      <c r="BM21965"/>
      <c r="BN21965"/>
    </row>
    <row r="21966" spans="61:66" x14ac:dyDescent="0.25">
      <c r="BI21966"/>
      <c r="BJ21966"/>
      <c r="BK21966"/>
      <c r="BL21966"/>
      <c r="BM21966"/>
      <c r="BN21966"/>
    </row>
    <row r="21967" spans="61:66" x14ac:dyDescent="0.25">
      <c r="BI21967"/>
      <c r="BJ21967"/>
      <c r="BK21967"/>
      <c r="BL21967"/>
      <c r="BM21967"/>
      <c r="BN21967"/>
    </row>
    <row r="21968" spans="61:66" x14ac:dyDescent="0.25">
      <c r="BI21968"/>
      <c r="BJ21968"/>
      <c r="BK21968"/>
      <c r="BL21968"/>
      <c r="BM21968"/>
      <c r="BN21968"/>
    </row>
    <row r="21969" spans="61:66" x14ac:dyDescent="0.25">
      <c r="BI21969"/>
      <c r="BJ21969"/>
      <c r="BK21969"/>
      <c r="BL21969"/>
      <c r="BM21969"/>
      <c r="BN21969"/>
    </row>
    <row r="21970" spans="61:66" x14ac:dyDescent="0.25">
      <c r="BI21970"/>
      <c r="BJ21970"/>
      <c r="BK21970"/>
      <c r="BL21970"/>
      <c r="BM21970"/>
      <c r="BN21970"/>
    </row>
    <row r="21971" spans="61:66" x14ac:dyDescent="0.25">
      <c r="BI21971"/>
      <c r="BJ21971"/>
      <c r="BK21971"/>
      <c r="BL21971"/>
      <c r="BM21971"/>
      <c r="BN21971"/>
    </row>
    <row r="21972" spans="61:66" x14ac:dyDescent="0.25">
      <c r="BI21972"/>
      <c r="BJ21972"/>
      <c r="BK21972"/>
      <c r="BL21972"/>
      <c r="BM21972"/>
      <c r="BN21972"/>
    </row>
    <row r="21973" spans="61:66" x14ac:dyDescent="0.25">
      <c r="BI21973"/>
      <c r="BJ21973"/>
      <c r="BK21973"/>
      <c r="BL21973"/>
      <c r="BM21973"/>
      <c r="BN21973"/>
    </row>
    <row r="21974" spans="61:66" x14ac:dyDescent="0.25">
      <c r="BI21974"/>
      <c r="BJ21974"/>
      <c r="BK21974"/>
      <c r="BL21974"/>
      <c r="BM21974"/>
      <c r="BN21974"/>
    </row>
    <row r="21975" spans="61:66" x14ac:dyDescent="0.25">
      <c r="BI21975"/>
      <c r="BJ21975"/>
      <c r="BK21975"/>
      <c r="BL21975"/>
      <c r="BM21975"/>
      <c r="BN21975"/>
    </row>
    <row r="21976" spans="61:66" x14ac:dyDescent="0.25">
      <c r="BI21976"/>
      <c r="BJ21976"/>
      <c r="BK21976"/>
      <c r="BL21976"/>
      <c r="BM21976"/>
      <c r="BN21976"/>
    </row>
    <row r="21977" spans="61:66" x14ac:dyDescent="0.25">
      <c r="BI21977"/>
      <c r="BJ21977"/>
      <c r="BK21977"/>
      <c r="BL21977"/>
      <c r="BM21977"/>
      <c r="BN21977"/>
    </row>
    <row r="21978" spans="61:66" x14ac:dyDescent="0.25">
      <c r="BI21978"/>
      <c r="BJ21978"/>
      <c r="BK21978"/>
      <c r="BL21978"/>
      <c r="BM21978"/>
      <c r="BN21978"/>
    </row>
    <row r="21979" spans="61:66" x14ac:dyDescent="0.25">
      <c r="BI21979"/>
      <c r="BJ21979"/>
      <c r="BK21979"/>
      <c r="BL21979"/>
      <c r="BM21979"/>
      <c r="BN21979"/>
    </row>
    <row r="21980" spans="61:66" x14ac:dyDescent="0.25">
      <c r="BI21980"/>
      <c r="BJ21980"/>
      <c r="BK21980"/>
      <c r="BL21980"/>
      <c r="BM21980"/>
      <c r="BN21980"/>
    </row>
    <row r="21981" spans="61:66" x14ac:dyDescent="0.25">
      <c r="BI21981"/>
      <c r="BJ21981"/>
      <c r="BK21981"/>
      <c r="BL21981"/>
      <c r="BM21981"/>
      <c r="BN21981"/>
    </row>
    <row r="21982" spans="61:66" x14ac:dyDescent="0.25">
      <c r="BI21982"/>
      <c r="BJ21982"/>
      <c r="BK21982"/>
      <c r="BL21982"/>
      <c r="BM21982"/>
      <c r="BN21982"/>
    </row>
    <row r="21983" spans="61:66" x14ac:dyDescent="0.25">
      <c r="BI21983"/>
      <c r="BJ21983"/>
      <c r="BK21983"/>
      <c r="BL21983"/>
      <c r="BM21983"/>
      <c r="BN21983"/>
    </row>
    <row r="21984" spans="61:66" x14ac:dyDescent="0.25">
      <c r="BI21984"/>
      <c r="BJ21984"/>
      <c r="BK21984"/>
      <c r="BL21984"/>
      <c r="BM21984"/>
      <c r="BN21984"/>
    </row>
    <row r="21985" spans="61:66" x14ac:dyDescent="0.25">
      <c r="BI21985"/>
      <c r="BJ21985"/>
      <c r="BK21985"/>
      <c r="BL21985"/>
      <c r="BM21985"/>
      <c r="BN21985"/>
    </row>
    <row r="21986" spans="61:66" x14ac:dyDescent="0.25">
      <c r="BI21986"/>
      <c r="BJ21986"/>
      <c r="BK21986"/>
      <c r="BL21986"/>
      <c r="BM21986"/>
      <c r="BN21986"/>
    </row>
    <row r="21987" spans="61:66" x14ac:dyDescent="0.25">
      <c r="BI21987"/>
      <c r="BJ21987"/>
      <c r="BK21987"/>
      <c r="BL21987"/>
      <c r="BM21987"/>
      <c r="BN21987"/>
    </row>
    <row r="21988" spans="61:66" x14ac:dyDescent="0.25">
      <c r="BI21988"/>
      <c r="BJ21988"/>
      <c r="BK21988"/>
      <c r="BL21988"/>
      <c r="BM21988"/>
      <c r="BN21988"/>
    </row>
    <row r="21989" spans="61:66" x14ac:dyDescent="0.25">
      <c r="BI21989"/>
      <c r="BJ21989"/>
      <c r="BK21989"/>
      <c r="BL21989"/>
      <c r="BM21989"/>
      <c r="BN21989"/>
    </row>
    <row r="21990" spans="61:66" x14ac:dyDescent="0.25">
      <c r="BI21990"/>
      <c r="BJ21990"/>
      <c r="BK21990"/>
      <c r="BL21990"/>
      <c r="BM21990"/>
      <c r="BN21990"/>
    </row>
    <row r="21991" spans="61:66" x14ac:dyDescent="0.25">
      <c r="BI21991"/>
      <c r="BJ21991"/>
      <c r="BK21991"/>
      <c r="BL21991"/>
      <c r="BM21991"/>
      <c r="BN21991"/>
    </row>
    <row r="21992" spans="61:66" x14ac:dyDescent="0.25">
      <c r="BI21992"/>
      <c r="BJ21992"/>
      <c r="BK21992"/>
      <c r="BL21992"/>
      <c r="BM21992"/>
      <c r="BN21992"/>
    </row>
    <row r="21993" spans="61:66" x14ac:dyDescent="0.25">
      <c r="BI21993"/>
      <c r="BJ21993"/>
      <c r="BK21993"/>
      <c r="BL21993"/>
      <c r="BM21993"/>
      <c r="BN21993"/>
    </row>
    <row r="21994" spans="61:66" x14ac:dyDescent="0.25">
      <c r="BI21994"/>
      <c r="BJ21994"/>
      <c r="BK21994"/>
      <c r="BL21994"/>
      <c r="BM21994"/>
      <c r="BN21994"/>
    </row>
    <row r="21995" spans="61:66" x14ac:dyDescent="0.25">
      <c r="BI21995"/>
      <c r="BJ21995"/>
      <c r="BK21995"/>
      <c r="BL21995"/>
      <c r="BM21995"/>
      <c r="BN21995"/>
    </row>
    <row r="21996" spans="61:66" x14ac:dyDescent="0.25">
      <c r="BI21996"/>
      <c r="BJ21996"/>
      <c r="BK21996"/>
      <c r="BL21996"/>
      <c r="BM21996"/>
      <c r="BN21996"/>
    </row>
    <row r="21997" spans="61:66" x14ac:dyDescent="0.25">
      <c r="BI21997"/>
      <c r="BJ21997"/>
      <c r="BK21997"/>
      <c r="BL21997"/>
      <c r="BM21997"/>
      <c r="BN21997"/>
    </row>
    <row r="21998" spans="61:66" x14ac:dyDescent="0.25">
      <c r="BI21998"/>
      <c r="BJ21998"/>
      <c r="BK21998"/>
      <c r="BL21998"/>
      <c r="BM21998"/>
      <c r="BN21998"/>
    </row>
    <row r="21999" spans="61:66" x14ac:dyDescent="0.25">
      <c r="BI21999"/>
      <c r="BJ21999"/>
      <c r="BK21999"/>
      <c r="BL21999"/>
      <c r="BM21999"/>
      <c r="BN21999"/>
    </row>
    <row r="22000" spans="61:66" x14ac:dyDescent="0.25">
      <c r="BI22000"/>
      <c r="BJ22000"/>
      <c r="BK22000"/>
      <c r="BL22000"/>
      <c r="BM22000"/>
      <c r="BN22000"/>
    </row>
    <row r="22001" spans="61:66" x14ac:dyDescent="0.25">
      <c r="BI22001"/>
      <c r="BJ22001"/>
      <c r="BK22001"/>
      <c r="BL22001"/>
      <c r="BM22001"/>
      <c r="BN22001"/>
    </row>
    <row r="22002" spans="61:66" x14ac:dyDescent="0.25">
      <c r="BI22002"/>
      <c r="BJ22002"/>
      <c r="BK22002"/>
      <c r="BL22002"/>
      <c r="BM22002"/>
      <c r="BN22002"/>
    </row>
    <row r="22003" spans="61:66" x14ac:dyDescent="0.25">
      <c r="BI22003"/>
      <c r="BJ22003"/>
      <c r="BK22003"/>
      <c r="BL22003"/>
      <c r="BM22003"/>
      <c r="BN22003"/>
    </row>
    <row r="22004" spans="61:66" x14ac:dyDescent="0.25">
      <c r="BI22004"/>
      <c r="BJ22004"/>
      <c r="BK22004"/>
      <c r="BL22004"/>
      <c r="BM22004"/>
      <c r="BN22004"/>
    </row>
    <row r="22005" spans="61:66" x14ac:dyDescent="0.25">
      <c r="BI22005"/>
      <c r="BJ22005"/>
      <c r="BK22005"/>
      <c r="BL22005"/>
      <c r="BM22005"/>
      <c r="BN22005"/>
    </row>
    <row r="22006" spans="61:66" x14ac:dyDescent="0.25">
      <c r="BI22006"/>
      <c r="BJ22006"/>
      <c r="BK22006"/>
      <c r="BL22006"/>
      <c r="BM22006"/>
      <c r="BN22006"/>
    </row>
    <row r="22007" spans="61:66" x14ac:dyDescent="0.25">
      <c r="BI22007"/>
      <c r="BJ22007"/>
      <c r="BK22007"/>
      <c r="BL22007"/>
      <c r="BM22007"/>
      <c r="BN22007"/>
    </row>
    <row r="22008" spans="61:66" x14ac:dyDescent="0.25">
      <c r="BI22008"/>
      <c r="BJ22008"/>
      <c r="BK22008"/>
      <c r="BL22008"/>
      <c r="BM22008"/>
      <c r="BN22008"/>
    </row>
    <row r="22009" spans="61:66" x14ac:dyDescent="0.25">
      <c r="BI22009"/>
      <c r="BJ22009"/>
      <c r="BK22009"/>
      <c r="BL22009"/>
      <c r="BM22009"/>
      <c r="BN22009"/>
    </row>
    <row r="22010" spans="61:66" x14ac:dyDescent="0.25">
      <c r="BI22010"/>
      <c r="BJ22010"/>
      <c r="BK22010"/>
      <c r="BL22010"/>
      <c r="BM22010"/>
      <c r="BN22010"/>
    </row>
    <row r="22011" spans="61:66" x14ac:dyDescent="0.25">
      <c r="BI22011"/>
      <c r="BJ22011"/>
      <c r="BK22011"/>
      <c r="BL22011"/>
      <c r="BM22011"/>
      <c r="BN22011"/>
    </row>
    <row r="22012" spans="61:66" x14ac:dyDescent="0.25">
      <c r="BI22012"/>
      <c r="BJ22012"/>
      <c r="BK22012"/>
      <c r="BL22012"/>
      <c r="BM22012"/>
      <c r="BN22012"/>
    </row>
    <row r="22013" spans="61:66" x14ac:dyDescent="0.25">
      <c r="BI22013"/>
      <c r="BJ22013"/>
      <c r="BK22013"/>
      <c r="BL22013"/>
      <c r="BM22013"/>
      <c r="BN22013"/>
    </row>
    <row r="22014" spans="61:66" x14ac:dyDescent="0.25">
      <c r="BI22014"/>
      <c r="BJ22014"/>
      <c r="BK22014"/>
      <c r="BL22014"/>
      <c r="BM22014"/>
      <c r="BN22014"/>
    </row>
    <row r="22015" spans="61:66" x14ac:dyDescent="0.25">
      <c r="BI22015"/>
      <c r="BJ22015"/>
      <c r="BK22015"/>
      <c r="BL22015"/>
      <c r="BM22015"/>
      <c r="BN22015"/>
    </row>
    <row r="22016" spans="61:66" x14ac:dyDescent="0.25">
      <c r="BI22016"/>
      <c r="BJ22016"/>
      <c r="BK22016"/>
      <c r="BL22016"/>
      <c r="BM22016"/>
      <c r="BN22016"/>
    </row>
    <row r="22017" spans="61:66" x14ac:dyDescent="0.25">
      <c r="BI22017"/>
      <c r="BJ22017"/>
      <c r="BK22017"/>
      <c r="BL22017"/>
      <c r="BM22017"/>
      <c r="BN22017"/>
    </row>
    <row r="22018" spans="61:66" x14ac:dyDescent="0.25">
      <c r="BI22018"/>
      <c r="BJ22018"/>
      <c r="BK22018"/>
      <c r="BL22018"/>
      <c r="BM22018"/>
      <c r="BN22018"/>
    </row>
    <row r="22019" spans="61:66" x14ac:dyDescent="0.25">
      <c r="BI22019"/>
      <c r="BJ22019"/>
      <c r="BK22019"/>
      <c r="BL22019"/>
      <c r="BM22019"/>
      <c r="BN22019"/>
    </row>
    <row r="22020" spans="61:66" x14ac:dyDescent="0.25">
      <c r="BI22020"/>
      <c r="BJ22020"/>
      <c r="BK22020"/>
      <c r="BL22020"/>
      <c r="BM22020"/>
      <c r="BN22020"/>
    </row>
    <row r="22021" spans="61:66" x14ac:dyDescent="0.25">
      <c r="BI22021"/>
      <c r="BJ22021"/>
      <c r="BK22021"/>
      <c r="BL22021"/>
      <c r="BM22021"/>
      <c r="BN22021"/>
    </row>
    <row r="22022" spans="61:66" x14ac:dyDescent="0.25">
      <c r="BI22022"/>
      <c r="BJ22022"/>
      <c r="BK22022"/>
      <c r="BL22022"/>
      <c r="BM22022"/>
      <c r="BN22022"/>
    </row>
    <row r="22023" spans="61:66" x14ac:dyDescent="0.25">
      <c r="BI22023"/>
      <c r="BJ22023"/>
      <c r="BK22023"/>
      <c r="BL22023"/>
      <c r="BM22023"/>
      <c r="BN22023"/>
    </row>
    <row r="22024" spans="61:66" x14ac:dyDescent="0.25">
      <c r="BI22024"/>
      <c r="BJ22024"/>
      <c r="BK22024"/>
      <c r="BL22024"/>
      <c r="BM22024"/>
      <c r="BN22024"/>
    </row>
    <row r="22025" spans="61:66" x14ac:dyDescent="0.25">
      <c r="BI22025"/>
      <c r="BJ22025"/>
      <c r="BK22025"/>
      <c r="BL22025"/>
      <c r="BM22025"/>
      <c r="BN22025"/>
    </row>
    <row r="22026" spans="61:66" x14ac:dyDescent="0.25">
      <c r="BI22026"/>
      <c r="BJ22026"/>
      <c r="BK22026"/>
      <c r="BL22026"/>
      <c r="BM22026"/>
      <c r="BN22026"/>
    </row>
    <row r="22027" spans="61:66" x14ac:dyDescent="0.25">
      <c r="BI22027"/>
      <c r="BJ22027"/>
      <c r="BK22027"/>
      <c r="BL22027"/>
      <c r="BM22027"/>
      <c r="BN22027"/>
    </row>
    <row r="22028" spans="61:66" x14ac:dyDescent="0.25">
      <c r="BI22028"/>
      <c r="BJ22028"/>
      <c r="BK22028"/>
      <c r="BL22028"/>
      <c r="BM22028"/>
      <c r="BN22028"/>
    </row>
    <row r="22029" spans="61:66" x14ac:dyDescent="0.25">
      <c r="BI22029"/>
      <c r="BJ22029"/>
      <c r="BK22029"/>
      <c r="BL22029"/>
      <c r="BM22029"/>
      <c r="BN22029"/>
    </row>
    <row r="22030" spans="61:66" x14ac:dyDescent="0.25">
      <c r="BI22030"/>
      <c r="BJ22030"/>
      <c r="BK22030"/>
      <c r="BL22030"/>
      <c r="BM22030"/>
      <c r="BN22030"/>
    </row>
    <row r="22031" spans="61:66" x14ac:dyDescent="0.25">
      <c r="BI22031"/>
      <c r="BJ22031"/>
      <c r="BK22031"/>
      <c r="BL22031"/>
      <c r="BM22031"/>
      <c r="BN22031"/>
    </row>
    <row r="22032" spans="61:66" x14ac:dyDescent="0.25">
      <c r="BI22032"/>
      <c r="BJ22032"/>
      <c r="BK22032"/>
      <c r="BL22032"/>
      <c r="BM22032"/>
      <c r="BN22032"/>
    </row>
    <row r="22033" spans="61:66" x14ac:dyDescent="0.25">
      <c r="BI22033"/>
      <c r="BJ22033"/>
      <c r="BK22033"/>
      <c r="BL22033"/>
      <c r="BM22033"/>
      <c r="BN22033"/>
    </row>
    <row r="22034" spans="61:66" x14ac:dyDescent="0.25">
      <c r="BI22034"/>
      <c r="BJ22034"/>
      <c r="BK22034"/>
      <c r="BL22034"/>
      <c r="BM22034"/>
      <c r="BN22034"/>
    </row>
    <row r="22035" spans="61:66" x14ac:dyDescent="0.25">
      <c r="BI22035"/>
      <c r="BJ22035"/>
      <c r="BK22035"/>
      <c r="BL22035"/>
      <c r="BM22035"/>
      <c r="BN22035"/>
    </row>
    <row r="22036" spans="61:66" x14ac:dyDescent="0.25">
      <c r="BI22036"/>
      <c r="BJ22036"/>
      <c r="BK22036"/>
      <c r="BL22036"/>
      <c r="BM22036"/>
      <c r="BN22036"/>
    </row>
    <row r="22037" spans="61:66" x14ac:dyDescent="0.25">
      <c r="BI22037"/>
      <c r="BJ22037"/>
      <c r="BK22037"/>
      <c r="BL22037"/>
      <c r="BM22037"/>
      <c r="BN22037"/>
    </row>
    <row r="22038" spans="61:66" x14ac:dyDescent="0.25">
      <c r="BI22038"/>
      <c r="BJ22038"/>
      <c r="BK22038"/>
      <c r="BL22038"/>
      <c r="BM22038"/>
      <c r="BN22038"/>
    </row>
    <row r="22039" spans="61:66" x14ac:dyDescent="0.25">
      <c r="BI22039"/>
      <c r="BJ22039"/>
      <c r="BK22039"/>
      <c r="BL22039"/>
      <c r="BM22039"/>
      <c r="BN22039"/>
    </row>
    <row r="22040" spans="61:66" x14ac:dyDescent="0.25">
      <c r="BI22040"/>
      <c r="BJ22040"/>
      <c r="BK22040"/>
      <c r="BL22040"/>
      <c r="BM22040"/>
      <c r="BN22040"/>
    </row>
    <row r="22041" spans="61:66" x14ac:dyDescent="0.25">
      <c r="BI22041"/>
      <c r="BJ22041"/>
      <c r="BK22041"/>
      <c r="BL22041"/>
      <c r="BM22041"/>
      <c r="BN22041"/>
    </row>
    <row r="22042" spans="61:66" x14ac:dyDescent="0.25">
      <c r="BI22042"/>
      <c r="BJ22042"/>
      <c r="BK22042"/>
      <c r="BL22042"/>
      <c r="BM22042"/>
      <c r="BN22042"/>
    </row>
    <row r="22043" spans="61:66" x14ac:dyDescent="0.25">
      <c r="BI22043"/>
      <c r="BJ22043"/>
      <c r="BK22043"/>
      <c r="BL22043"/>
      <c r="BM22043"/>
      <c r="BN22043"/>
    </row>
    <row r="22044" spans="61:66" x14ac:dyDescent="0.25">
      <c r="BI22044"/>
      <c r="BJ22044"/>
      <c r="BK22044"/>
      <c r="BL22044"/>
      <c r="BM22044"/>
      <c r="BN22044"/>
    </row>
    <row r="22045" spans="61:66" x14ac:dyDescent="0.25">
      <c r="BI22045"/>
      <c r="BJ22045"/>
      <c r="BK22045"/>
      <c r="BL22045"/>
      <c r="BM22045"/>
      <c r="BN22045"/>
    </row>
    <row r="22046" spans="61:66" x14ac:dyDescent="0.25">
      <c r="BI22046"/>
      <c r="BJ22046"/>
      <c r="BK22046"/>
      <c r="BL22046"/>
      <c r="BM22046"/>
      <c r="BN22046"/>
    </row>
    <row r="22047" spans="61:66" x14ac:dyDescent="0.25">
      <c r="BI22047"/>
      <c r="BJ22047"/>
      <c r="BK22047"/>
      <c r="BL22047"/>
      <c r="BM22047"/>
      <c r="BN22047"/>
    </row>
    <row r="22048" spans="61:66" x14ac:dyDescent="0.25">
      <c r="BI22048"/>
      <c r="BJ22048"/>
      <c r="BK22048"/>
      <c r="BL22048"/>
      <c r="BM22048"/>
      <c r="BN22048"/>
    </row>
    <row r="22049" spans="61:66" x14ac:dyDescent="0.25">
      <c r="BI22049"/>
      <c r="BJ22049"/>
      <c r="BK22049"/>
      <c r="BL22049"/>
      <c r="BM22049"/>
      <c r="BN22049"/>
    </row>
    <row r="22050" spans="61:66" x14ac:dyDescent="0.25">
      <c r="BI22050"/>
      <c r="BJ22050"/>
      <c r="BK22050"/>
      <c r="BL22050"/>
      <c r="BM22050"/>
      <c r="BN22050"/>
    </row>
    <row r="22051" spans="61:66" x14ac:dyDescent="0.25">
      <c r="BI22051"/>
      <c r="BJ22051"/>
      <c r="BK22051"/>
      <c r="BL22051"/>
      <c r="BM22051"/>
      <c r="BN22051"/>
    </row>
    <row r="22052" spans="61:66" x14ac:dyDescent="0.25">
      <c r="BI22052"/>
      <c r="BJ22052"/>
      <c r="BK22052"/>
      <c r="BL22052"/>
      <c r="BM22052"/>
      <c r="BN22052"/>
    </row>
    <row r="22053" spans="61:66" x14ac:dyDescent="0.25">
      <c r="BI22053"/>
      <c r="BJ22053"/>
      <c r="BK22053"/>
      <c r="BL22053"/>
      <c r="BM22053"/>
      <c r="BN22053"/>
    </row>
    <row r="22054" spans="61:66" x14ac:dyDescent="0.25">
      <c r="BI22054"/>
      <c r="BJ22054"/>
      <c r="BK22054"/>
      <c r="BL22054"/>
      <c r="BM22054"/>
      <c r="BN22054"/>
    </row>
    <row r="22055" spans="61:66" x14ac:dyDescent="0.25">
      <c r="BI22055"/>
      <c r="BJ22055"/>
      <c r="BK22055"/>
      <c r="BL22055"/>
      <c r="BM22055"/>
      <c r="BN22055"/>
    </row>
    <row r="22056" spans="61:66" x14ac:dyDescent="0.25">
      <c r="BI22056"/>
      <c r="BJ22056"/>
      <c r="BK22056"/>
      <c r="BL22056"/>
      <c r="BM22056"/>
      <c r="BN22056"/>
    </row>
    <row r="22057" spans="61:66" x14ac:dyDescent="0.25">
      <c r="BI22057"/>
      <c r="BJ22057"/>
      <c r="BK22057"/>
      <c r="BL22057"/>
      <c r="BM22057"/>
      <c r="BN22057"/>
    </row>
    <row r="22058" spans="61:66" x14ac:dyDescent="0.25">
      <c r="BI22058"/>
      <c r="BJ22058"/>
      <c r="BK22058"/>
      <c r="BL22058"/>
      <c r="BM22058"/>
      <c r="BN22058"/>
    </row>
    <row r="22059" spans="61:66" x14ac:dyDescent="0.25">
      <c r="BI22059"/>
      <c r="BJ22059"/>
      <c r="BK22059"/>
      <c r="BL22059"/>
      <c r="BM22059"/>
      <c r="BN22059"/>
    </row>
    <row r="22060" spans="61:66" x14ac:dyDescent="0.25">
      <c r="BI22060"/>
      <c r="BJ22060"/>
      <c r="BK22060"/>
      <c r="BL22060"/>
      <c r="BM22060"/>
      <c r="BN22060"/>
    </row>
    <row r="22061" spans="61:66" x14ac:dyDescent="0.25">
      <c r="BI22061"/>
      <c r="BJ22061"/>
      <c r="BK22061"/>
      <c r="BL22061"/>
      <c r="BM22061"/>
      <c r="BN22061"/>
    </row>
    <row r="22062" spans="61:66" x14ac:dyDescent="0.25">
      <c r="BI22062"/>
      <c r="BJ22062"/>
      <c r="BK22062"/>
      <c r="BL22062"/>
      <c r="BM22062"/>
      <c r="BN22062"/>
    </row>
    <row r="22063" spans="61:66" x14ac:dyDescent="0.25">
      <c r="BI22063"/>
      <c r="BJ22063"/>
      <c r="BK22063"/>
      <c r="BL22063"/>
      <c r="BM22063"/>
      <c r="BN22063"/>
    </row>
    <row r="22064" spans="61:66" x14ac:dyDescent="0.25">
      <c r="BI22064"/>
      <c r="BJ22064"/>
      <c r="BK22064"/>
      <c r="BL22064"/>
      <c r="BM22064"/>
      <c r="BN22064"/>
    </row>
    <row r="22065" spans="61:66" x14ac:dyDescent="0.25">
      <c r="BI22065"/>
      <c r="BJ22065"/>
      <c r="BK22065"/>
      <c r="BL22065"/>
      <c r="BM22065"/>
      <c r="BN22065"/>
    </row>
    <row r="22066" spans="61:66" x14ac:dyDescent="0.25">
      <c r="BI22066"/>
      <c r="BJ22066"/>
      <c r="BK22066"/>
      <c r="BL22066"/>
      <c r="BM22066"/>
      <c r="BN22066"/>
    </row>
    <row r="22067" spans="61:66" x14ac:dyDescent="0.25">
      <c r="BI22067"/>
      <c r="BJ22067"/>
      <c r="BK22067"/>
      <c r="BL22067"/>
      <c r="BM22067"/>
      <c r="BN22067"/>
    </row>
    <row r="22068" spans="61:66" x14ac:dyDescent="0.25">
      <c r="BI22068"/>
      <c r="BJ22068"/>
      <c r="BK22068"/>
      <c r="BL22068"/>
      <c r="BM22068"/>
      <c r="BN22068"/>
    </row>
    <row r="22069" spans="61:66" x14ac:dyDescent="0.25">
      <c r="BI22069"/>
      <c r="BJ22069"/>
      <c r="BK22069"/>
      <c r="BL22069"/>
      <c r="BM22069"/>
      <c r="BN22069"/>
    </row>
    <row r="22070" spans="61:66" x14ac:dyDescent="0.25">
      <c r="BI22070"/>
      <c r="BJ22070"/>
      <c r="BK22070"/>
      <c r="BL22070"/>
      <c r="BM22070"/>
      <c r="BN22070"/>
    </row>
    <row r="22071" spans="61:66" x14ac:dyDescent="0.25">
      <c r="BI22071"/>
      <c r="BJ22071"/>
      <c r="BK22071"/>
      <c r="BL22071"/>
      <c r="BM22071"/>
      <c r="BN22071"/>
    </row>
    <row r="22072" spans="61:66" x14ac:dyDescent="0.25">
      <c r="BI22072"/>
      <c r="BJ22072"/>
      <c r="BK22072"/>
      <c r="BL22072"/>
      <c r="BM22072"/>
      <c r="BN22072"/>
    </row>
    <row r="22073" spans="61:66" x14ac:dyDescent="0.25">
      <c r="BI22073"/>
      <c r="BJ22073"/>
      <c r="BK22073"/>
      <c r="BL22073"/>
      <c r="BM22073"/>
      <c r="BN22073"/>
    </row>
    <row r="22074" spans="61:66" x14ac:dyDescent="0.25">
      <c r="BI22074"/>
      <c r="BJ22074"/>
      <c r="BK22074"/>
      <c r="BL22074"/>
      <c r="BM22074"/>
      <c r="BN22074"/>
    </row>
    <row r="22075" spans="61:66" x14ac:dyDescent="0.25">
      <c r="BI22075"/>
      <c r="BJ22075"/>
      <c r="BK22075"/>
      <c r="BL22075"/>
      <c r="BM22075"/>
      <c r="BN22075"/>
    </row>
    <row r="22076" spans="61:66" x14ac:dyDescent="0.25">
      <c r="BI22076"/>
      <c r="BJ22076"/>
      <c r="BK22076"/>
      <c r="BL22076"/>
      <c r="BM22076"/>
      <c r="BN22076"/>
    </row>
    <row r="22077" spans="61:66" x14ac:dyDescent="0.25">
      <c r="BI22077"/>
      <c r="BJ22077"/>
      <c r="BK22077"/>
      <c r="BL22077"/>
      <c r="BM22077"/>
      <c r="BN22077"/>
    </row>
    <row r="22078" spans="61:66" x14ac:dyDescent="0.25">
      <c r="BI22078"/>
      <c r="BJ22078"/>
      <c r="BK22078"/>
      <c r="BL22078"/>
      <c r="BM22078"/>
      <c r="BN22078"/>
    </row>
    <row r="22079" spans="61:66" x14ac:dyDescent="0.25">
      <c r="BI22079"/>
      <c r="BJ22079"/>
      <c r="BK22079"/>
      <c r="BL22079"/>
      <c r="BM22079"/>
      <c r="BN22079"/>
    </row>
    <row r="22080" spans="61:66" x14ac:dyDescent="0.25">
      <c r="BI22080"/>
      <c r="BJ22080"/>
      <c r="BK22080"/>
      <c r="BL22080"/>
      <c r="BM22080"/>
      <c r="BN22080"/>
    </row>
    <row r="22081" spans="61:66" x14ac:dyDescent="0.25">
      <c r="BI22081"/>
      <c r="BJ22081"/>
      <c r="BK22081"/>
      <c r="BL22081"/>
      <c r="BM22081"/>
      <c r="BN22081"/>
    </row>
    <row r="22082" spans="61:66" x14ac:dyDescent="0.25">
      <c r="BI22082"/>
      <c r="BJ22082"/>
      <c r="BK22082"/>
      <c r="BL22082"/>
      <c r="BM22082"/>
      <c r="BN22082"/>
    </row>
    <row r="22083" spans="61:66" x14ac:dyDescent="0.25">
      <c r="BI22083"/>
      <c r="BJ22083"/>
      <c r="BK22083"/>
      <c r="BL22083"/>
      <c r="BM22083"/>
      <c r="BN22083"/>
    </row>
    <row r="22084" spans="61:66" x14ac:dyDescent="0.25">
      <c r="BI22084"/>
      <c r="BJ22084"/>
      <c r="BK22084"/>
      <c r="BL22084"/>
      <c r="BM22084"/>
      <c r="BN22084"/>
    </row>
    <row r="22085" spans="61:66" x14ac:dyDescent="0.25">
      <c r="BI22085"/>
      <c r="BJ22085"/>
      <c r="BK22085"/>
      <c r="BL22085"/>
      <c r="BM22085"/>
      <c r="BN22085"/>
    </row>
    <row r="22086" spans="61:66" x14ac:dyDescent="0.25">
      <c r="BI22086"/>
      <c r="BJ22086"/>
      <c r="BK22086"/>
      <c r="BL22086"/>
      <c r="BM22086"/>
      <c r="BN22086"/>
    </row>
    <row r="22087" spans="61:66" x14ac:dyDescent="0.25">
      <c r="BI22087"/>
      <c r="BJ22087"/>
      <c r="BK22087"/>
      <c r="BL22087"/>
      <c r="BM22087"/>
      <c r="BN22087"/>
    </row>
    <row r="22088" spans="61:66" x14ac:dyDescent="0.25">
      <c r="BI22088"/>
      <c r="BJ22088"/>
      <c r="BK22088"/>
      <c r="BL22088"/>
      <c r="BM22088"/>
      <c r="BN22088"/>
    </row>
    <row r="22089" spans="61:66" x14ac:dyDescent="0.25">
      <c r="BI22089"/>
      <c r="BJ22089"/>
      <c r="BK22089"/>
      <c r="BL22089"/>
      <c r="BM22089"/>
      <c r="BN22089"/>
    </row>
    <row r="22090" spans="61:66" x14ac:dyDescent="0.25">
      <c r="BI22090"/>
      <c r="BJ22090"/>
      <c r="BK22090"/>
      <c r="BL22090"/>
      <c r="BM22090"/>
      <c r="BN22090"/>
    </row>
    <row r="22091" spans="61:66" x14ac:dyDescent="0.25">
      <c r="BI22091"/>
      <c r="BJ22091"/>
      <c r="BK22091"/>
      <c r="BL22091"/>
      <c r="BM22091"/>
      <c r="BN22091"/>
    </row>
    <row r="22092" spans="61:66" x14ac:dyDescent="0.25">
      <c r="BI22092"/>
      <c r="BJ22092"/>
      <c r="BK22092"/>
      <c r="BL22092"/>
      <c r="BM22092"/>
      <c r="BN22092"/>
    </row>
    <row r="22093" spans="61:66" x14ac:dyDescent="0.25">
      <c r="BI22093"/>
      <c r="BJ22093"/>
      <c r="BK22093"/>
      <c r="BL22093"/>
      <c r="BM22093"/>
      <c r="BN22093"/>
    </row>
    <row r="22094" spans="61:66" x14ac:dyDescent="0.25">
      <c r="BI22094"/>
      <c r="BJ22094"/>
      <c r="BK22094"/>
      <c r="BL22094"/>
      <c r="BM22094"/>
      <c r="BN22094"/>
    </row>
    <row r="22095" spans="61:66" x14ac:dyDescent="0.25">
      <c r="BI22095"/>
      <c r="BJ22095"/>
      <c r="BK22095"/>
      <c r="BL22095"/>
      <c r="BM22095"/>
      <c r="BN22095"/>
    </row>
    <row r="22096" spans="61:66" x14ac:dyDescent="0.25">
      <c r="BI22096"/>
      <c r="BJ22096"/>
      <c r="BK22096"/>
      <c r="BL22096"/>
      <c r="BM22096"/>
      <c r="BN22096"/>
    </row>
    <row r="22097" spans="61:66" x14ac:dyDescent="0.25">
      <c r="BI22097"/>
      <c r="BJ22097"/>
      <c r="BK22097"/>
      <c r="BL22097"/>
      <c r="BM22097"/>
      <c r="BN22097"/>
    </row>
    <row r="22098" spans="61:66" x14ac:dyDescent="0.25">
      <c r="BI22098"/>
      <c r="BJ22098"/>
      <c r="BK22098"/>
      <c r="BL22098"/>
      <c r="BM22098"/>
      <c r="BN22098"/>
    </row>
    <row r="22099" spans="61:66" x14ac:dyDescent="0.25">
      <c r="BI22099"/>
      <c r="BJ22099"/>
      <c r="BK22099"/>
      <c r="BL22099"/>
      <c r="BM22099"/>
      <c r="BN22099"/>
    </row>
    <row r="22100" spans="61:66" x14ac:dyDescent="0.25">
      <c r="BI22100"/>
      <c r="BJ22100"/>
      <c r="BK22100"/>
      <c r="BL22100"/>
      <c r="BM22100"/>
      <c r="BN22100"/>
    </row>
    <row r="22101" spans="61:66" x14ac:dyDescent="0.25">
      <c r="BI22101"/>
      <c r="BJ22101"/>
      <c r="BK22101"/>
      <c r="BL22101"/>
      <c r="BM22101"/>
      <c r="BN22101"/>
    </row>
    <row r="22102" spans="61:66" x14ac:dyDescent="0.25">
      <c r="BI22102"/>
      <c r="BJ22102"/>
      <c r="BK22102"/>
      <c r="BL22102"/>
      <c r="BM22102"/>
      <c r="BN22102"/>
    </row>
    <row r="22103" spans="61:66" x14ac:dyDescent="0.25">
      <c r="BI22103"/>
      <c r="BJ22103"/>
      <c r="BK22103"/>
      <c r="BL22103"/>
      <c r="BM22103"/>
      <c r="BN22103"/>
    </row>
    <row r="22104" spans="61:66" x14ac:dyDescent="0.25">
      <c r="BI22104"/>
      <c r="BJ22104"/>
      <c r="BK22104"/>
      <c r="BL22104"/>
      <c r="BM22104"/>
      <c r="BN22104"/>
    </row>
    <row r="22105" spans="61:66" x14ac:dyDescent="0.25">
      <c r="BI22105"/>
      <c r="BJ22105"/>
      <c r="BK22105"/>
      <c r="BL22105"/>
      <c r="BM22105"/>
      <c r="BN22105"/>
    </row>
    <row r="22106" spans="61:66" x14ac:dyDescent="0.25">
      <c r="BI22106"/>
      <c r="BJ22106"/>
      <c r="BK22106"/>
      <c r="BL22106"/>
      <c r="BM22106"/>
      <c r="BN22106"/>
    </row>
    <row r="22107" spans="61:66" x14ac:dyDescent="0.25">
      <c r="BI22107"/>
      <c r="BJ22107"/>
      <c r="BK22107"/>
      <c r="BL22107"/>
      <c r="BM22107"/>
      <c r="BN22107"/>
    </row>
    <row r="22108" spans="61:66" x14ac:dyDescent="0.25">
      <c r="BI22108"/>
      <c r="BJ22108"/>
      <c r="BK22108"/>
      <c r="BL22108"/>
      <c r="BM22108"/>
      <c r="BN22108"/>
    </row>
    <row r="22109" spans="61:66" x14ac:dyDescent="0.25">
      <c r="BI22109"/>
      <c r="BJ22109"/>
      <c r="BK22109"/>
      <c r="BL22109"/>
      <c r="BM22109"/>
      <c r="BN22109"/>
    </row>
    <row r="22110" spans="61:66" x14ac:dyDescent="0.25">
      <c r="BI22110"/>
      <c r="BJ22110"/>
      <c r="BK22110"/>
      <c r="BL22110"/>
      <c r="BM22110"/>
      <c r="BN22110"/>
    </row>
    <row r="22111" spans="61:66" x14ac:dyDescent="0.25">
      <c r="BI22111"/>
      <c r="BJ22111"/>
      <c r="BK22111"/>
      <c r="BL22111"/>
      <c r="BM22111"/>
      <c r="BN22111"/>
    </row>
    <row r="22112" spans="61:66" x14ac:dyDescent="0.25">
      <c r="BI22112"/>
      <c r="BJ22112"/>
      <c r="BK22112"/>
      <c r="BL22112"/>
      <c r="BM22112"/>
      <c r="BN22112"/>
    </row>
    <row r="22113" spans="61:66" x14ac:dyDescent="0.25">
      <c r="BI22113"/>
      <c r="BJ22113"/>
      <c r="BK22113"/>
      <c r="BL22113"/>
      <c r="BM22113"/>
      <c r="BN22113"/>
    </row>
    <row r="22114" spans="61:66" x14ac:dyDescent="0.25">
      <c r="BI22114"/>
      <c r="BJ22114"/>
      <c r="BK22114"/>
      <c r="BL22114"/>
      <c r="BM22114"/>
      <c r="BN22114"/>
    </row>
    <row r="22115" spans="61:66" x14ac:dyDescent="0.25">
      <c r="BI22115"/>
      <c r="BJ22115"/>
      <c r="BK22115"/>
      <c r="BL22115"/>
      <c r="BM22115"/>
      <c r="BN22115"/>
    </row>
    <row r="22116" spans="61:66" x14ac:dyDescent="0.25">
      <c r="BI22116"/>
      <c r="BJ22116"/>
      <c r="BK22116"/>
      <c r="BL22116"/>
      <c r="BM22116"/>
      <c r="BN22116"/>
    </row>
    <row r="22117" spans="61:66" x14ac:dyDescent="0.25">
      <c r="BI22117"/>
      <c r="BJ22117"/>
      <c r="BK22117"/>
      <c r="BL22117"/>
      <c r="BM22117"/>
      <c r="BN22117"/>
    </row>
    <row r="22118" spans="61:66" x14ac:dyDescent="0.25">
      <c r="BI22118"/>
      <c r="BJ22118"/>
      <c r="BK22118"/>
      <c r="BL22118"/>
      <c r="BM22118"/>
      <c r="BN22118"/>
    </row>
    <row r="22119" spans="61:66" x14ac:dyDescent="0.25">
      <c r="BI22119"/>
      <c r="BJ22119"/>
      <c r="BK22119"/>
      <c r="BL22119"/>
      <c r="BM22119"/>
      <c r="BN22119"/>
    </row>
    <row r="22120" spans="61:66" x14ac:dyDescent="0.25">
      <c r="BI22120"/>
      <c r="BJ22120"/>
      <c r="BK22120"/>
      <c r="BL22120"/>
      <c r="BM22120"/>
      <c r="BN22120"/>
    </row>
    <row r="22121" spans="61:66" x14ac:dyDescent="0.25">
      <c r="BI22121"/>
      <c r="BJ22121"/>
      <c r="BK22121"/>
      <c r="BL22121"/>
      <c r="BM22121"/>
      <c r="BN22121"/>
    </row>
    <row r="22122" spans="61:66" x14ac:dyDescent="0.25">
      <c r="BI22122"/>
      <c r="BJ22122"/>
      <c r="BK22122"/>
      <c r="BL22122"/>
      <c r="BM22122"/>
      <c r="BN22122"/>
    </row>
    <row r="22123" spans="61:66" x14ac:dyDescent="0.25">
      <c r="BI22123"/>
      <c r="BJ22123"/>
      <c r="BK22123"/>
      <c r="BL22123"/>
      <c r="BM22123"/>
      <c r="BN22123"/>
    </row>
    <row r="22124" spans="61:66" x14ac:dyDescent="0.25">
      <c r="BI22124"/>
      <c r="BJ22124"/>
      <c r="BK22124"/>
      <c r="BL22124"/>
      <c r="BM22124"/>
      <c r="BN22124"/>
    </row>
    <row r="22125" spans="61:66" x14ac:dyDescent="0.25">
      <c r="BI22125"/>
      <c r="BJ22125"/>
      <c r="BK22125"/>
      <c r="BL22125"/>
      <c r="BM22125"/>
      <c r="BN22125"/>
    </row>
    <row r="22126" spans="61:66" x14ac:dyDescent="0.25">
      <c r="BI22126"/>
      <c r="BJ22126"/>
      <c r="BK22126"/>
      <c r="BL22126"/>
      <c r="BM22126"/>
      <c r="BN22126"/>
    </row>
    <row r="22127" spans="61:66" x14ac:dyDescent="0.25">
      <c r="BI22127"/>
      <c r="BJ22127"/>
      <c r="BK22127"/>
      <c r="BL22127"/>
      <c r="BM22127"/>
      <c r="BN22127"/>
    </row>
    <row r="22128" spans="61:66" x14ac:dyDescent="0.25">
      <c r="BI22128"/>
      <c r="BJ22128"/>
      <c r="BK22128"/>
      <c r="BL22128"/>
      <c r="BM22128"/>
      <c r="BN22128"/>
    </row>
    <row r="22129" spans="61:66" x14ac:dyDescent="0.25">
      <c r="BI22129"/>
      <c r="BJ22129"/>
      <c r="BK22129"/>
      <c r="BL22129"/>
      <c r="BM22129"/>
      <c r="BN22129"/>
    </row>
    <row r="22130" spans="61:66" x14ac:dyDescent="0.25">
      <c r="BI22130"/>
      <c r="BJ22130"/>
      <c r="BK22130"/>
      <c r="BL22130"/>
      <c r="BM22130"/>
      <c r="BN22130"/>
    </row>
    <row r="22131" spans="61:66" x14ac:dyDescent="0.25">
      <c r="BI22131"/>
      <c r="BJ22131"/>
      <c r="BK22131"/>
      <c r="BL22131"/>
      <c r="BM22131"/>
      <c r="BN22131"/>
    </row>
    <row r="22132" spans="61:66" x14ac:dyDescent="0.25">
      <c r="BI22132"/>
      <c r="BJ22132"/>
      <c r="BK22132"/>
      <c r="BL22132"/>
      <c r="BM22132"/>
      <c r="BN22132"/>
    </row>
    <row r="22133" spans="61:66" x14ac:dyDescent="0.25">
      <c r="BI22133"/>
      <c r="BJ22133"/>
      <c r="BK22133"/>
      <c r="BL22133"/>
      <c r="BM22133"/>
      <c r="BN22133"/>
    </row>
    <row r="22134" spans="61:66" x14ac:dyDescent="0.25">
      <c r="BI22134"/>
      <c r="BJ22134"/>
      <c r="BK22134"/>
      <c r="BL22134"/>
      <c r="BM22134"/>
      <c r="BN22134"/>
    </row>
    <row r="22135" spans="61:66" x14ac:dyDescent="0.25">
      <c r="BI22135"/>
      <c r="BJ22135"/>
      <c r="BK22135"/>
      <c r="BL22135"/>
      <c r="BM22135"/>
      <c r="BN22135"/>
    </row>
    <row r="22136" spans="61:66" x14ac:dyDescent="0.25">
      <c r="BI22136"/>
      <c r="BJ22136"/>
      <c r="BK22136"/>
      <c r="BL22136"/>
      <c r="BM22136"/>
      <c r="BN22136"/>
    </row>
    <row r="22137" spans="61:66" x14ac:dyDescent="0.25">
      <c r="BI22137"/>
      <c r="BJ22137"/>
      <c r="BK22137"/>
      <c r="BL22137"/>
      <c r="BM22137"/>
      <c r="BN22137"/>
    </row>
    <row r="22138" spans="61:66" x14ac:dyDescent="0.25">
      <c r="BI22138"/>
      <c r="BJ22138"/>
      <c r="BK22138"/>
      <c r="BL22138"/>
      <c r="BM22138"/>
      <c r="BN22138"/>
    </row>
    <row r="22139" spans="61:66" x14ac:dyDescent="0.25">
      <c r="BI22139"/>
      <c r="BJ22139"/>
      <c r="BK22139"/>
      <c r="BL22139"/>
      <c r="BM22139"/>
      <c r="BN22139"/>
    </row>
    <row r="22140" spans="61:66" x14ac:dyDescent="0.25">
      <c r="BI22140"/>
      <c r="BJ22140"/>
      <c r="BK22140"/>
      <c r="BL22140"/>
      <c r="BM22140"/>
      <c r="BN22140"/>
    </row>
    <row r="22141" spans="61:66" x14ac:dyDescent="0.25">
      <c r="BI22141"/>
      <c r="BJ22141"/>
      <c r="BK22141"/>
      <c r="BL22141"/>
      <c r="BM22141"/>
      <c r="BN22141"/>
    </row>
    <row r="22142" spans="61:66" x14ac:dyDescent="0.25">
      <c r="BI22142"/>
      <c r="BJ22142"/>
      <c r="BK22142"/>
      <c r="BL22142"/>
      <c r="BM22142"/>
      <c r="BN22142"/>
    </row>
    <row r="22143" spans="61:66" x14ac:dyDescent="0.25">
      <c r="BI22143"/>
      <c r="BJ22143"/>
      <c r="BK22143"/>
      <c r="BL22143"/>
      <c r="BM22143"/>
      <c r="BN22143"/>
    </row>
    <row r="22144" spans="61:66" x14ac:dyDescent="0.25">
      <c r="BI22144"/>
      <c r="BJ22144"/>
      <c r="BK22144"/>
      <c r="BL22144"/>
      <c r="BM22144"/>
      <c r="BN22144"/>
    </row>
    <row r="22145" spans="61:66" x14ac:dyDescent="0.25">
      <c r="BI22145"/>
      <c r="BJ22145"/>
      <c r="BK22145"/>
      <c r="BL22145"/>
      <c r="BM22145"/>
      <c r="BN22145"/>
    </row>
    <row r="22146" spans="61:66" x14ac:dyDescent="0.25">
      <c r="BI22146"/>
      <c r="BJ22146"/>
      <c r="BK22146"/>
      <c r="BL22146"/>
      <c r="BM22146"/>
      <c r="BN22146"/>
    </row>
    <row r="22147" spans="61:66" x14ac:dyDescent="0.25">
      <c r="BI22147"/>
      <c r="BJ22147"/>
      <c r="BK22147"/>
      <c r="BL22147"/>
      <c r="BM22147"/>
      <c r="BN22147"/>
    </row>
    <row r="22148" spans="61:66" x14ac:dyDescent="0.25">
      <c r="BI22148"/>
      <c r="BJ22148"/>
      <c r="BK22148"/>
      <c r="BL22148"/>
      <c r="BM22148"/>
      <c r="BN22148"/>
    </row>
    <row r="22149" spans="61:66" x14ac:dyDescent="0.25">
      <c r="BI22149"/>
      <c r="BJ22149"/>
      <c r="BK22149"/>
      <c r="BL22149"/>
      <c r="BM22149"/>
      <c r="BN22149"/>
    </row>
    <row r="22150" spans="61:66" x14ac:dyDescent="0.25">
      <c r="BI22150"/>
      <c r="BJ22150"/>
      <c r="BK22150"/>
      <c r="BL22150"/>
      <c r="BM22150"/>
      <c r="BN22150"/>
    </row>
    <row r="22151" spans="61:66" x14ac:dyDescent="0.25">
      <c r="BI22151"/>
      <c r="BJ22151"/>
      <c r="BK22151"/>
      <c r="BL22151"/>
      <c r="BM22151"/>
      <c r="BN22151"/>
    </row>
    <row r="22152" spans="61:66" x14ac:dyDescent="0.25">
      <c r="BI22152"/>
      <c r="BJ22152"/>
      <c r="BK22152"/>
      <c r="BL22152"/>
      <c r="BM22152"/>
      <c r="BN22152"/>
    </row>
    <row r="22153" spans="61:66" x14ac:dyDescent="0.25">
      <c r="BI22153"/>
      <c r="BJ22153"/>
      <c r="BK22153"/>
      <c r="BL22153"/>
      <c r="BM22153"/>
      <c r="BN22153"/>
    </row>
    <row r="22154" spans="61:66" x14ac:dyDescent="0.25">
      <c r="BI22154"/>
      <c r="BJ22154"/>
      <c r="BK22154"/>
      <c r="BL22154"/>
      <c r="BM22154"/>
      <c r="BN22154"/>
    </row>
    <row r="22155" spans="61:66" x14ac:dyDescent="0.25">
      <c r="BI22155"/>
      <c r="BJ22155"/>
      <c r="BK22155"/>
      <c r="BL22155"/>
      <c r="BM22155"/>
      <c r="BN22155"/>
    </row>
    <row r="22156" spans="61:66" x14ac:dyDescent="0.25">
      <c r="BI22156"/>
      <c r="BJ22156"/>
      <c r="BK22156"/>
      <c r="BL22156"/>
      <c r="BM22156"/>
      <c r="BN22156"/>
    </row>
    <row r="22157" spans="61:66" x14ac:dyDescent="0.25">
      <c r="BI22157"/>
      <c r="BJ22157"/>
      <c r="BK22157"/>
      <c r="BL22157"/>
      <c r="BM22157"/>
      <c r="BN22157"/>
    </row>
    <row r="22158" spans="61:66" x14ac:dyDescent="0.25">
      <c r="BI22158"/>
      <c r="BJ22158"/>
      <c r="BK22158"/>
      <c r="BL22158"/>
      <c r="BM22158"/>
      <c r="BN22158"/>
    </row>
    <row r="22159" spans="61:66" x14ac:dyDescent="0.25">
      <c r="BI22159"/>
      <c r="BJ22159"/>
      <c r="BK22159"/>
      <c r="BL22159"/>
      <c r="BM22159"/>
      <c r="BN22159"/>
    </row>
    <row r="22160" spans="61:66" x14ac:dyDescent="0.25">
      <c r="BI22160"/>
      <c r="BJ22160"/>
      <c r="BK22160"/>
      <c r="BL22160"/>
      <c r="BM22160"/>
      <c r="BN22160"/>
    </row>
    <row r="22161" spans="61:66" x14ac:dyDescent="0.25">
      <c r="BI22161"/>
      <c r="BJ22161"/>
      <c r="BK22161"/>
      <c r="BL22161"/>
      <c r="BM22161"/>
      <c r="BN22161"/>
    </row>
    <row r="22162" spans="61:66" x14ac:dyDescent="0.25">
      <c r="BI22162"/>
      <c r="BJ22162"/>
      <c r="BK22162"/>
      <c r="BL22162"/>
      <c r="BM22162"/>
      <c r="BN22162"/>
    </row>
    <row r="22163" spans="61:66" x14ac:dyDescent="0.25">
      <c r="BI22163"/>
      <c r="BJ22163"/>
      <c r="BK22163"/>
      <c r="BL22163"/>
      <c r="BM22163"/>
      <c r="BN22163"/>
    </row>
    <row r="22164" spans="61:66" x14ac:dyDescent="0.25">
      <c r="BI22164"/>
      <c r="BJ22164"/>
      <c r="BK22164"/>
      <c r="BL22164"/>
      <c r="BM22164"/>
      <c r="BN22164"/>
    </row>
    <row r="22165" spans="61:66" x14ac:dyDescent="0.25">
      <c r="BI22165"/>
      <c r="BJ22165"/>
      <c r="BK22165"/>
      <c r="BL22165"/>
      <c r="BM22165"/>
      <c r="BN22165"/>
    </row>
    <row r="22166" spans="61:66" x14ac:dyDescent="0.25">
      <c r="BI22166"/>
      <c r="BJ22166"/>
      <c r="BK22166"/>
      <c r="BL22166"/>
      <c r="BM22166"/>
      <c r="BN22166"/>
    </row>
    <row r="22167" spans="61:66" x14ac:dyDescent="0.25">
      <c r="BI22167"/>
      <c r="BJ22167"/>
      <c r="BK22167"/>
      <c r="BL22167"/>
      <c r="BM22167"/>
      <c r="BN22167"/>
    </row>
    <row r="22168" spans="61:66" x14ac:dyDescent="0.25">
      <c r="BI22168"/>
      <c r="BJ22168"/>
      <c r="BK22168"/>
      <c r="BL22168"/>
      <c r="BM22168"/>
      <c r="BN22168"/>
    </row>
    <row r="22169" spans="61:66" x14ac:dyDescent="0.25">
      <c r="BI22169"/>
      <c r="BJ22169"/>
      <c r="BK22169"/>
      <c r="BL22169"/>
      <c r="BM22169"/>
      <c r="BN22169"/>
    </row>
    <row r="22170" spans="61:66" x14ac:dyDescent="0.25">
      <c r="BI22170"/>
      <c r="BJ22170"/>
      <c r="BK22170"/>
      <c r="BL22170"/>
      <c r="BM22170"/>
      <c r="BN22170"/>
    </row>
    <row r="22171" spans="61:66" x14ac:dyDescent="0.25">
      <c r="BI22171"/>
      <c r="BJ22171"/>
      <c r="BK22171"/>
      <c r="BL22171"/>
      <c r="BM22171"/>
      <c r="BN22171"/>
    </row>
    <row r="22172" spans="61:66" x14ac:dyDescent="0.25">
      <c r="BI22172"/>
      <c r="BJ22172"/>
      <c r="BK22172"/>
      <c r="BL22172"/>
      <c r="BM22172"/>
      <c r="BN22172"/>
    </row>
    <row r="22173" spans="61:66" x14ac:dyDescent="0.25">
      <c r="BI22173"/>
      <c r="BJ22173"/>
      <c r="BK22173"/>
      <c r="BL22173"/>
      <c r="BM22173"/>
      <c r="BN22173"/>
    </row>
    <row r="22174" spans="61:66" x14ac:dyDescent="0.25">
      <c r="BI22174"/>
      <c r="BJ22174"/>
      <c r="BK22174"/>
      <c r="BL22174"/>
      <c r="BM22174"/>
      <c r="BN22174"/>
    </row>
    <row r="22175" spans="61:66" x14ac:dyDescent="0.25">
      <c r="BI22175"/>
      <c r="BJ22175"/>
      <c r="BK22175"/>
      <c r="BL22175"/>
      <c r="BM22175"/>
      <c r="BN22175"/>
    </row>
    <row r="22176" spans="61:66" x14ac:dyDescent="0.25">
      <c r="BI22176"/>
      <c r="BJ22176"/>
      <c r="BK22176"/>
      <c r="BL22176"/>
      <c r="BM22176"/>
      <c r="BN22176"/>
    </row>
    <row r="22177" spans="61:66" x14ac:dyDescent="0.25">
      <c r="BI22177"/>
      <c r="BJ22177"/>
      <c r="BK22177"/>
      <c r="BL22177"/>
      <c r="BM22177"/>
      <c r="BN22177"/>
    </row>
    <row r="22178" spans="61:66" x14ac:dyDescent="0.25">
      <c r="BI22178"/>
      <c r="BJ22178"/>
      <c r="BK22178"/>
      <c r="BL22178"/>
      <c r="BM22178"/>
      <c r="BN22178"/>
    </row>
    <row r="22179" spans="61:66" x14ac:dyDescent="0.25">
      <c r="BI22179"/>
      <c r="BJ22179"/>
      <c r="BK22179"/>
      <c r="BL22179"/>
      <c r="BM22179"/>
      <c r="BN22179"/>
    </row>
    <row r="22180" spans="61:66" x14ac:dyDescent="0.25">
      <c r="BI22180"/>
      <c r="BJ22180"/>
      <c r="BK22180"/>
      <c r="BL22180"/>
      <c r="BM22180"/>
      <c r="BN22180"/>
    </row>
    <row r="22181" spans="61:66" x14ac:dyDescent="0.25">
      <c r="BI22181"/>
      <c r="BJ22181"/>
      <c r="BK22181"/>
      <c r="BL22181"/>
      <c r="BM22181"/>
      <c r="BN22181"/>
    </row>
    <row r="22182" spans="61:66" x14ac:dyDescent="0.25">
      <c r="BI22182"/>
      <c r="BJ22182"/>
      <c r="BK22182"/>
      <c r="BL22182"/>
      <c r="BM22182"/>
      <c r="BN22182"/>
    </row>
    <row r="22183" spans="61:66" x14ac:dyDescent="0.25">
      <c r="BI22183"/>
      <c r="BJ22183"/>
      <c r="BK22183"/>
      <c r="BL22183"/>
      <c r="BM22183"/>
      <c r="BN22183"/>
    </row>
    <row r="22184" spans="61:66" x14ac:dyDescent="0.25">
      <c r="BI22184"/>
      <c r="BJ22184"/>
      <c r="BK22184"/>
      <c r="BL22184"/>
      <c r="BM22184"/>
      <c r="BN22184"/>
    </row>
    <row r="22185" spans="61:66" x14ac:dyDescent="0.25">
      <c r="BI22185"/>
      <c r="BJ22185"/>
      <c r="BK22185"/>
      <c r="BL22185"/>
      <c r="BM22185"/>
      <c r="BN22185"/>
    </row>
    <row r="22186" spans="61:66" x14ac:dyDescent="0.25">
      <c r="BI22186"/>
      <c r="BJ22186"/>
      <c r="BK22186"/>
      <c r="BL22186"/>
      <c r="BM22186"/>
      <c r="BN22186"/>
    </row>
    <row r="22187" spans="61:66" x14ac:dyDescent="0.25">
      <c r="BI22187"/>
      <c r="BJ22187"/>
      <c r="BK22187"/>
      <c r="BL22187"/>
      <c r="BM22187"/>
      <c r="BN22187"/>
    </row>
    <row r="22188" spans="61:66" x14ac:dyDescent="0.25">
      <c r="BI22188"/>
      <c r="BJ22188"/>
      <c r="BK22188"/>
      <c r="BL22188"/>
      <c r="BM22188"/>
      <c r="BN22188"/>
    </row>
    <row r="22189" spans="61:66" x14ac:dyDescent="0.25">
      <c r="BI22189"/>
      <c r="BJ22189"/>
      <c r="BK22189"/>
      <c r="BL22189"/>
      <c r="BM22189"/>
      <c r="BN22189"/>
    </row>
    <row r="22190" spans="61:66" x14ac:dyDescent="0.25">
      <c r="BI22190"/>
      <c r="BJ22190"/>
      <c r="BK22190"/>
      <c r="BL22190"/>
      <c r="BM22190"/>
      <c r="BN22190"/>
    </row>
    <row r="22191" spans="61:66" x14ac:dyDescent="0.25">
      <c r="BI22191"/>
      <c r="BJ22191"/>
      <c r="BK22191"/>
      <c r="BL22191"/>
      <c r="BM22191"/>
      <c r="BN22191"/>
    </row>
    <row r="22192" spans="61:66" x14ac:dyDescent="0.25">
      <c r="BI22192"/>
      <c r="BJ22192"/>
      <c r="BK22192"/>
      <c r="BL22192"/>
      <c r="BM22192"/>
      <c r="BN22192"/>
    </row>
    <row r="22193" spans="61:66" x14ac:dyDescent="0.25">
      <c r="BI22193"/>
      <c r="BJ22193"/>
      <c r="BK22193"/>
      <c r="BL22193"/>
      <c r="BM22193"/>
      <c r="BN22193"/>
    </row>
    <row r="22194" spans="61:66" x14ac:dyDescent="0.25">
      <c r="BI22194"/>
      <c r="BJ22194"/>
      <c r="BK22194"/>
      <c r="BL22194"/>
      <c r="BM22194"/>
      <c r="BN22194"/>
    </row>
    <row r="22195" spans="61:66" x14ac:dyDescent="0.25">
      <c r="BI22195"/>
      <c r="BJ22195"/>
      <c r="BK22195"/>
      <c r="BL22195"/>
      <c r="BM22195"/>
      <c r="BN22195"/>
    </row>
    <row r="22196" spans="61:66" x14ac:dyDescent="0.25">
      <c r="BI22196"/>
      <c r="BJ22196"/>
      <c r="BK22196"/>
      <c r="BL22196"/>
      <c r="BM22196"/>
      <c r="BN22196"/>
    </row>
    <row r="22197" spans="61:66" x14ac:dyDescent="0.25">
      <c r="BI22197"/>
      <c r="BJ22197"/>
      <c r="BK22197"/>
      <c r="BL22197"/>
      <c r="BM22197"/>
      <c r="BN22197"/>
    </row>
    <row r="22198" spans="61:66" x14ac:dyDescent="0.25">
      <c r="BI22198"/>
      <c r="BJ22198"/>
      <c r="BK22198"/>
      <c r="BL22198"/>
      <c r="BM22198"/>
      <c r="BN22198"/>
    </row>
    <row r="22199" spans="61:66" x14ac:dyDescent="0.25">
      <c r="BI22199"/>
      <c r="BJ22199"/>
      <c r="BK22199"/>
      <c r="BL22199"/>
      <c r="BM22199"/>
      <c r="BN22199"/>
    </row>
    <row r="22200" spans="61:66" x14ac:dyDescent="0.25">
      <c r="BI22200"/>
      <c r="BJ22200"/>
      <c r="BK22200"/>
      <c r="BL22200"/>
      <c r="BM22200"/>
      <c r="BN22200"/>
    </row>
    <row r="22201" spans="61:66" x14ac:dyDescent="0.25">
      <c r="BI22201"/>
      <c r="BJ22201"/>
      <c r="BK22201"/>
      <c r="BL22201"/>
      <c r="BM22201"/>
      <c r="BN22201"/>
    </row>
    <row r="22202" spans="61:66" x14ac:dyDescent="0.25">
      <c r="BI22202"/>
      <c r="BJ22202"/>
      <c r="BK22202"/>
      <c r="BL22202"/>
      <c r="BM22202"/>
      <c r="BN22202"/>
    </row>
    <row r="22203" spans="61:66" x14ac:dyDescent="0.25">
      <c r="BI22203"/>
      <c r="BJ22203"/>
      <c r="BK22203"/>
      <c r="BL22203"/>
      <c r="BM22203"/>
      <c r="BN22203"/>
    </row>
    <row r="22204" spans="61:66" x14ac:dyDescent="0.25">
      <c r="BI22204"/>
      <c r="BJ22204"/>
      <c r="BK22204"/>
      <c r="BL22204"/>
      <c r="BM22204"/>
      <c r="BN22204"/>
    </row>
    <row r="22205" spans="61:66" x14ac:dyDescent="0.25">
      <c r="BI22205"/>
      <c r="BJ22205"/>
      <c r="BK22205"/>
      <c r="BL22205"/>
      <c r="BM22205"/>
      <c r="BN22205"/>
    </row>
    <row r="22206" spans="61:66" x14ac:dyDescent="0.25">
      <c r="BI22206"/>
      <c r="BJ22206"/>
      <c r="BK22206"/>
      <c r="BL22206"/>
      <c r="BM22206"/>
      <c r="BN22206"/>
    </row>
    <row r="22207" spans="61:66" x14ac:dyDescent="0.25">
      <c r="BI22207"/>
      <c r="BJ22207"/>
      <c r="BK22207"/>
      <c r="BL22207"/>
      <c r="BM22207"/>
      <c r="BN22207"/>
    </row>
    <row r="22208" spans="61:66" x14ac:dyDescent="0.25">
      <c r="BI22208"/>
      <c r="BJ22208"/>
      <c r="BK22208"/>
      <c r="BL22208"/>
      <c r="BM22208"/>
      <c r="BN22208"/>
    </row>
    <row r="22209" spans="61:66" x14ac:dyDescent="0.25">
      <c r="BI22209"/>
      <c r="BJ22209"/>
      <c r="BK22209"/>
      <c r="BL22209"/>
      <c r="BM22209"/>
      <c r="BN22209"/>
    </row>
    <row r="22210" spans="61:66" x14ac:dyDescent="0.25">
      <c r="BI22210"/>
      <c r="BJ22210"/>
      <c r="BK22210"/>
      <c r="BL22210"/>
      <c r="BM22210"/>
      <c r="BN22210"/>
    </row>
    <row r="22211" spans="61:66" x14ac:dyDescent="0.25">
      <c r="BI22211"/>
      <c r="BJ22211"/>
      <c r="BK22211"/>
      <c r="BL22211"/>
      <c r="BM22211"/>
      <c r="BN22211"/>
    </row>
    <row r="22212" spans="61:66" x14ac:dyDescent="0.25">
      <c r="BI22212"/>
      <c r="BJ22212"/>
      <c r="BK22212"/>
      <c r="BL22212"/>
      <c r="BM22212"/>
      <c r="BN22212"/>
    </row>
    <row r="22213" spans="61:66" x14ac:dyDescent="0.25">
      <c r="BI22213"/>
      <c r="BJ22213"/>
      <c r="BK22213"/>
      <c r="BL22213"/>
      <c r="BM22213"/>
      <c r="BN22213"/>
    </row>
    <row r="22214" spans="61:66" x14ac:dyDescent="0.25">
      <c r="BI22214"/>
      <c r="BJ22214"/>
      <c r="BK22214"/>
      <c r="BL22214"/>
      <c r="BM22214"/>
      <c r="BN22214"/>
    </row>
    <row r="22215" spans="61:66" x14ac:dyDescent="0.25">
      <c r="BI22215"/>
      <c r="BJ22215"/>
      <c r="BK22215"/>
      <c r="BL22215"/>
      <c r="BM22215"/>
      <c r="BN22215"/>
    </row>
    <row r="22216" spans="61:66" x14ac:dyDescent="0.25">
      <c r="BI22216"/>
      <c r="BJ22216"/>
      <c r="BK22216"/>
      <c r="BL22216"/>
      <c r="BM22216"/>
      <c r="BN22216"/>
    </row>
    <row r="22217" spans="61:66" x14ac:dyDescent="0.25">
      <c r="BI22217"/>
      <c r="BJ22217"/>
      <c r="BK22217"/>
      <c r="BL22217"/>
      <c r="BM22217"/>
      <c r="BN22217"/>
    </row>
    <row r="22218" spans="61:66" x14ac:dyDescent="0.25">
      <c r="BI22218"/>
      <c r="BJ22218"/>
      <c r="BK22218"/>
      <c r="BL22218"/>
      <c r="BM22218"/>
      <c r="BN22218"/>
    </row>
    <row r="22219" spans="61:66" x14ac:dyDescent="0.25">
      <c r="BI22219"/>
      <c r="BJ22219"/>
      <c r="BK22219"/>
      <c r="BL22219"/>
      <c r="BM22219"/>
      <c r="BN22219"/>
    </row>
    <row r="22220" spans="61:66" x14ac:dyDescent="0.25">
      <c r="BI22220"/>
      <c r="BJ22220"/>
      <c r="BK22220"/>
      <c r="BL22220"/>
      <c r="BM22220"/>
      <c r="BN22220"/>
    </row>
    <row r="22221" spans="61:66" x14ac:dyDescent="0.25">
      <c r="BI22221"/>
      <c r="BJ22221"/>
      <c r="BK22221"/>
      <c r="BL22221"/>
      <c r="BM22221"/>
      <c r="BN22221"/>
    </row>
    <row r="22222" spans="61:66" x14ac:dyDescent="0.25">
      <c r="BI22222"/>
      <c r="BJ22222"/>
      <c r="BK22222"/>
      <c r="BL22222"/>
      <c r="BM22222"/>
      <c r="BN22222"/>
    </row>
    <row r="22223" spans="61:66" x14ac:dyDescent="0.25">
      <c r="BI22223"/>
      <c r="BJ22223"/>
      <c r="BK22223"/>
      <c r="BL22223"/>
      <c r="BM22223"/>
      <c r="BN22223"/>
    </row>
    <row r="22224" spans="61:66" x14ac:dyDescent="0.25">
      <c r="BI22224"/>
      <c r="BJ22224"/>
      <c r="BK22224"/>
      <c r="BL22224"/>
      <c r="BM22224"/>
      <c r="BN22224"/>
    </row>
    <row r="22225" spans="61:66" x14ac:dyDescent="0.25">
      <c r="BI22225"/>
      <c r="BJ22225"/>
      <c r="BK22225"/>
      <c r="BL22225"/>
      <c r="BM22225"/>
      <c r="BN22225"/>
    </row>
    <row r="22226" spans="61:66" x14ac:dyDescent="0.25">
      <c r="BI22226"/>
      <c r="BJ22226"/>
      <c r="BK22226"/>
      <c r="BL22226"/>
      <c r="BM22226"/>
      <c r="BN22226"/>
    </row>
    <row r="22227" spans="61:66" x14ac:dyDescent="0.25">
      <c r="BI22227"/>
      <c r="BJ22227"/>
      <c r="BK22227"/>
      <c r="BL22227"/>
      <c r="BM22227"/>
      <c r="BN22227"/>
    </row>
    <row r="22228" spans="61:66" x14ac:dyDescent="0.25">
      <c r="BI22228"/>
      <c r="BJ22228"/>
      <c r="BK22228"/>
      <c r="BL22228"/>
      <c r="BM22228"/>
      <c r="BN22228"/>
    </row>
    <row r="22229" spans="61:66" x14ac:dyDescent="0.25">
      <c r="BI22229"/>
      <c r="BJ22229"/>
      <c r="BK22229"/>
      <c r="BL22229"/>
      <c r="BM22229"/>
      <c r="BN22229"/>
    </row>
    <row r="22230" spans="61:66" x14ac:dyDescent="0.25">
      <c r="BI22230"/>
      <c r="BJ22230"/>
      <c r="BK22230"/>
      <c r="BL22230"/>
      <c r="BM22230"/>
      <c r="BN22230"/>
    </row>
    <row r="22231" spans="61:66" x14ac:dyDescent="0.25">
      <c r="BI22231"/>
      <c r="BJ22231"/>
      <c r="BK22231"/>
      <c r="BL22231"/>
      <c r="BM22231"/>
      <c r="BN22231"/>
    </row>
    <row r="22232" spans="61:66" x14ac:dyDescent="0.25">
      <c r="BI22232"/>
      <c r="BJ22232"/>
      <c r="BK22232"/>
      <c r="BL22232"/>
      <c r="BM22232"/>
      <c r="BN22232"/>
    </row>
    <row r="22233" spans="61:66" x14ac:dyDescent="0.25">
      <c r="BI22233"/>
      <c r="BJ22233"/>
      <c r="BK22233"/>
      <c r="BL22233"/>
      <c r="BM22233"/>
      <c r="BN22233"/>
    </row>
    <row r="22234" spans="61:66" x14ac:dyDescent="0.25">
      <c r="BI22234"/>
      <c r="BJ22234"/>
      <c r="BK22234"/>
      <c r="BL22234"/>
      <c r="BM22234"/>
      <c r="BN22234"/>
    </row>
    <row r="22235" spans="61:66" x14ac:dyDescent="0.25">
      <c r="BI22235"/>
      <c r="BJ22235"/>
      <c r="BK22235"/>
      <c r="BL22235"/>
      <c r="BM22235"/>
      <c r="BN22235"/>
    </row>
    <row r="22236" spans="61:66" x14ac:dyDescent="0.25">
      <c r="BI22236"/>
      <c r="BJ22236"/>
      <c r="BK22236"/>
      <c r="BL22236"/>
      <c r="BM22236"/>
      <c r="BN22236"/>
    </row>
    <row r="22237" spans="61:66" x14ac:dyDescent="0.25">
      <c r="BI22237"/>
      <c r="BJ22237"/>
      <c r="BK22237"/>
      <c r="BL22237"/>
      <c r="BM22237"/>
      <c r="BN22237"/>
    </row>
    <row r="22238" spans="61:66" x14ac:dyDescent="0.25">
      <c r="BI22238"/>
      <c r="BJ22238"/>
      <c r="BK22238"/>
      <c r="BL22238"/>
      <c r="BM22238"/>
      <c r="BN22238"/>
    </row>
    <row r="22239" spans="61:66" x14ac:dyDescent="0.25">
      <c r="BI22239"/>
      <c r="BJ22239"/>
      <c r="BK22239"/>
      <c r="BL22239"/>
      <c r="BM22239"/>
      <c r="BN22239"/>
    </row>
    <row r="22240" spans="61:66" x14ac:dyDescent="0.25">
      <c r="BI22240"/>
      <c r="BJ22240"/>
      <c r="BK22240"/>
      <c r="BL22240"/>
      <c r="BM22240"/>
      <c r="BN22240"/>
    </row>
    <row r="22241" spans="61:66" x14ac:dyDescent="0.25">
      <c r="BI22241"/>
      <c r="BJ22241"/>
      <c r="BK22241"/>
      <c r="BL22241"/>
      <c r="BM22241"/>
      <c r="BN22241"/>
    </row>
    <row r="22242" spans="61:66" x14ac:dyDescent="0.25">
      <c r="BI22242"/>
      <c r="BJ22242"/>
      <c r="BK22242"/>
      <c r="BL22242"/>
      <c r="BM22242"/>
      <c r="BN22242"/>
    </row>
    <row r="22243" spans="61:66" x14ac:dyDescent="0.25">
      <c r="BI22243"/>
      <c r="BJ22243"/>
      <c r="BK22243"/>
      <c r="BL22243"/>
      <c r="BM22243"/>
      <c r="BN22243"/>
    </row>
    <row r="22244" spans="61:66" x14ac:dyDescent="0.25">
      <c r="BI22244"/>
      <c r="BJ22244"/>
      <c r="BK22244"/>
      <c r="BL22244"/>
      <c r="BM22244"/>
      <c r="BN22244"/>
    </row>
    <row r="22245" spans="61:66" x14ac:dyDescent="0.25">
      <c r="BI22245"/>
      <c r="BJ22245"/>
      <c r="BK22245"/>
      <c r="BL22245"/>
      <c r="BM22245"/>
      <c r="BN22245"/>
    </row>
    <row r="22246" spans="61:66" x14ac:dyDescent="0.25">
      <c r="BI22246"/>
      <c r="BJ22246"/>
      <c r="BK22246"/>
      <c r="BL22246"/>
      <c r="BM22246"/>
      <c r="BN22246"/>
    </row>
    <row r="22247" spans="61:66" x14ac:dyDescent="0.25">
      <c r="BI22247"/>
      <c r="BJ22247"/>
      <c r="BK22247"/>
      <c r="BL22247"/>
      <c r="BM22247"/>
      <c r="BN22247"/>
    </row>
    <row r="22248" spans="61:66" x14ac:dyDescent="0.25">
      <c r="BI22248"/>
      <c r="BJ22248"/>
      <c r="BK22248"/>
      <c r="BL22248"/>
      <c r="BM22248"/>
      <c r="BN22248"/>
    </row>
    <row r="22249" spans="61:66" x14ac:dyDescent="0.25">
      <c r="BI22249"/>
      <c r="BJ22249"/>
      <c r="BK22249"/>
      <c r="BL22249"/>
      <c r="BM22249"/>
      <c r="BN22249"/>
    </row>
    <row r="22250" spans="61:66" x14ac:dyDescent="0.25">
      <c r="BI22250"/>
      <c r="BJ22250"/>
      <c r="BK22250"/>
      <c r="BL22250"/>
      <c r="BM22250"/>
      <c r="BN22250"/>
    </row>
    <row r="22251" spans="61:66" x14ac:dyDescent="0.25">
      <c r="BI22251"/>
      <c r="BJ22251"/>
      <c r="BK22251"/>
      <c r="BL22251"/>
      <c r="BM22251"/>
      <c r="BN22251"/>
    </row>
    <row r="22252" spans="61:66" x14ac:dyDescent="0.25">
      <c r="BI22252"/>
      <c r="BJ22252"/>
      <c r="BK22252"/>
      <c r="BL22252"/>
      <c r="BM22252"/>
      <c r="BN22252"/>
    </row>
    <row r="22253" spans="61:66" x14ac:dyDescent="0.25">
      <c r="BI22253"/>
      <c r="BJ22253"/>
      <c r="BK22253"/>
      <c r="BL22253"/>
      <c r="BM22253"/>
      <c r="BN22253"/>
    </row>
    <row r="22254" spans="61:66" x14ac:dyDescent="0.25">
      <c r="BI22254"/>
      <c r="BJ22254"/>
      <c r="BK22254"/>
      <c r="BL22254"/>
      <c r="BM22254"/>
      <c r="BN22254"/>
    </row>
    <row r="22255" spans="61:66" x14ac:dyDescent="0.25">
      <c r="BI22255"/>
      <c r="BJ22255"/>
      <c r="BK22255"/>
      <c r="BL22255"/>
      <c r="BM22255"/>
      <c r="BN22255"/>
    </row>
    <row r="22256" spans="61:66" x14ac:dyDescent="0.25">
      <c r="BI22256"/>
      <c r="BJ22256"/>
      <c r="BK22256"/>
      <c r="BL22256"/>
      <c r="BM22256"/>
      <c r="BN22256"/>
    </row>
    <row r="22257" spans="61:66" x14ac:dyDescent="0.25">
      <c r="BI22257"/>
      <c r="BJ22257"/>
      <c r="BK22257"/>
      <c r="BL22257"/>
      <c r="BM22257"/>
      <c r="BN22257"/>
    </row>
    <row r="22258" spans="61:66" x14ac:dyDescent="0.25">
      <c r="BI22258"/>
      <c r="BJ22258"/>
      <c r="BK22258"/>
      <c r="BL22258"/>
      <c r="BM22258"/>
      <c r="BN22258"/>
    </row>
    <row r="22259" spans="61:66" x14ac:dyDescent="0.25">
      <c r="BI22259"/>
      <c r="BJ22259"/>
      <c r="BK22259"/>
      <c r="BL22259"/>
      <c r="BM22259"/>
      <c r="BN22259"/>
    </row>
    <row r="22260" spans="61:66" x14ac:dyDescent="0.25">
      <c r="BI22260"/>
      <c r="BJ22260"/>
      <c r="BK22260"/>
      <c r="BL22260"/>
      <c r="BM22260"/>
      <c r="BN22260"/>
    </row>
    <row r="22261" spans="61:66" x14ac:dyDescent="0.25">
      <c r="BI22261"/>
      <c r="BJ22261"/>
      <c r="BK22261"/>
      <c r="BL22261"/>
      <c r="BM22261"/>
      <c r="BN22261"/>
    </row>
    <row r="22262" spans="61:66" x14ac:dyDescent="0.25">
      <c r="BI22262"/>
      <c r="BJ22262"/>
      <c r="BK22262"/>
      <c r="BL22262"/>
      <c r="BM22262"/>
      <c r="BN22262"/>
    </row>
    <row r="22263" spans="61:66" x14ac:dyDescent="0.25">
      <c r="BI22263"/>
      <c r="BJ22263"/>
      <c r="BK22263"/>
      <c r="BL22263"/>
      <c r="BM22263"/>
      <c r="BN22263"/>
    </row>
    <row r="22264" spans="61:66" x14ac:dyDescent="0.25">
      <c r="BI22264"/>
      <c r="BJ22264"/>
      <c r="BK22264"/>
      <c r="BL22264"/>
      <c r="BM22264"/>
      <c r="BN22264"/>
    </row>
    <row r="22265" spans="61:66" x14ac:dyDescent="0.25">
      <c r="BI22265"/>
      <c r="BJ22265"/>
      <c r="BK22265"/>
      <c r="BL22265"/>
      <c r="BM22265"/>
      <c r="BN22265"/>
    </row>
    <row r="22266" spans="61:66" x14ac:dyDescent="0.25">
      <c r="BI22266"/>
      <c r="BJ22266"/>
      <c r="BK22266"/>
      <c r="BL22266"/>
      <c r="BM22266"/>
      <c r="BN22266"/>
    </row>
    <row r="22267" spans="61:66" x14ac:dyDescent="0.25">
      <c r="BI22267"/>
      <c r="BJ22267"/>
      <c r="BK22267"/>
      <c r="BL22267"/>
      <c r="BM22267"/>
      <c r="BN22267"/>
    </row>
    <row r="22268" spans="61:66" x14ac:dyDescent="0.25">
      <c r="BI22268"/>
      <c r="BJ22268"/>
      <c r="BK22268"/>
      <c r="BL22268"/>
      <c r="BM22268"/>
      <c r="BN22268"/>
    </row>
    <row r="22269" spans="61:66" x14ac:dyDescent="0.25">
      <c r="BI22269"/>
      <c r="BJ22269"/>
      <c r="BK22269"/>
      <c r="BL22269"/>
      <c r="BM22269"/>
      <c r="BN22269"/>
    </row>
    <row r="22270" spans="61:66" x14ac:dyDescent="0.25">
      <c r="BI22270"/>
      <c r="BJ22270"/>
      <c r="BK22270"/>
      <c r="BL22270"/>
      <c r="BM22270"/>
      <c r="BN22270"/>
    </row>
    <row r="22271" spans="61:66" x14ac:dyDescent="0.25">
      <c r="BI22271"/>
      <c r="BJ22271"/>
      <c r="BK22271"/>
      <c r="BL22271"/>
      <c r="BM22271"/>
      <c r="BN22271"/>
    </row>
    <row r="22272" spans="61:66" x14ac:dyDescent="0.25">
      <c r="BI22272"/>
      <c r="BJ22272"/>
      <c r="BK22272"/>
      <c r="BL22272"/>
      <c r="BM22272"/>
      <c r="BN22272"/>
    </row>
    <row r="22273" spans="61:66" x14ac:dyDescent="0.25">
      <c r="BI22273"/>
      <c r="BJ22273"/>
      <c r="BK22273"/>
      <c r="BL22273"/>
      <c r="BM22273"/>
      <c r="BN22273"/>
    </row>
    <row r="22274" spans="61:66" x14ac:dyDescent="0.25">
      <c r="BI22274"/>
      <c r="BJ22274"/>
      <c r="BK22274"/>
      <c r="BL22274"/>
      <c r="BM22274"/>
      <c r="BN22274"/>
    </row>
    <row r="22275" spans="61:66" x14ac:dyDescent="0.25">
      <c r="BI22275"/>
      <c r="BJ22275"/>
      <c r="BK22275"/>
      <c r="BL22275"/>
      <c r="BM22275"/>
      <c r="BN22275"/>
    </row>
    <row r="22276" spans="61:66" x14ac:dyDescent="0.25">
      <c r="BI22276"/>
      <c r="BJ22276"/>
      <c r="BK22276"/>
      <c r="BL22276"/>
      <c r="BM22276"/>
      <c r="BN22276"/>
    </row>
    <row r="22277" spans="61:66" x14ac:dyDescent="0.25">
      <c r="BI22277"/>
      <c r="BJ22277"/>
      <c r="BK22277"/>
      <c r="BL22277"/>
      <c r="BM22277"/>
      <c r="BN22277"/>
    </row>
    <row r="22278" spans="61:66" x14ac:dyDescent="0.25">
      <c r="BI22278"/>
      <c r="BJ22278"/>
      <c r="BK22278"/>
      <c r="BL22278"/>
      <c r="BM22278"/>
      <c r="BN22278"/>
    </row>
    <row r="22279" spans="61:66" x14ac:dyDescent="0.25">
      <c r="BI22279"/>
      <c r="BJ22279"/>
      <c r="BK22279"/>
      <c r="BL22279"/>
      <c r="BM22279"/>
      <c r="BN22279"/>
    </row>
    <row r="22280" spans="61:66" x14ac:dyDescent="0.25">
      <c r="BI22280"/>
      <c r="BJ22280"/>
      <c r="BK22280"/>
      <c r="BL22280"/>
      <c r="BM22280"/>
      <c r="BN22280"/>
    </row>
    <row r="22281" spans="61:66" x14ac:dyDescent="0.25">
      <c r="BI22281"/>
      <c r="BJ22281"/>
      <c r="BK22281"/>
      <c r="BL22281"/>
      <c r="BM22281"/>
      <c r="BN22281"/>
    </row>
    <row r="22282" spans="61:66" x14ac:dyDescent="0.25">
      <c r="BI22282"/>
      <c r="BJ22282"/>
      <c r="BK22282"/>
      <c r="BL22282"/>
      <c r="BM22282"/>
      <c r="BN22282"/>
    </row>
    <row r="22283" spans="61:66" x14ac:dyDescent="0.25">
      <c r="BI22283"/>
      <c r="BJ22283"/>
      <c r="BK22283"/>
      <c r="BL22283"/>
      <c r="BM22283"/>
      <c r="BN22283"/>
    </row>
    <row r="22284" spans="61:66" x14ac:dyDescent="0.25">
      <c r="BI22284"/>
      <c r="BJ22284"/>
      <c r="BK22284"/>
      <c r="BL22284"/>
      <c r="BM22284"/>
      <c r="BN22284"/>
    </row>
    <row r="22285" spans="61:66" x14ac:dyDescent="0.25">
      <c r="BI22285"/>
      <c r="BJ22285"/>
      <c r="BK22285"/>
      <c r="BL22285"/>
      <c r="BM22285"/>
      <c r="BN22285"/>
    </row>
    <row r="22286" spans="61:66" x14ac:dyDescent="0.25">
      <c r="BI22286"/>
      <c r="BJ22286"/>
      <c r="BK22286"/>
      <c r="BL22286"/>
      <c r="BM22286"/>
      <c r="BN22286"/>
    </row>
    <row r="22287" spans="61:66" x14ac:dyDescent="0.25">
      <c r="BI22287"/>
      <c r="BJ22287"/>
      <c r="BK22287"/>
      <c r="BL22287"/>
      <c r="BM22287"/>
      <c r="BN22287"/>
    </row>
    <row r="22288" spans="61:66" x14ac:dyDescent="0.25">
      <c r="BI22288"/>
      <c r="BJ22288"/>
      <c r="BK22288"/>
      <c r="BL22288"/>
      <c r="BM22288"/>
      <c r="BN22288"/>
    </row>
    <row r="22289" spans="61:66" x14ac:dyDescent="0.25">
      <c r="BI22289"/>
      <c r="BJ22289"/>
      <c r="BK22289"/>
      <c r="BL22289"/>
      <c r="BM22289"/>
      <c r="BN22289"/>
    </row>
    <row r="22290" spans="61:66" x14ac:dyDescent="0.25">
      <c r="BI22290"/>
      <c r="BJ22290"/>
      <c r="BK22290"/>
      <c r="BL22290"/>
      <c r="BM22290"/>
      <c r="BN22290"/>
    </row>
    <row r="22291" spans="61:66" x14ac:dyDescent="0.25">
      <c r="BI22291"/>
      <c r="BJ22291"/>
      <c r="BK22291"/>
      <c r="BL22291"/>
      <c r="BM22291"/>
      <c r="BN22291"/>
    </row>
    <row r="22292" spans="61:66" x14ac:dyDescent="0.25">
      <c r="BI22292"/>
      <c r="BJ22292"/>
      <c r="BK22292"/>
      <c r="BL22292"/>
      <c r="BM22292"/>
      <c r="BN22292"/>
    </row>
    <row r="22293" spans="61:66" x14ac:dyDescent="0.25">
      <c r="BI22293"/>
      <c r="BJ22293"/>
      <c r="BK22293"/>
      <c r="BL22293"/>
      <c r="BM22293"/>
      <c r="BN22293"/>
    </row>
    <row r="22294" spans="61:66" x14ac:dyDescent="0.25">
      <c r="BI22294"/>
      <c r="BJ22294"/>
      <c r="BK22294"/>
      <c r="BL22294"/>
      <c r="BM22294"/>
      <c r="BN22294"/>
    </row>
    <row r="22295" spans="61:66" x14ac:dyDescent="0.25">
      <c r="BI22295"/>
      <c r="BJ22295"/>
      <c r="BK22295"/>
      <c r="BL22295"/>
      <c r="BM22295"/>
      <c r="BN22295"/>
    </row>
    <row r="22296" spans="61:66" x14ac:dyDescent="0.25">
      <c r="BI22296"/>
      <c r="BJ22296"/>
      <c r="BK22296"/>
      <c r="BL22296"/>
      <c r="BM22296"/>
      <c r="BN22296"/>
    </row>
    <row r="22297" spans="61:66" x14ac:dyDescent="0.25">
      <c r="BI22297"/>
      <c r="BJ22297"/>
      <c r="BK22297"/>
      <c r="BL22297"/>
      <c r="BM22297"/>
      <c r="BN22297"/>
    </row>
    <row r="22298" spans="61:66" x14ac:dyDescent="0.25">
      <c r="BI22298"/>
      <c r="BJ22298"/>
      <c r="BK22298"/>
      <c r="BL22298"/>
      <c r="BM22298"/>
      <c r="BN22298"/>
    </row>
    <row r="22299" spans="61:66" x14ac:dyDescent="0.25">
      <c r="BI22299"/>
      <c r="BJ22299"/>
      <c r="BK22299"/>
      <c r="BL22299"/>
      <c r="BM22299"/>
      <c r="BN22299"/>
    </row>
    <row r="22300" spans="61:66" x14ac:dyDescent="0.25">
      <c r="BI22300"/>
      <c r="BJ22300"/>
      <c r="BK22300"/>
      <c r="BL22300"/>
      <c r="BM22300"/>
      <c r="BN22300"/>
    </row>
    <row r="22301" spans="61:66" x14ac:dyDescent="0.25">
      <c r="BI22301"/>
      <c r="BJ22301"/>
      <c r="BK22301"/>
      <c r="BL22301"/>
      <c r="BM22301"/>
      <c r="BN22301"/>
    </row>
    <row r="22302" spans="61:66" x14ac:dyDescent="0.25">
      <c r="BI22302"/>
      <c r="BJ22302"/>
      <c r="BK22302"/>
      <c r="BL22302"/>
      <c r="BM22302"/>
      <c r="BN22302"/>
    </row>
    <row r="22303" spans="61:66" x14ac:dyDescent="0.25">
      <c r="BI22303"/>
      <c r="BJ22303"/>
      <c r="BK22303"/>
      <c r="BL22303"/>
      <c r="BM22303"/>
      <c r="BN22303"/>
    </row>
    <row r="22304" spans="61:66" x14ac:dyDescent="0.25">
      <c r="BI22304"/>
      <c r="BJ22304"/>
      <c r="BK22304"/>
      <c r="BL22304"/>
      <c r="BM22304"/>
      <c r="BN22304"/>
    </row>
    <row r="22305" spans="61:66" x14ac:dyDescent="0.25">
      <c r="BI22305"/>
      <c r="BJ22305"/>
      <c r="BK22305"/>
      <c r="BL22305"/>
      <c r="BM22305"/>
      <c r="BN22305"/>
    </row>
    <row r="22306" spans="61:66" x14ac:dyDescent="0.25">
      <c r="BI22306"/>
      <c r="BJ22306"/>
      <c r="BK22306"/>
      <c r="BL22306"/>
      <c r="BM22306"/>
      <c r="BN22306"/>
    </row>
    <row r="22307" spans="61:66" x14ac:dyDescent="0.25">
      <c r="BI22307"/>
      <c r="BJ22307"/>
      <c r="BK22307"/>
      <c r="BL22307"/>
      <c r="BM22307"/>
      <c r="BN22307"/>
    </row>
    <row r="22308" spans="61:66" x14ac:dyDescent="0.25">
      <c r="BI22308"/>
      <c r="BJ22308"/>
      <c r="BK22308"/>
      <c r="BL22308"/>
      <c r="BM22308"/>
      <c r="BN22308"/>
    </row>
    <row r="22309" spans="61:66" x14ac:dyDescent="0.25">
      <c r="BI22309"/>
      <c r="BJ22309"/>
      <c r="BK22309"/>
      <c r="BL22309"/>
      <c r="BM22309"/>
      <c r="BN22309"/>
    </row>
    <row r="22310" spans="61:66" x14ac:dyDescent="0.25">
      <c r="BI22310"/>
      <c r="BJ22310"/>
      <c r="BK22310"/>
      <c r="BL22310"/>
      <c r="BM22310"/>
      <c r="BN22310"/>
    </row>
    <row r="22311" spans="61:66" x14ac:dyDescent="0.25">
      <c r="BI22311"/>
      <c r="BJ22311"/>
      <c r="BK22311"/>
      <c r="BL22311"/>
      <c r="BM22311"/>
      <c r="BN22311"/>
    </row>
    <row r="22312" spans="61:66" x14ac:dyDescent="0.25">
      <c r="BI22312"/>
      <c r="BJ22312"/>
      <c r="BK22312"/>
      <c r="BL22312"/>
      <c r="BM22312"/>
      <c r="BN22312"/>
    </row>
    <row r="22313" spans="61:66" x14ac:dyDescent="0.25">
      <c r="BI22313"/>
      <c r="BJ22313"/>
      <c r="BK22313"/>
      <c r="BL22313"/>
      <c r="BM22313"/>
      <c r="BN22313"/>
    </row>
    <row r="22314" spans="61:66" x14ac:dyDescent="0.25">
      <c r="BI22314"/>
      <c r="BJ22314"/>
      <c r="BK22314"/>
      <c r="BL22314"/>
      <c r="BM22314"/>
      <c r="BN22314"/>
    </row>
    <row r="22315" spans="61:66" x14ac:dyDescent="0.25">
      <c r="BI22315"/>
      <c r="BJ22315"/>
      <c r="BK22315"/>
      <c r="BL22315"/>
      <c r="BM22315"/>
      <c r="BN22315"/>
    </row>
    <row r="22316" spans="61:66" x14ac:dyDescent="0.25">
      <c r="BI22316"/>
      <c r="BJ22316"/>
      <c r="BK22316"/>
      <c r="BL22316"/>
      <c r="BM22316"/>
      <c r="BN22316"/>
    </row>
    <row r="22317" spans="61:66" x14ac:dyDescent="0.25">
      <c r="BI22317"/>
      <c r="BJ22317"/>
      <c r="BK22317"/>
      <c r="BL22317"/>
      <c r="BM22317"/>
      <c r="BN22317"/>
    </row>
    <row r="22318" spans="61:66" x14ac:dyDescent="0.25">
      <c r="BI22318"/>
      <c r="BJ22318"/>
      <c r="BK22318"/>
      <c r="BL22318"/>
      <c r="BM22318"/>
      <c r="BN22318"/>
    </row>
    <row r="22319" spans="61:66" x14ac:dyDescent="0.25">
      <c r="BI22319"/>
      <c r="BJ22319"/>
      <c r="BK22319"/>
      <c r="BL22319"/>
      <c r="BM22319"/>
      <c r="BN22319"/>
    </row>
    <row r="22320" spans="61:66" x14ac:dyDescent="0.25">
      <c r="BI22320"/>
      <c r="BJ22320"/>
      <c r="BK22320"/>
      <c r="BL22320"/>
      <c r="BM22320"/>
      <c r="BN22320"/>
    </row>
    <row r="22321" spans="61:66" x14ac:dyDescent="0.25">
      <c r="BI22321"/>
      <c r="BJ22321"/>
      <c r="BK22321"/>
      <c r="BL22321"/>
      <c r="BM22321"/>
      <c r="BN22321"/>
    </row>
    <row r="22322" spans="61:66" x14ac:dyDescent="0.25">
      <c r="BI22322"/>
      <c r="BJ22322"/>
      <c r="BK22322"/>
      <c r="BL22322"/>
      <c r="BM22322"/>
      <c r="BN22322"/>
    </row>
    <row r="22323" spans="61:66" x14ac:dyDescent="0.25">
      <c r="BI22323"/>
      <c r="BJ22323"/>
      <c r="BK22323"/>
      <c r="BL22323"/>
      <c r="BM22323"/>
      <c r="BN22323"/>
    </row>
    <row r="22324" spans="61:66" x14ac:dyDescent="0.25">
      <c r="BI22324"/>
      <c r="BJ22324"/>
      <c r="BK22324"/>
      <c r="BL22324"/>
      <c r="BM22324"/>
      <c r="BN22324"/>
    </row>
    <row r="22325" spans="61:66" x14ac:dyDescent="0.25">
      <c r="BI22325"/>
      <c r="BJ22325"/>
      <c r="BK22325"/>
      <c r="BL22325"/>
      <c r="BM22325"/>
      <c r="BN22325"/>
    </row>
    <row r="22326" spans="61:66" x14ac:dyDescent="0.25">
      <c r="BI22326"/>
      <c r="BJ22326"/>
      <c r="BK22326"/>
      <c r="BL22326"/>
      <c r="BM22326"/>
      <c r="BN22326"/>
    </row>
    <row r="22327" spans="61:66" x14ac:dyDescent="0.25">
      <c r="BI22327"/>
      <c r="BJ22327"/>
      <c r="BK22327"/>
      <c r="BL22327"/>
      <c r="BM22327"/>
      <c r="BN22327"/>
    </row>
    <row r="22328" spans="61:66" x14ac:dyDescent="0.25">
      <c r="BI22328"/>
      <c r="BJ22328"/>
      <c r="BK22328"/>
      <c r="BL22328"/>
      <c r="BM22328"/>
      <c r="BN22328"/>
    </row>
    <row r="22329" spans="61:66" x14ac:dyDescent="0.25">
      <c r="BI22329"/>
      <c r="BJ22329"/>
      <c r="BK22329"/>
      <c r="BL22329"/>
      <c r="BM22329"/>
      <c r="BN22329"/>
    </row>
    <row r="22330" spans="61:66" x14ac:dyDescent="0.25">
      <c r="BI22330"/>
      <c r="BJ22330"/>
      <c r="BK22330"/>
      <c r="BL22330"/>
      <c r="BM22330"/>
      <c r="BN22330"/>
    </row>
    <row r="22331" spans="61:66" x14ac:dyDescent="0.25">
      <c r="BI22331"/>
      <c r="BJ22331"/>
      <c r="BK22331"/>
      <c r="BL22331"/>
      <c r="BM22331"/>
      <c r="BN22331"/>
    </row>
    <row r="22332" spans="61:66" x14ac:dyDescent="0.25">
      <c r="BI22332"/>
      <c r="BJ22332"/>
      <c r="BK22332"/>
      <c r="BL22332"/>
      <c r="BM22332"/>
      <c r="BN22332"/>
    </row>
    <row r="22333" spans="61:66" x14ac:dyDescent="0.25">
      <c r="BI22333"/>
      <c r="BJ22333"/>
      <c r="BK22333"/>
      <c r="BL22333"/>
      <c r="BM22333"/>
      <c r="BN22333"/>
    </row>
    <row r="22334" spans="61:66" x14ac:dyDescent="0.25">
      <c r="BI22334"/>
      <c r="BJ22334"/>
      <c r="BK22334"/>
      <c r="BL22334"/>
      <c r="BM22334"/>
      <c r="BN22334"/>
    </row>
    <row r="22335" spans="61:66" x14ac:dyDescent="0.25">
      <c r="BI22335"/>
      <c r="BJ22335"/>
      <c r="BK22335"/>
      <c r="BL22335"/>
      <c r="BM22335"/>
      <c r="BN22335"/>
    </row>
    <row r="22336" spans="61:66" x14ac:dyDescent="0.25">
      <c r="BI22336"/>
      <c r="BJ22336"/>
      <c r="BK22336"/>
      <c r="BL22336"/>
      <c r="BM22336"/>
      <c r="BN22336"/>
    </row>
    <row r="22337" spans="61:66" x14ac:dyDescent="0.25">
      <c r="BI22337"/>
      <c r="BJ22337"/>
      <c r="BK22337"/>
      <c r="BL22337"/>
      <c r="BM22337"/>
      <c r="BN22337"/>
    </row>
    <row r="22338" spans="61:66" x14ac:dyDescent="0.25">
      <c r="BI22338"/>
      <c r="BJ22338"/>
      <c r="BK22338"/>
      <c r="BL22338"/>
      <c r="BM22338"/>
      <c r="BN22338"/>
    </row>
    <row r="22339" spans="61:66" x14ac:dyDescent="0.25">
      <c r="BI22339"/>
      <c r="BJ22339"/>
      <c r="BK22339"/>
      <c r="BL22339"/>
      <c r="BM22339"/>
      <c r="BN22339"/>
    </row>
    <row r="22340" spans="61:66" x14ac:dyDescent="0.25">
      <c r="BI22340"/>
      <c r="BJ22340"/>
      <c r="BK22340"/>
      <c r="BL22340"/>
      <c r="BM22340"/>
      <c r="BN22340"/>
    </row>
    <row r="22341" spans="61:66" x14ac:dyDescent="0.25">
      <c r="BI22341"/>
      <c r="BJ22341"/>
      <c r="BK22341"/>
      <c r="BL22341"/>
      <c r="BM22341"/>
      <c r="BN22341"/>
    </row>
    <row r="22342" spans="61:66" x14ac:dyDescent="0.25">
      <c r="BI22342"/>
      <c r="BJ22342"/>
      <c r="BK22342"/>
      <c r="BL22342"/>
      <c r="BM22342"/>
      <c r="BN22342"/>
    </row>
    <row r="22343" spans="61:66" x14ac:dyDescent="0.25">
      <c r="BI22343"/>
      <c r="BJ22343"/>
      <c r="BK22343"/>
      <c r="BL22343"/>
      <c r="BM22343"/>
      <c r="BN22343"/>
    </row>
    <row r="22344" spans="61:66" x14ac:dyDescent="0.25">
      <c r="BI22344"/>
      <c r="BJ22344"/>
      <c r="BK22344"/>
      <c r="BL22344"/>
      <c r="BM22344"/>
      <c r="BN22344"/>
    </row>
    <row r="22345" spans="61:66" x14ac:dyDescent="0.25">
      <c r="BI22345"/>
      <c r="BJ22345"/>
      <c r="BK22345"/>
      <c r="BL22345"/>
      <c r="BM22345"/>
      <c r="BN22345"/>
    </row>
    <row r="22346" spans="61:66" x14ac:dyDescent="0.25">
      <c r="BI22346"/>
      <c r="BJ22346"/>
      <c r="BK22346"/>
      <c r="BL22346"/>
      <c r="BM22346"/>
      <c r="BN22346"/>
    </row>
    <row r="22347" spans="61:66" x14ac:dyDescent="0.25">
      <c r="BI22347"/>
      <c r="BJ22347"/>
      <c r="BK22347"/>
      <c r="BL22347"/>
      <c r="BM22347"/>
      <c r="BN22347"/>
    </row>
    <row r="22348" spans="61:66" x14ac:dyDescent="0.25">
      <c r="BI22348"/>
      <c r="BJ22348"/>
      <c r="BK22348"/>
      <c r="BL22348"/>
      <c r="BM22348"/>
      <c r="BN22348"/>
    </row>
    <row r="22349" spans="61:66" x14ac:dyDescent="0.25">
      <c r="BI22349"/>
      <c r="BJ22349"/>
      <c r="BK22349"/>
      <c r="BL22349"/>
      <c r="BM22349"/>
      <c r="BN22349"/>
    </row>
    <row r="22350" spans="61:66" x14ac:dyDescent="0.25">
      <c r="BI22350"/>
      <c r="BJ22350"/>
      <c r="BK22350"/>
      <c r="BL22350"/>
      <c r="BM22350"/>
      <c r="BN22350"/>
    </row>
    <row r="22351" spans="61:66" x14ac:dyDescent="0.25">
      <c r="BI22351"/>
      <c r="BJ22351"/>
      <c r="BK22351"/>
      <c r="BL22351"/>
      <c r="BM22351"/>
      <c r="BN22351"/>
    </row>
    <row r="22352" spans="61:66" x14ac:dyDescent="0.25">
      <c r="BI22352"/>
      <c r="BJ22352"/>
      <c r="BK22352"/>
      <c r="BL22352"/>
      <c r="BM22352"/>
      <c r="BN22352"/>
    </row>
    <row r="22353" spans="61:66" x14ac:dyDescent="0.25">
      <c r="BI22353"/>
      <c r="BJ22353"/>
      <c r="BK22353"/>
      <c r="BL22353"/>
      <c r="BM22353"/>
      <c r="BN22353"/>
    </row>
    <row r="22354" spans="61:66" x14ac:dyDescent="0.25">
      <c r="BI22354"/>
      <c r="BJ22354"/>
      <c r="BK22354"/>
      <c r="BL22354"/>
      <c r="BM22354"/>
      <c r="BN22354"/>
    </row>
    <row r="22355" spans="61:66" x14ac:dyDescent="0.25">
      <c r="BI22355"/>
      <c r="BJ22355"/>
      <c r="BK22355"/>
      <c r="BL22355"/>
      <c r="BM22355"/>
      <c r="BN22355"/>
    </row>
    <row r="22356" spans="61:66" x14ac:dyDescent="0.25">
      <c r="BI22356"/>
      <c r="BJ22356"/>
      <c r="BK22356"/>
      <c r="BL22356"/>
      <c r="BM22356"/>
      <c r="BN22356"/>
    </row>
    <row r="22357" spans="61:66" x14ac:dyDescent="0.25">
      <c r="BI22357"/>
      <c r="BJ22357"/>
      <c r="BK22357"/>
      <c r="BL22357"/>
      <c r="BM22357"/>
      <c r="BN22357"/>
    </row>
    <row r="22358" spans="61:66" x14ac:dyDescent="0.25">
      <c r="BI22358"/>
      <c r="BJ22358"/>
      <c r="BK22358"/>
      <c r="BL22358"/>
      <c r="BM22358"/>
      <c r="BN22358"/>
    </row>
    <row r="22359" spans="61:66" x14ac:dyDescent="0.25">
      <c r="BI22359"/>
      <c r="BJ22359"/>
      <c r="BK22359"/>
      <c r="BL22359"/>
      <c r="BM22359"/>
      <c r="BN22359"/>
    </row>
    <row r="22360" spans="61:66" x14ac:dyDescent="0.25">
      <c r="BI22360"/>
      <c r="BJ22360"/>
      <c r="BK22360"/>
      <c r="BL22360"/>
      <c r="BM22360"/>
      <c r="BN22360"/>
    </row>
    <row r="22361" spans="61:66" x14ac:dyDescent="0.25">
      <c r="BI22361"/>
      <c r="BJ22361"/>
      <c r="BK22361"/>
      <c r="BL22361"/>
      <c r="BM22361"/>
      <c r="BN22361"/>
    </row>
    <row r="22362" spans="61:66" x14ac:dyDescent="0.25">
      <c r="BI22362"/>
      <c r="BJ22362"/>
      <c r="BK22362"/>
      <c r="BL22362"/>
      <c r="BM22362"/>
      <c r="BN22362"/>
    </row>
    <row r="22363" spans="61:66" x14ac:dyDescent="0.25">
      <c r="BI22363"/>
      <c r="BJ22363"/>
      <c r="BK22363"/>
      <c r="BL22363"/>
      <c r="BM22363"/>
      <c r="BN22363"/>
    </row>
    <row r="22364" spans="61:66" x14ac:dyDescent="0.25">
      <c r="BI22364"/>
      <c r="BJ22364"/>
      <c r="BK22364"/>
      <c r="BL22364"/>
      <c r="BM22364"/>
      <c r="BN22364"/>
    </row>
    <row r="22365" spans="61:66" x14ac:dyDescent="0.25">
      <c r="BI22365"/>
      <c r="BJ22365"/>
      <c r="BK22365"/>
      <c r="BL22365"/>
      <c r="BM22365"/>
      <c r="BN22365"/>
    </row>
    <row r="22366" spans="61:66" x14ac:dyDescent="0.25">
      <c r="BI22366"/>
      <c r="BJ22366"/>
      <c r="BK22366"/>
      <c r="BL22366"/>
      <c r="BM22366"/>
      <c r="BN22366"/>
    </row>
    <row r="22367" spans="61:66" x14ac:dyDescent="0.25">
      <c r="BI22367"/>
      <c r="BJ22367"/>
      <c r="BK22367"/>
      <c r="BL22367"/>
      <c r="BM22367"/>
      <c r="BN22367"/>
    </row>
    <row r="22368" spans="61:66" x14ac:dyDescent="0.25">
      <c r="BI22368"/>
      <c r="BJ22368"/>
      <c r="BK22368"/>
      <c r="BL22368"/>
      <c r="BM22368"/>
      <c r="BN22368"/>
    </row>
    <row r="22369" spans="61:66" x14ac:dyDescent="0.25">
      <c r="BI22369"/>
      <c r="BJ22369"/>
      <c r="BK22369"/>
      <c r="BL22369"/>
      <c r="BM22369"/>
      <c r="BN22369"/>
    </row>
    <row r="22370" spans="61:66" x14ac:dyDescent="0.25">
      <c r="BI22370"/>
      <c r="BJ22370"/>
      <c r="BK22370"/>
      <c r="BL22370"/>
      <c r="BM22370"/>
      <c r="BN22370"/>
    </row>
    <row r="22371" spans="61:66" x14ac:dyDescent="0.25">
      <c r="BI22371"/>
      <c r="BJ22371"/>
      <c r="BK22371"/>
      <c r="BL22371"/>
      <c r="BM22371"/>
      <c r="BN22371"/>
    </row>
    <row r="22372" spans="61:66" x14ac:dyDescent="0.25">
      <c r="BI22372"/>
      <c r="BJ22372"/>
      <c r="BK22372"/>
      <c r="BL22372"/>
      <c r="BM22372"/>
      <c r="BN22372"/>
    </row>
    <row r="22373" spans="61:66" x14ac:dyDescent="0.25">
      <c r="BI22373"/>
      <c r="BJ22373"/>
      <c r="BK22373"/>
      <c r="BL22373"/>
      <c r="BM22373"/>
      <c r="BN22373"/>
    </row>
    <row r="22374" spans="61:66" x14ac:dyDescent="0.25">
      <c r="BI22374"/>
      <c r="BJ22374"/>
      <c r="BK22374"/>
      <c r="BL22374"/>
      <c r="BM22374"/>
      <c r="BN22374"/>
    </row>
    <row r="22375" spans="61:66" x14ac:dyDescent="0.25">
      <c r="BI22375"/>
      <c r="BJ22375"/>
      <c r="BK22375"/>
      <c r="BL22375"/>
      <c r="BM22375"/>
      <c r="BN22375"/>
    </row>
    <row r="22376" spans="61:66" x14ac:dyDescent="0.25">
      <c r="BI22376"/>
      <c r="BJ22376"/>
      <c r="BK22376"/>
      <c r="BL22376"/>
      <c r="BM22376"/>
      <c r="BN22376"/>
    </row>
    <row r="22377" spans="61:66" x14ac:dyDescent="0.25">
      <c r="BI22377"/>
      <c r="BJ22377"/>
      <c r="BK22377"/>
      <c r="BL22377"/>
      <c r="BM22377"/>
      <c r="BN22377"/>
    </row>
    <row r="22378" spans="61:66" x14ac:dyDescent="0.25">
      <c r="BI22378"/>
      <c r="BJ22378"/>
      <c r="BK22378"/>
      <c r="BL22378"/>
      <c r="BM22378"/>
      <c r="BN22378"/>
    </row>
    <row r="22379" spans="61:66" x14ac:dyDescent="0.25">
      <c r="BI22379"/>
      <c r="BJ22379"/>
      <c r="BK22379"/>
      <c r="BL22379"/>
      <c r="BM22379"/>
      <c r="BN22379"/>
    </row>
    <row r="22380" spans="61:66" x14ac:dyDescent="0.25">
      <c r="BI22380"/>
      <c r="BJ22380"/>
      <c r="BK22380"/>
      <c r="BL22380"/>
      <c r="BM22380"/>
      <c r="BN22380"/>
    </row>
    <row r="22381" spans="61:66" x14ac:dyDescent="0.25">
      <c r="BI22381"/>
      <c r="BJ22381"/>
      <c r="BK22381"/>
      <c r="BL22381"/>
      <c r="BM22381"/>
      <c r="BN22381"/>
    </row>
    <row r="22382" spans="61:66" x14ac:dyDescent="0.25">
      <c r="BI22382"/>
      <c r="BJ22382"/>
      <c r="BK22382"/>
      <c r="BL22382"/>
      <c r="BM22382"/>
      <c r="BN22382"/>
    </row>
    <row r="22383" spans="61:66" x14ac:dyDescent="0.25">
      <c r="BI22383"/>
      <c r="BJ22383"/>
      <c r="BK22383"/>
      <c r="BL22383"/>
      <c r="BM22383"/>
      <c r="BN22383"/>
    </row>
    <row r="22384" spans="61:66" x14ac:dyDescent="0.25">
      <c r="BI22384"/>
      <c r="BJ22384"/>
      <c r="BK22384"/>
      <c r="BL22384"/>
      <c r="BM22384"/>
      <c r="BN22384"/>
    </row>
    <row r="22385" spans="61:66" x14ac:dyDescent="0.25">
      <c r="BI22385"/>
      <c r="BJ22385"/>
      <c r="BK22385"/>
      <c r="BL22385"/>
      <c r="BM22385"/>
      <c r="BN22385"/>
    </row>
    <row r="22386" spans="61:66" x14ac:dyDescent="0.25">
      <c r="BI22386"/>
      <c r="BJ22386"/>
      <c r="BK22386"/>
      <c r="BL22386"/>
      <c r="BM22386"/>
      <c r="BN22386"/>
    </row>
    <row r="22387" spans="61:66" x14ac:dyDescent="0.25">
      <c r="BI22387"/>
      <c r="BJ22387"/>
      <c r="BK22387"/>
      <c r="BL22387"/>
      <c r="BM22387"/>
      <c r="BN22387"/>
    </row>
    <row r="22388" spans="61:66" x14ac:dyDescent="0.25">
      <c r="BI22388"/>
      <c r="BJ22388"/>
      <c r="BK22388"/>
      <c r="BL22388"/>
      <c r="BM22388"/>
      <c r="BN22388"/>
    </row>
    <row r="22389" spans="61:66" x14ac:dyDescent="0.25">
      <c r="BI22389"/>
      <c r="BJ22389"/>
      <c r="BK22389"/>
      <c r="BL22389"/>
      <c r="BM22389"/>
      <c r="BN22389"/>
    </row>
    <row r="22390" spans="61:66" x14ac:dyDescent="0.25">
      <c r="BI22390"/>
      <c r="BJ22390"/>
      <c r="BK22390"/>
      <c r="BL22390"/>
      <c r="BM22390"/>
      <c r="BN22390"/>
    </row>
    <row r="22391" spans="61:66" x14ac:dyDescent="0.25">
      <c r="BI22391"/>
      <c r="BJ22391"/>
      <c r="BK22391"/>
      <c r="BL22391"/>
      <c r="BM22391"/>
      <c r="BN22391"/>
    </row>
    <row r="22392" spans="61:66" x14ac:dyDescent="0.25">
      <c r="BI22392"/>
      <c r="BJ22392"/>
      <c r="BK22392"/>
      <c r="BL22392"/>
      <c r="BM22392"/>
      <c r="BN22392"/>
    </row>
    <row r="22393" spans="61:66" x14ac:dyDescent="0.25">
      <c r="BI22393"/>
      <c r="BJ22393"/>
      <c r="BK22393"/>
      <c r="BL22393"/>
      <c r="BM22393"/>
      <c r="BN22393"/>
    </row>
    <row r="22394" spans="61:66" x14ac:dyDescent="0.25">
      <c r="BI22394"/>
      <c r="BJ22394"/>
      <c r="BK22394"/>
      <c r="BL22394"/>
      <c r="BM22394"/>
      <c r="BN22394"/>
    </row>
    <row r="22395" spans="61:66" x14ac:dyDescent="0.25">
      <c r="BI22395"/>
      <c r="BJ22395"/>
      <c r="BK22395"/>
      <c r="BL22395"/>
      <c r="BM22395"/>
      <c r="BN22395"/>
    </row>
    <row r="22396" spans="61:66" x14ac:dyDescent="0.25">
      <c r="BI22396"/>
      <c r="BJ22396"/>
      <c r="BK22396"/>
      <c r="BL22396"/>
      <c r="BM22396"/>
      <c r="BN22396"/>
    </row>
    <row r="22397" spans="61:66" x14ac:dyDescent="0.25">
      <c r="BI22397"/>
      <c r="BJ22397"/>
      <c r="BK22397"/>
      <c r="BL22397"/>
      <c r="BM22397"/>
      <c r="BN22397"/>
    </row>
    <row r="22398" spans="61:66" x14ac:dyDescent="0.25">
      <c r="BI22398"/>
      <c r="BJ22398"/>
      <c r="BK22398"/>
      <c r="BL22398"/>
      <c r="BM22398"/>
      <c r="BN22398"/>
    </row>
    <row r="22399" spans="61:66" x14ac:dyDescent="0.25">
      <c r="BI22399"/>
      <c r="BJ22399"/>
      <c r="BK22399"/>
      <c r="BL22399"/>
      <c r="BM22399"/>
      <c r="BN22399"/>
    </row>
    <row r="22400" spans="61:66" x14ac:dyDescent="0.25">
      <c r="BI22400"/>
      <c r="BJ22400"/>
      <c r="BK22400"/>
      <c r="BL22400"/>
      <c r="BM22400"/>
      <c r="BN22400"/>
    </row>
    <row r="22401" spans="61:66" x14ac:dyDescent="0.25">
      <c r="BI22401"/>
      <c r="BJ22401"/>
      <c r="BK22401"/>
      <c r="BL22401"/>
      <c r="BM22401"/>
      <c r="BN22401"/>
    </row>
    <row r="22402" spans="61:66" x14ac:dyDescent="0.25">
      <c r="BI22402"/>
      <c r="BJ22402"/>
      <c r="BK22402"/>
      <c r="BL22402"/>
      <c r="BM22402"/>
      <c r="BN22402"/>
    </row>
    <row r="22403" spans="61:66" x14ac:dyDescent="0.25">
      <c r="BI22403"/>
      <c r="BJ22403"/>
      <c r="BK22403"/>
      <c r="BL22403"/>
      <c r="BM22403"/>
      <c r="BN22403"/>
    </row>
    <row r="22404" spans="61:66" x14ac:dyDescent="0.25">
      <c r="BI22404"/>
      <c r="BJ22404"/>
      <c r="BK22404"/>
      <c r="BL22404"/>
      <c r="BM22404"/>
      <c r="BN22404"/>
    </row>
    <row r="22405" spans="61:66" x14ac:dyDescent="0.25">
      <c r="BI22405"/>
      <c r="BJ22405"/>
      <c r="BK22405"/>
      <c r="BL22405"/>
      <c r="BM22405"/>
      <c r="BN22405"/>
    </row>
    <row r="22406" spans="61:66" x14ac:dyDescent="0.25">
      <c r="BI22406"/>
      <c r="BJ22406"/>
      <c r="BK22406"/>
      <c r="BL22406"/>
      <c r="BM22406"/>
      <c r="BN22406"/>
    </row>
    <row r="22407" spans="61:66" x14ac:dyDescent="0.25">
      <c r="BI22407"/>
      <c r="BJ22407"/>
      <c r="BK22407"/>
      <c r="BL22407"/>
      <c r="BM22407"/>
      <c r="BN22407"/>
    </row>
    <row r="22408" spans="61:66" x14ac:dyDescent="0.25">
      <c r="BI22408"/>
      <c r="BJ22408"/>
      <c r="BK22408"/>
      <c r="BL22408"/>
      <c r="BM22408"/>
      <c r="BN22408"/>
    </row>
    <row r="22409" spans="61:66" x14ac:dyDescent="0.25">
      <c r="BI22409"/>
      <c r="BJ22409"/>
      <c r="BK22409"/>
      <c r="BL22409"/>
      <c r="BM22409"/>
      <c r="BN22409"/>
    </row>
    <row r="22410" spans="61:66" x14ac:dyDescent="0.25">
      <c r="BI22410"/>
      <c r="BJ22410"/>
      <c r="BK22410"/>
      <c r="BL22410"/>
      <c r="BM22410"/>
      <c r="BN22410"/>
    </row>
    <row r="22411" spans="61:66" x14ac:dyDescent="0.25">
      <c r="BI22411"/>
      <c r="BJ22411"/>
      <c r="BK22411"/>
      <c r="BL22411"/>
      <c r="BM22411"/>
      <c r="BN22411"/>
    </row>
    <row r="22412" spans="61:66" x14ac:dyDescent="0.25">
      <c r="BI22412"/>
      <c r="BJ22412"/>
      <c r="BK22412"/>
      <c r="BL22412"/>
      <c r="BM22412"/>
      <c r="BN22412"/>
    </row>
    <row r="22413" spans="61:66" x14ac:dyDescent="0.25">
      <c r="BI22413"/>
      <c r="BJ22413"/>
      <c r="BK22413"/>
      <c r="BL22413"/>
      <c r="BM22413"/>
      <c r="BN22413"/>
    </row>
    <row r="22414" spans="61:66" x14ac:dyDescent="0.25">
      <c r="BI22414"/>
      <c r="BJ22414"/>
      <c r="BK22414"/>
      <c r="BL22414"/>
      <c r="BM22414"/>
      <c r="BN22414"/>
    </row>
    <row r="22415" spans="61:66" x14ac:dyDescent="0.25">
      <c r="BI22415"/>
      <c r="BJ22415"/>
      <c r="BK22415"/>
      <c r="BL22415"/>
      <c r="BM22415"/>
      <c r="BN22415"/>
    </row>
    <row r="22416" spans="61:66" x14ac:dyDescent="0.25">
      <c r="BI22416"/>
      <c r="BJ22416"/>
      <c r="BK22416"/>
      <c r="BL22416"/>
      <c r="BM22416"/>
      <c r="BN22416"/>
    </row>
    <row r="22417" spans="61:66" x14ac:dyDescent="0.25">
      <c r="BI22417"/>
      <c r="BJ22417"/>
      <c r="BK22417"/>
      <c r="BL22417"/>
      <c r="BM22417"/>
      <c r="BN22417"/>
    </row>
    <row r="22418" spans="61:66" x14ac:dyDescent="0.25">
      <c r="BI22418"/>
      <c r="BJ22418"/>
      <c r="BK22418"/>
      <c r="BL22418"/>
      <c r="BM22418"/>
      <c r="BN22418"/>
    </row>
    <row r="22419" spans="61:66" x14ac:dyDescent="0.25">
      <c r="BI22419"/>
      <c r="BJ22419"/>
      <c r="BK22419"/>
      <c r="BL22419"/>
      <c r="BM22419"/>
      <c r="BN22419"/>
    </row>
    <row r="22420" spans="61:66" x14ac:dyDescent="0.25">
      <c r="BI22420"/>
      <c r="BJ22420"/>
      <c r="BK22420"/>
      <c r="BL22420"/>
      <c r="BM22420"/>
      <c r="BN22420"/>
    </row>
    <row r="22421" spans="61:66" x14ac:dyDescent="0.25">
      <c r="BI22421"/>
      <c r="BJ22421"/>
      <c r="BK22421"/>
      <c r="BL22421"/>
      <c r="BM22421"/>
      <c r="BN22421"/>
    </row>
    <row r="22422" spans="61:66" x14ac:dyDescent="0.25">
      <c r="BI22422"/>
      <c r="BJ22422"/>
      <c r="BK22422"/>
      <c r="BL22422"/>
      <c r="BM22422"/>
      <c r="BN22422"/>
    </row>
    <row r="22423" spans="61:66" x14ac:dyDescent="0.25">
      <c r="BI22423"/>
      <c r="BJ22423"/>
      <c r="BK22423"/>
      <c r="BL22423"/>
      <c r="BM22423"/>
      <c r="BN22423"/>
    </row>
    <row r="22424" spans="61:66" x14ac:dyDescent="0.25">
      <c r="BI22424"/>
      <c r="BJ22424"/>
      <c r="BK22424"/>
      <c r="BL22424"/>
      <c r="BM22424"/>
      <c r="BN22424"/>
    </row>
    <row r="22425" spans="61:66" x14ac:dyDescent="0.25">
      <c r="BI22425"/>
      <c r="BJ22425"/>
      <c r="BK22425"/>
      <c r="BL22425"/>
      <c r="BM22425"/>
      <c r="BN22425"/>
    </row>
    <row r="22426" spans="61:66" x14ac:dyDescent="0.25">
      <c r="BI22426"/>
      <c r="BJ22426"/>
      <c r="BK22426"/>
      <c r="BL22426"/>
      <c r="BM22426"/>
      <c r="BN22426"/>
    </row>
    <row r="22427" spans="61:66" x14ac:dyDescent="0.25">
      <c r="BI22427"/>
      <c r="BJ22427"/>
      <c r="BK22427"/>
      <c r="BL22427"/>
      <c r="BM22427"/>
      <c r="BN22427"/>
    </row>
    <row r="22428" spans="61:66" x14ac:dyDescent="0.25">
      <c r="BI22428"/>
      <c r="BJ22428"/>
      <c r="BK22428"/>
      <c r="BL22428"/>
      <c r="BM22428"/>
      <c r="BN22428"/>
    </row>
    <row r="22429" spans="61:66" x14ac:dyDescent="0.25">
      <c r="BI22429"/>
      <c r="BJ22429"/>
      <c r="BK22429"/>
      <c r="BL22429"/>
      <c r="BM22429"/>
      <c r="BN22429"/>
    </row>
    <row r="22430" spans="61:66" x14ac:dyDescent="0.25">
      <c r="BI22430"/>
      <c r="BJ22430"/>
      <c r="BK22430"/>
      <c r="BL22430"/>
      <c r="BM22430"/>
      <c r="BN22430"/>
    </row>
    <row r="22431" spans="61:66" x14ac:dyDescent="0.25">
      <c r="BI22431"/>
      <c r="BJ22431"/>
      <c r="BK22431"/>
      <c r="BL22431"/>
      <c r="BM22431"/>
      <c r="BN22431"/>
    </row>
    <row r="22432" spans="61:66" x14ac:dyDescent="0.25">
      <c r="BI22432"/>
      <c r="BJ22432"/>
      <c r="BK22432"/>
      <c r="BL22432"/>
      <c r="BM22432"/>
      <c r="BN22432"/>
    </row>
    <row r="22433" spans="61:66" x14ac:dyDescent="0.25">
      <c r="BI22433"/>
      <c r="BJ22433"/>
      <c r="BK22433"/>
      <c r="BL22433"/>
      <c r="BM22433"/>
      <c r="BN22433"/>
    </row>
    <row r="22434" spans="61:66" x14ac:dyDescent="0.25">
      <c r="BI22434"/>
      <c r="BJ22434"/>
      <c r="BK22434"/>
      <c r="BL22434"/>
      <c r="BM22434"/>
      <c r="BN22434"/>
    </row>
    <row r="22435" spans="61:66" x14ac:dyDescent="0.25">
      <c r="BI22435"/>
      <c r="BJ22435"/>
      <c r="BK22435"/>
      <c r="BL22435"/>
      <c r="BM22435"/>
      <c r="BN22435"/>
    </row>
    <row r="22436" spans="61:66" x14ac:dyDescent="0.25">
      <c r="BI22436"/>
      <c r="BJ22436"/>
      <c r="BK22436"/>
      <c r="BL22436"/>
      <c r="BM22436"/>
      <c r="BN22436"/>
    </row>
    <row r="22437" spans="61:66" x14ac:dyDescent="0.25">
      <c r="BI22437"/>
      <c r="BJ22437"/>
      <c r="BK22437"/>
      <c r="BL22437"/>
      <c r="BM22437"/>
      <c r="BN22437"/>
    </row>
    <row r="22438" spans="61:66" x14ac:dyDescent="0.25">
      <c r="BI22438"/>
      <c r="BJ22438"/>
      <c r="BK22438"/>
      <c r="BL22438"/>
      <c r="BM22438"/>
      <c r="BN22438"/>
    </row>
    <row r="22439" spans="61:66" x14ac:dyDescent="0.25">
      <c r="BI22439"/>
      <c r="BJ22439"/>
      <c r="BK22439"/>
      <c r="BL22439"/>
      <c r="BM22439"/>
      <c r="BN22439"/>
    </row>
    <row r="22440" spans="61:66" x14ac:dyDescent="0.25">
      <c r="BI22440"/>
      <c r="BJ22440"/>
      <c r="BK22440"/>
      <c r="BL22440"/>
      <c r="BM22440"/>
      <c r="BN22440"/>
    </row>
    <row r="22441" spans="61:66" x14ac:dyDescent="0.25">
      <c r="BI22441"/>
      <c r="BJ22441"/>
      <c r="BK22441"/>
      <c r="BL22441"/>
      <c r="BM22441"/>
      <c r="BN22441"/>
    </row>
    <row r="22442" spans="61:66" x14ac:dyDescent="0.25">
      <c r="BI22442"/>
      <c r="BJ22442"/>
      <c r="BK22442"/>
      <c r="BL22442"/>
      <c r="BM22442"/>
      <c r="BN22442"/>
    </row>
    <row r="22443" spans="61:66" x14ac:dyDescent="0.25">
      <c r="BI22443"/>
      <c r="BJ22443"/>
      <c r="BK22443"/>
      <c r="BL22443"/>
      <c r="BM22443"/>
      <c r="BN22443"/>
    </row>
    <row r="22444" spans="61:66" x14ac:dyDescent="0.25">
      <c r="BI22444"/>
      <c r="BJ22444"/>
      <c r="BK22444"/>
      <c r="BL22444"/>
      <c r="BM22444"/>
      <c r="BN22444"/>
    </row>
    <row r="22445" spans="61:66" x14ac:dyDescent="0.25">
      <c r="BI22445"/>
      <c r="BJ22445"/>
      <c r="BK22445"/>
      <c r="BL22445"/>
      <c r="BM22445"/>
      <c r="BN22445"/>
    </row>
    <row r="22446" spans="61:66" x14ac:dyDescent="0.25">
      <c r="BI22446"/>
      <c r="BJ22446"/>
      <c r="BK22446"/>
      <c r="BL22446"/>
      <c r="BM22446"/>
      <c r="BN22446"/>
    </row>
    <row r="22447" spans="61:66" x14ac:dyDescent="0.25">
      <c r="BI22447"/>
      <c r="BJ22447"/>
      <c r="BK22447"/>
      <c r="BL22447"/>
      <c r="BM22447"/>
      <c r="BN22447"/>
    </row>
    <row r="22448" spans="61:66" x14ac:dyDescent="0.25">
      <c r="BI22448"/>
      <c r="BJ22448"/>
      <c r="BK22448"/>
      <c r="BL22448"/>
      <c r="BM22448"/>
      <c r="BN22448"/>
    </row>
    <row r="22449" spans="61:66" x14ac:dyDescent="0.25">
      <c r="BI22449"/>
      <c r="BJ22449"/>
      <c r="BK22449"/>
      <c r="BL22449"/>
      <c r="BM22449"/>
      <c r="BN22449"/>
    </row>
    <row r="22450" spans="61:66" x14ac:dyDescent="0.25">
      <c r="BI22450"/>
      <c r="BJ22450"/>
      <c r="BK22450"/>
      <c r="BL22450"/>
      <c r="BM22450"/>
      <c r="BN22450"/>
    </row>
    <row r="22451" spans="61:66" x14ac:dyDescent="0.25">
      <c r="BI22451"/>
      <c r="BJ22451"/>
      <c r="BK22451"/>
      <c r="BL22451"/>
      <c r="BM22451"/>
      <c r="BN22451"/>
    </row>
    <row r="22452" spans="61:66" x14ac:dyDescent="0.25">
      <c r="BI22452"/>
      <c r="BJ22452"/>
      <c r="BK22452"/>
      <c r="BL22452"/>
      <c r="BM22452"/>
      <c r="BN22452"/>
    </row>
    <row r="22453" spans="61:66" x14ac:dyDescent="0.25">
      <c r="BI22453"/>
      <c r="BJ22453"/>
      <c r="BK22453"/>
      <c r="BL22453"/>
      <c r="BM22453"/>
      <c r="BN22453"/>
    </row>
    <row r="22454" spans="61:66" x14ac:dyDescent="0.25">
      <c r="BI22454"/>
      <c r="BJ22454"/>
      <c r="BK22454"/>
      <c r="BL22454"/>
      <c r="BM22454"/>
      <c r="BN22454"/>
    </row>
    <row r="22455" spans="61:66" x14ac:dyDescent="0.25">
      <c r="BI22455"/>
      <c r="BJ22455"/>
      <c r="BK22455"/>
      <c r="BL22455"/>
      <c r="BM22455"/>
      <c r="BN22455"/>
    </row>
    <row r="22456" spans="61:66" x14ac:dyDescent="0.25">
      <c r="BI22456"/>
      <c r="BJ22456"/>
      <c r="BK22456"/>
      <c r="BL22456"/>
      <c r="BM22456"/>
      <c r="BN22456"/>
    </row>
    <row r="22457" spans="61:66" x14ac:dyDescent="0.25">
      <c r="BI22457"/>
      <c r="BJ22457"/>
      <c r="BK22457"/>
      <c r="BL22457"/>
      <c r="BM22457"/>
      <c r="BN22457"/>
    </row>
    <row r="22458" spans="61:66" x14ac:dyDescent="0.25">
      <c r="BI22458"/>
      <c r="BJ22458"/>
      <c r="BK22458"/>
      <c r="BL22458"/>
      <c r="BM22458"/>
      <c r="BN22458"/>
    </row>
    <row r="22459" spans="61:66" x14ac:dyDescent="0.25">
      <c r="BI22459"/>
      <c r="BJ22459"/>
      <c r="BK22459"/>
      <c r="BL22459"/>
      <c r="BM22459"/>
      <c r="BN22459"/>
    </row>
    <row r="22460" spans="61:66" x14ac:dyDescent="0.25">
      <c r="BI22460"/>
      <c r="BJ22460"/>
      <c r="BK22460"/>
      <c r="BL22460"/>
      <c r="BM22460"/>
      <c r="BN22460"/>
    </row>
    <row r="22461" spans="61:66" x14ac:dyDescent="0.25">
      <c r="BI22461"/>
      <c r="BJ22461"/>
      <c r="BK22461"/>
      <c r="BL22461"/>
      <c r="BM22461"/>
      <c r="BN22461"/>
    </row>
    <row r="22462" spans="61:66" x14ac:dyDescent="0.25">
      <c r="BI22462"/>
      <c r="BJ22462"/>
      <c r="BK22462"/>
      <c r="BL22462"/>
      <c r="BM22462"/>
      <c r="BN22462"/>
    </row>
    <row r="22463" spans="61:66" x14ac:dyDescent="0.25">
      <c r="BI22463"/>
      <c r="BJ22463"/>
      <c r="BK22463"/>
      <c r="BL22463"/>
      <c r="BM22463"/>
      <c r="BN22463"/>
    </row>
    <row r="22464" spans="61:66" x14ac:dyDescent="0.25">
      <c r="BI22464"/>
      <c r="BJ22464"/>
      <c r="BK22464"/>
      <c r="BL22464"/>
      <c r="BM22464"/>
      <c r="BN22464"/>
    </row>
    <row r="22465" spans="61:66" x14ac:dyDescent="0.25">
      <c r="BI22465"/>
      <c r="BJ22465"/>
      <c r="BK22465"/>
      <c r="BL22465"/>
      <c r="BM22465"/>
      <c r="BN22465"/>
    </row>
    <row r="22466" spans="61:66" x14ac:dyDescent="0.25">
      <c r="BI22466"/>
      <c r="BJ22466"/>
      <c r="BK22466"/>
      <c r="BL22466"/>
      <c r="BM22466"/>
      <c r="BN22466"/>
    </row>
    <row r="22467" spans="61:66" x14ac:dyDescent="0.25">
      <c r="BI22467"/>
      <c r="BJ22467"/>
      <c r="BK22467"/>
      <c r="BL22467"/>
      <c r="BM22467"/>
      <c r="BN22467"/>
    </row>
    <row r="22468" spans="61:66" x14ac:dyDescent="0.25">
      <c r="BI22468"/>
      <c r="BJ22468"/>
      <c r="BK22468"/>
      <c r="BL22468"/>
      <c r="BM22468"/>
      <c r="BN22468"/>
    </row>
    <row r="22469" spans="61:66" x14ac:dyDescent="0.25">
      <c r="BI22469"/>
      <c r="BJ22469"/>
      <c r="BK22469"/>
      <c r="BL22469"/>
      <c r="BM22469"/>
      <c r="BN22469"/>
    </row>
    <row r="22470" spans="61:66" x14ac:dyDescent="0.25">
      <c r="BI22470"/>
      <c r="BJ22470"/>
      <c r="BK22470"/>
      <c r="BL22470"/>
      <c r="BM22470"/>
      <c r="BN22470"/>
    </row>
    <row r="22471" spans="61:66" x14ac:dyDescent="0.25">
      <c r="BI22471"/>
      <c r="BJ22471"/>
      <c r="BK22471"/>
      <c r="BL22471"/>
      <c r="BM22471"/>
      <c r="BN22471"/>
    </row>
    <row r="22472" spans="61:66" x14ac:dyDescent="0.25">
      <c r="BI22472"/>
      <c r="BJ22472"/>
      <c r="BK22472"/>
      <c r="BL22472"/>
      <c r="BM22472"/>
      <c r="BN22472"/>
    </row>
    <row r="22473" spans="61:66" x14ac:dyDescent="0.25">
      <c r="BI22473"/>
      <c r="BJ22473"/>
      <c r="BK22473"/>
      <c r="BL22473"/>
      <c r="BM22473"/>
      <c r="BN22473"/>
    </row>
    <row r="22474" spans="61:66" x14ac:dyDescent="0.25">
      <c r="BI22474"/>
      <c r="BJ22474"/>
      <c r="BK22474"/>
      <c r="BL22474"/>
      <c r="BM22474"/>
      <c r="BN22474"/>
    </row>
    <row r="22475" spans="61:66" x14ac:dyDescent="0.25">
      <c r="BI22475"/>
      <c r="BJ22475"/>
      <c r="BK22475"/>
      <c r="BL22475"/>
      <c r="BM22475"/>
      <c r="BN22475"/>
    </row>
    <row r="22476" spans="61:66" x14ac:dyDescent="0.25">
      <c r="BI22476"/>
      <c r="BJ22476"/>
      <c r="BK22476"/>
      <c r="BL22476"/>
      <c r="BM22476"/>
      <c r="BN22476"/>
    </row>
    <row r="22477" spans="61:66" x14ac:dyDescent="0.25">
      <c r="BI22477"/>
      <c r="BJ22477"/>
      <c r="BK22477"/>
      <c r="BL22477"/>
      <c r="BM22477"/>
      <c r="BN22477"/>
    </row>
    <row r="22478" spans="61:66" x14ac:dyDescent="0.25">
      <c r="BI22478"/>
      <c r="BJ22478"/>
      <c r="BK22478"/>
      <c r="BL22478"/>
      <c r="BM22478"/>
      <c r="BN22478"/>
    </row>
    <row r="22479" spans="61:66" x14ac:dyDescent="0.25">
      <c r="BI22479"/>
      <c r="BJ22479"/>
      <c r="BK22479"/>
      <c r="BL22479"/>
      <c r="BM22479"/>
      <c r="BN22479"/>
    </row>
    <row r="22480" spans="61:66" x14ac:dyDescent="0.25">
      <c r="BI22480"/>
      <c r="BJ22480"/>
      <c r="BK22480"/>
      <c r="BL22480"/>
      <c r="BM22480"/>
      <c r="BN22480"/>
    </row>
    <row r="22481" spans="61:66" x14ac:dyDescent="0.25">
      <c r="BI22481"/>
      <c r="BJ22481"/>
      <c r="BK22481"/>
      <c r="BL22481"/>
      <c r="BM22481"/>
      <c r="BN22481"/>
    </row>
    <row r="22482" spans="61:66" x14ac:dyDescent="0.25">
      <c r="BI22482"/>
      <c r="BJ22482"/>
      <c r="BK22482"/>
      <c r="BL22482"/>
      <c r="BM22482"/>
      <c r="BN22482"/>
    </row>
    <row r="22483" spans="61:66" x14ac:dyDescent="0.25">
      <c r="BI22483"/>
      <c r="BJ22483"/>
      <c r="BK22483"/>
      <c r="BL22483"/>
      <c r="BM22483"/>
      <c r="BN22483"/>
    </row>
    <row r="22484" spans="61:66" x14ac:dyDescent="0.25">
      <c r="BI22484"/>
      <c r="BJ22484"/>
      <c r="BK22484"/>
      <c r="BL22484"/>
      <c r="BM22484"/>
      <c r="BN22484"/>
    </row>
    <row r="22485" spans="61:66" x14ac:dyDescent="0.25">
      <c r="BI22485"/>
      <c r="BJ22485"/>
      <c r="BK22485"/>
      <c r="BL22485"/>
      <c r="BM22485"/>
      <c r="BN22485"/>
    </row>
    <row r="22486" spans="61:66" x14ac:dyDescent="0.25">
      <c r="BI22486"/>
      <c r="BJ22486"/>
      <c r="BK22486"/>
      <c r="BL22486"/>
      <c r="BM22486"/>
      <c r="BN22486"/>
    </row>
    <row r="22487" spans="61:66" x14ac:dyDescent="0.25">
      <c r="BI22487"/>
      <c r="BJ22487"/>
      <c r="BK22487"/>
      <c r="BL22487"/>
      <c r="BM22487"/>
      <c r="BN22487"/>
    </row>
    <row r="22488" spans="61:66" x14ac:dyDescent="0.25">
      <c r="BI22488"/>
      <c r="BJ22488"/>
      <c r="BK22488"/>
      <c r="BL22488"/>
      <c r="BM22488"/>
      <c r="BN22488"/>
    </row>
    <row r="22489" spans="61:66" x14ac:dyDescent="0.25">
      <c r="BI22489"/>
      <c r="BJ22489"/>
      <c r="BK22489"/>
      <c r="BL22489"/>
      <c r="BM22489"/>
      <c r="BN22489"/>
    </row>
    <row r="22490" spans="61:66" x14ac:dyDescent="0.25">
      <c r="BI22490"/>
      <c r="BJ22490"/>
      <c r="BK22490"/>
      <c r="BL22490"/>
      <c r="BM22490"/>
      <c r="BN22490"/>
    </row>
    <row r="22491" spans="61:66" x14ac:dyDescent="0.25">
      <c r="BI22491"/>
      <c r="BJ22491"/>
      <c r="BK22491"/>
      <c r="BL22491"/>
      <c r="BM22491"/>
      <c r="BN22491"/>
    </row>
    <row r="22492" spans="61:66" x14ac:dyDescent="0.25">
      <c r="BI22492"/>
      <c r="BJ22492"/>
      <c r="BK22492"/>
      <c r="BL22492"/>
      <c r="BM22492"/>
      <c r="BN22492"/>
    </row>
    <row r="22493" spans="61:66" x14ac:dyDescent="0.25">
      <c r="BI22493"/>
      <c r="BJ22493"/>
      <c r="BK22493"/>
      <c r="BL22493"/>
      <c r="BM22493"/>
      <c r="BN22493"/>
    </row>
    <row r="22494" spans="61:66" x14ac:dyDescent="0.25">
      <c r="BI22494"/>
      <c r="BJ22494"/>
      <c r="BK22494"/>
      <c r="BL22494"/>
      <c r="BM22494"/>
      <c r="BN22494"/>
    </row>
    <row r="22495" spans="61:66" x14ac:dyDescent="0.25">
      <c r="BI22495"/>
      <c r="BJ22495"/>
      <c r="BK22495"/>
      <c r="BL22495"/>
      <c r="BM22495"/>
      <c r="BN22495"/>
    </row>
    <row r="22496" spans="61:66" x14ac:dyDescent="0.25">
      <c r="BI22496"/>
      <c r="BJ22496"/>
      <c r="BK22496"/>
      <c r="BL22496"/>
      <c r="BM22496"/>
      <c r="BN22496"/>
    </row>
    <row r="22497" spans="61:66" x14ac:dyDescent="0.25">
      <c r="BI22497"/>
      <c r="BJ22497"/>
      <c r="BK22497"/>
      <c r="BL22497"/>
      <c r="BM22497"/>
      <c r="BN22497"/>
    </row>
    <row r="22498" spans="61:66" x14ac:dyDescent="0.25">
      <c r="BI22498"/>
      <c r="BJ22498"/>
      <c r="BK22498"/>
      <c r="BL22498"/>
      <c r="BM22498"/>
      <c r="BN22498"/>
    </row>
    <row r="22499" spans="61:66" x14ac:dyDescent="0.25">
      <c r="BI22499"/>
      <c r="BJ22499"/>
      <c r="BK22499"/>
      <c r="BL22499"/>
      <c r="BM22499"/>
      <c r="BN22499"/>
    </row>
    <row r="22500" spans="61:66" x14ac:dyDescent="0.25">
      <c r="BI22500"/>
      <c r="BJ22500"/>
      <c r="BK22500"/>
      <c r="BL22500"/>
      <c r="BM22500"/>
      <c r="BN22500"/>
    </row>
    <row r="22501" spans="61:66" x14ac:dyDescent="0.25">
      <c r="BI22501"/>
      <c r="BJ22501"/>
      <c r="BK22501"/>
      <c r="BL22501"/>
      <c r="BM22501"/>
      <c r="BN22501"/>
    </row>
    <row r="22502" spans="61:66" x14ac:dyDescent="0.25">
      <c r="BI22502"/>
      <c r="BJ22502"/>
      <c r="BK22502"/>
      <c r="BL22502"/>
      <c r="BM22502"/>
      <c r="BN22502"/>
    </row>
    <row r="22503" spans="61:66" x14ac:dyDescent="0.25">
      <c r="BI22503"/>
      <c r="BJ22503"/>
      <c r="BK22503"/>
      <c r="BL22503"/>
      <c r="BM22503"/>
      <c r="BN22503"/>
    </row>
    <row r="22504" spans="61:66" x14ac:dyDescent="0.25">
      <c r="BI22504"/>
      <c r="BJ22504"/>
      <c r="BK22504"/>
      <c r="BL22504"/>
      <c r="BM22504"/>
      <c r="BN22504"/>
    </row>
    <row r="22505" spans="61:66" x14ac:dyDescent="0.25">
      <c r="BI22505"/>
      <c r="BJ22505"/>
      <c r="BK22505"/>
      <c r="BL22505"/>
      <c r="BM22505"/>
      <c r="BN22505"/>
    </row>
    <row r="22506" spans="61:66" x14ac:dyDescent="0.25">
      <c r="BI22506"/>
      <c r="BJ22506"/>
      <c r="BK22506"/>
      <c r="BL22506"/>
      <c r="BM22506"/>
      <c r="BN22506"/>
    </row>
    <row r="22507" spans="61:66" x14ac:dyDescent="0.25">
      <c r="BI22507"/>
      <c r="BJ22507"/>
      <c r="BK22507"/>
      <c r="BL22507"/>
      <c r="BM22507"/>
      <c r="BN22507"/>
    </row>
    <row r="22508" spans="61:66" x14ac:dyDescent="0.25">
      <c r="BI22508"/>
      <c r="BJ22508"/>
      <c r="BK22508"/>
      <c r="BL22508"/>
      <c r="BM22508"/>
      <c r="BN22508"/>
    </row>
    <row r="22509" spans="61:66" x14ac:dyDescent="0.25">
      <c r="BI22509"/>
      <c r="BJ22509"/>
      <c r="BK22509"/>
      <c r="BL22509"/>
      <c r="BM22509"/>
      <c r="BN22509"/>
    </row>
    <row r="22510" spans="61:66" x14ac:dyDescent="0.25">
      <c r="BI22510"/>
      <c r="BJ22510"/>
      <c r="BK22510"/>
      <c r="BL22510"/>
      <c r="BM22510"/>
      <c r="BN22510"/>
    </row>
    <row r="22511" spans="61:66" x14ac:dyDescent="0.25">
      <c r="BI22511"/>
      <c r="BJ22511"/>
      <c r="BK22511"/>
      <c r="BL22511"/>
      <c r="BM22511"/>
      <c r="BN22511"/>
    </row>
    <row r="22512" spans="61:66" x14ac:dyDescent="0.25">
      <c r="BI22512"/>
      <c r="BJ22512"/>
      <c r="BK22512"/>
      <c r="BL22512"/>
      <c r="BM22512"/>
      <c r="BN22512"/>
    </row>
    <row r="22513" spans="61:66" x14ac:dyDescent="0.25">
      <c r="BI22513"/>
      <c r="BJ22513"/>
      <c r="BK22513"/>
      <c r="BL22513"/>
      <c r="BM22513"/>
      <c r="BN22513"/>
    </row>
    <row r="22514" spans="61:66" x14ac:dyDescent="0.25">
      <c r="BI22514"/>
      <c r="BJ22514"/>
      <c r="BK22514"/>
      <c r="BL22514"/>
      <c r="BM22514"/>
      <c r="BN22514"/>
    </row>
    <row r="22515" spans="61:66" x14ac:dyDescent="0.25">
      <c r="BI22515"/>
      <c r="BJ22515"/>
      <c r="BK22515"/>
      <c r="BL22515"/>
      <c r="BM22515"/>
      <c r="BN22515"/>
    </row>
    <row r="22516" spans="61:66" x14ac:dyDescent="0.25">
      <c r="BI22516"/>
      <c r="BJ22516"/>
      <c r="BK22516"/>
      <c r="BL22516"/>
      <c r="BM22516"/>
      <c r="BN22516"/>
    </row>
    <row r="22517" spans="61:66" x14ac:dyDescent="0.25">
      <c r="BI22517"/>
      <c r="BJ22517"/>
      <c r="BK22517"/>
      <c r="BL22517"/>
      <c r="BM22517"/>
      <c r="BN22517"/>
    </row>
    <row r="22518" spans="61:66" x14ac:dyDescent="0.25">
      <c r="BI22518"/>
      <c r="BJ22518"/>
      <c r="BK22518"/>
      <c r="BL22518"/>
      <c r="BM22518"/>
      <c r="BN22518"/>
    </row>
    <row r="22519" spans="61:66" x14ac:dyDescent="0.25">
      <c r="BI22519"/>
      <c r="BJ22519"/>
      <c r="BK22519"/>
      <c r="BL22519"/>
      <c r="BM22519"/>
      <c r="BN22519"/>
    </row>
    <row r="22520" spans="61:66" x14ac:dyDescent="0.25">
      <c r="BI22520"/>
      <c r="BJ22520"/>
      <c r="BK22520"/>
      <c r="BL22520"/>
      <c r="BM22520"/>
      <c r="BN22520"/>
    </row>
    <row r="22521" spans="61:66" x14ac:dyDescent="0.25">
      <c r="BI22521"/>
      <c r="BJ22521"/>
      <c r="BK22521"/>
      <c r="BL22521"/>
      <c r="BM22521"/>
      <c r="BN22521"/>
    </row>
    <row r="22522" spans="61:66" x14ac:dyDescent="0.25">
      <c r="BI22522"/>
      <c r="BJ22522"/>
      <c r="BK22522"/>
      <c r="BL22522"/>
      <c r="BM22522"/>
      <c r="BN22522"/>
    </row>
    <row r="22523" spans="61:66" x14ac:dyDescent="0.25">
      <c r="BI22523"/>
      <c r="BJ22523"/>
      <c r="BK22523"/>
      <c r="BL22523"/>
      <c r="BM22523"/>
      <c r="BN22523"/>
    </row>
    <row r="22524" spans="61:66" x14ac:dyDescent="0.25">
      <c r="BI22524"/>
      <c r="BJ22524"/>
      <c r="BK22524"/>
      <c r="BL22524"/>
      <c r="BM22524"/>
      <c r="BN22524"/>
    </row>
    <row r="22525" spans="61:66" x14ac:dyDescent="0.25">
      <c r="BI22525"/>
      <c r="BJ22525"/>
      <c r="BK22525"/>
      <c r="BL22525"/>
      <c r="BM22525"/>
      <c r="BN22525"/>
    </row>
    <row r="22526" spans="61:66" x14ac:dyDescent="0.25">
      <c r="BI22526"/>
      <c r="BJ22526"/>
      <c r="BK22526"/>
      <c r="BL22526"/>
      <c r="BM22526"/>
      <c r="BN22526"/>
    </row>
    <row r="22527" spans="61:66" x14ac:dyDescent="0.25">
      <c r="BI22527"/>
      <c r="BJ22527"/>
      <c r="BK22527"/>
      <c r="BL22527"/>
      <c r="BM22527"/>
      <c r="BN22527"/>
    </row>
    <row r="22528" spans="61:66" x14ac:dyDescent="0.25">
      <c r="BI22528"/>
      <c r="BJ22528"/>
      <c r="BK22528"/>
      <c r="BL22528"/>
      <c r="BM22528"/>
      <c r="BN22528"/>
    </row>
    <row r="22529" spans="61:66" x14ac:dyDescent="0.25">
      <c r="BI22529"/>
      <c r="BJ22529"/>
      <c r="BK22529"/>
      <c r="BL22529"/>
      <c r="BM22529"/>
      <c r="BN22529"/>
    </row>
    <row r="22530" spans="61:66" x14ac:dyDescent="0.25">
      <c r="BI22530"/>
      <c r="BJ22530"/>
      <c r="BK22530"/>
      <c r="BL22530"/>
      <c r="BM22530"/>
      <c r="BN22530"/>
    </row>
    <row r="22531" spans="61:66" x14ac:dyDescent="0.25">
      <c r="BI22531"/>
      <c r="BJ22531"/>
      <c r="BK22531"/>
      <c r="BL22531"/>
      <c r="BM22531"/>
      <c r="BN22531"/>
    </row>
    <row r="22532" spans="61:66" x14ac:dyDescent="0.25">
      <c r="BI22532"/>
      <c r="BJ22532"/>
      <c r="BK22532"/>
      <c r="BL22532"/>
      <c r="BM22532"/>
      <c r="BN22532"/>
    </row>
    <row r="22533" spans="61:66" x14ac:dyDescent="0.25">
      <c r="BI22533"/>
      <c r="BJ22533"/>
      <c r="BK22533"/>
      <c r="BL22533"/>
      <c r="BM22533"/>
      <c r="BN22533"/>
    </row>
    <row r="22534" spans="61:66" x14ac:dyDescent="0.25">
      <c r="BI22534"/>
      <c r="BJ22534"/>
      <c r="BK22534"/>
      <c r="BL22534"/>
      <c r="BM22534"/>
      <c r="BN22534"/>
    </row>
    <row r="22535" spans="61:66" x14ac:dyDescent="0.25">
      <c r="BI22535"/>
      <c r="BJ22535"/>
      <c r="BK22535"/>
      <c r="BL22535"/>
      <c r="BM22535"/>
      <c r="BN22535"/>
    </row>
    <row r="22536" spans="61:66" x14ac:dyDescent="0.25">
      <c r="BI22536"/>
      <c r="BJ22536"/>
      <c r="BK22536"/>
      <c r="BL22536"/>
      <c r="BM22536"/>
      <c r="BN22536"/>
    </row>
    <row r="22537" spans="61:66" x14ac:dyDescent="0.25">
      <c r="BI22537"/>
      <c r="BJ22537"/>
      <c r="BK22537"/>
      <c r="BL22537"/>
      <c r="BM22537"/>
      <c r="BN22537"/>
    </row>
    <row r="22538" spans="61:66" x14ac:dyDescent="0.25">
      <c r="BI22538"/>
      <c r="BJ22538"/>
      <c r="BK22538"/>
      <c r="BL22538"/>
      <c r="BM22538"/>
      <c r="BN22538"/>
    </row>
    <row r="22539" spans="61:66" x14ac:dyDescent="0.25">
      <c r="BI22539"/>
      <c r="BJ22539"/>
      <c r="BK22539"/>
      <c r="BL22539"/>
      <c r="BM22539"/>
      <c r="BN22539"/>
    </row>
    <row r="22540" spans="61:66" x14ac:dyDescent="0.25">
      <c r="BI22540"/>
      <c r="BJ22540"/>
      <c r="BK22540"/>
      <c r="BL22540"/>
      <c r="BM22540"/>
      <c r="BN22540"/>
    </row>
    <row r="22541" spans="61:66" x14ac:dyDescent="0.25">
      <c r="BI22541"/>
      <c r="BJ22541"/>
      <c r="BK22541"/>
      <c r="BL22541"/>
      <c r="BM22541"/>
      <c r="BN22541"/>
    </row>
    <row r="22542" spans="61:66" x14ac:dyDescent="0.25">
      <c r="BI22542"/>
      <c r="BJ22542"/>
      <c r="BK22542"/>
      <c r="BL22542"/>
      <c r="BM22542"/>
      <c r="BN22542"/>
    </row>
    <row r="22543" spans="61:66" x14ac:dyDescent="0.25">
      <c r="BI22543"/>
      <c r="BJ22543"/>
      <c r="BK22543"/>
      <c r="BL22543"/>
      <c r="BM22543"/>
      <c r="BN22543"/>
    </row>
    <row r="22544" spans="61:66" x14ac:dyDescent="0.25">
      <c r="BI22544"/>
      <c r="BJ22544"/>
      <c r="BK22544"/>
      <c r="BL22544"/>
      <c r="BM22544"/>
      <c r="BN22544"/>
    </row>
    <row r="22545" spans="61:66" x14ac:dyDescent="0.25">
      <c r="BI22545"/>
      <c r="BJ22545"/>
      <c r="BK22545"/>
      <c r="BL22545"/>
      <c r="BM22545"/>
      <c r="BN22545"/>
    </row>
    <row r="22546" spans="61:66" x14ac:dyDescent="0.25">
      <c r="BI22546"/>
      <c r="BJ22546"/>
      <c r="BK22546"/>
      <c r="BL22546"/>
      <c r="BM22546"/>
      <c r="BN22546"/>
    </row>
    <row r="22547" spans="61:66" x14ac:dyDescent="0.25">
      <c r="BI22547"/>
      <c r="BJ22547"/>
      <c r="BK22547"/>
      <c r="BL22547"/>
      <c r="BM22547"/>
      <c r="BN22547"/>
    </row>
    <row r="22548" spans="61:66" x14ac:dyDescent="0.25">
      <c r="BI22548"/>
      <c r="BJ22548"/>
      <c r="BK22548"/>
      <c r="BL22548"/>
      <c r="BM22548"/>
      <c r="BN22548"/>
    </row>
    <row r="22549" spans="61:66" x14ac:dyDescent="0.25">
      <c r="BI22549"/>
      <c r="BJ22549"/>
      <c r="BK22549"/>
      <c r="BL22549"/>
      <c r="BM22549"/>
      <c r="BN22549"/>
    </row>
    <row r="22550" spans="61:66" x14ac:dyDescent="0.25">
      <c r="BI22550"/>
      <c r="BJ22550"/>
      <c r="BK22550"/>
      <c r="BL22550"/>
      <c r="BM22550"/>
      <c r="BN22550"/>
    </row>
    <row r="22551" spans="61:66" x14ac:dyDescent="0.25">
      <c r="BI22551"/>
      <c r="BJ22551"/>
      <c r="BK22551"/>
      <c r="BL22551"/>
      <c r="BM22551"/>
      <c r="BN22551"/>
    </row>
    <row r="22552" spans="61:66" x14ac:dyDescent="0.25">
      <c r="BI22552"/>
      <c r="BJ22552"/>
      <c r="BK22552"/>
      <c r="BL22552"/>
      <c r="BM22552"/>
      <c r="BN22552"/>
    </row>
    <row r="22553" spans="61:66" x14ac:dyDescent="0.25">
      <c r="BI22553"/>
      <c r="BJ22553"/>
      <c r="BK22553"/>
      <c r="BL22553"/>
      <c r="BM22553"/>
      <c r="BN22553"/>
    </row>
    <row r="22554" spans="61:66" x14ac:dyDescent="0.25">
      <c r="BI22554"/>
      <c r="BJ22554"/>
      <c r="BK22554"/>
      <c r="BL22554"/>
      <c r="BM22554"/>
      <c r="BN22554"/>
    </row>
    <row r="22555" spans="61:66" x14ac:dyDescent="0.25">
      <c r="BI22555"/>
      <c r="BJ22555"/>
      <c r="BK22555"/>
      <c r="BL22555"/>
      <c r="BM22555"/>
      <c r="BN22555"/>
    </row>
    <row r="22556" spans="61:66" x14ac:dyDescent="0.25">
      <c r="BI22556"/>
      <c r="BJ22556"/>
      <c r="BK22556"/>
      <c r="BL22556"/>
      <c r="BM22556"/>
      <c r="BN22556"/>
    </row>
    <row r="22557" spans="61:66" x14ac:dyDescent="0.25">
      <c r="BI22557"/>
      <c r="BJ22557"/>
      <c r="BK22557"/>
      <c r="BL22557"/>
      <c r="BM22557"/>
      <c r="BN22557"/>
    </row>
    <row r="22558" spans="61:66" x14ac:dyDescent="0.25">
      <c r="BI22558"/>
      <c r="BJ22558"/>
      <c r="BK22558"/>
      <c r="BL22558"/>
      <c r="BM22558"/>
      <c r="BN22558"/>
    </row>
    <row r="22559" spans="61:66" x14ac:dyDescent="0.25">
      <c r="BI22559"/>
      <c r="BJ22559"/>
      <c r="BK22559"/>
      <c r="BL22559"/>
      <c r="BM22559"/>
      <c r="BN22559"/>
    </row>
    <row r="22560" spans="61:66" x14ac:dyDescent="0.25">
      <c r="BI22560"/>
      <c r="BJ22560"/>
      <c r="BK22560"/>
      <c r="BL22560"/>
      <c r="BM22560"/>
      <c r="BN22560"/>
    </row>
    <row r="22561" spans="61:66" x14ac:dyDescent="0.25">
      <c r="BI22561"/>
      <c r="BJ22561"/>
      <c r="BK22561"/>
      <c r="BL22561"/>
      <c r="BM22561"/>
      <c r="BN22561"/>
    </row>
    <row r="22562" spans="61:66" x14ac:dyDescent="0.25">
      <c r="BI22562"/>
      <c r="BJ22562"/>
      <c r="BK22562"/>
      <c r="BL22562"/>
      <c r="BM22562"/>
      <c r="BN22562"/>
    </row>
    <row r="22563" spans="61:66" x14ac:dyDescent="0.25">
      <c r="BI22563"/>
      <c r="BJ22563"/>
      <c r="BK22563"/>
      <c r="BL22563"/>
      <c r="BM22563"/>
      <c r="BN22563"/>
    </row>
    <row r="22564" spans="61:66" x14ac:dyDescent="0.25">
      <c r="BI22564"/>
      <c r="BJ22564"/>
      <c r="BK22564"/>
      <c r="BL22564"/>
      <c r="BM22564"/>
      <c r="BN22564"/>
    </row>
    <row r="22565" spans="61:66" x14ac:dyDescent="0.25">
      <c r="BI22565"/>
      <c r="BJ22565"/>
      <c r="BK22565"/>
      <c r="BL22565"/>
      <c r="BM22565"/>
      <c r="BN22565"/>
    </row>
    <row r="22566" spans="61:66" x14ac:dyDescent="0.25">
      <c r="BI22566"/>
      <c r="BJ22566"/>
      <c r="BK22566"/>
      <c r="BL22566"/>
      <c r="BM22566"/>
      <c r="BN22566"/>
    </row>
    <row r="22567" spans="61:66" x14ac:dyDescent="0.25">
      <c r="BI22567"/>
      <c r="BJ22567"/>
      <c r="BK22567"/>
      <c r="BL22567"/>
      <c r="BM22567"/>
      <c r="BN22567"/>
    </row>
    <row r="22568" spans="61:66" x14ac:dyDescent="0.25">
      <c r="BI22568"/>
      <c r="BJ22568"/>
      <c r="BK22568"/>
      <c r="BL22568"/>
      <c r="BM22568"/>
      <c r="BN22568"/>
    </row>
    <row r="22569" spans="61:66" x14ac:dyDescent="0.25">
      <c r="BI22569"/>
      <c r="BJ22569"/>
      <c r="BK22569"/>
      <c r="BL22569"/>
      <c r="BM22569"/>
      <c r="BN22569"/>
    </row>
    <row r="22570" spans="61:66" x14ac:dyDescent="0.25">
      <c r="BI22570"/>
      <c r="BJ22570"/>
      <c r="BK22570"/>
      <c r="BL22570"/>
      <c r="BM22570"/>
      <c r="BN22570"/>
    </row>
    <row r="22571" spans="61:66" x14ac:dyDescent="0.25">
      <c r="BI22571"/>
      <c r="BJ22571"/>
      <c r="BK22571"/>
      <c r="BL22571"/>
      <c r="BM22571"/>
      <c r="BN22571"/>
    </row>
    <row r="22572" spans="61:66" x14ac:dyDescent="0.25">
      <c r="BI22572"/>
      <c r="BJ22572"/>
      <c r="BK22572"/>
      <c r="BL22572"/>
      <c r="BM22572"/>
      <c r="BN22572"/>
    </row>
    <row r="22573" spans="61:66" x14ac:dyDescent="0.25">
      <c r="BI22573"/>
      <c r="BJ22573"/>
      <c r="BK22573"/>
      <c r="BL22573"/>
      <c r="BM22573"/>
      <c r="BN22573"/>
    </row>
    <row r="22574" spans="61:66" x14ac:dyDescent="0.25">
      <c r="BI22574"/>
      <c r="BJ22574"/>
      <c r="BK22574"/>
      <c r="BL22574"/>
      <c r="BM22574"/>
      <c r="BN22574"/>
    </row>
    <row r="22575" spans="61:66" x14ac:dyDescent="0.25">
      <c r="BI22575"/>
      <c r="BJ22575"/>
      <c r="BK22575"/>
      <c r="BL22575"/>
      <c r="BM22575"/>
      <c r="BN22575"/>
    </row>
    <row r="22576" spans="61:66" x14ac:dyDescent="0.25">
      <c r="BI22576"/>
      <c r="BJ22576"/>
      <c r="BK22576"/>
      <c r="BL22576"/>
      <c r="BM22576"/>
      <c r="BN22576"/>
    </row>
    <row r="22577" spans="61:66" x14ac:dyDescent="0.25">
      <c r="BI22577"/>
      <c r="BJ22577"/>
      <c r="BK22577"/>
      <c r="BL22577"/>
      <c r="BM22577"/>
      <c r="BN22577"/>
    </row>
    <row r="22578" spans="61:66" x14ac:dyDescent="0.25">
      <c r="BI22578"/>
      <c r="BJ22578"/>
      <c r="BK22578"/>
      <c r="BL22578"/>
      <c r="BM22578"/>
      <c r="BN22578"/>
    </row>
    <row r="22579" spans="61:66" x14ac:dyDescent="0.25">
      <c r="BI22579"/>
      <c r="BJ22579"/>
      <c r="BK22579"/>
      <c r="BL22579"/>
      <c r="BM22579"/>
      <c r="BN22579"/>
    </row>
    <row r="22580" spans="61:66" x14ac:dyDescent="0.25">
      <c r="BI22580"/>
      <c r="BJ22580"/>
      <c r="BK22580"/>
      <c r="BL22580"/>
      <c r="BM22580"/>
      <c r="BN22580"/>
    </row>
    <row r="22581" spans="61:66" x14ac:dyDescent="0.25">
      <c r="BI22581"/>
      <c r="BJ22581"/>
      <c r="BK22581"/>
      <c r="BL22581"/>
      <c r="BM22581"/>
      <c r="BN22581"/>
    </row>
    <row r="22582" spans="61:66" x14ac:dyDescent="0.25">
      <c r="BI22582"/>
      <c r="BJ22582"/>
      <c r="BK22582"/>
      <c r="BL22582"/>
      <c r="BM22582"/>
      <c r="BN22582"/>
    </row>
    <row r="22583" spans="61:66" x14ac:dyDescent="0.25">
      <c r="BI22583"/>
      <c r="BJ22583"/>
      <c r="BK22583"/>
      <c r="BL22583"/>
      <c r="BM22583"/>
      <c r="BN22583"/>
    </row>
    <row r="22584" spans="61:66" x14ac:dyDescent="0.25">
      <c r="BI22584"/>
      <c r="BJ22584"/>
      <c r="BK22584"/>
      <c r="BL22584"/>
      <c r="BM22584"/>
      <c r="BN22584"/>
    </row>
    <row r="22585" spans="61:66" x14ac:dyDescent="0.25">
      <c r="BI22585"/>
      <c r="BJ22585"/>
      <c r="BK22585"/>
      <c r="BL22585"/>
      <c r="BM22585"/>
      <c r="BN22585"/>
    </row>
    <row r="22586" spans="61:66" x14ac:dyDescent="0.25">
      <c r="BI22586"/>
      <c r="BJ22586"/>
      <c r="BK22586"/>
      <c r="BL22586"/>
      <c r="BM22586"/>
      <c r="BN22586"/>
    </row>
    <row r="22587" spans="61:66" x14ac:dyDescent="0.25">
      <c r="BI22587"/>
      <c r="BJ22587"/>
      <c r="BK22587"/>
      <c r="BL22587"/>
      <c r="BM22587"/>
      <c r="BN22587"/>
    </row>
    <row r="22588" spans="61:66" x14ac:dyDescent="0.25">
      <c r="BI22588"/>
      <c r="BJ22588"/>
      <c r="BK22588"/>
      <c r="BL22588"/>
      <c r="BM22588"/>
      <c r="BN22588"/>
    </row>
    <row r="22589" spans="61:66" x14ac:dyDescent="0.25">
      <c r="BI22589"/>
      <c r="BJ22589"/>
      <c r="BK22589"/>
      <c r="BL22589"/>
      <c r="BM22589"/>
      <c r="BN22589"/>
    </row>
    <row r="22590" spans="61:66" x14ac:dyDescent="0.25">
      <c r="BI22590"/>
      <c r="BJ22590"/>
      <c r="BK22590"/>
      <c r="BL22590"/>
      <c r="BM22590"/>
      <c r="BN22590"/>
    </row>
    <row r="22591" spans="61:66" x14ac:dyDescent="0.25">
      <c r="BI22591"/>
      <c r="BJ22591"/>
      <c r="BK22591"/>
      <c r="BL22591"/>
      <c r="BM22591"/>
      <c r="BN22591"/>
    </row>
    <row r="22592" spans="61:66" x14ac:dyDescent="0.25">
      <c r="BI22592"/>
      <c r="BJ22592"/>
      <c r="BK22592"/>
      <c r="BL22592"/>
      <c r="BM22592"/>
      <c r="BN22592"/>
    </row>
    <row r="22593" spans="61:66" x14ac:dyDescent="0.25">
      <c r="BI22593"/>
      <c r="BJ22593"/>
      <c r="BK22593"/>
      <c r="BL22593"/>
      <c r="BM22593"/>
      <c r="BN22593"/>
    </row>
    <row r="22594" spans="61:66" x14ac:dyDescent="0.25">
      <c r="BI22594"/>
      <c r="BJ22594"/>
      <c r="BK22594"/>
      <c r="BL22594"/>
      <c r="BM22594"/>
      <c r="BN22594"/>
    </row>
    <row r="22595" spans="61:66" x14ac:dyDescent="0.25">
      <c r="BI22595"/>
      <c r="BJ22595"/>
      <c r="BK22595"/>
      <c r="BL22595"/>
      <c r="BM22595"/>
      <c r="BN22595"/>
    </row>
    <row r="22596" spans="61:66" x14ac:dyDescent="0.25">
      <c r="BI22596"/>
      <c r="BJ22596"/>
      <c r="BK22596"/>
      <c r="BL22596"/>
      <c r="BM22596"/>
      <c r="BN22596"/>
    </row>
    <row r="22597" spans="61:66" x14ac:dyDescent="0.25">
      <c r="BI22597"/>
      <c r="BJ22597"/>
      <c r="BK22597"/>
      <c r="BL22597"/>
      <c r="BM22597"/>
      <c r="BN22597"/>
    </row>
    <row r="22598" spans="61:66" x14ac:dyDescent="0.25">
      <c r="BI22598"/>
      <c r="BJ22598"/>
      <c r="BK22598"/>
      <c r="BL22598"/>
      <c r="BM22598"/>
      <c r="BN22598"/>
    </row>
    <row r="22599" spans="61:66" x14ac:dyDescent="0.25">
      <c r="BI22599"/>
      <c r="BJ22599"/>
      <c r="BK22599"/>
      <c r="BL22599"/>
      <c r="BM22599"/>
      <c r="BN22599"/>
    </row>
    <row r="22600" spans="61:66" x14ac:dyDescent="0.25">
      <c r="BI22600"/>
      <c r="BJ22600"/>
      <c r="BK22600"/>
      <c r="BL22600"/>
      <c r="BM22600"/>
      <c r="BN22600"/>
    </row>
    <row r="22601" spans="61:66" x14ac:dyDescent="0.25">
      <c r="BI22601"/>
      <c r="BJ22601"/>
      <c r="BK22601"/>
      <c r="BL22601"/>
      <c r="BM22601"/>
      <c r="BN22601"/>
    </row>
    <row r="22602" spans="61:66" x14ac:dyDescent="0.25">
      <c r="BI22602"/>
      <c r="BJ22602"/>
      <c r="BK22602"/>
      <c r="BL22602"/>
      <c r="BM22602"/>
      <c r="BN22602"/>
    </row>
    <row r="22603" spans="61:66" x14ac:dyDescent="0.25">
      <c r="BI22603"/>
      <c r="BJ22603"/>
      <c r="BK22603"/>
      <c r="BL22603"/>
      <c r="BM22603"/>
      <c r="BN22603"/>
    </row>
    <row r="22604" spans="61:66" x14ac:dyDescent="0.25">
      <c r="BI22604"/>
      <c r="BJ22604"/>
      <c r="BK22604"/>
      <c r="BL22604"/>
      <c r="BM22604"/>
      <c r="BN22604"/>
    </row>
    <row r="22605" spans="61:66" x14ac:dyDescent="0.25">
      <c r="BI22605"/>
      <c r="BJ22605"/>
      <c r="BK22605"/>
      <c r="BL22605"/>
      <c r="BM22605"/>
      <c r="BN22605"/>
    </row>
    <row r="22606" spans="61:66" x14ac:dyDescent="0.25">
      <c r="BI22606"/>
      <c r="BJ22606"/>
      <c r="BK22606"/>
      <c r="BL22606"/>
      <c r="BM22606"/>
      <c r="BN22606"/>
    </row>
    <row r="22607" spans="61:66" x14ac:dyDescent="0.25">
      <c r="BI22607"/>
      <c r="BJ22607"/>
      <c r="BK22607"/>
      <c r="BL22607"/>
      <c r="BM22607"/>
      <c r="BN22607"/>
    </row>
    <row r="22608" spans="61:66" x14ac:dyDescent="0.25">
      <c r="BI22608"/>
      <c r="BJ22608"/>
      <c r="BK22608"/>
      <c r="BL22608"/>
      <c r="BM22608"/>
      <c r="BN22608"/>
    </row>
    <row r="22609" spans="61:66" x14ac:dyDescent="0.25">
      <c r="BI22609"/>
      <c r="BJ22609"/>
      <c r="BK22609"/>
      <c r="BL22609"/>
      <c r="BM22609"/>
      <c r="BN22609"/>
    </row>
    <row r="22610" spans="61:66" x14ac:dyDescent="0.25">
      <c r="BI22610"/>
      <c r="BJ22610"/>
      <c r="BK22610"/>
      <c r="BL22610"/>
      <c r="BM22610"/>
      <c r="BN22610"/>
    </row>
    <row r="22611" spans="61:66" x14ac:dyDescent="0.25">
      <c r="BI22611"/>
      <c r="BJ22611"/>
      <c r="BK22611"/>
      <c r="BL22611"/>
      <c r="BM22611"/>
      <c r="BN22611"/>
    </row>
    <row r="22612" spans="61:66" x14ac:dyDescent="0.25">
      <c r="BI22612"/>
      <c r="BJ22612"/>
      <c r="BK22612"/>
      <c r="BL22612"/>
      <c r="BM22612"/>
      <c r="BN22612"/>
    </row>
    <row r="22613" spans="61:66" x14ac:dyDescent="0.25">
      <c r="BI22613"/>
      <c r="BJ22613"/>
      <c r="BK22613"/>
      <c r="BL22613"/>
      <c r="BM22613"/>
      <c r="BN22613"/>
    </row>
    <row r="22614" spans="61:66" x14ac:dyDescent="0.25">
      <c r="BI22614"/>
      <c r="BJ22614"/>
      <c r="BK22614"/>
      <c r="BL22614"/>
      <c r="BM22614"/>
      <c r="BN22614"/>
    </row>
    <row r="22615" spans="61:66" x14ac:dyDescent="0.25">
      <c r="BI22615"/>
      <c r="BJ22615"/>
      <c r="BK22615"/>
      <c r="BL22615"/>
      <c r="BM22615"/>
      <c r="BN22615"/>
    </row>
    <row r="22616" spans="61:66" x14ac:dyDescent="0.25">
      <c r="BI22616"/>
      <c r="BJ22616"/>
      <c r="BK22616"/>
      <c r="BL22616"/>
      <c r="BM22616"/>
      <c r="BN22616"/>
    </row>
    <row r="22617" spans="61:66" x14ac:dyDescent="0.25">
      <c r="BI22617"/>
      <c r="BJ22617"/>
      <c r="BK22617"/>
      <c r="BL22617"/>
      <c r="BM22617"/>
      <c r="BN22617"/>
    </row>
    <row r="22618" spans="61:66" x14ac:dyDescent="0.25">
      <c r="BI22618"/>
      <c r="BJ22618"/>
      <c r="BK22618"/>
      <c r="BL22618"/>
      <c r="BM22618"/>
      <c r="BN22618"/>
    </row>
    <row r="22619" spans="61:66" x14ac:dyDescent="0.25">
      <c r="BI22619"/>
      <c r="BJ22619"/>
      <c r="BK22619"/>
      <c r="BL22619"/>
      <c r="BM22619"/>
      <c r="BN22619"/>
    </row>
    <row r="22620" spans="61:66" x14ac:dyDescent="0.25">
      <c r="BI22620"/>
      <c r="BJ22620"/>
      <c r="BK22620"/>
      <c r="BL22620"/>
      <c r="BM22620"/>
      <c r="BN22620"/>
    </row>
    <row r="22621" spans="61:66" x14ac:dyDescent="0.25">
      <c r="BI22621"/>
      <c r="BJ22621"/>
      <c r="BK22621"/>
      <c r="BL22621"/>
      <c r="BM22621"/>
      <c r="BN22621"/>
    </row>
    <row r="22622" spans="61:66" x14ac:dyDescent="0.25">
      <c r="BI22622"/>
      <c r="BJ22622"/>
      <c r="BK22622"/>
      <c r="BL22622"/>
      <c r="BM22622"/>
      <c r="BN22622"/>
    </row>
    <row r="22623" spans="61:66" x14ac:dyDescent="0.25">
      <c r="BI22623"/>
      <c r="BJ22623"/>
      <c r="BK22623"/>
      <c r="BL22623"/>
      <c r="BM22623"/>
      <c r="BN22623"/>
    </row>
    <row r="22624" spans="61:66" x14ac:dyDescent="0.25">
      <c r="BI22624"/>
      <c r="BJ22624"/>
      <c r="BK22624"/>
      <c r="BL22624"/>
      <c r="BM22624"/>
      <c r="BN22624"/>
    </row>
    <row r="22625" spans="61:66" x14ac:dyDescent="0.25">
      <c r="BI22625"/>
      <c r="BJ22625"/>
      <c r="BK22625"/>
      <c r="BL22625"/>
      <c r="BM22625"/>
      <c r="BN22625"/>
    </row>
    <row r="22626" spans="61:66" x14ac:dyDescent="0.25">
      <c r="BI22626"/>
      <c r="BJ22626"/>
      <c r="BK22626"/>
      <c r="BL22626"/>
      <c r="BM22626"/>
      <c r="BN22626"/>
    </row>
    <row r="22627" spans="61:66" x14ac:dyDescent="0.25">
      <c r="BI22627"/>
      <c r="BJ22627"/>
      <c r="BK22627"/>
      <c r="BL22627"/>
      <c r="BM22627"/>
      <c r="BN22627"/>
    </row>
    <row r="22628" spans="61:66" x14ac:dyDescent="0.25">
      <c r="BI22628"/>
      <c r="BJ22628"/>
      <c r="BK22628"/>
      <c r="BL22628"/>
      <c r="BM22628"/>
      <c r="BN22628"/>
    </row>
    <row r="22629" spans="61:66" x14ac:dyDescent="0.25">
      <c r="BI22629"/>
      <c r="BJ22629"/>
      <c r="BK22629"/>
      <c r="BL22629"/>
      <c r="BM22629"/>
      <c r="BN22629"/>
    </row>
    <row r="22630" spans="61:66" x14ac:dyDescent="0.25">
      <c r="BI22630"/>
      <c r="BJ22630"/>
      <c r="BK22630"/>
      <c r="BL22630"/>
      <c r="BM22630"/>
      <c r="BN22630"/>
    </row>
    <row r="22631" spans="61:66" x14ac:dyDescent="0.25">
      <c r="BI22631"/>
      <c r="BJ22631"/>
      <c r="BK22631"/>
      <c r="BL22631"/>
      <c r="BM22631"/>
      <c r="BN22631"/>
    </row>
    <row r="22632" spans="61:66" x14ac:dyDescent="0.25">
      <c r="BI22632"/>
      <c r="BJ22632"/>
      <c r="BK22632"/>
      <c r="BL22632"/>
      <c r="BM22632"/>
      <c r="BN22632"/>
    </row>
    <row r="22633" spans="61:66" x14ac:dyDescent="0.25">
      <c r="BI22633"/>
      <c r="BJ22633"/>
      <c r="BK22633"/>
      <c r="BL22633"/>
      <c r="BM22633"/>
      <c r="BN22633"/>
    </row>
    <row r="22634" spans="61:66" x14ac:dyDescent="0.25">
      <c r="BI22634"/>
      <c r="BJ22634"/>
      <c r="BK22634"/>
      <c r="BL22634"/>
      <c r="BM22634"/>
      <c r="BN22634"/>
    </row>
    <row r="22635" spans="61:66" x14ac:dyDescent="0.25">
      <c r="BI22635"/>
      <c r="BJ22635"/>
      <c r="BK22635"/>
      <c r="BL22635"/>
      <c r="BM22635"/>
      <c r="BN22635"/>
    </row>
    <row r="22636" spans="61:66" x14ac:dyDescent="0.25">
      <c r="BI22636"/>
      <c r="BJ22636"/>
      <c r="BK22636"/>
      <c r="BL22636"/>
      <c r="BM22636"/>
      <c r="BN22636"/>
    </row>
    <row r="22637" spans="61:66" x14ac:dyDescent="0.25">
      <c r="BI22637"/>
      <c r="BJ22637"/>
      <c r="BK22637"/>
      <c r="BL22637"/>
      <c r="BM22637"/>
      <c r="BN22637"/>
    </row>
    <row r="22638" spans="61:66" x14ac:dyDescent="0.25">
      <c r="BI22638"/>
      <c r="BJ22638"/>
      <c r="BK22638"/>
      <c r="BL22638"/>
      <c r="BM22638"/>
      <c r="BN22638"/>
    </row>
    <row r="22639" spans="61:66" x14ac:dyDescent="0.25">
      <c r="BI22639"/>
      <c r="BJ22639"/>
      <c r="BK22639"/>
      <c r="BL22639"/>
      <c r="BM22639"/>
      <c r="BN22639"/>
    </row>
    <row r="22640" spans="61:66" x14ac:dyDescent="0.25">
      <c r="BI22640"/>
      <c r="BJ22640"/>
      <c r="BK22640"/>
      <c r="BL22640"/>
      <c r="BM22640"/>
      <c r="BN22640"/>
    </row>
    <row r="22641" spans="61:66" x14ac:dyDescent="0.25">
      <c r="BI22641"/>
      <c r="BJ22641"/>
      <c r="BK22641"/>
      <c r="BL22641"/>
      <c r="BM22641"/>
      <c r="BN22641"/>
    </row>
    <row r="22642" spans="61:66" x14ac:dyDescent="0.25">
      <c r="BI22642"/>
      <c r="BJ22642"/>
      <c r="BK22642"/>
      <c r="BL22642"/>
      <c r="BM22642"/>
      <c r="BN22642"/>
    </row>
    <row r="22643" spans="61:66" x14ac:dyDescent="0.25">
      <c r="BI22643"/>
      <c r="BJ22643"/>
      <c r="BK22643"/>
      <c r="BL22643"/>
      <c r="BM22643"/>
      <c r="BN22643"/>
    </row>
    <row r="22644" spans="61:66" x14ac:dyDescent="0.25">
      <c r="BI22644"/>
      <c r="BJ22644"/>
      <c r="BK22644"/>
      <c r="BL22644"/>
      <c r="BM22644"/>
      <c r="BN22644"/>
    </row>
    <row r="22645" spans="61:66" x14ac:dyDescent="0.25">
      <c r="BI22645"/>
      <c r="BJ22645"/>
      <c r="BK22645"/>
      <c r="BL22645"/>
      <c r="BM22645"/>
      <c r="BN22645"/>
    </row>
    <row r="22646" spans="61:66" x14ac:dyDescent="0.25">
      <c r="BI22646"/>
      <c r="BJ22646"/>
      <c r="BK22646"/>
      <c r="BL22646"/>
      <c r="BM22646"/>
      <c r="BN22646"/>
    </row>
    <row r="22647" spans="61:66" x14ac:dyDescent="0.25">
      <c r="BI22647"/>
      <c r="BJ22647"/>
      <c r="BK22647"/>
      <c r="BL22647"/>
      <c r="BM22647"/>
      <c r="BN22647"/>
    </row>
    <row r="22648" spans="61:66" x14ac:dyDescent="0.25">
      <c r="BI22648"/>
      <c r="BJ22648"/>
      <c r="BK22648"/>
      <c r="BL22648"/>
      <c r="BM22648"/>
      <c r="BN22648"/>
    </row>
    <row r="22649" spans="61:66" x14ac:dyDescent="0.25">
      <c r="BI22649"/>
      <c r="BJ22649"/>
      <c r="BK22649"/>
      <c r="BL22649"/>
      <c r="BM22649"/>
      <c r="BN22649"/>
    </row>
    <row r="22650" spans="61:66" x14ac:dyDescent="0.25">
      <c r="BI22650"/>
      <c r="BJ22650"/>
      <c r="BK22650"/>
      <c r="BL22650"/>
      <c r="BM22650"/>
      <c r="BN22650"/>
    </row>
    <row r="22651" spans="61:66" x14ac:dyDescent="0.25">
      <c r="BI22651"/>
      <c r="BJ22651"/>
      <c r="BK22651"/>
      <c r="BL22651"/>
      <c r="BM22651"/>
      <c r="BN22651"/>
    </row>
    <row r="22652" spans="61:66" x14ac:dyDescent="0.25">
      <c r="BI22652"/>
      <c r="BJ22652"/>
      <c r="BK22652"/>
      <c r="BL22652"/>
      <c r="BM22652"/>
      <c r="BN22652"/>
    </row>
    <row r="22653" spans="61:66" x14ac:dyDescent="0.25">
      <c r="BI22653"/>
      <c r="BJ22653"/>
      <c r="BK22653"/>
      <c r="BL22653"/>
      <c r="BM22653"/>
      <c r="BN22653"/>
    </row>
    <row r="22654" spans="61:66" x14ac:dyDescent="0.25">
      <c r="BI22654"/>
      <c r="BJ22654"/>
      <c r="BK22654"/>
      <c r="BL22654"/>
      <c r="BM22654"/>
      <c r="BN22654"/>
    </row>
    <row r="22655" spans="61:66" x14ac:dyDescent="0.25">
      <c r="BI22655"/>
      <c r="BJ22655"/>
      <c r="BK22655"/>
      <c r="BL22655"/>
      <c r="BM22655"/>
      <c r="BN22655"/>
    </row>
    <row r="22656" spans="61:66" x14ac:dyDescent="0.25">
      <c r="BI22656"/>
      <c r="BJ22656"/>
      <c r="BK22656"/>
      <c r="BL22656"/>
      <c r="BM22656"/>
      <c r="BN22656"/>
    </row>
    <row r="22657" spans="61:66" x14ac:dyDescent="0.25">
      <c r="BI22657"/>
      <c r="BJ22657"/>
      <c r="BK22657"/>
      <c r="BL22657"/>
      <c r="BM22657"/>
      <c r="BN22657"/>
    </row>
    <row r="22658" spans="61:66" x14ac:dyDescent="0.25">
      <c r="BI22658"/>
      <c r="BJ22658"/>
      <c r="BK22658"/>
      <c r="BL22658"/>
      <c r="BM22658"/>
      <c r="BN22658"/>
    </row>
    <row r="22659" spans="61:66" x14ac:dyDescent="0.25">
      <c r="BI22659"/>
      <c r="BJ22659"/>
      <c r="BK22659"/>
      <c r="BL22659"/>
      <c r="BM22659"/>
      <c r="BN22659"/>
    </row>
    <row r="22660" spans="61:66" x14ac:dyDescent="0.25">
      <c r="BI22660"/>
      <c r="BJ22660"/>
      <c r="BK22660"/>
      <c r="BL22660"/>
      <c r="BM22660"/>
      <c r="BN22660"/>
    </row>
    <row r="22661" spans="61:66" x14ac:dyDescent="0.25">
      <c r="BI22661"/>
      <c r="BJ22661"/>
      <c r="BK22661"/>
      <c r="BL22661"/>
      <c r="BM22661"/>
      <c r="BN22661"/>
    </row>
    <row r="22662" spans="61:66" x14ac:dyDescent="0.25">
      <c r="BI22662"/>
      <c r="BJ22662"/>
      <c r="BK22662"/>
      <c r="BL22662"/>
      <c r="BM22662"/>
      <c r="BN22662"/>
    </row>
    <row r="22663" spans="61:66" x14ac:dyDescent="0.25">
      <c r="BI22663"/>
      <c r="BJ22663"/>
      <c r="BK22663"/>
      <c r="BL22663"/>
      <c r="BM22663"/>
      <c r="BN22663"/>
    </row>
    <row r="22664" spans="61:66" x14ac:dyDescent="0.25">
      <c r="BI22664"/>
      <c r="BJ22664"/>
      <c r="BK22664"/>
      <c r="BL22664"/>
      <c r="BM22664"/>
      <c r="BN22664"/>
    </row>
    <row r="22665" spans="61:66" x14ac:dyDescent="0.25">
      <c r="BI22665"/>
      <c r="BJ22665"/>
      <c r="BK22665"/>
      <c r="BL22665"/>
      <c r="BM22665"/>
      <c r="BN22665"/>
    </row>
    <row r="22666" spans="61:66" x14ac:dyDescent="0.25">
      <c r="BI22666"/>
      <c r="BJ22666"/>
      <c r="BK22666"/>
      <c r="BL22666"/>
      <c r="BM22666"/>
      <c r="BN22666"/>
    </row>
    <row r="22667" spans="61:66" x14ac:dyDescent="0.25">
      <c r="BI22667"/>
      <c r="BJ22667"/>
      <c r="BK22667"/>
      <c r="BL22667"/>
      <c r="BM22667"/>
      <c r="BN22667"/>
    </row>
    <row r="22668" spans="61:66" x14ac:dyDescent="0.25">
      <c r="BI22668"/>
      <c r="BJ22668"/>
      <c r="BK22668"/>
      <c r="BL22668"/>
      <c r="BM22668"/>
      <c r="BN22668"/>
    </row>
    <row r="22669" spans="61:66" x14ac:dyDescent="0.25">
      <c r="BI22669"/>
      <c r="BJ22669"/>
      <c r="BK22669"/>
      <c r="BL22669"/>
      <c r="BM22669"/>
      <c r="BN22669"/>
    </row>
    <row r="22670" spans="61:66" x14ac:dyDescent="0.25">
      <c r="BI22670"/>
      <c r="BJ22670"/>
      <c r="BK22670"/>
      <c r="BL22670"/>
      <c r="BM22670"/>
      <c r="BN22670"/>
    </row>
    <row r="22671" spans="61:66" x14ac:dyDescent="0.25">
      <c r="BI22671"/>
      <c r="BJ22671"/>
      <c r="BK22671"/>
      <c r="BL22671"/>
      <c r="BM22671"/>
      <c r="BN22671"/>
    </row>
    <row r="22672" spans="61:66" x14ac:dyDescent="0.25">
      <c r="BI22672"/>
      <c r="BJ22672"/>
      <c r="BK22672"/>
      <c r="BL22672"/>
      <c r="BM22672"/>
      <c r="BN22672"/>
    </row>
    <row r="22673" spans="61:66" x14ac:dyDescent="0.25">
      <c r="BI22673"/>
      <c r="BJ22673"/>
      <c r="BK22673"/>
      <c r="BL22673"/>
      <c r="BM22673"/>
      <c r="BN22673"/>
    </row>
    <row r="22674" spans="61:66" x14ac:dyDescent="0.25">
      <c r="BI22674"/>
      <c r="BJ22674"/>
      <c r="BK22674"/>
      <c r="BL22674"/>
      <c r="BM22674"/>
      <c r="BN22674"/>
    </row>
    <row r="22675" spans="61:66" x14ac:dyDescent="0.25">
      <c r="BI22675"/>
      <c r="BJ22675"/>
      <c r="BK22675"/>
      <c r="BL22675"/>
      <c r="BM22675"/>
      <c r="BN22675"/>
    </row>
    <row r="22676" spans="61:66" x14ac:dyDescent="0.25">
      <c r="BI22676"/>
      <c r="BJ22676"/>
      <c r="BK22676"/>
      <c r="BL22676"/>
      <c r="BM22676"/>
      <c r="BN22676"/>
    </row>
    <row r="22677" spans="61:66" x14ac:dyDescent="0.25">
      <c r="BI22677"/>
      <c r="BJ22677"/>
      <c r="BK22677"/>
      <c r="BL22677"/>
      <c r="BM22677"/>
      <c r="BN22677"/>
    </row>
    <row r="22678" spans="61:66" x14ac:dyDescent="0.25">
      <c r="BI22678"/>
      <c r="BJ22678"/>
      <c r="BK22678"/>
      <c r="BL22678"/>
      <c r="BM22678"/>
      <c r="BN22678"/>
    </row>
    <row r="22679" spans="61:66" x14ac:dyDescent="0.25">
      <c r="BI22679"/>
      <c r="BJ22679"/>
      <c r="BK22679"/>
      <c r="BL22679"/>
      <c r="BM22679"/>
      <c r="BN22679"/>
    </row>
    <row r="22680" spans="61:66" x14ac:dyDescent="0.25">
      <c r="BI22680"/>
      <c r="BJ22680"/>
      <c r="BK22680"/>
      <c r="BL22680"/>
      <c r="BM22680"/>
      <c r="BN22680"/>
    </row>
    <row r="22681" spans="61:66" x14ac:dyDescent="0.25">
      <c r="BI22681"/>
      <c r="BJ22681"/>
      <c r="BK22681"/>
      <c r="BL22681"/>
      <c r="BM22681"/>
      <c r="BN22681"/>
    </row>
    <row r="22682" spans="61:66" x14ac:dyDescent="0.25">
      <c r="BI22682"/>
      <c r="BJ22682"/>
      <c r="BK22682"/>
      <c r="BL22682"/>
      <c r="BM22682"/>
      <c r="BN22682"/>
    </row>
    <row r="22683" spans="61:66" x14ac:dyDescent="0.25">
      <c r="BI22683"/>
      <c r="BJ22683"/>
      <c r="BK22683"/>
      <c r="BL22683"/>
      <c r="BM22683"/>
      <c r="BN22683"/>
    </row>
    <row r="22684" spans="61:66" x14ac:dyDescent="0.25">
      <c r="BI22684"/>
      <c r="BJ22684"/>
      <c r="BK22684"/>
      <c r="BL22684"/>
      <c r="BM22684"/>
      <c r="BN22684"/>
    </row>
    <row r="22685" spans="61:66" x14ac:dyDescent="0.25">
      <c r="BI22685"/>
      <c r="BJ22685"/>
      <c r="BK22685"/>
      <c r="BL22685"/>
      <c r="BM22685"/>
      <c r="BN22685"/>
    </row>
    <row r="22686" spans="61:66" x14ac:dyDescent="0.25">
      <c r="BI22686"/>
      <c r="BJ22686"/>
      <c r="BK22686"/>
      <c r="BL22686"/>
      <c r="BM22686"/>
      <c r="BN22686"/>
    </row>
    <row r="22687" spans="61:66" x14ac:dyDescent="0.25">
      <c r="BI22687"/>
      <c r="BJ22687"/>
      <c r="BK22687"/>
      <c r="BL22687"/>
      <c r="BM22687"/>
      <c r="BN22687"/>
    </row>
    <row r="22688" spans="61:66" x14ac:dyDescent="0.25">
      <c r="BI22688"/>
      <c r="BJ22688"/>
      <c r="BK22688"/>
      <c r="BL22688"/>
      <c r="BM22688"/>
      <c r="BN22688"/>
    </row>
    <row r="22689" spans="61:66" x14ac:dyDescent="0.25">
      <c r="BI22689"/>
      <c r="BJ22689"/>
      <c r="BK22689"/>
      <c r="BL22689"/>
      <c r="BM22689"/>
      <c r="BN22689"/>
    </row>
    <row r="22690" spans="61:66" x14ac:dyDescent="0.25">
      <c r="BI22690"/>
      <c r="BJ22690"/>
      <c r="BK22690"/>
      <c r="BL22690"/>
      <c r="BM22690"/>
      <c r="BN22690"/>
    </row>
    <row r="22691" spans="61:66" x14ac:dyDescent="0.25">
      <c r="BI22691"/>
      <c r="BJ22691"/>
      <c r="BK22691"/>
      <c r="BL22691"/>
      <c r="BM22691"/>
      <c r="BN22691"/>
    </row>
    <row r="22692" spans="61:66" x14ac:dyDescent="0.25">
      <c r="BI22692"/>
      <c r="BJ22692"/>
      <c r="BK22692"/>
      <c r="BL22692"/>
      <c r="BM22692"/>
      <c r="BN22692"/>
    </row>
    <row r="22693" spans="61:66" x14ac:dyDescent="0.25">
      <c r="BI22693"/>
      <c r="BJ22693"/>
      <c r="BK22693"/>
      <c r="BL22693"/>
      <c r="BM22693"/>
      <c r="BN22693"/>
    </row>
    <row r="22694" spans="61:66" x14ac:dyDescent="0.25">
      <c r="BI22694"/>
      <c r="BJ22694"/>
      <c r="BK22694"/>
      <c r="BL22694"/>
      <c r="BM22694"/>
      <c r="BN22694"/>
    </row>
    <row r="22695" spans="61:66" x14ac:dyDescent="0.25">
      <c r="BI22695"/>
      <c r="BJ22695"/>
      <c r="BK22695"/>
      <c r="BL22695"/>
      <c r="BM22695"/>
      <c r="BN22695"/>
    </row>
    <row r="22696" spans="61:66" x14ac:dyDescent="0.25">
      <c r="BI22696"/>
      <c r="BJ22696"/>
      <c r="BK22696"/>
      <c r="BL22696"/>
      <c r="BM22696"/>
      <c r="BN22696"/>
    </row>
    <row r="22697" spans="61:66" x14ac:dyDescent="0.25">
      <c r="BI22697"/>
      <c r="BJ22697"/>
      <c r="BK22697"/>
      <c r="BL22697"/>
      <c r="BM22697"/>
      <c r="BN22697"/>
    </row>
    <row r="22698" spans="61:66" x14ac:dyDescent="0.25">
      <c r="BI22698"/>
      <c r="BJ22698"/>
      <c r="BK22698"/>
      <c r="BL22698"/>
      <c r="BM22698"/>
      <c r="BN22698"/>
    </row>
    <row r="22699" spans="61:66" x14ac:dyDescent="0.25">
      <c r="BI22699"/>
      <c r="BJ22699"/>
      <c r="BK22699"/>
      <c r="BL22699"/>
      <c r="BM22699"/>
      <c r="BN22699"/>
    </row>
    <row r="22700" spans="61:66" x14ac:dyDescent="0.25">
      <c r="BI22700"/>
      <c r="BJ22700"/>
      <c r="BK22700"/>
      <c r="BL22700"/>
      <c r="BM22700"/>
      <c r="BN22700"/>
    </row>
    <row r="22701" spans="61:66" x14ac:dyDescent="0.25">
      <c r="BI22701"/>
      <c r="BJ22701"/>
      <c r="BK22701"/>
      <c r="BL22701"/>
      <c r="BM22701"/>
      <c r="BN22701"/>
    </row>
    <row r="22702" spans="61:66" x14ac:dyDescent="0.25">
      <c r="BI22702"/>
      <c r="BJ22702"/>
      <c r="BK22702"/>
      <c r="BL22702"/>
      <c r="BM22702"/>
      <c r="BN22702"/>
    </row>
    <row r="22703" spans="61:66" x14ac:dyDescent="0.25">
      <c r="BI22703"/>
      <c r="BJ22703"/>
      <c r="BK22703"/>
      <c r="BL22703"/>
      <c r="BM22703"/>
      <c r="BN22703"/>
    </row>
    <row r="22704" spans="61:66" x14ac:dyDescent="0.25">
      <c r="BI22704"/>
      <c r="BJ22704"/>
      <c r="BK22704"/>
      <c r="BL22704"/>
      <c r="BM22704"/>
      <c r="BN22704"/>
    </row>
    <row r="22705" spans="61:66" x14ac:dyDescent="0.25">
      <c r="BI22705"/>
      <c r="BJ22705"/>
      <c r="BK22705"/>
      <c r="BL22705"/>
      <c r="BM22705"/>
      <c r="BN22705"/>
    </row>
    <row r="22706" spans="61:66" x14ac:dyDescent="0.25">
      <c r="BI22706"/>
      <c r="BJ22706"/>
      <c r="BK22706"/>
      <c r="BL22706"/>
      <c r="BM22706"/>
      <c r="BN22706"/>
    </row>
    <row r="22707" spans="61:66" x14ac:dyDescent="0.25">
      <c r="BI22707"/>
      <c r="BJ22707"/>
      <c r="BK22707"/>
      <c r="BL22707"/>
      <c r="BM22707"/>
      <c r="BN22707"/>
    </row>
    <row r="22708" spans="61:66" x14ac:dyDescent="0.25">
      <c r="BI22708"/>
      <c r="BJ22708"/>
      <c r="BK22708"/>
      <c r="BL22708"/>
      <c r="BM22708"/>
      <c r="BN22708"/>
    </row>
    <row r="22709" spans="61:66" x14ac:dyDescent="0.25">
      <c r="BI22709"/>
      <c r="BJ22709"/>
      <c r="BK22709"/>
      <c r="BL22709"/>
      <c r="BM22709"/>
      <c r="BN22709"/>
    </row>
    <row r="22710" spans="61:66" x14ac:dyDescent="0.25">
      <c r="BI22710"/>
      <c r="BJ22710"/>
      <c r="BK22710"/>
      <c r="BL22710"/>
      <c r="BM22710"/>
      <c r="BN22710"/>
    </row>
    <row r="22711" spans="61:66" x14ac:dyDescent="0.25">
      <c r="BI22711"/>
      <c r="BJ22711"/>
      <c r="BK22711"/>
      <c r="BL22711"/>
      <c r="BM22711"/>
      <c r="BN22711"/>
    </row>
    <row r="22712" spans="61:66" x14ac:dyDescent="0.25">
      <c r="BI22712"/>
      <c r="BJ22712"/>
      <c r="BK22712"/>
      <c r="BL22712"/>
      <c r="BM22712"/>
      <c r="BN22712"/>
    </row>
    <row r="22713" spans="61:66" x14ac:dyDescent="0.25">
      <c r="BI22713"/>
      <c r="BJ22713"/>
      <c r="BK22713"/>
      <c r="BL22713"/>
      <c r="BM22713"/>
      <c r="BN22713"/>
    </row>
    <row r="22714" spans="61:66" x14ac:dyDescent="0.25">
      <c r="BI22714"/>
      <c r="BJ22714"/>
      <c r="BK22714"/>
      <c r="BL22714"/>
      <c r="BM22714"/>
      <c r="BN22714"/>
    </row>
    <row r="22715" spans="61:66" x14ac:dyDescent="0.25">
      <c r="BI22715"/>
      <c r="BJ22715"/>
      <c r="BK22715"/>
      <c r="BL22715"/>
      <c r="BM22715"/>
      <c r="BN22715"/>
    </row>
    <row r="22716" spans="61:66" x14ac:dyDescent="0.25">
      <c r="BI22716"/>
      <c r="BJ22716"/>
      <c r="BK22716"/>
      <c r="BL22716"/>
      <c r="BM22716"/>
      <c r="BN22716"/>
    </row>
    <row r="22717" spans="61:66" x14ac:dyDescent="0.25">
      <c r="BI22717"/>
      <c r="BJ22717"/>
      <c r="BK22717"/>
      <c r="BL22717"/>
      <c r="BM22717"/>
      <c r="BN22717"/>
    </row>
    <row r="22718" spans="61:66" x14ac:dyDescent="0.25">
      <c r="BI22718"/>
      <c r="BJ22718"/>
      <c r="BK22718"/>
      <c r="BL22718"/>
      <c r="BM22718"/>
      <c r="BN22718"/>
    </row>
    <row r="22719" spans="61:66" x14ac:dyDescent="0.25">
      <c r="BI22719"/>
      <c r="BJ22719"/>
      <c r="BK22719"/>
      <c r="BL22719"/>
      <c r="BM22719"/>
      <c r="BN22719"/>
    </row>
    <row r="22720" spans="61:66" x14ac:dyDescent="0.25">
      <c r="BI22720"/>
      <c r="BJ22720"/>
      <c r="BK22720"/>
      <c r="BL22720"/>
      <c r="BM22720"/>
      <c r="BN22720"/>
    </row>
    <row r="22721" spans="61:66" x14ac:dyDescent="0.25">
      <c r="BI22721"/>
      <c r="BJ22721"/>
      <c r="BK22721"/>
      <c r="BL22721"/>
      <c r="BM22721"/>
      <c r="BN22721"/>
    </row>
    <row r="22722" spans="61:66" x14ac:dyDescent="0.25">
      <c r="BI22722"/>
      <c r="BJ22722"/>
      <c r="BK22722"/>
      <c r="BL22722"/>
      <c r="BM22722"/>
      <c r="BN22722"/>
    </row>
    <row r="22723" spans="61:66" x14ac:dyDescent="0.25">
      <c r="BI22723"/>
      <c r="BJ22723"/>
      <c r="BK22723"/>
      <c r="BL22723"/>
      <c r="BM22723"/>
      <c r="BN22723"/>
    </row>
    <row r="22724" spans="61:66" x14ac:dyDescent="0.25">
      <c r="BI22724"/>
      <c r="BJ22724"/>
      <c r="BK22724"/>
      <c r="BL22724"/>
      <c r="BM22724"/>
      <c r="BN22724"/>
    </row>
    <row r="22725" spans="61:66" x14ac:dyDescent="0.25">
      <c r="BI22725"/>
      <c r="BJ22725"/>
      <c r="BK22725"/>
      <c r="BL22725"/>
      <c r="BM22725"/>
      <c r="BN22725"/>
    </row>
    <row r="22726" spans="61:66" x14ac:dyDescent="0.25">
      <c r="BI22726"/>
      <c r="BJ22726"/>
      <c r="BK22726"/>
      <c r="BL22726"/>
      <c r="BM22726"/>
      <c r="BN22726"/>
    </row>
    <row r="22727" spans="61:66" x14ac:dyDescent="0.25">
      <c r="BI22727"/>
      <c r="BJ22727"/>
      <c r="BK22727"/>
      <c r="BL22727"/>
      <c r="BM22727"/>
      <c r="BN22727"/>
    </row>
    <row r="22728" spans="61:66" x14ac:dyDescent="0.25">
      <c r="BI22728"/>
      <c r="BJ22728"/>
      <c r="BK22728"/>
      <c r="BL22728"/>
      <c r="BM22728"/>
      <c r="BN22728"/>
    </row>
    <row r="22729" spans="61:66" x14ac:dyDescent="0.25">
      <c r="BI22729"/>
      <c r="BJ22729"/>
      <c r="BK22729"/>
      <c r="BL22729"/>
      <c r="BM22729"/>
      <c r="BN22729"/>
    </row>
    <row r="22730" spans="61:66" x14ac:dyDescent="0.25">
      <c r="BI22730"/>
      <c r="BJ22730"/>
      <c r="BK22730"/>
      <c r="BL22730"/>
      <c r="BM22730"/>
      <c r="BN22730"/>
    </row>
    <row r="22731" spans="61:66" x14ac:dyDescent="0.25">
      <c r="BI22731"/>
      <c r="BJ22731"/>
      <c r="BK22731"/>
      <c r="BL22731"/>
      <c r="BM22731"/>
      <c r="BN22731"/>
    </row>
    <row r="22732" spans="61:66" x14ac:dyDescent="0.25">
      <c r="BI22732"/>
      <c r="BJ22732"/>
      <c r="BK22732"/>
      <c r="BL22732"/>
      <c r="BM22732"/>
      <c r="BN22732"/>
    </row>
    <row r="22733" spans="61:66" x14ac:dyDescent="0.25">
      <c r="BI22733"/>
      <c r="BJ22733"/>
      <c r="BK22733"/>
      <c r="BL22733"/>
      <c r="BM22733"/>
      <c r="BN22733"/>
    </row>
    <row r="22734" spans="61:66" x14ac:dyDescent="0.25">
      <c r="BI22734"/>
      <c r="BJ22734"/>
      <c r="BK22734"/>
      <c r="BL22734"/>
      <c r="BM22734"/>
      <c r="BN22734"/>
    </row>
    <row r="22735" spans="61:66" x14ac:dyDescent="0.25">
      <c r="BI22735"/>
      <c r="BJ22735"/>
      <c r="BK22735"/>
      <c r="BL22735"/>
      <c r="BM22735"/>
      <c r="BN22735"/>
    </row>
    <row r="22736" spans="61:66" x14ac:dyDescent="0.25">
      <c r="BI22736"/>
      <c r="BJ22736"/>
      <c r="BK22736"/>
      <c r="BL22736"/>
      <c r="BM22736"/>
      <c r="BN22736"/>
    </row>
    <row r="22737" spans="61:66" x14ac:dyDescent="0.25">
      <c r="BI22737"/>
      <c r="BJ22737"/>
      <c r="BK22737"/>
      <c r="BL22737"/>
      <c r="BM22737"/>
      <c r="BN22737"/>
    </row>
    <row r="22738" spans="61:66" x14ac:dyDescent="0.25">
      <c r="BI22738"/>
      <c r="BJ22738"/>
      <c r="BK22738"/>
      <c r="BL22738"/>
      <c r="BM22738"/>
      <c r="BN22738"/>
    </row>
    <row r="22739" spans="61:66" x14ac:dyDescent="0.25">
      <c r="BI22739"/>
      <c r="BJ22739"/>
      <c r="BK22739"/>
      <c r="BL22739"/>
      <c r="BM22739"/>
      <c r="BN22739"/>
    </row>
    <row r="22740" spans="61:66" x14ac:dyDescent="0.25">
      <c r="BI22740"/>
      <c r="BJ22740"/>
      <c r="BK22740"/>
      <c r="BL22740"/>
      <c r="BM22740"/>
      <c r="BN22740"/>
    </row>
    <row r="22741" spans="61:66" x14ac:dyDescent="0.25">
      <c r="BI22741"/>
      <c r="BJ22741"/>
      <c r="BK22741"/>
      <c r="BL22741"/>
      <c r="BM22741"/>
      <c r="BN22741"/>
    </row>
    <row r="22742" spans="61:66" x14ac:dyDescent="0.25">
      <c r="BI22742"/>
      <c r="BJ22742"/>
      <c r="BK22742"/>
      <c r="BL22742"/>
      <c r="BM22742"/>
      <c r="BN22742"/>
    </row>
    <row r="22743" spans="61:66" x14ac:dyDescent="0.25">
      <c r="BI22743"/>
      <c r="BJ22743"/>
      <c r="BK22743"/>
      <c r="BL22743"/>
      <c r="BM22743"/>
      <c r="BN22743"/>
    </row>
    <row r="22744" spans="61:66" x14ac:dyDescent="0.25">
      <c r="BI22744"/>
      <c r="BJ22744"/>
      <c r="BK22744"/>
      <c r="BL22744"/>
      <c r="BM22744"/>
      <c r="BN22744"/>
    </row>
    <row r="22745" spans="61:66" x14ac:dyDescent="0.25">
      <c r="BL22745"/>
      <c r="BM22745"/>
      <c r="BN22745"/>
    </row>
    <row r="22746" spans="61:66" x14ac:dyDescent="0.25">
      <c r="BL22746"/>
      <c r="BM22746"/>
      <c r="BN22746"/>
    </row>
    <row r="22747" spans="61:66" x14ac:dyDescent="0.25">
      <c r="BL22747"/>
      <c r="BM22747"/>
      <c r="BN22747"/>
    </row>
    <row r="22748" spans="61:66" x14ac:dyDescent="0.25">
      <c r="BL22748"/>
      <c r="BM22748"/>
      <c r="BN22748"/>
    </row>
    <row r="22749" spans="61:66" x14ac:dyDescent="0.25">
      <c r="BL22749"/>
      <c r="BM22749"/>
      <c r="BN22749"/>
    </row>
    <row r="22750" spans="61:66" x14ac:dyDescent="0.25">
      <c r="BL22750"/>
      <c r="BM22750"/>
      <c r="BN22750"/>
    </row>
    <row r="22751" spans="61:66" x14ac:dyDescent="0.25">
      <c r="BL22751"/>
      <c r="BM22751"/>
      <c r="BN22751"/>
    </row>
    <row r="22752" spans="61:66" x14ac:dyDescent="0.25">
      <c r="BL22752"/>
      <c r="BM22752"/>
      <c r="BN22752"/>
    </row>
    <row r="22753" spans="64:66" x14ac:dyDescent="0.25">
      <c r="BL22753"/>
      <c r="BM22753"/>
      <c r="BN22753"/>
    </row>
    <row r="22754" spans="64:66" x14ac:dyDescent="0.25">
      <c r="BL22754"/>
      <c r="BM22754"/>
      <c r="BN22754"/>
    </row>
    <row r="22755" spans="64:66" x14ac:dyDescent="0.25">
      <c r="BL22755"/>
      <c r="BM22755"/>
      <c r="BN22755"/>
    </row>
    <row r="22756" spans="64:66" x14ac:dyDescent="0.25">
      <c r="BL22756"/>
      <c r="BM22756"/>
      <c r="BN22756"/>
    </row>
    <row r="22757" spans="64:66" x14ac:dyDescent="0.25">
      <c r="BL22757"/>
      <c r="BM22757"/>
      <c r="BN22757"/>
    </row>
    <row r="22758" spans="64:66" x14ac:dyDescent="0.25">
      <c r="BL22758"/>
      <c r="BM22758"/>
      <c r="BN22758"/>
    </row>
    <row r="22759" spans="64:66" x14ac:dyDescent="0.25">
      <c r="BL22759"/>
      <c r="BM22759"/>
      <c r="BN22759"/>
    </row>
    <row r="22760" spans="64:66" x14ac:dyDescent="0.25">
      <c r="BL22760"/>
      <c r="BM22760"/>
      <c r="BN22760"/>
    </row>
    <row r="22761" spans="64:66" x14ac:dyDescent="0.25">
      <c r="BL22761"/>
      <c r="BM22761"/>
      <c r="BN22761"/>
    </row>
    <row r="22762" spans="64:66" x14ac:dyDescent="0.25">
      <c r="BL22762"/>
      <c r="BM22762"/>
      <c r="BN22762"/>
    </row>
    <row r="22763" spans="64:66" x14ac:dyDescent="0.25">
      <c r="BL22763"/>
      <c r="BM22763"/>
      <c r="BN22763"/>
    </row>
    <row r="22764" spans="64:66" x14ac:dyDescent="0.25">
      <c r="BL22764"/>
      <c r="BM22764"/>
      <c r="BN22764"/>
    </row>
    <row r="22765" spans="64:66" x14ac:dyDescent="0.25">
      <c r="BL22765"/>
      <c r="BM22765"/>
      <c r="BN22765"/>
    </row>
    <row r="22766" spans="64:66" x14ac:dyDescent="0.25">
      <c r="BL22766"/>
      <c r="BM22766"/>
      <c r="BN22766"/>
    </row>
    <row r="22767" spans="64:66" x14ac:dyDescent="0.25">
      <c r="BL22767"/>
      <c r="BM22767"/>
      <c r="BN22767"/>
    </row>
    <row r="22768" spans="64:66" x14ac:dyDescent="0.25">
      <c r="BL22768"/>
      <c r="BM22768"/>
      <c r="BN22768"/>
    </row>
    <row r="22769" spans="64:66" x14ac:dyDescent="0.25">
      <c r="BL22769"/>
      <c r="BM22769"/>
      <c r="BN22769"/>
    </row>
    <row r="22770" spans="64:66" x14ac:dyDescent="0.25">
      <c r="BL22770"/>
      <c r="BM22770"/>
      <c r="BN22770"/>
    </row>
    <row r="22771" spans="64:66" x14ac:dyDescent="0.25">
      <c r="BL22771"/>
      <c r="BM22771"/>
      <c r="BN22771"/>
    </row>
    <row r="22772" spans="64:66" x14ac:dyDescent="0.25">
      <c r="BL22772"/>
      <c r="BM22772"/>
      <c r="BN22772"/>
    </row>
    <row r="22773" spans="64:66" x14ac:dyDescent="0.25">
      <c r="BL22773"/>
      <c r="BM22773"/>
      <c r="BN22773"/>
    </row>
    <row r="22774" spans="64:66" x14ac:dyDescent="0.25">
      <c r="BL22774"/>
      <c r="BM22774"/>
      <c r="BN22774"/>
    </row>
    <row r="22775" spans="64:66" x14ac:dyDescent="0.25">
      <c r="BL22775"/>
      <c r="BM22775"/>
      <c r="BN22775"/>
    </row>
    <row r="22776" spans="64:66" x14ac:dyDescent="0.25">
      <c r="BL22776"/>
      <c r="BM22776"/>
      <c r="BN22776"/>
    </row>
    <row r="22777" spans="64:66" x14ac:dyDescent="0.25">
      <c r="BL22777"/>
      <c r="BM22777"/>
      <c r="BN22777"/>
    </row>
    <row r="22778" spans="64:66" x14ac:dyDescent="0.25">
      <c r="BL22778"/>
      <c r="BM22778"/>
      <c r="BN22778"/>
    </row>
    <row r="22779" spans="64:66" x14ac:dyDescent="0.25">
      <c r="BL22779"/>
      <c r="BM22779"/>
      <c r="BN22779"/>
    </row>
    <row r="22780" spans="64:66" x14ac:dyDescent="0.25">
      <c r="BL22780"/>
      <c r="BM22780"/>
      <c r="BN22780"/>
    </row>
    <row r="22781" spans="64:66" x14ac:dyDescent="0.25">
      <c r="BL22781"/>
      <c r="BM22781"/>
      <c r="BN22781"/>
    </row>
    <row r="22782" spans="64:66" x14ac:dyDescent="0.25">
      <c r="BL22782"/>
      <c r="BM22782"/>
      <c r="BN22782"/>
    </row>
    <row r="22783" spans="64:66" x14ac:dyDescent="0.25">
      <c r="BL22783"/>
      <c r="BM22783"/>
      <c r="BN22783"/>
    </row>
    <row r="22784" spans="64:66" x14ac:dyDescent="0.25">
      <c r="BL22784"/>
      <c r="BM22784"/>
      <c r="BN22784"/>
    </row>
    <row r="22785" spans="64:66" x14ac:dyDescent="0.25">
      <c r="BL22785"/>
      <c r="BM22785"/>
      <c r="BN22785"/>
    </row>
    <row r="22786" spans="64:66" x14ac:dyDescent="0.25">
      <c r="BL22786"/>
      <c r="BM22786"/>
      <c r="BN22786"/>
    </row>
    <row r="22787" spans="64:66" x14ac:dyDescent="0.25">
      <c r="BL22787"/>
      <c r="BM22787"/>
      <c r="BN22787"/>
    </row>
    <row r="22788" spans="64:66" x14ac:dyDescent="0.25">
      <c r="BL22788"/>
      <c r="BM22788"/>
      <c r="BN22788"/>
    </row>
    <row r="22789" spans="64:66" x14ac:dyDescent="0.25">
      <c r="BL22789"/>
      <c r="BM22789"/>
      <c r="BN22789"/>
    </row>
    <row r="22790" spans="64:66" x14ac:dyDescent="0.25">
      <c r="BL22790"/>
      <c r="BM22790"/>
      <c r="BN22790"/>
    </row>
    <row r="22791" spans="64:66" x14ac:dyDescent="0.25">
      <c r="BL22791"/>
      <c r="BM22791"/>
      <c r="BN22791"/>
    </row>
    <row r="22792" spans="64:66" x14ac:dyDescent="0.25">
      <c r="BL22792"/>
      <c r="BM22792"/>
      <c r="BN22792"/>
    </row>
    <row r="22793" spans="64:66" x14ac:dyDescent="0.25">
      <c r="BL22793"/>
      <c r="BM22793"/>
      <c r="BN22793"/>
    </row>
    <row r="22794" spans="64:66" x14ac:dyDescent="0.25">
      <c r="BL22794"/>
      <c r="BM22794"/>
      <c r="BN22794"/>
    </row>
    <row r="22795" spans="64:66" x14ac:dyDescent="0.25">
      <c r="BL22795"/>
      <c r="BM22795"/>
      <c r="BN22795"/>
    </row>
    <row r="22796" spans="64:66" x14ac:dyDescent="0.25">
      <c r="BL22796"/>
      <c r="BM22796"/>
      <c r="BN22796"/>
    </row>
    <row r="22797" spans="64:66" x14ac:dyDescent="0.25">
      <c r="BL22797"/>
      <c r="BM22797"/>
      <c r="BN22797"/>
    </row>
    <row r="22798" spans="64:66" x14ac:dyDescent="0.25">
      <c r="BL22798"/>
      <c r="BM22798"/>
      <c r="BN22798"/>
    </row>
    <row r="22799" spans="64:66" x14ac:dyDescent="0.25">
      <c r="BL22799"/>
      <c r="BM22799"/>
      <c r="BN22799"/>
    </row>
    <row r="22800" spans="64:66" x14ac:dyDescent="0.25">
      <c r="BL22800"/>
      <c r="BM22800"/>
      <c r="BN22800"/>
    </row>
    <row r="22801" spans="64:66" x14ac:dyDescent="0.25">
      <c r="BL22801"/>
      <c r="BM22801"/>
      <c r="BN22801"/>
    </row>
    <row r="22802" spans="64:66" x14ac:dyDescent="0.25">
      <c r="BL22802"/>
      <c r="BM22802"/>
      <c r="BN22802"/>
    </row>
    <row r="22803" spans="64:66" x14ac:dyDescent="0.25">
      <c r="BL22803"/>
      <c r="BM22803"/>
      <c r="BN22803"/>
    </row>
    <row r="22804" spans="64:66" x14ac:dyDescent="0.25">
      <c r="BL22804"/>
      <c r="BM22804"/>
      <c r="BN22804"/>
    </row>
    <row r="22805" spans="64:66" x14ac:dyDescent="0.25">
      <c r="BL22805"/>
      <c r="BM22805"/>
      <c r="BN22805"/>
    </row>
    <row r="22806" spans="64:66" x14ac:dyDescent="0.25">
      <c r="BL22806"/>
      <c r="BM22806"/>
      <c r="BN22806"/>
    </row>
    <row r="22807" spans="64:66" x14ac:dyDescent="0.25">
      <c r="BL22807"/>
      <c r="BM22807"/>
      <c r="BN22807"/>
    </row>
    <row r="22808" spans="64:66" x14ac:dyDescent="0.25">
      <c r="BL22808"/>
      <c r="BM22808"/>
      <c r="BN22808"/>
    </row>
    <row r="22809" spans="64:66" x14ac:dyDescent="0.25">
      <c r="BL22809"/>
      <c r="BM22809"/>
      <c r="BN22809"/>
    </row>
    <row r="22810" spans="64:66" x14ac:dyDescent="0.25">
      <c r="BL22810"/>
      <c r="BM22810"/>
      <c r="BN22810"/>
    </row>
    <row r="22811" spans="64:66" x14ac:dyDescent="0.25">
      <c r="BL22811"/>
      <c r="BM22811"/>
      <c r="BN22811"/>
    </row>
    <row r="22812" spans="64:66" x14ac:dyDescent="0.25">
      <c r="BL22812"/>
      <c r="BM22812"/>
      <c r="BN22812"/>
    </row>
    <row r="22813" spans="64:66" x14ac:dyDescent="0.25">
      <c r="BL22813"/>
      <c r="BM22813"/>
      <c r="BN22813"/>
    </row>
    <row r="22814" spans="64:66" x14ac:dyDescent="0.25">
      <c r="BL22814"/>
      <c r="BM22814"/>
      <c r="BN22814"/>
    </row>
    <row r="22815" spans="64:66" x14ac:dyDescent="0.25">
      <c r="BL22815"/>
      <c r="BM22815"/>
      <c r="BN22815"/>
    </row>
    <row r="22816" spans="64:66" x14ac:dyDescent="0.25">
      <c r="BL22816"/>
      <c r="BM22816"/>
      <c r="BN22816"/>
    </row>
    <row r="22817" spans="64:66" x14ac:dyDescent="0.25">
      <c r="BL22817"/>
      <c r="BM22817"/>
      <c r="BN22817"/>
    </row>
    <row r="22818" spans="64:66" x14ac:dyDescent="0.25">
      <c r="BL22818"/>
      <c r="BM22818"/>
      <c r="BN22818"/>
    </row>
    <row r="22819" spans="64:66" x14ac:dyDescent="0.25">
      <c r="BL22819"/>
      <c r="BM22819"/>
      <c r="BN22819"/>
    </row>
    <row r="22820" spans="64:66" x14ac:dyDescent="0.25">
      <c r="BL22820"/>
      <c r="BM22820"/>
      <c r="BN22820"/>
    </row>
    <row r="22821" spans="64:66" x14ac:dyDescent="0.25">
      <c r="BL22821"/>
      <c r="BM22821"/>
      <c r="BN22821"/>
    </row>
    <row r="22822" spans="64:66" x14ac:dyDescent="0.25">
      <c r="BL22822"/>
      <c r="BM22822"/>
      <c r="BN22822"/>
    </row>
    <row r="22823" spans="64:66" x14ac:dyDescent="0.25">
      <c r="BL22823"/>
      <c r="BM22823"/>
      <c r="BN22823"/>
    </row>
    <row r="22824" spans="64:66" x14ac:dyDescent="0.25">
      <c r="BL22824"/>
      <c r="BM22824"/>
      <c r="BN22824"/>
    </row>
    <row r="22825" spans="64:66" x14ac:dyDescent="0.25">
      <c r="BL22825"/>
      <c r="BM22825"/>
      <c r="BN22825"/>
    </row>
    <row r="22826" spans="64:66" x14ac:dyDescent="0.25">
      <c r="BL22826"/>
      <c r="BM22826"/>
      <c r="BN22826"/>
    </row>
    <row r="22827" spans="64:66" x14ac:dyDescent="0.25">
      <c r="BL22827"/>
      <c r="BM22827"/>
      <c r="BN22827"/>
    </row>
    <row r="22828" spans="64:66" x14ac:dyDescent="0.25">
      <c r="BL22828"/>
      <c r="BM22828"/>
      <c r="BN22828"/>
    </row>
    <row r="22829" spans="64:66" x14ac:dyDescent="0.25">
      <c r="BL22829"/>
      <c r="BM22829"/>
      <c r="BN22829"/>
    </row>
    <row r="22830" spans="64:66" x14ac:dyDescent="0.25">
      <c r="BL22830"/>
      <c r="BM22830"/>
      <c r="BN22830"/>
    </row>
    <row r="22831" spans="64:66" x14ac:dyDescent="0.25">
      <c r="BL22831"/>
      <c r="BM22831"/>
      <c r="BN22831"/>
    </row>
    <row r="22832" spans="64:66" x14ac:dyDescent="0.25">
      <c r="BL22832"/>
      <c r="BM22832"/>
      <c r="BN22832"/>
    </row>
    <row r="22833" spans="64:66" x14ac:dyDescent="0.25">
      <c r="BL22833"/>
      <c r="BM22833"/>
      <c r="BN22833"/>
    </row>
    <row r="22834" spans="64:66" x14ac:dyDescent="0.25">
      <c r="BL22834"/>
      <c r="BM22834"/>
      <c r="BN22834"/>
    </row>
    <row r="22835" spans="64:66" x14ac:dyDescent="0.25">
      <c r="BL22835"/>
      <c r="BM22835"/>
      <c r="BN22835"/>
    </row>
    <row r="22836" spans="64:66" x14ac:dyDescent="0.25">
      <c r="BL22836"/>
      <c r="BM22836"/>
      <c r="BN22836"/>
    </row>
    <row r="22837" spans="64:66" x14ac:dyDescent="0.25">
      <c r="BL22837"/>
      <c r="BM22837"/>
      <c r="BN22837"/>
    </row>
    <row r="22838" spans="64:66" x14ac:dyDescent="0.25">
      <c r="BL22838"/>
      <c r="BM22838"/>
      <c r="BN22838"/>
    </row>
    <row r="22839" spans="64:66" x14ac:dyDescent="0.25">
      <c r="BL22839"/>
      <c r="BM22839"/>
      <c r="BN22839"/>
    </row>
    <row r="22840" spans="64:66" x14ac:dyDescent="0.25">
      <c r="BL22840"/>
      <c r="BM22840"/>
      <c r="BN22840"/>
    </row>
    <row r="22841" spans="64:66" x14ac:dyDescent="0.25">
      <c r="BL22841"/>
      <c r="BM22841"/>
      <c r="BN22841"/>
    </row>
    <row r="22842" spans="64:66" x14ac:dyDescent="0.25">
      <c r="BL22842"/>
      <c r="BM22842"/>
      <c r="BN22842"/>
    </row>
    <row r="22843" spans="64:66" x14ac:dyDescent="0.25">
      <c r="BL22843"/>
      <c r="BM22843"/>
      <c r="BN22843"/>
    </row>
    <row r="22844" spans="64:66" x14ac:dyDescent="0.25">
      <c r="BL22844"/>
      <c r="BM22844"/>
      <c r="BN22844"/>
    </row>
    <row r="22845" spans="64:66" x14ac:dyDescent="0.25">
      <c r="BL22845"/>
      <c r="BM22845"/>
      <c r="BN22845"/>
    </row>
    <row r="22846" spans="64:66" x14ac:dyDescent="0.25">
      <c r="BL22846"/>
      <c r="BM22846"/>
      <c r="BN22846"/>
    </row>
    <row r="22847" spans="64:66" x14ac:dyDescent="0.25">
      <c r="BL22847"/>
      <c r="BM22847"/>
      <c r="BN22847"/>
    </row>
    <row r="22848" spans="64:66" x14ac:dyDescent="0.25">
      <c r="BL22848"/>
      <c r="BM22848"/>
      <c r="BN22848"/>
    </row>
    <row r="22849" spans="64:66" x14ac:dyDescent="0.25">
      <c r="BL22849"/>
      <c r="BM22849"/>
      <c r="BN22849"/>
    </row>
    <row r="22850" spans="64:66" x14ac:dyDescent="0.25">
      <c r="BL22850"/>
      <c r="BM22850"/>
      <c r="BN22850"/>
    </row>
    <row r="22851" spans="64:66" x14ac:dyDescent="0.25">
      <c r="BL22851"/>
      <c r="BM22851"/>
      <c r="BN22851"/>
    </row>
    <row r="22852" spans="64:66" x14ac:dyDescent="0.25">
      <c r="BL22852"/>
      <c r="BM22852"/>
      <c r="BN22852"/>
    </row>
    <row r="22853" spans="64:66" x14ac:dyDescent="0.25">
      <c r="BL22853"/>
      <c r="BM22853"/>
      <c r="BN22853"/>
    </row>
    <row r="22854" spans="64:66" x14ac:dyDescent="0.25">
      <c r="BL22854"/>
      <c r="BM22854"/>
      <c r="BN22854"/>
    </row>
    <row r="22855" spans="64:66" x14ac:dyDescent="0.25">
      <c r="BL22855"/>
      <c r="BM22855"/>
      <c r="BN22855"/>
    </row>
    <row r="22856" spans="64:66" x14ac:dyDescent="0.25">
      <c r="BL22856"/>
      <c r="BM22856"/>
      <c r="BN22856"/>
    </row>
    <row r="22857" spans="64:66" x14ac:dyDescent="0.25">
      <c r="BL22857"/>
      <c r="BM22857"/>
      <c r="BN22857"/>
    </row>
    <row r="22858" spans="64:66" x14ac:dyDescent="0.25">
      <c r="BL22858"/>
      <c r="BM22858"/>
      <c r="BN22858"/>
    </row>
    <row r="22859" spans="64:66" x14ac:dyDescent="0.25">
      <c r="BL22859"/>
      <c r="BM22859"/>
      <c r="BN22859"/>
    </row>
    <row r="22860" spans="64:66" x14ac:dyDescent="0.25">
      <c r="BL22860"/>
      <c r="BM22860"/>
      <c r="BN22860"/>
    </row>
    <row r="22861" spans="64:66" x14ac:dyDescent="0.25">
      <c r="BL22861"/>
      <c r="BM22861"/>
      <c r="BN22861"/>
    </row>
    <row r="22862" spans="64:66" x14ac:dyDescent="0.25">
      <c r="BL22862"/>
      <c r="BM22862"/>
      <c r="BN22862"/>
    </row>
    <row r="22863" spans="64:66" x14ac:dyDescent="0.25">
      <c r="BL22863"/>
      <c r="BM22863"/>
      <c r="BN22863"/>
    </row>
    <row r="22864" spans="64:66" x14ac:dyDescent="0.25">
      <c r="BL22864"/>
      <c r="BM22864"/>
      <c r="BN22864"/>
    </row>
    <row r="22865" spans="64:66" x14ac:dyDescent="0.25">
      <c r="BL22865"/>
      <c r="BM22865"/>
      <c r="BN22865"/>
    </row>
    <row r="22866" spans="64:66" x14ac:dyDescent="0.25">
      <c r="BL22866"/>
      <c r="BM22866"/>
      <c r="BN22866"/>
    </row>
    <row r="22867" spans="64:66" x14ac:dyDescent="0.25">
      <c r="BL22867"/>
      <c r="BM22867"/>
      <c r="BN22867"/>
    </row>
    <row r="22868" spans="64:66" x14ac:dyDescent="0.25">
      <c r="BL22868"/>
      <c r="BM22868"/>
      <c r="BN22868"/>
    </row>
    <row r="22869" spans="64:66" x14ac:dyDescent="0.25">
      <c r="BL22869"/>
      <c r="BM22869"/>
      <c r="BN22869"/>
    </row>
    <row r="22870" spans="64:66" x14ac:dyDescent="0.25">
      <c r="BL22870"/>
      <c r="BM22870"/>
      <c r="BN22870"/>
    </row>
    <row r="22871" spans="64:66" x14ac:dyDescent="0.25">
      <c r="BL22871"/>
      <c r="BM22871"/>
      <c r="BN22871"/>
    </row>
    <row r="22872" spans="64:66" x14ac:dyDescent="0.25">
      <c r="BL22872"/>
      <c r="BM22872"/>
      <c r="BN22872"/>
    </row>
    <row r="22873" spans="64:66" x14ac:dyDescent="0.25">
      <c r="BL22873"/>
      <c r="BM22873"/>
      <c r="BN22873"/>
    </row>
    <row r="22874" spans="64:66" x14ac:dyDescent="0.25">
      <c r="BL22874"/>
      <c r="BM22874"/>
      <c r="BN22874"/>
    </row>
    <row r="22875" spans="64:66" x14ac:dyDescent="0.25">
      <c r="BL22875"/>
      <c r="BM22875"/>
      <c r="BN22875"/>
    </row>
    <row r="22876" spans="64:66" x14ac:dyDescent="0.25">
      <c r="BL22876"/>
      <c r="BM22876"/>
      <c r="BN22876"/>
    </row>
    <row r="22877" spans="64:66" x14ac:dyDescent="0.25">
      <c r="BL22877"/>
      <c r="BM22877"/>
      <c r="BN22877"/>
    </row>
    <row r="22878" spans="64:66" x14ac:dyDescent="0.25">
      <c r="BL22878"/>
      <c r="BM22878"/>
      <c r="BN22878"/>
    </row>
    <row r="22879" spans="64:66" x14ac:dyDescent="0.25">
      <c r="BL22879"/>
      <c r="BM22879"/>
      <c r="BN22879"/>
    </row>
    <row r="22880" spans="64:66" x14ac:dyDescent="0.25">
      <c r="BL22880"/>
      <c r="BM22880"/>
      <c r="BN22880"/>
    </row>
    <row r="22881" spans="64:66" x14ac:dyDescent="0.25">
      <c r="BL22881"/>
      <c r="BM22881"/>
      <c r="BN22881"/>
    </row>
    <row r="22882" spans="64:66" x14ac:dyDescent="0.25">
      <c r="BL22882"/>
      <c r="BM22882"/>
      <c r="BN22882"/>
    </row>
    <row r="22883" spans="64:66" x14ac:dyDescent="0.25">
      <c r="BL22883"/>
      <c r="BM22883"/>
      <c r="BN22883"/>
    </row>
    <row r="22884" spans="64:66" x14ac:dyDescent="0.25">
      <c r="BL22884"/>
      <c r="BM22884"/>
      <c r="BN22884"/>
    </row>
    <row r="22885" spans="64:66" x14ac:dyDescent="0.25">
      <c r="BL22885"/>
      <c r="BM22885"/>
      <c r="BN22885"/>
    </row>
    <row r="22886" spans="64:66" x14ac:dyDescent="0.25">
      <c r="BL22886"/>
      <c r="BM22886"/>
      <c r="BN22886"/>
    </row>
    <row r="22887" spans="64:66" x14ac:dyDescent="0.25">
      <c r="BL22887"/>
      <c r="BM22887"/>
      <c r="BN22887"/>
    </row>
    <row r="22888" spans="64:66" x14ac:dyDescent="0.25">
      <c r="BL22888"/>
      <c r="BM22888"/>
      <c r="BN22888"/>
    </row>
    <row r="22889" spans="64:66" x14ac:dyDescent="0.25">
      <c r="BL22889"/>
      <c r="BM22889"/>
      <c r="BN22889"/>
    </row>
    <row r="22890" spans="64:66" x14ac:dyDescent="0.25">
      <c r="BL22890"/>
      <c r="BM22890"/>
      <c r="BN22890"/>
    </row>
    <row r="22891" spans="64:66" x14ac:dyDescent="0.25">
      <c r="BL22891"/>
      <c r="BM22891"/>
      <c r="BN22891"/>
    </row>
    <row r="22892" spans="64:66" x14ac:dyDescent="0.25">
      <c r="BL22892"/>
      <c r="BM22892"/>
      <c r="BN22892"/>
    </row>
    <row r="22893" spans="64:66" x14ac:dyDescent="0.25">
      <c r="BL22893"/>
      <c r="BM22893"/>
      <c r="BN22893"/>
    </row>
    <row r="22894" spans="64:66" x14ac:dyDescent="0.25">
      <c r="BL22894"/>
      <c r="BM22894"/>
      <c r="BN22894"/>
    </row>
    <row r="22895" spans="64:66" x14ac:dyDescent="0.25">
      <c r="BL22895"/>
      <c r="BM22895"/>
      <c r="BN22895"/>
    </row>
    <row r="22896" spans="64:66" x14ac:dyDescent="0.25">
      <c r="BL22896"/>
      <c r="BM22896"/>
      <c r="BN22896"/>
    </row>
    <row r="22897" spans="64:66" x14ac:dyDescent="0.25">
      <c r="BL22897"/>
      <c r="BM22897"/>
      <c r="BN22897"/>
    </row>
    <row r="22898" spans="64:66" x14ac:dyDescent="0.25">
      <c r="BL22898"/>
      <c r="BM22898"/>
      <c r="BN22898"/>
    </row>
    <row r="22899" spans="64:66" x14ac:dyDescent="0.25">
      <c r="BL22899"/>
      <c r="BM22899"/>
      <c r="BN22899"/>
    </row>
    <row r="22900" spans="64:66" x14ac:dyDescent="0.25">
      <c r="BL22900"/>
      <c r="BM22900"/>
      <c r="BN22900"/>
    </row>
    <row r="22901" spans="64:66" x14ac:dyDescent="0.25">
      <c r="BL22901"/>
      <c r="BM22901"/>
      <c r="BN22901"/>
    </row>
    <row r="22902" spans="64:66" x14ac:dyDescent="0.25">
      <c r="BL22902"/>
      <c r="BM22902"/>
      <c r="BN22902"/>
    </row>
    <row r="22903" spans="64:66" x14ac:dyDescent="0.25">
      <c r="BL22903"/>
      <c r="BM22903"/>
      <c r="BN22903"/>
    </row>
    <row r="22904" spans="64:66" x14ac:dyDescent="0.25">
      <c r="BL22904"/>
      <c r="BM22904"/>
      <c r="BN22904"/>
    </row>
    <row r="22905" spans="64:66" x14ac:dyDescent="0.25">
      <c r="BL22905"/>
      <c r="BM22905"/>
      <c r="BN22905"/>
    </row>
    <row r="22906" spans="64:66" x14ac:dyDescent="0.25">
      <c r="BL22906"/>
      <c r="BM22906"/>
      <c r="BN22906"/>
    </row>
    <row r="22907" spans="64:66" x14ac:dyDescent="0.25">
      <c r="BL22907"/>
      <c r="BM22907"/>
      <c r="BN22907"/>
    </row>
    <row r="22908" spans="64:66" x14ac:dyDescent="0.25">
      <c r="BL22908"/>
      <c r="BM22908"/>
      <c r="BN22908"/>
    </row>
    <row r="22909" spans="64:66" x14ac:dyDescent="0.25">
      <c r="BL22909"/>
      <c r="BM22909"/>
      <c r="BN22909"/>
    </row>
    <row r="22910" spans="64:66" x14ac:dyDescent="0.25">
      <c r="BL22910"/>
      <c r="BM22910"/>
      <c r="BN22910"/>
    </row>
    <row r="22911" spans="64:66" x14ac:dyDescent="0.25">
      <c r="BL22911"/>
      <c r="BM22911"/>
      <c r="BN22911"/>
    </row>
    <row r="22912" spans="64:66" x14ac:dyDescent="0.25">
      <c r="BL22912"/>
      <c r="BM22912"/>
      <c r="BN22912"/>
    </row>
    <row r="22913" spans="64:66" x14ac:dyDescent="0.25">
      <c r="BL22913"/>
      <c r="BM22913"/>
      <c r="BN22913"/>
    </row>
    <row r="22914" spans="64:66" x14ac:dyDescent="0.25">
      <c r="BL22914"/>
      <c r="BM22914"/>
      <c r="BN22914"/>
    </row>
    <row r="22915" spans="64:66" x14ac:dyDescent="0.25">
      <c r="BL22915"/>
      <c r="BM22915"/>
      <c r="BN22915"/>
    </row>
    <row r="22916" spans="64:66" x14ac:dyDescent="0.25">
      <c r="BL22916"/>
      <c r="BM22916"/>
      <c r="BN22916"/>
    </row>
    <row r="22917" spans="64:66" x14ac:dyDescent="0.25">
      <c r="BL22917"/>
      <c r="BM22917"/>
      <c r="BN22917"/>
    </row>
    <row r="22918" spans="64:66" x14ac:dyDescent="0.25">
      <c r="BL22918"/>
      <c r="BM22918"/>
      <c r="BN22918"/>
    </row>
    <row r="22919" spans="64:66" x14ac:dyDescent="0.25">
      <c r="BL22919"/>
      <c r="BM22919"/>
      <c r="BN22919"/>
    </row>
    <row r="22920" spans="64:66" x14ac:dyDescent="0.25">
      <c r="BL22920"/>
      <c r="BM22920"/>
      <c r="BN22920"/>
    </row>
    <row r="22921" spans="64:66" x14ac:dyDescent="0.25">
      <c r="BL22921"/>
      <c r="BM22921"/>
      <c r="BN22921"/>
    </row>
    <row r="22922" spans="64:66" x14ac:dyDescent="0.25">
      <c r="BL22922"/>
      <c r="BM22922"/>
      <c r="BN22922"/>
    </row>
    <row r="22923" spans="64:66" x14ac:dyDescent="0.25">
      <c r="BL22923"/>
      <c r="BM22923"/>
      <c r="BN22923"/>
    </row>
    <row r="22924" spans="64:66" x14ac:dyDescent="0.25">
      <c r="BL22924"/>
      <c r="BM22924"/>
      <c r="BN22924"/>
    </row>
    <row r="22925" spans="64:66" x14ac:dyDescent="0.25">
      <c r="BL22925"/>
      <c r="BM22925"/>
      <c r="BN22925"/>
    </row>
    <row r="22926" spans="64:66" x14ac:dyDescent="0.25">
      <c r="BL22926"/>
      <c r="BM22926"/>
      <c r="BN22926"/>
    </row>
    <row r="22927" spans="64:66" x14ac:dyDescent="0.25">
      <c r="BL22927"/>
      <c r="BM22927"/>
      <c r="BN22927"/>
    </row>
    <row r="22928" spans="64:66" x14ac:dyDescent="0.25">
      <c r="BL22928"/>
      <c r="BM22928"/>
      <c r="BN22928"/>
    </row>
    <row r="22929" spans="64:66" x14ac:dyDescent="0.25">
      <c r="BL22929"/>
      <c r="BM22929"/>
      <c r="BN22929"/>
    </row>
    <row r="22930" spans="64:66" x14ac:dyDescent="0.25">
      <c r="BL22930"/>
      <c r="BM22930"/>
      <c r="BN22930"/>
    </row>
    <row r="22931" spans="64:66" x14ac:dyDescent="0.25">
      <c r="BL22931"/>
      <c r="BM22931"/>
      <c r="BN22931"/>
    </row>
    <row r="22932" spans="64:66" x14ac:dyDescent="0.25">
      <c r="BL22932"/>
      <c r="BM22932"/>
      <c r="BN22932"/>
    </row>
    <row r="22933" spans="64:66" x14ac:dyDescent="0.25">
      <c r="BL22933"/>
      <c r="BM22933"/>
      <c r="BN22933"/>
    </row>
    <row r="22934" spans="64:66" x14ac:dyDescent="0.25">
      <c r="BL22934"/>
      <c r="BM22934"/>
      <c r="BN22934"/>
    </row>
    <row r="22935" spans="64:66" x14ac:dyDescent="0.25">
      <c r="BL22935"/>
      <c r="BM22935"/>
      <c r="BN22935"/>
    </row>
    <row r="22936" spans="64:66" x14ac:dyDescent="0.25">
      <c r="BL22936"/>
      <c r="BM22936"/>
      <c r="BN22936"/>
    </row>
    <row r="22937" spans="64:66" x14ac:dyDescent="0.25">
      <c r="BL22937"/>
      <c r="BM22937"/>
      <c r="BN22937"/>
    </row>
    <row r="22938" spans="64:66" x14ac:dyDescent="0.25">
      <c r="BL22938"/>
      <c r="BM22938"/>
      <c r="BN22938"/>
    </row>
    <row r="22939" spans="64:66" x14ac:dyDescent="0.25">
      <c r="BL22939"/>
      <c r="BM22939"/>
      <c r="BN22939"/>
    </row>
    <row r="22940" spans="64:66" x14ac:dyDescent="0.25">
      <c r="BL22940"/>
      <c r="BM22940"/>
      <c r="BN22940"/>
    </row>
    <row r="22941" spans="64:66" x14ac:dyDescent="0.25">
      <c r="BL22941"/>
      <c r="BM22941"/>
      <c r="BN22941"/>
    </row>
    <row r="22942" spans="64:66" x14ac:dyDescent="0.25">
      <c r="BL22942"/>
      <c r="BM22942"/>
      <c r="BN22942"/>
    </row>
    <row r="22943" spans="64:66" x14ac:dyDescent="0.25">
      <c r="BL22943"/>
      <c r="BM22943"/>
      <c r="BN22943"/>
    </row>
    <row r="22944" spans="64:66" x14ac:dyDescent="0.25">
      <c r="BL22944"/>
      <c r="BM22944"/>
      <c r="BN22944"/>
    </row>
    <row r="22945" spans="64:66" x14ac:dyDescent="0.25">
      <c r="BL22945"/>
      <c r="BM22945"/>
      <c r="BN22945"/>
    </row>
    <row r="22946" spans="64:66" x14ac:dyDescent="0.25">
      <c r="BL22946"/>
      <c r="BM22946"/>
      <c r="BN22946"/>
    </row>
    <row r="22947" spans="64:66" x14ac:dyDescent="0.25">
      <c r="BL22947"/>
      <c r="BM22947"/>
      <c r="BN22947"/>
    </row>
    <row r="22948" spans="64:66" x14ac:dyDescent="0.25">
      <c r="BL22948"/>
      <c r="BM22948"/>
      <c r="BN22948"/>
    </row>
    <row r="22949" spans="64:66" x14ac:dyDescent="0.25">
      <c r="BL22949"/>
      <c r="BM22949"/>
      <c r="BN22949"/>
    </row>
    <row r="22950" spans="64:66" x14ac:dyDescent="0.25">
      <c r="BL22950"/>
      <c r="BM22950"/>
      <c r="BN22950"/>
    </row>
    <row r="22951" spans="64:66" x14ac:dyDescent="0.25">
      <c r="BL22951"/>
      <c r="BM22951"/>
      <c r="BN22951"/>
    </row>
    <row r="22952" spans="64:66" x14ac:dyDescent="0.25">
      <c r="BL22952"/>
      <c r="BM22952"/>
      <c r="BN22952"/>
    </row>
    <row r="22953" spans="64:66" x14ac:dyDescent="0.25">
      <c r="BL22953"/>
      <c r="BM22953"/>
      <c r="BN22953"/>
    </row>
    <row r="22954" spans="64:66" x14ac:dyDescent="0.25">
      <c r="BL22954"/>
      <c r="BM22954"/>
      <c r="BN22954"/>
    </row>
    <row r="22955" spans="64:66" x14ac:dyDescent="0.25">
      <c r="BL22955"/>
      <c r="BM22955"/>
      <c r="BN22955"/>
    </row>
    <row r="22956" spans="64:66" x14ac:dyDescent="0.25">
      <c r="BL22956"/>
      <c r="BM22956"/>
      <c r="BN22956"/>
    </row>
    <row r="22957" spans="64:66" x14ac:dyDescent="0.25">
      <c r="BL22957"/>
      <c r="BM22957"/>
      <c r="BN22957"/>
    </row>
    <row r="22958" spans="64:66" x14ac:dyDescent="0.25">
      <c r="BL22958"/>
      <c r="BM22958"/>
      <c r="BN22958"/>
    </row>
    <row r="22959" spans="64:66" x14ac:dyDescent="0.25">
      <c r="BL22959"/>
      <c r="BM22959"/>
      <c r="BN22959"/>
    </row>
    <row r="22960" spans="64:66" x14ac:dyDescent="0.25">
      <c r="BL22960"/>
      <c r="BM22960"/>
      <c r="BN22960"/>
    </row>
    <row r="22961" spans="64:66" x14ac:dyDescent="0.25">
      <c r="BL22961"/>
      <c r="BM22961"/>
      <c r="BN22961"/>
    </row>
    <row r="22962" spans="64:66" x14ac:dyDescent="0.25">
      <c r="BL22962"/>
      <c r="BM22962"/>
      <c r="BN22962"/>
    </row>
    <row r="22963" spans="64:66" x14ac:dyDescent="0.25">
      <c r="BL22963"/>
      <c r="BM22963"/>
      <c r="BN22963"/>
    </row>
    <row r="22964" spans="64:66" x14ac:dyDescent="0.25">
      <c r="BL22964"/>
      <c r="BM22964"/>
      <c r="BN22964"/>
    </row>
    <row r="22965" spans="64:66" x14ac:dyDescent="0.25">
      <c r="BL22965"/>
      <c r="BM22965"/>
      <c r="BN22965"/>
    </row>
    <row r="22966" spans="64:66" x14ac:dyDescent="0.25">
      <c r="BL22966"/>
      <c r="BM22966"/>
      <c r="BN22966"/>
    </row>
    <row r="22967" spans="64:66" x14ac:dyDescent="0.25">
      <c r="BL22967"/>
      <c r="BM22967"/>
      <c r="BN22967"/>
    </row>
    <row r="22968" spans="64:66" x14ac:dyDescent="0.25">
      <c r="BL22968"/>
      <c r="BM22968"/>
      <c r="BN22968"/>
    </row>
    <row r="22969" spans="64:66" x14ac:dyDescent="0.25">
      <c r="BL22969"/>
      <c r="BM22969"/>
      <c r="BN22969"/>
    </row>
    <row r="22970" spans="64:66" x14ac:dyDescent="0.25">
      <c r="BL22970"/>
      <c r="BM22970"/>
      <c r="BN22970"/>
    </row>
    <row r="22971" spans="64:66" x14ac:dyDescent="0.25">
      <c r="BL22971"/>
      <c r="BM22971"/>
      <c r="BN22971"/>
    </row>
    <row r="22972" spans="64:66" x14ac:dyDescent="0.25">
      <c r="BL22972"/>
      <c r="BM22972"/>
      <c r="BN22972"/>
    </row>
    <row r="22973" spans="64:66" x14ac:dyDescent="0.25">
      <c r="BL22973"/>
      <c r="BM22973"/>
      <c r="BN22973"/>
    </row>
    <row r="22974" spans="64:66" x14ac:dyDescent="0.25">
      <c r="BL22974"/>
      <c r="BM22974"/>
      <c r="BN22974"/>
    </row>
    <row r="22975" spans="64:66" x14ac:dyDescent="0.25">
      <c r="BL22975"/>
      <c r="BM22975"/>
      <c r="BN22975"/>
    </row>
    <row r="22976" spans="64:66" x14ac:dyDescent="0.25">
      <c r="BL22976"/>
      <c r="BM22976"/>
      <c r="BN22976"/>
    </row>
    <row r="22977" spans="64:66" x14ac:dyDescent="0.25">
      <c r="BL22977"/>
      <c r="BM22977"/>
      <c r="BN22977"/>
    </row>
    <row r="22978" spans="64:66" x14ac:dyDescent="0.25">
      <c r="BL22978"/>
      <c r="BM22978"/>
      <c r="BN22978"/>
    </row>
    <row r="22979" spans="64:66" x14ac:dyDescent="0.25">
      <c r="BL22979"/>
      <c r="BM22979"/>
      <c r="BN22979"/>
    </row>
    <row r="22980" spans="64:66" x14ac:dyDescent="0.25">
      <c r="BL22980"/>
      <c r="BM22980"/>
      <c r="BN22980"/>
    </row>
    <row r="22981" spans="64:66" x14ac:dyDescent="0.25">
      <c r="BL22981"/>
      <c r="BM22981"/>
      <c r="BN22981"/>
    </row>
    <row r="22982" spans="64:66" x14ac:dyDescent="0.25">
      <c r="BL22982"/>
      <c r="BM22982"/>
      <c r="BN22982"/>
    </row>
    <row r="22983" spans="64:66" x14ac:dyDescent="0.25">
      <c r="BL22983"/>
      <c r="BM22983"/>
      <c r="BN22983"/>
    </row>
    <row r="22984" spans="64:66" x14ac:dyDescent="0.25">
      <c r="BL22984"/>
      <c r="BM22984"/>
      <c r="BN22984"/>
    </row>
    <row r="22985" spans="64:66" x14ac:dyDescent="0.25">
      <c r="BL22985"/>
      <c r="BM22985"/>
      <c r="BN22985"/>
    </row>
    <row r="22986" spans="64:66" x14ac:dyDescent="0.25">
      <c r="BL22986"/>
      <c r="BM22986"/>
      <c r="BN22986"/>
    </row>
    <row r="22987" spans="64:66" x14ac:dyDescent="0.25">
      <c r="BL22987"/>
      <c r="BM22987"/>
      <c r="BN22987"/>
    </row>
    <row r="22988" spans="64:66" x14ac:dyDescent="0.25">
      <c r="BL22988"/>
      <c r="BM22988"/>
      <c r="BN22988"/>
    </row>
    <row r="22989" spans="64:66" x14ac:dyDescent="0.25">
      <c r="BL22989"/>
      <c r="BM22989"/>
      <c r="BN22989"/>
    </row>
    <row r="22990" spans="64:66" x14ac:dyDescent="0.25">
      <c r="BL22990"/>
      <c r="BM22990"/>
      <c r="BN22990"/>
    </row>
    <row r="22991" spans="64:66" x14ac:dyDescent="0.25">
      <c r="BL22991"/>
      <c r="BM22991"/>
      <c r="BN22991"/>
    </row>
    <row r="22992" spans="64:66" x14ac:dyDescent="0.25">
      <c r="BL22992"/>
      <c r="BM22992"/>
      <c r="BN22992"/>
    </row>
    <row r="22993" spans="64:66" x14ac:dyDescent="0.25">
      <c r="BL22993"/>
      <c r="BM22993"/>
      <c r="BN22993"/>
    </row>
    <row r="22994" spans="64:66" x14ac:dyDescent="0.25">
      <c r="BL22994"/>
      <c r="BM22994"/>
      <c r="BN22994"/>
    </row>
    <row r="22995" spans="64:66" x14ac:dyDescent="0.25">
      <c r="BL22995"/>
      <c r="BM22995"/>
      <c r="BN22995"/>
    </row>
    <row r="22996" spans="64:66" x14ac:dyDescent="0.25">
      <c r="BL22996"/>
      <c r="BM22996"/>
      <c r="BN22996"/>
    </row>
    <row r="22997" spans="64:66" x14ac:dyDescent="0.25">
      <c r="BL22997"/>
      <c r="BM22997"/>
      <c r="BN22997"/>
    </row>
    <row r="22998" spans="64:66" x14ac:dyDescent="0.25">
      <c r="BL22998"/>
      <c r="BM22998"/>
      <c r="BN22998"/>
    </row>
    <row r="22999" spans="64:66" x14ac:dyDescent="0.25">
      <c r="BL22999"/>
      <c r="BM22999"/>
      <c r="BN22999"/>
    </row>
    <row r="23000" spans="64:66" x14ac:dyDescent="0.25">
      <c r="BL23000"/>
      <c r="BM23000"/>
      <c r="BN23000"/>
    </row>
    <row r="23001" spans="64:66" x14ac:dyDescent="0.25">
      <c r="BL23001"/>
      <c r="BM23001"/>
      <c r="BN23001"/>
    </row>
    <row r="23002" spans="64:66" x14ac:dyDescent="0.25">
      <c r="BL23002"/>
      <c r="BM23002"/>
      <c r="BN23002"/>
    </row>
    <row r="23003" spans="64:66" x14ac:dyDescent="0.25">
      <c r="BL23003"/>
      <c r="BM23003"/>
      <c r="BN23003"/>
    </row>
    <row r="23004" spans="64:66" x14ac:dyDescent="0.25">
      <c r="BL23004"/>
      <c r="BM23004"/>
      <c r="BN23004"/>
    </row>
    <row r="23005" spans="64:66" x14ac:dyDescent="0.25">
      <c r="BL23005"/>
      <c r="BM23005"/>
      <c r="BN23005"/>
    </row>
    <row r="23006" spans="64:66" x14ac:dyDescent="0.25">
      <c r="BL23006"/>
      <c r="BM23006"/>
      <c r="BN23006"/>
    </row>
    <row r="23007" spans="64:66" x14ac:dyDescent="0.25">
      <c r="BL23007"/>
      <c r="BM23007"/>
      <c r="BN23007"/>
    </row>
    <row r="23008" spans="64:66" x14ac:dyDescent="0.25">
      <c r="BL23008"/>
      <c r="BM23008"/>
      <c r="BN23008"/>
    </row>
    <row r="23009" spans="64:66" x14ac:dyDescent="0.25">
      <c r="BL23009"/>
      <c r="BM23009"/>
      <c r="BN23009"/>
    </row>
    <row r="23010" spans="64:66" x14ac:dyDescent="0.25">
      <c r="BL23010"/>
      <c r="BM23010"/>
      <c r="BN23010"/>
    </row>
    <row r="23011" spans="64:66" x14ac:dyDescent="0.25">
      <c r="BL23011"/>
      <c r="BM23011"/>
      <c r="BN23011"/>
    </row>
    <row r="23012" spans="64:66" x14ac:dyDescent="0.25">
      <c r="BL23012"/>
      <c r="BM23012"/>
      <c r="BN23012"/>
    </row>
    <row r="23013" spans="64:66" x14ac:dyDescent="0.25">
      <c r="BL23013"/>
      <c r="BM23013"/>
      <c r="BN23013"/>
    </row>
    <row r="23014" spans="64:66" x14ac:dyDescent="0.25">
      <c r="BL23014"/>
      <c r="BM23014"/>
      <c r="BN23014"/>
    </row>
    <row r="23015" spans="64:66" x14ac:dyDescent="0.25">
      <c r="BL23015"/>
      <c r="BM23015"/>
      <c r="BN23015"/>
    </row>
    <row r="23016" spans="64:66" x14ac:dyDescent="0.25">
      <c r="BL23016"/>
      <c r="BM23016"/>
      <c r="BN23016"/>
    </row>
    <row r="23017" spans="64:66" x14ac:dyDescent="0.25">
      <c r="BL23017"/>
      <c r="BM23017"/>
      <c r="BN23017"/>
    </row>
    <row r="23018" spans="64:66" x14ac:dyDescent="0.25">
      <c r="BL23018"/>
      <c r="BM23018"/>
      <c r="BN23018"/>
    </row>
    <row r="23019" spans="64:66" x14ac:dyDescent="0.25">
      <c r="BL23019"/>
      <c r="BM23019"/>
      <c r="BN23019"/>
    </row>
    <row r="23020" spans="64:66" x14ac:dyDescent="0.25">
      <c r="BL23020"/>
      <c r="BM23020"/>
      <c r="BN23020"/>
    </row>
    <row r="23021" spans="64:66" x14ac:dyDescent="0.25">
      <c r="BL23021"/>
      <c r="BM23021"/>
      <c r="BN23021"/>
    </row>
    <row r="23022" spans="64:66" x14ac:dyDescent="0.25">
      <c r="BL23022"/>
      <c r="BM23022"/>
      <c r="BN23022"/>
    </row>
    <row r="23023" spans="64:66" x14ac:dyDescent="0.25">
      <c r="BL23023"/>
      <c r="BM23023"/>
      <c r="BN23023"/>
    </row>
    <row r="23024" spans="64:66" x14ac:dyDescent="0.25">
      <c r="BL23024"/>
      <c r="BM23024"/>
      <c r="BN23024"/>
    </row>
    <row r="23025" spans="64:66" x14ac:dyDescent="0.25">
      <c r="BL23025"/>
      <c r="BM23025"/>
      <c r="BN23025"/>
    </row>
    <row r="23026" spans="64:66" x14ac:dyDescent="0.25">
      <c r="BL23026"/>
      <c r="BM23026"/>
      <c r="BN23026"/>
    </row>
    <row r="23027" spans="64:66" x14ac:dyDescent="0.25">
      <c r="BL23027"/>
      <c r="BM23027"/>
      <c r="BN23027"/>
    </row>
    <row r="23028" spans="64:66" x14ac:dyDescent="0.25">
      <c r="BL23028"/>
      <c r="BM23028"/>
      <c r="BN23028"/>
    </row>
    <row r="23029" spans="64:66" x14ac:dyDescent="0.25">
      <c r="BL23029"/>
      <c r="BM23029"/>
      <c r="BN23029"/>
    </row>
    <row r="23030" spans="64:66" x14ac:dyDescent="0.25">
      <c r="BL23030"/>
      <c r="BM23030"/>
      <c r="BN23030"/>
    </row>
    <row r="23031" spans="64:66" x14ac:dyDescent="0.25">
      <c r="BL23031"/>
      <c r="BM23031"/>
      <c r="BN23031"/>
    </row>
    <row r="23032" spans="64:66" x14ac:dyDescent="0.25">
      <c r="BL23032"/>
      <c r="BM23032"/>
      <c r="BN23032"/>
    </row>
    <row r="23033" spans="64:66" x14ac:dyDescent="0.25">
      <c r="BL23033"/>
      <c r="BM23033"/>
      <c r="BN23033"/>
    </row>
    <row r="23034" spans="64:66" x14ac:dyDescent="0.25">
      <c r="BL23034"/>
      <c r="BM23034"/>
      <c r="BN23034"/>
    </row>
    <row r="23035" spans="64:66" x14ac:dyDescent="0.25">
      <c r="BL23035"/>
      <c r="BM23035"/>
      <c r="BN23035"/>
    </row>
    <row r="23036" spans="64:66" x14ac:dyDescent="0.25">
      <c r="BL23036"/>
      <c r="BM23036"/>
      <c r="BN23036"/>
    </row>
    <row r="23037" spans="64:66" x14ac:dyDescent="0.25">
      <c r="BL23037"/>
      <c r="BM23037"/>
      <c r="BN23037"/>
    </row>
    <row r="23038" spans="64:66" x14ac:dyDescent="0.25">
      <c r="BL23038"/>
      <c r="BM23038"/>
      <c r="BN23038"/>
    </row>
    <row r="23039" spans="64:66" x14ac:dyDescent="0.25">
      <c r="BL23039"/>
      <c r="BM23039"/>
      <c r="BN23039"/>
    </row>
    <row r="23040" spans="64:66" x14ac:dyDescent="0.25">
      <c r="BL23040"/>
      <c r="BM23040"/>
      <c r="BN23040"/>
    </row>
    <row r="23041" spans="64:66" x14ac:dyDescent="0.25">
      <c r="BL23041"/>
      <c r="BM23041"/>
      <c r="BN23041"/>
    </row>
    <row r="23042" spans="64:66" x14ac:dyDescent="0.25">
      <c r="BL23042"/>
      <c r="BM23042"/>
      <c r="BN23042"/>
    </row>
    <row r="23043" spans="64:66" x14ac:dyDescent="0.25">
      <c r="BL23043"/>
      <c r="BM23043"/>
      <c r="BN23043"/>
    </row>
    <row r="23044" spans="64:66" x14ac:dyDescent="0.25">
      <c r="BL23044"/>
      <c r="BM23044"/>
      <c r="BN23044"/>
    </row>
    <row r="23045" spans="64:66" x14ac:dyDescent="0.25">
      <c r="BL23045"/>
      <c r="BM23045"/>
      <c r="BN23045"/>
    </row>
    <row r="23046" spans="64:66" x14ac:dyDescent="0.25">
      <c r="BL23046"/>
      <c r="BM23046"/>
      <c r="BN23046"/>
    </row>
    <row r="23047" spans="64:66" x14ac:dyDescent="0.25">
      <c r="BL23047"/>
      <c r="BM23047"/>
      <c r="BN23047"/>
    </row>
    <row r="23048" spans="64:66" x14ac:dyDescent="0.25">
      <c r="BL23048"/>
      <c r="BM23048"/>
      <c r="BN23048"/>
    </row>
    <row r="23049" spans="64:66" x14ac:dyDescent="0.25">
      <c r="BL23049"/>
      <c r="BM23049"/>
      <c r="BN23049"/>
    </row>
    <row r="23050" spans="64:66" x14ac:dyDescent="0.25">
      <c r="BL23050"/>
      <c r="BM23050"/>
      <c r="BN23050"/>
    </row>
    <row r="23051" spans="64:66" x14ac:dyDescent="0.25">
      <c r="BL23051"/>
      <c r="BM23051"/>
      <c r="BN23051"/>
    </row>
    <row r="23052" spans="64:66" x14ac:dyDescent="0.25">
      <c r="BL23052"/>
      <c r="BM23052"/>
      <c r="BN23052"/>
    </row>
    <row r="23053" spans="64:66" x14ac:dyDescent="0.25">
      <c r="BL23053"/>
      <c r="BM23053"/>
      <c r="BN23053"/>
    </row>
    <row r="23054" spans="64:66" x14ac:dyDescent="0.25">
      <c r="BL23054"/>
      <c r="BM23054"/>
      <c r="BN23054"/>
    </row>
    <row r="23055" spans="64:66" x14ac:dyDescent="0.25">
      <c r="BL23055"/>
      <c r="BM23055"/>
      <c r="BN23055"/>
    </row>
    <row r="23056" spans="64:66" x14ac:dyDescent="0.25">
      <c r="BL23056"/>
      <c r="BM23056"/>
      <c r="BN23056"/>
    </row>
    <row r="23057" spans="64:66" x14ac:dyDescent="0.25">
      <c r="BL23057"/>
      <c r="BM23057"/>
      <c r="BN23057"/>
    </row>
    <row r="23058" spans="64:66" x14ac:dyDescent="0.25">
      <c r="BL23058"/>
      <c r="BM23058"/>
      <c r="BN23058"/>
    </row>
    <row r="23059" spans="64:66" x14ac:dyDescent="0.25">
      <c r="BL23059"/>
      <c r="BM23059"/>
      <c r="BN23059"/>
    </row>
    <row r="23060" spans="64:66" x14ac:dyDescent="0.25">
      <c r="BL23060"/>
      <c r="BM23060"/>
      <c r="BN23060"/>
    </row>
    <row r="23061" spans="64:66" x14ac:dyDescent="0.25">
      <c r="BL23061"/>
      <c r="BM23061"/>
      <c r="BN23061"/>
    </row>
    <row r="23062" spans="64:66" x14ac:dyDescent="0.25">
      <c r="BL23062"/>
      <c r="BM23062"/>
      <c r="BN23062"/>
    </row>
    <row r="23063" spans="64:66" x14ac:dyDescent="0.25">
      <c r="BL23063"/>
      <c r="BM23063"/>
      <c r="BN23063"/>
    </row>
    <row r="23064" spans="64:66" x14ac:dyDescent="0.25">
      <c r="BL23064"/>
      <c r="BM23064"/>
      <c r="BN23064"/>
    </row>
    <row r="23065" spans="64:66" x14ac:dyDescent="0.25">
      <c r="BL23065"/>
      <c r="BM23065"/>
      <c r="BN23065"/>
    </row>
    <row r="23066" spans="64:66" x14ac:dyDescent="0.25">
      <c r="BL23066"/>
      <c r="BM23066"/>
      <c r="BN23066"/>
    </row>
    <row r="23067" spans="64:66" x14ac:dyDescent="0.25">
      <c r="BL23067"/>
      <c r="BM23067"/>
      <c r="BN23067"/>
    </row>
    <row r="23068" spans="64:66" x14ac:dyDescent="0.25">
      <c r="BL23068"/>
      <c r="BM23068"/>
      <c r="BN23068"/>
    </row>
    <row r="23069" spans="64:66" x14ac:dyDescent="0.25">
      <c r="BL23069"/>
      <c r="BM23069"/>
      <c r="BN23069"/>
    </row>
    <row r="23070" spans="64:66" x14ac:dyDescent="0.25">
      <c r="BL23070"/>
      <c r="BM23070"/>
      <c r="BN23070"/>
    </row>
    <row r="23071" spans="64:66" x14ac:dyDescent="0.25">
      <c r="BL23071"/>
      <c r="BM23071"/>
      <c r="BN23071"/>
    </row>
    <row r="23072" spans="64:66" x14ac:dyDescent="0.25">
      <c r="BL23072"/>
      <c r="BM23072"/>
      <c r="BN23072"/>
    </row>
    <row r="23073" spans="64:66" x14ac:dyDescent="0.25">
      <c r="BL23073"/>
      <c r="BM23073"/>
      <c r="BN23073"/>
    </row>
    <row r="23074" spans="64:66" x14ac:dyDescent="0.25">
      <c r="BL23074"/>
      <c r="BM23074"/>
      <c r="BN23074"/>
    </row>
    <row r="23075" spans="64:66" x14ac:dyDescent="0.25">
      <c r="BL23075"/>
      <c r="BM23075"/>
      <c r="BN23075"/>
    </row>
    <row r="23076" spans="64:66" x14ac:dyDescent="0.25">
      <c r="BL23076"/>
      <c r="BM23076"/>
      <c r="BN23076"/>
    </row>
    <row r="23077" spans="64:66" x14ac:dyDescent="0.25">
      <c r="BL23077"/>
      <c r="BM23077"/>
      <c r="BN23077"/>
    </row>
    <row r="23078" spans="64:66" x14ac:dyDescent="0.25">
      <c r="BL23078"/>
      <c r="BM23078"/>
      <c r="BN23078"/>
    </row>
    <row r="23079" spans="64:66" x14ac:dyDescent="0.25">
      <c r="BL23079"/>
      <c r="BM23079"/>
      <c r="BN23079"/>
    </row>
    <row r="23080" spans="64:66" x14ac:dyDescent="0.25">
      <c r="BL23080"/>
      <c r="BM23080"/>
      <c r="BN23080"/>
    </row>
    <row r="23081" spans="64:66" x14ac:dyDescent="0.25">
      <c r="BL23081"/>
      <c r="BM23081"/>
      <c r="BN23081"/>
    </row>
    <row r="23082" spans="64:66" x14ac:dyDescent="0.25">
      <c r="BL23082"/>
      <c r="BM23082"/>
      <c r="BN23082"/>
    </row>
    <row r="23083" spans="64:66" x14ac:dyDescent="0.25">
      <c r="BL23083"/>
      <c r="BM23083"/>
      <c r="BN23083"/>
    </row>
    <row r="23084" spans="64:66" x14ac:dyDescent="0.25">
      <c r="BL23084"/>
      <c r="BM23084"/>
      <c r="BN23084"/>
    </row>
    <row r="23085" spans="64:66" x14ac:dyDescent="0.25">
      <c r="BL23085"/>
      <c r="BM23085"/>
      <c r="BN23085"/>
    </row>
    <row r="23086" spans="64:66" x14ac:dyDescent="0.25">
      <c r="BL23086"/>
      <c r="BM23086"/>
      <c r="BN23086"/>
    </row>
    <row r="23087" spans="64:66" x14ac:dyDescent="0.25">
      <c r="BL23087"/>
      <c r="BM23087"/>
      <c r="BN23087"/>
    </row>
    <row r="23088" spans="64:66" x14ac:dyDescent="0.25">
      <c r="BL23088"/>
      <c r="BM23088"/>
      <c r="BN23088"/>
    </row>
    <row r="23089" spans="64:66" x14ac:dyDescent="0.25">
      <c r="BL23089"/>
      <c r="BM23089"/>
      <c r="BN23089"/>
    </row>
    <row r="23090" spans="64:66" x14ac:dyDescent="0.25">
      <c r="BL23090"/>
      <c r="BM23090"/>
      <c r="BN23090"/>
    </row>
    <row r="23091" spans="64:66" x14ac:dyDescent="0.25">
      <c r="BL23091"/>
      <c r="BM23091"/>
      <c r="BN23091"/>
    </row>
    <row r="23092" spans="64:66" x14ac:dyDescent="0.25">
      <c r="BL23092"/>
      <c r="BM23092"/>
      <c r="BN23092"/>
    </row>
    <row r="23093" spans="64:66" x14ac:dyDescent="0.25">
      <c r="BL23093"/>
      <c r="BM23093"/>
      <c r="BN23093"/>
    </row>
    <row r="23094" spans="64:66" x14ac:dyDescent="0.25">
      <c r="BL23094"/>
      <c r="BM23094"/>
      <c r="BN23094"/>
    </row>
    <row r="23095" spans="64:66" x14ac:dyDescent="0.25">
      <c r="BL23095"/>
      <c r="BM23095"/>
      <c r="BN23095"/>
    </row>
    <row r="23096" spans="64:66" x14ac:dyDescent="0.25">
      <c r="BL23096"/>
      <c r="BM23096"/>
      <c r="BN23096"/>
    </row>
    <row r="23097" spans="64:66" x14ac:dyDescent="0.25">
      <c r="BL23097"/>
      <c r="BM23097"/>
      <c r="BN23097"/>
    </row>
    <row r="23098" spans="64:66" x14ac:dyDescent="0.25">
      <c r="BL23098"/>
      <c r="BM23098"/>
      <c r="BN23098"/>
    </row>
    <row r="23099" spans="64:66" x14ac:dyDescent="0.25">
      <c r="BL23099"/>
      <c r="BM23099"/>
      <c r="BN23099"/>
    </row>
    <row r="23100" spans="64:66" x14ac:dyDescent="0.25">
      <c r="BL23100"/>
      <c r="BM23100"/>
      <c r="BN23100"/>
    </row>
    <row r="23101" spans="64:66" x14ac:dyDescent="0.25">
      <c r="BL23101"/>
      <c r="BM23101"/>
      <c r="BN23101"/>
    </row>
    <row r="23102" spans="64:66" x14ac:dyDescent="0.25">
      <c r="BL23102"/>
      <c r="BM23102"/>
      <c r="BN23102"/>
    </row>
    <row r="23103" spans="64:66" x14ac:dyDescent="0.25">
      <c r="BL23103"/>
      <c r="BM23103"/>
      <c r="BN23103"/>
    </row>
    <row r="23104" spans="64:66" x14ac:dyDescent="0.25">
      <c r="BL23104"/>
      <c r="BM23104"/>
      <c r="BN23104"/>
    </row>
    <row r="23105" spans="64:66" x14ac:dyDescent="0.25">
      <c r="BL23105"/>
      <c r="BM23105"/>
      <c r="BN23105"/>
    </row>
    <row r="23106" spans="64:66" x14ac:dyDescent="0.25">
      <c r="BL23106"/>
      <c r="BM23106"/>
      <c r="BN23106"/>
    </row>
    <row r="23107" spans="64:66" x14ac:dyDescent="0.25">
      <c r="BL23107"/>
      <c r="BM23107"/>
      <c r="BN23107"/>
    </row>
    <row r="23108" spans="64:66" x14ac:dyDescent="0.25">
      <c r="BL23108"/>
      <c r="BM23108"/>
      <c r="BN23108"/>
    </row>
    <row r="23109" spans="64:66" x14ac:dyDescent="0.25">
      <c r="BL23109"/>
      <c r="BM23109"/>
      <c r="BN23109"/>
    </row>
    <row r="23110" spans="64:66" x14ac:dyDescent="0.25">
      <c r="BL23110"/>
      <c r="BM23110"/>
      <c r="BN23110"/>
    </row>
    <row r="23111" spans="64:66" x14ac:dyDescent="0.25">
      <c r="BL23111"/>
      <c r="BM23111"/>
      <c r="BN23111"/>
    </row>
    <row r="23112" spans="64:66" x14ac:dyDescent="0.25">
      <c r="BL23112"/>
      <c r="BM23112"/>
      <c r="BN23112"/>
    </row>
    <row r="23113" spans="64:66" x14ac:dyDescent="0.25">
      <c r="BL23113"/>
      <c r="BM23113"/>
      <c r="BN23113"/>
    </row>
    <row r="23114" spans="64:66" x14ac:dyDescent="0.25">
      <c r="BL23114"/>
      <c r="BM23114"/>
      <c r="BN23114"/>
    </row>
    <row r="23115" spans="64:66" x14ac:dyDescent="0.25">
      <c r="BL23115"/>
      <c r="BM23115"/>
      <c r="BN23115"/>
    </row>
    <row r="23116" spans="64:66" x14ac:dyDescent="0.25">
      <c r="BL23116"/>
      <c r="BM23116"/>
      <c r="BN23116"/>
    </row>
    <row r="23117" spans="64:66" x14ac:dyDescent="0.25">
      <c r="BL23117"/>
      <c r="BM23117"/>
      <c r="BN23117"/>
    </row>
    <row r="23118" spans="64:66" x14ac:dyDescent="0.25">
      <c r="BL23118"/>
      <c r="BM23118"/>
      <c r="BN23118"/>
    </row>
    <row r="23119" spans="64:66" x14ac:dyDescent="0.25">
      <c r="BL23119"/>
      <c r="BM23119"/>
      <c r="BN23119"/>
    </row>
    <row r="23120" spans="64:66" x14ac:dyDescent="0.25">
      <c r="BL23120"/>
      <c r="BM23120"/>
      <c r="BN23120"/>
    </row>
    <row r="23121" spans="64:66" x14ac:dyDescent="0.25">
      <c r="BL23121"/>
      <c r="BM23121"/>
      <c r="BN23121"/>
    </row>
    <row r="23122" spans="64:66" x14ac:dyDescent="0.25">
      <c r="BL23122"/>
      <c r="BM23122"/>
      <c r="BN23122"/>
    </row>
    <row r="23123" spans="64:66" x14ac:dyDescent="0.25">
      <c r="BL23123"/>
      <c r="BM23123"/>
      <c r="BN23123"/>
    </row>
    <row r="23124" spans="64:66" x14ac:dyDescent="0.25">
      <c r="BL23124"/>
      <c r="BM23124"/>
      <c r="BN23124"/>
    </row>
    <row r="23125" spans="64:66" x14ac:dyDescent="0.25">
      <c r="BL23125"/>
      <c r="BM23125"/>
      <c r="BN23125"/>
    </row>
    <row r="23126" spans="64:66" x14ac:dyDescent="0.25">
      <c r="BL23126"/>
      <c r="BM23126"/>
      <c r="BN23126"/>
    </row>
    <row r="23127" spans="64:66" x14ac:dyDescent="0.25">
      <c r="BL23127"/>
      <c r="BM23127"/>
      <c r="BN23127"/>
    </row>
    <row r="23128" spans="64:66" x14ac:dyDescent="0.25">
      <c r="BL23128"/>
      <c r="BM23128"/>
      <c r="BN23128"/>
    </row>
    <row r="23129" spans="64:66" x14ac:dyDescent="0.25">
      <c r="BL23129"/>
      <c r="BM23129"/>
      <c r="BN23129"/>
    </row>
    <row r="23130" spans="64:66" x14ac:dyDescent="0.25">
      <c r="BL23130"/>
      <c r="BM23130"/>
      <c r="BN23130"/>
    </row>
    <row r="23131" spans="64:66" x14ac:dyDescent="0.25">
      <c r="BL23131"/>
      <c r="BM23131"/>
      <c r="BN23131"/>
    </row>
    <row r="23132" spans="64:66" x14ac:dyDescent="0.25">
      <c r="BL23132"/>
      <c r="BM23132"/>
      <c r="BN23132"/>
    </row>
    <row r="23133" spans="64:66" x14ac:dyDescent="0.25">
      <c r="BL23133"/>
      <c r="BM23133"/>
      <c r="BN23133"/>
    </row>
    <row r="23134" spans="64:66" x14ac:dyDescent="0.25">
      <c r="BL23134"/>
      <c r="BM23134"/>
      <c r="BN23134"/>
    </row>
    <row r="23135" spans="64:66" x14ac:dyDescent="0.25">
      <c r="BL23135"/>
      <c r="BM23135"/>
      <c r="BN23135"/>
    </row>
    <row r="23136" spans="64:66" x14ac:dyDescent="0.25">
      <c r="BL23136"/>
      <c r="BM23136"/>
      <c r="BN23136"/>
    </row>
    <row r="23137" spans="64:66" x14ac:dyDescent="0.25">
      <c r="BL23137"/>
      <c r="BM23137"/>
      <c r="BN23137"/>
    </row>
    <row r="23138" spans="64:66" x14ac:dyDescent="0.25">
      <c r="BL23138"/>
      <c r="BM23138"/>
      <c r="BN23138"/>
    </row>
    <row r="23139" spans="64:66" x14ac:dyDescent="0.25">
      <c r="BL23139"/>
      <c r="BM23139"/>
      <c r="BN23139"/>
    </row>
    <row r="23140" spans="64:66" x14ac:dyDescent="0.25">
      <c r="BL23140"/>
      <c r="BM23140"/>
      <c r="BN23140"/>
    </row>
    <row r="23141" spans="64:66" x14ac:dyDescent="0.25">
      <c r="BL23141"/>
      <c r="BM23141"/>
      <c r="BN23141"/>
    </row>
    <row r="23142" spans="64:66" x14ac:dyDescent="0.25">
      <c r="BL23142"/>
      <c r="BM23142"/>
      <c r="BN23142"/>
    </row>
    <row r="23143" spans="64:66" x14ac:dyDescent="0.25">
      <c r="BL23143"/>
      <c r="BM23143"/>
      <c r="BN23143"/>
    </row>
    <row r="23144" spans="64:66" x14ac:dyDescent="0.25">
      <c r="BL23144"/>
      <c r="BM23144"/>
      <c r="BN23144"/>
    </row>
    <row r="23145" spans="64:66" x14ac:dyDescent="0.25">
      <c r="BL23145"/>
      <c r="BM23145"/>
      <c r="BN23145"/>
    </row>
    <row r="23146" spans="64:66" x14ac:dyDescent="0.25">
      <c r="BL23146"/>
      <c r="BM23146"/>
      <c r="BN23146"/>
    </row>
    <row r="23147" spans="64:66" x14ac:dyDescent="0.25">
      <c r="BL23147"/>
      <c r="BM23147"/>
      <c r="BN23147"/>
    </row>
    <row r="23148" spans="64:66" x14ac:dyDescent="0.25">
      <c r="BL23148"/>
      <c r="BM23148"/>
      <c r="BN23148"/>
    </row>
    <row r="23149" spans="64:66" x14ac:dyDescent="0.25">
      <c r="BL23149"/>
      <c r="BM23149"/>
      <c r="BN23149"/>
    </row>
    <row r="23150" spans="64:66" x14ac:dyDescent="0.25">
      <c r="BL23150"/>
      <c r="BM23150"/>
      <c r="BN23150"/>
    </row>
    <row r="23151" spans="64:66" x14ac:dyDescent="0.25">
      <c r="BL23151"/>
      <c r="BM23151"/>
      <c r="BN23151"/>
    </row>
    <row r="23152" spans="64:66" x14ac:dyDescent="0.25">
      <c r="BL23152"/>
      <c r="BM23152"/>
      <c r="BN23152"/>
    </row>
    <row r="23153" spans="64:66" x14ac:dyDescent="0.25">
      <c r="BL23153"/>
      <c r="BM23153"/>
      <c r="BN23153"/>
    </row>
    <row r="23154" spans="64:66" x14ac:dyDescent="0.25">
      <c r="BL23154"/>
      <c r="BM23154"/>
      <c r="BN23154"/>
    </row>
    <row r="23155" spans="64:66" x14ac:dyDescent="0.25">
      <c r="BL23155"/>
      <c r="BM23155"/>
      <c r="BN23155"/>
    </row>
    <row r="23156" spans="64:66" x14ac:dyDescent="0.25">
      <c r="BL23156"/>
      <c r="BM23156"/>
      <c r="BN23156"/>
    </row>
    <row r="23157" spans="64:66" x14ac:dyDescent="0.25">
      <c r="BL23157"/>
      <c r="BM23157"/>
      <c r="BN23157"/>
    </row>
    <row r="23158" spans="64:66" x14ac:dyDescent="0.25">
      <c r="BL23158"/>
      <c r="BM23158"/>
      <c r="BN23158"/>
    </row>
    <row r="23159" spans="64:66" x14ac:dyDescent="0.25">
      <c r="BL23159"/>
      <c r="BM23159"/>
      <c r="BN23159"/>
    </row>
    <row r="23160" spans="64:66" x14ac:dyDescent="0.25">
      <c r="BL23160"/>
      <c r="BM23160"/>
      <c r="BN23160"/>
    </row>
    <row r="23161" spans="64:66" x14ac:dyDescent="0.25">
      <c r="BL23161"/>
      <c r="BM23161"/>
      <c r="BN23161"/>
    </row>
    <row r="23162" spans="64:66" x14ac:dyDescent="0.25">
      <c r="BL23162"/>
      <c r="BM23162"/>
      <c r="BN23162"/>
    </row>
    <row r="23163" spans="64:66" x14ac:dyDescent="0.25">
      <c r="BL23163"/>
      <c r="BM23163"/>
      <c r="BN23163"/>
    </row>
    <row r="23164" spans="64:66" x14ac:dyDescent="0.25">
      <c r="BL23164"/>
      <c r="BM23164"/>
      <c r="BN23164"/>
    </row>
    <row r="23165" spans="64:66" x14ac:dyDescent="0.25">
      <c r="BL23165"/>
      <c r="BM23165"/>
      <c r="BN23165"/>
    </row>
    <row r="23166" spans="64:66" x14ac:dyDescent="0.25">
      <c r="BL23166"/>
      <c r="BM23166"/>
      <c r="BN23166"/>
    </row>
    <row r="23167" spans="64:66" x14ac:dyDescent="0.25">
      <c r="BL23167"/>
      <c r="BM23167"/>
      <c r="BN23167"/>
    </row>
    <row r="23168" spans="64:66" x14ac:dyDescent="0.25">
      <c r="BL23168"/>
      <c r="BM23168"/>
      <c r="BN23168"/>
    </row>
    <row r="23169" spans="64:66" x14ac:dyDescent="0.25">
      <c r="BL23169"/>
      <c r="BM23169"/>
      <c r="BN23169"/>
    </row>
    <row r="23170" spans="64:66" x14ac:dyDescent="0.25">
      <c r="BL23170"/>
      <c r="BM23170"/>
      <c r="BN23170"/>
    </row>
    <row r="23171" spans="64:66" x14ac:dyDescent="0.25">
      <c r="BL23171"/>
      <c r="BM23171"/>
      <c r="BN23171"/>
    </row>
    <row r="23172" spans="64:66" x14ac:dyDescent="0.25">
      <c r="BL23172"/>
      <c r="BM23172"/>
      <c r="BN23172"/>
    </row>
    <row r="23173" spans="64:66" x14ac:dyDescent="0.25">
      <c r="BL23173"/>
      <c r="BM23173"/>
      <c r="BN23173"/>
    </row>
    <row r="23174" spans="64:66" x14ac:dyDescent="0.25">
      <c r="BL23174"/>
      <c r="BM23174"/>
      <c r="BN23174"/>
    </row>
    <row r="23175" spans="64:66" x14ac:dyDescent="0.25">
      <c r="BL23175"/>
      <c r="BM23175"/>
      <c r="BN23175"/>
    </row>
    <row r="23176" spans="64:66" x14ac:dyDescent="0.25">
      <c r="BL23176"/>
      <c r="BM23176"/>
      <c r="BN23176"/>
    </row>
    <row r="23177" spans="64:66" x14ac:dyDescent="0.25">
      <c r="BL23177"/>
      <c r="BM23177"/>
      <c r="BN23177"/>
    </row>
    <row r="23178" spans="64:66" x14ac:dyDescent="0.25">
      <c r="BL23178"/>
      <c r="BM23178"/>
      <c r="BN23178"/>
    </row>
    <row r="23179" spans="64:66" x14ac:dyDescent="0.25">
      <c r="BL23179"/>
      <c r="BM23179"/>
      <c r="BN23179"/>
    </row>
    <row r="23180" spans="64:66" x14ac:dyDescent="0.25">
      <c r="BL23180"/>
      <c r="BM23180"/>
      <c r="BN23180"/>
    </row>
    <row r="23181" spans="64:66" x14ac:dyDescent="0.25">
      <c r="BL23181"/>
      <c r="BM23181"/>
      <c r="BN23181"/>
    </row>
    <row r="23182" spans="64:66" x14ac:dyDescent="0.25">
      <c r="BL23182"/>
      <c r="BM23182"/>
      <c r="BN23182"/>
    </row>
    <row r="23183" spans="64:66" x14ac:dyDescent="0.25">
      <c r="BL23183"/>
      <c r="BM23183"/>
      <c r="BN23183"/>
    </row>
    <row r="23184" spans="64:66" x14ac:dyDescent="0.25">
      <c r="BL23184"/>
      <c r="BM23184"/>
      <c r="BN23184"/>
    </row>
    <row r="23185" spans="64:66" x14ac:dyDescent="0.25">
      <c r="BL23185"/>
      <c r="BM23185"/>
      <c r="BN23185"/>
    </row>
    <row r="23186" spans="64:66" x14ac:dyDescent="0.25">
      <c r="BL23186"/>
      <c r="BM23186"/>
      <c r="BN23186"/>
    </row>
    <row r="23187" spans="64:66" x14ac:dyDescent="0.25">
      <c r="BL23187"/>
      <c r="BM23187"/>
      <c r="BN23187"/>
    </row>
    <row r="23188" spans="64:66" x14ac:dyDescent="0.25">
      <c r="BL23188"/>
      <c r="BM23188"/>
      <c r="BN23188"/>
    </row>
    <row r="23189" spans="64:66" x14ac:dyDescent="0.25">
      <c r="BL23189"/>
      <c r="BM23189"/>
      <c r="BN23189"/>
    </row>
    <row r="23190" spans="64:66" x14ac:dyDescent="0.25">
      <c r="BL23190"/>
      <c r="BM23190"/>
      <c r="BN23190"/>
    </row>
    <row r="23191" spans="64:66" x14ac:dyDescent="0.25">
      <c r="BL23191"/>
      <c r="BM23191"/>
      <c r="BN23191"/>
    </row>
    <row r="23192" spans="64:66" x14ac:dyDescent="0.25">
      <c r="BL23192"/>
      <c r="BM23192"/>
      <c r="BN23192"/>
    </row>
    <row r="23193" spans="64:66" x14ac:dyDescent="0.25">
      <c r="BL23193"/>
      <c r="BM23193"/>
      <c r="BN23193"/>
    </row>
    <row r="23194" spans="64:66" x14ac:dyDescent="0.25">
      <c r="BL23194"/>
      <c r="BM23194"/>
      <c r="BN23194"/>
    </row>
    <row r="23195" spans="64:66" x14ac:dyDescent="0.25">
      <c r="BL23195"/>
      <c r="BM23195"/>
      <c r="BN23195"/>
    </row>
    <row r="23196" spans="64:66" x14ac:dyDescent="0.25">
      <c r="BL23196"/>
      <c r="BM23196"/>
      <c r="BN23196"/>
    </row>
    <row r="23197" spans="64:66" x14ac:dyDescent="0.25">
      <c r="BL23197"/>
      <c r="BM23197"/>
      <c r="BN23197"/>
    </row>
    <row r="23198" spans="64:66" x14ac:dyDescent="0.25">
      <c r="BL23198"/>
      <c r="BM23198"/>
      <c r="BN23198"/>
    </row>
    <row r="23199" spans="64:66" x14ac:dyDescent="0.25">
      <c r="BL23199"/>
      <c r="BM23199"/>
      <c r="BN23199"/>
    </row>
    <row r="23200" spans="64:66" x14ac:dyDescent="0.25">
      <c r="BL23200"/>
      <c r="BM23200"/>
      <c r="BN23200"/>
    </row>
    <row r="23201" spans="64:66" x14ac:dyDescent="0.25">
      <c r="BL23201"/>
      <c r="BM23201"/>
      <c r="BN23201"/>
    </row>
    <row r="23202" spans="64:66" x14ac:dyDescent="0.25">
      <c r="BL23202"/>
      <c r="BM23202"/>
      <c r="BN23202"/>
    </row>
    <row r="23203" spans="64:66" x14ac:dyDescent="0.25">
      <c r="BL23203"/>
      <c r="BM23203"/>
      <c r="BN23203"/>
    </row>
    <row r="23204" spans="64:66" x14ac:dyDescent="0.25">
      <c r="BL23204"/>
      <c r="BM23204"/>
      <c r="BN23204"/>
    </row>
    <row r="23205" spans="64:66" x14ac:dyDescent="0.25">
      <c r="BL23205"/>
      <c r="BM23205"/>
      <c r="BN23205"/>
    </row>
    <row r="23206" spans="64:66" x14ac:dyDescent="0.25">
      <c r="BL23206"/>
      <c r="BM23206"/>
      <c r="BN23206"/>
    </row>
    <row r="23207" spans="64:66" x14ac:dyDescent="0.25">
      <c r="BL23207"/>
      <c r="BM23207"/>
      <c r="BN23207"/>
    </row>
    <row r="23208" spans="64:66" x14ac:dyDescent="0.25">
      <c r="BL23208"/>
      <c r="BM23208"/>
      <c r="BN23208"/>
    </row>
    <row r="23209" spans="64:66" x14ac:dyDescent="0.25">
      <c r="BL23209"/>
      <c r="BM23209"/>
      <c r="BN23209"/>
    </row>
    <row r="23210" spans="64:66" x14ac:dyDescent="0.25">
      <c r="BL23210"/>
      <c r="BM23210"/>
      <c r="BN23210"/>
    </row>
    <row r="23211" spans="64:66" x14ac:dyDescent="0.25">
      <c r="BL23211"/>
      <c r="BM23211"/>
      <c r="BN23211"/>
    </row>
    <row r="23212" spans="64:66" x14ac:dyDescent="0.25">
      <c r="BL23212"/>
      <c r="BM23212"/>
      <c r="BN23212"/>
    </row>
    <row r="23213" spans="64:66" x14ac:dyDescent="0.25">
      <c r="BL23213"/>
      <c r="BM23213"/>
      <c r="BN23213"/>
    </row>
    <row r="23214" spans="64:66" x14ac:dyDescent="0.25">
      <c r="BL23214"/>
      <c r="BM23214"/>
      <c r="BN23214"/>
    </row>
    <row r="23215" spans="64:66" x14ac:dyDescent="0.25">
      <c r="BL23215"/>
      <c r="BM23215"/>
      <c r="BN23215"/>
    </row>
    <row r="23216" spans="64:66" x14ac:dyDescent="0.25">
      <c r="BL23216"/>
      <c r="BM23216"/>
      <c r="BN23216"/>
    </row>
    <row r="23217" spans="64:66" x14ac:dyDescent="0.25">
      <c r="BL23217"/>
      <c r="BM23217"/>
      <c r="BN23217"/>
    </row>
    <row r="23218" spans="64:66" x14ac:dyDescent="0.25">
      <c r="BL23218"/>
      <c r="BM23218"/>
      <c r="BN23218"/>
    </row>
    <row r="23219" spans="64:66" x14ac:dyDescent="0.25">
      <c r="BL23219"/>
      <c r="BM23219"/>
      <c r="BN23219"/>
    </row>
    <row r="23220" spans="64:66" x14ac:dyDescent="0.25">
      <c r="BL23220"/>
      <c r="BM23220"/>
      <c r="BN23220"/>
    </row>
    <row r="23221" spans="64:66" x14ac:dyDescent="0.25">
      <c r="BL23221"/>
      <c r="BM23221"/>
      <c r="BN23221"/>
    </row>
    <row r="23222" spans="64:66" x14ac:dyDescent="0.25">
      <c r="BL23222"/>
      <c r="BM23222"/>
      <c r="BN23222"/>
    </row>
    <row r="23223" spans="64:66" x14ac:dyDescent="0.25">
      <c r="BL23223"/>
      <c r="BM23223"/>
      <c r="BN23223"/>
    </row>
    <row r="23224" spans="64:66" x14ac:dyDescent="0.25">
      <c r="BL23224"/>
      <c r="BM23224"/>
      <c r="BN23224"/>
    </row>
    <row r="23225" spans="64:66" x14ac:dyDescent="0.25">
      <c r="BL23225"/>
      <c r="BM23225"/>
      <c r="BN23225"/>
    </row>
    <row r="23226" spans="64:66" x14ac:dyDescent="0.25">
      <c r="BL23226"/>
      <c r="BM23226"/>
      <c r="BN23226"/>
    </row>
    <row r="23227" spans="64:66" x14ac:dyDescent="0.25">
      <c r="BL23227"/>
      <c r="BM23227"/>
      <c r="BN23227"/>
    </row>
    <row r="23228" spans="64:66" x14ac:dyDescent="0.25">
      <c r="BL23228"/>
      <c r="BM23228"/>
      <c r="BN23228"/>
    </row>
    <row r="23229" spans="64:66" x14ac:dyDescent="0.25">
      <c r="BL23229"/>
      <c r="BM23229"/>
      <c r="BN23229"/>
    </row>
    <row r="23230" spans="64:66" x14ac:dyDescent="0.25">
      <c r="BL23230"/>
      <c r="BM23230"/>
      <c r="BN23230"/>
    </row>
    <row r="23231" spans="64:66" x14ac:dyDescent="0.25">
      <c r="BL23231"/>
      <c r="BM23231"/>
      <c r="BN23231"/>
    </row>
    <row r="23232" spans="64:66" x14ac:dyDescent="0.25">
      <c r="BL23232"/>
      <c r="BM23232"/>
      <c r="BN23232"/>
    </row>
    <row r="23233" spans="64:66" x14ac:dyDescent="0.25">
      <c r="BL23233"/>
      <c r="BM23233"/>
      <c r="BN23233"/>
    </row>
    <row r="23234" spans="64:66" x14ac:dyDescent="0.25">
      <c r="BL23234"/>
      <c r="BM23234"/>
      <c r="BN23234"/>
    </row>
    <row r="23235" spans="64:66" x14ac:dyDescent="0.25">
      <c r="BL23235"/>
      <c r="BM23235"/>
      <c r="BN23235"/>
    </row>
    <row r="23236" spans="64:66" x14ac:dyDescent="0.25">
      <c r="BL23236"/>
      <c r="BM23236"/>
      <c r="BN23236"/>
    </row>
    <row r="23237" spans="64:66" x14ac:dyDescent="0.25">
      <c r="BL23237"/>
      <c r="BM23237"/>
      <c r="BN23237"/>
    </row>
    <row r="23238" spans="64:66" x14ac:dyDescent="0.25">
      <c r="BL23238"/>
      <c r="BM23238"/>
      <c r="BN23238"/>
    </row>
    <row r="23239" spans="64:66" x14ac:dyDescent="0.25">
      <c r="BL23239"/>
      <c r="BM23239"/>
      <c r="BN23239"/>
    </row>
    <row r="23240" spans="64:66" x14ac:dyDescent="0.25">
      <c r="BL23240"/>
      <c r="BM23240"/>
      <c r="BN23240"/>
    </row>
    <row r="23241" spans="64:66" x14ac:dyDescent="0.25">
      <c r="BL23241"/>
      <c r="BM23241"/>
      <c r="BN23241"/>
    </row>
    <row r="23242" spans="64:66" x14ac:dyDescent="0.25">
      <c r="BL23242"/>
      <c r="BM23242"/>
      <c r="BN23242"/>
    </row>
    <row r="23243" spans="64:66" x14ac:dyDescent="0.25">
      <c r="BL23243"/>
      <c r="BM23243"/>
      <c r="BN23243"/>
    </row>
    <row r="23244" spans="64:66" x14ac:dyDescent="0.25">
      <c r="BL23244"/>
      <c r="BM23244"/>
      <c r="BN23244"/>
    </row>
    <row r="23245" spans="64:66" x14ac:dyDescent="0.25">
      <c r="BL23245"/>
      <c r="BM23245"/>
      <c r="BN23245"/>
    </row>
    <row r="23246" spans="64:66" x14ac:dyDescent="0.25">
      <c r="BL23246"/>
      <c r="BM23246"/>
      <c r="BN23246"/>
    </row>
    <row r="23247" spans="64:66" x14ac:dyDescent="0.25">
      <c r="BL23247"/>
      <c r="BM23247"/>
      <c r="BN23247"/>
    </row>
    <row r="23248" spans="64:66" x14ac:dyDescent="0.25">
      <c r="BL23248"/>
      <c r="BM23248"/>
      <c r="BN23248"/>
    </row>
    <row r="23249" spans="64:66" x14ac:dyDescent="0.25">
      <c r="BL23249"/>
      <c r="BM23249"/>
      <c r="BN23249"/>
    </row>
    <row r="23250" spans="64:66" x14ac:dyDescent="0.25">
      <c r="BL23250"/>
      <c r="BM23250"/>
      <c r="BN23250"/>
    </row>
    <row r="23251" spans="64:66" x14ac:dyDescent="0.25">
      <c r="BL23251"/>
      <c r="BM23251"/>
      <c r="BN23251"/>
    </row>
    <row r="23252" spans="64:66" x14ac:dyDescent="0.25">
      <c r="BL23252"/>
      <c r="BM23252"/>
      <c r="BN23252"/>
    </row>
    <row r="23253" spans="64:66" x14ac:dyDescent="0.25">
      <c r="BL23253"/>
      <c r="BM23253"/>
      <c r="BN23253"/>
    </row>
    <row r="23254" spans="64:66" x14ac:dyDescent="0.25">
      <c r="BL23254"/>
      <c r="BM23254"/>
      <c r="BN23254"/>
    </row>
    <row r="23255" spans="64:66" x14ac:dyDescent="0.25">
      <c r="BL23255"/>
      <c r="BM23255"/>
      <c r="BN23255"/>
    </row>
    <row r="23256" spans="64:66" x14ac:dyDescent="0.25">
      <c r="BL23256"/>
      <c r="BM23256"/>
      <c r="BN23256"/>
    </row>
    <row r="23257" spans="64:66" x14ac:dyDescent="0.25">
      <c r="BL23257"/>
      <c r="BM23257"/>
      <c r="BN23257"/>
    </row>
    <row r="23258" spans="64:66" x14ac:dyDescent="0.25">
      <c r="BL23258"/>
      <c r="BM23258"/>
      <c r="BN23258"/>
    </row>
    <row r="23259" spans="64:66" x14ac:dyDescent="0.25">
      <c r="BL23259"/>
      <c r="BM23259"/>
      <c r="BN23259"/>
    </row>
    <row r="23260" spans="64:66" x14ac:dyDescent="0.25">
      <c r="BL23260"/>
      <c r="BM23260"/>
      <c r="BN23260"/>
    </row>
    <row r="23261" spans="64:66" x14ac:dyDescent="0.25">
      <c r="BL23261"/>
      <c r="BM23261"/>
      <c r="BN23261"/>
    </row>
    <row r="23262" spans="64:66" x14ac:dyDescent="0.25">
      <c r="BL23262"/>
      <c r="BM23262"/>
      <c r="BN23262"/>
    </row>
    <row r="23263" spans="64:66" x14ac:dyDescent="0.25">
      <c r="BL23263"/>
      <c r="BM23263"/>
      <c r="BN23263"/>
    </row>
    <row r="23264" spans="64:66" x14ac:dyDescent="0.25">
      <c r="BL23264"/>
      <c r="BM23264"/>
      <c r="BN23264"/>
    </row>
    <row r="23265" spans="64:66" x14ac:dyDescent="0.25">
      <c r="BL23265"/>
      <c r="BM23265"/>
      <c r="BN23265"/>
    </row>
    <row r="23266" spans="64:66" x14ac:dyDescent="0.25">
      <c r="BL23266"/>
      <c r="BM23266"/>
      <c r="BN23266"/>
    </row>
    <row r="23267" spans="64:66" x14ac:dyDescent="0.25">
      <c r="BL23267"/>
      <c r="BM23267"/>
      <c r="BN23267"/>
    </row>
    <row r="23268" spans="64:66" x14ac:dyDescent="0.25">
      <c r="BL23268"/>
      <c r="BM23268"/>
      <c r="BN23268"/>
    </row>
    <row r="23269" spans="64:66" x14ac:dyDescent="0.25">
      <c r="BL23269"/>
      <c r="BM23269"/>
      <c r="BN23269"/>
    </row>
    <row r="23270" spans="64:66" x14ac:dyDescent="0.25">
      <c r="BL23270"/>
      <c r="BM23270"/>
      <c r="BN23270"/>
    </row>
    <row r="23271" spans="64:66" x14ac:dyDescent="0.25">
      <c r="BL23271"/>
      <c r="BM23271"/>
      <c r="BN23271"/>
    </row>
    <row r="23272" spans="64:66" x14ac:dyDescent="0.25">
      <c r="BL23272"/>
      <c r="BM23272"/>
      <c r="BN23272"/>
    </row>
    <row r="23273" spans="64:66" x14ac:dyDescent="0.25">
      <c r="BL23273"/>
      <c r="BM23273"/>
      <c r="BN23273"/>
    </row>
    <row r="23274" spans="64:66" x14ac:dyDescent="0.25">
      <c r="BL23274"/>
      <c r="BM23274"/>
      <c r="BN23274"/>
    </row>
    <row r="23275" spans="64:66" x14ac:dyDescent="0.25">
      <c r="BL23275"/>
      <c r="BM23275"/>
      <c r="BN23275"/>
    </row>
    <row r="23276" spans="64:66" x14ac:dyDescent="0.25">
      <c r="BL23276"/>
      <c r="BM23276"/>
      <c r="BN23276"/>
    </row>
    <row r="23277" spans="64:66" x14ac:dyDescent="0.25">
      <c r="BL23277"/>
      <c r="BM23277"/>
      <c r="BN23277"/>
    </row>
    <row r="23278" spans="64:66" x14ac:dyDescent="0.25">
      <c r="BL23278"/>
      <c r="BM23278"/>
      <c r="BN23278"/>
    </row>
    <row r="23279" spans="64:66" x14ac:dyDescent="0.25">
      <c r="BL23279"/>
      <c r="BM23279"/>
      <c r="BN23279"/>
    </row>
    <row r="23280" spans="64:66" x14ac:dyDescent="0.25">
      <c r="BL23280"/>
      <c r="BM23280"/>
      <c r="BN23280"/>
    </row>
    <row r="23281" spans="64:66" x14ac:dyDescent="0.25">
      <c r="BL23281"/>
      <c r="BM23281"/>
      <c r="BN23281"/>
    </row>
    <row r="23282" spans="64:66" x14ac:dyDescent="0.25">
      <c r="BL23282"/>
      <c r="BM23282"/>
      <c r="BN23282"/>
    </row>
    <row r="23283" spans="64:66" x14ac:dyDescent="0.25">
      <c r="BL23283"/>
      <c r="BM23283"/>
      <c r="BN23283"/>
    </row>
    <row r="23284" spans="64:66" x14ac:dyDescent="0.25">
      <c r="BL23284"/>
      <c r="BM23284"/>
      <c r="BN23284"/>
    </row>
    <row r="23285" spans="64:66" x14ac:dyDescent="0.25">
      <c r="BL23285"/>
      <c r="BM23285"/>
      <c r="BN23285"/>
    </row>
    <row r="23286" spans="64:66" x14ac:dyDescent="0.25">
      <c r="BL23286"/>
      <c r="BM23286"/>
      <c r="BN23286"/>
    </row>
    <row r="23287" spans="64:66" x14ac:dyDescent="0.25">
      <c r="BL23287"/>
      <c r="BM23287"/>
      <c r="BN23287"/>
    </row>
    <row r="23288" spans="64:66" x14ac:dyDescent="0.25">
      <c r="BL23288"/>
      <c r="BM23288"/>
      <c r="BN23288"/>
    </row>
    <row r="23289" spans="64:66" x14ac:dyDescent="0.25">
      <c r="BL23289"/>
      <c r="BM23289"/>
      <c r="BN23289"/>
    </row>
    <row r="23290" spans="64:66" x14ac:dyDescent="0.25">
      <c r="BL23290"/>
      <c r="BM23290"/>
      <c r="BN23290"/>
    </row>
    <row r="23291" spans="64:66" x14ac:dyDescent="0.25">
      <c r="BL23291"/>
      <c r="BM23291"/>
      <c r="BN23291"/>
    </row>
    <row r="23292" spans="64:66" x14ac:dyDescent="0.25">
      <c r="BL23292"/>
      <c r="BM23292"/>
      <c r="BN23292"/>
    </row>
    <row r="23293" spans="64:66" x14ac:dyDescent="0.25">
      <c r="BL23293"/>
      <c r="BM23293"/>
      <c r="BN23293"/>
    </row>
    <row r="23294" spans="64:66" x14ac:dyDescent="0.25">
      <c r="BL23294"/>
      <c r="BM23294"/>
      <c r="BN23294"/>
    </row>
    <row r="23295" spans="64:66" x14ac:dyDescent="0.25">
      <c r="BL23295"/>
      <c r="BM23295"/>
      <c r="BN23295"/>
    </row>
    <row r="23296" spans="64:66" x14ac:dyDescent="0.25">
      <c r="BL23296"/>
      <c r="BM23296"/>
      <c r="BN23296"/>
    </row>
    <row r="23297" spans="64:66" x14ac:dyDescent="0.25">
      <c r="BL23297"/>
      <c r="BM23297"/>
      <c r="BN23297"/>
    </row>
    <row r="23298" spans="64:66" x14ac:dyDescent="0.25">
      <c r="BL23298"/>
      <c r="BM23298"/>
      <c r="BN23298"/>
    </row>
    <row r="23299" spans="64:66" x14ac:dyDescent="0.25">
      <c r="BL23299"/>
      <c r="BM23299"/>
      <c r="BN23299"/>
    </row>
    <row r="23300" spans="64:66" x14ac:dyDescent="0.25">
      <c r="BL23300"/>
      <c r="BM23300"/>
      <c r="BN23300"/>
    </row>
    <row r="23301" spans="64:66" x14ac:dyDescent="0.25">
      <c r="BL23301"/>
      <c r="BM23301"/>
      <c r="BN23301"/>
    </row>
    <row r="23302" spans="64:66" x14ac:dyDescent="0.25">
      <c r="BL23302"/>
      <c r="BM23302"/>
      <c r="BN23302"/>
    </row>
    <row r="23303" spans="64:66" x14ac:dyDescent="0.25">
      <c r="BL23303"/>
      <c r="BM23303"/>
      <c r="BN23303"/>
    </row>
    <row r="23304" spans="64:66" x14ac:dyDescent="0.25">
      <c r="BL23304"/>
      <c r="BM23304"/>
      <c r="BN23304"/>
    </row>
    <row r="23305" spans="64:66" x14ac:dyDescent="0.25">
      <c r="BL23305"/>
      <c r="BM23305"/>
      <c r="BN23305"/>
    </row>
    <row r="23306" spans="64:66" x14ac:dyDescent="0.25">
      <c r="BL23306"/>
      <c r="BM23306"/>
      <c r="BN23306"/>
    </row>
    <row r="23307" spans="64:66" x14ac:dyDescent="0.25">
      <c r="BL23307"/>
      <c r="BM23307"/>
      <c r="BN23307"/>
    </row>
    <row r="23308" spans="64:66" x14ac:dyDescent="0.25">
      <c r="BL23308"/>
      <c r="BM23308"/>
      <c r="BN23308"/>
    </row>
    <row r="23309" spans="64:66" x14ac:dyDescent="0.25">
      <c r="BL23309"/>
      <c r="BM23309"/>
      <c r="BN23309"/>
    </row>
    <row r="23310" spans="64:66" x14ac:dyDescent="0.25">
      <c r="BL23310"/>
      <c r="BM23310"/>
      <c r="BN23310"/>
    </row>
    <row r="23311" spans="64:66" x14ac:dyDescent="0.25">
      <c r="BL23311"/>
      <c r="BM23311"/>
      <c r="BN23311"/>
    </row>
    <row r="23312" spans="64:66" x14ac:dyDescent="0.25">
      <c r="BL23312"/>
      <c r="BM23312"/>
      <c r="BN23312"/>
    </row>
    <row r="23313" spans="64:66" x14ac:dyDescent="0.25">
      <c r="BL23313"/>
      <c r="BM23313"/>
      <c r="BN23313"/>
    </row>
    <row r="23314" spans="64:66" x14ac:dyDescent="0.25">
      <c r="BL23314"/>
      <c r="BM23314"/>
      <c r="BN23314"/>
    </row>
    <row r="23315" spans="64:66" x14ac:dyDescent="0.25">
      <c r="BL23315"/>
      <c r="BM23315"/>
      <c r="BN23315"/>
    </row>
    <row r="23316" spans="64:66" x14ac:dyDescent="0.25">
      <c r="BL23316"/>
      <c r="BM23316"/>
      <c r="BN23316"/>
    </row>
    <row r="23317" spans="64:66" x14ac:dyDescent="0.25">
      <c r="BL23317"/>
      <c r="BM23317"/>
      <c r="BN23317"/>
    </row>
    <row r="23318" spans="64:66" x14ac:dyDescent="0.25">
      <c r="BL23318"/>
      <c r="BM23318"/>
      <c r="BN23318"/>
    </row>
    <row r="23319" spans="64:66" x14ac:dyDescent="0.25">
      <c r="BL23319"/>
      <c r="BM23319"/>
      <c r="BN23319"/>
    </row>
    <row r="23320" spans="64:66" x14ac:dyDescent="0.25">
      <c r="BL23320"/>
      <c r="BM23320"/>
      <c r="BN23320"/>
    </row>
    <row r="23321" spans="64:66" x14ac:dyDescent="0.25">
      <c r="BL23321"/>
      <c r="BM23321"/>
      <c r="BN23321"/>
    </row>
    <row r="23322" spans="64:66" x14ac:dyDescent="0.25">
      <c r="BL23322"/>
      <c r="BM23322"/>
      <c r="BN23322"/>
    </row>
    <row r="23323" spans="64:66" x14ac:dyDescent="0.25">
      <c r="BL23323"/>
      <c r="BM23323"/>
      <c r="BN23323"/>
    </row>
    <row r="23324" spans="64:66" x14ac:dyDescent="0.25">
      <c r="BL23324"/>
      <c r="BM23324"/>
      <c r="BN23324"/>
    </row>
    <row r="23325" spans="64:66" x14ac:dyDescent="0.25">
      <c r="BL23325"/>
      <c r="BM23325"/>
      <c r="BN23325"/>
    </row>
    <row r="23326" spans="64:66" x14ac:dyDescent="0.25">
      <c r="BL23326"/>
      <c r="BM23326"/>
      <c r="BN23326"/>
    </row>
    <row r="23327" spans="64:66" x14ac:dyDescent="0.25">
      <c r="BL23327"/>
      <c r="BM23327"/>
      <c r="BN23327"/>
    </row>
    <row r="23328" spans="64:66" x14ac:dyDescent="0.25">
      <c r="BL23328"/>
      <c r="BM23328"/>
      <c r="BN23328"/>
    </row>
    <row r="23329" spans="64:66" x14ac:dyDescent="0.25">
      <c r="BL23329"/>
      <c r="BM23329"/>
      <c r="BN23329"/>
    </row>
    <row r="23330" spans="64:66" x14ac:dyDescent="0.25">
      <c r="BL23330"/>
      <c r="BM23330"/>
      <c r="BN23330"/>
    </row>
    <row r="23331" spans="64:66" x14ac:dyDescent="0.25">
      <c r="BL23331"/>
      <c r="BM23331"/>
      <c r="BN23331"/>
    </row>
    <row r="23332" spans="64:66" x14ac:dyDescent="0.25">
      <c r="BL23332"/>
      <c r="BM23332"/>
      <c r="BN23332"/>
    </row>
    <row r="23333" spans="64:66" x14ac:dyDescent="0.25">
      <c r="BL23333"/>
      <c r="BM23333"/>
      <c r="BN23333"/>
    </row>
    <row r="23334" spans="64:66" x14ac:dyDescent="0.25">
      <c r="BL23334"/>
      <c r="BM23334"/>
      <c r="BN23334"/>
    </row>
    <row r="23335" spans="64:66" x14ac:dyDescent="0.25">
      <c r="BL23335"/>
      <c r="BM23335"/>
      <c r="BN23335"/>
    </row>
    <row r="23336" spans="64:66" x14ac:dyDescent="0.25">
      <c r="BL23336"/>
      <c r="BM23336"/>
      <c r="BN23336"/>
    </row>
    <row r="23337" spans="64:66" x14ac:dyDescent="0.25">
      <c r="BL23337"/>
      <c r="BM23337"/>
      <c r="BN23337"/>
    </row>
    <row r="23338" spans="64:66" x14ac:dyDescent="0.25">
      <c r="BL23338"/>
      <c r="BM23338"/>
      <c r="BN23338"/>
    </row>
    <row r="23339" spans="64:66" x14ac:dyDescent="0.25">
      <c r="BL23339"/>
      <c r="BM23339"/>
      <c r="BN23339"/>
    </row>
    <row r="23340" spans="64:66" x14ac:dyDescent="0.25">
      <c r="BL23340"/>
      <c r="BM23340"/>
      <c r="BN23340"/>
    </row>
    <row r="23341" spans="64:66" x14ac:dyDescent="0.25">
      <c r="BL23341"/>
      <c r="BM23341"/>
      <c r="BN23341"/>
    </row>
    <row r="23342" spans="64:66" x14ac:dyDescent="0.25">
      <c r="BL23342"/>
      <c r="BM23342"/>
      <c r="BN23342"/>
    </row>
    <row r="23343" spans="64:66" x14ac:dyDescent="0.25">
      <c r="BL23343"/>
      <c r="BM23343"/>
      <c r="BN23343"/>
    </row>
    <row r="23344" spans="64:66" x14ac:dyDescent="0.25">
      <c r="BL23344"/>
      <c r="BM23344"/>
      <c r="BN23344"/>
    </row>
    <row r="23345" spans="64:66" x14ac:dyDescent="0.25">
      <c r="BL23345"/>
      <c r="BM23345"/>
      <c r="BN23345"/>
    </row>
    <row r="23346" spans="64:66" x14ac:dyDescent="0.25">
      <c r="BL23346"/>
      <c r="BM23346"/>
      <c r="BN23346"/>
    </row>
    <row r="23347" spans="64:66" x14ac:dyDescent="0.25">
      <c r="BL23347"/>
      <c r="BM23347"/>
      <c r="BN23347"/>
    </row>
    <row r="23348" spans="64:66" x14ac:dyDescent="0.25">
      <c r="BL23348"/>
      <c r="BM23348"/>
      <c r="BN23348"/>
    </row>
    <row r="23349" spans="64:66" x14ac:dyDescent="0.25">
      <c r="BL23349"/>
      <c r="BM23349"/>
      <c r="BN23349"/>
    </row>
    <row r="23350" spans="64:66" x14ac:dyDescent="0.25">
      <c r="BL23350"/>
      <c r="BM23350"/>
      <c r="BN23350"/>
    </row>
    <row r="23351" spans="64:66" x14ac:dyDescent="0.25">
      <c r="BL23351"/>
      <c r="BM23351"/>
      <c r="BN23351"/>
    </row>
    <row r="23352" spans="64:66" x14ac:dyDescent="0.25">
      <c r="BL23352"/>
      <c r="BM23352"/>
      <c r="BN23352"/>
    </row>
    <row r="23353" spans="64:66" x14ac:dyDescent="0.25">
      <c r="BL23353"/>
      <c r="BM23353"/>
      <c r="BN23353"/>
    </row>
    <row r="23354" spans="64:66" x14ac:dyDescent="0.25">
      <c r="BL23354"/>
      <c r="BM23354"/>
      <c r="BN23354"/>
    </row>
    <row r="23355" spans="64:66" x14ac:dyDescent="0.25">
      <c r="BL23355"/>
      <c r="BM23355"/>
      <c r="BN23355"/>
    </row>
    <row r="23356" spans="64:66" x14ac:dyDescent="0.25">
      <c r="BL23356"/>
      <c r="BM23356"/>
      <c r="BN23356"/>
    </row>
    <row r="23357" spans="64:66" x14ac:dyDescent="0.25">
      <c r="BL23357"/>
      <c r="BM23357"/>
      <c r="BN23357"/>
    </row>
    <row r="23358" spans="64:66" x14ac:dyDescent="0.25">
      <c r="BL23358"/>
      <c r="BM23358"/>
      <c r="BN23358"/>
    </row>
    <row r="23359" spans="64:66" x14ac:dyDescent="0.25">
      <c r="BL23359"/>
      <c r="BM23359"/>
      <c r="BN23359"/>
    </row>
    <row r="23360" spans="64:66" x14ac:dyDescent="0.25">
      <c r="BL23360"/>
      <c r="BM23360"/>
      <c r="BN23360"/>
    </row>
    <row r="23361" spans="64:66" x14ac:dyDescent="0.25">
      <c r="BL23361"/>
      <c r="BM23361"/>
      <c r="BN23361"/>
    </row>
    <row r="23362" spans="64:66" x14ac:dyDescent="0.25">
      <c r="BL23362"/>
      <c r="BM23362"/>
      <c r="BN23362"/>
    </row>
    <row r="23363" spans="64:66" x14ac:dyDescent="0.25">
      <c r="BL23363"/>
      <c r="BM23363"/>
      <c r="BN23363"/>
    </row>
    <row r="23364" spans="64:66" x14ac:dyDescent="0.25">
      <c r="BL23364"/>
      <c r="BM23364"/>
      <c r="BN23364"/>
    </row>
    <row r="23365" spans="64:66" x14ac:dyDescent="0.25">
      <c r="BL23365"/>
      <c r="BM23365"/>
      <c r="BN23365"/>
    </row>
    <row r="23366" spans="64:66" x14ac:dyDescent="0.25">
      <c r="BL23366"/>
      <c r="BM23366"/>
      <c r="BN23366"/>
    </row>
    <row r="23367" spans="64:66" x14ac:dyDescent="0.25">
      <c r="BL23367"/>
      <c r="BM23367"/>
      <c r="BN23367"/>
    </row>
    <row r="23368" spans="64:66" x14ac:dyDescent="0.25">
      <c r="BL23368"/>
      <c r="BM23368"/>
      <c r="BN23368"/>
    </row>
    <row r="23369" spans="64:66" x14ac:dyDescent="0.25">
      <c r="BL23369"/>
      <c r="BM23369"/>
      <c r="BN23369"/>
    </row>
    <row r="23370" spans="64:66" x14ac:dyDescent="0.25">
      <c r="BL23370"/>
      <c r="BM23370"/>
      <c r="BN23370"/>
    </row>
    <row r="23371" spans="64:66" x14ac:dyDescent="0.25">
      <c r="BL23371"/>
      <c r="BM23371"/>
      <c r="BN23371"/>
    </row>
    <row r="23372" spans="64:66" x14ac:dyDescent="0.25">
      <c r="BL23372"/>
      <c r="BM23372"/>
      <c r="BN23372"/>
    </row>
    <row r="23373" spans="64:66" x14ac:dyDescent="0.25">
      <c r="BL23373"/>
      <c r="BM23373"/>
      <c r="BN23373"/>
    </row>
    <row r="23374" spans="64:66" x14ac:dyDescent="0.25">
      <c r="BL23374"/>
      <c r="BM23374"/>
      <c r="BN23374"/>
    </row>
    <row r="23375" spans="64:66" x14ac:dyDescent="0.25">
      <c r="BL23375"/>
      <c r="BM23375"/>
      <c r="BN23375"/>
    </row>
    <row r="23376" spans="64:66" x14ac:dyDescent="0.25">
      <c r="BL23376"/>
      <c r="BM23376"/>
      <c r="BN23376"/>
    </row>
    <row r="23377" spans="64:66" x14ac:dyDescent="0.25">
      <c r="BL23377"/>
      <c r="BM23377"/>
      <c r="BN23377"/>
    </row>
    <row r="23378" spans="64:66" x14ac:dyDescent="0.25">
      <c r="BL23378"/>
      <c r="BM23378"/>
      <c r="BN23378"/>
    </row>
    <row r="23379" spans="64:66" x14ac:dyDescent="0.25">
      <c r="BL23379"/>
      <c r="BM23379"/>
      <c r="BN23379"/>
    </row>
    <row r="23380" spans="64:66" x14ac:dyDescent="0.25">
      <c r="BL23380"/>
      <c r="BM23380"/>
      <c r="BN23380"/>
    </row>
    <row r="23381" spans="64:66" x14ac:dyDescent="0.25">
      <c r="BL23381"/>
      <c r="BM23381"/>
      <c r="BN23381"/>
    </row>
    <row r="23382" spans="64:66" x14ac:dyDescent="0.25">
      <c r="BL23382"/>
      <c r="BM23382"/>
      <c r="BN23382"/>
    </row>
    <row r="23383" spans="64:66" x14ac:dyDescent="0.25">
      <c r="BL23383"/>
      <c r="BM23383"/>
      <c r="BN23383"/>
    </row>
    <row r="23384" spans="64:66" x14ac:dyDescent="0.25">
      <c r="BL23384"/>
      <c r="BM23384"/>
      <c r="BN23384"/>
    </row>
    <row r="23385" spans="64:66" x14ac:dyDescent="0.25">
      <c r="BL23385"/>
      <c r="BM23385"/>
      <c r="BN23385"/>
    </row>
    <row r="23386" spans="64:66" x14ac:dyDescent="0.25">
      <c r="BL23386"/>
      <c r="BM23386"/>
      <c r="BN23386"/>
    </row>
    <row r="23387" spans="64:66" x14ac:dyDescent="0.25">
      <c r="BL23387"/>
      <c r="BM23387"/>
      <c r="BN23387"/>
    </row>
    <row r="23388" spans="64:66" x14ac:dyDescent="0.25">
      <c r="BL23388"/>
      <c r="BM23388"/>
      <c r="BN23388"/>
    </row>
    <row r="23389" spans="64:66" x14ac:dyDescent="0.25">
      <c r="BL23389"/>
      <c r="BM23389"/>
      <c r="BN23389"/>
    </row>
    <row r="23390" spans="64:66" x14ac:dyDescent="0.25">
      <c r="BL23390"/>
      <c r="BM23390"/>
      <c r="BN23390"/>
    </row>
    <row r="23391" spans="64:66" x14ac:dyDescent="0.25">
      <c r="BL23391"/>
      <c r="BM23391"/>
      <c r="BN23391"/>
    </row>
    <row r="23392" spans="64:66" x14ac:dyDescent="0.25">
      <c r="BL23392"/>
      <c r="BM23392"/>
      <c r="BN23392"/>
    </row>
    <row r="23393" spans="64:66" x14ac:dyDescent="0.25">
      <c r="BL23393"/>
      <c r="BM23393"/>
      <c r="BN23393"/>
    </row>
    <row r="23394" spans="64:66" x14ac:dyDescent="0.25">
      <c r="BL23394"/>
      <c r="BM23394"/>
      <c r="BN23394"/>
    </row>
    <row r="23395" spans="64:66" x14ac:dyDescent="0.25">
      <c r="BL23395"/>
      <c r="BM23395"/>
      <c r="BN23395"/>
    </row>
    <row r="23396" spans="64:66" x14ac:dyDescent="0.25">
      <c r="BL23396"/>
      <c r="BM23396"/>
      <c r="BN23396"/>
    </row>
    <row r="23397" spans="64:66" x14ac:dyDescent="0.25">
      <c r="BL23397"/>
      <c r="BM23397"/>
      <c r="BN23397"/>
    </row>
    <row r="23398" spans="64:66" x14ac:dyDescent="0.25">
      <c r="BL23398"/>
      <c r="BM23398"/>
      <c r="BN23398"/>
    </row>
    <row r="23399" spans="64:66" x14ac:dyDescent="0.25">
      <c r="BL23399"/>
      <c r="BM23399"/>
      <c r="BN23399"/>
    </row>
    <row r="23400" spans="64:66" x14ac:dyDescent="0.25">
      <c r="BL23400"/>
      <c r="BM23400"/>
      <c r="BN23400"/>
    </row>
    <row r="23401" spans="64:66" x14ac:dyDescent="0.25">
      <c r="BL23401"/>
      <c r="BM23401"/>
      <c r="BN23401"/>
    </row>
    <row r="23402" spans="64:66" x14ac:dyDescent="0.25">
      <c r="BL23402"/>
      <c r="BM23402"/>
      <c r="BN23402"/>
    </row>
    <row r="23403" spans="64:66" x14ac:dyDescent="0.25">
      <c r="BL23403"/>
      <c r="BM23403"/>
      <c r="BN23403"/>
    </row>
    <row r="23404" spans="64:66" x14ac:dyDescent="0.25">
      <c r="BL23404"/>
      <c r="BM23404"/>
      <c r="BN23404"/>
    </row>
    <row r="23405" spans="64:66" x14ac:dyDescent="0.25">
      <c r="BL23405"/>
      <c r="BM23405"/>
      <c r="BN23405"/>
    </row>
    <row r="23406" spans="64:66" x14ac:dyDescent="0.25">
      <c r="BL23406"/>
      <c r="BM23406"/>
      <c r="BN23406"/>
    </row>
    <row r="23407" spans="64:66" x14ac:dyDescent="0.25">
      <c r="BL23407"/>
      <c r="BM23407"/>
      <c r="BN23407"/>
    </row>
    <row r="23408" spans="64:66" x14ac:dyDescent="0.25">
      <c r="BL23408"/>
      <c r="BM23408"/>
      <c r="BN23408"/>
    </row>
    <row r="23409" spans="64:66" x14ac:dyDescent="0.25">
      <c r="BL23409"/>
      <c r="BM23409"/>
      <c r="BN23409"/>
    </row>
    <row r="23410" spans="64:66" x14ac:dyDescent="0.25">
      <c r="BL23410"/>
      <c r="BM23410"/>
      <c r="BN23410"/>
    </row>
    <row r="23411" spans="64:66" x14ac:dyDescent="0.25">
      <c r="BL23411"/>
      <c r="BM23411"/>
      <c r="BN23411"/>
    </row>
    <row r="23412" spans="64:66" x14ac:dyDescent="0.25">
      <c r="BL23412"/>
      <c r="BM23412"/>
      <c r="BN23412"/>
    </row>
    <row r="23413" spans="64:66" x14ac:dyDescent="0.25">
      <c r="BL23413"/>
      <c r="BM23413"/>
      <c r="BN23413"/>
    </row>
    <row r="23414" spans="64:66" x14ac:dyDescent="0.25">
      <c r="BL23414"/>
      <c r="BM23414"/>
      <c r="BN23414"/>
    </row>
    <row r="23415" spans="64:66" x14ac:dyDescent="0.25">
      <c r="BL23415"/>
      <c r="BM23415"/>
      <c r="BN23415"/>
    </row>
    <row r="23416" spans="64:66" x14ac:dyDescent="0.25">
      <c r="BL23416"/>
      <c r="BM23416"/>
      <c r="BN23416"/>
    </row>
    <row r="23417" spans="64:66" x14ac:dyDescent="0.25">
      <c r="BL23417"/>
      <c r="BM23417"/>
      <c r="BN23417"/>
    </row>
    <row r="23418" spans="64:66" x14ac:dyDescent="0.25">
      <c r="BL23418"/>
      <c r="BM23418"/>
      <c r="BN23418"/>
    </row>
    <row r="23419" spans="64:66" x14ac:dyDescent="0.25">
      <c r="BL23419"/>
      <c r="BM23419"/>
      <c r="BN23419"/>
    </row>
    <row r="23420" spans="64:66" x14ac:dyDescent="0.25">
      <c r="BL23420"/>
      <c r="BM23420"/>
      <c r="BN23420"/>
    </row>
    <row r="23421" spans="64:66" x14ac:dyDescent="0.25">
      <c r="BL23421"/>
      <c r="BM23421"/>
      <c r="BN23421"/>
    </row>
    <row r="23422" spans="64:66" x14ac:dyDescent="0.25">
      <c r="BL23422"/>
      <c r="BM23422"/>
      <c r="BN23422"/>
    </row>
    <row r="23423" spans="64:66" x14ac:dyDescent="0.25">
      <c r="BL23423"/>
      <c r="BM23423"/>
      <c r="BN23423"/>
    </row>
    <row r="23424" spans="64:66" x14ac:dyDescent="0.25">
      <c r="BL23424"/>
      <c r="BM23424"/>
      <c r="BN23424"/>
    </row>
    <row r="23425" spans="64:66" x14ac:dyDescent="0.25">
      <c r="BL23425"/>
      <c r="BM23425"/>
      <c r="BN23425"/>
    </row>
    <row r="23426" spans="64:66" x14ac:dyDescent="0.25">
      <c r="BL23426"/>
      <c r="BM23426"/>
      <c r="BN23426"/>
    </row>
    <row r="23427" spans="64:66" x14ac:dyDescent="0.25">
      <c r="BL23427"/>
      <c r="BM23427"/>
      <c r="BN23427"/>
    </row>
    <row r="23428" spans="64:66" x14ac:dyDescent="0.25">
      <c r="BL23428"/>
      <c r="BM23428"/>
      <c r="BN23428"/>
    </row>
    <row r="23429" spans="64:66" x14ac:dyDescent="0.25">
      <c r="BL23429"/>
      <c r="BM23429"/>
      <c r="BN23429"/>
    </row>
    <row r="23430" spans="64:66" x14ac:dyDescent="0.25">
      <c r="BL23430"/>
      <c r="BM23430"/>
      <c r="BN23430"/>
    </row>
    <row r="23431" spans="64:66" x14ac:dyDescent="0.25">
      <c r="BL23431"/>
      <c r="BM23431"/>
      <c r="BN23431"/>
    </row>
    <row r="23432" spans="64:66" x14ac:dyDescent="0.25">
      <c r="BL23432"/>
      <c r="BM23432"/>
      <c r="BN23432"/>
    </row>
    <row r="23433" spans="64:66" x14ac:dyDescent="0.25">
      <c r="BL23433"/>
      <c r="BM23433"/>
      <c r="BN23433"/>
    </row>
    <row r="23434" spans="64:66" x14ac:dyDescent="0.25">
      <c r="BL23434"/>
      <c r="BM23434"/>
      <c r="BN23434"/>
    </row>
    <row r="23435" spans="64:66" x14ac:dyDescent="0.25">
      <c r="BL23435"/>
      <c r="BM23435"/>
      <c r="BN23435"/>
    </row>
    <row r="23436" spans="64:66" x14ac:dyDescent="0.25">
      <c r="BL23436"/>
      <c r="BM23436"/>
      <c r="BN23436"/>
    </row>
    <row r="23437" spans="64:66" x14ac:dyDescent="0.25">
      <c r="BL23437"/>
      <c r="BM23437"/>
      <c r="BN23437"/>
    </row>
    <row r="23438" spans="64:66" x14ac:dyDescent="0.25">
      <c r="BL23438"/>
      <c r="BM23438"/>
      <c r="BN23438"/>
    </row>
    <row r="23439" spans="64:66" x14ac:dyDescent="0.25">
      <c r="BL23439"/>
      <c r="BM23439"/>
      <c r="BN23439"/>
    </row>
    <row r="23440" spans="64:66" x14ac:dyDescent="0.25">
      <c r="BL23440"/>
      <c r="BM23440"/>
      <c r="BN23440"/>
    </row>
    <row r="23441" spans="64:66" x14ac:dyDescent="0.25">
      <c r="BL23441"/>
      <c r="BM23441"/>
      <c r="BN23441"/>
    </row>
    <row r="23442" spans="64:66" x14ac:dyDescent="0.25">
      <c r="BL23442"/>
      <c r="BM23442"/>
      <c r="BN23442"/>
    </row>
    <row r="23443" spans="64:66" x14ac:dyDescent="0.25">
      <c r="BL23443"/>
      <c r="BM23443"/>
      <c r="BN23443"/>
    </row>
    <row r="23444" spans="64:66" x14ac:dyDescent="0.25">
      <c r="BL23444"/>
      <c r="BM23444"/>
      <c r="BN23444"/>
    </row>
    <row r="23445" spans="64:66" x14ac:dyDescent="0.25">
      <c r="BL23445"/>
      <c r="BM23445"/>
      <c r="BN23445"/>
    </row>
    <row r="23446" spans="64:66" x14ac:dyDescent="0.25">
      <c r="BL23446"/>
      <c r="BM23446"/>
      <c r="BN23446"/>
    </row>
    <row r="23447" spans="64:66" x14ac:dyDescent="0.25">
      <c r="BL23447"/>
      <c r="BM23447"/>
      <c r="BN23447"/>
    </row>
    <row r="23448" spans="64:66" x14ac:dyDescent="0.25">
      <c r="BL23448"/>
      <c r="BM23448"/>
      <c r="BN23448"/>
    </row>
    <row r="23449" spans="64:66" x14ac:dyDescent="0.25">
      <c r="BL23449"/>
      <c r="BM23449"/>
      <c r="BN23449"/>
    </row>
    <row r="23450" spans="64:66" x14ac:dyDescent="0.25">
      <c r="BL23450"/>
      <c r="BM23450"/>
      <c r="BN23450"/>
    </row>
    <row r="23451" spans="64:66" x14ac:dyDescent="0.25">
      <c r="BL23451"/>
      <c r="BM23451"/>
      <c r="BN23451"/>
    </row>
    <row r="23452" spans="64:66" x14ac:dyDescent="0.25">
      <c r="BL23452"/>
      <c r="BM23452"/>
      <c r="BN23452"/>
    </row>
    <row r="23453" spans="64:66" x14ac:dyDescent="0.25">
      <c r="BL23453"/>
      <c r="BM23453"/>
      <c r="BN23453"/>
    </row>
    <row r="23454" spans="64:66" x14ac:dyDescent="0.25">
      <c r="BL23454"/>
      <c r="BM23454"/>
      <c r="BN23454"/>
    </row>
    <row r="23455" spans="64:66" x14ac:dyDescent="0.25">
      <c r="BL23455"/>
      <c r="BM23455"/>
      <c r="BN23455"/>
    </row>
    <row r="23456" spans="64:66" x14ac:dyDescent="0.25">
      <c r="BL23456"/>
      <c r="BM23456"/>
      <c r="BN23456"/>
    </row>
    <row r="23457" spans="64:66" x14ac:dyDescent="0.25">
      <c r="BL23457"/>
      <c r="BM23457"/>
      <c r="BN23457"/>
    </row>
    <row r="23458" spans="64:66" x14ac:dyDescent="0.25">
      <c r="BL23458"/>
      <c r="BM23458"/>
      <c r="BN23458"/>
    </row>
    <row r="23459" spans="64:66" x14ac:dyDescent="0.25">
      <c r="BL23459"/>
      <c r="BM23459"/>
      <c r="BN23459"/>
    </row>
    <row r="23460" spans="64:66" x14ac:dyDescent="0.25">
      <c r="BL23460"/>
      <c r="BM23460"/>
      <c r="BN23460"/>
    </row>
    <row r="23461" spans="64:66" x14ac:dyDescent="0.25">
      <c r="BL23461"/>
      <c r="BM23461"/>
      <c r="BN23461"/>
    </row>
    <row r="23462" spans="64:66" x14ac:dyDescent="0.25">
      <c r="BL23462"/>
      <c r="BM23462"/>
      <c r="BN23462"/>
    </row>
    <row r="23463" spans="64:66" x14ac:dyDescent="0.25">
      <c r="BL23463"/>
      <c r="BM23463"/>
      <c r="BN23463"/>
    </row>
    <row r="23464" spans="64:66" x14ac:dyDescent="0.25">
      <c r="BL23464"/>
      <c r="BM23464"/>
      <c r="BN23464"/>
    </row>
    <row r="23465" spans="64:66" x14ac:dyDescent="0.25">
      <c r="BL23465"/>
      <c r="BM23465"/>
      <c r="BN23465"/>
    </row>
    <row r="23466" spans="64:66" x14ac:dyDescent="0.25">
      <c r="BL23466"/>
      <c r="BM23466"/>
      <c r="BN23466"/>
    </row>
    <row r="23467" spans="64:66" x14ac:dyDescent="0.25">
      <c r="BL23467"/>
      <c r="BM23467"/>
      <c r="BN23467"/>
    </row>
    <row r="23468" spans="64:66" x14ac:dyDescent="0.25">
      <c r="BL23468"/>
      <c r="BM23468"/>
      <c r="BN23468"/>
    </row>
    <row r="23469" spans="64:66" x14ac:dyDescent="0.25">
      <c r="BL23469"/>
      <c r="BM23469"/>
      <c r="BN23469"/>
    </row>
    <row r="23470" spans="64:66" x14ac:dyDescent="0.25">
      <c r="BL23470"/>
      <c r="BM23470"/>
      <c r="BN23470"/>
    </row>
    <row r="23471" spans="64:66" x14ac:dyDescent="0.25">
      <c r="BL23471"/>
      <c r="BM23471"/>
      <c r="BN23471"/>
    </row>
    <row r="23472" spans="64:66" x14ac:dyDescent="0.25">
      <c r="BL23472"/>
      <c r="BM23472"/>
      <c r="BN23472"/>
    </row>
    <row r="23473" spans="64:66" x14ac:dyDescent="0.25">
      <c r="BL23473"/>
      <c r="BM23473"/>
      <c r="BN23473"/>
    </row>
    <row r="23474" spans="64:66" x14ac:dyDescent="0.25">
      <c r="BL23474"/>
      <c r="BM23474"/>
      <c r="BN23474"/>
    </row>
    <row r="23475" spans="64:66" x14ac:dyDescent="0.25">
      <c r="BL23475"/>
      <c r="BM23475"/>
      <c r="BN23475"/>
    </row>
    <row r="23476" spans="64:66" x14ac:dyDescent="0.25">
      <c r="BL23476"/>
      <c r="BM23476"/>
      <c r="BN23476"/>
    </row>
    <row r="23477" spans="64:66" x14ac:dyDescent="0.25">
      <c r="BL23477"/>
      <c r="BM23477"/>
      <c r="BN23477"/>
    </row>
    <row r="23478" spans="64:66" x14ac:dyDescent="0.25">
      <c r="BL23478"/>
      <c r="BM23478"/>
      <c r="BN23478"/>
    </row>
    <row r="23479" spans="64:66" x14ac:dyDescent="0.25">
      <c r="BL23479"/>
      <c r="BM23479"/>
      <c r="BN23479"/>
    </row>
    <row r="23480" spans="64:66" x14ac:dyDescent="0.25">
      <c r="BL23480"/>
      <c r="BM23480"/>
      <c r="BN23480"/>
    </row>
    <row r="23481" spans="64:66" x14ac:dyDescent="0.25">
      <c r="BL23481"/>
      <c r="BM23481"/>
      <c r="BN23481"/>
    </row>
    <row r="23482" spans="64:66" x14ac:dyDescent="0.25">
      <c r="BL23482"/>
      <c r="BM23482"/>
      <c r="BN23482"/>
    </row>
    <row r="23483" spans="64:66" x14ac:dyDescent="0.25">
      <c r="BL23483"/>
      <c r="BM23483"/>
      <c r="BN23483"/>
    </row>
    <row r="23484" spans="64:66" x14ac:dyDescent="0.25">
      <c r="BL23484"/>
      <c r="BM23484"/>
      <c r="BN23484"/>
    </row>
    <row r="23485" spans="64:66" x14ac:dyDescent="0.25">
      <c r="BL23485"/>
      <c r="BM23485"/>
      <c r="BN23485"/>
    </row>
    <row r="23486" spans="64:66" x14ac:dyDescent="0.25">
      <c r="BL23486"/>
      <c r="BM23486"/>
      <c r="BN23486"/>
    </row>
    <row r="23487" spans="64:66" x14ac:dyDescent="0.25">
      <c r="BL23487"/>
      <c r="BM23487"/>
      <c r="BN23487"/>
    </row>
    <row r="23488" spans="64:66" x14ac:dyDescent="0.25">
      <c r="BL23488"/>
      <c r="BM23488"/>
      <c r="BN23488"/>
    </row>
    <row r="23489" spans="64:66" x14ac:dyDescent="0.25">
      <c r="BL23489"/>
      <c r="BM23489"/>
      <c r="BN23489"/>
    </row>
    <row r="23490" spans="64:66" x14ac:dyDescent="0.25">
      <c r="BL23490"/>
      <c r="BM23490"/>
      <c r="BN23490"/>
    </row>
    <row r="23491" spans="64:66" x14ac:dyDescent="0.25">
      <c r="BL23491"/>
      <c r="BM23491"/>
      <c r="BN23491"/>
    </row>
    <row r="23492" spans="64:66" x14ac:dyDescent="0.25">
      <c r="BL23492"/>
      <c r="BM23492"/>
      <c r="BN23492"/>
    </row>
    <row r="23493" spans="64:66" x14ac:dyDescent="0.25">
      <c r="BL23493"/>
      <c r="BM23493"/>
      <c r="BN23493"/>
    </row>
    <row r="23494" spans="64:66" x14ac:dyDescent="0.25">
      <c r="BL23494"/>
      <c r="BM23494"/>
      <c r="BN23494"/>
    </row>
    <row r="23495" spans="64:66" x14ac:dyDescent="0.25">
      <c r="BL23495"/>
      <c r="BM23495"/>
      <c r="BN23495"/>
    </row>
    <row r="23496" spans="64:66" x14ac:dyDescent="0.25">
      <c r="BL23496"/>
      <c r="BM23496"/>
      <c r="BN23496"/>
    </row>
    <row r="23497" spans="64:66" x14ac:dyDescent="0.25">
      <c r="BL23497"/>
      <c r="BM23497"/>
      <c r="BN23497"/>
    </row>
    <row r="23498" spans="64:66" x14ac:dyDescent="0.25">
      <c r="BL23498"/>
      <c r="BM23498"/>
      <c r="BN23498"/>
    </row>
    <row r="23499" spans="64:66" x14ac:dyDescent="0.25">
      <c r="BL23499"/>
      <c r="BM23499"/>
      <c r="BN23499"/>
    </row>
    <row r="23500" spans="64:66" x14ac:dyDescent="0.25">
      <c r="BL23500"/>
      <c r="BM23500"/>
      <c r="BN23500"/>
    </row>
    <row r="23501" spans="64:66" x14ac:dyDescent="0.25">
      <c r="BL23501"/>
      <c r="BM23501"/>
      <c r="BN23501"/>
    </row>
    <row r="23502" spans="64:66" x14ac:dyDescent="0.25">
      <c r="BL23502"/>
      <c r="BM23502"/>
      <c r="BN23502"/>
    </row>
    <row r="23503" spans="64:66" x14ac:dyDescent="0.25">
      <c r="BL23503"/>
      <c r="BM23503"/>
      <c r="BN23503"/>
    </row>
    <row r="23504" spans="64:66" x14ac:dyDescent="0.25">
      <c r="BL23504"/>
      <c r="BM23504"/>
      <c r="BN23504"/>
    </row>
    <row r="23505" spans="64:66" x14ac:dyDescent="0.25">
      <c r="BL23505"/>
      <c r="BM23505"/>
      <c r="BN23505"/>
    </row>
    <row r="23506" spans="64:66" x14ac:dyDescent="0.25">
      <c r="BL23506"/>
      <c r="BM23506"/>
      <c r="BN23506"/>
    </row>
    <row r="23507" spans="64:66" x14ac:dyDescent="0.25">
      <c r="BL23507"/>
      <c r="BM23507"/>
      <c r="BN23507"/>
    </row>
    <row r="23508" spans="64:66" x14ac:dyDescent="0.25">
      <c r="BL23508"/>
      <c r="BM23508"/>
      <c r="BN23508"/>
    </row>
    <row r="23509" spans="64:66" x14ac:dyDescent="0.25">
      <c r="BL23509"/>
      <c r="BM23509"/>
      <c r="BN23509"/>
    </row>
    <row r="23510" spans="64:66" x14ac:dyDescent="0.25">
      <c r="BL23510"/>
      <c r="BM23510"/>
      <c r="BN23510"/>
    </row>
    <row r="23511" spans="64:66" x14ac:dyDescent="0.25">
      <c r="BL23511"/>
      <c r="BM23511"/>
      <c r="BN23511"/>
    </row>
    <row r="23512" spans="64:66" x14ac:dyDescent="0.25">
      <c r="BL23512"/>
      <c r="BM23512"/>
      <c r="BN23512"/>
    </row>
    <row r="23513" spans="64:66" x14ac:dyDescent="0.25">
      <c r="BL23513"/>
      <c r="BM23513"/>
      <c r="BN23513"/>
    </row>
    <row r="23514" spans="64:66" x14ac:dyDescent="0.25">
      <c r="BL23514"/>
      <c r="BM23514"/>
      <c r="BN23514"/>
    </row>
    <row r="23515" spans="64:66" x14ac:dyDescent="0.25">
      <c r="BL23515"/>
      <c r="BM23515"/>
      <c r="BN23515"/>
    </row>
    <row r="23516" spans="64:66" x14ac:dyDescent="0.25">
      <c r="BL23516"/>
      <c r="BM23516"/>
      <c r="BN23516"/>
    </row>
    <row r="23517" spans="64:66" x14ac:dyDescent="0.25">
      <c r="BL23517"/>
      <c r="BM23517"/>
      <c r="BN23517"/>
    </row>
    <row r="23518" spans="64:66" x14ac:dyDescent="0.25">
      <c r="BL23518"/>
      <c r="BM23518"/>
      <c r="BN23518"/>
    </row>
    <row r="23519" spans="64:66" x14ac:dyDescent="0.25">
      <c r="BL23519"/>
      <c r="BM23519"/>
      <c r="BN23519"/>
    </row>
    <row r="23520" spans="64:66" x14ac:dyDescent="0.25">
      <c r="BL23520"/>
      <c r="BM23520"/>
      <c r="BN23520"/>
    </row>
    <row r="23521" spans="64:66" x14ac:dyDescent="0.25">
      <c r="BL23521"/>
      <c r="BM23521"/>
      <c r="BN23521"/>
    </row>
    <row r="23522" spans="64:66" x14ac:dyDescent="0.25">
      <c r="BL23522"/>
      <c r="BM23522"/>
      <c r="BN23522"/>
    </row>
    <row r="23523" spans="64:66" x14ac:dyDescent="0.25">
      <c r="BL23523"/>
      <c r="BM23523"/>
      <c r="BN23523"/>
    </row>
    <row r="23524" spans="64:66" x14ac:dyDescent="0.25">
      <c r="BL23524"/>
      <c r="BM23524"/>
      <c r="BN23524"/>
    </row>
    <row r="23525" spans="64:66" x14ac:dyDescent="0.25">
      <c r="BL23525"/>
      <c r="BM23525"/>
      <c r="BN23525"/>
    </row>
    <row r="23526" spans="64:66" x14ac:dyDescent="0.25">
      <c r="BL23526"/>
      <c r="BM23526"/>
      <c r="BN23526"/>
    </row>
    <row r="23527" spans="64:66" x14ac:dyDescent="0.25">
      <c r="BL23527"/>
      <c r="BM23527"/>
      <c r="BN23527"/>
    </row>
    <row r="23528" spans="64:66" x14ac:dyDescent="0.25">
      <c r="BL23528"/>
      <c r="BM23528"/>
      <c r="BN23528"/>
    </row>
    <row r="23529" spans="64:66" x14ac:dyDescent="0.25">
      <c r="BL23529"/>
      <c r="BM23529"/>
      <c r="BN23529"/>
    </row>
    <row r="23530" spans="64:66" x14ac:dyDescent="0.25">
      <c r="BL23530"/>
      <c r="BM23530"/>
      <c r="BN23530"/>
    </row>
    <row r="23531" spans="64:66" x14ac:dyDescent="0.25">
      <c r="BL23531"/>
      <c r="BM23531"/>
      <c r="BN23531"/>
    </row>
    <row r="23532" spans="64:66" x14ac:dyDescent="0.25">
      <c r="BL23532"/>
      <c r="BM23532"/>
      <c r="BN23532"/>
    </row>
    <row r="23533" spans="64:66" x14ac:dyDescent="0.25">
      <c r="BL23533"/>
      <c r="BM23533"/>
      <c r="BN23533"/>
    </row>
    <row r="23534" spans="64:66" x14ac:dyDescent="0.25">
      <c r="BL23534"/>
      <c r="BM23534"/>
      <c r="BN23534"/>
    </row>
    <row r="23535" spans="64:66" x14ac:dyDescent="0.25">
      <c r="BL23535"/>
      <c r="BM23535"/>
      <c r="BN23535"/>
    </row>
    <row r="23536" spans="64:66" x14ac:dyDescent="0.25">
      <c r="BL23536"/>
      <c r="BM23536"/>
      <c r="BN23536"/>
    </row>
    <row r="23537" spans="64:66" x14ac:dyDescent="0.25">
      <c r="BL23537"/>
      <c r="BM23537"/>
      <c r="BN23537"/>
    </row>
    <row r="23538" spans="64:66" x14ac:dyDescent="0.25">
      <c r="BL23538"/>
      <c r="BM23538"/>
      <c r="BN23538"/>
    </row>
    <row r="23539" spans="64:66" x14ac:dyDescent="0.25">
      <c r="BL23539"/>
      <c r="BM23539"/>
      <c r="BN23539"/>
    </row>
    <row r="23540" spans="64:66" x14ac:dyDescent="0.25">
      <c r="BL23540"/>
      <c r="BM23540"/>
      <c r="BN23540"/>
    </row>
    <row r="23541" spans="64:66" x14ac:dyDescent="0.25">
      <c r="BL23541"/>
      <c r="BM23541"/>
      <c r="BN23541"/>
    </row>
    <row r="23542" spans="64:66" x14ac:dyDescent="0.25">
      <c r="BL23542"/>
      <c r="BM23542"/>
      <c r="BN23542"/>
    </row>
    <row r="23543" spans="64:66" x14ac:dyDescent="0.25">
      <c r="BL23543"/>
      <c r="BM23543"/>
      <c r="BN23543"/>
    </row>
    <row r="23544" spans="64:66" x14ac:dyDescent="0.25">
      <c r="BL23544"/>
      <c r="BM23544"/>
      <c r="BN23544"/>
    </row>
    <row r="23545" spans="64:66" x14ac:dyDescent="0.25">
      <c r="BL23545"/>
      <c r="BM23545"/>
      <c r="BN23545"/>
    </row>
    <row r="23546" spans="64:66" x14ac:dyDescent="0.25">
      <c r="BL23546"/>
      <c r="BM23546"/>
      <c r="BN23546"/>
    </row>
    <row r="23547" spans="64:66" x14ac:dyDescent="0.25">
      <c r="BL23547"/>
      <c r="BM23547"/>
      <c r="BN23547"/>
    </row>
    <row r="23548" spans="64:66" x14ac:dyDescent="0.25">
      <c r="BL23548"/>
      <c r="BM23548"/>
      <c r="BN23548"/>
    </row>
    <row r="23549" spans="64:66" x14ac:dyDescent="0.25">
      <c r="BL23549"/>
      <c r="BM23549"/>
      <c r="BN23549"/>
    </row>
    <row r="23550" spans="64:66" x14ac:dyDescent="0.25">
      <c r="BL23550"/>
      <c r="BM23550"/>
      <c r="BN23550"/>
    </row>
    <row r="23551" spans="64:66" x14ac:dyDescent="0.25">
      <c r="BL23551"/>
      <c r="BM23551"/>
      <c r="BN23551"/>
    </row>
    <row r="23552" spans="64:66" x14ac:dyDescent="0.25">
      <c r="BL23552"/>
      <c r="BM23552"/>
      <c r="BN23552"/>
    </row>
    <row r="23553" spans="64:66" x14ac:dyDescent="0.25">
      <c r="BL23553"/>
      <c r="BM23553"/>
      <c r="BN23553"/>
    </row>
    <row r="23554" spans="64:66" x14ac:dyDescent="0.25">
      <c r="BL23554"/>
      <c r="BM23554"/>
      <c r="BN23554"/>
    </row>
    <row r="23555" spans="64:66" x14ac:dyDescent="0.25">
      <c r="BL23555"/>
      <c r="BM23555"/>
      <c r="BN23555"/>
    </row>
    <row r="23556" spans="64:66" x14ac:dyDescent="0.25">
      <c r="BL23556"/>
      <c r="BM23556"/>
      <c r="BN23556"/>
    </row>
    <row r="23557" spans="64:66" x14ac:dyDescent="0.25">
      <c r="BL23557"/>
      <c r="BM23557"/>
      <c r="BN23557"/>
    </row>
    <row r="23558" spans="64:66" x14ac:dyDescent="0.25">
      <c r="BL23558"/>
      <c r="BM23558"/>
      <c r="BN23558"/>
    </row>
    <row r="23559" spans="64:66" x14ac:dyDescent="0.25">
      <c r="BL23559"/>
      <c r="BM23559"/>
      <c r="BN23559"/>
    </row>
    <row r="23560" spans="64:66" x14ac:dyDescent="0.25">
      <c r="BL23560"/>
      <c r="BM23560"/>
      <c r="BN23560"/>
    </row>
    <row r="23561" spans="64:66" x14ac:dyDescent="0.25">
      <c r="BL23561"/>
      <c r="BM23561"/>
      <c r="BN23561"/>
    </row>
    <row r="23562" spans="64:66" x14ac:dyDescent="0.25">
      <c r="BL23562"/>
      <c r="BM23562"/>
      <c r="BN23562"/>
    </row>
    <row r="23563" spans="64:66" x14ac:dyDescent="0.25">
      <c r="BL23563"/>
      <c r="BM23563"/>
      <c r="BN23563"/>
    </row>
    <row r="23564" spans="64:66" x14ac:dyDescent="0.25">
      <c r="BL23564"/>
      <c r="BM23564"/>
      <c r="BN23564"/>
    </row>
    <row r="23565" spans="64:66" x14ac:dyDescent="0.25">
      <c r="BL23565"/>
      <c r="BM23565"/>
      <c r="BN23565"/>
    </row>
    <row r="23566" spans="64:66" x14ac:dyDescent="0.25">
      <c r="BL23566"/>
      <c r="BM23566"/>
      <c r="BN23566"/>
    </row>
    <row r="23567" spans="64:66" x14ac:dyDescent="0.25">
      <c r="BL23567"/>
      <c r="BM23567"/>
      <c r="BN23567"/>
    </row>
    <row r="23568" spans="64:66" x14ac:dyDescent="0.25">
      <c r="BL23568"/>
      <c r="BM23568"/>
      <c r="BN23568"/>
    </row>
    <row r="23569" spans="64:66" x14ac:dyDescent="0.25">
      <c r="BL23569"/>
      <c r="BM23569"/>
      <c r="BN23569"/>
    </row>
    <row r="23570" spans="64:66" x14ac:dyDescent="0.25">
      <c r="BL23570"/>
      <c r="BM23570"/>
      <c r="BN23570"/>
    </row>
    <row r="23571" spans="64:66" x14ac:dyDescent="0.25">
      <c r="BL23571"/>
      <c r="BM23571"/>
      <c r="BN23571"/>
    </row>
    <row r="23572" spans="64:66" x14ac:dyDescent="0.25">
      <c r="BL23572"/>
      <c r="BM23572"/>
      <c r="BN23572"/>
    </row>
    <row r="23573" spans="64:66" x14ac:dyDescent="0.25">
      <c r="BL23573"/>
      <c r="BM23573"/>
      <c r="BN23573"/>
    </row>
    <row r="23574" spans="64:66" x14ac:dyDescent="0.25">
      <c r="BL23574"/>
      <c r="BM23574"/>
      <c r="BN23574"/>
    </row>
    <row r="23575" spans="64:66" x14ac:dyDescent="0.25">
      <c r="BL23575"/>
      <c r="BM23575"/>
      <c r="BN23575"/>
    </row>
    <row r="23576" spans="64:66" x14ac:dyDescent="0.25">
      <c r="BL23576"/>
      <c r="BM23576"/>
      <c r="BN23576"/>
    </row>
    <row r="23577" spans="64:66" x14ac:dyDescent="0.25">
      <c r="BL23577"/>
      <c r="BM23577"/>
      <c r="BN23577"/>
    </row>
    <row r="23578" spans="64:66" x14ac:dyDescent="0.25">
      <c r="BL23578"/>
      <c r="BM23578"/>
      <c r="BN23578"/>
    </row>
    <row r="23579" spans="64:66" x14ac:dyDescent="0.25">
      <c r="BL23579"/>
      <c r="BM23579"/>
      <c r="BN23579"/>
    </row>
    <row r="23580" spans="64:66" x14ac:dyDescent="0.25">
      <c r="BL23580"/>
      <c r="BM23580"/>
      <c r="BN23580"/>
    </row>
    <row r="23581" spans="64:66" x14ac:dyDescent="0.25">
      <c r="BL23581"/>
      <c r="BM23581"/>
      <c r="BN23581"/>
    </row>
    <row r="23582" spans="64:66" x14ac:dyDescent="0.25">
      <c r="BL23582"/>
      <c r="BM23582"/>
      <c r="BN23582"/>
    </row>
    <row r="23583" spans="64:66" x14ac:dyDescent="0.25">
      <c r="BL23583"/>
      <c r="BM23583"/>
      <c r="BN23583"/>
    </row>
    <row r="23584" spans="64:66" x14ac:dyDescent="0.25">
      <c r="BL23584"/>
      <c r="BM23584"/>
      <c r="BN23584"/>
    </row>
    <row r="23585" spans="64:66" x14ac:dyDescent="0.25">
      <c r="BL23585"/>
      <c r="BM23585"/>
      <c r="BN23585"/>
    </row>
    <row r="23586" spans="64:66" x14ac:dyDescent="0.25">
      <c r="BL23586"/>
      <c r="BM23586"/>
      <c r="BN23586"/>
    </row>
    <row r="23587" spans="64:66" x14ac:dyDescent="0.25">
      <c r="BL23587"/>
      <c r="BM23587"/>
      <c r="BN23587"/>
    </row>
    <row r="23588" spans="64:66" x14ac:dyDescent="0.25">
      <c r="BL23588"/>
      <c r="BM23588"/>
      <c r="BN23588"/>
    </row>
    <row r="23589" spans="64:66" x14ac:dyDescent="0.25">
      <c r="BL23589"/>
      <c r="BM23589"/>
      <c r="BN23589"/>
    </row>
    <row r="23590" spans="64:66" x14ac:dyDescent="0.25">
      <c r="BL23590"/>
      <c r="BM23590"/>
      <c r="BN23590"/>
    </row>
    <row r="23591" spans="64:66" x14ac:dyDescent="0.25">
      <c r="BL23591"/>
      <c r="BM23591"/>
      <c r="BN23591"/>
    </row>
    <row r="23592" spans="64:66" x14ac:dyDescent="0.25">
      <c r="BL23592"/>
      <c r="BM23592"/>
      <c r="BN23592"/>
    </row>
    <row r="23593" spans="64:66" x14ac:dyDescent="0.25">
      <c r="BL23593"/>
      <c r="BM23593"/>
      <c r="BN23593"/>
    </row>
    <row r="23594" spans="64:66" x14ac:dyDescent="0.25">
      <c r="BL23594"/>
      <c r="BM23594"/>
      <c r="BN23594"/>
    </row>
    <row r="23595" spans="64:66" x14ac:dyDescent="0.25">
      <c r="BL23595"/>
      <c r="BM23595"/>
      <c r="BN23595"/>
    </row>
    <row r="23596" spans="64:66" x14ac:dyDescent="0.25">
      <c r="BL23596"/>
      <c r="BM23596"/>
      <c r="BN23596"/>
    </row>
    <row r="23597" spans="64:66" x14ac:dyDescent="0.25">
      <c r="BL23597"/>
      <c r="BM23597"/>
      <c r="BN23597"/>
    </row>
    <row r="23598" spans="64:66" x14ac:dyDescent="0.25">
      <c r="BL23598"/>
      <c r="BM23598"/>
      <c r="BN23598"/>
    </row>
    <row r="23599" spans="64:66" x14ac:dyDescent="0.25">
      <c r="BL23599"/>
      <c r="BM23599"/>
      <c r="BN23599"/>
    </row>
    <row r="23600" spans="64:66" x14ac:dyDescent="0.25">
      <c r="BL23600"/>
      <c r="BM23600"/>
      <c r="BN23600"/>
    </row>
    <row r="23601" spans="64:66" x14ac:dyDescent="0.25">
      <c r="BL23601"/>
      <c r="BM23601"/>
      <c r="BN23601"/>
    </row>
    <row r="23602" spans="64:66" x14ac:dyDescent="0.25">
      <c r="BL23602"/>
      <c r="BM23602"/>
      <c r="BN23602"/>
    </row>
    <row r="23603" spans="64:66" x14ac:dyDescent="0.25">
      <c r="BL23603"/>
      <c r="BM23603"/>
      <c r="BN23603"/>
    </row>
    <row r="23604" spans="64:66" x14ac:dyDescent="0.25">
      <c r="BL23604"/>
      <c r="BM23604"/>
      <c r="BN23604"/>
    </row>
    <row r="23605" spans="64:66" x14ac:dyDescent="0.25">
      <c r="BL23605"/>
      <c r="BM23605"/>
      <c r="BN23605"/>
    </row>
    <row r="23606" spans="64:66" x14ac:dyDescent="0.25">
      <c r="BL23606"/>
      <c r="BM23606"/>
      <c r="BN23606"/>
    </row>
    <row r="23607" spans="64:66" x14ac:dyDescent="0.25">
      <c r="BL23607"/>
      <c r="BM23607"/>
      <c r="BN23607"/>
    </row>
    <row r="23608" spans="64:66" x14ac:dyDescent="0.25">
      <c r="BL23608"/>
      <c r="BM23608"/>
      <c r="BN23608"/>
    </row>
    <row r="23609" spans="64:66" x14ac:dyDescent="0.25">
      <c r="BL23609"/>
      <c r="BM23609"/>
      <c r="BN23609"/>
    </row>
    <row r="23610" spans="64:66" x14ac:dyDescent="0.25">
      <c r="BL23610"/>
      <c r="BM23610"/>
      <c r="BN23610"/>
    </row>
    <row r="23611" spans="64:66" x14ac:dyDescent="0.25">
      <c r="BL23611"/>
      <c r="BM23611"/>
      <c r="BN23611"/>
    </row>
    <row r="23612" spans="64:66" x14ac:dyDescent="0.25">
      <c r="BL23612"/>
      <c r="BM23612"/>
      <c r="BN23612"/>
    </row>
    <row r="23613" spans="64:66" x14ac:dyDescent="0.25">
      <c r="BL23613"/>
      <c r="BM23613"/>
      <c r="BN23613"/>
    </row>
    <row r="23614" spans="64:66" x14ac:dyDescent="0.25">
      <c r="BL23614"/>
      <c r="BM23614"/>
      <c r="BN23614"/>
    </row>
    <row r="23615" spans="64:66" x14ac:dyDescent="0.25">
      <c r="BL23615"/>
      <c r="BM23615"/>
      <c r="BN23615"/>
    </row>
    <row r="23616" spans="64:66" x14ac:dyDescent="0.25">
      <c r="BL23616"/>
      <c r="BM23616"/>
      <c r="BN23616"/>
    </row>
    <row r="23617" spans="64:66" x14ac:dyDescent="0.25">
      <c r="BL23617"/>
      <c r="BM23617"/>
      <c r="BN23617"/>
    </row>
    <row r="23618" spans="64:66" x14ac:dyDescent="0.25">
      <c r="BL23618"/>
      <c r="BM23618"/>
      <c r="BN23618"/>
    </row>
    <row r="23619" spans="64:66" x14ac:dyDescent="0.25">
      <c r="BL23619"/>
      <c r="BM23619"/>
      <c r="BN23619"/>
    </row>
    <row r="23620" spans="64:66" x14ac:dyDescent="0.25">
      <c r="BL23620"/>
      <c r="BM23620"/>
      <c r="BN23620"/>
    </row>
    <row r="23621" spans="64:66" x14ac:dyDescent="0.25">
      <c r="BL23621"/>
      <c r="BM23621"/>
      <c r="BN23621"/>
    </row>
    <row r="23622" spans="64:66" x14ac:dyDescent="0.25">
      <c r="BL23622"/>
      <c r="BM23622"/>
      <c r="BN23622"/>
    </row>
    <row r="23623" spans="64:66" x14ac:dyDescent="0.25">
      <c r="BL23623"/>
      <c r="BM23623"/>
      <c r="BN23623"/>
    </row>
    <row r="23624" spans="64:66" x14ac:dyDescent="0.25">
      <c r="BL23624"/>
      <c r="BM23624"/>
      <c r="BN23624"/>
    </row>
    <row r="23625" spans="64:66" x14ac:dyDescent="0.25">
      <c r="BL23625"/>
      <c r="BM23625"/>
      <c r="BN23625"/>
    </row>
    <row r="23626" spans="64:66" x14ac:dyDescent="0.25">
      <c r="BL23626"/>
      <c r="BM23626"/>
      <c r="BN23626"/>
    </row>
    <row r="23627" spans="64:66" x14ac:dyDescent="0.25">
      <c r="BL23627"/>
      <c r="BM23627"/>
      <c r="BN23627"/>
    </row>
    <row r="23628" spans="64:66" x14ac:dyDescent="0.25">
      <c r="BL23628"/>
      <c r="BM23628"/>
      <c r="BN23628"/>
    </row>
    <row r="23629" spans="64:66" x14ac:dyDescent="0.25">
      <c r="BL23629"/>
      <c r="BM23629"/>
      <c r="BN23629"/>
    </row>
    <row r="23630" spans="64:66" x14ac:dyDescent="0.25">
      <c r="BL23630"/>
      <c r="BM23630"/>
      <c r="BN23630"/>
    </row>
    <row r="23631" spans="64:66" x14ac:dyDescent="0.25">
      <c r="BL23631"/>
      <c r="BM23631"/>
      <c r="BN23631"/>
    </row>
    <row r="23632" spans="64:66" x14ac:dyDescent="0.25">
      <c r="BL23632"/>
      <c r="BM23632"/>
      <c r="BN23632"/>
    </row>
    <row r="23633" spans="64:66" x14ac:dyDescent="0.25">
      <c r="BL23633"/>
      <c r="BM23633"/>
      <c r="BN23633"/>
    </row>
    <row r="23634" spans="64:66" x14ac:dyDescent="0.25">
      <c r="BL23634"/>
      <c r="BM23634"/>
      <c r="BN23634"/>
    </row>
    <row r="23635" spans="64:66" x14ac:dyDescent="0.25">
      <c r="BL23635"/>
      <c r="BM23635"/>
      <c r="BN23635"/>
    </row>
    <row r="23636" spans="64:66" x14ac:dyDescent="0.25">
      <c r="BL23636"/>
      <c r="BM23636"/>
      <c r="BN23636"/>
    </row>
    <row r="23637" spans="64:66" x14ac:dyDescent="0.25">
      <c r="BL23637"/>
      <c r="BM23637"/>
      <c r="BN23637"/>
    </row>
    <row r="23638" spans="64:66" x14ac:dyDescent="0.25">
      <c r="BL23638"/>
      <c r="BM23638"/>
      <c r="BN23638"/>
    </row>
    <row r="23639" spans="64:66" x14ac:dyDescent="0.25">
      <c r="BL23639"/>
      <c r="BM23639"/>
      <c r="BN23639"/>
    </row>
    <row r="23640" spans="64:66" x14ac:dyDescent="0.25">
      <c r="BL23640"/>
      <c r="BM23640"/>
      <c r="BN23640"/>
    </row>
    <row r="23641" spans="64:66" x14ac:dyDescent="0.25">
      <c r="BL23641"/>
      <c r="BM23641"/>
      <c r="BN23641"/>
    </row>
    <row r="23642" spans="64:66" x14ac:dyDescent="0.25">
      <c r="BL23642"/>
      <c r="BM23642"/>
      <c r="BN23642"/>
    </row>
    <row r="23643" spans="64:66" x14ac:dyDescent="0.25">
      <c r="BL23643"/>
      <c r="BM23643"/>
      <c r="BN23643"/>
    </row>
    <row r="23644" spans="64:66" x14ac:dyDescent="0.25">
      <c r="BL23644"/>
      <c r="BM23644"/>
      <c r="BN23644"/>
    </row>
    <row r="23645" spans="64:66" x14ac:dyDescent="0.25">
      <c r="BL23645"/>
      <c r="BM23645"/>
      <c r="BN23645"/>
    </row>
    <row r="23646" spans="64:66" x14ac:dyDescent="0.25">
      <c r="BL23646"/>
      <c r="BM23646"/>
      <c r="BN23646"/>
    </row>
    <row r="23647" spans="64:66" x14ac:dyDescent="0.25">
      <c r="BL23647"/>
      <c r="BM23647"/>
      <c r="BN23647"/>
    </row>
    <row r="23648" spans="64:66" x14ac:dyDescent="0.25">
      <c r="BL23648"/>
      <c r="BM23648"/>
      <c r="BN23648"/>
    </row>
    <row r="23649" spans="64:66" x14ac:dyDescent="0.25">
      <c r="BL23649"/>
      <c r="BM23649"/>
      <c r="BN23649"/>
    </row>
    <row r="23650" spans="64:66" x14ac:dyDescent="0.25">
      <c r="BL23650"/>
      <c r="BM23650"/>
      <c r="BN23650"/>
    </row>
    <row r="23651" spans="64:66" x14ac:dyDescent="0.25">
      <c r="BL23651"/>
      <c r="BM23651"/>
      <c r="BN23651"/>
    </row>
    <row r="23652" spans="64:66" x14ac:dyDescent="0.25">
      <c r="BL23652"/>
      <c r="BM23652"/>
      <c r="BN23652"/>
    </row>
    <row r="23653" spans="64:66" x14ac:dyDescent="0.25">
      <c r="BL23653"/>
      <c r="BM23653"/>
      <c r="BN23653"/>
    </row>
    <row r="23654" spans="64:66" x14ac:dyDescent="0.25">
      <c r="BL23654"/>
      <c r="BM23654"/>
      <c r="BN23654"/>
    </row>
    <row r="23655" spans="64:66" x14ac:dyDescent="0.25">
      <c r="BL23655"/>
      <c r="BM23655"/>
      <c r="BN23655"/>
    </row>
    <row r="23656" spans="64:66" x14ac:dyDescent="0.25">
      <c r="BL23656"/>
      <c r="BM23656"/>
      <c r="BN23656"/>
    </row>
    <row r="23657" spans="64:66" x14ac:dyDescent="0.25">
      <c r="BL23657"/>
      <c r="BM23657"/>
      <c r="BN23657"/>
    </row>
    <row r="23658" spans="64:66" x14ac:dyDescent="0.25">
      <c r="BL23658"/>
      <c r="BM23658"/>
      <c r="BN23658"/>
    </row>
    <row r="23659" spans="64:66" x14ac:dyDescent="0.25">
      <c r="BL23659"/>
      <c r="BM23659"/>
      <c r="BN23659"/>
    </row>
    <row r="23660" spans="64:66" x14ac:dyDescent="0.25">
      <c r="BL23660"/>
      <c r="BM23660"/>
      <c r="BN23660"/>
    </row>
    <row r="23661" spans="64:66" x14ac:dyDescent="0.25">
      <c r="BL23661"/>
      <c r="BM23661"/>
      <c r="BN23661"/>
    </row>
    <row r="23662" spans="64:66" x14ac:dyDescent="0.25">
      <c r="BL23662"/>
      <c r="BM23662"/>
      <c r="BN23662"/>
    </row>
    <row r="23663" spans="64:66" x14ac:dyDescent="0.25">
      <c r="BL23663"/>
      <c r="BM23663"/>
      <c r="BN23663"/>
    </row>
    <row r="23664" spans="64:66" x14ac:dyDescent="0.25">
      <c r="BL23664"/>
      <c r="BM23664"/>
      <c r="BN23664"/>
    </row>
    <row r="23665" spans="64:66" x14ac:dyDescent="0.25">
      <c r="BL23665"/>
      <c r="BM23665"/>
      <c r="BN23665"/>
    </row>
    <row r="23666" spans="64:66" x14ac:dyDescent="0.25">
      <c r="BL23666"/>
      <c r="BM23666"/>
      <c r="BN23666"/>
    </row>
    <row r="23667" spans="64:66" x14ac:dyDescent="0.25">
      <c r="BL23667"/>
      <c r="BM23667"/>
      <c r="BN23667"/>
    </row>
    <row r="23668" spans="64:66" x14ac:dyDescent="0.25">
      <c r="BL23668"/>
      <c r="BM23668"/>
      <c r="BN23668"/>
    </row>
    <row r="23669" spans="64:66" x14ac:dyDescent="0.25">
      <c r="BL23669"/>
      <c r="BM23669"/>
      <c r="BN23669"/>
    </row>
    <row r="23670" spans="64:66" x14ac:dyDescent="0.25">
      <c r="BL23670"/>
      <c r="BM23670"/>
      <c r="BN23670"/>
    </row>
    <row r="23671" spans="64:66" x14ac:dyDescent="0.25">
      <c r="BL23671"/>
      <c r="BM23671"/>
      <c r="BN23671"/>
    </row>
    <row r="23672" spans="64:66" x14ac:dyDescent="0.25">
      <c r="BL23672"/>
      <c r="BM23672"/>
      <c r="BN23672"/>
    </row>
    <row r="23673" spans="64:66" x14ac:dyDescent="0.25">
      <c r="BL23673"/>
      <c r="BM23673"/>
      <c r="BN23673"/>
    </row>
    <row r="23674" spans="64:66" x14ac:dyDescent="0.25">
      <c r="BL23674"/>
      <c r="BM23674"/>
      <c r="BN23674"/>
    </row>
    <row r="23675" spans="64:66" x14ac:dyDescent="0.25">
      <c r="BL23675"/>
      <c r="BM23675"/>
      <c r="BN23675"/>
    </row>
    <row r="23676" spans="64:66" x14ac:dyDescent="0.25">
      <c r="BL23676"/>
      <c r="BM23676"/>
      <c r="BN23676"/>
    </row>
    <row r="23677" spans="64:66" x14ac:dyDescent="0.25">
      <c r="BL23677"/>
      <c r="BM23677"/>
      <c r="BN23677"/>
    </row>
    <row r="23678" spans="64:66" x14ac:dyDescent="0.25">
      <c r="BL23678"/>
      <c r="BM23678"/>
      <c r="BN23678"/>
    </row>
    <row r="23679" spans="64:66" x14ac:dyDescent="0.25">
      <c r="BL23679"/>
      <c r="BM23679"/>
      <c r="BN23679"/>
    </row>
    <row r="23680" spans="64:66" x14ac:dyDescent="0.25">
      <c r="BL23680"/>
      <c r="BM23680"/>
      <c r="BN23680"/>
    </row>
    <row r="23681" spans="64:66" x14ac:dyDescent="0.25">
      <c r="BL23681"/>
      <c r="BM23681"/>
      <c r="BN23681"/>
    </row>
    <row r="23682" spans="64:66" x14ac:dyDescent="0.25">
      <c r="BL23682"/>
      <c r="BM23682"/>
      <c r="BN23682"/>
    </row>
    <row r="23683" spans="64:66" x14ac:dyDescent="0.25">
      <c r="BL23683"/>
      <c r="BM23683"/>
      <c r="BN23683"/>
    </row>
    <row r="23684" spans="64:66" x14ac:dyDescent="0.25">
      <c r="BL23684"/>
      <c r="BM23684"/>
      <c r="BN23684"/>
    </row>
    <row r="23685" spans="64:66" x14ac:dyDescent="0.25">
      <c r="BL23685"/>
      <c r="BM23685"/>
      <c r="BN23685"/>
    </row>
    <row r="23686" spans="64:66" x14ac:dyDescent="0.25">
      <c r="BL23686"/>
      <c r="BM23686"/>
      <c r="BN23686"/>
    </row>
    <row r="23687" spans="64:66" x14ac:dyDescent="0.25">
      <c r="BL23687"/>
      <c r="BM23687"/>
      <c r="BN23687"/>
    </row>
    <row r="23688" spans="64:66" x14ac:dyDescent="0.25">
      <c r="BL23688"/>
      <c r="BM23688"/>
      <c r="BN23688"/>
    </row>
    <row r="23689" spans="64:66" x14ac:dyDescent="0.25">
      <c r="BL23689"/>
      <c r="BM23689"/>
      <c r="BN23689"/>
    </row>
    <row r="23690" spans="64:66" x14ac:dyDescent="0.25">
      <c r="BL23690"/>
      <c r="BM23690"/>
      <c r="BN23690"/>
    </row>
    <row r="23691" spans="64:66" x14ac:dyDescent="0.25">
      <c r="BL23691"/>
      <c r="BM23691"/>
      <c r="BN23691"/>
    </row>
    <row r="23692" spans="64:66" x14ac:dyDescent="0.25">
      <c r="BL23692"/>
      <c r="BM23692"/>
      <c r="BN23692"/>
    </row>
    <row r="23693" spans="64:66" x14ac:dyDescent="0.25">
      <c r="BL23693"/>
      <c r="BM23693"/>
      <c r="BN23693"/>
    </row>
    <row r="23694" spans="64:66" x14ac:dyDescent="0.25">
      <c r="BL23694"/>
      <c r="BM23694"/>
      <c r="BN23694"/>
    </row>
    <row r="23695" spans="64:66" x14ac:dyDescent="0.25">
      <c r="BL23695"/>
      <c r="BM23695"/>
      <c r="BN23695"/>
    </row>
    <row r="23696" spans="64:66" x14ac:dyDescent="0.25">
      <c r="BL23696"/>
      <c r="BM23696"/>
      <c r="BN23696"/>
    </row>
    <row r="23697" spans="64:66" x14ac:dyDescent="0.25">
      <c r="BL23697"/>
      <c r="BM23697"/>
      <c r="BN23697"/>
    </row>
    <row r="23698" spans="64:66" x14ac:dyDescent="0.25">
      <c r="BL23698"/>
      <c r="BM23698"/>
      <c r="BN23698"/>
    </row>
    <row r="23699" spans="64:66" x14ac:dyDescent="0.25">
      <c r="BL23699"/>
      <c r="BM23699"/>
      <c r="BN23699"/>
    </row>
    <row r="23700" spans="64:66" x14ac:dyDescent="0.25">
      <c r="BL23700"/>
      <c r="BM23700"/>
      <c r="BN23700"/>
    </row>
    <row r="23701" spans="64:66" x14ac:dyDescent="0.25">
      <c r="BL23701"/>
      <c r="BM23701"/>
      <c r="BN23701"/>
    </row>
    <row r="23702" spans="64:66" x14ac:dyDescent="0.25">
      <c r="BL23702"/>
      <c r="BM23702"/>
      <c r="BN23702"/>
    </row>
    <row r="23703" spans="64:66" x14ac:dyDescent="0.25">
      <c r="BL23703"/>
      <c r="BM23703"/>
      <c r="BN23703"/>
    </row>
    <row r="23704" spans="64:66" x14ac:dyDescent="0.25">
      <c r="BL23704"/>
      <c r="BM23704"/>
      <c r="BN23704"/>
    </row>
    <row r="23705" spans="64:66" x14ac:dyDescent="0.25">
      <c r="BL23705"/>
      <c r="BM23705"/>
      <c r="BN23705"/>
    </row>
    <row r="23706" spans="64:66" x14ac:dyDescent="0.25">
      <c r="BL23706"/>
      <c r="BM23706"/>
      <c r="BN23706"/>
    </row>
    <row r="23707" spans="64:66" x14ac:dyDescent="0.25">
      <c r="BL23707"/>
      <c r="BM23707"/>
      <c r="BN23707"/>
    </row>
    <row r="23708" spans="64:66" x14ac:dyDescent="0.25">
      <c r="BL23708"/>
      <c r="BM23708"/>
      <c r="BN23708"/>
    </row>
    <row r="23709" spans="64:66" x14ac:dyDescent="0.25">
      <c r="BL23709"/>
      <c r="BM23709"/>
      <c r="BN23709"/>
    </row>
    <row r="23710" spans="64:66" x14ac:dyDescent="0.25">
      <c r="BL23710"/>
      <c r="BM23710"/>
      <c r="BN23710"/>
    </row>
    <row r="23711" spans="64:66" x14ac:dyDescent="0.25">
      <c r="BL23711"/>
      <c r="BM23711"/>
      <c r="BN23711"/>
    </row>
    <row r="23712" spans="64:66" x14ac:dyDescent="0.25">
      <c r="BL23712"/>
      <c r="BM23712"/>
      <c r="BN23712"/>
    </row>
    <row r="23713" spans="64:66" x14ac:dyDescent="0.25">
      <c r="BL23713"/>
      <c r="BM23713"/>
      <c r="BN23713"/>
    </row>
    <row r="23714" spans="64:66" x14ac:dyDescent="0.25">
      <c r="BL23714"/>
      <c r="BM23714"/>
      <c r="BN23714"/>
    </row>
    <row r="23715" spans="64:66" x14ac:dyDescent="0.25">
      <c r="BL23715"/>
      <c r="BM23715"/>
      <c r="BN23715"/>
    </row>
    <row r="23716" spans="64:66" x14ac:dyDescent="0.25">
      <c r="BL23716"/>
      <c r="BM23716"/>
      <c r="BN23716"/>
    </row>
    <row r="23717" spans="64:66" x14ac:dyDescent="0.25">
      <c r="BL23717"/>
      <c r="BM23717"/>
      <c r="BN23717"/>
    </row>
    <row r="23718" spans="64:66" x14ac:dyDescent="0.25">
      <c r="BL23718"/>
      <c r="BM23718"/>
      <c r="BN23718"/>
    </row>
    <row r="23719" spans="64:66" x14ac:dyDescent="0.25">
      <c r="BL23719"/>
      <c r="BM23719"/>
      <c r="BN23719"/>
    </row>
    <row r="23720" spans="64:66" x14ac:dyDescent="0.25">
      <c r="BL23720"/>
      <c r="BM23720"/>
      <c r="BN23720"/>
    </row>
    <row r="23721" spans="64:66" x14ac:dyDescent="0.25">
      <c r="BL23721"/>
      <c r="BM23721"/>
      <c r="BN23721"/>
    </row>
    <row r="23722" spans="64:66" x14ac:dyDescent="0.25">
      <c r="BL23722"/>
      <c r="BM23722"/>
      <c r="BN23722"/>
    </row>
    <row r="23723" spans="64:66" x14ac:dyDescent="0.25">
      <c r="BL23723"/>
      <c r="BM23723"/>
      <c r="BN23723"/>
    </row>
    <row r="23724" spans="64:66" x14ac:dyDescent="0.25">
      <c r="BL23724"/>
      <c r="BM23724"/>
      <c r="BN23724"/>
    </row>
    <row r="23725" spans="64:66" x14ac:dyDescent="0.25">
      <c r="BL23725"/>
      <c r="BM23725"/>
      <c r="BN23725"/>
    </row>
    <row r="23726" spans="64:66" x14ac:dyDescent="0.25">
      <c r="BL23726"/>
      <c r="BM23726"/>
      <c r="BN23726"/>
    </row>
    <row r="23727" spans="64:66" x14ac:dyDescent="0.25">
      <c r="BL23727"/>
      <c r="BM23727"/>
      <c r="BN23727"/>
    </row>
    <row r="23728" spans="64:66" x14ac:dyDescent="0.25">
      <c r="BL23728"/>
      <c r="BM23728"/>
      <c r="BN23728"/>
    </row>
    <row r="23729" spans="64:66" x14ac:dyDescent="0.25">
      <c r="BL23729"/>
      <c r="BM23729"/>
      <c r="BN23729"/>
    </row>
    <row r="23730" spans="64:66" x14ac:dyDescent="0.25">
      <c r="BL23730"/>
      <c r="BM23730"/>
      <c r="BN23730"/>
    </row>
    <row r="23731" spans="64:66" x14ac:dyDescent="0.25">
      <c r="BL23731"/>
      <c r="BM23731"/>
      <c r="BN23731"/>
    </row>
    <row r="23732" spans="64:66" x14ac:dyDescent="0.25">
      <c r="BL23732"/>
      <c r="BM23732"/>
      <c r="BN23732"/>
    </row>
    <row r="23733" spans="64:66" x14ac:dyDescent="0.25">
      <c r="BL23733"/>
      <c r="BM23733"/>
      <c r="BN23733"/>
    </row>
    <row r="23734" spans="64:66" x14ac:dyDescent="0.25">
      <c r="BL23734"/>
      <c r="BM23734"/>
      <c r="BN23734"/>
    </row>
    <row r="23735" spans="64:66" x14ac:dyDescent="0.25">
      <c r="BL23735"/>
      <c r="BM23735"/>
      <c r="BN23735"/>
    </row>
    <row r="23736" spans="64:66" x14ac:dyDescent="0.25">
      <c r="BL23736"/>
      <c r="BM23736"/>
      <c r="BN23736"/>
    </row>
    <row r="23737" spans="64:66" x14ac:dyDescent="0.25">
      <c r="BL23737"/>
      <c r="BM23737"/>
      <c r="BN23737"/>
    </row>
    <row r="23738" spans="64:66" x14ac:dyDescent="0.25">
      <c r="BL23738"/>
      <c r="BM23738"/>
      <c r="BN23738"/>
    </row>
    <row r="23739" spans="64:66" x14ac:dyDescent="0.25">
      <c r="BL23739"/>
      <c r="BM23739"/>
      <c r="BN23739"/>
    </row>
    <row r="23740" spans="64:66" x14ac:dyDescent="0.25">
      <c r="BL23740"/>
      <c r="BM23740"/>
      <c r="BN23740"/>
    </row>
    <row r="23741" spans="64:66" x14ac:dyDescent="0.25">
      <c r="BL23741"/>
      <c r="BM23741"/>
      <c r="BN23741"/>
    </row>
    <row r="23742" spans="64:66" x14ac:dyDescent="0.25">
      <c r="BL23742"/>
      <c r="BM23742"/>
      <c r="BN23742"/>
    </row>
    <row r="23743" spans="64:66" x14ac:dyDescent="0.25">
      <c r="BL23743"/>
      <c r="BM23743"/>
      <c r="BN23743"/>
    </row>
    <row r="23744" spans="64:66" x14ac:dyDescent="0.25">
      <c r="BL23744"/>
      <c r="BM23744"/>
      <c r="BN23744"/>
    </row>
    <row r="23745" spans="64:66" x14ac:dyDescent="0.25">
      <c r="BL23745"/>
      <c r="BM23745"/>
      <c r="BN23745"/>
    </row>
    <row r="23746" spans="64:66" x14ac:dyDescent="0.25">
      <c r="BL23746"/>
      <c r="BM23746"/>
      <c r="BN23746"/>
    </row>
    <row r="23747" spans="64:66" x14ac:dyDescent="0.25">
      <c r="BL23747"/>
      <c r="BM23747"/>
      <c r="BN23747"/>
    </row>
    <row r="23748" spans="64:66" x14ac:dyDescent="0.25">
      <c r="BL23748"/>
      <c r="BM23748"/>
      <c r="BN23748"/>
    </row>
    <row r="23749" spans="64:66" x14ac:dyDescent="0.25">
      <c r="BL23749"/>
      <c r="BM23749"/>
      <c r="BN23749"/>
    </row>
    <row r="23750" spans="64:66" x14ac:dyDescent="0.25">
      <c r="BL23750"/>
      <c r="BM23750"/>
      <c r="BN23750"/>
    </row>
    <row r="23751" spans="64:66" x14ac:dyDescent="0.25">
      <c r="BL23751"/>
      <c r="BM23751"/>
      <c r="BN23751"/>
    </row>
    <row r="23752" spans="64:66" x14ac:dyDescent="0.25">
      <c r="BL23752"/>
      <c r="BM23752"/>
      <c r="BN23752"/>
    </row>
    <row r="23753" spans="64:66" x14ac:dyDescent="0.25">
      <c r="BL23753"/>
      <c r="BM23753"/>
      <c r="BN23753"/>
    </row>
    <row r="23754" spans="64:66" x14ac:dyDescent="0.25">
      <c r="BL23754"/>
      <c r="BM23754"/>
      <c r="BN23754"/>
    </row>
    <row r="23755" spans="64:66" x14ac:dyDescent="0.25">
      <c r="BL23755"/>
      <c r="BM23755"/>
      <c r="BN23755"/>
    </row>
    <row r="23756" spans="64:66" x14ac:dyDescent="0.25">
      <c r="BL23756"/>
      <c r="BM23756"/>
      <c r="BN23756"/>
    </row>
    <row r="23757" spans="64:66" x14ac:dyDescent="0.25">
      <c r="BL23757"/>
      <c r="BM23757"/>
      <c r="BN23757"/>
    </row>
    <row r="23758" spans="64:66" x14ac:dyDescent="0.25">
      <c r="BL23758"/>
      <c r="BM23758"/>
      <c r="BN23758"/>
    </row>
    <row r="23759" spans="64:66" x14ac:dyDescent="0.25">
      <c r="BL23759"/>
      <c r="BM23759"/>
      <c r="BN23759"/>
    </row>
    <row r="23760" spans="64:66" x14ac:dyDescent="0.25">
      <c r="BL23760"/>
      <c r="BM23760"/>
      <c r="BN23760"/>
    </row>
    <row r="23761" spans="64:66" x14ac:dyDescent="0.25">
      <c r="BL23761"/>
      <c r="BM23761"/>
      <c r="BN23761"/>
    </row>
    <row r="23762" spans="64:66" x14ac:dyDescent="0.25">
      <c r="BL23762"/>
      <c r="BM23762"/>
      <c r="BN23762"/>
    </row>
    <row r="23763" spans="64:66" x14ac:dyDescent="0.25">
      <c r="BL23763"/>
      <c r="BM23763"/>
      <c r="BN23763"/>
    </row>
    <row r="23764" spans="64:66" x14ac:dyDescent="0.25">
      <c r="BL23764"/>
      <c r="BM23764"/>
      <c r="BN23764"/>
    </row>
    <row r="23765" spans="64:66" x14ac:dyDescent="0.25">
      <c r="BL23765"/>
      <c r="BM23765"/>
      <c r="BN23765"/>
    </row>
    <row r="23766" spans="64:66" x14ac:dyDescent="0.25">
      <c r="BL23766"/>
      <c r="BM23766"/>
      <c r="BN23766"/>
    </row>
    <row r="23767" spans="64:66" x14ac:dyDescent="0.25">
      <c r="BL23767"/>
      <c r="BM23767"/>
      <c r="BN23767"/>
    </row>
    <row r="23768" spans="64:66" x14ac:dyDescent="0.25">
      <c r="BL23768"/>
      <c r="BM23768"/>
      <c r="BN23768"/>
    </row>
    <row r="23769" spans="64:66" x14ac:dyDescent="0.25">
      <c r="BL23769"/>
      <c r="BM23769"/>
      <c r="BN23769"/>
    </row>
    <row r="23770" spans="64:66" x14ac:dyDescent="0.25">
      <c r="BL23770"/>
      <c r="BM23770"/>
      <c r="BN23770"/>
    </row>
    <row r="23771" spans="64:66" x14ac:dyDescent="0.25">
      <c r="BL23771"/>
      <c r="BM23771"/>
      <c r="BN23771"/>
    </row>
    <row r="23772" spans="64:66" x14ac:dyDescent="0.25">
      <c r="BL23772"/>
      <c r="BM23772"/>
      <c r="BN23772"/>
    </row>
    <row r="23773" spans="64:66" x14ac:dyDescent="0.25">
      <c r="BL23773"/>
      <c r="BM23773"/>
      <c r="BN23773"/>
    </row>
    <row r="23774" spans="64:66" x14ac:dyDescent="0.25">
      <c r="BL23774"/>
      <c r="BM23774"/>
      <c r="BN23774"/>
    </row>
    <row r="23775" spans="64:66" x14ac:dyDescent="0.25">
      <c r="BL23775"/>
      <c r="BM23775"/>
      <c r="BN23775"/>
    </row>
    <row r="23776" spans="64:66" x14ac:dyDescent="0.25">
      <c r="BL23776"/>
      <c r="BM23776"/>
      <c r="BN23776"/>
    </row>
    <row r="23777" spans="64:66" x14ac:dyDescent="0.25">
      <c r="BL23777"/>
      <c r="BM23777"/>
      <c r="BN23777"/>
    </row>
    <row r="23778" spans="64:66" x14ac:dyDescent="0.25">
      <c r="BL23778"/>
      <c r="BM23778"/>
      <c r="BN23778"/>
    </row>
    <row r="23779" spans="64:66" x14ac:dyDescent="0.25">
      <c r="BL23779"/>
      <c r="BM23779"/>
      <c r="BN23779"/>
    </row>
    <row r="23780" spans="64:66" x14ac:dyDescent="0.25">
      <c r="BL23780"/>
      <c r="BM23780"/>
      <c r="BN23780"/>
    </row>
    <row r="23781" spans="64:66" x14ac:dyDescent="0.25">
      <c r="BL23781"/>
      <c r="BM23781"/>
      <c r="BN23781"/>
    </row>
    <row r="23782" spans="64:66" x14ac:dyDescent="0.25">
      <c r="BL23782"/>
      <c r="BM23782"/>
      <c r="BN23782"/>
    </row>
    <row r="23783" spans="64:66" x14ac:dyDescent="0.25">
      <c r="BL23783"/>
      <c r="BM23783"/>
      <c r="BN23783"/>
    </row>
    <row r="23784" spans="64:66" x14ac:dyDescent="0.25">
      <c r="BL23784"/>
      <c r="BM23784"/>
      <c r="BN23784"/>
    </row>
    <row r="23785" spans="64:66" x14ac:dyDescent="0.25">
      <c r="BL23785"/>
      <c r="BM23785"/>
      <c r="BN23785"/>
    </row>
    <row r="23786" spans="64:66" x14ac:dyDescent="0.25">
      <c r="BL23786"/>
      <c r="BM23786"/>
      <c r="BN23786"/>
    </row>
    <row r="23787" spans="64:66" x14ac:dyDescent="0.25">
      <c r="BL23787"/>
      <c r="BM23787"/>
      <c r="BN23787"/>
    </row>
    <row r="23788" spans="64:66" x14ac:dyDescent="0.25">
      <c r="BL23788"/>
      <c r="BM23788"/>
      <c r="BN23788"/>
    </row>
    <row r="23789" spans="64:66" x14ac:dyDescent="0.25">
      <c r="BL23789"/>
      <c r="BM23789"/>
      <c r="BN23789"/>
    </row>
    <row r="23790" spans="64:66" x14ac:dyDescent="0.25">
      <c r="BL23790"/>
      <c r="BM23790"/>
      <c r="BN23790"/>
    </row>
    <row r="23791" spans="64:66" x14ac:dyDescent="0.25">
      <c r="BL23791"/>
      <c r="BM23791"/>
      <c r="BN23791"/>
    </row>
    <row r="23792" spans="64:66" x14ac:dyDescent="0.25">
      <c r="BL23792"/>
      <c r="BM23792"/>
      <c r="BN23792"/>
    </row>
    <row r="23793" spans="64:66" x14ac:dyDescent="0.25">
      <c r="BL23793"/>
      <c r="BM23793"/>
      <c r="BN23793"/>
    </row>
    <row r="23794" spans="64:66" x14ac:dyDescent="0.25">
      <c r="BL23794"/>
      <c r="BM23794"/>
      <c r="BN23794"/>
    </row>
    <row r="23795" spans="64:66" x14ac:dyDescent="0.25">
      <c r="BL23795"/>
      <c r="BM23795"/>
      <c r="BN23795"/>
    </row>
    <row r="23796" spans="64:66" x14ac:dyDescent="0.25">
      <c r="BL23796"/>
      <c r="BM23796"/>
      <c r="BN23796"/>
    </row>
    <row r="23797" spans="64:66" x14ac:dyDescent="0.25">
      <c r="BL23797"/>
      <c r="BM23797"/>
      <c r="BN23797"/>
    </row>
    <row r="23798" spans="64:66" x14ac:dyDescent="0.25">
      <c r="BL23798"/>
      <c r="BM23798"/>
      <c r="BN23798"/>
    </row>
    <row r="23799" spans="64:66" x14ac:dyDescent="0.25">
      <c r="BL23799"/>
      <c r="BM23799"/>
      <c r="BN23799"/>
    </row>
    <row r="23800" spans="64:66" x14ac:dyDescent="0.25">
      <c r="BL23800"/>
      <c r="BM23800"/>
      <c r="BN23800"/>
    </row>
    <row r="23801" spans="64:66" x14ac:dyDescent="0.25">
      <c r="BL23801"/>
      <c r="BM23801"/>
      <c r="BN23801"/>
    </row>
    <row r="23802" spans="64:66" x14ac:dyDescent="0.25">
      <c r="BL23802"/>
      <c r="BM23802"/>
      <c r="BN23802"/>
    </row>
    <row r="23803" spans="64:66" x14ac:dyDescent="0.25">
      <c r="BL23803"/>
      <c r="BM23803"/>
      <c r="BN23803"/>
    </row>
    <row r="23804" spans="64:66" x14ac:dyDescent="0.25">
      <c r="BL23804"/>
      <c r="BM23804"/>
      <c r="BN23804"/>
    </row>
    <row r="23805" spans="64:66" x14ac:dyDescent="0.25">
      <c r="BL23805"/>
      <c r="BM23805"/>
      <c r="BN23805"/>
    </row>
    <row r="23806" spans="64:66" x14ac:dyDescent="0.25">
      <c r="BL23806"/>
      <c r="BM23806"/>
      <c r="BN23806"/>
    </row>
    <row r="23807" spans="64:66" x14ac:dyDescent="0.25">
      <c r="BL23807"/>
      <c r="BM23807"/>
      <c r="BN23807"/>
    </row>
    <row r="23808" spans="64:66" x14ac:dyDescent="0.25">
      <c r="BL23808"/>
      <c r="BM23808"/>
      <c r="BN23808"/>
    </row>
    <row r="23809" spans="64:66" x14ac:dyDescent="0.25">
      <c r="BL23809"/>
      <c r="BM23809"/>
      <c r="BN23809"/>
    </row>
    <row r="23810" spans="64:66" x14ac:dyDescent="0.25">
      <c r="BL23810"/>
      <c r="BM23810"/>
      <c r="BN23810"/>
    </row>
    <row r="23811" spans="64:66" x14ac:dyDescent="0.25">
      <c r="BL23811"/>
      <c r="BM23811"/>
      <c r="BN23811"/>
    </row>
    <row r="23812" spans="64:66" x14ac:dyDescent="0.25">
      <c r="BL23812"/>
      <c r="BM23812"/>
      <c r="BN23812"/>
    </row>
    <row r="23813" spans="64:66" x14ac:dyDescent="0.25">
      <c r="BL23813"/>
      <c r="BM23813"/>
      <c r="BN23813"/>
    </row>
    <row r="23814" spans="64:66" x14ac:dyDescent="0.25">
      <c r="BL23814"/>
      <c r="BM23814"/>
      <c r="BN23814"/>
    </row>
    <row r="23815" spans="64:66" x14ac:dyDescent="0.25">
      <c r="BL23815"/>
      <c r="BM23815"/>
      <c r="BN23815"/>
    </row>
    <row r="23816" spans="64:66" x14ac:dyDescent="0.25">
      <c r="BL23816"/>
      <c r="BM23816"/>
      <c r="BN23816"/>
    </row>
    <row r="23817" spans="64:66" x14ac:dyDescent="0.25">
      <c r="BL23817"/>
      <c r="BM23817"/>
      <c r="BN23817"/>
    </row>
    <row r="23818" spans="64:66" x14ac:dyDescent="0.25">
      <c r="BL23818"/>
      <c r="BM23818"/>
      <c r="BN23818"/>
    </row>
    <row r="23819" spans="64:66" x14ac:dyDescent="0.25">
      <c r="BL23819"/>
      <c r="BM23819"/>
      <c r="BN23819"/>
    </row>
    <row r="23820" spans="64:66" x14ac:dyDescent="0.25">
      <c r="BL23820"/>
      <c r="BM23820"/>
      <c r="BN23820"/>
    </row>
    <row r="23821" spans="64:66" x14ac:dyDescent="0.25">
      <c r="BL23821"/>
      <c r="BM23821"/>
      <c r="BN23821"/>
    </row>
    <row r="23822" spans="64:66" x14ac:dyDescent="0.25">
      <c r="BL23822"/>
      <c r="BM23822"/>
      <c r="BN23822"/>
    </row>
    <row r="23823" spans="64:66" x14ac:dyDescent="0.25">
      <c r="BL23823"/>
      <c r="BM23823"/>
      <c r="BN23823"/>
    </row>
    <row r="23824" spans="64:66" x14ac:dyDescent="0.25">
      <c r="BL23824"/>
      <c r="BM23824"/>
      <c r="BN23824"/>
    </row>
    <row r="23825" spans="64:66" x14ac:dyDescent="0.25">
      <c r="BL23825"/>
      <c r="BM23825"/>
      <c r="BN23825"/>
    </row>
    <row r="23826" spans="64:66" x14ac:dyDescent="0.25">
      <c r="BL23826"/>
      <c r="BM23826"/>
      <c r="BN23826"/>
    </row>
    <row r="23827" spans="64:66" x14ac:dyDescent="0.25">
      <c r="BL23827"/>
      <c r="BM23827"/>
      <c r="BN23827"/>
    </row>
    <row r="23828" spans="64:66" x14ac:dyDescent="0.25">
      <c r="BL23828"/>
      <c r="BM23828"/>
      <c r="BN23828"/>
    </row>
    <row r="23829" spans="64:66" x14ac:dyDescent="0.25">
      <c r="BL23829"/>
      <c r="BM23829"/>
      <c r="BN23829"/>
    </row>
    <row r="23830" spans="64:66" x14ac:dyDescent="0.25">
      <c r="BL23830"/>
      <c r="BM23830"/>
      <c r="BN23830"/>
    </row>
    <row r="23831" spans="64:66" x14ac:dyDescent="0.25">
      <c r="BL23831"/>
      <c r="BM23831"/>
      <c r="BN23831"/>
    </row>
    <row r="23832" spans="64:66" x14ac:dyDescent="0.25">
      <c r="BL23832"/>
      <c r="BM23832"/>
      <c r="BN23832"/>
    </row>
    <row r="23833" spans="64:66" x14ac:dyDescent="0.25">
      <c r="BL23833"/>
      <c r="BM23833"/>
      <c r="BN23833"/>
    </row>
    <row r="23834" spans="64:66" x14ac:dyDescent="0.25">
      <c r="BL23834"/>
      <c r="BM23834"/>
      <c r="BN23834"/>
    </row>
    <row r="23835" spans="64:66" x14ac:dyDescent="0.25">
      <c r="BL23835"/>
      <c r="BM23835"/>
      <c r="BN23835"/>
    </row>
    <row r="23836" spans="64:66" x14ac:dyDescent="0.25">
      <c r="BL23836"/>
      <c r="BM23836"/>
      <c r="BN23836"/>
    </row>
    <row r="23837" spans="64:66" x14ac:dyDescent="0.25">
      <c r="BL23837"/>
      <c r="BM23837"/>
      <c r="BN23837"/>
    </row>
    <row r="23838" spans="64:66" x14ac:dyDescent="0.25">
      <c r="BL23838"/>
      <c r="BM23838"/>
      <c r="BN23838"/>
    </row>
    <row r="23839" spans="64:66" x14ac:dyDescent="0.25">
      <c r="BL23839"/>
      <c r="BM23839"/>
      <c r="BN23839"/>
    </row>
    <row r="23840" spans="64:66" x14ac:dyDescent="0.25">
      <c r="BL23840"/>
      <c r="BM23840"/>
      <c r="BN23840"/>
    </row>
    <row r="23841" spans="64:66" x14ac:dyDescent="0.25">
      <c r="BL23841"/>
      <c r="BM23841"/>
      <c r="BN23841"/>
    </row>
    <row r="23842" spans="64:66" x14ac:dyDescent="0.25">
      <c r="BL23842"/>
      <c r="BM23842"/>
      <c r="BN23842"/>
    </row>
    <row r="23843" spans="64:66" x14ac:dyDescent="0.25">
      <c r="BL23843"/>
      <c r="BM23843"/>
      <c r="BN23843"/>
    </row>
    <row r="23844" spans="64:66" x14ac:dyDescent="0.25">
      <c r="BL23844"/>
      <c r="BM23844"/>
      <c r="BN23844"/>
    </row>
    <row r="23845" spans="64:66" x14ac:dyDescent="0.25">
      <c r="BL23845"/>
      <c r="BM23845"/>
      <c r="BN23845"/>
    </row>
    <row r="23846" spans="64:66" x14ac:dyDescent="0.25">
      <c r="BL23846"/>
      <c r="BM23846"/>
      <c r="BN23846"/>
    </row>
    <row r="23847" spans="64:66" x14ac:dyDescent="0.25">
      <c r="BL23847"/>
      <c r="BM23847"/>
      <c r="BN23847"/>
    </row>
    <row r="23848" spans="64:66" x14ac:dyDescent="0.25">
      <c r="BL23848"/>
      <c r="BM23848"/>
      <c r="BN23848"/>
    </row>
    <row r="23849" spans="64:66" x14ac:dyDescent="0.25">
      <c r="BL23849"/>
      <c r="BM23849"/>
      <c r="BN23849"/>
    </row>
    <row r="23850" spans="64:66" x14ac:dyDescent="0.25">
      <c r="BL23850"/>
      <c r="BM23850"/>
      <c r="BN23850"/>
    </row>
    <row r="23851" spans="64:66" x14ac:dyDescent="0.25">
      <c r="BL23851"/>
      <c r="BM23851"/>
      <c r="BN23851"/>
    </row>
    <row r="23852" spans="64:66" x14ac:dyDescent="0.25">
      <c r="BL23852"/>
      <c r="BM23852"/>
      <c r="BN23852"/>
    </row>
    <row r="23853" spans="64:66" x14ac:dyDescent="0.25">
      <c r="BL23853"/>
      <c r="BM23853"/>
      <c r="BN23853"/>
    </row>
    <row r="23854" spans="64:66" x14ac:dyDescent="0.25">
      <c r="BL23854"/>
      <c r="BM23854"/>
      <c r="BN23854"/>
    </row>
    <row r="23855" spans="64:66" x14ac:dyDescent="0.25">
      <c r="BL23855"/>
      <c r="BM23855"/>
      <c r="BN23855"/>
    </row>
    <row r="23856" spans="64:66" x14ac:dyDescent="0.25">
      <c r="BL23856"/>
      <c r="BM23856"/>
      <c r="BN23856"/>
    </row>
    <row r="23857" spans="64:66" x14ac:dyDescent="0.25">
      <c r="BL23857"/>
      <c r="BM23857"/>
      <c r="BN23857"/>
    </row>
    <row r="23858" spans="64:66" x14ac:dyDescent="0.25">
      <c r="BL23858"/>
      <c r="BM23858"/>
      <c r="BN23858"/>
    </row>
    <row r="23859" spans="64:66" x14ac:dyDescent="0.25">
      <c r="BL23859"/>
      <c r="BM23859"/>
      <c r="BN23859"/>
    </row>
    <row r="23860" spans="64:66" x14ac:dyDescent="0.25">
      <c r="BL23860"/>
      <c r="BM23860"/>
      <c r="BN23860"/>
    </row>
    <row r="23861" spans="64:66" x14ac:dyDescent="0.25">
      <c r="BL23861"/>
      <c r="BM23861"/>
      <c r="BN23861"/>
    </row>
    <row r="23862" spans="64:66" x14ac:dyDescent="0.25">
      <c r="BL23862"/>
      <c r="BM23862"/>
      <c r="BN23862"/>
    </row>
    <row r="23863" spans="64:66" x14ac:dyDescent="0.25">
      <c r="BL23863"/>
      <c r="BM23863"/>
      <c r="BN23863"/>
    </row>
    <row r="23864" spans="64:66" x14ac:dyDescent="0.25">
      <c r="BL23864"/>
      <c r="BM23864"/>
      <c r="BN23864"/>
    </row>
    <row r="23865" spans="64:66" x14ac:dyDescent="0.25">
      <c r="BL23865"/>
      <c r="BM23865"/>
      <c r="BN23865"/>
    </row>
    <row r="23866" spans="64:66" x14ac:dyDescent="0.25">
      <c r="BL23866"/>
      <c r="BM23866"/>
      <c r="BN23866"/>
    </row>
    <row r="23867" spans="64:66" x14ac:dyDescent="0.25">
      <c r="BL23867"/>
      <c r="BM23867"/>
      <c r="BN23867"/>
    </row>
    <row r="23868" spans="64:66" x14ac:dyDescent="0.25">
      <c r="BL23868"/>
      <c r="BM23868"/>
      <c r="BN23868"/>
    </row>
    <row r="23869" spans="64:66" x14ac:dyDescent="0.25">
      <c r="BL23869"/>
      <c r="BM23869"/>
      <c r="BN23869"/>
    </row>
    <row r="23870" spans="64:66" x14ac:dyDescent="0.25">
      <c r="BL23870"/>
      <c r="BM23870"/>
      <c r="BN23870"/>
    </row>
    <row r="23871" spans="64:66" x14ac:dyDescent="0.25">
      <c r="BL23871"/>
      <c r="BM23871"/>
      <c r="BN23871"/>
    </row>
    <row r="23872" spans="64:66" x14ac:dyDescent="0.25">
      <c r="BL23872"/>
      <c r="BM23872"/>
      <c r="BN23872"/>
    </row>
    <row r="23873" spans="64:66" x14ac:dyDescent="0.25">
      <c r="BL23873"/>
      <c r="BM23873"/>
      <c r="BN23873"/>
    </row>
    <row r="23874" spans="64:66" x14ac:dyDescent="0.25">
      <c r="BL23874"/>
      <c r="BM23874"/>
      <c r="BN23874"/>
    </row>
    <row r="23875" spans="64:66" x14ac:dyDescent="0.25">
      <c r="BL23875"/>
      <c r="BM23875"/>
      <c r="BN23875"/>
    </row>
    <row r="23876" spans="64:66" x14ac:dyDescent="0.25">
      <c r="BL23876"/>
      <c r="BM23876"/>
      <c r="BN23876"/>
    </row>
    <row r="23877" spans="64:66" x14ac:dyDescent="0.25">
      <c r="BL23877"/>
      <c r="BM23877"/>
      <c r="BN23877"/>
    </row>
    <row r="23878" spans="64:66" x14ac:dyDescent="0.25">
      <c r="BL23878"/>
      <c r="BM23878"/>
      <c r="BN23878"/>
    </row>
    <row r="23879" spans="64:66" x14ac:dyDescent="0.25">
      <c r="BL23879"/>
      <c r="BM23879"/>
      <c r="BN23879"/>
    </row>
    <row r="23880" spans="64:66" x14ac:dyDescent="0.25">
      <c r="BL23880"/>
      <c r="BM23880"/>
      <c r="BN23880"/>
    </row>
    <row r="23881" spans="64:66" x14ac:dyDescent="0.25">
      <c r="BL23881"/>
      <c r="BM23881"/>
      <c r="BN23881"/>
    </row>
    <row r="23882" spans="64:66" x14ac:dyDescent="0.25">
      <c r="BL23882"/>
      <c r="BM23882"/>
      <c r="BN23882"/>
    </row>
    <row r="23883" spans="64:66" x14ac:dyDescent="0.25">
      <c r="BL23883"/>
      <c r="BM23883"/>
      <c r="BN23883"/>
    </row>
    <row r="23884" spans="64:66" x14ac:dyDescent="0.25">
      <c r="BL23884"/>
      <c r="BM23884"/>
      <c r="BN23884"/>
    </row>
    <row r="23885" spans="64:66" x14ac:dyDescent="0.25">
      <c r="BL23885"/>
      <c r="BM23885"/>
      <c r="BN23885"/>
    </row>
    <row r="23886" spans="64:66" x14ac:dyDescent="0.25">
      <c r="BL23886"/>
      <c r="BM23886"/>
      <c r="BN23886"/>
    </row>
    <row r="23887" spans="64:66" x14ac:dyDescent="0.25">
      <c r="BL23887"/>
      <c r="BM23887"/>
      <c r="BN23887"/>
    </row>
    <row r="23888" spans="64:66" x14ac:dyDescent="0.25">
      <c r="BL23888"/>
      <c r="BM23888"/>
      <c r="BN23888"/>
    </row>
    <row r="23889" spans="64:66" x14ac:dyDescent="0.25">
      <c r="BL23889"/>
      <c r="BM23889"/>
      <c r="BN23889"/>
    </row>
    <row r="23890" spans="64:66" x14ac:dyDescent="0.25">
      <c r="BL23890"/>
      <c r="BM23890"/>
      <c r="BN23890"/>
    </row>
    <row r="23891" spans="64:66" x14ac:dyDescent="0.25">
      <c r="BL23891"/>
      <c r="BM23891"/>
      <c r="BN23891"/>
    </row>
    <row r="23892" spans="64:66" x14ac:dyDescent="0.25">
      <c r="BL23892"/>
      <c r="BM23892"/>
      <c r="BN23892"/>
    </row>
    <row r="23893" spans="64:66" x14ac:dyDescent="0.25">
      <c r="BL23893"/>
      <c r="BM23893"/>
      <c r="BN23893"/>
    </row>
    <row r="23894" spans="64:66" x14ac:dyDescent="0.25">
      <c r="BL23894"/>
      <c r="BM23894"/>
      <c r="BN23894"/>
    </row>
    <row r="23895" spans="64:66" x14ac:dyDescent="0.25">
      <c r="BL23895"/>
      <c r="BM23895"/>
      <c r="BN23895"/>
    </row>
    <row r="23896" spans="64:66" x14ac:dyDescent="0.25">
      <c r="BL23896"/>
      <c r="BM23896"/>
      <c r="BN23896"/>
    </row>
    <row r="23897" spans="64:66" x14ac:dyDescent="0.25">
      <c r="BL23897"/>
      <c r="BM23897"/>
      <c r="BN23897"/>
    </row>
    <row r="23898" spans="64:66" x14ac:dyDescent="0.25">
      <c r="BL23898"/>
      <c r="BM23898"/>
      <c r="BN23898"/>
    </row>
    <row r="23899" spans="64:66" x14ac:dyDescent="0.25">
      <c r="BL23899"/>
      <c r="BM23899"/>
      <c r="BN23899"/>
    </row>
    <row r="23900" spans="64:66" x14ac:dyDescent="0.25">
      <c r="BL23900"/>
      <c r="BM23900"/>
      <c r="BN23900"/>
    </row>
    <row r="23901" spans="64:66" x14ac:dyDescent="0.25">
      <c r="BL23901"/>
      <c r="BM23901"/>
      <c r="BN23901"/>
    </row>
    <row r="23902" spans="64:66" x14ac:dyDescent="0.25">
      <c r="BL23902"/>
      <c r="BM23902"/>
      <c r="BN23902"/>
    </row>
    <row r="23903" spans="64:66" x14ac:dyDescent="0.25">
      <c r="BL23903"/>
      <c r="BM23903"/>
      <c r="BN23903"/>
    </row>
    <row r="23904" spans="64:66" x14ac:dyDescent="0.25">
      <c r="BL23904"/>
      <c r="BM23904"/>
      <c r="BN23904"/>
    </row>
    <row r="23905" spans="64:66" x14ac:dyDescent="0.25">
      <c r="BL23905"/>
      <c r="BM23905"/>
      <c r="BN23905"/>
    </row>
    <row r="23906" spans="64:66" x14ac:dyDescent="0.25">
      <c r="BL23906"/>
      <c r="BM23906"/>
      <c r="BN23906"/>
    </row>
    <row r="23907" spans="64:66" x14ac:dyDescent="0.25">
      <c r="BL23907"/>
      <c r="BM23907"/>
      <c r="BN23907"/>
    </row>
    <row r="23908" spans="64:66" x14ac:dyDescent="0.25">
      <c r="BL23908"/>
      <c r="BM23908"/>
      <c r="BN23908"/>
    </row>
    <row r="23909" spans="64:66" x14ac:dyDescent="0.25">
      <c r="BL23909"/>
      <c r="BM23909"/>
      <c r="BN23909"/>
    </row>
    <row r="23910" spans="64:66" x14ac:dyDescent="0.25">
      <c r="BL23910"/>
      <c r="BM23910"/>
      <c r="BN23910"/>
    </row>
    <row r="23911" spans="64:66" x14ac:dyDescent="0.25">
      <c r="BL23911"/>
      <c r="BM23911"/>
      <c r="BN23911"/>
    </row>
    <row r="23912" spans="64:66" x14ac:dyDescent="0.25">
      <c r="BL23912"/>
      <c r="BM23912"/>
      <c r="BN23912"/>
    </row>
    <row r="23913" spans="64:66" x14ac:dyDescent="0.25">
      <c r="BL23913"/>
      <c r="BM23913"/>
      <c r="BN23913"/>
    </row>
    <row r="23914" spans="64:66" x14ac:dyDescent="0.25">
      <c r="BL23914"/>
      <c r="BM23914"/>
      <c r="BN23914"/>
    </row>
    <row r="23915" spans="64:66" x14ac:dyDescent="0.25">
      <c r="BL23915"/>
      <c r="BM23915"/>
      <c r="BN23915"/>
    </row>
    <row r="23916" spans="64:66" x14ac:dyDescent="0.25">
      <c r="BL23916"/>
      <c r="BM23916"/>
      <c r="BN23916"/>
    </row>
    <row r="23917" spans="64:66" x14ac:dyDescent="0.25">
      <c r="BL23917"/>
      <c r="BM23917"/>
      <c r="BN23917"/>
    </row>
    <row r="23918" spans="64:66" x14ac:dyDescent="0.25">
      <c r="BL23918"/>
      <c r="BM23918"/>
      <c r="BN23918"/>
    </row>
    <row r="23919" spans="64:66" x14ac:dyDescent="0.25">
      <c r="BL23919"/>
      <c r="BM23919"/>
      <c r="BN23919"/>
    </row>
    <row r="23920" spans="64:66" x14ac:dyDescent="0.25">
      <c r="BL23920"/>
      <c r="BM23920"/>
      <c r="BN23920"/>
    </row>
    <row r="23921" spans="64:66" x14ac:dyDescent="0.25">
      <c r="BL23921"/>
      <c r="BM23921"/>
      <c r="BN23921"/>
    </row>
    <row r="23922" spans="64:66" x14ac:dyDescent="0.25">
      <c r="BL23922"/>
      <c r="BM23922"/>
      <c r="BN23922"/>
    </row>
    <row r="23923" spans="64:66" x14ac:dyDescent="0.25">
      <c r="BL23923"/>
      <c r="BM23923"/>
      <c r="BN23923"/>
    </row>
    <row r="23924" spans="64:66" x14ac:dyDescent="0.25">
      <c r="BL23924"/>
      <c r="BM23924"/>
      <c r="BN23924"/>
    </row>
    <row r="23925" spans="64:66" x14ac:dyDescent="0.25">
      <c r="BL23925"/>
      <c r="BM23925"/>
      <c r="BN23925"/>
    </row>
    <row r="23926" spans="64:66" x14ac:dyDescent="0.25">
      <c r="BL23926"/>
      <c r="BM23926"/>
      <c r="BN23926"/>
    </row>
    <row r="23927" spans="64:66" x14ac:dyDescent="0.25">
      <c r="BL23927"/>
      <c r="BM23927"/>
      <c r="BN23927"/>
    </row>
    <row r="23928" spans="64:66" x14ac:dyDescent="0.25">
      <c r="BL23928"/>
      <c r="BM23928"/>
      <c r="BN23928"/>
    </row>
    <row r="23929" spans="64:66" x14ac:dyDescent="0.25">
      <c r="BL23929"/>
      <c r="BM23929"/>
      <c r="BN23929"/>
    </row>
    <row r="23930" spans="64:66" x14ac:dyDescent="0.25">
      <c r="BL23930"/>
      <c r="BM23930"/>
      <c r="BN23930"/>
    </row>
    <row r="23931" spans="64:66" x14ac:dyDescent="0.25">
      <c r="BL23931"/>
      <c r="BM23931"/>
      <c r="BN23931"/>
    </row>
    <row r="23932" spans="64:66" x14ac:dyDescent="0.25">
      <c r="BL23932"/>
      <c r="BM23932"/>
      <c r="BN23932"/>
    </row>
    <row r="23933" spans="64:66" x14ac:dyDescent="0.25">
      <c r="BL23933"/>
      <c r="BM23933"/>
      <c r="BN23933"/>
    </row>
    <row r="23934" spans="64:66" x14ac:dyDescent="0.25">
      <c r="BL23934"/>
      <c r="BM23934"/>
      <c r="BN23934"/>
    </row>
    <row r="23935" spans="64:66" x14ac:dyDescent="0.25">
      <c r="BL23935"/>
      <c r="BM23935"/>
      <c r="BN23935"/>
    </row>
    <row r="23936" spans="64:66" x14ac:dyDescent="0.25">
      <c r="BL23936"/>
      <c r="BM23936"/>
      <c r="BN23936"/>
    </row>
    <row r="23937" spans="64:66" x14ac:dyDescent="0.25">
      <c r="BL23937"/>
      <c r="BM23937"/>
      <c r="BN23937"/>
    </row>
    <row r="23938" spans="64:66" x14ac:dyDescent="0.25">
      <c r="BL23938"/>
      <c r="BM23938"/>
      <c r="BN23938"/>
    </row>
    <row r="23939" spans="64:66" x14ac:dyDescent="0.25">
      <c r="BL23939"/>
      <c r="BM23939"/>
      <c r="BN23939"/>
    </row>
    <row r="23940" spans="64:66" x14ac:dyDescent="0.25">
      <c r="BL23940"/>
      <c r="BM23940"/>
      <c r="BN23940"/>
    </row>
    <row r="23941" spans="64:66" x14ac:dyDescent="0.25">
      <c r="BL23941"/>
      <c r="BM23941"/>
      <c r="BN23941"/>
    </row>
    <row r="23942" spans="64:66" x14ac:dyDescent="0.25">
      <c r="BL23942"/>
      <c r="BM23942"/>
      <c r="BN23942"/>
    </row>
    <row r="23943" spans="64:66" x14ac:dyDescent="0.25">
      <c r="BL23943"/>
      <c r="BM23943"/>
      <c r="BN23943"/>
    </row>
    <row r="23944" spans="64:66" x14ac:dyDescent="0.25">
      <c r="BL23944"/>
      <c r="BM23944"/>
      <c r="BN23944"/>
    </row>
    <row r="23945" spans="64:66" x14ac:dyDescent="0.25">
      <c r="BL23945"/>
      <c r="BM23945"/>
      <c r="BN23945"/>
    </row>
    <row r="23946" spans="64:66" x14ac:dyDescent="0.25">
      <c r="BL23946"/>
      <c r="BM23946"/>
      <c r="BN23946"/>
    </row>
    <row r="23947" spans="64:66" x14ac:dyDescent="0.25">
      <c r="BL23947"/>
      <c r="BM23947"/>
      <c r="BN23947"/>
    </row>
    <row r="23948" spans="64:66" x14ac:dyDescent="0.25">
      <c r="BL23948"/>
      <c r="BM23948"/>
      <c r="BN23948"/>
    </row>
    <row r="23949" spans="64:66" x14ac:dyDescent="0.25">
      <c r="BL23949"/>
      <c r="BM23949"/>
      <c r="BN23949"/>
    </row>
    <row r="23950" spans="64:66" x14ac:dyDescent="0.25">
      <c r="BL23950"/>
      <c r="BM23950"/>
      <c r="BN23950"/>
    </row>
    <row r="23951" spans="64:66" x14ac:dyDescent="0.25">
      <c r="BL23951"/>
      <c r="BM23951"/>
      <c r="BN23951"/>
    </row>
    <row r="23952" spans="64:66" x14ac:dyDescent="0.25">
      <c r="BL23952"/>
      <c r="BM23952"/>
      <c r="BN23952"/>
    </row>
    <row r="23953" spans="64:66" x14ac:dyDescent="0.25">
      <c r="BL23953"/>
      <c r="BM23953"/>
      <c r="BN23953"/>
    </row>
    <row r="23954" spans="64:66" x14ac:dyDescent="0.25">
      <c r="BL23954"/>
      <c r="BM23954"/>
      <c r="BN23954"/>
    </row>
    <row r="23955" spans="64:66" x14ac:dyDescent="0.25">
      <c r="BL23955"/>
      <c r="BM23955"/>
      <c r="BN23955"/>
    </row>
    <row r="23956" spans="64:66" x14ac:dyDescent="0.25">
      <c r="BL23956"/>
      <c r="BM23956"/>
      <c r="BN23956"/>
    </row>
    <row r="23957" spans="64:66" x14ac:dyDescent="0.25">
      <c r="BL23957"/>
      <c r="BM23957"/>
      <c r="BN23957"/>
    </row>
    <row r="23958" spans="64:66" x14ac:dyDescent="0.25">
      <c r="BL23958"/>
      <c r="BM23958"/>
      <c r="BN23958"/>
    </row>
    <row r="23959" spans="64:66" x14ac:dyDescent="0.25">
      <c r="BL23959"/>
      <c r="BM23959"/>
      <c r="BN23959"/>
    </row>
    <row r="23960" spans="64:66" x14ac:dyDescent="0.25">
      <c r="BL23960"/>
      <c r="BM23960"/>
      <c r="BN23960"/>
    </row>
    <row r="23961" spans="64:66" x14ac:dyDescent="0.25">
      <c r="BL23961"/>
      <c r="BM23961"/>
      <c r="BN23961"/>
    </row>
    <row r="23962" spans="64:66" x14ac:dyDescent="0.25">
      <c r="BL23962"/>
      <c r="BM23962"/>
      <c r="BN23962"/>
    </row>
    <row r="23963" spans="64:66" x14ac:dyDescent="0.25">
      <c r="BL23963"/>
      <c r="BM23963"/>
      <c r="BN23963"/>
    </row>
    <row r="23964" spans="64:66" x14ac:dyDescent="0.25">
      <c r="BL23964"/>
      <c r="BM23964"/>
      <c r="BN23964"/>
    </row>
    <row r="23965" spans="64:66" x14ac:dyDescent="0.25">
      <c r="BL23965"/>
      <c r="BM23965"/>
      <c r="BN23965"/>
    </row>
    <row r="23966" spans="64:66" x14ac:dyDescent="0.25">
      <c r="BL23966"/>
      <c r="BM23966"/>
      <c r="BN23966"/>
    </row>
    <row r="23967" spans="64:66" x14ac:dyDescent="0.25">
      <c r="BL23967"/>
      <c r="BM23967"/>
      <c r="BN23967"/>
    </row>
    <row r="23968" spans="64:66" x14ac:dyDescent="0.25">
      <c r="BL23968"/>
      <c r="BM23968"/>
      <c r="BN23968"/>
    </row>
    <row r="23969" spans="64:66" x14ac:dyDescent="0.25">
      <c r="BL23969"/>
      <c r="BM23969"/>
      <c r="BN23969"/>
    </row>
    <row r="23970" spans="64:66" x14ac:dyDescent="0.25">
      <c r="BL23970"/>
      <c r="BM23970"/>
      <c r="BN23970"/>
    </row>
    <row r="23971" spans="64:66" x14ac:dyDescent="0.25">
      <c r="BL23971"/>
      <c r="BM23971"/>
      <c r="BN23971"/>
    </row>
    <row r="23972" spans="64:66" x14ac:dyDescent="0.25">
      <c r="BL23972"/>
      <c r="BM23972"/>
      <c r="BN23972"/>
    </row>
    <row r="23973" spans="64:66" x14ac:dyDescent="0.25">
      <c r="BL23973"/>
      <c r="BM23973"/>
      <c r="BN23973"/>
    </row>
    <row r="23974" spans="64:66" x14ac:dyDescent="0.25">
      <c r="BL23974"/>
      <c r="BM23974"/>
      <c r="BN23974"/>
    </row>
    <row r="23975" spans="64:66" x14ac:dyDescent="0.25">
      <c r="BL23975"/>
      <c r="BM23975"/>
      <c r="BN23975"/>
    </row>
    <row r="23976" spans="64:66" x14ac:dyDescent="0.25">
      <c r="BL23976"/>
      <c r="BM23976"/>
      <c r="BN23976"/>
    </row>
    <row r="23977" spans="64:66" x14ac:dyDescent="0.25">
      <c r="BL23977"/>
      <c r="BM23977"/>
      <c r="BN23977"/>
    </row>
    <row r="23978" spans="64:66" x14ac:dyDescent="0.25">
      <c r="BL23978"/>
      <c r="BM23978"/>
      <c r="BN23978"/>
    </row>
    <row r="23979" spans="64:66" x14ac:dyDescent="0.25">
      <c r="BL23979"/>
      <c r="BM23979"/>
      <c r="BN23979"/>
    </row>
    <row r="23980" spans="64:66" x14ac:dyDescent="0.25">
      <c r="BL23980"/>
      <c r="BM23980"/>
      <c r="BN23980"/>
    </row>
    <row r="23981" spans="64:66" x14ac:dyDescent="0.25">
      <c r="BL23981"/>
      <c r="BM23981"/>
      <c r="BN23981"/>
    </row>
    <row r="23982" spans="64:66" x14ac:dyDescent="0.25">
      <c r="BL23982"/>
      <c r="BM23982"/>
      <c r="BN23982"/>
    </row>
    <row r="23983" spans="64:66" x14ac:dyDescent="0.25">
      <c r="BL23983"/>
      <c r="BM23983"/>
      <c r="BN23983"/>
    </row>
    <row r="23984" spans="64:66" x14ac:dyDescent="0.25">
      <c r="BL23984"/>
      <c r="BM23984"/>
      <c r="BN23984"/>
    </row>
    <row r="23985" spans="64:66" x14ac:dyDescent="0.25">
      <c r="BL23985"/>
      <c r="BM23985"/>
      <c r="BN23985"/>
    </row>
    <row r="23986" spans="64:66" x14ac:dyDescent="0.25">
      <c r="BL23986"/>
      <c r="BM23986"/>
      <c r="BN23986"/>
    </row>
    <row r="23987" spans="64:66" x14ac:dyDescent="0.25">
      <c r="BL23987"/>
      <c r="BM23987"/>
      <c r="BN23987"/>
    </row>
    <row r="23988" spans="64:66" x14ac:dyDescent="0.25">
      <c r="BL23988"/>
      <c r="BM23988"/>
      <c r="BN23988"/>
    </row>
    <row r="23989" spans="64:66" x14ac:dyDescent="0.25">
      <c r="BL23989"/>
      <c r="BM23989"/>
      <c r="BN23989"/>
    </row>
    <row r="23990" spans="64:66" x14ac:dyDescent="0.25">
      <c r="BL23990"/>
      <c r="BM23990"/>
      <c r="BN23990"/>
    </row>
    <row r="23991" spans="64:66" x14ac:dyDescent="0.25">
      <c r="BL23991"/>
      <c r="BM23991"/>
      <c r="BN23991"/>
    </row>
    <row r="23992" spans="64:66" x14ac:dyDescent="0.25">
      <c r="BL23992"/>
      <c r="BM23992"/>
      <c r="BN23992"/>
    </row>
    <row r="23993" spans="64:66" x14ac:dyDescent="0.25">
      <c r="BL23993"/>
      <c r="BM23993"/>
      <c r="BN23993"/>
    </row>
    <row r="23994" spans="64:66" x14ac:dyDescent="0.25">
      <c r="BL23994"/>
      <c r="BM23994"/>
      <c r="BN23994"/>
    </row>
    <row r="23995" spans="64:66" x14ac:dyDescent="0.25">
      <c r="BL23995"/>
      <c r="BM23995"/>
      <c r="BN23995"/>
    </row>
    <row r="23996" spans="64:66" x14ac:dyDescent="0.25">
      <c r="BL23996"/>
      <c r="BM23996"/>
      <c r="BN23996"/>
    </row>
    <row r="23997" spans="64:66" x14ac:dyDescent="0.25">
      <c r="BL23997"/>
      <c r="BM23997"/>
      <c r="BN23997"/>
    </row>
    <row r="23998" spans="64:66" x14ac:dyDescent="0.25">
      <c r="BL23998"/>
      <c r="BM23998"/>
      <c r="BN23998"/>
    </row>
    <row r="23999" spans="64:66" x14ac:dyDescent="0.25">
      <c r="BL23999"/>
      <c r="BM23999"/>
      <c r="BN23999"/>
    </row>
    <row r="24000" spans="64:66" x14ac:dyDescent="0.25">
      <c r="BL24000"/>
      <c r="BM24000"/>
      <c r="BN24000"/>
    </row>
    <row r="24001" spans="64:66" x14ac:dyDescent="0.25">
      <c r="BL24001"/>
      <c r="BM24001"/>
      <c r="BN24001"/>
    </row>
    <row r="24002" spans="64:66" x14ac:dyDescent="0.25">
      <c r="BL24002"/>
      <c r="BM24002"/>
      <c r="BN24002"/>
    </row>
    <row r="24003" spans="64:66" x14ac:dyDescent="0.25">
      <c r="BL24003"/>
      <c r="BM24003"/>
      <c r="BN2400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29" r:id="rId4" name="Button 1">
              <controlPr defaultSize="0" print="0" autoFill="0" autoPict="0" macro="[0]!runReport1">
                <anchor moveWithCells="1" sizeWithCells="1">
                  <from>
                    <xdr:col>45</xdr:col>
                    <xdr:colOff>190500</xdr:colOff>
                    <xdr:row>2205</xdr:row>
                    <xdr:rowOff>133350</xdr:rowOff>
                  </from>
                  <to>
                    <xdr:col>46</xdr:col>
                    <xdr:colOff>381000</xdr:colOff>
                    <xdr:row>2206</xdr:row>
                    <xdr:rowOff>133350</xdr:rowOff>
                  </to>
                </anchor>
              </controlPr>
            </control>
          </mc:Choice>
        </mc:AlternateContent>
        <mc:AlternateContent xmlns:mc="http://schemas.openxmlformats.org/markup-compatibility/2006">
          <mc:Choice Requires="x14">
            <control shapeId="73731" r:id="rId5" name="Button 3">
              <controlPr defaultSize="0" print="0" autoFill="0" autoPict="0" macro="[0]!runReport1">
                <anchor moveWithCells="1" sizeWithCells="1">
                  <from>
                    <xdr:col>1</xdr:col>
                    <xdr:colOff>19050</xdr:colOff>
                    <xdr:row>0</xdr:row>
                    <xdr:rowOff>0</xdr:rowOff>
                  </from>
                  <to>
                    <xdr:col>1</xdr:col>
                    <xdr:colOff>933450</xdr:colOff>
                    <xdr:row>2</xdr:row>
                    <xdr:rowOff>133350</xdr:rowOff>
                  </to>
                </anchor>
              </controlPr>
            </control>
          </mc:Choice>
        </mc:AlternateContent>
      </controls>
    </mc:Choice>
  </mc:AlternateContent>
  <tableParts count="1">
    <tablePart r:id="rId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R197"/>
  <sheetViews>
    <sheetView zoomScaleNormal="100" workbookViewId="0">
      <pane xSplit="2" ySplit="5" topLeftCell="C12" activePane="bottomRight" state="frozen"/>
      <selection activeCell="C19" sqref="C19"/>
      <selection pane="topRight" activeCell="C19" sqref="C19"/>
      <selection pane="bottomLeft" activeCell="C19" sqref="C19"/>
      <selection pane="bottomRight" activeCell="A35" sqref="A35"/>
    </sheetView>
  </sheetViews>
  <sheetFormatPr defaultRowHeight="15" x14ac:dyDescent="0.25"/>
  <cols>
    <col min="1" max="1" width="37.5703125" customWidth="1"/>
    <col min="2" max="2" width="2" bestFit="1" customWidth="1"/>
    <col min="3" max="3" width="30.28515625" customWidth="1"/>
    <col min="4" max="4" width="21.42578125" customWidth="1"/>
    <col min="6" max="6" width="10.42578125" customWidth="1"/>
    <col min="7" max="7" width="13.28515625" customWidth="1"/>
    <col min="8" max="8" width="17.7109375" customWidth="1"/>
    <col min="9" max="10" width="13.28515625" customWidth="1"/>
    <col min="11" max="11" width="11.7109375" customWidth="1"/>
    <col min="12" max="12" width="8.42578125" customWidth="1"/>
    <col min="13" max="13" width="19.5703125" customWidth="1"/>
    <col min="14" max="14" width="14.42578125" customWidth="1"/>
    <col min="15" max="16" width="13.7109375" customWidth="1"/>
    <col min="17" max="17" width="20.28515625" customWidth="1"/>
    <col min="18" max="18" width="7.28515625" customWidth="1"/>
    <col min="20" max="20" width="11.28515625" customWidth="1"/>
  </cols>
  <sheetData>
    <row r="1" spans="1:18" x14ac:dyDescent="0.25">
      <c r="A1" s="8" t="s">
        <v>64</v>
      </c>
    </row>
    <row r="2" spans="1:18" x14ac:dyDescent="0.25">
      <c r="B2" s="12">
        <v>1</v>
      </c>
      <c r="C2" s="18" t="s">
        <v>5</v>
      </c>
      <c r="F2" s="12">
        <v>2</v>
      </c>
      <c r="G2" t="s">
        <v>83</v>
      </c>
      <c r="L2" s="12">
        <v>3</v>
      </c>
      <c r="M2" t="s">
        <v>88</v>
      </c>
    </row>
    <row r="3" spans="1:18" x14ac:dyDescent="0.25">
      <c r="C3" s="18" t="s">
        <v>6</v>
      </c>
      <c r="G3" t="s">
        <v>69</v>
      </c>
      <c r="M3" t="s">
        <v>90</v>
      </c>
    </row>
    <row r="4" spans="1:18" x14ac:dyDescent="0.25">
      <c r="C4" s="18" t="s">
        <v>7</v>
      </c>
      <c r="G4" t="s">
        <v>70</v>
      </c>
      <c r="M4" t="s">
        <v>89</v>
      </c>
    </row>
    <row r="5" spans="1:18" x14ac:dyDescent="0.25">
      <c r="C5" s="18" t="s">
        <v>15</v>
      </c>
      <c r="G5" t="s">
        <v>71</v>
      </c>
      <c r="M5" s="12" t="s">
        <v>94</v>
      </c>
    </row>
    <row r="6" spans="1:18" x14ac:dyDescent="0.25">
      <c r="A6" t="s">
        <v>125</v>
      </c>
      <c r="C6" s="18" t="s">
        <v>16</v>
      </c>
      <c r="G6" t="s">
        <v>72</v>
      </c>
      <c r="M6" t="s">
        <v>95</v>
      </c>
    </row>
    <row r="7" spans="1:18" x14ac:dyDescent="0.25">
      <c r="A7" t="s">
        <v>126</v>
      </c>
      <c r="C7" s="39" t="s">
        <v>65</v>
      </c>
      <c r="G7" t="s">
        <v>73</v>
      </c>
      <c r="M7" t="s">
        <v>96</v>
      </c>
    </row>
    <row r="8" spans="1:18" x14ac:dyDescent="0.25">
      <c r="A8" t="s">
        <v>127</v>
      </c>
      <c r="C8" s="18" t="s">
        <v>66</v>
      </c>
      <c r="G8" t="s">
        <v>74</v>
      </c>
      <c r="M8" s="12" t="s">
        <v>87</v>
      </c>
    </row>
    <row r="9" spans="1:18" x14ac:dyDescent="0.25">
      <c r="A9" t="s">
        <v>128</v>
      </c>
      <c r="C9" s="11" t="s">
        <v>14</v>
      </c>
      <c r="G9" t="s">
        <v>75</v>
      </c>
      <c r="M9" t="s">
        <v>91</v>
      </c>
    </row>
    <row r="10" spans="1:18" x14ac:dyDescent="0.25">
      <c r="A10" t="s">
        <v>135</v>
      </c>
      <c r="C10" s="18" t="s">
        <v>68</v>
      </c>
      <c r="G10" t="s">
        <v>76</v>
      </c>
      <c r="M10" t="s">
        <v>92</v>
      </c>
    </row>
    <row r="11" spans="1:18" x14ac:dyDescent="0.25">
      <c r="A11" t="s">
        <v>129</v>
      </c>
      <c r="C11" s="18" t="s">
        <v>136</v>
      </c>
      <c r="G11" t="s">
        <v>77</v>
      </c>
      <c r="M11" t="s">
        <v>93</v>
      </c>
      <c r="R11" s="9"/>
    </row>
    <row r="12" spans="1:18" x14ac:dyDescent="0.25">
      <c r="A12" t="s">
        <v>130</v>
      </c>
      <c r="C12" s="18" t="s">
        <v>67</v>
      </c>
      <c r="G12" t="s">
        <v>78</v>
      </c>
      <c r="M12" t="s">
        <v>86</v>
      </c>
    </row>
    <row r="13" spans="1:18" x14ac:dyDescent="0.25">
      <c r="A13" t="s">
        <v>131</v>
      </c>
      <c r="C13" s="18" t="s">
        <v>81</v>
      </c>
      <c r="G13" t="s">
        <v>99</v>
      </c>
      <c r="M13" s="12" t="s">
        <v>97</v>
      </c>
    </row>
    <row r="14" spans="1:18" x14ac:dyDescent="0.25">
      <c r="A14" t="s">
        <v>132</v>
      </c>
      <c r="C14" s="18" t="s">
        <v>82</v>
      </c>
      <c r="G14" t="s">
        <v>84</v>
      </c>
      <c r="M14" t="s">
        <v>98</v>
      </c>
    </row>
    <row r="15" spans="1:18" x14ac:dyDescent="0.25">
      <c r="A15" t="s">
        <v>133</v>
      </c>
      <c r="C15" s="18"/>
      <c r="G15" t="s">
        <v>85</v>
      </c>
      <c r="M15" t="s">
        <v>100</v>
      </c>
    </row>
    <row r="16" spans="1:18" x14ac:dyDescent="0.25">
      <c r="A16" t="s">
        <v>134</v>
      </c>
      <c r="C16" s="19" t="s">
        <v>79</v>
      </c>
      <c r="F16" s="12" t="s">
        <v>80</v>
      </c>
    </row>
    <row r="17" spans="1:16" ht="30" x14ac:dyDescent="0.25">
      <c r="A17" t="s">
        <v>2</v>
      </c>
      <c r="C17" t="s">
        <v>3</v>
      </c>
      <c r="D17" s="28" t="s">
        <v>4</v>
      </c>
      <c r="F17" t="s">
        <v>58</v>
      </c>
      <c r="G17" t="s">
        <v>46</v>
      </c>
      <c r="H17" t="s">
        <v>29</v>
      </c>
      <c r="I17" t="s">
        <v>42</v>
      </c>
      <c r="J17" s="6" t="s">
        <v>43</v>
      </c>
      <c r="K17" t="s">
        <v>44</v>
      </c>
      <c r="P17" s="2"/>
    </row>
    <row r="18" spans="1:16" x14ac:dyDescent="0.25">
      <c r="A18" t="s">
        <v>0</v>
      </c>
      <c r="C18" s="10" t="s">
        <v>0</v>
      </c>
      <c r="D18" s="26" t="s">
        <v>11</v>
      </c>
      <c r="F18" s="6"/>
      <c r="G18" s="36"/>
      <c r="H18" s="33" t="s">
        <v>213</v>
      </c>
      <c r="I18" s="59" t="s">
        <v>353</v>
      </c>
      <c r="J18" s="54">
        <f>StartDate</f>
        <v>43101</v>
      </c>
      <c r="K18" s="35"/>
      <c r="P18" s="2"/>
    </row>
    <row r="19" spans="1:16" x14ac:dyDescent="0.25">
      <c r="A19" t="s">
        <v>177</v>
      </c>
      <c r="C19" s="10" t="s">
        <v>178</v>
      </c>
      <c r="D19" s="26"/>
      <c r="F19" s="6"/>
      <c r="G19" s="36"/>
      <c r="H19" s="33" t="s">
        <v>213</v>
      </c>
      <c r="I19" s="59" t="s">
        <v>354</v>
      </c>
      <c r="J19" s="54">
        <f>EndDate</f>
        <v>44196</v>
      </c>
      <c r="K19" s="35"/>
      <c r="P19" s="2"/>
    </row>
    <row r="20" spans="1:16" x14ac:dyDescent="0.25">
      <c r="A20" t="s">
        <v>471</v>
      </c>
      <c r="C20" s="10" t="s">
        <v>541</v>
      </c>
      <c r="D20" s="26" t="s">
        <v>603</v>
      </c>
      <c r="F20" s="6"/>
      <c r="G20" s="36"/>
      <c r="H20" s="33" t="s">
        <v>0</v>
      </c>
      <c r="I20" s="22" t="s">
        <v>263</v>
      </c>
      <c r="J20" s="41" t="s">
        <v>8</v>
      </c>
      <c r="K20" s="35"/>
      <c r="M20" t="s">
        <v>176</v>
      </c>
    </row>
    <row r="21" spans="1:16" x14ac:dyDescent="0.25">
      <c r="A21" t="s">
        <v>213</v>
      </c>
      <c r="C21" s="10" t="s">
        <v>543</v>
      </c>
      <c r="D21" s="26" t="s">
        <v>604</v>
      </c>
      <c r="F21" s="6"/>
      <c r="G21" s="36"/>
      <c r="H21" s="33" t="s">
        <v>237</v>
      </c>
      <c r="I21" s="22" t="s">
        <v>265</v>
      </c>
      <c r="J21" s="54" t="s">
        <v>610</v>
      </c>
      <c r="K21" s="35"/>
    </row>
    <row r="22" spans="1:16" x14ac:dyDescent="0.25">
      <c r="A22" t="s">
        <v>472</v>
      </c>
      <c r="C22" s="10" t="s">
        <v>219</v>
      </c>
      <c r="D22" s="26" t="s">
        <v>597</v>
      </c>
      <c r="F22" s="6"/>
      <c r="G22" s="36"/>
      <c r="H22" s="33" t="s">
        <v>177</v>
      </c>
      <c r="I22" s="22" t="s">
        <v>265</v>
      </c>
      <c r="J22" s="44" t="s">
        <v>264</v>
      </c>
      <c r="K22" s="35"/>
    </row>
    <row r="23" spans="1:16" x14ac:dyDescent="0.25">
      <c r="A23" t="s">
        <v>473</v>
      </c>
      <c r="C23" s="10" t="s">
        <v>220</v>
      </c>
      <c r="D23" s="26" t="s">
        <v>598</v>
      </c>
      <c r="F23" s="6" t="str">
        <f>IF(ISERROR(SEARCH("Y",'Control Panel'!$C$5)),"","N")</f>
        <v>N</v>
      </c>
      <c r="G23" s="36"/>
      <c r="H23" s="33" t="s">
        <v>395</v>
      </c>
      <c r="I23" s="22" t="s">
        <v>263</v>
      </c>
      <c r="J23" s="27">
        <v>0</v>
      </c>
      <c r="K23" s="35"/>
    </row>
    <row r="24" spans="1:16" x14ac:dyDescent="0.25">
      <c r="A24" t="s">
        <v>474</v>
      </c>
      <c r="C24" s="10" t="s">
        <v>221</v>
      </c>
      <c r="D24" s="26" t="s">
        <v>599</v>
      </c>
      <c r="F24" s="6" t="str">
        <f>IF(ISERROR(SEARCH("Y",'Control Panel'!$C$7)),"","N")</f>
        <v>N</v>
      </c>
      <c r="G24" s="36"/>
      <c r="H24" s="33" t="s">
        <v>160</v>
      </c>
      <c r="I24" s="22" t="s">
        <v>45</v>
      </c>
      <c r="J24" s="27">
        <v>1</v>
      </c>
      <c r="K24" s="35"/>
    </row>
    <row r="25" spans="1:16" x14ac:dyDescent="0.25">
      <c r="A25" t="s">
        <v>576</v>
      </c>
      <c r="C25" s="10" t="s">
        <v>215</v>
      </c>
      <c r="D25" s="26" t="s">
        <v>258</v>
      </c>
      <c r="F25" s="6" t="str">
        <f>IF(ISERROR(SEARCH("Y",'Control Panel'!$C$9)),"N","")</f>
        <v>N</v>
      </c>
      <c r="G25" s="36"/>
      <c r="H25" s="33" t="s">
        <v>160</v>
      </c>
      <c r="I25" s="22" t="s">
        <v>263</v>
      </c>
      <c r="J25" s="27">
        <v>1</v>
      </c>
      <c r="K25" s="35"/>
    </row>
    <row r="26" spans="1:16" x14ac:dyDescent="0.25">
      <c r="A26" t="s">
        <v>214</v>
      </c>
      <c r="C26" s="10" t="s">
        <v>213</v>
      </c>
      <c r="D26" s="52" t="s">
        <v>602</v>
      </c>
      <c r="F26" s="6" t="str">
        <f>IF(ISERROR(SEARCH("Y",'Control Panel'!$C$11)),"","N")</f>
        <v/>
      </c>
      <c r="G26" s="30"/>
      <c r="H26" s="46" t="s">
        <v>230</v>
      </c>
      <c r="I26" s="32" t="s">
        <v>45</v>
      </c>
      <c r="J26" s="27" t="s">
        <v>275</v>
      </c>
      <c r="K26" s="31"/>
    </row>
    <row r="27" spans="1:16" x14ac:dyDescent="0.25">
      <c r="A27" t="s">
        <v>475</v>
      </c>
      <c r="C27" s="10" t="s">
        <v>232</v>
      </c>
      <c r="D27" s="26"/>
      <c r="F27" s="6"/>
      <c r="G27" s="30"/>
      <c r="H27" s="33" t="s">
        <v>231</v>
      </c>
      <c r="I27" s="32" t="s">
        <v>45</v>
      </c>
      <c r="J27" s="44" t="s">
        <v>275</v>
      </c>
      <c r="K27" s="31"/>
    </row>
    <row r="28" spans="1:16" x14ac:dyDescent="0.25">
      <c r="A28" t="s">
        <v>215</v>
      </c>
      <c r="C28" s="10" t="s">
        <v>177</v>
      </c>
      <c r="D28" s="52" t="s">
        <v>601</v>
      </c>
      <c r="J28" s="9"/>
      <c r="K28" s="9"/>
    </row>
    <row r="29" spans="1:16" x14ac:dyDescent="0.25">
      <c r="A29" t="s">
        <v>476</v>
      </c>
      <c r="C29" s="10" t="s">
        <v>477</v>
      </c>
      <c r="D29" s="26"/>
      <c r="J29" s="9"/>
      <c r="K29" s="9"/>
    </row>
    <row r="30" spans="1:16" x14ac:dyDescent="0.25">
      <c r="A30" t="s">
        <v>477</v>
      </c>
      <c r="C30" s="10" t="s">
        <v>478</v>
      </c>
      <c r="D30" s="26" t="s">
        <v>591</v>
      </c>
      <c r="J30" s="9"/>
      <c r="K30" s="9"/>
    </row>
    <row r="31" spans="1:16" ht="15" customHeight="1" x14ac:dyDescent="0.25">
      <c r="A31" t="s">
        <v>577</v>
      </c>
      <c r="C31" s="55" t="s">
        <v>622</v>
      </c>
      <c r="D31" s="9" t="s">
        <v>173</v>
      </c>
      <c r="J31" s="9"/>
      <c r="K31" s="9"/>
    </row>
    <row r="32" spans="1:16" x14ac:dyDescent="0.25">
      <c r="A32" t="s">
        <v>578</v>
      </c>
      <c r="C32" s="29" t="s">
        <v>222</v>
      </c>
      <c r="D32" s="29" t="s">
        <v>257</v>
      </c>
      <c r="J32" s="9"/>
      <c r="K32" s="9"/>
    </row>
    <row r="33" spans="1:16" x14ac:dyDescent="0.25">
      <c r="A33" t="s">
        <v>579</v>
      </c>
      <c r="C33" s="29" t="s">
        <v>367</v>
      </c>
      <c r="D33" s="29" t="s">
        <v>371</v>
      </c>
      <c r="J33" s="9"/>
      <c r="K33" s="9"/>
    </row>
    <row r="34" spans="1:16" x14ac:dyDescent="0.25">
      <c r="A34" t="s">
        <v>580</v>
      </c>
      <c r="C34" s="29" t="s">
        <v>592</v>
      </c>
      <c r="D34" s="29" t="s">
        <v>370</v>
      </c>
      <c r="H34" s="14"/>
      <c r="I34" s="9"/>
      <c r="J34" s="9"/>
      <c r="K34" s="9"/>
    </row>
    <row r="35" spans="1:16" x14ac:dyDescent="0.25">
      <c r="A35" t="s">
        <v>575</v>
      </c>
      <c r="C35" s="29" t="s">
        <v>230</v>
      </c>
      <c r="D35" s="29"/>
      <c r="I35" s="9"/>
      <c r="J35" s="9"/>
      <c r="K35" s="9"/>
      <c r="L35" t="s">
        <v>122</v>
      </c>
    </row>
    <row r="36" spans="1:16" x14ac:dyDescent="0.25">
      <c r="A36" t="s">
        <v>581</v>
      </c>
      <c r="C36" s="29" t="s">
        <v>501</v>
      </c>
      <c r="D36" s="29" t="s">
        <v>262</v>
      </c>
      <c r="L36" t="s">
        <v>122</v>
      </c>
    </row>
    <row r="37" spans="1:16" x14ac:dyDescent="0.25">
      <c r="A37" t="s">
        <v>216</v>
      </c>
      <c r="C37" s="29" t="s">
        <v>499</v>
      </c>
      <c r="D37" s="29" t="s">
        <v>600</v>
      </c>
      <c r="P37" s="23"/>
    </row>
    <row r="38" spans="1:16" x14ac:dyDescent="0.25">
      <c r="A38" t="s">
        <v>217</v>
      </c>
      <c r="C38" s="29" t="s">
        <v>216</v>
      </c>
      <c r="D38" s="29" t="s">
        <v>179</v>
      </c>
      <c r="P38" s="23"/>
    </row>
    <row r="39" spans="1:16" x14ac:dyDescent="0.25">
      <c r="A39" t="s">
        <v>218</v>
      </c>
      <c r="C39" s="29" t="s">
        <v>217</v>
      </c>
      <c r="D39" s="29" t="s">
        <v>180</v>
      </c>
    </row>
    <row r="40" spans="1:16" ht="15" customHeight="1" x14ac:dyDescent="0.25">
      <c r="A40" t="s">
        <v>478</v>
      </c>
      <c r="C40" s="29" t="s">
        <v>218</v>
      </c>
      <c r="D40" s="29" t="s">
        <v>181</v>
      </c>
      <c r="G40" s="38" t="s">
        <v>621</v>
      </c>
    </row>
    <row r="41" spans="1:16" x14ac:dyDescent="0.25">
      <c r="A41" t="s">
        <v>479</v>
      </c>
      <c r="C41" s="29" t="s">
        <v>575</v>
      </c>
      <c r="D41" s="29"/>
    </row>
    <row r="42" spans="1:16" x14ac:dyDescent="0.25">
      <c r="A42" t="s">
        <v>480</v>
      </c>
      <c r="C42" s="29" t="s">
        <v>580</v>
      </c>
      <c r="D42" s="29"/>
    </row>
    <row r="43" spans="1:16" x14ac:dyDescent="0.25">
      <c r="A43" t="s">
        <v>481</v>
      </c>
      <c r="C43" s="29" t="s">
        <v>224</v>
      </c>
      <c r="D43" s="29" t="s">
        <v>337</v>
      </c>
    </row>
    <row r="44" spans="1:16" x14ac:dyDescent="0.25">
      <c r="A44" t="s">
        <v>482</v>
      </c>
      <c r="C44" s="29" t="s">
        <v>331</v>
      </c>
      <c r="D44" s="29"/>
    </row>
    <row r="45" spans="1:16" x14ac:dyDescent="0.25">
      <c r="A45" t="s">
        <v>483</v>
      </c>
      <c r="C45" s="29" t="s">
        <v>333</v>
      </c>
      <c r="D45" s="29"/>
    </row>
    <row r="46" spans="1:16" x14ac:dyDescent="0.25">
      <c r="A46" t="s">
        <v>484</v>
      </c>
      <c r="C46" s="29" t="s">
        <v>339</v>
      </c>
      <c r="D46" s="29" t="s">
        <v>338</v>
      </c>
    </row>
    <row r="47" spans="1:16" x14ac:dyDescent="0.25">
      <c r="A47" t="s">
        <v>485</v>
      </c>
      <c r="C47" s="29" t="s">
        <v>226</v>
      </c>
      <c r="D47" s="29" t="s">
        <v>43</v>
      </c>
    </row>
    <row r="48" spans="1:16" x14ac:dyDescent="0.25">
      <c r="A48" t="s">
        <v>486</v>
      </c>
      <c r="C48" s="9" t="s">
        <v>161</v>
      </c>
      <c r="D48" s="9"/>
    </row>
    <row r="49" spans="1:10" x14ac:dyDescent="0.25">
      <c r="A49" t="s">
        <v>219</v>
      </c>
      <c r="C49" s="9" t="s">
        <v>172</v>
      </c>
      <c r="D49" s="9"/>
      <c r="J49" s="9"/>
    </row>
    <row r="50" spans="1:10" x14ac:dyDescent="0.25">
      <c r="A50" t="s">
        <v>220</v>
      </c>
      <c r="C50" s="9" t="s">
        <v>168</v>
      </c>
      <c r="D50" s="9"/>
      <c r="J50" s="9"/>
    </row>
    <row r="51" spans="1:10" x14ac:dyDescent="0.25">
      <c r="A51" t="s">
        <v>221</v>
      </c>
      <c r="C51" s="9" t="s">
        <v>169</v>
      </c>
      <c r="D51" s="9"/>
      <c r="J51" s="9"/>
    </row>
    <row r="52" spans="1:10" x14ac:dyDescent="0.25">
      <c r="A52" t="s">
        <v>487</v>
      </c>
      <c r="C52" s="29" t="s">
        <v>170</v>
      </c>
      <c r="D52" s="29"/>
      <c r="J52" s="9"/>
    </row>
    <row r="53" spans="1:10" x14ac:dyDescent="0.25">
      <c r="A53" t="s">
        <v>162</v>
      </c>
      <c r="C53" s="29" t="s">
        <v>171</v>
      </c>
      <c r="D53" s="29"/>
      <c r="J53" s="9"/>
    </row>
    <row r="54" spans="1:10" x14ac:dyDescent="0.25">
      <c r="A54" t="s">
        <v>488</v>
      </c>
      <c r="C54" s="29" t="s">
        <v>124</v>
      </c>
      <c r="D54" s="29"/>
      <c r="J54" s="9"/>
    </row>
    <row r="55" spans="1:10" x14ac:dyDescent="0.25">
      <c r="A55" t="s">
        <v>331</v>
      </c>
      <c r="C55" s="29" t="s">
        <v>163</v>
      </c>
      <c r="D55" s="29" t="s">
        <v>182</v>
      </c>
      <c r="J55" s="9"/>
    </row>
    <row r="56" spans="1:10" x14ac:dyDescent="0.25">
      <c r="A56" t="s">
        <v>332</v>
      </c>
      <c r="C56" s="29" t="s">
        <v>253</v>
      </c>
      <c r="D56" s="29" t="s">
        <v>260</v>
      </c>
      <c r="J56" s="9"/>
    </row>
    <row r="57" spans="1:10" x14ac:dyDescent="0.25">
      <c r="A57" t="s">
        <v>489</v>
      </c>
      <c r="C57" s="29" t="s">
        <v>254</v>
      </c>
      <c r="D57" s="29" t="s">
        <v>211</v>
      </c>
      <c r="J57" s="9"/>
    </row>
    <row r="58" spans="1:10" x14ac:dyDescent="0.25">
      <c r="A58" t="s">
        <v>582</v>
      </c>
      <c r="C58" s="29" t="s">
        <v>336</v>
      </c>
      <c r="D58" s="29" t="s">
        <v>261</v>
      </c>
      <c r="J58" s="9"/>
    </row>
    <row r="59" spans="1:10" x14ac:dyDescent="0.25">
      <c r="A59" t="s">
        <v>163</v>
      </c>
      <c r="C59" s="29" t="s">
        <v>255</v>
      </c>
      <c r="D59" s="29" t="s">
        <v>565</v>
      </c>
      <c r="J59" s="9"/>
    </row>
    <row r="60" spans="1:10" x14ac:dyDescent="0.25">
      <c r="A60" t="s">
        <v>167</v>
      </c>
      <c r="C60" s="29" t="s">
        <v>165</v>
      </c>
      <c r="D60" s="29" t="s">
        <v>259</v>
      </c>
      <c r="J60" s="9"/>
    </row>
    <row r="61" spans="1:10" x14ac:dyDescent="0.25">
      <c r="A61" t="s">
        <v>166</v>
      </c>
      <c r="C61" s="29" t="s">
        <v>160</v>
      </c>
      <c r="D61" s="29"/>
      <c r="J61" s="9" t="s">
        <v>184</v>
      </c>
    </row>
    <row r="62" spans="1:10" x14ac:dyDescent="0.25">
      <c r="A62" t="s">
        <v>490</v>
      </c>
      <c r="C62" s="10" t="s">
        <v>164</v>
      </c>
      <c r="D62" s="10"/>
      <c r="J62" s="9" t="s">
        <v>122</v>
      </c>
    </row>
    <row r="63" spans="1:10" x14ac:dyDescent="0.25">
      <c r="A63" t="s">
        <v>491</v>
      </c>
      <c r="C63" s="35" t="s">
        <v>237</v>
      </c>
      <c r="D63" t="s">
        <v>328</v>
      </c>
    </row>
    <row r="64" spans="1:10" x14ac:dyDescent="0.25">
      <c r="A64" t="s">
        <v>492</v>
      </c>
      <c r="C64" s="35" t="s">
        <v>1</v>
      </c>
      <c r="D64" s="10" t="s">
        <v>329</v>
      </c>
    </row>
    <row r="65" spans="1:4" x14ac:dyDescent="0.25">
      <c r="A65" t="s">
        <v>583</v>
      </c>
      <c r="C65" s="35" t="s">
        <v>244</v>
      </c>
      <c r="D65" s="10" t="s">
        <v>330</v>
      </c>
    </row>
    <row r="66" spans="1:4" x14ac:dyDescent="0.25">
      <c r="A66" t="s">
        <v>165</v>
      </c>
      <c r="C66" s="10" t="s">
        <v>214</v>
      </c>
      <c r="D66" s="10"/>
    </row>
    <row r="67" spans="1:4" x14ac:dyDescent="0.25">
      <c r="A67" t="s">
        <v>493</v>
      </c>
      <c r="C67" s="10" t="s">
        <v>474</v>
      </c>
      <c r="D67" s="10" t="s">
        <v>606</v>
      </c>
    </row>
    <row r="68" spans="1:4" x14ac:dyDescent="0.25">
      <c r="A68" t="s">
        <v>223</v>
      </c>
      <c r="C68" s="10" t="s">
        <v>492</v>
      </c>
      <c r="D68" s="10" t="s">
        <v>605</v>
      </c>
    </row>
    <row r="69" spans="1:4" x14ac:dyDescent="0.25">
      <c r="A69" t="s">
        <v>494</v>
      </c>
      <c r="C69" s="10" t="s">
        <v>521</v>
      </c>
      <c r="D69" s="10"/>
    </row>
    <row r="70" spans="1:4" x14ac:dyDescent="0.25">
      <c r="A70" t="s">
        <v>495</v>
      </c>
      <c r="C70" s="10" t="s">
        <v>522</v>
      </c>
      <c r="D70" s="10"/>
    </row>
    <row r="71" spans="1:4" x14ac:dyDescent="0.25">
      <c r="A71" t="s">
        <v>496</v>
      </c>
      <c r="C71" s="10" t="s">
        <v>523</v>
      </c>
      <c r="D71" s="10"/>
    </row>
    <row r="72" spans="1:4" x14ac:dyDescent="0.25">
      <c r="A72" t="s">
        <v>225</v>
      </c>
      <c r="C72" s="10" t="s">
        <v>526</v>
      </c>
      <c r="D72" s="10"/>
    </row>
    <row r="73" spans="1:4" x14ac:dyDescent="0.25">
      <c r="A73" t="s">
        <v>229</v>
      </c>
      <c r="C73" s="10" t="s">
        <v>524</v>
      </c>
      <c r="D73" s="10"/>
    </row>
    <row r="74" spans="1:4" x14ac:dyDescent="0.25">
      <c r="A74" t="s">
        <v>497</v>
      </c>
      <c r="C74" s="10" t="s">
        <v>589</v>
      </c>
      <c r="D74" s="10"/>
    </row>
    <row r="75" spans="1:4" x14ac:dyDescent="0.25">
      <c r="A75" t="s">
        <v>498</v>
      </c>
    </row>
    <row r="76" spans="1:4" x14ac:dyDescent="0.25">
      <c r="A76" t="s">
        <v>227</v>
      </c>
    </row>
    <row r="77" spans="1:4" x14ac:dyDescent="0.25">
      <c r="A77" t="s">
        <v>228</v>
      </c>
    </row>
    <row r="78" spans="1:4" x14ac:dyDescent="0.25">
      <c r="A78" t="s">
        <v>161</v>
      </c>
    </row>
    <row r="79" spans="1:4" x14ac:dyDescent="0.25">
      <c r="A79" t="s">
        <v>172</v>
      </c>
    </row>
    <row r="80" spans="1:4" x14ac:dyDescent="0.25">
      <c r="A80" t="s">
        <v>168</v>
      </c>
    </row>
    <row r="81" spans="1:1" x14ac:dyDescent="0.25">
      <c r="A81" t="s">
        <v>169</v>
      </c>
    </row>
    <row r="82" spans="1:1" x14ac:dyDescent="0.25">
      <c r="A82" s="35" t="s">
        <v>170</v>
      </c>
    </row>
    <row r="83" spans="1:1" x14ac:dyDescent="0.25">
      <c r="A83" s="35" t="s">
        <v>171</v>
      </c>
    </row>
    <row r="84" spans="1:1" x14ac:dyDescent="0.25">
      <c r="A84" s="35" t="s">
        <v>124</v>
      </c>
    </row>
    <row r="85" spans="1:1" x14ac:dyDescent="0.25">
      <c r="A85" s="35" t="s">
        <v>499</v>
      </c>
    </row>
    <row r="86" spans="1:1" x14ac:dyDescent="0.25">
      <c r="A86" s="35" t="s">
        <v>584</v>
      </c>
    </row>
    <row r="87" spans="1:1" x14ac:dyDescent="0.25">
      <c r="A87" s="35" t="s">
        <v>500</v>
      </c>
    </row>
    <row r="88" spans="1:1" x14ac:dyDescent="0.25">
      <c r="A88" s="35" t="s">
        <v>230</v>
      </c>
    </row>
    <row r="89" spans="1:1" x14ac:dyDescent="0.25">
      <c r="A89" s="35" t="s">
        <v>501</v>
      </c>
    </row>
    <row r="90" spans="1:1" x14ac:dyDescent="0.25">
      <c r="A90" s="35" t="s">
        <v>231</v>
      </c>
    </row>
    <row r="91" spans="1:1" x14ac:dyDescent="0.25">
      <c r="A91" s="35" t="s">
        <v>502</v>
      </c>
    </row>
    <row r="92" spans="1:1" x14ac:dyDescent="0.25">
      <c r="A92" s="35" t="s">
        <v>503</v>
      </c>
    </row>
    <row r="93" spans="1:1" x14ac:dyDescent="0.25">
      <c r="A93" s="35" t="s">
        <v>504</v>
      </c>
    </row>
    <row r="94" spans="1:1" x14ac:dyDescent="0.25">
      <c r="A94" s="35" t="s">
        <v>505</v>
      </c>
    </row>
    <row r="95" spans="1:1" x14ac:dyDescent="0.25">
      <c r="A95" s="35" t="s">
        <v>506</v>
      </c>
    </row>
    <row r="96" spans="1:1" x14ac:dyDescent="0.25">
      <c r="A96" s="35" t="s">
        <v>507</v>
      </c>
    </row>
    <row r="97" spans="1:1" x14ac:dyDescent="0.25">
      <c r="A97" s="35" t="s">
        <v>508</v>
      </c>
    </row>
    <row r="98" spans="1:1" x14ac:dyDescent="0.25">
      <c r="A98" s="35" t="s">
        <v>509</v>
      </c>
    </row>
    <row r="99" spans="1:1" x14ac:dyDescent="0.25">
      <c r="A99" s="35" t="s">
        <v>510</v>
      </c>
    </row>
    <row r="100" spans="1:1" x14ac:dyDescent="0.25">
      <c r="A100" s="35" t="s">
        <v>511</v>
      </c>
    </row>
    <row r="101" spans="1:1" x14ac:dyDescent="0.25">
      <c r="A101" s="35" t="s">
        <v>512</v>
      </c>
    </row>
    <row r="102" spans="1:1" x14ac:dyDescent="0.25">
      <c r="A102" s="35" t="s">
        <v>513</v>
      </c>
    </row>
    <row r="103" spans="1:1" x14ac:dyDescent="0.25">
      <c r="A103" s="35" t="s">
        <v>232</v>
      </c>
    </row>
    <row r="104" spans="1:1" x14ac:dyDescent="0.25">
      <c r="A104" s="35" t="s">
        <v>233</v>
      </c>
    </row>
    <row r="105" spans="1:1" x14ac:dyDescent="0.25">
      <c r="A105" s="35" t="s">
        <v>234</v>
      </c>
    </row>
    <row r="106" spans="1:1" x14ac:dyDescent="0.25">
      <c r="A106" s="35" t="s">
        <v>235</v>
      </c>
    </row>
    <row r="107" spans="1:1" x14ac:dyDescent="0.25">
      <c r="A107" s="35" t="s">
        <v>514</v>
      </c>
    </row>
    <row r="108" spans="1:1" x14ac:dyDescent="0.25">
      <c r="A108" s="35" t="s">
        <v>333</v>
      </c>
    </row>
    <row r="109" spans="1:1" x14ac:dyDescent="0.25">
      <c r="A109" s="35" t="s">
        <v>256</v>
      </c>
    </row>
    <row r="110" spans="1:1" x14ac:dyDescent="0.25">
      <c r="A110" s="35" t="s">
        <v>1</v>
      </c>
    </row>
    <row r="111" spans="1:1" x14ac:dyDescent="0.25">
      <c r="A111" s="35" t="s">
        <v>236</v>
      </c>
    </row>
    <row r="112" spans="1:1" x14ac:dyDescent="0.25">
      <c r="A112" s="35" t="s">
        <v>237</v>
      </c>
    </row>
    <row r="113" spans="1:1" x14ac:dyDescent="0.25">
      <c r="A113" s="35" t="s">
        <v>238</v>
      </c>
    </row>
    <row r="114" spans="1:1" x14ac:dyDescent="0.25">
      <c r="A114" s="35" t="s">
        <v>239</v>
      </c>
    </row>
    <row r="115" spans="1:1" x14ac:dyDescent="0.25">
      <c r="A115" s="35" t="s">
        <v>240</v>
      </c>
    </row>
    <row r="116" spans="1:1" x14ac:dyDescent="0.25">
      <c r="A116" s="35" t="s">
        <v>334</v>
      </c>
    </row>
    <row r="117" spans="1:1" x14ac:dyDescent="0.25">
      <c r="A117" s="35" t="s">
        <v>222</v>
      </c>
    </row>
    <row r="118" spans="1:1" x14ac:dyDescent="0.25">
      <c r="A118" s="35" t="s">
        <v>585</v>
      </c>
    </row>
    <row r="119" spans="1:1" x14ac:dyDescent="0.25">
      <c r="A119" s="35" t="s">
        <v>367</v>
      </c>
    </row>
    <row r="120" spans="1:1" x14ac:dyDescent="0.25">
      <c r="A120" s="35" t="s">
        <v>368</v>
      </c>
    </row>
    <row r="121" spans="1:1" x14ac:dyDescent="0.25">
      <c r="A121" s="35" t="s">
        <v>515</v>
      </c>
    </row>
    <row r="122" spans="1:1" x14ac:dyDescent="0.25">
      <c r="A122" s="35" t="s">
        <v>241</v>
      </c>
    </row>
    <row r="123" spans="1:1" x14ac:dyDescent="0.25">
      <c r="A123" s="35" t="s">
        <v>242</v>
      </c>
    </row>
    <row r="124" spans="1:1" x14ac:dyDescent="0.25">
      <c r="A124" s="35" t="s">
        <v>243</v>
      </c>
    </row>
    <row r="125" spans="1:1" x14ac:dyDescent="0.25">
      <c r="A125" s="35" t="s">
        <v>516</v>
      </c>
    </row>
    <row r="126" spans="1:1" x14ac:dyDescent="0.25">
      <c r="A126" s="35" t="s">
        <v>517</v>
      </c>
    </row>
    <row r="127" spans="1:1" x14ac:dyDescent="0.25">
      <c r="A127" s="35" t="s">
        <v>244</v>
      </c>
    </row>
    <row r="128" spans="1:1" x14ac:dyDescent="0.25">
      <c r="A128" s="35" t="s">
        <v>245</v>
      </c>
    </row>
    <row r="129" spans="1:1" x14ac:dyDescent="0.25">
      <c r="A129" s="35" t="s">
        <v>246</v>
      </c>
    </row>
    <row r="130" spans="1:1" x14ac:dyDescent="0.25">
      <c r="A130" s="35" t="s">
        <v>518</v>
      </c>
    </row>
    <row r="131" spans="1:1" x14ac:dyDescent="0.25">
      <c r="A131" s="35" t="s">
        <v>519</v>
      </c>
    </row>
    <row r="132" spans="1:1" x14ac:dyDescent="0.25">
      <c r="A132" s="35" t="s">
        <v>520</v>
      </c>
    </row>
    <row r="133" spans="1:1" x14ac:dyDescent="0.25">
      <c r="A133" s="35" t="s">
        <v>521</v>
      </c>
    </row>
    <row r="134" spans="1:1" x14ac:dyDescent="0.25">
      <c r="A134" s="35" t="s">
        <v>522</v>
      </c>
    </row>
    <row r="135" spans="1:1" x14ac:dyDescent="0.25">
      <c r="A135" s="35" t="s">
        <v>523</v>
      </c>
    </row>
    <row r="136" spans="1:1" x14ac:dyDescent="0.25">
      <c r="A136" s="35" t="s">
        <v>524</v>
      </c>
    </row>
    <row r="137" spans="1:1" x14ac:dyDescent="0.25">
      <c r="A137" s="35" t="s">
        <v>586</v>
      </c>
    </row>
    <row r="138" spans="1:1" x14ac:dyDescent="0.25">
      <c r="A138" s="35" t="s">
        <v>587</v>
      </c>
    </row>
    <row r="139" spans="1:1" x14ac:dyDescent="0.25">
      <c r="A139" s="35" t="s">
        <v>588</v>
      </c>
    </row>
    <row r="140" spans="1:1" x14ac:dyDescent="0.25">
      <c r="A140" s="35" t="s">
        <v>525</v>
      </c>
    </row>
    <row r="141" spans="1:1" x14ac:dyDescent="0.25">
      <c r="A141" s="35" t="s">
        <v>526</v>
      </c>
    </row>
    <row r="142" spans="1:1" x14ac:dyDescent="0.25">
      <c r="A142" s="35" t="s">
        <v>527</v>
      </c>
    </row>
    <row r="143" spans="1:1" x14ac:dyDescent="0.25">
      <c r="A143" s="35" t="s">
        <v>528</v>
      </c>
    </row>
    <row r="144" spans="1:1" x14ac:dyDescent="0.25">
      <c r="A144" s="35" t="s">
        <v>529</v>
      </c>
    </row>
    <row r="145" spans="1:1" x14ac:dyDescent="0.25">
      <c r="A145" s="35" t="s">
        <v>530</v>
      </c>
    </row>
    <row r="146" spans="1:1" x14ac:dyDescent="0.25">
      <c r="A146" s="35" t="s">
        <v>531</v>
      </c>
    </row>
    <row r="147" spans="1:1" x14ac:dyDescent="0.25">
      <c r="A147" s="35" t="s">
        <v>532</v>
      </c>
    </row>
    <row r="148" spans="1:1" x14ac:dyDescent="0.25">
      <c r="A148" s="35" t="s">
        <v>533</v>
      </c>
    </row>
    <row r="149" spans="1:1" x14ac:dyDescent="0.25">
      <c r="A149" s="35" t="s">
        <v>534</v>
      </c>
    </row>
    <row r="150" spans="1:1" x14ac:dyDescent="0.25">
      <c r="A150" s="35" t="s">
        <v>247</v>
      </c>
    </row>
    <row r="151" spans="1:1" x14ac:dyDescent="0.25">
      <c r="A151" s="35" t="s">
        <v>248</v>
      </c>
    </row>
    <row r="152" spans="1:1" x14ac:dyDescent="0.25">
      <c r="A152" s="35" t="s">
        <v>249</v>
      </c>
    </row>
    <row r="153" spans="1:1" x14ac:dyDescent="0.25">
      <c r="A153" s="35" t="s">
        <v>250</v>
      </c>
    </row>
    <row r="154" spans="1:1" x14ac:dyDescent="0.25">
      <c r="A154" s="35" t="s">
        <v>251</v>
      </c>
    </row>
    <row r="155" spans="1:1" x14ac:dyDescent="0.25">
      <c r="A155" s="35" t="s">
        <v>335</v>
      </c>
    </row>
    <row r="156" spans="1:1" x14ac:dyDescent="0.25">
      <c r="A156" s="35" t="s">
        <v>252</v>
      </c>
    </row>
    <row r="157" spans="1:1" x14ac:dyDescent="0.25">
      <c r="A157" s="35" t="s">
        <v>253</v>
      </c>
    </row>
    <row r="158" spans="1:1" x14ac:dyDescent="0.25">
      <c r="A158" s="35" t="s">
        <v>254</v>
      </c>
    </row>
    <row r="159" spans="1:1" x14ac:dyDescent="0.25">
      <c r="A159" s="35" t="s">
        <v>336</v>
      </c>
    </row>
    <row r="160" spans="1:1" x14ac:dyDescent="0.25">
      <c r="A160" s="35" t="s">
        <v>255</v>
      </c>
    </row>
    <row r="161" spans="1:1" x14ac:dyDescent="0.25">
      <c r="A161" s="35" t="s">
        <v>164</v>
      </c>
    </row>
    <row r="162" spans="1:1" x14ac:dyDescent="0.25">
      <c r="A162" s="35" t="s">
        <v>160</v>
      </c>
    </row>
    <row r="163" spans="1:1" x14ac:dyDescent="0.25">
      <c r="A163" s="35" t="s">
        <v>535</v>
      </c>
    </row>
    <row r="164" spans="1:1" x14ac:dyDescent="0.25">
      <c r="A164" s="35" t="s">
        <v>536</v>
      </c>
    </row>
    <row r="165" spans="1:1" x14ac:dyDescent="0.25">
      <c r="A165" s="35" t="s">
        <v>537</v>
      </c>
    </row>
    <row r="166" spans="1:1" x14ac:dyDescent="0.25">
      <c r="A166" s="35" t="s">
        <v>538</v>
      </c>
    </row>
    <row r="167" spans="1:1" x14ac:dyDescent="0.25">
      <c r="A167" s="35" t="s">
        <v>539</v>
      </c>
    </row>
    <row r="168" spans="1:1" x14ac:dyDescent="0.25">
      <c r="A168" s="35" t="s">
        <v>178</v>
      </c>
    </row>
    <row r="169" spans="1:1" x14ac:dyDescent="0.25">
      <c r="A169" s="35" t="s">
        <v>540</v>
      </c>
    </row>
    <row r="170" spans="1:1" x14ac:dyDescent="0.25">
      <c r="A170" s="35" t="s">
        <v>541</v>
      </c>
    </row>
    <row r="171" spans="1:1" x14ac:dyDescent="0.25">
      <c r="A171" s="35" t="s">
        <v>542</v>
      </c>
    </row>
    <row r="172" spans="1:1" x14ac:dyDescent="0.25">
      <c r="A172" s="35" t="s">
        <v>543</v>
      </c>
    </row>
    <row r="173" spans="1:1" x14ac:dyDescent="0.25">
      <c r="A173" s="35" t="s">
        <v>544</v>
      </c>
    </row>
    <row r="174" spans="1:1" x14ac:dyDescent="0.25">
      <c r="A174" s="35" t="s">
        <v>545</v>
      </c>
    </row>
    <row r="175" spans="1:1" x14ac:dyDescent="0.25">
      <c r="A175" s="35" t="s">
        <v>224</v>
      </c>
    </row>
    <row r="176" spans="1:1" x14ac:dyDescent="0.25">
      <c r="A176" s="35" t="s">
        <v>226</v>
      </c>
    </row>
    <row r="177" spans="1:1" x14ac:dyDescent="0.25">
      <c r="A177" s="35" t="s">
        <v>546</v>
      </c>
    </row>
    <row r="178" spans="1:1" x14ac:dyDescent="0.25">
      <c r="A178" s="35" t="s">
        <v>547</v>
      </c>
    </row>
    <row r="179" spans="1:1" x14ac:dyDescent="0.25">
      <c r="A179" s="35" t="s">
        <v>548</v>
      </c>
    </row>
    <row r="180" spans="1:1" x14ac:dyDescent="0.25">
      <c r="A180" s="35" t="s">
        <v>549</v>
      </c>
    </row>
    <row r="181" spans="1:1" x14ac:dyDescent="0.25">
      <c r="A181" s="35" t="s">
        <v>550</v>
      </c>
    </row>
    <row r="182" spans="1:1" x14ac:dyDescent="0.25">
      <c r="A182" s="35" t="s">
        <v>551</v>
      </c>
    </row>
    <row r="183" spans="1:1" x14ac:dyDescent="0.25">
      <c r="A183" s="35" t="s">
        <v>552</v>
      </c>
    </row>
    <row r="184" spans="1:1" x14ac:dyDescent="0.25">
      <c r="A184" s="35" t="s">
        <v>553</v>
      </c>
    </row>
    <row r="185" spans="1:1" x14ac:dyDescent="0.25">
      <c r="A185" s="35" t="s">
        <v>554</v>
      </c>
    </row>
    <row r="186" spans="1:1" x14ac:dyDescent="0.25">
      <c r="A186" s="35" t="s">
        <v>555</v>
      </c>
    </row>
    <row r="187" spans="1:1" x14ac:dyDescent="0.25">
      <c r="A187" s="35" t="s">
        <v>556</v>
      </c>
    </row>
    <row r="188" spans="1:1" x14ac:dyDescent="0.25">
      <c r="A188" s="35" t="s">
        <v>557</v>
      </c>
    </row>
    <row r="189" spans="1:1" x14ac:dyDescent="0.25">
      <c r="A189" s="35" t="s">
        <v>558</v>
      </c>
    </row>
    <row r="190" spans="1:1" x14ac:dyDescent="0.25">
      <c r="A190" s="35" t="s">
        <v>559</v>
      </c>
    </row>
    <row r="191" spans="1:1" x14ac:dyDescent="0.25">
      <c r="A191" s="35" t="s">
        <v>560</v>
      </c>
    </row>
    <row r="192" spans="1:1" x14ac:dyDescent="0.25">
      <c r="A192" s="35" t="s">
        <v>561</v>
      </c>
    </row>
    <row r="193" spans="1:1" x14ac:dyDescent="0.25">
      <c r="A193" s="35" t="s">
        <v>562</v>
      </c>
    </row>
    <row r="194" spans="1:1" x14ac:dyDescent="0.25">
      <c r="A194" s="35" t="s">
        <v>589</v>
      </c>
    </row>
    <row r="195" spans="1:1" x14ac:dyDescent="0.25">
      <c r="A195" s="35" t="s">
        <v>563</v>
      </c>
    </row>
    <row r="196" spans="1:1" x14ac:dyDescent="0.25">
      <c r="A196" s="35" t="s">
        <v>564</v>
      </c>
    </row>
    <row r="197" spans="1:1" x14ac:dyDescent="0.25">
      <c r="A197" s="35" t="s">
        <v>590</v>
      </c>
    </row>
  </sheetData>
  <conditionalFormatting sqref="J18:J27">
    <cfRule type="expression" dxfId="58" priority="22">
      <formula>NOT(ISERROR(SEARCH("IN",I18)))</formula>
    </cfRule>
  </conditionalFormatting>
  <conditionalFormatting sqref="C18:C62 H18:H27">
    <cfRule type="expression" dxfId="57" priority="94">
      <formula>ISERROR(MATCH(C18,$A$18:$A$197,0))</formula>
    </cfRule>
  </conditionalFormatting>
  <dataValidations count="1">
    <dataValidation type="list" errorStyle="warning" allowBlank="1" showErrorMessage="1" errorTitle="Invalid Selection" error="The name you entered or selected may not be valid. Check the field name in the database before continuing." sqref="C18:C30 H22:H25">
      <formula1>$A$18:$A$197</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runReport1">
                <anchor moveWithCells="1" sizeWithCells="1">
                  <from>
                    <xdr:col>0</xdr:col>
                    <xdr:colOff>152400</xdr:colOff>
                    <xdr:row>1</xdr:row>
                    <xdr:rowOff>19050</xdr:rowOff>
                  </from>
                  <to>
                    <xdr:col>0</xdr:col>
                    <xdr:colOff>1552575</xdr:colOff>
                    <xdr:row>4</xdr:row>
                    <xdr:rowOff>104775</xdr:rowOff>
                  </to>
                </anchor>
              </controlPr>
            </control>
          </mc:Choice>
        </mc:AlternateContent>
      </controls>
    </mc:Choice>
  </mc:AlternateContent>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D91"/>
  <sheetViews>
    <sheetView workbookViewId="0">
      <selection activeCell="D7" sqref="D7"/>
    </sheetView>
  </sheetViews>
  <sheetFormatPr defaultRowHeight="15" x14ac:dyDescent="0.25"/>
  <cols>
    <col min="2" max="2" width="22" customWidth="1"/>
    <col min="3" max="3" width="16.7109375" customWidth="1"/>
    <col min="4" max="4" width="16" bestFit="1" customWidth="1"/>
  </cols>
  <sheetData>
    <row r="1" spans="2:4" x14ac:dyDescent="0.25">
      <c r="B1" s="40" t="s">
        <v>232</v>
      </c>
      <c r="C1" s="61">
        <v>2020</v>
      </c>
    </row>
    <row r="2" spans="2:4" x14ac:dyDescent="0.25">
      <c r="B2" s="40" t="s">
        <v>328</v>
      </c>
      <c r="C2" s="35" t="s">
        <v>637</v>
      </c>
    </row>
    <row r="4" spans="2:4" x14ac:dyDescent="0.25">
      <c r="B4" s="40" t="s">
        <v>4557</v>
      </c>
      <c r="C4" s="35" t="s">
        <v>4558</v>
      </c>
      <c r="D4" s="35" t="s">
        <v>4559</v>
      </c>
    </row>
    <row r="5" spans="2:4" x14ac:dyDescent="0.25">
      <c r="B5" s="61" t="s">
        <v>122</v>
      </c>
      <c r="C5" s="62">
        <v>20754.010000000002</v>
      </c>
      <c r="D5" s="62">
        <v>504</v>
      </c>
    </row>
    <row r="6" spans="2:4" x14ac:dyDescent="0.25">
      <c r="B6" s="61" t="s">
        <v>808</v>
      </c>
      <c r="C6" s="62">
        <v>54314</v>
      </c>
      <c r="D6" s="62">
        <v>2550</v>
      </c>
    </row>
    <row r="7" spans="2:4" x14ac:dyDescent="0.25">
      <c r="B7" s="61" t="s">
        <v>699</v>
      </c>
      <c r="C7" s="62">
        <v>72168</v>
      </c>
      <c r="D7" s="62">
        <v>12288</v>
      </c>
    </row>
    <row r="8" spans="2:4" x14ac:dyDescent="0.25">
      <c r="B8" s="61" t="s">
        <v>738</v>
      </c>
      <c r="C8" s="62">
        <v>251055</v>
      </c>
      <c r="D8" s="62">
        <v>6300</v>
      </c>
    </row>
    <row r="9" spans="2:4" x14ac:dyDescent="0.25">
      <c r="B9" s="61" t="s">
        <v>2433</v>
      </c>
      <c r="C9" s="62">
        <v>287</v>
      </c>
      <c r="D9" s="62">
        <v>50</v>
      </c>
    </row>
    <row r="10" spans="2:4" x14ac:dyDescent="0.25">
      <c r="B10" s="61" t="s">
        <v>2340</v>
      </c>
      <c r="C10" s="62">
        <v>3700</v>
      </c>
      <c r="D10" s="62">
        <v>2000</v>
      </c>
    </row>
    <row r="11" spans="2:4" x14ac:dyDescent="0.25">
      <c r="B11" s="61" t="s">
        <v>2566</v>
      </c>
      <c r="C11" s="62">
        <v>13650</v>
      </c>
      <c r="D11" s="62">
        <v>21000</v>
      </c>
    </row>
    <row r="12" spans="2:4" x14ac:dyDescent="0.25">
      <c r="B12" s="61" t="s">
        <v>3099</v>
      </c>
      <c r="C12" s="62">
        <v>13310</v>
      </c>
      <c r="D12" s="62">
        <v>11000</v>
      </c>
    </row>
    <row r="13" spans="2:4" x14ac:dyDescent="0.25">
      <c r="B13" s="61" t="s">
        <v>3737</v>
      </c>
      <c r="C13" s="62">
        <v>10767.3</v>
      </c>
      <c r="D13" s="62">
        <v>5667</v>
      </c>
    </row>
    <row r="14" spans="2:4" x14ac:dyDescent="0.25">
      <c r="B14" s="61" t="s">
        <v>1343</v>
      </c>
      <c r="C14" s="62">
        <v>113984</v>
      </c>
      <c r="D14" s="62">
        <v>35072</v>
      </c>
    </row>
    <row r="15" spans="2:4" x14ac:dyDescent="0.25">
      <c r="B15" s="61" t="s">
        <v>904</v>
      </c>
      <c r="C15" s="62">
        <v>150632.25</v>
      </c>
      <c r="D15" s="62">
        <v>32388</v>
      </c>
    </row>
    <row r="16" spans="2:4" x14ac:dyDescent="0.25">
      <c r="B16" s="61" t="s">
        <v>939</v>
      </c>
      <c r="C16" s="62">
        <v>930</v>
      </c>
      <c r="D16" s="62">
        <v>500</v>
      </c>
    </row>
    <row r="17" spans="2:4" x14ac:dyDescent="0.25">
      <c r="B17" s="61" t="s">
        <v>2428</v>
      </c>
      <c r="C17" s="62">
        <v>3675</v>
      </c>
      <c r="D17" s="62">
        <v>1500</v>
      </c>
    </row>
    <row r="18" spans="2:4" x14ac:dyDescent="0.25">
      <c r="B18" s="61" t="s">
        <v>2876</v>
      </c>
      <c r="C18" s="62">
        <v>775</v>
      </c>
      <c r="D18" s="62">
        <v>500</v>
      </c>
    </row>
    <row r="19" spans="2:4" x14ac:dyDescent="0.25">
      <c r="B19" s="61" t="s">
        <v>2396</v>
      </c>
      <c r="C19" s="62">
        <v>339001.9</v>
      </c>
      <c r="D19" s="62">
        <v>9510</v>
      </c>
    </row>
    <row r="20" spans="2:4" x14ac:dyDescent="0.25">
      <c r="B20" s="61" t="s">
        <v>812</v>
      </c>
      <c r="C20" s="62">
        <v>1113.28</v>
      </c>
      <c r="D20" s="62">
        <v>344</v>
      </c>
    </row>
    <row r="21" spans="2:4" x14ac:dyDescent="0.25">
      <c r="B21" s="61" t="s">
        <v>1491</v>
      </c>
      <c r="C21" s="62">
        <v>12600</v>
      </c>
      <c r="D21" s="62">
        <v>6000</v>
      </c>
    </row>
    <row r="22" spans="2:4" x14ac:dyDescent="0.25">
      <c r="B22" s="61" t="s">
        <v>1725</v>
      </c>
      <c r="C22" s="62">
        <v>135000</v>
      </c>
      <c r="D22" s="62">
        <v>225000</v>
      </c>
    </row>
    <row r="23" spans="2:4" x14ac:dyDescent="0.25">
      <c r="B23" s="61" t="s">
        <v>3681</v>
      </c>
      <c r="C23" s="62">
        <v>616</v>
      </c>
      <c r="D23" s="62">
        <v>400</v>
      </c>
    </row>
    <row r="24" spans="2:4" x14ac:dyDescent="0.25">
      <c r="B24" s="61" t="s">
        <v>4549</v>
      </c>
      <c r="C24" s="62">
        <v>92250</v>
      </c>
      <c r="D24" s="62">
        <v>12300</v>
      </c>
    </row>
    <row r="25" spans="2:4" x14ac:dyDescent="0.25">
      <c r="B25" s="61" t="s">
        <v>3436</v>
      </c>
      <c r="C25" s="62">
        <v>1132.2</v>
      </c>
      <c r="D25" s="62">
        <v>74</v>
      </c>
    </row>
    <row r="26" spans="2:4" x14ac:dyDescent="0.25">
      <c r="B26" s="61" t="s">
        <v>3937</v>
      </c>
      <c r="C26" s="62">
        <v>17527.2</v>
      </c>
      <c r="D26" s="62">
        <v>4360</v>
      </c>
    </row>
    <row r="27" spans="2:4" x14ac:dyDescent="0.25">
      <c r="B27" s="61" t="s">
        <v>663</v>
      </c>
      <c r="C27" s="62">
        <v>13260</v>
      </c>
      <c r="D27" s="62">
        <v>3000</v>
      </c>
    </row>
    <row r="28" spans="2:4" x14ac:dyDescent="0.25">
      <c r="B28" s="61" t="s">
        <v>2801</v>
      </c>
      <c r="C28" s="62">
        <v>19478.5</v>
      </c>
      <c r="D28" s="62">
        <v>11950</v>
      </c>
    </row>
    <row r="29" spans="2:4" x14ac:dyDescent="0.25">
      <c r="B29" s="61" t="s">
        <v>3177</v>
      </c>
      <c r="C29" s="62">
        <v>157440</v>
      </c>
      <c r="D29" s="62">
        <v>65600</v>
      </c>
    </row>
    <row r="30" spans="2:4" x14ac:dyDescent="0.25">
      <c r="B30" s="61" t="s">
        <v>2774</v>
      </c>
      <c r="C30" s="62">
        <v>900</v>
      </c>
      <c r="D30" s="62">
        <v>102</v>
      </c>
    </row>
    <row r="31" spans="2:4" x14ac:dyDescent="0.25">
      <c r="B31" s="61" t="s">
        <v>3585</v>
      </c>
      <c r="C31" s="62">
        <v>32970</v>
      </c>
      <c r="D31" s="62">
        <v>3300</v>
      </c>
    </row>
    <row r="32" spans="2:4" x14ac:dyDescent="0.25">
      <c r="B32" s="61" t="s">
        <v>688</v>
      </c>
      <c r="C32" s="62">
        <v>33873.4</v>
      </c>
      <c r="D32" s="62">
        <v>2730</v>
      </c>
    </row>
    <row r="33" spans="2:4" x14ac:dyDescent="0.25">
      <c r="B33" s="61" t="s">
        <v>3383</v>
      </c>
      <c r="C33" s="62">
        <v>60606.5</v>
      </c>
      <c r="D33" s="62">
        <v>7850</v>
      </c>
    </row>
    <row r="34" spans="2:4" x14ac:dyDescent="0.25">
      <c r="B34" s="61" t="s">
        <v>3302</v>
      </c>
      <c r="C34" s="62">
        <v>102</v>
      </c>
      <c r="D34" s="62">
        <v>30</v>
      </c>
    </row>
    <row r="35" spans="2:4" x14ac:dyDescent="0.25">
      <c r="B35" s="61" t="s">
        <v>3181</v>
      </c>
      <c r="C35" s="62">
        <v>119069.9</v>
      </c>
      <c r="D35" s="62">
        <v>12250</v>
      </c>
    </row>
    <row r="36" spans="2:4" x14ac:dyDescent="0.25">
      <c r="B36" s="61" t="s">
        <v>802</v>
      </c>
      <c r="C36" s="62">
        <v>10671</v>
      </c>
      <c r="D36" s="62">
        <v>1041</v>
      </c>
    </row>
    <row r="37" spans="2:4" x14ac:dyDescent="0.25">
      <c r="B37" s="61" t="s">
        <v>3900</v>
      </c>
      <c r="C37" s="62">
        <v>1050</v>
      </c>
      <c r="D37" s="62">
        <v>200</v>
      </c>
    </row>
    <row r="38" spans="2:4" x14ac:dyDescent="0.25">
      <c r="B38" s="61" t="s">
        <v>1277</v>
      </c>
      <c r="C38" s="62">
        <v>3780</v>
      </c>
      <c r="D38" s="62">
        <v>2800</v>
      </c>
    </row>
    <row r="39" spans="2:4" x14ac:dyDescent="0.25">
      <c r="B39" s="61" t="s">
        <v>1484</v>
      </c>
      <c r="C39" s="62">
        <v>14901.2</v>
      </c>
      <c r="D39" s="62">
        <v>2839</v>
      </c>
    </row>
    <row r="40" spans="2:4" x14ac:dyDescent="0.25">
      <c r="B40" s="61" t="s">
        <v>1230</v>
      </c>
      <c r="C40" s="62">
        <v>515</v>
      </c>
      <c r="D40" s="62">
        <v>500</v>
      </c>
    </row>
    <row r="41" spans="2:4" x14ac:dyDescent="0.25">
      <c r="B41" s="61" t="s">
        <v>1293</v>
      </c>
      <c r="C41" s="62">
        <v>56771.3</v>
      </c>
      <c r="D41" s="62">
        <v>3542</v>
      </c>
    </row>
    <row r="42" spans="2:4" x14ac:dyDescent="0.25">
      <c r="B42" s="61" t="s">
        <v>2406</v>
      </c>
      <c r="C42" s="62">
        <v>7275.84</v>
      </c>
      <c r="D42" s="62">
        <v>1056</v>
      </c>
    </row>
    <row r="43" spans="2:4" x14ac:dyDescent="0.25">
      <c r="B43" s="61" t="s">
        <v>4548</v>
      </c>
      <c r="C43" s="62">
        <v>1201.2</v>
      </c>
      <c r="D43" s="62">
        <v>572</v>
      </c>
    </row>
    <row r="44" spans="2:4" x14ac:dyDescent="0.25">
      <c r="B44" s="61" t="s">
        <v>3191</v>
      </c>
      <c r="C44" s="62">
        <v>18928.349999999999</v>
      </c>
      <c r="D44" s="62">
        <v>1605</v>
      </c>
    </row>
    <row r="45" spans="2:4" x14ac:dyDescent="0.25">
      <c r="B45" s="61" t="s">
        <v>1479</v>
      </c>
      <c r="C45" s="62">
        <v>76.12</v>
      </c>
      <c r="D45" s="62">
        <v>2</v>
      </c>
    </row>
    <row r="46" spans="2:4" x14ac:dyDescent="0.25">
      <c r="B46" s="61" t="s">
        <v>910</v>
      </c>
      <c r="C46" s="62">
        <v>22409.9</v>
      </c>
      <c r="D46" s="62">
        <v>1010</v>
      </c>
    </row>
    <row r="47" spans="2:4" x14ac:dyDescent="0.25">
      <c r="B47" s="61" t="s">
        <v>2986</v>
      </c>
      <c r="C47" s="62">
        <v>7488</v>
      </c>
      <c r="D47" s="62">
        <v>160</v>
      </c>
    </row>
    <row r="48" spans="2:4" x14ac:dyDescent="0.25">
      <c r="B48" s="61" t="s">
        <v>3142</v>
      </c>
      <c r="C48" s="62">
        <v>11745</v>
      </c>
      <c r="D48" s="62">
        <v>1200</v>
      </c>
    </row>
    <row r="49" spans="2:4" x14ac:dyDescent="0.25">
      <c r="B49" s="61" t="s">
        <v>3834</v>
      </c>
      <c r="C49" s="62">
        <v>14876.4</v>
      </c>
      <c r="D49" s="62">
        <v>161</v>
      </c>
    </row>
    <row r="50" spans="2:4" x14ac:dyDescent="0.25">
      <c r="B50" s="61" t="s">
        <v>3243</v>
      </c>
      <c r="C50" s="62">
        <v>177255</v>
      </c>
      <c r="D50" s="62">
        <v>46110</v>
      </c>
    </row>
    <row r="51" spans="2:4" x14ac:dyDescent="0.25">
      <c r="B51" s="61" t="s">
        <v>2392</v>
      </c>
      <c r="C51" s="62">
        <v>23074.3</v>
      </c>
      <c r="D51" s="62">
        <v>725</v>
      </c>
    </row>
    <row r="52" spans="2:4" x14ac:dyDescent="0.25">
      <c r="B52" s="61" t="s">
        <v>3220</v>
      </c>
      <c r="C52" s="62">
        <v>9127</v>
      </c>
      <c r="D52" s="62">
        <v>2580</v>
      </c>
    </row>
    <row r="53" spans="2:4" x14ac:dyDescent="0.25">
      <c r="B53" s="61" t="s">
        <v>757</v>
      </c>
      <c r="C53" s="62">
        <v>18555.7</v>
      </c>
      <c r="D53" s="62">
        <v>2399</v>
      </c>
    </row>
    <row r="54" spans="2:4" x14ac:dyDescent="0.25">
      <c r="B54" s="61" t="s">
        <v>2534</v>
      </c>
      <c r="C54" s="62">
        <v>83288</v>
      </c>
      <c r="D54" s="62">
        <v>251110</v>
      </c>
    </row>
    <row r="55" spans="2:4" x14ac:dyDescent="0.25">
      <c r="B55" s="61" t="s">
        <v>2440</v>
      </c>
      <c r="C55" s="62">
        <v>45600</v>
      </c>
      <c r="D55" s="62">
        <v>141000</v>
      </c>
    </row>
    <row r="56" spans="2:4" x14ac:dyDescent="0.25">
      <c r="B56" s="61" t="s">
        <v>2476</v>
      </c>
      <c r="C56" s="62">
        <v>1843312.25</v>
      </c>
      <c r="D56" s="62">
        <v>160926</v>
      </c>
    </row>
    <row r="57" spans="2:4" x14ac:dyDescent="0.25">
      <c r="B57" s="61" t="s">
        <v>2846</v>
      </c>
      <c r="C57" s="62">
        <v>151870.97999999998</v>
      </c>
      <c r="D57" s="62">
        <v>3367</v>
      </c>
    </row>
    <row r="58" spans="2:4" x14ac:dyDescent="0.25">
      <c r="B58" s="61" t="s">
        <v>3471</v>
      </c>
      <c r="C58" s="62">
        <v>196556.25</v>
      </c>
      <c r="D58" s="62">
        <v>31449</v>
      </c>
    </row>
    <row r="59" spans="2:4" x14ac:dyDescent="0.25">
      <c r="B59" s="61" t="s">
        <v>2905</v>
      </c>
      <c r="C59" s="62">
        <v>255207.88999999998</v>
      </c>
      <c r="D59" s="62">
        <v>511588</v>
      </c>
    </row>
    <row r="60" spans="2:4" x14ac:dyDescent="0.25">
      <c r="B60" s="61" t="s">
        <v>2632</v>
      </c>
      <c r="C60" s="62">
        <v>918512.76</v>
      </c>
      <c r="D60" s="62">
        <v>1337325</v>
      </c>
    </row>
    <row r="61" spans="2:4" x14ac:dyDescent="0.25">
      <c r="B61" s="61" t="s">
        <v>3084</v>
      </c>
      <c r="C61" s="62">
        <v>77206.5</v>
      </c>
      <c r="D61" s="62">
        <v>3150</v>
      </c>
    </row>
    <row r="62" spans="2:4" x14ac:dyDescent="0.25">
      <c r="B62" s="61" t="s">
        <v>3237</v>
      </c>
      <c r="C62" s="62">
        <v>5107.2</v>
      </c>
      <c r="D62" s="62">
        <v>5376</v>
      </c>
    </row>
    <row r="63" spans="2:4" x14ac:dyDescent="0.25">
      <c r="B63" s="61" t="s">
        <v>3983</v>
      </c>
      <c r="C63" s="62">
        <v>30888</v>
      </c>
      <c r="D63" s="62">
        <v>3120</v>
      </c>
    </row>
    <row r="64" spans="2:4" x14ac:dyDescent="0.25">
      <c r="B64" s="61" t="s">
        <v>3200</v>
      </c>
      <c r="C64" s="62">
        <v>1650</v>
      </c>
      <c r="D64" s="62">
        <v>2500</v>
      </c>
    </row>
    <row r="65" spans="2:4" x14ac:dyDescent="0.25">
      <c r="B65" s="61" t="s">
        <v>4500</v>
      </c>
      <c r="C65" s="62">
        <v>2349.6</v>
      </c>
      <c r="D65" s="62">
        <v>240</v>
      </c>
    </row>
    <row r="66" spans="2:4" x14ac:dyDescent="0.25">
      <c r="B66" s="61" t="s">
        <v>876</v>
      </c>
      <c r="C66" s="62">
        <v>4037854.98</v>
      </c>
      <c r="D66" s="62">
        <v>1588949</v>
      </c>
    </row>
    <row r="67" spans="2:4" x14ac:dyDescent="0.25">
      <c r="B67" s="61" t="s">
        <v>3461</v>
      </c>
      <c r="C67" s="62">
        <v>2754</v>
      </c>
      <c r="D67" s="62">
        <v>540</v>
      </c>
    </row>
    <row r="68" spans="2:4" x14ac:dyDescent="0.25">
      <c r="B68" s="61" t="s">
        <v>961</v>
      </c>
      <c r="C68" s="62">
        <v>9048.16</v>
      </c>
      <c r="D68" s="62">
        <v>4008</v>
      </c>
    </row>
    <row r="69" spans="2:4" x14ac:dyDescent="0.25">
      <c r="B69" s="61" t="s">
        <v>639</v>
      </c>
      <c r="C69" s="62">
        <v>44510</v>
      </c>
      <c r="D69" s="62">
        <v>63</v>
      </c>
    </row>
    <row r="70" spans="2:4" x14ac:dyDescent="0.25">
      <c r="B70" s="61" t="s">
        <v>2363</v>
      </c>
      <c r="C70" s="62">
        <v>2424</v>
      </c>
      <c r="D70" s="62">
        <v>100</v>
      </c>
    </row>
    <row r="71" spans="2:4" x14ac:dyDescent="0.25">
      <c r="B71" s="61" t="s">
        <v>4492</v>
      </c>
      <c r="C71" s="62">
        <v>1115.52</v>
      </c>
      <c r="D71" s="62">
        <v>83</v>
      </c>
    </row>
    <row r="72" spans="2:4" x14ac:dyDescent="0.25">
      <c r="B72" s="61" t="s">
        <v>3064</v>
      </c>
      <c r="C72" s="62">
        <v>8997.5</v>
      </c>
      <c r="D72" s="62">
        <v>3050</v>
      </c>
    </row>
    <row r="73" spans="2:4" x14ac:dyDescent="0.25">
      <c r="B73" s="61" t="s">
        <v>3216</v>
      </c>
      <c r="C73" s="62">
        <v>2125.9700000000003</v>
      </c>
      <c r="D73" s="62">
        <v>1003</v>
      </c>
    </row>
    <row r="74" spans="2:4" x14ac:dyDescent="0.25">
      <c r="B74" s="61" t="s">
        <v>5186</v>
      </c>
      <c r="C74" s="62">
        <v>10200.68</v>
      </c>
      <c r="D74" s="62">
        <v>2143</v>
      </c>
    </row>
    <row r="75" spans="2:4" x14ac:dyDescent="0.25">
      <c r="B75" s="61" t="s">
        <v>5118</v>
      </c>
      <c r="C75" s="62">
        <v>110621.3</v>
      </c>
      <c r="D75" s="62">
        <v>25010</v>
      </c>
    </row>
    <row r="76" spans="2:4" x14ac:dyDescent="0.25">
      <c r="B76" s="61" t="s">
        <v>5231</v>
      </c>
      <c r="C76" s="62">
        <v>714445</v>
      </c>
      <c r="D76" s="62">
        <v>145512</v>
      </c>
    </row>
    <row r="77" spans="2:4" x14ac:dyDescent="0.25">
      <c r="B77" s="61" t="s">
        <v>5946</v>
      </c>
      <c r="C77" s="62">
        <v>32799.4</v>
      </c>
      <c r="D77" s="62">
        <v>3920</v>
      </c>
    </row>
    <row r="78" spans="2:4" x14ac:dyDescent="0.25">
      <c r="B78" s="61" t="s">
        <v>5074</v>
      </c>
      <c r="C78" s="62">
        <v>152460</v>
      </c>
      <c r="D78" s="62">
        <v>1650</v>
      </c>
    </row>
    <row r="79" spans="2:4" x14ac:dyDescent="0.25">
      <c r="B79" s="61" t="s">
        <v>6039</v>
      </c>
      <c r="C79" s="62">
        <v>77500</v>
      </c>
      <c r="D79" s="62">
        <v>1550</v>
      </c>
    </row>
    <row r="80" spans="2:4" x14ac:dyDescent="0.25">
      <c r="B80" s="61" t="s">
        <v>5775</v>
      </c>
      <c r="C80" s="62">
        <v>7500</v>
      </c>
      <c r="D80" s="62">
        <v>1000</v>
      </c>
    </row>
    <row r="81" spans="2:4" x14ac:dyDescent="0.25">
      <c r="B81" s="61" t="s">
        <v>5112</v>
      </c>
      <c r="C81" s="62">
        <v>11476.08</v>
      </c>
      <c r="D81" s="62">
        <v>2024</v>
      </c>
    </row>
    <row r="82" spans="2:4" x14ac:dyDescent="0.25">
      <c r="B82" s="61" t="s">
        <v>5122</v>
      </c>
      <c r="C82" s="62">
        <v>49995</v>
      </c>
      <c r="D82" s="62">
        <v>1500</v>
      </c>
    </row>
    <row r="83" spans="2:4" x14ac:dyDescent="0.25">
      <c r="B83" s="61" t="s">
        <v>6848</v>
      </c>
      <c r="C83" s="62">
        <v>600</v>
      </c>
      <c r="D83" s="62">
        <v>30</v>
      </c>
    </row>
    <row r="84" spans="2:4" x14ac:dyDescent="0.25">
      <c r="B84" s="61" t="s">
        <v>6725</v>
      </c>
      <c r="C84" s="62">
        <v>4104</v>
      </c>
      <c r="D84" s="62">
        <v>304</v>
      </c>
    </row>
    <row r="85" spans="2:4" x14ac:dyDescent="0.25">
      <c r="B85" s="61" t="s">
        <v>6111</v>
      </c>
      <c r="C85" s="62">
        <v>2148</v>
      </c>
      <c r="D85" s="62">
        <v>2400</v>
      </c>
    </row>
    <row r="86" spans="2:4" x14ac:dyDescent="0.25">
      <c r="B86" s="61" t="s">
        <v>6756</v>
      </c>
      <c r="C86" s="62">
        <v>4800</v>
      </c>
      <c r="D86" s="62">
        <v>300</v>
      </c>
    </row>
    <row r="87" spans="2:4" x14ac:dyDescent="0.25">
      <c r="B87" s="61" t="s">
        <v>6976</v>
      </c>
      <c r="C87" s="62">
        <v>18175</v>
      </c>
      <c r="D87" s="62">
        <v>2500</v>
      </c>
    </row>
    <row r="88" spans="2:4" x14ac:dyDescent="0.25">
      <c r="B88" s="61" t="s">
        <v>5485</v>
      </c>
      <c r="C88" s="62">
        <v>3800</v>
      </c>
      <c r="D88" s="62">
        <v>100</v>
      </c>
    </row>
    <row r="89" spans="2:4" x14ac:dyDescent="0.25">
      <c r="B89" s="61" t="s">
        <v>5518</v>
      </c>
      <c r="C89" s="62">
        <v>1232</v>
      </c>
      <c r="D89" s="62">
        <v>100</v>
      </c>
    </row>
    <row r="90" spans="2:4" x14ac:dyDescent="0.25">
      <c r="B90" s="61" t="s">
        <v>6504</v>
      </c>
      <c r="C90" s="62">
        <v>10800</v>
      </c>
      <c r="D90" s="62">
        <v>300</v>
      </c>
    </row>
    <row r="91" spans="2:4" x14ac:dyDescent="0.25">
      <c r="B91" s="61" t="s">
        <v>123</v>
      </c>
      <c r="C91" s="62">
        <v>11079679.770000001</v>
      </c>
      <c r="D91" s="62">
        <v>4803911</v>
      </c>
    </row>
  </sheetData>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83970" r:id="rId5" name="Button 2">
              <controlPr defaultSize="0" print="0" autoFill="0" autoPict="0" macro="[0]!runReport1">
                <anchor moveWithCells="1" sizeWithCells="1">
                  <from>
                    <xdr:col>3</xdr:col>
                    <xdr:colOff>762000</xdr:colOff>
                    <xdr:row>0</xdr:row>
                    <xdr:rowOff>19050</xdr:rowOff>
                  </from>
                  <to>
                    <xdr:col>5</xdr:col>
                    <xdr:colOff>152400</xdr:colOff>
                    <xdr:row>2</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C4:Q397"/>
  <sheetViews>
    <sheetView topLeftCell="C1" workbookViewId="0">
      <selection activeCell="C167" sqref="C167"/>
    </sheetView>
  </sheetViews>
  <sheetFormatPr defaultRowHeight="15" x14ac:dyDescent="0.25"/>
  <cols>
    <col min="3" max="3" width="49.28515625" bestFit="1" customWidth="1"/>
    <col min="4" max="4" width="43.5703125" customWidth="1"/>
    <col min="5" max="5" width="41.28515625" bestFit="1" customWidth="1"/>
    <col min="6" max="6" width="16" bestFit="1" customWidth="1"/>
    <col min="7" max="7" width="16" style="64" bestFit="1" customWidth="1"/>
    <col min="8" max="8" width="20.7109375" bestFit="1" customWidth="1"/>
    <col min="9" max="9" width="17" style="64" bestFit="1" customWidth="1"/>
    <col min="10" max="10" width="16" customWidth="1"/>
    <col min="11" max="11" width="16" style="64" customWidth="1"/>
    <col min="12" max="12" width="20.7109375" bestFit="1" customWidth="1"/>
    <col min="13" max="13" width="17" style="64" bestFit="1" customWidth="1"/>
    <col min="14" max="14" width="15.5703125" bestFit="1" customWidth="1"/>
    <col min="15" max="15" width="15.5703125" style="64" bestFit="1" customWidth="1"/>
    <col min="16" max="16" width="15.5703125" bestFit="1" customWidth="1"/>
    <col min="17" max="17" width="15.5703125" style="64" bestFit="1" customWidth="1"/>
    <col min="18" max="18" width="20.28515625" bestFit="1" customWidth="1"/>
    <col min="19" max="19" width="16.7109375" bestFit="1" customWidth="1"/>
  </cols>
  <sheetData>
    <row r="4" spans="3:17" x14ac:dyDescent="0.25">
      <c r="F4" s="40" t="s">
        <v>232</v>
      </c>
      <c r="G4" s="63" t="s">
        <v>4567</v>
      </c>
      <c r="I4"/>
      <c r="K4"/>
      <c r="M4"/>
      <c r="O4"/>
      <c r="Q4"/>
    </row>
    <row r="5" spans="3:17" x14ac:dyDescent="0.25">
      <c r="F5" s="35">
        <v>2020</v>
      </c>
      <c r="G5"/>
      <c r="H5" s="35" t="s">
        <v>4569</v>
      </c>
      <c r="I5" s="35" t="s">
        <v>4568</v>
      </c>
      <c r="K5"/>
      <c r="M5"/>
      <c r="O5"/>
      <c r="Q5"/>
    </row>
    <row r="6" spans="3:17" x14ac:dyDescent="0.25">
      <c r="C6" s="40" t="s">
        <v>329</v>
      </c>
      <c r="D6" s="40" t="s">
        <v>4561</v>
      </c>
      <c r="E6" s="40" t="s">
        <v>330</v>
      </c>
      <c r="F6" s="35" t="s">
        <v>4559</v>
      </c>
      <c r="G6" s="35" t="s">
        <v>4558</v>
      </c>
      <c r="I6"/>
      <c r="K6"/>
      <c r="M6"/>
      <c r="O6"/>
      <c r="Q6"/>
    </row>
    <row r="7" spans="3:17" x14ac:dyDescent="0.25">
      <c r="C7" s="35" t="s">
        <v>684</v>
      </c>
      <c r="D7" s="35" t="s">
        <v>2433</v>
      </c>
      <c r="E7" s="35" t="s">
        <v>694</v>
      </c>
      <c r="F7" s="49">
        <v>50</v>
      </c>
      <c r="G7" s="49">
        <v>287</v>
      </c>
      <c r="H7" s="49">
        <v>50</v>
      </c>
      <c r="I7" s="64">
        <v>287</v>
      </c>
      <c r="K7"/>
      <c r="M7"/>
      <c r="O7"/>
      <c r="Q7"/>
    </row>
    <row r="8" spans="3:17" x14ac:dyDescent="0.25">
      <c r="D8" s="35" t="s">
        <v>1479</v>
      </c>
      <c r="E8" s="35" t="s">
        <v>694</v>
      </c>
      <c r="F8" s="49">
        <v>2</v>
      </c>
      <c r="G8" s="49">
        <v>76.12</v>
      </c>
      <c r="H8" s="49">
        <v>2</v>
      </c>
      <c r="I8" s="64">
        <v>76.12</v>
      </c>
      <c r="K8"/>
      <c r="M8"/>
      <c r="O8"/>
      <c r="Q8"/>
    </row>
    <row r="9" spans="3:17" x14ac:dyDescent="0.25">
      <c r="D9" s="35" t="s">
        <v>910</v>
      </c>
      <c r="E9" s="35" t="s">
        <v>661</v>
      </c>
      <c r="F9" s="49">
        <v>500</v>
      </c>
      <c r="G9" s="49">
        <v>14000</v>
      </c>
      <c r="H9" s="49">
        <v>500</v>
      </c>
      <c r="I9" s="64">
        <v>14000</v>
      </c>
      <c r="K9"/>
      <c r="M9"/>
      <c r="O9"/>
      <c r="Q9"/>
    </row>
    <row r="10" spans="3:17" x14ac:dyDescent="0.25">
      <c r="D10" s="35" t="s">
        <v>910</v>
      </c>
      <c r="E10" s="35" t="s">
        <v>694</v>
      </c>
      <c r="F10" s="49">
        <v>510</v>
      </c>
      <c r="G10" s="49">
        <v>8409.9</v>
      </c>
      <c r="H10" s="49">
        <v>510</v>
      </c>
      <c r="I10" s="64">
        <v>8409.9</v>
      </c>
      <c r="K10"/>
      <c r="M10"/>
      <c r="O10"/>
      <c r="Q10"/>
    </row>
    <row r="11" spans="3:17" x14ac:dyDescent="0.25">
      <c r="D11" s="35" t="s">
        <v>2986</v>
      </c>
      <c r="E11" s="35" t="s">
        <v>694</v>
      </c>
      <c r="F11" s="49">
        <v>160</v>
      </c>
      <c r="G11" s="49">
        <v>7488</v>
      </c>
      <c r="H11" s="49">
        <v>160</v>
      </c>
      <c r="I11" s="64">
        <v>7488</v>
      </c>
      <c r="K11"/>
      <c r="M11"/>
      <c r="O11"/>
      <c r="Q11"/>
    </row>
    <row r="12" spans="3:17" x14ac:dyDescent="0.25">
      <c r="D12" s="35" t="s">
        <v>3142</v>
      </c>
      <c r="E12" s="35" t="s">
        <v>661</v>
      </c>
      <c r="F12" s="49">
        <v>1000</v>
      </c>
      <c r="G12" s="49">
        <v>10000</v>
      </c>
      <c r="H12" s="49">
        <v>1000</v>
      </c>
      <c r="I12" s="64">
        <v>10000</v>
      </c>
      <c r="K12"/>
      <c r="M12"/>
      <c r="O12"/>
      <c r="Q12"/>
    </row>
    <row r="13" spans="3:17" x14ac:dyDescent="0.25">
      <c r="D13" s="35" t="s">
        <v>3142</v>
      </c>
      <c r="E13" s="35" t="s">
        <v>2471</v>
      </c>
      <c r="F13" s="49">
        <v>100</v>
      </c>
      <c r="G13" s="49">
        <v>876</v>
      </c>
      <c r="H13" s="49">
        <v>100</v>
      </c>
      <c r="I13" s="64">
        <v>876</v>
      </c>
      <c r="K13"/>
      <c r="M13"/>
      <c r="O13"/>
      <c r="Q13"/>
    </row>
    <row r="14" spans="3:17" x14ac:dyDescent="0.25">
      <c r="D14" s="35" t="s">
        <v>3142</v>
      </c>
      <c r="E14" s="35" t="s">
        <v>694</v>
      </c>
      <c r="F14" s="49">
        <v>100</v>
      </c>
      <c r="G14" s="49">
        <v>869</v>
      </c>
      <c r="H14" s="49">
        <v>100</v>
      </c>
      <c r="I14" s="64">
        <v>869</v>
      </c>
      <c r="K14"/>
      <c r="M14"/>
      <c r="O14"/>
      <c r="Q14"/>
    </row>
    <row r="15" spans="3:17" x14ac:dyDescent="0.25">
      <c r="D15" s="35" t="s">
        <v>5946</v>
      </c>
      <c r="E15" s="35" t="s">
        <v>661</v>
      </c>
      <c r="F15" s="49">
        <v>338</v>
      </c>
      <c r="G15" s="49">
        <v>3361</v>
      </c>
      <c r="H15" s="49">
        <v>338</v>
      </c>
      <c r="I15" s="64">
        <v>3361</v>
      </c>
      <c r="K15"/>
      <c r="M15"/>
      <c r="O15"/>
      <c r="Q15"/>
    </row>
    <row r="16" spans="3:17" x14ac:dyDescent="0.25">
      <c r="D16" s="35" t="s">
        <v>5946</v>
      </c>
      <c r="E16" s="35" t="s">
        <v>2479</v>
      </c>
      <c r="F16" s="49">
        <v>150</v>
      </c>
      <c r="G16" s="49">
        <v>1296</v>
      </c>
      <c r="H16" s="49">
        <v>150</v>
      </c>
      <c r="I16" s="64">
        <v>1296</v>
      </c>
      <c r="K16"/>
      <c r="M16"/>
      <c r="O16"/>
      <c r="Q16"/>
    </row>
    <row r="17" spans="3:17" x14ac:dyDescent="0.25">
      <c r="D17" s="35" t="s">
        <v>5946</v>
      </c>
      <c r="E17" s="35" t="s">
        <v>694</v>
      </c>
      <c r="F17" s="49">
        <v>3432</v>
      </c>
      <c r="G17" s="49">
        <v>28142.400000000001</v>
      </c>
      <c r="H17" s="49">
        <v>3432</v>
      </c>
      <c r="I17" s="64">
        <v>28142.400000000001</v>
      </c>
      <c r="K17"/>
      <c r="M17"/>
      <c r="O17"/>
      <c r="Q17"/>
    </row>
    <row r="18" spans="3:17" x14ac:dyDescent="0.25">
      <c r="D18" s="35" t="s">
        <v>6039</v>
      </c>
      <c r="E18" s="35" t="s">
        <v>2471</v>
      </c>
      <c r="F18" s="49">
        <v>1550</v>
      </c>
      <c r="G18" s="49">
        <v>77500</v>
      </c>
      <c r="H18" s="49">
        <v>1550</v>
      </c>
      <c r="I18" s="64">
        <v>77500</v>
      </c>
      <c r="K18"/>
      <c r="M18"/>
      <c r="O18"/>
      <c r="Q18"/>
    </row>
    <row r="19" spans="3:17" x14ac:dyDescent="0.25">
      <c r="D19" s="35" t="s">
        <v>6848</v>
      </c>
      <c r="E19" s="35" t="s">
        <v>661</v>
      </c>
      <c r="F19" s="49">
        <v>30</v>
      </c>
      <c r="G19" s="49">
        <v>600</v>
      </c>
      <c r="H19" s="49">
        <v>30</v>
      </c>
      <c r="I19" s="64">
        <v>600</v>
      </c>
      <c r="K19"/>
      <c r="M19"/>
      <c r="O19"/>
      <c r="Q19"/>
    </row>
    <row r="20" spans="3:17" x14ac:dyDescent="0.25">
      <c r="D20" s="35" t="s">
        <v>5485</v>
      </c>
      <c r="E20" s="35" t="s">
        <v>694</v>
      </c>
      <c r="F20" s="49">
        <v>100</v>
      </c>
      <c r="G20" s="49">
        <v>3800</v>
      </c>
      <c r="H20" s="49">
        <v>100</v>
      </c>
      <c r="I20" s="64">
        <v>3800</v>
      </c>
      <c r="K20"/>
      <c r="M20"/>
      <c r="O20"/>
      <c r="Q20"/>
    </row>
    <row r="21" spans="3:17" x14ac:dyDescent="0.25">
      <c r="C21" s="35" t="s">
        <v>679</v>
      </c>
      <c r="D21" s="35" t="s">
        <v>2406</v>
      </c>
      <c r="E21" s="35" t="s">
        <v>694</v>
      </c>
      <c r="F21" s="49">
        <v>1056</v>
      </c>
      <c r="G21" s="49">
        <v>7275.84</v>
      </c>
      <c r="H21" s="49">
        <v>1056</v>
      </c>
      <c r="I21" s="64">
        <v>7275.84</v>
      </c>
      <c r="K21"/>
      <c r="M21"/>
      <c r="O21"/>
      <c r="Q21"/>
    </row>
    <row r="22" spans="3:17" x14ac:dyDescent="0.25">
      <c r="D22" s="35" t="s">
        <v>3191</v>
      </c>
      <c r="E22" s="35" t="s">
        <v>661</v>
      </c>
      <c r="F22" s="49">
        <v>75</v>
      </c>
      <c r="G22" s="49">
        <v>843.75</v>
      </c>
      <c r="H22" s="49">
        <v>75</v>
      </c>
      <c r="I22" s="64">
        <v>843.75</v>
      </c>
      <c r="K22"/>
      <c r="M22"/>
      <c r="O22"/>
      <c r="Q22"/>
    </row>
    <row r="23" spans="3:17" x14ac:dyDescent="0.25">
      <c r="D23" s="35" t="s">
        <v>3191</v>
      </c>
      <c r="E23" s="35" t="s">
        <v>694</v>
      </c>
      <c r="F23" s="49">
        <v>1530</v>
      </c>
      <c r="G23" s="49">
        <v>18084.599999999999</v>
      </c>
      <c r="H23" s="49">
        <v>1530</v>
      </c>
      <c r="I23" s="64">
        <v>18084.599999999999</v>
      </c>
      <c r="K23"/>
      <c r="M23"/>
      <c r="O23"/>
      <c r="Q23"/>
    </row>
    <row r="24" spans="3:17" x14ac:dyDescent="0.25">
      <c r="D24" s="35" t="s">
        <v>3461</v>
      </c>
      <c r="E24" s="35" t="s">
        <v>661</v>
      </c>
      <c r="F24" s="49">
        <v>270</v>
      </c>
      <c r="G24" s="49">
        <v>1147.5</v>
      </c>
      <c r="H24" s="49">
        <v>270</v>
      </c>
      <c r="I24" s="64">
        <v>1147.5</v>
      </c>
      <c r="K24"/>
      <c r="M24"/>
      <c r="O24"/>
      <c r="Q24"/>
    </row>
    <row r="25" spans="3:17" x14ac:dyDescent="0.25">
      <c r="D25" s="35" t="s">
        <v>3461</v>
      </c>
      <c r="E25" s="35" t="s">
        <v>694</v>
      </c>
      <c r="F25" s="49">
        <v>270</v>
      </c>
      <c r="G25" s="49">
        <v>1606.5</v>
      </c>
      <c r="H25" s="49">
        <v>270</v>
      </c>
      <c r="I25" s="64">
        <v>1606.5</v>
      </c>
      <c r="K25"/>
      <c r="M25"/>
      <c r="O25"/>
      <c r="Q25"/>
    </row>
    <row r="26" spans="3:17" x14ac:dyDescent="0.25">
      <c r="D26" s="35" t="s">
        <v>4548</v>
      </c>
      <c r="E26" s="35" t="s">
        <v>2471</v>
      </c>
      <c r="F26" s="49">
        <v>572</v>
      </c>
      <c r="G26" s="49">
        <v>1201.2</v>
      </c>
      <c r="H26" s="49">
        <v>572</v>
      </c>
      <c r="I26" s="64">
        <v>1201.2</v>
      </c>
      <c r="K26"/>
      <c r="M26"/>
      <c r="O26"/>
      <c r="Q26"/>
    </row>
    <row r="27" spans="3:17" x14ac:dyDescent="0.25">
      <c r="C27" s="35" t="s">
        <v>693</v>
      </c>
      <c r="D27" s="35" t="s">
        <v>3177</v>
      </c>
      <c r="E27" s="35" t="s">
        <v>2471</v>
      </c>
      <c r="F27" s="49">
        <v>65600</v>
      </c>
      <c r="G27" s="49">
        <v>157440</v>
      </c>
      <c r="H27" s="49">
        <v>65600</v>
      </c>
      <c r="I27" s="64">
        <v>157440</v>
      </c>
      <c r="K27"/>
      <c r="M27"/>
      <c r="O27"/>
      <c r="Q27"/>
    </row>
    <row r="28" spans="3:17" x14ac:dyDescent="0.25">
      <c r="D28" s="35" t="s">
        <v>2774</v>
      </c>
      <c r="E28" s="35" t="s">
        <v>661</v>
      </c>
      <c r="F28" s="49">
        <v>2</v>
      </c>
      <c r="G28" s="49">
        <v>35</v>
      </c>
      <c r="H28" s="49">
        <v>2</v>
      </c>
      <c r="I28" s="64">
        <v>35</v>
      </c>
      <c r="K28"/>
      <c r="M28"/>
      <c r="O28"/>
      <c r="Q28"/>
    </row>
    <row r="29" spans="3:17" x14ac:dyDescent="0.25">
      <c r="D29" s="35" t="s">
        <v>2774</v>
      </c>
      <c r="E29" s="35" t="s">
        <v>694</v>
      </c>
      <c r="F29" s="49">
        <v>100</v>
      </c>
      <c r="G29" s="49">
        <v>865</v>
      </c>
      <c r="H29" s="49">
        <v>100</v>
      </c>
      <c r="I29" s="64">
        <v>865</v>
      </c>
      <c r="K29"/>
      <c r="M29"/>
      <c r="O29"/>
      <c r="Q29"/>
    </row>
    <row r="30" spans="3:17" x14ac:dyDescent="0.25">
      <c r="D30" s="35" t="s">
        <v>3585</v>
      </c>
      <c r="E30" s="35" t="s">
        <v>661</v>
      </c>
      <c r="F30" s="49">
        <v>500</v>
      </c>
      <c r="G30" s="49">
        <v>8750</v>
      </c>
      <c r="H30" s="49">
        <v>500</v>
      </c>
      <c r="I30" s="64">
        <v>8750</v>
      </c>
      <c r="K30"/>
      <c r="M30"/>
      <c r="O30"/>
      <c r="Q30"/>
    </row>
    <row r="31" spans="3:17" x14ac:dyDescent="0.25">
      <c r="D31" s="35" t="s">
        <v>3585</v>
      </c>
      <c r="E31" s="35" t="s">
        <v>694</v>
      </c>
      <c r="F31" s="49">
        <v>2800</v>
      </c>
      <c r="G31" s="49">
        <v>24220</v>
      </c>
      <c r="H31" s="49">
        <v>2800</v>
      </c>
      <c r="I31" s="64">
        <v>24220</v>
      </c>
      <c r="K31"/>
      <c r="M31"/>
      <c r="O31"/>
      <c r="Q31"/>
    </row>
    <row r="32" spans="3:17" x14ac:dyDescent="0.25">
      <c r="D32" s="35" t="s">
        <v>688</v>
      </c>
      <c r="E32" s="35" t="s">
        <v>661</v>
      </c>
      <c r="F32" s="49">
        <v>2000</v>
      </c>
      <c r="G32" s="49">
        <v>22500</v>
      </c>
      <c r="H32" s="49">
        <v>2000</v>
      </c>
      <c r="I32" s="64">
        <v>22500</v>
      </c>
      <c r="K32"/>
      <c r="M32"/>
      <c r="O32"/>
      <c r="Q32"/>
    </row>
    <row r="33" spans="3:17" x14ac:dyDescent="0.25">
      <c r="D33" s="35" t="s">
        <v>688</v>
      </c>
      <c r="E33" s="35" t="s">
        <v>694</v>
      </c>
      <c r="F33" s="49">
        <v>730</v>
      </c>
      <c r="G33" s="49">
        <v>11373.4</v>
      </c>
      <c r="H33" s="49">
        <v>730</v>
      </c>
      <c r="I33" s="64">
        <v>11373.4</v>
      </c>
      <c r="K33"/>
      <c r="M33"/>
      <c r="O33"/>
      <c r="Q33"/>
    </row>
    <row r="34" spans="3:17" x14ac:dyDescent="0.25">
      <c r="D34" s="35" t="s">
        <v>3383</v>
      </c>
      <c r="E34" s="35" t="s">
        <v>792</v>
      </c>
      <c r="F34" s="49">
        <v>1000</v>
      </c>
      <c r="G34" s="49">
        <v>4430</v>
      </c>
      <c r="H34" s="49">
        <v>1000</v>
      </c>
      <c r="I34" s="64">
        <v>4430</v>
      </c>
      <c r="K34"/>
      <c r="M34"/>
      <c r="O34"/>
      <c r="Q34"/>
    </row>
    <row r="35" spans="3:17" x14ac:dyDescent="0.25">
      <c r="D35" s="35" t="s">
        <v>3383</v>
      </c>
      <c r="E35" s="35" t="s">
        <v>661</v>
      </c>
      <c r="F35" s="49">
        <v>1400</v>
      </c>
      <c r="G35" s="49">
        <v>28000</v>
      </c>
      <c r="H35" s="49">
        <v>1400</v>
      </c>
      <c r="I35" s="64">
        <v>28000</v>
      </c>
      <c r="K35"/>
      <c r="M35"/>
      <c r="O35"/>
      <c r="Q35"/>
    </row>
    <row r="36" spans="3:17" x14ac:dyDescent="0.25">
      <c r="D36" s="35" t="s">
        <v>3383</v>
      </c>
      <c r="E36" s="35" t="s">
        <v>694</v>
      </c>
      <c r="F36" s="49">
        <v>5450</v>
      </c>
      <c r="G36" s="49">
        <v>28176.5</v>
      </c>
      <c r="H36" s="49">
        <v>5450</v>
      </c>
      <c r="I36" s="64">
        <v>28176.5</v>
      </c>
      <c r="K36"/>
      <c r="M36"/>
      <c r="O36"/>
      <c r="Q36"/>
    </row>
    <row r="37" spans="3:17" x14ac:dyDescent="0.25">
      <c r="C37" s="35" t="s">
        <v>660</v>
      </c>
      <c r="D37" s="35" t="s">
        <v>808</v>
      </c>
      <c r="E37" s="35" t="s">
        <v>792</v>
      </c>
      <c r="F37" s="49">
        <v>1000</v>
      </c>
      <c r="G37" s="49">
        <v>22570</v>
      </c>
      <c r="H37" s="49">
        <v>1000</v>
      </c>
      <c r="I37" s="64">
        <v>22570</v>
      </c>
      <c r="K37"/>
      <c r="M37"/>
      <c r="O37"/>
      <c r="Q37"/>
    </row>
    <row r="38" spans="3:17" x14ac:dyDescent="0.25">
      <c r="D38" s="35" t="s">
        <v>808</v>
      </c>
      <c r="E38" s="35" t="s">
        <v>694</v>
      </c>
      <c r="F38" s="49">
        <v>1550</v>
      </c>
      <c r="G38" s="49">
        <v>31744</v>
      </c>
      <c r="H38" s="49">
        <v>1550</v>
      </c>
      <c r="I38" s="64">
        <v>31744</v>
      </c>
      <c r="K38"/>
      <c r="M38"/>
      <c r="O38"/>
      <c r="Q38"/>
    </row>
    <row r="39" spans="3:17" x14ac:dyDescent="0.25">
      <c r="D39" s="35" t="s">
        <v>699</v>
      </c>
      <c r="E39" s="35" t="s">
        <v>661</v>
      </c>
      <c r="F39" s="49">
        <v>188</v>
      </c>
      <c r="G39" s="49">
        <v>1504</v>
      </c>
      <c r="H39" s="49">
        <v>188</v>
      </c>
      <c r="I39" s="64">
        <v>1504</v>
      </c>
      <c r="K39"/>
      <c r="M39"/>
      <c r="O39"/>
      <c r="Q39"/>
    </row>
    <row r="40" spans="3:17" x14ac:dyDescent="0.25">
      <c r="D40" s="35" t="s">
        <v>699</v>
      </c>
      <c r="E40" s="35" t="s">
        <v>694</v>
      </c>
      <c r="F40" s="49">
        <v>12100</v>
      </c>
      <c r="G40" s="49">
        <v>70664</v>
      </c>
      <c r="H40" s="49">
        <v>12100</v>
      </c>
      <c r="I40" s="64">
        <v>70664</v>
      </c>
      <c r="K40"/>
      <c r="M40"/>
      <c r="O40"/>
      <c r="Q40"/>
    </row>
    <row r="41" spans="3:17" x14ac:dyDescent="0.25">
      <c r="D41" s="35" t="s">
        <v>2340</v>
      </c>
      <c r="E41" s="35" t="s">
        <v>661</v>
      </c>
      <c r="F41" s="49">
        <v>2000</v>
      </c>
      <c r="G41" s="49">
        <v>3700</v>
      </c>
      <c r="H41" s="49">
        <v>2000</v>
      </c>
      <c r="I41" s="64">
        <v>3700</v>
      </c>
      <c r="K41"/>
      <c r="M41"/>
      <c r="O41"/>
      <c r="Q41"/>
    </row>
    <row r="42" spans="3:17" x14ac:dyDescent="0.25">
      <c r="D42" s="35" t="s">
        <v>2566</v>
      </c>
      <c r="E42" s="35" t="s">
        <v>661</v>
      </c>
      <c r="F42" s="49">
        <v>21000</v>
      </c>
      <c r="G42" s="49">
        <v>13650</v>
      </c>
      <c r="H42" s="49">
        <v>21000</v>
      </c>
      <c r="I42" s="64">
        <v>13650</v>
      </c>
      <c r="K42"/>
      <c r="M42"/>
      <c r="O42"/>
      <c r="Q42"/>
    </row>
    <row r="43" spans="3:17" x14ac:dyDescent="0.25">
      <c r="D43" s="35" t="s">
        <v>3099</v>
      </c>
      <c r="E43" s="35" t="s">
        <v>694</v>
      </c>
      <c r="F43" s="49">
        <v>11000</v>
      </c>
      <c r="G43" s="49">
        <v>13310</v>
      </c>
      <c r="H43" s="49">
        <v>11000</v>
      </c>
      <c r="I43" s="64">
        <v>13310</v>
      </c>
      <c r="K43"/>
      <c r="M43"/>
      <c r="O43"/>
      <c r="Q43"/>
    </row>
    <row r="44" spans="3:17" x14ac:dyDescent="0.25">
      <c r="D44" s="35" t="s">
        <v>3737</v>
      </c>
      <c r="E44" s="35" t="s">
        <v>2471</v>
      </c>
      <c r="F44" s="49">
        <v>5667</v>
      </c>
      <c r="G44" s="49">
        <v>10767.3</v>
      </c>
      <c r="H44" s="49">
        <v>5667</v>
      </c>
      <c r="I44" s="64">
        <v>10767.3</v>
      </c>
      <c r="K44"/>
      <c r="M44"/>
      <c r="O44"/>
      <c r="Q44"/>
    </row>
    <row r="45" spans="3:17" x14ac:dyDescent="0.25">
      <c r="D45" s="35" t="s">
        <v>1343</v>
      </c>
      <c r="E45" s="35" t="s">
        <v>2471</v>
      </c>
      <c r="F45" s="49">
        <v>35072</v>
      </c>
      <c r="G45" s="49">
        <v>113984</v>
      </c>
      <c r="H45" s="49">
        <v>35072</v>
      </c>
      <c r="I45" s="64">
        <v>113984</v>
      </c>
      <c r="K45"/>
      <c r="M45"/>
      <c r="O45"/>
      <c r="Q45"/>
    </row>
    <row r="46" spans="3:17" x14ac:dyDescent="0.25">
      <c r="D46" s="35" t="s">
        <v>939</v>
      </c>
      <c r="E46" s="35" t="s">
        <v>694</v>
      </c>
      <c r="F46" s="49">
        <v>500</v>
      </c>
      <c r="G46" s="49">
        <v>930</v>
      </c>
      <c r="H46" s="49">
        <v>500</v>
      </c>
      <c r="I46" s="64">
        <v>930</v>
      </c>
      <c r="K46"/>
      <c r="M46"/>
      <c r="O46"/>
      <c r="Q46"/>
    </row>
    <row r="47" spans="3:17" x14ac:dyDescent="0.25">
      <c r="D47" s="35" t="s">
        <v>2428</v>
      </c>
      <c r="E47" s="35" t="s">
        <v>661</v>
      </c>
      <c r="F47" s="49">
        <v>1500</v>
      </c>
      <c r="G47" s="49">
        <v>3675</v>
      </c>
      <c r="H47" s="49">
        <v>1500</v>
      </c>
      <c r="I47" s="64">
        <v>3675</v>
      </c>
      <c r="K47"/>
      <c r="M47"/>
      <c r="O47"/>
      <c r="Q47"/>
    </row>
    <row r="48" spans="3:17" x14ac:dyDescent="0.25">
      <c r="D48" s="35" t="s">
        <v>2876</v>
      </c>
      <c r="E48" s="35" t="s">
        <v>661</v>
      </c>
      <c r="F48" s="49">
        <v>500</v>
      </c>
      <c r="G48" s="49">
        <v>775</v>
      </c>
      <c r="H48" s="49">
        <v>500</v>
      </c>
      <c r="I48" s="64">
        <v>775</v>
      </c>
      <c r="K48"/>
      <c r="M48"/>
      <c r="O48"/>
      <c r="Q48"/>
    </row>
    <row r="49" spans="4:17" x14ac:dyDescent="0.25">
      <c r="D49" s="35" t="s">
        <v>2396</v>
      </c>
      <c r="E49" s="35" t="s">
        <v>792</v>
      </c>
      <c r="F49" s="49">
        <v>2500</v>
      </c>
      <c r="G49" s="49">
        <v>60775</v>
      </c>
      <c r="H49" s="49">
        <v>2500</v>
      </c>
      <c r="I49" s="64">
        <v>60775</v>
      </c>
      <c r="K49"/>
      <c r="M49"/>
      <c r="O49"/>
      <c r="Q49"/>
    </row>
    <row r="50" spans="4:17" x14ac:dyDescent="0.25">
      <c r="D50" s="35" t="s">
        <v>2396</v>
      </c>
      <c r="E50" s="35" t="s">
        <v>694</v>
      </c>
      <c r="F50" s="49">
        <v>7010</v>
      </c>
      <c r="G50" s="49">
        <v>278226.90000000002</v>
      </c>
      <c r="H50" s="49">
        <v>7010</v>
      </c>
      <c r="I50" s="64">
        <v>278226.90000000002</v>
      </c>
      <c r="K50"/>
      <c r="M50"/>
      <c r="O50"/>
      <c r="Q50"/>
    </row>
    <row r="51" spans="4:17" x14ac:dyDescent="0.25">
      <c r="D51" s="35" t="s">
        <v>3681</v>
      </c>
      <c r="E51" s="35" t="s">
        <v>694</v>
      </c>
      <c r="F51" s="49">
        <v>400</v>
      </c>
      <c r="G51" s="49">
        <v>616</v>
      </c>
      <c r="H51" s="49">
        <v>400</v>
      </c>
      <c r="I51" s="64">
        <v>616</v>
      </c>
      <c r="K51"/>
      <c r="M51"/>
      <c r="O51"/>
      <c r="Q51"/>
    </row>
    <row r="52" spans="4:17" x14ac:dyDescent="0.25">
      <c r="D52" s="35" t="s">
        <v>2801</v>
      </c>
      <c r="E52" s="35" t="s">
        <v>694</v>
      </c>
      <c r="F52" s="49">
        <v>11950</v>
      </c>
      <c r="G52" s="49">
        <v>19478.5</v>
      </c>
      <c r="H52" s="49">
        <v>11950</v>
      </c>
      <c r="I52" s="64">
        <v>19478.5</v>
      </c>
      <c r="K52"/>
      <c r="M52"/>
      <c r="O52"/>
      <c r="Q52"/>
    </row>
    <row r="53" spans="4:17" x14ac:dyDescent="0.25">
      <c r="D53" s="35" t="s">
        <v>3302</v>
      </c>
      <c r="E53" s="35" t="s">
        <v>661</v>
      </c>
      <c r="F53" s="49">
        <v>30</v>
      </c>
      <c r="G53" s="49">
        <v>102</v>
      </c>
      <c r="H53" s="49">
        <v>30</v>
      </c>
      <c r="I53" s="64">
        <v>102</v>
      </c>
      <c r="K53"/>
      <c r="M53"/>
      <c r="O53"/>
      <c r="Q53"/>
    </row>
    <row r="54" spans="4:17" x14ac:dyDescent="0.25">
      <c r="D54" s="35" t="s">
        <v>3181</v>
      </c>
      <c r="E54" s="35" t="s">
        <v>792</v>
      </c>
      <c r="F54" s="49">
        <v>1361</v>
      </c>
      <c r="G54" s="49">
        <v>14317.72</v>
      </c>
      <c r="H54" s="49">
        <v>1361</v>
      </c>
      <c r="I54" s="64">
        <v>14317.72</v>
      </c>
      <c r="K54"/>
      <c r="M54"/>
      <c r="O54"/>
      <c r="Q54"/>
    </row>
    <row r="55" spans="4:17" x14ac:dyDescent="0.25">
      <c r="D55" s="35" t="s">
        <v>3181</v>
      </c>
      <c r="E55" s="35" t="s">
        <v>694</v>
      </c>
      <c r="F55" s="49">
        <v>10889</v>
      </c>
      <c r="G55" s="49">
        <v>104752.18</v>
      </c>
      <c r="H55" s="49">
        <v>10889</v>
      </c>
      <c r="I55" s="64">
        <v>104752.18</v>
      </c>
      <c r="K55"/>
      <c r="M55"/>
      <c r="O55"/>
      <c r="Q55"/>
    </row>
    <row r="56" spans="4:17" x14ac:dyDescent="0.25">
      <c r="D56" s="35" t="s">
        <v>802</v>
      </c>
      <c r="E56" s="35" t="s">
        <v>792</v>
      </c>
      <c r="F56" s="49">
        <v>1000</v>
      </c>
      <c r="G56" s="49">
        <v>10220</v>
      </c>
      <c r="H56" s="49">
        <v>1000</v>
      </c>
      <c r="I56" s="64">
        <v>10220</v>
      </c>
      <c r="K56"/>
      <c r="M56"/>
      <c r="O56"/>
      <c r="Q56"/>
    </row>
    <row r="57" spans="4:17" x14ac:dyDescent="0.25">
      <c r="D57" s="35" t="s">
        <v>802</v>
      </c>
      <c r="E57" s="35" t="s">
        <v>661</v>
      </c>
      <c r="F57" s="49">
        <v>41</v>
      </c>
      <c r="G57" s="49">
        <v>451</v>
      </c>
      <c r="H57" s="49">
        <v>41</v>
      </c>
      <c r="I57" s="64">
        <v>451</v>
      </c>
      <c r="K57"/>
      <c r="M57"/>
      <c r="O57"/>
      <c r="Q57"/>
    </row>
    <row r="58" spans="4:17" x14ac:dyDescent="0.25">
      <c r="D58" s="35" t="s">
        <v>3900</v>
      </c>
      <c r="E58" s="35" t="s">
        <v>694</v>
      </c>
      <c r="F58" s="49">
        <v>200</v>
      </c>
      <c r="G58" s="49">
        <v>1050</v>
      </c>
      <c r="H58" s="49">
        <v>200</v>
      </c>
      <c r="I58" s="64">
        <v>1050</v>
      </c>
      <c r="K58"/>
      <c r="M58"/>
      <c r="O58"/>
      <c r="Q58"/>
    </row>
    <row r="59" spans="4:17" x14ac:dyDescent="0.25">
      <c r="D59" s="35" t="s">
        <v>4549</v>
      </c>
      <c r="E59" s="35" t="s">
        <v>2618</v>
      </c>
      <c r="F59" s="49">
        <v>12300</v>
      </c>
      <c r="G59" s="49">
        <v>92250</v>
      </c>
      <c r="H59" s="49">
        <v>12300</v>
      </c>
      <c r="I59" s="64">
        <v>92250</v>
      </c>
      <c r="K59"/>
      <c r="M59"/>
      <c r="O59"/>
      <c r="Q59"/>
    </row>
    <row r="60" spans="4:17" x14ac:dyDescent="0.25">
      <c r="D60" s="35" t="s">
        <v>4492</v>
      </c>
      <c r="E60" s="35" t="s">
        <v>792</v>
      </c>
      <c r="F60" s="49">
        <v>83</v>
      </c>
      <c r="G60" s="49">
        <v>1115.52</v>
      </c>
      <c r="H60" s="49">
        <v>83</v>
      </c>
      <c r="I60" s="64">
        <v>1115.52</v>
      </c>
      <c r="K60"/>
      <c r="M60"/>
      <c r="O60"/>
      <c r="Q60"/>
    </row>
    <row r="61" spans="4:17" x14ac:dyDescent="0.25">
      <c r="D61" s="35" t="s">
        <v>5118</v>
      </c>
      <c r="E61" s="35" t="s">
        <v>792</v>
      </c>
      <c r="F61" s="49">
        <v>10</v>
      </c>
      <c r="G61" s="49">
        <v>121.3</v>
      </c>
      <c r="H61" s="49">
        <v>10</v>
      </c>
      <c r="I61" s="64">
        <v>121.3</v>
      </c>
      <c r="K61"/>
      <c r="M61"/>
      <c r="O61"/>
      <c r="Q61"/>
    </row>
    <row r="62" spans="4:17" x14ac:dyDescent="0.25">
      <c r="D62" s="35" t="s">
        <v>5118</v>
      </c>
      <c r="E62" s="35" t="s">
        <v>694</v>
      </c>
      <c r="F62" s="49">
        <v>25000</v>
      </c>
      <c r="G62" s="49">
        <v>110500</v>
      </c>
      <c r="H62" s="49">
        <v>25000</v>
      </c>
      <c r="I62" s="64">
        <v>110500</v>
      </c>
      <c r="K62"/>
      <c r="M62"/>
      <c r="O62"/>
      <c r="Q62"/>
    </row>
    <row r="63" spans="4:17" x14ac:dyDescent="0.25">
      <c r="D63" s="35" t="s">
        <v>5775</v>
      </c>
      <c r="E63" s="35" t="s">
        <v>661</v>
      </c>
      <c r="F63" s="49">
        <v>1000</v>
      </c>
      <c r="G63" s="49">
        <v>7500</v>
      </c>
      <c r="H63" s="49">
        <v>1000</v>
      </c>
      <c r="I63" s="64">
        <v>7500</v>
      </c>
      <c r="K63"/>
      <c r="M63"/>
      <c r="O63"/>
      <c r="Q63"/>
    </row>
    <row r="64" spans="4:17" x14ac:dyDescent="0.25">
      <c r="D64" s="35" t="s">
        <v>5122</v>
      </c>
      <c r="E64" s="35" t="s">
        <v>694</v>
      </c>
      <c r="F64" s="49">
        <v>1500</v>
      </c>
      <c r="G64" s="49">
        <v>49995</v>
      </c>
      <c r="H64" s="49">
        <v>1500</v>
      </c>
      <c r="I64" s="64">
        <v>49995</v>
      </c>
      <c r="K64"/>
      <c r="M64"/>
      <c r="O64"/>
      <c r="Q64"/>
    </row>
    <row r="65" spans="3:17" x14ac:dyDescent="0.25">
      <c r="C65" s="35" t="s">
        <v>1560</v>
      </c>
      <c r="D65" s="35" t="s">
        <v>1725</v>
      </c>
      <c r="E65" s="35" t="s">
        <v>694</v>
      </c>
      <c r="F65" s="49">
        <v>225000</v>
      </c>
      <c r="G65" s="49">
        <v>135000</v>
      </c>
      <c r="H65" s="49">
        <v>225000</v>
      </c>
      <c r="I65" s="64">
        <v>135000</v>
      </c>
      <c r="K65"/>
      <c r="M65"/>
      <c r="O65"/>
      <c r="Q65"/>
    </row>
    <row r="66" spans="3:17" x14ac:dyDescent="0.25">
      <c r="D66" s="35" t="s">
        <v>6111</v>
      </c>
      <c r="E66" s="35" t="s">
        <v>661</v>
      </c>
      <c r="F66" s="49">
        <v>1200</v>
      </c>
      <c r="G66" s="49">
        <v>1800</v>
      </c>
      <c r="H66" s="49">
        <v>1200</v>
      </c>
      <c r="I66" s="64">
        <v>1800</v>
      </c>
      <c r="K66"/>
      <c r="M66"/>
      <c r="O66"/>
      <c r="Q66"/>
    </row>
    <row r="67" spans="3:17" x14ac:dyDescent="0.25">
      <c r="D67" s="35" t="s">
        <v>6111</v>
      </c>
      <c r="E67" s="35" t="s">
        <v>694</v>
      </c>
      <c r="F67" s="49">
        <v>1200</v>
      </c>
      <c r="G67" s="49">
        <v>348</v>
      </c>
      <c r="H67" s="49">
        <v>1200</v>
      </c>
      <c r="I67" s="64">
        <v>348</v>
      </c>
      <c r="K67"/>
      <c r="M67"/>
      <c r="O67"/>
      <c r="Q67"/>
    </row>
    <row r="68" spans="3:17" x14ac:dyDescent="0.25">
      <c r="C68" s="35" t="s">
        <v>2318</v>
      </c>
      <c r="D68" s="35" t="s">
        <v>2363</v>
      </c>
      <c r="E68" s="35" t="s">
        <v>694</v>
      </c>
      <c r="F68" s="49">
        <v>100</v>
      </c>
      <c r="G68" s="49">
        <v>2424</v>
      </c>
      <c r="H68" s="49">
        <v>100</v>
      </c>
      <c r="I68" s="64">
        <v>2424</v>
      </c>
      <c r="K68"/>
      <c r="M68"/>
      <c r="O68"/>
      <c r="Q68"/>
    </row>
    <row r="69" spans="3:17" x14ac:dyDescent="0.25">
      <c r="C69" s="35" t="s">
        <v>761</v>
      </c>
      <c r="D69" s="35" t="s">
        <v>757</v>
      </c>
      <c r="E69" s="35" t="s">
        <v>792</v>
      </c>
      <c r="F69" s="49">
        <v>1000</v>
      </c>
      <c r="G69" s="49">
        <v>8490</v>
      </c>
      <c r="H69" s="49">
        <v>1000</v>
      </c>
      <c r="I69" s="64">
        <v>8490</v>
      </c>
      <c r="K69"/>
      <c r="M69"/>
      <c r="O69"/>
      <c r="Q69"/>
    </row>
    <row r="70" spans="3:17" x14ac:dyDescent="0.25">
      <c r="D70" s="35" t="s">
        <v>757</v>
      </c>
      <c r="E70" s="35" t="s">
        <v>661</v>
      </c>
      <c r="F70" s="49">
        <v>389</v>
      </c>
      <c r="G70" s="49">
        <v>2723</v>
      </c>
      <c r="H70" s="49">
        <v>389</v>
      </c>
      <c r="I70" s="64">
        <v>2723</v>
      </c>
      <c r="K70"/>
      <c r="M70"/>
      <c r="O70"/>
      <c r="Q70"/>
    </row>
    <row r="71" spans="3:17" x14ac:dyDescent="0.25">
      <c r="D71" s="35" t="s">
        <v>757</v>
      </c>
      <c r="E71" s="35" t="s">
        <v>694</v>
      </c>
      <c r="F71" s="49">
        <v>1010</v>
      </c>
      <c r="G71" s="49">
        <v>7342.7</v>
      </c>
      <c r="H71" s="49">
        <v>1010</v>
      </c>
      <c r="I71" s="64">
        <v>7342.7</v>
      </c>
      <c r="K71"/>
      <c r="M71"/>
      <c r="O71"/>
      <c r="Q71"/>
    </row>
    <row r="72" spans="3:17" x14ac:dyDescent="0.25">
      <c r="D72" s="35" t="s">
        <v>2534</v>
      </c>
      <c r="E72" s="35" t="s">
        <v>661</v>
      </c>
      <c r="F72" s="49">
        <v>6110</v>
      </c>
      <c r="G72" s="49">
        <v>4888</v>
      </c>
      <c r="H72" s="49">
        <v>6110</v>
      </c>
      <c r="I72" s="64">
        <v>4888</v>
      </c>
      <c r="K72"/>
      <c r="M72"/>
      <c r="O72"/>
      <c r="Q72"/>
    </row>
    <row r="73" spans="3:17" x14ac:dyDescent="0.25">
      <c r="D73" s="35" t="s">
        <v>2534</v>
      </c>
      <c r="E73" s="35" t="s">
        <v>694</v>
      </c>
      <c r="F73" s="49">
        <v>245000</v>
      </c>
      <c r="G73" s="49">
        <v>78400</v>
      </c>
      <c r="H73" s="49">
        <v>245000</v>
      </c>
      <c r="I73" s="64">
        <v>78400</v>
      </c>
      <c r="K73"/>
      <c r="M73"/>
      <c r="O73"/>
      <c r="Q73"/>
    </row>
    <row r="74" spans="3:17" x14ac:dyDescent="0.25">
      <c r="D74" s="35" t="s">
        <v>2440</v>
      </c>
      <c r="E74" s="35" t="s">
        <v>661</v>
      </c>
      <c r="F74" s="49">
        <v>1000</v>
      </c>
      <c r="G74" s="49">
        <v>800</v>
      </c>
      <c r="H74" s="49">
        <v>1000</v>
      </c>
      <c r="I74" s="64">
        <v>800</v>
      </c>
      <c r="K74"/>
      <c r="M74"/>
      <c r="O74"/>
      <c r="Q74"/>
    </row>
    <row r="75" spans="3:17" x14ac:dyDescent="0.25">
      <c r="D75" s="35" t="s">
        <v>2440</v>
      </c>
      <c r="E75" s="35" t="s">
        <v>694</v>
      </c>
      <c r="F75" s="49">
        <v>140000</v>
      </c>
      <c r="G75" s="49">
        <v>44800</v>
      </c>
      <c r="H75" s="49">
        <v>140000</v>
      </c>
      <c r="I75" s="64">
        <v>44800</v>
      </c>
      <c r="K75"/>
      <c r="M75"/>
      <c r="O75"/>
      <c r="Q75"/>
    </row>
    <row r="76" spans="3:17" x14ac:dyDescent="0.25">
      <c r="D76" s="35" t="s">
        <v>6756</v>
      </c>
      <c r="E76" s="35" t="s">
        <v>661</v>
      </c>
      <c r="F76" s="49">
        <v>300</v>
      </c>
      <c r="G76" s="49">
        <v>4800</v>
      </c>
      <c r="H76" s="49">
        <v>300</v>
      </c>
      <c r="I76" s="64">
        <v>4800</v>
      </c>
      <c r="K76"/>
      <c r="M76"/>
      <c r="O76"/>
      <c r="Q76"/>
    </row>
    <row r="77" spans="3:17" x14ac:dyDescent="0.25">
      <c r="C77" s="35" t="s">
        <v>816</v>
      </c>
      <c r="D77" s="35" t="s">
        <v>812</v>
      </c>
      <c r="E77" s="35" t="s">
        <v>2471</v>
      </c>
      <c r="F77" s="49">
        <v>240</v>
      </c>
      <c r="G77" s="49">
        <v>768</v>
      </c>
      <c r="H77" s="49">
        <v>240</v>
      </c>
      <c r="I77" s="64">
        <v>768</v>
      </c>
      <c r="K77"/>
      <c r="M77"/>
      <c r="O77"/>
      <c r="Q77"/>
    </row>
    <row r="78" spans="3:17" x14ac:dyDescent="0.25">
      <c r="D78" s="35" t="s">
        <v>812</v>
      </c>
      <c r="E78" s="35" t="s">
        <v>694</v>
      </c>
      <c r="F78" s="49">
        <v>104</v>
      </c>
      <c r="G78" s="49">
        <v>345.28</v>
      </c>
      <c r="H78" s="49">
        <v>104</v>
      </c>
      <c r="I78" s="64">
        <v>345.28</v>
      </c>
      <c r="K78"/>
      <c r="M78"/>
      <c r="O78"/>
      <c r="Q78"/>
    </row>
    <row r="79" spans="3:17" x14ac:dyDescent="0.25">
      <c r="D79" s="35" t="s">
        <v>1491</v>
      </c>
      <c r="E79" s="35" t="s">
        <v>694</v>
      </c>
      <c r="F79" s="49">
        <v>6000</v>
      </c>
      <c r="G79" s="49">
        <v>12600</v>
      </c>
      <c r="H79" s="49">
        <v>6000</v>
      </c>
      <c r="I79" s="64">
        <v>12600</v>
      </c>
      <c r="K79"/>
      <c r="M79"/>
      <c r="O79"/>
      <c r="Q79"/>
    </row>
    <row r="80" spans="3:17" x14ac:dyDescent="0.25">
      <c r="D80" s="35" t="s">
        <v>961</v>
      </c>
      <c r="E80" s="35" t="s">
        <v>792</v>
      </c>
      <c r="F80" s="49">
        <v>200</v>
      </c>
      <c r="G80" s="49">
        <v>616</v>
      </c>
      <c r="H80" s="49">
        <v>200</v>
      </c>
      <c r="I80" s="64">
        <v>616</v>
      </c>
      <c r="K80"/>
      <c r="M80"/>
      <c r="O80"/>
      <c r="Q80"/>
    </row>
    <row r="81" spans="3:17" x14ac:dyDescent="0.25">
      <c r="D81" s="35" t="s">
        <v>961</v>
      </c>
      <c r="E81" s="35" t="s">
        <v>661</v>
      </c>
      <c r="F81" s="49">
        <v>500</v>
      </c>
      <c r="G81" s="49">
        <v>1750</v>
      </c>
      <c r="H81" s="49">
        <v>500</v>
      </c>
      <c r="I81" s="64">
        <v>1750</v>
      </c>
      <c r="K81"/>
      <c r="M81"/>
      <c r="O81"/>
      <c r="Q81"/>
    </row>
    <row r="82" spans="3:17" x14ac:dyDescent="0.25">
      <c r="D82" s="35" t="s">
        <v>961</v>
      </c>
      <c r="E82" s="35" t="s">
        <v>694</v>
      </c>
      <c r="F82" s="49">
        <v>3308</v>
      </c>
      <c r="G82" s="49">
        <v>6682.16</v>
      </c>
      <c r="H82" s="49">
        <v>3308</v>
      </c>
      <c r="I82" s="64">
        <v>6682.16</v>
      </c>
      <c r="K82"/>
      <c r="M82"/>
      <c r="O82"/>
      <c r="Q82"/>
    </row>
    <row r="83" spans="3:17" x14ac:dyDescent="0.25">
      <c r="D83" s="35" t="s">
        <v>5186</v>
      </c>
      <c r="E83" s="35" t="s">
        <v>2471</v>
      </c>
      <c r="F83" s="49">
        <v>2143</v>
      </c>
      <c r="G83" s="49">
        <v>10200.68</v>
      </c>
      <c r="H83" s="49">
        <v>2143</v>
      </c>
      <c r="I83" s="64">
        <v>10200.68</v>
      </c>
      <c r="K83"/>
      <c r="M83"/>
      <c r="O83"/>
      <c r="Q83"/>
    </row>
    <row r="84" spans="3:17" x14ac:dyDescent="0.25">
      <c r="C84" s="35" t="s">
        <v>674</v>
      </c>
      <c r="D84" s="35" t="s">
        <v>1293</v>
      </c>
      <c r="E84" s="35" t="s">
        <v>661</v>
      </c>
      <c r="F84" s="49">
        <v>932</v>
      </c>
      <c r="G84" s="49">
        <v>21436</v>
      </c>
      <c r="H84" s="49">
        <v>932</v>
      </c>
      <c r="I84" s="64">
        <v>21436</v>
      </c>
      <c r="K84"/>
      <c r="M84"/>
      <c r="O84"/>
      <c r="Q84"/>
    </row>
    <row r="85" spans="3:17" x14ac:dyDescent="0.25">
      <c r="D85" s="35" t="s">
        <v>1293</v>
      </c>
      <c r="E85" s="35" t="s">
        <v>2471</v>
      </c>
      <c r="F85" s="49">
        <v>2200</v>
      </c>
      <c r="G85" s="49">
        <v>26180</v>
      </c>
      <c r="H85" s="49">
        <v>2200</v>
      </c>
      <c r="I85" s="64">
        <v>26180</v>
      </c>
      <c r="K85"/>
      <c r="M85"/>
      <c r="O85"/>
      <c r="Q85"/>
    </row>
    <row r="86" spans="3:17" x14ac:dyDescent="0.25">
      <c r="D86" s="35" t="s">
        <v>1293</v>
      </c>
      <c r="E86" s="35" t="s">
        <v>694</v>
      </c>
      <c r="F86" s="49">
        <v>410</v>
      </c>
      <c r="G86" s="49">
        <v>9155.2999999999993</v>
      </c>
      <c r="H86" s="49">
        <v>410</v>
      </c>
      <c r="I86" s="64">
        <v>9155.2999999999993</v>
      </c>
      <c r="K86"/>
      <c r="M86"/>
      <c r="O86"/>
      <c r="Q86"/>
    </row>
    <row r="87" spans="3:17" x14ac:dyDescent="0.25">
      <c r="D87" s="35" t="s">
        <v>3243</v>
      </c>
      <c r="E87" s="35" t="s">
        <v>2479</v>
      </c>
      <c r="F87" s="49">
        <v>760</v>
      </c>
      <c r="G87" s="49">
        <v>2204</v>
      </c>
      <c r="H87" s="49">
        <v>760</v>
      </c>
      <c r="I87" s="64">
        <v>2204</v>
      </c>
      <c r="K87"/>
      <c r="M87"/>
      <c r="O87"/>
      <c r="Q87"/>
    </row>
    <row r="88" spans="3:17" x14ac:dyDescent="0.25">
      <c r="D88" s="35" t="s">
        <v>3243</v>
      </c>
      <c r="E88" s="35" t="s">
        <v>694</v>
      </c>
      <c r="F88" s="49">
        <v>45350</v>
      </c>
      <c r="G88" s="49">
        <v>175051</v>
      </c>
      <c r="H88" s="49">
        <v>45350</v>
      </c>
      <c r="I88" s="64">
        <v>175051</v>
      </c>
      <c r="K88"/>
      <c r="M88"/>
      <c r="O88"/>
      <c r="Q88"/>
    </row>
    <row r="89" spans="3:17" x14ac:dyDescent="0.25">
      <c r="D89" s="35" t="s">
        <v>2392</v>
      </c>
      <c r="E89" s="35" t="s">
        <v>792</v>
      </c>
      <c r="F89" s="49">
        <v>700</v>
      </c>
      <c r="G89" s="49">
        <v>22295</v>
      </c>
      <c r="H89" s="49">
        <v>700</v>
      </c>
      <c r="I89" s="64">
        <v>22295</v>
      </c>
      <c r="K89"/>
      <c r="M89"/>
      <c r="O89"/>
      <c r="Q89"/>
    </row>
    <row r="90" spans="3:17" x14ac:dyDescent="0.25">
      <c r="D90" s="35" t="s">
        <v>2392</v>
      </c>
      <c r="E90" s="35" t="s">
        <v>661</v>
      </c>
      <c r="F90" s="49">
        <v>5</v>
      </c>
      <c r="G90" s="49">
        <v>172.5</v>
      </c>
      <c r="H90" s="49">
        <v>5</v>
      </c>
      <c r="I90" s="64">
        <v>172.5</v>
      </c>
      <c r="K90"/>
      <c r="M90"/>
      <c r="O90"/>
      <c r="Q90"/>
    </row>
    <row r="91" spans="3:17" x14ac:dyDescent="0.25">
      <c r="D91" s="35" t="s">
        <v>2392</v>
      </c>
      <c r="E91" s="35" t="s">
        <v>694</v>
      </c>
      <c r="F91" s="49">
        <v>20</v>
      </c>
      <c r="G91" s="49">
        <v>606.79999999999995</v>
      </c>
      <c r="H91" s="49">
        <v>20</v>
      </c>
      <c r="I91" s="64">
        <v>606.79999999999995</v>
      </c>
      <c r="K91"/>
      <c r="M91"/>
      <c r="O91"/>
      <c r="Q91"/>
    </row>
    <row r="92" spans="3:17" x14ac:dyDescent="0.25">
      <c r="D92" s="35" t="s">
        <v>5112</v>
      </c>
      <c r="E92" s="35" t="s">
        <v>694</v>
      </c>
      <c r="F92" s="49">
        <v>2024</v>
      </c>
      <c r="G92" s="49">
        <v>11476.08</v>
      </c>
      <c r="H92" s="49">
        <v>2024</v>
      </c>
      <c r="I92" s="64">
        <v>11476.08</v>
      </c>
      <c r="K92"/>
      <c r="M92"/>
      <c r="O92"/>
      <c r="Q92"/>
    </row>
    <row r="93" spans="3:17" x14ac:dyDescent="0.25">
      <c r="C93" s="35" t="s">
        <v>668</v>
      </c>
      <c r="D93" s="35" t="s">
        <v>663</v>
      </c>
      <c r="E93" s="35" t="s">
        <v>661</v>
      </c>
      <c r="F93" s="49">
        <v>1000</v>
      </c>
      <c r="G93" s="49">
        <v>4160</v>
      </c>
      <c r="H93" s="49">
        <v>1000</v>
      </c>
      <c r="I93" s="64">
        <v>4160</v>
      </c>
      <c r="K93"/>
      <c r="M93"/>
      <c r="O93"/>
      <c r="Q93"/>
    </row>
    <row r="94" spans="3:17" x14ac:dyDescent="0.25">
      <c r="D94" s="35" t="s">
        <v>663</v>
      </c>
      <c r="E94" s="35" t="s">
        <v>2471</v>
      </c>
      <c r="F94" s="49">
        <v>2000</v>
      </c>
      <c r="G94" s="49">
        <v>9100</v>
      </c>
      <c r="H94" s="49">
        <v>2000</v>
      </c>
      <c r="I94" s="64">
        <v>9100</v>
      </c>
      <c r="K94"/>
      <c r="M94"/>
      <c r="O94"/>
      <c r="Q94"/>
    </row>
    <row r="95" spans="3:17" x14ac:dyDescent="0.25">
      <c r="D95" s="35" t="s">
        <v>1277</v>
      </c>
      <c r="E95" s="35" t="s">
        <v>661</v>
      </c>
      <c r="F95" s="49">
        <v>2800</v>
      </c>
      <c r="G95" s="49">
        <v>3780</v>
      </c>
      <c r="H95" s="49">
        <v>2800</v>
      </c>
      <c r="I95" s="64">
        <v>3780</v>
      </c>
      <c r="K95"/>
      <c r="M95"/>
      <c r="O95"/>
      <c r="Q95"/>
    </row>
    <row r="96" spans="3:17" x14ac:dyDescent="0.25">
      <c r="D96" s="35" t="s">
        <v>1484</v>
      </c>
      <c r="E96" s="35" t="s">
        <v>661</v>
      </c>
      <c r="F96" s="49">
        <v>1600</v>
      </c>
      <c r="G96" s="49">
        <v>1520</v>
      </c>
      <c r="H96" s="49">
        <v>1600</v>
      </c>
      <c r="I96" s="64">
        <v>1520</v>
      </c>
      <c r="K96"/>
      <c r="M96"/>
      <c r="O96"/>
      <c r="Q96"/>
    </row>
    <row r="97" spans="3:17" x14ac:dyDescent="0.25">
      <c r="D97" s="35" t="s">
        <v>1484</v>
      </c>
      <c r="E97" s="35" t="s">
        <v>694</v>
      </c>
      <c r="F97" s="49">
        <v>1239</v>
      </c>
      <c r="G97" s="49">
        <v>13381.2</v>
      </c>
      <c r="H97" s="49">
        <v>1239</v>
      </c>
      <c r="I97" s="64">
        <v>13381.2</v>
      </c>
      <c r="K97"/>
      <c r="M97"/>
      <c r="O97"/>
      <c r="Q97"/>
    </row>
    <row r="98" spans="3:17" x14ac:dyDescent="0.25">
      <c r="D98" s="35" t="s">
        <v>1230</v>
      </c>
      <c r="E98" s="35" t="s">
        <v>694</v>
      </c>
      <c r="F98" s="49">
        <v>500</v>
      </c>
      <c r="G98" s="49">
        <v>515</v>
      </c>
      <c r="H98" s="49">
        <v>500</v>
      </c>
      <c r="I98" s="64">
        <v>515</v>
      </c>
      <c r="K98"/>
      <c r="M98"/>
      <c r="O98"/>
      <c r="Q98"/>
    </row>
    <row r="99" spans="3:17" x14ac:dyDescent="0.25">
      <c r="D99" s="35" t="s">
        <v>3237</v>
      </c>
      <c r="E99" s="35" t="s">
        <v>661</v>
      </c>
      <c r="F99" s="49">
        <v>5376</v>
      </c>
      <c r="G99" s="49">
        <v>5107.2</v>
      </c>
      <c r="H99" s="49">
        <v>5376</v>
      </c>
      <c r="I99" s="64">
        <v>5107.2</v>
      </c>
      <c r="K99"/>
      <c r="M99"/>
      <c r="O99"/>
      <c r="Q99"/>
    </row>
    <row r="100" spans="3:17" x14ac:dyDescent="0.25">
      <c r="D100" s="35" t="s">
        <v>3983</v>
      </c>
      <c r="E100" s="35" t="s">
        <v>694</v>
      </c>
      <c r="F100" s="49">
        <v>3120</v>
      </c>
      <c r="G100" s="49">
        <v>30888</v>
      </c>
      <c r="H100" s="49">
        <v>3120</v>
      </c>
      <c r="I100" s="64">
        <v>30888</v>
      </c>
      <c r="K100"/>
      <c r="M100"/>
      <c r="O100"/>
      <c r="Q100"/>
    </row>
    <row r="101" spans="3:17" x14ac:dyDescent="0.25">
      <c r="D101" s="35" t="s">
        <v>3200</v>
      </c>
      <c r="E101" s="35" t="s">
        <v>694</v>
      </c>
      <c r="F101" s="49">
        <v>2500</v>
      </c>
      <c r="G101" s="49">
        <v>1650</v>
      </c>
      <c r="H101" s="49">
        <v>2500</v>
      </c>
      <c r="I101" s="64">
        <v>1650</v>
      </c>
      <c r="K101"/>
      <c r="M101"/>
      <c r="O101"/>
      <c r="Q101"/>
    </row>
    <row r="102" spans="3:17" x14ac:dyDescent="0.25">
      <c r="D102" s="35" t="s">
        <v>6725</v>
      </c>
      <c r="E102" s="35" t="s">
        <v>661</v>
      </c>
      <c r="F102" s="49">
        <v>304</v>
      </c>
      <c r="G102" s="49">
        <v>4104</v>
      </c>
      <c r="H102" s="49">
        <v>304</v>
      </c>
      <c r="I102" s="64">
        <v>4104</v>
      </c>
      <c r="K102"/>
      <c r="M102"/>
      <c r="O102"/>
      <c r="Q102"/>
    </row>
    <row r="103" spans="3:17" x14ac:dyDescent="0.25">
      <c r="D103" s="35" t="s">
        <v>5518</v>
      </c>
      <c r="E103" s="35" t="s">
        <v>694</v>
      </c>
      <c r="F103" s="49">
        <v>100</v>
      </c>
      <c r="G103" s="49">
        <v>1232</v>
      </c>
      <c r="H103" s="49">
        <v>100</v>
      </c>
      <c r="I103" s="64">
        <v>1232</v>
      </c>
      <c r="K103"/>
      <c r="M103"/>
      <c r="O103"/>
      <c r="Q103"/>
    </row>
    <row r="104" spans="3:17" x14ac:dyDescent="0.25">
      <c r="C104" s="35" t="s">
        <v>725</v>
      </c>
      <c r="D104" s="35" t="s">
        <v>122</v>
      </c>
      <c r="E104" s="35" t="s">
        <v>694</v>
      </c>
      <c r="F104" s="49">
        <v>1</v>
      </c>
      <c r="G104" s="49">
        <v>46.260000000000005</v>
      </c>
      <c r="H104" s="49">
        <v>1</v>
      </c>
      <c r="I104" s="64">
        <v>46.260000000000005</v>
      </c>
      <c r="K104"/>
      <c r="M104"/>
      <c r="O104"/>
      <c r="Q104"/>
    </row>
    <row r="105" spans="3:17" x14ac:dyDescent="0.25">
      <c r="D105" s="35" t="s">
        <v>122</v>
      </c>
      <c r="E105" s="35" t="s">
        <v>4289</v>
      </c>
      <c r="F105" s="49">
        <v>500</v>
      </c>
      <c r="G105" s="49">
        <v>2750</v>
      </c>
      <c r="H105" s="49">
        <v>500</v>
      </c>
      <c r="I105" s="64">
        <v>2750</v>
      </c>
      <c r="K105"/>
      <c r="M105"/>
      <c r="O105"/>
      <c r="Q105"/>
    </row>
    <row r="106" spans="3:17" x14ac:dyDescent="0.25">
      <c r="D106" s="35" t="s">
        <v>738</v>
      </c>
      <c r="E106" s="35" t="s">
        <v>694</v>
      </c>
      <c r="F106" s="49">
        <v>6300</v>
      </c>
      <c r="G106" s="49">
        <v>251055</v>
      </c>
      <c r="H106" s="49">
        <v>6300</v>
      </c>
      <c r="I106" s="64">
        <v>251055</v>
      </c>
      <c r="K106"/>
      <c r="M106"/>
      <c r="O106"/>
      <c r="Q106"/>
    </row>
    <row r="107" spans="3:17" x14ac:dyDescent="0.25">
      <c r="D107" s="35" t="s">
        <v>3436</v>
      </c>
      <c r="E107" s="35" t="s">
        <v>2479</v>
      </c>
      <c r="F107" s="49">
        <v>74</v>
      </c>
      <c r="G107" s="49">
        <v>1132.2</v>
      </c>
      <c r="H107" s="49">
        <v>74</v>
      </c>
      <c r="I107" s="64">
        <v>1132.2</v>
      </c>
      <c r="K107"/>
      <c r="M107"/>
      <c r="O107"/>
      <c r="Q107"/>
    </row>
    <row r="108" spans="3:17" x14ac:dyDescent="0.25">
      <c r="D108" s="35" t="s">
        <v>3937</v>
      </c>
      <c r="E108" s="35" t="s">
        <v>694</v>
      </c>
      <c r="F108" s="49">
        <v>4360</v>
      </c>
      <c r="G108" s="49">
        <v>17527.2</v>
      </c>
      <c r="H108" s="49">
        <v>4360</v>
      </c>
      <c r="I108" s="64">
        <v>17527.2</v>
      </c>
      <c r="K108"/>
      <c r="M108"/>
      <c r="O108"/>
      <c r="Q108"/>
    </row>
    <row r="109" spans="3:17" x14ac:dyDescent="0.25">
      <c r="D109" s="35" t="s">
        <v>3834</v>
      </c>
      <c r="E109" s="35" t="s">
        <v>3810</v>
      </c>
      <c r="F109" s="49">
        <v>161</v>
      </c>
      <c r="G109" s="49">
        <v>14876.4</v>
      </c>
      <c r="H109" s="49">
        <v>161</v>
      </c>
      <c r="I109" s="64">
        <v>14876.4</v>
      </c>
      <c r="K109"/>
      <c r="M109"/>
      <c r="O109"/>
      <c r="Q109"/>
    </row>
    <row r="110" spans="3:17" x14ac:dyDescent="0.25">
      <c r="D110" s="35" t="s">
        <v>2476</v>
      </c>
      <c r="E110" s="35" t="s">
        <v>792</v>
      </c>
      <c r="F110" s="49">
        <v>41035</v>
      </c>
      <c r="G110" s="49">
        <v>362754.55</v>
      </c>
      <c r="H110" s="49">
        <v>41035</v>
      </c>
      <c r="I110" s="64">
        <v>362754.55</v>
      </c>
      <c r="K110"/>
      <c r="M110"/>
      <c r="O110"/>
      <c r="Q110"/>
    </row>
    <row r="111" spans="3:17" x14ac:dyDescent="0.25">
      <c r="D111" s="35" t="s">
        <v>2476</v>
      </c>
      <c r="E111" s="35" t="s">
        <v>661</v>
      </c>
      <c r="F111" s="49">
        <v>74886</v>
      </c>
      <c r="G111" s="49">
        <v>1037596</v>
      </c>
      <c r="H111" s="49">
        <v>74886</v>
      </c>
      <c r="I111" s="64">
        <v>1037596</v>
      </c>
      <c r="K111"/>
      <c r="M111"/>
      <c r="O111"/>
      <c r="Q111"/>
    </row>
    <row r="112" spans="3:17" x14ac:dyDescent="0.25">
      <c r="D112" s="35" t="s">
        <v>2476</v>
      </c>
      <c r="E112" s="35" t="s">
        <v>3810</v>
      </c>
      <c r="F112" s="49">
        <v>7500</v>
      </c>
      <c r="G112" s="49">
        <v>99000</v>
      </c>
      <c r="H112" s="49">
        <v>7500</v>
      </c>
      <c r="I112" s="64">
        <v>99000</v>
      </c>
      <c r="K112"/>
      <c r="M112"/>
      <c r="O112"/>
      <c r="Q112"/>
    </row>
    <row r="113" spans="3:17" x14ac:dyDescent="0.25">
      <c r="D113" s="35" t="s">
        <v>2476</v>
      </c>
      <c r="E113" s="35" t="s">
        <v>2471</v>
      </c>
      <c r="F113" s="49">
        <v>21560</v>
      </c>
      <c r="G113" s="49">
        <v>200508</v>
      </c>
      <c r="H113" s="49">
        <v>21560</v>
      </c>
      <c r="I113" s="64">
        <v>200508</v>
      </c>
      <c r="K113"/>
      <c r="M113"/>
      <c r="O113"/>
      <c r="Q113"/>
    </row>
    <row r="114" spans="3:17" x14ac:dyDescent="0.25">
      <c r="D114" s="35" t="s">
        <v>2476</v>
      </c>
      <c r="E114" s="35" t="s">
        <v>2618</v>
      </c>
      <c r="F114" s="49">
        <v>4800</v>
      </c>
      <c r="G114" s="49">
        <v>42480</v>
      </c>
      <c r="H114" s="49">
        <v>4800</v>
      </c>
      <c r="I114" s="64">
        <v>42480</v>
      </c>
      <c r="K114"/>
      <c r="M114"/>
      <c r="O114"/>
      <c r="Q114"/>
    </row>
    <row r="115" spans="3:17" x14ac:dyDescent="0.25">
      <c r="D115" s="35" t="s">
        <v>2476</v>
      </c>
      <c r="E115" s="35" t="s">
        <v>694</v>
      </c>
      <c r="F115" s="49">
        <v>11145</v>
      </c>
      <c r="G115" s="49">
        <v>100973.7</v>
      </c>
      <c r="H115" s="49">
        <v>11145</v>
      </c>
      <c r="I115" s="64">
        <v>100973.7</v>
      </c>
      <c r="K115"/>
      <c r="M115"/>
      <c r="O115"/>
      <c r="Q115"/>
    </row>
    <row r="116" spans="3:17" x14ac:dyDescent="0.25">
      <c r="D116" s="35" t="s">
        <v>2846</v>
      </c>
      <c r="E116" s="35" t="s">
        <v>2471</v>
      </c>
      <c r="F116" s="49">
        <v>2189</v>
      </c>
      <c r="G116" s="49">
        <v>102394.98</v>
      </c>
      <c r="H116" s="49">
        <v>2189</v>
      </c>
      <c r="I116" s="64">
        <v>102394.98</v>
      </c>
      <c r="K116"/>
      <c r="M116"/>
      <c r="O116"/>
      <c r="Q116"/>
    </row>
    <row r="117" spans="3:17" x14ac:dyDescent="0.25">
      <c r="D117" s="35" t="s">
        <v>2846</v>
      </c>
      <c r="E117" s="35" t="s">
        <v>2618</v>
      </c>
      <c r="F117" s="49">
        <v>1178</v>
      </c>
      <c r="G117" s="49">
        <v>49476</v>
      </c>
      <c r="H117" s="49">
        <v>1178</v>
      </c>
      <c r="I117" s="64">
        <v>49476</v>
      </c>
      <c r="K117"/>
      <c r="M117"/>
      <c r="O117"/>
      <c r="Q117"/>
    </row>
    <row r="118" spans="3:17" x14ac:dyDescent="0.25">
      <c r="D118" s="35" t="s">
        <v>3471</v>
      </c>
      <c r="E118" s="35" t="s">
        <v>661</v>
      </c>
      <c r="F118" s="49">
        <v>31320</v>
      </c>
      <c r="G118" s="49">
        <v>195750</v>
      </c>
      <c r="H118" s="49">
        <v>31320</v>
      </c>
      <c r="I118" s="64">
        <v>195750</v>
      </c>
      <c r="K118"/>
      <c r="M118"/>
      <c r="O118"/>
      <c r="Q118"/>
    </row>
    <row r="119" spans="3:17" x14ac:dyDescent="0.25">
      <c r="D119" s="35" t="s">
        <v>3471</v>
      </c>
      <c r="E119" s="35" t="s">
        <v>694</v>
      </c>
      <c r="F119" s="49">
        <v>129</v>
      </c>
      <c r="G119" s="49">
        <v>806.25</v>
      </c>
      <c r="H119" s="49">
        <v>129</v>
      </c>
      <c r="I119" s="64">
        <v>806.25</v>
      </c>
      <c r="K119"/>
      <c r="M119"/>
      <c r="O119"/>
      <c r="Q119"/>
    </row>
    <row r="120" spans="3:17" x14ac:dyDescent="0.25">
      <c r="D120" s="35" t="s">
        <v>3216</v>
      </c>
      <c r="E120" s="35" t="s">
        <v>661</v>
      </c>
      <c r="F120" s="49">
        <v>500</v>
      </c>
      <c r="G120" s="49">
        <v>1125</v>
      </c>
      <c r="H120" s="49">
        <v>500</v>
      </c>
      <c r="I120" s="64">
        <v>1125</v>
      </c>
      <c r="K120"/>
      <c r="M120"/>
      <c r="O120"/>
      <c r="Q120"/>
    </row>
    <row r="121" spans="3:17" x14ac:dyDescent="0.25">
      <c r="D121" s="35" t="s">
        <v>3216</v>
      </c>
      <c r="E121" s="35" t="s">
        <v>694</v>
      </c>
      <c r="F121" s="49">
        <v>503</v>
      </c>
      <c r="G121" s="49">
        <v>1000.97</v>
      </c>
      <c r="H121" s="49">
        <v>503</v>
      </c>
      <c r="I121" s="64">
        <v>1000.97</v>
      </c>
      <c r="K121"/>
      <c r="M121"/>
      <c r="O121"/>
      <c r="Q121"/>
    </row>
    <row r="122" spans="3:17" x14ac:dyDescent="0.25">
      <c r="D122" s="35" t="s">
        <v>5074</v>
      </c>
      <c r="E122" s="35" t="s">
        <v>3810</v>
      </c>
      <c r="F122" s="49">
        <v>1650</v>
      </c>
      <c r="G122" s="49">
        <v>152460</v>
      </c>
      <c r="H122" s="49">
        <v>1650</v>
      </c>
      <c r="I122" s="64">
        <v>152460</v>
      </c>
      <c r="K122"/>
      <c r="M122"/>
      <c r="O122"/>
      <c r="Q122"/>
    </row>
    <row r="123" spans="3:17" x14ac:dyDescent="0.25">
      <c r="C123" s="35" t="s">
        <v>715</v>
      </c>
      <c r="D123" s="35" t="s">
        <v>122</v>
      </c>
      <c r="E123" s="35" t="s">
        <v>7242</v>
      </c>
      <c r="F123" s="49">
        <v>3</v>
      </c>
      <c r="G123" s="49">
        <v>17957.75</v>
      </c>
      <c r="H123" s="49">
        <v>3</v>
      </c>
      <c r="I123" s="64">
        <v>17957.75</v>
      </c>
      <c r="K123"/>
      <c r="M123"/>
      <c r="O123"/>
      <c r="Q123"/>
    </row>
    <row r="124" spans="3:17" x14ac:dyDescent="0.25">
      <c r="D124" s="35" t="s">
        <v>3220</v>
      </c>
      <c r="E124" s="35" t="s">
        <v>2471</v>
      </c>
      <c r="F124" s="49">
        <v>1000</v>
      </c>
      <c r="G124" s="49">
        <v>2570</v>
      </c>
      <c r="H124" s="49">
        <v>1000</v>
      </c>
      <c r="I124" s="64">
        <v>2570</v>
      </c>
      <c r="K124"/>
      <c r="M124"/>
      <c r="O124"/>
      <c r="Q124"/>
    </row>
    <row r="125" spans="3:17" x14ac:dyDescent="0.25">
      <c r="D125" s="35" t="s">
        <v>3220</v>
      </c>
      <c r="E125" s="35" t="s">
        <v>694</v>
      </c>
      <c r="F125" s="49">
        <v>1580</v>
      </c>
      <c r="G125" s="49">
        <v>6557</v>
      </c>
      <c r="H125" s="49">
        <v>1580</v>
      </c>
      <c r="I125" s="64">
        <v>6557</v>
      </c>
      <c r="K125"/>
      <c r="M125"/>
      <c r="O125"/>
      <c r="Q125"/>
    </row>
    <row r="126" spans="3:17" x14ac:dyDescent="0.25">
      <c r="D126" s="35" t="s">
        <v>2905</v>
      </c>
      <c r="E126" s="35" t="s">
        <v>2299</v>
      </c>
      <c r="F126" s="49">
        <v>253185</v>
      </c>
      <c r="G126" s="49">
        <v>98742.150000000009</v>
      </c>
      <c r="H126" s="49">
        <v>253185</v>
      </c>
      <c r="I126" s="64">
        <v>98742.150000000009</v>
      </c>
      <c r="K126"/>
      <c r="M126"/>
      <c r="O126"/>
      <c r="Q126"/>
    </row>
    <row r="127" spans="3:17" x14ac:dyDescent="0.25">
      <c r="D127" s="35" t="s">
        <v>2905</v>
      </c>
      <c r="E127" s="35" t="s">
        <v>661</v>
      </c>
      <c r="F127" s="49">
        <v>15000</v>
      </c>
      <c r="G127" s="49">
        <v>11250</v>
      </c>
      <c r="H127" s="49">
        <v>15000</v>
      </c>
      <c r="I127" s="64">
        <v>11250</v>
      </c>
      <c r="K127"/>
      <c r="M127"/>
      <c r="O127"/>
      <c r="Q127"/>
    </row>
    <row r="128" spans="3:17" x14ac:dyDescent="0.25">
      <c r="D128" s="35" t="s">
        <v>2905</v>
      </c>
      <c r="E128" s="35" t="s">
        <v>2618</v>
      </c>
      <c r="F128" s="49">
        <v>25000</v>
      </c>
      <c r="G128" s="49">
        <v>24000</v>
      </c>
      <c r="H128" s="49">
        <v>25000</v>
      </c>
      <c r="I128" s="64">
        <v>24000</v>
      </c>
      <c r="K128"/>
      <c r="M128"/>
      <c r="O128"/>
      <c r="Q128"/>
    </row>
    <row r="129" spans="3:17" x14ac:dyDescent="0.25">
      <c r="D129" s="35" t="s">
        <v>2905</v>
      </c>
      <c r="E129" s="35" t="s">
        <v>694</v>
      </c>
      <c r="F129" s="49">
        <v>218403</v>
      </c>
      <c r="G129" s="49">
        <v>121215.73999999999</v>
      </c>
      <c r="H129" s="49">
        <v>218403</v>
      </c>
      <c r="I129" s="64">
        <v>121215.73999999999</v>
      </c>
      <c r="K129"/>
      <c r="M129"/>
      <c r="O129"/>
      <c r="Q129"/>
    </row>
    <row r="130" spans="3:17" x14ac:dyDescent="0.25">
      <c r="D130" s="35" t="s">
        <v>2632</v>
      </c>
      <c r="E130" s="35" t="s">
        <v>2299</v>
      </c>
      <c r="F130" s="49">
        <v>435288</v>
      </c>
      <c r="G130" s="49">
        <v>226349.76</v>
      </c>
      <c r="H130" s="49">
        <v>435288</v>
      </c>
      <c r="I130" s="64">
        <v>226349.76</v>
      </c>
      <c r="K130"/>
      <c r="M130"/>
      <c r="O130"/>
      <c r="Q130"/>
    </row>
    <row r="131" spans="3:17" x14ac:dyDescent="0.25">
      <c r="D131" s="35" t="s">
        <v>2632</v>
      </c>
      <c r="E131" s="35" t="s">
        <v>716</v>
      </c>
      <c r="F131" s="49">
        <v>51250</v>
      </c>
      <c r="G131" s="49">
        <v>32800</v>
      </c>
      <c r="H131" s="49">
        <v>51250</v>
      </c>
      <c r="I131" s="64">
        <v>32800</v>
      </c>
      <c r="K131"/>
      <c r="M131"/>
      <c r="O131"/>
      <c r="Q131"/>
    </row>
    <row r="132" spans="3:17" x14ac:dyDescent="0.25">
      <c r="D132" s="35" t="s">
        <v>2632</v>
      </c>
      <c r="E132" s="35" t="s">
        <v>661</v>
      </c>
      <c r="F132" s="49">
        <v>497257</v>
      </c>
      <c r="G132" s="49">
        <v>497007</v>
      </c>
      <c r="H132" s="49">
        <v>497257</v>
      </c>
      <c r="I132" s="64">
        <v>497007</v>
      </c>
      <c r="K132"/>
      <c r="M132"/>
      <c r="O132"/>
      <c r="Q132"/>
    </row>
    <row r="133" spans="3:17" x14ac:dyDescent="0.25">
      <c r="D133" s="35" t="s">
        <v>2632</v>
      </c>
      <c r="E133" s="35" t="s">
        <v>2471</v>
      </c>
      <c r="F133" s="49">
        <v>63000</v>
      </c>
      <c r="G133" s="49">
        <v>30870</v>
      </c>
      <c r="H133" s="49">
        <v>63000</v>
      </c>
      <c r="I133" s="64">
        <v>30870</v>
      </c>
      <c r="K133"/>
      <c r="M133"/>
      <c r="O133"/>
      <c r="Q133"/>
    </row>
    <row r="134" spans="3:17" x14ac:dyDescent="0.25">
      <c r="D134" s="35" t="s">
        <v>2632</v>
      </c>
      <c r="E134" s="35" t="s">
        <v>694</v>
      </c>
      <c r="F134" s="49">
        <v>3250</v>
      </c>
      <c r="G134" s="49">
        <v>2210</v>
      </c>
      <c r="H134" s="49">
        <v>3250</v>
      </c>
      <c r="I134" s="64">
        <v>2210</v>
      </c>
      <c r="K134"/>
      <c r="M134"/>
      <c r="O134"/>
      <c r="Q134"/>
    </row>
    <row r="135" spans="3:17" x14ac:dyDescent="0.25">
      <c r="D135" s="35" t="s">
        <v>2632</v>
      </c>
      <c r="E135" s="35" t="s">
        <v>5059</v>
      </c>
      <c r="F135" s="49">
        <v>287280</v>
      </c>
      <c r="G135" s="49">
        <v>129276</v>
      </c>
      <c r="H135" s="49">
        <v>287280</v>
      </c>
      <c r="I135" s="64">
        <v>129276</v>
      </c>
      <c r="K135"/>
      <c r="M135"/>
      <c r="O135"/>
      <c r="Q135"/>
    </row>
    <row r="136" spans="3:17" x14ac:dyDescent="0.25">
      <c r="D136" s="35" t="s">
        <v>876</v>
      </c>
      <c r="E136" s="35" t="s">
        <v>880</v>
      </c>
      <c r="F136" s="49">
        <v>419024</v>
      </c>
      <c r="G136" s="49">
        <v>931635.35</v>
      </c>
      <c r="H136" s="49">
        <v>419024</v>
      </c>
      <c r="I136" s="64">
        <v>931635.35</v>
      </c>
      <c r="K136"/>
      <c r="M136"/>
      <c r="O136"/>
      <c r="Q136"/>
    </row>
    <row r="137" spans="3:17" x14ac:dyDescent="0.25">
      <c r="D137" s="35" t="s">
        <v>876</v>
      </c>
      <c r="E137" s="35" t="s">
        <v>661</v>
      </c>
      <c r="F137" s="49">
        <v>1008401</v>
      </c>
      <c r="G137" s="49">
        <v>2694586.75</v>
      </c>
      <c r="H137" s="49">
        <v>1008401</v>
      </c>
      <c r="I137" s="64">
        <v>2694586.75</v>
      </c>
      <c r="K137"/>
      <c r="M137"/>
      <c r="O137"/>
      <c r="Q137"/>
    </row>
    <row r="138" spans="3:17" x14ac:dyDescent="0.25">
      <c r="D138" s="35" t="s">
        <v>876</v>
      </c>
      <c r="E138" s="35" t="s">
        <v>694</v>
      </c>
      <c r="F138" s="49">
        <v>68000</v>
      </c>
      <c r="G138" s="49">
        <v>166600</v>
      </c>
      <c r="H138" s="49">
        <v>68000</v>
      </c>
      <c r="I138" s="64">
        <v>166600</v>
      </c>
      <c r="K138"/>
      <c r="M138"/>
      <c r="O138"/>
      <c r="Q138"/>
    </row>
    <row r="139" spans="3:17" x14ac:dyDescent="0.25">
      <c r="D139" s="35" t="s">
        <v>876</v>
      </c>
      <c r="E139" s="35" t="s">
        <v>7143</v>
      </c>
      <c r="F139" s="49">
        <v>93524</v>
      </c>
      <c r="G139" s="49">
        <v>245032.88</v>
      </c>
      <c r="H139" s="49">
        <v>93524</v>
      </c>
      <c r="I139" s="64">
        <v>245032.88</v>
      </c>
      <c r="K139"/>
      <c r="M139"/>
      <c r="O139"/>
      <c r="Q139"/>
    </row>
    <row r="140" spans="3:17" x14ac:dyDescent="0.25">
      <c r="D140" s="35" t="s">
        <v>5231</v>
      </c>
      <c r="E140" s="35" t="s">
        <v>694</v>
      </c>
      <c r="F140" s="49">
        <v>107500</v>
      </c>
      <c r="G140" s="49">
        <v>571900</v>
      </c>
      <c r="H140" s="49">
        <v>107500</v>
      </c>
      <c r="I140" s="64">
        <v>571900</v>
      </c>
      <c r="K140"/>
      <c r="M140"/>
      <c r="O140"/>
      <c r="Q140"/>
    </row>
    <row r="141" spans="3:17" x14ac:dyDescent="0.25">
      <c r="D141" s="35" t="s">
        <v>5231</v>
      </c>
      <c r="E141" s="35" t="s">
        <v>6538</v>
      </c>
      <c r="F141" s="49">
        <v>38012</v>
      </c>
      <c r="G141" s="49">
        <v>142545</v>
      </c>
      <c r="H141" s="49">
        <v>38012</v>
      </c>
      <c r="I141" s="64">
        <v>142545</v>
      </c>
      <c r="K141"/>
      <c r="M141"/>
      <c r="O141"/>
      <c r="Q141"/>
    </row>
    <row r="142" spans="3:17" x14ac:dyDescent="0.25">
      <c r="D142" s="35" t="s">
        <v>6976</v>
      </c>
      <c r="E142" s="35" t="s">
        <v>694</v>
      </c>
      <c r="F142" s="49">
        <v>2500</v>
      </c>
      <c r="G142" s="49">
        <v>18175</v>
      </c>
      <c r="H142" s="49">
        <v>2500</v>
      </c>
      <c r="I142" s="64">
        <v>18175</v>
      </c>
      <c r="K142"/>
      <c r="M142"/>
      <c r="O142"/>
      <c r="Q142"/>
    </row>
    <row r="143" spans="3:17" x14ac:dyDescent="0.25">
      <c r="C143" s="35" t="s">
        <v>641</v>
      </c>
      <c r="D143" s="35" t="s">
        <v>639</v>
      </c>
      <c r="E143" s="35" t="s">
        <v>342</v>
      </c>
      <c r="F143" s="49">
        <v>16</v>
      </c>
      <c r="G143" s="49">
        <v>9570</v>
      </c>
      <c r="H143" s="49">
        <v>16</v>
      </c>
      <c r="I143" s="64">
        <v>9570</v>
      </c>
      <c r="K143"/>
      <c r="M143"/>
      <c r="O143"/>
      <c r="Q143"/>
    </row>
    <row r="144" spans="3:17" x14ac:dyDescent="0.25">
      <c r="D144" s="35" t="s">
        <v>639</v>
      </c>
      <c r="E144" s="35" t="s">
        <v>347</v>
      </c>
      <c r="F144" s="49">
        <v>36</v>
      </c>
      <c r="G144" s="49">
        <v>20360</v>
      </c>
      <c r="H144" s="49">
        <v>36</v>
      </c>
      <c r="I144" s="64">
        <v>20360</v>
      </c>
      <c r="K144"/>
      <c r="M144"/>
      <c r="O144"/>
      <c r="Q144"/>
    </row>
    <row r="145" spans="3:17" x14ac:dyDescent="0.25">
      <c r="D145" s="35" t="s">
        <v>639</v>
      </c>
      <c r="E145" s="35" t="s">
        <v>2495</v>
      </c>
      <c r="F145" s="49">
        <v>9</v>
      </c>
      <c r="G145" s="49">
        <v>13800</v>
      </c>
      <c r="H145" s="49">
        <v>9</v>
      </c>
      <c r="I145" s="64">
        <v>13800</v>
      </c>
      <c r="K145"/>
      <c r="M145"/>
      <c r="O145"/>
      <c r="Q145"/>
    </row>
    <row r="146" spans="3:17" x14ac:dyDescent="0.25">
      <c r="D146" s="35" t="s">
        <v>639</v>
      </c>
      <c r="E146" s="35" t="s">
        <v>5541</v>
      </c>
      <c r="F146" s="49">
        <v>2</v>
      </c>
      <c r="G146" s="49">
        <v>780</v>
      </c>
      <c r="H146" s="49">
        <v>2</v>
      </c>
      <c r="I146" s="64">
        <v>780</v>
      </c>
      <c r="K146"/>
      <c r="M146"/>
      <c r="O146"/>
      <c r="Q146"/>
    </row>
    <row r="147" spans="3:17" x14ac:dyDescent="0.25">
      <c r="C147" s="35" t="s">
        <v>1714</v>
      </c>
      <c r="D147" s="35" t="s">
        <v>904</v>
      </c>
      <c r="E147" s="35" t="s">
        <v>792</v>
      </c>
      <c r="F147" s="49">
        <v>13550</v>
      </c>
      <c r="G147" s="49">
        <v>60704</v>
      </c>
      <c r="H147" s="49">
        <v>13550</v>
      </c>
      <c r="I147" s="64">
        <v>60704</v>
      </c>
      <c r="K147"/>
      <c r="M147"/>
      <c r="O147"/>
      <c r="Q147"/>
    </row>
    <row r="148" spans="3:17" x14ac:dyDescent="0.25">
      <c r="D148" s="35" t="s">
        <v>904</v>
      </c>
      <c r="E148" s="35" t="s">
        <v>661</v>
      </c>
      <c r="F148" s="49">
        <v>16693</v>
      </c>
      <c r="G148" s="49">
        <v>80961.05</v>
      </c>
      <c r="H148" s="49">
        <v>16693</v>
      </c>
      <c r="I148" s="64">
        <v>80961.05</v>
      </c>
      <c r="K148"/>
      <c r="M148"/>
      <c r="O148"/>
      <c r="Q148"/>
    </row>
    <row r="149" spans="3:17" x14ac:dyDescent="0.25">
      <c r="D149" s="35" t="s">
        <v>904</v>
      </c>
      <c r="E149" s="35" t="s">
        <v>2479</v>
      </c>
      <c r="F149" s="49">
        <v>200</v>
      </c>
      <c r="G149" s="49">
        <v>876</v>
      </c>
      <c r="H149" s="49">
        <v>200</v>
      </c>
      <c r="I149" s="64">
        <v>876</v>
      </c>
      <c r="K149"/>
      <c r="M149"/>
      <c r="O149"/>
      <c r="Q149"/>
    </row>
    <row r="150" spans="3:17" x14ac:dyDescent="0.25">
      <c r="D150" s="35" t="s">
        <v>904</v>
      </c>
      <c r="E150" s="35" t="s">
        <v>694</v>
      </c>
      <c r="F150" s="49">
        <v>1945</v>
      </c>
      <c r="G150" s="49">
        <v>8091.2</v>
      </c>
      <c r="H150" s="49">
        <v>1945</v>
      </c>
      <c r="I150" s="64">
        <v>8091.2</v>
      </c>
      <c r="K150"/>
      <c r="M150"/>
      <c r="O150"/>
      <c r="Q150"/>
    </row>
    <row r="151" spans="3:17" x14ac:dyDescent="0.25">
      <c r="D151" s="35" t="s">
        <v>3084</v>
      </c>
      <c r="E151" s="35" t="s">
        <v>661</v>
      </c>
      <c r="F151" s="49">
        <v>3000</v>
      </c>
      <c r="G151" s="49">
        <v>73500</v>
      </c>
      <c r="H151" s="49">
        <v>3000</v>
      </c>
      <c r="I151" s="64">
        <v>73500</v>
      </c>
      <c r="K151"/>
      <c r="M151"/>
      <c r="O151"/>
      <c r="Q151"/>
    </row>
    <row r="152" spans="3:17" x14ac:dyDescent="0.25">
      <c r="D152" s="35" t="s">
        <v>3084</v>
      </c>
      <c r="E152" s="35" t="s">
        <v>694</v>
      </c>
      <c r="F152" s="49">
        <v>150</v>
      </c>
      <c r="G152" s="49">
        <v>3706.5</v>
      </c>
      <c r="H152" s="49">
        <v>150</v>
      </c>
      <c r="I152" s="64">
        <v>3706.5</v>
      </c>
      <c r="K152"/>
      <c r="M152"/>
      <c r="O152"/>
      <c r="Q152"/>
    </row>
    <row r="153" spans="3:17" x14ac:dyDescent="0.25">
      <c r="D153" s="35" t="s">
        <v>3064</v>
      </c>
      <c r="E153" s="35" t="s">
        <v>694</v>
      </c>
      <c r="F153" s="49">
        <v>3050</v>
      </c>
      <c r="G153" s="49">
        <v>8997.5</v>
      </c>
      <c r="H153" s="49">
        <v>3050</v>
      </c>
      <c r="I153" s="64">
        <v>8997.5</v>
      </c>
      <c r="K153"/>
      <c r="M153"/>
      <c r="O153"/>
      <c r="Q153"/>
    </row>
    <row r="154" spans="3:17" x14ac:dyDescent="0.25">
      <c r="D154" s="35" t="s">
        <v>6504</v>
      </c>
      <c r="E154" s="35" t="s">
        <v>2471</v>
      </c>
      <c r="F154" s="49">
        <v>300</v>
      </c>
      <c r="G154" s="49">
        <v>10800</v>
      </c>
      <c r="H154" s="49">
        <v>300</v>
      </c>
      <c r="I154" s="64">
        <v>10800</v>
      </c>
      <c r="K154"/>
      <c r="M154"/>
      <c r="O154"/>
      <c r="Q154"/>
    </row>
    <row r="155" spans="3:17" x14ac:dyDescent="0.25">
      <c r="C155" s="35" t="s">
        <v>3424</v>
      </c>
      <c r="D155" s="35" t="s">
        <v>4500</v>
      </c>
      <c r="E155" s="35" t="s">
        <v>694</v>
      </c>
      <c r="F155" s="49">
        <v>240</v>
      </c>
      <c r="G155" s="49">
        <v>2349.6</v>
      </c>
      <c r="H155" s="49">
        <v>240</v>
      </c>
      <c r="I155" s="64">
        <v>2349.6</v>
      </c>
      <c r="K155"/>
      <c r="M155"/>
      <c r="O155"/>
      <c r="Q155"/>
    </row>
    <row r="156" spans="3:17" x14ac:dyDescent="0.25">
      <c r="C156" s="35" t="s">
        <v>4574</v>
      </c>
      <c r="D156" s="35" t="s">
        <v>122</v>
      </c>
      <c r="E156" s="35" t="s">
        <v>2326</v>
      </c>
      <c r="F156" s="49">
        <v>20</v>
      </c>
      <c r="G156" s="49">
        <v>575.9</v>
      </c>
      <c r="H156" s="49">
        <v>20</v>
      </c>
      <c r="I156" s="64">
        <v>575.9</v>
      </c>
      <c r="K156"/>
      <c r="M156"/>
      <c r="O156"/>
      <c r="Q156"/>
    </row>
    <row r="157" spans="3:17" x14ac:dyDescent="0.25">
      <c r="D157" s="35" t="s">
        <v>122</v>
      </c>
      <c r="E157" s="35" t="s">
        <v>733</v>
      </c>
      <c r="F157" s="49">
        <v>924</v>
      </c>
      <c r="G157" s="49">
        <v>118588.88</v>
      </c>
      <c r="H157" s="49">
        <v>924</v>
      </c>
      <c r="I157" s="64">
        <v>118588.88</v>
      </c>
      <c r="K157"/>
      <c r="M157"/>
      <c r="O157"/>
      <c r="Q157"/>
    </row>
    <row r="158" spans="3:17" x14ac:dyDescent="0.25">
      <c r="D158" s="35" t="s">
        <v>4825</v>
      </c>
      <c r="E158" s="35" t="s">
        <v>661</v>
      </c>
      <c r="F158" s="49">
        <v>1050</v>
      </c>
      <c r="G158" s="49">
        <v>131250</v>
      </c>
      <c r="H158" s="49">
        <v>1050</v>
      </c>
      <c r="I158" s="64">
        <v>131250</v>
      </c>
      <c r="K158"/>
      <c r="M158"/>
      <c r="O158"/>
      <c r="Q158"/>
    </row>
    <row r="159" spans="3:17" x14ac:dyDescent="0.25">
      <c r="D159" s="35" t="s">
        <v>4998</v>
      </c>
      <c r="E159" s="35" t="s">
        <v>5002</v>
      </c>
      <c r="F159" s="49">
        <v>65</v>
      </c>
      <c r="G159" s="49">
        <v>5980</v>
      </c>
      <c r="H159" s="49">
        <v>65</v>
      </c>
      <c r="I159" s="64">
        <v>5980</v>
      </c>
      <c r="K159"/>
      <c r="M159"/>
      <c r="O159"/>
      <c r="Q159"/>
    </row>
    <row r="160" spans="3:17" x14ac:dyDescent="0.25">
      <c r="D160" s="35" t="s">
        <v>5015</v>
      </c>
      <c r="E160" s="35" t="s">
        <v>792</v>
      </c>
      <c r="F160" s="49">
        <v>80</v>
      </c>
      <c r="G160" s="49">
        <v>10902.4</v>
      </c>
      <c r="H160" s="49">
        <v>80</v>
      </c>
      <c r="I160" s="64">
        <v>10902.4</v>
      </c>
      <c r="K160"/>
      <c r="M160"/>
      <c r="O160"/>
      <c r="Q160"/>
    </row>
    <row r="161" spans="3:17" x14ac:dyDescent="0.25">
      <c r="D161" s="35" t="s">
        <v>6145</v>
      </c>
      <c r="E161" s="35" t="s">
        <v>694</v>
      </c>
      <c r="F161" s="49">
        <v>4320</v>
      </c>
      <c r="G161" s="49">
        <v>532656</v>
      </c>
      <c r="H161" s="49">
        <v>4320</v>
      </c>
      <c r="I161" s="64">
        <v>532656</v>
      </c>
      <c r="K161"/>
      <c r="M161"/>
      <c r="O161"/>
      <c r="Q161"/>
    </row>
    <row r="162" spans="3:17" x14ac:dyDescent="0.25">
      <c r="D162" s="35" t="s">
        <v>5680</v>
      </c>
      <c r="E162" s="35" t="s">
        <v>5684</v>
      </c>
      <c r="F162" s="49">
        <v>10</v>
      </c>
      <c r="G162" s="49">
        <v>1000</v>
      </c>
      <c r="H162" s="49">
        <v>10</v>
      </c>
      <c r="I162" s="64">
        <v>1000</v>
      </c>
      <c r="K162"/>
      <c r="M162"/>
      <c r="O162"/>
      <c r="Q162"/>
    </row>
    <row r="163" spans="3:17" x14ac:dyDescent="0.25">
      <c r="D163" s="35" t="s">
        <v>5930</v>
      </c>
      <c r="E163" s="35" t="s">
        <v>694</v>
      </c>
      <c r="F163" s="49">
        <v>505</v>
      </c>
      <c r="G163" s="49">
        <v>70245.5</v>
      </c>
      <c r="H163" s="49">
        <v>505</v>
      </c>
      <c r="I163" s="64">
        <v>70245.5</v>
      </c>
      <c r="K163"/>
      <c r="M163"/>
      <c r="O163"/>
      <c r="Q163"/>
    </row>
    <row r="164" spans="3:17" x14ac:dyDescent="0.25">
      <c r="D164" s="35" t="s">
        <v>7157</v>
      </c>
      <c r="E164" s="35" t="s">
        <v>2618</v>
      </c>
      <c r="F164" s="49">
        <v>200</v>
      </c>
      <c r="G164" s="49">
        <v>14250</v>
      </c>
      <c r="H164" s="49">
        <v>200</v>
      </c>
      <c r="I164" s="64">
        <v>14250</v>
      </c>
      <c r="K164"/>
      <c r="M164"/>
      <c r="O164"/>
      <c r="Q164"/>
    </row>
    <row r="165" spans="3:17" x14ac:dyDescent="0.25">
      <c r="D165" s="35" t="s">
        <v>7111</v>
      </c>
      <c r="E165" s="35" t="s">
        <v>4992</v>
      </c>
      <c r="F165" s="49">
        <v>32</v>
      </c>
      <c r="G165" s="49">
        <v>1120</v>
      </c>
      <c r="H165" s="49">
        <v>32</v>
      </c>
      <c r="I165" s="64">
        <v>1120</v>
      </c>
      <c r="K165"/>
      <c r="M165"/>
      <c r="O165"/>
      <c r="Q165"/>
    </row>
    <row r="166" spans="3:17" x14ac:dyDescent="0.25">
      <c r="D166" s="35" t="s">
        <v>7031</v>
      </c>
      <c r="E166" s="35" t="s">
        <v>2618</v>
      </c>
      <c r="F166" s="49">
        <v>125</v>
      </c>
      <c r="G166" s="49">
        <v>7031.25</v>
      </c>
      <c r="H166" s="49">
        <v>125</v>
      </c>
      <c r="I166" s="64">
        <v>7031.25</v>
      </c>
      <c r="K166"/>
      <c r="M166"/>
      <c r="O166"/>
      <c r="Q166"/>
    </row>
    <row r="167" spans="3:17" x14ac:dyDescent="0.25">
      <c r="C167" s="35" t="s">
        <v>4573</v>
      </c>
      <c r="D167" s="35" t="s">
        <v>122</v>
      </c>
      <c r="E167" s="35" t="s">
        <v>4815</v>
      </c>
      <c r="F167" s="49">
        <v>160</v>
      </c>
      <c r="G167" s="49">
        <v>400</v>
      </c>
      <c r="H167" s="49">
        <v>160</v>
      </c>
      <c r="I167" s="64">
        <v>400</v>
      </c>
      <c r="K167"/>
      <c r="M167"/>
      <c r="O167"/>
      <c r="Q167"/>
    </row>
    <row r="168" spans="3:17" x14ac:dyDescent="0.25">
      <c r="D168" s="35" t="s">
        <v>4571</v>
      </c>
      <c r="E168" s="35" t="s">
        <v>661</v>
      </c>
      <c r="F168" s="49">
        <v>640</v>
      </c>
      <c r="G168" s="49">
        <v>44.8</v>
      </c>
      <c r="H168" s="49">
        <v>640</v>
      </c>
      <c r="I168" s="64">
        <v>44.8</v>
      </c>
      <c r="K168"/>
      <c r="M168"/>
      <c r="O168"/>
      <c r="Q168"/>
    </row>
    <row r="169" spans="3:17" x14ac:dyDescent="0.25">
      <c r="D169" s="35" t="s">
        <v>4571</v>
      </c>
      <c r="E169" s="35" t="s">
        <v>694</v>
      </c>
      <c r="F169" s="49">
        <v>365000</v>
      </c>
      <c r="G169" s="49">
        <v>25550</v>
      </c>
      <c r="H169" s="49">
        <v>365000</v>
      </c>
      <c r="I169" s="64">
        <v>25550</v>
      </c>
      <c r="K169"/>
      <c r="M169"/>
      <c r="O169"/>
      <c r="Q169"/>
    </row>
    <row r="170" spans="3:17" x14ac:dyDescent="0.25">
      <c r="D170" s="35" t="s">
        <v>4805</v>
      </c>
      <c r="E170" s="35" t="s">
        <v>4815</v>
      </c>
      <c r="F170" s="49">
        <v>100</v>
      </c>
      <c r="G170" s="49">
        <v>250</v>
      </c>
      <c r="H170" s="49">
        <v>100</v>
      </c>
      <c r="I170" s="64">
        <v>250</v>
      </c>
      <c r="K170"/>
      <c r="M170"/>
      <c r="O170"/>
      <c r="Q170"/>
    </row>
    <row r="171" spans="3:17" x14ac:dyDescent="0.25">
      <c r="D171" s="35" t="s">
        <v>5293</v>
      </c>
      <c r="E171" s="35" t="s">
        <v>792</v>
      </c>
      <c r="F171" s="49">
        <v>15298</v>
      </c>
      <c r="G171" s="49">
        <v>59356.240000000005</v>
      </c>
      <c r="H171" s="49">
        <v>15298</v>
      </c>
      <c r="I171" s="64">
        <v>59356.240000000005</v>
      </c>
      <c r="K171"/>
      <c r="M171"/>
      <c r="O171"/>
      <c r="Q171"/>
    </row>
    <row r="172" spans="3:17" x14ac:dyDescent="0.25">
      <c r="C172" s="35" t="s">
        <v>4575</v>
      </c>
      <c r="D172" s="35" t="s">
        <v>4712</v>
      </c>
      <c r="E172" s="35" t="s">
        <v>661</v>
      </c>
      <c r="F172" s="49">
        <v>10</v>
      </c>
      <c r="G172" s="49">
        <v>100</v>
      </c>
      <c r="H172" s="49">
        <v>10</v>
      </c>
      <c r="I172" s="64">
        <v>100</v>
      </c>
      <c r="K172"/>
      <c r="M172"/>
      <c r="O172"/>
      <c r="Q172"/>
    </row>
    <row r="173" spans="3:17" x14ac:dyDescent="0.25">
      <c r="D173" s="35" t="s">
        <v>5470</v>
      </c>
      <c r="E173" s="35" t="s">
        <v>694</v>
      </c>
      <c r="F173" s="49">
        <v>150</v>
      </c>
      <c r="G173" s="49">
        <v>1731</v>
      </c>
      <c r="H173" s="49">
        <v>150</v>
      </c>
      <c r="I173" s="64">
        <v>1731</v>
      </c>
      <c r="K173"/>
      <c r="M173"/>
      <c r="O173"/>
      <c r="Q173"/>
    </row>
    <row r="174" spans="3:17" x14ac:dyDescent="0.25">
      <c r="C174" s="35" t="s">
        <v>4978</v>
      </c>
      <c r="D174" s="35" t="s">
        <v>5532</v>
      </c>
      <c r="E174" s="35" t="s">
        <v>694</v>
      </c>
      <c r="F174" s="49">
        <v>50</v>
      </c>
      <c r="G174" s="49">
        <v>6443.5</v>
      </c>
      <c r="H174" s="49">
        <v>50</v>
      </c>
      <c r="I174" s="64">
        <v>6443.5</v>
      </c>
      <c r="K174"/>
      <c r="M174"/>
      <c r="O174"/>
      <c r="Q174"/>
    </row>
    <row r="175" spans="3:17" x14ac:dyDescent="0.25">
      <c r="C175" s="35" t="s">
        <v>5397</v>
      </c>
      <c r="D175" s="35" t="s">
        <v>943</v>
      </c>
      <c r="E175" s="35" t="s">
        <v>661</v>
      </c>
      <c r="F175" s="49">
        <v>1000</v>
      </c>
      <c r="G175" s="49">
        <v>2750</v>
      </c>
      <c r="H175" s="49">
        <v>1000</v>
      </c>
      <c r="I175" s="64">
        <v>2750</v>
      </c>
      <c r="K175"/>
      <c r="M175"/>
      <c r="O175"/>
      <c r="Q175"/>
    </row>
    <row r="176" spans="3:17" x14ac:dyDescent="0.25">
      <c r="D176" s="35" t="s">
        <v>943</v>
      </c>
      <c r="E176" s="35" t="s">
        <v>694</v>
      </c>
      <c r="F176" s="49">
        <v>54</v>
      </c>
      <c r="G176" s="49">
        <v>197.64</v>
      </c>
      <c r="H176" s="49">
        <v>54</v>
      </c>
      <c r="I176" s="64">
        <v>197.64</v>
      </c>
      <c r="K176"/>
      <c r="M176"/>
      <c r="O176"/>
      <c r="Q176"/>
    </row>
    <row r="177" spans="3:17" x14ac:dyDescent="0.25">
      <c r="C177" s="35" t="s">
        <v>5355</v>
      </c>
      <c r="D177" s="35" t="s">
        <v>122</v>
      </c>
      <c r="E177" s="35" t="s">
        <v>733</v>
      </c>
      <c r="F177" s="49">
        <v>1008</v>
      </c>
      <c r="G177" s="49">
        <v>34012.959999999999</v>
      </c>
      <c r="H177" s="49">
        <v>1008</v>
      </c>
      <c r="I177" s="64">
        <v>34012.959999999999</v>
      </c>
      <c r="K177"/>
      <c r="M177"/>
      <c r="O177"/>
      <c r="Q177"/>
    </row>
    <row r="178" spans="3:17" x14ac:dyDescent="0.25">
      <c r="D178" s="35" t="s">
        <v>5349</v>
      </c>
      <c r="E178" s="35" t="s">
        <v>5002</v>
      </c>
      <c r="F178" s="49">
        <v>140</v>
      </c>
      <c r="G178" s="49">
        <v>8750</v>
      </c>
      <c r="H178" s="49">
        <v>140</v>
      </c>
      <c r="I178" s="64">
        <v>8750</v>
      </c>
      <c r="K178"/>
      <c r="M178"/>
      <c r="O178"/>
      <c r="Q178"/>
    </row>
    <row r="179" spans="3:17" x14ac:dyDescent="0.25">
      <c r="C179" s="35" t="s">
        <v>7224</v>
      </c>
      <c r="D179" s="35" t="s">
        <v>122</v>
      </c>
      <c r="E179" s="35" t="s">
        <v>733</v>
      </c>
      <c r="F179" s="49">
        <v>5600</v>
      </c>
      <c r="G179" s="49">
        <v>711200</v>
      </c>
      <c r="H179" s="49">
        <v>5600</v>
      </c>
      <c r="I179" s="64">
        <v>711200</v>
      </c>
      <c r="K179"/>
      <c r="M179"/>
      <c r="O179"/>
      <c r="Q179"/>
    </row>
    <row r="180" spans="3:17" x14ac:dyDescent="0.25">
      <c r="G180"/>
      <c r="I180"/>
      <c r="K180"/>
      <c r="M180"/>
      <c r="O180"/>
      <c r="Q180"/>
    </row>
    <row r="181" spans="3:17" x14ac:dyDescent="0.25">
      <c r="G181"/>
      <c r="I181"/>
      <c r="K181"/>
      <c r="M181"/>
      <c r="O181"/>
      <c r="Q181"/>
    </row>
    <row r="182" spans="3:17" x14ac:dyDescent="0.25">
      <c r="G182"/>
      <c r="I182"/>
      <c r="K182"/>
      <c r="M182"/>
      <c r="O182"/>
      <c r="Q182"/>
    </row>
    <row r="183" spans="3:17" x14ac:dyDescent="0.25">
      <c r="G183"/>
      <c r="I183"/>
      <c r="K183"/>
      <c r="M183"/>
      <c r="O183"/>
      <c r="Q183"/>
    </row>
    <row r="184" spans="3:17" x14ac:dyDescent="0.25">
      <c r="G184"/>
      <c r="I184"/>
      <c r="K184"/>
      <c r="M184"/>
      <c r="O184"/>
      <c r="Q184"/>
    </row>
    <row r="185" spans="3:17" x14ac:dyDescent="0.25">
      <c r="G185"/>
      <c r="I185"/>
      <c r="K185"/>
      <c r="M185"/>
      <c r="O185"/>
      <c r="Q185"/>
    </row>
    <row r="186" spans="3:17" x14ac:dyDescent="0.25">
      <c r="G186"/>
      <c r="I186"/>
      <c r="K186"/>
      <c r="M186"/>
      <c r="O186"/>
      <c r="Q186"/>
    </row>
    <row r="187" spans="3:17" x14ac:dyDescent="0.25">
      <c r="G187"/>
      <c r="I187"/>
      <c r="K187"/>
      <c r="M187"/>
      <c r="O187"/>
      <c r="Q187"/>
    </row>
    <row r="188" spans="3:17" x14ac:dyDescent="0.25">
      <c r="G188"/>
      <c r="I188"/>
      <c r="K188"/>
      <c r="M188"/>
      <c r="O188"/>
      <c r="Q188"/>
    </row>
    <row r="189" spans="3:17" x14ac:dyDescent="0.25">
      <c r="G189"/>
      <c r="I189"/>
      <c r="K189"/>
      <c r="M189"/>
      <c r="O189"/>
      <c r="Q189"/>
    </row>
    <row r="190" spans="3:17" x14ac:dyDescent="0.25">
      <c r="G190"/>
      <c r="I190"/>
      <c r="K190"/>
      <c r="M190"/>
      <c r="O190"/>
      <c r="Q190"/>
    </row>
    <row r="191" spans="3:17" x14ac:dyDescent="0.25">
      <c r="G191"/>
      <c r="I191"/>
      <c r="K191"/>
      <c r="M191"/>
      <c r="O191"/>
      <c r="Q191"/>
    </row>
    <row r="192" spans="3:17" x14ac:dyDescent="0.25">
      <c r="G192"/>
      <c r="I192"/>
      <c r="K192"/>
      <c r="M192"/>
      <c r="O192"/>
      <c r="Q192"/>
    </row>
    <row r="193" spans="7:17" x14ac:dyDescent="0.25">
      <c r="G193"/>
      <c r="I193"/>
      <c r="K193"/>
      <c r="M193"/>
      <c r="O193"/>
      <c r="Q193"/>
    </row>
    <row r="194" spans="7:17" x14ac:dyDescent="0.25">
      <c r="G194"/>
      <c r="I194"/>
      <c r="K194"/>
      <c r="M194"/>
      <c r="O194"/>
      <c r="Q194"/>
    </row>
    <row r="195" spans="7:17" x14ac:dyDescent="0.25">
      <c r="G195"/>
      <c r="I195"/>
      <c r="K195"/>
      <c r="M195"/>
      <c r="O195"/>
      <c r="Q195"/>
    </row>
    <row r="196" spans="7:17" x14ac:dyDescent="0.25">
      <c r="G196"/>
      <c r="I196"/>
      <c r="K196"/>
      <c r="M196"/>
      <c r="O196"/>
      <c r="Q196"/>
    </row>
    <row r="197" spans="7:17" x14ac:dyDescent="0.25">
      <c r="G197"/>
      <c r="I197"/>
      <c r="K197"/>
      <c r="M197"/>
      <c r="O197"/>
      <c r="Q197"/>
    </row>
    <row r="198" spans="7:17" x14ac:dyDescent="0.25">
      <c r="G198"/>
      <c r="I198"/>
      <c r="K198"/>
      <c r="M198"/>
      <c r="O198"/>
      <c r="Q198"/>
    </row>
    <row r="199" spans="7:17" x14ac:dyDescent="0.25">
      <c r="G199"/>
      <c r="I199"/>
      <c r="K199"/>
      <c r="M199"/>
      <c r="O199"/>
      <c r="Q199"/>
    </row>
    <row r="200" spans="7:17" x14ac:dyDescent="0.25">
      <c r="G200"/>
      <c r="I200"/>
      <c r="K200"/>
      <c r="M200"/>
      <c r="O200"/>
      <c r="Q200"/>
    </row>
    <row r="201" spans="7:17" x14ac:dyDescent="0.25">
      <c r="G201"/>
      <c r="I201"/>
      <c r="K201"/>
      <c r="M201"/>
      <c r="O201"/>
      <c r="Q201"/>
    </row>
    <row r="202" spans="7:17" x14ac:dyDescent="0.25">
      <c r="G202"/>
      <c r="I202"/>
      <c r="K202"/>
      <c r="M202"/>
      <c r="O202"/>
      <c r="Q202"/>
    </row>
    <row r="203" spans="7:17" x14ac:dyDescent="0.25">
      <c r="G203"/>
      <c r="I203"/>
      <c r="K203"/>
      <c r="M203"/>
      <c r="O203"/>
      <c r="Q203"/>
    </row>
    <row r="204" spans="7:17" x14ac:dyDescent="0.25">
      <c r="G204"/>
      <c r="I204"/>
      <c r="K204"/>
      <c r="M204"/>
      <c r="O204"/>
      <c r="Q204"/>
    </row>
    <row r="205" spans="7:17" x14ac:dyDescent="0.25">
      <c r="G205"/>
      <c r="I205"/>
      <c r="K205"/>
      <c r="M205"/>
      <c r="O205"/>
      <c r="Q205"/>
    </row>
    <row r="206" spans="7:17" x14ac:dyDescent="0.25">
      <c r="G206"/>
      <c r="I206"/>
      <c r="K206"/>
      <c r="M206"/>
      <c r="O206"/>
      <c r="Q206"/>
    </row>
    <row r="207" spans="7:17" x14ac:dyDescent="0.25">
      <c r="G207"/>
      <c r="I207"/>
      <c r="K207"/>
      <c r="M207"/>
      <c r="O207"/>
      <c r="Q207"/>
    </row>
    <row r="208" spans="7:17" x14ac:dyDescent="0.25">
      <c r="G208"/>
      <c r="I208"/>
      <c r="K208"/>
      <c r="M208"/>
      <c r="O208"/>
      <c r="Q208"/>
    </row>
    <row r="209" spans="7:17" x14ac:dyDescent="0.25">
      <c r="G209"/>
      <c r="I209"/>
      <c r="K209"/>
      <c r="M209"/>
      <c r="O209"/>
      <c r="Q209"/>
    </row>
    <row r="210" spans="7:17" x14ac:dyDescent="0.25">
      <c r="G210"/>
      <c r="I210"/>
      <c r="K210"/>
      <c r="M210"/>
      <c r="O210"/>
      <c r="Q210"/>
    </row>
    <row r="211" spans="7:17" x14ac:dyDescent="0.25">
      <c r="G211"/>
      <c r="I211"/>
      <c r="K211"/>
      <c r="M211"/>
      <c r="O211"/>
      <c r="Q211"/>
    </row>
    <row r="212" spans="7:17" x14ac:dyDescent="0.25">
      <c r="G212"/>
      <c r="I212"/>
      <c r="K212"/>
      <c r="M212"/>
      <c r="O212"/>
      <c r="Q212"/>
    </row>
    <row r="213" spans="7:17" x14ac:dyDescent="0.25">
      <c r="G213"/>
      <c r="I213"/>
      <c r="K213"/>
      <c r="M213"/>
      <c r="O213"/>
      <c r="Q213"/>
    </row>
    <row r="214" spans="7:17" x14ac:dyDescent="0.25">
      <c r="G214"/>
      <c r="I214"/>
      <c r="K214"/>
      <c r="M214"/>
      <c r="O214"/>
      <c r="Q214"/>
    </row>
    <row r="215" spans="7:17" x14ac:dyDescent="0.25">
      <c r="G215"/>
      <c r="I215"/>
      <c r="K215"/>
      <c r="M215"/>
      <c r="O215"/>
      <c r="Q215"/>
    </row>
    <row r="216" spans="7:17" x14ac:dyDescent="0.25">
      <c r="G216"/>
      <c r="I216"/>
      <c r="K216"/>
      <c r="M216"/>
      <c r="O216"/>
      <c r="Q216"/>
    </row>
    <row r="217" spans="7:17" x14ac:dyDescent="0.25">
      <c r="G217"/>
      <c r="I217"/>
      <c r="K217"/>
      <c r="M217"/>
      <c r="O217"/>
      <c r="Q217"/>
    </row>
    <row r="218" spans="7:17" x14ac:dyDescent="0.25">
      <c r="G218"/>
      <c r="I218"/>
      <c r="K218"/>
      <c r="M218"/>
      <c r="O218"/>
      <c r="Q218"/>
    </row>
    <row r="219" spans="7:17" x14ac:dyDescent="0.25">
      <c r="G219"/>
      <c r="I219"/>
      <c r="K219"/>
      <c r="M219"/>
      <c r="O219"/>
      <c r="Q219"/>
    </row>
    <row r="220" spans="7:17" x14ac:dyDescent="0.25">
      <c r="G220"/>
      <c r="I220"/>
      <c r="K220"/>
      <c r="M220"/>
      <c r="O220"/>
      <c r="Q220"/>
    </row>
    <row r="221" spans="7:17" x14ac:dyDescent="0.25">
      <c r="G221"/>
      <c r="I221"/>
      <c r="K221"/>
      <c r="M221"/>
      <c r="O221"/>
      <c r="Q221"/>
    </row>
    <row r="222" spans="7:17" x14ac:dyDescent="0.25">
      <c r="G222"/>
      <c r="I222"/>
      <c r="K222"/>
      <c r="M222"/>
      <c r="O222"/>
      <c r="Q222"/>
    </row>
    <row r="223" spans="7:17" x14ac:dyDescent="0.25">
      <c r="G223"/>
      <c r="I223"/>
      <c r="K223"/>
      <c r="M223"/>
      <c r="O223"/>
      <c r="Q223"/>
    </row>
    <row r="224" spans="7:17" x14ac:dyDescent="0.25">
      <c r="G224"/>
      <c r="I224"/>
      <c r="K224"/>
      <c r="M224"/>
      <c r="O224"/>
      <c r="Q224"/>
    </row>
    <row r="225" spans="7:17" x14ac:dyDescent="0.25">
      <c r="G225"/>
      <c r="I225"/>
      <c r="K225"/>
      <c r="M225"/>
      <c r="O225"/>
      <c r="Q225"/>
    </row>
    <row r="226" spans="7:17" x14ac:dyDescent="0.25">
      <c r="G226"/>
      <c r="I226"/>
      <c r="K226"/>
      <c r="M226"/>
      <c r="O226"/>
      <c r="Q226"/>
    </row>
    <row r="227" spans="7:17" x14ac:dyDescent="0.25">
      <c r="G227"/>
      <c r="I227"/>
      <c r="K227"/>
      <c r="M227"/>
      <c r="O227"/>
      <c r="Q227"/>
    </row>
    <row r="228" spans="7:17" x14ac:dyDescent="0.25">
      <c r="G228"/>
      <c r="I228"/>
      <c r="K228"/>
      <c r="M228"/>
      <c r="O228"/>
      <c r="Q228"/>
    </row>
    <row r="229" spans="7:17" x14ac:dyDescent="0.25">
      <c r="G229"/>
      <c r="I229"/>
      <c r="K229"/>
      <c r="M229"/>
      <c r="O229"/>
      <c r="Q229"/>
    </row>
    <row r="230" spans="7:17" x14ac:dyDescent="0.25">
      <c r="G230"/>
      <c r="I230"/>
      <c r="K230"/>
      <c r="M230"/>
      <c r="O230"/>
      <c r="Q230"/>
    </row>
    <row r="231" spans="7:17" x14ac:dyDescent="0.25">
      <c r="G231"/>
      <c r="I231"/>
      <c r="K231"/>
      <c r="M231"/>
      <c r="O231"/>
      <c r="Q231"/>
    </row>
    <row r="232" spans="7:17" x14ac:dyDescent="0.25">
      <c r="G232"/>
      <c r="I232"/>
      <c r="K232"/>
      <c r="M232"/>
      <c r="O232"/>
      <c r="Q232"/>
    </row>
    <row r="233" spans="7:17" x14ac:dyDescent="0.25">
      <c r="G233"/>
      <c r="I233"/>
      <c r="K233"/>
      <c r="M233"/>
      <c r="O233"/>
      <c r="Q233"/>
    </row>
    <row r="234" spans="7:17" x14ac:dyDescent="0.25">
      <c r="G234"/>
      <c r="I234"/>
      <c r="K234"/>
      <c r="M234"/>
      <c r="O234"/>
      <c r="Q234"/>
    </row>
    <row r="235" spans="7:17" x14ac:dyDescent="0.25">
      <c r="G235"/>
      <c r="I235"/>
      <c r="K235"/>
      <c r="M235"/>
      <c r="O235"/>
      <c r="Q235"/>
    </row>
    <row r="236" spans="7:17" x14ac:dyDescent="0.25">
      <c r="G236"/>
      <c r="I236"/>
      <c r="K236"/>
      <c r="M236"/>
      <c r="O236"/>
      <c r="Q236"/>
    </row>
    <row r="237" spans="7:17" x14ac:dyDescent="0.25">
      <c r="G237"/>
      <c r="I237"/>
      <c r="K237"/>
      <c r="M237"/>
      <c r="O237"/>
      <c r="Q237"/>
    </row>
    <row r="238" spans="7:17" x14ac:dyDescent="0.25">
      <c r="G238"/>
      <c r="I238"/>
      <c r="K238"/>
      <c r="M238"/>
      <c r="O238"/>
      <c r="Q238"/>
    </row>
    <row r="239" spans="7:17" x14ac:dyDescent="0.25">
      <c r="G239"/>
      <c r="I239"/>
      <c r="K239"/>
      <c r="M239"/>
      <c r="O239"/>
      <c r="Q239"/>
    </row>
    <row r="240" spans="7:17" x14ac:dyDescent="0.25">
      <c r="G240"/>
      <c r="I240"/>
      <c r="K240"/>
      <c r="M240"/>
      <c r="O240"/>
      <c r="Q240"/>
    </row>
    <row r="241" spans="7:17" x14ac:dyDescent="0.25">
      <c r="G241"/>
      <c r="I241"/>
      <c r="K241"/>
      <c r="M241"/>
      <c r="O241"/>
      <c r="Q241"/>
    </row>
    <row r="242" spans="7:17" x14ac:dyDescent="0.25">
      <c r="G242"/>
      <c r="I242"/>
      <c r="K242"/>
      <c r="M242"/>
      <c r="O242"/>
      <c r="Q242"/>
    </row>
    <row r="243" spans="7:17" x14ac:dyDescent="0.25">
      <c r="G243"/>
      <c r="I243"/>
      <c r="K243"/>
      <c r="M243"/>
      <c r="O243"/>
      <c r="Q243"/>
    </row>
    <row r="244" spans="7:17" x14ac:dyDescent="0.25">
      <c r="G244"/>
      <c r="I244"/>
      <c r="K244"/>
      <c r="M244"/>
      <c r="O244"/>
      <c r="Q244"/>
    </row>
    <row r="245" spans="7:17" x14ac:dyDescent="0.25">
      <c r="G245"/>
      <c r="I245"/>
      <c r="K245"/>
      <c r="M245"/>
      <c r="O245"/>
      <c r="Q245"/>
    </row>
    <row r="246" spans="7:17" x14ac:dyDescent="0.25">
      <c r="G246"/>
      <c r="I246"/>
      <c r="K246"/>
      <c r="M246"/>
      <c r="O246"/>
      <c r="Q246"/>
    </row>
    <row r="247" spans="7:17" x14ac:dyDescent="0.25">
      <c r="G247"/>
      <c r="I247"/>
      <c r="K247"/>
      <c r="M247"/>
      <c r="O247"/>
      <c r="Q247"/>
    </row>
    <row r="248" spans="7:17" x14ac:dyDescent="0.25">
      <c r="G248"/>
      <c r="I248"/>
      <c r="K248"/>
      <c r="M248"/>
      <c r="O248"/>
      <c r="Q248"/>
    </row>
    <row r="249" spans="7:17" x14ac:dyDescent="0.25">
      <c r="G249"/>
      <c r="I249"/>
      <c r="K249"/>
      <c r="M249"/>
      <c r="O249"/>
      <c r="Q249"/>
    </row>
    <row r="250" spans="7:17" x14ac:dyDescent="0.25">
      <c r="G250"/>
      <c r="I250"/>
      <c r="K250"/>
      <c r="M250"/>
      <c r="O250"/>
      <c r="Q250"/>
    </row>
    <row r="251" spans="7:17" x14ac:dyDescent="0.25">
      <c r="G251"/>
      <c r="I251"/>
      <c r="K251"/>
      <c r="M251"/>
      <c r="O251"/>
      <c r="Q251"/>
    </row>
    <row r="252" spans="7:17" x14ac:dyDescent="0.25">
      <c r="G252"/>
      <c r="I252"/>
      <c r="K252"/>
      <c r="M252"/>
      <c r="O252"/>
      <c r="Q252"/>
    </row>
    <row r="253" spans="7:17" x14ac:dyDescent="0.25">
      <c r="G253"/>
      <c r="I253"/>
      <c r="K253"/>
      <c r="M253"/>
      <c r="O253"/>
      <c r="Q253"/>
    </row>
    <row r="254" spans="7:17" x14ac:dyDescent="0.25">
      <c r="G254"/>
      <c r="I254"/>
      <c r="K254"/>
      <c r="M254"/>
      <c r="O254"/>
      <c r="Q254"/>
    </row>
    <row r="255" spans="7:17" x14ac:dyDescent="0.25">
      <c r="G255"/>
      <c r="I255"/>
      <c r="K255"/>
      <c r="M255"/>
      <c r="O255"/>
      <c r="Q255"/>
    </row>
    <row r="256" spans="7:17" x14ac:dyDescent="0.25">
      <c r="G256"/>
      <c r="I256"/>
      <c r="K256"/>
      <c r="M256"/>
      <c r="O256"/>
      <c r="Q256"/>
    </row>
    <row r="257" spans="7:17" x14ac:dyDescent="0.25">
      <c r="G257"/>
      <c r="I257"/>
      <c r="K257"/>
      <c r="M257"/>
      <c r="O257"/>
      <c r="Q257"/>
    </row>
    <row r="258" spans="7:17" x14ac:dyDescent="0.25">
      <c r="G258"/>
      <c r="I258"/>
      <c r="K258"/>
      <c r="M258"/>
      <c r="O258"/>
      <c r="Q258"/>
    </row>
    <row r="259" spans="7:17" x14ac:dyDescent="0.25">
      <c r="G259"/>
      <c r="I259"/>
      <c r="K259"/>
      <c r="M259"/>
      <c r="O259"/>
      <c r="Q259"/>
    </row>
    <row r="260" spans="7:17" x14ac:dyDescent="0.25">
      <c r="G260"/>
      <c r="I260"/>
      <c r="K260"/>
      <c r="M260"/>
      <c r="O260"/>
      <c r="Q260"/>
    </row>
    <row r="261" spans="7:17" x14ac:dyDescent="0.25">
      <c r="G261"/>
      <c r="I261"/>
      <c r="K261"/>
      <c r="M261"/>
      <c r="O261"/>
      <c r="Q261"/>
    </row>
    <row r="262" spans="7:17" x14ac:dyDescent="0.25">
      <c r="G262"/>
      <c r="I262"/>
      <c r="K262"/>
      <c r="M262"/>
      <c r="O262"/>
      <c r="Q262"/>
    </row>
    <row r="263" spans="7:17" x14ac:dyDescent="0.25">
      <c r="G263"/>
      <c r="I263"/>
      <c r="K263"/>
      <c r="M263"/>
      <c r="O263"/>
      <c r="Q263"/>
    </row>
    <row r="264" spans="7:17" x14ac:dyDescent="0.25">
      <c r="G264"/>
      <c r="I264"/>
      <c r="K264"/>
      <c r="M264"/>
      <c r="O264"/>
      <c r="Q264"/>
    </row>
    <row r="265" spans="7:17" x14ac:dyDescent="0.25">
      <c r="G265"/>
      <c r="I265"/>
      <c r="K265"/>
      <c r="M265"/>
      <c r="O265"/>
      <c r="Q265"/>
    </row>
    <row r="266" spans="7:17" x14ac:dyDescent="0.25">
      <c r="G266"/>
      <c r="I266"/>
      <c r="K266"/>
      <c r="M266"/>
      <c r="O266"/>
      <c r="Q266"/>
    </row>
    <row r="267" spans="7:17" x14ac:dyDescent="0.25">
      <c r="G267"/>
      <c r="I267"/>
      <c r="K267"/>
      <c r="M267"/>
      <c r="O267"/>
      <c r="Q267"/>
    </row>
    <row r="268" spans="7:17" x14ac:dyDescent="0.25">
      <c r="G268"/>
      <c r="I268"/>
      <c r="K268"/>
      <c r="M268"/>
      <c r="O268"/>
      <c r="Q268"/>
    </row>
    <row r="269" spans="7:17" x14ac:dyDescent="0.25">
      <c r="G269"/>
      <c r="I269"/>
      <c r="K269"/>
      <c r="M269"/>
      <c r="O269"/>
      <c r="Q269"/>
    </row>
    <row r="270" spans="7:17" x14ac:dyDescent="0.25">
      <c r="G270"/>
      <c r="I270"/>
      <c r="K270"/>
      <c r="M270"/>
      <c r="O270"/>
      <c r="Q270"/>
    </row>
    <row r="271" spans="7:17" x14ac:dyDescent="0.25">
      <c r="G271"/>
      <c r="I271"/>
      <c r="K271"/>
      <c r="M271"/>
      <c r="O271"/>
      <c r="Q271"/>
    </row>
    <row r="272" spans="7:17" x14ac:dyDescent="0.25">
      <c r="G272"/>
      <c r="I272"/>
      <c r="K272"/>
      <c r="M272"/>
      <c r="O272"/>
      <c r="Q272"/>
    </row>
    <row r="273" spans="7:17" x14ac:dyDescent="0.25">
      <c r="G273"/>
      <c r="I273"/>
      <c r="K273"/>
      <c r="M273"/>
      <c r="O273"/>
      <c r="Q273"/>
    </row>
    <row r="274" spans="7:17" x14ac:dyDescent="0.25">
      <c r="G274"/>
      <c r="I274"/>
      <c r="K274"/>
      <c r="M274"/>
      <c r="O274"/>
      <c r="Q274"/>
    </row>
    <row r="275" spans="7:17" x14ac:dyDescent="0.25">
      <c r="G275"/>
      <c r="I275"/>
      <c r="K275"/>
      <c r="M275"/>
      <c r="O275"/>
      <c r="Q275"/>
    </row>
    <row r="276" spans="7:17" x14ac:dyDescent="0.25">
      <c r="G276"/>
      <c r="I276"/>
      <c r="K276"/>
      <c r="M276"/>
      <c r="O276"/>
      <c r="Q276"/>
    </row>
    <row r="277" spans="7:17" x14ac:dyDescent="0.25">
      <c r="G277"/>
      <c r="I277"/>
      <c r="K277"/>
      <c r="M277"/>
      <c r="O277"/>
      <c r="Q277"/>
    </row>
    <row r="278" spans="7:17" x14ac:dyDescent="0.25">
      <c r="G278"/>
      <c r="I278"/>
      <c r="K278"/>
      <c r="M278"/>
      <c r="O278"/>
      <c r="Q278"/>
    </row>
    <row r="279" spans="7:17" x14ac:dyDescent="0.25">
      <c r="G279"/>
      <c r="I279"/>
      <c r="K279"/>
      <c r="M279"/>
      <c r="O279"/>
      <c r="Q279"/>
    </row>
    <row r="280" spans="7:17" x14ac:dyDescent="0.25">
      <c r="G280"/>
      <c r="I280"/>
      <c r="K280"/>
      <c r="M280"/>
      <c r="O280"/>
      <c r="Q280"/>
    </row>
    <row r="281" spans="7:17" x14ac:dyDescent="0.25">
      <c r="G281"/>
      <c r="I281"/>
      <c r="K281"/>
      <c r="M281"/>
      <c r="O281"/>
      <c r="Q281"/>
    </row>
    <row r="282" spans="7:17" x14ac:dyDescent="0.25">
      <c r="G282"/>
      <c r="I282"/>
      <c r="K282"/>
      <c r="M282"/>
      <c r="O282"/>
      <c r="Q282"/>
    </row>
    <row r="283" spans="7:17" x14ac:dyDescent="0.25">
      <c r="G283"/>
      <c r="I283"/>
      <c r="K283"/>
      <c r="M283"/>
      <c r="O283"/>
      <c r="Q283"/>
    </row>
    <row r="284" spans="7:17" x14ac:dyDescent="0.25">
      <c r="G284"/>
      <c r="I284"/>
      <c r="K284"/>
      <c r="M284"/>
      <c r="O284"/>
      <c r="Q284"/>
    </row>
    <row r="285" spans="7:17" x14ac:dyDescent="0.25">
      <c r="G285"/>
      <c r="I285"/>
      <c r="K285"/>
      <c r="M285"/>
      <c r="O285"/>
      <c r="Q285"/>
    </row>
    <row r="286" spans="7:17" x14ac:dyDescent="0.25">
      <c r="G286"/>
      <c r="I286"/>
      <c r="K286"/>
      <c r="M286"/>
      <c r="O286"/>
      <c r="Q286"/>
    </row>
    <row r="287" spans="7:17" x14ac:dyDescent="0.25">
      <c r="G287"/>
      <c r="I287"/>
      <c r="K287"/>
      <c r="M287"/>
      <c r="O287"/>
      <c r="Q287"/>
    </row>
    <row r="288" spans="7:17" x14ac:dyDescent="0.25">
      <c r="G288"/>
      <c r="I288"/>
      <c r="K288"/>
      <c r="M288"/>
      <c r="O288"/>
      <c r="Q288"/>
    </row>
    <row r="289" spans="7:17" x14ac:dyDescent="0.25">
      <c r="G289"/>
      <c r="I289"/>
      <c r="K289"/>
      <c r="M289"/>
      <c r="O289"/>
      <c r="Q289"/>
    </row>
    <row r="290" spans="7:17" x14ac:dyDescent="0.25">
      <c r="G290"/>
      <c r="I290"/>
      <c r="K290"/>
      <c r="M290"/>
      <c r="O290"/>
      <c r="Q290"/>
    </row>
    <row r="291" spans="7:17" x14ac:dyDescent="0.25">
      <c r="G291"/>
      <c r="I291"/>
      <c r="K291"/>
      <c r="M291"/>
      <c r="O291"/>
      <c r="Q291"/>
    </row>
    <row r="292" spans="7:17" x14ac:dyDescent="0.25">
      <c r="G292"/>
      <c r="I292"/>
      <c r="K292"/>
      <c r="M292"/>
      <c r="O292"/>
      <c r="Q292"/>
    </row>
    <row r="293" spans="7:17" x14ac:dyDescent="0.25">
      <c r="G293"/>
      <c r="I293"/>
      <c r="K293"/>
      <c r="M293"/>
      <c r="O293"/>
      <c r="Q293"/>
    </row>
    <row r="294" spans="7:17" x14ac:dyDescent="0.25">
      <c r="G294"/>
      <c r="I294"/>
      <c r="K294"/>
      <c r="M294"/>
      <c r="O294"/>
      <c r="Q294"/>
    </row>
    <row r="295" spans="7:17" x14ac:dyDescent="0.25">
      <c r="G295"/>
      <c r="I295"/>
      <c r="K295"/>
      <c r="M295"/>
      <c r="O295"/>
      <c r="Q295"/>
    </row>
    <row r="296" spans="7:17" x14ac:dyDescent="0.25">
      <c r="G296"/>
      <c r="I296"/>
      <c r="K296"/>
      <c r="M296"/>
      <c r="O296"/>
      <c r="Q296"/>
    </row>
    <row r="297" spans="7:17" x14ac:dyDescent="0.25">
      <c r="G297"/>
      <c r="I297"/>
      <c r="K297"/>
      <c r="M297"/>
      <c r="O297"/>
      <c r="Q297"/>
    </row>
    <row r="298" spans="7:17" x14ac:dyDescent="0.25">
      <c r="G298"/>
      <c r="I298"/>
      <c r="K298"/>
      <c r="M298"/>
      <c r="O298"/>
      <c r="Q298"/>
    </row>
    <row r="299" spans="7:17" x14ac:dyDescent="0.25">
      <c r="G299"/>
      <c r="I299"/>
      <c r="K299"/>
      <c r="M299"/>
      <c r="O299"/>
      <c r="Q299"/>
    </row>
    <row r="300" spans="7:17" x14ac:dyDescent="0.25">
      <c r="G300"/>
      <c r="I300"/>
      <c r="K300"/>
      <c r="M300"/>
      <c r="O300"/>
      <c r="Q300"/>
    </row>
    <row r="301" spans="7:17" x14ac:dyDescent="0.25">
      <c r="G301"/>
      <c r="I301"/>
      <c r="K301"/>
      <c r="M301"/>
      <c r="O301"/>
      <c r="Q301"/>
    </row>
    <row r="302" spans="7:17" x14ac:dyDescent="0.25">
      <c r="G302"/>
      <c r="I302"/>
      <c r="K302"/>
      <c r="M302"/>
      <c r="O302"/>
      <c r="Q302"/>
    </row>
    <row r="303" spans="7:17" x14ac:dyDescent="0.25">
      <c r="G303"/>
      <c r="I303"/>
      <c r="K303"/>
      <c r="M303"/>
      <c r="O303"/>
      <c r="Q303"/>
    </row>
    <row r="304" spans="7:17" x14ac:dyDescent="0.25">
      <c r="G304"/>
      <c r="I304"/>
      <c r="K304"/>
      <c r="M304"/>
      <c r="O304"/>
      <c r="Q304"/>
    </row>
    <row r="305" spans="7:17" x14ac:dyDescent="0.25">
      <c r="G305"/>
      <c r="I305"/>
      <c r="K305"/>
      <c r="M305"/>
      <c r="O305"/>
      <c r="Q305"/>
    </row>
    <row r="306" spans="7:17" x14ac:dyDescent="0.25">
      <c r="G306"/>
      <c r="I306"/>
      <c r="K306"/>
      <c r="M306"/>
      <c r="O306"/>
      <c r="Q306"/>
    </row>
    <row r="307" spans="7:17" x14ac:dyDescent="0.25">
      <c r="G307"/>
      <c r="I307"/>
      <c r="K307"/>
      <c r="M307"/>
      <c r="O307"/>
      <c r="Q307"/>
    </row>
    <row r="308" spans="7:17" x14ac:dyDescent="0.25">
      <c r="G308"/>
      <c r="I308"/>
      <c r="K308"/>
      <c r="M308"/>
      <c r="O308"/>
      <c r="Q308"/>
    </row>
    <row r="309" spans="7:17" x14ac:dyDescent="0.25">
      <c r="G309"/>
      <c r="I309"/>
      <c r="K309"/>
      <c r="M309"/>
      <c r="O309"/>
      <c r="Q309"/>
    </row>
    <row r="310" spans="7:17" x14ac:dyDescent="0.25">
      <c r="G310"/>
      <c r="I310"/>
      <c r="K310"/>
      <c r="M310"/>
      <c r="O310"/>
      <c r="Q310"/>
    </row>
    <row r="311" spans="7:17" x14ac:dyDescent="0.25">
      <c r="G311"/>
      <c r="I311"/>
      <c r="K311"/>
      <c r="M311"/>
      <c r="O311"/>
      <c r="Q311"/>
    </row>
    <row r="312" spans="7:17" x14ac:dyDescent="0.25">
      <c r="G312"/>
      <c r="I312"/>
      <c r="K312"/>
      <c r="M312"/>
      <c r="O312"/>
      <c r="Q312"/>
    </row>
    <row r="313" spans="7:17" x14ac:dyDescent="0.25">
      <c r="G313"/>
      <c r="I313"/>
      <c r="K313"/>
      <c r="M313"/>
      <c r="O313"/>
      <c r="Q313"/>
    </row>
    <row r="314" spans="7:17" x14ac:dyDescent="0.25">
      <c r="G314"/>
      <c r="I314"/>
      <c r="K314"/>
      <c r="M314"/>
      <c r="O314"/>
      <c r="Q314"/>
    </row>
    <row r="315" spans="7:17" x14ac:dyDescent="0.25">
      <c r="G315"/>
      <c r="I315"/>
      <c r="K315"/>
      <c r="M315"/>
      <c r="O315"/>
      <c r="Q315"/>
    </row>
    <row r="316" spans="7:17" x14ac:dyDescent="0.25">
      <c r="G316"/>
      <c r="I316"/>
      <c r="K316"/>
      <c r="M316"/>
      <c r="O316"/>
      <c r="Q316"/>
    </row>
    <row r="317" spans="7:17" x14ac:dyDescent="0.25">
      <c r="G317"/>
      <c r="I317"/>
      <c r="K317"/>
      <c r="M317"/>
      <c r="O317"/>
      <c r="Q317"/>
    </row>
    <row r="318" spans="7:17" x14ac:dyDescent="0.25">
      <c r="G318"/>
      <c r="I318"/>
      <c r="K318"/>
      <c r="M318"/>
      <c r="O318"/>
      <c r="Q318"/>
    </row>
    <row r="319" spans="7:17" x14ac:dyDescent="0.25">
      <c r="G319"/>
      <c r="I319"/>
      <c r="K319"/>
      <c r="M319"/>
      <c r="O319"/>
      <c r="Q319"/>
    </row>
    <row r="320" spans="7:17" x14ac:dyDescent="0.25">
      <c r="G320"/>
      <c r="I320"/>
      <c r="K320"/>
      <c r="M320"/>
      <c r="O320"/>
      <c r="Q320"/>
    </row>
    <row r="321" spans="7:17" x14ac:dyDescent="0.25">
      <c r="G321"/>
      <c r="I321"/>
      <c r="K321"/>
      <c r="M321"/>
      <c r="O321"/>
      <c r="Q321"/>
    </row>
    <row r="322" spans="7:17" x14ac:dyDescent="0.25">
      <c r="G322"/>
      <c r="I322"/>
      <c r="K322"/>
      <c r="M322"/>
      <c r="O322"/>
      <c r="Q322"/>
    </row>
    <row r="323" spans="7:17" x14ac:dyDescent="0.25">
      <c r="G323"/>
      <c r="I323"/>
      <c r="K323"/>
      <c r="M323"/>
      <c r="O323"/>
      <c r="Q323"/>
    </row>
    <row r="324" spans="7:17" x14ac:dyDescent="0.25">
      <c r="G324"/>
      <c r="I324"/>
      <c r="K324"/>
      <c r="M324"/>
      <c r="O324"/>
      <c r="Q324"/>
    </row>
    <row r="325" spans="7:17" x14ac:dyDescent="0.25">
      <c r="G325"/>
      <c r="I325"/>
      <c r="K325"/>
      <c r="M325"/>
      <c r="O325"/>
      <c r="Q325"/>
    </row>
    <row r="326" spans="7:17" x14ac:dyDescent="0.25">
      <c r="G326"/>
      <c r="I326"/>
      <c r="K326"/>
      <c r="M326"/>
      <c r="O326"/>
      <c r="Q326"/>
    </row>
    <row r="327" spans="7:17" x14ac:dyDescent="0.25">
      <c r="G327"/>
      <c r="I327"/>
      <c r="K327"/>
      <c r="M327"/>
      <c r="O327"/>
      <c r="Q327"/>
    </row>
    <row r="328" spans="7:17" x14ac:dyDescent="0.25">
      <c r="G328"/>
      <c r="I328"/>
      <c r="K328"/>
      <c r="M328"/>
      <c r="O328"/>
      <c r="Q328"/>
    </row>
    <row r="329" spans="7:17" x14ac:dyDescent="0.25">
      <c r="G329"/>
      <c r="I329"/>
      <c r="K329"/>
      <c r="M329"/>
      <c r="O329"/>
      <c r="Q329"/>
    </row>
    <row r="330" spans="7:17" x14ac:dyDescent="0.25">
      <c r="G330"/>
      <c r="I330"/>
      <c r="K330"/>
      <c r="M330"/>
      <c r="O330"/>
      <c r="Q330"/>
    </row>
    <row r="331" spans="7:17" x14ac:dyDescent="0.25">
      <c r="G331"/>
      <c r="I331"/>
      <c r="K331"/>
      <c r="M331"/>
      <c r="O331"/>
      <c r="Q331"/>
    </row>
    <row r="332" spans="7:17" x14ac:dyDescent="0.25">
      <c r="G332"/>
      <c r="I332"/>
      <c r="K332"/>
      <c r="M332"/>
      <c r="O332"/>
      <c r="Q332"/>
    </row>
    <row r="333" spans="7:17" x14ac:dyDescent="0.25">
      <c r="G333"/>
      <c r="I333"/>
      <c r="K333"/>
      <c r="M333"/>
      <c r="O333"/>
      <c r="Q333"/>
    </row>
    <row r="334" spans="7:17" x14ac:dyDescent="0.25">
      <c r="G334"/>
      <c r="I334"/>
      <c r="K334"/>
      <c r="M334"/>
      <c r="O334"/>
      <c r="Q334"/>
    </row>
    <row r="335" spans="7:17" x14ac:dyDescent="0.25">
      <c r="G335"/>
      <c r="I335"/>
      <c r="K335"/>
      <c r="M335"/>
      <c r="O335"/>
      <c r="Q335"/>
    </row>
    <row r="336" spans="7:17" x14ac:dyDescent="0.25">
      <c r="G336"/>
      <c r="I336"/>
      <c r="K336"/>
      <c r="M336"/>
      <c r="O336"/>
      <c r="Q336"/>
    </row>
    <row r="337" spans="7:17" x14ac:dyDescent="0.25">
      <c r="G337"/>
      <c r="I337"/>
      <c r="K337"/>
      <c r="M337"/>
      <c r="O337"/>
      <c r="Q337"/>
    </row>
    <row r="338" spans="7:17" x14ac:dyDescent="0.25">
      <c r="G338"/>
      <c r="I338"/>
      <c r="K338"/>
      <c r="M338"/>
      <c r="O338"/>
      <c r="Q338"/>
    </row>
    <row r="339" spans="7:17" x14ac:dyDescent="0.25">
      <c r="G339"/>
      <c r="I339"/>
      <c r="K339"/>
      <c r="M339"/>
      <c r="O339"/>
      <c r="Q339"/>
    </row>
    <row r="340" spans="7:17" x14ac:dyDescent="0.25">
      <c r="G340"/>
      <c r="I340"/>
      <c r="K340"/>
      <c r="M340"/>
      <c r="O340"/>
      <c r="Q340"/>
    </row>
    <row r="341" spans="7:17" x14ac:dyDescent="0.25">
      <c r="G341"/>
      <c r="I341"/>
      <c r="K341"/>
      <c r="M341"/>
      <c r="O341"/>
      <c r="Q341"/>
    </row>
    <row r="342" spans="7:17" x14ac:dyDescent="0.25">
      <c r="G342"/>
      <c r="I342"/>
      <c r="K342"/>
      <c r="M342"/>
      <c r="O342"/>
      <c r="Q342"/>
    </row>
    <row r="343" spans="7:17" x14ac:dyDescent="0.25">
      <c r="G343"/>
      <c r="I343"/>
      <c r="K343"/>
      <c r="M343"/>
      <c r="O343"/>
      <c r="Q343"/>
    </row>
    <row r="344" spans="7:17" x14ac:dyDescent="0.25">
      <c r="G344"/>
      <c r="I344"/>
      <c r="K344"/>
      <c r="M344"/>
      <c r="O344"/>
      <c r="Q344"/>
    </row>
    <row r="345" spans="7:17" x14ac:dyDescent="0.25">
      <c r="G345"/>
      <c r="I345"/>
      <c r="K345"/>
      <c r="M345"/>
      <c r="O345"/>
      <c r="Q345"/>
    </row>
    <row r="346" spans="7:17" x14ac:dyDescent="0.25">
      <c r="G346"/>
      <c r="I346"/>
      <c r="K346"/>
      <c r="M346"/>
      <c r="O346"/>
      <c r="Q346"/>
    </row>
    <row r="347" spans="7:17" x14ac:dyDescent="0.25">
      <c r="G347"/>
      <c r="I347"/>
      <c r="K347"/>
      <c r="M347"/>
      <c r="O347"/>
      <c r="Q347"/>
    </row>
    <row r="348" spans="7:17" x14ac:dyDescent="0.25">
      <c r="G348"/>
      <c r="I348"/>
      <c r="K348"/>
      <c r="M348"/>
      <c r="O348"/>
      <c r="Q348"/>
    </row>
    <row r="349" spans="7:17" x14ac:dyDescent="0.25">
      <c r="G349"/>
      <c r="I349"/>
      <c r="K349"/>
      <c r="M349"/>
      <c r="O349"/>
      <c r="Q349"/>
    </row>
    <row r="350" spans="7:17" x14ac:dyDescent="0.25">
      <c r="G350"/>
      <c r="I350"/>
      <c r="K350"/>
      <c r="M350"/>
      <c r="O350"/>
      <c r="Q350"/>
    </row>
    <row r="351" spans="7:17" x14ac:dyDescent="0.25">
      <c r="G351"/>
      <c r="I351"/>
      <c r="K351"/>
      <c r="M351"/>
      <c r="O351"/>
      <c r="Q351"/>
    </row>
    <row r="352" spans="7:17" x14ac:dyDescent="0.25">
      <c r="G352"/>
      <c r="I352"/>
      <c r="K352"/>
      <c r="M352"/>
      <c r="O352"/>
      <c r="Q352"/>
    </row>
    <row r="353" spans="7:17" x14ac:dyDescent="0.25">
      <c r="G353"/>
      <c r="I353"/>
      <c r="K353"/>
      <c r="M353"/>
      <c r="O353"/>
      <c r="Q353"/>
    </row>
    <row r="354" spans="7:17" x14ac:dyDescent="0.25">
      <c r="G354"/>
      <c r="I354"/>
      <c r="K354"/>
      <c r="M354"/>
      <c r="O354"/>
      <c r="Q354"/>
    </row>
    <row r="355" spans="7:17" x14ac:dyDescent="0.25">
      <c r="G355"/>
      <c r="I355"/>
      <c r="K355"/>
      <c r="M355"/>
      <c r="O355"/>
      <c r="Q355"/>
    </row>
    <row r="356" spans="7:17" x14ac:dyDescent="0.25">
      <c r="G356"/>
      <c r="I356"/>
      <c r="K356"/>
      <c r="M356"/>
      <c r="O356"/>
      <c r="Q356"/>
    </row>
    <row r="357" spans="7:17" x14ac:dyDescent="0.25">
      <c r="G357"/>
      <c r="I357"/>
      <c r="K357"/>
      <c r="M357"/>
      <c r="O357"/>
      <c r="Q357"/>
    </row>
    <row r="358" spans="7:17" x14ac:dyDescent="0.25">
      <c r="G358"/>
      <c r="I358"/>
      <c r="K358"/>
      <c r="M358"/>
      <c r="O358"/>
      <c r="Q358"/>
    </row>
    <row r="359" spans="7:17" x14ac:dyDescent="0.25">
      <c r="G359"/>
      <c r="I359"/>
      <c r="K359"/>
      <c r="M359"/>
      <c r="O359"/>
      <c r="Q359"/>
    </row>
    <row r="360" spans="7:17" x14ac:dyDescent="0.25">
      <c r="G360"/>
      <c r="I360"/>
      <c r="K360"/>
      <c r="M360"/>
      <c r="O360"/>
      <c r="Q360"/>
    </row>
    <row r="361" spans="7:17" x14ac:dyDescent="0.25">
      <c r="G361"/>
      <c r="I361"/>
      <c r="K361"/>
      <c r="M361"/>
      <c r="O361"/>
      <c r="Q361"/>
    </row>
    <row r="362" spans="7:17" x14ac:dyDescent="0.25">
      <c r="G362"/>
      <c r="I362"/>
      <c r="K362"/>
      <c r="M362"/>
      <c r="O362"/>
      <c r="Q362"/>
    </row>
    <row r="363" spans="7:17" x14ac:dyDescent="0.25">
      <c r="G363"/>
      <c r="I363"/>
      <c r="K363"/>
      <c r="M363"/>
      <c r="O363"/>
      <c r="Q363"/>
    </row>
    <row r="364" spans="7:17" x14ac:dyDescent="0.25">
      <c r="G364"/>
      <c r="I364"/>
      <c r="K364"/>
      <c r="M364"/>
      <c r="O364"/>
      <c r="Q364"/>
    </row>
    <row r="365" spans="7:17" x14ac:dyDescent="0.25">
      <c r="G365"/>
      <c r="I365"/>
      <c r="K365"/>
      <c r="M365"/>
      <c r="O365"/>
      <c r="Q365"/>
    </row>
    <row r="366" spans="7:17" x14ac:dyDescent="0.25">
      <c r="G366"/>
      <c r="I366"/>
      <c r="K366"/>
      <c r="M366"/>
      <c r="O366"/>
      <c r="Q366"/>
    </row>
    <row r="367" spans="7:17" x14ac:dyDescent="0.25">
      <c r="G367"/>
      <c r="I367"/>
      <c r="K367"/>
      <c r="M367"/>
      <c r="O367"/>
      <c r="Q367"/>
    </row>
    <row r="368" spans="7:17" x14ac:dyDescent="0.25">
      <c r="G368"/>
      <c r="I368"/>
      <c r="K368"/>
      <c r="M368"/>
      <c r="O368"/>
      <c r="Q368"/>
    </row>
    <row r="369" spans="7:17" x14ac:dyDescent="0.25">
      <c r="G369"/>
      <c r="I369"/>
      <c r="K369"/>
      <c r="M369"/>
      <c r="O369"/>
      <c r="Q369"/>
    </row>
    <row r="370" spans="7:17" x14ac:dyDescent="0.25">
      <c r="G370"/>
      <c r="I370"/>
      <c r="K370"/>
      <c r="M370"/>
      <c r="O370"/>
      <c r="Q370"/>
    </row>
    <row r="371" spans="7:17" x14ac:dyDescent="0.25">
      <c r="G371"/>
      <c r="I371"/>
      <c r="K371"/>
      <c r="M371"/>
      <c r="O371"/>
      <c r="Q371"/>
    </row>
    <row r="372" spans="7:17" x14ac:dyDescent="0.25">
      <c r="G372"/>
      <c r="I372"/>
      <c r="K372"/>
      <c r="M372"/>
      <c r="O372"/>
      <c r="Q372"/>
    </row>
    <row r="373" spans="7:17" x14ac:dyDescent="0.25">
      <c r="G373"/>
      <c r="I373"/>
      <c r="K373"/>
      <c r="M373"/>
      <c r="O373"/>
      <c r="Q373"/>
    </row>
    <row r="374" spans="7:17" x14ac:dyDescent="0.25">
      <c r="G374"/>
      <c r="I374"/>
      <c r="K374"/>
      <c r="M374"/>
      <c r="O374"/>
      <c r="Q374"/>
    </row>
    <row r="375" spans="7:17" x14ac:dyDescent="0.25">
      <c r="G375"/>
      <c r="I375"/>
      <c r="K375"/>
      <c r="M375"/>
      <c r="O375"/>
      <c r="Q375"/>
    </row>
    <row r="376" spans="7:17" x14ac:dyDescent="0.25">
      <c r="G376"/>
      <c r="I376"/>
      <c r="K376"/>
      <c r="M376"/>
      <c r="O376"/>
      <c r="Q376"/>
    </row>
    <row r="377" spans="7:17" x14ac:dyDescent="0.25">
      <c r="G377"/>
      <c r="I377"/>
      <c r="K377"/>
      <c r="M377"/>
      <c r="O377"/>
      <c r="Q377"/>
    </row>
    <row r="378" spans="7:17" x14ac:dyDescent="0.25">
      <c r="G378"/>
      <c r="I378"/>
      <c r="K378"/>
      <c r="M378"/>
      <c r="O378"/>
      <c r="Q378"/>
    </row>
    <row r="379" spans="7:17" x14ac:dyDescent="0.25">
      <c r="G379"/>
      <c r="I379"/>
      <c r="K379"/>
      <c r="M379"/>
      <c r="O379"/>
      <c r="Q379"/>
    </row>
    <row r="380" spans="7:17" x14ac:dyDescent="0.25">
      <c r="G380"/>
      <c r="I380"/>
      <c r="K380"/>
      <c r="M380"/>
      <c r="O380"/>
      <c r="Q380"/>
    </row>
    <row r="381" spans="7:17" x14ac:dyDescent="0.25">
      <c r="G381"/>
      <c r="I381"/>
      <c r="K381"/>
      <c r="M381"/>
      <c r="O381"/>
      <c r="Q381"/>
    </row>
    <row r="382" spans="7:17" x14ac:dyDescent="0.25">
      <c r="G382"/>
      <c r="I382"/>
      <c r="K382"/>
      <c r="M382"/>
      <c r="O382"/>
      <c r="Q382"/>
    </row>
    <row r="383" spans="7:17" x14ac:dyDescent="0.25">
      <c r="G383"/>
      <c r="I383"/>
      <c r="K383"/>
      <c r="M383"/>
      <c r="O383"/>
      <c r="Q383"/>
    </row>
    <row r="384" spans="7:17" x14ac:dyDescent="0.25">
      <c r="G384"/>
      <c r="I384"/>
      <c r="K384"/>
      <c r="M384"/>
      <c r="O384"/>
      <c r="Q384"/>
    </row>
    <row r="385" spans="7:17" x14ac:dyDescent="0.25">
      <c r="G385"/>
      <c r="I385"/>
      <c r="K385"/>
      <c r="M385"/>
      <c r="O385"/>
      <c r="Q385"/>
    </row>
    <row r="386" spans="7:17" x14ac:dyDescent="0.25">
      <c r="G386"/>
      <c r="I386"/>
      <c r="K386"/>
      <c r="M386"/>
      <c r="O386"/>
      <c r="Q386"/>
    </row>
    <row r="387" spans="7:17" x14ac:dyDescent="0.25">
      <c r="G387"/>
      <c r="I387"/>
      <c r="K387"/>
      <c r="M387"/>
      <c r="O387"/>
      <c r="Q387"/>
    </row>
    <row r="388" spans="7:17" x14ac:dyDescent="0.25">
      <c r="G388"/>
      <c r="I388"/>
      <c r="K388"/>
      <c r="M388"/>
      <c r="O388"/>
      <c r="Q388"/>
    </row>
    <row r="389" spans="7:17" x14ac:dyDescent="0.25">
      <c r="G389"/>
      <c r="I389"/>
      <c r="K389"/>
      <c r="M389"/>
      <c r="O389"/>
      <c r="Q389"/>
    </row>
    <row r="390" spans="7:17" x14ac:dyDescent="0.25">
      <c r="G390"/>
      <c r="I390"/>
      <c r="K390"/>
      <c r="M390"/>
      <c r="O390"/>
      <c r="Q390"/>
    </row>
    <row r="391" spans="7:17" x14ac:dyDescent="0.25">
      <c r="G391"/>
      <c r="I391"/>
      <c r="K391"/>
      <c r="M391"/>
      <c r="O391"/>
      <c r="Q391"/>
    </row>
    <row r="392" spans="7:17" x14ac:dyDescent="0.25">
      <c r="G392"/>
      <c r="I392"/>
      <c r="K392"/>
      <c r="M392"/>
      <c r="O392"/>
      <c r="Q392"/>
    </row>
    <row r="393" spans="7:17" x14ac:dyDescent="0.25">
      <c r="G393"/>
      <c r="I393"/>
      <c r="K393"/>
      <c r="M393"/>
      <c r="O393"/>
      <c r="Q393"/>
    </row>
    <row r="394" spans="7:17" x14ac:dyDescent="0.25">
      <c r="G394"/>
      <c r="I394"/>
      <c r="K394"/>
      <c r="M394"/>
      <c r="O394"/>
      <c r="Q394"/>
    </row>
    <row r="395" spans="7:17" x14ac:dyDescent="0.25">
      <c r="G395"/>
      <c r="I395"/>
      <c r="K395"/>
      <c r="M395"/>
      <c r="O395"/>
      <c r="Q395"/>
    </row>
    <row r="396" spans="7:17" x14ac:dyDescent="0.25">
      <c r="G396"/>
      <c r="I396"/>
      <c r="K396"/>
      <c r="M396"/>
      <c r="O396"/>
      <c r="Q396"/>
    </row>
    <row r="397" spans="7:17" x14ac:dyDescent="0.25">
      <c r="G397"/>
      <c r="I397"/>
      <c r="K397"/>
      <c r="M397"/>
      <c r="O397"/>
      <c r="Q397"/>
    </row>
  </sheetData>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86017" r:id="rId4" name="Button 1">
              <controlPr defaultSize="0" print="0" autoFill="0" autoPict="0" macro="[0]!runReport1">
                <anchor moveWithCells="1" sizeWithCells="1">
                  <from>
                    <xdr:col>3</xdr:col>
                    <xdr:colOff>1485900</xdr:colOff>
                    <xdr:row>0</xdr:row>
                    <xdr:rowOff>38100</xdr:rowOff>
                  </from>
                  <to>
                    <xdr:col>4</xdr:col>
                    <xdr:colOff>1123950</xdr:colOff>
                    <xdr:row>2</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8"/>
  <sheetViews>
    <sheetView tabSelected="1" workbookViewId="0">
      <selection activeCell="D4" sqref="D4"/>
    </sheetView>
  </sheetViews>
  <sheetFormatPr defaultRowHeight="15" x14ac:dyDescent="0.25"/>
  <cols>
    <col min="1" max="1" width="15.7109375" customWidth="1"/>
    <col min="2" max="2" width="28.7109375" customWidth="1"/>
    <col min="3" max="3" width="23.140625" customWidth="1"/>
    <col min="4" max="4" width="13.7109375" customWidth="1"/>
    <col min="5" max="5" width="7.5703125" customWidth="1"/>
    <col min="6" max="6" width="6.5703125" customWidth="1"/>
    <col min="7" max="7" width="10.7109375" customWidth="1"/>
    <col min="8" max="9" width="28.7109375" customWidth="1"/>
    <col min="10" max="10" width="59.140625" bestFit="1" customWidth="1"/>
    <col min="11" max="26" width="28.7109375" customWidth="1"/>
    <col min="27" max="27" width="28.7109375" bestFit="1" customWidth="1"/>
    <col min="28" max="29" width="28.7109375" customWidth="1"/>
    <col min="30" max="30" width="10.7109375" customWidth="1"/>
    <col min="31" max="31" width="12" bestFit="1" customWidth="1"/>
  </cols>
  <sheetData>
    <row r="1" spans="2:12" s="73" customFormat="1" ht="15.75" x14ac:dyDescent="0.25">
      <c r="B1" s="70" t="s">
        <v>7258</v>
      </c>
      <c r="C1" s="72" t="s">
        <v>7260</v>
      </c>
      <c r="D1" s="71"/>
    </row>
    <row r="2" spans="2:12" s="73" customFormat="1" ht="15.75" x14ac:dyDescent="0.25">
      <c r="B2" s="70" t="s">
        <v>7259</v>
      </c>
      <c r="C2" s="69">
        <v>44377</v>
      </c>
      <c r="D2" s="68"/>
    </row>
    <row r="3" spans="2:12" s="73" customFormat="1" x14ac:dyDescent="0.25"/>
    <row r="4" spans="2:12" s="73" customFormat="1" x14ac:dyDescent="0.25"/>
    <row r="5" spans="2:12" ht="18.75" x14ac:dyDescent="0.3">
      <c r="I5" s="71"/>
      <c r="J5" s="71"/>
      <c r="K5" s="74"/>
      <c r="L5" s="73"/>
    </row>
    <row r="6" spans="2:12" ht="18.75" x14ac:dyDescent="0.3">
      <c r="B6" s="40" t="s">
        <v>232</v>
      </c>
      <c r="C6" s="61">
        <v>2020</v>
      </c>
      <c r="I6" s="71"/>
      <c r="J6" s="68"/>
      <c r="K6" s="75"/>
      <c r="L6" s="73"/>
    </row>
    <row r="8" spans="2:12" x14ac:dyDescent="0.25">
      <c r="B8" s="40" t="s">
        <v>4558</v>
      </c>
      <c r="C8" s="40" t="s">
        <v>5026</v>
      </c>
    </row>
    <row r="9" spans="2:12" x14ac:dyDescent="0.25">
      <c r="B9" s="40" t="s">
        <v>4557</v>
      </c>
      <c r="C9" s="35" t="s">
        <v>5027</v>
      </c>
      <c r="D9" s="35" t="s">
        <v>5028</v>
      </c>
      <c r="E9" s="35" t="s">
        <v>5029</v>
      </c>
      <c r="F9" s="35" t="s">
        <v>5030</v>
      </c>
      <c r="G9" s="35" t="s">
        <v>123</v>
      </c>
    </row>
    <row r="10" spans="2:12" x14ac:dyDescent="0.25">
      <c r="B10" s="61" t="s">
        <v>693</v>
      </c>
      <c r="C10" s="66">
        <v>61440</v>
      </c>
      <c r="D10" s="66">
        <v>186499</v>
      </c>
      <c r="E10" s="66">
        <v>33525.9</v>
      </c>
      <c r="F10" s="66">
        <v>4325</v>
      </c>
      <c r="G10" s="66">
        <v>285789.90000000002</v>
      </c>
    </row>
    <row r="11" spans="2:12" x14ac:dyDescent="0.25">
      <c r="B11" s="61" t="s">
        <v>123</v>
      </c>
      <c r="C11" s="66">
        <v>61440</v>
      </c>
      <c r="D11" s="66">
        <v>186499</v>
      </c>
      <c r="E11" s="66">
        <v>33525.9</v>
      </c>
      <c r="F11" s="66">
        <v>4325</v>
      </c>
      <c r="G11" s="66">
        <v>285789.90000000002</v>
      </c>
    </row>
    <row r="12" spans="2:12" s="35" customFormat="1" x14ac:dyDescent="0.25">
      <c r="B12" s="61"/>
      <c r="C12" s="66"/>
      <c r="D12" s="66"/>
      <c r="E12" s="66"/>
      <c r="F12" s="66"/>
      <c r="G12" s="66"/>
    </row>
    <row r="13" spans="2:12" s="35" customFormat="1" x14ac:dyDescent="0.25">
      <c r="B13" s="61"/>
      <c r="C13" s="49"/>
      <c r="D13" s="49"/>
      <c r="E13" s="49"/>
      <c r="F13" s="49"/>
      <c r="G13" s="49"/>
    </row>
    <row r="14" spans="2:12" s="35" customFormat="1" ht="18.75" x14ac:dyDescent="0.3">
      <c r="B14" s="65" t="s">
        <v>5031</v>
      </c>
      <c r="C14" s="49"/>
      <c r="D14" s="49"/>
      <c r="E14" s="49"/>
      <c r="F14" s="49"/>
      <c r="G14" s="49"/>
    </row>
    <row r="15" spans="2:12" s="35" customFormat="1" x14ac:dyDescent="0.25">
      <c r="B15" s="40" t="s">
        <v>329</v>
      </c>
      <c r="C15" s="35" t="s">
        <v>693</v>
      </c>
      <c r="D15" s="49"/>
      <c r="E15" s="49"/>
      <c r="F15" s="49"/>
      <c r="G15" s="49"/>
    </row>
    <row r="16" spans="2:12" x14ac:dyDescent="0.25">
      <c r="B16" s="40" t="s">
        <v>232</v>
      </c>
      <c r="C16" s="61">
        <v>2020</v>
      </c>
    </row>
    <row r="18" spans="2:4" x14ac:dyDescent="0.25">
      <c r="B18" s="40" t="s">
        <v>4557</v>
      </c>
      <c r="C18" s="35" t="s">
        <v>4558</v>
      </c>
      <c r="D18" s="35" t="s">
        <v>5032</v>
      </c>
    </row>
    <row r="19" spans="2:4" x14ac:dyDescent="0.25">
      <c r="B19" s="61" t="s">
        <v>3177</v>
      </c>
      <c r="C19" s="66">
        <v>157440</v>
      </c>
      <c r="D19" s="66">
        <v>6560000</v>
      </c>
    </row>
    <row r="20" spans="2:4" x14ac:dyDescent="0.25">
      <c r="B20" s="61" t="s">
        <v>2774</v>
      </c>
      <c r="C20" s="66">
        <v>900</v>
      </c>
      <c r="D20" s="66">
        <v>2100</v>
      </c>
    </row>
    <row r="21" spans="2:4" x14ac:dyDescent="0.25">
      <c r="B21" s="61" t="s">
        <v>3585</v>
      </c>
      <c r="C21" s="66">
        <v>32970</v>
      </c>
      <c r="D21" s="66">
        <v>3300000</v>
      </c>
    </row>
    <row r="22" spans="2:4" x14ac:dyDescent="0.25">
      <c r="B22" s="61" t="s">
        <v>688</v>
      </c>
      <c r="C22" s="66">
        <v>33873.4</v>
      </c>
      <c r="D22" s="66">
        <v>2730000</v>
      </c>
    </row>
    <row r="23" spans="2:4" x14ac:dyDescent="0.25">
      <c r="B23" s="61" t="s">
        <v>3383</v>
      </c>
      <c r="C23" s="66">
        <v>60606.5</v>
      </c>
      <c r="D23" s="66">
        <v>7850000</v>
      </c>
    </row>
    <row r="24" spans="2:4" x14ac:dyDescent="0.25">
      <c r="B24" s="61" t="s">
        <v>123</v>
      </c>
      <c r="C24" s="66">
        <v>285789.90000000002</v>
      </c>
      <c r="D24" s="66">
        <v>20442100</v>
      </c>
    </row>
    <row r="27" spans="2:4" ht="18.75" x14ac:dyDescent="0.3">
      <c r="B27" s="65" t="s">
        <v>5033</v>
      </c>
    </row>
    <row r="28" spans="2:4" s="35" customFormat="1" ht="18.75" x14ac:dyDescent="0.3">
      <c r="B28" s="65"/>
    </row>
    <row r="29" spans="2:4" s="35" customFormat="1" x14ac:dyDescent="0.25">
      <c r="B29" s="40" t="s">
        <v>329</v>
      </c>
      <c r="C29" s="35" t="s">
        <v>693</v>
      </c>
    </row>
    <row r="30" spans="2:4" s="35" customFormat="1" x14ac:dyDescent="0.25">
      <c r="B30" s="40" t="s">
        <v>232</v>
      </c>
      <c r="C30" s="61">
        <v>2020</v>
      </c>
    </row>
    <row r="32" spans="2:4" x14ac:dyDescent="0.25">
      <c r="B32" s="40" t="s">
        <v>4557</v>
      </c>
      <c r="C32" t="s">
        <v>4558</v>
      </c>
    </row>
    <row r="33" spans="2:3" x14ac:dyDescent="0.25">
      <c r="B33" s="61" t="s">
        <v>5892</v>
      </c>
      <c r="C33" s="66">
        <v>96000</v>
      </c>
    </row>
    <row r="34" spans="2:3" x14ac:dyDescent="0.25">
      <c r="B34" s="61" t="s">
        <v>5875</v>
      </c>
      <c r="C34" s="66">
        <v>61440</v>
      </c>
    </row>
    <row r="35" spans="2:3" x14ac:dyDescent="0.25">
      <c r="B35" s="61" t="s">
        <v>633</v>
      </c>
      <c r="C35" s="66">
        <v>51792.5</v>
      </c>
    </row>
    <row r="36" spans="2:3" x14ac:dyDescent="0.25">
      <c r="B36" s="61" t="s">
        <v>1026</v>
      </c>
      <c r="C36" s="66">
        <v>26884</v>
      </c>
    </row>
    <row r="37" spans="2:3" x14ac:dyDescent="0.25">
      <c r="B37" s="61" t="s">
        <v>5379</v>
      </c>
      <c r="C37" s="66">
        <v>13080</v>
      </c>
    </row>
    <row r="38" spans="2:3" x14ac:dyDescent="0.25">
      <c r="B38" s="61" t="s">
        <v>461</v>
      </c>
      <c r="C38" s="66">
        <v>11373.4</v>
      </c>
    </row>
    <row r="39" spans="2:3" x14ac:dyDescent="0.25">
      <c r="B39" s="61" t="s">
        <v>306</v>
      </c>
      <c r="C39" s="66">
        <v>8750</v>
      </c>
    </row>
    <row r="40" spans="2:3" x14ac:dyDescent="0.25">
      <c r="B40" s="61" t="s">
        <v>6916</v>
      </c>
      <c r="C40" s="66">
        <v>8650</v>
      </c>
    </row>
    <row r="41" spans="2:3" x14ac:dyDescent="0.25">
      <c r="B41" s="61" t="s">
        <v>301</v>
      </c>
      <c r="C41" s="66">
        <v>4325</v>
      </c>
    </row>
    <row r="42" spans="2:3" x14ac:dyDescent="0.25">
      <c r="B42" s="61" t="s">
        <v>431</v>
      </c>
      <c r="C42" s="66">
        <v>2595</v>
      </c>
    </row>
    <row r="43" spans="2:3" x14ac:dyDescent="0.25">
      <c r="B43" s="61" t="s">
        <v>123</v>
      </c>
      <c r="C43" s="66">
        <v>284889.90000000002</v>
      </c>
    </row>
    <row r="48" spans="2:3" ht="18.75" x14ac:dyDescent="0.3">
      <c r="B48" s="65" t="s">
        <v>5034</v>
      </c>
    </row>
    <row r="49" spans="2:3" s="35" customFormat="1" ht="18.75" x14ac:dyDescent="0.3">
      <c r="B49" s="65"/>
    </row>
    <row r="50" spans="2:3" s="35" customFormat="1" x14ac:dyDescent="0.25">
      <c r="B50" s="40" t="s">
        <v>329</v>
      </c>
      <c r="C50" s="35" t="s">
        <v>693</v>
      </c>
    </row>
    <row r="51" spans="2:3" s="35" customFormat="1" x14ac:dyDescent="0.25">
      <c r="B51" s="40" t="s">
        <v>232</v>
      </c>
      <c r="C51" s="61">
        <v>2020</v>
      </c>
    </row>
    <row r="53" spans="2:3" x14ac:dyDescent="0.25">
      <c r="B53" s="40" t="s">
        <v>4557</v>
      </c>
      <c r="C53" t="s">
        <v>4558</v>
      </c>
    </row>
    <row r="54" spans="2:3" x14ac:dyDescent="0.25">
      <c r="B54" s="61" t="s">
        <v>792</v>
      </c>
      <c r="C54" s="66">
        <v>4430</v>
      </c>
    </row>
    <row r="55" spans="2:3" x14ac:dyDescent="0.25">
      <c r="B55" s="61" t="s">
        <v>661</v>
      </c>
      <c r="C55" s="66">
        <v>59285</v>
      </c>
    </row>
    <row r="56" spans="2:3" x14ac:dyDescent="0.25">
      <c r="B56" s="61" t="s">
        <v>2471</v>
      </c>
      <c r="C56" s="66">
        <v>157440</v>
      </c>
    </row>
    <row r="57" spans="2:3" x14ac:dyDescent="0.25">
      <c r="B57" s="61" t="s">
        <v>694</v>
      </c>
      <c r="C57" s="66">
        <v>64634.9</v>
      </c>
    </row>
    <row r="58" spans="2:3" x14ac:dyDescent="0.25">
      <c r="B58" s="61" t="s">
        <v>123</v>
      </c>
      <c r="C58" s="66">
        <v>285789.90000000002</v>
      </c>
    </row>
  </sheetData>
  <pageMargins left="0.7" right="0.7" top="0.75" bottom="0.75" header="0.3" footer="0.3"/>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80"/>
  <sheetViews>
    <sheetView workbookViewId="0">
      <selection activeCell="D1" sqref="D1"/>
    </sheetView>
  </sheetViews>
  <sheetFormatPr defaultRowHeight="15" x14ac:dyDescent="0.25"/>
  <cols>
    <col min="3" max="3" width="27.28515625" customWidth="1"/>
    <col min="4" max="4" width="14.28515625" customWidth="1"/>
    <col min="5" max="6" width="8.5703125" customWidth="1"/>
    <col min="7" max="7" width="7.5703125" customWidth="1"/>
    <col min="8" max="8" width="10.7109375" customWidth="1"/>
  </cols>
  <sheetData>
    <row r="2" spans="3:8" x14ac:dyDescent="0.25">
      <c r="C2" s="40" t="s">
        <v>232</v>
      </c>
      <c r="D2" s="61">
        <v>2020</v>
      </c>
    </row>
    <row r="4" spans="3:8" x14ac:dyDescent="0.25">
      <c r="C4" s="40" t="s">
        <v>4558</v>
      </c>
      <c r="D4" s="40" t="s">
        <v>5026</v>
      </c>
    </row>
    <row r="5" spans="3:8" x14ac:dyDescent="0.25">
      <c r="C5" s="40" t="s">
        <v>4557</v>
      </c>
      <c r="D5" s="35" t="s">
        <v>5027</v>
      </c>
      <c r="E5" s="35" t="s">
        <v>5028</v>
      </c>
      <c r="F5" s="35" t="s">
        <v>5029</v>
      </c>
      <c r="G5" s="35" t="s">
        <v>5030</v>
      </c>
      <c r="H5" s="35" t="s">
        <v>123</v>
      </c>
    </row>
    <row r="6" spans="3:8" x14ac:dyDescent="0.25">
      <c r="C6" s="61" t="s">
        <v>660</v>
      </c>
      <c r="D6" s="66">
        <v>190761.5</v>
      </c>
      <c r="E6" s="66">
        <v>429631.62</v>
      </c>
      <c r="F6" s="66">
        <v>389027.82</v>
      </c>
      <c r="G6" s="66">
        <v>29323.48</v>
      </c>
      <c r="H6" s="66">
        <v>1038744.4199999999</v>
      </c>
    </row>
    <row r="7" spans="3:8" x14ac:dyDescent="0.25">
      <c r="C7" s="61" t="s">
        <v>123</v>
      </c>
      <c r="D7" s="66">
        <v>190761.5</v>
      </c>
      <c r="E7" s="66">
        <v>429631.62</v>
      </c>
      <c r="F7" s="66">
        <v>389027.82</v>
      </c>
      <c r="G7" s="66">
        <v>29323.48</v>
      </c>
      <c r="H7" s="66">
        <v>1038744.4199999999</v>
      </c>
    </row>
    <row r="8" spans="3:8" s="35" customFormat="1" x14ac:dyDescent="0.25">
      <c r="C8" s="61"/>
      <c r="D8" s="49"/>
      <c r="E8" s="49"/>
      <c r="F8" s="49"/>
      <c r="G8" s="49"/>
      <c r="H8" s="49"/>
    </row>
    <row r="9" spans="3:8" s="35" customFormat="1" x14ac:dyDescent="0.25">
      <c r="C9" s="61"/>
      <c r="D9" s="49"/>
      <c r="E9" s="49"/>
      <c r="F9" s="49"/>
      <c r="G9" s="49"/>
      <c r="H9" s="49"/>
    </row>
    <row r="10" spans="3:8" s="35" customFormat="1" x14ac:dyDescent="0.25">
      <c r="C10" s="61"/>
      <c r="D10" s="49"/>
      <c r="E10" s="49"/>
      <c r="F10" s="49"/>
      <c r="G10" s="49"/>
      <c r="H10" s="49"/>
    </row>
    <row r="11" spans="3:8" s="35" customFormat="1" x14ac:dyDescent="0.25">
      <c r="C11" s="61"/>
      <c r="D11" s="49"/>
      <c r="E11" s="49"/>
      <c r="F11" s="49"/>
      <c r="G11" s="49"/>
      <c r="H11" s="49"/>
    </row>
    <row r="12" spans="3:8" s="35" customFormat="1" ht="18.75" x14ac:dyDescent="0.3">
      <c r="C12" s="65" t="s">
        <v>5035</v>
      </c>
      <c r="D12" s="49"/>
      <c r="E12" s="49"/>
      <c r="F12" s="49"/>
      <c r="G12" s="49"/>
      <c r="H12" s="49"/>
    </row>
    <row r="13" spans="3:8" s="35" customFormat="1" x14ac:dyDescent="0.25">
      <c r="C13" s="40" t="s">
        <v>329</v>
      </c>
      <c r="D13" s="35" t="s">
        <v>660</v>
      </c>
      <c r="E13" s="49"/>
      <c r="F13" s="49"/>
      <c r="G13" s="49"/>
      <c r="H13" s="49"/>
    </row>
    <row r="14" spans="3:8" s="35" customFormat="1" x14ac:dyDescent="0.25">
      <c r="C14" s="40" t="s">
        <v>232</v>
      </c>
      <c r="D14" s="61">
        <v>2020</v>
      </c>
      <c r="E14" s="49"/>
      <c r="F14" s="49"/>
      <c r="G14" s="49"/>
      <c r="H14" s="49"/>
    </row>
    <row r="15" spans="3:8" s="35" customFormat="1" x14ac:dyDescent="0.25">
      <c r="C15" s="61"/>
      <c r="D15" s="49"/>
      <c r="E15" s="49"/>
      <c r="F15" s="49"/>
      <c r="G15" s="49"/>
      <c r="H15" s="49"/>
    </row>
    <row r="16" spans="3:8" x14ac:dyDescent="0.25">
      <c r="C16" s="40" t="s">
        <v>4557</v>
      </c>
      <c r="D16" t="s">
        <v>4558</v>
      </c>
    </row>
    <row r="17" spans="3:4" x14ac:dyDescent="0.25">
      <c r="C17" s="61" t="s">
        <v>2396</v>
      </c>
      <c r="D17" s="66">
        <v>339001.9</v>
      </c>
    </row>
    <row r="18" spans="3:4" x14ac:dyDescent="0.25">
      <c r="C18" s="61" t="s">
        <v>3181</v>
      </c>
      <c r="D18" s="66">
        <v>119069.9</v>
      </c>
    </row>
    <row r="19" spans="3:4" x14ac:dyDescent="0.25">
      <c r="C19" s="61" t="s">
        <v>1343</v>
      </c>
      <c r="D19" s="66">
        <v>113984</v>
      </c>
    </row>
    <row r="20" spans="3:4" x14ac:dyDescent="0.25">
      <c r="C20" s="61" t="s">
        <v>5118</v>
      </c>
      <c r="D20" s="66">
        <v>110621.3</v>
      </c>
    </row>
    <row r="21" spans="3:4" x14ac:dyDescent="0.25">
      <c r="C21" s="61" t="s">
        <v>4549</v>
      </c>
      <c r="D21" s="66">
        <v>92250</v>
      </c>
    </row>
    <row r="22" spans="3:4" x14ac:dyDescent="0.25">
      <c r="C22" s="61" t="s">
        <v>699</v>
      </c>
      <c r="D22" s="66">
        <v>72168</v>
      </c>
    </row>
    <row r="23" spans="3:4" x14ac:dyDescent="0.25">
      <c r="C23" s="61" t="s">
        <v>808</v>
      </c>
      <c r="D23" s="66">
        <v>54314</v>
      </c>
    </row>
    <row r="24" spans="3:4" x14ac:dyDescent="0.25">
      <c r="C24" s="61" t="s">
        <v>5122</v>
      </c>
      <c r="D24" s="66">
        <v>49995</v>
      </c>
    </row>
    <row r="25" spans="3:4" x14ac:dyDescent="0.25">
      <c r="C25" s="61" t="s">
        <v>2801</v>
      </c>
      <c r="D25" s="66">
        <v>19478.5</v>
      </c>
    </row>
    <row r="26" spans="3:4" x14ac:dyDescent="0.25">
      <c r="C26" s="61" t="s">
        <v>2566</v>
      </c>
      <c r="D26" s="66">
        <v>13650</v>
      </c>
    </row>
    <row r="27" spans="3:4" x14ac:dyDescent="0.25">
      <c r="C27" s="61" t="s">
        <v>3099</v>
      </c>
      <c r="D27" s="66">
        <v>13310</v>
      </c>
    </row>
    <row r="28" spans="3:4" x14ac:dyDescent="0.25">
      <c r="C28" s="61" t="s">
        <v>3737</v>
      </c>
      <c r="D28" s="66">
        <v>10767.3</v>
      </c>
    </row>
    <row r="29" spans="3:4" x14ac:dyDescent="0.25">
      <c r="C29" s="61" t="s">
        <v>802</v>
      </c>
      <c r="D29" s="66">
        <v>10671</v>
      </c>
    </row>
    <row r="30" spans="3:4" x14ac:dyDescent="0.25">
      <c r="C30" s="61" t="s">
        <v>5775</v>
      </c>
      <c r="D30" s="66">
        <v>7500</v>
      </c>
    </row>
    <row r="31" spans="3:4" x14ac:dyDescent="0.25">
      <c r="C31" s="61" t="s">
        <v>2340</v>
      </c>
      <c r="D31" s="66">
        <v>3700</v>
      </c>
    </row>
    <row r="32" spans="3:4" x14ac:dyDescent="0.25">
      <c r="C32" s="61" t="s">
        <v>2428</v>
      </c>
      <c r="D32" s="66">
        <v>3675</v>
      </c>
    </row>
    <row r="33" spans="3:4" x14ac:dyDescent="0.25">
      <c r="C33" s="61" t="s">
        <v>4492</v>
      </c>
      <c r="D33" s="66">
        <v>1115.52</v>
      </c>
    </row>
    <row r="34" spans="3:4" s="35" customFormat="1" x14ac:dyDescent="0.25">
      <c r="C34" s="61" t="s">
        <v>3900</v>
      </c>
      <c r="D34" s="66">
        <v>1050</v>
      </c>
    </row>
    <row r="35" spans="3:4" s="35" customFormat="1" x14ac:dyDescent="0.25">
      <c r="C35" s="61" t="s">
        <v>939</v>
      </c>
      <c r="D35" s="66">
        <v>930</v>
      </c>
    </row>
    <row r="36" spans="3:4" s="35" customFormat="1" x14ac:dyDescent="0.25">
      <c r="C36" s="61" t="s">
        <v>2876</v>
      </c>
      <c r="D36" s="66">
        <v>775</v>
      </c>
    </row>
    <row r="37" spans="3:4" s="35" customFormat="1" x14ac:dyDescent="0.25">
      <c r="C37" s="61" t="s">
        <v>3681</v>
      </c>
      <c r="D37" s="66">
        <v>616</v>
      </c>
    </row>
    <row r="38" spans="3:4" s="35" customFormat="1" x14ac:dyDescent="0.25">
      <c r="C38" s="61" t="s">
        <v>3302</v>
      </c>
      <c r="D38" s="66">
        <v>102</v>
      </c>
    </row>
    <row r="39" spans="3:4" s="35" customFormat="1" x14ac:dyDescent="0.25">
      <c r="C39" s="61" t="s">
        <v>123</v>
      </c>
      <c r="D39" s="66">
        <v>1038744.42</v>
      </c>
    </row>
    <row r="40" spans="3:4" s="35" customFormat="1" x14ac:dyDescent="0.25">
      <c r="C40"/>
      <c r="D40"/>
    </row>
    <row r="41" spans="3:4" s="35" customFormat="1" x14ac:dyDescent="0.25">
      <c r="C41" s="61"/>
      <c r="D41" s="66"/>
    </row>
    <row r="42" spans="3:4" s="35" customFormat="1" x14ac:dyDescent="0.25">
      <c r="C42" s="61"/>
      <c r="D42" s="66"/>
    </row>
    <row r="43" spans="3:4" s="35" customFormat="1" x14ac:dyDescent="0.25">
      <c r="C43" s="61"/>
      <c r="D43" s="66"/>
    </row>
    <row r="44" spans="3:4" s="35" customFormat="1" x14ac:dyDescent="0.25">
      <c r="C44" s="61"/>
      <c r="D44" s="66"/>
    </row>
    <row r="46" spans="3:4" ht="18.75" x14ac:dyDescent="0.3">
      <c r="C46" s="65" t="s">
        <v>5037</v>
      </c>
    </row>
    <row r="47" spans="3:4" s="35" customFormat="1" x14ac:dyDescent="0.25">
      <c r="C47" s="40" t="s">
        <v>329</v>
      </c>
      <c r="D47" s="35" t="s">
        <v>660</v>
      </c>
    </row>
    <row r="48" spans="3:4" s="35" customFormat="1" x14ac:dyDescent="0.25">
      <c r="C48" s="40" t="s">
        <v>232</v>
      </c>
      <c r="D48" s="61">
        <v>2020</v>
      </c>
    </row>
    <row r="50" spans="3:4" x14ac:dyDescent="0.25">
      <c r="C50" s="40" t="s">
        <v>4557</v>
      </c>
      <c r="D50" t="s">
        <v>4558</v>
      </c>
    </row>
    <row r="51" spans="3:4" x14ac:dyDescent="0.25">
      <c r="C51" s="61" t="s">
        <v>1026</v>
      </c>
      <c r="D51" s="49">
        <v>309070</v>
      </c>
    </row>
    <row r="52" spans="3:4" x14ac:dyDescent="0.25">
      <c r="C52" s="61" t="s">
        <v>633</v>
      </c>
      <c r="D52" s="49">
        <v>191215</v>
      </c>
    </row>
    <row r="53" spans="3:4" x14ac:dyDescent="0.25">
      <c r="C53" s="61" t="s">
        <v>2796</v>
      </c>
      <c r="D53" s="49">
        <v>180950</v>
      </c>
    </row>
    <row r="54" spans="3:4" x14ac:dyDescent="0.25">
      <c r="C54" s="61" t="s">
        <v>202</v>
      </c>
      <c r="D54" s="49">
        <v>146913.20000000001</v>
      </c>
    </row>
    <row r="55" spans="3:4" x14ac:dyDescent="0.25">
      <c r="C55" s="61" t="s">
        <v>5379</v>
      </c>
      <c r="D55" s="49">
        <v>83345</v>
      </c>
    </row>
    <row r="56" spans="3:4" x14ac:dyDescent="0.25">
      <c r="C56" s="61" t="s">
        <v>194</v>
      </c>
      <c r="D56" s="49">
        <v>66375.5</v>
      </c>
    </row>
    <row r="57" spans="3:4" x14ac:dyDescent="0.25">
      <c r="C57" s="61" t="s">
        <v>313</v>
      </c>
      <c r="D57" s="49">
        <v>19026.900000000001</v>
      </c>
    </row>
    <row r="58" spans="3:4" x14ac:dyDescent="0.25">
      <c r="C58" s="61" t="s">
        <v>306</v>
      </c>
      <c r="D58" s="49">
        <v>11966</v>
      </c>
    </row>
    <row r="59" spans="3:4" x14ac:dyDescent="0.25">
      <c r="C59" s="61" t="s">
        <v>2347</v>
      </c>
      <c r="D59" s="49">
        <v>10220</v>
      </c>
    </row>
    <row r="60" spans="3:4" x14ac:dyDescent="0.25">
      <c r="C60" s="61" t="s">
        <v>189</v>
      </c>
      <c r="D60" s="49">
        <v>8422</v>
      </c>
    </row>
    <row r="61" spans="3:4" x14ac:dyDescent="0.25">
      <c r="C61" s="61" t="s">
        <v>123</v>
      </c>
      <c r="D61" s="49">
        <v>1027503.6</v>
      </c>
    </row>
    <row r="69" spans="3:4" ht="51" customHeight="1" x14ac:dyDescent="0.3">
      <c r="C69" s="65" t="s">
        <v>5034</v>
      </c>
    </row>
    <row r="70" spans="3:4" s="35" customFormat="1" ht="15.6" customHeight="1" x14ac:dyDescent="0.3">
      <c r="C70" s="65"/>
    </row>
    <row r="71" spans="3:4" s="35" customFormat="1" x14ac:dyDescent="0.25">
      <c r="C71" s="40" t="s">
        <v>232</v>
      </c>
      <c r="D71" s="61">
        <v>2020</v>
      </c>
    </row>
    <row r="72" spans="3:4" s="35" customFormat="1" x14ac:dyDescent="0.25">
      <c r="C72" s="40" t="s">
        <v>329</v>
      </c>
      <c r="D72" s="35" t="s">
        <v>660</v>
      </c>
    </row>
    <row r="74" spans="3:4" x14ac:dyDescent="0.25">
      <c r="C74" s="40" t="s">
        <v>4557</v>
      </c>
      <c r="D74" t="s">
        <v>4558</v>
      </c>
    </row>
    <row r="75" spans="3:4" x14ac:dyDescent="0.25">
      <c r="C75" s="61" t="s">
        <v>694</v>
      </c>
      <c r="D75" s="66">
        <v>681266.58000000007</v>
      </c>
    </row>
    <row r="76" spans="3:4" x14ac:dyDescent="0.25">
      <c r="C76" s="61" t="s">
        <v>2471</v>
      </c>
      <c r="D76" s="66">
        <v>124751.3</v>
      </c>
    </row>
    <row r="77" spans="3:4" x14ac:dyDescent="0.25">
      <c r="C77" s="61" t="s">
        <v>792</v>
      </c>
      <c r="D77" s="66">
        <v>109119.54000000001</v>
      </c>
    </row>
    <row r="78" spans="3:4" x14ac:dyDescent="0.25">
      <c r="C78" s="61" t="s">
        <v>2618</v>
      </c>
      <c r="D78" s="66">
        <v>92250</v>
      </c>
    </row>
    <row r="79" spans="3:4" x14ac:dyDescent="0.25">
      <c r="C79" s="61" t="s">
        <v>661</v>
      </c>
      <c r="D79" s="66">
        <v>31357</v>
      </c>
    </row>
    <row r="80" spans="3:4" x14ac:dyDescent="0.25">
      <c r="C80" s="61" t="s">
        <v>123</v>
      </c>
      <c r="D80" s="66">
        <v>1038744.4200000002</v>
      </c>
    </row>
  </sheetData>
  <pageMargins left="0.7" right="0.7" top="0.75" bottom="0.75" header="0.3" footer="0.3"/>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48"/>
  <sheetViews>
    <sheetView topLeftCell="A16" workbookViewId="0">
      <selection activeCell="C55" sqref="C55"/>
    </sheetView>
  </sheetViews>
  <sheetFormatPr defaultRowHeight="15" x14ac:dyDescent="0.25"/>
  <cols>
    <col min="3" max="3" width="12.5703125" customWidth="1"/>
    <col min="4" max="4" width="12.28515625" customWidth="1"/>
    <col min="5" max="5" width="7.5703125" bestFit="1" customWidth="1"/>
    <col min="6" max="6" width="5" customWidth="1"/>
    <col min="7" max="7" width="7.5703125" customWidth="1"/>
    <col min="8" max="8" width="10.7109375" customWidth="1"/>
    <col min="9" max="9" width="4.140625" customWidth="1"/>
    <col min="10" max="10" width="6.7109375" customWidth="1"/>
    <col min="11" max="11" width="6" customWidth="1"/>
    <col min="12" max="12" width="7" customWidth="1"/>
    <col min="13" max="13" width="6.7109375" customWidth="1"/>
    <col min="14" max="14" width="5" customWidth="1"/>
    <col min="15" max="16" width="7" customWidth="1"/>
    <col min="17" max="17" width="10.7109375" bestFit="1" customWidth="1"/>
  </cols>
  <sheetData>
    <row r="1" spans="3:17" s="35" customFormat="1" x14ac:dyDescent="0.25"/>
    <row r="2" spans="3:17" s="35" customFormat="1" x14ac:dyDescent="0.25"/>
    <row r="3" spans="3:17" s="35" customFormat="1" x14ac:dyDescent="0.25"/>
    <row r="4" spans="3:17" s="35" customFormat="1" x14ac:dyDescent="0.25">
      <c r="C4" s="40" t="s">
        <v>232</v>
      </c>
      <c r="D4" s="61">
        <v>2020</v>
      </c>
    </row>
    <row r="5" spans="3:17" s="35" customFormat="1" x14ac:dyDescent="0.25"/>
    <row r="6" spans="3:17" s="35" customFormat="1" x14ac:dyDescent="0.25">
      <c r="C6" s="40" t="s">
        <v>4558</v>
      </c>
      <c r="D6" s="40" t="s">
        <v>5026</v>
      </c>
      <c r="E6"/>
      <c r="F6"/>
      <c r="G6"/>
      <c r="H6"/>
      <c r="I6"/>
      <c r="J6"/>
      <c r="K6"/>
      <c r="L6"/>
      <c r="M6"/>
      <c r="N6"/>
      <c r="O6"/>
      <c r="P6"/>
      <c r="Q6"/>
    </row>
    <row r="7" spans="3:17" s="35" customFormat="1" x14ac:dyDescent="0.25">
      <c r="C7" s="40" t="s">
        <v>4557</v>
      </c>
      <c r="D7" s="35" t="s">
        <v>5027</v>
      </c>
      <c r="E7" s="35" t="s">
        <v>5028</v>
      </c>
      <c r="F7" s="35" t="s">
        <v>5029</v>
      </c>
      <c r="G7" s="35" t="s">
        <v>5030</v>
      </c>
      <c r="H7" s="35" t="s">
        <v>123</v>
      </c>
      <c r="I7"/>
      <c r="J7"/>
      <c r="K7"/>
      <c r="L7"/>
      <c r="M7"/>
      <c r="N7"/>
      <c r="O7"/>
      <c r="P7"/>
      <c r="Q7"/>
    </row>
    <row r="8" spans="3:17" s="35" customFormat="1" x14ac:dyDescent="0.25">
      <c r="C8" s="61" t="s">
        <v>816</v>
      </c>
      <c r="D8" s="66">
        <v>2424</v>
      </c>
      <c r="E8" s="66">
        <v>19096</v>
      </c>
      <c r="F8" s="66">
        <v>130.44</v>
      </c>
      <c r="G8" s="66">
        <v>11311.68</v>
      </c>
      <c r="H8" s="66">
        <v>32962.119999999995</v>
      </c>
      <c r="I8"/>
      <c r="J8"/>
      <c r="K8"/>
      <c r="L8"/>
      <c r="M8"/>
      <c r="N8"/>
      <c r="O8"/>
      <c r="P8"/>
      <c r="Q8"/>
    </row>
    <row r="9" spans="3:17" s="35" customFormat="1" x14ac:dyDescent="0.25">
      <c r="C9" s="61" t="s">
        <v>123</v>
      </c>
      <c r="D9" s="66">
        <v>2424</v>
      </c>
      <c r="E9" s="66">
        <v>19096</v>
      </c>
      <c r="F9" s="66">
        <v>130.44</v>
      </c>
      <c r="G9" s="66">
        <v>11311.68</v>
      </c>
      <c r="H9" s="66">
        <v>32962.119999999995</v>
      </c>
      <c r="I9"/>
      <c r="J9"/>
      <c r="K9"/>
      <c r="L9"/>
      <c r="M9"/>
      <c r="N9"/>
      <c r="O9"/>
      <c r="P9"/>
      <c r="Q9"/>
    </row>
    <row r="10" spans="3:17" s="35" customFormat="1" x14ac:dyDescent="0.25"/>
    <row r="11" spans="3:17" s="35" customFormat="1" ht="18.75" x14ac:dyDescent="0.3">
      <c r="C11" s="65" t="s">
        <v>5036</v>
      </c>
    </row>
    <row r="12" spans="3:17" s="35" customFormat="1" x14ac:dyDescent="0.25">
      <c r="C12" s="40" t="s">
        <v>329</v>
      </c>
      <c r="D12" s="35" t="s">
        <v>816</v>
      </c>
    </row>
    <row r="13" spans="3:17" x14ac:dyDescent="0.25">
      <c r="C13" s="40" t="s">
        <v>232</v>
      </c>
      <c r="D13" s="61">
        <v>2020</v>
      </c>
    </row>
    <row r="15" spans="3:17" x14ac:dyDescent="0.25">
      <c r="C15" s="40" t="s">
        <v>4557</v>
      </c>
      <c r="D15" t="s">
        <v>4558</v>
      </c>
    </row>
    <row r="16" spans="3:17" x14ac:dyDescent="0.25">
      <c r="C16" s="61" t="s">
        <v>812</v>
      </c>
      <c r="D16" s="49">
        <v>1113.28</v>
      </c>
    </row>
    <row r="17" spans="3:4" x14ac:dyDescent="0.25">
      <c r="C17" s="61" t="s">
        <v>1491</v>
      </c>
      <c r="D17" s="49">
        <v>12600</v>
      </c>
    </row>
    <row r="18" spans="3:4" x14ac:dyDescent="0.25">
      <c r="C18" s="61" t="s">
        <v>961</v>
      </c>
      <c r="D18" s="49">
        <v>9048.16</v>
      </c>
    </row>
    <row r="19" spans="3:4" x14ac:dyDescent="0.25">
      <c r="C19" s="61" t="s">
        <v>5186</v>
      </c>
      <c r="D19" s="49">
        <v>10200.68</v>
      </c>
    </row>
    <row r="20" spans="3:4" x14ac:dyDescent="0.25">
      <c r="C20" s="61" t="s">
        <v>123</v>
      </c>
      <c r="D20" s="49">
        <v>32962.120000000003</v>
      </c>
    </row>
    <row r="21" spans="3:4" s="35" customFormat="1" x14ac:dyDescent="0.25">
      <c r="C21" s="61"/>
      <c r="D21" s="49"/>
    </row>
    <row r="22" spans="3:4" s="35" customFormat="1" x14ac:dyDescent="0.25">
      <c r="C22" s="61"/>
      <c r="D22" s="49"/>
    </row>
    <row r="23" spans="3:4" s="35" customFormat="1" ht="18.75" x14ac:dyDescent="0.3">
      <c r="C23" s="65" t="s">
        <v>5038</v>
      </c>
      <c r="D23" s="49"/>
    </row>
    <row r="24" spans="3:4" s="35" customFormat="1" x14ac:dyDescent="0.25">
      <c r="C24" s="40" t="s">
        <v>232</v>
      </c>
      <c r="D24" s="61">
        <v>2020</v>
      </c>
    </row>
    <row r="25" spans="3:4" x14ac:dyDescent="0.25">
      <c r="C25" s="40" t="s">
        <v>329</v>
      </c>
      <c r="D25" s="35" t="s">
        <v>816</v>
      </c>
    </row>
    <row r="27" spans="3:4" x14ac:dyDescent="0.25">
      <c r="C27" s="40" t="s">
        <v>4557</v>
      </c>
      <c r="D27" t="s">
        <v>4558</v>
      </c>
    </row>
    <row r="28" spans="3:4" x14ac:dyDescent="0.25">
      <c r="C28" s="61" t="s">
        <v>310</v>
      </c>
      <c r="D28" s="66">
        <v>16370</v>
      </c>
    </row>
    <row r="29" spans="3:4" x14ac:dyDescent="0.25">
      <c r="C29" s="61" t="s">
        <v>5237</v>
      </c>
      <c r="D29" s="66">
        <v>10200.68</v>
      </c>
    </row>
    <row r="30" spans="3:4" x14ac:dyDescent="0.25">
      <c r="C30" s="61" t="s">
        <v>194</v>
      </c>
      <c r="D30" s="66">
        <v>3192</v>
      </c>
    </row>
    <row r="31" spans="3:4" x14ac:dyDescent="0.25">
      <c r="C31" s="61" t="s">
        <v>301</v>
      </c>
      <c r="D31" s="66">
        <v>1010</v>
      </c>
    </row>
    <row r="32" spans="3:4" x14ac:dyDescent="0.25">
      <c r="C32" s="61" t="s">
        <v>5379</v>
      </c>
      <c r="D32" s="66">
        <v>1010</v>
      </c>
    </row>
    <row r="33" spans="3:4" x14ac:dyDescent="0.25">
      <c r="C33" s="61" t="s">
        <v>193</v>
      </c>
      <c r="D33" s="66">
        <v>616</v>
      </c>
    </row>
    <row r="34" spans="3:4" x14ac:dyDescent="0.25">
      <c r="C34" s="61" t="s">
        <v>313</v>
      </c>
      <c r="D34" s="66">
        <v>332</v>
      </c>
    </row>
    <row r="35" spans="3:4" x14ac:dyDescent="0.25">
      <c r="C35" s="61" t="s">
        <v>306</v>
      </c>
      <c r="D35" s="66">
        <v>101</v>
      </c>
    </row>
    <row r="36" spans="3:4" x14ac:dyDescent="0.25">
      <c r="C36" s="61" t="s">
        <v>431</v>
      </c>
      <c r="D36" s="66">
        <v>101</v>
      </c>
    </row>
    <row r="37" spans="3:4" s="35" customFormat="1" x14ac:dyDescent="0.25">
      <c r="C37" s="61" t="s">
        <v>203</v>
      </c>
      <c r="D37" s="66">
        <v>29.439999999999998</v>
      </c>
    </row>
    <row r="38" spans="3:4" s="35" customFormat="1" x14ac:dyDescent="0.25">
      <c r="C38" s="61" t="s">
        <v>123</v>
      </c>
      <c r="D38" s="66">
        <v>32962.119999999995</v>
      </c>
    </row>
    <row r="39" spans="3:4" s="35" customFormat="1" ht="18.75" x14ac:dyDescent="0.3">
      <c r="C39" s="65" t="s">
        <v>5039</v>
      </c>
      <c r="D39" s="49"/>
    </row>
    <row r="40" spans="3:4" s="35" customFormat="1" x14ac:dyDescent="0.25">
      <c r="C40" s="40" t="s">
        <v>232</v>
      </c>
      <c r="D40" s="61">
        <v>2020</v>
      </c>
    </row>
    <row r="41" spans="3:4" x14ac:dyDescent="0.25">
      <c r="C41" s="40" t="s">
        <v>329</v>
      </c>
      <c r="D41" s="35" t="s">
        <v>816</v>
      </c>
    </row>
    <row r="43" spans="3:4" x14ac:dyDescent="0.25">
      <c r="C43" s="40" t="s">
        <v>4557</v>
      </c>
      <c r="D43" t="s">
        <v>4558</v>
      </c>
    </row>
    <row r="44" spans="3:4" x14ac:dyDescent="0.25">
      <c r="C44" s="61" t="s">
        <v>694</v>
      </c>
      <c r="D44" s="66">
        <v>19627.440000000002</v>
      </c>
    </row>
    <row r="45" spans="3:4" x14ac:dyDescent="0.25">
      <c r="C45" s="61" t="s">
        <v>2471</v>
      </c>
      <c r="D45" s="66">
        <v>10968.68</v>
      </c>
    </row>
    <row r="46" spans="3:4" x14ac:dyDescent="0.25">
      <c r="C46" s="61" t="s">
        <v>661</v>
      </c>
      <c r="D46" s="66">
        <v>1750</v>
      </c>
    </row>
    <row r="47" spans="3:4" x14ac:dyDescent="0.25">
      <c r="C47" s="61" t="s">
        <v>792</v>
      </c>
      <c r="D47" s="66">
        <v>616</v>
      </c>
    </row>
    <row r="48" spans="3:4" x14ac:dyDescent="0.25">
      <c r="C48" s="61" t="s">
        <v>123</v>
      </c>
      <c r="D48" s="66">
        <v>32962.120000000003</v>
      </c>
    </row>
  </sheetData>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Control Panel</vt:lpstr>
      <vt:lpstr>Lookup</vt:lpstr>
      <vt:lpstr>Raw Data</vt:lpstr>
      <vt:lpstr>Data specifications</vt:lpstr>
      <vt:lpstr>Item Orders Summary</vt:lpstr>
      <vt:lpstr>ItemVendor Orders Summary</vt:lpstr>
      <vt:lpstr>1. Anti-Anaemia Medicines</vt:lpstr>
      <vt:lpstr>2. Antibacterials</vt:lpstr>
      <vt:lpstr>3. Antiseptics</vt:lpstr>
      <vt:lpstr>4. Cardiovascular Medicines</vt:lpstr>
      <vt:lpstr>5. Other Pharmaceuticals</vt:lpstr>
      <vt:lpstr>6. Oxytocics and Anti-oxytocics</vt:lpstr>
      <vt:lpstr>1. Hepatitis Test Kits</vt:lpstr>
      <vt:lpstr>2. Pregnancy Test Kits</vt:lpstr>
      <vt:lpstr>3. Syphilis Test Kits</vt:lpstr>
      <vt:lpstr>4. HIV Test Kits</vt:lpstr>
      <vt:lpstr>PO Count</vt:lpstr>
      <vt:lpstr>Master Control Panel</vt:lpstr>
      <vt:lpstr>AddInFile</vt:lpstr>
      <vt:lpstr>AddInFolder</vt:lpstr>
      <vt:lpstr>AddInPath</vt:lpstr>
      <vt:lpstr>ClockOffset</vt:lpstr>
      <vt:lpstr>dbFile</vt:lpstr>
      <vt:lpstr>dbFolder</vt:lpstr>
      <vt:lpstr>dbPath</vt:lpstr>
      <vt:lpstr>dbTable</vt:lpstr>
      <vt:lpstr>EndDate</vt:lpstr>
      <vt:lpstr>StartDate</vt:lpstr>
      <vt:lpstr>User_Name</vt:lpstr>
    </vt:vector>
  </TitlesOfParts>
  <Company>UN House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Kenny</dc:creator>
  <cp:lastModifiedBy>Pamela Jacquelin-Andersen</cp:lastModifiedBy>
  <dcterms:created xsi:type="dcterms:W3CDTF">2016-03-03T12:45:51Z</dcterms:created>
  <dcterms:modified xsi:type="dcterms:W3CDTF">2021-07-02T09:15:23Z</dcterms:modified>
</cp:coreProperties>
</file>